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zak.ke\PycharmProjects\Quote_Processing\src\"/>
    </mc:Choice>
  </mc:AlternateContent>
  <xr:revisionPtr revIDLastSave="0" documentId="13_ncr:1_{F43BDF3A-2FB3-4956-A108-72DF781BF1CA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name" sheetId="1" r:id="rId1"/>
    <sheet name="Лист1" sheetId="2" r:id="rId2"/>
  </sheets>
  <definedNames>
    <definedName name="_xlnm._FilterDatabase" localSheetId="0" hidden="1">name!$A$4:$BD$18245</definedName>
  </definedNames>
  <calcPr calcId="191029"/>
  <customWorkbookViews>
    <customWorkbookView name="Докторов Виталий Сергеевич - Личное представление" guid="{99DEA8A7-F3C3-4BBA-BC7C-D4D7055CDA08}" mergeInterval="0" personalView="1" maximized="1" xWindow="1912" yWindow="-8" windowWidth="1936" windowHeight="1056" activeSheetId="1"/>
    <customWorkbookView name="Велесь Игорь Олегович - Личное представление" guid="{309CEB8D-4F6B-4A92-88B6-58C64EFF5309}" mergeInterval="0" personalView="1" maximized="1" xWindow="1912" yWindow="-8" windowWidth="1936" windowHeight="1056" activeSheetId="1"/>
    <customWorkbookView name="Павленко Николай Сергеевич - Личное представление" guid="{772BD9B2-76EA-4EEA-890F-5B26FEE4BECA}" mergeInterval="0" personalView="1" maximized="1" xWindow="2551" yWindow="-9" windowWidth="2499" windowHeight="1458" activeSheetId="1"/>
    <customWorkbookView name="Шмагин Артём Евгеньевич - Личное представление" guid="{3B649163-9E80-4493-B92D-C82C4BFCAC3F}" mergeInterval="0" personalView="1" maximized="1" xWindow="-8" yWindow="-8" windowWidth="1936" windowHeight="1056" activeSheetId="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3" i="2" l="1"/>
  <c r="L943" i="1"/>
  <c r="F23" i="2" l="1"/>
  <c r="E16" i="2"/>
  <c r="E17" i="2"/>
  <c r="E18" i="2"/>
  <c r="E19" i="2"/>
  <c r="E20" i="2"/>
  <c r="E21" i="2"/>
  <c r="E22" i="2"/>
  <c r="E24" i="2"/>
  <c r="E25" i="2"/>
  <c r="E26" i="2"/>
  <c r="E27" i="2"/>
  <c r="E28" i="2"/>
  <c r="E29" i="2"/>
  <c r="E30" i="2"/>
  <c r="E31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32" i="2" l="1"/>
  <c r="E10" i="2"/>
  <c r="E15" i="2"/>
  <c r="E14" i="2"/>
  <c r="E13" i="2"/>
  <c r="E12" i="2"/>
  <c r="E11" i="2"/>
  <c r="C51" i="2"/>
  <c r="B6" i="2"/>
  <c r="B5" i="2"/>
  <c r="B4" i="2"/>
  <c r="B3" i="2"/>
  <c r="B2" i="2"/>
  <c r="F27" i="2" l="1"/>
  <c r="F24" i="2"/>
  <c r="F32" i="2"/>
  <c r="F50" i="2"/>
  <c r="F26" i="2"/>
  <c r="F35" i="2"/>
  <c r="F20" i="2"/>
  <c r="F28" i="2"/>
  <c r="F37" i="2"/>
  <c r="F21" i="2"/>
  <c r="F29" i="2"/>
  <c r="F18" i="2"/>
  <c r="F14" i="2"/>
  <c r="F22" i="2"/>
  <c r="F30" i="2"/>
  <c r="F19" i="2"/>
  <c r="F15" i="2"/>
  <c r="F31" i="2"/>
  <c r="E51" i="2"/>
  <c r="F16" i="2"/>
  <c r="F13" i="2"/>
  <c r="F12" i="2"/>
  <c r="F48" i="2"/>
  <c r="F46" i="2"/>
  <c r="F45" i="2"/>
  <c r="F44" i="2"/>
  <c r="F43" i="2"/>
  <c r="F42" i="2"/>
  <c r="F39" i="2"/>
  <c r="F38" i="2"/>
  <c r="F36" i="2"/>
  <c r="D51" i="2"/>
  <c r="F25" i="2"/>
  <c r="F33" i="2"/>
  <c r="F41" i="2"/>
  <c r="F49" i="2"/>
  <c r="F17" i="2"/>
  <c r="F10" i="2"/>
  <c r="F51" i="2" l="1"/>
  <c r="B2" i="1" l="1"/>
  <c r="B3" i="1"/>
  <c r="B1" i="1"/>
</calcChain>
</file>

<file path=xl/sharedStrings.xml><?xml version="1.0" encoding="utf-8"?>
<sst xmlns="http://schemas.openxmlformats.org/spreadsheetml/2006/main" count="182202" uniqueCount="34279">
  <si>
    <t>Дополнительные расценки</t>
  </si>
  <si>
    <t>Атрибуты</t>
  </si>
  <si>
    <t>Название_параметра</t>
  </si>
  <si>
    <t>Шифр главы</t>
  </si>
  <si>
    <t>Шифр сборника</t>
  </si>
  <si>
    <t>Шифр отдела</t>
  </si>
  <si>
    <t>Шифр раздела</t>
  </si>
  <si>
    <t>Шифр таблицы</t>
  </si>
  <si>
    <t>Шифр расценки</t>
  </si>
  <si>
    <t>Наименование главы, сборника, отдела, раздела, таблицы, расценки</t>
  </si>
  <si>
    <t>Измеритель</t>
  </si>
  <si>
    <t>Статистика применения по объектам жилищного строительства</t>
  </si>
  <si>
    <t>Связанные расценки</t>
  </si>
  <si>
    <t>Шифры родительских расценок</t>
  </si>
  <si>
    <t>Тип алгоритма</t>
  </si>
  <si>
    <t>от</t>
  </si>
  <si>
    <t>до (включительно)</t>
  </si>
  <si>
    <t>Ед. изм.</t>
  </si>
  <si>
    <t>Шаг</t>
  </si>
  <si>
    <t>3</t>
  </si>
  <si>
    <t>3.0</t>
  </si>
  <si>
    <t>Сборник  0. Общие положения</t>
  </si>
  <si>
    <t>3.0-0-0-0-1</t>
  </si>
  <si>
    <t>3.0-0-0</t>
  </si>
  <si>
    <t>3.0-0</t>
  </si>
  <si>
    <t>Таблица 3.0-1. Затраты на превышение стоимости электроэнергии, получаемой от передвижных электростанций</t>
  </si>
  <si>
    <t>3.1</t>
  </si>
  <si>
    <t>Сборник  1. Земляные работы</t>
  </si>
  <si>
    <t>Отдел  1. Механизированная разработка грунтов</t>
  </si>
  <si>
    <t>3.1-1</t>
  </si>
  <si>
    <t>3.1-1-1</t>
  </si>
  <si>
    <t>Раздел  1. Разработка грунта экскаваторами в отвал</t>
  </si>
  <si>
    <t>3.1-1-1-0-1</t>
  </si>
  <si>
    <t>Таблица 3.1-1. Разработка грунта в отвал экскаваторами с ковшом вместимостью 1,25-1,8 м3</t>
  </si>
  <si>
    <t>Разработка грунта в отвал экскаваторами с ковшом вместимостью 1,8 м3 группа грунтов 1-3</t>
  </si>
  <si>
    <t>100 м3 грунта</t>
  </si>
  <si>
    <t>+</t>
  </si>
  <si>
    <t>3.1-1-2</t>
  </si>
  <si>
    <t>Разработка грунта в отвал экскаваторами с ковшом вместимостью 1,8 м3 группа грунтов 4</t>
  </si>
  <si>
    <t>3.1-1-3</t>
  </si>
  <si>
    <t>Разработка грунта в отвал экскаваторами с ковшом вместимостью 1,8 м3 группа грунтов 5</t>
  </si>
  <si>
    <t>3.1-1-4</t>
  </si>
  <si>
    <t>Разработка грунта в отвал экскаваторами с ковшом вместимостью 1,6 м3 группа грунтов 1-3</t>
  </si>
  <si>
    <t>3.1-1-5</t>
  </si>
  <si>
    <t>Разработка грунта в отвал экскаваторами с ковшом вместимостью 1,6 м3 группа грунтов 4</t>
  </si>
  <si>
    <t>3.1-1-6</t>
  </si>
  <si>
    <t>Разработка грунта в отвал экскаваторами с ковшом вместимостью 1,6 м3 группа грунтов 5</t>
  </si>
  <si>
    <t>3.1-1-7</t>
  </si>
  <si>
    <t>Разработка грунта в отвал экскаваторами с ковшом вместимостью 1,25 м3 группа грунтов 1-3</t>
  </si>
  <si>
    <t>3.1-1-8</t>
  </si>
  <si>
    <t>Разработка грунта в отвал экскаваторами с ковшом вместимостью 1,25 м3 группа грунтов 4</t>
  </si>
  <si>
    <t>3.1-1-9</t>
  </si>
  <si>
    <t>Разработка грунта в отвал экскаваторами с ковшом вместимостью 1,25 м3 группа грунтов 5</t>
  </si>
  <si>
    <t>3.1-1-1-0-2</t>
  </si>
  <si>
    <t>Таблица 3.1-2. Разработка грунта в отвал экскаваторами с ковшом вместимостью 0,5-1 м3</t>
  </si>
  <si>
    <t>3.1-2-1</t>
  </si>
  <si>
    <t>Разработка грунта в отвал экскаваторами с ковшом вместимостью 1 м3 группа грунтов 1-3</t>
  </si>
  <si>
    <t>3.1-2-2</t>
  </si>
  <si>
    <t>Разработка грунта в отвал экскаваторами с ковшом вместимостью 1 м3 группа грунтов 4</t>
  </si>
  <si>
    <t>3.1-2-3</t>
  </si>
  <si>
    <t>Разработка грунта в отвал экскаваторами с ковшом вместимостью 1 м3 группа грунтов 5</t>
  </si>
  <si>
    <t>3.1-2-4</t>
  </si>
  <si>
    <t>Разработка грунта в отвал экскаваторами с ковшом вместимостью 0,8 м3 группа грунтов 1-3</t>
  </si>
  <si>
    <t>3.1-2-5</t>
  </si>
  <si>
    <t>Разработка грунта в отвал экскаваторами с ковшом вместимостью 0,8 м3 группа грунтов 4</t>
  </si>
  <si>
    <t>3.1-2-6</t>
  </si>
  <si>
    <t>Разработка грунта в отвал экскаваторами с ковшом вместимостью 0,8 м3 группа грунтов 5</t>
  </si>
  <si>
    <t>3.1-2-7</t>
  </si>
  <si>
    <t>Разработка грунта в отвал экскаваторами с ковшом вместимостью 0,65 м3 группа грунтов 1-3</t>
  </si>
  <si>
    <t>3.1-2-8</t>
  </si>
  <si>
    <t>Разработка грунта в отвал экскаваторами с ковшом вместимостью 0,65 м3 группа грунтов 4</t>
  </si>
  <si>
    <t>3.1-2-9</t>
  </si>
  <si>
    <t>Разработка грунта в отвал экскаваторами с ковшом вместимостью 0,65 м3 группа грунтов 5</t>
  </si>
  <si>
    <t>3.1-2-10</t>
  </si>
  <si>
    <t>Разработка грунта в отвал экскаваторами с ковшом вместимостью 0,5 м3 группа грунтов 1-3</t>
  </si>
  <si>
    <t>3.1-2-11</t>
  </si>
  <si>
    <t>Разработка грунта в отвал экскаваторами с ковшом вместимостью 0,5 м3 группа грунтов 4</t>
  </si>
  <si>
    <t>3.1-2-12</t>
  </si>
  <si>
    <t>Разработка грунта в отвал экскаваторами с ковшом вместимостью 0,5 м3 группа грунтов 5</t>
  </si>
  <si>
    <t>3.1-1-1-0-3</t>
  </si>
  <si>
    <t>Таблица 3.1-3. Разработка грунта в отвал экскаваторами с ковшом вместимостью 0,25-0,4 м3</t>
  </si>
  <si>
    <t>3.1-3-1</t>
  </si>
  <si>
    <t>Разработка грунта в отвал экскаваторами с ковшом вместимостью 0,4 м3 группа грунтов 1-3</t>
  </si>
  <si>
    <t>3.1-3-2</t>
  </si>
  <si>
    <t>Разработка грунта в отвал экскаваторами с ковшом вместимостью 0,25 м3 группа грунтов 1-3</t>
  </si>
  <si>
    <t>3.1-1-1-0-4</t>
  </si>
  <si>
    <t>Таблица 3.1-4. Разработка грунта траншейными роторными экскаваторами</t>
  </si>
  <si>
    <t>3.1-4-1</t>
  </si>
  <si>
    <t>Разработка грунта траншейными роторными экскаваторами при ширине траншеи 1,2 м глубиной до 1,4 м группа грунтов 1-2</t>
  </si>
  <si>
    <t>3.1-4-2</t>
  </si>
  <si>
    <t>Разработка грунта траншейными роторными экскаваторами при ширине траншеи 1,2 м глубиной до 1,4 м группа грунтов 3</t>
  </si>
  <si>
    <t>3.1-4-3</t>
  </si>
  <si>
    <t>Разработка грунта траншейными роторными экскаваторами при ширине траншеи 1,2 м глубиной до 1,4 м группа грунтов 4</t>
  </si>
  <si>
    <t>3.1-4-4</t>
  </si>
  <si>
    <t>Разработка грунта траншейными роторными экскаваторами при ширине траншеи 1,5 м глубиной до 1,3 м группа грунтов 1-2</t>
  </si>
  <si>
    <t>3.1-4-5</t>
  </si>
  <si>
    <t>Разработка грунта траншейными роторными экскаваторами при ширине траншеи 1,5 м глубиной до 1,3 м группа грунтов 3</t>
  </si>
  <si>
    <t>3.1-4-6</t>
  </si>
  <si>
    <t>Разработка грунта траншейными роторными экскаваторами при ширине траншеи 1,5 м глубиной до 1,3 м группа грунтов 4</t>
  </si>
  <si>
    <t>3.1-4-7</t>
  </si>
  <si>
    <t>Разработка грунта траншейными роторными экскаваторами при ширине траншеи 1,8 м глубиной до 1,4 м группа грунтов 1-2</t>
  </si>
  <si>
    <t>3.1-4-8</t>
  </si>
  <si>
    <t>Разработка грунта траншейными роторными экскаваторами при ширине траншеи 1,8 м глубиной до 1,4 м группа грунтов 3</t>
  </si>
  <si>
    <t>3.1-4-9</t>
  </si>
  <si>
    <t>Разработка грунта траншейными роторными экскаваторами при ширине траншеи 1,8 м глубиной до 1,4 м группа грунтов 4</t>
  </si>
  <si>
    <t>Раздел  2. Разработка грунта экскаваторами с погрузкой на автомобили-самосвалы</t>
  </si>
  <si>
    <t>3.1-1-2-0-5</t>
  </si>
  <si>
    <t>Таблица 3.1-5. Разработка грунта с погрузкой на автомобили-самосвалы экскаваторами с ковшом вместимостью 1,25-1,8 м3</t>
  </si>
  <si>
    <t>3.1-5-1</t>
  </si>
  <si>
    <t>Разработка грунта с погрузкой на автомобили-самосвалы экскаваторами с ковшом вместимостью 1,8 м3 группа грунтов 1-3</t>
  </si>
  <si>
    <t>3.1-5-2</t>
  </si>
  <si>
    <t>Разработка грунта с погрузкой на автомобили-самосвалы экскаваторами с ковшом вместимостью 1,8 м3 группа грунтов 4</t>
  </si>
  <si>
    <t>3.1-5-3</t>
  </si>
  <si>
    <t>Разработка грунта с погрузкой на автомобили-самосвалы экскаваторами с ковшом вместимостью 1,8 м3 группа грунтов 5</t>
  </si>
  <si>
    <t>3.1-5-4</t>
  </si>
  <si>
    <t>Разработка грунта с погрузкой на автомобили-самосвалы экскаваторами с ковшом вместимостью 1,6 м3 группа грунтов 1-3</t>
  </si>
  <si>
    <t>3.1-5-5</t>
  </si>
  <si>
    <t>Разработка грунта с погрузкой на автомобили-самосвалы экскаваторами с ковшом вместимостью 1,6 м3 группа грунтов 4</t>
  </si>
  <si>
    <t>3.1-5-6</t>
  </si>
  <si>
    <t>Разработка грунта с погрузкой на автомобили-самосвалы экскаваторами с ковшом вместимостью 1,6 м3 группа грунтов 5</t>
  </si>
  <si>
    <t>3.1-5-7</t>
  </si>
  <si>
    <t>Разработка грунта с погрузкой на автомобили-самосвалы экскаваторами с ковшом вместимостью 1,25 м3 группа грунтов 1-3</t>
  </si>
  <si>
    <t>3.1-5-8</t>
  </si>
  <si>
    <t>Разработка грунта с погрузкой на автомобили-самосвалы экскаваторами с ковшом вместимостью 1,25 м3 группа грунтов 4</t>
  </si>
  <si>
    <t>3.1-5-9</t>
  </si>
  <si>
    <t>Разработка грунта с погрузкой на автомобили-самосвалы экскаваторами с ковшом вместимостью 1,25 м3 группа грунтов 5</t>
  </si>
  <si>
    <t>3.1-1-2-0-6</t>
  </si>
  <si>
    <t>Таблица 3.1-6. Разработка грунта с погрузкой на автомобили-самосвалы экскаваторами с ковшом вместимостью 0,5-1 м3</t>
  </si>
  <si>
    <t>3.1-6-1</t>
  </si>
  <si>
    <t>Разработка грунта с погрузкой на автомобили-самосвалы экскаваторами с ковшом вместимостью 1 м3 группа грунтов 1-3</t>
  </si>
  <si>
    <t>3.1-6-2</t>
  </si>
  <si>
    <t>Разработка грунта с погрузкой на автомобили-самосвалы экскаваторами с ковшом вместимостью 1 м3 группа грунтов 4</t>
  </si>
  <si>
    <t>3.1-6-3</t>
  </si>
  <si>
    <t>Разработка грунта с погрузкой на автомобили-самосвалы экскаваторами с ковшом вместимостью 1 м3 группа грунтов 5</t>
  </si>
  <si>
    <t>3.1-6-4</t>
  </si>
  <si>
    <t>Разработка грунта с погрузкой на автомобили-самосвалы экскаваторами с ковшом вместимостью 0,8 м3 группа грунтов 1-3</t>
  </si>
  <si>
    <t>3.1-6-5</t>
  </si>
  <si>
    <t>Разработка грунта с погрузкой на автомобили-самосвалы экскаваторами с ковшом вместимостью 0,8 м3 группа грунтов 4</t>
  </si>
  <si>
    <t>3.1-6-6</t>
  </si>
  <si>
    <t>Разработка грунта с погрузкой на автомобили-самосвалы экскаваторами с ковшом вместимостью 0,8 м3 группа грунтов 5</t>
  </si>
  <si>
    <t>3.1-6-7</t>
  </si>
  <si>
    <t>Разработка грунта с погрузкой на автомобили-самосвалы экскаваторами с ковшом вместимостью 0,65 м3 группа грунтов 1-3</t>
  </si>
  <si>
    <t>3.1-6-8</t>
  </si>
  <si>
    <t>Разработка грунта с погрузкой на автомобили-самосвалы экскаваторами с ковшом вместимостью 0,65 м3 группа грунтов 4</t>
  </si>
  <si>
    <t>3.1-6-9</t>
  </si>
  <si>
    <t>Разработка грунта с погрузкой на автомобили-самосвалы экскаваторами с ковшом вместимостью 0,65 м3 группа грунтов 5</t>
  </si>
  <si>
    <t>3.1-6-10</t>
  </si>
  <si>
    <t>Разработка грунта с погрузкой на автомобили-самосвалы экскаваторами с ковшом вместимостью 0,5 м3 группа грунтов 1-3</t>
  </si>
  <si>
    <t>3.1-6-11</t>
  </si>
  <si>
    <t>Разработка грунта с погрузкой на автомобили-самосвалы экскаваторами с ковшом вместимостью 0,5 м3 группа грунтов 4</t>
  </si>
  <si>
    <t>3.1-6-12</t>
  </si>
  <si>
    <t>Разработка грунта с погрузкой на автомобили-самосвалы экскаваторами с ковшом вместимостью 0,5 м3 группа грунтов 5</t>
  </si>
  <si>
    <t>3.1-1-2-0-7</t>
  </si>
  <si>
    <t>Таблица 3.1-7. Разработка грунта с погрузкой на автомобили-самосвалы экскаваторами с ковшом вместимостью 0,25-0,4 м3</t>
  </si>
  <si>
    <t>3.1-7-1</t>
  </si>
  <si>
    <t>Разработка грунта с погрузкой на автомобили-самосвалы экскаваторами с ковшом вместимостью 0,4 м3 группа грунтов 1-3</t>
  </si>
  <si>
    <t>3.1-7-2</t>
  </si>
  <si>
    <t>Разработка грунта с погрузкой на автомобили-самосвалы экскаваторами с ковшом вместимостью 0,25 м3 группа грунтов 1-3</t>
  </si>
  <si>
    <t>3.1-1-2-0-8</t>
  </si>
  <si>
    <t>Таблица 3.1-8. Работа на отвале</t>
  </si>
  <si>
    <t>3.1-8-1</t>
  </si>
  <si>
    <t>Работа на отвале группа грунтов 1-3</t>
  </si>
  <si>
    <t>3.1-8-2</t>
  </si>
  <si>
    <t>Работа на отвале группа грунтов 4</t>
  </si>
  <si>
    <t>3.1-8-3</t>
  </si>
  <si>
    <t>Работа на отвале группа грунтов 5</t>
  </si>
  <si>
    <t>Раздел  3. Разработка грунта скреперами</t>
  </si>
  <si>
    <t>3.1-1-3-0-9</t>
  </si>
  <si>
    <t>Таблица 3.1-9. Разработка грунта скреперами прицепными</t>
  </si>
  <si>
    <t>3.1-9-1</t>
  </si>
  <si>
    <t>Разработка грунта скреперами прицепными с ковшом вместимостью 3 м3 при перемещении грунта до 100 м группа грунтов 1-2</t>
  </si>
  <si>
    <t>3.1-9-2</t>
  </si>
  <si>
    <t>Разработка грунта скреперами прицепными с ковшом вместимостью 4,5 м3 при перемещении грунта до 100 м группа грунтов 1-2</t>
  </si>
  <si>
    <t>3.1-9-3</t>
  </si>
  <si>
    <t>Разработка грунта скреперами прицепными с ковшом вместимостью 7 м3 при перемещении грунта до 100 м группа грунтов 1-2</t>
  </si>
  <si>
    <t>3.1-9-4</t>
  </si>
  <si>
    <t>Разработка грунта скреперами прицепными с ковшом вместимостью 8 м3 при перемещении грунта до 100 м группа грунтов 1-2</t>
  </si>
  <si>
    <t>3.1-9-5</t>
  </si>
  <si>
    <t>Разработка грунта скреперами прицепными с ковшом вместимостью 10 м3 при перемещении грунта до 100 м группа грунтов 1-2</t>
  </si>
  <si>
    <t>3.1-9-6</t>
  </si>
  <si>
    <t>Разработка грунта скреперами прицепными с ковшом вместимостью 15 м3 при перемещении грунта до 100 м группа грунтов 1-2</t>
  </si>
  <si>
    <t>3.1-9-7</t>
  </si>
  <si>
    <t>Разработка грунта скреперами прицепными с ковшом вместимостью 3 м3, добавлять на каждые последующие 10 м группа грунтов 1-2</t>
  </si>
  <si>
    <t>3.1-9-8</t>
  </si>
  <si>
    <t>Разработка грунта скреперами прицепными с ковшом вместимостью 4,5 м3, добавлять на каждые последующие 10 м группа грунтов 1-2</t>
  </si>
  <si>
    <t>3.1-9-9</t>
  </si>
  <si>
    <t>Разработка грунта скреперами прицепными с ковшом вместимостью 7 м3, добавлять на каждые последующие 10 м группа грунтов 1-2</t>
  </si>
  <si>
    <t>3.1-9-10</t>
  </si>
  <si>
    <t>Разработка грунта скреперами прицепными с ковшом вместимостью 8 м3, добавлять на каждые последующие 10 м группа грунтов 1-2</t>
  </si>
  <si>
    <t>3.1-9-11</t>
  </si>
  <si>
    <t>Разработка грунта скреперами прицепными с ковшом вместимостью 10 м3, добавлять на каждые последующие 10 м группа грунтов 1-2</t>
  </si>
  <si>
    <t>3.1-9-12</t>
  </si>
  <si>
    <t>Разработка грунта скреперами прицепными с ковшом вместимостью 15 м3, добавлять на каждые последующие 10 м группа грунтов 1-2</t>
  </si>
  <si>
    <t>3.1-1-3-0-10</t>
  </si>
  <si>
    <t>Таблица 3.1-10. Разработка грунта скреперами самоходными</t>
  </si>
  <si>
    <t>3.1-10-1</t>
  </si>
  <si>
    <t>Разработка грунта скреперами самоходными с ковшом вместимостью 8 м3 при перемещении грунта до 300 м группа грунтов 1-2</t>
  </si>
  <si>
    <t>3.1-10-2</t>
  </si>
  <si>
    <t>Разработка грунта скреперами самоходными с ковшом вместимостью 15 м3 при перемещении грунта до 300 м группа грунтов 1-2</t>
  </si>
  <si>
    <t>3.1-10-3</t>
  </si>
  <si>
    <t>Разработка грунта скреперами самоходными с ковшом вместимостью 8 м3, добавлять на каждые последующие 100 м при перемещении по дорогам с покрытиями переходными группа грунтов 1-2</t>
  </si>
  <si>
    <t>3.1-10-4</t>
  </si>
  <si>
    <t>Разработка грунта скреперами самоходными с ковшом вместимостью 15 м3, добавлять на каждые последующие 100 м при перемещении по дорогам с покрытиями переходными группа грунтов 1-2</t>
  </si>
  <si>
    <t>3.1-10-5</t>
  </si>
  <si>
    <t>Разработка грунта скреперами самоходными с ковшом вместимостью 8 м3, добавлять на каждые последующие 100 м при перемещении по дорогам с покрытиями низшего типа группа грунтов 1-2</t>
  </si>
  <si>
    <t>3.1-10-6</t>
  </si>
  <si>
    <t>Разработка грунта скреперами самоходными с ковшом вместимостью 15 м3, добавлять на каждые последующие 100 м при перемещении по дорогам с покрытиями низшего типа группа грунтов 1-2</t>
  </si>
  <si>
    <t>Раздел  4. Разработка грунта бульдозерами</t>
  </si>
  <si>
    <t>3.1-1-4-0-11</t>
  </si>
  <si>
    <t>Таблица 3.1-11. Разработка грунта бульдозерами мощностью от 59 (80) до 79 (108) кВт (л.с.)</t>
  </si>
  <si>
    <t>3.1-11-1</t>
  </si>
  <si>
    <t>Разработка грунта бульдозерами мощностью 59 (80) кВт (л.с.) при перемещении грунта до 10 м группа грунтов 1-3</t>
  </si>
  <si>
    <t>3.1-11-2</t>
  </si>
  <si>
    <t>Разработка грунта бульдозерами мощностью 79 (108) кВт (л.с.) при перемещении грунта до 10 м группа грунтов 1-3</t>
  </si>
  <si>
    <t>3.1-11-3</t>
  </si>
  <si>
    <t>Разработка грунта бульдозерами мощностью 59 (80) кВт (л.с.) добавлять на каждые последующие 10 м группа грунтов 1-3</t>
  </si>
  <si>
    <t>3.1-11-4</t>
  </si>
  <si>
    <t>Разработка грунта бульдозерами мощностью 79 (108) кВт (л.с.) добавлять на каждые последующие 10 м группа грунтов 1-3</t>
  </si>
  <si>
    <t>3.1-1-4-0-12</t>
  </si>
  <si>
    <t>Таблица 3.1-12. Разработка грунта бульдозерами мощностью 96 (130) кВт (л.с.)</t>
  </si>
  <si>
    <t>3.1-12-1</t>
  </si>
  <si>
    <t>Разработка грунта бульдозерами мощностью 96 (130) кВт (л.с.) при перемещении грунта до 10 м группа грунтов 1-3</t>
  </si>
  <si>
    <t>3.1-12-2</t>
  </si>
  <si>
    <t>Разработка грунта бульдозерами мощностью 96 (130) кВт (л.с.) добавлять на каждые последующие 10 м группа грунтов 1-3</t>
  </si>
  <si>
    <t>3.1-1-4-0-13</t>
  </si>
  <si>
    <t>Таблица 3.1-13. Разработка грунта бульдозерами мощностью 132 (180) кВт (л.с.)</t>
  </si>
  <si>
    <t>3.1-13-1</t>
  </si>
  <si>
    <t>Разработка грунта бульдозерами мощностью 132 (180) кВт (л.с.) при перемещении грунта до 10 м группа грунтов 1-3</t>
  </si>
  <si>
    <t>3.1-13-2</t>
  </si>
  <si>
    <t>Разработка грунта бульдозерами мощностью 132 (180) кВт (л.с.) добавлять на каждые последующие 10 м группа грунтов 1-3</t>
  </si>
  <si>
    <t>3.1-1-4-0-14</t>
  </si>
  <si>
    <t>Таблица 3.1-14. Засыпка траншей и котлованов бульдозерами мощностью от 59 (80) до 79 (108) кВт (л.с.)</t>
  </si>
  <si>
    <t>3.1-14-1</t>
  </si>
  <si>
    <t>Засыпка траншей и котлованов бульдозерами мощностью 59 (80) кВт (л.с.) при перемещении грунта до 5 м группа грунтов 1-3</t>
  </si>
  <si>
    <t>3.1-14-2</t>
  </si>
  <si>
    <t>Засыпка траншей и котлованов бульдозерами мощностью 79 (108) кВт (л.с.) при перемещении грунта до 5 м группа грунтов 1-3</t>
  </si>
  <si>
    <t>3.1-14-3</t>
  </si>
  <si>
    <t>Засыпка траншей и котлованов бульдозерами мощностью 59 (80) кВт (л.с.) добавлять на каждые последующие 5 м группа грунтов 1-3</t>
  </si>
  <si>
    <t>3.1-14-4</t>
  </si>
  <si>
    <t>Засыпка траншей и котлованов бульдозерами мощностью 79 (108) кВт (л.с.) добавлять на каждые последующие 5 м группа грунтов 1-3</t>
  </si>
  <si>
    <t>3.1-1-4-0-15</t>
  </si>
  <si>
    <t>Таблица 3.1-15. Засыпка траншей и котлованов бульдозерами мощностью 96 (130) кВт (л.с.)</t>
  </si>
  <si>
    <t>3.1-15-1</t>
  </si>
  <si>
    <t>Засыпка траншей и котлованов бульдозерами мощностью 96 (130) кВт (л.с.) при перемещении грунта до 5 м группа грунтов 1-3</t>
  </si>
  <si>
    <t>3.1-15-2</t>
  </si>
  <si>
    <t>Засыпка траншей и котлованов бульдозерами мощностью 96 (130) кВт (л.с.) добавлять на каждые последующие 5 м группа грунтов 1-3</t>
  </si>
  <si>
    <t>3.1-1-4-0-16</t>
  </si>
  <si>
    <t>Таблица 3.1-16. Засыпка траншей и котлованов бульдозерами мощностью 132 (180) кВт (л.с.)</t>
  </si>
  <si>
    <t>3.1-16-1</t>
  </si>
  <si>
    <t>Засыпка траншей и котлованов бульдозерами мощностью 132 (180) кВт (л.с.) при перемещении грунта до 5 м группа грунтов 1-3</t>
  </si>
  <si>
    <t>3.1-16-2</t>
  </si>
  <si>
    <t>Засыпка траншей и котлованов бульдозерами мощностью 132 (180) кВт (л.с.), добавлять на каждые последующие 5 м группа грунтов 1-3</t>
  </si>
  <si>
    <t>3.1-1-4-0-17</t>
  </si>
  <si>
    <t>Таблица 3.1-17. Планировка площадей бульдозерами мощностью от 59 (80) до 132 (180) кВт (л.с.)</t>
  </si>
  <si>
    <t>3.1-17-1</t>
  </si>
  <si>
    <t>Планировка площадей бульдозерами мощностью 59 (80) кВт (л.с)</t>
  </si>
  <si>
    <t>1000 м2 спланированной поверхности за один проход бульдозера</t>
  </si>
  <si>
    <t>3.1-17-2</t>
  </si>
  <si>
    <t>Планировка площадей бульдозерами мощностью 79 (108) кВт (л.с)</t>
  </si>
  <si>
    <t>3.1-17-3</t>
  </si>
  <si>
    <t>Планировка площадей бульдозерами мощностью 118 (160) кВт (л.с.)</t>
  </si>
  <si>
    <t>3.1-17-4</t>
  </si>
  <si>
    <t>Планировка площадей бульдозерами мощностью 132(180) кВт (л.с.)</t>
  </si>
  <si>
    <t>Раздел  5. Разработка выемок и отсыпка насыпей для железных и автомобильных дорог</t>
  </si>
  <si>
    <t>3.1-1-5-0-18</t>
  </si>
  <si>
    <t>Таблица 3.1-18. Разработка выемок с отсыпкой грунта в кавальеры экскаваторами "Драглайн"</t>
  </si>
  <si>
    <t>3.1-18-1</t>
  </si>
  <si>
    <t>Разработка выемок с отсыпкой грунта в кавальеры экскаваторами "Драглайн" с ковшом вместимостью 1 м3 группа грунтов 1-3</t>
  </si>
  <si>
    <t>3.1-18-2</t>
  </si>
  <si>
    <t>Разработка выемок с отсыпкой грунта в кавальеры экскаваторами "Драглайн" с ковшом вместимостью 1 м3 группа грунтов 4</t>
  </si>
  <si>
    <t>3.1-18-3</t>
  </si>
  <si>
    <t>Разработка выемок с отсыпкой грунта в кавальеры экскаваторами "Драглайн" с ковшом вместимостью 0,65 м3 группа грунтов 1-3</t>
  </si>
  <si>
    <t>3.1-18-4</t>
  </si>
  <si>
    <t>Разработка выемок с отсыпкой грунта в кавальеры экскаваторами "Драглайн" с ковшом вместимостью 0,65 м3 группа грунтов 4</t>
  </si>
  <si>
    <t>3.1-18-5</t>
  </si>
  <si>
    <t>Разработка выемок с отсыпкой грунта в кавальеры экскаваторами "Драглайн" с ковшом вместимостью 0,5 м3 группа грунтов 1-3</t>
  </si>
  <si>
    <t>3.1-18-6</t>
  </si>
  <si>
    <t>Разработка выемок с отсыпкой грунта в кавальеры экскаваторами "Драглайн" с ковшом вместимостью 0,5 м3 группа грунтов 4</t>
  </si>
  <si>
    <t>3.1-1-5-0-19</t>
  </si>
  <si>
    <t>Таблица 3.1-19. Разработка выемок и карьеров экскаваторами с перемещением и отсыпкой грунта в насыпи железнодорожными составами широкой колеи</t>
  </si>
  <si>
    <t>3.1-19-1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</si>
  <si>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2,5 м3 группа грунтов 1-3</t>
  </si>
  <si>
    <t>3.1-19-2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</si>
  <si>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2,5 м3 группа грунтов 4</t>
  </si>
  <si>
    <t>3.1-19-3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</si>
  <si>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1 м3 группа грунтов 1-3</t>
  </si>
  <si>
    <t>3.1-19-4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</si>
  <si>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1 м3 группа грунтов 4</t>
  </si>
  <si>
    <t>3.1-1-5-0-20</t>
  </si>
  <si>
    <t>Таблица 3.1-20. Возведение насыпей из резервов экскаваторами "Драглайн"</t>
  </si>
  <si>
    <t>3.1-20-1</t>
  </si>
  <si>
    <t>Возведение насыпей из резервов экскаваторами "Драглайн" с ковшом вместимостью 1 м3 группа грунтов 1-3</t>
  </si>
  <si>
    <t>3.1-20-2</t>
  </si>
  <si>
    <t>Возведение насыпей из резервов экскаваторами "Драглайн" с ковшом вместимостью 1 м3 группа грунтов 4</t>
  </si>
  <si>
    <t>3.1-20-3</t>
  </si>
  <si>
    <t>Возведение насыпей из резервов экскаваторами "Драглайн" с ковшом вместимостью 0,65 м3 группа грунтов 1-3</t>
  </si>
  <si>
    <t>3.1-20-4</t>
  </si>
  <si>
    <t>Возведение насыпей из резервов экскаваторами "Драглайн" с ковшом вместимостью 0,65 м3 группа грунтов 4</t>
  </si>
  <si>
    <t>3.1-20-5</t>
  </si>
  <si>
    <t>Возведение насыпей из резервов экскаваторами "Драглайн" с ковшом вместимостью 0,5 м3 группа грунтов 1-3</t>
  </si>
  <si>
    <t>3.1-20-6</t>
  </si>
  <si>
    <t>Возведение насыпей из резервов экскаваторами "Драглайн" с ковшом вместимостью 0,5 м3 группа грунтов 4</t>
  </si>
  <si>
    <t>3.1-1-5-0-21</t>
  </si>
  <si>
    <t>Таблица 3.1-21. Устройство дорожных насыпей бульдозерами</t>
  </si>
  <si>
    <t>3.1-21-1</t>
  </si>
  <si>
    <t>Устройство дорожных насыпей бульдозерами с перемещением грунта до 20 м группа грунтов 1-3</t>
  </si>
  <si>
    <t>3.1-21-2</t>
  </si>
  <si>
    <t>Устройство дорожных насыпей бульдозерами на каждые последующие 10 м группа грунтов 1-3</t>
  </si>
  <si>
    <t>3.1-1-5-0-23</t>
  </si>
  <si>
    <t>Таблица 3.1-23. Разработка продольных водоотводных и нагорных канав</t>
  </si>
  <si>
    <t>3.1-23-1</t>
  </si>
  <si>
    <t>Разработка продольных водоотводных и нагорных канав группа грунтов 1-3</t>
  </si>
  <si>
    <t>3.1-1-5-0-24</t>
  </si>
  <si>
    <t>Таблица 3.1-24. Срезка недобора грунта в выемках</t>
  </si>
  <si>
    <t>3.1-24-1</t>
  </si>
  <si>
    <t>Срезка недобора грунта в выемках группа грунтов 1-3</t>
  </si>
  <si>
    <t>3.1-24-2</t>
  </si>
  <si>
    <t>Срезка недобора грунта в выемках группа грунтов 4</t>
  </si>
  <si>
    <t>3.1-1-5-0-25</t>
  </si>
  <si>
    <t>Таблица 3.1-25. Разравнивание кавальеров бульдозерами</t>
  </si>
  <si>
    <t>3.1-25-1</t>
  </si>
  <si>
    <t>Разравнивание кавальеров (отвалов) при перемещении грунта до 10 м бульдозерами мощностью 59 (80) кВт (л.с.) группа грунтов 1-3</t>
  </si>
  <si>
    <t>3.1-25-2</t>
  </si>
  <si>
    <t>Разравнивание кавальеров (отвалов) при перемещении грунта до 10 м бульдозерами мощностью 79 (108) кВт (л.с.) группа грунтов 1-3</t>
  </si>
  <si>
    <t>3.1-25-3</t>
  </si>
  <si>
    <t>Разравнивание кавальеров (отвалов) при перемещении грунта до 10 м бульдозерами мощностью 96 (130) кВт (л.с.) группа грунтов 1-3</t>
  </si>
  <si>
    <t>3.1-25-4</t>
  </si>
  <si>
    <t>Разравнивание кавальеров (отвалов), добавлять на каждые последующие 10 м при перемещении грунта бульдозерами мощностью 59 (80) кВт (л.с.) группа грунтов 1-3</t>
  </si>
  <si>
    <t>3.1-25-5</t>
  </si>
  <si>
    <t>Разравнивание кавальеров (отвалов), добавлять на каждые последующие 10 м при перемещении грунта бульдозерами мощностью 79 (108) кВт (л.с.) группа грунтов 1-3</t>
  </si>
  <si>
    <t>3.1-25-6</t>
  </si>
  <si>
    <t>Разравнивание кавальеров (отвалов), добавлять на каждые последующие 10 м при перемещении грунта бульдозерами мощностью 96 (130) кВт (л.с.) группа грунтов 1-3</t>
  </si>
  <si>
    <t>Отдел  2. Другие виды земляных работ, подготовительные, сопутствующие и укрепительные работы</t>
  </si>
  <si>
    <t>3.1-2</t>
  </si>
  <si>
    <t>Раздел  1. Уплотнение грунта</t>
  </si>
  <si>
    <t>3.1-2-1-0-26</t>
  </si>
  <si>
    <t>Таблица 3.1-26. Уплотнение грунта прицепными катками на пневмоколесном ходу, 25 т</t>
  </si>
  <si>
    <t>3.1-26-1</t>
  </si>
  <si>
    <t>Уплотнение грунта прицепными катками на пневмоколесном ходу 25 т на первый проход по одному следу при толщине слоя, см 25</t>
  </si>
  <si>
    <t>100 м3 уплотненного грунта</t>
  </si>
  <si>
    <t>3.1-26-2</t>
  </si>
  <si>
    <t>Уплотнение грунта прицепными катками на пневмоколесном ходу 25 т на первый проход по одному следу при толщине слоя, см 30</t>
  </si>
  <si>
    <t>3.1-26-3</t>
  </si>
  <si>
    <t>Уплотнение грунта прицепными катками на пневмоколесном ходу 25 т на первый проход по одному следу при толщине слоя, см 40</t>
  </si>
  <si>
    <t>3.1-26-4</t>
  </si>
  <si>
    <t>Уплотнение грунта прицепными катками на пневмоколесном ходу 25 т на первый проход по одному следу при толщине слоя, см 45</t>
  </si>
  <si>
    <t>3.1-26-5</t>
  </si>
  <si>
    <t>Уплотнение грунта прицепными катками на пневмоколесном ходу 25 т на первый проход по одному следу при толщине слоя, см 50</t>
  </si>
  <si>
    <t>3.1-26-6</t>
  </si>
  <si>
    <t>Уплотнение грунта прицепными катками на пневмоколесном ходу 25 т на первый проход по одному следу при толщине слоя, см 60</t>
  </si>
  <si>
    <t>3.1-26-7</t>
  </si>
  <si>
    <t>Уплотнение грунта прицепными катками на пневмоколесном ходу 25 т на каждый последующий проход по одному следу при толщине слоя, см 25</t>
  </si>
  <si>
    <t>3.1-26-8</t>
  </si>
  <si>
    <t>Уплотнение грунта прицепными катками на пневмоколесном ходу 25 т на каждый последующий проход по одному следу при толщине слоя, см 30</t>
  </si>
  <si>
    <t>3.1-26-9</t>
  </si>
  <si>
    <t>Уплотнение грунта прицепными катками на пневмоколесном ходу 25 т на каждый последующий проход по одному следу при толщине слоя, см 40</t>
  </si>
  <si>
    <t>3.1-26-10</t>
  </si>
  <si>
    <t>Уплотнение грунта прицепными катками на пневмоколесном ходу 25 т на каждый последующий проход по одному следу при толщине слоя, см 45</t>
  </si>
  <si>
    <t>3.1-26-11</t>
  </si>
  <si>
    <t>Уплотнение грунта прицепными катками на пневмоколесном ходу 25 т на каждый последующий проход по одному следу при толщине слоя, см 50</t>
  </si>
  <si>
    <t>3.1-26-12</t>
  </si>
  <si>
    <t>Уплотнение грунта прицепными катками на пневмоколесном ходу 25 т на каждый последующий проход по одному следу при толщине слоя, см 60</t>
  </si>
  <si>
    <t>3.1-2-1-0-27</t>
  </si>
  <si>
    <t>Таблица 3.1-27. Уплотнение грунта прицепными кулачковыми катками, 8 т</t>
  </si>
  <si>
    <t>3.1-27-1</t>
  </si>
  <si>
    <t>Уплотнение грунта прицепными кулачковыми катками 8 т на первый проход по одному следу при толщине слоя, см 10</t>
  </si>
  <si>
    <t>3.1-27-2</t>
  </si>
  <si>
    <t>Уплотнение грунта прицепными кулачковыми катками 8 т на первый проход по одному следу при толщине слоя, см 15</t>
  </si>
  <si>
    <t>3.1-27-3</t>
  </si>
  <si>
    <t>Уплотнение грунта прицепными кулачковыми катками 8 т на первый проход по одному следу при толщине слоя, см 20</t>
  </si>
  <si>
    <t>3.1-27-4</t>
  </si>
  <si>
    <t>Уплотнение грунта прицепными кулачковыми катками 8 т на каждый последующий проход по одному следу при толщине слоя, см 10</t>
  </si>
  <si>
    <t>3.1-27-5</t>
  </si>
  <si>
    <t>Уплотнение грунта прицепными кулачковыми катками 8 т на каждый последующий проход по одному следу при толщине слоя, см 15</t>
  </si>
  <si>
    <t>3.1-27-6</t>
  </si>
  <si>
    <t>Уплотнение грунта прицепными кулачковыми катками 8 т на каждый последующий проход по одному следу при толщине слоя, см 20</t>
  </si>
  <si>
    <t>3.1-2-1-0-28</t>
  </si>
  <si>
    <t>Таблица 3.1-28. Уплотнение грунта самоходными вибрационными катками, 2,2 т</t>
  </si>
  <si>
    <t>3.1-28-1</t>
  </si>
  <si>
    <t>Уплотнение грунта самоходными вибрационными катками 2,2 т на первый проход по одному следу при толщине слоя, см 25</t>
  </si>
  <si>
    <t>3.1-28-2</t>
  </si>
  <si>
    <t>Уплотнение грунта самоходными вибрационными катками 2,2 т на первый проход по одному следу при толщине слоя, см 30</t>
  </si>
  <si>
    <t>3.1-28-3</t>
  </si>
  <si>
    <t>Уплотнение грунта самоходными вибрационными катками 2,2 т на первый проход по одному следу при толщине слоя, см 35</t>
  </si>
  <si>
    <t>3.1-28-4</t>
  </si>
  <si>
    <t>Уплотнение грунта самоходными вибрационными катками 2,2 т на первый проход по одному следу при толщине слоя, см 40</t>
  </si>
  <si>
    <t>3.1-28-5</t>
  </si>
  <si>
    <t>Уплотнение грунта самоходными вибрационными катками 2,2 т на первый проход по одному следу при толщине слоя, см 50</t>
  </si>
  <si>
    <t>3.1-28-6</t>
  </si>
  <si>
    <t>Уплотнение грунта самоходными вибрационными катками 2,2 т на первый проход по одному следу при толщине слоя, см 60</t>
  </si>
  <si>
    <t>3.1-28-7</t>
  </si>
  <si>
    <t>Уплотнение грунта самоходными вибрационными катками 2,2 т на каждый последующий проход по одному следу при толщине слоя, см 25</t>
  </si>
  <si>
    <t>3.1-28-8</t>
  </si>
  <si>
    <t>Уплотнение грунта самоходными вибрационными катками 2,2 т на каждый последующий проход по одному следу при толщине слоя, см 30</t>
  </si>
  <si>
    <t>3.1-28-9</t>
  </si>
  <si>
    <t>Уплотнение грунта самоходными вибрационными катками 2,2 т на каждый последующий проход по одному следу при толщине слоя, см 35</t>
  </si>
  <si>
    <t>3.1-28-10</t>
  </si>
  <si>
    <t>Уплотнение грунта самоходными вибрационными катками 2,2 т на каждый последующий проход по одному следу при толщине слоя, см 40</t>
  </si>
  <si>
    <t>3.1-28-11</t>
  </si>
  <si>
    <t>Уплотнение грунта самоходными вибрационными катками 2,2 т на каждый последующий проход по одному следу при толщине слоя, см 50</t>
  </si>
  <si>
    <t>3.1-28-12</t>
  </si>
  <si>
    <t>Уплотнение грунта самоходными вибрационными катками 2,2 т на каждый последующий проход по одному следу при толщине слоя, см 60</t>
  </si>
  <si>
    <t>3.1-2-1-0-29</t>
  </si>
  <si>
    <t>Таблица 3.1-29. Уплотнение грунта пневматическими трамбовками</t>
  </si>
  <si>
    <t>3.1-29-1</t>
  </si>
  <si>
    <t>Уплотнение грунта пневматическими трамбовками группа грунтов 1,2</t>
  </si>
  <si>
    <t>3.1-29-2</t>
  </si>
  <si>
    <t>Уплотнение грунта пневматическими трамбовками группа грунтов 3,4</t>
  </si>
  <si>
    <t>3.1-2-1-0-30</t>
  </si>
  <si>
    <t>Таблица 3.1-30. Полив водой уплотняемого грунта насыпей</t>
  </si>
  <si>
    <t>3.1-30-1</t>
  </si>
  <si>
    <t>Полив водой уплотняемого грунта насыпей</t>
  </si>
  <si>
    <t>1000 м3 уплотненного грунта</t>
  </si>
  <si>
    <t>3.1-2-1-0-31</t>
  </si>
  <si>
    <t>Таблица 3.1-31. Уплотнение грунта оснований под полы промышленных цехов</t>
  </si>
  <si>
    <t>3.1-31-1</t>
  </si>
  <si>
    <t>Уплотнение грунта оснований под полы промышленных цехов</t>
  </si>
  <si>
    <t>100 м2 уплотненной площади основания</t>
  </si>
  <si>
    <t>3.1-2-1-0-32</t>
  </si>
  <si>
    <t>Таблица 3.1-32. Полив водой основания под полы промышленных цехов</t>
  </si>
  <si>
    <t>3.1-32-1</t>
  </si>
  <si>
    <t>Полив водой основания под полы промышленных цехов</t>
  </si>
  <si>
    <t>3.1-2-1-0-33</t>
  </si>
  <si>
    <t>Таблица 3.1-33. Уплотнение грунта под основание здания трамбующими плитами</t>
  </si>
  <si>
    <t>3.1-33-1</t>
  </si>
  <si>
    <t>Уплотнение грунта под основание здания трамбующими плитами в котлованах площадью по дну свыше 100 м2 при 6-9 ударах по одному следу диаметр трамбовки до 1,5 м</t>
  </si>
  <si>
    <t>1000 м2 уплотненной поверхности основания</t>
  </si>
  <si>
    <t>3.1-33-2</t>
  </si>
  <si>
    <t>Уплотнение грунта под основание здания трамбующими плитами в котлованах площадью по дну свыше 100 м2 при 6-9 ударах по одному следу диаметр трамбовки до 2 м</t>
  </si>
  <si>
    <t>3.1-33-3</t>
  </si>
  <si>
    <t>Уплотнение грунта под основание здания трамбующими плитами в котлованах площадью по дну свыше 100 м2 при 10-14 ударах по одному следу диаметр трамбовки до 1,5 м</t>
  </si>
  <si>
    <t>3.1-33-4</t>
  </si>
  <si>
    <t>Уплотнение грунта под основание здания трамбующими плитами в котлованах площадью по дну свыше 100 м2 при 10-14 ударах по одному следу диаметр трамбовки до 2 м</t>
  </si>
  <si>
    <t>3.1-33-5</t>
  </si>
  <si>
    <t>Уплотнение грунта под основание здания трамбующими плитами в котлованах площадью по дну менее 100 м2 при 6-9 ударах по одному следу диаметр трамбовки до 1,5 м</t>
  </si>
  <si>
    <t>3.1-33-6</t>
  </si>
  <si>
    <t>Уплотнение грунта под основание здания трамбующими плитами в котлованах площадью по дну менее 100 м2 при 6-9 ударах по одному следу диаметр трамбовки до 2 м</t>
  </si>
  <si>
    <t>3.1-33-7</t>
  </si>
  <si>
    <t>Уплотнение грунта под основание здания трамбующими плитами в котлованах площадью по дну менее 100 м2 при 10-14 ударах по одному следу диаметр трамбовки до 1,5 м</t>
  </si>
  <si>
    <t>3.1-33-8</t>
  </si>
  <si>
    <t>Уплотнение грунта под основание здания трамбующими плитами в котлованах площадью по дну менее 100 м2 при 10-14 ударах по одному следу диаметр трамбовки до 2 м</t>
  </si>
  <si>
    <t>Раздел  2. Сопутствующие работы</t>
  </si>
  <si>
    <t>3.1-2-2-0-35</t>
  </si>
  <si>
    <t>Таблица 3.1-35. Планировка площадей, откосов, полотна выемок и насыпей</t>
  </si>
  <si>
    <t>3.1-35-1</t>
  </si>
  <si>
    <t>Планировка площадей механизированным способом группа грунтов 1-3</t>
  </si>
  <si>
    <t>1000 м2 спланированной площади</t>
  </si>
  <si>
    <t>3.1-35-2</t>
  </si>
  <si>
    <t>Планировка площадей ручным способом группа грунтов 1-3</t>
  </si>
  <si>
    <t>3.1-35-3</t>
  </si>
  <si>
    <t>Планировка площадей ручным способом группа грунтов 4</t>
  </si>
  <si>
    <t>3.1-35-4</t>
  </si>
  <si>
    <t>Планировка откосов и полотна механизированным способом выемок группа грунтов 1-3</t>
  </si>
  <si>
    <t>3.1-35-5</t>
  </si>
  <si>
    <t>Планировка откосов и полотна механизированным способом насыпей группа грунтов 1-3</t>
  </si>
  <si>
    <t>3.1-35-6</t>
  </si>
  <si>
    <t>Планировка откосов экскаватором-планировщиком выемок группа грунтов 1-3</t>
  </si>
  <si>
    <t>3.1-35-7</t>
  </si>
  <si>
    <t>Планировка откосов экскаватором-планировщиком насыпей группа грунтов 1-3</t>
  </si>
  <si>
    <t>3.1-2-2-0-36</t>
  </si>
  <si>
    <t>Таблица 3.1-36. Отделка земляного полотна железнодорожного пути широкой колеи путевым стругом перед сдачей в постоянную эксплуатацию</t>
  </si>
  <si>
    <t>3.1-36-1</t>
  </si>
  <si>
    <t>Отделка земляного полотна железнодорожного пути широкой колеи путевым стругом перед сдачей в постоянную эксплуатацию, очистка кюветов, срезка и планировка обочин в выемках</t>
  </si>
  <si>
    <t>1 км бровки полотна</t>
  </si>
  <si>
    <t>3.1-36-2</t>
  </si>
  <si>
    <t>Отделка земляного полотна железнодорожного пути широкой колеи путевым стругом перед сдачей в постоянную эксплуатацию, срезка и планировка обочин на насыпях</t>
  </si>
  <si>
    <t>3.1-2-2-0-37</t>
  </si>
  <si>
    <t>Таблица 3.1-37. Устройство уступов по откосам насыпей</t>
  </si>
  <si>
    <t>3.1-37-1</t>
  </si>
  <si>
    <t>Устройство уступов по откосам насыпей группа грунтов 1-3</t>
  </si>
  <si>
    <t>100 м3 грунта уступа</t>
  </si>
  <si>
    <t>3.1-2-2-0-38</t>
  </si>
  <si>
    <t>Таблица 3.1-38. Устройство уступов в основании насыпей</t>
  </si>
  <si>
    <t>3.1-38-1</t>
  </si>
  <si>
    <t>Устройство уступов в основании насыпей группа грунтов 1-3</t>
  </si>
  <si>
    <t>100 м2 основания насыпи</t>
  </si>
  <si>
    <t>3.1-2-2-0-39</t>
  </si>
  <si>
    <t>Таблица 3.1-39. Бурение ям бурильно-крановыми машинами</t>
  </si>
  <si>
    <t>3.1-39-1</t>
  </si>
  <si>
    <t>Бурение ям бурильно-крановыми машинами на тракторе глубина ям до 2 м группа грунтов 1-2</t>
  </si>
  <si>
    <t>100 ям</t>
  </si>
  <si>
    <t>3.1-39-2</t>
  </si>
  <si>
    <t>Бурение ям бурильно-крановыми машинами на автомобиле глубина ям до 2 м группа грунтов 1-2</t>
  </si>
  <si>
    <t>3.1-2-2-0-81</t>
  </si>
  <si>
    <t>Таблица 3.1-81. Планировка земляного полотна средствами малой механизации</t>
  </si>
  <si>
    <t>3.1-81-1</t>
  </si>
  <si>
    <t>Планировка земляного полотна средствами малой механизации</t>
  </si>
  <si>
    <t>100 м2 спланированного покрытия</t>
  </si>
  <si>
    <t>Раздел  3. Укрепление откосов земляных сооружений</t>
  </si>
  <si>
    <t>3.1-2-3-0-41</t>
  </si>
  <si>
    <t>Таблица 3.1-41. Укрепление бровки откосов земляных сооружений</t>
  </si>
  <si>
    <t>3.1-41-1</t>
  </si>
  <si>
    <t>Укрепление бровки откосов земляных сооружений дерновой лентой</t>
  </si>
  <si>
    <t>100 м бровки</t>
  </si>
  <si>
    <t>3.1-2-3-0-42</t>
  </si>
  <si>
    <t>Таблица 3.1-42. Мощение откосов насыпи, дна и откосов кюветов</t>
  </si>
  <si>
    <t>3.1-42-1</t>
  </si>
  <si>
    <t>Мощение откосов насыпи одиночное при толщине слоя камня 0,15 м</t>
  </si>
  <si>
    <t>100 м2 мощения</t>
  </si>
  <si>
    <t>3.1-42-2</t>
  </si>
  <si>
    <t>Мощение откосов насыпи одиночное при толщине слоя камня 0,2 м</t>
  </si>
  <si>
    <t>3.1-42-3</t>
  </si>
  <si>
    <t>Мощение откосов насыпи одиночное при толщине слоя камня 0,25 м</t>
  </si>
  <si>
    <t>3.1-42-4</t>
  </si>
  <si>
    <t>Мощение откосов насыпи одиночное при толщине слоя камня 0,3 м</t>
  </si>
  <si>
    <t>3.1-42-5</t>
  </si>
  <si>
    <t>Мощение откосов насыпи двойное при толщине слоя камня 1-го 0,1 м; 2-го 0,2 м</t>
  </si>
  <si>
    <t>3.1-42-6</t>
  </si>
  <si>
    <t>Мощение откосов насыпи двойное при толщине слоя камня 1-го 0,18 м; 2-го 0,35 м</t>
  </si>
  <si>
    <t>3.1-42-7</t>
  </si>
  <si>
    <t>Мощение дна и откосов кюветов камнем и щебнем</t>
  </si>
  <si>
    <t>3.1-2-3-0-43</t>
  </si>
  <si>
    <t>Таблица 3.1-43. Устройство каменной наброски или призмы</t>
  </si>
  <si>
    <t>3.1-43-1</t>
  </si>
  <si>
    <t>Устройство каменной наброски или призмы</t>
  </si>
  <si>
    <t>100 м3 камня в деле</t>
  </si>
  <si>
    <t>3.1-2-3-0-44</t>
  </si>
  <si>
    <t>Таблица 3.1-44. Устройство упоров в основании откосов</t>
  </si>
  <si>
    <t>3.1-44-1</t>
  </si>
  <si>
    <t>Устройство упоров в основании откосов при одиночном мощении на щебне толщина слоя камня 0,15 м, толщина подстилающего слоя 0,1 м</t>
  </si>
  <si>
    <t>100 м упора</t>
  </si>
  <si>
    <t>3.1-44-2</t>
  </si>
  <si>
    <t>Устройство упоров в основании откосов при одиночном мощении на щебне толщина слоя камня 0,2 м, толщина подстилающего слоя 0,12 м</t>
  </si>
  <si>
    <t>3.1-44-3</t>
  </si>
  <si>
    <t>Устройство упоров в основании откосов при одиночном мощении на щебне толщина слоя камня 0,25 м, толщина подстилающего слоя 0,16 м</t>
  </si>
  <si>
    <t>3.1-44-4</t>
  </si>
  <si>
    <t>Устройство упоров в основании откосов при одиночном мощении на щебне толщина слоя камня 0,3 м, толщина подстилающего слоя 0,2 м</t>
  </si>
  <si>
    <t>3.1-44-5</t>
  </si>
  <si>
    <t>Устройство упоров в основании откосов при двойном мощении на щебне толщина слоя камня 1-го 0,1 м; 2-го 0,2 м, толщина подстилающего слоя 0,1 м</t>
  </si>
  <si>
    <t>3.1-44-6</t>
  </si>
  <si>
    <t>Устройство упоров в основании откосов при двойном мощении на щебне толщина слоя камня 1-го 0,18 м; 2-го 0,35 м, толщина подстилающего слоя 0,15 м</t>
  </si>
  <si>
    <t>3.1-2-3-0-45</t>
  </si>
  <si>
    <t>Таблица 3.1-45. Укрепление откосов земляного полотна бетонными плитами</t>
  </si>
  <si>
    <t>3.1-45-1</t>
  </si>
  <si>
    <t>Укрепление откосов земляного полотна бетонными плитами сборными при толщине до 8 см</t>
  </si>
  <si>
    <t>100 м2 укрепляемой поверхности</t>
  </si>
  <si>
    <t>3.1-45-2</t>
  </si>
  <si>
    <t>Укрепление откосов земляного полотна бетонными плитами сборными добавлять на каждый 1 см изменения толщины</t>
  </si>
  <si>
    <t>3.1-45-3</t>
  </si>
  <si>
    <t>Укрепление откосов земляного полотна бетонными плитами сборными при толщине до 16 см</t>
  </si>
  <si>
    <t>3.1-45-4</t>
  </si>
  <si>
    <t>3.1-45-5</t>
  </si>
  <si>
    <t>Укрепление откосов земляного полотна бетонными плитами монолитными при толщине до 10 см</t>
  </si>
  <si>
    <t>3.1-45-6</t>
  </si>
  <si>
    <t>Укрепление откосов земляного полотна бетонными плитами монолитными добавлять на каждый 1 см изменения толщины</t>
  </si>
  <si>
    <t>3.1-2-3-0-46</t>
  </si>
  <si>
    <t>Таблица 3.1-46. Устройство упоров при укреплении откосов земляного полотна бетонными плитами</t>
  </si>
  <si>
    <t>3.1-46-1</t>
  </si>
  <si>
    <t>Устройство упоров при укреплении откосов земляного полотна бетонными плитами сборных при толщине плит до 8 см</t>
  </si>
  <si>
    <t>3.1-46-2</t>
  </si>
  <si>
    <t>Устройство упоров при укреплении откосов земляного полотна бетонными плитами сборных при толщине плит 16 см</t>
  </si>
  <si>
    <t>3.1-46-3</t>
  </si>
  <si>
    <t>Устройство упоров при укреплении откосов земляного полотна бетонными плитами монолитных</t>
  </si>
  <si>
    <t>3.1-2-3-0-47</t>
  </si>
  <si>
    <t>Таблица 3.1-47. Укрепление нагорных и водоотводных канав, кюветов</t>
  </si>
  <si>
    <t>3.1-47-1</t>
  </si>
  <si>
    <t>Укрепление нагорных и водоотводных канав, кюветов лотками-желобами</t>
  </si>
  <si>
    <t>100 м лотков</t>
  </si>
  <si>
    <t>3.1-47-2</t>
  </si>
  <si>
    <t>Укрепление нагорных и водоотводных канав, кюветов лотками-полутрубами</t>
  </si>
  <si>
    <t>3.1-2-3-0-48</t>
  </si>
  <si>
    <t>Таблица 3.1-48. Устройство оголовков</t>
  </si>
  <si>
    <t>3.1-48-1</t>
  </si>
  <si>
    <t>Устройство оголовков при лотках-желобах</t>
  </si>
  <si>
    <t>1 оголовок</t>
  </si>
  <si>
    <t>3.1-48-2</t>
  </si>
  <si>
    <t>Устройство оголовков при лотках-полутрубах</t>
  </si>
  <si>
    <t>3.1-2-3-0-83</t>
  </si>
  <si>
    <t>Таблица 3.1-83. Укрепление откосов, выемок, насыпных сооружений, конусов мостов и путепроводов с применением полиуретанового вяжущего</t>
  </si>
  <si>
    <t>3.1-83-1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</si>
  <si>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50 мм</t>
  </si>
  <si>
    <t>100 м2</t>
  </si>
  <si>
    <t>3.1-83-2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</si>
  <si>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100 мм</t>
  </si>
  <si>
    <t>3.1-83-3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</si>
  <si>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150 мм</t>
  </si>
  <si>
    <t>3.1-83-4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</si>
  <si>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200 мм</t>
  </si>
  <si>
    <t>Раздел  4. Разработка грунта вручную</t>
  </si>
  <si>
    <t>3.1-2-4-0-49</t>
  </si>
  <si>
    <t>Таблица 3.1-49. Разработка грунта вручную с креплениями в траншеях шириной до 2 м</t>
  </si>
  <si>
    <t>3.1-49-1</t>
  </si>
  <si>
    <t>Разработка грунта вручную с креплениями в траншеях шириной до 2 м глубиной до 2 м группа грунтов 1-3</t>
  </si>
  <si>
    <t>3.1-49-2</t>
  </si>
  <si>
    <t>Разработка грунта вручную с креплениями в траншеях шириной до 2 м глубиной до 2 м группа грунтов 4</t>
  </si>
  <si>
    <t>3.1-49-3</t>
  </si>
  <si>
    <t>Разработка грунта вручную с креплениями в траншеях шириной до 2 м глубиной до 3 м группа грунтов 1-3</t>
  </si>
  <si>
    <t>3.1-49-4</t>
  </si>
  <si>
    <t>Разработка грунта вручную с креплениями в траншеях шириной до 2 м глубиной до 3 м группа грунтов 4</t>
  </si>
  <si>
    <t>3.1-2-4-0-50</t>
  </si>
  <si>
    <t>Таблица 3.1-50. Разработка грунта вручную в траншеях шириной более 2 м и котлованах площадью сечения до 5 м2 с креплениями</t>
  </si>
  <si>
    <t>3.1-50-1</t>
  </si>
  <si>
    <t>Разработка грунта вручную в траншеях шириной более 2 м и котлованах площадью сечения до 5 м2 с глубиной траншей и котлованов до 2 м группа грунтов 1-3</t>
  </si>
  <si>
    <t>3.1-50-2</t>
  </si>
  <si>
    <t>Разработка грунта вручную в траншеях шириной более 2 м и котлованах площадью сечения до 5 м2 с глубиной траншей и котлованов до 2 м группа грунтов 4</t>
  </si>
  <si>
    <t>3.1-50-3</t>
  </si>
  <si>
    <t>Разработка грунта вручную в траншеях шириной более 2 м и котлованах площадью сечения до 5 м2 с глубиной траншей и котлованов до 3 м группа грунтов 1-3</t>
  </si>
  <si>
    <t>3.1-50-4</t>
  </si>
  <si>
    <t>Разработка грунта вручную в траншеях шириной более 2 м и котлованах площадью сечения до 5 м2 с глубиной траншей и котлованов до 3 м группа грунтов 4</t>
  </si>
  <si>
    <t>3.1-2-4-0-51</t>
  </si>
  <si>
    <t>Таблица 3.1-51. Разработка грунта вручную в траншеях глубиной до 2 м без креплений с откосами</t>
  </si>
  <si>
    <t>3.1-51-1</t>
  </si>
  <si>
    <t>Разработка грунта вручную в траншеях глубиной до 2 м без креплений с откосами группа грунтов 1-3</t>
  </si>
  <si>
    <t>3.1-51-2</t>
  </si>
  <si>
    <t>Разработка грунта вручную в траншеях глубиной до 2 м без креплений с откосами группа грунтов 4</t>
  </si>
  <si>
    <t>3.1-2-4-0-52</t>
  </si>
  <si>
    <t>Таблица 3.1-52. Копание ям вручную без креплений для стоек и столбов</t>
  </si>
  <si>
    <t>3.1-52-1</t>
  </si>
  <si>
    <t>Копание ям вручную без креплений для стоек и столбов без откосов глубиной до 0,7 м группа грунтов 1-3</t>
  </si>
  <si>
    <t>3.1-52-2</t>
  </si>
  <si>
    <t>Копание ям вручную без креплений для стоек и столбов без откосов глубиной до 0,7 м группа грунтов 4</t>
  </si>
  <si>
    <t>3.1-52-3</t>
  </si>
  <si>
    <t>Копание ям вручную без креплений для стоек и столбов с откосами глубиной до 1,5 м группа грунтов 1-3</t>
  </si>
  <si>
    <t>3.1-52-4</t>
  </si>
  <si>
    <t>Копание ям вручную без креплений для стоек и столбов с откосами глубиной до 1,5 м группа грунтов 4</t>
  </si>
  <si>
    <t>3.1-2-4-0-53</t>
  </si>
  <si>
    <t>Таблица 3.1-53. Засыпка вручную траншей, пазух котлованов и ям</t>
  </si>
  <si>
    <t>3.1-53-1</t>
  </si>
  <si>
    <t>Засыпка вручную траншей, пазух котлованов и ям группа грунтов 1-3</t>
  </si>
  <si>
    <t>3.1-53-2</t>
  </si>
  <si>
    <t>Засыпка вручную траншей, пазух котлованов и ям группа грунтов 4</t>
  </si>
  <si>
    <t>3.1-2-4-0-54</t>
  </si>
  <si>
    <t>Таблица 3.1-54. Разработка грунта вручную в траншеях на действующей железной дороге</t>
  </si>
  <si>
    <t>3.1-54-1</t>
  </si>
  <si>
    <t>Разработка грунта вручную в траншеях на действующей железной дороге под путями группа грунтов 1-3</t>
  </si>
  <si>
    <t>3.1-54-2</t>
  </si>
  <si>
    <t>Разработка грунта вручную в траншеях на действующей железной дороге под путями группа грунтов 4</t>
  </si>
  <si>
    <t>3.1-54-3</t>
  </si>
  <si>
    <t>Разработка грунта вручную в траншеях на действующей железной дороге в междупутье группа грунтов 1-3</t>
  </si>
  <si>
    <t>3.1-54-4</t>
  </si>
  <si>
    <t>Разработка грунта вручную в траншеях на действующей железной дороге в междупутье группа грунтов 4</t>
  </si>
  <si>
    <t>3.1-54-5</t>
  </si>
  <si>
    <t>Разработка грунта вручную в траншеях на действующей железной дороге при прокладке кабеля под путями и в междупутье группа грунтов 1-3</t>
  </si>
  <si>
    <t>3.1-54-6</t>
  </si>
  <si>
    <t>Разработка грунта вручную в траншеях на действующей железной дороге при прокладке кабеля под путями и в междупутье группа грунтов 4</t>
  </si>
  <si>
    <t>3.1-2-4-0-55</t>
  </si>
  <si>
    <t>Таблица 3.1-55. Разработка грунта в траншеях и котлованах глубиной более 3 м вручную с подъемом краном при наличии креплений</t>
  </si>
  <si>
    <t>3.1-55-1</t>
  </si>
  <si>
    <t>Разработка грунта в траншеях и котлованах глубиной более 3 м вручную с подъемом краном при наличии креплений, группа грунтов 1-3</t>
  </si>
  <si>
    <t>3.1-55-2</t>
  </si>
  <si>
    <t>Разработка грунта в траншеях и котлованах глубиной более 3 м вручную с подъемом краном при наличии креплений, группа грунтов 4</t>
  </si>
  <si>
    <t>3.1-2-4-0-56</t>
  </si>
  <si>
    <t>Таблица 3.1-56. Крепление инвентарными щитами стенок траншей</t>
  </si>
  <si>
    <t>3.1-56-1</t>
  </si>
  <si>
    <t>Крепление инвентарными щитами стенок траншей шириной до 2 м в грунтах неустойчивых и мокрых</t>
  </si>
  <si>
    <t>100 м2 креплений</t>
  </si>
  <si>
    <t>3.1-56-2</t>
  </si>
  <si>
    <t>Крепление инвентарными щитами стенок траншей шириной до 2 м в грунтах устойчивых</t>
  </si>
  <si>
    <t>3.1-2-4-0-57</t>
  </si>
  <si>
    <t>Таблица 3.1-57. Крепление досками стенок котлованов и траншей шириной более 2 м</t>
  </si>
  <si>
    <t>3.1-57-1</t>
  </si>
  <si>
    <t>Крепление досками стенок котлованов и траншей шириной более 2 м глубиной до 3 м в грунтах неустойчивых</t>
  </si>
  <si>
    <t>3.1-57-2</t>
  </si>
  <si>
    <t>Крепление досками стенок котлованов и траншей шириной более 2 м глубиной до 3 м в грунтах устойчивых</t>
  </si>
  <si>
    <t>3.1-57-3</t>
  </si>
  <si>
    <t>Крепление досками стенок котлованов и траншей шириной более 2 м глубиной до 3 м в грунтах мокрых</t>
  </si>
  <si>
    <t>3.1-57-4</t>
  </si>
  <si>
    <t>Крепление досками стенок котлованов и траншей шириной более 2 м глубиной, более 3 м в грунтах неустойчивых</t>
  </si>
  <si>
    <t>3.1-57-5</t>
  </si>
  <si>
    <t>Крепление досками стенок котлованов и траншей шириной более 2 м глубиной, более 3 м в грунтах устойчивых</t>
  </si>
  <si>
    <t>3.1-57-6</t>
  </si>
  <si>
    <t>Крепление досками стенок котлованов и траншей шириной более 2 м глубиной, более 3 м в грунтах мокрых</t>
  </si>
  <si>
    <t>3.1-2-4-0-58</t>
  </si>
  <si>
    <t>Таблица 3.1-58. Водоотлив из траншей и котлованов при интенсивности притока грунтовых вод до 60 м3/ч</t>
  </si>
  <si>
    <t>3.1-58-1</t>
  </si>
  <si>
    <t>Водоотлив из траншей</t>
  </si>
  <si>
    <t>100 м3 мокрого грунта</t>
  </si>
  <si>
    <t>3.1-58-2</t>
  </si>
  <si>
    <t>Водоотлив из котлованов</t>
  </si>
  <si>
    <t>3.1-2-4-0-80</t>
  </si>
  <si>
    <t>Таблица 3.1-80. Разработка скального грунта отбойными молотками</t>
  </si>
  <si>
    <t>3.1-80-1</t>
  </si>
  <si>
    <t>Разработка скального грунта отбойными молотками, группа грунтов 4</t>
  </si>
  <si>
    <t>3.1-80-2</t>
  </si>
  <si>
    <t>Разработка скального грунта отбойными молотками, группа грунтов 5</t>
  </si>
  <si>
    <t>3.1-80-3</t>
  </si>
  <si>
    <t>3.1-80-4</t>
  </si>
  <si>
    <t>Разработка скального грунта отбойными молотками, группа грунтов 6</t>
  </si>
  <si>
    <t>3.1-80-5</t>
  </si>
  <si>
    <t>Разработка скального грунта отбойными молотками, группа грунтов 7</t>
  </si>
  <si>
    <t>Раздел  5. Подготовительные работы, связанные с валкой деревьев и расчисткой площадей</t>
  </si>
  <si>
    <t>3.1-2-5-0-59</t>
  </si>
  <si>
    <t>Таблица 3.1-59. Уборка снега со строительных площадок и дорог</t>
  </si>
  <si>
    <t>3.1-59-1</t>
  </si>
  <si>
    <t>Уборка снега со строительных площадок и дорог шнекороторными снегоочистителями</t>
  </si>
  <si>
    <t>100 м3 снега</t>
  </si>
  <si>
    <t>3.1-59-2</t>
  </si>
  <si>
    <t>Уборка снега со строительных площадок и дорог плужными снегоочистителями на тракторе</t>
  </si>
  <si>
    <t>3.1-59-3</t>
  </si>
  <si>
    <t>Уборка снега со строительных площадок и дорог бульдозерами с перемещениями на расстояние до 20 м</t>
  </si>
  <si>
    <t>3.1-59-4</t>
  </si>
  <si>
    <t>Уборка снега со строительных площадок и дорог бульдозерами с перемещениями на расстояние на каждые последующие 10 м</t>
  </si>
  <si>
    <t>3.1-59-5</t>
  </si>
  <si>
    <t>Уборка снега со строительных площадок и дорог вручную снег рыхлый</t>
  </si>
  <si>
    <t>3.1-59-6</t>
  </si>
  <si>
    <t>Уборка снега со строительных площадок и дорог вручную снег плотный</t>
  </si>
  <si>
    <t>3.1-2-5-0-60</t>
  </si>
  <si>
    <t>Таблица 3.1-60. Валка деревьев с корня</t>
  </si>
  <si>
    <t>3.1-60-1</t>
  </si>
  <si>
    <t>Валка деревьев с корня мягких пород диаметр стволов до 16 см</t>
  </si>
  <si>
    <t>100 деревьев</t>
  </si>
  <si>
    <t>3.1-60-2</t>
  </si>
  <si>
    <t>Валка деревьев с корня мягких пород диаметр стволов до 20 см</t>
  </si>
  <si>
    <t>3.1-60-3</t>
  </si>
  <si>
    <t>Валка деревьев с корня мягких пород диаметр стволов до 24 см</t>
  </si>
  <si>
    <t>3.1-60-4</t>
  </si>
  <si>
    <t>Валка деревьев с корня мягких пород диаметр стволов до 28 см</t>
  </si>
  <si>
    <t>3.1-60-5</t>
  </si>
  <si>
    <t>Валка деревьев с корня мягких пород диаметр стволов до 32 см</t>
  </si>
  <si>
    <t>3.1-60-6</t>
  </si>
  <si>
    <t>Валка деревьев с корня мягких пород диаметр стволов более 32 см</t>
  </si>
  <si>
    <t>3.1-60-7</t>
  </si>
  <si>
    <t>Валка деревьев с корня твердых пород и лиственница диаметр стволов до 16 см</t>
  </si>
  <si>
    <t>3.1-60-8</t>
  </si>
  <si>
    <t>Валка деревьев с корня твердых пород и лиственница диаметр стволов до 20 см</t>
  </si>
  <si>
    <t>3.1-60-9</t>
  </si>
  <si>
    <t>Валка деревьев с корня твердых пород и лиственница диаметр стволов до 24 см</t>
  </si>
  <si>
    <t>3.1-60-10</t>
  </si>
  <si>
    <t>Валка деревьев с корня твердых пород и лиственница диаметр стволов до 28 см</t>
  </si>
  <si>
    <t>3.1-60-11</t>
  </si>
  <si>
    <t>Валка деревьев с корня твердых пород и лиственница диаметр стволов до 32 см</t>
  </si>
  <si>
    <t>3.1-60-12</t>
  </si>
  <si>
    <t>Валка деревьев с корня твердых пород и лиственница диаметр стволов более 32 см</t>
  </si>
  <si>
    <t>3.1-2-5-0-61</t>
  </si>
  <si>
    <t>Таблица 3.1-61. Трелевка древесины</t>
  </si>
  <si>
    <t>3.1-61-1</t>
  </si>
  <si>
    <t>Трелевка древесины на расстояние до 300 м тракторами мощностью 59 (80) кВт (л.с.) диаметр стволов до 20 см</t>
  </si>
  <si>
    <t>100 хвостов</t>
  </si>
  <si>
    <t>3.1-61-2</t>
  </si>
  <si>
    <t>Трелевка древесины на расстояние до 300 м тракторами мощностью 59 (80) кВт (л.с.) диаметр стволов до 30 см</t>
  </si>
  <si>
    <t>3.1-61-3</t>
  </si>
  <si>
    <t>Трелевка древесины на расстояние до 300 м тракторами мощностью 59 (80) кВт (л.с.) диаметр стволов свыше 30 см</t>
  </si>
  <si>
    <t>3.1-61-4</t>
  </si>
  <si>
    <t>Трелевка древесины на расстояние до 300 м тракторами мощностью 79 (108) кВт (л.с.) диаметр стволов до 20 см</t>
  </si>
  <si>
    <t>3.1-61-5</t>
  </si>
  <si>
    <t>Трелевка древесины на расстояние до 300 м тракторами мощностью 79 (108) кВт (л.с.) диаметр стволов до 30 см</t>
  </si>
  <si>
    <t>3.1-61-6</t>
  </si>
  <si>
    <t>Трелевка древесины на расстояние до 300 м тракторами мощностью 79 (108) кВт (л.с.) диаметр стволов свыше 30 см</t>
  </si>
  <si>
    <t>3.1-61-7</t>
  </si>
  <si>
    <t>Трелевка древесины добавлять на каждые последующие 100 м тракторами мощностью 59 (80) кВт (л.с.) диаметр стволов до 20 см</t>
  </si>
  <si>
    <t>3.1-61-8</t>
  </si>
  <si>
    <t>Трелевка древесины добавлять на каждые последующие 100 м тракторами мощностью 59 (80) кВт (л.с.) диаметр стволов до 30 см</t>
  </si>
  <si>
    <t>3.1-61-9</t>
  </si>
  <si>
    <t>Трелевка древесины добавлять на каждые последующие 100 м тракторами мощностью 59 (80) кВт (л.с.) диаметр стволов свыше 30 см</t>
  </si>
  <si>
    <t>3.1-61-10</t>
  </si>
  <si>
    <t>Трелевка древесины добавлять на каждые последующие 100 м тракторами мощностью 79 (108) кВт (л.с.) диаметр стволов до 20 см</t>
  </si>
  <si>
    <t>3.1-61-11</t>
  </si>
  <si>
    <t>Трелевка древесины добавлять на каждые последующие 100 м тракторами мощностью 79 (108) кВт (л.с.) диаметр стволов до 30 см</t>
  </si>
  <si>
    <t>3.1-61-12</t>
  </si>
  <si>
    <t>Трелевка древесины добавлять на каждые последующие 100 м тракторами мощностью 79 (108) кВт (л.с.) диаметр стволов свыше 30 см</t>
  </si>
  <si>
    <t>3.1-2-5-0-62</t>
  </si>
  <si>
    <t>Таблица 3.1-62. Разделка древесины</t>
  </si>
  <si>
    <t>3.1-62-1</t>
  </si>
  <si>
    <t>Разделка древесины, мягкие породы, кроме лиственницы диаметр стволов до 12 см</t>
  </si>
  <si>
    <t>3.1-62-2</t>
  </si>
  <si>
    <t>Разделка древесины, мягкие породы, кроме лиственницы диаметр стволов до 16 см</t>
  </si>
  <si>
    <t>3.1-62-3</t>
  </si>
  <si>
    <t>Разделка древесины, мягкие породы, кроме лиственницы диаметр стволов до 20 см</t>
  </si>
  <si>
    <t>3.1-62-4</t>
  </si>
  <si>
    <t>Разделка древесины, мягкие породы, кроме лиственницы диаметр стволов до 24 см</t>
  </si>
  <si>
    <t>3.1-62-5</t>
  </si>
  <si>
    <t>Разделка древесины, мягкие породы, кроме лиственницы диаметр стволов до 28 см</t>
  </si>
  <si>
    <t>3.1-62-6</t>
  </si>
  <si>
    <t>Разделка древесины, мягкие породы, кроме лиственницы диаметр стволов до 32 см</t>
  </si>
  <si>
    <t>3.1-62-7</t>
  </si>
  <si>
    <t>Разделка древесины, мягкие породы, кроме лиственницы диаметр стволов более 32 см</t>
  </si>
  <si>
    <t>3.1-62-8</t>
  </si>
  <si>
    <t>Разделка древесины, твердые породы и лиственница диаметр стволов до 12 см</t>
  </si>
  <si>
    <t>3.1-62-9</t>
  </si>
  <si>
    <t>Разделка древесины, твердые породы и лиственница диаметр стволов до 16 см</t>
  </si>
  <si>
    <t>3.1-62-10</t>
  </si>
  <si>
    <t>Разделка древесины, твердые породы и лиственница диаметр стволов до 20 см</t>
  </si>
  <si>
    <t>3.1-62-11</t>
  </si>
  <si>
    <t>Разделка древесины, твердые породы и лиственница диаметр стволов до 24 см</t>
  </si>
  <si>
    <t>3.1-62-12</t>
  </si>
  <si>
    <t>Разделка древесины, твердые породы и лиственница диаметр стволов до 28 см</t>
  </si>
  <si>
    <t>3.1-62-13</t>
  </si>
  <si>
    <t>Разделка древесины, твердые породы и лиственница диаметр стволов до 32 см</t>
  </si>
  <si>
    <t>3.1-62-14</t>
  </si>
  <si>
    <t>Разделка древесины, твердые породы и лиственница диаметр стволов более 32 см</t>
  </si>
  <si>
    <t>3.1-2-5-0-63</t>
  </si>
  <si>
    <t>Таблица 3.1-63. Корчевка пней в грунтах естественного залегания</t>
  </si>
  <si>
    <t>3.1-63-1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</si>
  <si>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до 24 см</t>
  </si>
  <si>
    <t>100 пней</t>
  </si>
  <si>
    <t>3.1-63-2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</si>
  <si>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до 32 см</t>
  </si>
  <si>
    <t>3.1-63-3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</si>
  <si>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свыше 32 см</t>
  </si>
  <si>
    <t>3.1-63-4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</si>
  <si>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до 24 см</t>
  </si>
  <si>
    <t>3.1-63-5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</si>
  <si>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до 32 см</t>
  </si>
  <si>
    <t>3.1-63-6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</si>
  <si>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свыше 32 см</t>
  </si>
  <si>
    <t>3.1-63-7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</si>
  <si>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до 24 см</t>
  </si>
  <si>
    <t>3.1-63-8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</si>
  <si>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до 32 см</t>
  </si>
  <si>
    <t>3.1-63-9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</si>
  <si>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свыше 32 см</t>
  </si>
  <si>
    <t>3.1-2-5-0-64</t>
  </si>
  <si>
    <t>Таблица 3.1-64. Засыпка ям</t>
  </si>
  <si>
    <t>3.1-64-1</t>
  </si>
  <si>
    <t>Засыпка ям подкоренных бульдозерами мощностью 79 (108) кВт (л.с.)</t>
  </si>
  <si>
    <t>3.1-64-2</t>
  </si>
  <si>
    <t>Засыпка ям подкоренных бульдозерами мощностью 118 (160) кВт (л.с.)</t>
  </si>
  <si>
    <t>3.1-64-3</t>
  </si>
  <si>
    <t>Засыпка ям после корчевки камней бульдозерами мощностью 79 (108) кВт (л.с.)</t>
  </si>
  <si>
    <t>3.1-64-4</t>
  </si>
  <si>
    <t>Засыпка ям после корчевки камней бульдозерами мощностью 118 (160) кВт (л.с.)</t>
  </si>
  <si>
    <t>3.1-2-5-0-65</t>
  </si>
  <si>
    <t>Таблица 3.1-65. Обивка земли с выкорчеванных пней</t>
  </si>
  <si>
    <t>3.1-65-1</t>
  </si>
  <si>
    <t>Обивка земли с выкорчеванных пней корчевателями-собирателями на тракторе 79 кВт (108 л.с.) диаметр пней до 24 см</t>
  </si>
  <si>
    <t>3.1-65-2</t>
  </si>
  <si>
    <t>Обивка земли с выкорчеванных пней корчевателями-собирателями на тракторе 79 кВт (108 л.с.) диаметр пней свыше 24 см</t>
  </si>
  <si>
    <t>3.1-2-5-0-66</t>
  </si>
  <si>
    <t>Таблица 3.1-66. Корчевка кустарника и мелколесья в грунтах естественного залегания</t>
  </si>
  <si>
    <t>3.1-66-1</t>
  </si>
  <si>
    <t>Корчевка густого кустарника и мелколесья в грунтах естественного залегания корчевателями-собирателями на тракторе 79 кВт(108 л.с.)</t>
  </si>
  <si>
    <t>1 га</t>
  </si>
  <si>
    <t>3.1-66-2</t>
  </si>
  <si>
    <t>Корчевка среднего кустарника и мелколесья в грунтах естественного залегания корчевателями-собирателями на тракторе 79 кВт(108 л.с.)</t>
  </si>
  <si>
    <t>3.1-66-3</t>
  </si>
  <si>
    <t>Корчевка редкого кустарника и мелколесья в грунтах естественного залегания корчевателями-собирателями на тракторе 79 кВт(108 л.с.)</t>
  </si>
  <si>
    <t>3.1-66-4</t>
  </si>
  <si>
    <t>Корчевка густого кустарника и мелколесья в грунтах естественного залегания корчевателями-собирателями на тракторе 118 кВт (160 л.с.)</t>
  </si>
  <si>
    <t>3.1-66-5</t>
  </si>
  <si>
    <t>Корчевка среднего кустарника и мелколесья в грунтах естественного залегания корчевателями-собирателями на тракторе 118 кВт (160 л.с.)</t>
  </si>
  <si>
    <t>3.1-66-6</t>
  </si>
  <si>
    <t>Корчевка редкого кустарника и мелколесья в грунтах естественного залегания корчевателями-собирателями на тракторе 118 кВт (160 л.с.)</t>
  </si>
  <si>
    <t>3.1-2-5-0-67</t>
  </si>
  <si>
    <t>Таблица 3.1-67. Сгребание срезанного или выкорчеванного кустарника и мелколесья корчевателями-собирателями</t>
  </si>
  <si>
    <t>3.1-67-1</t>
  </si>
  <si>
    <t>Сгребание срезанного или выкорчеванного густого кустарника и мелколесья корчевателями-собирателями на тракторе 79 кВт (108 л.с.) с перемещением до 20 м</t>
  </si>
  <si>
    <t>3.1-67-2</t>
  </si>
  <si>
    <t>Сгребание срезанного или выкорчеванного среднего кустарника и мелколесья корчевателями-собирателями на тракторе 79 кВт (108 л.с.) с перемещением до 20 м</t>
  </si>
  <si>
    <t>3.1-67-3</t>
  </si>
  <si>
    <t>Сгребание срезанного или выкорчеванного редкого кустарника и мелколесья корчевателями-собирателями на тракторе 79 кВт (108 л.с.) с перемещением до 20 м</t>
  </si>
  <si>
    <t>3.1-67-4</t>
  </si>
  <si>
    <t>Сгребание срезанного или выкорчеванного густого кустарника и мелколесья корчевателями-собирателями на тракторе 79 кВт (108 л.с.) добавлять на каждые последующие 10 м</t>
  </si>
  <si>
    <t>3.1-67-5</t>
  </si>
  <si>
    <t>Сгребание срезанного или выкорчеванного среднего кустарника и мелколесья корчевателями-собирателями на тракторе 79 кВт (108 л.с.) добавлять на каждые последующие 10 м</t>
  </si>
  <si>
    <t>3.1-67-6</t>
  </si>
  <si>
    <t>Сгребание срезанного или выкорчеванного редкого кустарника и мелколесья корчевателями-собирателями на тракторе 79 кВт (108 л.с.) добавлять на каждые последующие 10 м</t>
  </si>
  <si>
    <t>3.1-67-7</t>
  </si>
  <si>
    <t>Сгребание срезанного или выкорчеванного густого кустарника и мелколесья корчевателями-собирателями на тракторе 118 кВт (160 л.с.) с перемещением до 20 м</t>
  </si>
  <si>
    <t>3.1-67-8</t>
  </si>
  <si>
    <t>Сгребание срезанного или выкорчеванного среднего кустарника и мелколесья корчевателями-собирателями на тракторе 118 кВт (160 л.с.) с перемещением до 20 м</t>
  </si>
  <si>
    <t>3.1-67-9</t>
  </si>
  <si>
    <t>Сгребание срезанного или выкорчеванного редкого кустарника и мелколесья корчевателями-собирателями на тракторе 118 кВт (160 л.с.) с перемещением до 20 м</t>
  </si>
  <si>
    <t>3.1-67-10</t>
  </si>
  <si>
    <t>Сгребание срезанного или выкорчеванного густого кустарника и мелколесья корчевателями-собирателями на тракторе 118 кВт (160 л.с.) добавлять на каждые последующие 10 м</t>
  </si>
  <si>
    <t>3.1-67-11</t>
  </si>
  <si>
    <t>Сгребание срезанного или выкорчеванного среднего кустарника и мелколесья корчевателями-собирателями на тракторе 118 кВт (160 л.с.) добавлять на каждые последующие 10 м</t>
  </si>
  <si>
    <t>3.1-67-12</t>
  </si>
  <si>
    <t>Сгребание срезанного или выкорчеванного редкого кустарника и мелколесья корчевателями-собирателями на тракторе 118 кВт (160 л.с.) добавлять на каждые последующие 10 м</t>
  </si>
  <si>
    <t>3.1-2-5-0-85</t>
  </si>
  <si>
    <t>Таблица 3.1-85. Срезка пней вручную</t>
  </si>
  <si>
    <t>3.1-85-1</t>
  </si>
  <si>
    <t>Срезка пней деревьев мягких пород вручную, диаметром: до 30 см</t>
  </si>
  <si>
    <t>100 шт.</t>
  </si>
  <si>
    <t>3.1-85-2</t>
  </si>
  <si>
    <t>Срезка пней деревьев мягких пород вручную, диаметром: до 40 см</t>
  </si>
  <si>
    <t>3.1-85-3</t>
  </si>
  <si>
    <t>Срезка пней деревьев мягких пород вручную, диаметром: до 50 см</t>
  </si>
  <si>
    <t>3.1-85-4</t>
  </si>
  <si>
    <t>Срезка пней деревьев мягких пород вручную, диаметром: до 60 см</t>
  </si>
  <si>
    <t>3.1-85-5</t>
  </si>
  <si>
    <t>Срезка пней деревьев мягких пород вручную, диаметром: до 70 см</t>
  </si>
  <si>
    <t>3.1-85-6</t>
  </si>
  <si>
    <t>Срезка пней деревьев мягких пород вручную, диаметром: до 80 см</t>
  </si>
  <si>
    <t>3.1-85-7</t>
  </si>
  <si>
    <t>Срезка пней деревьев твердых пород вручную, диаметром: до 30 см</t>
  </si>
  <si>
    <t>3.1-85-8</t>
  </si>
  <si>
    <t>Срезка пней деревьев твердых пород вручную, диаметром: до 40 см</t>
  </si>
  <si>
    <t>3.1-85-9</t>
  </si>
  <si>
    <t>Срезка пней деревьев твердых пород вручную, диаметром: до 50 см</t>
  </si>
  <si>
    <t>3.1-85-10</t>
  </si>
  <si>
    <t>Срезка пней деревьев твердых пород вручную, диаметром: до 60 см</t>
  </si>
  <si>
    <t>3.1-85-11</t>
  </si>
  <si>
    <t>Срезка пней деревьев твердых пород вручную, диаметром: до 70 см</t>
  </si>
  <si>
    <t>3.1-85-12</t>
  </si>
  <si>
    <t>Срезка пней деревьев твердых пород вручную, диаметром: до 80 см</t>
  </si>
  <si>
    <t>Раздел  6. Водопонижение</t>
  </si>
  <si>
    <t>3.1-2-6-0-69</t>
  </si>
  <si>
    <t>Таблица 3.1-69. Гидравлическое погружение иглофильтров, обсадных труб и установка иглофильтров</t>
  </si>
  <si>
    <t>3.1-69-1</t>
  </si>
  <si>
    <t>Гидравлическое погружение и установка легких иглофильтров в грунтах 2 группы с устройством обсыпки длина иглофильтров до 4 м</t>
  </si>
  <si>
    <t>1 иглофильтр</t>
  </si>
  <si>
    <t>3.1-69-2</t>
  </si>
  <si>
    <t>Гидравлическое погружение и установка легких иглофильтров в грунтах 2 группы с устройством обсыпки длина иглофильтров до 7 м</t>
  </si>
  <si>
    <t>3.1-69-3</t>
  </si>
  <si>
    <t>Гидравлическое погружение и установка легких иглофильтров в грунтах 3 группы с устройством обсыпки длина иглофильтров до 4 м</t>
  </si>
  <si>
    <t>3.1-69-4</t>
  </si>
  <si>
    <t>Гидравлическое погружение и установка легких иглофильтров в грунтах 3 группы с устройством обсыпки длина иглофильтров до 7 м</t>
  </si>
  <si>
    <t>3.1-69-5</t>
  </si>
  <si>
    <t>Гидравлическое погружение и установка легких иглофильтров в грунтах 2 группы без устройства обсыпки длина иглофильтров до 4 м</t>
  </si>
  <si>
    <t>3.1-69-6</t>
  </si>
  <si>
    <t>Гидравлическое погружение и установка легких иглофильтров в грунтах 2 группы без устройства обсыпки длина иглофильтров до 7 м</t>
  </si>
  <si>
    <t>3.1-69-7</t>
  </si>
  <si>
    <t>Гидравлическое погружение и установка легких иглофильтров в грунтах 3 группы без устройства обсыпки длина иглофильтров до 4 м</t>
  </si>
  <si>
    <t>3.1-69-8</t>
  </si>
  <si>
    <t>Гидравлическое погружение и установка легких иглофильтров в грунтах 3 группы без устройства обсыпки длина иглофильтров до 7 м</t>
  </si>
  <si>
    <t>3.1-69-9</t>
  </si>
  <si>
    <t>Гидропогружение обсадных труб с установкой в них иглофильтров с устройством обсыпки длина иглофильтров до 4 м</t>
  </si>
  <si>
    <t>3.1-69-10</t>
  </si>
  <si>
    <t>Гидропогружение обсадных труб с установкой в них иглофильтров с устройством обсыпки длина иглофильтров до 7 м</t>
  </si>
  <si>
    <t>3.1-69-11</t>
  </si>
  <si>
    <t>Установка иглофильтров в предварительно пробуренные скважины без устройства обсыпки длина иглофильтров до 4 м</t>
  </si>
  <si>
    <t>3.1-69-12</t>
  </si>
  <si>
    <t>Установка иглофильтров в предварительно пробуренные скважины без устройства обсыпки длина иглофильтров до 7 м</t>
  </si>
  <si>
    <t>3.1-2-6-0-70</t>
  </si>
  <si>
    <t>Таблица 3.1-70. Извлечение легких иглофильтров</t>
  </si>
  <si>
    <t>3.1-70-1</t>
  </si>
  <si>
    <t>Извлечение легких иглофильтров длиной до 4 м</t>
  </si>
  <si>
    <t>3.1-70-2</t>
  </si>
  <si>
    <t>Извлечение легких иглофильтров длиной до 7 м</t>
  </si>
  <si>
    <t>3.1-2-6-0-71</t>
  </si>
  <si>
    <t>Таблица 3.1-71. Монтаж и демонтаж всасывающего коллектора</t>
  </si>
  <si>
    <t>3.1-71-1</t>
  </si>
  <si>
    <t>Монтаж всасывающего коллектора</t>
  </si>
  <si>
    <t>100 м коллектора</t>
  </si>
  <si>
    <t>3.1-71-2</t>
  </si>
  <si>
    <t>Демонтаж всасывающего коллектора</t>
  </si>
  <si>
    <t>3.1-2-6-0-72</t>
  </si>
  <si>
    <t>Таблица 3.1-72. Установка эжекторных водоподъемников</t>
  </si>
  <si>
    <t>3.1-72-1</t>
  </si>
  <si>
    <t>Установка эжекторных водоподъемников длиной до 15 м</t>
  </si>
  <si>
    <t>1 эжекторный водоподъемник</t>
  </si>
  <si>
    <t>3.1-72-2</t>
  </si>
  <si>
    <t>Установка эжекторных водоподъемников длиной до 21 м</t>
  </si>
  <si>
    <t>3.1-72-3</t>
  </si>
  <si>
    <t>Установка эжекторных водоподъемников длиной до 31 м</t>
  </si>
  <si>
    <t>3.1-2-6-0-73</t>
  </si>
  <si>
    <t>Таблица 3.1-73. Извлечение эжекторных водоподъемников</t>
  </si>
  <si>
    <t>3.1-73-1</t>
  </si>
  <si>
    <t>Извлечение эжекторных водоподъемников длиной до 15 м</t>
  </si>
  <si>
    <t>3.1-73-2</t>
  </si>
  <si>
    <t>Извлечение эжекторных водоподъемников длиной до 21 м</t>
  </si>
  <si>
    <t>3.1-73-3</t>
  </si>
  <si>
    <t>Извлечение эжекторных водоподъемников длиной до 31 м</t>
  </si>
  <si>
    <t>Раздел  7. Габионные конструкции</t>
  </si>
  <si>
    <t>3.1-2-7-0-74</t>
  </si>
  <si>
    <t>Таблица 3.1-74. Сооружение опорных конструкций из коробчатых габионов</t>
  </si>
  <si>
    <t>3.1-74-1</t>
  </si>
  <si>
    <t>Сооружение опорных конструкций из коробчатых габионов</t>
  </si>
  <si>
    <t>100 м3</t>
  </si>
  <si>
    <t>3.1-2-7-0-75</t>
  </si>
  <si>
    <t>Таблица 3.1-75. Укрепление поверхности габионными матрасами</t>
  </si>
  <si>
    <t>3.1-75-1</t>
  </si>
  <si>
    <t>Укрепление поверхности габионными матрасами высотой 0,17 м</t>
  </si>
  <si>
    <t>1000 м2</t>
  </si>
  <si>
    <t>3.1-75-2</t>
  </si>
  <si>
    <t>Укрепление поверхности габионными матрасами высотой 0,23 м</t>
  </si>
  <si>
    <t>3.1-75-3</t>
  </si>
  <si>
    <t>Укрепление поверхности габионными матрасами высотой 0,30 м</t>
  </si>
  <si>
    <t>3.1-2-7-0-76</t>
  </si>
  <si>
    <t>Таблица 3.1-76. Крепление склонов системой "Террамеш"</t>
  </si>
  <si>
    <t>3.1-76-1</t>
  </si>
  <si>
    <t>Крепление склонов системой "Террамеш"</t>
  </si>
  <si>
    <t>3.1-2-7-0-77</t>
  </si>
  <si>
    <t>Таблица 3.1-77. Устройство оснований из цилиндрических габионов</t>
  </si>
  <si>
    <t>3.1-77-1</t>
  </si>
  <si>
    <t>Устройство оснований из цилиндрических габионов</t>
  </si>
  <si>
    <t>3.1-2-7-0-78</t>
  </si>
  <si>
    <t>Таблица 3.1-78. Устройство дамбы с укладкой щебня</t>
  </si>
  <si>
    <t>3.1-78-1</t>
  </si>
  <si>
    <t>Устройство дамбы с укладкой щебня вручную</t>
  </si>
  <si>
    <t>10 м</t>
  </si>
  <si>
    <t>3.1-78-2</t>
  </si>
  <si>
    <t>Устройство дамбы с укладкой щебня механизированным способом</t>
  </si>
  <si>
    <t>3.1-2-7-0-79</t>
  </si>
  <si>
    <t>Таблица 3.1-79. Устройство биоплато в составе габионных очистных фильтрующих сооружений (ГОФС)</t>
  </si>
  <si>
    <t>3.1-79-1</t>
  </si>
  <si>
    <t>Устройство биоплато в составе габионных очистных фильтрующих сооружений (ГОФС)</t>
  </si>
  <si>
    <t>Раздел 8. Прочие работы</t>
  </si>
  <si>
    <t>3.1-2-8-0-84</t>
  </si>
  <si>
    <t>Таблица 3.1-84. Стабилизация горной массы, полученной в результате ведения работ по разработке грунтов</t>
  </si>
  <si>
    <t>3.1-84-1</t>
  </si>
  <si>
    <t>Стабилизация горной массы, полученной в результате ведения работ по разработке глинистых грунтов, при дозировке сухой смеси от 4,2 до 5,7 % с подачей сухой цементно-известковой смеси с минеральными добавками на горную массу в мягких контейнерах разового использования с цельным дном</t>
  </si>
  <si>
    <t>100 т</t>
  </si>
  <si>
    <t>3.3</t>
  </si>
  <si>
    <t>Сборник  3. Буровзрывные работы</t>
  </si>
  <si>
    <t>3.3-0</t>
  </si>
  <si>
    <t>3.3-0-1</t>
  </si>
  <si>
    <t>Раздел  1. Разрыхление скальных грунтов шпуровыми зарядами</t>
  </si>
  <si>
    <t>3.3-0-1-0-1</t>
  </si>
  <si>
    <t>Таблица 3.3-1. Разрыхление скальных грунтов шпуровыми зарядами при высоте уступа до 0,5 м (планировка поверхности)</t>
  </si>
  <si>
    <t>3.3-1-1</t>
  </si>
  <si>
    <t>Разрыхление скальных грунтов шпуровыми зарядами при высоте уступа до 0,5 м (планировка поверхности) группа грунтов 4-5</t>
  </si>
  <si>
    <t>3.3-1-2</t>
  </si>
  <si>
    <t>Разрыхление скальных грунтов шпуровыми зарядами при высоте уступа до 0,5 м (планировка поверхности) группа грунтов 6-7</t>
  </si>
  <si>
    <t>3.3-1-3</t>
  </si>
  <si>
    <t>Разрыхление скальных грунтов шпуровыми зарядами при высоте уступа до 0,5 м (планировка поверхности) группа грунтов 8</t>
  </si>
  <si>
    <t>3.3-1-4</t>
  </si>
  <si>
    <t>Разрыхление скальных грунтов шпуровыми зарядами при высоте уступа до 0,5 м (планировка поверхности) группа грунтов 9</t>
  </si>
  <si>
    <t>3.3-1-5</t>
  </si>
  <si>
    <t>Разрыхление скальных грунтов шпуровыми зарядами при высоте уступа до 0,5 м (планировка поверхности) группа грунтов 10</t>
  </si>
  <si>
    <t>3.3-1-6</t>
  </si>
  <si>
    <t>Разрыхление скальных грунтов шпуровыми зарядами при высоте уступа до 0,5 м (планировка поверхности) группа грунтов 11</t>
  </si>
  <si>
    <t>3.3-0-1-0-2</t>
  </si>
  <si>
    <t>Таблица 3.3-2. Разрыхление скальных грунтов шпуровыми зарядами при высоте уступа более 0,5 до 1 м</t>
  </si>
  <si>
    <t>3.3-2-1</t>
  </si>
  <si>
    <t>Разрыхление скальных грунтов шпуровыми зарядами при высоте уступа более 0,5 до 1 м группа грунтов 4-5</t>
  </si>
  <si>
    <t>3.3-2-2</t>
  </si>
  <si>
    <t>Разрыхление скальных грунтов шпуровыми зарядами при высоте уступа более 0,5 до 1 м группа грунтов 6-7</t>
  </si>
  <si>
    <t>3.3-2-3</t>
  </si>
  <si>
    <t>Разрыхление скальных грунтов шпуровыми зарядами при высоте уступа более 0,5 до 1 м группа грунтов 8</t>
  </si>
  <si>
    <t>3.3-2-4</t>
  </si>
  <si>
    <t>Разрыхление скальных грунтов шпуровыми зарядами при высоте уступа более 0,5 до 1 м группа грунтов 9</t>
  </si>
  <si>
    <t>3.3-2-5</t>
  </si>
  <si>
    <t>Разрыхление скальных грунтов шпуровыми зарядами при высоте уступа более 0,5 до 1 м группа грунтов 10</t>
  </si>
  <si>
    <t>3.3-2-6</t>
  </si>
  <si>
    <t>Разрыхление скальных грунтов шпуровыми зарядами при высоте уступа более 0,5 до 1 м группа грунтов 11</t>
  </si>
  <si>
    <t>3.3-0-1-0-3</t>
  </si>
  <si>
    <t>Таблица 3.3-3. Разрыхление скальных грунтов шпуровыми зарядами в траншеях шириной по дну до 1,5 м</t>
  </si>
  <si>
    <t>3.3-3-1</t>
  </si>
  <si>
    <t>Разрыхление скальных грунтов шпуровыми зарядами в траншеях шириной по дну до 1,5 м группа грунтов 4-5</t>
  </si>
  <si>
    <t>3.3-3-2</t>
  </si>
  <si>
    <t>Разрыхление скальных грунтов шпуровыми зарядами в траншеях шириной по дну до 1,5 м группа грунтов 6-7</t>
  </si>
  <si>
    <t>3.3-3-3</t>
  </si>
  <si>
    <t>Разрыхление скальных грунтов шпуровыми зарядами в траншеях шириной по дну до 1,5 м группа грунтов 8</t>
  </si>
  <si>
    <t>3.3-3-4</t>
  </si>
  <si>
    <t>Разрыхление скальных грунтов шпуровыми зарядами в траншеях шириной по дну до 1,5 м группа грунтов 9</t>
  </si>
  <si>
    <t>3.3-3-5</t>
  </si>
  <si>
    <t>Разрыхление скальных грунтов шпуровыми зарядами в траншеях шириной по дну до 1,5 м группа грунтов 10</t>
  </si>
  <si>
    <t>3.3-3-6</t>
  </si>
  <si>
    <t>Разрыхление скальных грунтов шпуровыми зарядами в траншеях шириной по дну до 1,5 м группа грунтов 11</t>
  </si>
  <si>
    <t>3.3-0-1-0-4</t>
  </si>
  <si>
    <t>Таблица 3.3-4. Разрыхление скальных грунтов шпуровыми зарядами в траншеях шириной по дну более 1,5 до 3 м</t>
  </si>
  <si>
    <t>3.3-4-1</t>
  </si>
  <si>
    <t>Разрыхление скальных грунтов шпуровыми зарядами в траншеях шириной по дну более 1,5 до 3м группа грунтов 4-5</t>
  </si>
  <si>
    <t>3.3-4-2</t>
  </si>
  <si>
    <t>Разрыхление скальных грунтов шпуровыми зарядами в траншеях шириной по дну более 1,5 до 3м группа грунтов 6-7</t>
  </si>
  <si>
    <t>3.3-4-3</t>
  </si>
  <si>
    <t>Разрыхление скальных грунтов шпуровыми зарядами в траншеях шириной по дну более 1,5 до 3м группа грунтов 8</t>
  </si>
  <si>
    <t>3.3-4-4</t>
  </si>
  <si>
    <t>Разрыхление скальных грунтов шпуровыми зарядами в траншеях шириной по дну более 1,5 до 3м группа грунтов 9</t>
  </si>
  <si>
    <t>3.3-4-5</t>
  </si>
  <si>
    <t>Разрыхление скальных грунтов шпуровыми зарядами в траншеях шириной по дну более 1,5 до 3м группа грунтов 10</t>
  </si>
  <si>
    <t>3.3-4-6</t>
  </si>
  <si>
    <t>Разрыхление скальных грунтов шпуровыми зарядами в траншеях шириной по дну более 1,5 до 3м группа грунтов 11</t>
  </si>
  <si>
    <t>3.3-0-1-0-5</t>
  </si>
  <si>
    <t>Таблица 3.3-5. Разрыхление скальных грунтов шпуровыми зарядами в котлованах площадью до 25 м2</t>
  </si>
  <si>
    <t>3.3-5-1</t>
  </si>
  <si>
    <t>Разрыхление скальных грунтов шпуровыми зарядами в котлованах площадью до 25 м2 группа грунтов 4-5</t>
  </si>
  <si>
    <t>3.3-5-2</t>
  </si>
  <si>
    <t>Разрыхление скальных грунтов шпуровыми зарядами в котлованах площадью до 25 м2 группа грунтов 6-7</t>
  </si>
  <si>
    <t>3.3-5-3</t>
  </si>
  <si>
    <t>Разрыхление скальных грунтов шпуровыми зарядами в котлованах площадью до 25 м2 группа грунтов 8</t>
  </si>
  <si>
    <t>3.3-5-4</t>
  </si>
  <si>
    <t>Разрыхление скальных грунтов шпуровыми зарядами в котлованах площадью до 25 м2 группа грунтов 9</t>
  </si>
  <si>
    <t>3.3-5-5</t>
  </si>
  <si>
    <t>Разрыхление скальных грунтов шпуровыми зарядами в котлованах площадью до 25 м2 группа грунтов 10</t>
  </si>
  <si>
    <t>3.3-5-6</t>
  </si>
  <si>
    <t>Разрыхление скальных грунтов шпуровыми зарядами в котлованах площадью до 25 м2 группа грунтов 11</t>
  </si>
  <si>
    <t>3.3-0-2</t>
  </si>
  <si>
    <t>Раздел  2. Разрыхление скальных грунтов скважинными зарядами в траншеях и котлованах</t>
  </si>
  <si>
    <t>3.3-0-2-0-6</t>
  </si>
  <si>
    <t>Таблица 3.3-6. Разрыхление скальных грунтов скважинными зарядами в траншеях шириной по дну более 1 до 1,5 м</t>
  </si>
  <si>
    <t>3.3-6-1</t>
  </si>
  <si>
    <t>Разрыхление скальных грунтов скважинными зарядами в траншеях шириной по дну более 1 до 1,5 м группа грунтов 4-5</t>
  </si>
  <si>
    <t>3.3-6-2</t>
  </si>
  <si>
    <t>Разрыхление скальных грунтов скважинными зарядами в траншеях шириной по дну более 1 до 1,5 м группа грунтов 6</t>
  </si>
  <si>
    <t>3.3-6-3</t>
  </si>
  <si>
    <t>Разрыхление скальных грунтов скважинными зарядами в траншеях шириной по дну более 1 до 1,5 м группа грунтов 7</t>
  </si>
  <si>
    <t>3.3-6-4</t>
  </si>
  <si>
    <t>Разрыхление скальных грунтов скважинными зарядами в траншеях шириной по дну более 1 до 1,5 м группа грунтов 8</t>
  </si>
  <si>
    <t>3.3-6-5</t>
  </si>
  <si>
    <t>Разрыхление скальных грунтов скважинными зарядами в траншеях шириной по дну более 1 до 1,5 м группа грунтов 9</t>
  </si>
  <si>
    <t>3.3-6-6</t>
  </si>
  <si>
    <t>Разрыхление скальных грунтов скважинными зарядами в траншеях шириной по дну более 1 до 1,5 м группа грунтов 10</t>
  </si>
  <si>
    <t>3.3-6-7</t>
  </si>
  <si>
    <t>Разрыхление скальных грунтов скважинными зарядами в траншеях шириной по дну более 1 до 1,5 м группа грунтов 11</t>
  </si>
  <si>
    <t>3.3-0-2-0-7</t>
  </si>
  <si>
    <t>Таблица 3.3-7. Разрыхление скальных грунтов скважинными зарядами в траншеях шириной по дну более 1,5 до 3 м</t>
  </si>
  <si>
    <t>3.3-7-1</t>
  </si>
  <si>
    <t>Разрыхление скальных грунтов скважинными зарядами в траншеях шириной по дну более 1,5 до 3 м группа грунтов 4-5</t>
  </si>
  <si>
    <t>3.3-7-2</t>
  </si>
  <si>
    <t>Разрыхление скальных грунтов скважинными зарядами в траншеях шириной по дну более 1,5 до 3 м группа грунтов 6-7</t>
  </si>
  <si>
    <t>3.3-7-3</t>
  </si>
  <si>
    <t>Разрыхление скальных грунтов скважинными зарядами в траншеях шириной по дну более 1,5 до 3 м группа грунтов 8</t>
  </si>
  <si>
    <t>3.3-7-4</t>
  </si>
  <si>
    <t>Разрыхление скальных грунтов скважинными зарядами в траншеях шириной по дну более 1,5 до 3 м группа грунтов 9</t>
  </si>
  <si>
    <t>3.3-7-5</t>
  </si>
  <si>
    <t>Разрыхление скальных грунтов скважинными зарядами в траншеях шириной по дну более 1,5 до 3 м группа грунтов 10</t>
  </si>
  <si>
    <t>3.3-7-6</t>
  </si>
  <si>
    <t>Разрыхление скальных грунтов скважинными зарядами в траншеях шириной по дну более 1,5 до 3 м группа грунтов 11</t>
  </si>
  <si>
    <t>3.3-0-2-0-8</t>
  </si>
  <si>
    <t>Таблица 3.3-8. Разрыхление скальных грунтов скважинными зарядами в котлованах площадью 25 м2</t>
  </si>
  <si>
    <t>3.3-8-1</t>
  </si>
  <si>
    <t>Разрыхление скальных грунтов скважинными зарядами в котлованах площадью 25 м2 группа грунтов 4-5</t>
  </si>
  <si>
    <t>3.3-8-2</t>
  </si>
  <si>
    <t>Разрыхление скальных грунтов скважинными зарядами в котлованах площадью 25 м2 группа грунтов 6</t>
  </si>
  <si>
    <t>3.3-8-3</t>
  </si>
  <si>
    <t>Разрыхление скальных грунтов скважинными зарядами в котлованах площадью 25 м2 группа грунтов 7</t>
  </si>
  <si>
    <t>3.3-8-4</t>
  </si>
  <si>
    <t>Разрыхление скальных грунтов скважинными зарядами в котлованах площадью 25 м2 группа грунтов 8</t>
  </si>
  <si>
    <t>3.3-8-5</t>
  </si>
  <si>
    <t>Разрыхление скальных грунтов скважинными зарядами в котлованах площадью 25 м2 группа грунтов 9</t>
  </si>
  <si>
    <t>3.3-8-6</t>
  </si>
  <si>
    <t>Разрыхление скальных грунтов скважинными зарядами в котлованах площадью 25 м2 группа грунтов 10</t>
  </si>
  <si>
    <t>3.3-8-7</t>
  </si>
  <si>
    <t>Разрыхление скальных грунтов скважинными зарядами в котлованах площадью 25 м2 группа грунтов 11</t>
  </si>
  <si>
    <t>3.3-0-3</t>
  </si>
  <si>
    <t>Раздел  3. Разрыхление скальных грунтов скважинными зарядами</t>
  </si>
  <si>
    <t>3.3-0-3-0-9</t>
  </si>
  <si>
    <t>Таблица 3.3-9. Разрыхление скальных грунтов скважинными зарядами при высоте уступа более 1 до 2 м (диаметр скважин 105 мм)</t>
  </si>
  <si>
    <t>3.3-9-1</t>
  </si>
  <si>
    <t>Разрыхление скальных грунтов скважинными зарядами при высоте уступа более 1 до 2 м (диаметр скважин 105 мм) группа грунтов 4-5</t>
  </si>
  <si>
    <t>3.3-9-2</t>
  </si>
  <si>
    <t>Разрыхление скальных грунтов скважинными зарядами при высоте уступа более 1 до 2 м (диаметр скважин 105 мм) группа грунтов 6</t>
  </si>
  <si>
    <t>3.3-9-3</t>
  </si>
  <si>
    <t>Разрыхление скальных грунтов скважинными зарядами при высоте уступа более 1 до 2 м (диаметр скважин 105 мм) группа грунтов 7</t>
  </si>
  <si>
    <t>3.3-9-4</t>
  </si>
  <si>
    <t>Разрыхление скальных грунтов скважинными зарядами при высоте уступа более 1 до 2 м (диаметр скважин 105 мм) группа грунтов 8</t>
  </si>
  <si>
    <t>3.3-9-5</t>
  </si>
  <si>
    <t>Разрыхление скальных грунтов скважинными зарядами при высоте уступа более 1 до 2 м (диаметр скважин 105 мм) группа грунтов 9</t>
  </si>
  <si>
    <t>3.3-9-6</t>
  </si>
  <si>
    <t>Разрыхление скальных грунтов скважинными зарядами при высоте уступа более 1 до 2 м (диаметр скважин 105 мм) группа грунтов 10</t>
  </si>
  <si>
    <t>3.3-9-7</t>
  </si>
  <si>
    <t>Разрыхление скальных грунтов скважинными зарядами при высоте уступа более 1 до 2 м (диаметр скважин 105 мм) группа грунтов 11</t>
  </si>
  <si>
    <t>3.3-0-3-0-10</t>
  </si>
  <si>
    <t>Таблица 3.3-10. Разрыхление скальных грунтов скважинными зарядами при высоте уступа более 2 до 4 м (диаметр скважин 105 мм)</t>
  </si>
  <si>
    <t>3.3-10-1</t>
  </si>
  <si>
    <t>Разрыхление скальных грунтов скважинными зарядами при высоте уступа более 1 до 2 м (диаметр скважин 105 мм) группа грунтов 4</t>
  </si>
  <si>
    <t>3.3-10-2</t>
  </si>
  <si>
    <t>Разрыхление скальных грунтов скважинными зарядами при высоте уступа более 1 до 2 м (диаметр скважин 105 мм) группа грунтов 5</t>
  </si>
  <si>
    <t>3.3-10-3</t>
  </si>
  <si>
    <t>3.3-10-4</t>
  </si>
  <si>
    <t>3.3-10-5</t>
  </si>
  <si>
    <t>3.3-10-6</t>
  </si>
  <si>
    <t>3.3-10-7</t>
  </si>
  <si>
    <t>3.3-10-8</t>
  </si>
  <si>
    <t>3.3-0-3-0-11</t>
  </si>
  <si>
    <t>Таблица 3.3-11. Разрыхление скальных грунтов скважинными зарядами при высоте уступа более 4 до 15 м (диаметр скважин 105 мм)</t>
  </si>
  <si>
    <t>3.3-11-1</t>
  </si>
  <si>
    <t>Разрыхление скальных грунтов скважинными зарядами при высоте уступа более 4 до 15 м (диаметр скважин 105 мм) группа грунтов 4</t>
  </si>
  <si>
    <t>3.3-11-2</t>
  </si>
  <si>
    <t>Разрыхление скальных грунтов скважинными зарядами при высоте уступа более 4 до 15 м (диаметр скважин 105 мм) группа грунтов 5</t>
  </si>
  <si>
    <t>3.3-11-3</t>
  </si>
  <si>
    <t>Разрыхление скальных грунтов скважинными зарядами при высоте уступа более 4 до 15 м (диаметр скважин 105 мм) группа грунтов 6</t>
  </si>
  <si>
    <t>3.3-11-4</t>
  </si>
  <si>
    <t>Разрыхление скальных грунтов скважинными зарядами при высоте уступа более 4 до 15 м (диаметр скважин 105 мм) группа грунтов 7</t>
  </si>
  <si>
    <t>3.3-11-5</t>
  </si>
  <si>
    <t>Разрыхление скальных грунтов скважинными зарядами при высоте уступа более 4 до 15 м (диаметр скважин 105 мм) группа грунтов 8</t>
  </si>
  <si>
    <t>3.3-11-6</t>
  </si>
  <si>
    <t>Разрыхление скальных грунтов скважинными зарядами при высоте уступа более 4 до 15 м (диаметр скважин 105 мм) группа грунтов 9</t>
  </si>
  <si>
    <t>3.3-11-7</t>
  </si>
  <si>
    <t>Разрыхление скальных грунтов скважинными зарядами при высоте уступа более 4 до 15 м (диаметр скважин 105 мм) группа грунтов 10</t>
  </si>
  <si>
    <t>3.3-11-8</t>
  </si>
  <si>
    <t>Разрыхление скальных грунтов скважинными зарядами при высоте уступа более 4 до 15 м (диаметр скважин 105 мм) группа грунтов 11</t>
  </si>
  <si>
    <t>3.3-0-3-0-12</t>
  </si>
  <si>
    <t>Таблица 3.3-12. Разрыхление скальных грунтов скважинными зарядами при высоте уступа более 4 до 15 м (диаметр скважин 214 мм)</t>
  </si>
  <si>
    <t>3.3-12-1</t>
  </si>
  <si>
    <t>Разрыхление скальных грунтов скважинными зарядами при высоте уступа более 4 до 15 м (диаметр скважин 214 мм) группа грунтов 4</t>
  </si>
  <si>
    <t>3.3-12-2</t>
  </si>
  <si>
    <t>Разрыхление скальных грунтов скважинными зарядами при высоте уступа более 4 до 15 м (диаметр скважин 214 мм) группа грунтов 5</t>
  </si>
  <si>
    <t>3.3-12-3</t>
  </si>
  <si>
    <t>Разрыхление скальных грунтов скважинными зарядами при высоте уступа более 4 до 15 м (диаметр скважин 214 мм) группа грунтов 6</t>
  </si>
  <si>
    <t>3.3-12-4</t>
  </si>
  <si>
    <t>Разрыхление скальных грунтов скважинными зарядами при высоте уступа более 4 до 15 м (диаметр скважин 214 мм) группа грунтов 7</t>
  </si>
  <si>
    <t>3.3-12-5</t>
  </si>
  <si>
    <t>Разрыхление скальных грунтов скважинными зарядами при высоте уступа более 4 до 15 м (диаметр скважин 214 мм) группа грунтов 8</t>
  </si>
  <si>
    <t>3.3-12-6</t>
  </si>
  <si>
    <t>Разрыхление скальных грунтов скважинными зарядами при высоте уступа более 4 до 15 м (диаметр скважин 214 мм) группа грунтов 9</t>
  </si>
  <si>
    <t>3.3-12-7</t>
  </si>
  <si>
    <t>Разрыхление скальных грунтов скважинными зарядами при высоте уступа более 4 до 15 м (диаметр скважин 214 мм) группа грунтов 10</t>
  </si>
  <si>
    <t>3.3-12-8</t>
  </si>
  <si>
    <t>Разрыхление скальных грунтов скважинными зарядами при высоте уступа более 4 до 15 м (диаметр скважин 214 мм) группа грунтов 11</t>
  </si>
  <si>
    <t>3.3-0-3-0-13</t>
  </si>
  <si>
    <t>Таблица 3.3-13. Разрыхление скальных грунтов скважинными зарядами при высоте уступа более 8 до 15 м (диаметр скважин 243 мм)</t>
  </si>
  <si>
    <t>3.3-13-1</t>
  </si>
  <si>
    <t>Разрыхление скальных грунтов скважинными зарядами при высоте уступа более 8 до 15 м (диаметр скважин 214 мм) группа грунтов 4</t>
  </si>
  <si>
    <t>3.3-13-2</t>
  </si>
  <si>
    <t>Разрыхление скальных грунтов скважинными зарядами при высоте уступа более 8 до 15 м (диаметр скважин 214 мм) группа грунтов 5</t>
  </si>
  <si>
    <t>3.3-13-3</t>
  </si>
  <si>
    <t>Разрыхление скальных грунтов скважинными зарядами при высоте уступа более 8 до 15 м (диаметр скважин 214 мм) группа грунтов 6</t>
  </si>
  <si>
    <t>3.3-13-4</t>
  </si>
  <si>
    <t>Разрыхление скальных грунтов скважинными зарядами при высоте уступа более 8 до 15 м (диаметр скважин 214 мм) группа грунтов 7</t>
  </si>
  <si>
    <t>3.3-13-5</t>
  </si>
  <si>
    <t>Разрыхление скальных грунтов скважинными зарядами при высоте уступа более 8 до 15 м (диаметр скважин 214 мм) группа грунтов 8</t>
  </si>
  <si>
    <t>3.3-13-6</t>
  </si>
  <si>
    <t>Разрыхление скальных грунтов скважинными зарядами при высоте уступа более 8 до 15 м (диаметр скважин 214 мм) группа грунтов 9</t>
  </si>
  <si>
    <t>3.3-13-7</t>
  </si>
  <si>
    <t>Разрыхление скальных грунтов скважинными зарядами при высоте уступа более 8 до 15 м (диаметр скважин 214 мм) группа грунтов 10</t>
  </si>
  <si>
    <t>3.3-13-8</t>
  </si>
  <si>
    <t>Разрыхление скальных грунтов скважинными зарядами при высоте уступа более 8 до 15 м (диаметр скважин 214 мм) группа грунтов 11</t>
  </si>
  <si>
    <t>3.3-0-4</t>
  </si>
  <si>
    <t>Раздел  4. Разрыхление скальных грунтов скважинными зарядами в карьерах и котлованах</t>
  </si>
  <si>
    <t>3.3-0-4-0-14</t>
  </si>
  <si>
    <t>Таблица 3.3-14. Разрыхление скальных грунтов скважинными зарядами в карьерах и котлованах при высоте уступа более 2 до 4 м (диаметр скважин 160 мм)</t>
  </si>
  <si>
    <t>3.3-14-1</t>
  </si>
  <si>
    <t>Разрыхление скальных грунтов скважинными зарядами при высоте уступа более 2 до 4 м (диаметр скважин 160 мм) группа грунтов 4</t>
  </si>
  <si>
    <t>3.3-14-2</t>
  </si>
  <si>
    <t>Разрыхление скальных грунтов скважинными зарядами при высоте уступа более 2 до 4 м (диаметр скважин 160 мм) группа грунтов 5</t>
  </si>
  <si>
    <t>3.3-14-3</t>
  </si>
  <si>
    <t>Разрыхление скальных грунтов скважинными зарядами при высоте уступа более 2 до 4 м (диаметр скважин 160 мм) группа грунтов 6</t>
  </si>
  <si>
    <t>3.3-14-4</t>
  </si>
  <si>
    <t>Разрыхление скальных грунтов скважинными зарядами при высоте уступа более 2 до 4 м (диаметр скважин 160 мм) группа грунтов 7</t>
  </si>
  <si>
    <t>3.3-14-5</t>
  </si>
  <si>
    <t>Разрыхление скальных грунтов скважинными зарядами при высоте уступа более 2 до 4 м (диаметр скважин 160 мм) группа грунтов 8</t>
  </si>
  <si>
    <t>3.3-14-6</t>
  </si>
  <si>
    <t>Разрыхление скальных грунтов скважинными зарядами при высоте уступа более 2 до 4 м (диаметр скважин 160 мм) группа грунтов 9</t>
  </si>
  <si>
    <t>3.3-14-7</t>
  </si>
  <si>
    <t>Разрыхление скальных грунтов скважинными зарядами при высоте уступа более 2 до 4 м (диаметр скважин 160 мм) группа грунтов 10</t>
  </si>
  <si>
    <t>3.3-0-4-0-15</t>
  </si>
  <si>
    <t>Таблица 3.3-15. Разрыхление скальных грунтов скважинными зарядами, машинами шарошечного бурения, в карьерах и котлованах при высоте уступа более 4 до 15 м (диаметр скважин 160 мм)</t>
  </si>
  <si>
    <t>3.3-15-1</t>
  </si>
  <si>
    <t>Разрыхление скальных грунтов скважинными зарядами при высоте уступа более 4 до 15 м (диаметр скважин 160 мм) группа грунтов 4</t>
  </si>
  <si>
    <t>3.3-15-2</t>
  </si>
  <si>
    <t>Разрыхление скальных грунтов скважинными зарядами при высоте уступа более 4 до 15 м (диаметр скважин 160 мм) группа грунтов 5</t>
  </si>
  <si>
    <t>3.3-15-3</t>
  </si>
  <si>
    <t>Разрыхление скальных грунтов скважинными зарядами при высоте уступа более 4 до 15 м (диаметр скважин 160 мм) группа грунтов 6</t>
  </si>
  <si>
    <t>3.3-15-4</t>
  </si>
  <si>
    <t>Разрыхление скальных грунтов скважинными зарядами при высоте уступа более 4 до 15 м (диаметр скважин 160 мм) группа грунтов 7</t>
  </si>
  <si>
    <t>3.3-15-5</t>
  </si>
  <si>
    <t>Разрыхление скальных грунтов скважинными зарядами при высоте уступа более 4 до 15 м (диаметр скважин 160 мм) группа грунтов 8</t>
  </si>
  <si>
    <t>3.3-15-6</t>
  </si>
  <si>
    <t>Разрыхление скальных грунтов скважинными зарядами при высоте уступа более 4 до 15 м (диаметр скважин 160 мм) группа грунтов 9</t>
  </si>
  <si>
    <t>3.3-15-7</t>
  </si>
  <si>
    <t>Разрыхление скальных грунтов скважинными зарядами при высоте уступа более 4 до 15 м (диаметр скважин 160 мм) группа грунтов 10</t>
  </si>
  <si>
    <t>3.3-0-4-0-16</t>
  </si>
  <si>
    <t>Таблица 3.3-16. Разрыхление скальных грунтов, машинами вращательного бурения, при высоте уступа более 4 до 15 м (диаметр скважин 160 мм)</t>
  </si>
  <si>
    <t>3.3-16-1</t>
  </si>
  <si>
    <t>Разрыхление скальных грунтов при высоте уступа более 4 до 15 м (диаметр скважин 160 мм) группа грунтов 4</t>
  </si>
  <si>
    <t>3.3-16-2</t>
  </si>
  <si>
    <t>Разрыхление скальных грунтов при высоте уступа более 4 до 15 м ( диаметр скважин 160 мм) группа грунтов 5</t>
  </si>
  <si>
    <t>3.3-16-3</t>
  </si>
  <si>
    <t>Разрыхление скальных грунтов при высоте уступа более 4 до 15 м (диаметр скважин 160 мм) группа грунтов 6</t>
  </si>
  <si>
    <t>3.3-16-4</t>
  </si>
  <si>
    <t>Разрыхление скальных грунтов при высоте уступа более 4 до 15 м (диаметр скважин 160 мм) группа грунтов 7</t>
  </si>
  <si>
    <t>3.3-0-5</t>
  </si>
  <si>
    <t>Раздел  5. Разрыхление моренных, аллювиальных, делювиальных и пролювиальных грунтов скважинными зарядами при высоте уступа до 6 м</t>
  </si>
  <si>
    <t>3.3-0-5-0-17</t>
  </si>
  <si>
    <t>Таблица 3.3-17. Разрыхление моренных, аллювиальных, делювиальных, пролювиальных грунтов скважинными зарядами при высоте уступа до 6 м</t>
  </si>
  <si>
    <t>3.3-17-1</t>
  </si>
  <si>
    <t>Разрыхление моренных, аллювиальных, делювиальных и пролювиальных грунтов скважинными зарядами при высоте уступа до 6 м группа грунтов 4</t>
  </si>
  <si>
    <t>3.3-17-2</t>
  </si>
  <si>
    <t>Разрыхление моренных, аллювиальных, делювиальных и пролювиальных грунтов скважинными зарядами при высоте уступа до 6 м группа грунтов 5</t>
  </si>
  <si>
    <t>3.3-17-3</t>
  </si>
  <si>
    <t>Разрыхление моренных, аллювиальных, делювиальных и пролювиальных грунтов скважинными зарядами при высоте уступа до 6 м группа грунтов 6</t>
  </si>
  <si>
    <t>3.3-17-4</t>
  </si>
  <si>
    <t>Разрыхление моренных, аллювиальных, делювиальных и пролювиальных грунтов скважинными зарядами при высоте уступа до 6 м группа грунтов 7</t>
  </si>
  <si>
    <t>3.3-0-6</t>
  </si>
  <si>
    <t>Раздел  6. Разрыхление скальных грунтов в выемках</t>
  </si>
  <si>
    <t>3.3-0-6-0-18</t>
  </si>
  <si>
    <t>Таблица 3.3-18. Разрыхление скальных грунтов в выемках скважинными зарядами при одной обнаженной поверхности</t>
  </si>
  <si>
    <t>3.3-18-1</t>
  </si>
  <si>
    <t>Разрыхление скальных грунтов в выемках скважинными зарядами при одной обнаженной поверхности группа грунтов 4-5</t>
  </si>
  <si>
    <t>100 м3 проектного объема выемки</t>
  </si>
  <si>
    <t>3.3-18-2</t>
  </si>
  <si>
    <t>Разрыхление скальных грунтов в выемках скважинными зарядами при одной обнаженной поверхности группа грунтов 6</t>
  </si>
  <si>
    <t>3.3-18-3</t>
  </si>
  <si>
    <t>Разрыхление скальных грунтов в выемках скважинными зарядами при одной обнаженной поверхности группа грунтов 7</t>
  </si>
  <si>
    <t>3.3-18-4</t>
  </si>
  <si>
    <t>Разрыхление скальных грунтов в выемках скважинными зарядами при одной обнаженной поверхности группа грунтов 8</t>
  </si>
  <si>
    <t>3.3-18-5</t>
  </si>
  <si>
    <t>Разрыхление скальных грунтов в выемках скважинными зарядами при одной обнаженной поверхности группа грунтов 9</t>
  </si>
  <si>
    <t>3.3-18-6</t>
  </si>
  <si>
    <t>Разрыхление скальных грунтов в выемках скважинными зарядами при одной обнаженной поверхности группа грунтов 10</t>
  </si>
  <si>
    <t>3.3-18-7</t>
  </si>
  <si>
    <t>Разрыхление скальных грунтов в выемках скважинными зарядами при одной обнаженной поверхности группа грунтов 11</t>
  </si>
  <si>
    <t>3.3-0-7</t>
  </si>
  <si>
    <t>Раздел  7. Отработка откосов выемок в скальных грунтах</t>
  </si>
  <si>
    <t>3.3-0-7-0-19</t>
  </si>
  <si>
    <t>Таблица 3.3-19. Отработка откосов выемок в скальных грунтах методом контурного взрывания</t>
  </si>
  <si>
    <t>3.3-19-1</t>
  </si>
  <si>
    <t>Отработка откосов выемок в скальных грунтах методом контурного взрывания группа грунтов 5</t>
  </si>
  <si>
    <t>100 м2 поверхности стока</t>
  </si>
  <si>
    <t>3.3-19-2</t>
  </si>
  <si>
    <t>Отработка откосов выемок в скальных грунтах методом контурного взрывания группа грунтов 6</t>
  </si>
  <si>
    <t>3.3-19-3</t>
  </si>
  <si>
    <t>Отработка откосов выемок в скальных грунтах методом контурного взрывания группа грунтов 7</t>
  </si>
  <si>
    <t>3.3-19-4</t>
  </si>
  <si>
    <t>Отработка откосов выемок в скальных грунтах методом контурного взрывания группа грунтов 8</t>
  </si>
  <si>
    <t>3.3-19-5</t>
  </si>
  <si>
    <t>Отработка откосов выемок в скальных грунтах методом контурного взрывания группа грунтов 9</t>
  </si>
  <si>
    <t>3.3-19-6</t>
  </si>
  <si>
    <t>Отработка откосов выемок в скальных грунтах методом контурного взрывания группа грунтов 10</t>
  </si>
  <si>
    <t>3.3-19-7</t>
  </si>
  <si>
    <t>Отработка откосов выемок в скальных грунтах методом контурного взрывания группа грунтов 11</t>
  </si>
  <si>
    <t>3.3-0-8</t>
  </si>
  <si>
    <t>Раздел  8. Дробление негабаритных кусков грунта шпуровыми зарядами, при шпуровом и скважинном методах взрыва</t>
  </si>
  <si>
    <t>3.3-0-8-0-20</t>
  </si>
  <si>
    <t>Таблица 3.3-20. Дробление негабаритных кусков грунта шпуровыми зарядами при шпуровом методе при разработке разрыхленного грунта экскаватором</t>
  </si>
  <si>
    <t>3.3-20-1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</si>
  <si>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7</t>
  </si>
  <si>
    <t>100 м3 основного взрывания</t>
  </si>
  <si>
    <t>3.3-20-2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</si>
  <si>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8</t>
  </si>
  <si>
    <t>3.3-20-3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</si>
  <si>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9</t>
  </si>
  <si>
    <t>3.3-20-4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</si>
  <si>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10</t>
  </si>
  <si>
    <t>3.3-20-5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</si>
  <si>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11</t>
  </si>
  <si>
    <t>3.3-20-6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</si>
  <si>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8</t>
  </si>
  <si>
    <t>3.3-20-7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</si>
  <si>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9</t>
  </si>
  <si>
    <t>3.3-20-8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</si>
  <si>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10</t>
  </si>
  <si>
    <t>3.3-20-9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</si>
  <si>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11</t>
  </si>
  <si>
    <t>3.3-0-8-0-21</t>
  </si>
  <si>
    <t>Таблица 3.3-21. Дробление негабаритных кусков грунта шпуровыми зарядами при скважинном методе при разработке разрыхленного грунта экскаватором</t>
  </si>
  <si>
    <t>3.3-21-1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</si>
  <si>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4</t>
  </si>
  <si>
    <t>3.3-21-2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</si>
  <si>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5</t>
  </si>
  <si>
    <t>3.3-21-3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</si>
  <si>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6</t>
  </si>
  <si>
    <t>3.3-21-4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</si>
  <si>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7</t>
  </si>
  <si>
    <t>3.3-21-5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</si>
  <si>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8</t>
  </si>
  <si>
    <t>3.3-21-6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</si>
  <si>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9</t>
  </si>
  <si>
    <t>3.3-21-7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</si>
  <si>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10</t>
  </si>
  <si>
    <t>3.3-21-8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</si>
  <si>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11</t>
  </si>
  <si>
    <t>3.3-21-9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</si>
  <si>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4</t>
  </si>
  <si>
    <t>3.3-21-10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</si>
  <si>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5</t>
  </si>
  <si>
    <t>3.3-21-11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</si>
  <si>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6</t>
  </si>
  <si>
    <t>3.3-21-12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</si>
  <si>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7</t>
  </si>
  <si>
    <t>3.3-21-13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</si>
  <si>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8</t>
  </si>
  <si>
    <t>3.3-21-14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</si>
  <si>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9</t>
  </si>
  <si>
    <t>3.3-21-15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</si>
  <si>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10</t>
  </si>
  <si>
    <t>3.3-21-16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</si>
  <si>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11</t>
  </si>
  <si>
    <t>3.3-0-8-0-22</t>
  </si>
  <si>
    <t>Таблица 3.3-22. Дробление негабаритных кусков грунта шпуровыми зарядами при скважинном методе при разработке разрыхленного грунта экскаватором</t>
  </si>
  <si>
    <t>3.3-22-1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</si>
  <si>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6</t>
  </si>
  <si>
    <t>3.3-22-2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</si>
  <si>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7</t>
  </si>
  <si>
    <t>3.3-22-3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</si>
  <si>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8</t>
  </si>
  <si>
    <t>3.3-22-4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</si>
  <si>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9</t>
  </si>
  <si>
    <t>3.3-22-5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</si>
  <si>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10</t>
  </si>
  <si>
    <t>3.3-22-6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</si>
  <si>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11</t>
  </si>
  <si>
    <t>3.3-22-7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</si>
  <si>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6</t>
  </si>
  <si>
    <t>3.3-22-8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</si>
  <si>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7</t>
  </si>
  <si>
    <t>3.3-22-9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</si>
  <si>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8</t>
  </si>
  <si>
    <t>3.3-22-10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</si>
  <si>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9</t>
  </si>
  <si>
    <t>3.3-22-11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</si>
  <si>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10</t>
  </si>
  <si>
    <t>3.3-22-12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</si>
  <si>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11</t>
  </si>
  <si>
    <t>3.3-0-9</t>
  </si>
  <si>
    <t>Раздел  9. Разрыхление мерзлых грунтов</t>
  </si>
  <si>
    <t>3.3-0-9-0-23</t>
  </si>
  <si>
    <t>Таблица 3.3-23. Разрыхление мерзлых грунтов при бурении станками вращательного бурения</t>
  </si>
  <si>
    <t>3.3-23-1</t>
  </si>
  <si>
    <t>Разрыхление мерзлых грунтов при бурении станками вращательного бурения группа грунтов 4 глубина промерзания до 1 м</t>
  </si>
  <si>
    <t>100 м3 мерзлого грунта</t>
  </si>
  <si>
    <t>3.3-23-2</t>
  </si>
  <si>
    <t>Разрыхление мерзлых грунтов при бурении станками вращательного бурения группа грунтов 4 глубина промерзания более 1 м</t>
  </si>
  <si>
    <t>3.3-23-3</t>
  </si>
  <si>
    <t>Разрыхление мерзлых грунтов при бурении станками вращательного бурения группа грунтов 5-6 глубина промерзания до 1 м</t>
  </si>
  <si>
    <t>3.3-23-4</t>
  </si>
  <si>
    <t>Разрыхление мерзлых грунтов при бурении станками вращательного бурения группа грунтов 5-6 глубина промерзания более 1 м</t>
  </si>
  <si>
    <t>3.3-0-9-0-24</t>
  </si>
  <si>
    <t>Таблица 3.3-24. Разрыхление мерзлых грунтов при шнековом бурении машинами буровыми шарошечного бурения на базе трактора 118 кВт</t>
  </si>
  <si>
    <t>3.3-24-1</t>
  </si>
  <si>
    <t>Разрыхление мерзлых грунтов при шнековом бурении машинами буровыми шарошечного бурения на базе трактора группа грунтов 4 глубина промерзания до 1 м</t>
  </si>
  <si>
    <t>3.3-24-2</t>
  </si>
  <si>
    <t>Разрыхление мерзлых грунтов при шнековом бурении машинами буровыми шарошечного бурения на базе трактора группа грунтов 4 глубина промерзания более 1 м</t>
  </si>
  <si>
    <t>3.3-24-3</t>
  </si>
  <si>
    <t>Разрыхление мерзлых грунтов при шнековом бурении машинами буровыми шарошечного бурения на базе трактора группа грунтов 5, 6 глубина промерзания до 1 м</t>
  </si>
  <si>
    <t>3.3-24-4</t>
  </si>
  <si>
    <t>Разрыхление мерзлых грунтов при шнековом бурении машинами буровыми шарошечного бурения на базе трактора группа грунтов 5, 6 глубина промерзания более 1 м</t>
  </si>
  <si>
    <t>3.3-0-9-0-25</t>
  </si>
  <si>
    <t>Таблица 3.3-25. Разрыхление мерзлых моренных, аллювиальных, делювиальных и пролювиальных грунтов при бурении машинами бурового шарошечного бурения с диаметром долота 150 мм на базе трактора 118 кВт при высоте уступа более 3 до 6 м</t>
  </si>
  <si>
    <t>3.3-25-1</t>
  </si>
  <si>
    <t>Разрыхление мерзлых моренных, аллювиальных, делювиальных и пролювиальных грунтов при бурении машинами группа грунтов 5</t>
  </si>
  <si>
    <t>3.3-25-2</t>
  </si>
  <si>
    <t>Разрыхление мерзлых моренных, аллювиальных, делювиальных и пролювиальных грунтов при бурении машинами группа грунтов 6</t>
  </si>
  <si>
    <t>3.3-25-3</t>
  </si>
  <si>
    <t>Разрыхление мерзлых моренных, аллювиальных, делювиальных и пролювиальных грунтов при бурении машинами группа грунтов 7</t>
  </si>
  <si>
    <t>3.3-25-4</t>
  </si>
  <si>
    <t>Разрыхление мерзлых моренных, аллювиальных, делювиальных и пролювиальных грунтов при бурении машинами группа грунтов 8</t>
  </si>
  <si>
    <t>3.3-0-10</t>
  </si>
  <si>
    <t>Раздел 10. Дробление валунов шпуровыми зарядами</t>
  </si>
  <si>
    <t>3.3-0-10-0-26</t>
  </si>
  <si>
    <t>Таблица 3.3-26. Дробление валунов шпуровыми зарядами</t>
  </si>
  <si>
    <t>3.3-26-1</t>
  </si>
  <si>
    <t>Дробление валунов шпуровыми зарядами</t>
  </si>
  <si>
    <t>100 м3 валунов в плотном теле</t>
  </si>
  <si>
    <t>3.3-0-11</t>
  </si>
  <si>
    <t>Раздел 11. Корчевка пней</t>
  </si>
  <si>
    <t>3.3-0-11-0-27</t>
  </si>
  <si>
    <t>Таблица 3.3-27. Корчевка пней</t>
  </si>
  <si>
    <t>3.3-27-1</t>
  </si>
  <si>
    <t>Корчевка пней диаметром до 400 мм</t>
  </si>
  <si>
    <t>3.3-27-2</t>
  </si>
  <si>
    <t>Корчевка пней диаметром более 400 мм</t>
  </si>
  <si>
    <t>3.3-0-12</t>
  </si>
  <si>
    <t>Раздел 12. Укрытие взрываемой площади для защиты сооружений</t>
  </si>
  <si>
    <t>3.3-0-12-0-28</t>
  </si>
  <si>
    <t>Таблица 3.3-28. Укрытие взрываемой площади для защиты сооружений металлическими сетками и мешками с песком (для ограничения разлета кусков взрываемого грунта)</t>
  </si>
  <si>
    <t>3.3-28-1</t>
  </si>
  <si>
    <t>Укрытие взрываемой площади для защиты сооружений металлическими сетками и мешками с песком (для ограничения разлета кусков взрываемого грунта)</t>
  </si>
  <si>
    <t>100 м2 укрытия</t>
  </si>
  <si>
    <t>3.3-0-12-0-29</t>
  </si>
  <si>
    <t>Таблица 3.3-29. Укрытие взрываемой площади для защиты сооружений бревенчатыми щитами, пригруженными железобетонными блоками (для ограничения разлета кусков взрываемого грунта)</t>
  </si>
  <si>
    <t>3.3-29-1</t>
  </si>
  <si>
    <t>Укрытие взрываемой площади бревенчатыми щитами, пригруженными железобетонными блоками (для ограничения разлета кусков взрываемого грунта)</t>
  </si>
  <si>
    <t>3.3-0-12-0-30</t>
  </si>
  <si>
    <t>Таблица 3.3-30. Укрытие взрываемой площади для защиты сооружений бревенчатыми щитами, пригруженными железобетонными блоками (для предотвращения разлета кусков взрываемого грунта)</t>
  </si>
  <si>
    <t>3.3-30-1</t>
  </si>
  <si>
    <t>Укрытие взрываемой площади бревенчатыми щитами, пригруженными железобетонными блоками (для предотвращения разлета кусков взрываемого грунта)</t>
  </si>
  <si>
    <t>3.3-0-12-0-31</t>
  </si>
  <si>
    <t>Таблица 3.3-31. Укрытие взрываемой площади для защиты сооружений металлическими щитами, пригруженными железобетонными блоками (для ограничения разлета кусков взрываемого грунта)</t>
  </si>
  <si>
    <t>3.3-31-1</t>
  </si>
  <si>
    <t>Укрытие взрываемой площади металлическими щитами, пригруженными железобетонными блоками (для ограничения разлета кусков взрываемого грунта)</t>
  </si>
  <si>
    <t>3.3-0-12-0-32</t>
  </si>
  <si>
    <t>Таблица 3.3-32. Укрытие взрываемой площади для защиты сооружений металлическими щитами, пригруженными железобетонными блоками (для предотвращения разлета кусков взрываемого грунта)</t>
  </si>
  <si>
    <t>3.3-32-1</t>
  </si>
  <si>
    <t>Укрытие взрываемой площади металлическими щитами, пригруженными железобетонными блоками (для предотвращения разлета кусков взрываемого грунта)</t>
  </si>
  <si>
    <t>3.3-0-12-0-33</t>
  </si>
  <si>
    <t>Таблица 3.3-33. Укрытие железнодорожного пути настилом переездного типа при уширении выемок буровзрывным способом</t>
  </si>
  <si>
    <t>3.3-33-1</t>
  </si>
  <si>
    <t>Укрытие железнодорожного пути настилом переездного типа при уширении выемок буровзрывным способом</t>
  </si>
  <si>
    <t>3.3-0-12-0-34</t>
  </si>
  <si>
    <t>Таблица 3.3-34. Разрыхление скальных грунтов шпуровыми зарядами в котлованах под опоры контактной сети</t>
  </si>
  <si>
    <t>3.3-34-1</t>
  </si>
  <si>
    <t>Разрыхление скальных грунтов шпуровыми зарядами в котлованах под опоры контактной сети группа грунтов 4</t>
  </si>
  <si>
    <t>3.3-34-2</t>
  </si>
  <si>
    <t>Разрыхление скальных грунтов шпуровыми зарядами в котлованах под опоры контактной сети группа грунтов 5</t>
  </si>
  <si>
    <t>3.3-34-3</t>
  </si>
  <si>
    <t>Разрыхление скальных грунтов шпуровыми зарядами в котлованах под опоры контактной сети группа грунтов 6</t>
  </si>
  <si>
    <t>3.3-34-4</t>
  </si>
  <si>
    <t>Разрыхление скальных грунтов шпуровыми зарядами в котлованах под опоры контактной сети группа грунтов 7</t>
  </si>
  <si>
    <t>3.3-34-5</t>
  </si>
  <si>
    <t>Разрыхление скальных грунтов шпуровыми зарядами в котлованах под опоры контактной сети группа грунтов 8</t>
  </si>
  <si>
    <t>3.3-34-6</t>
  </si>
  <si>
    <t>Разрыхление скальных грунтов шпуровыми зарядами в котлованах под опоры контактной сети группа грунтов 9</t>
  </si>
  <si>
    <t>3.3-34-7</t>
  </si>
  <si>
    <t>Разрыхление скальных грунтов шпуровыми зарядами в котлованах под опоры контактной сети группа грунтов 10</t>
  </si>
  <si>
    <t>3.3-0-12-0-35</t>
  </si>
  <si>
    <t>Таблица 3.3-35. Укрытие котлованов под опоры контактной сети</t>
  </si>
  <si>
    <t>3.3-35-1</t>
  </si>
  <si>
    <t>Укрытие первого котлована при разработке в 1 слой</t>
  </si>
  <si>
    <t>1 котлован</t>
  </si>
  <si>
    <t>3.3-35-2</t>
  </si>
  <si>
    <t>Укрытие первого котлована при разработке в 2 слоя</t>
  </si>
  <si>
    <t>3.3-35-3</t>
  </si>
  <si>
    <t>Укрытие первого котлована при разработке в 3 слоя</t>
  </si>
  <si>
    <t>3.3-35-4</t>
  </si>
  <si>
    <t>Укрытие котлованов добавлять на каждый последующий котлован при разработке в 1 слой</t>
  </si>
  <si>
    <t>3.3-35-5</t>
  </si>
  <si>
    <t>Укрытие котлованов добавлять на каждый последующий котлован при разработке в 2 слоя</t>
  </si>
  <si>
    <t>3.3-35-6</t>
  </si>
  <si>
    <t>Укрытие котлованов добавлять на каждый последующий котлован при разработке в 3 слоя</t>
  </si>
  <si>
    <t>3.4</t>
  </si>
  <si>
    <t>Сборник  4. Скважины</t>
  </si>
  <si>
    <t>3.4-0</t>
  </si>
  <si>
    <t>3.4-0-1</t>
  </si>
  <si>
    <t>Раздел  1. Бурение скважин</t>
  </si>
  <si>
    <t>3.4-0-1-0-1</t>
  </si>
  <si>
    <t>Таблица 3.4-1. Колонковое бурение скважин глубиной до 50 м</t>
  </si>
  <si>
    <t>3.4-1-1</t>
  </si>
  <si>
    <t>Колонковое бурение скважин глубиной до 50 м с применением долот диаметром до 120 мм в грунтах 1-2 группы</t>
  </si>
  <si>
    <t>100 м бурения</t>
  </si>
  <si>
    <t>3.4-1-2</t>
  </si>
  <si>
    <t>Колонковое бурение скважин глубиной до 50 м с применением долот диаметром до 120 мм в грунтах 3-4 группы</t>
  </si>
  <si>
    <t>3.4-1-3</t>
  </si>
  <si>
    <t>Колонковое бурение скважин глубиной до 50 м с применением долот диаметром до 120 мм в грунтах 5-6 группы</t>
  </si>
  <si>
    <t>3.4-1-4</t>
  </si>
  <si>
    <t>Колонковое бурение скважин глубиной до 50 м с применением долот диаметром до 120 мм в грунтах 7 группы</t>
  </si>
  <si>
    <t>3.4-1-5</t>
  </si>
  <si>
    <t>Колонковое бурение скважин глубиной до 50 м с применением долот диаметром до 151 мм в грунтах 1-2 группы</t>
  </si>
  <si>
    <t>3.4-1-6</t>
  </si>
  <si>
    <t>Колонковое бурение скважин глубиной до 50 м с применением долот диаметром до 151 мм в грунтах 3-4 группы</t>
  </si>
  <si>
    <t>3.4-1-7</t>
  </si>
  <si>
    <t>Колонковое бурение скважин глубиной до 50 м с применением долот диаметром до 151 мм в грунтах 5-6 группы</t>
  </si>
  <si>
    <t>3.4-1-8</t>
  </si>
  <si>
    <t>Колонковое бурение скважин глубиной до 50 м с применением долот диаметром до 151 мм в грунтах 7 группы</t>
  </si>
  <si>
    <t>3.4-1-9</t>
  </si>
  <si>
    <t>Колонковое бурение скважин глубиной до 50 м с применением долот диаметром до 195 мм в грунтах 1-2 группы</t>
  </si>
  <si>
    <t>3.4-1-10</t>
  </si>
  <si>
    <t>Колонковое бурение скважин глубиной до 50 м с применением долот диаметром до 195 мм в грунтах 3-4 группы</t>
  </si>
  <si>
    <t>3.4-1-11</t>
  </si>
  <si>
    <t>Колонковое бурение скважин глубиной до 50 м с применением долот диаметром до 195 мм в грунтах 5-6 группы</t>
  </si>
  <si>
    <t>3.4-1-12</t>
  </si>
  <si>
    <t>Колонковое бурение скважин глубиной до 50 м с применением долот диаметром до 195 мм в грунтах 7 группы</t>
  </si>
  <si>
    <t>3.4-1-13</t>
  </si>
  <si>
    <t>Колонковое бурение скважин глубиной до 50 м с применением долот диаметром до 250 мм в грунтах 1-2 группы</t>
  </si>
  <si>
    <t>3.4-1-14</t>
  </si>
  <si>
    <t>Колонковое бурение скважин глубиной до 50 м с применением долот диаметром до 250 мм в грунтах 3-4 группы</t>
  </si>
  <si>
    <t>3.4-1-15</t>
  </si>
  <si>
    <t>Колонковое бурение скважин глубиной до 50 м с применением долот диаметром до 250 мм в грунтах 5-6 группы</t>
  </si>
  <si>
    <t>3.4-1-16</t>
  </si>
  <si>
    <t>Колонковое бурение скважин глубиной до 50 м с применением долот диаметром до 250 мм в грунтах 7 группы</t>
  </si>
  <si>
    <t>3.4-1-17</t>
  </si>
  <si>
    <t>Колонковое бурение скважин глубиной до 50 м с применением долот диаметром до 300 мм в грунтах 1-2 группы</t>
  </si>
  <si>
    <t>3.4-1-18</t>
  </si>
  <si>
    <t>Колонковое бурение скважин глубиной до 50 м с применением долот диаметром до 300 мм в грунтах 3-4 группы</t>
  </si>
  <si>
    <t>3.4-1-19</t>
  </si>
  <si>
    <t>Колонковое бурение скважин глубиной до 50 м с применением долот диаметром до 300 мм в грунтах 5-6 группы</t>
  </si>
  <si>
    <t>3.4-1-20</t>
  </si>
  <si>
    <t>Колонковое бурение скважин глубиной до 50 м с применением долот диаметром до 300 мм в грунтах 7 группы</t>
  </si>
  <si>
    <t>3.4-0-1-0-2</t>
  </si>
  <si>
    <t>Таблица 3.4-2. Ударно-канатное бурение скважин глубиной до 50 м</t>
  </si>
  <si>
    <t>3.4-2-1</t>
  </si>
  <si>
    <t>Ударно-канатное бурение скважин глубиной до 50 м с применением долот диаметром до 125 мм в грунтах 1-2 группы</t>
  </si>
  <si>
    <t>3.4-2-2</t>
  </si>
  <si>
    <t>Ударно-канатное бурение скважин глубиной до 50 м с применением долот диаметром до 125 мм в грунтах 3 группы</t>
  </si>
  <si>
    <t>3.4-2-3</t>
  </si>
  <si>
    <t>Ударно-канатное бурение скважин глубиной до 50 м с применением долот диаметром до 125 мм в грунтах 4 группы</t>
  </si>
  <si>
    <t>3.4-2-4</t>
  </si>
  <si>
    <t>Ударно-канатное бурение скважин глубиной до 50 м с применением долот диаметром до 125 мм в грунтах 5 группы</t>
  </si>
  <si>
    <t>3.4-2-5</t>
  </si>
  <si>
    <t>Ударно-канатное бурение скважин глубиной до 50 м с применением долот диаметром до 125 мм в грунтах 6 группы</t>
  </si>
  <si>
    <t>3.4-2-6</t>
  </si>
  <si>
    <t>Ударно-канатное бурение скважин глубиной до 50 м с применением долот диаметром до 125 мм в грунтах 7 группы</t>
  </si>
  <si>
    <t>3.4-2-7</t>
  </si>
  <si>
    <t>Ударно-канатное бурение скважин глубиной до 50 м с применением долот диаметром до 148 мм в грунтах 1-2 группы</t>
  </si>
  <si>
    <t>3.4-2-8</t>
  </si>
  <si>
    <t>Ударно-канатное бурение скважин глубиной до 50 м с применением долот диаметром до 148 мм в грунтах 3 группы</t>
  </si>
  <si>
    <t>3.4-2-9</t>
  </si>
  <si>
    <t>Ударно-канатное бурение скважин глубиной до 50 м с применением долот диаметром до 148 мм в грунтах 4 группы</t>
  </si>
  <si>
    <t>3.4-2-10</t>
  </si>
  <si>
    <t>Ударно-канатное бурение скважин глубиной до 50 м с применением долот диаметром до 148 мм в грунтах 5 группы</t>
  </si>
  <si>
    <t>3.4-2-11</t>
  </si>
  <si>
    <t>Ударно-канатное бурение скважин глубиной до 50 м с применением долот диаметром до 148 мм в грунтах 6 группы</t>
  </si>
  <si>
    <t>3.4-2-12</t>
  </si>
  <si>
    <t>Ударно-канатное бурение скважин глубиной до 50 м с применением долот диаметром до 148 мм в грунтах 7 группы</t>
  </si>
  <si>
    <t>3.4-2-13</t>
  </si>
  <si>
    <t>Ударно-канатное бурение скважин глубиной до 50 м с применением долот диаметром до 195 мм в грунтах 1-2 группы</t>
  </si>
  <si>
    <t>3.4-2-14</t>
  </si>
  <si>
    <t>Ударно-канатное бурение скважин глубиной до 50 м с применением долот диаметром до 195 мм в грунтах 3 группы</t>
  </si>
  <si>
    <t>3.4-2-15</t>
  </si>
  <si>
    <t>Ударно-канатное бурение скважин глубиной до 50 м с применением долот диаметром до 195 мм в грунтах 4 группы</t>
  </si>
  <si>
    <t>3.4-2-16</t>
  </si>
  <si>
    <t>Ударно-канатное бурение скважин глубиной до 50 м с применением долот диаметром до 195 мм в грунтах 5 группы</t>
  </si>
  <si>
    <t>3.4-2-17</t>
  </si>
  <si>
    <t>Ударно-канатное бурение скважин глубиной до 50 м с применением долот диаметром до 195 мм в грунтах 6 группы</t>
  </si>
  <si>
    <t>3.4-2-18</t>
  </si>
  <si>
    <t>Ударно-канатное бурение скважин глубиной до 50 м с применением долот диаметром до 195 мм в грунтах 7 группы</t>
  </si>
  <si>
    <t>3.4-2-19</t>
  </si>
  <si>
    <t>Ударно-канатное бурение скважин глубиной до 50 м с применением долот диаметром до 245 мм в грунтах 1-2 группы</t>
  </si>
  <si>
    <t>3.4-2-20</t>
  </si>
  <si>
    <t>Ударно-канатное бурение скважин глубиной до 50 м с применением долот диаметром до 245 мм в грунтах 3 группы</t>
  </si>
  <si>
    <t>3.4-2-21</t>
  </si>
  <si>
    <t>Ударно-канатное бурение скважин глубиной до 50 м с применением долот диаметром до 245 мм в грунтах 4 группы</t>
  </si>
  <si>
    <t>3.4-2-22</t>
  </si>
  <si>
    <t>Ударно-канатное бурение скважин глубиной до 50 м с применением долот диаметром до 245 мм в грунтах 5 группы</t>
  </si>
  <si>
    <t>3.4-2-23</t>
  </si>
  <si>
    <t>Ударно-канатное бурение скважин глубиной до 50 м с применением долот диаметром до 245 мм в грунтах 6 группы</t>
  </si>
  <si>
    <t>3.4-2-24</t>
  </si>
  <si>
    <t>Ударно-канатное бурение скважин глубиной до 50 м с применением долот диаметром до 245 мм в грунтах 7 группы</t>
  </si>
  <si>
    <t>3.4-2-25</t>
  </si>
  <si>
    <t>Ударно-канатное бурение скважин глубиной до 50 м с применением долот диаметром до 295 мм в грунтах 1-2 группы</t>
  </si>
  <si>
    <t>3.4-2-26</t>
  </si>
  <si>
    <t>Ударно-канатное бурение скважин глубиной до 50 м с применением долот диаметром до 295 мм в грунтах 3 группы</t>
  </si>
  <si>
    <t>3.4-2-27</t>
  </si>
  <si>
    <t>Ударно-канатное бурение скважин глубиной до 50 м с применением долот диаметром до 295 мм в грунтах 4 группы</t>
  </si>
  <si>
    <t>3.4-2-28</t>
  </si>
  <si>
    <t>Ударно-канатное бурение скважин глубиной до 50 м с применением долот диаметром до 295 мм в грунтах 5 группы</t>
  </si>
  <si>
    <t>3.4-2-29</t>
  </si>
  <si>
    <t>Ударно-канатное бурение скважин глубиной до 50 м с применением долот диаметром до 295 мм в грунтах 6 группы</t>
  </si>
  <si>
    <t>3.4-2-30</t>
  </si>
  <si>
    <t>Ударно-канатное бурение скважин глубиной до 50 м с применением долот диаметром до 295 мм в грунтах 7 группы</t>
  </si>
  <si>
    <t>3.4-2-31</t>
  </si>
  <si>
    <t>Ударно-канатное бурение скважин глубиной до 50 м с применением долот диаметром до 345 мм в грунтах 1-2 группы</t>
  </si>
  <si>
    <t>3.4-2-32</t>
  </si>
  <si>
    <t>Ударно-канатное бурение скважин глубиной до 50 м с применением долот диаметром до 345 мм в грунтах 3 группы</t>
  </si>
  <si>
    <t>3.4-2-33</t>
  </si>
  <si>
    <t>Ударно-канатное бурение скважин глубиной до 50 м с применением долот диаметром до 345 мм в грунтах 4 группы</t>
  </si>
  <si>
    <t>3.4-2-34</t>
  </si>
  <si>
    <t>Ударно-канатное бурение скважин глубиной до 50 м с применением долот диаметром до 345 мм в грунтах 5 группы</t>
  </si>
  <si>
    <t>3.4-2-35</t>
  </si>
  <si>
    <t>Ударно-канатное бурение скважин глубиной до 50 м с применением долот диаметром до 345 мм в грунтах 6 группы</t>
  </si>
  <si>
    <t>3.4-2-36</t>
  </si>
  <si>
    <t>Ударно-канатное бурение скважин глубиной до 50 м с применением долот диаметром до 345 мм в грунтах 7 группы</t>
  </si>
  <si>
    <t>3.4-2-37</t>
  </si>
  <si>
    <t>Ударно-канатное бурение скважин глубиной до 50 м с применением долот диаметром до 395 мм в грунтах 1-2 группы</t>
  </si>
  <si>
    <t>3.4-2-38</t>
  </si>
  <si>
    <t>Ударно-канатное бурение скважин глубиной до 50 м с применением долот диаметром до 395 мм в грунтах 3 группы</t>
  </si>
  <si>
    <t>3.4-2-39</t>
  </si>
  <si>
    <t>Ударно-канатное бурение скважин глубиной до 50 м с применением долот диаметром до 395 мм в грунтах 4 группы</t>
  </si>
  <si>
    <t>3.4-2-40</t>
  </si>
  <si>
    <t>Ударно-канатное бурение скважин глубиной до 50 м с применением долот диаметром до 395 мм в грунтах 5 группы</t>
  </si>
  <si>
    <t>3.4-2-41</t>
  </si>
  <si>
    <t>Ударно-канатное бурение скважин глубиной до 50 м с применением долот диаметром до 395 мм в грунтах 6 группы</t>
  </si>
  <si>
    <t>3.4-2-42</t>
  </si>
  <si>
    <t>Ударно-канатное бурение скважин глубиной до 50 м с применением долот диаметром до 395 мм в грунтах 7 группы</t>
  </si>
  <si>
    <t>3.4-2-43</t>
  </si>
  <si>
    <t>Ударно-канатное бурение скважин глубиной до 50 м с применением долот диаметром до 445 мм в грунтах 1-2 группы</t>
  </si>
  <si>
    <t>3.4-2-44</t>
  </si>
  <si>
    <t>Ударно-канатное бурение скважин глубиной до 50 м с применением долот диаметром до 445 мм в грунтах 3 группы</t>
  </si>
  <si>
    <t>3.4-2-45</t>
  </si>
  <si>
    <t>Ударно-канатное бурение скважин глубиной до 50 м с применением долот диаметром до 445 мм в грунтах 4 группы</t>
  </si>
  <si>
    <t>3.4-2-46</t>
  </si>
  <si>
    <t>Ударно-канатное бурение скважин глубиной до 50 м с применением долот диаметром до 445 мм в грунтах 5 группы</t>
  </si>
  <si>
    <t>3.4-2-47</t>
  </si>
  <si>
    <t>Ударно-канатное бурение скважин глубиной до 50 м с применением долот диаметром до 445 мм в грунтах 6 группы</t>
  </si>
  <si>
    <t>3.4-2-48</t>
  </si>
  <si>
    <t>Ударно-канатное бурение скважин глубиной до 50 м с применением долот диаметром до 445 мм в грунтах 7 группы</t>
  </si>
  <si>
    <t>3.4-2-49</t>
  </si>
  <si>
    <t>Ударно-канатное бурение скважин глубиной до 50 м с применением долот диаметром до 495 мм в грунтах 1-2 группы</t>
  </si>
  <si>
    <t>3.4-2-50</t>
  </si>
  <si>
    <t>Ударно-канатное бурение скважин глубиной до 50 м с применением долот диаметром до 495 мм в грунтах 3 группы</t>
  </si>
  <si>
    <t>3.4-2-51</t>
  </si>
  <si>
    <t>Ударно-канатное бурение скважин глубиной до 50 м с применением долот диаметром до 495 мм в грунтах 4 группы</t>
  </si>
  <si>
    <t>3.4-2-52</t>
  </si>
  <si>
    <t>Ударно-канатное бурение скважин глубиной до 50 м с применением долот диаметром до 495 мм в грунтах 5 группы</t>
  </si>
  <si>
    <t>3.4-2-53</t>
  </si>
  <si>
    <t>Ударно-канатное бурение скважин глубиной до 50 м с применением долот диаметром до 495 мм в грунтах 6 группы</t>
  </si>
  <si>
    <t>3.4-2-54</t>
  </si>
  <si>
    <t>Ударно-канатное бурение скважин глубиной до 50 м с применением долот диаметром до 495 мм в грунтах 7 группы</t>
  </si>
  <si>
    <t>3.4-2-55</t>
  </si>
  <si>
    <t>Ударно-канатное бурение скважин глубиной до 50 м с применением долот диаметром до 545 мм в грунтах 1-2 группы</t>
  </si>
  <si>
    <t>3.4-2-56</t>
  </si>
  <si>
    <t>Ударно-канатное бурение скважин глубиной до 50 м с применением долот диаметром до 545 мм в грунтах 3 группы</t>
  </si>
  <si>
    <t>3.4-2-57</t>
  </si>
  <si>
    <t>Ударно-канатное бурение скважин глубиной до 50 м с применением долот диаметром до 545 мм в грунтах 4 группы</t>
  </si>
  <si>
    <t>3.4-2-58</t>
  </si>
  <si>
    <t>Ударно-канатное бурение скважин глубиной до 50 м с применением долот диаметром до 545 мм в грунтах 5 группы</t>
  </si>
  <si>
    <t>3.4-2-59</t>
  </si>
  <si>
    <t>Ударно-канатное бурение скважин глубиной до 50 м с применением долот диаметром до 545 мм в грунтах 6 группы</t>
  </si>
  <si>
    <t>3.4-2-60</t>
  </si>
  <si>
    <t>Ударно-канатное бурение скважин глубиной до 50 м с применением долот диаметром до 545 мм в грунтах 7 группы</t>
  </si>
  <si>
    <t>3.4-2-61</t>
  </si>
  <si>
    <t>Ударно-канатное бурение скважин глубиной до 50 м с применением долот диаметром до 595 мм в грунтах 1-2 группы</t>
  </si>
  <si>
    <t>3.4-2-62</t>
  </si>
  <si>
    <t>Ударно-канатное бурение скважин глубиной до 50 м с применением долот диаметром до 595 мм в грунтах 3 группы</t>
  </si>
  <si>
    <t>3.4-2-63</t>
  </si>
  <si>
    <t>Ударно-канатное бурение скважин глубиной до 50 м с применением долот диаметром до 595 мм в грунтах 4 группы</t>
  </si>
  <si>
    <t>3.4-2-64</t>
  </si>
  <si>
    <t>Ударно-канатное бурение скважин глубиной до 50 м с применением долот диаметром до 595 мм в грунтах 5 группы</t>
  </si>
  <si>
    <t>3.4-2-65</t>
  </si>
  <si>
    <t>Ударно-канатное бурение скважин глубиной до 50 м с применением долот диаметром до 595 мм в грунтах 6 группы</t>
  </si>
  <si>
    <t>3.4-2-66</t>
  </si>
  <si>
    <t>Ударно-канатное бурение скважин глубиной до 50 м с применением долот диаметром до 595 мм в грунтах 7 группы</t>
  </si>
  <si>
    <t>3.4-2-67</t>
  </si>
  <si>
    <t>Ударно-канатное бурение скважин глубиной до 50 м с применением долот диаметром до 645 мм в грунтах 1-2 группы</t>
  </si>
  <si>
    <t>3.4-2-68</t>
  </si>
  <si>
    <t>Ударно-канатное бурение скважин глубиной до 50 м с применением долот диаметром до 645 мм в грунтах 3 группы</t>
  </si>
  <si>
    <t>3.4-2-69</t>
  </si>
  <si>
    <t>Ударно-канатное бурение скважин глубиной до 50 м с применением долот диаметром до 645 мм в грунтах 4 группы</t>
  </si>
  <si>
    <t>3.4-2-70</t>
  </si>
  <si>
    <t>Ударно-канатное бурение скважин глубиной до 50 м с применением долот диаметром до 645 мм в грунтах 5 группы</t>
  </si>
  <si>
    <t>3.4-2-71</t>
  </si>
  <si>
    <t>Ударно-канатное бурение скважин глубиной до 50 м с применением долот диаметром до 645 мм в грунтах 6 группы</t>
  </si>
  <si>
    <t>3.4-2-72</t>
  </si>
  <si>
    <t>Ударно-канатное бурение скважин глубиной до 50 м с применением долот диаметром до 645 мм в грунтах 7 группы</t>
  </si>
  <si>
    <t>3.4-0-1-0-3</t>
  </si>
  <si>
    <t>Таблица 3.4-3. Ударно-вращательное бурение скважин глубиной до 10 м, диаметром 105 мм</t>
  </si>
  <si>
    <t>3.4-3-1</t>
  </si>
  <si>
    <t>Ударно-вращательное бурение скважин глубиной до 10 м, диаметром 105 мм, в грунтах 4 группы</t>
  </si>
  <si>
    <t>3.4-3-2</t>
  </si>
  <si>
    <t>Ударно-вращательное бурение скважин глубиной до 10 м, диаметром 105 мм, в грунтах 5 группы</t>
  </si>
  <si>
    <t>3.4-3-3</t>
  </si>
  <si>
    <t>Ударно-вращательное бурение скважин глубиной до 10 м, диаметром 105 мм, в грунтах 6 группы</t>
  </si>
  <si>
    <t>3.4-3-4</t>
  </si>
  <si>
    <t>Ударно-вращательное бурение скважин глубиной до 10 м, диаметром 105 мм, в грунтах 7 группы</t>
  </si>
  <si>
    <t>3.4-0-1-0-4</t>
  </si>
  <si>
    <t>Таблица 3.4-4. Ударно-вращательное бурение глубиной до 20 м диаметром 105 мм</t>
  </si>
  <si>
    <t>3.4-4-1</t>
  </si>
  <si>
    <t>Ударно-вращательное бурение скважин глубиной до 20 м, диаметром 105 мм, в грунтах 4 группы</t>
  </si>
  <si>
    <t>3.4-4-2</t>
  </si>
  <si>
    <t>Ударно-вращательное бурение скважин глубиной до 20 м, диаметром 105 мм, в грунтах 5 группы</t>
  </si>
  <si>
    <t>3.4-4-3</t>
  </si>
  <si>
    <t>Ударно-вращательное бурение скважин глубиной до 20 м, диаметром 105 мм, в грунтах 6 группы</t>
  </si>
  <si>
    <t>3.4-4-4</t>
  </si>
  <si>
    <t>Ударно-вращательное бурение скважин глубиной до 20 м, диаметром 105 мм, в грунтах 7 группы</t>
  </si>
  <si>
    <t>3.4-0-1-0-5</t>
  </si>
  <si>
    <t>Таблица 3.4-5. Ударно-вращательное бурение скважин диаметром 105 мм</t>
  </si>
  <si>
    <t>3.4-5-1</t>
  </si>
  <si>
    <t>Ударно-вращательное бурение скважин глубиной до 50 м, диаметром 105 мм, в грунтах 4 группы</t>
  </si>
  <si>
    <t>3.4-5-2</t>
  </si>
  <si>
    <t>Ударно-вращательное бурение скважин глубиной до 50 м, диаметром 105 мм, в грунтах 5 группы</t>
  </si>
  <si>
    <t>3.4-5-3</t>
  </si>
  <si>
    <t>Ударно-вращательное бурение скважин глубиной до 50 м, диаметром 105 мм, в грунтах 6 группы</t>
  </si>
  <si>
    <t>3.4-5-4</t>
  </si>
  <si>
    <t>Ударно-вращательное бурение скважин глубиной до 50 м, диаметром 105 мм, в грунтах 7 группы</t>
  </si>
  <si>
    <t>3.4-0-1-0-6</t>
  </si>
  <si>
    <t>Таблица 3.4-6. Шнековое бурение скважин глубиной до 30 м</t>
  </si>
  <si>
    <t>3.4-6-1</t>
  </si>
  <si>
    <t>Шнековое бурение скважин глубиной до 30 м, диаметром до 135 мм, в грунтах 1 группы</t>
  </si>
  <si>
    <t>3.4-6-2</t>
  </si>
  <si>
    <t>Шнековое бурение скважин глубиной до 30 м, диаметром до 135 мм, в грунтах 2 группы</t>
  </si>
  <si>
    <t>3.4-6-3</t>
  </si>
  <si>
    <t>Шнековое бурение скважин глубиной до 30 м, диаметром до 135 мм, в грунтах 3 группы</t>
  </si>
  <si>
    <t>3.4-6-4</t>
  </si>
  <si>
    <t>Шнековое бурение скважин глубиной до 30 м, диаметром до 135 мм, в грунтах 4 группы</t>
  </si>
  <si>
    <t>3.4-6-5</t>
  </si>
  <si>
    <t>Шнековое бурение скважин глубиной до 30 м, диаметром до 190 мм, в грунтах 1 группы</t>
  </si>
  <si>
    <t>3.4-6-6</t>
  </si>
  <si>
    <t>Шнековое бурение скважин глубиной до 30 м, диаметром до 190 мм, в грунтах 2 группы</t>
  </si>
  <si>
    <t>3.4-6-7</t>
  </si>
  <si>
    <t>Шнековое бурение скважин глубиной до 30 м, диаметром до 190 мм, в грунтах 3 группы</t>
  </si>
  <si>
    <t>3.4-6-8</t>
  </si>
  <si>
    <t>Шнековое бурение скважин глубиной до 30 м, диаметром до 190 мм, в грунтах 4 группы</t>
  </si>
  <si>
    <t>3.4-6-9</t>
  </si>
  <si>
    <t>Шнековое бурение скважин глубиной до 30 м, диаметром до 215 мм, в грунтах 1 группы</t>
  </si>
  <si>
    <t>3.4-6-10</t>
  </si>
  <si>
    <t>Шнековое бурение скважин глубиной до 30 м, диаметром до 215 мм, в грунтах 2 группы</t>
  </si>
  <si>
    <t>3.4-6-11</t>
  </si>
  <si>
    <t>Шнековое бурение скважин глубиной до 30 м, диаметром до 215 мм, в грунтах 3 группы</t>
  </si>
  <si>
    <t>3.4-6-12</t>
  </si>
  <si>
    <t>Шнековое бурение скважин глубиной до 30 м, диаметром до 215 мм, в грунтах 4 группы</t>
  </si>
  <si>
    <t>3.4-6-13</t>
  </si>
  <si>
    <t>Шнековое бурение скважин глубиной до 30 м, диаметром до 248 мм, в грунтах 1 группы</t>
  </si>
  <si>
    <t>3.4-6-14</t>
  </si>
  <si>
    <t>Шнековое бурение скважин глубиной до 30 м, диаметром до 248 мм, в грунтах 2 группы</t>
  </si>
  <si>
    <t>3.4-6-15</t>
  </si>
  <si>
    <t>Шнековое бурение скважин глубиной до 30 м, диаметром до 248 мм, в грунтах 3 группы</t>
  </si>
  <si>
    <t>3.4-6-16</t>
  </si>
  <si>
    <t>Шнековое бурение скважин глубиной до 30 м, диаметром до 248 мм, в грунтах 4 группы</t>
  </si>
  <si>
    <t>3.4-6-17</t>
  </si>
  <si>
    <t>Шнековое бурение скважин глубиной до 30 м диаметром до 300 мм в грунтах 1 группы</t>
  </si>
  <si>
    <t>3.4-6-18</t>
  </si>
  <si>
    <t>Шнековое бурение скважин глубиной до 30 м диаметром до 300 мм в грунтах 2 группы</t>
  </si>
  <si>
    <t>3.4-6-19</t>
  </si>
  <si>
    <t>Шнековое бурение скважин глубиной до 30 м диаметром до 300 мм в грунтах 3 группы</t>
  </si>
  <si>
    <t>3.4-6-20</t>
  </si>
  <si>
    <t>Шнековое бурение скважин глубиной до 30 м диаметром до 300 мм в грунтах 4 группы</t>
  </si>
  <si>
    <t>3.4-6-21</t>
  </si>
  <si>
    <t>Шнековое бурение скважин глубиной до 30 м диаметром до 350 мм в грунтах 1 группы</t>
  </si>
  <si>
    <t>3.4-6-22</t>
  </si>
  <si>
    <t>Шнековое бурение скважин глубиной до 30 м диаметром до 350 мм в грунтах 2 группы</t>
  </si>
  <si>
    <t>3.4-6-23</t>
  </si>
  <si>
    <t>Шнековое бурение скважин глубиной до 30 м диаметром до 350 мм в грунтах 3 группы</t>
  </si>
  <si>
    <t>3.4-6-24</t>
  </si>
  <si>
    <t>Шнековое бурение скважин глубиной до 30 м диаметром до 350 мм в грунтах 4 группы</t>
  </si>
  <si>
    <t>3.4-0-1-0-20</t>
  </si>
  <si>
    <t>Таблица 3.4-20. Перемещение буровых станков в пределах строительной площадки вручную</t>
  </si>
  <si>
    <t>3.4-20-1</t>
  </si>
  <si>
    <t>Перемещение буровых станков в пределах строительной площадки вручную, тип станка колонковое бурение</t>
  </si>
  <si>
    <t>1 перемещение</t>
  </si>
  <si>
    <t>3.4-20-2</t>
  </si>
  <si>
    <t>Перемещение буровых станков в пределах строительной площадки вручную, тип станка ударно-вращательное бурение</t>
  </si>
  <si>
    <t>3.4-0-1-0-21</t>
  </si>
  <si>
    <t>Таблица 3.4-21. Монтаж (демонтаж) установки горизонтально направленного бурения</t>
  </si>
  <si>
    <t>3.4-21-1</t>
  </si>
  <si>
    <t>Монтаж установки горизонтально направленного бурения с тяговым усилием до 200 кН</t>
  </si>
  <si>
    <t>1 шт.</t>
  </si>
  <si>
    <t>3.4-21-2</t>
  </si>
  <si>
    <t>Монтаж установки горизонтально направленного бурения с тяговым усилием до 500 кН</t>
  </si>
  <si>
    <t>3.4-21-3</t>
  </si>
  <si>
    <t>Демонтаж установки горизонтального направленного бурения с тяговым усилием до 200 кН</t>
  </si>
  <si>
    <t>3.4-21-4</t>
  </si>
  <si>
    <t>Демонтаж установки горизонтального направленного бурения с тяговым усилием до 500 кН</t>
  </si>
  <si>
    <t>3.4-0-1-0-22</t>
  </si>
  <si>
    <t>Таблица 3.4-22. 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</t>
  </si>
  <si>
    <t>3.4-22-1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</si>
  <si>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Dy=110 мм длиной до 400 м</t>
  </si>
  <si>
    <t>1 м</t>
  </si>
  <si>
    <t>3.4-22-2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</si>
  <si>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Dy=225 мм длиной до 300 м</t>
  </si>
  <si>
    <t>3.4-22-3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</si>
  <si>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Dy=400 мм длиной до 200 м</t>
  </si>
  <si>
    <t>3.4-0-1-0-23</t>
  </si>
  <si>
    <t>Таблица 3.4-23. 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</t>
  </si>
  <si>
    <t>3.4-23-1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</si>
  <si>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110 мм длиной до 700 м</t>
  </si>
  <si>
    <t>3.4-23-2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</si>
  <si>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225 мм длиной до 700 м</t>
  </si>
  <si>
    <t>3.4-23-3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</si>
  <si>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400 мм длиной до 400 м</t>
  </si>
  <si>
    <t>3.4-23-4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</si>
  <si>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500 мм длиной до 400 м</t>
  </si>
  <si>
    <t>3.4-23-5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</si>
  <si>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710 мм длиной до 300 м</t>
  </si>
  <si>
    <t>3.4-0-1-0-24</t>
  </si>
  <si>
    <t>Таблица 3.4-24. Бестраншейная прокладка футляра из стальных труб методом бурошнекового бурения.</t>
  </si>
  <si>
    <t>3.4-24-1</t>
  </si>
  <si>
    <t>Монтаж/демонтаж установки горизонтального шнекового бурения</t>
  </si>
  <si>
    <t>3.4-24-2</t>
  </si>
  <si>
    <t>Бестраншейная прокладка футляра из стальных труб методом бурошнекового бурения. Управляемое пилотное бурение</t>
  </si>
  <si>
    <t>100 м</t>
  </si>
  <si>
    <t>3.4-24-3</t>
  </si>
  <si>
    <t>Бестраншейная прокладка футляра из стальных труб методом бурошнекового бурения диаметром 400 мм</t>
  </si>
  <si>
    <t>3.4-24-4</t>
  </si>
  <si>
    <t>Бестраншейная прокладка футляра из стальных труб методом бурошнекового бурения диаметром 600 мм</t>
  </si>
  <si>
    <t>3.4-24-5</t>
  </si>
  <si>
    <t>Бестраншейная прокладка футляра из стальных труб методом бурошнекового бурения диаметром 800 мм</t>
  </si>
  <si>
    <t>3.4-0-2</t>
  </si>
  <si>
    <t>Раздел  2. Крепление скважин, извлечение труб из скважин, свободный спуск или подъем труб</t>
  </si>
  <si>
    <t>3.4-0-2-0-7</t>
  </si>
  <si>
    <t>Таблица 3.4-7. Крепление скважин глубиной до 50 м трубами</t>
  </si>
  <si>
    <t>3.4-7-1</t>
  </si>
  <si>
    <t>Крепление скважин глубиной до 50 м при колонковом бурении трубами с муфтовым соединением в грунтах 1 группы по устойчивости, диаметром 150 мм</t>
  </si>
  <si>
    <t>10 м закрепленной скважины</t>
  </si>
  <si>
    <t>3.4-7-2</t>
  </si>
  <si>
    <t>Крепление скважин глубиной до 50 м при колонковом бурении трубами с муфтовым соединением в грунтах 1 группы по устойчивости, диаметром 168 мм</t>
  </si>
  <si>
    <t>3.4-7-3</t>
  </si>
  <si>
    <t>Крепление скважин глубиной до 50 м при колонковом бурении трубами с муфтовым соединением в грунтах 1 группы по устойчивости, диаметром 219 мм</t>
  </si>
  <si>
    <t>3.4-7-4</t>
  </si>
  <si>
    <t>Крепление скважин глубиной до 50 м при колонковом бурении трубами с муфтовым соединением в грунтах 1 группы по устойчивости, диаметром 273 мм</t>
  </si>
  <si>
    <t>3.4-7-5</t>
  </si>
  <si>
    <t>Крепление скважин глубиной до 50 м при колонковом бурении трубами с муфтовым соединением в грунтах 1 группы по устойчивости, диаметром 325 мм</t>
  </si>
  <si>
    <t>3.4-7-6</t>
  </si>
  <si>
    <t>Крепление скважин глубиной до 50 м при колонковом бурении трубами с муфтовым соединением в грунтах 1 группы по устойчивости, диаметром 377 мм</t>
  </si>
  <si>
    <t>3.4-7-7</t>
  </si>
  <si>
    <t>Крепление скважин глубиной до 50 м при колонковом бурении трубами с муфтовым соединением в грунтах 1 группы по устойчивости, диаметром 426 мм</t>
  </si>
  <si>
    <t>3.4-7-8</t>
  </si>
  <si>
    <t>Крепление скважин глубиной до 50 м при колонковом бурении трубами с муфтовым соединением в грунтах 1 группы по устойчивости, диаметром 476 мм</t>
  </si>
  <si>
    <t>3.4-7-9</t>
  </si>
  <si>
    <t>Крепление скважин глубиной до 50 м при колонковом бурении трубами с муфтовым соединением в грунтах 1 группы по устойчивости, диаметром 529 мм</t>
  </si>
  <si>
    <t>3.4-7-10</t>
  </si>
  <si>
    <t>Крепление скважин глубиной до 50 м при колонковом бурении трубами с муфтовым соединением в грунтах 1 группы по устойчивости, диаметром 579 мм</t>
  </si>
  <si>
    <t>3.4-7-11</t>
  </si>
  <si>
    <t>Крепление скважин глубиной до 50 м при колонковом бурении трубами с муфтовым соединением в грунтах 1 группы по устойчивости, диаметром 630 мм</t>
  </si>
  <si>
    <t>3.4-7-12</t>
  </si>
  <si>
    <t>Крепление скважин глубиной до 50 м при колонковом бурении трубами с муфтовым соединением в грунтах 2 группы по устойчивости, диаметром 150 мм</t>
  </si>
  <si>
    <t>3.4-7-13</t>
  </si>
  <si>
    <t>Крепление скважин глубиной до 50 м при колонковом бурении трубами с муфтовым соединением в грунтах 2 группы по устойчивости, диаметром 168 мм</t>
  </si>
  <si>
    <t>3.4-7-14</t>
  </si>
  <si>
    <t>Крепление скважин глубиной до 50 м при колонковом бурении трубами с муфтовым соединением в грунтах 2 группы по устойчивости, диаметром 219 мм</t>
  </si>
  <si>
    <t>3.4-7-15</t>
  </si>
  <si>
    <t>Крепление скважин глубиной до 50 м при колонковом бурении трубами с муфтовым соединением в грунтах 2 группы по устойчивости, диаметром 273 мм</t>
  </si>
  <si>
    <t>3.4-7-16</t>
  </si>
  <si>
    <t>Крепление скважин глубиной до 50 м при колонковом бурении трубами с муфтовым соединением в грунтах 2 группы по устойчивости, диаметром 325 мм</t>
  </si>
  <si>
    <t>3.4-7-17</t>
  </si>
  <si>
    <t>Крепление скважин глубиной до 50 м при колонковом бурении трубами с муфтовым соединением в грунтах 2 группы по устойчивости, диаметром 377 мм</t>
  </si>
  <si>
    <t>3.4-7-18</t>
  </si>
  <si>
    <t>Крепление скважин глубиной до 50 м при колонковом бурении трубами с муфтовым соединением в грунтах 2 группы по устойчивости, диаметром 426 мм</t>
  </si>
  <si>
    <t>3.4-7-19</t>
  </si>
  <si>
    <t>Крепление скважин глубиной до 50 м при колонковом бурении трубами с муфтовым соединением в грунтах 2 группы по устойчивости, диаметром 476 мм</t>
  </si>
  <si>
    <t>3.4-7-20</t>
  </si>
  <si>
    <t>Крепление скважин глубиной до 50 м при колонковом бурении трубами с муфтовым соединением в грунтах 2 группы по устойчивости, диаметром 529 мм</t>
  </si>
  <si>
    <t>3.4-7-21</t>
  </si>
  <si>
    <t>Крепление скважин глубиной до 50 м при колонковом бурении трубами с муфтовым соединением в грунтах 2 группы по устойчивости, диаметром 579 мм</t>
  </si>
  <si>
    <t>3.4-7-22</t>
  </si>
  <si>
    <t>Крепление скважин глубиной до 50 м при колонковом бурении трубами с муфтовым соединением в грунтах 2 группы по устойчивости, диаметром 630 мм</t>
  </si>
  <si>
    <t>3.4-7-23</t>
  </si>
  <si>
    <t>Крепление скважин глубиной до 50 м при колонковом бурении трубами со сварным соединением в грунтах 1 группы по устойчивости, диаметром 150 мм</t>
  </si>
  <si>
    <t>3.4-7-24</t>
  </si>
  <si>
    <t>Крепление скважин глубиной до 50 м при колонковом бурении трубами со сварным соединением в грунтах 1 группы по устойчивости, диаметром 168 мм</t>
  </si>
  <si>
    <t>3.4-7-25</t>
  </si>
  <si>
    <t>Крепление скважин глубиной до 50 м при колонковом бурении трубами со сварным соединением в грунтах 1 группы по устойчивости, диаметром 219 мм</t>
  </si>
  <si>
    <t>3.4-7-26</t>
  </si>
  <si>
    <t>Крепление скважин глубиной до 50 м при колонковом бурении трубами со сварным соединением в грунтах 1 группы по устойчивости, диаметром 273 мм</t>
  </si>
  <si>
    <t>3.4-7-27</t>
  </si>
  <si>
    <t>Крепление скважин глубиной до 50 м при колонковом бурении трубами со сварным соединением в грунтах 1 группы по устойчивости, диаметром 325 мм</t>
  </si>
  <si>
    <t>3.4-7-28</t>
  </si>
  <si>
    <t>Крепление скважин глубиной до 50 м при колонковом бурении трубами со сварным соединением в грунтах 1 группы по устойчивости, диаметром 377 мм</t>
  </si>
  <si>
    <t>3.4-7-29</t>
  </si>
  <si>
    <t>Крепление скважин глубиной до 50 м при колонковом бурении трубами со сварным соединением в грунтах 1 группы по устойчивости, диаметром 426 мм</t>
  </si>
  <si>
    <t>3.4-7-30</t>
  </si>
  <si>
    <t>Крепление скважин глубиной до 50 м при колонковом бурении трубами со сварным соединением в грунтах 1 группы по устойчивости, диаметром 476 мм</t>
  </si>
  <si>
    <t>3.4-7-31</t>
  </si>
  <si>
    <t>Крепление скважин глубиной до 50 м при колонковом бурении трубами со сварным соединением в грунтах 1 группы по устойчивости, диаметром 529 мм</t>
  </si>
  <si>
    <t>3.4-7-32</t>
  </si>
  <si>
    <t>Крепление скважин глубиной до 50 м при колонковом бурении трубами со сварным соединением в грунтах 1 группы по устойчивости, диаметром 579 мм</t>
  </si>
  <si>
    <t>3.4-7-33</t>
  </si>
  <si>
    <t>Крепление скважин глубиной до 50 м при колонковом бурении трубами со сварным соединением в грунтах 1 группы по устойчивости, диаметром 630 мм</t>
  </si>
  <si>
    <t>3.4-7-34</t>
  </si>
  <si>
    <t>Крепление скважин глубиной до 50 м при колонковом бурении трубами со сварным соединением в грунтах 2 группы по устойчивости, диаметром 150 мм</t>
  </si>
  <si>
    <t>3.4-7-35</t>
  </si>
  <si>
    <t>Крепление скважин глубиной до 50 м при колонковом бурении трубами со сварным соединением в грунтах 2 группы по устойчивости, диаметром 168 мм</t>
  </si>
  <si>
    <t>3.4-7-36</t>
  </si>
  <si>
    <t>Крепление скважин глубиной до 50 м при колонковом бурении трубами со сварным соединением в грунтах 2 группы по устойчивости, диаметром 219 мм</t>
  </si>
  <si>
    <t>3.4-7-37</t>
  </si>
  <si>
    <t>Крепление скважин глубиной до 50 м при колонковом бурении трубами со сварным соединением в грунтах 2 группы по устойчивости, диаметром 273 мм</t>
  </si>
  <si>
    <t>3.4-7-38</t>
  </si>
  <si>
    <t>Крепление скважин глубиной до 50 м при колонковом бурении трубами со сварным соединением в грунтах 2 группы по устойчивости, диаметром 325 мм</t>
  </si>
  <si>
    <t>3.4-7-39</t>
  </si>
  <si>
    <t>Крепление скважин глубиной до 50 м при колонковом бурении трубами со сварным соединением в грунтах 2 группы по устойчивости, диаметром 377 мм</t>
  </si>
  <si>
    <t>3.4-7-40</t>
  </si>
  <si>
    <t>Крепление скважин глубиной до 50 м при колонковом бурении трубами со сварным соединением в грунтах 2 группы по устойчивости, диаметром 426 мм</t>
  </si>
  <si>
    <t>3.4-7-41</t>
  </si>
  <si>
    <t>Крепление скважин глубиной до 50 м при колонковом бурении трубами со сварным соединением в грунтах 2 группы по устойчивости, диаметром 476 мм</t>
  </si>
  <si>
    <t>3.4-7-42</t>
  </si>
  <si>
    <t>Крепление скважин глубиной до 50 м при колонковом бурении трубами со сварным соединением в грунтах 2 группы по устойчивости, диаметром 529 мм</t>
  </si>
  <si>
    <t>3.4-7-43</t>
  </si>
  <si>
    <t>Крепление скважин глубиной до 50 м при колонковом бурении трубами со сварным соединением в грунтах 2 группы по устойчивости, диаметром 579 мм</t>
  </si>
  <si>
    <t>3.4-7-44</t>
  </si>
  <si>
    <t>Крепление скважин глубиной до 50 м при колонковом бурении трубами со сварным соединением в грунтах 2 группы по устойчивости, диаметром 630 мм</t>
  </si>
  <si>
    <t>3.4-0-2-0-8</t>
  </si>
  <si>
    <t>Таблица 3.4-8. Извлечение труб из скважин</t>
  </si>
  <si>
    <t>3.4-8-1</t>
  </si>
  <si>
    <t>Извлечение труб станками колонкового бурения из скважин глубиной до 50 м, в грунтах 1 группы по устойчивости, диаметром 150 мм</t>
  </si>
  <si>
    <t>10 м труб, обжатых грунтами</t>
  </si>
  <si>
    <t>3.4-8-2</t>
  </si>
  <si>
    <t>Извлечение труб станками колонкового бурения из скважин глубиной до 50 м, в грунтах 1 группы по устойчивости, диаметром 168 мм</t>
  </si>
  <si>
    <t>3.4-8-3</t>
  </si>
  <si>
    <t>Извлечение труб станками колонкового бурения из скважин глубиной до 50 м, в грунтах 1 группы по устойчивости, диаметром 219 мм</t>
  </si>
  <si>
    <t>3.4-8-4</t>
  </si>
  <si>
    <t>Извлечение труб станками колонкового бурения из скважин глубиной до 50 м, в грунтах 1 группы по устойчивости, диаметром 273 мм</t>
  </si>
  <si>
    <t>3.4-8-5</t>
  </si>
  <si>
    <t>Извлечение труб станками колонкового бурения из скважин глубиной до 50 м, в грунтах 1 группы по устойчивости, диаметром 325 мм</t>
  </si>
  <si>
    <t>3.4-8-6</t>
  </si>
  <si>
    <t>Извлечение труб станками колонкового бурения из скважин глубиной до 50 м, в грунтах 1 группы по устойчивости, диаметром 377 мм</t>
  </si>
  <si>
    <t>3.4-8-7</t>
  </si>
  <si>
    <t>Извлечение труб станками колонкового бурения из скважин глубиной до 50 м, в грунтах 1 группы по устойчивости, диаметром 426 мм</t>
  </si>
  <si>
    <t>3.4-8-8</t>
  </si>
  <si>
    <t>Извлечение труб станками колонкового бурения из скважин глубиной до 50 м, в грунтах 1 группы по устойчивости, диаметром до 529 мм</t>
  </si>
  <si>
    <t>3.4-8-9</t>
  </si>
  <si>
    <t>Извлечение труб станками колонкового бурения из скважин глубиной до 50 м, в грунтах 1 группы по устойчивости, диаметром 579 мм</t>
  </si>
  <si>
    <t>3.4-8-10</t>
  </si>
  <si>
    <t>Извлечение труб станками колонкового бурения из скважин глубиной до 50 м, в грунтах 1 группы по устойчивости, диаметром 630 мм</t>
  </si>
  <si>
    <t>3.4-8-11</t>
  </si>
  <si>
    <t>Извлечение труб станками колонкового бурения из скважин глубиной до 50 м, в грунтах 2 группы по устойчивости, диаметром 150 мм</t>
  </si>
  <si>
    <t>3.4-8-12</t>
  </si>
  <si>
    <t>Извлечение труб станками колонкового бурения из скважин глубиной до 50 м, в грунтах 2 группы по устойчивости, диаметром 168 мм</t>
  </si>
  <si>
    <t>3.4-8-13</t>
  </si>
  <si>
    <t>Извлечение труб станками колонкового бурения из скважин глубиной до 50 м, в грунтах 2 группы по устойчивости, диаметром 219 мм</t>
  </si>
  <si>
    <t>3.4-8-14</t>
  </si>
  <si>
    <t>Извлечение труб станками колонкового бурения из скважин глубиной до 50 м, в грунтах 2 группы по устойчивости, диаметром 273 мм</t>
  </si>
  <si>
    <t>3.4-8-15</t>
  </si>
  <si>
    <t>Извлечение труб станками колонкового бурения из скважин глубиной до 50 м, в грунтах 2 группы по устойчивости, диаметром 325 мм</t>
  </si>
  <si>
    <t>3.4-8-16</t>
  </si>
  <si>
    <t>Извлечение труб станками колонкового бурения из скважин глубиной до 50 м, в грунтах 2 группы по устойчивости, диаметром 377 мм</t>
  </si>
  <si>
    <t>3.4-8-17</t>
  </si>
  <si>
    <t>Извлечение труб станками колонкового бурения из скважин глубиной до 50 м, в грунтах 2 группы по устойчивости, диаметром 426 мм</t>
  </si>
  <si>
    <t>3.4-8-18</t>
  </si>
  <si>
    <t>Извлечение труб станками колонкового бурения из скважин глубиной до 50 м, в грунтах 2 группы по устойчивости, диаметром до 529 мм</t>
  </si>
  <si>
    <t>3.4-8-19</t>
  </si>
  <si>
    <t>Извлечение труб станками колонкового бурения из скважин глубиной до 50 м, в грунтах 2 группы по устойчивости, диаметром 579 мм</t>
  </si>
  <si>
    <t>3.4-8-20</t>
  </si>
  <si>
    <t>Извлечение труб станками колонкового бурения из скважин глубиной до 50 м, в грунтах 2 группы по устойчивости, диаметром 630 мм</t>
  </si>
  <si>
    <t>3.4-8-21</t>
  </si>
  <si>
    <t>Извлечение труб станками ударно-канатного бурения из скважин глубиной до 200 м, в грунтах 1 группы по устойчивости, диаметром 150 мм</t>
  </si>
  <si>
    <t>3.4-8-22</t>
  </si>
  <si>
    <t>Извлечение труб станками ударно-канатного бурения из скважин глубиной до 200 м, в грунтах 1 группы по устойчивости, диаметром 168 мм</t>
  </si>
  <si>
    <t>3.4-8-23</t>
  </si>
  <si>
    <t>Извлечение труб станками ударно-канатного бурения из скважин глубиной до 200 м, в грунтах 1 группы по устойчивости, диаметром 219 мм</t>
  </si>
  <si>
    <t>3.4-8-24</t>
  </si>
  <si>
    <t>Извлечение труб станками ударно-канатного бурения из скважин глубиной до 200 м, в грунтах 1 группы по устойчивости, диаметром 273 мм</t>
  </si>
  <si>
    <t>3.4-8-25</t>
  </si>
  <si>
    <t>Извлечение труб станками ударно-канатного бурения из скважин глубиной до 200 м, в грунтах 1 группы по устойчивости, диаметром 325 мм</t>
  </si>
  <si>
    <t>3.4-8-26</t>
  </si>
  <si>
    <t>Извлечение труб станками ударно-канатного бурения из скважин глубиной до 200 м, в грунтах 1 группы по устойчивости, диаметром 377 мм</t>
  </si>
  <si>
    <t>3.4-8-27</t>
  </si>
  <si>
    <t>Извлечение труб станками ударно-канатного бурения из скважин глубиной до 200 м, в грунтах 1 группы по устойчивости, диаметром 426 мм</t>
  </si>
  <si>
    <t>3.4-8-28</t>
  </si>
  <si>
    <t>Извлечение труб станками ударно-канатного бурения из скважин глубиной до 200 м, в грунтах 1 группы по устойчивости, диаметром до 529 мм</t>
  </si>
  <si>
    <t>3.4-8-29</t>
  </si>
  <si>
    <t>Извлечение труб станками ударно-канатного бурения из скважин глубиной до 200 м, в грунтах 1 группы по устойчивости, диаметром 579 мм</t>
  </si>
  <si>
    <t>3.4-8-30</t>
  </si>
  <si>
    <t>Извлечение труб станками ударно-канатного бурения из скважин глубиной до 200 м, в грунтах 1 группы по устойчивости, диаметром 630 мм</t>
  </si>
  <si>
    <t>3.4-8-31</t>
  </si>
  <si>
    <t>Извлечение труб станками ударно-канатного бурения из скважин глубиной до 200 м, в грунтах 2 группы по устойчивости, диаметром 150 мм</t>
  </si>
  <si>
    <t>3.4-8-32</t>
  </si>
  <si>
    <t>Извлечение труб станками ударно-канатного бурения из скважин глубиной до 200 м, в грунтах 2 группы по устойчивости, диаметром 168 мм</t>
  </si>
  <si>
    <t>3.4-8-33</t>
  </si>
  <si>
    <t>Извлечение труб станками ударно-канатного бурения из скважин глубиной до 200 м, в грунтах 2 группы по устойчивости, диаметром 219 мм</t>
  </si>
  <si>
    <t>3.4-8-34</t>
  </si>
  <si>
    <t>Извлечение труб станками ударно-канатного бурения из скважин глубиной до 200 м, в грунтах 2 группы по устойчивости, диаметром 273 мм</t>
  </si>
  <si>
    <t>3.4-8-35</t>
  </si>
  <si>
    <t>Извлечение труб станками ударно-канатного бурения из скважин глубиной до 200 м, в грунтах 2 группы по устойчивости, диаметром 325 мм</t>
  </si>
  <si>
    <t>3.4-8-36</t>
  </si>
  <si>
    <t>Извлечение труб станками ударно-канатного бурения из скважин глубиной до 200 м, в грунтах 2 группы по устойчивости, диаметром 377 мм</t>
  </si>
  <si>
    <t>3.4-8-37</t>
  </si>
  <si>
    <t>Извлечение труб станками ударно-канатного бурения из скважин глубиной до 200 м, в грунтах 2 группы по устойчивости, диаметром 426 мм</t>
  </si>
  <si>
    <t>3.4-8-38</t>
  </si>
  <si>
    <t>Извлечение труб станками ударно-канатного бурения из скважин глубиной до 200 м, в грунтах 2 группы по устойчивости, диаметром до 529 мм</t>
  </si>
  <si>
    <t>3.4-8-39</t>
  </si>
  <si>
    <t>Извлечение труб станками ударно-канатного бурения из скважин глубиной до 200 м, в грунтах 2 группы по устойчивости, диаметром 579 мм</t>
  </si>
  <si>
    <t>3.4-8-40</t>
  </si>
  <si>
    <t>Извлечение труб станками ударно-канатного бурения из скважин глубиной до 200 м, в грунтах 2 группы по устойчивости, диаметром 630 мм</t>
  </si>
  <si>
    <t>3.4-8-41</t>
  </si>
  <si>
    <t>Извлечение труб станками вращательного бурения из скважин глубиной до 50 м, в грунтах 1 группы по устойчивости, диаметром 150 мм</t>
  </si>
  <si>
    <t>3.4-8-42</t>
  </si>
  <si>
    <t>Извлечение труб станками вращательного бурения из скважин глубиной до 50 м, в грунтах 1 группы по устойчивости, диаметром 168 мм</t>
  </si>
  <si>
    <t>3.4-8-43</t>
  </si>
  <si>
    <t>Извлечение труб станками вращательного бурения из скважин глубиной до 50 м, в грунтах 1 группы по устойчивости, диаметром 219 мм</t>
  </si>
  <si>
    <t>3.4-8-44</t>
  </si>
  <si>
    <t>Извлечение труб станками вращательного бурения из скважин глубиной до 50 м, в грунтах 1 группы по устойчивости, диаметром 273 мм</t>
  </si>
  <si>
    <t>3.4-8-45</t>
  </si>
  <si>
    <t>Извлечение труб станками вращательного бурения из скважин глубиной до 50 м, в грунтах 1 группы по устойчивости, диаметром 325 мм</t>
  </si>
  <si>
    <t>3.4-8-46</t>
  </si>
  <si>
    <t>Извлечение труб станками вращательного бурения из скважин глубиной до 50 м, в грунтах 1 группы по устойчивости, диаметром 377 мм</t>
  </si>
  <si>
    <t>3.4-8-47</t>
  </si>
  <si>
    <t>Извлечение труб станками вращательного бурения из скважин глубиной до 50 м, в грунтах 1 группы по устойчивости, диаметром 426 мм</t>
  </si>
  <si>
    <t>3.4-8-48</t>
  </si>
  <si>
    <t>Извлечение труб станками вращательного бурения из скважин глубиной до 50 м, в грунтах 1 группы по устойчивости, диаметром до 529 мм</t>
  </si>
  <si>
    <t>3.4-8-49</t>
  </si>
  <si>
    <t>Извлечение труб станками вращательного бурения из скважин глубиной до 50 м, в грунтах 1 группы по устойчивости, диаметром 579 мм</t>
  </si>
  <si>
    <t>3.4-8-50</t>
  </si>
  <si>
    <t>Извлечение труб станками вращательного бурения из скважин глубиной до 50 м, в грунтах 1 группы по устойчивости, диаметром 630 мм</t>
  </si>
  <si>
    <t>3.4-8-51</t>
  </si>
  <si>
    <t>Извлечение труб станками вращательного бурения из скважин глубиной до 50 м, в грунтах 2 группы по устойчивости, диаметром 150 мм</t>
  </si>
  <si>
    <t>3.4-8-52</t>
  </si>
  <si>
    <t>Извлечение труб станками вращательного бурения из скважин глубиной до 50 м, в грунтах 2 группы по устойчивости, диаметром 168 мм</t>
  </si>
  <si>
    <t>3.4-8-53</t>
  </si>
  <si>
    <t>Извлечение труб станками вращательного бурения из скважин глубиной до 50 м, в грунтах 2 группы по устойчивости, диаметром 219 мм</t>
  </si>
  <si>
    <t>3.4-8-54</t>
  </si>
  <si>
    <t>Извлечение труб станками вращательного бурения из скважин глубиной до 50 м, в грунтах 2 группы по устойчивости, диаметром 273 мм</t>
  </si>
  <si>
    <t>3.4-8-55</t>
  </si>
  <si>
    <t>Извлечение труб станками вращательного бурения из скважин глубиной до 50 м, в грунтах 2 группы по устойчивости, диаметром 325 мм</t>
  </si>
  <si>
    <t>3.4-8-56</t>
  </si>
  <si>
    <t>Извлечение труб станками вращательного бурения из скважин глубиной до 50 м, в грунтах 2 группы по устойчивости, диаметром 377 мм</t>
  </si>
  <si>
    <t>3.4-8-57</t>
  </si>
  <si>
    <t>Извлечение труб станками вращательного бурения из скважин глубиной до 50 м, в грунтах 2 группы по устойчивости, диаметром 426 мм</t>
  </si>
  <si>
    <t>3.4-8-58</t>
  </si>
  <si>
    <t>Извлечение труб станками вращательного бурения из скважин глубиной до 50 м, в грунтах 2 группы по устойчивости, диаметром до 529 мм</t>
  </si>
  <si>
    <t>3.4-8-59</t>
  </si>
  <si>
    <t>Извлечение труб станками вращательного бурения из скважин глубиной до 50 м, в грунтах 2 группы по устойчивости, диаметром 579 мм</t>
  </si>
  <si>
    <t>3.4-8-60</t>
  </si>
  <si>
    <t>Извлечение труб станками вращательного бурения из скважин глубиной до 50 м, в грунтах 2 группы по устойчивости, диаметром 630 мм</t>
  </si>
  <si>
    <t>3.4-0-2-0-9</t>
  </si>
  <si>
    <t>Таблица 3.4-9. Свободный спуск или подъем обсадных труб (надфильтровых труб) в трубах большего диаметра</t>
  </si>
  <si>
    <t>3.4-9-1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</si>
  <si>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150 мм</t>
  </si>
  <si>
    <t>10 м спуска и подъема труб</t>
  </si>
  <si>
    <t>3.4-9-2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</si>
  <si>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168 мм</t>
  </si>
  <si>
    <t>3.4-9-3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</si>
  <si>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219 мм</t>
  </si>
  <si>
    <t>3.4-9-4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</si>
  <si>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273 мм</t>
  </si>
  <si>
    <t>3.4-9-5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</si>
  <si>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325 мм</t>
  </si>
  <si>
    <t>3.4-9-6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</si>
  <si>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до 426 мм</t>
  </si>
  <si>
    <t>3.4-9-7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</si>
  <si>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до 529 мм</t>
  </si>
  <si>
    <t>3.4-9-8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</si>
  <si>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579 мм</t>
  </si>
  <si>
    <t>3.4-9-9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</si>
  <si>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150 мм</t>
  </si>
  <si>
    <t>3.4-9-10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</si>
  <si>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168 мм</t>
  </si>
  <si>
    <t>3.4-9-11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</si>
  <si>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219 мм</t>
  </si>
  <si>
    <t>3.4-9-12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</si>
  <si>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273 мм</t>
  </si>
  <si>
    <t>3.4-9-13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</si>
  <si>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325 мм</t>
  </si>
  <si>
    <t>3.4-9-14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</si>
  <si>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до 426 мм</t>
  </si>
  <si>
    <t>3.4-9-15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</si>
  <si>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до 529 мм</t>
  </si>
  <si>
    <t>3.4-9-16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</si>
  <si>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579 мм</t>
  </si>
  <si>
    <t>3.4-9-17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</si>
  <si>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150 мм</t>
  </si>
  <si>
    <t>3.4-9-18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</si>
  <si>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168 мм</t>
  </si>
  <si>
    <t>3.4-9-19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</si>
  <si>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219 мм</t>
  </si>
  <si>
    <t>3.4-9-20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</si>
  <si>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273 мм</t>
  </si>
  <si>
    <t>3.4-9-21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</si>
  <si>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325 мм</t>
  </si>
  <si>
    <t>3.4-9-22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</si>
  <si>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426 мм</t>
  </si>
  <si>
    <t>3.4-9-23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</si>
  <si>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529 мм</t>
  </si>
  <si>
    <t>3.4-9-24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</si>
  <si>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579 мм</t>
  </si>
  <si>
    <t>3.4-9-25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</si>
  <si>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150 мм</t>
  </si>
  <si>
    <t>3.4-9-26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</si>
  <si>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168 мм</t>
  </si>
  <si>
    <t>3.4-9-27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</si>
  <si>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219 мм</t>
  </si>
  <si>
    <t>3.4-9-28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</si>
  <si>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273 мм</t>
  </si>
  <si>
    <t>3.4-9-29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</si>
  <si>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325 мм</t>
  </si>
  <si>
    <t>3.4-9-30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</si>
  <si>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426 мм</t>
  </si>
  <si>
    <t>3.4-9-31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</si>
  <si>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529 мм</t>
  </si>
  <si>
    <t>3.4-9-32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</si>
  <si>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579 мм</t>
  </si>
  <si>
    <t>3.4-9-33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</si>
  <si>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150 мм</t>
  </si>
  <si>
    <t>3.4-9-34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</si>
  <si>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168 мм</t>
  </si>
  <si>
    <t>3.4-9-35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</si>
  <si>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219 мм</t>
  </si>
  <si>
    <t>3.4-9-36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</si>
  <si>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273 мм</t>
  </si>
  <si>
    <t>3.4-9-37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</si>
  <si>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325 мм</t>
  </si>
  <si>
    <t>3.4-9-38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</si>
  <si>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426 мм</t>
  </si>
  <si>
    <t>3.4-9-39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</si>
  <si>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529 мм</t>
  </si>
  <si>
    <t>3.4-9-40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</si>
  <si>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579 мм</t>
  </si>
  <si>
    <t>3.4-9-41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</si>
  <si>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150 мм</t>
  </si>
  <si>
    <t>3.4-9-42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</si>
  <si>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168 мм</t>
  </si>
  <si>
    <t>3.4-9-43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</si>
  <si>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219 мм</t>
  </si>
  <si>
    <t>3.4-9-44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</si>
  <si>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273 мм</t>
  </si>
  <si>
    <t>3.4-9-45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</si>
  <si>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325 мм</t>
  </si>
  <si>
    <t>3.4-9-46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</si>
  <si>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до 426 мм</t>
  </si>
  <si>
    <t>3.4-9-47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</si>
  <si>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до 529 мм</t>
  </si>
  <si>
    <t>3.4-9-48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</si>
  <si>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579 мм</t>
  </si>
  <si>
    <t>3.4-0-2-0-10</t>
  </si>
  <si>
    <t>Таблица 3.4-10. Сварка обсадных труб</t>
  </si>
  <si>
    <t>3.4-10-1</t>
  </si>
  <si>
    <t>Сварка обсадных труб диаметром 168 мм</t>
  </si>
  <si>
    <t>100 м труб</t>
  </si>
  <si>
    <t>3.4-10-2</t>
  </si>
  <si>
    <t>Сварка обсадных труб диаметром 219 мм</t>
  </si>
  <si>
    <t>3.4-10-3</t>
  </si>
  <si>
    <t>Сварка обсадных труб диаметром 273 мм</t>
  </si>
  <si>
    <t>3.4-10-4</t>
  </si>
  <si>
    <t>Сварка обсадных труб диаметром 325 мм</t>
  </si>
  <si>
    <t>3.4-10-5</t>
  </si>
  <si>
    <t>Сварка обсадных труб диаметром 377 мм</t>
  </si>
  <si>
    <t>3.4-10-6</t>
  </si>
  <si>
    <t>Сварка обсадных труб диаметром 426 мм</t>
  </si>
  <si>
    <t>3.4-10-7</t>
  </si>
  <si>
    <t>Сварка обсадных труб диаметром 529 мм</t>
  </si>
  <si>
    <t>3.4-10-8</t>
  </si>
  <si>
    <t>Сварка обсадных труб диаметром 630 мм</t>
  </si>
  <si>
    <t>3.4-0-2-0-11</t>
  </si>
  <si>
    <t>Таблица 3.4-11. Резка обсадных труб</t>
  </si>
  <si>
    <t>3.4-11-1</t>
  </si>
  <si>
    <t>Резка обсадных труб диаметром 168 мм</t>
  </si>
  <si>
    <t>3.4-11-2</t>
  </si>
  <si>
    <t>Резка обсадных труб диаметром 219 мм</t>
  </si>
  <si>
    <t>3.4-11-3</t>
  </si>
  <si>
    <t>Резка обсадных труб диаметром 273 мм</t>
  </si>
  <si>
    <t>3.4-11-4</t>
  </si>
  <si>
    <t>Резка обсадных труб диаметром 325 мм</t>
  </si>
  <si>
    <t>3.4-11-5</t>
  </si>
  <si>
    <t>Резка обсадных труб диаметром 377 мм</t>
  </si>
  <si>
    <t>3.4-11-6</t>
  </si>
  <si>
    <t>Резка обсадных труб диаметром 426 мм</t>
  </si>
  <si>
    <t>3.4-11-7</t>
  </si>
  <si>
    <t>Резка обсадных труб диаметром 529 мм</t>
  </si>
  <si>
    <t>3.4-11-8</t>
  </si>
  <si>
    <t>Резка обсадных труб диаметром 630 мм</t>
  </si>
  <si>
    <t>3.4-0-2-0-18</t>
  </si>
  <si>
    <t>Таблица 3.4-18. Крепление скважин при ударно-канатном способе бурения глубиной до 50 м трубами</t>
  </si>
  <si>
    <t>3.4-18-1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</si>
  <si>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150 мм</t>
  </si>
  <si>
    <t>3.4-18-2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</si>
  <si>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168 мм</t>
  </si>
  <si>
    <t>3.4-18-3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</si>
  <si>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219 мм</t>
  </si>
  <si>
    <t>3.4-18-4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</si>
  <si>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273 мм</t>
  </si>
  <si>
    <t>3.4-18-5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</si>
  <si>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325 мм</t>
  </si>
  <si>
    <t>3.4-18-6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</si>
  <si>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377 мм</t>
  </si>
  <si>
    <t>3.4-18-7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</si>
  <si>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426 мм</t>
  </si>
  <si>
    <t>3.4-18-8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</si>
  <si>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476 мм</t>
  </si>
  <si>
    <t>3.4-18-9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</si>
  <si>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529 мм</t>
  </si>
  <si>
    <t>3.4-18-10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</si>
  <si>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579 мм</t>
  </si>
  <si>
    <t>3.4-18-11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</si>
  <si>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630 мм</t>
  </si>
  <si>
    <t>3.4-18-12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</si>
  <si>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150 мм</t>
  </si>
  <si>
    <t>3.4-18-13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</si>
  <si>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168 мм</t>
  </si>
  <si>
    <t>3.4-18-14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</si>
  <si>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219 мм</t>
  </si>
  <si>
    <t>3.4-18-15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</si>
  <si>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273 мм</t>
  </si>
  <si>
    <t>3.4-18-16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</si>
  <si>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325 мм</t>
  </si>
  <si>
    <t>3.4-18-17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</si>
  <si>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377 мм</t>
  </si>
  <si>
    <t>3.4-18-18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</si>
  <si>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426 мм</t>
  </si>
  <si>
    <t>3.4-18-19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</si>
  <si>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476 мм</t>
  </si>
  <si>
    <t>3.4-18-20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</si>
  <si>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529 мм</t>
  </si>
  <si>
    <t>3.4-18-21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</si>
  <si>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579 мм</t>
  </si>
  <si>
    <t>3.4-18-22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</si>
  <si>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630 мм</t>
  </si>
  <si>
    <t>3.4-18-23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</si>
  <si>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150 мм</t>
  </si>
  <si>
    <t>3.4-18-24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</si>
  <si>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168 мм</t>
  </si>
  <si>
    <t>3.4-18-25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</si>
  <si>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219 мм</t>
  </si>
  <si>
    <t>3.4-18-26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</si>
  <si>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273 мм</t>
  </si>
  <si>
    <t>3.4-18-27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</si>
  <si>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325 мм</t>
  </si>
  <si>
    <t>3.4-18-28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</si>
  <si>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377 мм</t>
  </si>
  <si>
    <t>3.4-18-29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</si>
  <si>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426 мм</t>
  </si>
  <si>
    <t>3.4-18-30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</si>
  <si>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476 мм</t>
  </si>
  <si>
    <t>3.4-18-31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</si>
  <si>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529 мм</t>
  </si>
  <si>
    <t>3.4-18-32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</si>
  <si>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579 мм</t>
  </si>
  <si>
    <t>3.4-18-33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</si>
  <si>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630 мм</t>
  </si>
  <si>
    <t>3.4-18-34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</si>
  <si>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150 мм</t>
  </si>
  <si>
    <t>3.4-18-35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</si>
  <si>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168 мм</t>
  </si>
  <si>
    <t>3.4-18-36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</si>
  <si>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219 мм</t>
  </si>
  <si>
    <t>3.4-18-37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</si>
  <si>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273 мм</t>
  </si>
  <si>
    <t>3.4-18-38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</si>
  <si>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325 мм</t>
  </si>
  <si>
    <t>3.4-18-39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</si>
  <si>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377 мм</t>
  </si>
  <si>
    <t>3.4-18-40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</si>
  <si>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426 мм</t>
  </si>
  <si>
    <t>3.4-18-41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</si>
  <si>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476 мм</t>
  </si>
  <si>
    <t>3.4-18-42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</si>
  <si>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529 мм</t>
  </si>
  <si>
    <t>3.4-18-43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</si>
  <si>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579 мм</t>
  </si>
  <si>
    <t>3.4-18-44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</si>
  <si>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630 мм</t>
  </si>
  <si>
    <t>3.4-0-2-0-19</t>
  </si>
  <si>
    <t>Таблица 3.4-19. Крепление скважин глубиной до 50 м при вращательном бурении трубами с муфтовым соединением</t>
  </si>
  <si>
    <t>3.4-19-1</t>
  </si>
  <si>
    <t>Крепление скважин глубиной до 50 м при вращательном бурении трубами с муфтовым соединением, в грунтах 1 группы по устойчивости, диаметром 150 мм</t>
  </si>
  <si>
    <t>3.4-19-2</t>
  </si>
  <si>
    <t>Крепление скважин глубиной до 50 м при вращательном бурении трубами с муфтовым соединением, в грунтах 1 группы по устойчивости, диаметром 168 мм</t>
  </si>
  <si>
    <t>3.4-19-3</t>
  </si>
  <si>
    <t>Крепление скважин глубиной до 50 м при вращательном бурении трубами с муфтовым соединением, в грунтах 1 группы по устойчивости, диаметром 219 мм</t>
  </si>
  <si>
    <t>3.4-19-4</t>
  </si>
  <si>
    <t>Крепление скважин глубиной до 50 м при вращательном бурении трубами с муфтовым соединением, в грунтах 1 группы по устойчивости, диаметром 273 мм</t>
  </si>
  <si>
    <t>3.4-19-5</t>
  </si>
  <si>
    <t>Крепление скважин глубиной до 50 м при вращательном бурении трубами с муфтовым соединением, в грунтах 1 группы по устойчивости, диаметром 325 мм</t>
  </si>
  <si>
    <t>3.4-19-6</t>
  </si>
  <si>
    <t>Крепление скважин глубиной до 50 м при вращательном бурении трубами с муфтовым соединением, в грунтах 1 группы по устойчивости, диаметром 377 мм</t>
  </si>
  <si>
    <t>3.4-19-7</t>
  </si>
  <si>
    <t>Крепление скважин глубиной до 50 м при вращательном бурении трубами с муфтовым соединением, в грунтах 1 группы по устойчивости, диаметром 426 мм</t>
  </si>
  <si>
    <t>3.4-19-8</t>
  </si>
  <si>
    <t>Крепление скважин глубиной до 50 м при вращательном бурении трубами с муфтовым соединением, в грунтах 1 группы по устойчивости, диаметром 476 мм</t>
  </si>
  <si>
    <t>3.4-19-9</t>
  </si>
  <si>
    <t>Крепление скважин глубиной до 50 м при вращательном бурении трубами с муфтовым соединением, в грунтах 1 группы по устойчивости, диаметром 529 мм</t>
  </si>
  <si>
    <t>3.4-19-10</t>
  </si>
  <si>
    <t>Крепление скважин глубиной до 50 м при вращательном бурении трубами с муфтовым соединением, в грунтах 1 группы по устойчивости, диаметром 579 мм</t>
  </si>
  <si>
    <t>3.4-19-11</t>
  </si>
  <si>
    <t>Крепление скважин глубиной до 50 м при вращательном бурении трубами с муфтовым соединением, в грунтах 1 группы по устойчивости, диаметром 630 мм</t>
  </si>
  <si>
    <t>3.4-19-12</t>
  </si>
  <si>
    <t>Крепление скважин глубиной до 50 м при вращательном бурении трубами с муфтовым соединением, в грунтах 2 группы по устойчивости, диаметром 150 мм</t>
  </si>
  <si>
    <t>3.4-19-13</t>
  </si>
  <si>
    <t>Крепление скважин глубиной до 50 м при вращательном бурении трубами с муфтовым соединением, в грунтах 2 группы по устойчивости, диаметром 168 мм</t>
  </si>
  <si>
    <t>3.4-19-14</t>
  </si>
  <si>
    <t>Крепление скважин глубиной до 50 м при вращательном бурении трубами с муфтовым соединением, в грунтах 2 группы по устойчивости, диаметром 219 мм</t>
  </si>
  <si>
    <t>3.4-19-15</t>
  </si>
  <si>
    <t>Крепление скважин глубиной до 50 м при вращательном бурении трубами с муфтовым соединением, в грунтах 2 группы по устойчивости, диаметром 273 мм</t>
  </si>
  <si>
    <t>3.4-19-16</t>
  </si>
  <si>
    <t>Крепление скважин глубиной до 50 м при вращательном бурении трубами с муфтовым соединением, в грунтах 2 группы по устойчивости, диаметром 325 мм</t>
  </si>
  <si>
    <t>3.4-19-17</t>
  </si>
  <si>
    <t>Крепление скважин глубиной до 50 м при вращательном бурении трубами с муфтовым соединением, в грунтах 2 группы по устойчивости, диаметром 377 мм</t>
  </si>
  <si>
    <t>3.4-19-18</t>
  </si>
  <si>
    <t>Крепление скважин глубиной до 50 м при вращательном бурении трубами с муфтовым соединением, в грунтах 2 группы по устойчивости, диаметром 426 мм</t>
  </si>
  <si>
    <t>3.4-19-19</t>
  </si>
  <si>
    <t>Крепление скважин глубиной до 50 м при вращательном бурении трубами с муфтовым соединением, в грунтах 2 группы по устойчивости, диаметром 476 мм</t>
  </si>
  <si>
    <t>3.4-19-20</t>
  </si>
  <si>
    <t>Крепление скважин глубиной до 50 м при вращательном бурении трубами с муфтовым соединением, в грунтах 2 группы по устойчивости, диаметром 529 мм</t>
  </si>
  <si>
    <t>3.4-19-21</t>
  </si>
  <si>
    <t>Крепление скважин глубиной до 50 м при вращательном бурении трубами с муфтовым соединением, в грунтах 2 группы по устойчивости, диаметром 579 мм</t>
  </si>
  <si>
    <t>3.4-19-22</t>
  </si>
  <si>
    <t>Крепление скважин глубиной до 50 м при вращательном бурении трубами с муфтовым соединением, в грунтах 2 группы по устойчивости, диаметром 630 мм</t>
  </si>
  <si>
    <t>3.4-19-23</t>
  </si>
  <si>
    <t>Крепление скважин глубиной до 50 м при вращательном бурении трубами со сварным соединением, в грунтах 1 группы по устойчивости, диаметром 150 мм</t>
  </si>
  <si>
    <t>3.4-19-24</t>
  </si>
  <si>
    <t>Крепление скважин глубиной до 50 м при вращательном бурении трубами со сварным соединением, в грунтах 1 группы по устойчивости, диаметром 168 мм</t>
  </si>
  <si>
    <t>3.4-19-25</t>
  </si>
  <si>
    <t>Крепление скважин глубиной до 50 м при вращательном бурении трубами со сварным соединением, в грунтах 1 группы по устойчивости, диаметром 219 мм</t>
  </si>
  <si>
    <t>3.4-19-26</t>
  </si>
  <si>
    <t>Крепление скважин глубиной до 50 м при вращательном бурении трубами со сварным соединением, в грунтах 1 группы по устойчивости, диаметром 273 мм</t>
  </si>
  <si>
    <t>3.4-19-27</t>
  </si>
  <si>
    <t>Крепление скважин глубиной до 50 м при вращательном бурении трубами со сварным соединением, в грунтах 1 группы по устойчивости, диаметром 325 мм</t>
  </si>
  <si>
    <t>3.4-19-28</t>
  </si>
  <si>
    <t>Крепление скважин глубиной до 50 м при вращательном бурении трубами со сварным соединением, в грунтах 1 группы по устойчивости, диаметром 377 мм</t>
  </si>
  <si>
    <t>3.4-19-29</t>
  </si>
  <si>
    <t>Крепление скважин глубиной до 50 м при вращательном бурении трубами со сварным соединением, в грунтах 1 группы по устойчивости, диаметром 426 мм</t>
  </si>
  <si>
    <t>3.4-19-30</t>
  </si>
  <si>
    <t>Крепление скважин глубиной до 50 м при вращательном бурении трубами со сварным соединением, в грунтах 1 группы по устойчивости, диаметром 476 мм</t>
  </si>
  <si>
    <t>3.4-19-31</t>
  </si>
  <si>
    <t>Крепление скважин глубиной до 50 м при вращательном бурении трубами со сварным соединением, в грунтах 1 группы по устойчивости, диаметром 529 мм</t>
  </si>
  <si>
    <t>3.4-19-32</t>
  </si>
  <si>
    <t>Крепление скважин глубиной до 50 м при вращательном бурении трубами со сварным соединением, в грунтах 1 группы по устойчивости, диаметром 579 мм</t>
  </si>
  <si>
    <t>3.4-19-33</t>
  </si>
  <si>
    <t>Крепление скважин глубиной до 50 м при вращательном бурении трубами со сварным соединением, в грунтах 1 группы по устойчивости, диаметром 630 мм</t>
  </si>
  <si>
    <t>3.4-19-34</t>
  </si>
  <si>
    <t>Крепление скважин глубиной до 50 м при вращательном бурении трубами со сварным соединением, в грунтах 2 группы по устойчивости, диаметром 150 мм</t>
  </si>
  <si>
    <t>3.4-19-35</t>
  </si>
  <si>
    <t>Крепление скважин глубиной до 50 м при вращательном бурении трубами со сварным соединением, в грунтах 2 группы по устойчивости, диаметром 168 мм</t>
  </si>
  <si>
    <t>3.4-19-36</t>
  </si>
  <si>
    <t>Крепление скважин глубиной до 50 м при вращательном бурении трубами со сварным соединением, в грунтах 2 группы по устойчивости, диаметром 219 мм</t>
  </si>
  <si>
    <t>3.4-19-37</t>
  </si>
  <si>
    <t>Крепление скважин глубиной до 50 м при вращательном бурении трубами со сварным соединением, в грунтах 2 группы по устойчивости, диаметром 273 мм</t>
  </si>
  <si>
    <t>3.4-19-38</t>
  </si>
  <si>
    <t>Крепление скважин глубиной до 50 м при вращательном бурении трубами со сварным соединением, в грунтах 2 группы по устойчивости, диаметром 325 мм</t>
  </si>
  <si>
    <t>3.4-19-39</t>
  </si>
  <si>
    <t>Крепление скважин глубиной до 50 м при вращательном бурении трубами со сварным соединением, в грунтах 2 группы по устойчивости, диаметром 377 мм</t>
  </si>
  <si>
    <t>3.4-19-40</t>
  </si>
  <si>
    <t>Крепление скважин глубиной до 50 м при вращательном бурении трубами со сварным соединением, в грунтах 2 группы по устойчивости, диаметром 426 мм</t>
  </si>
  <si>
    <t>3.4-19-41</t>
  </si>
  <si>
    <t>Крепление скважин глубиной до 50 м при вращательном бурении трубами со сварным соединением, в грунтах 2 группы по устойчивости, диаметром 476 мм</t>
  </si>
  <si>
    <t>3.4-19-42</t>
  </si>
  <si>
    <t>Крепление скважин глубиной до 50 м при вращательном бурении трубами со сварным соединением, в грунтах 2 группы по устойчивости, диаметром 529 мм</t>
  </si>
  <si>
    <t>3.4-19-43</t>
  </si>
  <si>
    <t>Крепление скважин глубиной до 50 м при вращательном бурении трубами со сварным соединением, в грунтах 2 группы по устойчивости, диаметром 579 мм</t>
  </si>
  <si>
    <t>3.4-19-44</t>
  </si>
  <si>
    <t>Крепление скважин глубиной до 50 м при вращательном бурении трубами со сварным соединением, в грунтах 2 группы по устойчивости, диаметром 630 мм</t>
  </si>
  <si>
    <t>3.4-0-3</t>
  </si>
  <si>
    <t>Раздел  3. Тампонажные работы</t>
  </si>
  <si>
    <t>3.4-0-3-0-12</t>
  </si>
  <si>
    <t>Таблица 3.4-12. Цементация затрубного пространства</t>
  </si>
  <si>
    <t>3.4-12-1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</si>
  <si>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до 150 мм</t>
  </si>
  <si>
    <t>1 колонна</t>
  </si>
  <si>
    <t>3.4-12-2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</si>
  <si>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168 мм</t>
  </si>
  <si>
    <t>3.4-12-3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</si>
  <si>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219 мм</t>
  </si>
  <si>
    <t>3.4-12-4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</si>
  <si>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273 мм</t>
  </si>
  <si>
    <t>3.4-12-5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</si>
  <si>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325 мм</t>
  </si>
  <si>
    <t>3.4-12-6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</si>
  <si>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377 мм</t>
  </si>
  <si>
    <t>3.4-12-7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</si>
  <si>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426 мм</t>
  </si>
  <si>
    <t>3.4-12-8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</si>
  <si>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до 529 мм</t>
  </si>
  <si>
    <t>3.4-0-3-0-13</t>
  </si>
  <si>
    <t>Таблица 3.4-13. Подбашмачный тампонаж глиной</t>
  </si>
  <si>
    <t>3.4-13-1</t>
  </si>
  <si>
    <t>Подбашмачный тампонаж глиной комплектом оборудования колонкового бурения при диаметре труб до 150 мм</t>
  </si>
  <si>
    <t>3.4-13-2</t>
  </si>
  <si>
    <t>Подбашмачный тампонаж глиной комплектом оборудования колонкового бурения при диаметре труб 168 мм</t>
  </si>
  <si>
    <t>3.4-13-3</t>
  </si>
  <si>
    <t>Подбашмачный тампонаж глиной комплектом оборудования колонкового бурения при диаметре труб 219 мм</t>
  </si>
  <si>
    <t>3.4-13-4</t>
  </si>
  <si>
    <t>Подбашмачный тампонаж глиной комплектом оборудования колонкового бурения при диаметре труб 273 мм</t>
  </si>
  <si>
    <t>3.4-13-5</t>
  </si>
  <si>
    <t>Подбашмачный тампонаж глиной комплектом оборудования колонкового бурения при диаметре труб 325 мм</t>
  </si>
  <si>
    <t>3.4-13-6</t>
  </si>
  <si>
    <t>Подбашмачный тампонаж глиной комплектом оборудования колонкового бурения при диаметре труб 377 мм</t>
  </si>
  <si>
    <t>3.4-13-7</t>
  </si>
  <si>
    <t>Подбашмачный тампонаж глиной комплектом оборудования колонкового бурения при диаметре труб 426 мм</t>
  </si>
  <si>
    <t>3.4-13-8</t>
  </si>
  <si>
    <t>Подбашмачный тампонаж глиной комплектом оборудования колонкового бурения при диаметре труб 476 мм</t>
  </si>
  <si>
    <t>3.4-13-9</t>
  </si>
  <si>
    <t>Подбашмачный тампонаж глиной комплектом оборудования колонкового бурения при диаметре труб 529 мм</t>
  </si>
  <si>
    <t>3.4-13-10</t>
  </si>
  <si>
    <t>Подбашмачный тампонаж глиной комплектом оборудования ударно-канатного бурения при диаметре труб до 150 мм</t>
  </si>
  <si>
    <t>3.4-13-11</t>
  </si>
  <si>
    <t>Подбашмачный тампонаж глиной комплектом оборудования ударно-канатного бурения при диаметре труб 168 мм</t>
  </si>
  <si>
    <t>3.4-13-12</t>
  </si>
  <si>
    <t>Подбашмачный тампонаж глиной комплектом оборудования ударно-канатного бурения при диаметре труб 219 мм</t>
  </si>
  <si>
    <t>3.4-13-13</t>
  </si>
  <si>
    <t>Подбашмачный тампонаж глиной комплектом оборудования ударно-канатного бурения при диаметре труб 273 мм</t>
  </si>
  <si>
    <t>3.4-13-14</t>
  </si>
  <si>
    <t>Подбашмачный тампонаж глиной комплектом оборудования ударно-канатного бурения при диаметре труб 325 мм</t>
  </si>
  <si>
    <t>3.4-13-15</t>
  </si>
  <si>
    <t>Подбашмачный тампонаж глиной комплектом оборудования ударно-канатного бурения при диаметре труб 377 мм</t>
  </si>
  <si>
    <t>3.4-13-16</t>
  </si>
  <si>
    <t>Подбашмачный тампонаж глиной комплектом оборудования ударно-канатного бурения при диаметре труб 426 мм</t>
  </si>
  <si>
    <t>3.4-13-17</t>
  </si>
  <si>
    <t>Подбашмачный тампонаж глиной комплектом оборудования ударно-канатного бурения при диаметре труб 476 мм</t>
  </si>
  <si>
    <t>3.4-13-18</t>
  </si>
  <si>
    <t>Подбашмачный тампонаж глиной комплектом оборудования ударно-канатного бурения при диаметре труб 529 мм</t>
  </si>
  <si>
    <t>3.4-0-3-0-14</t>
  </si>
  <si>
    <t>Таблица 3.4-14. Подбашмачный тампонаж цементом</t>
  </si>
  <si>
    <t>3.4-14-1</t>
  </si>
  <si>
    <t>Подбашмачный тампонаж цементом комплектом оборудования колонкового бурения при диаметре труб до 150 мм</t>
  </si>
  <si>
    <t>3.4-14-2</t>
  </si>
  <si>
    <t>Подбашмачный тампонаж цементом комплектом оборудования колонкового бурения при диаметре труб 168 мм</t>
  </si>
  <si>
    <t>3.4-14-3</t>
  </si>
  <si>
    <t>Подбашмачный тампонаж цементом комплектом оборудования колонкового бурения при диаметре труб 219 мм</t>
  </si>
  <si>
    <t>3.4-14-4</t>
  </si>
  <si>
    <t>Подбашмачный тампонаж цементом комплектом оборудования колонкового бурения при диаметре труб 273 мм</t>
  </si>
  <si>
    <t>3.4-14-5</t>
  </si>
  <si>
    <t>Подбашмачный тампонаж цементом комплектом оборудования колонкового бурения при диаметре труб 325 мм</t>
  </si>
  <si>
    <t>3.4-14-6</t>
  </si>
  <si>
    <t>Подбашмачный тампонаж цементом комплектом оборудования колонкового бурения при диаметре труб 377 мм</t>
  </si>
  <si>
    <t>3.4-14-7</t>
  </si>
  <si>
    <t>Подбашмачный тампонаж цементом комплектом оборудования колонкового бурения при диаметре труб 426 мм</t>
  </si>
  <si>
    <t>3.4-14-8</t>
  </si>
  <si>
    <t>Подбашмачный тампонаж цементом комплектом оборудования колонкового бурения при диаметре труб 476 мм</t>
  </si>
  <si>
    <t>3.4-14-9</t>
  </si>
  <si>
    <t>Подбашмачный тампонаж цементом комплектом оборудования колонкового бурения при диаметре труб 529 мм</t>
  </si>
  <si>
    <t>3.4-14-10</t>
  </si>
  <si>
    <t>Подбашмачный тампонаж цементом комплектом оборудования ударно-канатного бурения при диаметре труб до 150 мм</t>
  </si>
  <si>
    <t>3.4-14-11</t>
  </si>
  <si>
    <t>Подбашмачный тампонаж цементом комплектом оборудования ударно-канатного бурения при диаметре труб 168 мм</t>
  </si>
  <si>
    <t>3.4-14-12</t>
  </si>
  <si>
    <t>Подбашмачный тампонаж цементом комплектом оборудования ударно-канатного бурения при диаметре труб 219 мм</t>
  </si>
  <si>
    <t>3.4-14-13</t>
  </si>
  <si>
    <t>Подбашмачный тампонаж цементом комплектом оборудования ударно-канатного бурения при диаметре труб 273 мм</t>
  </si>
  <si>
    <t>3.4-14-14</t>
  </si>
  <si>
    <t>Подбашмачный тампонаж цементом комплектом оборудования ударно-канатного бурения при диаметре труб 325 мм</t>
  </si>
  <si>
    <t>3.4-14-15</t>
  </si>
  <si>
    <t>Подбашмачный тампонаж цементом комплектом оборудования ударно-канатного бурения при диаметре труб 377 мм</t>
  </si>
  <si>
    <t>3.4-14-16</t>
  </si>
  <si>
    <t>Подбашмачный тампонаж цементом комплектом оборудования ударно-канатного бурения при диаметре труб 426 мм</t>
  </si>
  <si>
    <t>3.4-14-17</t>
  </si>
  <si>
    <t>Подбашмачный тампонаж цементом комплектом оборудования ударно-канатного бурения при диаметре труб 476 мм</t>
  </si>
  <si>
    <t>3.4-14-18</t>
  </si>
  <si>
    <t>Подбашмачный тампонаж цементом комплектом оборудования ударно-канатного бурения при диаметре труб 529 мм</t>
  </si>
  <si>
    <t>3.4-0-4</t>
  </si>
  <si>
    <t>Раздел  4. Фильтры трубчатые</t>
  </si>
  <si>
    <t>3.4-0-4-0-15</t>
  </si>
  <si>
    <t>Таблица 3.4-15. Установка фильтров</t>
  </si>
  <si>
    <t>3.4-15-1</t>
  </si>
  <si>
    <t>Установка фильтра на колонне водопроводных труб станками вращательного бурения, глубиной до 50 м, диаметром до 168 мм</t>
  </si>
  <si>
    <t>10 м труб</t>
  </si>
  <si>
    <t>3.4-15-2</t>
  </si>
  <si>
    <t>Установка фильтра на колонне водопроводных труб станками вращательного бурения, глубиной до 50 м, диаметром 219 мм</t>
  </si>
  <si>
    <t>3.4-15-3</t>
  </si>
  <si>
    <t>Установка фильтра на колонне водопроводных труб станками вращательного бурения, глубиной до 50 м, диаметром 273 мм</t>
  </si>
  <si>
    <t>3.4-15-4</t>
  </si>
  <si>
    <t>Установка фильтра на колонне водопроводных труб станками вращательного бурения, глубиной до 50 м, диаметром 325 мм</t>
  </si>
  <si>
    <t>3.4-15-5</t>
  </si>
  <si>
    <t>Установка фильтра на колонне водопроводных труб станками вращательного бурения, глубиной до 50 м, диаметром до 426 мм</t>
  </si>
  <si>
    <t>3.4-15-6</t>
  </si>
  <si>
    <t>Установка фильтра на колонне водопроводных труб станками ударно-канатного бурения, глубиной до 50 м, диаметром до 168 мм</t>
  </si>
  <si>
    <t>3.4-15-7</t>
  </si>
  <si>
    <t>Установка фильтра на колонне водопроводных труб станками ударно-канатного бурения, глубиной до 50 м, диаметром 219 мм</t>
  </si>
  <si>
    <t>3.4-15-8</t>
  </si>
  <si>
    <t>Установка фильтра на колонне водопроводных труб станками ударно-канатного бурения, глубиной до 50 м, диаметром 273 мм</t>
  </si>
  <si>
    <t>3.4-15-9</t>
  </si>
  <si>
    <t>Установка фильтра на колонне водопроводных труб станками ударно-канатного бурения, глубиной до 50 м, диаметром 325 мм</t>
  </si>
  <si>
    <t>3.4-15-10</t>
  </si>
  <si>
    <t>Установка фильтра на колонне водопроводных труб станками ударно-канатного бурения, глубиной до 50 м, диаметром до 426 мм</t>
  </si>
  <si>
    <t>3.4-0-4-0-16</t>
  </si>
  <si>
    <t>Таблица 3.4-16. Засыпка гравия и песка, щебня в межтрубное пространство</t>
  </si>
  <si>
    <t>3.4-16-1</t>
  </si>
  <si>
    <t>Засыпка песка и гравия в межтрубное пространство при вращательном способе бурения</t>
  </si>
  <si>
    <t>10 м3 засыпаемого материала</t>
  </si>
  <si>
    <t>3.4-16-2</t>
  </si>
  <si>
    <t>Засыпка песка и гравия в межтрубное пространство при ударно-канатном способе бурения</t>
  </si>
  <si>
    <t>3.4-16-3</t>
  </si>
  <si>
    <t>Засыпка гранитного щебня марки 1200 в пробуренные скважины</t>
  </si>
  <si>
    <t>3.4-0-4-0-17</t>
  </si>
  <si>
    <t>Таблица 3.4-17. Откачка воды из скважины эрлифтом</t>
  </si>
  <si>
    <t>3.4-17-1</t>
  </si>
  <si>
    <t>Откачка воды из скважины эрлифтом с применением комплекта оборудования колонкового бурения</t>
  </si>
  <si>
    <t>1 сутки</t>
  </si>
  <si>
    <t>3.4-17-2</t>
  </si>
  <si>
    <t xml:space="preserve">Откачка воды из скважины эрлифтом с применением комплекта оборудования ударно-канатного бурения </t>
  </si>
  <si>
    <t>3.5</t>
  </si>
  <si>
    <t>Сборник  5. Свайные работы, закрепление грунтов</t>
  </si>
  <si>
    <t>Отдел  1. Свайные работы</t>
  </si>
  <si>
    <t>3.5-1</t>
  </si>
  <si>
    <t>3.5-1-1</t>
  </si>
  <si>
    <t>Раздел  1. Свайные работы, выполняемые с земли</t>
  </si>
  <si>
    <t>3.5-1-1-0-1</t>
  </si>
  <si>
    <t>Таблица 3.5-1. Погружение дизель-молотом на экскаваторе железобетонных свай</t>
  </si>
  <si>
    <t>Погружение дизель-молотом на экскаваторе железобетонных свай длиной до 6 м в грунты группы 1</t>
  </si>
  <si>
    <t>1 м3 свай</t>
  </si>
  <si>
    <t>3.5-1-2</t>
  </si>
  <si>
    <t>Погружение дизель-молотом на экскаваторе железобетонных свай длиной до 6 м в грунты группы 2</t>
  </si>
  <si>
    <t>3.5-1-3</t>
  </si>
  <si>
    <t>Погружение дизель-молотом на экскаваторе железобетонных свай длиной до 8 м в грунты группы 1</t>
  </si>
  <si>
    <t>3.5-1-4</t>
  </si>
  <si>
    <t>Погружение дизель-молотом на экскаваторе железобетонных свай длиной до 8 м в грунты группы 2</t>
  </si>
  <si>
    <t>3.5-1-5</t>
  </si>
  <si>
    <t>Погружение дизель-молотом на экскаваторе железобетонных свай длиной до 12 м в грунты группы 1</t>
  </si>
  <si>
    <t>3.5-1-6</t>
  </si>
  <si>
    <t>Погружение дизель-молотом на экскаваторе железобетонных свай длиной до 12 м в грунты группы 2</t>
  </si>
  <si>
    <t>3.5-1-7</t>
  </si>
  <si>
    <t>Погружение дизель-молотом на экскаваторе железобетонных свай длиной до 16 м в грунты группы1</t>
  </si>
  <si>
    <t>3.5-1-8</t>
  </si>
  <si>
    <t>Погружение дизель-молотом на экскаваторе железобетонных свай длиной до 16 м в грунты группы 2</t>
  </si>
  <si>
    <t>3.5-1-1-0-2</t>
  </si>
  <si>
    <t>Таблица 3.5-2. Погружение дизель-молотом на гусеничном копре железобетонных свай</t>
  </si>
  <si>
    <t>3.5-2-1</t>
  </si>
  <si>
    <t>Погружение дизель-молотом на гусеничном копре железобетонных свай длиной до 6 м в грунты группы 1</t>
  </si>
  <si>
    <t>3.5-2-2</t>
  </si>
  <si>
    <t>Погружение дизель-молотом на гусеничном копре железобетонных свай длиной до 6 м в грунты группы 2</t>
  </si>
  <si>
    <t>3.5-2-3</t>
  </si>
  <si>
    <t>Погружение дизель-молотом на гусеничном копре железобетонных свай длиной до 8 м в грунты группы 1</t>
  </si>
  <si>
    <t>3.5-2-4</t>
  </si>
  <si>
    <t>Погружение дизель-молотом на гусеничном копре железобетонных свай длиной до 8 м в грунты группы 2</t>
  </si>
  <si>
    <t>3.5-2-5</t>
  </si>
  <si>
    <t>Погружение дизель-молотом на гусеничном копре железобетонных свай длиной до 12 м в грунты группы 1</t>
  </si>
  <si>
    <t>3.5-2-6</t>
  </si>
  <si>
    <t>Погружение дизель-молотом на гусеничном копре железобетонных свай длиной до 12 м в грунты группы 2</t>
  </si>
  <si>
    <t>3.5-2-7</t>
  </si>
  <si>
    <t>Погружение дизель-молотом на гусеничном копре железобетонных свай длиной до 16 м в грунты группы 1</t>
  </si>
  <si>
    <t>3.5-2-8</t>
  </si>
  <si>
    <t>Погружение дизель-молотом на гусеничном копре железобетонных свай длиной до 16 м в грунты группы 2</t>
  </si>
  <si>
    <t>3.5-1-1-0-3</t>
  </si>
  <si>
    <t>Таблица 3.5-3. Погружение вибропогружателем железобетонных свай</t>
  </si>
  <si>
    <t>3.5-3-1</t>
  </si>
  <si>
    <t>Погружение вибропогружателем железобетонных свай сплошных длиной до 10 м</t>
  </si>
  <si>
    <t>1 м3 железобетона свай</t>
  </si>
  <si>
    <t>3.5-3-2</t>
  </si>
  <si>
    <t>Погружение вибропогружателем железобетонных свай сплошных длиной свыше 10 м</t>
  </si>
  <si>
    <t>3.5-3-3</t>
  </si>
  <si>
    <t>Погружение вибропогружателем железобетонных свай полых с закрытым нижним концом диаметром до 0,8 м длиной до 12 м</t>
  </si>
  <si>
    <t>3.5-3-4</t>
  </si>
  <si>
    <t>Погружение вибропогружателем железобетонных свай полых с закрытым нижним концом диаметром до 0,8 м длиной свыше 12 м</t>
  </si>
  <si>
    <t>3.5-1-1-0-4</t>
  </si>
  <si>
    <t>Таблица 3.5-4. Наращивание сплошных железобетонных свай квадратного сечения</t>
  </si>
  <si>
    <t>3.5-4-1</t>
  </si>
  <si>
    <t>Наращивание сплошных железобетонных свай квадратного сечения</t>
  </si>
  <si>
    <t>1 стык</t>
  </si>
  <si>
    <t>3.5-1-1-0-5</t>
  </si>
  <si>
    <t>Таблица 3.5-5. Погружение вибропогружателем железобетонных свай-оболочек с извлечением грунта из полости диаметром до 2 м</t>
  </si>
  <si>
    <t>3.5-5-1</t>
  </si>
  <si>
    <t>Погружение вибропогружателем железобетонных свай-оболочек с извлечением грунта из полости диаметром до 2 м, длиной до 12 м в грунты несвязные</t>
  </si>
  <si>
    <t>1 м3 железобетона сваи-оболочки</t>
  </si>
  <si>
    <t>3.5-5-2</t>
  </si>
  <si>
    <t>Погружение вибропогружателем железобетонных свай-оболочек с извлечением грунта из полости диаметром до 2 м, длиной до 12 м в грунты связные</t>
  </si>
  <si>
    <t>3.5-5-3</t>
  </si>
  <si>
    <t>Погружение вибропогружателем железобетонных свай-оболочек с извлечением грунта из полости диаметром до 2 м, длиной, свыше 12 м в грунты несвязные</t>
  </si>
  <si>
    <t>3.5-5-4</t>
  </si>
  <si>
    <t>Погружение вибропогружателем железобетонных свай-оболочек с извлечением грунта из полости диаметром до 2 м, длиной, свыше 12 м в грунты связные</t>
  </si>
  <si>
    <t>3.5-1-1-0-6</t>
  </si>
  <si>
    <t>Таблица 3.5-6. Погружение вибропогружателем железобетонных свай-оболочек с извлечением грунта из полости диаметром до 3 м</t>
  </si>
  <si>
    <t>3.5-6-1</t>
  </si>
  <si>
    <t>Погружение вибропогружателем железобетонных свай-оболочек с извлечением грунта из полости диаметром до 3 м, в грунты несвязные</t>
  </si>
  <si>
    <t>3.5-6-2</t>
  </si>
  <si>
    <t>Погружение вибропогружателем железобетонных свай-оболочек с извлечением грунта из полости диаметром до 3 м, в грунты связные</t>
  </si>
  <si>
    <t>3.5-1-1-0-7</t>
  </si>
  <si>
    <t>Таблица 3.5-7. Заполнение бетоном полых свай и свай-оболочек</t>
  </si>
  <si>
    <t>3.5-7-1</t>
  </si>
  <si>
    <t>Заполнение бетоном полых свай и свай-оболочек диаметром до 80 см</t>
  </si>
  <si>
    <t>1 м3 бетона полости сваи</t>
  </si>
  <si>
    <t>3.5-7-2</t>
  </si>
  <si>
    <t>Заполнение бетоном полых свай и свай-оболочек диаметром свыше 80 см</t>
  </si>
  <si>
    <t>3.5-1-1-0-8</t>
  </si>
  <si>
    <t>Таблица 3.5-8. Вырубка бетона из арматурного каркаса железобетонных свай</t>
  </si>
  <si>
    <t>3.5-8-1</t>
  </si>
  <si>
    <t>Вырубка бетона из арматурного каркаса железобетонных свай площадью сечения до 0,1 м2</t>
  </si>
  <si>
    <t>1 свая</t>
  </si>
  <si>
    <t>3.5-8-2</t>
  </si>
  <si>
    <t>Вырубка бетона из арматурного каркаса железобетонных свай площадью сечения свыше 0,1 м2</t>
  </si>
  <si>
    <t>3.5-8-3</t>
  </si>
  <si>
    <t>Вырубка бетона из арматурного каркаса железобетонных свай полых диаметром до 0,8 м</t>
  </si>
  <si>
    <t>3.5-8-4</t>
  </si>
  <si>
    <t>Вырубка бетона из арматурного каркаса железобетонных свай полых диаметром свыше 0,8 м</t>
  </si>
  <si>
    <t>3.5-8-5</t>
  </si>
  <si>
    <t>Вырубка бетона из арматурного каркаса железобетонных свай-оболочек диаметром свыше 2 до 3 м</t>
  </si>
  <si>
    <t>3.5-1-1-0-9</t>
  </si>
  <si>
    <t>Таблица 3.5-9. Погружение дизель-молотом на тракторе стальных шпунтовых свай</t>
  </si>
  <si>
    <t>3.5-9-1</t>
  </si>
  <si>
    <t>Погружение дизель-молотом на тракторе стальных шпунтовых свай массой 1 м до 50 кг, длиной до 8 м, в грунты группы 1</t>
  </si>
  <si>
    <t>1 т свай</t>
  </si>
  <si>
    <t>3.5-9-2</t>
  </si>
  <si>
    <t>Погружение дизель-молотом на тракторе стальных шпунтовых свай массой 1 м до 50 кг, длиной до 8 м, в грунты группы 2</t>
  </si>
  <si>
    <t>3.5-9-3</t>
  </si>
  <si>
    <t>Погружение дизель-молотом на тракторе стальных шпунтовых свай массой 1 м до 50 кг, длиной свыше 8 м, в грунты группы 1</t>
  </si>
  <si>
    <t>3.5-9-4</t>
  </si>
  <si>
    <t>Погружение дизель-молотом на тракторе стальных шпунтовых свай массой 1 м до 50 кг, длиной свыше 8 м, в грунты группы 2</t>
  </si>
  <si>
    <t>3.5-9-5</t>
  </si>
  <si>
    <t>Погружение дизель-молотом на тракторе стальных шпунтовых свай массой 1 м до 70 кг, длиной до 8 м, в грунты группы 1</t>
  </si>
  <si>
    <t>3.5-9-6</t>
  </si>
  <si>
    <t>Погружение дизель-молотом на тракторе стальных шпунтовых свай массой 1 м до 70 кг, длиной до 8 м, в грунты группы 2</t>
  </si>
  <si>
    <t>3.5-9-7</t>
  </si>
  <si>
    <t>Погружение дизель-молотом на тракторе стальных шпунтовых свай массой 1 м до 70 кг, длиной свыше 8 м, в грунты группы 1</t>
  </si>
  <si>
    <t>3.5-9-8</t>
  </si>
  <si>
    <t>Погружение дизель-молотом на тракторе стальных шпунтовых свай массой 1 м до 70 кг, длиной свыше 8 м, в грунты группы 2</t>
  </si>
  <si>
    <t>3.5-9-9</t>
  </si>
  <si>
    <t>Погружение дизель-молотом на тракторе стальных шпунтовых свай массой 1 м свыше 70 кг, длиной до 8 м, в грунты группы 1</t>
  </si>
  <si>
    <t>3.5-9-10</t>
  </si>
  <si>
    <t>Погружение дизель-молотом на тракторе стальных шпунтовых свай массой 1 м свыше 70 кг, длиной до 8 м, в грунты группы 2</t>
  </si>
  <si>
    <t>3.5-9-11</t>
  </si>
  <si>
    <t>Погружение дизель-молотом на тракторе стальных шпунтовых свай массой 1 м свыше 70 кг, длиной свыше 8 м, в грунты группы 1</t>
  </si>
  <si>
    <t>3.5-9-12</t>
  </si>
  <si>
    <t>Погружение дизель-молотом на тракторе стальных шпунтовых свай массой 1 м свыше 70 кг, длиной свыше 8 м, в грунты группы 2</t>
  </si>
  <si>
    <t>3.5-1-1-0-10</t>
  </si>
  <si>
    <t>Таблица 3.5-10. Погружение вибропогружателем стальных шпунтовых свай</t>
  </si>
  <si>
    <t>3.5-10-1</t>
  </si>
  <si>
    <t>Погружение вибропогружателем стальных шпунтовых свай массой 1 м до 50 кг, на глубину до 5 м</t>
  </si>
  <si>
    <t>3.5-10-2</t>
  </si>
  <si>
    <t>Погружение вибропогружателем стальных шпунтовых свай массой 1 м до 50 кг, на глубину до 10 м</t>
  </si>
  <si>
    <t>3.5-10-3</t>
  </si>
  <si>
    <t>Погружение вибропогружателем стальных шпунтовых свай массой 1 м до 50 кг, на глубину до 15 м</t>
  </si>
  <si>
    <t>3.5-10-4</t>
  </si>
  <si>
    <t>Погружение вибропогружателем стальных шпунтовых свай массой 1 м до 60 кг, на глубину до 5 м</t>
  </si>
  <si>
    <t>3.5-10-5</t>
  </si>
  <si>
    <t>Погружение вибропогружателем стальных шпунтовых свай массой 1 м до 60 кг, на глубину до 10 м</t>
  </si>
  <si>
    <t>3.5-10-6</t>
  </si>
  <si>
    <t>Погружение вибропогружателем стальных шпунтовых свай массой 1 м до 60 кг, на глубину до 15 м</t>
  </si>
  <si>
    <t>3.5-10-7</t>
  </si>
  <si>
    <t>Погружение вибропогружателем стальных шпунтовых свай массой 1 м до 70 кг, на глубину до 5 м</t>
  </si>
  <si>
    <t>3.5-10-8</t>
  </si>
  <si>
    <t>Погружение вибропогружателем стальных шпунтовых свай массой 1 м до 70 кг, на глубину до 10 м</t>
  </si>
  <si>
    <t>3.5-10-9</t>
  </si>
  <si>
    <t>Погружение вибропогружателем стальных шпунтовых свай массой 1 м до 70 кг, на глубину до 15 м</t>
  </si>
  <si>
    <t>3.5-10-10</t>
  </si>
  <si>
    <t>Погружение вибропогружателем стальных шпунтовых свай массой 1 м свыше 70 кг, на глубину до 5 м</t>
  </si>
  <si>
    <t>3.5-10-11</t>
  </si>
  <si>
    <t>Погружение вибропогружателем стальных шпунтовых свай массой 1 м свыше 70 кг, на глубину до 10 м</t>
  </si>
  <si>
    <t>3.5-10-12</t>
  </si>
  <si>
    <t>Погружение вибропогружателем стальных шпунтовых свай массой 1 м свыше 70 кг, на глубину до 15 м</t>
  </si>
  <si>
    <t>3.5-1-1-0-11</t>
  </si>
  <si>
    <t>Таблица 3.5-11. Извлечение стальных шпунтовых свай</t>
  </si>
  <si>
    <t>3.5-11-1</t>
  </si>
  <si>
    <t>Извлечение стальных шпунтовых свай массой 1 м до 50 кг, длиной до 10 м из грунтов группы 1</t>
  </si>
  <si>
    <t>1 т извлеченных свай</t>
  </si>
  <si>
    <t>3.5-11-2</t>
  </si>
  <si>
    <t>Извлечение стальных шпунтовых свай массой 1 м до 50 кг, длиной до 10 м из грунтов группы 2</t>
  </si>
  <si>
    <t>3.5-11-3</t>
  </si>
  <si>
    <t>Извлечение стальных шпунтовых свай массой 1 м до 50 кг, длиной до 15 м из грунтов группы 1</t>
  </si>
  <si>
    <t>3.5-11-4</t>
  </si>
  <si>
    <t>Извлечение стальных шпунтовых свай массой 1 м до 50 кг, длиной до 15 м из грунтов группы 2</t>
  </si>
  <si>
    <t>3.5-11-5</t>
  </si>
  <si>
    <t>Извлечение стальных шпунтовых свай массой 1 м до 50 кг, длиной более 15 м из грунтов группы 1</t>
  </si>
  <si>
    <t>3.5-11-6</t>
  </si>
  <si>
    <t>Извлечение стальных шпунтовых свай массой 1 м до 70 кг, длиной до 10 м из грунтов группы 1</t>
  </si>
  <si>
    <t>3.5-11-7</t>
  </si>
  <si>
    <t>Извлечение стальных шпунтовых свай массой 1 м до 70 кг, длиной до 10 м из грунтов группы 2</t>
  </si>
  <si>
    <t>3.5-11-8</t>
  </si>
  <si>
    <t>Извлечение стальных шпунтовых свай массой 1 м до 70 кг, длиной до 15 м из грунтов группы 1</t>
  </si>
  <si>
    <t>3.5-11-9</t>
  </si>
  <si>
    <t>Извлечение стальных шпунтовых свай массой 1 м до 70 кг, длиной до 15 м из грунтов группы 2</t>
  </si>
  <si>
    <t>3.5-11-10</t>
  </si>
  <si>
    <t>Извлечение стальных шпунтовых свай массой 1 м до 70 кг, длиной более 15 м из грунтов группы 1</t>
  </si>
  <si>
    <t>3.5-11-11</t>
  </si>
  <si>
    <t>Извлечение стальных шпунтовых свай массой 1 м свыше 70 кг, длиной до 10 м из грунтов группы 1</t>
  </si>
  <si>
    <t>3.5-11-12</t>
  </si>
  <si>
    <t>Извлечение стальных шпунтовых свай массой 1 м свыше 70 кг, длиной до 10 м из грунтов группы 2</t>
  </si>
  <si>
    <t>3.5-11-13</t>
  </si>
  <si>
    <t>Извлечение стальных шпунтовых свай массой 1 м свыше 70 кг, длиной до 15 м из грунтов группы 1</t>
  </si>
  <si>
    <t>3.5-11-14</t>
  </si>
  <si>
    <t>Извлечение стальных шпунтовых свай массой 1 м свыше 70 кг, длиной до 15 м из грунтов группы 2</t>
  </si>
  <si>
    <t>3.5-11-15</t>
  </si>
  <si>
    <t>Извлечение стальных шпунтовых свай массой 1 м свыше 70 кг, длиной более 15 м из грунтов группы 1</t>
  </si>
  <si>
    <t>3.5-1-1-0-12</t>
  </si>
  <si>
    <t>Таблица 3.5-12. Крепление шпунтового ограждения котлованов под опоры мостов</t>
  </si>
  <si>
    <t>3.5-12-1</t>
  </si>
  <si>
    <t>Крепление деревянного шпунтового ограждения котлованов под опоры мостов</t>
  </si>
  <si>
    <t>1 т металлоконструкции крепления</t>
  </si>
  <si>
    <t>3.5-12-2</t>
  </si>
  <si>
    <t>Крепление стального шпунтового ограждения котлованов под опоры мостов</t>
  </si>
  <si>
    <t>3.5-1-1-0-13</t>
  </si>
  <si>
    <t>Таблица 3.5-13. Устройство и разборка подмостей под копер</t>
  </si>
  <si>
    <t>3.5-13-1</t>
  </si>
  <si>
    <t>Устройство и разборка подмостей под копер под опоры мостов на суше</t>
  </si>
  <si>
    <t>1 м3 древесины в деле</t>
  </si>
  <si>
    <t>3.5-13-2</t>
  </si>
  <si>
    <t>Устройство и разборка подмостей под копер под опоры мостов на воде</t>
  </si>
  <si>
    <t>3.5-13-3</t>
  </si>
  <si>
    <t>Устройство и разборка подмостей под копер в котловане при глубине до 3 м</t>
  </si>
  <si>
    <t>3.5-13-4</t>
  </si>
  <si>
    <t>Устройство и разборка подмостей под копер в котловане при глубине до 5 м</t>
  </si>
  <si>
    <t>3.5-1-1-0-14</t>
  </si>
  <si>
    <t>Таблица 3.5-14. Погружение безростверковых железобетонных свай</t>
  </si>
  <si>
    <t>3.5-14-1</t>
  </si>
  <si>
    <t>Погружение безростверковых железобетонных свай длиной до 6 м в грунты группы 1</t>
  </si>
  <si>
    <t>3.5-14-2</t>
  </si>
  <si>
    <t>Погружение безростверковых железобетонных свай длиной до 6 м в грунты группы 2</t>
  </si>
  <si>
    <t>3.5-14-3</t>
  </si>
  <si>
    <t>Погружение безростверковых железобетонных свай длиной до 8 м в грунты группы 1</t>
  </si>
  <si>
    <t>3.5-14-4</t>
  </si>
  <si>
    <t>Погружение безростверковых железобетонных свай длиной до 8 м в грунты группы 2</t>
  </si>
  <si>
    <t>3.5-14-5</t>
  </si>
  <si>
    <t>Погружение безростверковых железобетонных свай длиной до 12 м в грунты группы 1</t>
  </si>
  <si>
    <t>3.5-14-6</t>
  </si>
  <si>
    <t>Погружение безростверковых железобетонных свай длиной до 12 м в грунты группы 2</t>
  </si>
  <si>
    <t>3.5-14-7</t>
  </si>
  <si>
    <t>Погружение безростверковых железобетонных свай длиной до 16 м в грунты группы 1</t>
  </si>
  <si>
    <t>3.5-14-8</t>
  </si>
  <si>
    <t>Погружение безростверковых железобетонных свай длиной до 16 м в грунты группы 2</t>
  </si>
  <si>
    <t>3.5-1-1-0-15</t>
  </si>
  <si>
    <t>Таблица 3.5-15. Погружение одиночных составных железобетонных свай</t>
  </si>
  <si>
    <t>3.5-15-1</t>
  </si>
  <si>
    <t>Погружение одиночных составных железобетонных свай длиной до 20 м в грунты группы 1</t>
  </si>
  <si>
    <t>1 м3 составных свай</t>
  </si>
  <si>
    <t>3.5-15-2</t>
  </si>
  <si>
    <t>Погружение одиночных составных железобетонных свай длиной до 20 м в грунты группы 2</t>
  </si>
  <si>
    <t>3.5-15-3</t>
  </si>
  <si>
    <t>Погружение одиночных составных железобетонных свай длиной свыше 20 м в грунты группы 1</t>
  </si>
  <si>
    <t>3.5-15-4</t>
  </si>
  <si>
    <t>Погружение одиночных составных железобетонных свай длиной свыше 20 м в грунты группы 2</t>
  </si>
  <si>
    <t>3.5-1-1-0-16</t>
  </si>
  <si>
    <t>Таблица 3.5-16. Забивка железобетонных свай для мостовых сооружений с использованием установки копровой универсальной самоходной</t>
  </si>
  <si>
    <t>3.5-16-1</t>
  </si>
  <si>
    <t>Забивка железобетонных свай для мостовых сооружений с использованием установки копровой универсальной самоходной</t>
  </si>
  <si>
    <t>1 м3 сваи</t>
  </si>
  <si>
    <t>3.5-1-1-0-17</t>
  </si>
  <si>
    <t>Таблица 3.5-17. Устройство стыка железобетонных центрифугированных свай диаметром 0,6 м</t>
  </si>
  <si>
    <t>3.5-17-1</t>
  </si>
  <si>
    <t>Устройство стыка железобетонных центрифугированных свай диаметром 0,6 м</t>
  </si>
  <si>
    <t>3.5-1-1-0-18</t>
  </si>
  <si>
    <t>Таблица 3.5-18. Устройство буронабивных свай в сухих устойчивых грунтах с бурением скважин вращательным (ковшовым) способом</t>
  </si>
  <si>
    <t>3.5-18-1</t>
  </si>
  <si>
    <t>Устройство буронабивных свай в сухих устойчивых грунтах с бурением скважин вращательным (ковшовым) способом диаметром, мм, до 1000 длиной до 12 м в грунты 1-3 групп</t>
  </si>
  <si>
    <t>1 м3 конструктивного объема сваи</t>
  </si>
  <si>
    <t>3.5-18-2</t>
  </si>
  <si>
    <t>Устройство буронабивных свай в сухих устойчивых грунтах с бурением скважин вращательным (ковшовым) способом диаметром, мм, до 1000 длиной до 24 м в грунты 1-3 групп</t>
  </si>
  <si>
    <t>3.5-18-3</t>
  </si>
  <si>
    <t>Устройство буронабивных свай в сухих устойчивых грунтах с бурением скважин вращательным (ковшовым) способом диаметром, мм, до 1200 длиной до 12 м в грунты 1-3 групп</t>
  </si>
  <si>
    <t>3.5-18-4</t>
  </si>
  <si>
    <t>Устройство буронабивных свай в сухих устойчивых грунтах с бурением скважин вращательным (ковшовым) способом диаметром, мм, до 1200 длиной до 24 м в грунты 1-3 групп</t>
  </si>
  <si>
    <t>3.5-1-1-0-19</t>
  </si>
  <si>
    <t>Таблица 3.5-19. Устройство буронабивных свай с бурением скважин вращательным (шнековым) способом</t>
  </si>
  <si>
    <t>3.5-19-1</t>
  </si>
  <si>
    <t>Устройство буронабивных свай с бурением скважин вращательным (шнековым) способом в грунтах группы 1 для свай диаметром до 600 мм длиной до 12 м</t>
  </si>
  <si>
    <t>3.5-19-2</t>
  </si>
  <si>
    <t>Устройство буронабивных свай с бурением скважин вращательным (шнековым) способом в грунтах группы 1 для свай диаметром до 600 мм длиной до 24 м</t>
  </si>
  <si>
    <t>3.5-19-3</t>
  </si>
  <si>
    <t>Устройство буронабивных свай с бурением скважин вращательным (шнековым) способом в грунтах группы 2 для свай диаметром до 600 мм длиной до 12 м</t>
  </si>
  <si>
    <t>3.5-19-4</t>
  </si>
  <si>
    <t>Устройство буронабивных свай с бурением скважин вращательным (шнековым) способом в грунтах группы 2 для свай диаметром до 600 мм длиной до 24 м</t>
  </si>
  <si>
    <t>3.5-19-5</t>
  </si>
  <si>
    <t>Устройство буронабивных свай с бурением скважин вращательным (шнековым) способом в грунтах группы 3 для свай диаметром до 600 мм длиной до 12 м</t>
  </si>
  <si>
    <t>3.5-19-6</t>
  </si>
  <si>
    <t>Устройство буронабивных свай с бурением скважин вращательным (шнековым) способом в грунтах группы 3 для свай диаметром до 600 мм длиной до 24 м</t>
  </si>
  <si>
    <t>3.5-19-7</t>
  </si>
  <si>
    <t>Устройство буронабивных свай с бурением скважин вращательным (шнековым) способом в грунтах группы 1 для свай диаметром 600/1600 мм длиной до 12 м</t>
  </si>
  <si>
    <t>3.5-19-8</t>
  </si>
  <si>
    <t>Устройство буронабивных свай с бурением скважин вращательным (шнековым) способом в грунтах группы 1 для свай диаметром 600/1600 мм длиной до 24 м</t>
  </si>
  <si>
    <t>3.5-19-9</t>
  </si>
  <si>
    <t>Устройство буронабивных свай с бурением скважин вращательным (шнековым) способом в грунтах группы 2 для свай диаметром 600/1600 мм длиной до 12 м</t>
  </si>
  <si>
    <t>3.5-19-10</t>
  </si>
  <si>
    <t>Устройство буронабивных свай с бурением скважин вращательным (шнековым) способом в грунтах группы 2 для свай диаметром 600/1600 мм длиной до 24 м</t>
  </si>
  <si>
    <t>3.5-19-11</t>
  </si>
  <si>
    <t>Устройство буронабивных свай с бурением скважин вращательным (шнековым) способом в грунтах группы 3 для свай диаметром 600/1600 мм длиной до 12 м</t>
  </si>
  <si>
    <t>3.5-19-12</t>
  </si>
  <si>
    <t>Устройство буронабивных свай с бурением скважин вращательным (шнековым) способом в грунтах группы 3 для свай диаметром 600/1600 мм длиной до 24 м</t>
  </si>
  <si>
    <t>3.5-1-1-0-20</t>
  </si>
  <si>
    <t>Таблица 3.5-20. Устройство железобетонных буронабивных свай диаметром до 630 мм</t>
  </si>
  <si>
    <t>3.5-20-1</t>
  </si>
  <si>
    <t>Устройство железобетонных буронабивных свай диаметром до 630 мм в грунтах группы 1-2</t>
  </si>
  <si>
    <t>3.5-20-2</t>
  </si>
  <si>
    <t>Устройство железобетонных буронабивных свай диаметром до 630 мм в грунтах группы 3</t>
  </si>
  <si>
    <t>3.5-20-3</t>
  </si>
  <si>
    <t>Устройство железобетонных буронабивных свай диаметром до 630 мм в грунтах группы 4</t>
  </si>
  <si>
    <t>3.5-20-4</t>
  </si>
  <si>
    <t>Устройство железобетонных буронабивных свай диаметром до 630 мм в грунтах группы 5</t>
  </si>
  <si>
    <t>3.5-20-5</t>
  </si>
  <si>
    <t>Устройство железобетонных буронабивных свай диаметром до 630 мм в грунтах группы 6</t>
  </si>
  <si>
    <t>3.5-20-6</t>
  </si>
  <si>
    <t>Устройство железобетонных буронабивных свай диаметром до 630 мм в грунтах группы 7</t>
  </si>
  <si>
    <t>3.5-1-1-0-21</t>
  </si>
  <si>
    <t>Таблица 3.5-21. Устройство железобетонных буронабивных свай диаметром до 720 мм</t>
  </si>
  <si>
    <t>3.5-21-1</t>
  </si>
  <si>
    <t>Устройство железобетонных буронабивных свай диаметром до 720 мм в грунтах группы 1-2</t>
  </si>
  <si>
    <t>3.5-21-2</t>
  </si>
  <si>
    <t>Устройство железобетонных буронабивных свай диаметром до 720 мм в грунтах группы 3</t>
  </si>
  <si>
    <t>3.5-21-3</t>
  </si>
  <si>
    <t>Устройство железобетонных буронабивных свай диаметром до 720 мм в грунтах группы 4</t>
  </si>
  <si>
    <t>3.5-21-4</t>
  </si>
  <si>
    <t>Устройство железобетонных буронабивных свай диаметром до 720 мм в грунтах группы 5</t>
  </si>
  <si>
    <t>3.5-21-5</t>
  </si>
  <si>
    <t>Устройство железобетонных буронабивных свай диаметром до 720 мм в грунтах группы 6</t>
  </si>
  <si>
    <t>3.5-21-6</t>
  </si>
  <si>
    <t>Устройство железобетонных буронабивных свай диаметром до 720 мм в грунтах группы 7</t>
  </si>
  <si>
    <t>3.5-1-1-0-22</t>
  </si>
  <si>
    <t>Таблица 3.5-22. Устройство железобетонных буронабивных свай диаметром до 820 мм</t>
  </si>
  <si>
    <t>3.5-22-1</t>
  </si>
  <si>
    <t>Устройство железобетонных буронабивных свай диаметром до 820 мм в грунтах группы 1-2</t>
  </si>
  <si>
    <t>3.5-22-2</t>
  </si>
  <si>
    <t>Устройство железобетонных буронабивных свай диаметром до 820 мм в грунтах группы 3</t>
  </si>
  <si>
    <t>3.5-22-3</t>
  </si>
  <si>
    <t>Устройство железобетонных буронабивных свай диаметром до 820 мм в грунтах группы 4</t>
  </si>
  <si>
    <t>3.5-22-4</t>
  </si>
  <si>
    <t>Устройство железобетонных буронабивных свай диаметром до 820 мм в грунтах группы 5</t>
  </si>
  <si>
    <t>3.5-22-5</t>
  </si>
  <si>
    <t>Устройство железобетонных буронабивных свай диаметром до 820 мм в грунтах группы 6</t>
  </si>
  <si>
    <t>3.5-22-6</t>
  </si>
  <si>
    <t>Устройство железобетонных буронабивных свай диаметром до 820 мм в грунтах группы 7</t>
  </si>
  <si>
    <t>3.5-1-1-0-23</t>
  </si>
  <si>
    <t>Таблица 3.5-23. Устройство железобетонных буронабивных свай диаметром до 1020 мм</t>
  </si>
  <si>
    <t>3.5-23-1</t>
  </si>
  <si>
    <t>Устройство железобетонных буронабивных свай диаметром до 1020 мм в грунтах группы 1-2</t>
  </si>
  <si>
    <t>3.5-23-2</t>
  </si>
  <si>
    <t>Устройство железобетонных буронабивных свай диаметром до 1020 мм в грунтах группы 3</t>
  </si>
  <si>
    <t>3.5-23-3</t>
  </si>
  <si>
    <t>Устройство железобетонных буронабивных свай диаметром до 1020 мм в грунтах группы 4</t>
  </si>
  <si>
    <t>3.5-23-4</t>
  </si>
  <si>
    <t>Устройство железобетонных буронабивных свай диаметром до 1020 мм в грунтах группы 5</t>
  </si>
  <si>
    <t>3.5-23-5</t>
  </si>
  <si>
    <t>Устройство железобетонных буронабивных свай диаметром до 1020 мм в грунтах группы 6</t>
  </si>
  <si>
    <t>3.5-23-6</t>
  </si>
  <si>
    <t>Устройство железобетонных буронабивных свай диаметром до 1020 мм в грунтах группы 7</t>
  </si>
  <si>
    <t>3.5-1-1-0-24</t>
  </si>
  <si>
    <t>Таблица 3.5-24. Устройство железобетонных буронабивных свай диаметром 500-600 мм в устойчивых грунтах 2-й группы установкой СБУ</t>
  </si>
  <si>
    <t>3.5-24-1</t>
  </si>
  <si>
    <t>Устройство железобетонных буронабивных свай диаметром 500-600 мм в устойчивых грунтах 2-й группы установкой СБУ, длиной до 12 м</t>
  </si>
  <si>
    <t>3.5-24-2</t>
  </si>
  <si>
    <t>Устройство железобетонных буронабивных свай диаметром 500-600 мм в устойчивых грунтах 2-й группы установкой СБУ, длиной до 25 м</t>
  </si>
  <si>
    <t>3.5-24-3</t>
  </si>
  <si>
    <t>Устройство железобетонных буронабивных свай диаметром 500-600 мм в устойчивых грунтах 2-й группы установкой СБУ, длиной более 25 м</t>
  </si>
  <si>
    <t>3.5-1-1-0-25</t>
  </si>
  <si>
    <t>Таблица 3.5-25. Устройство железобетонных буронабивных свай диаметром 700-800 мм в устойчивых грунтах 2-й группы установкой СБУ</t>
  </si>
  <si>
    <t>3.5-25-1</t>
  </si>
  <si>
    <t>Устройство железобетонных буронабивных свай диаметром 700-800 мм в устойчивых грунтах 2-й группы установкой СБУ, длиной до 12 м</t>
  </si>
  <si>
    <t>3.5-25-2</t>
  </si>
  <si>
    <t>Устройство железобетонных буронабивных свай диаметром 700-800 мм в устойчивых грунтах 2-й группы установкой СБУ, длиной до 25 м</t>
  </si>
  <si>
    <t>3.5-25-3</t>
  </si>
  <si>
    <t>Устройство железобетонных буронабивных свай диаметром 700-800 мм в устойчивых грунтах 2-й группы установкой СБУ, длиной более 25 м</t>
  </si>
  <si>
    <t>3.5-1-1-0-26</t>
  </si>
  <si>
    <t>Таблица 3.5-26. Устройство железобетонных буронабивных свай диаметром 900-1000 мм в устойчивых грунтах 2-й группы установкой СБУ</t>
  </si>
  <si>
    <t>3.5-26-1</t>
  </si>
  <si>
    <t>Устройство железобетонных буронабивных свай диаметром 900-1000 мм в устойчивых грунтах 2-й группы установкой СБУ, длиной до 12 м</t>
  </si>
  <si>
    <t>3.5-26-2</t>
  </si>
  <si>
    <t>Устройство железобетонных буронабивных свай диаметром 900-1000 мм в устойчивых грунтах 2-й группы установкой СБУ, длиной до 25 м</t>
  </si>
  <si>
    <t>3.5-26-3</t>
  </si>
  <si>
    <t>Устройство железобетонных буронабивных свай диаметром 900-1000 мм в устойчивых грунтах 2-й группы установкой СБУ, длиной более 25 м</t>
  </si>
  <si>
    <t>3.5-1-1-0-27</t>
  </si>
  <si>
    <t>Таблица 3.5-27. Устройство железобетонных буронабивных свай диаметром 500-600 мм с уширением до 1400 мм в устойчивых грунтах 1-2-й групп установкой СБУ</t>
  </si>
  <si>
    <t>3.5-27-1</t>
  </si>
  <si>
    <t>Устройство железобетонных буронабивных свай диаметром 500-600 мм с уширением до 1400 мм в устойчивых грунтах 1-2-й групп установкой СБУ, длиной до 12 м</t>
  </si>
  <si>
    <t>3.5-27-2</t>
  </si>
  <si>
    <t>Устройство железобетонных буронабивных свай диаметром 500-600 мм с уширением до 1400 мм в устойчивых грунтах 1-2-й групп установкой СБУ, длиной до 25 м</t>
  </si>
  <si>
    <t>3.5-27-3</t>
  </si>
  <si>
    <t>Устройство железобетонных буронабивных свай диаметром 500-600 мм с уширением до 1400 мм в устойчивых грунтах 1-2-й групп установкой СБУ, длиной более 25 м</t>
  </si>
  <si>
    <t>3.5-1-1-0-28</t>
  </si>
  <si>
    <t>Таблица 3.5-28. Устройство железобетонных буронабивных свай диаметром 700-800 мм с уширением до 1800 мм в устойчивых грунтах 1-2-й групп установкой СБУ</t>
  </si>
  <si>
    <t>3.5-28-1</t>
  </si>
  <si>
    <t>Устройство железобетонных буронабивных свай диаметром 700-800 мм с уширением до 1800 мм в устойчивых грунтах 1-2-й групп установкой СБУ, длиной до 12 м</t>
  </si>
  <si>
    <t>3.5-28-2</t>
  </si>
  <si>
    <t>Устройство железобетонных буронабивных свай диаметром 700-800 мм с уширением до 1800 мм в устойчивых грунтах 1-2-й групп установкой СБУ, длиной до 25 м</t>
  </si>
  <si>
    <t>3.5-28-3</t>
  </si>
  <si>
    <t>Устройство железобетонных буронабивных свай диаметром 700-800 мм с уширением до 1800 мм в устойчивых грунтах 1-2-й групп установкой СБУ, длиной более 25 м</t>
  </si>
  <si>
    <t>3.5-1-1-0-29</t>
  </si>
  <si>
    <t>Таблица 3.5-29. Устройство железобетонных буронабивных свай диаметром 900-1000 мм с уширением до 1800 мм в устойчивых грунтах 1-2-й групп установкой СБУ</t>
  </si>
  <si>
    <t>3.5-29-1</t>
  </si>
  <si>
    <t>Устройство железобетонных буронабивных свай диаметром 900-1000 мм с уширением до 1800 мм в устойчивых грунтах 1-2-й групп установкой СБУ, длиной до 12 м</t>
  </si>
  <si>
    <t>3.5-29-2</t>
  </si>
  <si>
    <t>Устройство железобетонных буронабивных свай диаметром 900-1000 мм с уширением до 1800 мм в устойчивых грунтах 1-2-й групп установкой СБУ, длиной до 25 м</t>
  </si>
  <si>
    <t>3.5-29-3</t>
  </si>
  <si>
    <t>Устройство железобетонных буронабивных свай диаметром 900-1000 мм с уширением до 1800 мм в устойчивых грунтах 1-2-й групп установкой СБУ, длиной более 25 м</t>
  </si>
  <si>
    <t>3.5-1-1-0-30</t>
  </si>
  <si>
    <t>Таблица 3.5-30. Устройство буронабивных свай в неустойчивых грунтах с глинистым раствором вращательным (роторным) способом бурения скважин для свай</t>
  </si>
  <si>
    <t>3.5-30-1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</si>
  <si>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 в грунтах группы 1</t>
  </si>
  <si>
    <t>3.5-30-2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</si>
  <si>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 в грунтах группы 2</t>
  </si>
  <si>
    <t>3.5-30-3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</si>
  <si>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 в грунтах группы 3</t>
  </si>
  <si>
    <t>3.5-30-4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</si>
  <si>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 в грунтах группы 1</t>
  </si>
  <si>
    <t>3.5-30-5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</si>
  <si>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 в грунтах группы 2</t>
  </si>
  <si>
    <t>3.5-30-6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</si>
  <si>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 в грунтах группы 3</t>
  </si>
  <si>
    <t>3.5-30-7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</si>
  <si>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 мм, до 600/1600 в грунтах группы 1</t>
  </si>
  <si>
    <t>3.5-30-8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</si>
  <si>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600/1600 в грунтах группы 2</t>
  </si>
  <si>
    <t>3.5-30-9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</si>
  <si>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600/1600 в грунтах группы 3</t>
  </si>
  <si>
    <t>3.5-30-10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</si>
  <si>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800/1600 в грунтах группы 1</t>
  </si>
  <si>
    <t>3.5-30-11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</si>
  <si>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800/1600 в грунтах группы 2</t>
  </si>
  <si>
    <t>3.5-30-12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</si>
  <si>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800/1600 в грунтах группы 3</t>
  </si>
  <si>
    <t>3.5-1-1-0-31</t>
  </si>
  <si>
    <t>Таблица 3.5-31. Устройство железобетонных буронабивных свай диаметром 500-600 мм в неустойчивых водонасыщенных грунтах 2-й группы установкой СБУ</t>
  </si>
  <si>
    <t>3.5-31-1</t>
  </si>
  <si>
    <t>Устройство железобетонных буронабивных свай диаметром 500-600 мм в неустойчивых водонасыщенных грунтах 2-й группы установкой СБУ, длиной до 12 м</t>
  </si>
  <si>
    <t>3.5-31-2</t>
  </si>
  <si>
    <t>Устройство железобетонных буронабивных свай диаметром 500-600 мм в неустойчивых водонасыщенных грунтах 2-й группы установкой СБУ, длиной до 25 м</t>
  </si>
  <si>
    <t>3.5-31-3</t>
  </si>
  <si>
    <t>Устройство железобетонных буронабивных свай диаметром 500-600 мм в неустойчивых водонасыщенных грунтах 2-й группы установкой СБУ, длиной более 25 м</t>
  </si>
  <si>
    <t>3.5-1-1-0-32</t>
  </si>
  <si>
    <t>Таблица 3.5-32. Устройство железобетонных буронабивных свай диаметром 700-800 мм в неустойчивых водонасыщенных грунтах 2-й группы установкой СБУ</t>
  </si>
  <si>
    <t>3.5-32-1</t>
  </si>
  <si>
    <t>Устройство железобетонных буронабивных свай диаметром 700-800 мм в неустойчивых водонасыщенных грунтах 2-й группы установкой СБУ, длиной до 12 м</t>
  </si>
  <si>
    <t>3.5-32-2</t>
  </si>
  <si>
    <t>Устройство железобетонных буронабивных свай диаметром 700-800 мм в неустойчивых водонасыщенных грунтах 2-й группы установкой СБУ, длиной до 25 м</t>
  </si>
  <si>
    <t>3.5-32-3</t>
  </si>
  <si>
    <t>Устройство железобетонных буронабивных свай диаметром 700-800 мм в неустойчивых водонасыщенных грунтах 2-й группы установкой СБУ, длиной более 25 м</t>
  </si>
  <si>
    <t>3.5-1-1-0-33</t>
  </si>
  <si>
    <t>Таблица 3.5-33. Устройство железобетонных буронабивных свай диаметром 900-1000 мм в неустойчивых водонасыщенных грунтах 2-й группы установкой СБУ</t>
  </si>
  <si>
    <t>3.5-33-1</t>
  </si>
  <si>
    <t>Устройство железобетонных буронабивных свай диаметром 900-1000 мм в неустойчивых водонасыщенных грунтах 2-й группы установкой СБУ, длиной до 12 м</t>
  </si>
  <si>
    <t>3.5-33-2</t>
  </si>
  <si>
    <t>Устройство железобетонных буронабивных свай диаметром 900-1000 мм в неустойчивых водонасыщенных грунтах 2-й группы установкой СБУ, длиной до 25 м</t>
  </si>
  <si>
    <t>3.5-33-3</t>
  </si>
  <si>
    <t>Устройство железобетонных буронабивных свай диаметром 900-1000 мм в неустойчивых водонасыщенных грунтах 2-й группы установкой СБУ, длиной более 25 м</t>
  </si>
  <si>
    <t>3.5-1-1-0-34</t>
  </si>
  <si>
    <t>Таблица 3.5-34. Устройство железобетонных буронабивных свай диаметром 500-600 мм с уширением до 1400 мм в неустойчивых водонасыщенных грунтах 2-й группы установкой СБУ</t>
  </si>
  <si>
    <t>3.5-34-1</t>
  </si>
  <si>
    <t>Устройство железобетонных буронабивных свай диаметром 500-600 мм с уширением до 1400 мм в неустойчивых водонасыщенных грунтах 2-й группы установкой СБУ, длиной до 12 м</t>
  </si>
  <si>
    <t>3.5-34-2</t>
  </si>
  <si>
    <t>Устройство железобетонных буронабивных свай диаметром 500-600 мм с уширением до 1400 мм в неустойчивых водонасыщенных грунтах 2-й группы установкой СБУ, длиной до 25 м</t>
  </si>
  <si>
    <t>3.5-34-3</t>
  </si>
  <si>
    <t>Устройство железобетонных буронабивных свай диаметром 500-600 мм с уширением до 1400 мм в неустойчивых водонасыщенных грунтах 2-группы установкой СБУ, длиной более 25 м</t>
  </si>
  <si>
    <t>3.5-1-1-0-35</t>
  </si>
  <si>
    <t>Таблица 3.5-35. Устройство железобетонных буронабивных свай диаметром 700-800 мм с уширением до 1800 мм в неустойчивых водонасыщенных грунтах 2-й группы установкой СБУ</t>
  </si>
  <si>
    <t>3.5-35-1</t>
  </si>
  <si>
    <t>Устройство железобетонных буронабивных свай диаметром 700-800 мм с уширением до 1800 мм в неустойчивых водонасыщенных грунтах 2-й группы установкой СБУ, длиной до 12 м</t>
  </si>
  <si>
    <t>3.5-35-2</t>
  </si>
  <si>
    <t>Устройство железобетонных буронабивных свай диаметром 700-800 мм с уширением до 1800 мм в неустойчивых водонасыщенных грунтах 2-й группы установкой СБУ, длиной до 25 м</t>
  </si>
  <si>
    <t>3.5-35-3</t>
  </si>
  <si>
    <t>Устройство железобетонных буронабивных свай диаметром 700-800 мм с уширением до 1800 мм в неустойчивых водонасыщенных грунтах 2-й группы установкой СБУ, длиной более 25 м</t>
  </si>
  <si>
    <t>3.5-1-1-0-36</t>
  </si>
  <si>
    <t>Таблица 3.5-36. Устройство железобетонных буронабивных свай диаметром 900-1000 мм с уширением до 1800 мм в неустойчивых водонасыщенных грунтах 2-й группы установкой СБУ</t>
  </si>
  <si>
    <t>3.5-36-1</t>
  </si>
  <si>
    <t>Устройство железобетонных буронабивных свай диаметром 900-1000 мм с уширением до 1800 мм в неустойчивых водонасыщенных грунтах 2-й группы установкой СБУ, длиной в м до 12</t>
  </si>
  <si>
    <t>3.5-36-2</t>
  </si>
  <si>
    <t>Устройство железобетонных буронабивных свай диаметром 900-1000 мм с уширением до 1800 мм в неустойчивых водонасыщенных грунтах 2-й группы установкой СБУ, длиной в м до 25</t>
  </si>
  <si>
    <t>3.5-36-3</t>
  </si>
  <si>
    <t>Устройство железобетонных буронабивных свай диаметром 900-1000 мм с уширением до 1800 мм в неустойчивых водонасыщенных грунтах 2-й группы установкой СБУ, длиной в м более 25</t>
  </si>
  <si>
    <t>3.5-1-1-0-37</t>
  </si>
  <si>
    <t>Таблица 3.5-37. Бурение скальных пород 5 группы под основание свай-оболочек</t>
  </si>
  <si>
    <t>3.5-37-1</t>
  </si>
  <si>
    <t>Бурение скальных пород 5-й группы под основание свай-оболочек</t>
  </si>
  <si>
    <t>1 м3 разбуренной породы</t>
  </si>
  <si>
    <t>3.5-1-1-0-42</t>
  </si>
  <si>
    <t>Таблица 3.5-42. Устройство буронабивных свай диаметром 800 мм методом непрерывного полого шнека</t>
  </si>
  <si>
    <t>3.5-42-1</t>
  </si>
  <si>
    <t>Устройство буронабивных свай диаметром 600 мм методом непрерывного полого шнека в грунтах 1 группы</t>
  </si>
  <si>
    <t>3.5-42-2</t>
  </si>
  <si>
    <t>Устройство буронабивных свай диаметром 600 мм методом непрерывного полого шнека в грунтах 2 группы</t>
  </si>
  <si>
    <t>3.5-42-3</t>
  </si>
  <si>
    <t>Устройство буронабивных свай диаметром 600 мм методом непрерывного полого шнека в грунтах 3 группы</t>
  </si>
  <si>
    <t>3.5-42-4</t>
  </si>
  <si>
    <t>Устройство буронабивных свай диаметром 600 мм методом непрерывного полого шнека в грунтах 4 группы</t>
  </si>
  <si>
    <t>3.5-42-5</t>
  </si>
  <si>
    <t>Устройство буронабивных свай диаметром 600 мм методом непрерывного полого шнека в грунтах 5 группы</t>
  </si>
  <si>
    <t>3.5-42-6</t>
  </si>
  <si>
    <t>Устройство буронабивных свай диаметром 800 мм методом непрерывного полого шнека в грунтах 1 группы</t>
  </si>
  <si>
    <t>3.5-42-7</t>
  </si>
  <si>
    <t>Устройство буронабивных свай диаметром 800 мм методом непрерывного полого шнека в грунтах 2 группы</t>
  </si>
  <si>
    <t>3.5-42-8</t>
  </si>
  <si>
    <t>Устройство буронабивных свай диаметром 800 мм методом непрерывного полого шнека в грунтах 3 группы</t>
  </si>
  <si>
    <t>3.5-42-9</t>
  </si>
  <si>
    <t>Устройство буронабивных свай диаметром 800 мм методом непрерывного полого шнека в грунтах 4 группы</t>
  </si>
  <si>
    <t>3.5-42-10</t>
  </si>
  <si>
    <t>Устройство буронабивных свай диаметром 800 мм методом непрерывного полого шнека в грунтах 5 группы</t>
  </si>
  <si>
    <t>3.5-1-1-0-43</t>
  </si>
  <si>
    <t>Таблица 3.5-43. Разработка траншей глубиной до 10 м установкой с плоским грейфером</t>
  </si>
  <si>
    <t>3.5-43-1</t>
  </si>
  <si>
    <t>Разработка траншей глубиной до 10 м установкой с плоским грейфером при ширине траншеи 400 мм в грунтах группы 1</t>
  </si>
  <si>
    <t>1 м3 конструктивного объема траншеи</t>
  </si>
  <si>
    <t>3.5-43-2</t>
  </si>
  <si>
    <t>Разработка траншей глубиной до 10 м установкой с плоским грейфером при ширине траншеи 400 мм в грунтах группы 2</t>
  </si>
  <si>
    <t>3.5-43-3</t>
  </si>
  <si>
    <t>Разработка траншей глубиной до 10 м установкой с плоским грейфером при ширине траншеи 400 мм в грунтах группы 3</t>
  </si>
  <si>
    <t>3.5-43-4</t>
  </si>
  <si>
    <t>Разработка траншей глубиной до 10 м установкой с плоским грейфером при ширине траншеи 600 мм в грунтах группы 1</t>
  </si>
  <si>
    <t>3.5-43-5</t>
  </si>
  <si>
    <t>Разработка траншей глубиной до 10 м установкой с плоским грейфером при ширине траншеи 600 мм в грунтах группы 2</t>
  </si>
  <si>
    <t>3.5-43-6</t>
  </si>
  <si>
    <t>Разработка траншей глубиной до 10 м установкой с плоским грейфером при ширине траншеи 600 мм в грунтах группы 3</t>
  </si>
  <si>
    <t>3.5-43-7</t>
  </si>
  <si>
    <t>Разработка траншей глубиной до 10 м установкой с плоским грейфером при ширине траншеи 800 мм в грунтах группы 1</t>
  </si>
  <si>
    <t>3.5-43-8</t>
  </si>
  <si>
    <t>Разработка траншей глубиной до 10 м установкой с плоским грейфером при ширине траншеи 800 мм в грунтах группы 2</t>
  </si>
  <si>
    <t>3.5-43-9</t>
  </si>
  <si>
    <t>Разработка траншей глубиной до 10 м установкой с плоским грейфером при ширине траншеи 800 мм в грунтах группы 3</t>
  </si>
  <si>
    <t>3.5-1-1-0-44</t>
  </si>
  <si>
    <t>Таблица 3.5-44. Разработка траншей глубиной до 15 м установкой с плоским грейфером</t>
  </si>
  <si>
    <t>3.5-44-1</t>
  </si>
  <si>
    <t>Разработка траншей глубиной до 15 м установкой с плоским грейфером при ширине траншеи 400 мм в грунтах группы 1</t>
  </si>
  <si>
    <t>3.5-44-2</t>
  </si>
  <si>
    <t>Разработка траншей глубиной до 15 м установкой с плоским грейфером при ширине траншеи 400 мм в грунтах группы 2</t>
  </si>
  <si>
    <t>3.5-44-3</t>
  </si>
  <si>
    <t>Разработка траншей глубиной до 15 м установкой с плоским грейфером при ширине траншеи 400 мм в грунтах группы 3</t>
  </si>
  <si>
    <t>3.5-44-4</t>
  </si>
  <si>
    <t>Разработка траншей глубиной до 15 м установкой с плоским грейфером при ширине траншеи 600 мм в грунтах группы 1</t>
  </si>
  <si>
    <t>3.5-44-5</t>
  </si>
  <si>
    <t>Разработка траншей глубиной до 15 м установкой с плоским грейфером при ширине траншеи 600 мм в грунтах группы 2</t>
  </si>
  <si>
    <t>3.5-44-6</t>
  </si>
  <si>
    <t>Разработка траншей глубиной до 15 м установкой с плоским грейфером при ширине траншеи 600 мм в грунтах группы 3</t>
  </si>
  <si>
    <t>3.5-44-7</t>
  </si>
  <si>
    <t>Разработка траншей глубиной до 15 м установкой с плоским грейфером при ширине траншеи 800 мм в грунтах группы 1</t>
  </si>
  <si>
    <t>3.5-44-8</t>
  </si>
  <si>
    <t>Разработка траншей глубиной до 15 м установкой с плоским грейфером при ширине траншеи 800 мм в грунтах группы 2</t>
  </si>
  <si>
    <t>3.5-44-9</t>
  </si>
  <si>
    <t>Разработка траншей глубиной до 15 м установкой с плоским грейфером при ширине траншеи 800 мм в грунтах группы 3</t>
  </si>
  <si>
    <t>3.5-1-1-0-45</t>
  </si>
  <si>
    <t>Таблица 3.5-45. Разработка траншей глубиной до 7 м экскаватором "обратная лопата"</t>
  </si>
  <si>
    <t>3.5-45-1</t>
  </si>
  <si>
    <t>Разработка траншей глубиной до 7 м экскаватором "обратная лопата" при ширине траншеи 400 мм в грунтах группы 1</t>
  </si>
  <si>
    <t>3.5-45-2</t>
  </si>
  <si>
    <t>Разработка траншей глубиной до 7 м экскаватором "обратная лопата" при ширине траншеи 400 мм в грунтах группы 2</t>
  </si>
  <si>
    <t>3.5-45-3</t>
  </si>
  <si>
    <t>Разработка траншей глубиной до 7 м экскаватором "обратная лопата" при ширине траншеи 400 мм в грунтах группы 3</t>
  </si>
  <si>
    <t>3.5-45-4</t>
  </si>
  <si>
    <t>Разработка траншей глубиной до 7 м экскаватором "обратная лопата" при ширине траншеи 400 мм в грунтах группы 4</t>
  </si>
  <si>
    <t>3.5-45-5</t>
  </si>
  <si>
    <t>Разработка траншей глубиной до 7 м экскаватором "обратная лопата" при ширине траншеи 600 мм в грунтах группы 1</t>
  </si>
  <si>
    <t>3.5-45-6</t>
  </si>
  <si>
    <t>Разработка траншей глубиной до 7 м экскаватором "обратная лопата" при ширине траншеи 600 мм в грунтах группы 2</t>
  </si>
  <si>
    <t>3.5-45-7</t>
  </si>
  <si>
    <t>Разработка траншей глубиной до 7 м экскаватором "обратная лопата" при ширине траншеи 600 мм в грунтах группы 3</t>
  </si>
  <si>
    <t>3.5-45-8</t>
  </si>
  <si>
    <t>Разработка траншей глубиной до 7 м экскаватором "обратная лопата" при ширине траншеи 600 мм в грунтах группы 4</t>
  </si>
  <si>
    <t>3.5-45-9</t>
  </si>
  <si>
    <t>Разработка траншей глубиной до 7 м экскаватором "обратная лопата" при ширине траншеи 800 мм в грунтах группы 1</t>
  </si>
  <si>
    <t>3.5-45-10</t>
  </si>
  <si>
    <t>Разработка траншей глубиной до 7 м экскаватором "обратная лопата" при ширине траншеи 800 мм в грунтах группы 2</t>
  </si>
  <si>
    <t>3.5-45-11</t>
  </si>
  <si>
    <t>Разработка траншей глубиной до 7 м экскаватором "обратная лопата" при ширине траншеи 800 мм в грунтах группы 3</t>
  </si>
  <si>
    <t>3.5-45-12</t>
  </si>
  <si>
    <t>Разработка траншей глубиной до 7 м экскаватором "обратная лопата" при ширине траншеи 800 мм в грунтах группы 4</t>
  </si>
  <si>
    <t>3.5-1-1-0-46</t>
  </si>
  <si>
    <t>Таблица 3.5-46. Устройство траншей шириной 0,5 м глубиной 20 м широкозахватным грейфером на базе экскаватора под глинистым раствором</t>
  </si>
  <si>
    <t>3.5-46-1</t>
  </si>
  <si>
    <t>Устройство траншей шириной 0,5 м глубиной 20 м широкозахватным грейфером на базе экскаватора под глинистым раствором в группах грунтов 1</t>
  </si>
  <si>
    <t>100 м3 конструктивного объема траншеи</t>
  </si>
  <si>
    <t>3.5-46-2</t>
  </si>
  <si>
    <t>Устройство траншей шириной 0,5 м глубиной 20 м широкозахватным грейфером на базе экскаватора под глинистым раствором в группах грунтов 2</t>
  </si>
  <si>
    <t>3.5-46-3</t>
  </si>
  <si>
    <t>Устройство траншей шириной 0,5 м глубиной 20 м широкозахватным грейфером на базе экскаватора под глинистым раствором в группах грунтов 3</t>
  </si>
  <si>
    <t>3.5-46-4</t>
  </si>
  <si>
    <t>Устройство траншей шириной 0,5 м глубиной 20 м широкозахватным грейфером на базе экскаватора под глинистым раствором в группах грунтов 4</t>
  </si>
  <si>
    <t>3.5-1-1-0-47</t>
  </si>
  <si>
    <t>Таблица 3.5-47. Укладка в траншею противофильтрационных материалов</t>
  </si>
  <si>
    <t>3.5-47-1</t>
  </si>
  <si>
    <t>Укладка в траншею противофильтрационных материалов из бетона при ширине траншеи 400 мм</t>
  </si>
  <si>
    <t>3.5-47-2</t>
  </si>
  <si>
    <t>Укладка в траншею противофильтрационных материалов из бетона при ширине траншеи 600 мм</t>
  </si>
  <si>
    <t>3.5-47-3</t>
  </si>
  <si>
    <t>Укладка в траншею противофильтрационных материалов из бетона при ширине траншеи 800 мм</t>
  </si>
  <si>
    <t>3.5-47-4</t>
  </si>
  <si>
    <t>Укладка в траншею противофильтрационных материалов из цементно-глинистого раствора при ширине траншеи 400 мм</t>
  </si>
  <si>
    <t>3.5-47-5</t>
  </si>
  <si>
    <t>Укладка в траншею противофильтрационных материалов из цементно-глинистого раствора при ширине траншеи 600 мм</t>
  </si>
  <si>
    <t>3.5-47-6</t>
  </si>
  <si>
    <t>Укладка в траншею противофильтрационных материалов из цементно-глинистого раствора при ширине траншеи 800 мм</t>
  </si>
  <si>
    <t>3.5-47-7</t>
  </si>
  <si>
    <t>Укладка в траншею противофильтрационных материалов из комовой глины при ширине траншеи 400 мм</t>
  </si>
  <si>
    <t>3.5-47-8</t>
  </si>
  <si>
    <t>Укладка в траншею противофильтрационных материалов из комовой глины при ширине траншеи 600 мм</t>
  </si>
  <si>
    <t>3.5-47-9</t>
  </si>
  <si>
    <t>Укладка в траншею противофильтрационных материалов из комовой глины при ширине траншеи 800 мм</t>
  </si>
  <si>
    <t>3.5-1-1-0-48</t>
  </si>
  <si>
    <t>Таблица 3.5-48. Устройство завес</t>
  </si>
  <si>
    <t>3.5-48-1</t>
  </si>
  <si>
    <t>Устройство завес из железобетонных свай при толщине завесы до 300 мм</t>
  </si>
  <si>
    <t>1 м3 железобетонных свай или панелей</t>
  </si>
  <si>
    <t>3.5-48-2</t>
  </si>
  <si>
    <t>Устройство завес из железобетонных свай при толщине завесы до 500 мм</t>
  </si>
  <si>
    <t>3.5-48-3</t>
  </si>
  <si>
    <t>Устройство завес из железобетонных свай при толщине завесы до 700 мм</t>
  </si>
  <si>
    <t>3.5-48-4</t>
  </si>
  <si>
    <t>Устройство завес из железобетонных панелей при толщине завесы до 400 мм</t>
  </si>
  <si>
    <t>3.5-48-5</t>
  </si>
  <si>
    <t>Устройство завес из железобетонных панелей при толщине завесы более 400 мм</t>
  </si>
  <si>
    <t>3.5-1-1-0-49</t>
  </si>
  <si>
    <t>Таблица 3.5-49. Погружение и динамическое испытание железобетонных свай в котловане</t>
  </si>
  <si>
    <t>3.5-49-1</t>
  </si>
  <si>
    <t>Погружение и динамическое испытание железобетонных свай длиной до 6 м в котловане</t>
  </si>
  <si>
    <t>3.5-49-2</t>
  </si>
  <si>
    <t>Погружение и динамическое испытание железобетонных свай длиной до 8 м в котловане</t>
  </si>
  <si>
    <t>3.5-49-3</t>
  </si>
  <si>
    <t>Погружение и динамическое испытание железобетонных свай длиной до 12 м в котловане</t>
  </si>
  <si>
    <t>3.5-49-4</t>
  </si>
  <si>
    <t>Погружение и динамическое испытание железобетонных свай длиной до 20 м (составные) в котловане</t>
  </si>
  <si>
    <t>3.5-1-1-0-50</t>
  </si>
  <si>
    <t>Таблица 3.5-50. Испытание погруженных свай статической нагрузкой</t>
  </si>
  <si>
    <t>3.5-50-1</t>
  </si>
  <si>
    <t>Испытание погруженных свай статической нагрузкой в котловане</t>
  </si>
  <si>
    <t>3.5-1-1-0-62</t>
  </si>
  <si>
    <t>Таблица 3.5-62. Устройство трубонабивных железобетонных свай методом задавливания</t>
  </si>
  <si>
    <t>3.5-62-1</t>
  </si>
  <si>
    <t>Устройство трубонабивных железобетонных свай методом задавливания с извлечением металлических труб-оболочек, диаметр трубы-оболочки 133 мм, толщина стенки 5 мм</t>
  </si>
  <si>
    <t>1 м сваи</t>
  </si>
  <si>
    <t>3.5-62-2</t>
  </si>
  <si>
    <t>Устройство трубонабивных железобетонных свай методом задавливания с извлечением металлических труб-оболочек, диаметр трубы-оболочки 133 мм, толщина стенки 6 мм</t>
  </si>
  <si>
    <t>3.5-62-3</t>
  </si>
  <si>
    <t>Устройство трубонабивных железобетонных свай методом задавливания с извлечением металлических труб-оболочек, диаметр трубы-оболочки 152 мм, толщина стенки 5 мм</t>
  </si>
  <si>
    <t>3.5-62-4</t>
  </si>
  <si>
    <t>Устройство трубонабивных железобетонных свай методом задавливания с извлечением металлических труб-оболочек, диаметр трубы-оболочки 152 мм, толщина стенки 6 мм</t>
  </si>
  <si>
    <t>3.5-62-5</t>
  </si>
  <si>
    <t>Устройство трубонабивных железобетонных свай методом задавливания с извлечением металлических труб-оболочек, диаметр трубы-оболочки 159 мм, толщина стенки 5 мм</t>
  </si>
  <si>
    <t>3.5-62-6</t>
  </si>
  <si>
    <t>Устройство трубонабивных железобетонных свай методом задавливания с извлечением металлических труб-оболочек, диаметр трубы-оболочки 159 мм, толщина стенки 6 мм</t>
  </si>
  <si>
    <t>3.5-62-7</t>
  </si>
  <si>
    <t>Устройство трубонабивных железобетонных свай методом задавливания без извлечения металлических труб-оболочек, диаметр трубы-оболочки 133 мм, толщина стенки 5 мм</t>
  </si>
  <si>
    <t>3.5-62-8</t>
  </si>
  <si>
    <t>Устройство трубонабивных железобетонных свай методом задавливания без извлечения металлических труб-оболочек, диаметр трубы-оболочки 133 мм, толщина стенки 6 мм</t>
  </si>
  <si>
    <t>3.5-62-9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</si>
  <si>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152 мм, толщина стенки 5 мм</t>
  </si>
  <si>
    <t>3.5-62-10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</si>
  <si>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152 мм, толщина стенки 6 мм</t>
  </si>
  <si>
    <t>3.5-62-11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</si>
  <si>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159 мм, толщина стенки 5 мм</t>
  </si>
  <si>
    <t>3.5-62-12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</si>
  <si>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159 мм, толщина стенки 6 мм</t>
  </si>
  <si>
    <t>3.5-1-1-0-68</t>
  </si>
  <si>
    <t>Таблица 3.5-68. Погружение металлических бурозавинчивающихся свай</t>
  </si>
  <si>
    <t>3.5-68-1</t>
  </si>
  <si>
    <t>Погружение металлической бурозавинчивающейся сваи диаметром до 220 мм в несвязных грунтах</t>
  </si>
  <si>
    <t>3.5-68-2</t>
  </si>
  <si>
    <t>Погружение металлической бурозавинчивающейся сваи диаметром до 220 мм в связных грунтах</t>
  </si>
  <si>
    <t>3.5-68-3</t>
  </si>
  <si>
    <t>Погружение металлической бурозавинчивающейся сваи диаметром до 250 мм в несвязных грунтах</t>
  </si>
  <si>
    <t>3.5-68-4</t>
  </si>
  <si>
    <t>Погружение металлической бурозавинчивающейся сваи диаметром до 250 мм в связных грунтах</t>
  </si>
  <si>
    <t>3.5-68-5</t>
  </si>
  <si>
    <t>Погружение металлической бурозавинчивающейся сваи диаметром до 275 мм в несвязных грунтах</t>
  </si>
  <si>
    <t>3.5-68-6</t>
  </si>
  <si>
    <t>Погружение металлической бурозавинчивающейся сваи диаметром до 275 мм в связных грунтах</t>
  </si>
  <si>
    <t>3.5-68-7</t>
  </si>
  <si>
    <t>Погружение металлической бурозавинчивающейся сваи диаметром до 330 мм в несвязных грунтах</t>
  </si>
  <si>
    <t>3.5-68-8</t>
  </si>
  <si>
    <t>Погружение металлической бурозавинчивающейся сваи диаметром до 330 мм в связных грунтах</t>
  </si>
  <si>
    <t>3.5-68-9</t>
  </si>
  <si>
    <t>Погружение металлической бурозавинчивающейся сваи диаметром до 380 мм в несвязных грунтах</t>
  </si>
  <si>
    <t>3.5-68-10</t>
  </si>
  <si>
    <t>Погружение металлической бурозавинчивающейся сваи диаметром до 380 мм в связных грунтах</t>
  </si>
  <si>
    <t>3.5-68-11</t>
  </si>
  <si>
    <t>Погружение металлической бурозавинчивающейся сваи диаметром до 430 мм в несвязных грунтах</t>
  </si>
  <si>
    <t>3.5-68-12</t>
  </si>
  <si>
    <t>Погружение металлической бурозавинчивающейся сваи диаметром до 430 мм в связных грунтах</t>
  </si>
  <si>
    <t>3.5-1-1-0-72</t>
  </si>
  <si>
    <t>Таблица 3.5-72. Изготовление буроинъекционных свай в готовых скважинах с использованием разрядно-импульсной технологии (РИТ)</t>
  </si>
  <si>
    <t>3.5-72-1</t>
  </si>
  <si>
    <t>Изготовление буроинъекционных свай в готовых скважинах с использованием разрядно-импульсной технологии (РИТ), диаметр скважин менее 120 мм</t>
  </si>
  <si>
    <t>3.5-72-2</t>
  </si>
  <si>
    <t>Изготовление буроинъекционных свай в готовых скважинах с использованием разрядно-импульсной технологии (РИТ), диаметр скважин 121 - 150 мм</t>
  </si>
  <si>
    <t>3.5-72-3</t>
  </si>
  <si>
    <t>Изготовление буроинъекционных свай в готовых скважинах с использованием разрядно-импульсной технологии (РИТ), диаметр скважин 151 - 200 мм</t>
  </si>
  <si>
    <t>3.5-72-4</t>
  </si>
  <si>
    <t>Изготовление буроинъекционных свай в готовых скважинах с использованием разрядно-импульсной технологии (РИТ), диаметр скважин 201 - 300 мм</t>
  </si>
  <si>
    <t>3.5-1-1-0-73</t>
  </si>
  <si>
    <t>Таблица 3.5-73. Сооружение буронабивных свай повышенной несущей способности, с применением технологии объемного виброштампования</t>
  </si>
  <si>
    <t>3.5-73-1</t>
  </si>
  <si>
    <t>Объемное виброштампование бетонной смеси при устройстве буровых буронабивных свай диаметром 750 мм</t>
  </si>
  <si>
    <t>3.5-73-2</t>
  </si>
  <si>
    <t>Объемное виброштампование бетонной смеси при устройстве буровых свай диаметром 1000 мм</t>
  </si>
  <si>
    <t>3.5-73-3</t>
  </si>
  <si>
    <t>Объемное виброштампование бетонной смеси при устройстве буровых свай диаметром 1500 мм</t>
  </si>
  <si>
    <t>3.5-73-4</t>
  </si>
  <si>
    <t>Упрочнение грунта ниже забоя скважины втрамбовыванием щебня при устройстве буровых свай диаметром 750 мм</t>
  </si>
  <si>
    <t>3.5-73-5</t>
  </si>
  <si>
    <t>Упрочнение грунта ниже забоя скважины втрамбовыванием щебня при устройстве буровых свай диаметром 1000 мм</t>
  </si>
  <si>
    <t>3.5-73-6</t>
  </si>
  <si>
    <t>Упрочнение грунта ниже забоя скважины втрамбовыванием щебня при устройстве буровых свай диаметром 1500 мм</t>
  </si>
  <si>
    <t>3.5-73-7</t>
  </si>
  <si>
    <t>Устройство щебеночных буровых свай диаметром 1000 мм</t>
  </si>
  <si>
    <t>3.5-1-1-0-75</t>
  </si>
  <si>
    <t>Таблица 3.5-75. Устройство буронабивных свай методом непрерывного полого шнека с подачей бетона под избыточным давлением</t>
  </si>
  <si>
    <t>3.5-75-1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</si>
  <si>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1</t>
  </si>
  <si>
    <t>3.5-75-2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</si>
  <si>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2</t>
  </si>
  <si>
    <t>3.5-75-3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</si>
  <si>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3</t>
  </si>
  <si>
    <t>3.5-75-4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</si>
  <si>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4</t>
  </si>
  <si>
    <t>3.5-75-5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</si>
  <si>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1</t>
  </si>
  <si>
    <t>3.5-75-6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</si>
  <si>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2</t>
  </si>
  <si>
    <t>3.5-75-7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</si>
  <si>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3</t>
  </si>
  <si>
    <t>3.5-75-8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</si>
  <si>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4</t>
  </si>
  <si>
    <t>3.5-75-9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</si>
  <si>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1</t>
  </si>
  <si>
    <t>3.5-75-10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</si>
  <si>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2</t>
  </si>
  <si>
    <t>3.5-75-11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</si>
  <si>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3</t>
  </si>
  <si>
    <t>3.5-75-12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</si>
  <si>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4</t>
  </si>
  <si>
    <t>3.5-1-1-0-90</t>
  </si>
  <si>
    <t>Таблица 3.5-90. Установка в скважину арматурного каркаса</t>
  </si>
  <si>
    <t>3.5-90-1</t>
  </si>
  <si>
    <t>Установка в скважину арматурного каркаса</t>
  </si>
  <si>
    <t>1 скважина</t>
  </si>
  <si>
    <t>3.5-1-1-0-96</t>
  </si>
  <si>
    <t>Таблица 3.5-96. Устройство буронабивных свай диаметром 620-800 мм комплектом импортного оборудования с применением инвентарных обсадных труб</t>
  </si>
  <si>
    <t>3.5-96-1</t>
  </si>
  <si>
    <t>Устройство буронабивных свай диаметром 620-800 мм комплектом импортного оборудования с применением инвентарных обсадных труб, в грунтах 1 группы</t>
  </si>
  <si>
    <t>3.5-96-2</t>
  </si>
  <si>
    <t>Устройство буронабивных свай диаметром 620-800 мм комплектом импортного оборудования с применением инвентарных обсадных труб, в грунтах 2 группы</t>
  </si>
  <si>
    <t>3.5-96-3</t>
  </si>
  <si>
    <t>Устройство буронабивных свай диаметром 620-800 мм комплектом импортного оборудования с применением инвентарных обсадных труб, в грунтах 3 группы</t>
  </si>
  <si>
    <t>3.5-96-4</t>
  </si>
  <si>
    <t>Устройство буронабивных свай диаметром 620-800 мм комплектом импортного оборудования с применением инвентарных обсадных труб, в грунтах 4 группы</t>
  </si>
  <si>
    <t>3.5-96-5</t>
  </si>
  <si>
    <t>Устройство буронабивных свай диаметром 620-800 мм комплектом импортного оборудования с применением инвентарных обсадных труб, в грунтах 5 группы</t>
  </si>
  <si>
    <t>3.5-96-6</t>
  </si>
  <si>
    <t>Устройство буронабивных свай диаметром 620-800 мм комплектом импортного оборудования с применением инвентарных обсадных труб, в грунтах 6 группы</t>
  </si>
  <si>
    <t>3.5-96-7</t>
  </si>
  <si>
    <t>Устройство буронабивных свай диаметром 620-800 мм комплектом импортного оборудования с применением инвентарных обсадных труб, в грунтах 7 группы</t>
  </si>
  <si>
    <t>3.5-1-1-0-97</t>
  </si>
  <si>
    <t>Таблица 3.5-97. Устройство буронабивных свай диаметром 820-1000 мм комплектом импортного оборудования с применением инвентарных обсадных труб</t>
  </si>
  <si>
    <t>3.5-97-1</t>
  </si>
  <si>
    <t>Устройство буронабивных свай диаметром 820-1000 мм комплектом импортного оборудования с применением инвентарных обсадных труб, в грунтах 1 группы</t>
  </si>
  <si>
    <t>3.5-97-2</t>
  </si>
  <si>
    <t>Устройство буронабивных свай диаметром 820-1000 мм комплектом импортного оборудования с применением инвентарных обсадных труб, в грунтах 2 группы</t>
  </si>
  <si>
    <t>3.5-97-3</t>
  </si>
  <si>
    <t>Устройство буронабивных свай диаметром 820-1000 мм комплектом импортного оборудования с применением инвентарных обсадных труб, в грунтах 3 группы</t>
  </si>
  <si>
    <t>3.5-97-4</t>
  </si>
  <si>
    <t>Устройство буронабивных свай диаметром 820-1000 мм комплектом импортного оборудования с применением инвентарных обсадных труб, в грунтах 4 группы</t>
  </si>
  <si>
    <t>3.5-97-5</t>
  </si>
  <si>
    <t>Устройство буронабивных свай диаметром 820-1000 мм комплектом импортного оборудования с применением инвентарных обсадных труб, в грунтах 5 группы</t>
  </si>
  <si>
    <t>3.5-97-6</t>
  </si>
  <si>
    <t>Устройство буронабивных свай диаметром 820-1000 мм комплектом импортного оборудования с применением инвентарных обсадных труб, в грунтах 6 группы</t>
  </si>
  <si>
    <t>3.5-97-7</t>
  </si>
  <si>
    <t>Устройство буронабивных свай диаметром 820-1000 мм комплектом импортного оборудования с применением инвентарных обсадных труб, в грунтах 7 группы</t>
  </si>
  <si>
    <t>3.5-1-1-0-98</t>
  </si>
  <si>
    <t>Таблица 3.5-98. Устройство буронабивных свай диаметром 1120-1200 мм комплектом импортного оборудования с применением инвентарных обсадных труб</t>
  </si>
  <si>
    <t>3.5-98-1</t>
  </si>
  <si>
    <t>Устройство буронабивных свай диаметром 1120-1200 мм комплектом импортного оборудования с применением инвентарных обсадных труб, в грунтах 1 группы</t>
  </si>
  <si>
    <t>3.5-98-2</t>
  </si>
  <si>
    <t>Устройство буронабивных свай диаметром 1120-1200 мм комплектом импортного оборудования с применением инвентарных обсадных труб, в грунтах 2 группы</t>
  </si>
  <si>
    <t>3.5-98-3</t>
  </si>
  <si>
    <t>Устройство буронабивных свай диаметром 1120-1200 мм комплектом импортного оборудования с применением инвентарных обсадных труб, в грунтах 3 группы</t>
  </si>
  <si>
    <t>3.5-98-4</t>
  </si>
  <si>
    <t>Устройство буронабивных свай диаметром 1120-1200 мм комплектом импортного оборудования с применением инвентарных обсадных труб, в грунтах 4 группы</t>
  </si>
  <si>
    <t>3.5-98-5</t>
  </si>
  <si>
    <t>Устройство буронабивных свай диаметром 1120-1200 мм комплектом импортного оборудования с применением инвентарных обсадных труб, в грунтах 5 группы</t>
  </si>
  <si>
    <t>3.5-98-6</t>
  </si>
  <si>
    <t>Устройство буронабивных свай диаметром 1120-1200 мм комплектом импортного оборудования с применением инвентарных обсадных труб, в грунтах 6 группы</t>
  </si>
  <si>
    <t>3.5-98-7</t>
  </si>
  <si>
    <t>Устройство буронабивных свай диаметром 1120-1200 мм комплектом импортного оборудования с применением инвентарных обсадных труб, в грунтах 7 группы</t>
  </si>
  <si>
    <t>3.5-1-1-0-99</t>
  </si>
  <si>
    <t>Таблица 3.5-99. Устройство буронабивных свай диаметром 1220-1500 мм комплектом импортного оборудования с применением инвентарных обсадных труб</t>
  </si>
  <si>
    <t>3.5-99-1</t>
  </si>
  <si>
    <t>Устройство буронабивных свай диаметром 1220-1500 мм комплектом импортного оборудования с применением инвентарных обсадных труб, в грунтах 1 группы</t>
  </si>
  <si>
    <t>3.5-99-2</t>
  </si>
  <si>
    <t>Устройство буронабивных свай диаметром 1220-1500 мм комплектом импортного оборудования с применением инвентарных обсадных труб, в грунтах 2 группы</t>
  </si>
  <si>
    <t>3.5-99-3</t>
  </si>
  <si>
    <t>Устройство буронабивных свай диаметром 1220-1500 мм комплектом импортного оборудования с применением инвентарных обсадных труб, в грунтах 3 группы</t>
  </si>
  <si>
    <t>3.5-99-4</t>
  </si>
  <si>
    <t>Устройство буронабивных свай диаметром 1220-1500 мм комплектом импортного оборудования с применением инвентарных обсадных труб, в грунтах 4 группы</t>
  </si>
  <si>
    <t>3.5-99-5</t>
  </si>
  <si>
    <t>Устройство буронабивных свай диаметром 1220-1500 мм комплектом импортного оборудования с применением инвентарных обсадных труб, в грунтах 5 группы</t>
  </si>
  <si>
    <t>3.5-99-6</t>
  </si>
  <si>
    <t>Устройство буронабивных свай диаметром 1220-1500 мм комплектом импортного оборудования с применением инвентарных обсадных труб, в грунтах 6 группы</t>
  </si>
  <si>
    <t>3.5-99-7</t>
  </si>
  <si>
    <t>Устройство буронабивных свай диаметром 1220-1500 мм комплектом импортного оборудования с применением инвентарных обсадных труб, в грунтах 7 группы</t>
  </si>
  <si>
    <t>3.5-1-1-0-101</t>
  </si>
  <si>
    <t>Таблица 3.5-101. Корректировка при недобетонировке свай</t>
  </si>
  <si>
    <t>3.5-101-1</t>
  </si>
  <si>
    <t>Корректировка при недобетонировке свай на каждый м3 исключать стоимость работ по укладке бетона по таблице 3.5-96, на буросваю диаметром 0,62 - 0,8 м</t>
  </si>
  <si>
    <t>1 м3 недобетонировки</t>
  </si>
  <si>
    <t>3.5-101-2</t>
  </si>
  <si>
    <t>Корректировка при недобетонировке свай на каждый м3 исключать стоимость работ по укладке бетона по таблице 3.5-97, на буросваю диаметром 0,82 - 1,0 м</t>
  </si>
  <si>
    <t>3.5-101-3</t>
  </si>
  <si>
    <t>Корректировка при недобетонировке свай на каждый м3 исключать стоимость работ по укладке бетона по таблицам 3.5-98, 3.5-99, на буросваю диаметром 1,12 - 1,5 м</t>
  </si>
  <si>
    <t>3.5-101-4</t>
  </si>
  <si>
    <t>Корректировка при недобетонировке свай, при глубине недобетонировки более 4 м исключать стоимость работы по наращиванию 1 секции арматурного каркаса по таблице 3.5-96, на буросваю диаметром 0,62 - 0,8 м</t>
  </si>
  <si>
    <t>1 м3 столба бурения</t>
  </si>
  <si>
    <t>3.5-101-5</t>
  </si>
  <si>
    <t>Корректировка при недобетонировке свай, при глубине недобетонировки более 4 м исключать стоимость работы по наращиванию 1 секции арматурного каркаса по таблице 3.5-97, на буросваю диаметром 0,82 - 1,0 м</t>
  </si>
  <si>
    <t>3.5-101-6</t>
  </si>
  <si>
    <t>Корректировка при недобетонировке свай, при глубине недобетонировки более 4 м исключать стоимость работы по наращиванию 1 секции арматурного каркаса по таблицам 3.5-98, 3.5-99 на буросваю диаметром 1,12 - 1,5 м</t>
  </si>
  <si>
    <t>3.5-1-1-0-105</t>
  </si>
  <si>
    <t>Таблица 3.5-105. Бурение скважин роторным способом глубиной до 50 м</t>
  </si>
  <si>
    <t>3.5-105-1</t>
  </si>
  <si>
    <t>Бурение скважин роторным способом, глубиной до 50 м, диаметром 250 мм, в грунтах 1 группы</t>
  </si>
  <si>
    <t>3.5-105-2</t>
  </si>
  <si>
    <t>Бурение скважин роторным способом, глубиной до 50 м, диаметром 250 мм, в грунтах 2 группы</t>
  </si>
  <si>
    <t>3.5-105-3</t>
  </si>
  <si>
    <t>Бурение скважин роторным способом, глубиной до 50 м, диаметром 250 мм, в грунтах 3 группы</t>
  </si>
  <si>
    <t>3.5-105-4</t>
  </si>
  <si>
    <t>Бурение скважин роторным способом, глубиной до 50 м, диаметром 250 мм, в грунтах 4 группы</t>
  </si>
  <si>
    <t>3.5-105-5</t>
  </si>
  <si>
    <t>Бурение скважин роторным способом, глубиной до 50 м, диаметром 250 мм, в грунтах 5 группы</t>
  </si>
  <si>
    <t>3.5-105-6</t>
  </si>
  <si>
    <t>Бурение скважин роторным способом, глубиной до 50 м, диаметром 250 мм, в грунтах 6 группы</t>
  </si>
  <si>
    <t>3.5-105-7</t>
  </si>
  <si>
    <t>Бурение скважин роторным способом, глубиной до 50 м, диаметром 250 мм, в грунтах 7 группы</t>
  </si>
  <si>
    <t>3.5-105-8</t>
  </si>
  <si>
    <t>Бурение скважин роторным способом, глубиной до 50 м, диаметром 300 мм, в грунтах 1 группы</t>
  </si>
  <si>
    <t>3.5-105-9</t>
  </si>
  <si>
    <t>Бурение скважин роторным способом, глубиной до 50 м, диаметром 300 мм, в грунтах 2 группы</t>
  </si>
  <si>
    <t>3.5-105-10</t>
  </si>
  <si>
    <t>Бурение скважин роторным способом, глубиной до 50 м, диаметром 300 мм, в грунтах 3 группы</t>
  </si>
  <si>
    <t>3.5-105-11</t>
  </si>
  <si>
    <t>Бурение скважин роторным способом, глубиной до 50 м, диаметром 300 мм, в грунтах 4 группы</t>
  </si>
  <si>
    <t>3.5-105-12</t>
  </si>
  <si>
    <t>Бурение скважин роторным способом, глубиной до 50 м, диаметром 300 мм, в грунтах 5 группы</t>
  </si>
  <si>
    <t>3.5-105-13</t>
  </si>
  <si>
    <t>Бурение скважин роторным способом, глубиной до 50 м, диаметром 300 мм, в грунтах 6 группы</t>
  </si>
  <si>
    <t>3.5-105-14</t>
  </si>
  <si>
    <t>Бурение скважин роторным способом, глубиной до 50 м, диаметром 300 мм, в грунтах 7 группы</t>
  </si>
  <si>
    <t>3.5-105-15</t>
  </si>
  <si>
    <t>Бурение скважин роторным способом, глубиной до 50 м, диаметром 350 мм, в грунтах 1 группы</t>
  </si>
  <si>
    <t>3.5-105-16</t>
  </si>
  <si>
    <t>Бурение скважин роторным способом, глубиной до 50 м, диаметром 350 мм, в грунтах 2 группы</t>
  </si>
  <si>
    <t>3.5-105-17</t>
  </si>
  <si>
    <t>Бурение скважин роторным способом, глубиной до 50 м, диаметром 350 мм, в грунтах 3 группы</t>
  </si>
  <si>
    <t>3.5-105-18</t>
  </si>
  <si>
    <t>Бурение скважин роторным способом, глубиной до 50 м, диаметром 350 мм, в грунтах 4 группы</t>
  </si>
  <si>
    <t>3.5-105-19</t>
  </si>
  <si>
    <t>Бурение скважин роторным способом, глубиной до 50 м, диаметром 350 мм, в грунтах 5 группы</t>
  </si>
  <si>
    <t>3.5-105-20</t>
  </si>
  <si>
    <t>Бурение скважин роторным способом, глубиной до 50 м, диаметром 350 мм, в грунтах 6 группы</t>
  </si>
  <si>
    <t>3.5-105-21</t>
  </si>
  <si>
    <t>Бурение скважин роторным способом, глубиной до 50 м, диаметром 350 мм, в грунтах 7 группы</t>
  </si>
  <si>
    <t>3.5-105-22</t>
  </si>
  <si>
    <t>Бурение скважин роторным способом, глубиной до 50 м, диаметром 450 мм, в грунтах 1 группы</t>
  </si>
  <si>
    <t>3.5-105-23</t>
  </si>
  <si>
    <t>Бурение скважин роторным способом, глубиной до 50 м, диаметром 450 мм, в грунтах 2 группы</t>
  </si>
  <si>
    <t>3.5-105-24</t>
  </si>
  <si>
    <t>Бурение скважин роторным способом, глубиной до 50 м, диаметром 450 мм, в грунтах 3 группы</t>
  </si>
  <si>
    <t>3.5-105-25</t>
  </si>
  <si>
    <t>Бурение скважин роторным способом, глубиной до 50 м, диаметром 450 мм, в грунтах 4 группы</t>
  </si>
  <si>
    <t>3.5-105-26</t>
  </si>
  <si>
    <t>Бурение скважин роторным способом, глубиной до 50 м, диаметром 450 мм, в грунтах 5 группы</t>
  </si>
  <si>
    <t>3.5-105-27</t>
  </si>
  <si>
    <t>Бурение скважин роторным способом, глубиной до 50 м, диаметром 450 мм, в грунтах 6 группы</t>
  </si>
  <si>
    <t>3.5-105-28</t>
  </si>
  <si>
    <t>Бурение скважин роторным способом, глубиной до 50 м, диаметром 450 мм, в грунтах 7 группы</t>
  </si>
  <si>
    <t>3.5-105-29</t>
  </si>
  <si>
    <t>Бурение скважин роторным способом, глубиной до 50 м, диаметром 500 мм, в грунтах 1 группы</t>
  </si>
  <si>
    <t>3.5-105-30</t>
  </si>
  <si>
    <t>Бурение скважин роторным способом, глубиной до 50 м, диаметром 500 мм, в грунтах 2 группы</t>
  </si>
  <si>
    <t>3.5-105-31</t>
  </si>
  <si>
    <t>Бурение скважин роторным способом, глубиной до 50 м, диаметром 500 мм, в грунтах 3 группы</t>
  </si>
  <si>
    <t>3.5-105-32</t>
  </si>
  <si>
    <t>Бурение скважин роторным способом, глубиной до 50 м, диаметром 500 мм, в грунтах 4 группы</t>
  </si>
  <si>
    <t>3.5-105-33</t>
  </si>
  <si>
    <t>Бурение скважин роторным способом, глубиной до 50 м, диаметром 500 мм, в грунтах 5 группы</t>
  </si>
  <si>
    <t>3.5-105-34</t>
  </si>
  <si>
    <t>Бурение скважин роторным способом, глубиной до 50 м, диаметром 500 мм, в грунтах 6 группы</t>
  </si>
  <si>
    <t>3.5-105-35</t>
  </si>
  <si>
    <t>Бурение скважин роторным способом, глубиной до 50 м, диаметром 500 мм, в грунтах 7 группы</t>
  </si>
  <si>
    <t>3.5-105-36</t>
  </si>
  <si>
    <t>Бурение скважин роторным способом, глубиной до 50 м, диаметром 600 мм, в грунтах 1 группы</t>
  </si>
  <si>
    <t>3.5-105-37</t>
  </si>
  <si>
    <t>Бурение скважин роторным способом, глубиной до 50 м, диаметром 600 мм, в грунтах 2 группы</t>
  </si>
  <si>
    <t>3.5-105-38</t>
  </si>
  <si>
    <t>Бурение скважин роторным способом, глубиной до 50 м, диаметром 600 мм, в грунтах 3 группы</t>
  </si>
  <si>
    <t>3.5-105-39</t>
  </si>
  <si>
    <t>Бурение скважин роторным способом, глубиной до 50 м, диаметром 600 мм, в грунтах 4 группы</t>
  </si>
  <si>
    <t>3.5-105-40</t>
  </si>
  <si>
    <t>Бурение скважин роторным способом, глубиной до 50 м, диаметром 600 мм, в грунтах 5 группы</t>
  </si>
  <si>
    <t>3.5-105-41</t>
  </si>
  <si>
    <t>Бурение скважин роторным способом, глубиной до 50 м, диаметром 600 мм, в грунтах 6 группы</t>
  </si>
  <si>
    <t>3.5-105-42</t>
  </si>
  <si>
    <t>Бурение скважин роторным способом, глубиной до 50 м, диаметром 600 мм, в грунтах 7 группы</t>
  </si>
  <si>
    <t>3.5-105-43</t>
  </si>
  <si>
    <t>Бурение скважин роторным способом, глубиной до 50 м, диаметром 700 мм, в грунтах 1 группы</t>
  </si>
  <si>
    <t>3.5-105-44</t>
  </si>
  <si>
    <t>Бурение скважин роторным способом, глубиной до 50 м, диаметром 700 мм, в грунтах 2 группы</t>
  </si>
  <si>
    <t>3.5-105-45</t>
  </si>
  <si>
    <t>Бурение скважин роторным способом, глубиной до 50 м, диаметром 700 мм, в грунтах 3 группы</t>
  </si>
  <si>
    <t>3.5-105-46</t>
  </si>
  <si>
    <t>Бурение скважин роторным способом, глубиной до 50 м, диаметром 700 мм, в грунтах 4 группы</t>
  </si>
  <si>
    <t>3.5-105-47</t>
  </si>
  <si>
    <t>Бурение скважин роторным способом, глубиной до 50 м, диаметром 700 мм, в грунтах 5 группы</t>
  </si>
  <si>
    <t>3.5-105-48</t>
  </si>
  <si>
    <t>Бурение скважин роторным способом, глубиной до 50 м, диаметром 700 мм, в грунтах 6 группы</t>
  </si>
  <si>
    <t>3.5-105-49</t>
  </si>
  <si>
    <t>Бурение скважин роторным способом, глубиной до 50 м, диаметром 700 мм, в грунтах 7 группы</t>
  </si>
  <si>
    <t>3.5-1-1-0-110</t>
  </si>
  <si>
    <t>Таблица 3.5-110. Погружение металлических бурозавинчивающихся свай</t>
  </si>
  <si>
    <t>3.5-110-1</t>
  </si>
  <si>
    <t>Погружение металлических бурозавинчивающихся свай диаметром 530 мм для несвязных грунтов</t>
  </si>
  <si>
    <t>3.5-110-2</t>
  </si>
  <si>
    <t>Погружение металлических бурозавинчивающихся свай диаметром 530 мм для связных грунтов</t>
  </si>
  <si>
    <t>3.5-110-3</t>
  </si>
  <si>
    <t>Погружение металлических бурозавинчивающихся свай диаметром 630 мм для несвязных грунтов</t>
  </si>
  <si>
    <t>3.5-110-4</t>
  </si>
  <si>
    <t>Погружение металлических бурозавинчивающихся свай диаметром 630 мм для связных грунтов</t>
  </si>
  <si>
    <t>3.5-1-1-0-117</t>
  </si>
  <si>
    <t>Таблица 3.5-117. 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</t>
  </si>
  <si>
    <t>3.5-117-1</t>
  </si>
  <si>
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1-3 групп</t>
  </si>
  <si>
    <t>1 м3</t>
  </si>
  <si>
    <t>3.5-117-2</t>
  </si>
  <si>
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4 группы</t>
  </si>
  <si>
    <t>3.5-117-3</t>
  </si>
  <si>
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5 группы</t>
  </si>
  <si>
    <t>3.5-1-1-0-118</t>
  </si>
  <si>
    <t>Таблица 3.5-118. Устройство неармированных буронабивных свай диаметром до 830 мм комплектом импортного оборудования с применением инвентарных обсадных труб, с бетонированием методом вертикально-перемещающейся трубы</t>
  </si>
  <si>
    <t>3.5-118-1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</si>
  <si>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1-3 групп</t>
  </si>
  <si>
    <t>3.5-118-2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</si>
  <si>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4 группы</t>
  </si>
  <si>
    <t>3.5-118-3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</si>
  <si>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5 группы</t>
  </si>
  <si>
    <t>3.5-118-4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</si>
  <si>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1-3 групп</t>
  </si>
  <si>
    <t>3.5-118-5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</si>
  <si>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4 группы</t>
  </si>
  <si>
    <t>3.5-118-6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</si>
  <si>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5 группы</t>
  </si>
  <si>
    <t>3.5-1-1-0-119</t>
  </si>
  <si>
    <t>Таблица 3.5-119. Устройство неармированных буронабивных свай диаметром до 1030 мм комплектом импортного оборудования с применением инвентарных обсадных труб, с бетонированием методом вертикально-перемещающейся трубы</t>
  </si>
  <si>
    <t>3.5-119-1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</si>
  <si>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1-3 групп</t>
  </si>
  <si>
    <t>3.5-119-2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</si>
  <si>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4 группы</t>
  </si>
  <si>
    <t>3.5-119-3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</si>
  <si>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5 группы</t>
  </si>
  <si>
    <t>3.5-119-4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</si>
  <si>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1-3 групп</t>
  </si>
  <si>
    <t>3.5-119-5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</si>
  <si>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4 группы</t>
  </si>
  <si>
    <t>3.5-119-6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</si>
  <si>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5 группы</t>
  </si>
  <si>
    <t>3.5-1-1-0-122</t>
  </si>
  <si>
    <t>Таблица 3.5-122. Устройство ограждения из шпунта трубчатого сварного в грунтах I-III групп сваебойной машиной с суши, диаметр шпунтовых свай 720 мм</t>
  </si>
  <si>
    <t>3.5-122-1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</si>
  <si>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10 мм</t>
  </si>
  <si>
    <t>1 т</t>
  </si>
  <si>
    <t>3.5-122-2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</si>
  <si>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11 мм</t>
  </si>
  <si>
    <t>3.5-122-3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</si>
  <si>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12 мм</t>
  </si>
  <si>
    <t>3.5-122-4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</si>
  <si>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14 мм</t>
  </si>
  <si>
    <t>3.5-122-5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</si>
  <si>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10 мм</t>
  </si>
  <si>
    <t>3.5-122-6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</si>
  <si>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11 мм</t>
  </si>
  <si>
    <t>3.5-122-7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</si>
  <si>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12 мм</t>
  </si>
  <si>
    <t>3.5-122-8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</si>
  <si>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14 мм</t>
  </si>
  <si>
    <t>3.5-1-1-0-123</t>
  </si>
  <si>
    <t xml:space="preserve">Таблица 3.5-123. Устройство ограждения из шпунта трубчатого сварного в грунтах I-III категорий сваебойной машиной с суши, диаметр шпунтовых свай 820 мм								</t>
  </si>
  <si>
    <t>3.5-123-1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</si>
  <si>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 стенки 10 мм</t>
  </si>
  <si>
    <t>3.5-123-2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</si>
  <si>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 стенки 11 мм</t>
  </si>
  <si>
    <t>3.5-123-3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</si>
  <si>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 стенки 12 мм</t>
  </si>
  <si>
    <t>3.5-123-4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</si>
  <si>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 стенки 14 мм</t>
  </si>
  <si>
    <t>3.5-123-5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</si>
  <si>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 стенки 10 мм</t>
  </si>
  <si>
    <t>3.5-123-6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</si>
  <si>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 стенки 11 мм</t>
  </si>
  <si>
    <t>3.5-123-7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</si>
  <si>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 стенки 12 мм</t>
  </si>
  <si>
    <t>3.5-123-8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</si>
  <si>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 стенки 14 мм</t>
  </si>
  <si>
    <t>3.5-1-1-0-128</t>
  </si>
  <si>
    <t>Таблица 3.5-128. Устройство ограждения из шпунта трубчатого сварного в грунтах I-III групп вибропогружателем с суши, диаметр шпунтовых свай 720 мм</t>
  </si>
  <si>
    <t>3.5-128-1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</si>
  <si>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 стенки 10 мм</t>
  </si>
  <si>
    <t>3.5-128-2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</si>
  <si>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 стенки 11 мм</t>
  </si>
  <si>
    <t>3.5-128-3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</si>
  <si>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 стенки 12 мм</t>
  </si>
  <si>
    <t>3.5-128-4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</si>
  <si>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 стенки 14 мм</t>
  </si>
  <si>
    <t>3.5-128-5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</si>
  <si>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 стенки 10 мм</t>
  </si>
  <si>
    <t>3.5-128-6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</si>
  <si>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 стенки 11 мм</t>
  </si>
  <si>
    <t>3.5-128-7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</si>
  <si>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 стенки 12 мм</t>
  </si>
  <si>
    <t>3.5-128-8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</si>
  <si>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 стенки 14 мм</t>
  </si>
  <si>
    <t>3.5-1-1-0-129</t>
  </si>
  <si>
    <t>Таблица 3.5-129. Устройство ограждения из шпунта трубчатого сварного в грунтах I-III групп вибропогружателем с суши, диаметр шпунтовых свай 820 мм</t>
  </si>
  <si>
    <t>3.5-129-1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</si>
  <si>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 стенки 10 мм</t>
  </si>
  <si>
    <t>3.5-129-2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</si>
  <si>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 стенки 11 мм</t>
  </si>
  <si>
    <t>3.5-129-3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</si>
  <si>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 стенки 12 мм</t>
  </si>
  <si>
    <t>3.5-129-4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</si>
  <si>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 стенки 14 мм</t>
  </si>
  <si>
    <t>3.5-129-5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</si>
  <si>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 стенки 10 мм</t>
  </si>
  <si>
    <t>3.5-129-6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</si>
  <si>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 стенки 11 мм</t>
  </si>
  <si>
    <t>3.5-129-7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</si>
  <si>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 стенки 12 мм</t>
  </si>
  <si>
    <t>3.5-129-8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</si>
  <si>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 стенки 14 мм</t>
  </si>
  <si>
    <t>3.5-1-1-0-130</t>
  </si>
  <si>
    <t>Таблица 3.5-130. Устройство ограждения из шпунта трубчатого сварного в грунтах 1-3 групп сваебойной машиной с суши, диаметр шпунтовых свай 1020 мм</t>
  </si>
  <si>
    <t>3.5-130-1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</si>
  <si>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 стенки 10 мм</t>
  </si>
  <si>
    <t>3.5-130-2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</si>
  <si>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 стенки 11 мм</t>
  </si>
  <si>
    <t>3.5-130-3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</si>
  <si>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 стенки 12 мм</t>
  </si>
  <si>
    <t>3.5-130-4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</si>
  <si>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 стенки 14 мм</t>
  </si>
  <si>
    <t>3.5-130-5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</si>
  <si>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 стенки 10 мм</t>
  </si>
  <si>
    <t>3.5-130-6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</si>
  <si>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 стенки 11 мм</t>
  </si>
  <si>
    <t>3.5-130-7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</si>
  <si>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 стенки 12 мм</t>
  </si>
  <si>
    <t>3.5-130-8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</si>
  <si>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 стенки 14 мм</t>
  </si>
  <si>
    <t>3.5-1-1-0-131</t>
  </si>
  <si>
    <t>Таблица 3.5-131. Устройство ограждения из шпунта трубчатого сварного в грунтах 1-3 групп вибропогружателем с суши, диаметр шпунтовых свай 1020 мм</t>
  </si>
  <si>
    <t>3.5-131-1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</si>
  <si>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 стенки 10 мм</t>
  </si>
  <si>
    <t>3.5-131-2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</si>
  <si>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 стенки 11 мм</t>
  </si>
  <si>
    <t>3.5-131-3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</si>
  <si>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 стенки 12 мм</t>
  </si>
  <si>
    <t>3.5-131-4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</si>
  <si>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 стенки 14 мм</t>
  </si>
  <si>
    <t>3.5-131-5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</si>
  <si>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 стенки 10 мм</t>
  </si>
  <si>
    <t>3.5-131-6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</si>
  <si>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 стенки 11 мм</t>
  </si>
  <si>
    <t>3.5-131-7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</si>
  <si>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 стенки 12 мм</t>
  </si>
  <si>
    <t>3.5-131-8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</si>
  <si>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 стенки 14 мм</t>
  </si>
  <si>
    <t>3.5-1-1-0-132</t>
  </si>
  <si>
    <t>Таблица 3.5-132. Установка каркаса из композитной арматуры в скважину</t>
  </si>
  <si>
    <t>3.5-132-1</t>
  </si>
  <si>
    <t>Установка каркаса из композитной арматуры в скважину</t>
  </si>
  <si>
    <t>3.5-1-1-0-133</t>
  </si>
  <si>
    <t>Таблица 3.5-133. Изготовление свай из стальных труб диаметром 1420 мм длиной более 20 м</t>
  </si>
  <si>
    <t>3.5-133-1</t>
  </si>
  <si>
    <t>Изготовление свай из стальных труб диаметром 1420 мм длиной более 20 м</t>
  </si>
  <si>
    <t>3.5-1-1-0-134</t>
  </si>
  <si>
    <t>Таблица 3.5-134. Устройство свайных оснований из стальных труб диаметром 1420 мм длиной до 50 м</t>
  </si>
  <si>
    <t>3.5-134-1</t>
  </si>
  <si>
    <t>Погружение свай из стальных труб диаметром 1420 мм длиной до 50 м в грунтах 1-2 групп с технологической площадки в русле реки</t>
  </si>
  <si>
    <t>3.5-1-1-0-135</t>
  </si>
  <si>
    <t>Таблица 3.5-135. Разработка грунта 1-2 групп методом гидроразмыва из полости стальных свай</t>
  </si>
  <si>
    <t>3.5-135-1</t>
  </si>
  <si>
    <t>Разработка грунта 1-2 групп методом гидроразмыва из полости стальных свай</t>
  </si>
  <si>
    <t>1 м3 разработанного грунта</t>
  </si>
  <si>
    <t>3.5-1-1-0-136</t>
  </si>
  <si>
    <t>Таблица 3.5-136. Заполнение бетоном свай из стальных труб</t>
  </si>
  <si>
    <t>3.5-136-1</t>
  </si>
  <si>
    <t>Заполнение бетоном свай из стальных труб</t>
  </si>
  <si>
    <t>3.5-1-1-0-137</t>
  </si>
  <si>
    <t>Таблица 3.5-137. Шнековое бурение вертикальных скважин в грунтах I-III группы</t>
  </si>
  <si>
    <t>3.5-137-1</t>
  </si>
  <si>
    <t>Шнековое бурение вертикальных скважин диаметром 450 мм глубиной более 20 м и до 30 м, в грунтах I-III групп</t>
  </si>
  <si>
    <t>3.5-1-1-0-138</t>
  </si>
  <si>
    <t>Таблица 3.5-138. Погружение железобетонных свай вдавливанием статической нагрузкой 360  т, грунты 1-2 группы</t>
  </si>
  <si>
    <t>3.5-138-1</t>
  </si>
  <si>
    <t>Погружение железобетонных свай длиной 11-12 м вдавливанием статической нагрузкой 360 т</t>
  </si>
  <si>
    <t>3.5-138-2</t>
  </si>
  <si>
    <t>Погружение железобетонных свай длиной 9-10 м вдавливанием статической нагрузкой 360 т</t>
  </si>
  <si>
    <t>3.5-138-3</t>
  </si>
  <si>
    <t>Погружение железобетонных свай длиной 6-8 м вдавливанием статической нагрузкой 360 т</t>
  </si>
  <si>
    <t>Раздел  2. Свайные работы, выполняемые в речных условиях с плавучих средств</t>
  </si>
  <si>
    <t>3.5-1-2-0-76</t>
  </si>
  <si>
    <t>Таблица 3.5-76. Погружение плавучим копром железобетонных одиночных свай</t>
  </si>
  <si>
    <t>3.5-76-1</t>
  </si>
  <si>
    <t>Погружение плавучим копром железобетонных одиночных свай, длина до 12 м в грунты группы 1</t>
  </si>
  <si>
    <t>3.5-76-2</t>
  </si>
  <si>
    <t>Погружение плавучим копром железобетонных одиночных свай, длина до 12 м в грунты группы 2</t>
  </si>
  <si>
    <t>3.5-76-3</t>
  </si>
  <si>
    <t>Погружение плавучим копром железобетонных одиночных свай, длина до 20 м в грунты группы 1</t>
  </si>
  <si>
    <t>3.5-76-4</t>
  </si>
  <si>
    <t>Погружение плавучим копром железобетонных одиночных свай, длина до 20 м в грунты группы 2</t>
  </si>
  <si>
    <t>3.5-76-5</t>
  </si>
  <si>
    <t>Погружение плавучим копром железобетонных одиночных свай, длина до 24 м в грунты группы 1</t>
  </si>
  <si>
    <t>3.5-76-6</t>
  </si>
  <si>
    <t>Погружение плавучим копром железобетонных одиночных свай, длина до 24 м в грунты группы 2</t>
  </si>
  <si>
    <t>3.5-1-2-0-77</t>
  </si>
  <si>
    <t>Таблица 3.5-77. Погружение вибропогружателем железобетонных свай</t>
  </si>
  <si>
    <t>3.5-77-1</t>
  </si>
  <si>
    <t>Погружение вибропогружателем железобетонных свай, длина до 14 м, с применением плавучего кондуктора</t>
  </si>
  <si>
    <t>3.5-77-2</t>
  </si>
  <si>
    <t>Погружение вибропогружателем железобетонных свай, длина свыше 14 м, с применением плавучего кондуктора</t>
  </si>
  <si>
    <t>3.5-77-3</t>
  </si>
  <si>
    <t>Погружение вибропогружателем железобетонных свай, длина до 14 м, без применения плавучего кондуктора</t>
  </si>
  <si>
    <t>3.5-77-4</t>
  </si>
  <si>
    <t>Погружение вибропогружателем железобетонных свай, длина свыше 14 м без применения плавучего кондуктора</t>
  </si>
  <si>
    <t>3.5-77-5</t>
  </si>
  <si>
    <t>Погружение вибропогружателем железобетонных свай, длина до 14 м в мостостроении</t>
  </si>
  <si>
    <t>3.5-77-6</t>
  </si>
  <si>
    <t>Погружение вибропогружателем железобетонных свай, длина свыше 14 м в мостостроении</t>
  </si>
  <si>
    <t>3.5-1-2-0-78</t>
  </si>
  <si>
    <t>Таблица 3.5-78. Погружение вибропогружателем полых круглых железобетонных свай диаметром до 0,8 м с закрытым нижним концом</t>
  </si>
  <si>
    <t>3.5-78-1</t>
  </si>
  <si>
    <t>Погружение вибропогружателем полых круглых железобетонных свай диаметром до 0,8 м с закрытым нижним концом, длина до 16 м</t>
  </si>
  <si>
    <t>3.5-78-2</t>
  </si>
  <si>
    <t>Погружение вибропогружателем полых круглых железобетонных свай диаметром до 0,8 м с закрытым нижним концом, длина свыше 16 м</t>
  </si>
  <si>
    <t>3.5-1-2-0-79</t>
  </si>
  <si>
    <t>Таблица 3.5-79. Наращивание инвентарных секций полых свай диаметром до 0,8 м</t>
  </si>
  <si>
    <t>3.5-79-1</t>
  </si>
  <si>
    <t>Наращивание инвентарных секций полых свай диаметром до 0,8 м</t>
  </si>
  <si>
    <t>1 секция</t>
  </si>
  <si>
    <t>3.5-1-2-0-80</t>
  </si>
  <si>
    <t>Таблица 3.5-80. Погружение вибропогружателем с извлечением грунта железобетонных свай-оболочек диаметром до 2 м</t>
  </si>
  <si>
    <t>3.5-80-1</t>
  </si>
  <si>
    <t>Погружение вибропогружателем с извлечением грунта железобетонных свай-оболочек диаметром до 2 м, длина до 24 м в грунты несвязные при ростверках низких в мостостроении</t>
  </si>
  <si>
    <t>3.5-80-2</t>
  </si>
  <si>
    <t>Погружение вибропогружателем с извлечением грунта железобетонных свай-оболочек диаметром до 2 м, длина до 24 м в грунты несвязные при ростверках высоких в мостостроении</t>
  </si>
  <si>
    <t>3.5-80-3</t>
  </si>
  <si>
    <t>Погружение вибропогружателем с извлечением грунта железобетонных свай-оболочек диаметром до 2 м, длина до 24 м в грунты связные при ростверках низких в мостостроении</t>
  </si>
  <si>
    <t>3.5-80-4</t>
  </si>
  <si>
    <t>Погружение вибропогружателем с извлечением грунта железобетонных свай-оболочек диаметром до 2 м, длина до 24 м в грунты связные при ростверках высоких в мостостроении</t>
  </si>
  <si>
    <t>3.5-80-5</t>
  </si>
  <si>
    <t>Погружение вибропогружателем с извлечением грунта железобетонных свай-оболочек диаметром до 2 м, длина свыше 24 м в грунты несвязные при ростверках низких в мостостроении</t>
  </si>
  <si>
    <t>3.5-80-6</t>
  </si>
  <si>
    <t>Погружение вибропогружателем с извлечением грунта железобетонных свай-оболочек диаметром до 2 м, длина свыше 24 м в грунты несвязные при ростверках высоких в мостостроении</t>
  </si>
  <si>
    <t>3.5-80-7</t>
  </si>
  <si>
    <t>Погружение вибропогружателем с извлечением грунта железобетонных свай-оболочек диаметром до 2 м, длина свыше 24 м в грунты связные при ростверках низких в мостостроении</t>
  </si>
  <si>
    <t>3.5-80-8</t>
  </si>
  <si>
    <t>Погружение вибропогружателем с извлечением грунта железобетонных свай-оболочек диаметром до 2 м, длина свыше 24 м в грунты связные при ростверках высоких в мостостроении</t>
  </si>
  <si>
    <t>3.5-80-9</t>
  </si>
  <si>
    <t>Погружение вибропогружателем с извлечением грунта железобетонных свай-оболочек диаметром до 2 м, длина до 16 м на строительстве гидротехнических сооружений</t>
  </si>
  <si>
    <t>3.5-80-10</t>
  </si>
  <si>
    <t>Погружение вибропогружателем с извлечением грунта железобетонных свай-оболочек диаметром до 2 м, длина до 24 м на строительстве гидротехнических сооружений</t>
  </si>
  <si>
    <t>3.5-1-2-0-81</t>
  </si>
  <si>
    <t>Таблица 3.5-81. Погружение вибропогружателем с извлечением грунта железобетонных свай-оболочек диаметром до 3 м в мостостроении</t>
  </si>
  <si>
    <t>3.5-81-1</t>
  </si>
  <si>
    <t>Погружение вибропогружателем с извлечением грунта железобетонных свай-оболочек диаметром до 3 м в мостостроении в грунты несвязные</t>
  </si>
  <si>
    <t>3.5-81-2</t>
  </si>
  <si>
    <t>Погружение вибропогружателем с извлечением грунта железобетонных свай-оболочек диаметром до 3 м в мостостроении в грунты связные</t>
  </si>
  <si>
    <t>3.5-1-2-0-82</t>
  </si>
  <si>
    <t>Таблица 3.5-82. Заполнение свай-оболочек бетоном на строительстве гидротехнических сооружений</t>
  </si>
  <si>
    <t>3.5-82-1</t>
  </si>
  <si>
    <t>Заполнение свай-оболочек бетоном на строительстве гидротехнических сооружений, диаметр сваи-оболочки до 1 м</t>
  </si>
  <si>
    <t>1 м3 бетона в деле</t>
  </si>
  <si>
    <t>3.5-82-2</t>
  </si>
  <si>
    <t>Заполнение свай-оболочек бетоном на строительстве гидротехнических сооружений, диаметр сваи-оболочки до 2 м</t>
  </si>
  <si>
    <t>3.5-1-2-0-83</t>
  </si>
  <si>
    <t>Таблица 3.5-83. Заполнение свай-оболочек бетоном в мостостроении</t>
  </si>
  <si>
    <t>3.5-83-1</t>
  </si>
  <si>
    <t>Заполнение свай-оболочек бетоном в мостостроении, диаметр сваи-оболочки до 1 м</t>
  </si>
  <si>
    <t>3.5-83-2</t>
  </si>
  <si>
    <t>Заполнение свай-оболочек бетоном в мостостроении, диаметр сваи-оболочки свыше 1 м</t>
  </si>
  <si>
    <t>3.5-1-2-0-84</t>
  </si>
  <si>
    <t>Таблица 3.5-84. Вырубка бетона из арматурного каркаса свай и свай-оболочек</t>
  </si>
  <si>
    <t>3.5-84-1</t>
  </si>
  <si>
    <t>Вырубка бетона из арматурного каркаса свай, площадь поперечного сечения до 0,1 м2</t>
  </si>
  <si>
    <t>3.5-84-2</t>
  </si>
  <si>
    <t>Вырубка бетона из арматурного каркаса свай, площадь поперечного сечения до 0,16 м2</t>
  </si>
  <si>
    <t>3.5-84-3</t>
  </si>
  <si>
    <t>Вырубка бетона из арматурного каркаса свай, площадь поперечного сечения свыше 0,16 м2</t>
  </si>
  <si>
    <t>3.5-84-4</t>
  </si>
  <si>
    <t>Вырубка бетона из арматурного каркаса свай-оболочек, диаметр сваи-оболочки до 0,8 м</t>
  </si>
  <si>
    <t>3.5-84-5</t>
  </si>
  <si>
    <t>Вырубка бетона из арматурного каркаса свай-оболочек, диаметр сваи-оболочки до 2 м</t>
  </si>
  <si>
    <t>3.5-84-6</t>
  </si>
  <si>
    <t>Вырубка бетона из арматурного каркаса свай-оболочек, диаметр сваи-оболочки до 3 м</t>
  </si>
  <si>
    <t>3.5-1-2-0-85</t>
  </si>
  <si>
    <t>Таблица 3.5-85. Погружение плавучим копром стальных шпунтовых свай</t>
  </si>
  <si>
    <t>3.5-85-1</t>
  </si>
  <si>
    <t>Погружение плавучим копром стальных шпунтовых свай, масса 1 м до 65 кг, длина до 15 м, в грунты группы 1</t>
  </si>
  <si>
    <t>3.5-85-2</t>
  </si>
  <si>
    <t>Погружение плавучим копром стальных шпунтовых свай, масса 1 м до 65 кг, длина до 15 м, в грунты группы 2</t>
  </si>
  <si>
    <t>3.5-85-3</t>
  </si>
  <si>
    <t>Погружение плавучим копром стальных шпунтовых свай, масса 1 м до 75 кг, длина до 15 м, в грунты группы 1</t>
  </si>
  <si>
    <t>3.5-85-4</t>
  </si>
  <si>
    <t>Погружение плавучим копром стальных шпунтовых свай, масса 1 м до 75 кг, длина до 15 м, в грунты группы 2</t>
  </si>
  <si>
    <t>3.5-85-5</t>
  </si>
  <si>
    <t>Погружение плавучим копром стальных шпунтовых свай, масса 1 м до 100 кг, длина до 24 м, в грунты группы 1</t>
  </si>
  <si>
    <t>3.5-85-6</t>
  </si>
  <si>
    <t>Погружение плавучим копром стальных шпунтовых свай, масса 1 м до 100 кг, длина до 24 м, в грунты группы 2</t>
  </si>
  <si>
    <t>3.5-1-2-0-86</t>
  </si>
  <si>
    <t>Таблица 3.5-86. Извлечение стальных шпунтовых свай</t>
  </si>
  <si>
    <t>3.5-86-1</t>
  </si>
  <si>
    <t>Извлечение стальных шпунтовых свай, масса 1 м до 50 кг, длина до 10 м</t>
  </si>
  <si>
    <t>3.5-86-2</t>
  </si>
  <si>
    <t>Извлечение стальных шпунтовых свай, масса 1 м до 50 кг, длина свыше 10 м</t>
  </si>
  <si>
    <t>3.5-86-3</t>
  </si>
  <si>
    <t>Извлечение стальных шпунтовых свай, масса 1 м до 70 кг, длина до 10 м</t>
  </si>
  <si>
    <t>3.5-86-4</t>
  </si>
  <si>
    <t>Извлечение стальных шпунтовых свай, масса 1 м до 70 кг, длина свыше 10 м</t>
  </si>
  <si>
    <t>3.5-86-5</t>
  </si>
  <si>
    <t>Извлечение стальных шпунтовых свай, масса 1 м свыше 70 кг, длина до 10 м</t>
  </si>
  <si>
    <t>3.5-86-6</t>
  </si>
  <si>
    <t>Извлечение стальных шпунтовых свай, масса 1 м свыше 70 кг, длина свыше 10 м</t>
  </si>
  <si>
    <t>3.5-1-2-0-87</t>
  </si>
  <si>
    <t>Таблица 3.5-87. Устройство металлических направляющих для погружения железобетонных шпунтовых свай</t>
  </si>
  <si>
    <t>3.5-87-1</t>
  </si>
  <si>
    <t>Устройство металлических направляющих для погружения железобетонных шпунтовых свай</t>
  </si>
  <si>
    <t>1 т металлоконструкций</t>
  </si>
  <si>
    <t>3.5-1-2-0-88</t>
  </si>
  <si>
    <t>Таблица 3.5-88. Погружение деревянных свай</t>
  </si>
  <si>
    <t>3.5-88-1</t>
  </si>
  <si>
    <t>Погружение деревянных свай, длина сваи до 10 м</t>
  </si>
  <si>
    <t>3.5-88-2</t>
  </si>
  <si>
    <t>Погружение деревянных свай, длина сваи свыше 10 м</t>
  </si>
  <si>
    <t>3.5-1-2-0-89</t>
  </si>
  <si>
    <t>Таблица 3.5-89. Установка подводных тяжей по деревянным сваям</t>
  </si>
  <si>
    <t>3.5-89-1</t>
  </si>
  <si>
    <t>Установка подводных тяжей по деревянным сваям</t>
  </si>
  <si>
    <t>1 т металлоконструкций тяжей</t>
  </si>
  <si>
    <t>3.5-1-2-0-124</t>
  </si>
  <si>
    <t>Таблица 3.5-124. Устройство ограждения из шпунта трубчатого сварного в грунтах I-III групп сваебойной машиной с плавучих средств, диаметр шпунтовых свай 720 мм</t>
  </si>
  <si>
    <t>3.5-124-1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</si>
  <si>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 стенки 10 мм</t>
  </si>
  <si>
    <t>3.5-124-2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</si>
  <si>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 стенки 11 мм</t>
  </si>
  <si>
    <t>3.5-124-3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</si>
  <si>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 стенки 12 мм</t>
  </si>
  <si>
    <t>3.5-124-4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</si>
  <si>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 стенки 14 мм</t>
  </si>
  <si>
    <t>3.5-124-5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</si>
  <si>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 стенки 10 мм</t>
  </si>
  <si>
    <t>3.5-124-6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</si>
  <si>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 стенки 11 мм</t>
  </si>
  <si>
    <t>3.5-124-7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</si>
  <si>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 стенки 12 мм</t>
  </si>
  <si>
    <t>3.5-124-8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</si>
  <si>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 стенки 14 мм</t>
  </si>
  <si>
    <t>3.5-1-2-0-125</t>
  </si>
  <si>
    <t>Таблица 3.5-125. Устройство ограждения из шпунта трубчатого сварного в грунтах I-III групп сваебойной машиной с плавучих средств, диаметр шпунтовых свай 820 мм</t>
  </si>
  <si>
    <t>3.5-125-1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</si>
  <si>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 стенки 10 мм</t>
  </si>
  <si>
    <t>3.5-125-2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</si>
  <si>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 стенки 11 мм</t>
  </si>
  <si>
    <t>3.5-125-3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</si>
  <si>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 стенки 12 мм</t>
  </si>
  <si>
    <t>3.5-125-4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</si>
  <si>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 стенки 14 мм</t>
  </si>
  <si>
    <t>3.5-125-5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</si>
  <si>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 стенки 10 мм</t>
  </si>
  <si>
    <t>3.5-125-6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</si>
  <si>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 стенки 11 мм</t>
  </si>
  <si>
    <t>3.5-125-7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</si>
  <si>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 стенки 12 мм</t>
  </si>
  <si>
    <t>3.5-125-8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</si>
  <si>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 стенки 14 мм</t>
  </si>
  <si>
    <t>3.5-1-2-0-126</t>
  </si>
  <si>
    <t>Таблица 3.5-126. Устройство ограждения из шпунта трубчатого сварного в грунтах I-III групп вибропогружателем с плавучих средств, диаметр шпунтовых свай 720 мм</t>
  </si>
  <si>
    <t>3.5-126-1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</si>
  <si>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 стенки 10 мм</t>
  </si>
  <si>
    <t>3.5-126-2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</si>
  <si>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 стенки 11 мм</t>
  </si>
  <si>
    <t>3.5-126-3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</si>
  <si>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 стенки 12 мм</t>
  </si>
  <si>
    <t>3.5-126-4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</si>
  <si>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 стенки 14 мм</t>
  </si>
  <si>
    <t>3.5-126-5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</si>
  <si>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 стенки 10 мм</t>
  </si>
  <si>
    <t>3.5-126-6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</si>
  <si>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 стенки 11 мм</t>
  </si>
  <si>
    <t>3.5-126-7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</si>
  <si>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 стенки 12 мм</t>
  </si>
  <si>
    <t>3.5-126-8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</si>
  <si>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 стенки 14 мм</t>
  </si>
  <si>
    <t>3.5-1-2-0-127</t>
  </si>
  <si>
    <t>Таблица 3.5-127. Устройство ограждения из шпунта трубчатого сварного в грунтах I-III групп вибропогружателем с плавучих средств, диаметр шпунтовых свай 820 мм</t>
  </si>
  <si>
    <t>3.5-127-1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</si>
  <si>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 стенки 10 мм</t>
  </si>
  <si>
    <t>3.5-127-2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</si>
  <si>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 стенки 11 мм</t>
  </si>
  <si>
    <t>3.5-127-3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</si>
  <si>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 стенки 12 мм</t>
  </si>
  <si>
    <t>3.5-127-4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</si>
  <si>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 стенки 14 мм</t>
  </si>
  <si>
    <t>3.5-127-5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</si>
  <si>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 стенки 10 мм</t>
  </si>
  <si>
    <t>3.5-127-6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</si>
  <si>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 стенки 11 мм</t>
  </si>
  <si>
    <t>3.5-127-7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</si>
  <si>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 стенки 12 мм</t>
  </si>
  <si>
    <t>3.5-127-8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</si>
  <si>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 стенки 14 мм</t>
  </si>
  <si>
    <t>Отдел  2. Опускные колодцы</t>
  </si>
  <si>
    <t>3.5-2</t>
  </si>
  <si>
    <t>Раздел  1. Опускные колодцы</t>
  </si>
  <si>
    <t>3.5-2-1-0-51</t>
  </si>
  <si>
    <t>Таблица 3.5-51. Возведение конструкций стен и ножа монолитных железобетонных опускных колодцев</t>
  </si>
  <si>
    <t>3.5-51-1</t>
  </si>
  <si>
    <t>Возведение конструкций стен и ножа монолитных железобетонных опускных колодцев площадью до 300 м2 в щитовой опалубке</t>
  </si>
  <si>
    <t>1 м3 железобетона</t>
  </si>
  <si>
    <t>3.5-51-2</t>
  </si>
  <si>
    <t>Возведение конструкций стен и ножа монолитных железобетонных опускных колодцев площадью свыше 300 м2 в щитовой опалубке</t>
  </si>
  <si>
    <t>3.5-51-3</t>
  </si>
  <si>
    <t>Возведение конструкций стен и ножа монолитных железобетонных опускных колодцев площадью свыше 300 м2 в опалубке из плит-оболочек</t>
  </si>
  <si>
    <t>3.5-2-1-0-52</t>
  </si>
  <si>
    <t>Таблица 3.5-52. Устройство дренирующего слоя</t>
  </si>
  <si>
    <t>3.5-52-1</t>
  </si>
  <si>
    <t>Устройство дренирующего слоя</t>
  </si>
  <si>
    <t>1 м3 дренирующего слоя</t>
  </si>
  <si>
    <t>3.5-2-1-0-53</t>
  </si>
  <si>
    <t>Таблица 3.5-53. Устройство монолитного днища колодца</t>
  </si>
  <si>
    <t>3.5-53-1</t>
  </si>
  <si>
    <t>Устройство монолитного днища колодца</t>
  </si>
  <si>
    <t>3.5-2-1-0-54</t>
  </si>
  <si>
    <t>Таблица 3.5-54. Возведение стен сборных железобетонных опускных колодцев</t>
  </si>
  <si>
    <t>3.5-54-1</t>
  </si>
  <si>
    <t>Возведение стен сборных железобетонных опускных колодцев</t>
  </si>
  <si>
    <t>1 м3 сборных железобетонных панелей</t>
  </si>
  <si>
    <t>3.5-2-1-0-55</t>
  </si>
  <si>
    <t>Таблица 3.5-55. Устройство форшахты</t>
  </si>
  <si>
    <t>3.5-55-1</t>
  </si>
  <si>
    <t>Устройство форшахты</t>
  </si>
  <si>
    <t>1 м3 бетона опорного кольца форшахты</t>
  </si>
  <si>
    <t>3.5-2-1-0-56</t>
  </si>
  <si>
    <t>Таблица 3.5-56. Опускание с разработкой грунта экскаватором и выдачей башенным краном железобетонных колодцев</t>
  </si>
  <si>
    <t>3.5-56-1</t>
  </si>
  <si>
    <t>Опускание с разработкой грунта экскаватором и выдачей башенным краном железобетонных колодцев площадью до 500 м2 в грунты группы 1</t>
  </si>
  <si>
    <t>100 м3 грунта, пройденного наружной кромкой ножа колодца</t>
  </si>
  <si>
    <t>3.5-56-2</t>
  </si>
  <si>
    <t>Опускание с разработкой грунта экскаватором и выдачей башенным краном железобетонных колодцев площадью до 500 м2 в грунты группы 2</t>
  </si>
  <si>
    <t>3.5-56-3</t>
  </si>
  <si>
    <t>Опускание с разработкой грунта экскаватором и выдачей башенным краном железобетонных колодцев площадью до 500 м2 в грунты группы 3</t>
  </si>
  <si>
    <t>3.5-56-4</t>
  </si>
  <si>
    <t>Опускание с разработкой грунта экскаватором и выдачей башенным краном железобетонных колодцев площадью до 500 м2 в грунты группы 4</t>
  </si>
  <si>
    <t>3.5-56-5</t>
  </si>
  <si>
    <t>Опускание с разработкой грунта экскаватором и выдачей башенным краном железобетонных колодцев площадью свыше 500 м2 в грунты группы 1</t>
  </si>
  <si>
    <t>3.5-56-6</t>
  </si>
  <si>
    <t>Опускание с разработкой грунта экскаватором и выдачей башенным краном железобетонных колодцев площадью свыше 500 м2 в грунты группы 2</t>
  </si>
  <si>
    <t>3.5-56-7</t>
  </si>
  <si>
    <t>Опускание с разработкой грунта экскаватором и выдачей башенным краном железобетонных колодцев площадью свыше 500 м2 в грунты группы 3</t>
  </si>
  <si>
    <t>3.5-56-8</t>
  </si>
  <si>
    <t>Опускание с разработкой грунта экскаватором и выдачей башенным краном железобетонных колодцев площадью свыше 500 м2 в грунты группы 4</t>
  </si>
  <si>
    <t>3.5-2-1-0-57</t>
  </si>
  <si>
    <t>Таблица 3.5-57. Опускание колодцев с разработкой грунта</t>
  </si>
  <si>
    <t>3.5-57-1</t>
  </si>
  <si>
    <t>Опускание колодцев с разработкой грунта способом гидромеханизации при площади колодцев свыше 300 м2 глубиной до 10 м</t>
  </si>
  <si>
    <t>3.5-57-2</t>
  </si>
  <si>
    <t>Опускание колодцев с разработкой грунта способом гидромеханизации при площади колодцев свыше 300 м2 глубиной, свыше 10 м</t>
  </si>
  <si>
    <t>3.5-57-3</t>
  </si>
  <si>
    <t>Опускание колодцев с разработкой грунта краном с грейфером при площади колодцев до 100 м2 в грунтах группы 1</t>
  </si>
  <si>
    <t>3.5-57-4</t>
  </si>
  <si>
    <t>Опускание колодцев с разработкой грунта краном с грейфером при площади колодцев до 100 м2 в грунтах группы 2</t>
  </si>
  <si>
    <t>3.5-57-5</t>
  </si>
  <si>
    <t>Опускание колодцев с разработкой грунта краном с грейфером при площади колодцев до 300 м2 в грунтах группы 1</t>
  </si>
  <si>
    <t>3.5-57-6</t>
  </si>
  <si>
    <t>Опускание колодцев с разработкой грунта краном с грейфером при площади колодцев до 300 м2 в грунтах группы 2</t>
  </si>
  <si>
    <t>3.5-2-1-0-58</t>
  </si>
  <si>
    <t>Таблица 3.5-58. Приготовление и подача глинистого раствора в застенное пространство колодца при его опускании</t>
  </si>
  <si>
    <t>3.5-58-1</t>
  </si>
  <si>
    <t>Приготовление и подача глинистого раствора в застенное пространство колодца при его опускании</t>
  </si>
  <si>
    <t>1 м3 глинистого раствора</t>
  </si>
  <si>
    <t>3.5-2-1-0-120</t>
  </si>
  <si>
    <t>Таблица 3.5-120. Устройство монолитной железобетонной конструкции пионерной траншеи (форшахты)</t>
  </si>
  <si>
    <t>3.5-120-1</t>
  </si>
  <si>
    <t>Устройство монолитной железобетонной конструкции пионерной траншеи (форшахты)</t>
  </si>
  <si>
    <t>3.5-2-1-0-121</t>
  </si>
  <si>
    <t>Таблица 3.5-121. Разбивка железобетонной конструкции пионерной траншеи (форшахты)</t>
  </si>
  <si>
    <t>3.5-121-1</t>
  </si>
  <si>
    <t>Разбивка железобетонной конструкции пионерной траншеи (форшахты)</t>
  </si>
  <si>
    <t>Отдел  3. Закрепление грунтов</t>
  </si>
  <si>
    <t>3.5-3</t>
  </si>
  <si>
    <t>Раздел  1. Закрепление грунтов</t>
  </si>
  <si>
    <t>3.5-3-1-0-59</t>
  </si>
  <si>
    <t>Таблица 3.5-59. Цементация грунтов</t>
  </si>
  <si>
    <t>3.5-59-1</t>
  </si>
  <si>
    <t>Цементация грунтов способом нисходящим при поглощении цемента и песка до 200 кг</t>
  </si>
  <si>
    <t>1 м цементируемой части скважины</t>
  </si>
  <si>
    <t>3.5-59-2</t>
  </si>
  <si>
    <t>Цементация грунтов способом нисходящим при поглощении цемента и песка до 400 кг</t>
  </si>
  <si>
    <t>3.5-59-3</t>
  </si>
  <si>
    <t>Цементация грунтов способом нисходящим при поглощении цемента и песка до 800 кг</t>
  </si>
  <si>
    <t>3.5-59-4</t>
  </si>
  <si>
    <t>Цементация грунтов способом нисходящим при поглощении цемента и песка до 1200 кг</t>
  </si>
  <si>
    <t>3.5-59-5</t>
  </si>
  <si>
    <t>Цементация грунтов способом нисходящим при поглощении цемента и песка до 2000 кг</t>
  </si>
  <si>
    <t>3.5-59-6</t>
  </si>
  <si>
    <t>Цементация грунтов способом нисходящим при поглощении цемента и песка на каждые 1000 кг сверх 2000 кг, добавлять к позиции 3.5-59-5</t>
  </si>
  <si>
    <t>3.5-59-7</t>
  </si>
  <si>
    <t>Цементация грунтов способом восходящим при поглощении цемента и песка до 200 кг</t>
  </si>
  <si>
    <t>3.5-59-8</t>
  </si>
  <si>
    <t>Цементация грунтов способом восходящим при поглощении цемента и песка до 400 кг</t>
  </si>
  <si>
    <t>3.5-3-1-0-60</t>
  </si>
  <si>
    <t>Таблица 3.5-60. Забивка и извлечение инъекторов</t>
  </si>
  <si>
    <t>3.5-60-1</t>
  </si>
  <si>
    <t>Забивка и извлечение инъекторов в грунтах групп 1 при глубине до 4 м</t>
  </si>
  <si>
    <t>100 м забивки и извлечения</t>
  </si>
  <si>
    <t>3.5-60-2</t>
  </si>
  <si>
    <t>Забивка и извлечение инъекторов в грунтах групп 1 при глубине до 5 м</t>
  </si>
  <si>
    <t>3.5-60-3</t>
  </si>
  <si>
    <t>Забивка и извлечение инъекторов в грунтах групп 1 при глубине до 6 м</t>
  </si>
  <si>
    <t>3.5-60-4</t>
  </si>
  <si>
    <t>Забивка и извлечение инъекторов в грунтах групп 1 при глубине до 7 м</t>
  </si>
  <si>
    <t>3.5-60-5</t>
  </si>
  <si>
    <t>Забивка и извлечение инъекторов в грунтах групп 1 при глубине до 10 м</t>
  </si>
  <si>
    <t>3.5-60-6</t>
  </si>
  <si>
    <t>Забивка и извлечение инъекторов в грунтах групп 1 при глубине до 15 м</t>
  </si>
  <si>
    <t>3.5-60-7</t>
  </si>
  <si>
    <t>Забивка и извлечение инъекторов в грунтах групп 1 при глубине до 30 м</t>
  </si>
  <si>
    <t>3.5-60-8</t>
  </si>
  <si>
    <t>Забивка и извлечение инъекторов в грунтах групп 2 при глубине до 4 м</t>
  </si>
  <si>
    <t>3.5-60-9</t>
  </si>
  <si>
    <t>Забивка и извлечение инъекторов в грунтах групп 2 при глубине до 5 м</t>
  </si>
  <si>
    <t>3.5-60-10</t>
  </si>
  <si>
    <t>Забивка и извлечение инъекторов в грунтах групп 2 при глубине до 6 м</t>
  </si>
  <si>
    <t>3.5-60-11</t>
  </si>
  <si>
    <t>Забивка и извлечение инъекторов в грунтах групп 2 при глубине до 7 м</t>
  </si>
  <si>
    <t>3.5-60-12</t>
  </si>
  <si>
    <t>Забивка и извлечение инъекторов в грунтах групп 2 при глубине до 10 м</t>
  </si>
  <si>
    <t>3.5-60-13</t>
  </si>
  <si>
    <t>Забивка и извлечение инъекторов в грунтах групп 2 при глубине до 15 м</t>
  </si>
  <si>
    <t>3.5-60-14</t>
  </si>
  <si>
    <t>Забивка и извлечение инъекторов в грунтах групп 2 при глубине до 30 м</t>
  </si>
  <si>
    <t>3.5-60-15</t>
  </si>
  <si>
    <t>Забивка и извлечение инъекторов в грунтах групп 3 при глубине до 4 м</t>
  </si>
  <si>
    <t>3.5-60-16</t>
  </si>
  <si>
    <t>Забивка и извлечение инъекторов в грунтах групп 3 при глубине до 5 м</t>
  </si>
  <si>
    <t>3.5-60-17</t>
  </si>
  <si>
    <t>Забивка и извлечение инъекторов в грунтах групп 3 при глубине до 6 м</t>
  </si>
  <si>
    <t>3.5-60-18</t>
  </si>
  <si>
    <t>Забивка и извлечение инъекторов в грунтах групп 3 при глубине до 7 м</t>
  </si>
  <si>
    <t>3.5-60-19</t>
  </si>
  <si>
    <t>Забивка и извлечение инъекторов в грунтах групп 3 при глубине до 10 м</t>
  </si>
  <si>
    <t>3.5-60-20</t>
  </si>
  <si>
    <t>Забивка и извлечение инъекторов в грунтах групп 3 при глубине до 15 м</t>
  </si>
  <si>
    <t>3.5-60-21</t>
  </si>
  <si>
    <t>Забивка и извлечение инъекторов в грунтах групп 3 при глубине до 30 м</t>
  </si>
  <si>
    <t>3.5-3-1-0-61</t>
  </si>
  <si>
    <t>Таблица 3.5-61. Силикатизация и смолизация</t>
  </si>
  <si>
    <t>3.5-61-1</t>
  </si>
  <si>
    <t>Силикатизация однорастворная без предварительной активации</t>
  </si>
  <si>
    <t>1 м3 закрепляемого грунта</t>
  </si>
  <si>
    <t>3.5-61-2</t>
  </si>
  <si>
    <t>Силикатизация однорастворная с предварительной активацией</t>
  </si>
  <si>
    <t>3.5-61-3</t>
  </si>
  <si>
    <t>Силикатизация двухрастворная</t>
  </si>
  <si>
    <t>3.5-61-4</t>
  </si>
  <si>
    <t>Силикатизация газовая без предварительной активации</t>
  </si>
  <si>
    <t>3.5-61-5</t>
  </si>
  <si>
    <t>Силикатизация газовая с предварительной активацией</t>
  </si>
  <si>
    <t>3.5-61-6</t>
  </si>
  <si>
    <t>Силикатизация лессовых грунтов</t>
  </si>
  <si>
    <t>3.5-61-7</t>
  </si>
  <si>
    <t>Смолизация без предварительной активации</t>
  </si>
  <si>
    <t>3.5-61-8</t>
  </si>
  <si>
    <t>Смолизация с предварительной активацией</t>
  </si>
  <si>
    <t>3.5-3-1-0-74</t>
  </si>
  <si>
    <t>Таблица 3.5-74. 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</t>
  </si>
  <si>
    <t>3.5-74-1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</si>
  <si>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1 группы</t>
  </si>
  <si>
    <t>1 м анкера</t>
  </si>
  <si>
    <t>3.5-74-2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</si>
  <si>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2 группы</t>
  </si>
  <si>
    <t>3.5-74-3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</si>
  <si>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3 группы</t>
  </si>
  <si>
    <t>3.5-74-4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</si>
  <si>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4 группы</t>
  </si>
  <si>
    <t>3.5-3-1-0-93</t>
  </si>
  <si>
    <t>Таблица 3.5-93. Устройство крепления стен котлована грунтовыми четырехпрядевыми анкерами с напрягаемым усилием до 61,7 тс при бурении скважин</t>
  </si>
  <si>
    <t>3.5-93-1</t>
  </si>
  <si>
    <t>Устройство крепления стен котлована грунтовыми четырехпрядевыми анкерами с напрягаемым усилием до 61,7 тс при бурении скважин в грунтах I группы</t>
  </si>
  <si>
    <t>3.5-93-2</t>
  </si>
  <si>
    <t>Устройство крепления стен котлована грунтовыми четырехпрядевыми анкерами с напрягаемым усилием до 61,7 тс при бурении скважин в грунтах II группы</t>
  </si>
  <si>
    <t>3.5-93-3</t>
  </si>
  <si>
    <t>Устройство крепления стен котлована грунтовыми четырехпрядевыми анкерами с напрягаемым усилием до 61,7 тс при бурении скважин в грунтах III группы</t>
  </si>
  <si>
    <t>3.5-93-4</t>
  </si>
  <si>
    <t>Устройство крепления стен котлована грунтовыми четырехпрядевыми анкерами с напрягаемым усилием до 61,7 тс при бурении скважин в грунтах IV группы</t>
  </si>
  <si>
    <t>3.5-3-1-0-104</t>
  </si>
  <si>
    <t>Таблица 3.5-104. Оголовник замораживающей колонки</t>
  </si>
  <si>
    <t>3.5-104-1</t>
  </si>
  <si>
    <t>Оголовник замораживающей колонки, установка</t>
  </si>
  <si>
    <t>3.5-104-2</t>
  </si>
  <si>
    <t>Оголовник замораживающей колонки, снятие</t>
  </si>
  <si>
    <t>3.5-3-1-0-106</t>
  </si>
  <si>
    <t>Таблица 3.5-106. Устройство буроинъекционных анкерных свай</t>
  </si>
  <si>
    <t>3.5-106-1</t>
  </si>
  <si>
    <t>Устройство буроинъекционных анкерных свай с расчетной несущей способностью по тяге до 40 тс в грунтах 1 группы</t>
  </si>
  <si>
    <t>3.5-106-2</t>
  </si>
  <si>
    <t>Устройство буроинъекционных анкерных свай с расчетной несущей способностью по тяге до 40 тс в грунтах 2 группы</t>
  </si>
  <si>
    <t>3.5-106-3</t>
  </si>
  <si>
    <t>Устройство буроинъекционных анкерных свай с расчетной несущей способностью по тяге до 40 тс в грунтах 3 группы</t>
  </si>
  <si>
    <t>3.5-106-4</t>
  </si>
  <si>
    <t>Устройство буроинъекционных анкерных свай с расчетной несущей способностью по тяге до 40 тс в грунтах 4 группы</t>
  </si>
  <si>
    <t>3.5-106-5</t>
  </si>
  <si>
    <t>Устройство буроинъекционных анкерных свай с расчетной несущей способностью по тяге до 60 тс в грунтах 1 группы</t>
  </si>
  <si>
    <t>3.5-106-6</t>
  </si>
  <si>
    <t>Устройство буроинъекционных анкерных свай с расчетной несущей способностью по тяге до 60 тс в грунтах 2 группы</t>
  </si>
  <si>
    <t>3.5-106-7</t>
  </si>
  <si>
    <t>Устройство буроинъекционных анкерных свай с расчетной несущей способностью по тяге до 60 тс в грунтах 3 группы</t>
  </si>
  <si>
    <t>3.5-106-8</t>
  </si>
  <si>
    <t>Устройство буроинъекционных анкерных свай с расчетной несущей способностью по тяге до 60 тс в грунтах 4 группы</t>
  </si>
  <si>
    <t>3.5-106-9</t>
  </si>
  <si>
    <t>Устройство буроинъекционных анкерных свай с расчетной несущей способностью по тяге до 80 тс в грунтах 1 группы</t>
  </si>
  <si>
    <t>3.5-106-10</t>
  </si>
  <si>
    <t>Устройство буроинъекционных анкерных свай с расчетной несущей способностью по тяге до 80 тс в грунтах 2 группы</t>
  </si>
  <si>
    <t>3.5-106-11</t>
  </si>
  <si>
    <t>Устройство буроинъекционных анкерных свай с расчетной несущей способностью по тяге до 80 тс в грунтах 3 группы</t>
  </si>
  <si>
    <t>3.5-106-12</t>
  </si>
  <si>
    <t>Устройство буроинъекционных анкерных свай с расчетной несущей способностью по тяге до 80 тс в грунтах 4 группы</t>
  </si>
  <si>
    <t>3.5-106-13</t>
  </si>
  <si>
    <t>Устройство буроинъекционных анкерных свай с расчетной несущей способностью по тяге до 100 тс в грунтах 1 группы</t>
  </si>
  <si>
    <t>3.5-106-14</t>
  </si>
  <si>
    <t>Устройство буроинъекционных анкерных свай с расчетной несущей способностью по тяге до 100 тс в грунтах 2 группы</t>
  </si>
  <si>
    <t>3.5-106-15</t>
  </si>
  <si>
    <t>Устройство буроинъекционных анкерных свай с расчетной несущей способностью по тяге до 100 тс в грунтах 3 группы</t>
  </si>
  <si>
    <t>3.5-106-16</t>
  </si>
  <si>
    <t>Устройство буроинъекционных анкерных свай с расчетной несущей способностью по тяге до 100 тс в грунтах 4 группы</t>
  </si>
  <si>
    <t>3.5-3-1-0-107</t>
  </si>
  <si>
    <t>Таблица 3.5-107. Ликвидация скважин</t>
  </si>
  <si>
    <t>3.5-107-1</t>
  </si>
  <si>
    <t>Ликвидация скважин диаметром от 76 до 200 мм</t>
  </si>
  <si>
    <t>3.5-3-1-0-108</t>
  </si>
  <si>
    <t>Таблица 3.5-108. Крепление грунта методом струйной цементации вертикальными грунтоцементными сваями диаметром 800 мм</t>
  </si>
  <si>
    <t>3.5-108-1</t>
  </si>
  <si>
    <t>Крепление грунта методом струйной цементации вертикальными грунтоцементными сваями диаметром 800 мм, бурение скважин диаметром 127 мм глубиной до 10 м</t>
  </si>
  <si>
    <t>3.5-108-2</t>
  </si>
  <si>
    <t>Крепление грунта методом струйной цементации вертикальными грунтоцементными сваями диаметром 800 мм, устройство свай глубиной до 10 м</t>
  </si>
  <si>
    <t>3.5-108-3</t>
  </si>
  <si>
    <t>Крепление грунта методом струйной цементации вертикальными грунтоцементными сваями диаметром 800 мм, бурение скважин диаметром 127 мм глубиной более 10 м</t>
  </si>
  <si>
    <t>3.5-108-4</t>
  </si>
  <si>
    <t>Крепление грунта методом струйной цементации вертикальными грунтоцементными сваями диаметром 800 мм, устройство свай глубиной более 10 м</t>
  </si>
  <si>
    <t>3.5-3-1-0-109</t>
  </si>
  <si>
    <t>Таблица 3.5-109. Крепление грунта методом струйной цементации вертикальными грунтоцементными сваями диаметром 1000 мм</t>
  </si>
  <si>
    <t>3.5-109-1</t>
  </si>
  <si>
    <t>Крепление грунта методом струйной цементации вертикальными грунтоцементными сваями диаметром 1000 мм, бурение скважин диаметром 127 мм глубиной до 10 м</t>
  </si>
  <si>
    <t>3.5-109-2</t>
  </si>
  <si>
    <t>Крепление грунта методом струйной цементации вертикальными грунтоцементными сваями диаметром 1000 мм, устройство свай глубиной до 10 м</t>
  </si>
  <si>
    <t>3.5-109-3</t>
  </si>
  <si>
    <t>Крепление грунта методом струйной цементации вертикальными грунтоцементными сваями диаметром 1000 мм, бурение скважин диаметром 127 мм глубиной более 10 м</t>
  </si>
  <si>
    <t>3.5-109-4</t>
  </si>
  <si>
    <t>Крепление грунта методом струйной цементации вертикальными грунтоцементными сваями диаметром 1000 мм, устройство свай глубиной более 10 м</t>
  </si>
  <si>
    <t>Раздел  2. Устройство траншей методом "стена в грунте"</t>
  </si>
  <si>
    <t>3.5-3-2-0-94</t>
  </si>
  <si>
    <t>Таблица 3.5-94. Устройство траншеи гидрофрезой для сооружения методом "стена в грунте"</t>
  </si>
  <si>
    <t>3.5-94-1</t>
  </si>
  <si>
    <t>Устройство траншеи гидрофрезой для сооружения методом "стена в грунте", группа грунтов, 1</t>
  </si>
  <si>
    <t>3.5-94-2</t>
  </si>
  <si>
    <t>Устройство траншеи гидрофрезой для сооружения методом "стена в грунте", группа грунтов, 2</t>
  </si>
  <si>
    <t>3.5-94-3</t>
  </si>
  <si>
    <t>Устройство траншеи гидрофрезой для сооружения методом "стена в грунте", группа грунтов, 3</t>
  </si>
  <si>
    <t>3.5-94-4</t>
  </si>
  <si>
    <t>Устройство траншеи гидрофрезой для сооружения методом "стена в грунте", группа грунтов, 4</t>
  </si>
  <si>
    <t>3.5-94-5</t>
  </si>
  <si>
    <t>Устройство траншеи гидрофрезой для сооружения методом "стена в грунте", группа грунтов, 5</t>
  </si>
  <si>
    <t>3.5-94-6</t>
  </si>
  <si>
    <t>Устройство траншеи гидрофрезой для сооружения методом "стена в грунте", группа грунтов, 6</t>
  </si>
  <si>
    <t>3.5-94-7</t>
  </si>
  <si>
    <t>Устройство траншеи гидрофрезой для сооружения методом "стена в грунте", группа грунтов, 7</t>
  </si>
  <si>
    <t>3.5-3-2-0-100</t>
  </si>
  <si>
    <t>Таблица 3.5-100. Устройство траншей под глинистым раствором шириной 0,6-0,8 м, глубиной 20 м широкозахватным грейфером емкостью ковша до 1 м3 на базе экскаватора</t>
  </si>
  <si>
    <t>3.5-100-1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</si>
  <si>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1 группы</t>
  </si>
  <si>
    <t>3.5-100-2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</si>
  <si>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2 группы</t>
  </si>
  <si>
    <t>3.5-100-3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</si>
  <si>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3 группы</t>
  </si>
  <si>
    <t>3.5-100-4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</si>
  <si>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4 группы</t>
  </si>
  <si>
    <t>3.5-3-2-0-111</t>
  </si>
  <si>
    <t>Таблица 3.5-111. 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</t>
  </si>
  <si>
    <t>3.5-111-1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</si>
  <si>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1-3 групп</t>
  </si>
  <si>
    <t>3.5-111-2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</si>
  <si>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4 группы</t>
  </si>
  <si>
    <t>3.5-111-3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</si>
  <si>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5 группы</t>
  </si>
  <si>
    <t>3.5-3-2-0-112</t>
  </si>
  <si>
    <t>Таблица 3.5-112. 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</t>
  </si>
  <si>
    <t>3.5-112-2</t>
  </si>
  <si>
    <t>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 в грунтах 4 группы</t>
  </si>
  <si>
    <t>3.5-112-3</t>
  </si>
  <si>
    <t>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 в грунтах 5 группы</t>
  </si>
  <si>
    <t>3.5-3-2-0-113</t>
  </si>
  <si>
    <t>Таблица 3.5-113. Устройство траншей под глинистым раствором шириной 0,6 м глубиной более 15 м широкозахватным грейфером емкостью ковша до 1мЗ на базе экскаватора импортного производства</t>
  </si>
  <si>
    <t>3.5-113-1</t>
  </si>
  <si>
    <t>Устройство траншей под глинистым раствором шириной 0,6 м глубиной более 15 м широкозахватным грейфером емкостью ковша до 1м3 на базе экскаватора импортного производства в грунтах 1-3 групп</t>
  </si>
  <si>
    <t>3.5-113-2</t>
  </si>
  <si>
    <t>Устройство траншей под глинистым раствором шириной 0,6 м глубиной более 15 м широкозахватным грейфером емкостью ковша до 1м3 на базе экскаватора импортного производства в грунтах 4 группы</t>
  </si>
  <si>
    <t>3.5-113-3</t>
  </si>
  <si>
    <t>Устройство траншей под глинистым раствором шириной 0,6 м глубиной более 15 м широкозахватным грейфером емкостью ковша до 1м3 на базе экскаватора импортного производства в грунтах 5 группы</t>
  </si>
  <si>
    <t>3.5-3-2-0-114</t>
  </si>
  <si>
    <t>Таблица 3.5-114. Устройство траншей пол глинистым раствором шириной 0,8 м глубиной более 15 м широкозахватным грейфером емкостью ковша до 1мЗ на базе экскаватора импортного производства</t>
  </si>
  <si>
    <t>3.5-114-1</t>
  </si>
  <si>
    <t>Устройство траншей под глинистым раствором шириной 0,8 м глубиной более 15 м широкозахватным грейфером емкостью ковша до 1м3 на базе экскаватора импортного производства в грунтах 1-3 групп</t>
  </si>
  <si>
    <t>3.5-114-2</t>
  </si>
  <si>
    <t>Устройство траншей под глинистым раствором шириной 0,8 м глубиной более 15 м широкозахватным грейфером емкостью ковша до 1м3 на базе экскаватора импортного производства в грунтах 4 группы</t>
  </si>
  <si>
    <t>3.5-114-3</t>
  </si>
  <si>
    <t>Устройство траншей под глинистым раствором шириной 0,8 м глубиной более 15 м широкозахватным грейфером емкостью ковша до 1м3 на базе экскаватора импортного производства в грунтах 5 группы</t>
  </si>
  <si>
    <t>3.5-3-2-0-115</t>
  </si>
  <si>
    <t>Таблица 3.5-115. Установка арматурного каркаса в траншею, сооружаемую под глинистым раствором, типа "стена в грунте"</t>
  </si>
  <si>
    <t>3.5-115-1</t>
  </si>
  <si>
    <t>Установка каркаса из металлической арматуры в траншею, сооружаемую под глинистым раствором, типа «стена в грунте» глубиной до 15 м</t>
  </si>
  <si>
    <t>3.5-115-2</t>
  </si>
  <si>
    <t>Установка каркаса из металлической арматуры в траншею, сооружаемую под глинистым раствором, типа «стена в грунте» глубиной более 15 м</t>
  </si>
  <si>
    <t>3.5-115-3</t>
  </si>
  <si>
    <t>Установка каркаса из композитной арматуры в траншею, сооружаемую под глинистым раствором, типа «стена в грунте» глубиной более 15 м</t>
  </si>
  <si>
    <t>1 каркас</t>
  </si>
  <si>
    <t>3.5-3-2-0-116</t>
  </si>
  <si>
    <t>Таблица 3.5-116. Укладка бетона методом "стена в грунте" с применением вертикально-перемещающейся трубы (ВПТ) под глинистым раствором</t>
  </si>
  <si>
    <t>3.5-116-1</t>
  </si>
  <si>
    <t>Укладка бетона методом "стена в грунте" с применением вертикально-перемещающейся трубы (ВПТ) под глинистым раствором</t>
  </si>
  <si>
    <t>3.6</t>
  </si>
  <si>
    <t>3.6-1</t>
  </si>
  <si>
    <t>3.6-1-1</t>
  </si>
  <si>
    <t>Раздел  1. Фундаменты под здания и сооружения</t>
  </si>
  <si>
    <t>3.6-1-1-0-1</t>
  </si>
  <si>
    <t>Таблица 3.6-1. Устройство бетонной подготовки и фундаментов общего назначения</t>
  </si>
  <si>
    <t>Устройство бетонной подготовки</t>
  </si>
  <si>
    <t>3.6-1-2</t>
  </si>
  <si>
    <t>Устройство бетонных фундаментов общего назначения под колонны объемом до 3 м3</t>
  </si>
  <si>
    <t>3.6-1-3</t>
  </si>
  <si>
    <t>Устройство бетонных фундаментов общего назначения под колонны объемом до 5 м3</t>
  </si>
  <si>
    <t>3.6-1-4</t>
  </si>
  <si>
    <t>Устройство бетонных фундаментов общего назначения под колонны объемом более 5 м3</t>
  </si>
  <si>
    <t>3.6-1-5</t>
  </si>
  <si>
    <t>3.6-1-6</t>
  </si>
  <si>
    <t>3.6-1-7</t>
  </si>
  <si>
    <t>3.6-1-8</t>
  </si>
  <si>
    <t>3.6-1-9</t>
  </si>
  <si>
    <t>3.6-1-10</t>
  </si>
  <si>
    <t>3.6-1-11</t>
  </si>
  <si>
    <t>3.6-1-12</t>
  </si>
  <si>
    <t>3.6-1-13</t>
  </si>
  <si>
    <t>Устройство фундаментов-столбов бетонных</t>
  </si>
  <si>
    <t>3.6-1-14</t>
  </si>
  <si>
    <t>Устройство фундаментных плит бетонных плоских</t>
  </si>
  <si>
    <t>3.6-1-15</t>
  </si>
  <si>
    <t>3.6-1-16</t>
  </si>
  <si>
    <t>3.6-1-17</t>
  </si>
  <si>
    <t>3.6-1-18</t>
  </si>
  <si>
    <t>3.6-1-19</t>
  </si>
  <si>
    <t>Устройство фундаментов ленточных бетонных</t>
  </si>
  <si>
    <t>3.6-1-20</t>
  </si>
  <si>
    <t>3.6-1-21</t>
  </si>
  <si>
    <t>3.6-1-1-0-2</t>
  </si>
  <si>
    <t>Таблица 3.6-2. Устройство фундаментов общего назначения под оборудование</t>
  </si>
  <si>
    <t>3.6-2-1</t>
  </si>
  <si>
    <t>Устройство фундаментов общего назначения бетонных под оборудование объемом до 5 м3</t>
  </si>
  <si>
    <t>3.6-2-2</t>
  </si>
  <si>
    <t>Устройство фундаментов общего назначения бетонных под оборудование объемом до 25 м3</t>
  </si>
  <si>
    <t>3.6-2-3</t>
  </si>
  <si>
    <t>Устройство фундаментов общего назначения бетонных под оборудование объемом более 25 м3</t>
  </si>
  <si>
    <t>3.6-2-4</t>
  </si>
  <si>
    <t>3.6-2-5</t>
  </si>
  <si>
    <t>3.6-2-6</t>
  </si>
  <si>
    <t>3.6-2-7</t>
  </si>
  <si>
    <t>Дополнительные затраты на устройство колодцев для анкерных болтов</t>
  </si>
  <si>
    <t>3.6-2-8</t>
  </si>
  <si>
    <t>Дополнительные затраты на устройство сложных фундаментов</t>
  </si>
  <si>
    <t>3.6-1-1-0-100</t>
  </si>
  <si>
    <t>3.6-100-1</t>
  </si>
  <si>
    <t>3.6-100-2</t>
  </si>
  <si>
    <t>3.6-100-3</t>
  </si>
  <si>
    <t>3.6-100-4</t>
  </si>
  <si>
    <t>Раздел  2. Прочие работы</t>
  </si>
  <si>
    <t>3.6-1-2-0-3</t>
  </si>
  <si>
    <t>Таблица 3.6-3. Устройство опалубки (снизу) и поддерживающих ее конструкций для высоких ростверков</t>
  </si>
  <si>
    <t>3.6-3-1</t>
  </si>
  <si>
    <t>Устройство опалубки (снизу) и поддерживающих ее конструкций для высоких ростверков</t>
  </si>
  <si>
    <t>3.6-1-2-0-4</t>
  </si>
  <si>
    <t>Таблица 3.6-4. Устройство подливки толщиной 20 мм</t>
  </si>
  <si>
    <t>3.6-4-1</t>
  </si>
  <si>
    <t>Устройство подливки толщиной 20 мм</t>
  </si>
  <si>
    <t>3.6-4-2</t>
  </si>
  <si>
    <t>На каждые 10 мм изменения толщины добавлять или исключать к позиции 3.6-4-1</t>
  </si>
  <si>
    <t>3.6-1-2-0-5</t>
  </si>
  <si>
    <t>Таблица 3.6-5. Укладка бетона по перекрытиям толщиной 100 мм</t>
  </si>
  <si>
    <t>3.6-5-1</t>
  </si>
  <si>
    <t>Укладка бетона по перекрытиям толщиной 100 мм</t>
  </si>
  <si>
    <t>100 м2 перекрытий</t>
  </si>
  <si>
    <t>3.6-5-2</t>
  </si>
  <si>
    <t>На каждые 10 мм изменения толщины добавлять или исключать к позиции 3.6-5-1</t>
  </si>
  <si>
    <t>3.6-1-2-0-6</t>
  </si>
  <si>
    <t>Таблица 3.6-6. Установка анкерных болтов, закладных деталей, армирование подстилающих слоев</t>
  </si>
  <si>
    <t>3.6-6-1</t>
  </si>
  <si>
    <t>Установка анкерных болтов в готовые гнезда с заделкой длиной до 1 м</t>
  </si>
  <si>
    <t>3.6-6-2</t>
  </si>
  <si>
    <t>Установка анкерных болтов в готовые гнезда с заделкой длиной более 1 м</t>
  </si>
  <si>
    <t>3.6-6-3</t>
  </si>
  <si>
    <t>Установка анкерных болтов при бетонировании со связями из арматуры</t>
  </si>
  <si>
    <t>3.6-6-4</t>
  </si>
  <si>
    <t>Установка анкерных болтов при бетонировании на поддерживающие конструкции</t>
  </si>
  <si>
    <t>3.6-6-5</t>
  </si>
  <si>
    <t>Установка анкерных болтов при бетонировании в виде сваренных каркасов</t>
  </si>
  <si>
    <t>3.6-6-6</t>
  </si>
  <si>
    <t>Установка стальных конструкций, остающихся в теле бетона</t>
  </si>
  <si>
    <t>3.6-6-7</t>
  </si>
  <si>
    <t>Установка закладных деталей весом до 4 кг</t>
  </si>
  <si>
    <t>3.6-6-8</t>
  </si>
  <si>
    <t>Установка закладных деталей весом до 20 кг</t>
  </si>
  <si>
    <t>3.6-6-9</t>
  </si>
  <si>
    <t>Установка закладных деталей весом более 20 кг</t>
  </si>
  <si>
    <t>3.6-6-10</t>
  </si>
  <si>
    <t>Армирование подстилающих слоев и набетонок</t>
  </si>
  <si>
    <t>3.6-1-2-0-7</t>
  </si>
  <si>
    <t>Таблица 3.6-7. Сварка арматуры ванным способом</t>
  </si>
  <si>
    <t>3.6-7-1</t>
  </si>
  <si>
    <t>Сварка арматуры ванным способом при диаметре арматуры до 25 мм</t>
  </si>
  <si>
    <t>100 стыков</t>
  </si>
  <si>
    <t>3.6-7-2</t>
  </si>
  <si>
    <t>Сварка арматуры ванным способом при диаметре арматуры до 32 мм</t>
  </si>
  <si>
    <t>3.6-7-3</t>
  </si>
  <si>
    <t>Сварка арматуры ванным способом при диаметре арматуры до 40 мм</t>
  </si>
  <si>
    <t>3.6-1-2-0-40</t>
  </si>
  <si>
    <t>Таблица 3.6-40. Установка арматурных изделий при сооружении композитобетонных конструкций</t>
  </si>
  <si>
    <t>3.6-40-1</t>
  </si>
  <si>
    <t>3.6-40-2</t>
  </si>
  <si>
    <t>3.6-40-3</t>
  </si>
  <si>
    <t>3.6-40-4</t>
  </si>
  <si>
    <t>Раскладка и вязка стеклокомпозитной арматуры отдельными стержнями при армировании фундаментных плит, диаметром 18 мм</t>
  </si>
  <si>
    <t>3.6-40-5</t>
  </si>
  <si>
    <t>Раскладка и вязка стеклокомпозитной арматуры отдельными стержнями при армировании фундаментных плит, диаметром 20 мм</t>
  </si>
  <si>
    <t>3.6-40-6</t>
  </si>
  <si>
    <t>Раскладка и вязка стеклокомпозитной арматуры отдельными стержнями при армировании фундаментных плит, диаметром 22 мм</t>
  </si>
  <si>
    <t>3.6-40-7</t>
  </si>
  <si>
    <t>Изготовление пространственного каркаса из отдельных стержней стеклокомпозитной арматуры диаметром до 16 мм</t>
  </si>
  <si>
    <t>3.6-40-8</t>
  </si>
  <si>
    <t>Раскладка и вязка стеклокомпозитной арматуры отдельными стержнями при армировании цементобетонного основания дорожного полотна</t>
  </si>
  <si>
    <t>3.6-1-2-0-109</t>
  </si>
  <si>
    <t>3.6-109-1</t>
  </si>
  <si>
    <t>Раздел  3. Подпорные стены и стены подвалов</t>
  </si>
  <si>
    <t>3.6-1-3-0-8</t>
  </si>
  <si>
    <t>Таблица 3.6-8. Устройство стен подвалов</t>
  </si>
  <si>
    <t>3.6-8-1</t>
  </si>
  <si>
    <t>Устройство стен подвалов бетонных</t>
  </si>
  <si>
    <t>3.6-8-2</t>
  </si>
  <si>
    <t>3.6-8-3</t>
  </si>
  <si>
    <t>3.6-8-4</t>
  </si>
  <si>
    <t>3.6-8-5</t>
  </si>
  <si>
    <t>3.6-8-6</t>
  </si>
  <si>
    <t>3.6-8-7</t>
  </si>
  <si>
    <t>3.6-8-8</t>
  </si>
  <si>
    <t>3.6-8-9</t>
  </si>
  <si>
    <t>3.6-8-10</t>
  </si>
  <si>
    <t>3.6-8-11</t>
  </si>
  <si>
    <t>3.6-8-12</t>
  </si>
  <si>
    <t>Раздел  4. Колонны</t>
  </si>
  <si>
    <t>3.6-1-4-0-9</t>
  </si>
  <si>
    <t>Таблица 3.6-9. Устройство колонн</t>
  </si>
  <si>
    <t>3.6-9-1</t>
  </si>
  <si>
    <t>Устройство колонн бетонных высотой до 4 м периметром до 2 м</t>
  </si>
  <si>
    <t>3.6-9-2</t>
  </si>
  <si>
    <t>Устройство колонн бетонных высотой до 4 м периметром до 3 м</t>
  </si>
  <si>
    <t>3.6-9-3</t>
  </si>
  <si>
    <t>Устройство колонн бетонных высотой до 4 м периметром более 3 м</t>
  </si>
  <si>
    <t>3.6-9-4</t>
  </si>
  <si>
    <t>3.6-9-5</t>
  </si>
  <si>
    <t>3.6-9-6</t>
  </si>
  <si>
    <t>3.6-9-7</t>
  </si>
  <si>
    <t>3.6-9-8</t>
  </si>
  <si>
    <t>3.6-9-9</t>
  </si>
  <si>
    <t>3.6-9-10</t>
  </si>
  <si>
    <t>3.6-9-11</t>
  </si>
  <si>
    <t>3.6-9-12</t>
  </si>
  <si>
    <t>3.6-9-13</t>
  </si>
  <si>
    <t>3.6-9-14</t>
  </si>
  <si>
    <t>3.6-9-15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</si>
  <si>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10</t>
  </si>
  <si>
    <t>3.6-9-16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</si>
  <si>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25</t>
  </si>
  <si>
    <t>3.6-9-17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</si>
  <si>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40</t>
  </si>
  <si>
    <t>3.6-9-18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</si>
  <si>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более 40</t>
  </si>
  <si>
    <t>3.6-9-19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</si>
  <si>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10</t>
  </si>
  <si>
    <t>3.6-9-20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</si>
  <si>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25</t>
  </si>
  <si>
    <t>3.6-9-21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</si>
  <si>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40</t>
  </si>
  <si>
    <t>3.6-9-22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</si>
  <si>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более 40</t>
  </si>
  <si>
    <t>Раздел  5. Стены и перегородки</t>
  </si>
  <si>
    <t>3.6-1-5-0-10</t>
  </si>
  <si>
    <t>Таблица 3.6-10. Устройство стен и перегородок бетонных и легкобетонных</t>
  </si>
  <si>
    <t>3.6-10-1</t>
  </si>
  <si>
    <t>Устройство стен и перегородок бетонных высотой до 3 м толщиной до 100 мм</t>
  </si>
  <si>
    <t>3.6-10-2</t>
  </si>
  <si>
    <t>Устройство стен и перегородок бетонных высотой до 3 м толщиной до 150 мм</t>
  </si>
  <si>
    <t>3.6-10-3</t>
  </si>
  <si>
    <t>Устройство стен и перегородок бетонных высотой до 3 м толщиной до 200 мм</t>
  </si>
  <si>
    <t>3.6-10-4</t>
  </si>
  <si>
    <t>Устройство стен и перегородок бетонных высотой до 3 м толщиной до 300 мм</t>
  </si>
  <si>
    <t>3.6-10-5</t>
  </si>
  <si>
    <t>Устройство стен и перегородок бетонных высотой до 3 м толщиной до 500 мм</t>
  </si>
  <si>
    <t>3.6-10-6</t>
  </si>
  <si>
    <t>Устройство стен и перегородок бетонных высотой до 6 м толщиной до 100 мм</t>
  </si>
  <si>
    <t>3.6-10-7</t>
  </si>
  <si>
    <t>Устройство стен и перегородок бетонных высотой до 6 м толщиной до 150 мм</t>
  </si>
  <si>
    <t>3.6-10-8</t>
  </si>
  <si>
    <t>Устройство стен и перегородок бетонных высотой до 6 м толщиной до 200 мм</t>
  </si>
  <si>
    <t>3.6-10-9</t>
  </si>
  <si>
    <t>Устройство стен и перегородок бетонных высотой до 6 м толщиной до 300 мм</t>
  </si>
  <si>
    <t>3.6-10-10</t>
  </si>
  <si>
    <t>Устройство стен и перегородок бетонных высотой до 6 м толщиной до 500 мм</t>
  </si>
  <si>
    <t>3.6-10-11</t>
  </si>
  <si>
    <t>Устройство стен и перегородок бетонных высотой до 6 м толщиной до 1000 мм</t>
  </si>
  <si>
    <t>3.6-10-12</t>
  </si>
  <si>
    <t>Устройство стен и перегородок бетонных высотой до 6 м толщиной до 2000 мм</t>
  </si>
  <si>
    <t>3.6-10-13</t>
  </si>
  <si>
    <t>Устройство стен и перегородок легкобетонных высотой до 3 м, толщиной до 150 мм</t>
  </si>
  <si>
    <t>3.6-10-14</t>
  </si>
  <si>
    <t>Устройство стен и перегородок легкобетонных высотой до 3 м, толщиной до 200 мм</t>
  </si>
  <si>
    <t>3.6-10-15</t>
  </si>
  <si>
    <t>Устройство стен и перегородок легкобетонных высотой до 3 м, толщиной до 300 мм</t>
  </si>
  <si>
    <t>3.6-10-16</t>
  </si>
  <si>
    <t>Устройство стен и перегородок легкобетонных высотой до 6 м, толщиной до 150 мм</t>
  </si>
  <si>
    <t>3.6-10-17</t>
  </si>
  <si>
    <t>Устройство стен и перегородок легкобетонных высотой до 6 м, толщиной до 200 мм</t>
  </si>
  <si>
    <t>3.6-10-18</t>
  </si>
  <si>
    <t>Устройство стен и перегородок легкобетонных высотой до 6 м, толщиной до 300 мм</t>
  </si>
  <si>
    <t>3.6-1-5-0-11</t>
  </si>
  <si>
    <t>3.6-11-1</t>
  </si>
  <si>
    <t>3.6-11-2</t>
  </si>
  <si>
    <t>3.6-11-3</t>
  </si>
  <si>
    <t>3.6-11-4</t>
  </si>
  <si>
    <t>3.6-11-5</t>
  </si>
  <si>
    <t>3.6-11-6</t>
  </si>
  <si>
    <t>3.6-11-7</t>
  </si>
  <si>
    <t>3.6-11-8</t>
  </si>
  <si>
    <t>3.6-11-9</t>
  </si>
  <si>
    <t>3.6-11-10</t>
  </si>
  <si>
    <t>3.6-11-11</t>
  </si>
  <si>
    <t>3.6-11-12</t>
  </si>
  <si>
    <t>3.6-11-13</t>
  </si>
  <si>
    <t>3.6-11-14</t>
  </si>
  <si>
    <t>3.6-11-15</t>
  </si>
  <si>
    <t>3.6-11-16</t>
  </si>
  <si>
    <t>3.6-11-17</t>
  </si>
  <si>
    <t>3.6-1-5-0-103</t>
  </si>
  <si>
    <t>Таблица 3.6-103. Торкретирование под высоким давлением методом "Эко-бетон" поверхности зданий и сооружений смесями бетонными мелкозернистыми</t>
  </si>
  <si>
    <t>3.6-103-1</t>
  </si>
  <si>
    <t>Торкретирование под высоким давлением методом "Эко-бетон" поверхности зданий и сооружений смесями бетонными мелкозернистыми при толщине слоя 30 мм</t>
  </si>
  <si>
    <t>3.6-103-2</t>
  </si>
  <si>
    <t>Торкретирование под высоким давлением методом "Эко-бетон" поверхности зданий и сооружений смесями бетонными мелкозернистыми при толщине слоя 30 мм с устройством арматурного каркаса</t>
  </si>
  <si>
    <t>3.6-103-3</t>
  </si>
  <si>
    <t>Торкретирование под высоким давлением методом "Эко-бетон" поверхности зданий и сооружений смесями бетонными мелкозернистыми, добавляется на каждые 5 мм толщины слоя</t>
  </si>
  <si>
    <t>3.6-1-5-0-105</t>
  </si>
  <si>
    <t>Таблица 3.6-105. Устройство наружных, внутренних стен и перегородок армированных из керамзитобетонных камней при высоте этажа до 4 м в зданиях из монолитного бетона</t>
  </si>
  <si>
    <t>3.6-105-1</t>
  </si>
  <si>
    <t>Устройство наружных и внутренних стен армированных толщиной 250 мм из керамзитобетонных камней при высоте этажа до 4 м в зданиях из монолитного бетона</t>
  </si>
  <si>
    <t>3.6-105-2</t>
  </si>
  <si>
    <t>Устройство наружных и внутренних стен армированных толщиной 188 мм из керамзитобетонных камней при высоте этажа до 4 м в зданиях из монолитного бетона</t>
  </si>
  <si>
    <t>3.6-105-3</t>
  </si>
  <si>
    <t>Устройство перегородок армированных толщиной 120 мм из керамзитобетонных камней при высоте этажа до 4 м в зданиях из монолитного бетона</t>
  </si>
  <si>
    <t>Раздел  6. Балки, пояса, перемычки, ригели</t>
  </si>
  <si>
    <t>3.6-1-6-0-12</t>
  </si>
  <si>
    <t>3.6-12-1</t>
  </si>
  <si>
    <t>3.6-12-2</t>
  </si>
  <si>
    <t>3.6-12-3</t>
  </si>
  <si>
    <t>3.6-12-4</t>
  </si>
  <si>
    <t>3.6-12-5</t>
  </si>
  <si>
    <t>3.6-12-6</t>
  </si>
  <si>
    <t>3.6-12-7</t>
  </si>
  <si>
    <t>3.6-12-8</t>
  </si>
  <si>
    <t>3.6-12-9</t>
  </si>
  <si>
    <t>3.6-1-6-0-13</t>
  </si>
  <si>
    <t>Таблица 3.6-13. Устройство поясов</t>
  </si>
  <si>
    <t>3.6-13-1</t>
  </si>
  <si>
    <t>Устройство поясов в опалубке</t>
  </si>
  <si>
    <t>3.6-13-2</t>
  </si>
  <si>
    <t>Устройство поясов без опалубки</t>
  </si>
  <si>
    <t>3.6-1-6-0-14</t>
  </si>
  <si>
    <t>Таблица 3.6-14. Устройство засыпки фундаментных балок</t>
  </si>
  <si>
    <t>3.6-14-1</t>
  </si>
  <si>
    <t>Устройство засыпки фундаментных балок песком</t>
  </si>
  <si>
    <t>100 м3 засыпки</t>
  </si>
  <si>
    <t>3.6-14-2</t>
  </si>
  <si>
    <t>Устройство засыпки фундаментных балок керамзитовым гравием</t>
  </si>
  <si>
    <t>Раздел  7. Перекрытия</t>
  </si>
  <si>
    <t>3.6-1-7-0-15</t>
  </si>
  <si>
    <t>Таблица 3.6-15. Устройство перекрытий</t>
  </si>
  <si>
    <t>3.6-15-1</t>
  </si>
  <si>
    <t>Устройство перекрытий безбалочных толщиной до 200 мм на высоте от опорной площади до 6 м</t>
  </si>
  <si>
    <t>3.6-15-2</t>
  </si>
  <si>
    <t>Устройство перекрытий безбалочных толщиной до 200 мм на высоте от опорной площади более 6 м</t>
  </si>
  <si>
    <t>3.6-15-3</t>
  </si>
  <si>
    <t>Устройство перекрытий безбалочных толщиной более 200 мм на высоте от опорной площади до 6 м</t>
  </si>
  <si>
    <t>3.6-15-4</t>
  </si>
  <si>
    <t>Устройство перекрытий безбалочных толщиной более 200 мм на высоте от опорной площади более 6 м</t>
  </si>
  <si>
    <t>3.6-15-5</t>
  </si>
  <si>
    <t>Устройство перекрытий ребристых на высоте от опорной площади до 6 м</t>
  </si>
  <si>
    <t>3.6-15-6</t>
  </si>
  <si>
    <t>Устройство перекрытий ребристых на высоте от опорной площади более 6 м</t>
  </si>
  <si>
    <t>3.6-15-7</t>
  </si>
  <si>
    <t>3.6-15-8</t>
  </si>
  <si>
    <t>3.6-15-9</t>
  </si>
  <si>
    <t>3.6-15-10</t>
  </si>
  <si>
    <t>3.6-15-11</t>
  </si>
  <si>
    <t>3.6-15-12</t>
  </si>
  <si>
    <t>3.6-15-13</t>
  </si>
  <si>
    <t>Устройство перекрытий каналов</t>
  </si>
  <si>
    <t>Раздел  8. Тоннели и проходные каналы</t>
  </si>
  <si>
    <t>3.6-1-8-0-16</t>
  </si>
  <si>
    <t>Таблица 3.6-16. Устройство стен, днищ и перекрытий тоннелей и проходных каналов</t>
  </si>
  <si>
    <t>3.6-16-1</t>
  </si>
  <si>
    <t>Устройство стен, днищ и перекрытий тоннелей и проходных каналов при отношении высоты к ширине до 1 при толщине стен до 300 мм</t>
  </si>
  <si>
    <t>100 м3 железобетона в деле</t>
  </si>
  <si>
    <t>3.6-16-2</t>
  </si>
  <si>
    <t>Устройство стен, днищ и перекрытий тоннелей и проходных каналов при отношении высоты к ширине до 1 при толщине стен до 500 мм</t>
  </si>
  <si>
    <t>3.6-16-3</t>
  </si>
  <si>
    <t>Устройство стен, днищ и перекрытий тоннелей и проходных каналов при отношении высоты к ширине до 1 при толщине стен более 500 мм</t>
  </si>
  <si>
    <t>3.6-16-4</t>
  </si>
  <si>
    <t>Устройство стен, днищ и перекрытий тоннелей и проходных каналов при отношении высоты к ширине более 1 при толщине стен до 300 мм</t>
  </si>
  <si>
    <t>3.6-16-5</t>
  </si>
  <si>
    <t>Устройство стен, днищ и перекрытий тоннелей и проходных каналов при отношении высоты к ширине более 1 при толщине стен до 500 мм</t>
  </si>
  <si>
    <t>3.6-16-6</t>
  </si>
  <si>
    <t>Устройство стен, днищ и перекрытий тоннелей и проходных каналов при отношении высоты к ширине более 1 при толщине стен более 500 мм</t>
  </si>
  <si>
    <t>3.6-16-7</t>
  </si>
  <si>
    <t>Устройство стен и днищ тоннелей и проходных каналов при отношении высоты к ширине до 1 при толщине стен до 300 мм</t>
  </si>
  <si>
    <t>3.6-16-8</t>
  </si>
  <si>
    <t>Устройство стен и днищ тоннелей и проходных каналов при отношении высоты к ширине до 1 при толщине стен до 500 мм</t>
  </si>
  <si>
    <t>3.6-16-9</t>
  </si>
  <si>
    <t>Устройство стен и днищ тоннелей и проходных каналов при отношении высоты к ширине до 1 при толщине стен более 500 мм</t>
  </si>
  <si>
    <t>3.6-16-10</t>
  </si>
  <si>
    <t>Устройство стен и днищ тоннелей и проходных каналов при отношении высоты к ширине более 1 при толщине стен до 300 мм</t>
  </si>
  <si>
    <t>3.6-16-11</t>
  </si>
  <si>
    <t>Устройство стен и днищ тоннелей и проходных каналов при отношении высоты к ширине более 1 при толщине стен до 500 мм</t>
  </si>
  <si>
    <t>3.6-16-12</t>
  </si>
  <si>
    <t>Устройство стен и днищ тоннелей и проходных каналов при отношении высоты к ширине более 1 при толщине стен более 500 мм</t>
  </si>
  <si>
    <t>Раздел  9. Бункеры</t>
  </si>
  <si>
    <t>3.6-1-9-0-17</t>
  </si>
  <si>
    <t>Таблица 3.6-17. Устройство бункеров общего назначения</t>
  </si>
  <si>
    <t>3.6-17-1</t>
  </si>
  <si>
    <t>Устройство бункеров общего назначения с толщиной стен 140 мм</t>
  </si>
  <si>
    <t>3.6-17-2</t>
  </si>
  <si>
    <t>Устройство бункеров общего назначения на каждые 10 мм изменения толщины стен исключать или добавлять к позиции 3.6-17-1</t>
  </si>
  <si>
    <t>3.6-17-3</t>
  </si>
  <si>
    <t>Устройство бункеров общего назначения с толщиной стен более 200 мм</t>
  </si>
  <si>
    <t>Раздел 10. Сооружения водопровода и канализации</t>
  </si>
  <si>
    <t>3.6-1-10-0-18</t>
  </si>
  <si>
    <t>Таблица 3.6-18. Устройство стен и плоских днищ в сооружениях водопровода и канализации</t>
  </si>
  <si>
    <t>3.6-18-1</t>
  </si>
  <si>
    <t>Устройство стен и плоских днищ круглых сооружений при толщине до 150 мм, в сооружениях водопровода и канализации</t>
  </si>
  <si>
    <t>3.6-18-2</t>
  </si>
  <si>
    <t>Устройство стен и плоских днищ круглых сооружений при толщине более 150 мм, в сооружениях водопровода и канализации</t>
  </si>
  <si>
    <t>3.6-18-3</t>
  </si>
  <si>
    <t>Устройство стен и плоских днищ прямоугольных сооружений при толщине до 150 мм, в сооружениях водопровода и канализации</t>
  </si>
  <si>
    <t>3.6-18-4</t>
  </si>
  <si>
    <t>Устройство стен и плоских днищ прямоугольных сооружений при толщине более 150 мм, в сооружениях водопровода и канализации</t>
  </si>
  <si>
    <t>3.6-18-5</t>
  </si>
  <si>
    <t>3.6-18-6</t>
  </si>
  <si>
    <t>Устройство фильтров и осветлителей, в сооружениях водопровода и канализации</t>
  </si>
  <si>
    <t>3.6-18-7</t>
  </si>
  <si>
    <t>Устройство песколовок круглых, в сооружениях водопровода и канализации</t>
  </si>
  <si>
    <t>3.6-18-8</t>
  </si>
  <si>
    <t>Устройство песколовок прямоугольных, в сооружениях водопровода и канализации</t>
  </si>
  <si>
    <t>3.6-18-9</t>
  </si>
  <si>
    <t>Устройство метантенков круглых, в сооружениях водопровода и канализации</t>
  </si>
  <si>
    <t>3.6-1-10-0-19</t>
  </si>
  <si>
    <t>Таблица 3.6-19. Строительство подземной части насосных станций</t>
  </si>
  <si>
    <t>3.6-19-1</t>
  </si>
  <si>
    <t>Строительство подземной части насосных станций при толщине днищ до 400</t>
  </si>
  <si>
    <t>3.6-19-2</t>
  </si>
  <si>
    <t>Строительство подземной части насосных станций при толщине днищ более 400</t>
  </si>
  <si>
    <t>3.6-19-3</t>
  </si>
  <si>
    <t>Устройство стен круглых подземной части насосных станций</t>
  </si>
  <si>
    <t>3.6-19-4</t>
  </si>
  <si>
    <t>Устройство стен прямоугольных подземной части насосных станций, толщиной до 300 мм</t>
  </si>
  <si>
    <t>3.6-19-5</t>
  </si>
  <si>
    <t>Устройство стен прямоугольных подземной части насосных станций толщиной более 300 мм</t>
  </si>
  <si>
    <t>3.6-1-10-0-20</t>
  </si>
  <si>
    <t>Таблица 3.6-20. Устройство отдельных конструкций емкостных сооружений</t>
  </si>
  <si>
    <t>3.6-20-1</t>
  </si>
  <si>
    <t>Устройство лотков в сооружениях</t>
  </si>
  <si>
    <t>3.6-20-2</t>
  </si>
  <si>
    <t>Устройство лотков между сооружениями при толщине стен до 100 мм</t>
  </si>
  <si>
    <t>3.6-20-3</t>
  </si>
  <si>
    <t>Устройство лотков между сооружениями при толщине стен более 100 мм</t>
  </si>
  <si>
    <t>3.6-20-4</t>
  </si>
  <si>
    <t>Устройство угловых участков стен в емкостных сооружениях</t>
  </si>
  <si>
    <t>3.6-20-5</t>
  </si>
  <si>
    <t>3.6-20-6</t>
  </si>
  <si>
    <t>3.6-20-7</t>
  </si>
  <si>
    <t>3.6-20-8</t>
  </si>
  <si>
    <t>Устройство бетонной подготовки под днище бункерного типа</t>
  </si>
  <si>
    <t>3.6-20-9</t>
  </si>
  <si>
    <t>3.6-1-10-0-106</t>
  </si>
  <si>
    <t>3.6-106-1</t>
  </si>
  <si>
    <t>Раздел 11. Выполнение прочих работ в емкостных сооружениях</t>
  </si>
  <si>
    <t>3.6-1-11-0-21</t>
  </si>
  <si>
    <t>Таблица 3.6-21. Обработка поверхности емкостных сооружений</t>
  </si>
  <si>
    <t>3.6-21-1</t>
  </si>
  <si>
    <t>Обработка поверхности емкостных сооружений пескоструйным аппаратом</t>
  </si>
  <si>
    <t>100 м2 поверхности</t>
  </si>
  <si>
    <t>3.6-21-2</t>
  </si>
  <si>
    <t>Торкретирование поверхности емкостных сооружений при толщине слоя до 20 мм</t>
  </si>
  <si>
    <t>3.6-21-3</t>
  </si>
  <si>
    <t>Торкретирование поверхности емкостных сооружений добавляется на каждые 5 мм</t>
  </si>
  <si>
    <t>3.6-21-4</t>
  </si>
  <si>
    <t>Железнение поверхности емкостных сооружений</t>
  </si>
  <si>
    <t>3.6-1-11-0-22</t>
  </si>
  <si>
    <t>Таблица 3.6-22. Устройство деформационных швов в емкостных сооружениях</t>
  </si>
  <si>
    <t>3.6-22-1</t>
  </si>
  <si>
    <t>Устройство деформационных швов в емкостных сооружениях с применением резиновых прокладок</t>
  </si>
  <si>
    <t>100 м шва</t>
  </si>
  <si>
    <t>3.6-22-2</t>
  </si>
  <si>
    <t>Устройство деформационных швов в емкостных сооружениях с применением стальных листов</t>
  </si>
  <si>
    <t>3.6-22-3</t>
  </si>
  <si>
    <t>Устройство деформационных швов в емкостных сооружениях с применением герметика</t>
  </si>
  <si>
    <t>3.6-1-11-0-23</t>
  </si>
  <si>
    <t>Таблица 3.6-23. Загрузка фильтров в емкостных сооружениях</t>
  </si>
  <si>
    <t>3.6-23-1</t>
  </si>
  <si>
    <t>Загрузка фильтров в емкостных сооружениях песком</t>
  </si>
  <si>
    <t>3.6-23-2</t>
  </si>
  <si>
    <t>Загрузка фильтров в емкостных сооружениях гравием</t>
  </si>
  <si>
    <t>3.6-23-3</t>
  </si>
  <si>
    <t>Загрузка фильтров в емкостных сооружениях щебнем</t>
  </si>
  <si>
    <t>3.6-23-4</t>
  </si>
  <si>
    <t>Загрузка фильтров в емкостных сооружениях углем</t>
  </si>
  <si>
    <t>3.6-1-11-0-24</t>
  </si>
  <si>
    <t>Таблица 3.6-24. Испытание и дезинфекция емкостей</t>
  </si>
  <si>
    <t>3.6-24-1</t>
  </si>
  <si>
    <t>Испытание емкостей на водонепроницаемость</t>
  </si>
  <si>
    <t>3.6-24-2</t>
  </si>
  <si>
    <t>Дезинфекция емкостей для питьевой воды</t>
  </si>
  <si>
    <t>3.6-1-11-0-25</t>
  </si>
  <si>
    <t>Таблица 3.6-25. Устройство одновентиляторных и секционных вентиляторных градирен</t>
  </si>
  <si>
    <t>3.6-25-1</t>
  </si>
  <si>
    <t>Устройство водосборного бассейна одновентиляторных и секционных вентиляторных градирен при сборных стенах</t>
  </si>
  <si>
    <t>3.6-25-2</t>
  </si>
  <si>
    <t>Устройство водосборного бассейна одновентиляторных и секционных вентиляторных градирен с монолитными стенами и розетой</t>
  </si>
  <si>
    <t>3.6-25-3</t>
  </si>
  <si>
    <t>Устройство конструкций машинного зала одновентиляторных и секционных вентиляторных градирен</t>
  </si>
  <si>
    <t>3.6-25-4</t>
  </si>
  <si>
    <t>Устройство башен с перекрытиями одновентиляторных и секционных вентиляторных градирен</t>
  </si>
  <si>
    <t>3.6-25-5</t>
  </si>
  <si>
    <t>Устройство розет одновентиляторных и секционных вентиляторных градирен</t>
  </si>
  <si>
    <t>Раздел 12. Приготовление бетонов и растворов в построечных условиях</t>
  </si>
  <si>
    <t>3.6-1-12-0-26</t>
  </si>
  <si>
    <t>Таблица 3.6-26. Приготовление тяжелого бетона</t>
  </si>
  <si>
    <t>3.6-26-1</t>
  </si>
  <si>
    <t>Приготовление тяжелого бетона на гравии класса В3,5-В5</t>
  </si>
  <si>
    <t>100 м3 бетона</t>
  </si>
  <si>
    <t>3.6-26-2</t>
  </si>
  <si>
    <t>Приготовление тяжелого бетона на гравии класса В7,5</t>
  </si>
  <si>
    <t>3.6-26-3</t>
  </si>
  <si>
    <t>Приготовление тяжелого бетона на гравии класса В10</t>
  </si>
  <si>
    <t>3.6-26-4</t>
  </si>
  <si>
    <t>Приготовление тяжелого бетона на гравии класса В15</t>
  </si>
  <si>
    <t>3.6-26-5</t>
  </si>
  <si>
    <t>Приготовление тяжелого бетона на гравии класса В20</t>
  </si>
  <si>
    <t>3.6-26-6</t>
  </si>
  <si>
    <t>Приготовление тяжелого бетона на гравии класса В25</t>
  </si>
  <si>
    <t>3.6-26-7</t>
  </si>
  <si>
    <t>Приготовление тяжелого бетона на щебне класса В3,5-В5</t>
  </si>
  <si>
    <t>3.6-26-8</t>
  </si>
  <si>
    <t>Приготовление тяжелого бетона на щебне класса В7,5</t>
  </si>
  <si>
    <t>3.6-26-9</t>
  </si>
  <si>
    <t>Приготовление тяжелого бетона на щебне класса В10</t>
  </si>
  <si>
    <t>3.6-26-10</t>
  </si>
  <si>
    <t>Приготовление тяжелого бетона на щебне класса В15</t>
  </si>
  <si>
    <t>3.6-26-11</t>
  </si>
  <si>
    <t>Приготовление тяжелого бетона на щебне класса В20</t>
  </si>
  <si>
    <t>3.6-26-12</t>
  </si>
  <si>
    <t>Приготовление тяжелого бетона на щебне класса В25</t>
  </si>
  <si>
    <t>3.6-26-13</t>
  </si>
  <si>
    <t>Приготовление тяжелого бетона на щебне класса В27,5</t>
  </si>
  <si>
    <t>3.6-26-14</t>
  </si>
  <si>
    <t>Приготовление тяжелого бетона на щебне класса В30</t>
  </si>
  <si>
    <t>3.6-1-12-0-27</t>
  </si>
  <si>
    <t>Таблица 3.6-27. Приготовление легкого бетона</t>
  </si>
  <si>
    <t>3.6-27-1</t>
  </si>
  <si>
    <t>Приготовление легкого бетона конструкционно-теплоизоляционного класса В3,5</t>
  </si>
  <si>
    <t>3.6-27-2</t>
  </si>
  <si>
    <t>Приготовление легкого бетона конструкционно-теплоизоляционного класса В5</t>
  </si>
  <si>
    <t>3.6-27-3</t>
  </si>
  <si>
    <t>Приготовление легкого бетона конструкционно-теплоизоляционного класса В7,5</t>
  </si>
  <si>
    <t>3.6-27-4</t>
  </si>
  <si>
    <t>Приготовление легкого бетона конструкционно-теплоизоляционного класса В10</t>
  </si>
  <si>
    <t>3.6-27-5</t>
  </si>
  <si>
    <t>Приготовление легкого бетона конструкционно-теплоизоляционного класса В15</t>
  </si>
  <si>
    <t>3.6-27-6</t>
  </si>
  <si>
    <t>Приготовление легкого бетона конструкционного класса В20</t>
  </si>
  <si>
    <t>3.6-27-7</t>
  </si>
  <si>
    <t>Приготовление легкого бетона конструкционного класса В25</t>
  </si>
  <si>
    <t>3.6-27-8</t>
  </si>
  <si>
    <t>Приготовление легкого бетона конструкционного класса В27,5</t>
  </si>
  <si>
    <t>3.6-27-9</t>
  </si>
  <si>
    <t>Приготовление легкого бетона конструкционного класса В30</t>
  </si>
  <si>
    <t>3.6-27-10</t>
  </si>
  <si>
    <t>Приготовление легкого бетона конструкционного класса В35</t>
  </si>
  <si>
    <t>3.6-27-11</t>
  </si>
  <si>
    <t>Приготовление легкого бетона конструкционного класса В40</t>
  </si>
  <si>
    <t>3.6-1-12-0-28</t>
  </si>
  <si>
    <t>Таблица 3.6-28. Приготовление растворов</t>
  </si>
  <si>
    <t>3.6-28-1</t>
  </si>
  <si>
    <t>Приготовление тяжелых кладочных растворов цементно-известковых марки 10</t>
  </si>
  <si>
    <t>3.6-28-2</t>
  </si>
  <si>
    <t>Приготовление тяжелых кладочных растворов цементно-известковых марки 25</t>
  </si>
  <si>
    <t>3.6-28-3</t>
  </si>
  <si>
    <t>Приготовление тяжелых кладочных растворов цементно-известковых марки 50</t>
  </si>
  <si>
    <t>3.6-28-4</t>
  </si>
  <si>
    <t>Приготовление тяжелых кладочных растворов цементно-известковых марки 75</t>
  </si>
  <si>
    <t>3.6-28-5</t>
  </si>
  <si>
    <t>Приготовление тяжелых кладочных растворов цементно-известковых марки 100</t>
  </si>
  <si>
    <t>3.6-28-6</t>
  </si>
  <si>
    <t>Приготовление тяжелых кладочных растворов цементно-известковых марки 150</t>
  </si>
  <si>
    <t>3.6-28-7</t>
  </si>
  <si>
    <t>Приготовление тяжелых кладочных растворов цементно-известковых марки 200</t>
  </si>
  <si>
    <t>3.6-28-8</t>
  </si>
  <si>
    <t>Приготовление тяжелых кладочных растворов цементных марки 25</t>
  </si>
  <si>
    <t>3.6-28-9</t>
  </si>
  <si>
    <t>Приготовление тяжелых кладочных растворов цементных марки 50</t>
  </si>
  <si>
    <t>3.6-28-10</t>
  </si>
  <si>
    <t>Приготовление тяжелых кладочных растворов цементных марки 75</t>
  </si>
  <si>
    <t>3.6-28-11</t>
  </si>
  <si>
    <t>Приготовление тяжелых кладочных растворов цементных марки 100</t>
  </si>
  <si>
    <t>3.6-28-12</t>
  </si>
  <si>
    <t>Приготовление тяжелых кладочных растворов цементных марки 150</t>
  </si>
  <si>
    <t>3.6-28-13</t>
  </si>
  <si>
    <t>Приготовление тяжелых кладочных растворов цементных марки 200</t>
  </si>
  <si>
    <t>3.6-28-14</t>
  </si>
  <si>
    <t>3.6-1-12-0-29</t>
  </si>
  <si>
    <t>Таблица 3.6-29. Приготовление тяжелых отделочных растворов</t>
  </si>
  <si>
    <t>3.6-29-1</t>
  </si>
  <si>
    <t>Приготовление тяжелых отделочных растворов известковых состава 1:2</t>
  </si>
  <si>
    <t>3.6-29-2</t>
  </si>
  <si>
    <t>Приготовление тяжелых отделочных растворов известковых состава 1:2,5</t>
  </si>
  <si>
    <t>3.6-29-3</t>
  </si>
  <si>
    <t>Приготовление тяжелых отделочных растворов известковых состава 1:3</t>
  </si>
  <si>
    <t>3.6-29-4</t>
  </si>
  <si>
    <t>Приготовление тяжелых отделочных растворов цементных состава 1:1</t>
  </si>
  <si>
    <t>3.6-29-5</t>
  </si>
  <si>
    <t>Приготовление тяжелых отделочных растворов цементных состава 1:2</t>
  </si>
  <si>
    <t>3.6-29-6</t>
  </si>
  <si>
    <t>Приготовление тяжелых отделочных растворов цементных состава 1:3</t>
  </si>
  <si>
    <t>3.6-29-7</t>
  </si>
  <si>
    <t>Приготовление тяжелых отделочных растворов цементно-известковых состава 1:1:6</t>
  </si>
  <si>
    <t>3.6-29-8</t>
  </si>
  <si>
    <t>Приготовление тяжелых отделочных растворов цементно-известковых состава 1:1:8</t>
  </si>
  <si>
    <t>3.6-29-9</t>
  </si>
  <si>
    <t>Приготовление тяжелых отделочных растворов цементно-известковых состава 1:1:9</t>
  </si>
  <si>
    <t>3.6-29-10</t>
  </si>
  <si>
    <t>Приготовление тяжелых отделочных растворов цементно-известковых состава 1:3:12</t>
  </si>
  <si>
    <t>Раздел 14. Укладка бетона методом "стена в грунте"</t>
  </si>
  <si>
    <t>3.6-1-14-0-39</t>
  </si>
  <si>
    <t>Таблица 3.6-39. Укладка бетона методом "стена в грунте" с применением вертикально перемещающейся трубы под глинистым раствором</t>
  </si>
  <si>
    <t>3.6-1-15-0-57</t>
  </si>
  <si>
    <t>Таблица 3.6-57. Устройство наружных самонесущих стен из кирпича на перекрытиях под последующее утепление фасада в зданиях из монолитного бетона</t>
  </si>
  <si>
    <t>3.6-57-1</t>
  </si>
  <si>
    <t>Устройство наружных самонесущих стен глухих в 1 кирпич на перекрытиях под последующее утепление фасада в зданиях из монолитного бетона</t>
  </si>
  <si>
    <t>3.6-57-2</t>
  </si>
  <si>
    <t>Устройство наружных самонесущих стен с проемами в 1 кирпич на перекрытиях под последующее утепление фасада в зданиях из монолитного бетона</t>
  </si>
  <si>
    <t>3.6-57-3</t>
  </si>
  <si>
    <t>Устройство наружных самонесущих стен глухих в 1,5 кирпича на перекрытиях под последующее утепление фасада в зданиях из монолитного бетона</t>
  </si>
  <si>
    <t>3.6-57-4</t>
  </si>
  <si>
    <t>Устройство наружных самонесущих стен с проемами в 1,5 кирпича на перекрытиях под последующее утепление фасада в зданиях из монолитного бетона</t>
  </si>
  <si>
    <t>3.6-1-15-0-58</t>
  </si>
  <si>
    <t>Таблица 3.6-58. Устройство внутренних стен из кирпича в зданиях из монолитного бетона</t>
  </si>
  <si>
    <t>3.6-58-1</t>
  </si>
  <si>
    <t>Устройство внутренних стен глухих в 1 кирпич в зданиях из монолитного бетона</t>
  </si>
  <si>
    <t>3.6-58-2</t>
  </si>
  <si>
    <t>Устройство внутренних стен с проемами в 1 кирпич в зданиях из монолитного бетона</t>
  </si>
  <si>
    <t>3.6-58-3</t>
  </si>
  <si>
    <t>Устройство внутренних стен глухих в 1,5 кирпича в зданиях из монолитного бетона</t>
  </si>
  <si>
    <t>3.6-58-4</t>
  </si>
  <si>
    <t>Устройство внутренних стен с проемами в 1,5 кирпича в зданиях из монолитного бетона</t>
  </si>
  <si>
    <t>3.6-1-15-0-59</t>
  </si>
  <si>
    <t>Таблица 3.6-59. Устройство армированных и неармированных перегородок из обыкновенного кирпича в зданиях из монолитного бетона</t>
  </si>
  <si>
    <t>3.6-59-1</t>
  </si>
  <si>
    <t>Устройство армированных перегородок глухих 1/4 кирпича в зданиях из монолитного бетона</t>
  </si>
  <si>
    <t>3.6-59-2</t>
  </si>
  <si>
    <t>Устройство армированных перегородок с проемами в 1/4 кирпича в зданиях из монолитного бетона</t>
  </si>
  <si>
    <t>3.6-59-3</t>
  </si>
  <si>
    <t>Устройство армированных перегородок глухих 1/2 кирпича в зданиях из монолитного бетона</t>
  </si>
  <si>
    <t>3.6-59-4</t>
  </si>
  <si>
    <t>Устройство армированных перегородок с проемами в 1/2 кирпича в зданиях из монолитного бетона</t>
  </si>
  <si>
    <t>3.6-59-5</t>
  </si>
  <si>
    <t>Устройство неармированных перегородок глухих в 1/2 кирпича в зданиях из монолитного бетона</t>
  </si>
  <si>
    <t>3.6-59-6</t>
  </si>
  <si>
    <t>Устройство неармированных перегородок с проемами в 1/2 кирпича в зданиях из монолитного бетона</t>
  </si>
  <si>
    <t>3.6-1-15-0-60</t>
  </si>
  <si>
    <t>Таблица 3.6-60. Защита монтажных оконных проемов от механических повреждений при загрузке материалов через оконные проемы добавлять к таблицам с 6-57 по 6-59</t>
  </si>
  <si>
    <t>3.6-60-1</t>
  </si>
  <si>
    <t>Защита монтажного оконного проема от механических повреждений при загрузке материалов через оконный проем</t>
  </si>
  <si>
    <t>1 проем</t>
  </si>
  <si>
    <t>3.6-1-15-0-120</t>
  </si>
  <si>
    <t>3.6-120-1</t>
  </si>
  <si>
    <t>Отдел  2. Возведение монолитных конструкций с применением индустриальной деревометаллической мелкощитовой опалубки</t>
  </si>
  <si>
    <t>3.6-2</t>
  </si>
  <si>
    <t>3.6-2-1-0-66</t>
  </si>
  <si>
    <t>3.6-66-1</t>
  </si>
  <si>
    <t>3.6-66-2</t>
  </si>
  <si>
    <t>3.6-66-3</t>
  </si>
  <si>
    <t>3.6-2-1-0-67</t>
  </si>
  <si>
    <t>3.6-67-1</t>
  </si>
  <si>
    <t>3.6-67-2</t>
  </si>
  <si>
    <t>3.6-67-3</t>
  </si>
  <si>
    <t>3.6-2-1-0-68</t>
  </si>
  <si>
    <t>3.6-68-1</t>
  </si>
  <si>
    <t>3.6-68-2</t>
  </si>
  <si>
    <t>3.6-68-3</t>
  </si>
  <si>
    <t>3.6-68-4</t>
  </si>
  <si>
    <t>3.6-68-5</t>
  </si>
  <si>
    <t>3.6-68-6</t>
  </si>
  <si>
    <t>3.6-2-1-0-69</t>
  </si>
  <si>
    <t>3.6-69-1</t>
  </si>
  <si>
    <t>3.6-69-2</t>
  </si>
  <si>
    <t>3.6-69-3</t>
  </si>
  <si>
    <t>3.6-69-4</t>
  </si>
  <si>
    <t>3.6-69-5</t>
  </si>
  <si>
    <t>3.6-69-6</t>
  </si>
  <si>
    <t>3.6-69-7</t>
  </si>
  <si>
    <t>3.6-69-8</t>
  </si>
  <si>
    <t>3.6-69-9</t>
  </si>
  <si>
    <t>3.6-2-2-0-70</t>
  </si>
  <si>
    <t>3.6-70-1</t>
  </si>
  <si>
    <t>3.6-70-2</t>
  </si>
  <si>
    <t>3.6-70-3</t>
  </si>
  <si>
    <t>3.6-70-4</t>
  </si>
  <si>
    <t>3.6-70-5</t>
  </si>
  <si>
    <t>3.6-2-2-0-71</t>
  </si>
  <si>
    <t>3.6-71-1</t>
  </si>
  <si>
    <t>3.6-71-2</t>
  </si>
  <si>
    <t>3.6-71-3</t>
  </si>
  <si>
    <t>3.6-71-4</t>
  </si>
  <si>
    <t>3.6-71-5</t>
  </si>
  <si>
    <t>3.6-2-2-0-72</t>
  </si>
  <si>
    <t>3.6-72-1</t>
  </si>
  <si>
    <t>Установка арматурных изделий, каркасов и сеток в опалубку фундаментов</t>
  </si>
  <si>
    <t>3.6-72-2</t>
  </si>
  <si>
    <t>Установка арматурных изделий, отдельных стержней в опалубку ленточных фундаментов</t>
  </si>
  <si>
    <t>3.6-72-3</t>
  </si>
  <si>
    <t>Установка арматурных изделий, отдельных стержней в опалубку массивов, отдельных фундаментов и плит</t>
  </si>
  <si>
    <t>3.6-72-4</t>
  </si>
  <si>
    <t>Установка закладных деталей фундаментов</t>
  </si>
  <si>
    <t>3.6-2-2-0-73</t>
  </si>
  <si>
    <t>3.6-73-1</t>
  </si>
  <si>
    <t>3.6-73-2</t>
  </si>
  <si>
    <t>3.6-73-3</t>
  </si>
  <si>
    <t>3.6-73-4</t>
  </si>
  <si>
    <t>3.6-73-5</t>
  </si>
  <si>
    <t>3.6-73-6</t>
  </si>
  <si>
    <t>3.6-2-3-0-74</t>
  </si>
  <si>
    <t>3.6-74-1</t>
  </si>
  <si>
    <t>3.6-74-2</t>
  </si>
  <si>
    <t>3.6-74-3</t>
  </si>
  <si>
    <t>3.6-74-4</t>
  </si>
  <si>
    <t>3.6-74-5</t>
  </si>
  <si>
    <t>3.6-2-3-0-75</t>
  </si>
  <si>
    <t>3.6-75-1</t>
  </si>
  <si>
    <t>3.6-75-2</t>
  </si>
  <si>
    <t>3.6-75-3</t>
  </si>
  <si>
    <t>3.6-75-4</t>
  </si>
  <si>
    <t>3.6-75-5</t>
  </si>
  <si>
    <t>3.6-2-3-0-76</t>
  </si>
  <si>
    <t>3.6-76-1</t>
  </si>
  <si>
    <t>3.6-76-2</t>
  </si>
  <si>
    <t>3.6-76-3</t>
  </si>
  <si>
    <t>3.6-76-4</t>
  </si>
  <si>
    <t>3.6-76-5</t>
  </si>
  <si>
    <t>3.6-76-6</t>
  </si>
  <si>
    <t>3.6-76-7</t>
  </si>
  <si>
    <t>3.6-2-3-0-77</t>
  </si>
  <si>
    <t>3.6-77-1</t>
  </si>
  <si>
    <t>3.6-77-2</t>
  </si>
  <si>
    <t>3.6-77-3</t>
  </si>
  <si>
    <t>3.6-77-4</t>
  </si>
  <si>
    <t>3.6-77-5</t>
  </si>
  <si>
    <t>3.6-77-6</t>
  </si>
  <si>
    <t>3.6-77-7</t>
  </si>
  <si>
    <t>3.6-77-8</t>
  </si>
  <si>
    <t>3.6-77-9</t>
  </si>
  <si>
    <t>3.6-77-10</t>
  </si>
  <si>
    <t>3.6-77-11</t>
  </si>
  <si>
    <t>3.6-77-12</t>
  </si>
  <si>
    <t>3.6-77-13</t>
  </si>
  <si>
    <t>3.6-2-4-0-78</t>
  </si>
  <si>
    <t>3.6-78-1</t>
  </si>
  <si>
    <t>3.6-78-2</t>
  </si>
  <si>
    <t>3.6-78-3</t>
  </si>
  <si>
    <t>3.6-78-4</t>
  </si>
  <si>
    <t>3.6-78-5</t>
  </si>
  <si>
    <t>3.6-2-4-0-79</t>
  </si>
  <si>
    <t>3.6-79-1</t>
  </si>
  <si>
    <t>3.6-79-2</t>
  </si>
  <si>
    <t>3.6-79-3</t>
  </si>
  <si>
    <t>3.6-79-4</t>
  </si>
  <si>
    <t>3.6-79-5</t>
  </si>
  <si>
    <t>3.6-2-4-0-80</t>
  </si>
  <si>
    <t>3.6-80-1</t>
  </si>
  <si>
    <t>3.6-80-2</t>
  </si>
  <si>
    <t>3.6-80-3</t>
  </si>
  <si>
    <t>3.6-80-4</t>
  </si>
  <si>
    <t>3.6-80-5</t>
  </si>
  <si>
    <t>3.6-80-6</t>
  </si>
  <si>
    <t>3.6-80-7</t>
  </si>
  <si>
    <t>3.6-2-4-0-81</t>
  </si>
  <si>
    <t>3.6-81-1</t>
  </si>
  <si>
    <t>3.6-81-2</t>
  </si>
  <si>
    <t>3.6-81-3</t>
  </si>
  <si>
    <t>3.6-81-4</t>
  </si>
  <si>
    <t>3.6-81-5</t>
  </si>
  <si>
    <t>3.6-81-6</t>
  </si>
  <si>
    <t>3.6-81-7</t>
  </si>
  <si>
    <t>3.6-81-8</t>
  </si>
  <si>
    <t>3.6-81-9</t>
  </si>
  <si>
    <t>3.6-81-10</t>
  </si>
  <si>
    <t>3.6-81-11</t>
  </si>
  <si>
    <t>3.6-81-12</t>
  </si>
  <si>
    <t>3.6-81-13</t>
  </si>
  <si>
    <t>3.6-2-4-0-104</t>
  </si>
  <si>
    <t>Таблица 3.6-104. Монтаж несъемной опалубки сталебетонных перекрытий из стального профилированного настила</t>
  </si>
  <si>
    <t>3.6-104-1</t>
  </si>
  <si>
    <t>Монтаж несъемной опалубки сталебетонных перекрытий из стального профилированного настила при ширине листа 1000 мм</t>
  </si>
  <si>
    <t>3.6-104-2</t>
  </si>
  <si>
    <t>Монтаж несъемной опалубки сталебетонных перекрытий из стального профилированного настила при ширине листа 600 мм</t>
  </si>
  <si>
    <t>3.6-104-3</t>
  </si>
  <si>
    <t>Крепление профилированного настила к стальным прогонам анкерами</t>
  </si>
  <si>
    <t>3.6-104-4</t>
  </si>
  <si>
    <t>Добавляется при устройстве сталебетонных перекрытий при пролетах, превышающих значения, приведенные в технической части</t>
  </si>
  <si>
    <t>3.6-2-5-0-82</t>
  </si>
  <si>
    <t>3.6-82-1</t>
  </si>
  <si>
    <t>3.6-82-2</t>
  </si>
  <si>
    <t>3.6-82-3</t>
  </si>
  <si>
    <t>3.6-82-4</t>
  </si>
  <si>
    <t>3.6-82-5</t>
  </si>
  <si>
    <t>3.6-2-5-0-83</t>
  </si>
  <si>
    <t>3.6-83-1</t>
  </si>
  <si>
    <t>3.6-83-2</t>
  </si>
  <si>
    <t>3.6-83-3</t>
  </si>
  <si>
    <t>3.6-83-4</t>
  </si>
  <si>
    <t>3.6-83-5</t>
  </si>
  <si>
    <t>3.6-2-5-0-84</t>
  </si>
  <si>
    <t>3.6-84-1</t>
  </si>
  <si>
    <t>3.6-84-2</t>
  </si>
  <si>
    <t>3.6-84-3</t>
  </si>
  <si>
    <t>3.6-84-4</t>
  </si>
  <si>
    <t>3.6-84-5</t>
  </si>
  <si>
    <t>3.6-84-6</t>
  </si>
  <si>
    <t>3.6-84-7</t>
  </si>
  <si>
    <t>3.6-2-5-0-85</t>
  </si>
  <si>
    <t>3.6-85-1</t>
  </si>
  <si>
    <t>3.6-85-2</t>
  </si>
  <si>
    <t>3.6-85-3</t>
  </si>
  <si>
    <t>3.6-85-4</t>
  </si>
  <si>
    <t>3.6-85-5</t>
  </si>
  <si>
    <t>3.6-85-6</t>
  </si>
  <si>
    <t>3.6-85-7</t>
  </si>
  <si>
    <t>3.6-85-8</t>
  </si>
  <si>
    <t>3.6-85-9</t>
  </si>
  <si>
    <t>3.6-85-10</t>
  </si>
  <si>
    <t>3.6-85-11</t>
  </si>
  <si>
    <t>3.6-85-12</t>
  </si>
  <si>
    <t>3.6-85-13</t>
  </si>
  <si>
    <t>3.6-2-6-0-86</t>
  </si>
  <si>
    <t>3.6-86-1</t>
  </si>
  <si>
    <t>3.6-86-2</t>
  </si>
  <si>
    <t>3.6-86-3</t>
  </si>
  <si>
    <t>3.6-86-4</t>
  </si>
  <si>
    <t>3.6-86-5</t>
  </si>
  <si>
    <t>3.6-2-6-0-87</t>
  </si>
  <si>
    <t>3.6-87-1</t>
  </si>
  <si>
    <t>3.6-87-2</t>
  </si>
  <si>
    <t>3.6-87-3</t>
  </si>
  <si>
    <t>3.6-87-4</t>
  </si>
  <si>
    <t>3.6-87-5</t>
  </si>
  <si>
    <t>3.6-2-6-0-88</t>
  </si>
  <si>
    <t>3.6-88-1</t>
  </si>
  <si>
    <t>3.6-88-2</t>
  </si>
  <si>
    <t>3.6-88-3</t>
  </si>
  <si>
    <t>3.6-88-4</t>
  </si>
  <si>
    <t>3.6-88-5</t>
  </si>
  <si>
    <t>3.6-88-6</t>
  </si>
  <si>
    <t>3.6-88-7</t>
  </si>
  <si>
    <t>3.6-2-6-0-89</t>
  </si>
  <si>
    <t>3.6-89-1</t>
  </si>
  <si>
    <t>3.6-89-2</t>
  </si>
  <si>
    <t>3.6-89-3</t>
  </si>
  <si>
    <t>3.6-89-4</t>
  </si>
  <si>
    <t>3.6-89-5</t>
  </si>
  <si>
    <t>3.6-89-6</t>
  </si>
  <si>
    <t>3.6-89-7</t>
  </si>
  <si>
    <t>3.6-89-8</t>
  </si>
  <si>
    <t>3.6-89-9</t>
  </si>
  <si>
    <t>3.6-89-10</t>
  </si>
  <si>
    <t>3.6-89-11</t>
  </si>
  <si>
    <t>3.6-89-12</t>
  </si>
  <si>
    <t>3.6-89-13</t>
  </si>
  <si>
    <t>3.6-2-7-0-90</t>
  </si>
  <si>
    <t>3.6-90-1</t>
  </si>
  <si>
    <t>3.6-90-2</t>
  </si>
  <si>
    <t>3.6-90-3</t>
  </si>
  <si>
    <t>3.6-90-4</t>
  </si>
  <si>
    <t>3.6-90-5</t>
  </si>
  <si>
    <t>3.6-2-7-0-91</t>
  </si>
  <si>
    <t>3.6-91-1</t>
  </si>
  <si>
    <t>3.6-91-2</t>
  </si>
  <si>
    <t>3.6-91-3</t>
  </si>
  <si>
    <t>3.6-91-4</t>
  </si>
  <si>
    <t>3.6-91-5</t>
  </si>
  <si>
    <t>3.6-2-7-0-92</t>
  </si>
  <si>
    <t>3.6-92-1</t>
  </si>
  <si>
    <t>3.6-92-2</t>
  </si>
  <si>
    <t>3.6-92-3</t>
  </si>
  <si>
    <t>3.6-92-4</t>
  </si>
  <si>
    <t>3.6-92-5</t>
  </si>
  <si>
    <t>3.6-92-6</t>
  </si>
  <si>
    <t>3.6-92-7</t>
  </si>
  <si>
    <t>3.6-2-7-0-93</t>
  </si>
  <si>
    <t>3.6-93-1</t>
  </si>
  <si>
    <t>3.6-93-2</t>
  </si>
  <si>
    <t>3.6-93-3</t>
  </si>
  <si>
    <t>3.6-93-4</t>
  </si>
  <si>
    <t>3.6-93-5</t>
  </si>
  <si>
    <t>3.6-93-6</t>
  </si>
  <si>
    <t>3.6-93-7</t>
  </si>
  <si>
    <t>3.6-93-8</t>
  </si>
  <si>
    <t>3.6-93-9</t>
  </si>
  <si>
    <t>3.6-93-10</t>
  </si>
  <si>
    <t>3.6-93-11</t>
  </si>
  <si>
    <t>3.6-93-12</t>
  </si>
  <si>
    <t>3.6-93-13</t>
  </si>
  <si>
    <t>3.6-2-7-0-101</t>
  </si>
  <si>
    <t>3.6-101-1</t>
  </si>
  <si>
    <t>3.6-101-2</t>
  </si>
  <si>
    <t>3.6-2-7-0-102</t>
  </si>
  <si>
    <t>3.6-102-1</t>
  </si>
  <si>
    <t>3.6-102-2</t>
  </si>
  <si>
    <t>3.6-102-3</t>
  </si>
  <si>
    <t>3.6-2-8-0-94</t>
  </si>
  <si>
    <t>3.6-94-1</t>
  </si>
  <si>
    <t>3.6-94-2</t>
  </si>
  <si>
    <t>3.6-94-3</t>
  </si>
  <si>
    <t>3.6-94-4</t>
  </si>
  <si>
    <t>3.6-94-5</t>
  </si>
  <si>
    <t>3.6-2-8-0-95</t>
  </si>
  <si>
    <t>3.6-95-1</t>
  </si>
  <si>
    <t>3.6-95-2</t>
  </si>
  <si>
    <t>3.6-95-3</t>
  </si>
  <si>
    <t>3.6-95-4</t>
  </si>
  <si>
    <t>3.6-95-5</t>
  </si>
  <si>
    <t>3.6-2-8-0-96</t>
  </si>
  <si>
    <t>3.6-96-1</t>
  </si>
  <si>
    <t>3.6-96-2</t>
  </si>
  <si>
    <t>3.6-96-3</t>
  </si>
  <si>
    <t>3.6-96-4</t>
  </si>
  <si>
    <t>3.6-96-5</t>
  </si>
  <si>
    <t>3.6-96-6</t>
  </si>
  <si>
    <t>3.6-96-7</t>
  </si>
  <si>
    <t>3.6-2-8-0-97</t>
  </si>
  <si>
    <t>3.6-97-1</t>
  </si>
  <si>
    <t>3.6-97-2</t>
  </si>
  <si>
    <t>3.6-97-3</t>
  </si>
  <si>
    <t>3.6-97-4</t>
  </si>
  <si>
    <t>3.6-97-5</t>
  </si>
  <si>
    <t>3.6-97-6</t>
  </si>
  <si>
    <t>3.6-97-7</t>
  </si>
  <si>
    <t>3.6-97-8</t>
  </si>
  <si>
    <t>3.6-97-9</t>
  </si>
  <si>
    <t>3.6-97-10</t>
  </si>
  <si>
    <t>3.6-97-11</t>
  </si>
  <si>
    <t>3.6-97-12</t>
  </si>
  <si>
    <t>3.6-97-13</t>
  </si>
  <si>
    <t>3.6-2-9</t>
  </si>
  <si>
    <t>3.6-2-9-0-61</t>
  </si>
  <si>
    <t>Таблица 3.6-61. Уход за бетоном с применением тепловлагозащитного покрытия</t>
  </si>
  <si>
    <t>3.6-61-1</t>
  </si>
  <si>
    <t>Уход за бетоном с применением тепловлагозащитного покрытия</t>
  </si>
  <si>
    <t>3.6-2-9-0-98</t>
  </si>
  <si>
    <t>Таблица 3.6-98. Уход за бетоном при среднесуточной температуре воздуха +5 гр. и выше</t>
  </si>
  <si>
    <t>3.6-98-1</t>
  </si>
  <si>
    <t>Уход за бетоном при среднесуточной температуре воздуха +5 градусов C и выше</t>
  </si>
  <si>
    <t>3.6-2-9-0-99</t>
  </si>
  <si>
    <t>Таблица 3.6-99. Интенсификация набора прочности бетона конструкций, возводимых в индустриальной опалубке</t>
  </si>
  <si>
    <t>3.6-99-1</t>
  </si>
  <si>
    <t>Интенсификация набора прочности бетона конструкций, возводимых в индустриальной опалубке</t>
  </si>
  <si>
    <t>Отдел  3. Возведение монолитных конструкций с применением крупнощитовой опалубки</t>
  </si>
  <si>
    <t>3.6-3-0-0-107</t>
  </si>
  <si>
    <t>3.6-3-0</t>
  </si>
  <si>
    <t>3.6-3</t>
  </si>
  <si>
    <t>Таблица 3.6-107. Устройство балочно-ригельной крупнощитовой опалубки с изготовлением опалубочных щитов в построечных условиях</t>
  </si>
  <si>
    <t>3.6-107-1</t>
  </si>
  <si>
    <t>Устройство балочно-ригельной крупнощитовой опалубки с изготовлением опалубочных щитов в построечных условиях, стен</t>
  </si>
  <si>
    <t>3.6-107-2</t>
  </si>
  <si>
    <t>Устройство балочно-ригельной крупнощитовой опалубки с изготовлением опалубочных щитов в построечных условиях, колонн периметром менее 2000 мм</t>
  </si>
  <si>
    <t>3.6-107-3</t>
  </si>
  <si>
    <t>Устройство балочно-ригельной крупнощитовой опалубки с изготовлением опалубочных щитов в построечных условиях, колонн периметром более 2000 мм</t>
  </si>
  <si>
    <t>3.6-3-0-0-108</t>
  </si>
  <si>
    <t>Таблица 3.6-108. Демонтаж балочно-ригельной крупнощитовой опалубки с изготовлением опалубочных щитов в построечных условиях</t>
  </si>
  <si>
    <t>3.6-108-1</t>
  </si>
  <si>
    <t>Демонтаж балочно-ригельной крупнощитовой опалубки с изготовлением опалубочных щитов в построечных условиях, стен</t>
  </si>
  <si>
    <t>3.6-108-2</t>
  </si>
  <si>
    <t>Демонтаж балочно-ригельной крупнощитовой опалубки с изготовлением опалубочных щитов в построечных условиях, колонн периметром менее 2000 мм</t>
  </si>
  <si>
    <t>3.6-108-3</t>
  </si>
  <si>
    <t>Демонтаж балочно-ригельной крупнощитовой опалубки с изготовлением опалубочных щитов в построечных условиях, колонн периметром более 2000 мм</t>
  </si>
  <si>
    <t>3.6-3-0-0-121</t>
  </si>
  <si>
    <t>Таблица 3.6-121. Устройство стен и днищ тоннелей и проходных каналов</t>
  </si>
  <si>
    <t>3.6-121-1</t>
  </si>
  <si>
    <t>Отдел 4. Возведение монолитных конструкций жилых и общественных зданий с применением различных видов переставной опалубки</t>
  </si>
  <si>
    <t>3.6-4</t>
  </si>
  <si>
    <t>Раздел 1. Возведение монолитных конструкций жилых и общественных зданий при высоте здания более 105 до 150 м</t>
  </si>
  <si>
    <t>3.6-4-1-0-110</t>
  </si>
  <si>
    <t>3.6-110-1</t>
  </si>
  <si>
    <t>3.6-110-2</t>
  </si>
  <si>
    <t>3.6-110-3</t>
  </si>
  <si>
    <t>3.6-4-1-0-111</t>
  </si>
  <si>
    <t>3.6-111-1</t>
  </si>
  <si>
    <t>3.6-111-2</t>
  </si>
  <si>
    <t>3.6-111-3</t>
  </si>
  <si>
    <t>3.6-4-1-0-116</t>
  </si>
  <si>
    <t>Таблица 3.6-116. Монтаж опалубки монолитных железобетонных конструкций надземной части зданий при высоте здания более 105 до 150 м</t>
  </si>
  <si>
    <t>3.6-116-1</t>
  </si>
  <si>
    <t>Монтаж разборно-переставной опалубки перекрытий</t>
  </si>
  <si>
    <t>100 м2 опалубки, соприкасаемой с бетоном</t>
  </si>
  <si>
    <t>3.6-116-2</t>
  </si>
  <si>
    <t>Монтаж индустриальной крупнощитовой опалубки стен</t>
  </si>
  <si>
    <t>3.6-116-3</t>
  </si>
  <si>
    <t>Монтаж индустриальной крупнощитовой опалубки колонн</t>
  </si>
  <si>
    <t>3.6-4-1-0-117</t>
  </si>
  <si>
    <t>Таблица 3.6-117. Демонтаж опалубки монолитных железобетонных конструкций надземной части зданий при высоте здания более 105 до 150 м</t>
  </si>
  <si>
    <t>3.6-117-1</t>
  </si>
  <si>
    <t>Демонтаж разборно-переставной опалубки перекрытий</t>
  </si>
  <si>
    <t>3.6-117-2</t>
  </si>
  <si>
    <t>Демонтаж индустриальной крупнощитовой опалубки стен</t>
  </si>
  <si>
    <t>3.6-117-3</t>
  </si>
  <si>
    <t>Демонтаж индустриальной крупнощитовой опалубки колонн</t>
  </si>
  <si>
    <t>3.6-4-1-0-119</t>
  </si>
  <si>
    <t>Таблица 3.6-119. Опалубочные работы с применением скользящей опалубки инвентарной крупнощитовой для возведения монолитных стен</t>
  </si>
  <si>
    <t>3.6-119-1</t>
  </si>
  <si>
    <t>Перемещение самоподъемной опалубки на один монтажный горизонт с помощью гидравлической системы подъема (высота подъема 3 м)</t>
  </si>
  <si>
    <t>1 подъем</t>
  </si>
  <si>
    <t>3.6-119-2</t>
  </si>
  <si>
    <t>Монтаж крупнощитовой балочно-ригельной опалубки стен ядра жесткости здания из готовых щитов с помощью гидравлической системы подъема</t>
  </si>
  <si>
    <t>3.6-119-3</t>
  </si>
  <si>
    <t>Демонтаж крупнощитовой балочно-ригельной опалубки стен ядра жесткости здания из готовых щитов с помощью гидравлической системы подъема</t>
  </si>
  <si>
    <t>Раздел 2. Прочие работы</t>
  </si>
  <si>
    <t>3.6-4-2-0-112</t>
  </si>
  <si>
    <t>Таблица 3.6-112. Изготовление вручную арматурных пространственных каркасов массой до 0,5 т в построечных условиях</t>
  </si>
  <si>
    <t>3.6-4-2-0-113</t>
  </si>
  <si>
    <t>Таблица 3.6-113. Ветрозащитное ограждение при монолитном строительстве зданий</t>
  </si>
  <si>
    <t>3.6-113-1</t>
  </si>
  <si>
    <t>Сборка и монтаж ветрозащитного ограждения</t>
  </si>
  <si>
    <t>1 щит</t>
  </si>
  <si>
    <t>3.6-113-2</t>
  </si>
  <si>
    <t>Демонтаж и разборка ветрозащитного ограждения</t>
  </si>
  <si>
    <t>3.6-113-3</t>
  </si>
  <si>
    <t>Подъем (перестановка) щита ветрозащитного ограждения на высоту 3 м с помощью подъемного крана</t>
  </si>
  <si>
    <t>3.6-4-2-0-114</t>
  </si>
  <si>
    <t>Таблица 3.6-114. Подъем бетонораспределительной гидравлической стрелы</t>
  </si>
  <si>
    <t>3.6-114-1</t>
  </si>
  <si>
    <t>Подъем бетонораспределительной гидравлической стрелы на 3 м</t>
  </si>
  <si>
    <t>3.6-4-2-0-115</t>
  </si>
  <si>
    <t>Таблица 3.6-115. Монтаж и демонтаж бетоновода</t>
  </si>
  <si>
    <t>3.6-115-1</t>
  </si>
  <si>
    <t>Монтаж и демонтаж бетоновода на горизонтальном участке</t>
  </si>
  <si>
    <t>1 м бетоновода</t>
  </si>
  <si>
    <t>3.6-115-2</t>
  </si>
  <si>
    <t>Монтаж и демонтаж бетоновода на вертикальном участке</t>
  </si>
  <si>
    <t>3.6-4-2-0-118</t>
  </si>
  <si>
    <t>Таблица 3.6-118. Монтаж и демонтаж защитно-улавливающей системы при монолитном строительстве зданий</t>
  </si>
  <si>
    <t>3.6-118-1</t>
  </si>
  <si>
    <t>Монтаж защитно-улавливающей системы (ЗУС)</t>
  </si>
  <si>
    <t>3.6-118-2</t>
  </si>
  <si>
    <t>Демонтаж защитно-улавливающей системы (ЗУС)</t>
  </si>
  <si>
    <t>3.6-4-2-0-123</t>
  </si>
  <si>
    <t>Таблица 3.6-123. Изготовление вручную арматурных пространственных каркасов в построечных условиях</t>
  </si>
  <si>
    <t>3.6-123-1</t>
  </si>
  <si>
    <t xml:space="preserve">Изготовление вручную арматурных пространственных каркасов массой до 1 т в построечных условиях </t>
  </si>
  <si>
    <t>3.6-123-2</t>
  </si>
  <si>
    <t>Изготовление вручную арматурных пространственных каркасов массой более 1 до 2 т в построечных условиях</t>
  </si>
  <si>
    <t>3.6-123-3</t>
  </si>
  <si>
    <t>Изготовление вручную арматурных пространственных каркасов массой более 2 до 3 т в построечных условиях</t>
  </si>
  <si>
    <t>3.6-123-4</t>
  </si>
  <si>
    <t>Изготовление вручную арматурных пространственных каркасов массой более 3 до 4 т в построечных условиях</t>
  </si>
  <si>
    <t>3.6-123-5</t>
  </si>
  <si>
    <t>Изготовление вручную арматурных пространственных каркасов массой более 4 до 5 т в построечных условиях</t>
  </si>
  <si>
    <t>3.6-4-3</t>
  </si>
  <si>
    <t>Раздел 3. Перекрытия при высоте от опорной площадки свыше 4,3 м</t>
  </si>
  <si>
    <t>3.6-4-3-0-122</t>
  </si>
  <si>
    <t>Таблица 3.6-122. Устройство и разборка пространственных поддерживающих металлоконструкций при монтаже опалубки перекрытий, балок при высоте от опорной площадки свыше 10 м</t>
  </si>
  <si>
    <t>3.6-122-1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</si>
  <si>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11 м</t>
  </si>
  <si>
    <t>3.6-122-2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</si>
  <si>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13 м</t>
  </si>
  <si>
    <t>3.6-122-3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</si>
  <si>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15 м</t>
  </si>
  <si>
    <t>3.6-122-4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</si>
  <si>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17 м</t>
  </si>
  <si>
    <t>3.6-122-5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</si>
  <si>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19 м</t>
  </si>
  <si>
    <t>3.6-122-6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</si>
  <si>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21 м</t>
  </si>
  <si>
    <t>3.6-122-7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</si>
  <si>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23 м</t>
  </si>
  <si>
    <t>3.6-122-8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</si>
  <si>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25 м</t>
  </si>
  <si>
    <t>3.6-122-9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</si>
  <si>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27 м</t>
  </si>
  <si>
    <t>3.6-122-10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</si>
  <si>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29 м</t>
  </si>
  <si>
    <t>3.6-122-11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</si>
  <si>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30 м</t>
  </si>
  <si>
    <t>3.6-4-3-0-124</t>
  </si>
  <si>
    <t>Таблица 3.6-124. Монтаж и демонтаж опалубки монолитных железобетонных конструкций консольных балочных перекрытий на высоте от опорной площадки свыше 10 м</t>
  </si>
  <si>
    <t>3.6-124-1</t>
  </si>
  <si>
    <t xml:space="preserve">Монтаж и демонтаж опалубки монолитных железобетонных конструкций консольных перекрытий толщиной до 300 мм </t>
  </si>
  <si>
    <t>3.7</t>
  </si>
  <si>
    <t>Сборник  7. Бетонные, железобетонные конструкции сборные</t>
  </si>
  <si>
    <t>Отдел  1. Конструкции производственных зданий и сооружений</t>
  </si>
  <si>
    <t>3.7-1</t>
  </si>
  <si>
    <t>3.7-1-1</t>
  </si>
  <si>
    <t>Раздел  1. Фундаменты и фундаментные балки</t>
  </si>
  <si>
    <t>3.7-1-1-0-1</t>
  </si>
  <si>
    <t>Таблица 3.7-1. Укладка фундаментов и фундаментных балок</t>
  </si>
  <si>
    <t xml:space="preserve">Укладка блоков и плит ленточных фундаментов при глубине котлована до 4 м, масса конструкций до 0,5 т </t>
  </si>
  <si>
    <t>3.7-1-2</t>
  </si>
  <si>
    <t xml:space="preserve">Укладка блоков и плит ленточных фундаментов при глубине котлована до 4 м, масса конструкций до 1,5 т </t>
  </si>
  <si>
    <t>3.7-1-3</t>
  </si>
  <si>
    <t xml:space="preserve">Укладка блоков и плит ленточных фундаментов при глубине котлована до 4 м, масса конструкций до 3,5 т </t>
  </si>
  <si>
    <t>3.7-1-4</t>
  </si>
  <si>
    <t xml:space="preserve">Укладка блоков и плит ленточных фундаментов при глубине котлована до 4 м, масса конструкций более 3,5 т </t>
  </si>
  <si>
    <t>3.7-1-5</t>
  </si>
  <si>
    <t xml:space="preserve">Укладка фундаментов под колонны при глубине котлована до 4 м, масса конструкций до 1,5 т </t>
  </si>
  <si>
    <t>3.7-1-6</t>
  </si>
  <si>
    <t xml:space="preserve">Укладка фундаментов под колонны при глубине котлована до 4 м, масса конструкций до 3,5 т </t>
  </si>
  <si>
    <t>3.7-1-7</t>
  </si>
  <si>
    <t xml:space="preserve">Укладка фундаментов под колонны при глубине котлована до 4 м, масса конструкций более 3,5 т </t>
  </si>
  <si>
    <t>3.7-1-8</t>
  </si>
  <si>
    <t>Укладка блоков и плит ленточных фундаментов при глубине котлована более 4 м, масса конструкций до 0,5 т</t>
  </si>
  <si>
    <t>3.7-1-9</t>
  </si>
  <si>
    <t>Укладка блоков и плит ленточных фундаментов при глубине котлована более 4 м, масса конструкций до 1,5 т</t>
  </si>
  <si>
    <t>3.7-1-10</t>
  </si>
  <si>
    <t>Укладка блоков и плит ленточных фундаментов при глубине котлована более 4 м, масса конструкций до 3,5 т</t>
  </si>
  <si>
    <t>3.7-1-11</t>
  </si>
  <si>
    <t>Укладка блоков и плит ленточных фундаментов при глубине котлована более 4 м, масса конструкций более 3,5 т</t>
  </si>
  <si>
    <t>3.7-1-12</t>
  </si>
  <si>
    <t xml:space="preserve">Укладка фундаментов под колонны при глубине котлована более 4 м, масса конструкций до 1,5 т </t>
  </si>
  <si>
    <t>3.7-1-13</t>
  </si>
  <si>
    <t xml:space="preserve">Укладка фундаментов под колонны при глубине котлована более 4 м, масса конструкций до 3,5 т </t>
  </si>
  <si>
    <t>3.7-1-14</t>
  </si>
  <si>
    <t xml:space="preserve">Укладка фундаментов под колонны при глубине котлована более 4 м, масса конструкций более 3,5 т </t>
  </si>
  <si>
    <t>3.7-1-15</t>
  </si>
  <si>
    <t>Укладка балок фундаментных длиной до 6 м</t>
  </si>
  <si>
    <t>3.7-1-16</t>
  </si>
  <si>
    <t xml:space="preserve">Укладка балок фундаментных длиной более 6 м </t>
  </si>
  <si>
    <t>3.7-1-1-0-2</t>
  </si>
  <si>
    <t>Таблица 3.7-2. Устройство прослойки из раствора под подошвы фундаментов</t>
  </si>
  <si>
    <t>3.7-2-1</t>
  </si>
  <si>
    <t>Устройство прослойки из раствора под подошвы фундаментов</t>
  </si>
  <si>
    <t>100 м2 площади подошвы грунта</t>
  </si>
  <si>
    <t>3.7-1-1-0-90</t>
  </si>
  <si>
    <t>Таблица 3.7-90. Установка поручней из коррозионностойкой стали</t>
  </si>
  <si>
    <t>3.7-90-1</t>
  </si>
  <si>
    <t>Установка поручней из коррозионностойкой стали на лестничных маршах</t>
  </si>
  <si>
    <t>Раздел  2. Конструкции подземных помещений</t>
  </si>
  <si>
    <t>3.7-1-2-0-3</t>
  </si>
  <si>
    <t>Таблица 3.7-3. Укладка ригелей, плит перекрытий, установка стеновых панелей</t>
  </si>
  <si>
    <t>3.7-3-1</t>
  </si>
  <si>
    <t xml:space="preserve">Укладка ригелей массой до 5 т при наибольшей массе монтажных элементов до 5 т </t>
  </si>
  <si>
    <t>100 сборных конструкций</t>
  </si>
  <si>
    <t>3.7-3-2</t>
  </si>
  <si>
    <t xml:space="preserve">Укладка ригелей массой до 5 т при наибольшей массе монтажных элементов более 5 т </t>
  </si>
  <si>
    <t>3.7-3-3</t>
  </si>
  <si>
    <t xml:space="preserve">Укладка ригелей массой более 5 т при наибольшей массе монтажных элементов более 5 т </t>
  </si>
  <si>
    <t>3.7-3-4</t>
  </si>
  <si>
    <t xml:space="preserve">Укладка плит перекрытий площадью до 5 м2 при наибольшей массе монтажных элементов до 5 т </t>
  </si>
  <si>
    <t>3.7-3-5</t>
  </si>
  <si>
    <t>Укладка плит перекрытий площадью до 5 м2 при наибольшей массе монтажных элементов более 5 т</t>
  </si>
  <si>
    <t>3.7-3-6</t>
  </si>
  <si>
    <t>Укладка плит перекрытий площадью более 5 м2 при наибольшей массе монтажных элементов до 5 т</t>
  </si>
  <si>
    <t>3.7-3-7</t>
  </si>
  <si>
    <t>Укладка плит перекрытий площадью более 5 м2 при наибольшей массе монтажных элементов более 5 т</t>
  </si>
  <si>
    <t>3.7-3-8</t>
  </si>
  <si>
    <t>Установка стеновых панелей площадью до 8 м2 при наибольшей массе монтажных элементов до 5 т</t>
  </si>
  <si>
    <t>3.7-3-9</t>
  </si>
  <si>
    <t>Установка стеновых панелей площадью до 8 м2 при наибольшей массе монтажных элементов более 5 т</t>
  </si>
  <si>
    <t>3.7-3-10</t>
  </si>
  <si>
    <t>Установка стеновых панелей площадью более 8 м2 при наибольшей массе монтажных элементов до 5 т</t>
  </si>
  <si>
    <t>3.7-3-11</t>
  </si>
  <si>
    <t>Установка стеновых панелей площадью более 8 м2 при наибольшей массе монтажных элементов более 5 т</t>
  </si>
  <si>
    <t>3.7-1-2-0-4</t>
  </si>
  <si>
    <t>Таблица 3.7-4. Укладка бетона по перекрытиям</t>
  </si>
  <si>
    <t>3.7-4-1</t>
  </si>
  <si>
    <t>Укладка бетона по перекрытиям при толщине слоя 60 мм</t>
  </si>
  <si>
    <t>100 м2 площади перекрытия</t>
  </si>
  <si>
    <t>3.7-4-2</t>
  </si>
  <si>
    <t>Укладка бетона по перекрытиям на каждые 10 мм изменения толщины добавлять или исключать</t>
  </si>
  <si>
    <t>Раздел  3. Колонны и капители</t>
  </si>
  <si>
    <t>3.7-1-3-0-5</t>
  </si>
  <si>
    <t>Таблица 3.7-5. Установка колонн прямоугольного сечения в стаканы фундаментов</t>
  </si>
  <si>
    <t>3.7-5-1</t>
  </si>
  <si>
    <t>Установка колонн прямоугольного сечения в стаканы фундаментов зданий при глубине заделки колонн до 0,7 м массе колонн до 1 т</t>
  </si>
  <si>
    <t>3.7-5-2</t>
  </si>
  <si>
    <t>Установка колонн прямоугольного сечения в стаканы фундаментов зданий при глубине заделки колонн до 0,7 м массе колонн до 2 т</t>
  </si>
  <si>
    <t>3.7-5-3</t>
  </si>
  <si>
    <t>Установка колонн прямоугольного сечения в стаканы фундаментов зданий при глубине заделки колонн до 0,7 м массе колонн до 3 т</t>
  </si>
  <si>
    <t>3.7-5-4</t>
  </si>
  <si>
    <t>Установка колонн прямоугольного сечения в стаканы фундаментов зданий при глубине заделки колонн до 0,7 м массе колонн до 4 т</t>
  </si>
  <si>
    <t>3.7-5-5</t>
  </si>
  <si>
    <t>Установка колонн прямоугольного сечения в стаканы фундаментов зданий при глубине заделки колонн до 0,7 м массе колонн до 6 т</t>
  </si>
  <si>
    <t>3.7-5-6</t>
  </si>
  <si>
    <t>Установка колонн прямоугольного сечения в стаканы фундаментов зданий при глубине заделки колонн до 0,7 м массе колонн до 8 т</t>
  </si>
  <si>
    <t>3.7-5-7</t>
  </si>
  <si>
    <t>Установка колонн прямоугольного сечения в стаканы фундаментов зданий при глубине заделки колонн до 0,7 м массе колонн до 10 т</t>
  </si>
  <si>
    <t>3.7-5-8</t>
  </si>
  <si>
    <t>Установка колонн прямоугольного сечения в стаканы фундаментов зданий при глубине заделки колонн более 0,7 м массе колонн до 1 т</t>
  </si>
  <si>
    <t>3.7-5-9</t>
  </si>
  <si>
    <t>Установка колонн прямоугольного сечения в стаканы фундаментов зданий при глубине заделки колонн более 0,7 м массе колонн до 2 т</t>
  </si>
  <si>
    <t>3.7-5-10</t>
  </si>
  <si>
    <t>Установка колонн прямоугольного сечения в стаканы фундаментов зданий при глубине заделки колонн более 0,7 м массе колонн до 3 т</t>
  </si>
  <si>
    <t>3.7-5-11</t>
  </si>
  <si>
    <t>Установка колонн прямоугольного сечения в стаканы фундаментов зданий при глубине заделки колонн более 0,7 м массе колонн до 4 т</t>
  </si>
  <si>
    <t>3.7-5-12</t>
  </si>
  <si>
    <t>Установка колонн прямоугольного сечения в стаканы фундаментов зданий при глубине заделки колонн более 0,7 м массе колонн до 6 т</t>
  </si>
  <si>
    <t>3.7-5-13</t>
  </si>
  <si>
    <t>Установка колонн прямоугольного сечения в стаканы фундаментов зданий при глубине заделки колонн более 0,7 м массе колонн до 8 т</t>
  </si>
  <si>
    <t>3.7-5-14</t>
  </si>
  <si>
    <t>Установка колонн прямоугольного сечения в стаканы фундаментов зданий при глубине заделки колонн более 0,7 м массе колонн до 10 т</t>
  </si>
  <si>
    <t>3.7-5-15</t>
  </si>
  <si>
    <t>Установка колонн прямоугольного сечения в стаканы фундаментов зданий при глубине заделки колонн более 0,7 м массе колонн до 15 т</t>
  </si>
  <si>
    <t>3.7-5-16</t>
  </si>
  <si>
    <t>Установка колонн прямоугольного сечения в стаканы фундаментов зданий при глубине заделки колонн более 0,7 м массе колонн до 25 т</t>
  </si>
  <si>
    <t>3.7-5-17</t>
  </si>
  <si>
    <t>Установка колонн прямоугольного сечения в стаканы фундаментов сооружений массе колонн до 2 т</t>
  </si>
  <si>
    <t>3.7-5-18</t>
  </si>
  <si>
    <t>Установка колонн прямоугольного сечения в стаканы фундаментов сооружений массе колонн до 3 т</t>
  </si>
  <si>
    <t>3.7-5-19</t>
  </si>
  <si>
    <t>Установка колонн прямоугольного сечения в стаканы фундаментов сооружений при массе колонн до 4 т</t>
  </si>
  <si>
    <t>3.7-5-20</t>
  </si>
  <si>
    <t>Установка колонн прямоугольного сечения в стаканы фундаментов сооружений при массе колонн до 6 т</t>
  </si>
  <si>
    <t>3.7-5-21</t>
  </si>
  <si>
    <t>Установка колонн прямоугольного сечения в стаканы фундаментов сооружений при массе колонн до 8 т</t>
  </si>
  <si>
    <t>3.7-5-22</t>
  </si>
  <si>
    <t>Установка колонн прямоугольного сечения в стаканы фундаментов сооружений при массе колонн до 10 т</t>
  </si>
  <si>
    <t>3.7-5-23</t>
  </si>
  <si>
    <t>Установка колонн прямоугольного сечения в стаканы фундаментов сооружений при массе колонн до 15 т</t>
  </si>
  <si>
    <t>3.7-5-24</t>
  </si>
  <si>
    <t>Установка колонн прямоугольного сечения в стаканы фундаментов сооружений при массе колонн до 25 т</t>
  </si>
  <si>
    <t>3.7-1-3-0-6</t>
  </si>
  <si>
    <t>Таблица 3.7-6. Установка колонн двухветвевых цельных, оканчивающихся двумя ветвями, в стаканы фундаментов</t>
  </si>
  <si>
    <t>3.7-6-1</t>
  </si>
  <si>
    <t>Установка колонн двухветвевых цельных в стаканы фундаментов оканчивающихся двумя ветвями при базе колонн до 1,1 м глубине заделки до 0,95 м массе колонн до 5 т</t>
  </si>
  <si>
    <t>3.7-6-2</t>
  </si>
  <si>
    <t>Установка колонн двухветвевых цельных в стаканы фундаментов оканчивающихся двумя ветвями при базе колонн до 1,1 м глубине заделки до 0,95 м массе колонн до 10 т</t>
  </si>
  <si>
    <t>3.7-6-3</t>
  </si>
  <si>
    <t>Установка колонн двухветвевых цельных в стаканы фундаментов оканчивающихся двумя ветвями при базе колонн до 1,1 м глубине заделки более 0,95 м массе колонн до 5 т</t>
  </si>
  <si>
    <t>3.7-6-4</t>
  </si>
  <si>
    <t>Установка колонн двухветвевых цельных в стаканы фундаментов оканчивающихся двумя ветвями при базе колонн до 1,1 м глубине заделки более 0,95 м массе колонн до 10 т</t>
  </si>
  <si>
    <t>3.7-6-5</t>
  </si>
  <si>
    <t>Установка колонн двухветвевых цельных в стаканы фундаментов оканчивающихся двумя ветвями при базе колонн более 1,1 до 1,5 м глубине заделки до 0,95 м массе колонн до 10 т</t>
  </si>
  <si>
    <t>3.7-6-6</t>
  </si>
  <si>
    <t>Установка колонн двухветвевых цельных в стаканы фундаментов оканчивающихся двумя ветвями при базе колонн более 1,1 до 1,5 м глубине заделки до 0,95 м массе колонн до 15 т</t>
  </si>
  <si>
    <t>3.7-6-7</t>
  </si>
  <si>
    <t>Установка колонн двухветвевых цельных в стаканы фундаментов оканчивающихся двумя ветвями при базе колонн более 1,1 м до 1,5 м глубине заделки более 0,95 м массе колонн до 10 т</t>
  </si>
  <si>
    <t>3.7-6-8</t>
  </si>
  <si>
    <t>Установка колонн двухветвевых цельных в стаканы фундаментов оканчивающихся двумя ветвями при базе колонн более 1,1 м до 1,5 м глубине заделки более 0,95 м массе колонн до 15 т</t>
  </si>
  <si>
    <t>3.7-6-9</t>
  </si>
  <si>
    <t>Установка колонн двухветвевых цельных в стаканы фундаментов оканчивающихся двумя ветвями при базе колонн более 1,1 м до 1,5 м глубине заделки более 0,95 м массе колонн до 30 т</t>
  </si>
  <si>
    <t>3.7-6-10</t>
  </si>
  <si>
    <t>Установка колонн двухветвевых цельных в стаканы фундаментов оканчивающихся двумя ветвями при базе колонн более 1,5 м глубине заделки более 0,95 м массе колонн до 15 т</t>
  </si>
  <si>
    <t>3.7-6-11</t>
  </si>
  <si>
    <t>Установка колонн двухветвевых цельных в стаканы фундаментов оканчивающихся двумя ветвями при базе колонн более 1,5 м глубине заделки более 0,95 м массе колонн до 30 т</t>
  </si>
  <si>
    <t>3.7-1-3-0-7</t>
  </si>
  <si>
    <t>Таблица 3.7-7. Установка колонн двухветвевых цельных, оканчивающихся сплошным сечением, в стаканы фундаментов</t>
  </si>
  <si>
    <t>3.7-7-1</t>
  </si>
  <si>
    <t>Установка колонн двухветвевых цельных в стаканы фундаментов оканчивающихся сплошным сечением при базе колонн более 1,5м до 1,7 м глубине заделки более 0,95 м массе колонн до 15 т</t>
  </si>
  <si>
    <t>3.7-7-2</t>
  </si>
  <si>
    <t>Установка колонн двухветвевых цельных в стаканы фундаментов оканчивающихся сплошным сечением при базе колонн более 1,7 м глубине заделки более 0,95 м массе колонн до 30 т</t>
  </si>
  <si>
    <t>3.7-1-3-0-8</t>
  </si>
  <si>
    <t>Таблица 3.7-8. Установка колонн на нижестоящие колонны, капителей</t>
  </si>
  <si>
    <t>3.7-8-1</t>
  </si>
  <si>
    <t>Установка колонн на нижестоящие колонны массой до 2 т при наибольшей массе монтажных элементов в здании до 5 т</t>
  </si>
  <si>
    <t>3.7-8-2</t>
  </si>
  <si>
    <t>Установка колонн на нижестоящие колонны массой до 3 т при наибольшей массе монтажных элементов в здании до 5 т</t>
  </si>
  <si>
    <t>3.7-8-3</t>
  </si>
  <si>
    <t>Установка колонн на нижестоящие колонны массой до 5 т при наибольшей массе монтажных элементов в здании до 5 т</t>
  </si>
  <si>
    <t>3.7-8-4</t>
  </si>
  <si>
    <t>Установка капителей массой до 4 т при наибольшей массе монтажных элементов в здании до 5 т</t>
  </si>
  <si>
    <t>3.7-8-5</t>
  </si>
  <si>
    <t>Установка капителей массой более 4 т при наибольшей массе монтажных элементов в здании до 5 т</t>
  </si>
  <si>
    <t>3.7-8-6</t>
  </si>
  <si>
    <t>Установка колонн на нижестоящие колонны массой до 2 т при наибольшей массе монтажных элементов в здании до 8 т</t>
  </si>
  <si>
    <t>3.7-8-7</t>
  </si>
  <si>
    <t>Установка колонн на нижестоящие колонны массой до 3 т при наибольшей массе монтажных элементов в здании до 8 т</t>
  </si>
  <si>
    <t>3.7-8-8</t>
  </si>
  <si>
    <t>Установка колонн на нижестоящие колонны массой до 5 т при наибольшей массе монтажных элементов в здании до 8 т</t>
  </si>
  <si>
    <t>3.7-8-9</t>
  </si>
  <si>
    <t>Установка колонн на нижестоящие колонны массой более 5 т при наибольшей массе монтажных элементов в здании до 8 т</t>
  </si>
  <si>
    <t>3.7-8-10</t>
  </si>
  <si>
    <t>Установка капителей массой до 4 т при наибольшей массе монтажных элементов в здании до 8 т</t>
  </si>
  <si>
    <t>3.7-8-11</t>
  </si>
  <si>
    <t>Установка капителей массой более 4 т при наибольшей массе монтажных элементов в здании до 8 т</t>
  </si>
  <si>
    <t>3.7-8-12</t>
  </si>
  <si>
    <t>Установка колонн на нижестоящие колонны массой до 2 т при наибольшей массе монтажных элементов в здании более 8 т</t>
  </si>
  <si>
    <t>3.7-8-13</t>
  </si>
  <si>
    <t>Установка колонн на нижестоящие колонны массой до 3 т при наибольшей массе монтажных элементов в здании более 8 т</t>
  </si>
  <si>
    <t>3.7-8-14</t>
  </si>
  <si>
    <t>Установка колонн на нижестоящие колонны массой до 5 т при наибольшей массе монтажных элементов в здании более 8 т</t>
  </si>
  <si>
    <t>3.7-8-15</t>
  </si>
  <si>
    <t>Установка колонн на нижестоящие колонны массой более 5 т при наибольшей массе монтажных элементов в здании более 8 т</t>
  </si>
  <si>
    <t>3.7-8-16</t>
  </si>
  <si>
    <t>Установка капителей массой до 4 т при наибольшей массе монтажных элементов в здании более 8 т</t>
  </si>
  <si>
    <t>3.7-8-17</t>
  </si>
  <si>
    <t>Установка капителей массой более 4 т при наибольшей массе монтажных элементов в здании более 8 т</t>
  </si>
  <si>
    <t>Раздел  4. Балки, ригели и перемычки</t>
  </si>
  <si>
    <t>3.7-1-4-0-9</t>
  </si>
  <si>
    <t>Таблица 3.7-9. Укладка в одноэтажных зданиях и сооружениях балок</t>
  </si>
  <si>
    <t>3.7-9-1</t>
  </si>
  <si>
    <t>Укладка в одноэтажных зданиях и сооружениях балок перекрытий (при свободном опирании) массой до 1 т при высоте здания до 15 м</t>
  </si>
  <si>
    <t>3.7-9-2</t>
  </si>
  <si>
    <t>Укладка в одноэтажных зданиях и сооружениях балок перекрытий (при свободном опирании) массой до 1 т при высоте здания до 25 м</t>
  </si>
  <si>
    <t>3.7-9-3</t>
  </si>
  <si>
    <t>Укладка в одноэтажных зданиях и сооружениях балок перекрытий (при свободном опирании) массой до 1 т при высоте здания до 35 м</t>
  </si>
  <si>
    <t>3.7-9-4</t>
  </si>
  <si>
    <t>Укладка в одноэтажных зданиях и сооружениях балок перекрытий (при свободном опирании) массой до 3 т при высоте здания до 25 м</t>
  </si>
  <si>
    <t>3.7-9-5</t>
  </si>
  <si>
    <t>Укладка в одноэтажных зданиях и сооружениях балок перекрытий (при свободном опирании) массой до 3 т при высоте здания до 35 м</t>
  </si>
  <si>
    <t>3.7-9-6</t>
  </si>
  <si>
    <t>Укладка в одноэтажных зданиях и сооружениях балок перекрытий (при свободном опирании) массой до 5 т при высоте здания до 25 м</t>
  </si>
  <si>
    <t>3.7-9-7</t>
  </si>
  <si>
    <t>Укладка в одноэтажных зданиях и сооружениях балок перекрытий (при свободном опирании) массой до 5 т при высоте здания до 35 м</t>
  </si>
  <si>
    <t>3.7-9-8</t>
  </si>
  <si>
    <t>Укладка в одноэтажных зданиях и сооружениях балок перекрытий (при свободном опирании) массой до 10 т при высоте здания до 25 м</t>
  </si>
  <si>
    <t>3.7-9-9</t>
  </si>
  <si>
    <t>Укладка в одноэтажных зданиях и сооружениях балок перекрытий (при свободном опирании) массой до 10 т при высоте здания до 35 м</t>
  </si>
  <si>
    <t>3.7-9-10</t>
  </si>
  <si>
    <t>Укладка в одноэтажных зданиях и сооружениях балок подкрановых массой до 5 т при массе колонн до 10 т при высоте здания до 15 м</t>
  </si>
  <si>
    <t>3.7-9-11</t>
  </si>
  <si>
    <t>Укладка в одноэтажных зданиях и сооружениях балок подкрановых массой до 5 т при массе колонн до 10 т при высоте здания до 25 м</t>
  </si>
  <si>
    <t>3.7-9-12</t>
  </si>
  <si>
    <t>Укладка в одноэтажных зданиях и сооружениях балок подкрановых массой до 5 т при массе колонн до 15 т при высоте здания до 25 м</t>
  </si>
  <si>
    <t>3.7-9-13</t>
  </si>
  <si>
    <t>Укладка в одноэтажных зданиях и сооружениях балок обвязочных при высоте здания до 15 м</t>
  </si>
  <si>
    <t>3.7-9-14</t>
  </si>
  <si>
    <t>Укладка в одноэтажных зданиях и сооружениях балок обвязочных при высоте здания до 25 м</t>
  </si>
  <si>
    <t>3.7-9-15</t>
  </si>
  <si>
    <t>Укладка в одноэтажных зданиях и сооружениях балок обвязочных при высоте здания до 35 м</t>
  </si>
  <si>
    <t>3.7-1-4-0-10</t>
  </si>
  <si>
    <t>Таблица 3.7-10. Укладка в многоэтажных зданиях ригелей перекрытий и покрытий, балок, стропильных конструкций</t>
  </si>
  <si>
    <t>3.7-10-1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</si>
  <si>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до 5 т</t>
  </si>
  <si>
    <t>3.7-10-2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</si>
  <si>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до 5 т</t>
  </si>
  <si>
    <t>3.7-10-3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</si>
  <si>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до 5 т</t>
  </si>
  <si>
    <t>3.7-10-4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</si>
  <si>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до 5 т</t>
  </si>
  <si>
    <t>3.7-10-5</t>
  </si>
  <si>
    <t>Укладка в многоэтажных зданиях балок при свободном опирании (под технологическое оборудование) массой до 2 т при наибольшей массе монтажных элементов в здании до 5 т</t>
  </si>
  <si>
    <t>3.7-10-6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</si>
  <si>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до 5 т</t>
  </si>
  <si>
    <t>3.7-10-7</t>
  </si>
  <si>
    <t>Укладка в многоэтажных зданиях стропильных конструкций при наибольшей массе монтажных элементов в здании до 5 т</t>
  </si>
  <si>
    <t>3.7-10-8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</si>
  <si>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до 8 т</t>
  </si>
  <si>
    <t>3.7-10-9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</si>
  <si>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до 8 т</t>
  </si>
  <si>
    <t>3.7-10-10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</si>
  <si>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до 8 т</t>
  </si>
  <si>
    <t>3.7-10-11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</si>
  <si>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до 8 т</t>
  </si>
  <si>
    <t>3.7-10-12</t>
  </si>
  <si>
    <t>Укладка в многоэтажных зданиях балок при свободном опирании (под технологическое оборудование) массой до 2 т при наибольшей массе монтажных элементов в здании до 8 т</t>
  </si>
  <si>
    <t>3.7-10-13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</si>
  <si>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до 8 т</t>
  </si>
  <si>
    <t>3.7-10-14</t>
  </si>
  <si>
    <t>Укладка в многоэтажных зданиях стропильных конструкций при наибольшей массе монтажных элементов в здании до 8 т</t>
  </si>
  <si>
    <t>3.7-10-15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</si>
  <si>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более 8 т</t>
  </si>
  <si>
    <t>3.7-10-16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</si>
  <si>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более 8 т</t>
  </si>
  <si>
    <t>3.7-10-17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</si>
  <si>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более 8 т</t>
  </si>
  <si>
    <t>3.7-10-18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</si>
  <si>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более 8 т</t>
  </si>
  <si>
    <t>3.7-10-19</t>
  </si>
  <si>
    <t>Укладка в многоэтажных зданиях балок при свободном опирании (под технологическое оборудование) массой до 2т при наибольшей массе монтажных элементов в здании более 8 т</t>
  </si>
  <si>
    <t>3.7-10-20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</si>
  <si>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более 8 т</t>
  </si>
  <si>
    <t>3.7-10-21</t>
  </si>
  <si>
    <t>Укладка в многоэтажных зданиях стропильных конструкций при наибольшей массе монтажных элементов в здании более 8 т</t>
  </si>
  <si>
    <t>3.7-1-4-0-11</t>
  </si>
  <si>
    <t>Таблица 3.7-11. Укладка перемычек</t>
  </si>
  <si>
    <t>3.7-11-1</t>
  </si>
  <si>
    <t>Укладка перемычек массой от 0,3 до 0,7 т при наибольшей массе монтажных элементов в здании до 5 т</t>
  </si>
  <si>
    <t>3.7-11-2</t>
  </si>
  <si>
    <t>Укладка перемычек массой до 1 т при наибольшей массе монтажных элементов в здании до 5 т</t>
  </si>
  <si>
    <t>3.7-11-3</t>
  </si>
  <si>
    <t>Укладка перемычек массой до 1,5 т при наибольшей массе монтажных элементов в здании до 5 т</t>
  </si>
  <si>
    <t>3.7-11-4</t>
  </si>
  <si>
    <t>Укладка перемычек массой более 1,5 т при наибольшей массе монтажных элементов в здании до 5 т</t>
  </si>
  <si>
    <t>3.7-11-5</t>
  </si>
  <si>
    <t>Укладка перемычек массой от 0,3 до 0,7 т при наибольшей массе монтажных элементов в здании до 8 т</t>
  </si>
  <si>
    <t>3.7-11-6</t>
  </si>
  <si>
    <t>Укладка перемычек массой до 1 т при наибольшей массе монтажных элементов в здании до 8 т</t>
  </si>
  <si>
    <t>3.7-11-7</t>
  </si>
  <si>
    <t>Укладка перемычек массой до 1,5 т при наибольшей массе монтажных элементов в здании до 8 т</t>
  </si>
  <si>
    <t>3.7-11-8</t>
  </si>
  <si>
    <t>Укладка перемычек массой более 1,5 т при наибольшей массе монтажных элементов в здании до 8 т</t>
  </si>
  <si>
    <t>3.7-11-9</t>
  </si>
  <si>
    <t>Укладка перемычек массой от 0,3 до 0,7 т при наибольшей массе монтажных элементов в здании более 8 т</t>
  </si>
  <si>
    <t>3.7-11-10</t>
  </si>
  <si>
    <t>Укладка перемычек массой до 1 т при наибольшей массе монтажных элементов в здании более 8 т</t>
  </si>
  <si>
    <t>3.7-11-11</t>
  </si>
  <si>
    <t>Укладка перемычек массой до 1,5 т при наибольшей массе монтажных элементов в здании более 8 т</t>
  </si>
  <si>
    <t>3.7-11-12</t>
  </si>
  <si>
    <t>Укладка перемычек массой более 1,5 т при наибольшей массе монтажных элементов в здании более 8 т</t>
  </si>
  <si>
    <t>3.7-1-4-0-12</t>
  </si>
  <si>
    <t>Таблица 3.7-12. Установка в одноэтажных зданиях стропильных и подстропильных балок и ферм</t>
  </si>
  <si>
    <t>3.7-12-1</t>
  </si>
  <si>
    <t>Установка в одноэтажных зданиях стропильных балок пролетом до 6 м массой до 3 т при длине плит покрытий до 6 м и высоте зданий до 25 м</t>
  </si>
  <si>
    <t>3.7-12-2</t>
  </si>
  <si>
    <t>Установка в одноэтажных зданиях стропильных балок пролетом до 6 м массой до 3 т при длине плит покрытий до 6 м и высоте зданий до 35 м</t>
  </si>
  <si>
    <t>3.7-12-3</t>
  </si>
  <si>
    <t>Установка в одноэтажных зданиях стропильных балок пролетом до 9 м массой до 6 т при длине плит покрытий до 6 м и высоте зданий до 25 м</t>
  </si>
  <si>
    <t>3.7-12-4</t>
  </si>
  <si>
    <t>Установка в одноэтажных зданиях стропильных балок пролетом до 9 м массой до 6 т при длине плит покрытий до 6 м и высоте зданий до 35 м</t>
  </si>
  <si>
    <t>3.7-12-5</t>
  </si>
  <si>
    <t>Установка в одноэтажных зданиях стропильных балок пролетом до 12 м массой до 10 т при длине плит покрытий до 6 м и высоте зданий до 25 м</t>
  </si>
  <si>
    <t>3.7-12-6</t>
  </si>
  <si>
    <t>Установка в одноэтажных зданиях стропильных балок пролетом до 12 м массой до 10 т при длине плит покрытий до 6 м и высоте зданий до 35 м</t>
  </si>
  <si>
    <t>3.7-12-7</t>
  </si>
  <si>
    <t>Установка в одноэтажных зданиях стропильных балок пролетом до 12 м массой до 10 т при длине плит покрытий до 12 м и высоте зданий до 25 м</t>
  </si>
  <si>
    <t>3.7-12-8</t>
  </si>
  <si>
    <t>Установка в одноэтажных зданиях стропильных балок пролетом до 12 м массой до 10 т при длине плит покрытий до 12 м, высоте зданий до 35 м</t>
  </si>
  <si>
    <t>3.7-12-9</t>
  </si>
  <si>
    <t>Установка в одноэтажных зданиях стропильных балок и ферм пролетом до 18 м массой до 10 т при длине плит покрытий до 6 м, высоте зданий до 25 м</t>
  </si>
  <si>
    <t>3.7-12-10</t>
  </si>
  <si>
    <t>Установка в одноэтажных зданиях стропильных балок и ферм пролетом до 18 м массой до 10 т при длине плит покрытий до 6 м, высоте зданий до 35 м</t>
  </si>
  <si>
    <t>3.7-12-11</t>
  </si>
  <si>
    <t>Установка в одноэтажных зданиях стропильных балок и ферм пролетом до 18 м массой до 10 т при длине плит покрытий до 12 м, высоте зданий до 35 м</t>
  </si>
  <si>
    <t>3.7-12-12</t>
  </si>
  <si>
    <t>Установка в одноэтажных зданиях стропильных балок и ферм массой до 15 т при длине плит покрытий до 6 м, высоте зданий до 25 м</t>
  </si>
  <si>
    <t>3.7-12-13</t>
  </si>
  <si>
    <t>Установка в одноэтажных зданиях стропильных балок и ферм массой до 15 т при длине плит покрытий до 6 м, высоте зданий до 35 м</t>
  </si>
  <si>
    <t>3.7-12-14</t>
  </si>
  <si>
    <t>Установка в одноэтажных зданиях стропильных балок и ферм массой до 15 т при длине плит покрытий до 12 м, высоте зданий до 25 м</t>
  </si>
  <si>
    <t>3.7-12-15</t>
  </si>
  <si>
    <t>Установка в одноэтажных зданиях стропильных балок и ферм пролетом до 18 м массой до 15 т при длине плит покрытий до 12 м, высоте зданий до 35 м</t>
  </si>
  <si>
    <t>3.7-12-16</t>
  </si>
  <si>
    <t>Установка в одноэтажных зданиях стропильных ферм пролетом до 24 м массой до 10 т при длине плит покрытий до 6 м, высоте зданий до 25 м</t>
  </si>
  <si>
    <t>3.7-12-17</t>
  </si>
  <si>
    <t>Установка в одноэтажных зданиях стропильных ферм пролетом до 24 м массой до 10 т при длине плит покрытий до 6 м, высоте зданий до 35 м</t>
  </si>
  <si>
    <t>3.7-12-18</t>
  </si>
  <si>
    <t>Установка в одноэтажных зданиях стропильных ферм пролетом до 24 м массой до 10 т при длине плит покрытий до 12 м, высоте зданий до 35 м</t>
  </si>
  <si>
    <t>3.7-12-19</t>
  </si>
  <si>
    <t>Установка в одноэтажных зданиях стропильных ферм пролетом до 24 м массой до 15 т при длине плит покрытий до 6 м, высоте зданий до 25 м</t>
  </si>
  <si>
    <t>3.7-12-20</t>
  </si>
  <si>
    <t>Установка в одноэтажных зданиях стропильных ферм пролетом до 24 м массой до 15 т при длине плит покрытий до 6 м, высоте зданий до 35 м</t>
  </si>
  <si>
    <t>3.7-12-21</t>
  </si>
  <si>
    <t>Установка в одноэтажных зданиях стропильных ферм пролетом до 24 м массой до 15 т при длине плит покрытий до 12 м, высоте зданий до 25 м</t>
  </si>
  <si>
    <t>3.7-12-22</t>
  </si>
  <si>
    <t>Установка в одноэтажных зданиях стропильных ферм пролетом до 24 м массой до 15 т при длине плит покрытий до 12 м, высоте зданий до 35 м</t>
  </si>
  <si>
    <t>3.7-12-23</t>
  </si>
  <si>
    <t>Установка в одноэтажных зданиях стропильных ферм пролетом до 24 м массой до 20 т при длине плит покрытий до 12 м, высоте зданий до 25 м</t>
  </si>
  <si>
    <t>3.7-12-24</t>
  </si>
  <si>
    <t>Установка в одноэтажных зданиях стропильных ферм пролетом до 24 м массой до 20 т при длине плит покрытий до 12 м, высоте зданий до 35 м</t>
  </si>
  <si>
    <t>3.7-12-25</t>
  </si>
  <si>
    <t>Установка в одноэтажных зданиях стропильных ферм пролетом до 30 м массой до 15 т при длине плит покрытий до 6 м, высоте зданий до 25 м</t>
  </si>
  <si>
    <t>3.7-12-26</t>
  </si>
  <si>
    <t>Установка в одноэтажных зданиях стропильных ферм пролетом до 30 м, массой до 15 т, при длине плит покрытий до 6 м, высоте зданий до 35 м</t>
  </si>
  <si>
    <t>3.7-12-27</t>
  </si>
  <si>
    <t>Установка в одноэтажных зданиях стропильных ферм пролетом до 30 м, массой до 20 т, при длине плит покрытий до 6 м, высоте зданий до 25 м</t>
  </si>
  <si>
    <t>3.7-12-28</t>
  </si>
  <si>
    <t>Установка в одноэтажных зданиях стропильных ферм пролетом до 30 м, массой до 20 т, при длине плит покрытий до 6 м, высоте зданий до 35 м</t>
  </si>
  <si>
    <t>3.7-12-29</t>
  </si>
  <si>
    <t>Установка в одноэтажных зданиях стропильных ферм пролетом до 30 м массой до 20 т, высоте зданий до 25 м при длине плит покрытий до 12 м</t>
  </si>
  <si>
    <t>3.7-12-30</t>
  </si>
  <si>
    <t>Установка в одноэтажных зданиях стропильных ферм пролетом до 30 м массой до 20 т, высоте зданий до 35 м при длине плит покрытий до 12 м</t>
  </si>
  <si>
    <t>3.7-12-31</t>
  </si>
  <si>
    <t>Установка в одноэтажных зданиях стропильных ферм пролетом до 30 м массой до 30 т, высоте зданий до 25 м при длине плит покрытий до 12 м</t>
  </si>
  <si>
    <t>3.7-12-32</t>
  </si>
  <si>
    <t>Установка в одноэтажных зданиях стропильных ферм пролетом до 30 м массой до 30 т, высоте зданий до 35 м при длине плит покрытий до 12 м</t>
  </si>
  <si>
    <t>3.7-12-33</t>
  </si>
  <si>
    <t>Установка в одноэтажных зданиях подстропильных балок и ферм массой до 10 т и высоте зданий до 25 м</t>
  </si>
  <si>
    <t>3.7-12-34</t>
  </si>
  <si>
    <t>Установка в одноэтажных зданиях подстропильных балок и ферм массой до 10 т и высоте зданий до 35 м</t>
  </si>
  <si>
    <t>3.7-12-35</t>
  </si>
  <si>
    <t>Установка в одноэтажных зданиях подстропильных балок и ферм массой до 15 т и высоте зданий до 25 м</t>
  </si>
  <si>
    <t>3.7-12-36</t>
  </si>
  <si>
    <t>Установка в одноэтажных зданиях подстропильных балок и ферм массой до 15 т и высоте зданий до 35 м</t>
  </si>
  <si>
    <t>3.7-12-37</t>
  </si>
  <si>
    <t>Установка в одноэтажных зданиях подстропильных балок и ферм массой до 20 т и высоте зданий до 25 м</t>
  </si>
  <si>
    <t>3.7-12-38</t>
  </si>
  <si>
    <t>Установка в одноэтажных зданиях подстропильных балок и ферм массой до 20 т и высоте зданий до 35 м</t>
  </si>
  <si>
    <t>Раздел  5. Плиты покрытий и перекрытий</t>
  </si>
  <si>
    <t>3.7-1-5-0-13</t>
  </si>
  <si>
    <t>Таблица 3.7-13. Укладка плит покрытий одноэтажных зданий и сооружений</t>
  </si>
  <si>
    <t>3.7-13-1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</si>
  <si>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10 т и высоте зданий до 25 м</t>
  </si>
  <si>
    <t>3.7-13-2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</si>
  <si>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15 т и высоте зданий до 25 м</t>
  </si>
  <si>
    <t>3.7-13-3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</si>
  <si>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15 т и высоте зданий до 35 м</t>
  </si>
  <si>
    <t>3.7-13-4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</si>
  <si>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15 м</t>
  </si>
  <si>
    <t>3.7-13-5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</si>
  <si>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25 м</t>
  </si>
  <si>
    <t>3.7-13-6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</si>
  <si>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35 м</t>
  </si>
  <si>
    <t>3.7-13-7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</si>
  <si>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10 т и высоте зданий до 25 м</t>
  </si>
  <si>
    <t>3.7-13-8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</si>
  <si>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15 т и высоте зданий до 25 м</t>
  </si>
  <si>
    <t>3.7-13-9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</si>
  <si>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15 т и высоте зданий до 35 м</t>
  </si>
  <si>
    <t>3.7-13-10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</si>
  <si>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15 м</t>
  </si>
  <si>
    <t>3.7-13-11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</si>
  <si>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25 м</t>
  </si>
  <si>
    <t>3.7-13-12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</si>
  <si>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35 м</t>
  </si>
  <si>
    <t>3.7-13-13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</si>
  <si>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10 т и высоте зданий до 25 м</t>
  </si>
  <si>
    <t>3.7-13-14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</si>
  <si>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10 т и высоте зданий до 35 м</t>
  </si>
  <si>
    <t>3.7-13-15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</si>
  <si>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30 т и высоте зданий до 25 м</t>
  </si>
  <si>
    <t>3.7-13-16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</si>
  <si>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30 т и высоте зданий до 35 м</t>
  </si>
  <si>
    <t>3.7-13-17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</si>
  <si>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15 т и высоте зданий до 25 м</t>
  </si>
  <si>
    <t>3.7-13-18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</si>
  <si>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15 т и высоте зданий до 35 м</t>
  </si>
  <si>
    <t>3.7-13-19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</si>
  <si>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30 т и высоте зданий до 25 м</t>
  </si>
  <si>
    <t>3.7-13-20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</si>
  <si>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30 т и высоте зданий до 35 м</t>
  </si>
  <si>
    <t>3.7-1-5-0-14</t>
  </si>
  <si>
    <t>Таблица 3.7-14. Укладка плит покрытий, установка опорных стаканов для вентиляционных устройств</t>
  </si>
  <si>
    <t>3.7-14-1</t>
  </si>
  <si>
    <t>Укладка плит покрытий площадью до 1 м2 при массе стропильных и подстропильных конструкций до 10 т, при высоте зданий до 25 м</t>
  </si>
  <si>
    <t>3.7-14-2</t>
  </si>
  <si>
    <t>Укладка плит покрытий площадью до 1 м2 при массе стропильных и подстропильных конструкций до 15 т, при высоте зданий до 25 м</t>
  </si>
  <si>
    <t>3.7-14-3</t>
  </si>
  <si>
    <t>Укладка плит покрытий площадью до 1 м2 при массе стропильных и подстропильных конструкций до 15 т, при высоте зданий до 35 м</t>
  </si>
  <si>
    <t>3.7-14-4</t>
  </si>
  <si>
    <t>Укладка плит покрытий площадью до 1 м2 при массе стропильных и подстропильных конструкций до 20 т, при высоте зданий до 25 м</t>
  </si>
  <si>
    <t>3.7-14-5</t>
  </si>
  <si>
    <t>Укладка плит покрытий площадью до 1 м2 при массе стропильных и подстропильных конструкций до 20 т, при высоте зданий до 35 м</t>
  </si>
  <si>
    <t>3.7-14-6</t>
  </si>
  <si>
    <t>Укладка плит покрытий площадью до 2 м2 при массе стропильных и подстропильных конструкций до 10 т, при высоте зданий до 25 м</t>
  </si>
  <si>
    <t>3.7-14-7</t>
  </si>
  <si>
    <t>Укладка плит покрытий площадью до 2 м2, при высоте зданий до 25 м, при массе стропильных и подстропильных конструкций до 15 т</t>
  </si>
  <si>
    <t>3.7-14-8</t>
  </si>
  <si>
    <t>Укладка плит покрытий площадью до 2 м2, при высоте зданий до 35 м, при массе стропильных и подстропильных конструкций до 15 т</t>
  </si>
  <si>
    <t>3.7-14-9</t>
  </si>
  <si>
    <t>Укладка плит покрытий площадью до 2 м2, при высоте зданий до 25 м, при массе стропильных и подстропильных конструкций до 20 т</t>
  </si>
  <si>
    <t>3.7-14-10</t>
  </si>
  <si>
    <t>Укладка плит покрытий площадью до 2 м2, при высоте зданий до 35 м, при массе стропильных и подстропильных конструкций до 20 т</t>
  </si>
  <si>
    <t>3.7-14-11</t>
  </si>
  <si>
    <t>Установка опорных стаканов для вентиляционных устройств при высоте зданий до 25 м</t>
  </si>
  <si>
    <t>3.7-14-12</t>
  </si>
  <si>
    <t>Установка опорных стаканов для вентиляционных устройств при высоте зданий до 35 м</t>
  </si>
  <si>
    <t>3.7-1-5-0-15</t>
  </si>
  <si>
    <t>Таблица 3.7-15. Укладка в многоэтажных зданиях плит перекрытий и покрытий</t>
  </si>
  <si>
    <t>3.7-15-1</t>
  </si>
  <si>
    <t>Укладка в многоэтажных зданиях плит безбалочных перекрытий надколонных при наибольшей массе монтажных элементов в здании до 5 т</t>
  </si>
  <si>
    <t>3.7-15-2</t>
  </si>
  <si>
    <t>Укладка в многоэтажных зданиях плит безбалочных перекрытий пролетных при наибольшей массе монтажных элементов в здании до 5 т</t>
  </si>
  <si>
    <t>3.7-15-3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</si>
  <si>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до 5 т</t>
  </si>
  <si>
    <t>3.7-15-4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</si>
  <si>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до 5 т</t>
  </si>
  <si>
    <t>3.7-15-5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</si>
  <si>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до 5 т</t>
  </si>
  <si>
    <t>3.7-15-6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</si>
  <si>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до 5 т</t>
  </si>
  <si>
    <t>3.7-15-7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</si>
  <si>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до 5 т</t>
  </si>
  <si>
    <t>3.7-15-8</t>
  </si>
  <si>
    <t>Укладка в многоэтажных зданиях плит безбалочных перекрытий надколонных при наибольшей массе монтажных элементов в здании до 8 т</t>
  </si>
  <si>
    <t>3.7-15-9</t>
  </si>
  <si>
    <t>Укладка в многоэтажных зданиях плит безбалочных перекрытий пролетных при наибольшей массе монтажных элементов в здании до 8 т</t>
  </si>
  <si>
    <t>3.7-15-10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</si>
  <si>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до 8 т</t>
  </si>
  <si>
    <t>3.7-15-11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</si>
  <si>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до 8 т</t>
  </si>
  <si>
    <t>3.7-15-12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</si>
  <si>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до 8 т</t>
  </si>
  <si>
    <t>3.7-15-13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</si>
  <si>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до 8 т</t>
  </si>
  <si>
    <t>3.7-15-14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</si>
  <si>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до 8 т</t>
  </si>
  <si>
    <t>3.7-15-15</t>
  </si>
  <si>
    <t>Укладка в многоэтажных зданиях плит безбалочных перекрытий надколонных при наибольшей массе монтажных элементов в здании более 8 т</t>
  </si>
  <si>
    <t>3.7-15-16</t>
  </si>
  <si>
    <t>Укладка в многоэтажных зданиях плит безбалочных перекрытий пролетных при наибольшей массе монтажных элементов в здании более 8 т</t>
  </si>
  <si>
    <t>3.7-15-17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</si>
  <si>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более 8 т</t>
  </si>
  <si>
    <t>3.7-15-18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</si>
  <si>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более 8 т</t>
  </si>
  <si>
    <t>3.7-15-19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</si>
  <si>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более 8 т</t>
  </si>
  <si>
    <t>3.7-15-20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</si>
  <si>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более 8 т</t>
  </si>
  <si>
    <t>3.7-15-21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</si>
  <si>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более 8 т</t>
  </si>
  <si>
    <t>3.7-15-22</t>
  </si>
  <si>
    <t>Укладка плит перекрытий и покрытий межколонных шириной 0,75 м по ригелям прямоугольным при наибольшей массе монтажных элементов в здании до 5т</t>
  </si>
  <si>
    <t>3.7-15-23</t>
  </si>
  <si>
    <t>Укладка плит перекрытий и покрытий межколонных шириной 1,5 м по ригелям прямоугольным при наибольшей массе монтажных элементов в здании до 5т</t>
  </si>
  <si>
    <t>3.7-15-24</t>
  </si>
  <si>
    <t>Укладка плит перекрытий и покрытий пролетных шириной 1,5 м по ригелям прямоугольным при наибольшей массе монтажных элементов в здании до 5т</t>
  </si>
  <si>
    <t>3.7-15-25</t>
  </si>
  <si>
    <t>Укладка плит покрытий по стропильным конструкциям площадью до 10 м2 при наибольшей массе монтажных элементов в здании до 5т</t>
  </si>
  <si>
    <t>3.7-15-26</t>
  </si>
  <si>
    <t>Укладка плит покрытий по стропильным конструкциям площадью до 20 м2 при наибольшей массе монтажных элементов в здании до 5т</t>
  </si>
  <si>
    <t>3.7-15-27</t>
  </si>
  <si>
    <t>Укладка плит перекрытий и покрытий межколонных шириной 0,75 м по ригелям прямоугольным при наибольшей массе монтажных элементов в здании до 8 т</t>
  </si>
  <si>
    <t>3.7-15-28</t>
  </si>
  <si>
    <t>Укладка плит перекрытий и покрытий межколонных шириной 1,5 м по ригелям прямоугольным при наибольшей массе монтажных элементов в здании до 8 т</t>
  </si>
  <si>
    <t>3.7-15-29</t>
  </si>
  <si>
    <t>Укладка плит перекрытий и покрытий пролетных шириной 1,5 м по ригелям прямоугольным при наибольшей массе монтажных элементов в здании до 8 т</t>
  </si>
  <si>
    <t>3.7-15-30</t>
  </si>
  <si>
    <t>Укладка плит покрытий по стропильным конструкциям площадью в м2, до 10 при наибольшей массе монтажных элементов в здании до 8 т</t>
  </si>
  <si>
    <t>3.7-15-31</t>
  </si>
  <si>
    <t>Укладка плит покрытий по стропильным конструкциям площадью в м2, до 20 при наибольшей массе монтажных элементов в здании до 8 т</t>
  </si>
  <si>
    <t>3.7-15-32</t>
  </si>
  <si>
    <t>Укладка плит перекрытий и покрытий межколонных шириной 0,75 м по ригелям прямоугольным при наибольшей массе монтажных элементов в здании более 8 т</t>
  </si>
  <si>
    <t>3.7-15-33</t>
  </si>
  <si>
    <t>Укладка плит перекрытий и покрытий межколонных шириной 1,5 м по ригелям прямоугольным при наибольшей массе монтажных элементов в здании более 8 т</t>
  </si>
  <si>
    <t>3.7-15-34</t>
  </si>
  <si>
    <t>Укладка плит перекрытий и покрытий пролетных шириной 1,5 м по ригелям прямоугольным при наибольшей массе монтажных элементов в здании более 8 т</t>
  </si>
  <si>
    <t>3.7-15-35</t>
  </si>
  <si>
    <t>Укладка плит покрытий по стропильным конструкциям площадью до 10 м2 при наибольшей массе монтажных элементов в здании более 8 т</t>
  </si>
  <si>
    <t>3.7-15-36</t>
  </si>
  <si>
    <t>Укладка плит покрытий по стропильным конструкциям площадью до 20 м2 при наибольшей массе монтажных элементов в здании более 8 т</t>
  </si>
  <si>
    <t>Раздел  6. Стены и перегородки</t>
  </si>
  <si>
    <t>3.7-1-6-0-16</t>
  </si>
  <si>
    <t>Таблица 3.7-16. Установка панелей наружных стен одноэтажных зданий</t>
  </si>
  <si>
    <t>3.7-16-1</t>
  </si>
  <si>
    <t>Установка панелей наружных стен одноэтажных зданий длиной до 7 м площадью до 10 м2 при высоте зданий до 25 м</t>
  </si>
  <si>
    <t>3.7-16-2</t>
  </si>
  <si>
    <t>Установка панелей наружных стен одноэтажных зданий длиной до 7 м площадью до 10 м2 при высоте зданий до 35 м</t>
  </si>
  <si>
    <t>3.7-16-3</t>
  </si>
  <si>
    <t>Установка панелей наружных стен одноэтажных зданий длиной до 7 м площадью более 10 м2 при высоте зданий до 25 м</t>
  </si>
  <si>
    <t>3.7-16-4</t>
  </si>
  <si>
    <t>Установка панелей наружных стен одноэтажных зданий длиной до 7 м площадью более 10 м2 при высоте зданий до 35 м</t>
  </si>
  <si>
    <t>3.7-16-5</t>
  </si>
  <si>
    <t>Установка панелей наружных стен одноэтажных зданий длиной более 7 м площадью до 15 м2 при высоте зданий до 25 м</t>
  </si>
  <si>
    <t>3.7-16-6</t>
  </si>
  <si>
    <t>Установка панелей наружных стен одноэтажных зданий длиной более 7 м площадью до 15 м2 при высоте зданий до 35 м</t>
  </si>
  <si>
    <t>3.7-16-7</t>
  </si>
  <si>
    <t>Установка панелей наружных стен одноэтажных зданий длиной более 7 м площадью более 15 м2 при высоте зданий до 25 м</t>
  </si>
  <si>
    <t>3.7-16-8</t>
  </si>
  <si>
    <t>Установка панелей наружных стен одноэтажных зданий длиной более 7 м площадью более 15 м2 при высоте зданий до 35 м</t>
  </si>
  <si>
    <t>3.7-16-9</t>
  </si>
  <si>
    <t>Установка панелей наружных стен одноэтажных зданий добавлять при панелях с угловыми блоками при высоте зданий до 25 м</t>
  </si>
  <si>
    <t>3.7-16-10</t>
  </si>
  <si>
    <t>Установка панелей наружных стен одноэтажных зданий добавлять при панелях с угловыми блоками при высоте зданий до 35 м</t>
  </si>
  <si>
    <t>3.7-16-11</t>
  </si>
  <si>
    <t>Установка панелей наружных стен одноэтажных зданий добавлять при панелях с карнизными панелями при массе блока до 3 т при высоте зданий до 25 м</t>
  </si>
  <si>
    <t>3.7-16-12</t>
  </si>
  <si>
    <t>Установка панелей наружных стен одноэтажных зданий добавлять при панелях с карнизными панелями при массе блока до 3 т при высоте зданий до 35 м</t>
  </si>
  <si>
    <t>3.7-16-13</t>
  </si>
  <si>
    <t>Установка панелей наружных стен одноэтажных зданий добавлять при панелях с карнизными панелями при массе блока до 6 т при высоте зданий до 25 м</t>
  </si>
  <si>
    <t>3.7-16-14</t>
  </si>
  <si>
    <t>Установка панелей наружных стен одноэтажных зданий добавлять при панелях с карнизными панелями при массе блока до 6 т при высоте зданий до 35 м</t>
  </si>
  <si>
    <t>3.7-16-15</t>
  </si>
  <si>
    <t>Установка простеночных панелей наружных стен одноэтажных зданий площадью до 5 м2 при высоте зданий до 25 м</t>
  </si>
  <si>
    <t>3.7-16-16</t>
  </si>
  <si>
    <t>Установка простеночных панелей наружных стен одноэтажных зданий площадью до 5 м2 при высоте зданий до 35 м</t>
  </si>
  <si>
    <t>3.7-16-17</t>
  </si>
  <si>
    <t>Установка простеночных панелей наружных стен одноэтажных зданий площадью более 5 м2 при высоте зданий до 25 м</t>
  </si>
  <si>
    <t>3.7-16-18</t>
  </si>
  <si>
    <t>Установка простеночных панелей наружных стен одноэтажных зданий площадью более 5 м2 при высоте зданий до 35 м</t>
  </si>
  <si>
    <t>3.7-16-19</t>
  </si>
  <si>
    <t>Установка угловых блоков при высоте зданий до 25 м</t>
  </si>
  <si>
    <t>3.7-16-20</t>
  </si>
  <si>
    <t>Установка угловых блоков при высоте зданий до 35 м</t>
  </si>
  <si>
    <t>3.7-1-6-0-17</t>
  </si>
  <si>
    <t>Таблица 3.7-17. Установка панелей наружных стен многоэтажных зданий, карнизных панелей</t>
  </si>
  <si>
    <t>3.7-17-1</t>
  </si>
  <si>
    <t>Установка панелей наружных стен многоэтажных зданий длиной до 6 м, рядовых площадью до 10 м2 при наибольшей массе монтажных элементов в здании до 5 т</t>
  </si>
  <si>
    <t>3.7-17-2</t>
  </si>
  <si>
    <t>Установка панелей наружных стен многоэтажных зданий длиной до 6 м, рядовых площадью более 10 м2 при наибольшей массе монтажных элементов в здании до 5 т</t>
  </si>
  <si>
    <t>3.7-17-3</t>
  </si>
  <si>
    <t>Установка панелей наружных стен многоэтажных зданий длиной более 6 м, рядовых площадью до 10 м2 при наибольшей массе монтажных элементов в здании до 5 т</t>
  </si>
  <si>
    <t>3.7-17-4</t>
  </si>
  <si>
    <t>Установка панелей наружных стен многоэтажных зданий длиной более 6 м, рядовых площадью более 10 м2 при наибольшей массе монтажных элементов в здании до 5 т</t>
  </si>
  <si>
    <t>3.7-17-5</t>
  </si>
  <si>
    <t>Установка панелей наружных стен многоэтажных зданий простеночных площадью до 5 м2 при наибольшей массе монтажных элементов в здании до 5 т</t>
  </si>
  <si>
    <t>3.7-17-6</t>
  </si>
  <si>
    <t>Установка панелей наружных стен многоэтажных зданий простеночных площадью более 5 м 2 при наибольшей массе монтажных элементов в здании до 5 т</t>
  </si>
  <si>
    <t>3.7-17-7</t>
  </si>
  <si>
    <t>Установка карнизных панелей при наибольшей массе монтажных элементов в здании до 5 т</t>
  </si>
  <si>
    <t>3.7-17-8</t>
  </si>
  <si>
    <t>Установка панелей наружных стен многоэтажных зданий длиной до 6 м, рядовых площадью до 10 м2 при наибольшей массе монтажных элементов в здании до 8 т</t>
  </si>
  <si>
    <t>3.7-17-9</t>
  </si>
  <si>
    <t>Установка панелей наружных стен многоэтажных зданий длиной до 6 м, рядовых площадью более 10 м2 при наибольшей массе монтажных элементов в здании до 8 т</t>
  </si>
  <si>
    <t>3.7-17-10</t>
  </si>
  <si>
    <t>Установка панелей наружных стен многоэтажных зданий длиной более 6 м, рядовых площадью до 10 м2 при наибольшей массе монтажных элементов в здании до 8 т</t>
  </si>
  <si>
    <t>3.7-17-11</t>
  </si>
  <si>
    <t>Установка панелей наружных стен многоэтажных зданий длиной более 6 м, рядовых площадью более 10 м2 при наибольшей массе монтажных элементов в здании до 8 т</t>
  </si>
  <si>
    <t>3.7-17-12</t>
  </si>
  <si>
    <t>Установка панелей наружных стен многоэтажных зданий простеночных площадью до 5 м2 при наибольшей массе монтажных элементов в здании до 8 т</t>
  </si>
  <si>
    <t>3.7-17-13</t>
  </si>
  <si>
    <t>Установка панелей наружных стен многоэтажных зданий простеночных площадью более 5 м 2 при наибольшей массе монтажных элементов в здании до 8 т</t>
  </si>
  <si>
    <t>3.7-17-14</t>
  </si>
  <si>
    <t>Установка карнизных панелей при наибольшей массе монтажных элементов в здании до 8 т</t>
  </si>
  <si>
    <t>3.7-17-15</t>
  </si>
  <si>
    <t>Установка панелей наружных стен многоэтажных зданий длиной до 6 м, рядовых площадью до 10 м2 при наибольшей массе монтажных элементов в здании более 8 т</t>
  </si>
  <si>
    <t>3.7-17-16</t>
  </si>
  <si>
    <t>Установка панелей наружных стен многоэтажных зданий длиной до 6 м, рядовых площадью более 10 м2 при наибольшей массе монтажных элементов в здании более 8 т</t>
  </si>
  <si>
    <t>3.7-17-17</t>
  </si>
  <si>
    <t>Установка панелей наружных стен многоэтажных зданий длиной более 6 м, рядовых площадью до 10 м2 при наибольшей массе монтажных элементов в здании более 8 т</t>
  </si>
  <si>
    <t>3.7-17-18</t>
  </si>
  <si>
    <t>Установка панелей наружных стен многоэтажных зданий длиной более 6 м, рядовых площадью более 10 м2 при наибольшей массе монтажных элементов в здании более 8 т</t>
  </si>
  <si>
    <t>3.7-17-19</t>
  </si>
  <si>
    <t>Установка панелей наружных стен многоэтажных зданий простеночных площадью до 5 м2 при наибольшей массе монтажных элементов в здании более 8 т</t>
  </si>
  <si>
    <t>3.7-17-20</t>
  </si>
  <si>
    <t>Установка панелей наружных стен многоэтажных зданий простеночных площадью более 5 м 2 при наибольшей массе монтажных элементов в здании более 8 т</t>
  </si>
  <si>
    <t>3.7-17-21</t>
  </si>
  <si>
    <t>Установка карнизных панелей при наибольшей массе монтажных элементов в здании более 8 т</t>
  </si>
  <si>
    <t>3.7-1-6-0-18</t>
  </si>
  <si>
    <t>Таблица 3.7-18. Установка панелей перегородок одноэтажных зданий</t>
  </si>
  <si>
    <t>3.7-18-1</t>
  </si>
  <si>
    <t>Установка панелей перегородок одноэтажных зданий, устанавливаемых горизонтально при заполнении швов раствором площадью панелей до 10 м2</t>
  </si>
  <si>
    <t>3.7-18-2</t>
  </si>
  <si>
    <t>Установка панелей перегородок одноэтажных зданий, устанавливаемых горизонтально при заполнении швов раствором площадью панелей до 15 м2</t>
  </si>
  <si>
    <t>3.7-18-3</t>
  </si>
  <si>
    <t>Установка панелей перегородок одноэтажных зданий, устанавливаемых горизонтально при заполнении швов упругими прокладками площадью панелей до 10 м2</t>
  </si>
  <si>
    <t>3.7-18-4</t>
  </si>
  <si>
    <t>Установка панелей перегородок одноэтажных зданий, устанавливаемых горизонтально при заполнении швов упругими прокладками площадью панелей до 15 м2</t>
  </si>
  <si>
    <t>3.7-18-5</t>
  </si>
  <si>
    <t>Установка панелей перегородок одноэтажных зданий, устанавливаемых вертикально площадью панелей до 2 м2</t>
  </si>
  <si>
    <t>3.7-18-6</t>
  </si>
  <si>
    <t>Установка панелей перегородок одноэтажных зданий, устанавливаемых вертикально площадью панелей более 2 м2</t>
  </si>
  <si>
    <t>3.7-1-6-0-19</t>
  </si>
  <si>
    <t>Таблица 3.7-19. Герметизация швов стеновых панелей</t>
  </si>
  <si>
    <t>3.7-19-1</t>
  </si>
  <si>
    <t>Заполнение вертикальных швов стеновых панелей цементным раствором</t>
  </si>
  <si>
    <t>3.7-19-2</t>
  </si>
  <si>
    <t>Заполнение вертикальных швов стеновых панелей упругими прокладками</t>
  </si>
  <si>
    <t>3.7-19-3</t>
  </si>
  <si>
    <t>Герметизация мастикой швов горизонтальных</t>
  </si>
  <si>
    <t>3.7-19-4</t>
  </si>
  <si>
    <t>Герметизация мастикой швов вертикальных</t>
  </si>
  <si>
    <t>Раздел  7. Лестничные марши и площадки</t>
  </si>
  <si>
    <t>3.7-1-7-0-20</t>
  </si>
  <si>
    <t>Таблица 3.7-20. Установка лестничных маршей и площадок</t>
  </si>
  <si>
    <t>3.7-20-1</t>
  </si>
  <si>
    <t>Установка лестничных площадок с опиранием на стену при наибольшей массе монтажных элементов в здании до 5 т</t>
  </si>
  <si>
    <t>3.7-20-2</t>
  </si>
  <si>
    <t>Установка лестничных площадок с опиранием на стену и балку при наибольшей массе монтажных элементов в здании до 5 т</t>
  </si>
  <si>
    <t>3.7-20-3</t>
  </si>
  <si>
    <t>Установка лестничных маршей при наибольшей массе монтажных элементов в здании до 5 т</t>
  </si>
  <si>
    <t>3.7-20-4</t>
  </si>
  <si>
    <t>Установка балок для опирания лестничных площадок при наибольшей массе монтажных элементов в здании до 5 т</t>
  </si>
  <si>
    <t>3.7-20-5</t>
  </si>
  <si>
    <t>Установка лестничных площадок с опиранием на стену при наибольшей массе монтажных элементов в здании до 8 т</t>
  </si>
  <si>
    <t>3.7-20-6</t>
  </si>
  <si>
    <t>Установка лестничных площадок с опиранием на стену и балку при наибольшей массе монтажных элементов в здании до 8 т</t>
  </si>
  <si>
    <t>3.7-20-7</t>
  </si>
  <si>
    <t>Установка лестничных маршей при наибольшей массе монтажных элементов в здании до 8 т</t>
  </si>
  <si>
    <t>3.7-20-8</t>
  </si>
  <si>
    <t>Установка балок для опирания лестничных площадок при наибольшей массе монтажных элементов в здании до 8 т</t>
  </si>
  <si>
    <t>3.7-20-9</t>
  </si>
  <si>
    <t>Установка лестничных площадок с опиранием на стену при наибольшей массе монтажных элементов в здании более 8 т</t>
  </si>
  <si>
    <t>3.7-20-10</t>
  </si>
  <si>
    <t>Установка лестничных площадок с опиранием на стену и балку при наибольшей массе монтажных элементов в здании более 8 т</t>
  </si>
  <si>
    <t>3.7-20-11</t>
  </si>
  <si>
    <t>Установка лестничных маршей при наибольшей массе монтажных элементов в здании более 8 т</t>
  </si>
  <si>
    <t>3.7-20-12</t>
  </si>
  <si>
    <t>Установка балок для опирания лестничных площадок при наибольшей массе монтажных элементов в здании более 8 т</t>
  </si>
  <si>
    <t>Отдел  2. Конструкции жилых и общественных зданий и административно-бытовых зданий промышленных предприятий при наибольшей массе монтируемых элементов надземной части до 10 т или высоте здания до 48 м</t>
  </si>
  <si>
    <t>3.7-2</t>
  </si>
  <si>
    <t>Раздел  1. Блоки стен подвалов</t>
  </si>
  <si>
    <t>3.7-2-1-0-21</t>
  </si>
  <si>
    <t>Таблица 3.7-21. Установка блоков стен подвалов</t>
  </si>
  <si>
    <t>3.7-21-1</t>
  </si>
  <si>
    <t>Установка блоков стен подвалов массой до 0,5 т</t>
  </si>
  <si>
    <t>3.7-21-2</t>
  </si>
  <si>
    <t>Установка блоков стен подвалов массой до 1 т</t>
  </si>
  <si>
    <t>3.7-21-3</t>
  </si>
  <si>
    <t>Установка блоков стен подвалов массой до 1,5 т</t>
  </si>
  <si>
    <t>3.7-21-4</t>
  </si>
  <si>
    <t>Установка блоков стен подвалов массой более 1,5 т</t>
  </si>
  <si>
    <t>3.7-2-1-0-64</t>
  </si>
  <si>
    <t>Таблица 3.7-64. Установка блоков стен подвалов на растворе из сухой смеси</t>
  </si>
  <si>
    <t>3.7-64-1</t>
  </si>
  <si>
    <t>Установка блоков стен подвалов на растворе из сухой смеси, массой до 0,5 т</t>
  </si>
  <si>
    <t>3.7-64-2</t>
  </si>
  <si>
    <t>Установка блоков стен подвалов на растворе из сухой смеси, массой до 1 т</t>
  </si>
  <si>
    <t>3.7-64-3</t>
  </si>
  <si>
    <t>Установка блоков стен подвалов на растворе из сухой смеси, массой до 1,5 т</t>
  </si>
  <si>
    <t>3.7-64-4</t>
  </si>
  <si>
    <t>Установка блоков стен подвалов на растворе из сухой смеси, массой более 1,5 т</t>
  </si>
  <si>
    <t>3.7-2-2</t>
  </si>
  <si>
    <t>Раздел  2. Колонны</t>
  </si>
  <si>
    <t>3.7-2-2-0-22</t>
  </si>
  <si>
    <t>Таблица 3.7-22. Установка колонн</t>
  </si>
  <si>
    <t>3.7-22-1</t>
  </si>
  <si>
    <t>Установка колонн в стаканы фундаментов массой до 2 т</t>
  </si>
  <si>
    <t>3.7-22-2</t>
  </si>
  <si>
    <t>Установка колонн в стаканы фундаментов массой до 3 т</t>
  </si>
  <si>
    <t>3.7-22-3</t>
  </si>
  <si>
    <t>Установка колонн в стаканы фундаментов массой до 4 т</t>
  </si>
  <si>
    <t>3.7-22-4</t>
  </si>
  <si>
    <t>Установка колонн на нижестоящие колонны массой до 2 т</t>
  </si>
  <si>
    <t>3.7-22-5</t>
  </si>
  <si>
    <t>Установка колонн на нижестоящие колонны массой до 3 т</t>
  </si>
  <si>
    <t>3.7-22-6</t>
  </si>
  <si>
    <t>Установка колонн на нижестоящие колонны массой до 4 т</t>
  </si>
  <si>
    <t>3.7-22-7</t>
  </si>
  <si>
    <t>Установка колонн со стальными сердечниками на фундаменты и нижестоящие колонны массой до 3 т</t>
  </si>
  <si>
    <t>3.7-22-8</t>
  </si>
  <si>
    <t>Установка колонн со стальными сердечниками на фундаменты и нижестоящие колонны массой до 4 т</t>
  </si>
  <si>
    <t>3.7-2-2-0-94</t>
  </si>
  <si>
    <t>Таблица 3.7-94. Установка сборных железобетонных колонн бесстыковых на анкерном резьбовом соединении</t>
  </si>
  <si>
    <t>3.7-94-1</t>
  </si>
  <si>
    <t>Установка сборных железобетонных колонн бесстыковых на анкерном резьбовом соединении, высотой до 4 м, массой до 4 т</t>
  </si>
  <si>
    <t>3.7-94-2</t>
  </si>
  <si>
    <t>Установка сборных железобетонных колонн бесстыковых на анкерном резьбовом соединении, высотой до 11 м, массой до 4 т</t>
  </si>
  <si>
    <t>3.7-2-3</t>
  </si>
  <si>
    <t>Раздел  3. Балки, ригели и перемычки</t>
  </si>
  <si>
    <t>3.7-2-3-0-23</t>
  </si>
  <si>
    <t>Таблица 3.7-23. Укладка балок, ригелей и перемычек</t>
  </si>
  <si>
    <t>3.7-23-1</t>
  </si>
  <si>
    <t>Укладка балок ростверка массой до 1 т</t>
  </si>
  <si>
    <t>3.7-23-2</t>
  </si>
  <si>
    <t>Укладка балок ростверка массой до 3 т</t>
  </si>
  <si>
    <t>3.7-23-3</t>
  </si>
  <si>
    <t>Укладка балок перекрытий массой до 1 т</t>
  </si>
  <si>
    <t>3.7-23-4</t>
  </si>
  <si>
    <t>Укладка балок перекрытий массой до 3 т</t>
  </si>
  <si>
    <t>3.7-23-5</t>
  </si>
  <si>
    <t>Укладка ригелей массой до 1 т</t>
  </si>
  <si>
    <t>3.7-23-6</t>
  </si>
  <si>
    <t>Укладка ригелей массой до 2 т</t>
  </si>
  <si>
    <t>3.7-23-7</t>
  </si>
  <si>
    <t>Укладка ригелей массой до 3 т</t>
  </si>
  <si>
    <t>3.7-23-8</t>
  </si>
  <si>
    <t>Укладка ригелей массой до 5 т</t>
  </si>
  <si>
    <t>3.7-23-9</t>
  </si>
  <si>
    <t>Укладка ригелей массой до 6 т</t>
  </si>
  <si>
    <t>3.7-23-10</t>
  </si>
  <si>
    <t>Укладка перемычек массой до 0,3 т</t>
  </si>
  <si>
    <t>3.7-2-3-0-65</t>
  </si>
  <si>
    <t>Таблица 3.7-65. Укладка на растворе из сухой смеси балок, ригелей и перемычек</t>
  </si>
  <si>
    <t>3.7-65-1</t>
  </si>
  <si>
    <t>Укладка на растворе из сухой смеси балок ростверка массой до 1 т</t>
  </si>
  <si>
    <t>3.7-65-2</t>
  </si>
  <si>
    <t>Укладка на растворе из сухой смеси балок ростверка массой до 3 т</t>
  </si>
  <si>
    <t>3.7-65-3</t>
  </si>
  <si>
    <t>Укладка на растворе из сухой смеси балок перекрытий массой до 1 т</t>
  </si>
  <si>
    <t>3.7-65-4</t>
  </si>
  <si>
    <t>Укладка на растворе из сухой смеси балок перекрытий массой до 3 т</t>
  </si>
  <si>
    <t>3.7-65-5</t>
  </si>
  <si>
    <t>Укладка на растворе из сухой смеси ригелей массой до 1 т</t>
  </si>
  <si>
    <t>3.7-65-6</t>
  </si>
  <si>
    <t>Укладка на растворе из сухой смеси ригелей массой до 2 т</t>
  </si>
  <si>
    <t>3.7-65-7</t>
  </si>
  <si>
    <t>Укладка на растворе из сухой смеси ригелей массой до 3 т</t>
  </si>
  <si>
    <t>3.7-65-8</t>
  </si>
  <si>
    <t>Укладка на растворе из сухой смеси ригелей массой до 5 т</t>
  </si>
  <si>
    <t>3.7-65-9</t>
  </si>
  <si>
    <t>Укладка на растворе из сухой смеси ригелей массой до 6 т</t>
  </si>
  <si>
    <t>3.7-65-10</t>
  </si>
  <si>
    <t>Укладка на растворе из сухой смеси перемычек массой до 0,3 т</t>
  </si>
  <si>
    <t>3.7-2-4</t>
  </si>
  <si>
    <t>Раздел  4. Панели перекрытий и покрытий</t>
  </si>
  <si>
    <t>3.7-2-4-0-24</t>
  </si>
  <si>
    <t>Таблица 3.7-24. Установка панелей</t>
  </si>
  <si>
    <t>3.7-24-1</t>
  </si>
  <si>
    <t>Установка панелей перекрытий с опиранием по контуру площадью до 5 м2</t>
  </si>
  <si>
    <t>3.7-24-2</t>
  </si>
  <si>
    <t>Установка панелей перекрытий с опиранием по контуру площадью до 15 м2</t>
  </si>
  <si>
    <t>3.7-24-3</t>
  </si>
  <si>
    <t>Установка панелей перекрытий с опиранием по контуру площадью до 20 м2</t>
  </si>
  <si>
    <t>3.7-24-4</t>
  </si>
  <si>
    <t>Установка панелей перекрытий с опиранием по контуру площадью до 25 м2</t>
  </si>
  <si>
    <t>3.7-24-5</t>
  </si>
  <si>
    <t>Установка панелей перекрытий с опиранием на две стороны площадью до 5 м2</t>
  </si>
  <si>
    <t>3.7-24-6</t>
  </si>
  <si>
    <t>Установка панелей перекрытий с опиранием на две стороны площадью до 10 м2</t>
  </si>
  <si>
    <t>3.7-24-7</t>
  </si>
  <si>
    <t>Установка панелей покрытий ребристых площадью до 5 м2</t>
  </si>
  <si>
    <t>3.7-24-8</t>
  </si>
  <si>
    <t>Установка панелей покрытий ребристых площадью до 10 м2</t>
  </si>
  <si>
    <t>3.7-24-9</t>
  </si>
  <si>
    <t>Установка панелей покрытий ребристых площадью до 15 м2</t>
  </si>
  <si>
    <t>3.7-24-10</t>
  </si>
  <si>
    <t>Установка панелей покрытий типа ТТ площадью до 25 м2</t>
  </si>
  <si>
    <t>3.7-24-11</t>
  </si>
  <si>
    <t>Установка панелей покрытий типа ТТ площадью до 30 м2</t>
  </si>
  <si>
    <t>3.7-24-12</t>
  </si>
  <si>
    <t>Установка панелей покрытий типа ТТ площадью до 40 м2</t>
  </si>
  <si>
    <t>3.7-2-4-0-66</t>
  </si>
  <si>
    <t>Таблица 3.7-66. Установка на растворе из сухой смеси панелей</t>
  </si>
  <si>
    <t>3.7-66-1</t>
  </si>
  <si>
    <t>Установка на растворе из сухой смеси панелей перекрытий с опиранием по контуру площадью до 5 м2</t>
  </si>
  <si>
    <t>3.7-66-2</t>
  </si>
  <si>
    <t>Установка на растворе из сухой смеси панелей перекрытий с опиранием по контуру площадью до 15 м2</t>
  </si>
  <si>
    <t>3.7-66-3</t>
  </si>
  <si>
    <t>Установка на растворе из сухой смеси панелей перекрытий с опиранием по контуру площадью до 20 м2</t>
  </si>
  <si>
    <t>3.7-66-4</t>
  </si>
  <si>
    <t>Установка на растворе из сухой смеси панелей перекрытий с опиранием по контуру площадью до 25 м2</t>
  </si>
  <si>
    <t>3.7-66-5</t>
  </si>
  <si>
    <t>Установка на растворе из сухой смеси панелей перекрытий с опиранием на две стороны площадью до 5 м2</t>
  </si>
  <si>
    <t>3.7-66-6</t>
  </si>
  <si>
    <t>Установка на растворе из сухой смеси панелей перекрытий с опиранием на две стороны площадью до 10 м2</t>
  </si>
  <si>
    <t>3.7-66-7</t>
  </si>
  <si>
    <t>Установка на растворе из сухой смеси панелей покрытий ребристых площадью до 5 м2</t>
  </si>
  <si>
    <t>3.7-66-8</t>
  </si>
  <si>
    <t>Установка на растворе из сухой смеси панелей покрытий ребристых площадью до 10 м2</t>
  </si>
  <si>
    <t>3.7-66-9</t>
  </si>
  <si>
    <t>Установка на растворе из сухой смеси панелей покрытий ребристых площадью до 15 м2</t>
  </si>
  <si>
    <t>3.7-66-10</t>
  </si>
  <si>
    <t>Установка на растворе из сухой смеси панелей покрытий типа тт площадью до 25 м2</t>
  </si>
  <si>
    <t>3.7-66-11</t>
  </si>
  <si>
    <t>Установка на растворе из сухой смеси панелей покрытий типа тт площадью до 30 м2</t>
  </si>
  <si>
    <t>3.7-66-12</t>
  </si>
  <si>
    <t>Установка на растворе из сухой смеси панелей покрытий типа тт площадью до 40 м2</t>
  </si>
  <si>
    <t>3.7-2-5</t>
  </si>
  <si>
    <t>Раздел  5. Лестничные площадки и марши</t>
  </si>
  <si>
    <t>3.7-2-5-0-25</t>
  </si>
  <si>
    <t>Таблица 3.7-25. Установка лестничных площадок и маршей</t>
  </si>
  <si>
    <t>3.7-25-1</t>
  </si>
  <si>
    <t>Установка лестничных площадок массой до 1 т</t>
  </si>
  <si>
    <t>3.7-25-2</t>
  </si>
  <si>
    <t>Установка лестничных площадок массой более 1 т</t>
  </si>
  <si>
    <t>3.7-25-3</t>
  </si>
  <si>
    <t>Установка лестничных маршей без сварки массой до 1 т</t>
  </si>
  <si>
    <t>3.7-25-4</t>
  </si>
  <si>
    <t>Установка лестничных маршей без сварки массой более 1 т</t>
  </si>
  <si>
    <t>3.7-25-5</t>
  </si>
  <si>
    <t>Установка лестничных маршей со сваркой массой до 1 т</t>
  </si>
  <si>
    <t>3.7-25-6</t>
  </si>
  <si>
    <t>Установка лестничных маршей площадок массой более 1 т</t>
  </si>
  <si>
    <t>3.7-2-5-0-67</t>
  </si>
  <si>
    <t>Таблица 3.7-67. Установка на растворе из сухой смеси лестничных площадок и маршей</t>
  </si>
  <si>
    <t>3.7-67-1</t>
  </si>
  <si>
    <t>Установка на растворе из сухой смеси лестничных площадок массой до 1 т</t>
  </si>
  <si>
    <t>3.7-67-2</t>
  </si>
  <si>
    <t>Установка на растворе из сухой смеси лестничных площадок массой более 1 т</t>
  </si>
  <si>
    <t>3.7-67-3</t>
  </si>
  <si>
    <t>Установка на растворе из сухой смеси лестничных маршей без сварки массой до 1 т</t>
  </si>
  <si>
    <t>3.7-67-4</t>
  </si>
  <si>
    <t>Установка на растворе из сухой смеси лестничных маршей без сварки массой более 1 т</t>
  </si>
  <si>
    <t>3.7-67-5</t>
  </si>
  <si>
    <t>Установка на растворе из сухой смеси лестничных маршей со сваркой массой до 1 т</t>
  </si>
  <si>
    <t>3.7-67-6</t>
  </si>
  <si>
    <t>Установка на растворе из сухой смеси лестничных маршей площадок массой более 1 т</t>
  </si>
  <si>
    <t>3.7-2-6</t>
  </si>
  <si>
    <t>Раздел  6. Блоки стен</t>
  </si>
  <si>
    <t>3.7-2-6-0-26</t>
  </si>
  <si>
    <t>Таблица 3.7-26. Установка блоков</t>
  </si>
  <si>
    <t>3.7-26-1</t>
  </si>
  <si>
    <t>Установка блоков цокольных массой до 1 т</t>
  </si>
  <si>
    <t>3.7-26-2</t>
  </si>
  <si>
    <t>Установка блоков цокольных массой до 2,5 т</t>
  </si>
  <si>
    <t>3.7-26-3</t>
  </si>
  <si>
    <t>Установка блоков цокольных массой более 2,5 т</t>
  </si>
  <si>
    <t>3.7-26-4</t>
  </si>
  <si>
    <t>Установка блоков наружных стен массой до 1 т</t>
  </si>
  <si>
    <t>3.7-26-5</t>
  </si>
  <si>
    <t>Установка блоков наружных стен массой до 2,5 т</t>
  </si>
  <si>
    <t>3.7-26-6</t>
  </si>
  <si>
    <t>Установка блоков наружных стен массой более 2,5 т</t>
  </si>
  <si>
    <t>3.7-26-7</t>
  </si>
  <si>
    <t>Установка блоков внутренних стен массой до 1 т</t>
  </si>
  <si>
    <t>3.7-26-8</t>
  </si>
  <si>
    <t>Установка блоков внутренних стен массой до 2,5 т</t>
  </si>
  <si>
    <t>3.7-26-9</t>
  </si>
  <si>
    <t>Установка блоков внутренних стен массой более 2,5 т</t>
  </si>
  <si>
    <t>3.7-26-10</t>
  </si>
  <si>
    <t>Установка блоков парапетных массой до 1 т</t>
  </si>
  <si>
    <t>3.7-26-11</t>
  </si>
  <si>
    <t>Установка блоков парапетных массой до 2,5 т</t>
  </si>
  <si>
    <t>3.7-26-12</t>
  </si>
  <si>
    <t>Установка блоков парапетных массой более 2,5 т</t>
  </si>
  <si>
    <t>3.7-26-13</t>
  </si>
  <si>
    <t>Установка блоков перемычечных и подбалконных массой до 1 т</t>
  </si>
  <si>
    <t>3.7-2-6-0-68</t>
  </si>
  <si>
    <t>Таблица 3.7-68. Установка на растворе из сухой смеси блоков</t>
  </si>
  <si>
    <t>3.7-68-1</t>
  </si>
  <si>
    <t>Установка на растворе из сухой смеси блоков цокольных массой до 1 т</t>
  </si>
  <si>
    <t>3.7-68-2</t>
  </si>
  <si>
    <t>Установка на растворе из сухой смеси блоков цокольных массой до 2,5 т</t>
  </si>
  <si>
    <t>3.7-68-3</t>
  </si>
  <si>
    <t>Установка на растворе из сухой смеси блоков цокольных массой более 2,5 т</t>
  </si>
  <si>
    <t>3.7-68-4</t>
  </si>
  <si>
    <t>Установка на растворе из сухой смеси блоков наружных стен массой до 1 т</t>
  </si>
  <si>
    <t>3.7-68-5</t>
  </si>
  <si>
    <t>Установка на растворе из сухой смеси блоков наружных стен массой до 2,5 т</t>
  </si>
  <si>
    <t>3.7-68-6</t>
  </si>
  <si>
    <t>Установка на растворе из сухой смеси блоков наружных стен массой более 2,5 т</t>
  </si>
  <si>
    <t>3.7-68-7</t>
  </si>
  <si>
    <t>Установка на растворе из сухой смеси блоков внутренних стен массой до 1 т</t>
  </si>
  <si>
    <t>3.7-68-8</t>
  </si>
  <si>
    <t>Установка на растворе из сухой смеси блоков внутренних стен массой до 2,5 т</t>
  </si>
  <si>
    <t>3.7-68-9</t>
  </si>
  <si>
    <t>Установка на растворе из сухой смеси блоков внутренних стен массой более 2,5 т</t>
  </si>
  <si>
    <t>3.7-68-10</t>
  </si>
  <si>
    <t>Установка на растворе из сухой смеси блоков парапетных массой до 1 т</t>
  </si>
  <si>
    <t>3.7-68-11</t>
  </si>
  <si>
    <t>Установка на растворе из сухой смеси блоков парапетных массой до 2,5 т</t>
  </si>
  <si>
    <t>3.7-68-12</t>
  </si>
  <si>
    <t>Установка на растворе из сухой смеси блоков парапетных массой более 2,5 т</t>
  </si>
  <si>
    <t>3.7-68-13</t>
  </si>
  <si>
    <t>Установка на растворе из сухой смеси блоков перемычечных и подбалконных массой до 1 т</t>
  </si>
  <si>
    <t>3.7-2-7</t>
  </si>
  <si>
    <t>Раздел  7. Панели наружных стен</t>
  </si>
  <si>
    <t>3.7-2-7-0-27</t>
  </si>
  <si>
    <t>Таблица 3.7-27. Установка панелей</t>
  </si>
  <si>
    <t>3.7-27-1</t>
  </si>
  <si>
    <t>Установка наружных цокольных стеновых панелей в зданиях площадью до 12 м2</t>
  </si>
  <si>
    <t>3.7-27-2</t>
  </si>
  <si>
    <t>Установка наружных цокольных стеновых панелей в зданиях площадью до 20 м2</t>
  </si>
  <si>
    <t>3.7-27-3</t>
  </si>
  <si>
    <t>Установка наружных стеновых панелей в бескаркасно-панельных зданиях с разрезкой на этаж площадью до 6 м2</t>
  </si>
  <si>
    <t>3.7-27-4</t>
  </si>
  <si>
    <t>Установка наружных стеновых панелей в бескаркасно-панельных зданиях с разрезкой на этаж площадью до 15 м2</t>
  </si>
  <si>
    <t>3.7-27-5</t>
  </si>
  <si>
    <t>Установка наружных стеновых панелей в бескаркасно-панельных зданиях с разрезкой на этаж площадью до 25 м2</t>
  </si>
  <si>
    <t>3.7-27-6</t>
  </si>
  <si>
    <t>Установка наружных стеновых панелей в бескаркасно-панельных зданиях с разрезкой поясной и пилонной площадью до 6 м2</t>
  </si>
  <si>
    <t>3.7-27-7</t>
  </si>
  <si>
    <t>Установка наружных стеновых панелей в бескаркасно-панельных зданиях с поясной и пилонной разрезкой площадью до 15 м2</t>
  </si>
  <si>
    <t>3.7-27-8</t>
  </si>
  <si>
    <t>Установка наружных стеновых панелей в каркасно-панельных зданиях площадью до 6 м2</t>
  </si>
  <si>
    <t>3.7-27-9</t>
  </si>
  <si>
    <t>Установка наружных стеновых панелей в каркасно-панельных зданиях площадью до 10 м2</t>
  </si>
  <si>
    <t>3.7-27-10</t>
  </si>
  <si>
    <t>Установка наружных стеновых панелей в каркасно-панельных зданиях площадью до 15 м2</t>
  </si>
  <si>
    <t>3.7-27-11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</si>
  <si>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12 м2</t>
  </si>
  <si>
    <t>3.7-27-12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</si>
  <si>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18 м2</t>
  </si>
  <si>
    <t>3.7-27-13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</si>
  <si>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25 м2</t>
  </si>
  <si>
    <t>3.7-27-14</t>
  </si>
  <si>
    <t>Установка в сборно-монолитных зданиях наружных навесных стеновых панелей площадью до 12 м2</t>
  </si>
  <si>
    <t>100 шт. сборных конструкций</t>
  </si>
  <si>
    <t>3.7-27-15</t>
  </si>
  <si>
    <t>Установка в сборно-монолитных зданиях наружных навесных стеновых панелей площадью до 18 м2</t>
  </si>
  <si>
    <t>3.7-27-16</t>
  </si>
  <si>
    <t>Установка в сборно-монолитных зданиях наружных навесных стеновых панелей площадью до 25 м2</t>
  </si>
  <si>
    <t>3.7-27-17</t>
  </si>
  <si>
    <t>Установка наружных однослойных стеновых панелей толщиной до 120 мм в сборно-монолитных зданиях, площадь панели до 15 м2</t>
  </si>
  <si>
    <t>3.7-27-18</t>
  </si>
  <si>
    <t>Установка наружных однослойных стеновых панелей толщиной более 120 до 230 мм в сборно-монолитных зданиях, площадь панели до 15 м2</t>
  </si>
  <si>
    <t>3.7-27-19</t>
  </si>
  <si>
    <t>Установка наружных однослойных стеновых панелей толщиной более 120 до 200 мм в сборно-монолитных зданиях, площадь панели до 25 м2</t>
  </si>
  <si>
    <t>3.7-27-20</t>
  </si>
  <si>
    <t>Установка наружных однослойных стеновых панелей толщиной до 120 мм с помощью выкатной захват-траверсы в сборно-монолитных зданиях, площадь панели до 15 м2</t>
  </si>
  <si>
    <t>3.7-2-7-0-69</t>
  </si>
  <si>
    <t>Таблица 3.7-69. Установка на растворе из сухой смеси панелей</t>
  </si>
  <si>
    <t>3.7-69-1</t>
  </si>
  <si>
    <t>Установка на растворе из сухой смесинаружных цокольных стеновых панелей в зданиях площадью до 12 м2</t>
  </si>
  <si>
    <t>3.7-69-2</t>
  </si>
  <si>
    <t>Установка на растворе из сухой смеси наружных цокольных стеновых панелей в зданиях площадью до 20 м2</t>
  </si>
  <si>
    <t>3.7-69-3</t>
  </si>
  <si>
    <t>Установка на растворе из сухой смеси наружных стеновых панелей в бескаркасно-панельных зданиях с разрезкой на этаж площадью до 6 м2</t>
  </si>
  <si>
    <t>3.7-69-4</t>
  </si>
  <si>
    <t>Установка на растворе из сухой смеси наружных стеновых панелей в бескаркасно-панельных зданиях с разрезкой на этаж площадью до 15 м2</t>
  </si>
  <si>
    <t>3.7-69-5</t>
  </si>
  <si>
    <t>Установка на растворе из сухой смеси наружных стеновых панелей в бескаркасно-панельных зданиях с разрезкой на этаж площадью до 25 м2</t>
  </si>
  <si>
    <t>3.7-69-6</t>
  </si>
  <si>
    <t>Установка на растворе из сухой смеси наружных стеновых панелей в бескаркасно-панельных зданиях с разрезкой поясной и пилонной площадью до 6 м2</t>
  </si>
  <si>
    <t>3.7-69-7</t>
  </si>
  <si>
    <t>Установка на растворе из сухой смеси наружных стеновых панелей в бескаркасно-панельных зданиях с поясной и пилонной разрезкой площадью до 15 м2</t>
  </si>
  <si>
    <t>3.7-69-8</t>
  </si>
  <si>
    <t>Установка на растворе из сухой смеси наружных стеновых панелей в каркасно-панельных зданиях площадью до 6 м2</t>
  </si>
  <si>
    <t>3.7-69-9</t>
  </si>
  <si>
    <t>Установка на растворе из сухой смеси наружных стеновых панелей в каркасно-панельных зданиях площадью до 10 м2</t>
  </si>
  <si>
    <t>3.7-69-10</t>
  </si>
  <si>
    <t>Установка на растворе из сухой смеси наружных стеновых панелей в каркасно-панельных зданиях площадью до 15 м2</t>
  </si>
  <si>
    <t>3.7-2-8</t>
  </si>
  <si>
    <t>Раздел  8. Внутренние стены и диафрагмы жесткости</t>
  </si>
  <si>
    <t>3.7-2-8-0-28</t>
  </si>
  <si>
    <t>Таблица 3.7-28. Установка стеновых панелей внутренних, диафрагм жесткости</t>
  </si>
  <si>
    <t>3.7-28-1</t>
  </si>
  <si>
    <t>Установка внутренних стеновых панелей площадью до 6 м2</t>
  </si>
  <si>
    <t>3.7-28-2</t>
  </si>
  <si>
    <t>Установка внутренних стеновых панелей площадью до 10 м2</t>
  </si>
  <si>
    <t>3.7-28-3</t>
  </si>
  <si>
    <t>Установка внутренних стеновых панелей площадью до 15 м2</t>
  </si>
  <si>
    <t>3.7-28-4</t>
  </si>
  <si>
    <t>Установка внутренних стеновых панелей площадью до 25 м2</t>
  </si>
  <si>
    <t>3.7-28-5</t>
  </si>
  <si>
    <t>Установка диафрагм жесткости высотой до 3,6 м площадью до 10 м2</t>
  </si>
  <si>
    <t>3.7-28-6</t>
  </si>
  <si>
    <t>Установка диафрагм жесткости высотой до 3,6 м площадью до 15 м2</t>
  </si>
  <si>
    <t>3.7-28-7</t>
  </si>
  <si>
    <t>Установка диафрагм жесткости высотой до 4,8 м площадью до 10 м2</t>
  </si>
  <si>
    <t>3.7-28-8</t>
  </si>
  <si>
    <t>Установка диафрагм жесткости высотой до 4,8 м площадью до 15 м2</t>
  </si>
  <si>
    <t>3.7-28-9</t>
  </si>
  <si>
    <t>Установка диафрагм жесткости высотой до 4,8 м площадью до 25 м2</t>
  </si>
  <si>
    <t>3.7-28-10</t>
  </si>
  <si>
    <t>Установка стеновых панелей внутренних без заделки стыков, площадью до 6 м2</t>
  </si>
  <si>
    <t>3.7-28-11</t>
  </si>
  <si>
    <t>Установка стеновых панелей внутренних без заделки стыков, площадью до 10 м2</t>
  </si>
  <si>
    <t>3.7-28-12</t>
  </si>
  <si>
    <t>Установка стеновых панелей внутренних без заделки стыков, площадью до 15 м2</t>
  </si>
  <si>
    <t>3.7-28-13</t>
  </si>
  <si>
    <t>Установка стеновых панелей внутренних без заделки стыков, площадью до 20 м2</t>
  </si>
  <si>
    <t>3.7-2-8-0-70</t>
  </si>
  <si>
    <t>Таблица 3.7-70. Установка на растворе из сухой смеси стеновых панелей внутренних, диафрагм жесткости</t>
  </si>
  <si>
    <t>3.7-70-1</t>
  </si>
  <si>
    <t>Установка на растворе из сухой смеси внутренних стеновых панелей площадью до 6 м2</t>
  </si>
  <si>
    <t>3.7-70-2</t>
  </si>
  <si>
    <t>Установка на растворе из сухой смеси внутренних стеновых панелей площадью до 10 м2</t>
  </si>
  <si>
    <t>3.7-70-3</t>
  </si>
  <si>
    <t>Установка на растворе из сухой смеси внутренних стеновых панелей площадью до 15 м2</t>
  </si>
  <si>
    <t>3.7-70-4</t>
  </si>
  <si>
    <t>Установка на растворе из сухой смеси внутренних стеновых панелей площадью до 25 м2</t>
  </si>
  <si>
    <t>3.7-70-5</t>
  </si>
  <si>
    <t>Установка на растворе из сухой смеси диафрагм жесткости высотой до 3,6 м площадью до 10 м2</t>
  </si>
  <si>
    <t>3.7-70-6</t>
  </si>
  <si>
    <t>Установка на растворе из сухой смеси диафрагм жесткости высотой до 3,6 м площадью до 15 м2</t>
  </si>
  <si>
    <t>3.7-70-7</t>
  </si>
  <si>
    <t>Установка на растворе из сухой смеси диафрагм жесткости высотой до 4,8 м площадью до 10 м2</t>
  </si>
  <si>
    <t>3.7-70-8</t>
  </si>
  <si>
    <t>Установка на растворе из сухой смеси диафрагм жесткости высотой до 4,8 м площадью до 15 м2</t>
  </si>
  <si>
    <t>3.7-70-9</t>
  </si>
  <si>
    <t>Установка на растворе из сухой смеси диафрагм жесткости высотой до 4,8 м площадью до 25 м2</t>
  </si>
  <si>
    <t>3.7-2-8-0-95</t>
  </si>
  <si>
    <t>Таблица 3.7-95. Установка сборных железобетонных панелей бесстыковых на анкерном резьбовом соединении, высотой до 7 м</t>
  </si>
  <si>
    <t>3.7-95-1</t>
  </si>
  <si>
    <t>Установка сборных железобетонных панелей бесстыковых на анкерном резьбовом соединении, высотой до 7 м, площадью до 10 м2</t>
  </si>
  <si>
    <t>3.7-95-2</t>
  </si>
  <si>
    <t>Установка сборных железобетонных панелей бесстыковых на анкерном резьбовом соединении, высотой до 7 м, площадью до 15 м2</t>
  </si>
  <si>
    <t>3.7-95-3</t>
  </si>
  <si>
    <t>Установка сборных железобетонных панелей бесстыковых на анкерном резьбовом соединении, высотой до 7 м, площадью до 25 м2</t>
  </si>
  <si>
    <t>3.7-2-9</t>
  </si>
  <si>
    <t>Раздел  9. Перегородки крупнопанельные</t>
  </si>
  <si>
    <t>3.7-2-9-0-29</t>
  </si>
  <si>
    <t>Таблица 3.7-29. Установка крупнопанельных перегородок</t>
  </si>
  <si>
    <t>3.7-29-1</t>
  </si>
  <si>
    <t>Установка крупнопанельных перегородок железобетонных площадью до 6 м2</t>
  </si>
  <si>
    <t>3.7-29-2</t>
  </si>
  <si>
    <t>Установка крупнопанельных перегородок железобетонных площадью до 10 м2</t>
  </si>
  <si>
    <t>3.7-29-3</t>
  </si>
  <si>
    <t>Установка крупнопанельных перегородок гипсобетонных площадью до 6 м2</t>
  </si>
  <si>
    <t>3.7-29-4</t>
  </si>
  <si>
    <t>Установка крупнопанельных перегородок гипсобетонных площадью до 10 м2</t>
  </si>
  <si>
    <t>3.7-29-5</t>
  </si>
  <si>
    <t>Установка крупнопанельных перегородок гипсобетонных площадью до 15 м2</t>
  </si>
  <si>
    <t>3.7-2-9-0-71</t>
  </si>
  <si>
    <t>Таблица 3.7-71. Установка на растворе из сухой смеси крупнопанельных перегородок</t>
  </si>
  <si>
    <t>3.7-71-1</t>
  </si>
  <si>
    <t>Установка на растворе из сухой смеси крупнопанельных перегородок железобетонных площадью до 6 м2</t>
  </si>
  <si>
    <t>3.7-71-2</t>
  </si>
  <si>
    <t>Установка на растворе из сухой смеси крупнопанельных перегородок железобетонных площадью до 10 м2</t>
  </si>
  <si>
    <t>3.7-71-3</t>
  </si>
  <si>
    <t>Установка на растворе из сухой смеси крупнопанельных перегородок гипсобетонных площадью до 6 м2</t>
  </si>
  <si>
    <t>3.7-71-4</t>
  </si>
  <si>
    <t>Установка на растворе из сухой смеси крупнопанельных перегородок гипсобетонных площадью до 10 м2</t>
  </si>
  <si>
    <t>3.7-71-5</t>
  </si>
  <si>
    <t>Установка на растворе из сухой смеси крупнопанельных перегородок гипсобетонных площадью до 15 м2</t>
  </si>
  <si>
    <t>3.7-2-10</t>
  </si>
  <si>
    <t>Раздел 10. Плиты лоджий, балконов, козырьков, парапетов, стенок, ограждений и мелкие конструкции</t>
  </si>
  <si>
    <t>3.7-2-10-0-30</t>
  </si>
  <si>
    <t>Таблица 3.7-30. Установка плит лоджий, балконов и козырьков, разделительных стенок, экранов ограждений, плит парапета и мелких конструкций</t>
  </si>
  <si>
    <t>3.7-30-1</t>
  </si>
  <si>
    <t>Установка плит лоджий в зданиях панельных площадью до 5 м2</t>
  </si>
  <si>
    <t>3.7-30-2</t>
  </si>
  <si>
    <t>Установка плит лоджий в зданиях панельных площадью до 10 м2</t>
  </si>
  <si>
    <t>3.7-30-3</t>
  </si>
  <si>
    <t>Установка плит лоджий в зданиях кирпичных и блочных площадью до 5 м2</t>
  </si>
  <si>
    <t>3.7-30-4</t>
  </si>
  <si>
    <t>Установка плит лоджий в зданиях кирпичных и блочных площадью до 10 м2</t>
  </si>
  <si>
    <t>3.7-30-5</t>
  </si>
  <si>
    <t>Установка плит балконов и козырьков в зданиях панельных площадью до 5 м2</t>
  </si>
  <si>
    <t>3.7-30-6</t>
  </si>
  <si>
    <t>Установка плит балконов и козырьков в зданиях кирпичных и блочных площадью до 5 м2</t>
  </si>
  <si>
    <t>3.7-30-7</t>
  </si>
  <si>
    <t>Установка разделительных стенок площадью до 5 м2</t>
  </si>
  <si>
    <t>3.7-30-8</t>
  </si>
  <si>
    <t>Установка экранов ограждений площадью до 10 м2</t>
  </si>
  <si>
    <t>3.7-30-9</t>
  </si>
  <si>
    <t>Установка плит парапета массой до 0,5 т</t>
  </si>
  <si>
    <t>3.7-30-10</t>
  </si>
  <si>
    <t>Установка плит парапета массой более 0,5 т</t>
  </si>
  <si>
    <t>3.7-30-11</t>
  </si>
  <si>
    <t>Установка мелких конструкций (подоконников, сливов, парапетов и других) массой до 0,5 т</t>
  </si>
  <si>
    <t>3.7-2-10-0-72</t>
  </si>
  <si>
    <t>Таблица 3.7-72. Установка на растворе из сухой смеси плит лоджий, балконов и козырьков, разделительных стенок, экранов ограждений, плит парапета и мелких конструкций</t>
  </si>
  <si>
    <t>3.7-72-1</t>
  </si>
  <si>
    <t>Установка на растворе из сухой смеси плит лоджий в зданиях панельных площадью до 5 м2</t>
  </si>
  <si>
    <t>3.7-72-2</t>
  </si>
  <si>
    <t>Установка на растворе из сухой смеси плит лоджий в зданиях панельных площадью до 10 м2</t>
  </si>
  <si>
    <t>3.7-72-3</t>
  </si>
  <si>
    <t>Установка на растворе из сухой смеси плит лоджий в зданиях кирпичных и блочных площадью до 5 м2</t>
  </si>
  <si>
    <t>3.7-72-4</t>
  </si>
  <si>
    <t>Установка на растворе из сухой смеси плит лоджий в зданиях кирпичных и блочных площадью до 10 м2</t>
  </si>
  <si>
    <t>3.7-72-5</t>
  </si>
  <si>
    <t>Установка на растворе из сухой смеси плит балконов и козырьков в зданиях панельных площадью до 5 м2</t>
  </si>
  <si>
    <t>3.7-72-6</t>
  </si>
  <si>
    <t>Установка на растворе из сухой смеси плит балконов и козырьков в зданиях кирпичных и блочных площадью до 5 м2</t>
  </si>
  <si>
    <t>3.7-72-7</t>
  </si>
  <si>
    <t>Установка на растворе из сухой смеси разделительных стенок площадью до 5 м2</t>
  </si>
  <si>
    <t>3.7-72-8</t>
  </si>
  <si>
    <t>Установка на растворе из сухой смеси экранов ограждений площадью до 10 м2</t>
  </si>
  <si>
    <t>3.7-72-9</t>
  </si>
  <si>
    <t>Установка на растворе из сухой смеси плит парапета массой до 0,5 т</t>
  </si>
  <si>
    <t>3.7-72-10</t>
  </si>
  <si>
    <t>Установка на растворе из сухой смеси плит парапета массой более 0,5 т</t>
  </si>
  <si>
    <t>3.7-72-11</t>
  </si>
  <si>
    <t>Установка на растворе из сухой смеси мелких конструкций (подоконников, сливов, парапетов и других) массой до 0,5 т</t>
  </si>
  <si>
    <t>3.7-2-11</t>
  </si>
  <si>
    <t>Раздел 11. Сантехкабины, сантехнические поддоны, шахты лифта, вентиляционные блоки, присоединение и испытание трубопроводов и электропроводок сантехкабин</t>
  </si>
  <si>
    <t>3.7-2-11-0-31</t>
  </si>
  <si>
    <t>Таблица 3.7-31. Установка сантехкабин, сантехподдонов, шахт лифта, блоков инженерных коммуникаций и вентиляционных, присоединение и испытание трубопроводов и электропроводок сантехкабин</t>
  </si>
  <si>
    <t>3.7-31-1</t>
  </si>
  <si>
    <t>Установка сантехкабин</t>
  </si>
  <si>
    <t>3.7-31-2</t>
  </si>
  <si>
    <t>Установка сантехподдонов</t>
  </si>
  <si>
    <t>3.7-31-3</t>
  </si>
  <si>
    <t>Установка шахт лифта массой до 2,5 т</t>
  </si>
  <si>
    <t>3.7-31-4</t>
  </si>
  <si>
    <t>Установка шахт лифта массой более 2,5 т</t>
  </si>
  <si>
    <t>3.7-31-5</t>
  </si>
  <si>
    <t>Установка блоков инженерных коммуникаций и вентиляционных массой до 1 т</t>
  </si>
  <si>
    <t>3.7-31-6</t>
  </si>
  <si>
    <t>Установка блоков инженерных коммуникаций и вентиляционных массой до 2,5 т</t>
  </si>
  <si>
    <t>3.7-31-7</t>
  </si>
  <si>
    <t>Присоединение и испытание трубопроводов отопительных панелей</t>
  </si>
  <si>
    <t>3.7-31-8</t>
  </si>
  <si>
    <t>Присоединение и испытание трубопроводов сантехкабин и блоков</t>
  </si>
  <si>
    <t>3.7-31-9</t>
  </si>
  <si>
    <t>Присоединение и испытание электропроводок сантехкабин</t>
  </si>
  <si>
    <t>3.7-31-10</t>
  </si>
  <si>
    <t>Установка блоков инженерных коммуникаций и вентиляционных, массой более 2,5 т</t>
  </si>
  <si>
    <t>3.7-2-11-0-73</t>
  </si>
  <si>
    <t>Таблица 3.7-73. Установка на растворе из сухой смеси сантехподдонов, шахт лифта, блоков инженерных коммуникаций и вентиляционных</t>
  </si>
  <si>
    <t>3.7-73-1</t>
  </si>
  <si>
    <t>Установка на растворе из сухой смеси сантехподдонов</t>
  </si>
  <si>
    <t>3.7-73-2</t>
  </si>
  <si>
    <t>Установка на растворе из сухой смеси шахт лифта массой до 2,5 т</t>
  </si>
  <si>
    <t>3.7-73-3</t>
  </si>
  <si>
    <t>Установка на растворе из сухой смеси шахт лифта массой более 2,5 т</t>
  </si>
  <si>
    <t>3.7-73-4</t>
  </si>
  <si>
    <t>Установка на растворе из сухой смеси блоков инженерных коммуникаций и вентиляционных массой до 1 т</t>
  </si>
  <si>
    <t>3.7-73-5</t>
  </si>
  <si>
    <t>Установка на растворе из сухой смеси блоков инженерных коммуникаций и вентиляционных массой до 2,5 т</t>
  </si>
  <si>
    <t>3.7-73-6</t>
  </si>
  <si>
    <t>Установка на растворе из сухой смеси блоков инженерных коммуникаций и вентиляционных, массой более 2,5 т</t>
  </si>
  <si>
    <t>3.7-2-11-0-92</t>
  </si>
  <si>
    <t>Таблица 3.7-92. Монтаж железобетонных блоков инженерных коммуникаций</t>
  </si>
  <si>
    <t>3.7-92-1</t>
  </si>
  <si>
    <t xml:space="preserve">Монтаж стартовых блоков инженерных коммуникаций </t>
  </si>
  <si>
    <t>3.7-92-2</t>
  </si>
  <si>
    <t>Монтаж рядовых блоков инженерных коммуникаций массой до 1 т</t>
  </si>
  <si>
    <t>3.7-92-3</t>
  </si>
  <si>
    <t>Монтаж рядовых блоков инженерных коммуникаций массой до 3 т</t>
  </si>
  <si>
    <t>3.7-92-4</t>
  </si>
  <si>
    <t>Установка соединительных фитингов при монтаже блоков инженерных коммуникаций</t>
  </si>
  <si>
    <t>100 отверстий</t>
  </si>
  <si>
    <t>Отдел  3. Конструкции надземной части жилых и общественных зданий и административно-бытовых зданий промышленных предприятий при наибольшей массе монтируемых элементов более 10 т или высоте здания более 48 м до 70 м</t>
  </si>
  <si>
    <t>3.7-3</t>
  </si>
  <si>
    <t>Раздел  1. Колонны</t>
  </si>
  <si>
    <t>3.7-3-1-0-32</t>
  </si>
  <si>
    <t>Таблица 3.7-32. Установка колонн</t>
  </si>
  <si>
    <t>3.7-32-1</t>
  </si>
  <si>
    <t>3.7-32-2</t>
  </si>
  <si>
    <t>3.7-32-3</t>
  </si>
  <si>
    <t>3.7-32-4</t>
  </si>
  <si>
    <t>3.7-32-5</t>
  </si>
  <si>
    <t>3.7-3-1-0-74</t>
  </si>
  <si>
    <t>Таблица 3.7-74. Установка на растворе из сухой смеси колонн</t>
  </si>
  <si>
    <t>3.7-74-1</t>
  </si>
  <si>
    <t>Установка на растворе из сухой смеси колонн на нижестоящие колонны, масса до 2 т</t>
  </si>
  <si>
    <t>3.7-74-2</t>
  </si>
  <si>
    <t>Установка на растворе из сухой смеси колонн на нижестоящие колонны, масса до 3 т</t>
  </si>
  <si>
    <t>3.7-74-3</t>
  </si>
  <si>
    <t>Установка на растворе из сухой смеси колонн на нижестоящие колонны, масса до 4 т</t>
  </si>
  <si>
    <t>Раздел  2. Балки, ригели и перемычки</t>
  </si>
  <si>
    <t>3.7-3-2-0-33</t>
  </si>
  <si>
    <t>Таблица 3.7-33. Укладка балок, ригелей и перемычек</t>
  </si>
  <si>
    <t>3.7-33-1</t>
  </si>
  <si>
    <t>3.7-33-2</t>
  </si>
  <si>
    <t>3.7-33-3</t>
  </si>
  <si>
    <t>3.7-33-4</t>
  </si>
  <si>
    <t>3.7-33-5</t>
  </si>
  <si>
    <t>3.7-33-6</t>
  </si>
  <si>
    <t>3.7-33-7</t>
  </si>
  <si>
    <t>3.7-33-8</t>
  </si>
  <si>
    <t>3.7-3-2-0-75</t>
  </si>
  <si>
    <t>Таблица 3.7-75. Укладка на растворе из сухой смеси балок, ригелей и перемычек</t>
  </si>
  <si>
    <t>3.7-75-1</t>
  </si>
  <si>
    <t>3.7-75-2</t>
  </si>
  <si>
    <t>3.7-75-3</t>
  </si>
  <si>
    <t>3.7-75-4</t>
  </si>
  <si>
    <t>3.7-75-5</t>
  </si>
  <si>
    <t>3.7-75-6</t>
  </si>
  <si>
    <t>3.7-75-7</t>
  </si>
  <si>
    <t>3.7-75-8</t>
  </si>
  <si>
    <t>Раздел  3. Панели перекрытий и покрытий</t>
  </si>
  <si>
    <t>3.7-3-3-0-34</t>
  </si>
  <si>
    <t>Таблица 3.7-34. Установка панелей</t>
  </si>
  <si>
    <t>3.7-34-1</t>
  </si>
  <si>
    <t>3.7-34-2</t>
  </si>
  <si>
    <t>3.7-34-3</t>
  </si>
  <si>
    <t>3.7-34-4</t>
  </si>
  <si>
    <t>3.7-34-5</t>
  </si>
  <si>
    <t>3.7-34-6</t>
  </si>
  <si>
    <t>3.7-34-7</t>
  </si>
  <si>
    <t>3.7-34-8</t>
  </si>
  <si>
    <t>3.7-34-9</t>
  </si>
  <si>
    <t>3.7-3-3-0-76</t>
  </si>
  <si>
    <t>Таблица 3.7-76. Установка на растворе из сухой смеси панелей</t>
  </si>
  <si>
    <t>3.7-76-1</t>
  </si>
  <si>
    <t>3.7-76-2</t>
  </si>
  <si>
    <t>3.7-76-3</t>
  </si>
  <si>
    <t>3.7-76-4</t>
  </si>
  <si>
    <t>3.7-76-5</t>
  </si>
  <si>
    <t>3.7-76-6</t>
  </si>
  <si>
    <t>3.7-76-7</t>
  </si>
  <si>
    <t>3.7-76-8</t>
  </si>
  <si>
    <t>3.7-76-9</t>
  </si>
  <si>
    <t>Раздел  4. Лестничные площадки и марши</t>
  </si>
  <si>
    <t>3.7-3-4-0-35</t>
  </si>
  <si>
    <t>Таблица 3.7-35. Установка лестничных площадок и маршей</t>
  </si>
  <si>
    <t>3.7-35-1</t>
  </si>
  <si>
    <t>3.7-35-2</t>
  </si>
  <si>
    <t>3.7-35-3</t>
  </si>
  <si>
    <t>3.7-35-4</t>
  </si>
  <si>
    <t>3.7-35-5</t>
  </si>
  <si>
    <t>3.7-35-6</t>
  </si>
  <si>
    <t>3.7-3-4-0-77</t>
  </si>
  <si>
    <t>Таблица 3.7-77. Установка на растворе из сухой смеси лестничных площадок и маршей</t>
  </si>
  <si>
    <t>3.7-77-1</t>
  </si>
  <si>
    <t>3.7-77-2</t>
  </si>
  <si>
    <t>3.7-77-3</t>
  </si>
  <si>
    <t>3.7-77-4</t>
  </si>
  <si>
    <t>3.7-77-5</t>
  </si>
  <si>
    <t>3.7-77-6</t>
  </si>
  <si>
    <t>Установка на растворе из сухой смеси лестничных маршей-площадок массой более 1 т</t>
  </si>
  <si>
    <t>Раздел  5. Блоки стен</t>
  </si>
  <si>
    <t>3.7-3-5-0-36</t>
  </si>
  <si>
    <t>Таблица 3.7-36. Установка блоков</t>
  </si>
  <si>
    <t>3.7-36-1</t>
  </si>
  <si>
    <t>3.7-36-2</t>
  </si>
  <si>
    <t>3.7-36-3</t>
  </si>
  <si>
    <t>3.7-36-4</t>
  </si>
  <si>
    <t>3.7-36-5</t>
  </si>
  <si>
    <t>3.7-36-6</t>
  </si>
  <si>
    <t>3.7-36-7</t>
  </si>
  <si>
    <t>3.7-36-8</t>
  </si>
  <si>
    <t>3.7-36-9</t>
  </si>
  <si>
    <t>3.7-36-10</t>
  </si>
  <si>
    <t>3.7-3-5-0-78</t>
  </si>
  <si>
    <t>Таблица 3.7-78. Установка на растворе из сухой смеси блоков</t>
  </si>
  <si>
    <t>3.7-78-1</t>
  </si>
  <si>
    <t>3.7-78-2</t>
  </si>
  <si>
    <t>3.7-78-3</t>
  </si>
  <si>
    <t>3.7-78-4</t>
  </si>
  <si>
    <t>3.7-78-5</t>
  </si>
  <si>
    <t>3.7-78-6</t>
  </si>
  <si>
    <t>3.7-78-7</t>
  </si>
  <si>
    <t>3.7-78-8</t>
  </si>
  <si>
    <t>3.7-78-9</t>
  </si>
  <si>
    <t>3.7-78-10</t>
  </si>
  <si>
    <t>Раздел  6. Панели наружных стен</t>
  </si>
  <si>
    <t>3.7-3-6-0-37</t>
  </si>
  <si>
    <t>Таблица 3.7-37. Установка панелей</t>
  </si>
  <si>
    <t>3.7-37-1</t>
  </si>
  <si>
    <t>3.7-37-2</t>
  </si>
  <si>
    <t>3.7-37-3</t>
  </si>
  <si>
    <t>3.7-37-4</t>
  </si>
  <si>
    <t>3.7-37-5</t>
  </si>
  <si>
    <t>3.7-37-6</t>
  </si>
  <si>
    <t>3.7-37-7</t>
  </si>
  <si>
    <t>3.7-37-8</t>
  </si>
  <si>
    <t>3.7-37-9</t>
  </si>
  <si>
    <t>3.7-37-10</t>
  </si>
  <si>
    <t>3.7-37-11</t>
  </si>
  <si>
    <t>3.7-37-12</t>
  </si>
  <si>
    <t>3.7-37-13</t>
  </si>
  <si>
    <t>3.7-37-14</t>
  </si>
  <si>
    <t>3.7-37-15</t>
  </si>
  <si>
    <t>3.7-37-16</t>
  </si>
  <si>
    <t>3.7-37-17</t>
  </si>
  <si>
    <t>3.7-37-18</t>
  </si>
  <si>
    <t>3.7-3-6-0-79</t>
  </si>
  <si>
    <t>Таблица 3.7-79. Установка на растворе из сухой смеси панелей</t>
  </si>
  <si>
    <t>3.7-79-1</t>
  </si>
  <si>
    <t>Установка на растворе из сухой смеси панелей стеновых наружных в зданиях бескаркасно-панельных с разрезкой на этаж, площадь до 6 м2</t>
  </si>
  <si>
    <t>3.7-79-2</t>
  </si>
  <si>
    <t>Установка на растворе из сухой смеси панелей стеновых наружных в зданиях бескаркасно-панельных с разрезкой на этаж, площадь до 15 м2</t>
  </si>
  <si>
    <t>3.7-79-3</t>
  </si>
  <si>
    <t>Установка на растворе из сухой смеси панелей стеновых наружных в зданиях бескаркасно-панельных с разрезкой на этаж, площадь до 25 м2</t>
  </si>
  <si>
    <t>3.7-79-4</t>
  </si>
  <si>
    <t>Установка на растворе из сухой смеси панелей стеновых наружных в зданиях бескаркасно-панельных с разрезкой поясной и пилонной, площадь до 6 м2</t>
  </si>
  <si>
    <t>3.7-79-5</t>
  </si>
  <si>
    <t>Установка на растворе из сухой смеси панелей стеновых наружных в зданиях бескаркасно-панельных с разрезкой поясной и пилонной, площадь до 15 м2</t>
  </si>
  <si>
    <t>3.7-79-6</t>
  </si>
  <si>
    <t>Установка на растворе из сухой смеси панелей стеновых наружных в зданиях каркасно-панельных, площадь до 6 м2</t>
  </si>
  <si>
    <t>3.7-79-7</t>
  </si>
  <si>
    <t>Установка на растворе из сухой смеси панелей стеновых наружных в зданиях каркасно-панельных, площадь до 10 м2</t>
  </si>
  <si>
    <t>3.7-79-8</t>
  </si>
  <si>
    <t>Установка на растворе из сухой смеси панелей стеновых наружных в зданиях каркасно-панельных, площадь до 15 м2</t>
  </si>
  <si>
    <t>Раздел  7. Внутренние стены и диафрагмы жесткости</t>
  </si>
  <si>
    <t>3.7-3-7-0-38</t>
  </si>
  <si>
    <t>Таблица 3.7-38. Установка стеновых панелей внутренних, диафрагм жесткости</t>
  </si>
  <si>
    <t>3.7-38-1</t>
  </si>
  <si>
    <t>3.7-38-2</t>
  </si>
  <si>
    <t>3.7-38-3</t>
  </si>
  <si>
    <t>3.7-38-4</t>
  </si>
  <si>
    <t>3.7-38-5</t>
  </si>
  <si>
    <t>3.7-38-6</t>
  </si>
  <si>
    <t>3.7-38-7</t>
  </si>
  <si>
    <t>3.7-38-8</t>
  </si>
  <si>
    <t>3.7-38-9</t>
  </si>
  <si>
    <t>3.7-38-10</t>
  </si>
  <si>
    <t>3.7-38-11</t>
  </si>
  <si>
    <t>3.7-38-12</t>
  </si>
  <si>
    <t>3.7-38-13</t>
  </si>
  <si>
    <t>3.7-3-7-0-80</t>
  </si>
  <si>
    <t>Таблица 3.7-80. Установка на растворе из сухой смеси стеновых панелей внутренних, диафрагм жесткости</t>
  </si>
  <si>
    <t>3.7-80-1</t>
  </si>
  <si>
    <t>Установка на растворе из сухой смеси стеновых панелей внутренних, площадь до 6 м2</t>
  </si>
  <si>
    <t>3.7-80-2</t>
  </si>
  <si>
    <t>Установка на растворе из сухой смеси стеновых панелей внутренних, площадь до 10 м2</t>
  </si>
  <si>
    <t>3.7-80-3</t>
  </si>
  <si>
    <t>Установка на растворе из сухой смеси стеновых панелей внутренних, площадь до 15 м2</t>
  </si>
  <si>
    <t>3.7-80-4</t>
  </si>
  <si>
    <t>Установка на растворе из сухой смеси стеновых панелей внутренних, площадь до 25 м2</t>
  </si>
  <si>
    <t>3.7-80-5</t>
  </si>
  <si>
    <t>Установка на растворе из сухой смеси диафрагм жесткости, высота до 3,6 м, площадь до 10 м2</t>
  </si>
  <si>
    <t>3.7-80-6</t>
  </si>
  <si>
    <t>Установка на растворе из сухой смеси диафрагм жесткости, высота до 3,6 м, площадь до 15 м2</t>
  </si>
  <si>
    <t>3.7-80-7</t>
  </si>
  <si>
    <t>Установка на растворе из сухой смеси диафрагм жесткости, высота до 4,8 м, площадь до 10 м2</t>
  </si>
  <si>
    <t>3.7-80-8</t>
  </si>
  <si>
    <t>Установка на растворе из сухой смеси диафрагм жесткости, высота до 4,8 м, площадь до 15 м2</t>
  </si>
  <si>
    <t>3.7-80-9</t>
  </si>
  <si>
    <t>Установка на растворе из сухой смеси диафрагм жесткости, высота до 4,8 м, площадь до 25 м2</t>
  </si>
  <si>
    <t>Раздел  8. Перегородки крупнопанельные</t>
  </si>
  <si>
    <t>3.7-3-8-0-39</t>
  </si>
  <si>
    <t>Таблица 3.7-39. Установка крупнопанельных перегородок</t>
  </si>
  <si>
    <t>3.7-39-1</t>
  </si>
  <si>
    <t>3.7-39-2</t>
  </si>
  <si>
    <t>3.7-39-3</t>
  </si>
  <si>
    <t>3.7-39-4</t>
  </si>
  <si>
    <t>3.7-39-5</t>
  </si>
  <si>
    <t>3.7-3-8-0-81</t>
  </si>
  <si>
    <t>Таблица 3.7-81. Установка на растворе из сухой смеси крупнопанельных перегородок</t>
  </si>
  <si>
    <t>3.7-81-1</t>
  </si>
  <si>
    <t>3.7-81-2</t>
  </si>
  <si>
    <t>3.7-81-3</t>
  </si>
  <si>
    <t>3.7-81-4</t>
  </si>
  <si>
    <t>3.7-81-5</t>
  </si>
  <si>
    <t>Раздел  9. Плиты лоджий, балконов, козырьков, парапетов, стенок, ограждений и мелкие конструкции</t>
  </si>
  <si>
    <t>3.7-3-9-0-40</t>
  </si>
  <si>
    <t>Таблица 3.7-40. Установка плит лоджий, балконов и козырьков, разделительных стенок, экранов ограждений, плит парапета и мелких конструкций</t>
  </si>
  <si>
    <t>3.7-40-1</t>
  </si>
  <si>
    <t>3.7-40-2</t>
  </si>
  <si>
    <t>3.7-40-3</t>
  </si>
  <si>
    <t>3.7-40-4</t>
  </si>
  <si>
    <t>3.7-40-5</t>
  </si>
  <si>
    <t>3.7-40-6</t>
  </si>
  <si>
    <t>3.7-40-7</t>
  </si>
  <si>
    <t>3.7-40-8</t>
  </si>
  <si>
    <t>3.7-40-9</t>
  </si>
  <si>
    <t>3.7-40-10</t>
  </si>
  <si>
    <t>3.7-40-11</t>
  </si>
  <si>
    <t>3.7-3-9-0-82</t>
  </si>
  <si>
    <t>Таблица 3.7-82. Установка на растворе из сухой смеси плит лоджий, балконов и козырьков, разделительных стенок, экранов ограждений, плит парапета и мелких конструкций</t>
  </si>
  <si>
    <t>3.7-82-1</t>
  </si>
  <si>
    <t>Установка на растворе из сухой смеси плит лоджий в зданиях панельных, площадь до 5 м2</t>
  </si>
  <si>
    <t>3.7-82-2</t>
  </si>
  <si>
    <t>Установка на растворе из сухой смеси плит лоджий в зданиях панельных, площадь до 10 м2</t>
  </si>
  <si>
    <t>3.7-82-3</t>
  </si>
  <si>
    <t>Установка на растворе из сухой смеси плит лоджий в зданиях кирпичных и блочных, площадь до 5 м2</t>
  </si>
  <si>
    <t>3.7-82-4</t>
  </si>
  <si>
    <t>Установка на растворе из сухой смеси плит лоджий в зданиях кирпичных и блочных, площадь до 10 м2</t>
  </si>
  <si>
    <t>3.7-82-5</t>
  </si>
  <si>
    <t>Установка на растворе из сухой смеси плит балконов и козырьков в зданиях панельных, площадь до 5 м2</t>
  </si>
  <si>
    <t>3.7-82-6</t>
  </si>
  <si>
    <t>Установка на растворе из сухой смеси плит балконов и козырьков в зданиях кирпичных и блочных, площадь до 5 м2</t>
  </si>
  <si>
    <t>3.7-82-7</t>
  </si>
  <si>
    <t>Установка на растворе из сухой смеси разделительных стенок, площадь до 5 м2</t>
  </si>
  <si>
    <t>3.7-82-8</t>
  </si>
  <si>
    <t>Установка на растворе из сухой смеси экранов ограждений, площадь до 10 м2</t>
  </si>
  <si>
    <t>3.7-82-9</t>
  </si>
  <si>
    <t>Установка на растворе из сухой смеси плит парапета, масса до 0,5 т</t>
  </si>
  <si>
    <t>3.7-82-10</t>
  </si>
  <si>
    <t>Установка на растворе из сухой смеси плит парапета, масса более 0,5 т</t>
  </si>
  <si>
    <t>3.7-82-11</t>
  </si>
  <si>
    <t>Установка на растворе из сухой смеси мелких конструкций (подоконников, сливов, парапетов и других), масса до 0,5 т</t>
  </si>
  <si>
    <t>Раздел 10. Сантехкабины, сантехнические поддоны, шахты лифта, вентиляционные блоки, присоединение и испытание трубопроводов и электропроводок сантехкабин</t>
  </si>
  <si>
    <t>3.7-3-10-0-41</t>
  </si>
  <si>
    <t>Таблица 3.7-41. Установка сантехкабин, сантехподдонов, шахт лифта, блоков инженерных коммуникаций и вентиляционных</t>
  </si>
  <si>
    <t>3.7-41-1</t>
  </si>
  <si>
    <t>3.7-41-2</t>
  </si>
  <si>
    <t>3.7-41-3</t>
  </si>
  <si>
    <t>3.7-41-4</t>
  </si>
  <si>
    <t>3.7-41-5</t>
  </si>
  <si>
    <t>3.7-41-6</t>
  </si>
  <si>
    <t>3.7-41-7</t>
  </si>
  <si>
    <t>3.7-3-10-0-83</t>
  </si>
  <si>
    <t>Таблица 3.7-83. Установка на растворе из сухой смеси сантехподдонов, шахт лифта, блоков инженерных коммуникаций и вентиляционных</t>
  </si>
  <si>
    <t>3.7-83-1</t>
  </si>
  <si>
    <t>3.7-83-2</t>
  </si>
  <si>
    <t>3.7-83-3</t>
  </si>
  <si>
    <t>3.7-83-4</t>
  </si>
  <si>
    <t>3.7-83-5</t>
  </si>
  <si>
    <t>3.7-83-6</t>
  </si>
  <si>
    <t>Установка на растворе из сухой смеси блоков инженерных коммуникаций и вентиляционных массой более 2,5 т</t>
  </si>
  <si>
    <t>3.7-3-10-0-93</t>
  </si>
  <si>
    <t>Таблица 3.7-93. Установка санитарно-технических модулей (СТМ), подключение инженерных коммуникаций СТМ к инженерным и электрическим сетям здания</t>
  </si>
  <si>
    <t>3.7-93-1</t>
  </si>
  <si>
    <t xml:space="preserve">Монтаж модуля санитарно-технического (СТМ) на вибропоглащающие подкладки </t>
  </si>
  <si>
    <t>1 модуль</t>
  </si>
  <si>
    <t>3.7-93-2</t>
  </si>
  <si>
    <t>Монтаж модуля санитарно-технического (СТМ) на растворной постели</t>
  </si>
  <si>
    <t>3.7-93-3</t>
  </si>
  <si>
    <t>Подключение инженерных коммуникаций санитарно-технического модуля (СТМ) к инженерным сетям здания через шахт-пакет с гидравлическими испытаниями</t>
  </si>
  <si>
    <t>3.7-93-4</t>
  </si>
  <si>
    <t>Подключение инженерных коммуникаций санитарно-технического модуля (СТМ) к инженерным сетям здания (вентиляция, канализация) без подключения к водоснабжению</t>
  </si>
  <si>
    <t>3.7-93-5</t>
  </si>
  <si>
    <t>Подключение электрических сетей санитарно-технического модуля (СТМ) к электросетям здания</t>
  </si>
  <si>
    <t>Отдел  4. Объемные трансформаторные подстанции</t>
  </si>
  <si>
    <t>3.7-4-0-0-42</t>
  </si>
  <si>
    <t>3.7-4-0</t>
  </si>
  <si>
    <t>3.7-4</t>
  </si>
  <si>
    <t>Таблица 3.7-42. Установка на готовое основание объемных трансформаторных подстанций</t>
  </si>
  <si>
    <t>3.7-42-1</t>
  </si>
  <si>
    <t>Установка на готовое основание объемных трансформаторных подстанций количеством блоков 2</t>
  </si>
  <si>
    <t>1 комплект</t>
  </si>
  <si>
    <t>3.7-42-2</t>
  </si>
  <si>
    <t>Установка на готовое основание объемных трансформаторных подстанций количеством блоков 3</t>
  </si>
  <si>
    <t>Отдел  5. Сооружения водопровода, канализации и инженерные сети</t>
  </si>
  <si>
    <t>3.7-5</t>
  </si>
  <si>
    <t>Раздел  1. Строительство емкостных сооружений</t>
  </si>
  <si>
    <t>3.7-5-1-0-43</t>
  </si>
  <si>
    <t>Таблица 3.7-43. Установка панелей стен, перегородок</t>
  </si>
  <si>
    <t>3.7-43-1</t>
  </si>
  <si>
    <t>Установка панелей стен при вертикальных стыках замоноличиваемых бетоном площадью до 6 м2</t>
  </si>
  <si>
    <t>100 м3 сборных железобетонных конструкций</t>
  </si>
  <si>
    <t>3.7-43-2</t>
  </si>
  <si>
    <t>Установка панелей стен при вертикальных стыках замоноличиваемых бетоном площадью до 9 м2</t>
  </si>
  <si>
    <t>3.7-43-3</t>
  </si>
  <si>
    <t>Установка панелей стен при вертикальных стыках замоноличиваемых бетоном площадью до 12 м2</t>
  </si>
  <si>
    <t>3.7-43-4</t>
  </si>
  <si>
    <t>Установка панелей стен при вертикальных стыках замоноличиваемых бетоном площадью до 15 м2</t>
  </si>
  <si>
    <t>3.7-43-5</t>
  </si>
  <si>
    <t>Установка панелей стен при вертикальных стыках замоноличиваемых бетоном площадью более 15 м2</t>
  </si>
  <si>
    <t>3.7-43-6</t>
  </si>
  <si>
    <t>Установка панелей перегородок (ненесущих)</t>
  </si>
  <si>
    <t>3.7-5-1-0-44</t>
  </si>
  <si>
    <t>Таблица 3.7-44. Установка опор, лотков</t>
  </si>
  <si>
    <t>3.7-44-1</t>
  </si>
  <si>
    <t>Установка опор из плит и колец диаметром до 1000 мм</t>
  </si>
  <si>
    <t>3.7-44-2</t>
  </si>
  <si>
    <t>Установка опор из плит и колец диаметром более 1000 мм</t>
  </si>
  <si>
    <t>3.7-44-3</t>
  </si>
  <si>
    <t>Установка лотков в угловых сооружениях сечением до 0,2 м2</t>
  </si>
  <si>
    <t>3.7-44-4</t>
  </si>
  <si>
    <t>Установка лотков в угловых сооружениях сечением более 0,2 м2</t>
  </si>
  <si>
    <t>3.7-44-5</t>
  </si>
  <si>
    <t>Установка лотков в прямоугольных сооружениях сечением до 0,2 м2</t>
  </si>
  <si>
    <t>3.7-44-6</t>
  </si>
  <si>
    <t>Установка лотков в прямоугольных сооружениях сечением более 0,2 м2</t>
  </si>
  <si>
    <t>3.7-44-7</t>
  </si>
  <si>
    <t>Установка лотков между сооружениями сечением до 0,5 м2</t>
  </si>
  <si>
    <t>3.7-44-8</t>
  </si>
  <si>
    <t>Установка лотков между сооружениями сечением более 0,5 м2</t>
  </si>
  <si>
    <t>Раздел  2. Конструкции инженерных тепловых сетей</t>
  </si>
  <si>
    <t>3.7-5-2-0-45</t>
  </si>
  <si>
    <t>Таблица 3.7-45. Устройство непроходных каналов</t>
  </si>
  <si>
    <t>3.7-45-1</t>
  </si>
  <si>
    <t>Устройство непроходных каналов одноячейковых перекрываемых или опирающихся на плиты</t>
  </si>
  <si>
    <t>3.7-45-2</t>
  </si>
  <si>
    <t>Устройство непроходных каналов одноячейковых собираемых из верхних и нижних лотковых элементов</t>
  </si>
  <si>
    <t>3.7-45-3</t>
  </si>
  <si>
    <t>Устройство непроходных каналов двухъячейковых собираемых из верхних и нижних лотковых элементов</t>
  </si>
  <si>
    <t>3.7-5-2-0-46</t>
  </si>
  <si>
    <t>Таблица 3.7-46. Устройство камер со стенками, неподвижных щитовых опор</t>
  </si>
  <si>
    <t>3.7-46-1</t>
  </si>
  <si>
    <t>Устройство камер со стенками из бетонных блоков</t>
  </si>
  <si>
    <t>3.7-46-2</t>
  </si>
  <si>
    <t>Устройство камер со стенками из монолитного бетона</t>
  </si>
  <si>
    <t>3.7-46-3</t>
  </si>
  <si>
    <t>Устройство неподвижных щитовых опор из монолитного железобетона</t>
  </si>
  <si>
    <t>3.7-46-4</t>
  </si>
  <si>
    <t>Устройство неподвижных щитовых опор из сборных железобетонных конструкций</t>
  </si>
  <si>
    <t>3.7-5-2-0-47</t>
  </si>
  <si>
    <t>Таблица 3.7-47. Устройство попутного одностороннего дренажа непроходных каналов</t>
  </si>
  <si>
    <t>3.7-47-1</t>
  </si>
  <si>
    <t>Устройство попутного одностороннего дренажа непроходных каналов с фильтрующей обсыпкой вдоль асбестоцементных труб</t>
  </si>
  <si>
    <t>100 м канала</t>
  </si>
  <si>
    <t>3.7-47-2</t>
  </si>
  <si>
    <t>Устройство попутного одностороннего дренажа непроходных каналов с фильтрующей обсыпкой вдоль керамических труб</t>
  </si>
  <si>
    <t>3.7-47-3</t>
  </si>
  <si>
    <t>Устройство попутного одностороннего дренажа непроходных каналов с фильтрующей обсыпкой под днищем вдоль стен каналов и асбестоцементных труб</t>
  </si>
  <si>
    <t>3.7-5-2-0-89</t>
  </si>
  <si>
    <t>Таблица 3.7-89. Укладка плит перекрытия каналов</t>
  </si>
  <si>
    <t>3.7-89-1</t>
  </si>
  <si>
    <t>Укладка плит перекрытия каналов площадью до 1 м2</t>
  </si>
  <si>
    <t>3.7-89-2</t>
  </si>
  <si>
    <t>Укладка плит перекрытия каналов площадью до 5 м2</t>
  </si>
  <si>
    <t>3.7-89-3</t>
  </si>
  <si>
    <t>Укладка плит перекрытия каналов площадью более 5 м2</t>
  </si>
  <si>
    <t>Отдел  6. Сборно-монолитные емкостные сооружения</t>
  </si>
  <si>
    <t>3.7-6</t>
  </si>
  <si>
    <t>Раздел  1. Закрома сборно-монолитные</t>
  </si>
  <si>
    <t>3.7-6-1-0-48</t>
  </si>
  <si>
    <t>Таблица 3.7-48. Установка закромов сборно-монолитных ячеек</t>
  </si>
  <si>
    <t>3.7-48-1</t>
  </si>
  <si>
    <t>Установка закромов сборно-монолитных ячеек размером 6х6 м; 9х9 м; 6х9 м</t>
  </si>
  <si>
    <t>Раздел  2. Силосы для хранения сыпучих материалов</t>
  </si>
  <si>
    <t>3.7-6-2-0-49</t>
  </si>
  <si>
    <t>Таблица 3.7-49. Установка конструкций силосов для хранения сыпучих материалов</t>
  </si>
  <si>
    <t>3.7-49-1</t>
  </si>
  <si>
    <t>Установка балок кольцевых при диаметре банок силосов 3 м</t>
  </si>
  <si>
    <t>3.7-49-2</t>
  </si>
  <si>
    <t>Установка стен при диаметре банок силосов 3 м</t>
  </si>
  <si>
    <t>3.7-49-3</t>
  </si>
  <si>
    <t>Установка плит покрытия при диаметре банок силосов 3 м</t>
  </si>
  <si>
    <t>3.7-49-4</t>
  </si>
  <si>
    <t>Установка балок криволинейных при диаметре банок силосов 12 м</t>
  </si>
  <si>
    <t>Раздел  3. Сооружения предприятий по хранению и переработке зерна</t>
  </si>
  <si>
    <t>3.7-6-3-0-51</t>
  </si>
  <si>
    <t>Таблица 3.7-51. Монтаж конструкций сооружений предприятий по хранению и переработке зерна</t>
  </si>
  <si>
    <t>3.7-51-1</t>
  </si>
  <si>
    <t>Монтаж стен силосов из объемных блоков с болтовым соединением</t>
  </si>
  <si>
    <t>100 м3 сбороных изделий</t>
  </si>
  <si>
    <t>3.7-51-2</t>
  </si>
  <si>
    <t>Монтаж стен бункеров мельниц</t>
  </si>
  <si>
    <t>3.7-51-3</t>
  </si>
  <si>
    <t>Установка воронки с доборными (карнизными элементами)</t>
  </si>
  <si>
    <t>3.7-51-4</t>
  </si>
  <si>
    <t>Установка колонн подсилосного этажа</t>
  </si>
  <si>
    <t>Отдел  7. Конструкции с применением цементно-стружечных плит</t>
  </si>
  <si>
    <t>3.7-7</t>
  </si>
  <si>
    <t>Раздел  1. Перегородки на деревянном каркасе</t>
  </si>
  <si>
    <t>3.7-7-1-0-52</t>
  </si>
  <si>
    <t>Таблица 3.7-52. Устройство перегородок из цементностружечных плит с алюминиевыми нащельниками (штапиками)</t>
  </si>
  <si>
    <t>3.7-52-1</t>
  </si>
  <si>
    <t>Устройство перегородок из цементностружечных плит с алюминиевыми нащельниками в зданиях при высоте этажа до 3,6 м без изоляции с однослойной обшивкой с 2-х сторон</t>
  </si>
  <si>
    <t>100 м2 перегородок за вычетом проемов</t>
  </si>
  <si>
    <t>3.7-52-2</t>
  </si>
  <si>
    <t>Устройство перегородок из цементностружечных плит с алюминиевыми нащельниками в зданиях при высоте этажа до 6 м без изоляции с однослойной обшивкой с 2-х сторон</t>
  </si>
  <si>
    <t>3.7-52-3</t>
  </si>
  <si>
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50 мм</t>
  </si>
  <si>
    <t>3.7-52-4</t>
  </si>
  <si>
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50 мм</t>
  </si>
  <si>
    <t>3.7-52-5</t>
  </si>
  <si>
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80 мм</t>
  </si>
  <si>
    <t>3.7-52-6</t>
  </si>
  <si>
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100 мм</t>
  </si>
  <si>
    <t>3.7-7-1-0-53</t>
  </si>
  <si>
    <t>Таблица 3.7-53. Устройство перегородок из цементностружечных плит без алюминиевых нащельников (штапиков)</t>
  </si>
  <si>
    <t>3.7-53-1</t>
  </si>
  <si>
    <t>Устройство перегородок из цементностружечных плит без алюминиевых нащельников в зданиях без изоляции с однослойной обшивкой с 2-х сторон</t>
  </si>
  <si>
    <t>3.7-53-2</t>
  </si>
  <si>
    <t>Устройство перегородок из цементностружечных плит без алюминиевых нащельников с изоляционной прокладкой толщиной 50 мм в зданиях</t>
  </si>
  <si>
    <t>3.7-53-3</t>
  </si>
  <si>
    <t>Устройство перегородок из цементностружечных плит без алюминиевых нащельников с изоляционной прокладкой толщиной 80 мм в зданиях</t>
  </si>
  <si>
    <t>3.7-53-4</t>
  </si>
  <si>
    <t>Устройство перегородок из цементностружечных плит без алюминиевых нащельников с изоляционной прокладкой толщиной 100 мм в зданиях</t>
  </si>
  <si>
    <t>3.7-53-5</t>
  </si>
  <si>
    <t>Устройство дополнительных слоев из цементно-стружечных плит в перегородках без алюминиевых нащельников</t>
  </si>
  <si>
    <t>Отдел  8. Ограды, ворота, калитки</t>
  </si>
  <si>
    <t>3.7-8-0-0-54</t>
  </si>
  <si>
    <t>3.7-8-0</t>
  </si>
  <si>
    <t>3.7-8</t>
  </si>
  <si>
    <t>Таблица 3.7-54. Установка оград</t>
  </si>
  <si>
    <t>3.7-54-1</t>
  </si>
  <si>
    <t>Установка железобетонных оград из панелей длиной 4 м</t>
  </si>
  <si>
    <t>3.7-54-2</t>
  </si>
  <si>
    <t>Установка железобетонных оград из панелей длиной 3 м</t>
  </si>
  <si>
    <t>3.7-54-3</t>
  </si>
  <si>
    <t>Установка железобетонных оград из панелей длиной 4,8 м при шаге столбов 2,4 м</t>
  </si>
  <si>
    <t>3.7-54-4</t>
  </si>
  <si>
    <t>Установка металлических оград по железобетонным столбам с цоколем из железобетонных панелей из сетчатых панелей высотой до 1,6 м</t>
  </si>
  <si>
    <t>3.7-54-5</t>
  </si>
  <si>
    <t>Установка металлических оград по железобетонным столбам с цоколем из железобетонных панелей из сетчатых панелей высотой до 2 м</t>
  </si>
  <si>
    <t>3.7-54-6</t>
  </si>
  <si>
    <t>Установка металлических оград по железобетонным столбам без цоколя из сетки высотой до 1,7 м</t>
  </si>
  <si>
    <t>3.7-54-7</t>
  </si>
  <si>
    <t>Установка металлических оград по железобетонным столбам без цоколя из сетки высотой до 2,2 м</t>
  </si>
  <si>
    <t>3.7-54-8</t>
  </si>
  <si>
    <t>Установка металлических оград по железобетонным столбам без цоколя из сетчатых панелей высотой до 1,2 м</t>
  </si>
  <si>
    <t>3.7-54-9</t>
  </si>
  <si>
    <t>Установка металлических оград по железобетонным столбам без цоколя из сетчатых панелей высотой до 1,7 м</t>
  </si>
  <si>
    <t>3.7-54-10</t>
  </si>
  <si>
    <t>Установка металлических оград по железобетонным столбам без цоколя из сетчатых панелей высотой до 2,2 м</t>
  </si>
  <si>
    <t>3.7-54-11</t>
  </si>
  <si>
    <t>Установка металлических оград по железобетонным столбам из колючей проволоки</t>
  </si>
  <si>
    <t>3.7-54-12</t>
  </si>
  <si>
    <t>Устройство песчаных подушек толщиной 30 см</t>
  </si>
  <si>
    <t>3.7-8-0-0-55</t>
  </si>
  <si>
    <t>Таблица 3.7-55. Устройство ворот и калиток</t>
  </si>
  <si>
    <t>3.7-55-1</t>
  </si>
  <si>
    <t>Устройство ворот распашных с установкой металлических столбов</t>
  </si>
  <si>
    <t>3.7-55-2</t>
  </si>
  <si>
    <t>Устройство ворот распашных с установкой железобетонных столбов без фундаментов</t>
  </si>
  <si>
    <t>3.7-55-3</t>
  </si>
  <si>
    <t>Устройство ворот распашных с установкой железобетонных столбов с фундаментами</t>
  </si>
  <si>
    <t>3.7-55-4</t>
  </si>
  <si>
    <t>Устройство калиток с установкой столбов бетонных</t>
  </si>
  <si>
    <t>3.7-55-5</t>
  </si>
  <si>
    <t>Устройство калиток с установкой столбов металлических</t>
  </si>
  <si>
    <t>3.7-55-6</t>
  </si>
  <si>
    <t>Устройство калиток без установки столбов при металлических оградах и оградах из панелей</t>
  </si>
  <si>
    <t>3.7-55-7</t>
  </si>
  <si>
    <t>Устройство калиток без установки столбов при железобетонных оградах со столбами</t>
  </si>
  <si>
    <t>3.7-55-8</t>
  </si>
  <si>
    <t>Установка дополнительных бетонных столбов</t>
  </si>
  <si>
    <t>3.7-8-0-0-91</t>
  </si>
  <si>
    <t>Таблица 3.7-91. Монтаж колючей проволоки "Егоза"</t>
  </si>
  <si>
    <t>3.7-91-1</t>
  </si>
  <si>
    <t>Монтаж колючей проволоки "Егоза", устройство одноуровневого спирального барьера безопасности по установленным оградам из железобетона</t>
  </si>
  <si>
    <t>Отдел  9. Прочие работы в производственных, жилых и общественных зданиях</t>
  </si>
  <si>
    <t>3.7-9-0-0-56</t>
  </si>
  <si>
    <t>3.7-9-0</t>
  </si>
  <si>
    <t>3.7-9</t>
  </si>
  <si>
    <t>Таблица 3.7-56. Установка стальных крепежных элементов</t>
  </si>
  <si>
    <t>3.7-56-1</t>
  </si>
  <si>
    <t>Установка арматурных стыковых накладок</t>
  </si>
  <si>
    <t>1 т стальных элементов</t>
  </si>
  <si>
    <t>3.7-56-2</t>
  </si>
  <si>
    <t>Установка стальных конструкций для крепления подвесных путей</t>
  </si>
  <si>
    <t>3.7-56-3</t>
  </si>
  <si>
    <t>Установка монтажных изделий массой до 20 кг</t>
  </si>
  <si>
    <t>3.7-56-4</t>
  </si>
  <si>
    <t>Установка монтажных изделий массой свыше 20 кг</t>
  </si>
  <si>
    <t>3.7-9-0-0-57</t>
  </si>
  <si>
    <t>Таблица 3.7-57. Устройство деформационных вертикальных швов в зданиях</t>
  </si>
  <si>
    <t>3.7-57-1</t>
  </si>
  <si>
    <t>Устройство деформационных вертикальных швов в крупнопанельных зданиях</t>
  </si>
  <si>
    <t>3.7-57-2</t>
  </si>
  <si>
    <t>Устройство деформационных вертикальных швов в зданиях кирпичных и крупноблочных</t>
  </si>
  <si>
    <t>3.7-9-0-0-58</t>
  </si>
  <si>
    <t>Таблица 3.7-58. Устройство герметизации стыков наружных стеновых панелей и расшивка швов стеновых панелей и панелей перекрытий</t>
  </si>
  <si>
    <t>3.7-58-1</t>
  </si>
  <si>
    <t>Устройство герметизации горизонтальных и вертикальных стыков стеновых панелей прокладками на клею в один ряд</t>
  </si>
  <si>
    <t>3.7-58-2</t>
  </si>
  <si>
    <t>Устройство герметизации горизонтальных стыков стеновых панелей минераловатными пакетами</t>
  </si>
  <si>
    <t>3.7-58-3</t>
  </si>
  <si>
    <t>Устройство герметизации вертикальных стыков стеновых панелей минераловатными пакетами</t>
  </si>
  <si>
    <t>3.7-58-4</t>
  </si>
  <si>
    <t>Устройство герметизации горизонтальных стыков стеновых панелей пенополистиролом</t>
  </si>
  <si>
    <t>3.7-58-5</t>
  </si>
  <si>
    <t>Устройство герметизации вертикальных стыков стеновых панелей пенополистиролом</t>
  </si>
  <si>
    <t>3.7-58-6</t>
  </si>
  <si>
    <t>Устройство герметизации горизонтальных и вертикальных стыков стеновых панелей мастикой вулканизирующейся тиоколовой</t>
  </si>
  <si>
    <t>3.7-58-7</t>
  </si>
  <si>
    <t>Устройство герметизации горизонтальных и вертикальных стыков мастикой герметизирующей нетвердеющей</t>
  </si>
  <si>
    <t>3.7-58-8</t>
  </si>
  <si>
    <t>Устройство герметизации коробок окон и балконных дверей мастикой вулканизирующейся тиоколовой</t>
  </si>
  <si>
    <t>3.7-58-9</t>
  </si>
  <si>
    <t>Устройство герметизации коробок окон и балконных дверей мастикой герметизирующей нетвердеющей</t>
  </si>
  <si>
    <t>3.7-58-10</t>
  </si>
  <si>
    <t>Устройство водоотбойной ленты (вертикальный стык)</t>
  </si>
  <si>
    <t>3.7-58-11</t>
  </si>
  <si>
    <t>Устройство водоотводящего фартука (вертикальный стык)</t>
  </si>
  <si>
    <t>3.7-58-12</t>
  </si>
  <si>
    <t>Устройство солнцезащиты полимерцементным составом</t>
  </si>
  <si>
    <t>3.7-58-13</t>
  </si>
  <si>
    <t>Устройство солнцезащиты красками ПХВ (бутадионстирольными или кумаронокаучуковыми)</t>
  </si>
  <si>
    <t>3.7-58-14</t>
  </si>
  <si>
    <t>Устройство чеканки и расшивки швов цокольных панелей с внутренней стороны раствором</t>
  </si>
  <si>
    <t>3.7-58-15</t>
  </si>
  <si>
    <t>Промазка и расшивка снизу швов панелей перекрытий раствором</t>
  </si>
  <si>
    <t>3.7-58-16</t>
  </si>
  <si>
    <t>Устройство стыков, облицованных полиэтиленовыми полосами на горизонтальной поверхности</t>
  </si>
  <si>
    <t>3.7-58-17</t>
  </si>
  <si>
    <t>Устройство стыков, облицованных полиэтиленовыми полосами на вертикальной поверхности</t>
  </si>
  <si>
    <t>3.7-58-18</t>
  </si>
  <si>
    <t>Устройство стыков, облицованных полиэтиленовыми полосами на потолочной поверхности</t>
  </si>
  <si>
    <t>3.7-9-0-0-59</t>
  </si>
  <si>
    <t>Таблица 3.7-59. Устройство лестниц по готовому основанию из отдельных ступеней</t>
  </si>
  <si>
    <t>3.7-59-1</t>
  </si>
  <si>
    <t>Устройство лестниц по готовому основанию из отдельных ступеней гладких</t>
  </si>
  <si>
    <t>100 м ступеней</t>
  </si>
  <si>
    <t>3.7-59-2</t>
  </si>
  <si>
    <t>Устройство лестниц по готовому основанию из отдельных ступеней с мозаичным покрытием</t>
  </si>
  <si>
    <t>3.7-9-0-0-60</t>
  </si>
  <si>
    <t>Таблица 3.7-60. Установка металлических ограждений</t>
  </si>
  <si>
    <t>3.7-60-1</t>
  </si>
  <si>
    <t>Установка металлических ограждений с поручнями из твердолиственных пород</t>
  </si>
  <si>
    <t>100 м ограждений</t>
  </si>
  <si>
    <t>3.7-60-2</t>
  </si>
  <si>
    <t>Установка металлических ограждений с поручнями из хвойных пород</t>
  </si>
  <si>
    <t>3.7-60-3</t>
  </si>
  <si>
    <t>Установка металлических ограждений с поручнями из поливинилхлорида</t>
  </si>
  <si>
    <t>3.7-60-4</t>
  </si>
  <si>
    <t>Установка металлических ограждений без поручня</t>
  </si>
  <si>
    <t>3.7-9-0-0-62</t>
  </si>
  <si>
    <t>Таблица 3.7-62. Устройство герметизации стыков наружных стеновых панелей однокомпонентным полиуретановым составом</t>
  </si>
  <si>
    <t>3.7-62-1</t>
  </si>
  <si>
    <t xml:space="preserve">Устройство герметизации стыков наружных стеновых панелей однокомпонентным полиуретановым составом </t>
  </si>
  <si>
    <t>3.7-9-0-0-63</t>
  </si>
  <si>
    <t>Таблица 3.7-63. Оклейка горизонтальных и вертикальных стыков панелей наружных стен воздухозащитной самоклеящейся лентой в каркасно-панельных зданиях</t>
  </si>
  <si>
    <t>3.7-63-1</t>
  </si>
  <si>
    <t>Оклейка горизонтальных и вертикальных стыков панелей наружных стен воздухозащитной самоклеящейся лентой в каркасно-панельных зданиях</t>
  </si>
  <si>
    <t>100 м стыка</t>
  </si>
  <si>
    <t>3.7-9-0-0-85</t>
  </si>
  <si>
    <t>Таблица 3.7-85. Устройство герметизации стыков стеновых панелей с люлек</t>
  </si>
  <si>
    <t>3.7-85-1</t>
  </si>
  <si>
    <t>Устройство герметизации горизонтальных стыков стеновых панелей с люлек минераловатными пакетами</t>
  </si>
  <si>
    <t>3.7-85-2</t>
  </si>
  <si>
    <t>Устройство герметизации вертикальных стыков стеновых панелей с люлек минераловатными пакетами</t>
  </si>
  <si>
    <t>3.7-85-3</t>
  </si>
  <si>
    <t>Устройство герметизации горизонтальных стыков стеновых панелей с люлек пенополистиролом</t>
  </si>
  <si>
    <t>3.7-85-4</t>
  </si>
  <si>
    <t>Устройство герметизации вертикальных стыков стеновых панелей с люлек пенополистиролом</t>
  </si>
  <si>
    <t>3.7-85-5</t>
  </si>
  <si>
    <t>Устройство герметизации горизонтальных и вертикальных стыков стеновых панелей с люлек прокладками на клею в один ряд</t>
  </si>
  <si>
    <t>3.7-85-6</t>
  </si>
  <si>
    <t>Устройство герметизации горизонтальных и вертикальных стыков стеновых панелей с люлек мастикой вулканизирующейся тиоколовой</t>
  </si>
  <si>
    <t>3.7-85-7</t>
  </si>
  <si>
    <t>Устройство герметизации горизонтальных и вертикальных стыков стеновых панелей с люлек мастикой герметизирующей нетвердеющей</t>
  </si>
  <si>
    <t>3.7-85-8</t>
  </si>
  <si>
    <t>Устройство герметизации коробок окон и балконных дверей с люлек мастикой вулканизирующейся тиоколовой</t>
  </si>
  <si>
    <t>3.7-85-9</t>
  </si>
  <si>
    <t>Устройство герметизации коробок окон и балконных дверей с люлек мастикой герметизирующей нетвердеющей</t>
  </si>
  <si>
    <t>3.7-85-10</t>
  </si>
  <si>
    <t>Устройство водоотбойной ленты с люлек, вертикальный стык</t>
  </si>
  <si>
    <t>3.7-85-11</t>
  </si>
  <si>
    <t>Устройство водоотводящего фартука с люлек, вертикальный стык</t>
  </si>
  <si>
    <t>3.7-85-12</t>
  </si>
  <si>
    <t>Устройство солнцезащиты с люлек полимерцементным составом</t>
  </si>
  <si>
    <t>3.7-85-13</t>
  </si>
  <si>
    <t>Устройство солнцезащиты с люлек красками ПХВ бутадионстирольными или кумаронокаучуковыми</t>
  </si>
  <si>
    <t>3.7-85-14</t>
  </si>
  <si>
    <t>Устройство зачеканки и расшивки вертикальных и горизонтальных швов панелей с люлек полимерцементным раствором</t>
  </si>
  <si>
    <t>3.7-9-0-0-86</t>
  </si>
  <si>
    <t>Таблица 3.7-86. Установка прямой части поливинилхлоридного поручня</t>
  </si>
  <si>
    <t>3.7-86-1</t>
  </si>
  <si>
    <t>Установка прямой части поливинилхлоридного поручня на ранее установленные стальные решетки лестничных ограждений</t>
  </si>
  <si>
    <t>3.7-9-0-0-87</t>
  </si>
  <si>
    <t>Таблица 3.7-87. Установка монтажных изделий</t>
  </si>
  <si>
    <t>3.7-87-1</t>
  </si>
  <si>
    <t>Установка монтажных изделий до 0,5 кг</t>
  </si>
  <si>
    <t>3.7-87-2</t>
  </si>
  <si>
    <t>Установка монтажных изделий до 0,75 кг</t>
  </si>
  <si>
    <t>3.7-87-3</t>
  </si>
  <si>
    <t>Установка монтажных изделий до 2 кг</t>
  </si>
  <si>
    <t>3.7-87-4</t>
  </si>
  <si>
    <t>Установка монтажных изделий от 2 до 5 кг</t>
  </si>
  <si>
    <t>3.7-9-0-0-88</t>
  </si>
  <si>
    <t>Таблица 3.7-88. Устройство теплоизоляции вертикальных и горизонтальных стыков наружных стеновых панелей раствором из теплозвукоизолирующей смеси</t>
  </si>
  <si>
    <t>3.7-88-1</t>
  </si>
  <si>
    <t>Устройство теплоизоляции вертикальных стыков наружных стеновых панелей раствором из теплозвукоизолирующей смеси</t>
  </si>
  <si>
    <t>3.7-88-2</t>
  </si>
  <si>
    <t>Устройство теплоизоляции горизонтальных стыков наружных стеновых панелей раствором из теплозвукоизолирующей смеси</t>
  </si>
  <si>
    <t>Отдел 10. Возведение зданий из крупногабаритных модулей</t>
  </si>
  <si>
    <t>3.7-10</t>
  </si>
  <si>
    <t>Раздел 1. Возведение зданий из крупногабаритных модулей повышенной заводской готовности</t>
  </si>
  <si>
    <t>3.7-10-1-0-96</t>
  </si>
  <si>
    <t>Таблица 3.7-96. Возведение зданий из крупногабаритных модулей повышенной заводской готовности</t>
  </si>
  <si>
    <t>3.7-96-1</t>
  </si>
  <si>
    <t>Монтаж крупногабаритных модулей (КГМ), площадь модуля более 80 м2 до 120 м2</t>
  </si>
  <si>
    <t>3.7-96-2</t>
  </si>
  <si>
    <t>Монтаж крупногабаритных модулей (КГМ), площадь модуля более 50 м2 до 80 м2</t>
  </si>
  <si>
    <t>3.7-96-3</t>
  </si>
  <si>
    <t>Монтаж крупногабаритных модулей (КГМ), площадь модуля до 50 м2</t>
  </si>
  <si>
    <t>3.7-96-4</t>
  </si>
  <si>
    <t>Монтаж крупногабаритных модулей (КГМ) кровли</t>
  </si>
  <si>
    <t>3.8</t>
  </si>
  <si>
    <t>Сборник  8. Конструкции из кирпича и блоков</t>
  </si>
  <si>
    <t>3.8-0</t>
  </si>
  <si>
    <t>3.8-0-1</t>
  </si>
  <si>
    <t>Раздел  1. Устройство оснований под фундаменты, гидроизоляция</t>
  </si>
  <si>
    <t>3.8-0-1-0-1</t>
  </si>
  <si>
    <t>Таблица 3.8-1. Устройство основания под фундаменты</t>
  </si>
  <si>
    <t>3.8-1-1</t>
  </si>
  <si>
    <t>Устройство песчаного основания под фундаменты</t>
  </si>
  <si>
    <t>1 м3 основания</t>
  </si>
  <si>
    <t>3.8-1-2</t>
  </si>
  <si>
    <t>Устройство щебеночного основания под фундаменты</t>
  </si>
  <si>
    <t>3.8-1-3</t>
  </si>
  <si>
    <t>Устройство гравийного основания под фундаменты</t>
  </si>
  <si>
    <t>3.8-0-1-0-2</t>
  </si>
  <si>
    <t>Таблица 3.8-2. Гидроизоляция стен, фундаментов</t>
  </si>
  <si>
    <t>3.8-2-1</t>
  </si>
  <si>
    <t>Горизонтальная цементная гидроизоляция стен, фундаментов с жидким стеклом</t>
  </si>
  <si>
    <t>100 м2 изолируемой поверхности</t>
  </si>
  <si>
    <t>3.8-2-2</t>
  </si>
  <si>
    <t>Оклеечная горизонтальная гидроизоляция стен, фундаментов в 1 слой</t>
  </si>
  <si>
    <t>3.8-2-3</t>
  </si>
  <si>
    <t>Оклеечная горизонтальная гидроизоляция стен, фундаментов в 2 слоя</t>
  </si>
  <si>
    <t>3.8-2-4</t>
  </si>
  <si>
    <t>Обмазочная боковая гидроизоляция стен, фундаментов цементная с жидким стеклом</t>
  </si>
  <si>
    <t>3.8-2-5</t>
  </si>
  <si>
    <t>Гидроизоляция стен, фундаментов боковая оклеечная по выравненной поверхности бутовой кладки, кирпичу и бетону в 2 слоя</t>
  </si>
  <si>
    <t>3.8-2-6</t>
  </si>
  <si>
    <t>Гидроизоляция стен, фундаментов боковая оклеечная по выравненной поверхности бутовой кладки, кирпичу и бетону на каждый слой сверх 2-х добавлять</t>
  </si>
  <si>
    <t>3.8-2-7</t>
  </si>
  <si>
    <t>Гидроизоляция стен, фундаментов боковая обмазочная битумная в 2 слоя по выравненной поверхности бутовой кладки, кирпичу, бетону</t>
  </si>
  <si>
    <t>3.8-2-8</t>
  </si>
  <si>
    <t>Устройство гидроизоляции стен, фундаментов с применением гидроизоляционных битумно-полимерных СБС-модифицированных материалов в один слой. Укладка бандажной ленты при устройстве горизонтальной изоляции фундамента</t>
  </si>
  <si>
    <t>3.8-2-9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</si>
  <si>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горизонтальной изоляции методом свободной укладки</t>
  </si>
  <si>
    <t>3.8-2-10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</si>
  <si>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горизонтальной изоляции методом наплавления</t>
  </si>
  <si>
    <t>3.8-2-11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</si>
  <si>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боковой изоляции методом наплавления</t>
  </si>
  <si>
    <t>3.8-2-12</t>
  </si>
  <si>
    <t>Устройство гидроизоляции стен, фундаментов с применением битумно-полимерных СБС-модифицированных материалов в один слой, устройство боковой изоляции методом механического крепления</t>
  </si>
  <si>
    <t>3.8-2-13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</si>
  <si>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установка прижимной планки</t>
  </si>
  <si>
    <t>3.8-0-1-0-41</t>
  </si>
  <si>
    <t>Таблица 3.8-41. Гидроизоляция поверхностей с применением сухой смеси гидроизоляционной обмазочной цементной</t>
  </si>
  <si>
    <t>3.8-41-1</t>
  </si>
  <si>
    <t>Гидроизоляция поверхностей с применением сухой смеси гидроизоляционной обмазочной цементной</t>
  </si>
  <si>
    <t>3.8-0-1-0-43</t>
  </si>
  <si>
    <t>Таблица 3.8-43. Гидроизоляция бетонных и оштукатуренных поверхностей с применением сухой смеси гидроизоляционной проникающей капиллярной</t>
  </si>
  <si>
    <t>3.8-43-1</t>
  </si>
  <si>
    <t>Гидроизоляция бетонных и оштукатуренных поверхностей с применением сухой смеси гидроизоляционной проникающей капиллярной</t>
  </si>
  <si>
    <t>3.8-0-1-0-44</t>
  </si>
  <si>
    <t>Таблица 3.8-44. Гидроизоляция швов, стыков, сопряжений бетонных и железобетонных конструкций с применением сухой смеси гидроизоляционной поверхностной</t>
  </si>
  <si>
    <t>3.8-44-1</t>
  </si>
  <si>
    <t>Гидроизоляция швов, стыков, сопряжений бетонных и железобетонных конструкций с применением сухой смеси гидроизоляционной поверхностной</t>
  </si>
  <si>
    <t>3.8-0-1-0-46</t>
  </si>
  <si>
    <t>Таблица 3.8-46. Боковая изоляция стен, фундаментов глиной</t>
  </si>
  <si>
    <t>3.8-46-1</t>
  </si>
  <si>
    <t>Боковая изоляция стен, фундаментов глиной</t>
  </si>
  <si>
    <t>3.8-0-1-0-47</t>
  </si>
  <si>
    <t>Таблица 3.8-47. Устройство систем дренажа и гидроизоляции ПВП мембраной</t>
  </si>
  <si>
    <t>3.8-47-1</t>
  </si>
  <si>
    <t>Устройство систем дренажа и гидроизоляции ПВП мембраной, защитная система дренажа полов</t>
  </si>
  <si>
    <t>3.8-47-2</t>
  </si>
  <si>
    <t>Устройство систем дренажа и гидроизоляции ПВП мембраной, вертикальная, наружная дренажная система со слоем геотекстиля</t>
  </si>
  <si>
    <t>3.8-47-3</t>
  </si>
  <si>
    <t>Устройство систем дренажа и гидроизоляции ПВП мембраной, вентилирующая, водоотводящая система дренажа стен</t>
  </si>
  <si>
    <t>3.8-0-1-0-48</t>
  </si>
  <si>
    <t>Таблица 3.8-48. Обмазочная боковая гидроизоляция стен, фундаментов полимерной мастикой на основе бутилкаучука</t>
  </si>
  <si>
    <t>3.8-48-1</t>
  </si>
  <si>
    <t>Огрунтовка поверхности стен, фундаментов полимерной мастикой на основе бутилкаучука</t>
  </si>
  <si>
    <t>3.8-48-2</t>
  </si>
  <si>
    <t>Обмазочная боковая гидроизоляция стен, фундаментов полимерной мастикой на основе бутилкаучука в один слой</t>
  </si>
  <si>
    <t>3.8-0-1-0-49</t>
  </si>
  <si>
    <t>Таблица 3.8-49. Напыляемая эластичная бесшовная гидроизоляция бетонных и железобетонных конструкций</t>
  </si>
  <si>
    <t>3.8-49-1</t>
  </si>
  <si>
    <t>Нанесение грунтовки двухкомпонентной, полиуретановой на органической основе на подготовленное бетонное или железобетонное основание при устройстве бесшовной напыляемой эластичной гидроизоляции в два слоя</t>
  </si>
  <si>
    <t>3.8-49-2</t>
  </si>
  <si>
    <t>Добавлять к расценке 3.8-49-1 на каждый дополнительный слой</t>
  </si>
  <si>
    <t>3.8-49-3</t>
  </si>
  <si>
    <t>Нанесение напыляемой гидроизоляционной мастики</t>
  </si>
  <si>
    <t>3.8-49-4</t>
  </si>
  <si>
    <t>Заделка технологических отверстий в бетонной стене после демонтажа опалубки с применением грунтовки двухкомпонентной и клея полиуретанового эластичного</t>
  </si>
  <si>
    <t>3.8-49-5</t>
  </si>
  <si>
    <t>Заделка технологических швов на бетонной поверхности с применением грунтовки двухкомпонентной и клея полиуретанового эластичного</t>
  </si>
  <si>
    <t>3.8-0-2</t>
  </si>
  <si>
    <t>Раздел  2. Конструкции из кирпича</t>
  </si>
  <si>
    <t>3.8-0-2-0-3</t>
  </si>
  <si>
    <t>Таблица 3.8-3. Кладка стен</t>
  </si>
  <si>
    <t>3.8-3-1</t>
  </si>
  <si>
    <t>Кладка стен наружных простых при высоте этажа до 4 м</t>
  </si>
  <si>
    <t>1 м3 кладки</t>
  </si>
  <si>
    <t>3.8-3-2</t>
  </si>
  <si>
    <t>Кладка стен наружных простых при высоте этажа свыше 4 м</t>
  </si>
  <si>
    <t>3.8-3-3</t>
  </si>
  <si>
    <t>Кладка стен наружных средней сложности при высоте этажа до 4 м</t>
  </si>
  <si>
    <t>3.8-3-4</t>
  </si>
  <si>
    <t>Кладка стен наружных средней сложности при высоте этажа свыше 4 м</t>
  </si>
  <si>
    <t>3.8-3-5</t>
  </si>
  <si>
    <t>Кладка стен наружных сложных при высоте этажа до 4 м</t>
  </si>
  <si>
    <t>3.8-3-6</t>
  </si>
  <si>
    <t>Кладка стен наружных сложных при высоте этажа свыше 4 м</t>
  </si>
  <si>
    <t>3.8-3-7</t>
  </si>
  <si>
    <t>Кладка стен внутренних при высоте этажа до 4 м</t>
  </si>
  <si>
    <t>3.8-3-8</t>
  </si>
  <si>
    <t>Кладка стен внутренних при высоте этажа свыше 4 м</t>
  </si>
  <si>
    <t>3.8-3-9</t>
  </si>
  <si>
    <t>Кладка стен приямков и каналов</t>
  </si>
  <si>
    <t>3.8-3-10</t>
  </si>
  <si>
    <t>Заполнение каркасов при высоте этажа до 4 м</t>
  </si>
  <si>
    <t>3.8-3-11</t>
  </si>
  <si>
    <t>Заполнение каркасов при высоте этажа свыше 4 м</t>
  </si>
  <si>
    <t>3.8-0-2-0-4</t>
  </si>
  <si>
    <t>Таблица 3.8-4. Кладка перегородок</t>
  </si>
  <si>
    <t>3.8-4-1</t>
  </si>
  <si>
    <t>Кладка перегородок армированных толщиной в 1/4 кирпича при высоте этажа до 4 м</t>
  </si>
  <si>
    <t>100 м2 перегородок (за вычетом проемов)</t>
  </si>
  <si>
    <t>3.8-4-2</t>
  </si>
  <si>
    <t>Кладка перегородок армированных толщиной в 1/4 кирпича при высоте этажа свыше 4 м</t>
  </si>
  <si>
    <t>3.8-4-3</t>
  </si>
  <si>
    <t>Кладка перегородок армированных толщиной в 1/2 кирпича при высоте этажа до 4 м</t>
  </si>
  <si>
    <t>3.8-4-4</t>
  </si>
  <si>
    <t>Кладка перегородок армированных толщиной в 1/2 кирпича при высоте этажа свыше 4 м</t>
  </si>
  <si>
    <t>3.8-4-5</t>
  </si>
  <si>
    <t>Кладка перегородок неармированных толщиной в 1/2 кирпича при высоте этажа до 4 м</t>
  </si>
  <si>
    <t>3.8-4-6</t>
  </si>
  <si>
    <t>Кладка перегородок неармированных толщиной в 1/2 кирпича при высоте этажа свыше 4 м</t>
  </si>
  <si>
    <t>3.8-0-2-0-5</t>
  </si>
  <si>
    <t>Таблица 3.8-5. Кладка из кирпича конструкций</t>
  </si>
  <si>
    <t>3.8-5-1</t>
  </si>
  <si>
    <t>Кладка из кирпича конструкций столбов прямоугольных армированных при высоте этажа до 4 м</t>
  </si>
  <si>
    <t>3.8-5-2</t>
  </si>
  <si>
    <t>Кладка из кирпича конструкций столбов прямоугольных армированных при высоте этажа свыше 4 м</t>
  </si>
  <si>
    <t>3.8-5-3</t>
  </si>
  <si>
    <t>Кладка из кирпича конструкций столбов прямоугольных неармированных при высоте этажа до 4 м</t>
  </si>
  <si>
    <t>3.8-5-4</t>
  </si>
  <si>
    <t>Кладка из кирпича конструкций столбов прямоугольных неармированных при высоте этажа свыше 4 м</t>
  </si>
  <si>
    <t>3.8-5-5</t>
  </si>
  <si>
    <t>Кладка из кирпича конструкций столбов круглых при высоте этажа до 4 м</t>
  </si>
  <si>
    <t>3.8-5-6</t>
  </si>
  <si>
    <t>Кладка из кирпича конструкций столбов круглых при высоте этажа свыше 4 м</t>
  </si>
  <si>
    <t>3.8-5-7</t>
  </si>
  <si>
    <t>Кладка из кирпича конструкций беседок, портиков и других декоративных конструкций высотой до 4 м</t>
  </si>
  <si>
    <t>3.8-5-8</t>
  </si>
  <si>
    <t>Кладка из кирпича конструкций беседок, портиков и других декоративных конструкций высотой свыше 4 м</t>
  </si>
  <si>
    <t>3.8-5-9</t>
  </si>
  <si>
    <t>Кладка из кирпича конструкций сводов и арок над проездами и проемами</t>
  </si>
  <si>
    <t>3.8-0-2-0-6</t>
  </si>
  <si>
    <t>Таблица 3.8-6. Своды цилиндрические толщиной в 1:2 кирпича</t>
  </si>
  <si>
    <t>3.8-6-1</t>
  </si>
  <si>
    <t>Своды цилиндрические толщиной в 1/2 кирпича</t>
  </si>
  <si>
    <t>100 м2 горизонтальной проекции перекрытия или покрытия</t>
  </si>
  <si>
    <t>3.8-0-2-0-7</t>
  </si>
  <si>
    <t>Таблица 3.8-7. Расшивка швов кладки</t>
  </si>
  <si>
    <t>3.8-7-1</t>
  </si>
  <si>
    <t>Расшивка швов кладки из кирпича</t>
  </si>
  <si>
    <t>100 м2 стен (без вычета проемов)</t>
  </si>
  <si>
    <t>3.8-7-2</t>
  </si>
  <si>
    <t>Расшивка швов кладки из керамических и мелкоблочных камней</t>
  </si>
  <si>
    <t>3.8-0-2-0-8</t>
  </si>
  <si>
    <t>Таблица 3.8-8. Армирование кладки стен, крепление сводов, установка металлических решеток, установка гибких связей</t>
  </si>
  <si>
    <t>3.8-8-1</t>
  </si>
  <si>
    <t>Армирование кладки стен и других конструкций</t>
  </si>
  <si>
    <t>1 т металлических изделий</t>
  </si>
  <si>
    <t>3.8-8-2</t>
  </si>
  <si>
    <t>Крепление сводов стальными затяжками</t>
  </si>
  <si>
    <t>3.8-8-3</t>
  </si>
  <si>
    <t>Установка металлических решеток приямков</t>
  </si>
  <si>
    <t>3.8-8-4</t>
  </si>
  <si>
    <t>Армирование кладки стен и других конструкций сеткой из базальтового волокна</t>
  </si>
  <si>
    <t>100 м армируемой конструкции</t>
  </si>
  <si>
    <t>3.8-8-5</t>
  </si>
  <si>
    <t>Крепление связями гибкими базальтопластиковыми многослойных ограждающих конструкций с несущим слоем из кирпича, керамических камней, керамзитобетонных блоков</t>
  </si>
  <si>
    <t>3.8-8-6</t>
  </si>
  <si>
    <t>Крепление связями гибкими базальтопластиковыми многослойных ограждающих конструкций с несущим слоем из легкобетонных камней</t>
  </si>
  <si>
    <t>3.8-0-2-0-37</t>
  </si>
  <si>
    <t>Таблица 3.8-37. Трехслойная кладка стен, эркеров и ограждений балконов и лоджий</t>
  </si>
  <si>
    <t>3.8-37-1</t>
  </si>
  <si>
    <t>3-х слойная кладка наружных стен из пустотелого кирпича толщиной 770 мм с утеплением минераловатными плитами и облицовкой лицевым кирпичом</t>
  </si>
  <si>
    <t>1 м3 кладки стен</t>
  </si>
  <si>
    <t>3.8-37-2</t>
  </si>
  <si>
    <t>3-х слойная кладка наружных стен из пустотелого кирпича толщиной 900 мм с утеплением минераловатными плитами и облицовкой лицевым кирпичом</t>
  </si>
  <si>
    <t>3.8-37-3</t>
  </si>
  <si>
    <t>3-х слойная кладка наружных стен эркеров из пустотелого кирпича толщиной 380 мм с утеплением минераловатными плитами и облицовкой лицевым кирпичом</t>
  </si>
  <si>
    <t>1 м3 кладки эркеров</t>
  </si>
  <si>
    <t>3.8-37-4</t>
  </si>
  <si>
    <t>Кладка ограждений балконов и лоджий из лицевого кирпича толщиной 120 мм</t>
  </si>
  <si>
    <t>1 м2 балконов</t>
  </si>
  <si>
    <t>3.8-0-3</t>
  </si>
  <si>
    <t>Раздел  3. Конструкции из камней керамических</t>
  </si>
  <si>
    <t>3.8-0-3-0-9</t>
  </si>
  <si>
    <t>Таблица 3.8-9. Кладка наружных стен</t>
  </si>
  <si>
    <t>3.8-9-1</t>
  </si>
  <si>
    <t>Кладка наружных стен простых при высоте этажа до 4 м</t>
  </si>
  <si>
    <t>3.8-9-2</t>
  </si>
  <si>
    <t>Кладка наружных стен простых при высоте этажа свыше 4 м</t>
  </si>
  <si>
    <t>3.8-9-3</t>
  </si>
  <si>
    <t>Кладка наружных стен средней сложности при высоте этажа до 4 м</t>
  </si>
  <si>
    <t>3.8-9-4</t>
  </si>
  <si>
    <t>Кладка наружных стен средней сложности при высоте этажа свыше 4 м</t>
  </si>
  <si>
    <t>3.8-9-5</t>
  </si>
  <si>
    <t>Кладка наружных стен сложных при высоте этажа до 4 м</t>
  </si>
  <si>
    <t>3.8-9-6</t>
  </si>
  <si>
    <t>Кладка наружных стен сложных при высоте этажа свыше 4 м</t>
  </si>
  <si>
    <t>3.8-0-3-0-10</t>
  </si>
  <si>
    <t>Таблица 3.8-10. Кладка перегородок толщиной 120 мм</t>
  </si>
  <si>
    <t>3.8-10-1</t>
  </si>
  <si>
    <t>Кладка перегородок толщиной 120 мм армированных при высоте этажа до 4 м</t>
  </si>
  <si>
    <t>3.8-10-2</t>
  </si>
  <si>
    <t>Кладка перегородок толщиной 120 мм армированных при высоте этажа свыше 4 м</t>
  </si>
  <si>
    <t>3.8-10-3</t>
  </si>
  <si>
    <t>Кладка перегородок толщиной 120 мм неармированных при высоте этажа до 4 м</t>
  </si>
  <si>
    <t>3.8-10-4</t>
  </si>
  <si>
    <t>Кладка перегородок толщиной 120 мм неармированных при высоте этажа свыше 4 м</t>
  </si>
  <si>
    <t>3.8-0-4</t>
  </si>
  <si>
    <t>Раздел  4. Стены наружные из кирпича и камней керамических с облицовкой лицевым кирпичом, камнями керамическими</t>
  </si>
  <si>
    <t>3.8-0-4-0-11</t>
  </si>
  <si>
    <t>Таблица 3.8-11. Кладка стен</t>
  </si>
  <si>
    <t>3.8-11-1</t>
  </si>
  <si>
    <t>Кладка стен из кирпича с облицовкой лицевым кирпичом толщиной 380 мм при высоте этажа до 4 м</t>
  </si>
  <si>
    <t>3.8-11-2</t>
  </si>
  <si>
    <t>Кладка стен из кирпича с облицовкой лицевым кирпичом толщиной 380 мм при высоте этажа свыше 4 м</t>
  </si>
  <si>
    <t>3.8-11-3</t>
  </si>
  <si>
    <t>Кладка стен из кирпича с облицовкой лицевым кирпичом толщиной 510 мм при высоте этажа до 4 м</t>
  </si>
  <si>
    <t>3.8-11-4</t>
  </si>
  <si>
    <t>Кладка стен из кирпича с облицовкой лицевым кирпичом толщиной 510 мм при высоте этажа свыше 4 м</t>
  </si>
  <si>
    <t>3.8-11-5</t>
  </si>
  <si>
    <t>Кладка стен из кирпича с облицовкой лицевым кирпичом толщиной 640 мм при высоте этажа до 4 м</t>
  </si>
  <si>
    <t>3.8-11-6</t>
  </si>
  <si>
    <t>Кладка стен из кирпича с облицовкой лицевым кирпичом толщиной 640 мм при высоте этажа свыше 4 м</t>
  </si>
  <si>
    <t>3.8-11-7</t>
  </si>
  <si>
    <t>Кладка стен из камней с облицовкой лицевым кирпичом толщиной 380 мм при высоте этажа до 4 м</t>
  </si>
  <si>
    <t>3.8-11-8</t>
  </si>
  <si>
    <t>Кладка стен из камней с облицовкой лицевым кирпичом толщиной 380 мм при высоте этажа свыше 4 м</t>
  </si>
  <si>
    <t>3.8-11-9</t>
  </si>
  <si>
    <t>Кладка стен из камней с облицовкой лицевым кирпичом толщиной 510 мм при высоте этажа до 4 м</t>
  </si>
  <si>
    <t>3.8-11-10</t>
  </si>
  <si>
    <t>Кладка стен из камней с облицовкой лицевым кирпичом толщиной 510 мм при высоте этажа свыше 4 м</t>
  </si>
  <si>
    <t>3.8-11-11</t>
  </si>
  <si>
    <t>Кладка стен из камней с облицовкой лицевым кирпичом толщиной 640 мм при высоте этажа до 4 м</t>
  </si>
  <si>
    <t>3.8-11-12</t>
  </si>
  <si>
    <t>Кладка стен из камней с облицовкой лицевым кирпичом толщиной 640 мм при высоте этажа свыше 4 м</t>
  </si>
  <si>
    <t>3.8-11-13</t>
  </si>
  <si>
    <t>Кладка стен из камней с облицовкой камнями керамическими лицевыми толщиной 380 мм при высоте этажа до 4 м</t>
  </si>
  <si>
    <t>3.8-11-14</t>
  </si>
  <si>
    <t>Кладка стен из камней с облицовкой камнями керамическими лицевыми толщиной 380 мм при высоте этажа свыше 4 м</t>
  </si>
  <si>
    <t>3.8-11-15</t>
  </si>
  <si>
    <t>Кладка стен из камней с облицовкой камнями керамическими лицевыми толщиной 510 мм при высоте этажа до 4 м</t>
  </si>
  <si>
    <t>3.8-11-16</t>
  </si>
  <si>
    <t>Кладка стен из камней с облицовкой камнями керамическими лицевыми толщиной 510 мм при высоте этажа свыше 4 м</t>
  </si>
  <si>
    <t>3.8-11-17</t>
  </si>
  <si>
    <t>Кладка стен из камней с облицовкой камнями керамическими лицевыми толщиной 640 мм при высоте этажа до 4 м</t>
  </si>
  <si>
    <t>3.8-11-18</t>
  </si>
  <si>
    <t>Кладка стен из камней с облицовкой камнями керамическими лицевыми толщиной 640 мм при высоте этажа свыше 4 м</t>
  </si>
  <si>
    <t>3.8-0-4-0-12</t>
  </si>
  <si>
    <t>Таблица 3.8-12. Кладка наружных стен толщиной 770 мм с усложненными частями из обыкновенного кирпича с облицовкой керамическим лицевым кирпичом</t>
  </si>
  <si>
    <t>3.8-12-1</t>
  </si>
  <si>
    <t>Кладка наружных стен толщиной 770 мм и с усложненными частями из обыкновенного кирпича с облицовкой керамическим лицевым кирпичом</t>
  </si>
  <si>
    <t>3.8-0-5</t>
  </si>
  <si>
    <t>Раздел  5. Участки стен (карнизы, пояски и т.п.) из кирпича и камней керамических с облицовкой кирпичом лицевым профильным или камнями керамическими лицевыми профильными</t>
  </si>
  <si>
    <t>3.8-0-5-0-13</t>
  </si>
  <si>
    <t>Таблица 3.8-13. Кладка участков стен</t>
  </si>
  <si>
    <t>3.8-13-1</t>
  </si>
  <si>
    <t>Кладка участков стен из кирпича с облицовкой кирпичом лицевым профильным толщиной стен 380 мм при высоте этажей до 4 м</t>
  </si>
  <si>
    <t>3.8-13-2</t>
  </si>
  <si>
    <t>Кладка участков стен из кирпича с облицовкой кирпичом лицевым профильным толщиной стен 380 мм при высоте этажей свыше 4 м</t>
  </si>
  <si>
    <t>3.8-13-3</t>
  </si>
  <si>
    <t>Кладка участков стен из кирпича с облицовкой кирпичом лицевым профильным толщиной стен 510 мм при высоте этажей до 4 м</t>
  </si>
  <si>
    <t>3.8-13-4</t>
  </si>
  <si>
    <t>Кладка участков стен из кирпича с облицовкой кирпичом лицевым профильным толщиной стен 510 мм при высоте этажей свыше 4 м</t>
  </si>
  <si>
    <t>3.8-13-5</t>
  </si>
  <si>
    <t>Кладка участков стен из кирпича с облицовкой кирпичом лицевым профильным толщиной стен 640 мм при высоте этажей до 4 м</t>
  </si>
  <si>
    <t>3.8-13-6</t>
  </si>
  <si>
    <t>Кладка участков стен из кирпича с облицовкой кирпичом лицевым профильным толщиной стен 640 мм при высоте этажей свыше 4 м</t>
  </si>
  <si>
    <t>3.8-13-7</t>
  </si>
  <si>
    <t>Кладка участков стен из камней с облицовкой кирпичом лицевым профильным толщиной стен 380 мм при высоте этажей до 4 м</t>
  </si>
  <si>
    <t>3.8-13-8</t>
  </si>
  <si>
    <t>Кладка участков стен из камней с облицовкой кирпичом лицевым профильным толщиной стен 380 мм при высоте этажей свыше 4 м</t>
  </si>
  <si>
    <t>3.8-13-9</t>
  </si>
  <si>
    <t>Кладка участков стен из камней с облицовкой кирпичом лицевым профильным толщиной стен 510 мм при высоте этажей до 4 м</t>
  </si>
  <si>
    <t>3.8-13-10</t>
  </si>
  <si>
    <t>Кладка участков стен из камней с облицовкой кирпичом лицевым профильным толщиной стен 510 мм при высоте этажей свыше 4 м</t>
  </si>
  <si>
    <t>3.8-13-11</t>
  </si>
  <si>
    <t>Кладка участков стен из камней с облицовкой кирпичом лицевым профильным толщиной стен 640 мм при высоте этажей до 4 м</t>
  </si>
  <si>
    <t>3.8-13-12</t>
  </si>
  <si>
    <t>Кладка участков стен из камней с облицовкой кирпичом лицевым профильным толщиной стен 640 мм при высоте этажей свыше 4 м</t>
  </si>
  <si>
    <t>3.8-0-5-0-14</t>
  </si>
  <si>
    <t>Таблица 3.8-14. Кладка из камней с облицовкой камнями керамическими лицевыми профильными</t>
  </si>
  <si>
    <t>3.8-14-1</t>
  </si>
  <si>
    <t>Кладка из камней с облицовкой камнями керамическими лицевыми профильными толщиной стен 380 мм при высоте этажа до 4 м</t>
  </si>
  <si>
    <t>3.8-14-2</t>
  </si>
  <si>
    <t>Кладка из камней с облицовкой камнями керамическими лицевыми профильными толщиной стен 380 мм при высоте этажа свыше 4 м</t>
  </si>
  <si>
    <t>3.8-14-3</t>
  </si>
  <si>
    <t>Кладка из камней с облицовкой камнями керамическими лицевыми профильными толщиной стен 510 мм при высоте этажа до 4 м</t>
  </si>
  <si>
    <t>3.8-14-4</t>
  </si>
  <si>
    <t>Кладка из камней с облицовкой камнями керамическими лицевыми профильными толщиной стен 510 мм при высоте этажа свыше 4 м</t>
  </si>
  <si>
    <t>3.8-14-5</t>
  </si>
  <si>
    <t>Кладка из камней с облицовкой камнями керамическими лицевыми профильными толщиной стен 640 мм при высоте этажа до 4 м</t>
  </si>
  <si>
    <t>3.8-14-6</t>
  </si>
  <si>
    <t>Кладка из камней с облицовкой камнями керамическими лицевыми профильными толщиной стен 640 мм при высоте этажа свыше 4 м</t>
  </si>
  <si>
    <t>3.8-0-6</t>
  </si>
  <si>
    <t>Раздел  6. Стены наружные и внутренние кирпичные облегченных конструкций</t>
  </si>
  <si>
    <t>3.8-0-6-0-15</t>
  </si>
  <si>
    <t>Таблица 3.8-15. Кладка наружных и внутренних стен</t>
  </si>
  <si>
    <t>3.8-15-1</t>
  </si>
  <si>
    <t>Кладка наружных и внутренних стен кирпично-бетонных с заполнением легким бетоном толщиной 380 мм при высоте этажа до 4 м</t>
  </si>
  <si>
    <t>3.8-15-2</t>
  </si>
  <si>
    <t>Кладка наружных и внутренних стен кирпично-бетонных с заполнением легким бетоном толщиной 380 мм при высоте этажа свыше 4 м</t>
  </si>
  <si>
    <t>3.8-15-3</t>
  </si>
  <si>
    <t>Кладка наружных и внутренних стен кирпично-бетонных с заполнением легким бетоном толщиной 510 мм при высоте этажа до 4 м</t>
  </si>
  <si>
    <t>3.8-15-4</t>
  </si>
  <si>
    <t>Кладка наружных и внутренних стен кирпично-бетонных с заполнением легким бетоном толщиной 510 мм при высоте этажа свыше 4 м</t>
  </si>
  <si>
    <t>3.8-15-5</t>
  </si>
  <si>
    <t>Кладка наружных и внутренних стен кирпично-бетонных с заполнением легким бетоном толщиной 640 мм при высоте этажа до 4 м</t>
  </si>
  <si>
    <t>3.8-15-6</t>
  </si>
  <si>
    <t>Кладка наружных и внутренних стен кирпично-бетонных с заполнением легким бетоном толщиной 640 мм при высоте этажа свыше 4 м</t>
  </si>
  <si>
    <t>3.8-15-7</t>
  </si>
  <si>
    <t>Кладка наружных и внутренних стен кирпичных колодцевых с заполнением засыпными материалами толщиной 380 мм при высоте этажа до 4 м</t>
  </si>
  <si>
    <t>3.8-15-8</t>
  </si>
  <si>
    <t>Кладка наружных и внутренних стен кирпичных колодцевых с заполнением засыпными материалами толщиной 380 мм при высоте этажа свыше 4 м</t>
  </si>
  <si>
    <t>3.8-15-9</t>
  </si>
  <si>
    <t>Кладка наружных и внутренних стен кирпичных колодцевых с заполнением засыпными материалами толщиной 510 мм при высоте этажа до 4 м</t>
  </si>
  <si>
    <t>3.8-15-10</t>
  </si>
  <si>
    <t>Кладка наружных и внутренних стен кирпичных колодцевых с заполнением засыпными материалами толщиной 510 мм при высоте этажа свыше 4 м</t>
  </si>
  <si>
    <t>3.8-15-11</t>
  </si>
  <si>
    <t>Кладка наружных и внутренних стен кирпичных колодцевых с заполнением засыпными материалами толщиной 640 мм при высоте этажа до 4 м</t>
  </si>
  <si>
    <t>3.8-15-12</t>
  </si>
  <si>
    <t>Кладка наружных и внутренних стен кирпичных колодцевых с заполнением засыпными материалами толщиной 640 мм при высоте этажа свыше 4 м</t>
  </si>
  <si>
    <t>3.8-0-6-0-16</t>
  </si>
  <si>
    <t>Таблица 3.8-16. Кладка наружных и внутренних кирпичных стен</t>
  </si>
  <si>
    <t>3.8-16-1</t>
  </si>
  <si>
    <t>Кладка наружных и внутренних кирпичных стен с воздушной прослойкой при высоте этажа до 4 м</t>
  </si>
  <si>
    <t>3.8-16-2</t>
  </si>
  <si>
    <t>Кладка наружных и внутренних кирпичных стен с воздушной прослойкой при высоте этажа свыше 4 м</t>
  </si>
  <si>
    <t>3.8-16-3</t>
  </si>
  <si>
    <t>Кладка наружных и внутренних кирпичных стен с теплоизоляционными плитами общей толщиной 250 мм при высоте этажа до 4 м</t>
  </si>
  <si>
    <t>3.8-16-4</t>
  </si>
  <si>
    <t>Кладка наружных и внутренних кирпичных стен с теплоизоляционными плитами общей толщиной 250 мм при высоте этажа свыше 4 м</t>
  </si>
  <si>
    <t>3.8-16-5</t>
  </si>
  <si>
    <t>Кладка наружных и внутренних кирпичных стен с теплоизоляционными плитами общей толщиной 380 мм при высоте этажа до 4 м</t>
  </si>
  <si>
    <t>3.8-16-6</t>
  </si>
  <si>
    <t>Кладка наружных и внутренних кирпичных стен с теплоизоляционными плитами общей толщиной 380 мм при высоте этажа свыше 4 м</t>
  </si>
  <si>
    <t>3.8-16-7</t>
  </si>
  <si>
    <t>Кладка наружных и внутренних кирпичных стен с теплоизоляционными плитами общей толщиной 510 мм при высоте этажа до 4 м</t>
  </si>
  <si>
    <t>3.8-16-8</t>
  </si>
  <si>
    <t>Кладка наружных и внутренних кирпичных стен с теплоизоляционными плитами общей толщиной 510 мм при высоте этажа свыше 4 м</t>
  </si>
  <si>
    <t>3.8-0-7</t>
  </si>
  <si>
    <t>Раздел  7. Конструкции из крупных известняковых блоков</t>
  </si>
  <si>
    <t>3.8-0-7-0-17</t>
  </si>
  <si>
    <t>Таблица 3.8-17. Кладка из крупных известняковых блоков</t>
  </si>
  <si>
    <t>3.8-17-1</t>
  </si>
  <si>
    <t>Кладка из крупных известняковых блоков массой до 0,5 т</t>
  </si>
  <si>
    <t>1 м3 кладки блоков</t>
  </si>
  <si>
    <t>3.8-17-2</t>
  </si>
  <si>
    <t>Кладка из крупных известняковых блоков массой более 0,5 т</t>
  </si>
  <si>
    <t>3.8-0-8</t>
  </si>
  <si>
    <t>Раздел  8. Конструкции из камней легкобетонных</t>
  </si>
  <si>
    <t>3.8-0-8-0-18</t>
  </si>
  <si>
    <t>Таблица 3.8-18. Кладка стен, заполнение каркасов и фахверков</t>
  </si>
  <si>
    <t>3.8-18-1</t>
  </si>
  <si>
    <t>Кладка из легкобетонных камней без облицовки стен при высоте этажа до 4 м</t>
  </si>
  <si>
    <t>3.8-18-2</t>
  </si>
  <si>
    <t>Кладка из легкобетонных камней без облицовки стен при высоте этажа свыше 4 м</t>
  </si>
  <si>
    <t>3.8-18-3</t>
  </si>
  <si>
    <t>Кладка из легкобетонных камней без облицовки заполнений каркасов и фахверков при высоте этажа до 4 м</t>
  </si>
  <si>
    <t>3.8-18-4</t>
  </si>
  <si>
    <t>Кладка из легкобетонных камней без облицовки заполнений каркасов и фахверков при высоте этажа свыше 4 м</t>
  </si>
  <si>
    <t>3.8-18-5</t>
  </si>
  <si>
    <t>Кладка из легкобетонных камней с облицовкой в процессе кладки кирпичом (в 1/2 кирпича) стен толщиной 320 мм при высоте этажа до 4 м</t>
  </si>
  <si>
    <t>3.8-18-6</t>
  </si>
  <si>
    <t>Кладка из легкобетонных камней с облицовкой в процессе кладки кирпичом (в 1/2 кирпича) стен толщиной 320 мм при высоте этажа свыше 4 м</t>
  </si>
  <si>
    <t>3.8-18-7</t>
  </si>
  <si>
    <t>Кладка из легкобетонных камней с облицовкой в процессе кладки кирпичом (в 1/2 кирпича) стен толщиной 520 мм при высоте этажа до 4 м</t>
  </si>
  <si>
    <t>3.8-18-8</t>
  </si>
  <si>
    <t>Кладка из легкобетонных камней с облицовкой в процессе кладки кирпичом (в 1/2 кирпича) стен толщиной 520 мм при высоте этажа свыше 4 м</t>
  </si>
  <si>
    <t>3.8-18-9</t>
  </si>
  <si>
    <t>Кладка из легкобетонных камней с облицовкой в процессе кладки кирпичом (в 1/2 кирпича) стен толщиной 720 мм при высоте этажа до 4 м</t>
  </si>
  <si>
    <t>3.8-18-10</t>
  </si>
  <si>
    <t>Кладка из легкобетонных камней с облицовкой в процессе кладки кирпичом (в 1/2 кирпича) стен толщиной 720 мм при высоте этажа свыше 4 м</t>
  </si>
  <si>
    <t>3.8-18-11</t>
  </si>
  <si>
    <t>Засыпка пустот в камнях</t>
  </si>
  <si>
    <t>3.8-0-8-0-39</t>
  </si>
  <si>
    <t>Таблица 3.8-39. Кладка наружных стен самонесущих из полистиролбетонных блоков</t>
  </si>
  <si>
    <t>3.8-39-1</t>
  </si>
  <si>
    <t>Кладка стен самонесущих из полистиролбетонных блоков по перекрытиям</t>
  </si>
  <si>
    <t>3.8-39-2</t>
  </si>
  <si>
    <t>Укладка полистиролбетонных перемычек</t>
  </si>
  <si>
    <t>3.8-0-8-0-50</t>
  </si>
  <si>
    <t>Таблица 3.8-50. Устройство однослойных перегородок толщиной до 100 мм из пазогребневых гипсовых плит</t>
  </si>
  <si>
    <t>3.8-50-1</t>
  </si>
  <si>
    <t>Устройство однослойных глухих перегородок толщиной до 100 мм из пазогребневых гипсовых плит, площадью перегородки до 5м2</t>
  </si>
  <si>
    <t>100 м2 перегородок</t>
  </si>
  <si>
    <t>3.8-50-2</t>
  </si>
  <si>
    <t>Устройство однослойных перегородок толщиной до 100 мм из пазогребневых гипсовых плит с устройством проемов, площадью перегородки до 5м2</t>
  </si>
  <si>
    <t>3.8-50-3</t>
  </si>
  <si>
    <t>Устройство однослойных глухих перегородок толщиной до 100 мм из пазогребневых гипсовых плит, площадью перегородки более 5м2</t>
  </si>
  <si>
    <t>3.8-50-4</t>
  </si>
  <si>
    <t>Устройство однослойных перегородок толщиной до 100 мм из пазогребневых гипсовых плит с устройством проемов, площадью перегородки более 5м2</t>
  </si>
  <si>
    <t>3.8-0-9</t>
  </si>
  <si>
    <t>Раздел  9. Плиты железобетонные подоконные</t>
  </si>
  <si>
    <t>3.8-0-9-0-19</t>
  </si>
  <si>
    <t>Таблица 3.8-19. Укладка подоконных досок</t>
  </si>
  <si>
    <t>3.8-19-1</t>
  </si>
  <si>
    <t>Укладка подоконных досок, площадь до 0,2 м2</t>
  </si>
  <si>
    <t>100 м2 плит (в деле)</t>
  </si>
  <si>
    <t>3.8-19-2</t>
  </si>
  <si>
    <t>Укладка подоконных досок, площадь более 0,2 м2</t>
  </si>
  <si>
    <t>3.8-0-10</t>
  </si>
  <si>
    <t>Раздел 10. Мусоропровод</t>
  </si>
  <si>
    <t>3.8-0-10-0-20</t>
  </si>
  <si>
    <t>Таблица 3.8-20. Монтаж мусоропровода со стволом из асбестоцементных труб</t>
  </si>
  <si>
    <t>3.8-20-1</t>
  </si>
  <si>
    <t>Монтаж мусоропровода со стволом из асбоцементных труб в 9-этажных зданиях с пятью клапанами общей высотой здания 25 м</t>
  </si>
  <si>
    <t>1 мусоропровод</t>
  </si>
  <si>
    <t>3.8-0-10-0-21</t>
  </si>
  <si>
    <t>Таблица 3.8-21. На каждый этаж сверх или менее девяти этажей добавлять или исключать к таблице 8-20</t>
  </si>
  <si>
    <t>3.8-21-1</t>
  </si>
  <si>
    <t>На каждый этаж сверх или менее девяти этажей добавлять или исключать к таблице 3.8-20</t>
  </si>
  <si>
    <t>1 этаж</t>
  </si>
  <si>
    <t>3.8-0-10-0-22</t>
  </si>
  <si>
    <t>Таблица 3.8-22. На 1 м удлинения ствола мусоропровода при высоте этажа более 2,8 м добавлять или исключать к таблице 8-20</t>
  </si>
  <si>
    <t>3.8-22-1</t>
  </si>
  <si>
    <t>На 1 м удлинения ствола мусоропровода при высоте этажа более 2,8 м добавлять или исключать к таблице 3.8-20</t>
  </si>
  <si>
    <t>1 м ствола</t>
  </si>
  <si>
    <t>3.8-0-10-0-23</t>
  </si>
  <si>
    <t>Таблица 3.8-23. Добавлять или исключать на один приемный клапан к таблице 8-20</t>
  </si>
  <si>
    <t>3.8-23-1</t>
  </si>
  <si>
    <t>Добавлять или исключать на один приемный клапан к таблице 3.8-20</t>
  </si>
  <si>
    <t>1 приемный клапан</t>
  </si>
  <si>
    <t>3.8-0-10-0-24</t>
  </si>
  <si>
    <t>Таблица 3.8-24. Окраска металлических деталей мусоропровода</t>
  </si>
  <si>
    <t>3.8-24-1</t>
  </si>
  <si>
    <t>Окраска металлических деталей мусоропровода в 9-этажных зданиях с пятью клапанами</t>
  </si>
  <si>
    <t>3.8-0-10-0-25</t>
  </si>
  <si>
    <t>Таблица 3.8-25. При окраске на каждый этаж сверх или менее девяти этажей добавлять или исключать к таблице 8-24</t>
  </si>
  <si>
    <t>3.8-25-1</t>
  </si>
  <si>
    <t>При окраске на каждый этаж сверх или менее девяти этажей добавлять или исключать к таблице 3.8-24</t>
  </si>
  <si>
    <t>3.8-0-10-0-26</t>
  </si>
  <si>
    <t>Таблица 3.8-26. При окраске одного клапана добавлять или исключать к таблице 8-24</t>
  </si>
  <si>
    <t>3.8-26-1</t>
  </si>
  <si>
    <t>При окраске одного клапана добавлять или исключать к таблице 3.8-24</t>
  </si>
  <si>
    <t>3.8-0-10-0-35</t>
  </si>
  <si>
    <t>Таблица 3.8-35. Устройство мусоропровода со стволом из асбестоцементных труб с системой прочистки и пожаротушения</t>
  </si>
  <si>
    <t>3.8-35-1</t>
  </si>
  <si>
    <t>Устройство мусоропровода со стволом из асбестоцементных труб с системой прочистки и пожаротушения в 17-этажных зданиях с 16 клапанами, общей высотой здания 48 м</t>
  </si>
  <si>
    <t>3.8-35-2</t>
  </si>
  <si>
    <t>Добавлять или исключать к 8-35-1 на один этаж свыше или менее 17 этажей</t>
  </si>
  <si>
    <t>1 этаж секции</t>
  </si>
  <si>
    <t>3.8-35-3</t>
  </si>
  <si>
    <t>Добавлять или исключать к 8-35-1 на 1 м удлинения ствола мусоропровода при высоте этажа более 2,8 м</t>
  </si>
  <si>
    <t>3.8-35-4</t>
  </si>
  <si>
    <t>Добавлять или исключать к 8-35-1 при изменении на один мусороприемный клапан</t>
  </si>
  <si>
    <t>1 клапан</t>
  </si>
  <si>
    <t>3.8-0-10-0-36</t>
  </si>
  <si>
    <t>Таблица 3.8-36. Устройство мусоропровода со стволом из труб коррозионностойкой стали с системой прочистки и пожаротушения</t>
  </si>
  <si>
    <t>3.8-36-1</t>
  </si>
  <si>
    <t>Устройство мусоропровода со стволом из труб коррозионностойкой стали с системой прочистки и пожаротушения в 17-этажных зданиях с 16 клапанами, общей высотой здания 48 м</t>
  </si>
  <si>
    <t>3.8-36-2</t>
  </si>
  <si>
    <t>Добавлять или исключать к 8-36-1 на один этаж свыше или менее 17 этажей</t>
  </si>
  <si>
    <t>3.8-36-3</t>
  </si>
  <si>
    <t>Добавлять или исключать к 8-36-1 на 1 м удлинения ствола мусоропровода при высоте этажа более 2,8 м</t>
  </si>
  <si>
    <t>3.8-36-4</t>
  </si>
  <si>
    <t>Добавлять или исключать к 8-36-1 при изменении на один мусороприемный клапан</t>
  </si>
  <si>
    <t>3.8-0-10-0-45</t>
  </si>
  <si>
    <t>Таблица 3.8-45. Устройство мусоропровода со стволом из труб нержавеющей стали трехслойных с системой прочистки и пожаротушения</t>
  </si>
  <si>
    <t>3.8-45-1</t>
  </si>
  <si>
    <t>Устройство мусоропровода со стволом из труб нержавеющей стали трехслойных с системой прочистки и пожаротушения в 17-этажных зданиях с 16 клапанами, общей высоты здания 48 м</t>
  </si>
  <si>
    <t>3.8-45-2</t>
  </si>
  <si>
    <t>Добавлять или исключать к позиции 3.8-45-1 на один этаж свыше или менее 17-ти этажей</t>
  </si>
  <si>
    <t>3.8-45-3</t>
  </si>
  <si>
    <t>Добавлять или исключать к позиции 3.8-45-1 на 1 м удлинения ствола мусоропровода при высоте этажа более 2,8 м</t>
  </si>
  <si>
    <t>3.8-45-4</t>
  </si>
  <si>
    <t>Добавлять или исключать к позиции 3.8-45-1 при изменении на один мусороприемный клапан</t>
  </si>
  <si>
    <t>3.8-0-11</t>
  </si>
  <si>
    <t>Раздел 11. Наружные и внутренние леса</t>
  </si>
  <si>
    <t>3.8-0-11-0-27</t>
  </si>
  <si>
    <t>Таблица 3.8-27. Установка и разборка инвентарных лесов наружных (без затрат по эксплуатации лесов)</t>
  </si>
  <si>
    <t>3.8-27-1</t>
  </si>
  <si>
    <t>Установка и разборка инвентарных лесов наружных высотой до 16 м, трубчатых (без затрат по эксплуатации лесов)</t>
  </si>
  <si>
    <t>3.8-27-2</t>
  </si>
  <si>
    <t>Установка и разборка инвентарных лесов наружных, трубчатых, на каждые последующие 4 м высоты лесов добавлять к позиции 3.8-27-1 (без затрат по эксплуатации лесов)</t>
  </si>
  <si>
    <t>3.8-0-11-0-28</t>
  </si>
  <si>
    <t>Таблица 3.8-28. Установка и разборка инвентарных лесов внутренних (без затрат по эксплуатации лесов)</t>
  </si>
  <si>
    <t>3.8-28-1</t>
  </si>
  <si>
    <t>Установка и разборка инвентарных лесов внутренних трубчатых при высоте помещений до 6 м (без затрат по эксплуатации лесов)</t>
  </si>
  <si>
    <t>3.8-28-2</t>
  </si>
  <si>
    <t>Установка и разборка инвентарных лесов внутренних трубчатых, на каждые последующие 4 м высоты помещений добавлять к позиции 3.8-28-1 (без затрат по эксплуатации лесов)</t>
  </si>
  <si>
    <t>3.8-0-11-0-40</t>
  </si>
  <si>
    <t>Таблица 3.8-40. Устройство и разборка защитного ограждения лесов</t>
  </si>
  <si>
    <t>3.8-40-1</t>
  </si>
  <si>
    <t>Устройство и разборка защитного ограждения лесов</t>
  </si>
  <si>
    <t>3.8-0-11-0-42</t>
  </si>
  <si>
    <t>Таблица 3.8-42. Установка и разборка усиленных инвентарных трубчатых лесов для наружных отделочных работ по фасадам зданий сложной формы (без затрат по эксплуатации лесов)</t>
  </si>
  <si>
    <t>3.8-42-1</t>
  </si>
  <si>
    <t>Установка и разборка усиленных инвентарных трубчатых лесов для наружных отделочных работ по фасадам зданий сложной формы высотой до 16 м (без затрат по эксплуатации лесов)</t>
  </si>
  <si>
    <t>3.8-42-2</t>
  </si>
  <si>
    <t>Установка и разборка усиленных инвентарных трубчатых лесов для наружных отделочных работ по фасадам зданий сложной формы - добавлять на каждые последующие 4 метра к позиции 3.8-42-1 (без затрат по эксплуатации лесов)</t>
  </si>
  <si>
    <t>3.8-0-12</t>
  </si>
  <si>
    <t>Раздел 12. Печи отопительные и очаги</t>
  </si>
  <si>
    <t>3.8-0-12-0-29</t>
  </si>
  <si>
    <t>Таблица 3.8-29. Основания под печи, очаги и трубы в нижних этажах</t>
  </si>
  <si>
    <t>3.8-29-1</t>
  </si>
  <si>
    <t>Основания под печи, очаги и трубы в нижних этажах</t>
  </si>
  <si>
    <t>3.8-0-12-0-30</t>
  </si>
  <si>
    <t>Таблица 3.8-30. Основания под печи, очаги и трубы в верхних этажах</t>
  </si>
  <si>
    <t>3.8-30-1</t>
  </si>
  <si>
    <t>Основания под печи, очаги и трубы в верхних этажах</t>
  </si>
  <si>
    <t>1 место</t>
  </si>
  <si>
    <t>3.8-0-12-0-31</t>
  </si>
  <si>
    <t>Таблица 3.8-31. Кладка печей, очагов</t>
  </si>
  <si>
    <t>3.8-31-1</t>
  </si>
  <si>
    <t>Кладка печей, очагов отопительных с топкой под дрова необлицованные и неоштукатуренные</t>
  </si>
  <si>
    <t>1 м3 кладки (без вычета пустот)</t>
  </si>
  <si>
    <t>3.8-31-2</t>
  </si>
  <si>
    <t>Кладка печей, очагов отопительных с топкой под дрова в стальных футлярах</t>
  </si>
  <si>
    <t>3.8-31-3</t>
  </si>
  <si>
    <t>Кладка печей, очагов отопительных с топкой под уголь необлицованные и неоштукатуренные</t>
  </si>
  <si>
    <t>3.8-31-4</t>
  </si>
  <si>
    <t>Кладка печей, очагов отопительных с топкой под уголь в стальных футлярах</t>
  </si>
  <si>
    <t>3.8-31-5</t>
  </si>
  <si>
    <t>Кладка печей, очагов кухонных с топкой под дрова без щитка</t>
  </si>
  <si>
    <t>3.8-31-6</t>
  </si>
  <si>
    <t>Кладка печей, очагов кухонных с топкой под дрова со щитком</t>
  </si>
  <si>
    <t>3.8-31-7</t>
  </si>
  <si>
    <t>Кладка печей, очагов кухонных с топкой под уголь без щитка</t>
  </si>
  <si>
    <t>3.8-31-8</t>
  </si>
  <si>
    <t>Кладка печей, очагов кухонных с топкой под уголь со щитком</t>
  </si>
  <si>
    <t>3.8-31-9</t>
  </si>
  <si>
    <t>Кладка печей, очагов пищеварочных с топкой под дрова</t>
  </si>
  <si>
    <t>3.8-31-10</t>
  </si>
  <si>
    <t>Кладка печей, очагов пищеварочных с топкой под уголь</t>
  </si>
  <si>
    <t>3.8-0-12-0-32</t>
  </si>
  <si>
    <t>Таблица 3.8-32. Установка очагов металлических</t>
  </si>
  <si>
    <t>3.8-32-1</t>
  </si>
  <si>
    <t>Установка очагов металлических</t>
  </si>
  <si>
    <t>1 очаг</t>
  </si>
  <si>
    <t>3.8-0-12-0-33</t>
  </si>
  <si>
    <t>Таблица 3.8-33. Кладка дымовых кирпичных труб</t>
  </si>
  <si>
    <t>3.8-33-1</t>
  </si>
  <si>
    <t>Кладка дымовых кирпичных труб</t>
  </si>
  <si>
    <t>3.8-0-12-0-34</t>
  </si>
  <si>
    <t>Таблица 3.8-34. Отделка печей</t>
  </si>
  <si>
    <t>3.8-34-1</t>
  </si>
  <si>
    <t>Отделка печей изразцами</t>
  </si>
  <si>
    <t>100 м2 облицованной или отштукатуренной поверхности</t>
  </si>
  <si>
    <t>3.8-34-2</t>
  </si>
  <si>
    <t>Отделка печей штукатурным глиняным раствором без сетки</t>
  </si>
  <si>
    <t>3.8-34-3</t>
  </si>
  <si>
    <t>Отделка печей штукатурным глиняным раствором по сетке</t>
  </si>
  <si>
    <t>3.9</t>
  </si>
  <si>
    <t>Сборник  9. Металлические конструкции</t>
  </si>
  <si>
    <t>Отдел  1. Комплексная сборка и установка стальных конструкций и сооружений</t>
  </si>
  <si>
    <t>3.9-1</t>
  </si>
  <si>
    <t>3.9-1-1</t>
  </si>
  <si>
    <t>Раздел  1. Здания и каркасы зданий</t>
  </si>
  <si>
    <t>3.9-1-1-0-1</t>
  </si>
  <si>
    <t>Таблица 3.9-1. Монтаж каркасов одноэтажных одно- и многопролетных зданий</t>
  </si>
  <si>
    <t>Монтаж каркасов одноэтажных одно и многопролетных зданий пролетом до 24 м, высотой до 15 м без кранов</t>
  </si>
  <si>
    <t>1 т конструкций</t>
  </si>
  <si>
    <t>3.9-1-2</t>
  </si>
  <si>
    <t>Монтаж каркасов одноэтажных одно и многопролетных зданий пролетом до 24 м, высотой до 20 м, с мостовыми и подвесными кранами грузоподъемностью до 15 т</t>
  </si>
  <si>
    <t>3.9-1-3</t>
  </si>
  <si>
    <t>Монтаж каркасов одноэтажных одно и многопролетных зданий пролетом до 36 м, высотой до 25 м, с мостовыми и подвесными кранами грузоподъемностью до 200 т</t>
  </si>
  <si>
    <t>3.9-1-4</t>
  </si>
  <si>
    <t>Монтаж каркасов одноэтажных одно и многопролетных зданий пролетом до 36 м, высотой до 30 м, с мостовыми и подвесными кранами грузоподъемностью до 360 т</t>
  </si>
  <si>
    <t>3.9-1-5</t>
  </si>
  <si>
    <t>Монтаж каркасов одноэтажных одно и многопролетных зданий пролетом до 48 м, высотой до 50 м, с мостовыми и подвесными кранами грузоподъемностью до 500 т</t>
  </si>
  <si>
    <t>3.9-1-6</t>
  </si>
  <si>
    <t>Монтаж каркасов одноэтажных одно и многопролетных зданий пролетом до 60 м, высотой до 60 м, с подвесными кранами и без них</t>
  </si>
  <si>
    <t>3.9-1-7</t>
  </si>
  <si>
    <t>Монтаж каркасов одноэтажных одно и многопролетных зданий пролетом до 96 м, высотой до 60 м, с подвесными кранами и без них</t>
  </si>
  <si>
    <t>3.9-1-1-0-2</t>
  </si>
  <si>
    <t>Таблица 3.9-2. Монтаж каркасов зданий</t>
  </si>
  <si>
    <t>3.9-2-1</t>
  </si>
  <si>
    <t>Монтаж каркасов зданий мусоросжигательных заводов</t>
  </si>
  <si>
    <t>3.9-2-2</t>
  </si>
  <si>
    <t>Монтаж каркасов зданий арочных пролетом до 48 м</t>
  </si>
  <si>
    <t>3.9-2-3</t>
  </si>
  <si>
    <t>Монтаж каркасов зданий рамных коробчатого сечения типа "КАНСК"</t>
  </si>
  <si>
    <t>3.9-1-1-0-3</t>
  </si>
  <si>
    <t>Таблица 3.9-3. Монтаж зданий машинного, котельного и бункерно-деаэраторного отделений ТЭЦ и РТС</t>
  </si>
  <si>
    <t>3.9-3-1</t>
  </si>
  <si>
    <t>Монтаж зданий машинного, котельного и бункерно-деаэраторного отделений ТЭЦ и РТС</t>
  </si>
  <si>
    <t>3.9-1-1-0-4</t>
  </si>
  <si>
    <t>Таблица 3.9-4. Монтаж каркасов многоэтажных одно- и многопролетных зданий</t>
  </si>
  <si>
    <t>3.9-4-1</t>
  </si>
  <si>
    <t>Сборка и установка каркасов зданий высотой до 25 м</t>
  </si>
  <si>
    <t>3.9-4-2</t>
  </si>
  <si>
    <t>Сборка и установка каркасов зданий высотой до 50 м</t>
  </si>
  <si>
    <t>3.9-4-3</t>
  </si>
  <si>
    <t>Сборка и установка каркасов зданий высотой до 100 м</t>
  </si>
  <si>
    <t>Раздел  2. Трубы</t>
  </si>
  <si>
    <t>3.9-1-2-0-5</t>
  </si>
  <si>
    <t>Таблица 3.9-5. Монтаж труб вытяжных, дымовых и вентиляционных</t>
  </si>
  <si>
    <t>3.9-5-1</t>
  </si>
  <si>
    <t>Сборка и установка труб вытяжных, дымовых и вентиляционных диаметром до 3250 мм из листовой стали высотой до 45 м</t>
  </si>
  <si>
    <t>3.9-5-2</t>
  </si>
  <si>
    <t>Сборка и установка труб вытяжных, дымовых и вентиляционных диаметром до 3250 мм из листовой стали высотой до 250 м, поставляемых отдельными элементами</t>
  </si>
  <si>
    <t>3.9-5-3</t>
  </si>
  <si>
    <t>Сборка и установка каркасов вытяжных, дымовых и вентиляционных труб высотой до 250 м, поставляемых отдельными элементами</t>
  </si>
  <si>
    <t>Раздел  3. Емкостные сооружения</t>
  </si>
  <si>
    <t>3.9-1-3-0-6</t>
  </si>
  <si>
    <t>Таблица 3.9-6. Монтаж бункеров</t>
  </si>
  <si>
    <t>3.9-6-1</t>
  </si>
  <si>
    <t>Монтаж бункеров из тонколистовой стали, массой до 0,1 т</t>
  </si>
  <si>
    <t>3.9-6-2</t>
  </si>
  <si>
    <t>Монтаж бункеров из тонколистовой стали, массой до 0,25 т</t>
  </si>
  <si>
    <t>3.9-6-3</t>
  </si>
  <si>
    <t>Монтаж бункеров из тонколистовой стали, массой до свыше 0,25 т</t>
  </si>
  <si>
    <t>3.9-6-4</t>
  </si>
  <si>
    <t>Монтаж бункеров и силосов стационарных</t>
  </si>
  <si>
    <t>3.9-1-3-0-7</t>
  </si>
  <si>
    <t>Таблица 3.9-7. Защита листовой сталью бункеров</t>
  </si>
  <si>
    <t>3.9-7-1</t>
  </si>
  <si>
    <t>Защита листовой сталью сменной на болтах бункеров металлических</t>
  </si>
  <si>
    <t>3.9-7-2</t>
  </si>
  <si>
    <t>Защита листовой сталью сменной на болтах бункеров железобетонных</t>
  </si>
  <si>
    <t>3.9-7-3</t>
  </si>
  <si>
    <t>Защита листовой сталью на сварке бункеров металлических</t>
  </si>
  <si>
    <t>3.9-1-3-0-8</t>
  </si>
  <si>
    <t>Таблица 3.9-8. Монтаж корпусов и опорных конструкций декомпозеров и сгустителей</t>
  </si>
  <si>
    <t>3.9-8-1</t>
  </si>
  <si>
    <t>Монтаж корпусов и опорных конструкций декомпозеров</t>
  </si>
  <si>
    <t>3.9-8-2</t>
  </si>
  <si>
    <t>Монтаж сгустителей</t>
  </si>
  <si>
    <t>3.9-1-3-0-9</t>
  </si>
  <si>
    <t>Таблица 3.9-9. Монтаж резервуаров стальных вертикальных цилиндрических для нефти и нефтепродуктов</t>
  </si>
  <si>
    <t>3.9-9-1</t>
  </si>
  <si>
    <t>Монтаж резервуаров стальных вертикальных цилиндрических для нефти и нефтепродуктов без понтона, вместимостью до 1000 м3</t>
  </si>
  <si>
    <t>3.9-9-2</t>
  </si>
  <si>
    <t>Монтаж резервуаров стальных вертикальных цилиндрических для нефти и нефтепродуктов без понтона, вместимостью до 5000 м3</t>
  </si>
  <si>
    <t>3.9-9-3</t>
  </si>
  <si>
    <t>Монтаж резервуаров стальных вертикальных цилиндрических для нефти и нефтепродуктов без понтона, вместимостью до 10000 м3</t>
  </si>
  <si>
    <t>Раздел  4. Галереи</t>
  </si>
  <si>
    <t>3.9-1-4-0-10</t>
  </si>
  <si>
    <t>Таблица 3.9-10. Монтаж пролетных строений галерей с опорами</t>
  </si>
  <si>
    <t>3.9-10-1</t>
  </si>
  <si>
    <t>Монтаж пролетных строений галерей с опорами наклонного типа</t>
  </si>
  <si>
    <t>3.9-10-2</t>
  </si>
  <si>
    <t>Монтаж пролетных строений галерей с опорами горизонтального типа</t>
  </si>
  <si>
    <t>3.9-10-3</t>
  </si>
  <si>
    <t>Монтаж пролетных строений галерей с опорами транспортных оболочечного типа круглого сечения</t>
  </si>
  <si>
    <t>3.9-10-4</t>
  </si>
  <si>
    <t>Монтаж пролетных строений галерей с опорами транспортных оболочечного типа прямоугольного сечения</t>
  </si>
  <si>
    <t>Отдел  2. Сборка и установка отдельных стальных конструктивных элементов зданий и сооружений</t>
  </si>
  <si>
    <t>3.9-2</t>
  </si>
  <si>
    <t>3.9-2-1-0-11</t>
  </si>
  <si>
    <t>Таблица 3.9-11. Монтаж колонн одноэтажных и многоэтажных зданий и крановых эстакад</t>
  </si>
  <si>
    <t>3.9-11-1</t>
  </si>
  <si>
    <t>Монтаж колонн одноэтажных и многоэтажных зданий и крановых эстакад высотой до 25 м цельного сечения, массой до 1 т</t>
  </si>
  <si>
    <t>3.9-11-2</t>
  </si>
  <si>
    <t>Монтаж колонн одноэтажных и многоэтажных зданий и крановых эстакад высотой до 25 м цельного сечения, массой до 3,0 т</t>
  </si>
  <si>
    <t>3.9-11-3</t>
  </si>
  <si>
    <t>Монтаж колонн одноэтажных и многоэтажных зданий и крановых эстакад высотой до 25 м цельного сечения, массой до 5,0 т</t>
  </si>
  <si>
    <t>3.9-11-4</t>
  </si>
  <si>
    <t>Монтаж колонн одноэтажных и многоэтажных зданий и крановых эстакад высотой до 25 м составного сечения, массой до 3,0 т</t>
  </si>
  <si>
    <t>3.9-11-5</t>
  </si>
  <si>
    <t>Монтаж колонн одноэтажных и многоэтажных зданий и крановых эстакад высотой до 25 м составного сечения, массой до 5,0 т</t>
  </si>
  <si>
    <t>Раздел  2. Подкрановые балки</t>
  </si>
  <si>
    <t>3.9-2-2-0-12</t>
  </si>
  <si>
    <t>Таблица 3.9-12. Монтаж подкрановых балок</t>
  </si>
  <si>
    <t>3.9-12-1</t>
  </si>
  <si>
    <t>Монтаж одиночных подкрановых балок на отметке до 25 м, массой до 1,0 т</t>
  </si>
  <si>
    <t>3.9-12-2</t>
  </si>
  <si>
    <t>Монтаж одиночных подкрановых балок на отметке до 25 м, массой до 2,0 т</t>
  </si>
  <si>
    <t>3.9-12-3</t>
  </si>
  <si>
    <t>Монтаж одиночных подкрановых балок на отметке до 25 м, массой более 2,0 т</t>
  </si>
  <si>
    <t>3.9-12-4</t>
  </si>
  <si>
    <t>Монтаж ограждений по подкрановым балкам</t>
  </si>
  <si>
    <t>Раздел  3. Балки, прогоны, ригели, арки</t>
  </si>
  <si>
    <t>3.9-2-3-0-13</t>
  </si>
  <si>
    <t>Таблица 3.9-13. Монтаж стальных балок и ригелей перекрытий, покрытий и под установку оборудования</t>
  </si>
  <si>
    <t>3.9-13-1</t>
  </si>
  <si>
    <t>Монтаж стальных балок и ригелей перекрытий, покрытий и под установку оборудования в зданиях высотой до 30 м</t>
  </si>
  <si>
    <t>3.9-13-2</t>
  </si>
  <si>
    <t>Монтаж стальных балок и ригелей перекрытий, покрытий и под установку оборудования в зданиях высотой до 40 м</t>
  </si>
  <si>
    <t>3.9-2-3-0-14</t>
  </si>
  <si>
    <t>Таблица 3.9-14. Монтаж прогонов при шаге ферм до 12 м</t>
  </si>
  <si>
    <t>3.9-14-1</t>
  </si>
  <si>
    <t>Монтаж прогонов при шаге ферм до 12 м, при высоте здания, до 25 м</t>
  </si>
  <si>
    <t>3.9-14-2</t>
  </si>
  <si>
    <t>Монтаж прогонов при шаге ферм до 12 м, при высоте здания, до 50 м</t>
  </si>
  <si>
    <t>3.9-2-3-0-15</t>
  </si>
  <si>
    <t>Таблица 3.9-15. Монтаж каркасов с арочными элементами полигонального и криволинейного очертания</t>
  </si>
  <si>
    <t>3.9-15-1</t>
  </si>
  <si>
    <t>Монтаж каркасов с арочными элементами полигонального и криволинейного очертания</t>
  </si>
  <si>
    <t>3.9-2-3-0-73</t>
  </si>
  <si>
    <t>Таблица 3.9-73. Монтаж стропил из спаренного оцинкованного профиля для кровли из цементно-песчаной черепицы</t>
  </si>
  <si>
    <t>3.9-73-1</t>
  </si>
  <si>
    <t>Монтаж стропил из спаренного оцинкованного профиля для кровли из цементно-песчаной черепицы</t>
  </si>
  <si>
    <t>3.9-2-4</t>
  </si>
  <si>
    <t>Раздел  4. Фермы и опорные стойки</t>
  </si>
  <si>
    <t>3.9-2-4-0-16</t>
  </si>
  <si>
    <t>Таблица 3.9-16. Монтаж стропильных и подстропильных ферм на высоте до 25 м</t>
  </si>
  <si>
    <t>3.9-16-1</t>
  </si>
  <si>
    <t>Монтаж стропильных и подстропильных ферм на высоте до 25 м, пролетом до 24 м, массой до 3,0 т</t>
  </si>
  <si>
    <t>3.9-16-2</t>
  </si>
  <si>
    <t>Монтаж стропильных и подстропильных ферм на высоте до 25 м, пролетом до 24 м, массой до 5,0 т</t>
  </si>
  <si>
    <t>3.9-16-3</t>
  </si>
  <si>
    <t>Монтаж стропильных и подстропильных ферм на высоте до 25 м, пролетом до 24 м, массой более 5,0 т</t>
  </si>
  <si>
    <t>3.9-16-4</t>
  </si>
  <si>
    <t>Монтаж стропильных и подстропильных ферм на высоте до 25 м, пролетом до 36 м, массой до 5,0 т</t>
  </si>
  <si>
    <t>3.9-16-5</t>
  </si>
  <si>
    <t>Монтаж стропильных и подстропильных ферм на высоте до 25 м, пролетом до 36 м, массой до 8,0 т</t>
  </si>
  <si>
    <t>3.9-16-6</t>
  </si>
  <si>
    <t>Монтаж стропильных и подстропильных ферм на высоте до 25 м, пролетом до 36 м, массой до 10 т</t>
  </si>
  <si>
    <t>3.9-16-7</t>
  </si>
  <si>
    <t>Монтаж стропильных и подстропильных ферм на высоте до 25 м, пролетом до 36 м, массой более 10 т</t>
  </si>
  <si>
    <t>3.9-16-8</t>
  </si>
  <si>
    <t>Монтаж стропильных и подстропильных ферм на высоте до 25 м, пролетом до 48 м, массой до 8 т</t>
  </si>
  <si>
    <t>3.9-16-9</t>
  </si>
  <si>
    <t>Монтаж стропильных и подстропильных ферм на высоте до 25 м, пролетом до 48 м, массой до 10 т</t>
  </si>
  <si>
    <t>3.9-16-10</t>
  </si>
  <si>
    <t>Монтаж стропильных и подстропильных ферм на высоте до 25 м, пролетом до 48 м, массой до 15 т</t>
  </si>
  <si>
    <t>3.9-16-11</t>
  </si>
  <si>
    <t>Монтаж стропильных и подстропильных ферм на высоте до 25 м, пролетом до 48 м, массой более 15 т</t>
  </si>
  <si>
    <t>3.9-16-12</t>
  </si>
  <si>
    <t>Установка стальных опорных стоек под фермы пролетом до 24 м</t>
  </si>
  <si>
    <t>3.9-16-13</t>
  </si>
  <si>
    <t>Установка стальных опорных стоек под фермы пролетом до 48 м</t>
  </si>
  <si>
    <t>3.9-2-5</t>
  </si>
  <si>
    <t>Раздел  5. Связи и распорки</t>
  </si>
  <si>
    <t>3.9-2-5-0-17</t>
  </si>
  <si>
    <t>Таблица 3.9-17. Монтаж вертикальных связей в виде ферм</t>
  </si>
  <si>
    <t>3.9-17-1</t>
  </si>
  <si>
    <t>Монтаж вертикальных связей в виде ферм для пролетов до 24 м при высоте здания до 25 м</t>
  </si>
  <si>
    <t>3.9-17-2</t>
  </si>
  <si>
    <t>Монтаж вертикальных связей в виде ферм для пролетов до 24 м при высоте здания до 50 м</t>
  </si>
  <si>
    <t>3.9-17-3</t>
  </si>
  <si>
    <t>Монтаж вертикальных связей в виде ферм для пролетов более 24 м при высоте здания до 25 м</t>
  </si>
  <si>
    <t>3.9-17-4</t>
  </si>
  <si>
    <t>Монтаж вертикальных связей в виде ферм для пролетов более 24 м при высоте здания до 50 м</t>
  </si>
  <si>
    <t>3.9-2-5-0-18</t>
  </si>
  <si>
    <t>Таблица 3.9-18. Монтаж связей и распорок из одиночных и парных уголков, гнутосварных профилей</t>
  </si>
  <si>
    <t>3.9-18-1</t>
  </si>
  <si>
    <t>Монтаж связей и распорок из одиночных и парных уголков, гнутосварных профилей для пролетов, до 24 м при высоте здания до 25 м</t>
  </si>
  <si>
    <t>3.9-18-2</t>
  </si>
  <si>
    <t>Монтаж связей и распорок из одиночных и парных уголков, гнутосварных профилей для пролетов, до 24 м при высоте здания до 50 м</t>
  </si>
  <si>
    <t>3.9-18-3</t>
  </si>
  <si>
    <t>Монтаж связей и распорок из одиночных и парных уголков, гнутосварных профилей для пролетов, более 24 м при высоте здания до 25 м</t>
  </si>
  <si>
    <t>3.9-18-4</t>
  </si>
  <si>
    <t>Монтаж связей и распорок из одиночных и парных уголков, гнутосварных профилей для пролетов, более 24 м при высоте здания до 50 м</t>
  </si>
  <si>
    <t>3.9-2-6</t>
  </si>
  <si>
    <t>Раздел  6. Лестницы и площадки</t>
  </si>
  <si>
    <t>3.9-2-6-0-19</t>
  </si>
  <si>
    <t>Таблица 3.9-19. Монтаж лестниц прямолинейных и криволинейных, пожарных с ограждением</t>
  </si>
  <si>
    <t>3.9-19-1</t>
  </si>
  <si>
    <t>Монтаж лестниц прямолинейных и криволинейных, пожарных с ограждением</t>
  </si>
  <si>
    <t>3.9-2-6-0-20</t>
  </si>
  <si>
    <t>Таблица 3.9-20. Монтаж площадок с настилом из листовой, рифленой, просечной и круглой стали</t>
  </si>
  <si>
    <t>3.9-20-1</t>
  </si>
  <si>
    <t>Монтаж площадок с настилом и ограждением из листовой, рифленой, просечной и круглой стали</t>
  </si>
  <si>
    <t>3.9-2-7</t>
  </si>
  <si>
    <t>Раздел  7. Ограждающие конструкции</t>
  </si>
  <si>
    <t>3.9-2-7-0-21</t>
  </si>
  <si>
    <t>Таблица 3.9-21. Ограждающие конструкции стен (фахверк, обшивка стен)</t>
  </si>
  <si>
    <t>3.9-21-1</t>
  </si>
  <si>
    <t>Монтаж фахверка</t>
  </si>
  <si>
    <t>3.9-21-2</t>
  </si>
  <si>
    <t>Монтаж стен из профилированного листа с установкой нащельников и сливов в зданиях высотой до 30 м</t>
  </si>
  <si>
    <t>3.9-21-3</t>
  </si>
  <si>
    <t>Монтаж стен из профилированного листа с установкой нащельников и сливов в зданиях высотой до 90 м</t>
  </si>
  <si>
    <t>3.9-21-4</t>
  </si>
  <si>
    <t>Монтаж стен из многослойных панелей в зданиях высотой до 20 м</t>
  </si>
  <si>
    <t>3.9-21-5</t>
  </si>
  <si>
    <t>Монтаж стен из многослойных панелей в зданиях высотой до 60 м</t>
  </si>
  <si>
    <t>3.9-2-7-0-22</t>
  </si>
  <si>
    <t>Таблица 3.9-22. Монтаж кровельного покрытия из профилированного листа и многослойных панелей (монопанелей)</t>
  </si>
  <si>
    <t>3.9-22-1</t>
  </si>
  <si>
    <t>Монтаж кровельного покрытия из профилированного листа при высоте здания до 25 м</t>
  </si>
  <si>
    <t>3.9-22-2</t>
  </si>
  <si>
    <t>Монтаж кровельного покрытия из профилированного листа при высоте здания до 50 м</t>
  </si>
  <si>
    <t>3.9-22-3</t>
  </si>
  <si>
    <t>Монтаж кровельного покрытия из многослойных панелей (монопанелей) заводской готовности при высоте здания до 50 м</t>
  </si>
  <si>
    <t>3.9-2-7-0-23</t>
  </si>
  <si>
    <t>Таблица 3.9-23. Монтаж стальных витражей и оконных блоков с нащельниками из стали</t>
  </si>
  <si>
    <t>3.9-23-1</t>
  </si>
  <si>
    <t>Монтаж стальных витражей и оконных блоков с нащельниками из стали в зданиях высотой до 40 м</t>
  </si>
  <si>
    <t>3.9-23-2</t>
  </si>
  <si>
    <t>Монтаж стальных витражей и оконных блоков с нащельниками из стали в зданиях высотой до 60 м</t>
  </si>
  <si>
    <t>3.9-2-7-0-24</t>
  </si>
  <si>
    <t>Таблица 3.9-24. Монтаж стальных витражей и оконных блоков с нащельниками из алюминиевых сплавов</t>
  </si>
  <si>
    <t>3.9-24-1</t>
  </si>
  <si>
    <t>Монтаж стальных витражей и оконных блоков с нащельниками из алюминиевых сплавов при высоте здания до 40 м</t>
  </si>
  <si>
    <t>3.9-24-2</t>
  </si>
  <si>
    <t>Монтаж стальных витражей и оконных блоков с нащельниками из алюминиевых сплавов при высоте здания до 60 м</t>
  </si>
  <si>
    <t>3.9-2-7-0-25</t>
  </si>
  <si>
    <t>Таблица 3.9-25. Монтаж зенитных панельных двухскатных глухих фонарей</t>
  </si>
  <si>
    <t>3.9-25-1</t>
  </si>
  <si>
    <t>Монтаж зенитных панельных двухскатных глухих фонарей</t>
  </si>
  <si>
    <t>3.9-2-7-0-26</t>
  </si>
  <si>
    <t>Таблица 3.9-26. Монтаж оконных фонарных панелей</t>
  </si>
  <si>
    <t>3.9-26-1</t>
  </si>
  <si>
    <t>Монтаж оконных фонарных панелей одноярусных</t>
  </si>
  <si>
    <t>3.9-26-2</t>
  </si>
  <si>
    <t>Монтаж оконных фонарных панелей двухъярусных</t>
  </si>
  <si>
    <t>3.9-2-7-0-27</t>
  </si>
  <si>
    <t>Таблица 3.9-27. Заделка швов в местах примыкания</t>
  </si>
  <si>
    <t>3.9-27-1</t>
  </si>
  <si>
    <t>Заделка швов тиоколовой мастикой в местах примыкания металлических оконных блоков, перегородок, витражей к стенам и между собой</t>
  </si>
  <si>
    <t>3.9-27-2</t>
  </si>
  <si>
    <t>Заделка швов смоляной паклей в местах примыкания металлических оконных блоков, перегородок, витражей к стенам и между собой</t>
  </si>
  <si>
    <t>3.9-2-7-0-28</t>
  </si>
  <si>
    <t>Таблица 3.9-28. Установка комплекта приборов открывания и закрывания фрамуг на витражах, окнах, фонарях (без стоимости приборов)</t>
  </si>
  <si>
    <t>3.9-28-1</t>
  </si>
  <si>
    <t>Установка комплекта приборов открывания и закрывания фрамуг на витражах, окнах, фонарях</t>
  </si>
  <si>
    <t>3.9-2-7-0-29</t>
  </si>
  <si>
    <t>Таблица 3.9-29. Монтаж каркасов ворот</t>
  </si>
  <si>
    <t>3.9-29-1</t>
  </si>
  <si>
    <t>Монтаж каркасов ворот</t>
  </si>
  <si>
    <t>3.9-2-7-0-81</t>
  </si>
  <si>
    <t>Таблица 3.9-81. Монтаж металлических конструкций каркаса шахты для лифтов</t>
  </si>
  <si>
    <t>3.9-81-1</t>
  </si>
  <si>
    <t>Монтаж металлических конструкций каркаса шахты для лифтов</t>
  </si>
  <si>
    <t>3.9-2-8</t>
  </si>
  <si>
    <t>Раздел  8. Конструкции промышленных печей и сушил</t>
  </si>
  <si>
    <t>3.9-2-8-0-30</t>
  </si>
  <si>
    <t>Таблица 3.9-30. Каркасы, кожухи, панели и другие конструкции промышленных печей и сушил</t>
  </si>
  <si>
    <t>3.9-30-1</t>
  </si>
  <si>
    <t>Монтаж каркасов нагревательных печей</t>
  </si>
  <si>
    <t>3.9-30-2</t>
  </si>
  <si>
    <t>Монтаж каркасов прочих печей и выдвижные поды</t>
  </si>
  <si>
    <t>3.9-30-3</t>
  </si>
  <si>
    <t>Монтаж каркасов конвейерных сушил (без панелей)</t>
  </si>
  <si>
    <t>3.9-30-4</t>
  </si>
  <si>
    <t>Монтаж цилиндрических кожухов печей и сушил из листовой стали</t>
  </si>
  <si>
    <t>3.9-30-5</t>
  </si>
  <si>
    <t>Монтаж рекуператоров, экранов, коробок, загрузочных и разгрузочных камер вращающихся печей и сушил из листовой стали</t>
  </si>
  <si>
    <t>3.9-30-6</t>
  </si>
  <si>
    <t>Монтаж подин стационарных</t>
  </si>
  <si>
    <t>3.9-30-7</t>
  </si>
  <si>
    <t>Монтаж подин выдвижных</t>
  </si>
  <si>
    <t>3.9-30-8</t>
  </si>
  <si>
    <t>Монтаж плит чугунных и стальных деталей обрамления каркасов и кладки нагревательных печей</t>
  </si>
  <si>
    <t>3.9-30-9</t>
  </si>
  <si>
    <t>Монтаж подподовых рельсов со стальными шпалами и креплениями</t>
  </si>
  <si>
    <t>3.9-30-10</t>
  </si>
  <si>
    <t>Монтаж лестниц, площадок, ограждений, панелей и дверок с теплоизоляционной обшивкой</t>
  </si>
  <si>
    <t>3.9-30-11</t>
  </si>
  <si>
    <t>Монтаж закалочных баков (без стальных конструкций конвейеров)</t>
  </si>
  <si>
    <t>3.9-30-12</t>
  </si>
  <si>
    <t>Монтаж люлек, этажерок сушил и других деталей из сортовой стали</t>
  </si>
  <si>
    <t>3.9-30-13</t>
  </si>
  <si>
    <t>Монтаж кронштейнов и подвесок стен и сводов, заслонок и обрамлений окон, амбразур, горелок и форсунок сечением в свету до 0,5 м2</t>
  </si>
  <si>
    <t>3.9-30-14</t>
  </si>
  <si>
    <t>Монтаж колосников с балками, топочных дверец, клапанов, и обрамлений окон, амбразур, горелок и форсунок сечением в свету более 0,5 м2</t>
  </si>
  <si>
    <t>3.9-2-9</t>
  </si>
  <si>
    <t>Раздел 9. Прочие конструкции</t>
  </si>
  <si>
    <t>3.9-2-9-0-31</t>
  </si>
  <si>
    <t>Таблица 3.9-31. Монтаж щитов и блоков встроенных площадок с настилом из листовой стали, ребрами жесткости, составного сечения</t>
  </si>
  <si>
    <t>3.9-31-1</t>
  </si>
  <si>
    <t>Монтаж щитов и блоков встроенных площадок с настилом из листовой стали, ребрами жесткости, составного сечения</t>
  </si>
  <si>
    <t>3.9-2-9-0-32</t>
  </si>
  <si>
    <t>Таблица 3.9-32. Монтаж путей подвесных многоопорных кранов и монорельсов для тельферов и талей</t>
  </si>
  <si>
    <t>3.9-32-1</t>
  </si>
  <si>
    <t>Монтаж подвесных путей многоопорных кранов и монорельсов для тельферов и талей прямолинейных по металлическим опорам номера балок 24 м</t>
  </si>
  <si>
    <t>1 м пути в одну нитку</t>
  </si>
  <si>
    <t>3.9-32-2</t>
  </si>
  <si>
    <t>Монтаж подвесных путей многоопорных кранов и монорельсов для тельферов и талей прямолинейных по металлическим опорам номера балок 36 м</t>
  </si>
  <si>
    <t>3.9-32-3</t>
  </si>
  <si>
    <t>Монтаж подвесных путей многоопорных кранов и монорельсов для тельферов и талей прямолинейных по металлическим опорам номера балок 45 м</t>
  </si>
  <si>
    <t>3.9-32-4</t>
  </si>
  <si>
    <t>Монтаж подвесных путей многоопорных кранов и монорельсов для тельферов и талей прямолинейных по железобетонным опорам номера балок 24 м</t>
  </si>
  <si>
    <t>3.9-32-5</t>
  </si>
  <si>
    <t>Монтаж подвесных путей многоопорных кранов и монорельсов для тельферов и талей прямолинейных по железобетонным опорам номера балок 36 м</t>
  </si>
  <si>
    <t>3.9-32-6</t>
  </si>
  <si>
    <t>Монтаж подвесных путей многоопорных кранов и монорельсов для тельферов и талей прямолинейных по железобетонным опорам номера балок 45 м</t>
  </si>
  <si>
    <t>3.9-32-7</t>
  </si>
  <si>
    <t>Монтаж подвесных путей многоопорных кранов и монорельсов для тельферов и талей криволинейных по металлическим опорам номера балок 24 м</t>
  </si>
  <si>
    <t>3.9-32-8</t>
  </si>
  <si>
    <t>Монтаж подвесных путей многоопорных кранов и монорельсов для тельферов и талей криволинейных по металлическим опорам номера балок 36 м</t>
  </si>
  <si>
    <t>3.9-32-9</t>
  </si>
  <si>
    <t>Монтаж подвесных путей многоопорных кранов и монорельсов для тельферов и талей криволинейных по металлическим опорам номера балок 45 м</t>
  </si>
  <si>
    <t>3.9-32-10</t>
  </si>
  <si>
    <t>Монтаж подвесных путей многоопорных кранов и монорельсов для тельферов и талей криволинейных по железобетонным опорам номера балок 24 м</t>
  </si>
  <si>
    <t>3.9-32-11</t>
  </si>
  <si>
    <t>Монтаж подвесных путей многоопорных кранов и монорельсов для тельферов и талей криволинейных по железобетонным опорам номера балок 36 м</t>
  </si>
  <si>
    <t>3.9-32-12</t>
  </si>
  <si>
    <t>Монтаж подвесных путей многоопорных кранов и монорельсов для тельферов и талей криволинейных по железобетонным опорам номера балок 45 м</t>
  </si>
  <si>
    <t>3.9-2-9-0-33</t>
  </si>
  <si>
    <t>Таблица 3.9-33. Монтаж опорных конструкций под трубопроводы</t>
  </si>
  <si>
    <t>3.9-33-1</t>
  </si>
  <si>
    <t>Монтаж опорных конструкций для крепления трубопроводов внутри зданий и сооружений, массой до 0,1 т</t>
  </si>
  <si>
    <t>3.9-33-2</t>
  </si>
  <si>
    <t>Монтаж опорных конструкций для крепления трубопроводов внутри зданий и сооружений, массой до 0,5 т</t>
  </si>
  <si>
    <t>3.9-33-3</t>
  </si>
  <si>
    <t>Монтаж опорных конструкций для крепления трубопроводов внутри зданий и сооружений, массой до 2,0 т</t>
  </si>
  <si>
    <t>3.9-33-4</t>
  </si>
  <si>
    <t>Монтаж опорных конструкций подвесок и хомутов для крепления трубопроводов внутри зданий и сооружений</t>
  </si>
  <si>
    <t>3.9-33-5</t>
  </si>
  <si>
    <t>Монтаж опорных конструкций этажерочного типа</t>
  </si>
  <si>
    <t>3.9-2-9-0-34</t>
  </si>
  <si>
    <t>Таблица 3.9-34. Монтаж подкрановых путей</t>
  </si>
  <si>
    <t>3.9-34-1</t>
  </si>
  <si>
    <t>Монтаж подкрановых путей по металлическим подкрановым балкам для рельсов типа КР</t>
  </si>
  <si>
    <t>1 м рельса в одну нитку</t>
  </si>
  <si>
    <t>3.9-34-2</t>
  </si>
  <si>
    <t>Монтаж подкрановых путей по железобетонным подкрановым балкам</t>
  </si>
  <si>
    <t>3.9-2-9-0-35</t>
  </si>
  <si>
    <t>Таблица 3.9-35. Монтаж мелких конструкций из стали различного профиля</t>
  </si>
  <si>
    <t>3.9-35-1</t>
  </si>
  <si>
    <t>Монтаж мелких конструкций из стали различного профиля массой до 20 кг</t>
  </si>
  <si>
    <t>3.9-35-2</t>
  </si>
  <si>
    <t>Монтаж мелких конструкций из стали различного профиля массой до 50 кг</t>
  </si>
  <si>
    <t>3.9-35-3</t>
  </si>
  <si>
    <t>Монтаж мелких конструкций из стали различного профиля массой до 100 кг</t>
  </si>
  <si>
    <t>3.9-2-9-0-36</t>
  </si>
  <si>
    <t>Таблица 3.9-36. Монтаж дверей, люков, решеток, стеллажей из стали различного профиля</t>
  </si>
  <si>
    <t>3.9-36-1</t>
  </si>
  <si>
    <t>Монтаж конструкций дверей и люков</t>
  </si>
  <si>
    <t>3.9-36-2</t>
  </si>
  <si>
    <t>Монтаж решеток, затворов из полосовой и тонколистовой стали</t>
  </si>
  <si>
    <t>3.9-36-3</t>
  </si>
  <si>
    <t>Монтаж стеллажей и других конструкций, закрепляемых на фундаментах внутри зданий</t>
  </si>
  <si>
    <t>3.9-36-4</t>
  </si>
  <si>
    <t>Монтаж конструкций стопорных устройств и ограждений поворотов подвесных путей</t>
  </si>
  <si>
    <t>3.9-2-9-0-37</t>
  </si>
  <si>
    <t>Таблица 3.9-37. Установка стальных обрамлений проемов шахтных дверей противопожарных</t>
  </si>
  <si>
    <t>3.9-37-1</t>
  </si>
  <si>
    <t>Установка стальных обрамлений проемов шахтных дверей противопожарных, при ширине дверного проема до 800 мм</t>
  </si>
  <si>
    <t>3.9-37-2</t>
  </si>
  <si>
    <t>Установка стальных обрамлений проемов шахтных дверей противопожарных, при ширине дверного проема до 1000 мм</t>
  </si>
  <si>
    <t>3.9-37-3</t>
  </si>
  <si>
    <t>Установка стальных обрамлений проемов шахтных дверей противопожарных, при ширине дверного проема до 1200 мм</t>
  </si>
  <si>
    <t>3.9-2-9-0-38</t>
  </si>
  <si>
    <t>Таблица 3.9-38. Монтаж разгородительных сеток в рамках по лифтовым шахтам</t>
  </si>
  <si>
    <t>3.9-38-1</t>
  </si>
  <si>
    <t>Монтаж разгородительных сеток в рамках по лифтовым шахтам</t>
  </si>
  <si>
    <t>3.9-2-9-0-39</t>
  </si>
  <si>
    <t>Таблица 3.9-39. Монтаж защитных ограждений оборудования из листовой стали</t>
  </si>
  <si>
    <t>3.9-39-1</t>
  </si>
  <si>
    <t>Монтаж защитных ограждений оборудования из листовой стали</t>
  </si>
  <si>
    <t>3.9-2-9-0-40</t>
  </si>
  <si>
    <t>Таблица 3.9-40. Монтаж перегородок стальных, консольных, сетчатых</t>
  </si>
  <si>
    <t>3.9-40-1</t>
  </si>
  <si>
    <t>Монтаж перегородок стальных консольных, сетчатых</t>
  </si>
  <si>
    <t>3.9-2-9-0-41</t>
  </si>
  <si>
    <t>Таблица 3.9-41. Облицовка ворот стальным профилированным листом</t>
  </si>
  <si>
    <t>3.9-41-1</t>
  </si>
  <si>
    <t>Облицовка ворот стальным профилированным листом</t>
  </si>
  <si>
    <t>3.9-2-9-0-42</t>
  </si>
  <si>
    <t>Таблица 3.9-42. Резка стального профилированного настила</t>
  </si>
  <si>
    <t>3.9-42-1</t>
  </si>
  <si>
    <t>Резка стального профилированного настила</t>
  </si>
  <si>
    <t>1 м реза</t>
  </si>
  <si>
    <t>3.9-2-9-0-43</t>
  </si>
  <si>
    <t>Таблица 3.9-43. Электродуговая сварка при монтаже каркасов зданий и их отдельных элементов</t>
  </si>
  <si>
    <t>3.9-43-1</t>
  </si>
  <si>
    <t>Электродуговая сварка при монтаже каркасов одноэтажных производственных зданий в целом</t>
  </si>
  <si>
    <t>3.9-43-2</t>
  </si>
  <si>
    <t>Электродуговая сварка при монтаже одноэтажных производственных зданий, опорных частей каркасов (колонны, подкрановые балки)</t>
  </si>
  <si>
    <t>3.9-43-3</t>
  </si>
  <si>
    <t>Электродуговая сварка при монтаже покрытий (фермы, балки) одноэтажных производственных зданий</t>
  </si>
  <si>
    <t>3.9-2-9-0-44</t>
  </si>
  <si>
    <t>Таблица 3.9-44. Постановка болтов</t>
  </si>
  <si>
    <t>3.9-44-1</t>
  </si>
  <si>
    <t>Постановка болтов нормальной точности</t>
  </si>
  <si>
    <t>100 шт. болтов</t>
  </si>
  <si>
    <t>3.9-44-2</t>
  </si>
  <si>
    <t>Постановка болтов высокопрочных</t>
  </si>
  <si>
    <t>3.9-2-9-0-45</t>
  </si>
  <si>
    <t>Таблица 3.9-45. Усиление железобетонных колонн стальными обоймами</t>
  </si>
  <si>
    <t>3.9-45-1</t>
  </si>
  <si>
    <t>Усиление железобетонных колонн стальными обоймами</t>
  </si>
  <si>
    <t>1 т конструкций усиления</t>
  </si>
  <si>
    <t>3.9-2-9-0-46</t>
  </si>
  <si>
    <t>Таблица 3.9-46. Усиление металлических конструкций стропильных и подстропильных ферм, решетчатых ригелей</t>
  </si>
  <si>
    <t>3.9-46-1</t>
  </si>
  <si>
    <t>Усиление металлических конструкций верхнего пояса стропильных и подстропильных ферм, решетчатых ригелей профильной сталью</t>
  </si>
  <si>
    <t>3.9-46-2</t>
  </si>
  <si>
    <t>Усиление металлических конструкций нижнего пояса стропильных и подстропильных ферм, решетчатых ригелей профильной сталью</t>
  </si>
  <si>
    <t>3.9-46-3</t>
  </si>
  <si>
    <t>Усиление металлических конструкций решетки стропильных и подстропильных ферм, решетчатых ригелей профильной сталью</t>
  </si>
  <si>
    <t>3.9-46-4</t>
  </si>
  <si>
    <t>Усиление металлических конструкций нижнего пояса стропильных и подстропильных ферм, решетчатых ригелей шпренгелем</t>
  </si>
  <si>
    <t>3.9-46-5</t>
  </si>
  <si>
    <t>Усиление металлических конструкций решетки стропильных и подстропильных ферм, решетчатых ригелей шпренгелем</t>
  </si>
  <si>
    <t>3.9-2-9-0-47</t>
  </si>
  <si>
    <t>Таблица 3.9-47. Усиление сварных швов (наплавкой)</t>
  </si>
  <si>
    <t>3.9-47-1</t>
  </si>
  <si>
    <t>Усиление сварных швов (наплавкой)</t>
  </si>
  <si>
    <t>1 м шва</t>
  </si>
  <si>
    <t>3.9-2-9-0-48</t>
  </si>
  <si>
    <t>Таблица 3.9-48. Устранение электросваркой трещин с постановкой ребер жесткости</t>
  </si>
  <si>
    <t>3.9-48-1</t>
  </si>
  <si>
    <t>Устранение электросваркой трещин при толщине металла до 16 мм с постановкой ребер жесткости</t>
  </si>
  <si>
    <t>3.9-2-9-0-69</t>
  </si>
  <si>
    <t>Таблица 3.9-69. Рихтовка подкрановых балок</t>
  </si>
  <si>
    <t>3.9-69-1</t>
  </si>
  <si>
    <t>Рихтовка подкрановых балок</t>
  </si>
  <si>
    <t>1 узел</t>
  </si>
  <si>
    <t>3.9-2-9-0-70</t>
  </si>
  <si>
    <t>Таблица 3.9-70. Усиление металлических крайних колонн стальными конструкциями</t>
  </si>
  <si>
    <t>3.9-70-1</t>
  </si>
  <si>
    <t>Усиление металлических крайних колонн стальными конструкциями</t>
  </si>
  <si>
    <t>1 т металлоконструкций усиления</t>
  </si>
  <si>
    <t>3.9-2-9-0-71</t>
  </si>
  <si>
    <t>Таблица 3.9-71. Ультразвуковой контроль качества сварных соединений</t>
  </si>
  <si>
    <t>3.9-71-1</t>
  </si>
  <si>
    <t>Ультразвуковой контроль качества сварных соединений, положение шва нижнее и вертикальное, толщина металла до 10 мм</t>
  </si>
  <si>
    <t>3.9-71-2</t>
  </si>
  <si>
    <t>Ультразвуковой контроль качества сварных соединений, положение шва нижнее и вертикальное, толщина металла до 20 мм</t>
  </si>
  <si>
    <t>3.9-71-3</t>
  </si>
  <si>
    <t>Ультразвуковой контроль качества сварных соединений, положение шва нижнее и вертикальное, толщина металла до 30 мм</t>
  </si>
  <si>
    <t>3.9-71-4</t>
  </si>
  <si>
    <t>Ультразвуковой контроль качества сварных соединений, положение шва нижнее и вертикальное, толщина металла до 40 мм</t>
  </si>
  <si>
    <t>3.9-71-5</t>
  </si>
  <si>
    <t>Ультразвуковой контроль качества сварных соединений, положение шва потолочное, толщина металла до 10 мм</t>
  </si>
  <si>
    <t>3.9-71-6</t>
  </si>
  <si>
    <t>Ультразвуковой контроль качества сварных соединений, положение шва потолочное, толщина металла до 20 мм</t>
  </si>
  <si>
    <t>3.9-71-7</t>
  </si>
  <si>
    <t>Ультразвуковой контроль качества сварных соединений, положение шва потолочное, толщина металла до 30 мм</t>
  </si>
  <si>
    <t>3.9-71-8</t>
  </si>
  <si>
    <t>Ультразвуковой контроль качества сварных соединений, положение шва потолочное, толщина металла до 40 мм</t>
  </si>
  <si>
    <t>3.9-2-9-0-72</t>
  </si>
  <si>
    <t>Таблица 3.9-72. Установка анкеров в готовые отверстия</t>
  </si>
  <si>
    <t>3.9-72-1</t>
  </si>
  <si>
    <t>Установка химических анкеров в готовые отверстия</t>
  </si>
  <si>
    <t>100 компл.</t>
  </si>
  <si>
    <t>3.9-72-2</t>
  </si>
  <si>
    <t>Установка распорных анкеров в готовые отверстия</t>
  </si>
  <si>
    <t>3.9-2-9-0-74</t>
  </si>
  <si>
    <t>Таблица 3.9-74. Установка противопожарных металлических дверных блоков</t>
  </si>
  <si>
    <t>3.9-74-1</t>
  </si>
  <si>
    <t>Установка противопожарных металлических однопольных дверных блоков</t>
  </si>
  <si>
    <t>10 шт.</t>
  </si>
  <si>
    <t>3.9-74-2</t>
  </si>
  <si>
    <t>Установка противопожарных металлических двупольных дверных блоков</t>
  </si>
  <si>
    <t>3.9-2-9-0-76</t>
  </si>
  <si>
    <t>Таблица 3.9-76. Монтаж съемных металлических полов</t>
  </si>
  <si>
    <t>3.9-76-1</t>
  </si>
  <si>
    <t>Монтаж съемных металлических полов стальных штампованных, размер плит 500х500 мм</t>
  </si>
  <si>
    <t>3.9-76-2</t>
  </si>
  <si>
    <t>Монтаж съемных металлических полов из алюминиевых плит, размер плит 600х600 мм</t>
  </si>
  <si>
    <t>3.9-2-9-0-78</t>
  </si>
  <si>
    <t>Таблица 3.9-78. Установка экранов балконов и лоджий из оцинкованной стали</t>
  </si>
  <si>
    <t>3.9-78-1</t>
  </si>
  <si>
    <t>Установка экранов балконов и лоджий из оцинкованной стали</t>
  </si>
  <si>
    <t>3.9-2-9-0-79</t>
  </si>
  <si>
    <t>Таблица 3.9-79. Установка решеток на окна</t>
  </si>
  <si>
    <t>3.9-79-1</t>
  </si>
  <si>
    <t>Установка решеток на окна массой до 25 кг/м2</t>
  </si>
  <si>
    <t>3.9-79-2</t>
  </si>
  <si>
    <t>Установка решеток на окна массой до 50 кг/м2</t>
  </si>
  <si>
    <t>3.9-2-9-0-80</t>
  </si>
  <si>
    <t>Таблица 3.9-80. Установка приставных порталов дверей шахт лифтов в металлокаркасных и комбинированных шахтах</t>
  </si>
  <si>
    <t>3.9-80-1</t>
  </si>
  <si>
    <t>Установка приставных порталов дверей шахт лифтов в металлокаркасных и комбинированных шахтах</t>
  </si>
  <si>
    <t>1 портал</t>
  </si>
  <si>
    <t>Отдел  3. Сборка и установка отдельных конструктивных элементов из алюминиевых сплавов</t>
  </si>
  <si>
    <t>3.9-3</t>
  </si>
  <si>
    <t>Раздел  1. Подвесные потолки</t>
  </si>
  <si>
    <t>3.9-3-1-0-49</t>
  </si>
  <si>
    <t>Таблица 3.9-49. Монтаж каркасов подвесных потолков с подвесками и деталями крепления</t>
  </si>
  <si>
    <t>3.9-49-1</t>
  </si>
  <si>
    <t>Монтаж каркасов подвесных потолков с подвесками и деталями крепления</t>
  </si>
  <si>
    <t>3.9-3-1-0-50</t>
  </si>
  <si>
    <t>Таблица 3.9-50. Монтаж подвесных потолков из перфорированных панелей</t>
  </si>
  <si>
    <t>3.9-50-1</t>
  </si>
  <si>
    <t>Монтаж подвесных потолков из перфорированных панелей</t>
  </si>
  <si>
    <t>3.9-3-1-0-51</t>
  </si>
  <si>
    <t>Таблица 3.9-51. Монтаж подвесных потолков из алюминиевых перфорированных или сплошных реек</t>
  </si>
  <si>
    <t>3.9-51-1</t>
  </si>
  <si>
    <t>Монтаж подвесных потолков из алюминиевых перфорированных или сплошных реек</t>
  </si>
  <si>
    <t>3.9-3-2</t>
  </si>
  <si>
    <t>Раздел  2. Перегородки</t>
  </si>
  <si>
    <t>3.9-3-2-0-52</t>
  </si>
  <si>
    <t>Таблица 3.9-52. Монтаж перегородок из алюминиевых сплавов</t>
  </si>
  <si>
    <t>3.9-52-1</t>
  </si>
  <si>
    <t>Монтаж перегородок из алюминиевых сплавов сборно-разборных с остеклением</t>
  </si>
  <si>
    <t>3.9-52-2</t>
  </si>
  <si>
    <t>Монтаж перегородок из алюминиевых сплавов звукоизоляционных</t>
  </si>
  <si>
    <t>3.9-3-3</t>
  </si>
  <si>
    <t>Раздел 3. Оконные и дверные блоки, витражи</t>
  </si>
  <si>
    <t>3.9-3-3-0-53</t>
  </si>
  <si>
    <t>Таблица 3.9-53. Монтаж алюминиевых витражей с установкой нащельников и сливов</t>
  </si>
  <si>
    <t>3.9-53-1</t>
  </si>
  <si>
    <t>Монтаж алюминиевых витражей с установкой нащельников и сливов</t>
  </si>
  <si>
    <t>3.9-53-2</t>
  </si>
  <si>
    <t>В том числе заделка стыков при монтаже алюминиевых витражей (для позиции 3.9-53-1)</t>
  </si>
  <si>
    <t>3.9-3-3-0-54</t>
  </si>
  <si>
    <t>Таблица 3.9-54. Установка алюминиевых оконных блоков</t>
  </si>
  <si>
    <t>3.9-54-1</t>
  </si>
  <si>
    <t>Установка алюминиевых оконных блоков</t>
  </si>
  <si>
    <t>3.9-3-3-0-68</t>
  </si>
  <si>
    <t>Таблица 3.9-68. Установка алюминиевых дверных блоков в наружных и внутренних проемах в каменных стенах</t>
  </si>
  <si>
    <t>3.9-68-1</t>
  </si>
  <si>
    <t>Установка алюминиевых дверных блоков в наружных и внутренних проемах в каменных стенах, площадь проема до 3 м2</t>
  </si>
  <si>
    <t>3.9-68-2</t>
  </si>
  <si>
    <t>Установка алюминиевых дверных блоков в наружных и внутренних проемах в каменных стенах, площадь проема более 3 м2</t>
  </si>
  <si>
    <t>3.9-3-3-0-82</t>
  </si>
  <si>
    <t>Таблица 3.9-82. Установка раздвижных створок алюминиевых конструкций остекления лоджий при высоте здания до 75 м</t>
  </si>
  <si>
    <t>3.9-82-1</t>
  </si>
  <si>
    <t>Установка раздвижных створок алюминиевых конструкций остекления лоджий при высоте здания до 75 м</t>
  </si>
  <si>
    <t>3.9-3-3-0-83</t>
  </si>
  <si>
    <t>Таблица 3.9-83. Установка в жилых и общественных зданиях оконных блоков из алюминиевых профилей</t>
  </si>
  <si>
    <t>3.9-83-1</t>
  </si>
  <si>
    <t>Установка в жилых и общественных зданиях оконных блоков из алюминиевых профилей глухих с площадью проема до 2 м2</t>
  </si>
  <si>
    <t>3.9-83-2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</si>
  <si>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до 2 м2 одностворчатых</t>
  </si>
  <si>
    <t>3.9-83-3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</si>
  <si>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до 2 м2 двухстворчатых</t>
  </si>
  <si>
    <t>3.9-83-4</t>
  </si>
  <si>
    <t>Установка в жилых и общественных зданиях оконных блоков из алюминиевых профилей глухих с площадью проема более 2 м2</t>
  </si>
  <si>
    <t>3.9-83-5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</si>
  <si>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более 2 м2 одностворчатых</t>
  </si>
  <si>
    <t>3.9-83-6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</si>
  <si>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более 2 м2 двухстворчатых</t>
  </si>
  <si>
    <t>3.9-83-7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</si>
  <si>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более 2 м2 трехстворчатых</t>
  </si>
  <si>
    <t>3.9-3-3-0-84</t>
  </si>
  <si>
    <t>Таблица 3.9-84. Монтаж витражных блоков входных групп из алюминиевых профилей</t>
  </si>
  <si>
    <t>3.9-84-1</t>
  </si>
  <si>
    <t>Установка опорных кронштейнов для крепления витражных алюминиевых блоков входных групп</t>
  </si>
  <si>
    <t>100 шт. кронштейнов</t>
  </si>
  <si>
    <t>3.9-84-2</t>
  </si>
  <si>
    <t>Монтаж каркаса витражных блоков из алюминиевых профилей для входных групп, массой конструкции до 43 кг/м2</t>
  </si>
  <si>
    <t>3.9-84-3</t>
  </si>
  <si>
    <t>Добавляется к расценке 3.9-84-2. Заполнение каркаса витражных блоков сэндвич панелями, площадью до 0,5 м2</t>
  </si>
  <si>
    <t>3.9-84-4</t>
  </si>
  <si>
    <t>Добавляется к расценке 3.9-84-2. Заполнение каркаса витражных блоков сэндвич панелями, площадью до 1 м2</t>
  </si>
  <si>
    <t>3.9-84-5</t>
  </si>
  <si>
    <t>Добавляется к расценке 3.9-84-2. Заполнение каркаса витражных блоков сэндвич панелями, площадью до 2 м2</t>
  </si>
  <si>
    <t>3.9-84-6</t>
  </si>
  <si>
    <t>Добавляется к расценке 3.9-84-2. Заполнение каркаса витражных блоков из алюминиевых профилей стеклопакетами, площадью до 1 м2</t>
  </si>
  <si>
    <t>3.9-84-7</t>
  </si>
  <si>
    <t>Добавляется к расценке 3.9-84-2. Заполнение каркаса витражных блоков из алюминиевых профилей стеклопакетами, площадью до 2 м2</t>
  </si>
  <si>
    <t>3.9-84-8</t>
  </si>
  <si>
    <t>Добавляется к расценке 3.9-84-2. Заполнение каркаса витражных блоков из алюминиевых профилей стеклопакетами, площадью до 3 м2</t>
  </si>
  <si>
    <t>3.9-84-9</t>
  </si>
  <si>
    <t>Добавляется к расценке 3.9-84-2. Заполнение каркаса витражных блоков из алюминиевых профилей вентрешетками</t>
  </si>
  <si>
    <t>3.9-84-10</t>
  </si>
  <si>
    <t>Добавляется к расценке 3.9-84-2. Заполнение каркаса витражных блоков из алюминиевых профилей дверными блоками</t>
  </si>
  <si>
    <t>3.9-3-3-0-85</t>
  </si>
  <si>
    <t>Таблица 3.9-85. Монтаж витражных блоков ограждения лоджий из алюминиевых профилей</t>
  </si>
  <si>
    <t>3.9-85-1</t>
  </si>
  <si>
    <t>Установка опорных кронштейнов для крепления витражных блоков ограждения лоджий из алюминиевых профилей</t>
  </si>
  <si>
    <t>3.9-85-2</t>
  </si>
  <si>
    <t>Монтаж каркаса витражных блоков ограждения лоджий из алюминиевых профилей</t>
  </si>
  <si>
    <t>3.9-85-3</t>
  </si>
  <si>
    <t>Заполнение каркаса витражных блоков из алюминиевых профилей стеклом толщиной от 3 до 5 мм</t>
  </si>
  <si>
    <t>3.9-3-3-0-87</t>
  </si>
  <si>
    <t>Таблица 3.9-87. Монтаж структурной системы остекления фасада со стеклянными стойками</t>
  </si>
  <si>
    <t>3.9-87-1</t>
  </si>
  <si>
    <t xml:space="preserve">Установка цельностеклянных стоек площадью от 6 до 9 м2 из многослойного термоупроченного стекла </t>
  </si>
  <si>
    <t>1 стеклянная стойка</t>
  </si>
  <si>
    <t>3.9-87-2</t>
  </si>
  <si>
    <t>Устройство остекления фасада цельностеклянными двухкамерными стеклопакетами площадью от 27 до 36 м2</t>
  </si>
  <si>
    <t>1 стеклопакет</t>
  </si>
  <si>
    <t>3.9-3-4</t>
  </si>
  <si>
    <t>Раздел  4. Прочие изделия и работы</t>
  </si>
  <si>
    <t>3.9-3-4-0-55</t>
  </si>
  <si>
    <t>Таблица 3.9-55. Установка обрамлений проемов шахтных дверей из алюминиевого профиля</t>
  </si>
  <si>
    <t>3.9-55-1</t>
  </si>
  <si>
    <t>Установка обрамлений проемов шахтных дверей из алюминиевого профиля (для лифта грузоподъемностью 400 кг)</t>
  </si>
  <si>
    <t>3.9-55-2</t>
  </si>
  <si>
    <t>Установка обрамлений проемов шахтных дверей из алюминиевого профиля (для лифта грузоподъемностью 630 кг)</t>
  </si>
  <si>
    <t>3.9-55-3</t>
  </si>
  <si>
    <t>Установка обрамлений проемов шахтных дверей из алюминиевого профиля (для лифта грузоподъемностью 1000 кг)</t>
  </si>
  <si>
    <t>3.9-3-4-0-56</t>
  </si>
  <si>
    <t>Таблица 3.9-56. Обшивка алюминиевыми листами по металлическому каркасу</t>
  </si>
  <si>
    <t>3.9-56-1</t>
  </si>
  <si>
    <t>Обшивка алюминиевыми листами по металлическому каркасу</t>
  </si>
  <si>
    <t>3.9-3-4-0-57</t>
  </si>
  <si>
    <t>Таблица 3.9-57. Установка алюминиевых фризов, сливов, нащельников</t>
  </si>
  <si>
    <t>3.9-57-1</t>
  </si>
  <si>
    <t>Установка алюминиевых фризов</t>
  </si>
  <si>
    <t>3.9-57-2</t>
  </si>
  <si>
    <t>Установка алюминиевых сливов</t>
  </si>
  <si>
    <t>3.9-57-3</t>
  </si>
  <si>
    <t>Установка алюминиевых нащельников</t>
  </si>
  <si>
    <t>3.9-3-4-0-58</t>
  </si>
  <si>
    <t>Таблица 3.9-58. Подшивка терморазъемов витражей асбестоцементными листами</t>
  </si>
  <si>
    <t>3.9-58-1</t>
  </si>
  <si>
    <t>Подшивка терморазъемов витражей асбестоцементными листами</t>
  </si>
  <si>
    <t>Отдел  4. Изготовление металлических конструкций в построечных условиях и на производственных базах</t>
  </si>
  <si>
    <t>3.9-4</t>
  </si>
  <si>
    <t>Раздел  1. Изготовление металлических конструкций в построечных условиях и на производственных базах</t>
  </si>
  <si>
    <t>3.9-4-1-0-59</t>
  </si>
  <si>
    <t>Таблица 3.9-59. Изготовление листовых конструкций</t>
  </si>
  <si>
    <t>3.9-59-1</t>
  </si>
  <si>
    <t>Изготовление листовых конструкций массой свыше 0,5 т (бункера, сборники, отстойники, мерники без внутренних устройств и другие)</t>
  </si>
  <si>
    <t>3.9-4-1-0-60</t>
  </si>
  <si>
    <t>Таблица 3.9-60. Изготовление монорельсов, балок и пр.</t>
  </si>
  <si>
    <t>3.9-60-1</t>
  </si>
  <si>
    <t>Изготовление монорельсов, балок и других аналогичных конструкций промзданий</t>
  </si>
  <si>
    <t>3.9-4-1-0-61</t>
  </si>
  <si>
    <t>Таблица 3.9-61. Изготовление решетчатых конструкций</t>
  </si>
  <si>
    <t>3.9-61-1</t>
  </si>
  <si>
    <t>Изготовление решетчатых конструкций (стойки, опоры, фермы и прочие)</t>
  </si>
  <si>
    <t>3.9-4-1-0-62</t>
  </si>
  <si>
    <t>Таблица 3.9-62. Изготовление лестниц и площадок</t>
  </si>
  <si>
    <t>3.9-62-1</t>
  </si>
  <si>
    <t>Изготовление площадок для обслуживания оборудования и трубопроводов</t>
  </si>
  <si>
    <t>3.9-62-2</t>
  </si>
  <si>
    <t>Изготовление лестниц прямолинейных и криволинейных с ограждением</t>
  </si>
  <si>
    <t>3.9-4-1-0-63</t>
  </si>
  <si>
    <t>Таблица 3.9-63. Изготовление галерей, эстакад</t>
  </si>
  <si>
    <t>3.9-63-1</t>
  </si>
  <si>
    <t>Изготовление галерей, эстакад под трубопроводы</t>
  </si>
  <si>
    <t>3.9-4-1-0-64</t>
  </si>
  <si>
    <t>Таблица 3.9-64. Изготовление мелких индивидуальных конструкций</t>
  </si>
  <si>
    <t>3.9-64-1</t>
  </si>
  <si>
    <t>Изготовление мелких индивидуальных листовых конструкций массой до 0,5 т (бачки, течки, воронки, желоба, лотки и прочие)</t>
  </si>
  <si>
    <t>3.9-64-2</t>
  </si>
  <si>
    <t>Изготовление мелких индивидуальных конструкций (стремянок, связей, кронштейнов, тормозных конструкций и прочие)</t>
  </si>
  <si>
    <t>Отдел  5. Прочие изделия из стали</t>
  </si>
  <si>
    <t>3.9-5-0-0-65</t>
  </si>
  <si>
    <t>3.9-5-0</t>
  </si>
  <si>
    <t>3.9-5</t>
  </si>
  <si>
    <t>Таблица 3.9-65. Установка номерных табличек</t>
  </si>
  <si>
    <t>3.9-65-1</t>
  </si>
  <si>
    <t>Установка номерных табличек для квартир</t>
  </si>
  <si>
    <t>3.9-65-2</t>
  </si>
  <si>
    <t>Установка номерных табличек для этажа, подъезда</t>
  </si>
  <si>
    <t>3.9-65-3</t>
  </si>
  <si>
    <t>Установка номерных табличек с номерами подъезда и квартир</t>
  </si>
  <si>
    <t>3.9-5-0-0-66</t>
  </si>
  <si>
    <t>Таблица 3.9-66. Установка флагодержателей стальных</t>
  </si>
  <si>
    <t>3.9-66-1</t>
  </si>
  <si>
    <t>Установка флагодержателей стальных</t>
  </si>
  <si>
    <t>1 флагодержатель</t>
  </si>
  <si>
    <t>3.9-5-0-0-67</t>
  </si>
  <si>
    <t>Таблица 3.9-67. Установка ящиков почтовых шестисекционных стальных, окрашенных эмалью с креплением к стенам лестничных клеток</t>
  </si>
  <si>
    <t>3.9-67-1</t>
  </si>
  <si>
    <t>Установка ящиков почтовых шестисекционных стальных, окрашенных эмалью с креплением к стенам лестничных клеток</t>
  </si>
  <si>
    <t>1 ящик</t>
  </si>
  <si>
    <t>3.9-5-0-0-77</t>
  </si>
  <si>
    <t>Таблица 3.9-77. Монтаж стальных плинтусов</t>
  </si>
  <si>
    <t>3.9-77-1</t>
  </si>
  <si>
    <t>Монтаж стальных плинтусов из гнутого профиля</t>
  </si>
  <si>
    <t>3.9-5-0-0-86</t>
  </si>
  <si>
    <t>Таблица 3.9-86. Монтаж корзин для блоков кондиционеров силами альпинистов</t>
  </si>
  <si>
    <t>3.9-86-1</t>
  </si>
  <si>
    <t>Монтаж корзин для блоков кондиционеров силами альпинистов</t>
  </si>
  <si>
    <t>100 шт. корзин</t>
  </si>
  <si>
    <t>3.9-86-2</t>
  </si>
  <si>
    <t>Первичная навеска альпинистского снаряжения для проведения высотных работ</t>
  </si>
  <si>
    <t>3.9-86-3</t>
  </si>
  <si>
    <t>Перенавеска альпинистского снаряжения для проведения высотных работ</t>
  </si>
  <si>
    <t>Отдел  6. Конструкции канатных дорог</t>
  </si>
  <si>
    <t>3.9-6-0-0-75</t>
  </si>
  <si>
    <t>3.9-6-0</t>
  </si>
  <si>
    <t>3.9-6</t>
  </si>
  <si>
    <t>Таблица 3.9-75. Монтаж опор, станций, мостов и эстакад</t>
  </si>
  <si>
    <t>3.9-75-1</t>
  </si>
  <si>
    <t>Монтаж опор канатных дорог свободно стоящих высотой до 25 м</t>
  </si>
  <si>
    <t>3.9-75-2</t>
  </si>
  <si>
    <t>Монтаж станций предохранительных, мостов и эстакад канатных дорог</t>
  </si>
  <si>
    <t>3.10</t>
  </si>
  <si>
    <t>Сборник 10. Деревянные конструкции</t>
  </si>
  <si>
    <t>Отдел  1. Деревянные конструкции</t>
  </si>
  <si>
    <t>3.10-1</t>
  </si>
  <si>
    <t>3.10-1-1</t>
  </si>
  <si>
    <t>Раздел  1. Конструкции кровельных покрытий</t>
  </si>
  <si>
    <t>3.10-1-1-0-1</t>
  </si>
  <si>
    <t>Таблица 3.10-1. Сборка и установка конструкций кровельных покрытий</t>
  </si>
  <si>
    <t>Укрупнительная сборка и установка конструкций арок и ферм сегментных с металлической затяжкой, пролетом 18 м</t>
  </si>
  <si>
    <t>1 конструкция</t>
  </si>
  <si>
    <t>3.10-1-2</t>
  </si>
  <si>
    <t>Укрупнительная сборка и установка конструкций арок и ферм сегментных с металлической затяжкой, пролетом м 24</t>
  </si>
  <si>
    <t>3.10-1-3</t>
  </si>
  <si>
    <t>Установка балок пролетом 9 м объемом до 0,5 м3</t>
  </si>
  <si>
    <t>3.10-1-4</t>
  </si>
  <si>
    <t>Установка балок пролетом 9 м объемом более 0,5 м3</t>
  </si>
  <si>
    <t>3.10-1-5</t>
  </si>
  <si>
    <t>Установка балок пролетом 12 м</t>
  </si>
  <si>
    <t>3.10-1-6</t>
  </si>
  <si>
    <t>Установка балок пролетом 15 м объемом до 2 м3</t>
  </si>
  <si>
    <t>3.10-1-7</t>
  </si>
  <si>
    <t>Установка балок пролетом 15 м объемом более 2 м3</t>
  </si>
  <si>
    <t>3.10-1-8</t>
  </si>
  <si>
    <t>Установка балок пролетом 18 м одинарных объемом до 5 м3</t>
  </si>
  <si>
    <t>3.10-1-9</t>
  </si>
  <si>
    <t>Установка балок пролетом 18 м спаренных объемом до 10 м3</t>
  </si>
  <si>
    <t>3.10-1-10</t>
  </si>
  <si>
    <t>Укладка панелей покрытий длиной 6 м, площадью до 10 м2</t>
  </si>
  <si>
    <t>Раздел  2. Стены</t>
  </si>
  <si>
    <t>3.10-1-2-0-2</t>
  </si>
  <si>
    <t>Таблица 3.10-2. Рубка стен</t>
  </si>
  <si>
    <t>3.10-2-1</t>
  </si>
  <si>
    <t>Рубка стен из брусьев толщиной 100 мм</t>
  </si>
  <si>
    <t>100 м2 стен за вычетом проемов</t>
  </si>
  <si>
    <t>3.10-2-2</t>
  </si>
  <si>
    <t>Рубка стен из брусьев толщиной 150 мм</t>
  </si>
  <si>
    <t>3.10-2-3</t>
  </si>
  <si>
    <t>Рубка стен из брусьев толщиной 180 мм</t>
  </si>
  <si>
    <t>3.10-2-4</t>
  </si>
  <si>
    <t>Рубка стен из бревен диаметром 20 см</t>
  </si>
  <si>
    <t>3.10-2-5</t>
  </si>
  <si>
    <t>Рубка стен из бревен диаметром 24 см</t>
  </si>
  <si>
    <t>3.10-2-6</t>
  </si>
  <si>
    <t>Рубка стен из пластин</t>
  </si>
  <si>
    <t>3.10-1-2-0-3</t>
  </si>
  <si>
    <t>Таблица 3.10-3. Дополнительные работы по стенам</t>
  </si>
  <si>
    <t>3.10-3-1</t>
  </si>
  <si>
    <t>Обшивка стен рубленых</t>
  </si>
  <si>
    <t>100 м2 стен, фронтов за вычетом проемов и развернутой поверхности карнизов</t>
  </si>
  <si>
    <t>3.10-3-2</t>
  </si>
  <si>
    <t>Острожка брусьев</t>
  </si>
  <si>
    <t>3.10-3-3</t>
  </si>
  <si>
    <t>Острожка бревен</t>
  </si>
  <si>
    <t>3.10-3-4</t>
  </si>
  <si>
    <t>Устройство фронтонов</t>
  </si>
  <si>
    <t>3.10-3-5</t>
  </si>
  <si>
    <t>Устройство карнизов</t>
  </si>
  <si>
    <t>3.10-3-6</t>
  </si>
  <si>
    <t>Обивка стен кровельной сталью неоцинкованной по войлоку</t>
  </si>
  <si>
    <t>3.10-3-7</t>
  </si>
  <si>
    <t>Обивка стен кровельной сталью неоцинкованной по асбесту</t>
  </si>
  <si>
    <t>3.10-3-8</t>
  </si>
  <si>
    <t>Обивка стен кровельной сталью оцинкованной по войлоку</t>
  </si>
  <si>
    <t>3.10-3-9</t>
  </si>
  <si>
    <t>Обивка стен кровельной сталью оцинкованной по асбесту</t>
  </si>
  <si>
    <t>3.10-1-2-0-4</t>
  </si>
  <si>
    <t>Таблица 3.10-4. Установка сжимов для рубленых стен</t>
  </si>
  <si>
    <t>3.10-4-1</t>
  </si>
  <si>
    <t>Установка сжимов для рубленых стен</t>
  </si>
  <si>
    <t>100 м сжимов</t>
  </si>
  <si>
    <t>3.10-1-2-0-5</t>
  </si>
  <si>
    <t>Таблица 3.10-5. Установка элементов каркаса</t>
  </si>
  <si>
    <t>3.10-5-1</t>
  </si>
  <si>
    <t>Установка элементов каркаса из брусьев</t>
  </si>
  <si>
    <t>1 м3 древесины в конструкции</t>
  </si>
  <si>
    <t>3.10-5-2</t>
  </si>
  <si>
    <t>Установка элементов каркаса из бревен и пластин</t>
  </si>
  <si>
    <t>3.10-1-2-0-6</t>
  </si>
  <si>
    <t>Таблица 3.10-6. Обшивка каркасных стен</t>
  </si>
  <si>
    <t>3.10-6-1</t>
  </si>
  <si>
    <t>Обшивка каркасных стен досками обшивки</t>
  </si>
  <si>
    <t>100 м2 обшивки стен за вычетом проемов</t>
  </si>
  <si>
    <t>3.10-6-2</t>
  </si>
  <si>
    <t>Обшивка каркасных стен плитами древесноволокнистыми твердыми 5 мм</t>
  </si>
  <si>
    <t>3.10-6-3</t>
  </si>
  <si>
    <t>Обшивка каркасных стен плитами древесностружечными 16 мм</t>
  </si>
  <si>
    <t>3.10-6-4</t>
  </si>
  <si>
    <t>Обшивка каркасных стен досками под штукатурку</t>
  </si>
  <si>
    <t>3.10-6-5</t>
  </si>
  <si>
    <t>Обшивка каркасных стен пергамином</t>
  </si>
  <si>
    <t>Раздел  3. Перегородки</t>
  </si>
  <si>
    <t>3.10-1-3-0-7</t>
  </si>
  <si>
    <t>Таблица 3.10-7. Устройство чистых перегородок</t>
  </si>
  <si>
    <t>3.10-7-1</t>
  </si>
  <si>
    <t>Устройство чистых перегородок щитовых (глухих под остекление, с металлической сеткой, филенчатых)</t>
  </si>
  <si>
    <t>3.10-7-2</t>
  </si>
  <si>
    <t>Устройство чистых перегородок дощатых однослойных</t>
  </si>
  <si>
    <t>3.10-7-3</t>
  </si>
  <si>
    <t>Устройство чистых перегородок каркасных с обшивкой фанерой с двух сторон</t>
  </si>
  <si>
    <t>3.10-7-4</t>
  </si>
  <si>
    <t>Устройство чистых перегородок каркасных с обшивкой фанерой с одной стороны</t>
  </si>
  <si>
    <t>3.10-1-3-0-8</t>
  </si>
  <si>
    <t>Таблица 3.10-8. Устройство каркасно-филенчатых перегородок и барьеров</t>
  </si>
  <si>
    <t>3.10-8-1</t>
  </si>
  <si>
    <t>Устройство перегородок каркасно-филенчатых в санузлах</t>
  </si>
  <si>
    <t>100 м2 перегородок и барьеров</t>
  </si>
  <si>
    <t>3.10-8-2</t>
  </si>
  <si>
    <t>Устройство барьеров в гардеробных</t>
  </si>
  <si>
    <t>Раздел  4. Перекрытия</t>
  </si>
  <si>
    <t>3.10-1-4-0-9</t>
  </si>
  <si>
    <t>Таблица 3.10-9. Устройство перекрытий с укладкой балок</t>
  </si>
  <si>
    <t>3.10-9-1</t>
  </si>
  <si>
    <t>Устройство перекрытий с укладкой балок по стенам каменным с накатом из щитов</t>
  </si>
  <si>
    <t>3.10-9-2</t>
  </si>
  <si>
    <t>Устройство перекрытий с укладкой балок по стенам каменным с накатом из горбыля</t>
  </si>
  <si>
    <t>3.10-9-3</t>
  </si>
  <si>
    <t>Устройство перекрытий с укладкой балок по стенам каменным с накатом из досок</t>
  </si>
  <si>
    <t>3.10-9-4</t>
  </si>
  <si>
    <t>Устройство перекрытий с укладкой балок по стенам каменным с несущей подшивкой из досок</t>
  </si>
  <si>
    <t>3.10-9-5</t>
  </si>
  <si>
    <t>Устройство перекрытий с укладкой балок по стенам рубленым с накатом из щитов</t>
  </si>
  <si>
    <t>3.10-9-6</t>
  </si>
  <si>
    <t>Устройство перекрытий с укладкой балок по стенам рубленым с накатом из горбыля</t>
  </si>
  <si>
    <t>3.10-9-7</t>
  </si>
  <si>
    <t>Устройство перекрытий с укладкой балок по стенам рубленым с накатом из досок</t>
  </si>
  <si>
    <t>3.10-9-8</t>
  </si>
  <si>
    <t>Устройство перекрытий с укладкой балок по стенам рубленым с несущей подшивкой из досок</t>
  </si>
  <si>
    <t>3.10-9-9</t>
  </si>
  <si>
    <t>Устройство перекрытий с укладкой балок по стенам нерубленым с накатом из щитов</t>
  </si>
  <si>
    <t>3.10-9-10</t>
  </si>
  <si>
    <t>Устройство перекрытий с укладкой балок по стенам нерубленым с накатом из горбыля</t>
  </si>
  <si>
    <t>3.10-9-11</t>
  </si>
  <si>
    <t>Устройство перекрытий с укладкой балок по стенам нерубленым с накатом из досок</t>
  </si>
  <si>
    <t>3.10-9-12</t>
  </si>
  <si>
    <t>Устройство перекрытий с укладкой балок по стенам нерубленым с несущей подшивкой из досок</t>
  </si>
  <si>
    <t>3.10-1-4-0-10</t>
  </si>
  <si>
    <t>Таблица 3.10-10. Подшивка потолков</t>
  </si>
  <si>
    <t>3.10-10-1</t>
  </si>
  <si>
    <t>Подшивка потолков досками обшивки</t>
  </si>
  <si>
    <t>100 м2 потолков</t>
  </si>
  <si>
    <t>3.10-10-2</t>
  </si>
  <si>
    <t>Подшивка потолков под штукатурку</t>
  </si>
  <si>
    <t>3.10-10-3</t>
  </si>
  <si>
    <t>Подшивка потолков плитами древесноволокнистыми твердыми толщиной 5мм</t>
  </si>
  <si>
    <t>3.10-10-4</t>
  </si>
  <si>
    <t>Подшивка потолков сталью кровельной неоцинкованной по дереву</t>
  </si>
  <si>
    <t>3.10-10-5</t>
  </si>
  <si>
    <t>Подшивка потолков сталью кровельной неоцинкованной по асбесту</t>
  </si>
  <si>
    <t>3.10-10-6</t>
  </si>
  <si>
    <t>Подшивка потолков сталью кровельной оцинкованной по дереву</t>
  </si>
  <si>
    <t>3.10-10-7</t>
  </si>
  <si>
    <t>Подшивка потолков сталью кровельной оцинкованной по асбесту</t>
  </si>
  <si>
    <t>3.10-1-4-0-11</t>
  </si>
  <si>
    <t>Таблица 3.10-11. Укладка ходовых досок, устройство переходного мостика, ходов по чердаку из щитов</t>
  </si>
  <si>
    <t>3.10-11-1</t>
  </si>
  <si>
    <t>Укладка ходовых досок</t>
  </si>
  <si>
    <t>3.10-11-2</t>
  </si>
  <si>
    <t>Устройство переходного мостика через короба на чердаке из нестроганых досок</t>
  </si>
  <si>
    <t>3.10-11-3</t>
  </si>
  <si>
    <t>Устройство ходов по чердаку из щитов, изготовленных из нестроганых досок толщиной 40 мм</t>
  </si>
  <si>
    <t>Раздел  5. Стропила</t>
  </si>
  <si>
    <t>3.10-1-5-0-12</t>
  </si>
  <si>
    <t>Таблица 3.10-12. Установка стропил</t>
  </si>
  <si>
    <t>3.10-12-1</t>
  </si>
  <si>
    <t>Установка стропил</t>
  </si>
  <si>
    <t>3.10-1-5-0-13</t>
  </si>
  <si>
    <t>Таблица 3.10-13. Устройство слуховых окон</t>
  </si>
  <si>
    <t>3.10-13-1</t>
  </si>
  <si>
    <t>Устройство слуховых окон</t>
  </si>
  <si>
    <t>1 слуховое окно</t>
  </si>
  <si>
    <t>Раздел  6. Окна</t>
  </si>
  <si>
    <t>3.10-1-6-0-14</t>
  </si>
  <si>
    <t>Таблица 3.10-14. Установка в жилых и общественных зданиях блоков оконных с переплетами</t>
  </si>
  <si>
    <t>3.10-14-1</t>
  </si>
  <si>
    <t>Установка в жилых и общественных зданиях блоков оконных с переплетами спаренными в стенах каменных площадь проема до 2 м2</t>
  </si>
  <si>
    <t>100 м2 проемов</t>
  </si>
  <si>
    <t>3.10-14-2</t>
  </si>
  <si>
    <t>Установка в жилых и общественных зданиях блоков оконных с переплетами спаренными в стенах каменных площадь проема более 2 м2</t>
  </si>
  <si>
    <t>3.10-14-3</t>
  </si>
  <si>
    <t>Установка в жилых и общественных зданиях блоков оконных с переплетами раздельными (раздельно-спаренными) в стенах каменных площадь проема до 2 м2</t>
  </si>
  <si>
    <t>3.10-14-4</t>
  </si>
  <si>
    <t>Установка в жилых и общественных зданиях блоков оконных с переплетами раздельными (раздельно-спаренными) в стенах каменных площадь проема более 2 м2</t>
  </si>
  <si>
    <t>3.10-14-5</t>
  </si>
  <si>
    <t>Установка в жилых и общественных зданиях блоков оконных с переплетами спаренными в стенах деревянных рубленых площадь проема до 2 м2</t>
  </si>
  <si>
    <t>3.10-14-6</t>
  </si>
  <si>
    <t>Установка в жилых и общественных зданиях блоков оконных с переплетами спаренными в стенах деревянных рубленых площадь проема более 2 м2</t>
  </si>
  <si>
    <t>3.10-14-7</t>
  </si>
  <si>
    <t>Установка в жилых и общественных зданиях блоков оконных с переплетами раздельными (раздельно-спаренными) в стенах деревянных рубленых площадь проема до 2 м2</t>
  </si>
  <si>
    <t>3.10-14-8</t>
  </si>
  <si>
    <t>Установка в жилых и общественных зданиях блоков оконных с переплетами раздельными (раздельно-спаренными) в стенах деревянных рубленых площадь проема более 2 м2</t>
  </si>
  <si>
    <t>3.10-14-9</t>
  </si>
  <si>
    <t>Установка в жилых и общественных зданиях блоков оконных с переплетами спаренными в стенах деревянных нерубленных площадь проема до 2 м2</t>
  </si>
  <si>
    <t>3.10-14-10</t>
  </si>
  <si>
    <t>Установка в жилых и общественных зданиях блоков оконных с переплетами спаренными в стенах деревянных нерубленных площадь проема более 2 м2</t>
  </si>
  <si>
    <t>3.10-14-11</t>
  </si>
  <si>
    <t>Установка в жилых и общественных зданиях блоков оконных с переплетами раздельными (раздельно-спаренными) в стенах деревянных нерубленных площадь проема до 2 м2</t>
  </si>
  <si>
    <t>3.10-14-12</t>
  </si>
  <si>
    <t>Установка в жилых и общественных зданиях блоков оконных с переплетами раздельными (раздельно-спаренными) в стенах деревянных нерубленных площадь проема более 2 м2</t>
  </si>
  <si>
    <t>3.10-1-6-0-15</t>
  </si>
  <si>
    <t>Таблица 3.10-15. Установка в каменных стенах промышленных зданий блоков оконных с одинарными и спаренными переплетами</t>
  </si>
  <si>
    <t>3.10-15-1</t>
  </si>
  <si>
    <t>Установка в каменных стенах промышленных зданий блоков оконных с одинарными и спаренными переплетами площадь проема до 5 м2</t>
  </si>
  <si>
    <t>3.10-15-2</t>
  </si>
  <si>
    <t>Установка в каменных стенах промышленных зданий блоков оконных с одинарными и спаренными переплетами площадь проема до 10 м2</t>
  </si>
  <si>
    <t>3.10-15-3</t>
  </si>
  <si>
    <t>Установка в каменных стенах промышленных зданий блоков оконных с одинарными и спаренными переплетами площадь проема более 10 м2</t>
  </si>
  <si>
    <t>3.10-1-6-0-16</t>
  </si>
  <si>
    <t>Таблица 3.10-16. Установка приборов</t>
  </si>
  <si>
    <t>3.10-16-1</t>
  </si>
  <si>
    <t>Установка приборов фрамужных</t>
  </si>
  <si>
    <t>100 комплектов</t>
  </si>
  <si>
    <t>3.10-16-2</t>
  </si>
  <si>
    <t>Установка приборов оконных</t>
  </si>
  <si>
    <t>3.10-1-6-0-17</t>
  </si>
  <si>
    <t>Таблица 3.10-17. Заполнение ленточных оконных проемов в стенах промышленных зданий</t>
  </si>
  <si>
    <t>3.10-17-1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</si>
  <si>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1,215 м</t>
  </si>
  <si>
    <t>3.10-17-2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</si>
  <si>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1,815 м</t>
  </si>
  <si>
    <t>3.10-17-3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</si>
  <si>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2,415 м</t>
  </si>
  <si>
    <t>3.10-17-4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</si>
  <si>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3,615 м</t>
  </si>
  <si>
    <t>3.10-17-5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</si>
  <si>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4,215 м</t>
  </si>
  <si>
    <t>3.10-1-6-0-18</t>
  </si>
  <si>
    <t>Таблица 3.10-18. Заполнение оконных проемов отдельными элементами в каменных стенах промышленных зданий</t>
  </si>
  <si>
    <t>3.10-18-1</t>
  </si>
  <si>
    <t>Заполнение оконных проемов отдельными элементами в каменных стенах промышленных зданий переплетами одинарными глухими площадь проема до 5 м2</t>
  </si>
  <si>
    <t>3.10-18-2</t>
  </si>
  <si>
    <t>Заполнение оконных проемов отдельными элементами в каменных стенах промышленных зданий переплетами одинарными глухими площадь проема до 10 м2</t>
  </si>
  <si>
    <t>3.10-18-3</t>
  </si>
  <si>
    <t>Заполнение оконных проемов отдельными элементами в каменных стенах промышленных зданий переплетами одинарными открывающимися площадь проема до 5 м2</t>
  </si>
  <si>
    <t>3.10-18-4</t>
  </si>
  <si>
    <t>Заполнение оконных проемов отдельными элементами в каменных стенах промышленных зданий переплетами одинарными открывающимися площадь проема до 10 м2</t>
  </si>
  <si>
    <t>3.10-1-6-0-19</t>
  </si>
  <si>
    <t>Таблица 3.10-19. Заполнение оконных проемов отдельными элементами в деревянных рубленых стенах</t>
  </si>
  <si>
    <t>3.10-19-1</t>
  </si>
  <si>
    <t>Заполнение оконных проемов отдельными элементами в деревянных рубленых стенах, переплеты одинарные, площадь проема до 2 м2</t>
  </si>
  <si>
    <t>3.10-19-2</t>
  </si>
  <si>
    <t>Заполнение оконных проемов отдельными элементами в деревянных рубленых стенах, переплеты одинарные, площадь проема более 2 м2</t>
  </si>
  <si>
    <t>3.10-19-3</t>
  </si>
  <si>
    <t>Заполнение оконных проемов отдельными элементами в деревянных рубленых стенах, переплеты раздельные, площадь проема до 2 м2</t>
  </si>
  <si>
    <t>3.10-19-4</t>
  </si>
  <si>
    <t>Заполнение оконных проемов отдельными элементами в деревянных рубленых стенах, переплеты раздельные, площадь проема более 2 м2</t>
  </si>
  <si>
    <t>3.10-1-6-0-20</t>
  </si>
  <si>
    <t>Таблица 3.10-20. Установка деревянных подоконных досок в каменных стенах</t>
  </si>
  <si>
    <t>3.10-20-1</t>
  </si>
  <si>
    <t>Установка деревянных подоконных досок в каменных стенах высота проема до 1 м</t>
  </si>
  <si>
    <t>3.10-20-2</t>
  </si>
  <si>
    <t>Установка деревянных подоконных досок в каменных стенах высота проема до 2 м</t>
  </si>
  <si>
    <t>3.10-20-3</t>
  </si>
  <si>
    <t>Установка деревянных подоконных досок в каменных стенах высота проема более 2 м</t>
  </si>
  <si>
    <t>3.10-1-6-0-75</t>
  </si>
  <si>
    <t>Таблица 3.10-75. Заполнение оконных проемов в железобетонных стенах теплошумозащитными оконными блоками типа "Евростандарт" со стеклопакетами</t>
  </si>
  <si>
    <t>3.10-75-1</t>
  </si>
  <si>
    <t>Заполнение оконных проемов в железобетонных стенах теплошумозащитными оконными блоками типа "Евростандарт" со стеклопакетами</t>
  </si>
  <si>
    <t>1 м2</t>
  </si>
  <si>
    <t>Раздел  7. Двери</t>
  </si>
  <si>
    <t>3.10-1-7-0-21</t>
  </si>
  <si>
    <t>Таблица 3.10-21. Установка блоков</t>
  </si>
  <si>
    <t>3.10-21-1</t>
  </si>
  <si>
    <t>Установка блоков в наружных и внутренних дверных проемах в каменных стенах площадь проема до 3 м2</t>
  </si>
  <si>
    <t>3.10-21-2</t>
  </si>
  <si>
    <t>Установка блоков в наружных и внутренних дверных проемах в каменных стенах площадь проема более 3 м2</t>
  </si>
  <si>
    <t>3.10-21-3</t>
  </si>
  <si>
    <t>Установка блоков в наружных и внутренних дверных проемах в перегородках и деревянных нерубленых стенах площадь проема до 3 м2</t>
  </si>
  <si>
    <t>3.10-21-4</t>
  </si>
  <si>
    <t>Установка блоков в наружных и внутренних дверных проемах в перегородках и деревянных нерубленых стенах площадь проема более 3 м2</t>
  </si>
  <si>
    <t>3.10-21-5</t>
  </si>
  <si>
    <t>Установка блоков люков в перекрытиях площадь проема до 2 м2</t>
  </si>
  <si>
    <t>3.10-1-7-0-22</t>
  </si>
  <si>
    <t>Таблица 3.10-22. Заполнение наружных и внутренних дверных проемов отдельными элементами в деревянных рубленых стенах</t>
  </si>
  <si>
    <t>3.10-22-1</t>
  </si>
  <si>
    <t>Заполнение наружных и внутренних дверных проемов отдельными элементами в деревянных рубленых стенах, площадь проема до 2 м2</t>
  </si>
  <si>
    <t>3.10-22-2</t>
  </si>
  <si>
    <t>Заполнение наружных и внутренних дверных проемов отдельными элементами в деревянных рубленых стенах, площадь проема до 3 м2</t>
  </si>
  <si>
    <t>3.10-1-7-0-23</t>
  </si>
  <si>
    <t>Таблица 3.10-23. Заполнение балконных проемов в каменных стенах жилых и общественных зданий блоками</t>
  </si>
  <si>
    <t>3.10-23-1</t>
  </si>
  <si>
    <t>Заполнение балконных проемов в каменных стенах жилых и общественных зданий блоками дверными с полотнами спаренными площадь проема до 3 м2</t>
  </si>
  <si>
    <t>3.10-23-2</t>
  </si>
  <si>
    <t>Заполнение балконных проемов в каменных стенах жилых и общественных зданий блоками дверными с полотнами спаренными площадь проема более 3 м2</t>
  </si>
  <si>
    <t>3.10-23-3</t>
  </si>
  <si>
    <t>Заполнение балконных проемов в каменных стенах жилых и общественных зданий блоками дверными с полотнами раздельными (раздельно-спаренными) площадь проема до 3 м2</t>
  </si>
  <si>
    <t>3.10-23-4</t>
  </si>
  <si>
    <t>Заполнение балконных проемов в каменных стенах жилых и общественных зданий блоками дверными с полотнами раздельными (раздельно-спаренными) площадь проема более 3 м2</t>
  </si>
  <si>
    <t>3.10-1-7-0-24</t>
  </si>
  <si>
    <t>Таблица 3.10-24. Заполнение балконных проемов в деревянных рубленых стенах блоками</t>
  </si>
  <si>
    <t>3.10-24-1</t>
  </si>
  <si>
    <t>Заполнение балконных проемов в деревянных рубленых стенах блоками дверными с полотнами спаренными площадь проема до 3 м2</t>
  </si>
  <si>
    <t>3.10-24-2</t>
  </si>
  <si>
    <t>Заполнение балконных проемов в деревянных рубленых стенах блоками дверными с полотнами спаренными площадь проема более 3 м2</t>
  </si>
  <si>
    <t>3.10-24-3</t>
  </si>
  <si>
    <t>Заполнение балконных проемов в деревянных рубленых стенах блоками дверными с полотнами раздельными (раздельно-спаренными) площадь проема до 3 м2</t>
  </si>
  <si>
    <t>3.10-24-4</t>
  </si>
  <si>
    <t>Заполнение балконных проемов в деревянных рубленых стенах блоками дверными с полотнами раздельными (раздельно-спаренными) площадь проема более 3 м2</t>
  </si>
  <si>
    <t>3.10-1-7-0-25</t>
  </si>
  <si>
    <t>Таблица 3.10-25. Установка коробок в деревянных стенах</t>
  </si>
  <si>
    <t>3.10-25-1</t>
  </si>
  <si>
    <t>Установка коробок в деревянных стенах рубленых в оконных проемах площадью до 2 м2</t>
  </si>
  <si>
    <t>3.10-25-2</t>
  </si>
  <si>
    <t>Установка коробок в деревянных стенах рубленых в оконных проемах площадью более 2 м2</t>
  </si>
  <si>
    <t>3.10-25-3</t>
  </si>
  <si>
    <t>Установка коробок в деревянных стенах рубленых в дверных проемах площадью до 3 м2</t>
  </si>
  <si>
    <t>3.10-25-4</t>
  </si>
  <si>
    <t>Установка коробок в деревянных стенах рубленых в дверных проемах площадью более 3 м2</t>
  </si>
  <si>
    <t>3.10-25-5</t>
  </si>
  <si>
    <t>Установка коробок в деревянных стенах нерубленых в оконных проемах площадью до 2 м2</t>
  </si>
  <si>
    <t>3.10-25-6</t>
  </si>
  <si>
    <t>Установка коробок в деревянных стенах нерубленых в оконных проемах площадью более 2 м2</t>
  </si>
  <si>
    <t>3.10-25-7</t>
  </si>
  <si>
    <t>Установка коробок в деревянных стенах нерубленых в дверных проемах площадью до 3 м2</t>
  </si>
  <si>
    <t>3.10-25-8</t>
  </si>
  <si>
    <t>Установка коробок в деревянных стенах нерубленых в дверных проемах площадью более 3 м2</t>
  </si>
  <si>
    <t>3.10-1-7-0-26</t>
  </si>
  <si>
    <t>Таблица 3.10-26. Обивка дверей</t>
  </si>
  <si>
    <t>3.10-26-1</t>
  </si>
  <si>
    <t>Обивка дверей кровельной сталью неоцинкованной по войлоку с двух сторон</t>
  </si>
  <si>
    <t>3.10-26-2</t>
  </si>
  <si>
    <t>Обивка дверей кровельной сталью неоцинкованной по войлоку с одной стороны</t>
  </si>
  <si>
    <t>3.10-26-3</t>
  </si>
  <si>
    <t>Обивка дверей кровельной сталью неоцинкованной по асбесту с двух сторон</t>
  </si>
  <si>
    <t>3.10-26-4</t>
  </si>
  <si>
    <t>Обивка дверей кровельной сталью неоцинкованной по асбесту с одной стороны</t>
  </si>
  <si>
    <t>3.10-26-5</t>
  </si>
  <si>
    <t>Обивка дверей кровельной сталью неоцинкованной по дереву с двух сторон</t>
  </si>
  <si>
    <t>3.10-26-6</t>
  </si>
  <si>
    <t>Обивка дверей кровельной сталью неоцинкованной по дереву с одной стороны</t>
  </si>
  <si>
    <t>3.10-26-7</t>
  </si>
  <si>
    <t>Обивка дверей кровельной сталью оцинкованной по войлоку с двух сторон</t>
  </si>
  <si>
    <t>3.10-26-8</t>
  </si>
  <si>
    <t>Обивка дверей кровельной сталью оцинкованной по войлоку с одной стороны</t>
  </si>
  <si>
    <t>3.10-26-9</t>
  </si>
  <si>
    <t>Обивка дверей кровельной сталью оцинкованной по асбесту с двух сторон</t>
  </si>
  <si>
    <t>3.10-26-10</t>
  </si>
  <si>
    <t>Обивка дверей кровельной сталью оцинкованной по асбесту с одной стороны</t>
  </si>
  <si>
    <t>3.10-26-11</t>
  </si>
  <si>
    <t>Обивка дверей кровельной сталью оцинкованной по дереву с двух сторон</t>
  </si>
  <si>
    <t>3.10-26-12</t>
  </si>
  <si>
    <t>Обивка дверей кровельной сталью оцинкованной по дереву с одной стороны</t>
  </si>
  <si>
    <t>3.10-1-7-0-27</t>
  </si>
  <si>
    <t>Таблица 3.10-27. Конопатка дверных коробок паклей в наружных стенах</t>
  </si>
  <si>
    <t>3.10-27-1</t>
  </si>
  <si>
    <t>Конопатка дверных коробок паклей в наружных стенах каменных площадь проема до 3 м2</t>
  </si>
  <si>
    <t>3.10-27-2</t>
  </si>
  <si>
    <t>Конопатка дверных коробок паклей в наружных стенах каменных площадь проема более 3 м2</t>
  </si>
  <si>
    <t>3.10-27-3</t>
  </si>
  <si>
    <t>Конопатка дверных коробок паклей в наружных стенах нерубленных площадь проема до 3 м2</t>
  </si>
  <si>
    <t>3.10-27-4</t>
  </si>
  <si>
    <t>Конопатка дверных коробок паклей в наружных стенах нерубленных площадь проема более 3 м2</t>
  </si>
  <si>
    <t>3.10-1-7-0-76</t>
  </si>
  <si>
    <t>Таблица 3.10-76. Заполнение наружных и внутренних проемов в монолитных стенах</t>
  </si>
  <si>
    <t>3.10-76-1</t>
  </si>
  <si>
    <t>Заполнение проемов над наружными дверями в монолитных железобетонных стенах фрамужными глухими блоками при площади проема до 3 м2 с установкой наличников с двух сторон</t>
  </si>
  <si>
    <t>3.10-76-2</t>
  </si>
  <si>
    <t>Заполнение проемов над наружными дверями в монолитных железобетонных стенах фрамужными остекленными блоками при площади проема до 3 м2 с установкой наличников с двух сторон</t>
  </si>
  <si>
    <t>3.10-76-3</t>
  </si>
  <si>
    <t>Заполнение наружных и внутренних проемов в монолитных железобетонных стенах глухими дверными блоками с установкой приборов и наличников с одной стороны при площади проема до 3 м2</t>
  </si>
  <si>
    <t>3.10-76-4</t>
  </si>
  <si>
    <t>Заполнение наружных и внутренних проемов в монолитных железобетонных стенах глухими дверными блоками с установкой приборов и наличников с одной стороны при площади проема более 3 м2</t>
  </si>
  <si>
    <t>3.10-76-5</t>
  </si>
  <si>
    <t>Заполнение наружных и внутренних проемов в монолитных железобетонных стенах остекленными дверными блоками с установкой приборов и наличников с одной стороны при площади проема до 3 м2</t>
  </si>
  <si>
    <t>3.10-76-6</t>
  </si>
  <si>
    <t>Заполнение наружных и внутренних проемов в монолитных железобетонных стенах остекленными дверными блоками с установкой приборов и наличников с одной стороны при площади проема более 3 м2</t>
  </si>
  <si>
    <t>3.10-76-7</t>
  </si>
  <si>
    <t>Установка вертикальных задвижек</t>
  </si>
  <si>
    <t>3.10-1-7-0-77</t>
  </si>
  <si>
    <t>Таблица 3.10-77. Установка рейки-добора</t>
  </si>
  <si>
    <t>3.10-77-1</t>
  </si>
  <si>
    <t>Установка рейки-добора</t>
  </si>
  <si>
    <t>3.10-1-7-0-78</t>
  </si>
  <si>
    <t>Таблица 3.10-78. Установка дверного доводчика к дверям из древесины</t>
  </si>
  <si>
    <t>3.10-78-1</t>
  </si>
  <si>
    <t>Установка дверного доводчика к дверям из древесины</t>
  </si>
  <si>
    <t>1 прибор</t>
  </si>
  <si>
    <t>3.10-1-7-0-79</t>
  </si>
  <si>
    <t>Таблица 3.10-79. Установка врезных дверных замков с ручками в готовые гнезда</t>
  </si>
  <si>
    <t>3.10-79-1</t>
  </si>
  <si>
    <t>Установка врезных дверных замков с ручками в готовые гнезда</t>
  </si>
  <si>
    <t>10 компл.</t>
  </si>
  <si>
    <t>3.10-1-7-0-80</t>
  </si>
  <si>
    <t>Таблица 3.10-80. Бескоробочная навеска входных в квартиру однопольных дверных полотен</t>
  </si>
  <si>
    <t>3.10-80-1</t>
  </si>
  <si>
    <t>Бескоробочная навеска входных в квартиру однопольных дверных полотен</t>
  </si>
  <si>
    <t>100 м2 полотен</t>
  </si>
  <si>
    <t>3.10-1-7-0-81</t>
  </si>
  <si>
    <t>Таблица 3.10-81. Установка противопожарных, усиленных деревянных дверных блоков, входных в квартиру</t>
  </si>
  <si>
    <t>3.10-81-1</t>
  </si>
  <si>
    <t>Установка противопожарных, усиленных деревянных дверных блоков, входных в квартиру</t>
  </si>
  <si>
    <t>3.10-1-7-0-82</t>
  </si>
  <si>
    <t>Таблица 3.10-82. Установка дверного доводчика к металлическим дверям</t>
  </si>
  <si>
    <t>3.10-82-1</t>
  </si>
  <si>
    <t>Установка дверного доводчика к металлическим дверям</t>
  </si>
  <si>
    <t>3.10-1-7-0-87</t>
  </si>
  <si>
    <t>Таблица 3.10-87. Установка устройства экстренного открывания металлических противопожарных дверей</t>
  </si>
  <si>
    <t>3.10-87-1</t>
  </si>
  <si>
    <t>Установка устройства экстренного открывания металлических противопожарных дверей</t>
  </si>
  <si>
    <t>10 комплектов</t>
  </si>
  <si>
    <t>Раздел  8. Ворота</t>
  </si>
  <si>
    <t>3.10-1-8-0-28</t>
  </si>
  <si>
    <t>Таблица 3.10-28. Установка ворот</t>
  </si>
  <si>
    <t>3.10-28-1</t>
  </si>
  <si>
    <t>Установка ворот с коробками стальными с раздвижными или распахивающимися неутепленными полотнами и калитками</t>
  </si>
  <si>
    <t>100 м2 полотен и проемов</t>
  </si>
  <si>
    <t>3.10-28-2</t>
  </si>
  <si>
    <t>Установка ворот с коробками деревянными утепленными полотнами и калитками</t>
  </si>
  <si>
    <t>Раздел  9. Лестницы внутриквартирные, крыльца, козырьки</t>
  </si>
  <si>
    <t>3.10-1-9-0-29</t>
  </si>
  <si>
    <t>Таблица 3.10-29. Устройство лестниц внутриквартирных, крылец и козырьков</t>
  </si>
  <si>
    <t>3.10-29-1</t>
  </si>
  <si>
    <t>Устройство лестниц внутриквартирных с подшивкой досками обшивки</t>
  </si>
  <si>
    <t>1 м2 горизонтальной проекции</t>
  </si>
  <si>
    <t>3.10-29-2</t>
  </si>
  <si>
    <t>Устройство лестниц внутриквартирных без подшивки</t>
  </si>
  <si>
    <t>3.10-29-3</t>
  </si>
  <si>
    <t>Устройство крылец</t>
  </si>
  <si>
    <t>3.10-29-4</t>
  </si>
  <si>
    <t>Устройство козырьков</t>
  </si>
  <si>
    <t>Раздел 10. Каркас из брусьев для навесов и крылец</t>
  </si>
  <si>
    <t>3.10-1-10-0-30</t>
  </si>
  <si>
    <t>Таблица 3.10-30. Установка каркаса из брусьев</t>
  </si>
  <si>
    <t>3.10-30-1</t>
  </si>
  <si>
    <t>Установка каркаса из брусьев</t>
  </si>
  <si>
    <t>3.10-1-11</t>
  </si>
  <si>
    <t>Раздел 11. Встроенные шкафы, антресольные полки, штучные изделия</t>
  </si>
  <si>
    <t>3.10-1-11-0-31</t>
  </si>
  <si>
    <t>Таблица 3.10-31. Установка по месту шкафных и антресольных стенок, полок. Изготовление комплекта деталей встроенных шкафов в построечных условиях</t>
  </si>
  <si>
    <t>3.10-31-1</t>
  </si>
  <si>
    <t>Установка по месту шкафных и антресольных стенок</t>
  </si>
  <si>
    <t>100 м2 деталей</t>
  </si>
  <si>
    <t>3.10-31-2</t>
  </si>
  <si>
    <t>Установка по месту шкафных и антресольных полок</t>
  </si>
  <si>
    <t>3.10-31-3</t>
  </si>
  <si>
    <t>Изготовление комплекта деталей встроенных шкафов в построечных условиях из панелей ДСП</t>
  </si>
  <si>
    <t>100 м2 развернутой поверхности</t>
  </si>
  <si>
    <t>3.10-1-11-0-32</t>
  </si>
  <si>
    <t>Таблица 3.10-32. Установка дверных блоков, шкафных замков</t>
  </si>
  <si>
    <t>3.10-32-1</t>
  </si>
  <si>
    <t>Установка дверных блоков шкафных</t>
  </si>
  <si>
    <t>10 блоков</t>
  </si>
  <si>
    <t>3.10-32-2</t>
  </si>
  <si>
    <t>Установка дверных блоков антресольных</t>
  </si>
  <si>
    <t>3.10-32-3</t>
  </si>
  <si>
    <t>Установка шкафных врезных замков</t>
  </si>
  <si>
    <t>3.10-1-11-0-33</t>
  </si>
  <si>
    <t>Таблица 3.10-33. Установка штучных изделий</t>
  </si>
  <si>
    <t>3.10-33-1</t>
  </si>
  <si>
    <t>Установка штучных изделий столов, шкафов под мойки, холодильных шкафов и других</t>
  </si>
  <si>
    <t>100 изделий</t>
  </si>
  <si>
    <t>3.10-1-11-0-34</t>
  </si>
  <si>
    <t>Таблица 3.10-34. Установка и крепление наличников, раскладок</t>
  </si>
  <si>
    <t>3.10-34-1</t>
  </si>
  <si>
    <t>Установка и крепление наличников</t>
  </si>
  <si>
    <t>100 м коробок</t>
  </si>
  <si>
    <t>3.10-34-2</t>
  </si>
  <si>
    <t>Установка раскладок из дерева хвойных пород по кирпичу и бетону (без окраски)</t>
  </si>
  <si>
    <t>3.10-34-3</t>
  </si>
  <si>
    <t>Установка раскладок из дерева хвойных пород по дереву (без окраски)</t>
  </si>
  <si>
    <t>3.10-34-4</t>
  </si>
  <si>
    <t>Установка раскладок из твердолиственных пород по кирпичу и бетону (без отделки)</t>
  </si>
  <si>
    <t>3.10-34-5</t>
  </si>
  <si>
    <t>Установка раскладок из дерева твердолиственных пород по дереву (без отделки)</t>
  </si>
  <si>
    <t>3.10-34-6</t>
  </si>
  <si>
    <t>Обделка выступающих углов стен наличниками из хвойных пород по кирпичу и бетону (без окраски)</t>
  </si>
  <si>
    <t>100 м углов</t>
  </si>
  <si>
    <t>3.10-34-7</t>
  </si>
  <si>
    <t>Обделка выступающих углов стен наличниками из хвойных пород по дереву (без окраски)</t>
  </si>
  <si>
    <t>3.10-34-8</t>
  </si>
  <si>
    <t>Обделка выступающих углов стен наличниками из твердолиственных пород по кирпичу и бетону (без отделки)</t>
  </si>
  <si>
    <t>3.10-34-9</t>
  </si>
  <si>
    <t>Обделка выступающих углов стен наличниками из твердолиственных пород по дереву (без отделки)</t>
  </si>
  <si>
    <t>3.10-1-12</t>
  </si>
  <si>
    <t>Раздел 12. Ограждение площадок и участков предприятий, зданий и сооружений</t>
  </si>
  <si>
    <t>3.10-1-12-0-35</t>
  </si>
  <si>
    <t>Таблица 3.10-35. Устройство заборов</t>
  </si>
  <si>
    <t>3.10-35-1</t>
  </si>
  <si>
    <t>Устройство заборов с установкой столбов глухих</t>
  </si>
  <si>
    <t>100 м2 забора</t>
  </si>
  <si>
    <t>3.10-35-2</t>
  </si>
  <si>
    <t>Устройство заборов с установкой столбов решетчатых высотой до 1,2 м</t>
  </si>
  <si>
    <t>3.10-35-3</t>
  </si>
  <si>
    <t>Устройство заборов с установкой столбов решетчатых высотой до 1,6 м</t>
  </si>
  <si>
    <t>3.10-35-4</t>
  </si>
  <si>
    <t>Устройство заборов с установкой столбов решетчатых высотой до 2 м</t>
  </si>
  <si>
    <t>3.10-35-5</t>
  </si>
  <si>
    <t>Устройство заборов при установленных столбах глухих</t>
  </si>
  <si>
    <t>3.10-35-6</t>
  </si>
  <si>
    <t>Устройство заборов при установленных столбах решетчатых высотой до 1,2 м</t>
  </si>
  <si>
    <t>3.10-35-7</t>
  </si>
  <si>
    <t>Устройство заборов при установленных столбах решетчатых высотой до 1,6 м</t>
  </si>
  <si>
    <t>3.10-35-8</t>
  </si>
  <si>
    <t>Устройство заборов при установленных столбах решетчатых высотой до 2 м</t>
  </si>
  <si>
    <t>3.10-1-12-0-36</t>
  </si>
  <si>
    <t>Таблица 3.10-36. Устройство калиток</t>
  </si>
  <si>
    <t>3.10-36-1</t>
  </si>
  <si>
    <t>Устройство калиток с установкой столбов глухих</t>
  </si>
  <si>
    <t>100 м2 калиток</t>
  </si>
  <si>
    <t>3.10-36-2</t>
  </si>
  <si>
    <t>Устройство калиток с установкой столбов решетчатых высотой до 1,2 м</t>
  </si>
  <si>
    <t>3.10-36-3</t>
  </si>
  <si>
    <t>Устройство калиток с установкой столбов решетчатых высотой до 1,6 м</t>
  </si>
  <si>
    <t>3.10-36-4</t>
  </si>
  <si>
    <t>Устройство калиток с установкой столбов решетчатых высотой до 2 м</t>
  </si>
  <si>
    <t>3.10-36-5</t>
  </si>
  <si>
    <t>Устройство калиток при установленных столбах глухих</t>
  </si>
  <si>
    <t>3.10-36-6</t>
  </si>
  <si>
    <t>Устройство калиток при установленных столбах решетчатых высотой до 1,2 м</t>
  </si>
  <si>
    <t>3.10-36-7</t>
  </si>
  <si>
    <t>Устройство калиток при установленных столбах решетчатых высотой до 1,6 м</t>
  </si>
  <si>
    <t>3.10-36-8</t>
  </si>
  <si>
    <t>Устройство калиток при установленных столбах решетчатых высотой до 2 м</t>
  </si>
  <si>
    <t>3.10-1-12-0-37</t>
  </si>
  <si>
    <t>Таблица 3.10-37. Устройство ворот</t>
  </si>
  <si>
    <t>3.10-37-1</t>
  </si>
  <si>
    <t>Устройство ворот с установкой столбов глухих</t>
  </si>
  <si>
    <t>100 м2 ворот</t>
  </si>
  <si>
    <t>3.10-37-2</t>
  </si>
  <si>
    <t>Устройство ворот с установкой столбов решетчатых высотой до 1,2 м</t>
  </si>
  <si>
    <t>3.10-37-3</t>
  </si>
  <si>
    <t>Устройство ворот с установкой столбов решетчатых высотой до 1,6 м</t>
  </si>
  <si>
    <t>3.10-37-4</t>
  </si>
  <si>
    <t>Устройство ворот с установкой столбов решетчатых высотой до 2 м</t>
  </si>
  <si>
    <t>3.10-37-5</t>
  </si>
  <si>
    <t>Устройство ворот при установленных столбах глухих</t>
  </si>
  <si>
    <t>3.10-37-6</t>
  </si>
  <si>
    <t>Устройство ворот при установленных столбах решетчатых высотой до 1,2 м</t>
  </si>
  <si>
    <t>3.10-37-7</t>
  </si>
  <si>
    <t>Устройство ворот при установленных столбах решетчатых высотой до 1,6 м</t>
  </si>
  <si>
    <t>3.10-37-8</t>
  </si>
  <si>
    <t>Устройство ворот при установленных столбах решетчатых высотой до 2 м</t>
  </si>
  <si>
    <t>3.10-1-12-0-38</t>
  </si>
  <si>
    <t>Таблица 3.10-38. Устройство заборов из щитов</t>
  </si>
  <si>
    <t>3.10-38-1</t>
  </si>
  <si>
    <t>Устройство заборов из щитов с установкой столбов глухих</t>
  </si>
  <si>
    <t>3.10-38-2</t>
  </si>
  <si>
    <t>Устройство заборов из щитов с установкой столбов решетчатых высотой до 1,2 м</t>
  </si>
  <si>
    <t>3.10-38-3</t>
  </si>
  <si>
    <t>Устройство заборов из щитов с установкой столбов решетчатых высотой до 1,6 м</t>
  </si>
  <si>
    <t>3.10-38-4</t>
  </si>
  <si>
    <t>Устройство заборов из щитов с установкой столбов решетчатых высотой до 2 м</t>
  </si>
  <si>
    <t>3.10-38-5</t>
  </si>
  <si>
    <t>Устройство заборов из щитов при установленных столбах глухих</t>
  </si>
  <si>
    <t>3.10-38-6</t>
  </si>
  <si>
    <t>Устройство заборов из щитов при установленных столбах решетчатых высотой до 1,2 м</t>
  </si>
  <si>
    <t>3.10-38-7</t>
  </si>
  <si>
    <t>Устройство заборов из щитов при установленных столбах решетчатых высотой до 1,6 м</t>
  </si>
  <si>
    <t>3.10-38-8</t>
  </si>
  <si>
    <t>Устройство заборов из щитов при установленных столбах решетчатых высотой до 2 м</t>
  </si>
  <si>
    <t>3.10-1-12-0-39</t>
  </si>
  <si>
    <t>Таблица 3.10-39. Устройство калиток из готовых полотен</t>
  </si>
  <si>
    <t>3.10-39-1</t>
  </si>
  <si>
    <t>Устройство калиток из готовых полотен с установкой столбов глухих</t>
  </si>
  <si>
    <t>3.10-39-2</t>
  </si>
  <si>
    <t>Устройство калиток из готовых полотен с установкой столбов решетчатых высотой до 1,2 м</t>
  </si>
  <si>
    <t>3.10-39-3</t>
  </si>
  <si>
    <t>Устройство калиток из готовых полотен с установкой столбов решетчатых высотой до 1,6 м</t>
  </si>
  <si>
    <t>3.10-39-4</t>
  </si>
  <si>
    <t>Устройство калиток из готовых полотен с установкой столбов решетчатых высотой до 2 м</t>
  </si>
  <si>
    <t>3.10-39-5</t>
  </si>
  <si>
    <t>Устройство калиток из готовых полотен при установленных столбах глухих</t>
  </si>
  <si>
    <t>3.10-39-6</t>
  </si>
  <si>
    <t>Устройство калиток из готовых полотен при установленных столбах решетчатых высотой до 1,2 м</t>
  </si>
  <si>
    <t>3.10-39-7</t>
  </si>
  <si>
    <t>Устройство калиток из готовых полотен при установленных столбах решетчатых высотой до 1,6 м</t>
  </si>
  <si>
    <t>3.10-39-8</t>
  </si>
  <si>
    <t>Устройство калиток из готовых полотен при установленных столбах решетчатых высотой до 2 м</t>
  </si>
  <si>
    <t>3.10-1-12-0-40</t>
  </si>
  <si>
    <t>Таблица 3.10-40. Устройство ворот из готовых полотен</t>
  </si>
  <si>
    <t>3.10-40-1</t>
  </si>
  <si>
    <t>Устройство ворот из готовых полотен с установкой столбов глухих</t>
  </si>
  <si>
    <t>3.10-40-2</t>
  </si>
  <si>
    <t>Устройство ворот из готовых полотен с установкой столбов решетчатых высотой до 1,2 м</t>
  </si>
  <si>
    <t>3.10-40-3</t>
  </si>
  <si>
    <t>Устройство ворот из готовых полотен с установкой столбов решетчатых высотой до 1,6 м</t>
  </si>
  <si>
    <t>3.10-40-4</t>
  </si>
  <si>
    <t>Устройство ворот из готовых полотен с установкой столбов решетчатых высотой до 2 м</t>
  </si>
  <si>
    <t>3.10-40-5</t>
  </si>
  <si>
    <t>Устройство ворот из готовых полотен при установленных столбах глухих</t>
  </si>
  <si>
    <t>3.10-40-6</t>
  </si>
  <si>
    <t>Устройство ворот из готовых полотен при установленных столбах решетчатых высотой до 1,2 м</t>
  </si>
  <si>
    <t>3.10-40-7</t>
  </si>
  <si>
    <t>Устройство ворот из готовых полотен при установленных столбах решетчатых высотой до 1,6 м</t>
  </si>
  <si>
    <t>3.10-40-8</t>
  </si>
  <si>
    <t>Устройство ворот из готовых полотен при установленных столбах решетчатых высотой до 2,0 м</t>
  </si>
  <si>
    <t>3.10-1-13</t>
  </si>
  <si>
    <t>Раздел 13. Прочие конструкции</t>
  </si>
  <si>
    <t>3.10-1-13-0-41</t>
  </si>
  <si>
    <t>Таблица 3.10-41. Установка стульев на лежнях</t>
  </si>
  <si>
    <t>3.10-41-1</t>
  </si>
  <si>
    <t>Установка стульев на лежнях глубиной заложения до 1,5 м</t>
  </si>
  <si>
    <t>3.10-41-2</t>
  </si>
  <si>
    <t>Установка стульев на лежнях глубиной заложения более 1,5 м</t>
  </si>
  <si>
    <t>3.10-1-13-0-42</t>
  </si>
  <si>
    <t>Таблица 3.10-42. Устройство ростверков</t>
  </si>
  <si>
    <t>3.10-42-1</t>
  </si>
  <si>
    <t>Устройство ростверков из брусьев по деревянным сваям</t>
  </si>
  <si>
    <t>3.10-1-13-0-43</t>
  </si>
  <si>
    <t>Таблица 3.10-43. Устройство цоколей с установкой забирки</t>
  </si>
  <si>
    <t>3.10-43-1</t>
  </si>
  <si>
    <t>Устройство цоколей с установкой забирки из горбыля с обшивкой досками и утеплением</t>
  </si>
  <si>
    <t>100 м2 вертикальной поверхности</t>
  </si>
  <si>
    <t>3.10-43-2</t>
  </si>
  <si>
    <t>Устройство цоколей с установкой забирки из досок</t>
  </si>
  <si>
    <t>3.10-1-13-0-44</t>
  </si>
  <si>
    <t>Таблица 3.10-44. Укладка по фермам прогонов</t>
  </si>
  <si>
    <t>3.10-44-1</t>
  </si>
  <si>
    <t>Укладка по фермам прогонов из досок</t>
  </si>
  <si>
    <t>3.10-44-2</t>
  </si>
  <si>
    <t>Укладка по фермам прогонов из брусьев</t>
  </si>
  <si>
    <t>3.10-1-13-0-45</t>
  </si>
  <si>
    <t>Таблица 3.10-45. Устройство по фермам настила</t>
  </si>
  <si>
    <t>3.10-45-1</t>
  </si>
  <si>
    <t>Устройство по фермам настила из щитов деревянных с плитным утеплителем</t>
  </si>
  <si>
    <t>100 м2 покрытия</t>
  </si>
  <si>
    <t>3.10-45-2</t>
  </si>
  <si>
    <t>Устройство по фермам настила рабочего толщиной 25 мм разреженного</t>
  </si>
  <si>
    <t>3.10-45-3</t>
  </si>
  <si>
    <t>Устройство по фермам настила рабочего толщиной 25 мм сплошного</t>
  </si>
  <si>
    <t>3.10-45-4</t>
  </si>
  <si>
    <t>Устройство по фермам настила рабочего толщиной 40 мм разреженного</t>
  </si>
  <si>
    <t>3.10-45-5</t>
  </si>
  <si>
    <t>Устройство по фермам настила рабочего толщиной 40 мм сплошного</t>
  </si>
  <si>
    <t>3.10-45-6</t>
  </si>
  <si>
    <t>Устройство по фермам настила рабочего толщиной 50 мм разреженного</t>
  </si>
  <si>
    <t>3.10-45-7</t>
  </si>
  <si>
    <t>Устройство по фермам настила рабочего толщиной 50 мм сплошного</t>
  </si>
  <si>
    <t>3.10-45-8</t>
  </si>
  <si>
    <t>Устройство по фермам настила защитного</t>
  </si>
  <si>
    <t>3.10-1-14</t>
  </si>
  <si>
    <t>Раздел 14. Огнезащита конструкций</t>
  </si>
  <si>
    <t>3.10-1-14-0-46</t>
  </si>
  <si>
    <t>Таблица 3.10-46. Огнезащита деревянных конструкций</t>
  </si>
  <si>
    <t>3.10-46-1</t>
  </si>
  <si>
    <t>Огнезащита деревянных конструкций ферм, арок, балок, стропил, мауэрлатов</t>
  </si>
  <si>
    <t>10 м3 древесины в конструкции</t>
  </si>
  <si>
    <t>3.10-46-2</t>
  </si>
  <si>
    <t>Огнезащита деревянных конструкций каркасов, эстакад</t>
  </si>
  <si>
    <t>3.10-1-14-0-47</t>
  </si>
  <si>
    <t>Таблица 3.10-47. Огнезащита обрешетки под кровлю, покрытия и настилы по фермам</t>
  </si>
  <si>
    <t>3.10-47-1</t>
  </si>
  <si>
    <t>Огнезащита обрешетки под кровлю, покрытия и настилы по фермам</t>
  </si>
  <si>
    <t>1000 м2 обработанной поверхности</t>
  </si>
  <si>
    <t>3.10-1-15</t>
  </si>
  <si>
    <t>Раздел 15. Антисептирование</t>
  </si>
  <si>
    <t>3.10-1-15-0-48</t>
  </si>
  <si>
    <t>Таблица 3.10-48. Антисептирование водными растворами</t>
  </si>
  <si>
    <t>3.10-48-1</t>
  </si>
  <si>
    <t>Антисептирование водными растворами стен</t>
  </si>
  <si>
    <t>100 м2 стен и перегородок за вычетом проемов, покрытия по фермам</t>
  </si>
  <si>
    <t>3.10-48-2</t>
  </si>
  <si>
    <t>Антисептирование водными растворами перегородок</t>
  </si>
  <si>
    <t>3.10-48-3</t>
  </si>
  <si>
    <t>Антисептирование водными растворами покрытий по фермам</t>
  </si>
  <si>
    <t>3.10-1-15-0-49</t>
  </si>
  <si>
    <t>Таблица 3.10-49. Антисептирование пастами</t>
  </si>
  <si>
    <t>3.10-49-1</t>
  </si>
  <si>
    <t>Антисептирование пастами стен рубленых</t>
  </si>
  <si>
    <t>100 м2 стен, перекрытий, перегородок, покрытий</t>
  </si>
  <si>
    <t>3.10-49-2</t>
  </si>
  <si>
    <t>Антисептирование пастами перекрытий по открытым прогонам</t>
  </si>
  <si>
    <t>3.10-49-3</t>
  </si>
  <si>
    <t>Антисептирование пастами перекрытий прогонов, балок, накатов</t>
  </si>
  <si>
    <t>3.10-49-4</t>
  </si>
  <si>
    <t>Антисептирование пастами перегородок с двух сторон</t>
  </si>
  <si>
    <t>3.10-49-5</t>
  </si>
  <si>
    <t>Антисептирование пастами покрытий прогонов по фермам</t>
  </si>
  <si>
    <t>Отдел  2. Сборки жилых и общественных зданий из деталей заводского изготовления комплектной поставки</t>
  </si>
  <si>
    <t>3.10-2</t>
  </si>
  <si>
    <t>Раздел  1. Щиты дощатые подпольных каналов</t>
  </si>
  <si>
    <t>3.10-2-1-0-50</t>
  </si>
  <si>
    <t>Таблица 3.10-50. Укладка щитов над подпольными каналами</t>
  </si>
  <si>
    <t>3.10-50-1</t>
  </si>
  <si>
    <t>Укладка щитов над подпольными каналами</t>
  </si>
  <si>
    <t>Раздел  2. Перекрытия цокольные</t>
  </si>
  <si>
    <t>3.10-2-2-0-51</t>
  </si>
  <si>
    <t>Таблица 3.10-51. Сборка цокольных перекрытий</t>
  </si>
  <si>
    <t>3.10-51-1</t>
  </si>
  <si>
    <t>Сборка цокольных перекрытий по балкам с дощатыми полами</t>
  </si>
  <si>
    <t>3.10-51-2</t>
  </si>
  <si>
    <t>Сборка цокольных перекрытий по лагам с дощатыми полами</t>
  </si>
  <si>
    <t>3.10-51-3</t>
  </si>
  <si>
    <t>Сборка цокольных перекрытий по балкам с настилами из нестроганых досок</t>
  </si>
  <si>
    <t>3.10-2-2-0-52</t>
  </si>
  <si>
    <t>Таблица 3.10-52. Утепление цоколя плитами</t>
  </si>
  <si>
    <t>3.10-52-1</t>
  </si>
  <si>
    <t>Утепление цоколя плитами минераловатными полужесткими толщиной 60 мм</t>
  </si>
  <si>
    <t>100 м утепляемого цоколя</t>
  </si>
  <si>
    <t>3.10-52-2</t>
  </si>
  <si>
    <t>Утепление цоколя плитами минераловатными полужесткими толщиной 75 мм</t>
  </si>
  <si>
    <t>Раздел  3. Стены наружные и внутренние</t>
  </si>
  <si>
    <t>3.10-2-3-0-53</t>
  </si>
  <si>
    <t>Таблица 3.10-53. Сборка стен щитовой конструкции</t>
  </si>
  <si>
    <t>3.10-53-1</t>
  </si>
  <si>
    <t>Сборка стен щитовой конструкции наружных с обшивкой досками строгаными</t>
  </si>
  <si>
    <t>100 м2 стен без вычета проемов</t>
  </si>
  <si>
    <t>3.10-53-2</t>
  </si>
  <si>
    <t>Сборка стен щитовой конструкции наружных с обшивкой досками под штукатурку</t>
  </si>
  <si>
    <t>3.10-53-3</t>
  </si>
  <si>
    <t>Сборка стен щитовой конструкции внутренних несущих</t>
  </si>
  <si>
    <t>3.10-2-3-0-54</t>
  </si>
  <si>
    <t>Таблица 3.10-54. Сборка стен каркасной конструкции</t>
  </si>
  <si>
    <t>3.10-54-1</t>
  </si>
  <si>
    <t>Сборка стен каркасной конструкции наружных с заполнением плитами фибролитовыми в 2 слоя с обшивкой досками обшивки</t>
  </si>
  <si>
    <t>3.10-54-2</t>
  </si>
  <si>
    <t>Сборка стен каркасной конструкции наружных с заполнением плитами фибролитовыми в 2 слоя с обшивкой асбестоцементными листами, без стоимости деталей</t>
  </si>
  <si>
    <t>3.10-54-3</t>
  </si>
  <si>
    <t>Сборка стен каркасной конструкции внутренних несущих с заполнением плитами фибролитовыми в 1 слой</t>
  </si>
  <si>
    <t>3.10-54-4</t>
  </si>
  <si>
    <t>Сборка стен каркасной конструкции внутренних несущих с заполнением плитами фибролитовыми в 2 слоя</t>
  </si>
  <si>
    <t>3.10-54-5</t>
  </si>
  <si>
    <t>Сборка стен каркасной конструкции с дополнительным утеплением плитами древесноволокнистыми</t>
  </si>
  <si>
    <t>3.10-2-3-0-55</t>
  </si>
  <si>
    <t>Таблица 3.10-55. Сборка стен для жилых и общественных зданий из панелей</t>
  </si>
  <si>
    <t>3.10-55-1</t>
  </si>
  <si>
    <t>Сборка стен для жилых и общественных зданий из панелей площадью до 5 м2</t>
  </si>
  <si>
    <t>100 м2 панелей</t>
  </si>
  <si>
    <t>3.10-55-2</t>
  </si>
  <si>
    <t>Сборка стен для жилых и общественных зданий из панелей площадью до 10 м2</t>
  </si>
  <si>
    <t>3.10-55-3</t>
  </si>
  <si>
    <t>Сборка стен для жилых и общественных зданий из панелей площадью более 10 м2</t>
  </si>
  <si>
    <t>3.10-2-3-0-56</t>
  </si>
  <si>
    <t>Таблица 3.10-56. Сборка стен из брусьев</t>
  </si>
  <si>
    <t>3.10-56-1</t>
  </si>
  <si>
    <t>Сборка стен из брусьев толщиной 100 мм</t>
  </si>
  <si>
    <t>3.10-56-2</t>
  </si>
  <si>
    <t>Сборка стен из брусьев толщиной 150 мм</t>
  </si>
  <si>
    <t>3.10-56-3</t>
  </si>
  <si>
    <t>Сборка стен из брусьев толщиной 180 мм</t>
  </si>
  <si>
    <t>Раздел  4. Рейки маячные</t>
  </si>
  <si>
    <t>3.10-2-4-0-57</t>
  </si>
  <si>
    <t>Таблица 3.10-57. Прибивка по стенам маячных реек</t>
  </si>
  <si>
    <t>3.10-57-1</t>
  </si>
  <si>
    <t>Прибивка по стенам маячных реек</t>
  </si>
  <si>
    <t>Раздел  5. Перегородки</t>
  </si>
  <si>
    <t>3.10-2-5-0-58</t>
  </si>
  <si>
    <t>Таблица 3.10-58. Сборка перегородок</t>
  </si>
  <si>
    <t>3.10-58-1</t>
  </si>
  <si>
    <t>Сборка перегородок из панелей площадью до 5 м2</t>
  </si>
  <si>
    <t>100 м2 панелей и перегородок без вычета проемов</t>
  </si>
  <si>
    <t>3.10-58-2</t>
  </si>
  <si>
    <t>Сборка перегородок из панелей площадью более 5 м2</t>
  </si>
  <si>
    <t>3.10-58-3</t>
  </si>
  <si>
    <t>Сборка перегородок дощатых щитовых</t>
  </si>
  <si>
    <t>Раздел  6. Перекрытия междуэтажные</t>
  </si>
  <si>
    <t>3.10-2-6-0-59</t>
  </si>
  <si>
    <t>Таблица 3.10-59. Сборка перекрытий с настилкой полов</t>
  </si>
  <si>
    <t>3.10-59-1</t>
  </si>
  <si>
    <t>Сборка перекрытий с настилкой полов по деревянным балкам с укладкой щитов наката с утеплением плитами минераловатными</t>
  </si>
  <si>
    <t>3.10-59-2</t>
  </si>
  <si>
    <t>Сборка перекрытий с настилкой полов по деревянным балкам с подшивкой досками обшивки с утеплением плитами минераловатными</t>
  </si>
  <si>
    <t>3.10-59-3</t>
  </si>
  <si>
    <t>Сборка перекрытий с настилкой полов по деревянным балкам с подшивкой досками обшивки</t>
  </si>
  <si>
    <t>3.10-59-4</t>
  </si>
  <si>
    <t>Сборка перекрытий с настилкой полов по деревянным балкам открытых</t>
  </si>
  <si>
    <t>3.10-2-7</t>
  </si>
  <si>
    <t>Раздел  7. Перекрытия чердачные</t>
  </si>
  <si>
    <t>3.10-2-7-0-60</t>
  </si>
  <si>
    <t>Таблица 3.10-60. Сборка чердачных перекрытий по деревянным балкам</t>
  </si>
  <si>
    <t>3.10-60-1</t>
  </si>
  <si>
    <t>Сборка чердачных перекрытий по деревянным балкам с укладкой щитов наката с утеплением плитами минераловатными</t>
  </si>
  <si>
    <t>3.10-60-2</t>
  </si>
  <si>
    <t>Сборка чердачных перекрытий по деревянным балкам с несущей подшивкой досками с утеплением плитами минераловатными</t>
  </si>
  <si>
    <t>3.10-2-7-0-61</t>
  </si>
  <si>
    <t>Таблица 3.10-61. Сборка чердачных перекрытий по дощатым фермам</t>
  </si>
  <si>
    <t>3.10-61-1</t>
  </si>
  <si>
    <t>Сборка перекрытий чердачных по дощатым фермам с укладкой щитов наката, с утеплением минеральным войлоком</t>
  </si>
  <si>
    <t>3.10-2-8</t>
  </si>
  <si>
    <t>Раздел  8. Перекрытия панельные</t>
  </si>
  <si>
    <t>3.10-2-8-0-62</t>
  </si>
  <si>
    <t>Таблица 3.10-62. Сборка перекрытий</t>
  </si>
  <si>
    <t>3.10-62-1</t>
  </si>
  <si>
    <t>Сборка перекрытий из панелей площадью до 5 м2</t>
  </si>
  <si>
    <t>3.10-62-2</t>
  </si>
  <si>
    <t>Сборка перекрытий из панелей площадью более 5 м2</t>
  </si>
  <si>
    <t>3.10-2-9</t>
  </si>
  <si>
    <t>Раздел  9. Стропила</t>
  </si>
  <si>
    <t>3.10-2-9-0-63</t>
  </si>
  <si>
    <t>Таблица 3.10-63. Установка стропил</t>
  </si>
  <si>
    <t>3.10-63-1</t>
  </si>
  <si>
    <t>3.10-2-10</t>
  </si>
  <si>
    <t>Раздел 10. Крыши, карнизы, фронтоны</t>
  </si>
  <si>
    <t>3.10-2-10-0-64</t>
  </si>
  <si>
    <t>Таблица 3.10-64. Сборка кровли, карнизов и фронтонов</t>
  </si>
  <si>
    <t>3.10-64-1</t>
  </si>
  <si>
    <t>Сборка кровли с установкой стропил, подкосов, прогонов устройством обрешетки и покрытием волнистыми асбестоцементными листами</t>
  </si>
  <si>
    <t>100 м2 кровли, развернутой поверхности карниза, фронтов</t>
  </si>
  <si>
    <t>3.10-64-2</t>
  </si>
  <si>
    <t>Сборка карнизов</t>
  </si>
  <si>
    <t>3.10-64-3</t>
  </si>
  <si>
    <t>Сборка фронтонов из строганых досок</t>
  </si>
  <si>
    <t>3.10-64-4</t>
  </si>
  <si>
    <t>Сборка фронтонов из готовых щитов</t>
  </si>
  <si>
    <t>3.10-2-11</t>
  </si>
  <si>
    <t>Раздел 11. Лестницы</t>
  </si>
  <si>
    <t>3.10-2-11-0-65</t>
  </si>
  <si>
    <t>Таблица 3.10-65. Сборка лестниц с перилами и площадок</t>
  </si>
  <si>
    <t>3.10-65-1</t>
  </si>
  <si>
    <t>Сборка лестниц с перилами и площадок с маршами прямыми</t>
  </si>
  <si>
    <t>100 м2 горизонтальной проекции лестниц</t>
  </si>
  <si>
    <t>3.10-65-2</t>
  </si>
  <si>
    <t>Сборка лестниц с перилами и площадок с маршами с забежными ступенями</t>
  </si>
  <si>
    <t>3.10-2-11-0-66</t>
  </si>
  <si>
    <t>Таблица 3.10-66. Ограждение лестничных площадок перилами</t>
  </si>
  <si>
    <t>3.10-66-1</t>
  </si>
  <si>
    <t>Ограждение лестничных площадок перилами</t>
  </si>
  <si>
    <t>100 м перил</t>
  </si>
  <si>
    <t>3.10-2-12</t>
  </si>
  <si>
    <t>Раздел 12. Веранды, террасы, крыльца, козырьки и люфт-клозеты</t>
  </si>
  <si>
    <t>3.10-2-12-0-67</t>
  </si>
  <si>
    <t>Таблица 3.10-67. Сборка веранд и террас</t>
  </si>
  <si>
    <t>3.10-67-1</t>
  </si>
  <si>
    <t>Сборка веранд</t>
  </si>
  <si>
    <t>100 м2 пола</t>
  </si>
  <si>
    <t>3.10-67-2</t>
  </si>
  <si>
    <t>Сборка террас</t>
  </si>
  <si>
    <t>3.10-2-12-0-68</t>
  </si>
  <si>
    <t>Таблица 3.10-68. Сборка крылец, козырьков и люфт-клозетов</t>
  </si>
  <si>
    <t>3.10-68-1</t>
  </si>
  <si>
    <t>Сборка крыльца на 3 ступени</t>
  </si>
  <si>
    <t>3.10-68-2</t>
  </si>
  <si>
    <t>Сборка козырька над входом без покрытия</t>
  </si>
  <si>
    <t>3.10-68-3</t>
  </si>
  <si>
    <t>Сборка люфт-клозета</t>
  </si>
  <si>
    <t>3.10-2-13</t>
  </si>
  <si>
    <t>Раздел 13. Сборка зданий из объемных деревянных блоков (контейнеров)</t>
  </si>
  <si>
    <t>3.10-2-13-0-69</t>
  </si>
  <si>
    <t>Таблица 3.10-69. Установка блоков (контейнеров)</t>
  </si>
  <si>
    <t>3.10-69-1</t>
  </si>
  <si>
    <t>Установка блоков (контейнеров) без заделки стыков</t>
  </si>
  <si>
    <t>10 м3 блока</t>
  </si>
  <si>
    <t>3.10-69-2</t>
  </si>
  <si>
    <t>Установка блоков (контейнеров) с заделкой стыков</t>
  </si>
  <si>
    <t>Отдел  3. Перегородки, подвесные потолки обшитые гипсокартонными листами</t>
  </si>
  <si>
    <t>3.10-3</t>
  </si>
  <si>
    <t>3.10-3-1-0-70</t>
  </si>
  <si>
    <t>Таблица 3.10-70. Устройство перегородок с заделкой стыков водостойкой шпатлевкой для жилых и общественных зданий</t>
  </si>
  <si>
    <t>3.10-70-1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</si>
  <si>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78 мм</t>
  </si>
  <si>
    <t>3.10-70-2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</si>
  <si>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108 мм</t>
  </si>
  <si>
    <t>3.10-70-3</t>
  </si>
  <si>
    <t>Устройство перегородок с заделкой стыков водостойкой шпатлевкой для жилых и общественных зданий с обшивкой гипсокартонными листами в два слоя без изоляционной прокладки толщина перегородки 106 мм</t>
  </si>
  <si>
    <t>3.10-70-4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</si>
  <si>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78 мм</t>
  </si>
  <si>
    <t>3.10-70-5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</si>
  <si>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108 мм</t>
  </si>
  <si>
    <t>3.10-70-6</t>
  </si>
  <si>
    <t>Устройство перегородок с заделкой стыков водостойкой шпатлевкой для жилых и общественных зданий с обшивкой гипсокартонными листами в два слоя с изоляционной прокладкой толщина перегородки 106 мм</t>
  </si>
  <si>
    <t>Раздел  2. Перегородки и подвесные потолки на металлическом каркасе</t>
  </si>
  <si>
    <t>3.10-3-2-0-71</t>
  </si>
  <si>
    <t>Таблица 3.10-71. Устройство перегородок и подвесных потолков из гипсокартонных листов с металлическим каркасом (без подготовки под отделку)</t>
  </si>
  <si>
    <t>3.10-71-1</t>
  </si>
  <si>
    <t>Устройство перегородок с однорядным каркасом с обшивкой гипсокартонными листами одной стороны в один слой - однослойные (без подготовки под отделку)</t>
  </si>
  <si>
    <t>3.10-71-2</t>
  </si>
  <si>
    <t>Устройство перегородок с однорядным каркасом с обшивкой гипсокартонными листами двух сторон в один слой - двухслойные (без подготовки под отделку)</t>
  </si>
  <si>
    <t>3.10-71-3</t>
  </si>
  <si>
    <t>Устройство перегородок с однорядным каркасом с обшивкой гипсокартонными листами двух сторон в один слой и изоляцией - двухслойные с изоляцией (без подготовки под отделку)</t>
  </si>
  <si>
    <t>3.10-71-4</t>
  </si>
  <si>
    <t>Устройство дополнительного слоя из гипсокартонных листов с металлическим каркасом</t>
  </si>
  <si>
    <t>3.10-71-5</t>
  </si>
  <si>
    <t>Устройство подвесных потолков из гипсокартонных листов с металлическим каркасом - горизонтальные потолки типа ГП-2 (без подготовки под отделку)</t>
  </si>
  <si>
    <t>3.10-71-6</t>
  </si>
  <si>
    <t>Устройство подвесных потолков из гипсокартонных листов с металлическим каркасом - горизонтальные потолки типа ГП-3 (без подготовки под отделку)</t>
  </si>
  <si>
    <t>3.10-71-7</t>
  </si>
  <si>
    <t>Устройство подвесных потолков из гипсокартонных листов с металлическим каркасом - горизонтальные потолки типа ГП-4 (без подготовки под отделку)</t>
  </si>
  <si>
    <t>3.10-71-8</t>
  </si>
  <si>
    <t>Устройство подвесных потолков из гипсокартонных листов с металлическим каркасом - потолки с уступами типа ГП-2 (без подготовки под отделку)</t>
  </si>
  <si>
    <t>3.10-71-9</t>
  </si>
  <si>
    <t>Устройство подвесных потолков из гипсокартонных листов с металлическим каркасом - потолки с уступами типа ГП-3 (без подготовки под отделку)</t>
  </si>
  <si>
    <t>3.10-71-10</t>
  </si>
  <si>
    <t>Устройство подвесных потолков из гипсокартонных листов с металлическим каркасом - потолки кессонные типа ГП-3 (без подготовки под отделку)</t>
  </si>
  <si>
    <t>3.10-3-2-0-72</t>
  </si>
  <si>
    <t>Таблица 3.10-72. Оформление (обделка) дверных проемов в перегородках из гипсокартонных листов толщиной 12,5 мм</t>
  </si>
  <si>
    <t>3.10-72-1</t>
  </si>
  <si>
    <t>Оформление (обделка) дверных проемов в перегородках из гипсокартонных листов толщиной 12,5 мм с каркасом из стальных оцинкованных профилей ПС, ПП</t>
  </si>
  <si>
    <t>3.10-3-2-0-73</t>
  </si>
  <si>
    <t>Таблица 3.10-73. Установка деревянных дверных блоков и металлических дверных коробок с навеской дверных полотен в проемы перегородок из гипсокартонных листов толщиной 12,5 мм</t>
  </si>
  <si>
    <t>3.10-73-1</t>
  </si>
  <si>
    <t>Установка деревянных дверных блоков в проемы перегородок из гипсокартонных листов толщиной 12,5 мм</t>
  </si>
  <si>
    <t>3.10-73-2</t>
  </si>
  <si>
    <t>Установка металлических дверных коробок в проемы перегородок из гипсокартонных листов с навеской металлических полотен</t>
  </si>
  <si>
    <t>3.10-3-2-0-74</t>
  </si>
  <si>
    <t>Таблица 3.10-74. Усиление каркаса перегородок</t>
  </si>
  <si>
    <t>3.10-74-1</t>
  </si>
  <si>
    <t>Усиление каркаса перегородок листовой сталью</t>
  </si>
  <si>
    <t>3.10-74-2</t>
  </si>
  <si>
    <t>Усиление каркаса перегородок арматурной сталью</t>
  </si>
  <si>
    <t>Отдел  4. Конструкции из пластмассовых профилей</t>
  </si>
  <si>
    <t>3.10-4</t>
  </si>
  <si>
    <t>Раздел  1. Окна</t>
  </si>
  <si>
    <t>3.10-4-1-0-84</t>
  </si>
  <si>
    <t>Таблица 3.10-84. Установка в жилых и общественных зданиях оконных блоков из ПВХ-профилей</t>
  </si>
  <si>
    <t>3.10-84-1</t>
  </si>
  <si>
    <t>Установка в жилых и общественных зданиях оконных блоков из ПВХ-профилей, глухие, площадь проема до 2 м2</t>
  </si>
  <si>
    <t>3.10-84-2</t>
  </si>
  <si>
    <t>Установка в жилых и общественных зданиях оконных блоков из ПВХ-профилей, глухие, площадь проема более 2 м2</t>
  </si>
  <si>
    <t>3.10-84-3</t>
  </si>
  <si>
    <t>Установка в жилых и общественных зданиях оконных блоков из ПВХ-профилей, поворотные (откидные, поворотно-откидные) одностворчатые площадь проема до 2 м2</t>
  </si>
  <si>
    <t>3.10-84-4</t>
  </si>
  <si>
    <t>Установка в жилых и общественных зданиях оконных блоков из ПВХ-профилей, поворотные (откидные, поворотно-откидные) одностворчатые площадь проема более 2 м2</t>
  </si>
  <si>
    <t>3.10-84-5</t>
  </si>
  <si>
    <t>Установка в жилых и общественных зданиях оконных блоков из ПВХ-профилей, поворотные (откидные, поворотно-откидные) двух- и трехстворчатые площадью проема до 2 м2</t>
  </si>
  <si>
    <t>3.10-84-6</t>
  </si>
  <si>
    <t>Установка в жилых и общественных зданиях оконных блоков из ПВХ-профилей, поворотные (откидные, поворотно-откидные) двух- и трехстворчатые площадь проема более 2 м2</t>
  </si>
  <si>
    <t>3.10-4-1-0-85</t>
  </si>
  <si>
    <t>Таблица 3.10-85. Установка подоконных досок из ПВХ</t>
  </si>
  <si>
    <t>3.10-85-1</t>
  </si>
  <si>
    <t>Установка подоконных досок из ПВХ в каменных стенах толщиной до 0,51 м</t>
  </si>
  <si>
    <t>3.10-85-2</t>
  </si>
  <si>
    <t>Установка подоконных досок из ПВХ в каменных стенах толщиной более 0,51 м</t>
  </si>
  <si>
    <t>3.10-85-3</t>
  </si>
  <si>
    <t>Установка подоконных досок из ПВХ в панельных стенах</t>
  </si>
  <si>
    <t>3.10-4-1-0-123</t>
  </si>
  <si>
    <t>Таблица 3.10-123. Установка противомоскитных сеток</t>
  </si>
  <si>
    <t>3.10-123-1</t>
  </si>
  <si>
    <t>Установка противомоскитных сеток</t>
  </si>
  <si>
    <t>3.10-4-2</t>
  </si>
  <si>
    <t>Раздел  2. Двери</t>
  </si>
  <si>
    <t>3.10-4-2-0-83</t>
  </si>
  <si>
    <t>Таблица 3.10-83. Установка блоков из ПВХ-профилей в наружных и внутренних дверных проемах</t>
  </si>
  <si>
    <t>3.10-83-1</t>
  </si>
  <si>
    <t>Установка блоков из ПВХ-профилей в наружных и внутренних дверных проемах в каменных стенах площадью проема до 3 м2</t>
  </si>
  <si>
    <t>3.10-83-2</t>
  </si>
  <si>
    <t>Установка блоков из ПВХ-профилей в наружных и внутренних дверных проемах в каменных стенах площадью проема более 3 м2</t>
  </si>
  <si>
    <t>3.10-83-3</t>
  </si>
  <si>
    <t>Установка блоков из ПВХ-профилей в наружных и внутренних дверных проемах, в перегородках и деревянных нерубленых стенах площадью проема до 3 м2</t>
  </si>
  <si>
    <t>3.10-83-4</t>
  </si>
  <si>
    <t>Установка блоков из ПВХ-профилей в наружных и внутренних дверных проемах, в перегородках и деревянных нерубленых стенах площадью проема более 3 м2</t>
  </si>
  <si>
    <t>3.10-4-3</t>
  </si>
  <si>
    <t>Раздел 3. Перегородки</t>
  </si>
  <si>
    <t>3.10-4-3-0-122</t>
  </si>
  <si>
    <t>Таблица 3.10-122. Устройство перегородок из ПВХ профилей</t>
  </si>
  <si>
    <t>3.10-122-1</t>
  </si>
  <si>
    <t>Устройство перегородок из ПВХ профилей глухих</t>
  </si>
  <si>
    <t>3.10-122-2</t>
  </si>
  <si>
    <t>Устройство перегородок из ПВХ профилей с дверным блоком</t>
  </si>
  <si>
    <t>Отдел  5. Перегородки, облицовки стен, подвесные потолки из гипсокартонных листов (ГКЛ) на металлическом каркасе</t>
  </si>
  <si>
    <t>3.10-5</t>
  </si>
  <si>
    <t>Раздел  1. Перегородки, облицовки стен, подвесные потолки из гипсокартонных листов (ГКЛ) на металлическом каркасе</t>
  </si>
  <si>
    <t>3.10-5-1-0-88</t>
  </si>
  <si>
    <t>Таблица 3.10-88. Устройство перегородок из гипсокартонных листов (ГКЛ) с одинарным металлическим каркасом и обшивкой с двух сторон в один слой</t>
  </si>
  <si>
    <t>3.10-88-1</t>
  </si>
  <si>
    <t>Устройство перегородок из гипсокартонных листов (ГКЛ) с одинарным металлическим каркасом и однослойной обшивкой с обеих сторон (С 111) глухих</t>
  </si>
  <si>
    <t>100 м2 перегородки</t>
  </si>
  <si>
    <t>3.10-88-2</t>
  </si>
  <si>
    <t>Устройство перегородок из гипсокартонных листов (ГКЛ) с одинарным металлическим каркасом и однослойной обшивкой с обеих сторон (С 111) с одним дверным проемом</t>
  </si>
  <si>
    <t>100 м2 перегородки за вычетом проемов</t>
  </si>
  <si>
    <t>3.10-88-3</t>
  </si>
  <si>
    <t>Устройство перегородок из гипсокартонных листов (ГКЛ) с одинарным металлическим каркасом и однослойной обшивкой с обеих сторон (С 111) с двумя дверными проемами</t>
  </si>
  <si>
    <t>3.10-88-4</t>
  </si>
  <si>
    <t>Устройство перегородок из гипсокартонных листов (ГКЛ) с одинарным металлическим каркасом и однослойной обшивкой с обеих сторон (С 111) с тремя дверными проемами и деформационным швом</t>
  </si>
  <si>
    <t>3.10-5-1-0-89</t>
  </si>
  <si>
    <t>Таблица 3.10-89. Устройство перегородок из гипсокартонных листов (ГКЛ) с одинарным металлическим каркасом и обшивкой с двух сторон по два слоя</t>
  </si>
  <si>
    <t>3.10-89-1</t>
  </si>
  <si>
    <t>Устройство перегородок из гипсокартонных листов (ГКЛ) с одинарным металлическим каркасом и двухслойной обшивкой с обеих сторон (С 112) глухих</t>
  </si>
  <si>
    <t>3.10-89-2</t>
  </si>
  <si>
    <t>Устройство перегородок из гипсокартонных листов (ГКЛ) с одинарным металлическим каркасом и двухслойной обшивкой с обеих сторон (С 112) с одним дверным проемом</t>
  </si>
  <si>
    <t>3.10-89-3</t>
  </si>
  <si>
    <t>Устройство перегородок из гипсокартонных листов (ГКЛ) с одинарным металлическим каркасом и двухслойной обшивкой с обеих сторон (С 112) с двумя дверными проемами</t>
  </si>
  <si>
    <t>3.10-89-4</t>
  </si>
  <si>
    <t>Устройство перегородок из гипсокартонных листов (ГКЛ) с одинарным металлическим каркасом и двухслойной обшивкой с обеих сторон (С 112) с тремя дверными проемами и деформационным швом</t>
  </si>
  <si>
    <t>3.10-5-1-0-90</t>
  </si>
  <si>
    <t>Таблица 3.10-90. Устройство перегородок из гипсокартонных листов (ГКЛ) с одинарным металлическим каркасом и трехслойной обшивкой с обеих сторон</t>
  </si>
  <si>
    <t>3.10-90-1</t>
  </si>
  <si>
    <t>Устройство перегородок из гипсокартонных листов (ГКЛ) с одинарным металлическим каркасом и трехслойной обшивкой с обеих сторон (С 113) глухих</t>
  </si>
  <si>
    <t>3.10-90-2</t>
  </si>
  <si>
    <t>Устройство перегородок из гипсокартонных листов (ГКЛ) с одинарным металлическим каркасом и трехслойной обшивкой с обеих сторон (С 113) с одним дверным проемом</t>
  </si>
  <si>
    <t>3.10-90-3</t>
  </si>
  <si>
    <t>Устройство перегородок из гипсокартонных листов (ГКЛ) с одинарным металлическим каркасом и трехслойной обшивкой с обеих сторон (С 113) с двумя дверными проемами</t>
  </si>
  <si>
    <t>3.10-5-1-0-91</t>
  </si>
  <si>
    <t>Таблица 3.10-91. Устройство перегородок из гипсокартонных листов (ГКЛ) с двойным металлическим каркасом и двухслойной обшивкой с обеих сторон</t>
  </si>
  <si>
    <t>3.10-91-1</t>
  </si>
  <si>
    <t>Устройство перегородок из гипсокартонных листов (ГКЛ) с двойным металлическим каркасом и двухслойной обшивкой с обеих сторон (С 115-1) глухих</t>
  </si>
  <si>
    <t>3.10-91-2</t>
  </si>
  <si>
    <t>Устройство перегородок из гипсокартонных листов (ГКЛ) с двойным металлическим каркасом и двухслойной обшивкой с обеих сторон (С 115-1) с одним дверным проемом</t>
  </si>
  <si>
    <t>3.10-91-3</t>
  </si>
  <si>
    <t>Устройство перегородок из гипсокартонных листов (ГКЛ) с двойным металлическим каркасом и двухслойной обшивкой с обеих сторон (С 115-1) с двумя дверными проемами</t>
  </si>
  <si>
    <t>3.10-91-4</t>
  </si>
  <si>
    <t>Устройство перегородок из гипсокартонных листов (ГКЛ с двойным металлическим каркасом и двухслойной обшивкой с обеих сторон (С 115-1) с тремя дверными проемами и деформационным швом</t>
  </si>
  <si>
    <t>3.10-5-1-0-92</t>
  </si>
  <si>
    <t>Таблица 3.10-92. 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</t>
  </si>
  <si>
    <t>3.10-92-1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</si>
  <si>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глухих</t>
  </si>
  <si>
    <t>3.10-92-2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</si>
  <si>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одним дверным проемом</t>
  </si>
  <si>
    <t>3.10-92-3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</si>
  <si>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двумя дверными проемами</t>
  </si>
  <si>
    <t>3.10-92-4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</si>
  <si>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тремя дверными проемами и деформационным швом</t>
  </si>
  <si>
    <t>3.10-5-1-0-93</t>
  </si>
  <si>
    <t>Таблица 3.10-93. Устройство глухих перегородок из гипсокартонных листов (ГКЛ) с двойным металлическим каркасом с пространством для пропуска коммуникаций и двухслойной обшивкой с обеих сторон</t>
  </si>
  <si>
    <t>3.10-93-1</t>
  </si>
  <si>
    <t>Устройство глухих перегородок из гипсокартонных листов (ГКЛ) с двойным металлическим каркасом с пространством для пропуска коммуникаций и двухслойной обшивкой с обеих сторон (С116)</t>
  </si>
  <si>
    <t>3.10-5-1-0-94</t>
  </si>
  <si>
    <t>Таблица 3.10-94. 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</t>
  </si>
  <si>
    <t>3.10-94-1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</si>
  <si>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 (С 118) глухих</t>
  </si>
  <si>
    <t>3.10-94-2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</si>
  <si>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 (С 118) с одним дверным проемом</t>
  </si>
  <si>
    <t>3.10-94-3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</si>
  <si>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 (С 118) с двумя дверными проемами</t>
  </si>
  <si>
    <t>3.10-5-1-0-95</t>
  </si>
  <si>
    <t>Таблица 3.10-95. Облицовка стен по одинарному металлическому каркасу из потолочного профиля гипсокартонными листами</t>
  </si>
  <si>
    <t>3.10-95-1</t>
  </si>
  <si>
    <t>Облицовка стен по одинарному металлическому каркасу из потолочного профиля гипсокартонными листами (С 623) одним слоем с оконным проемом</t>
  </si>
  <si>
    <t>3.10-95-2</t>
  </si>
  <si>
    <t>Облицовка стен по одинарному металлическому каркасу из потолочного профиля гипсокартонными листами (С 623) двумя слоями с оконным проемом</t>
  </si>
  <si>
    <t>3.10-95-3</t>
  </si>
  <si>
    <t>Облицовка стен по одинарному металлическому каркасу из потолочного профиля гипсокартонными листами (С 623) одним слоем с дверным проемом</t>
  </si>
  <si>
    <t>3.10-95-4</t>
  </si>
  <si>
    <t>Облицовка стен по одинарному металлическому каркасу из потолочного профиля гипсокартонными листами (С 623) двумя слоями с дверным проемом</t>
  </si>
  <si>
    <t>3.10-5-1-0-96</t>
  </si>
  <si>
    <t>Таблица 3.10-96. Облицовка стен по одинарному металлическому каркасу из ПН и ПС профилей гипсокартонными листами в один слой</t>
  </si>
  <si>
    <t>3.10-96-1</t>
  </si>
  <si>
    <t>Облицовка стен по одинарному металлическому каркасу из ПН и ПС профилей гипсокартонными листами в один слой (С 625) оконным проемом</t>
  </si>
  <si>
    <t>3.10-96-2</t>
  </si>
  <si>
    <t>Облицовка стен по одинарному металлическому каркасу из ПН и ПС профилей гипсокартонными листами в один слой (С 625) с дверным проемом</t>
  </si>
  <si>
    <t>3.10-5-1-0-97</t>
  </si>
  <si>
    <t>Таблица 3.10-97. Облицовка стен по одинарному металлическому каркасу из ПН и ПС профилей гипсокартонными листами в два слоя</t>
  </si>
  <si>
    <t>3.10-97-1</t>
  </si>
  <si>
    <t>Облицовка стен по одинарному металлическому каркасу из ПН и ПС профилей гипсокартонными листами в два слоя (С 626) с оконным проемом</t>
  </si>
  <si>
    <t>3.10-97-2</t>
  </si>
  <si>
    <t>Облицовка стен по одинарному металлическому каркасу из ПН и ПС профилей гипсокартонными листами в два слоя (С 626) с дверным проемом</t>
  </si>
  <si>
    <t>3.10-5-1-0-98</t>
  </si>
  <si>
    <t>Таблица 3.10-98. Устройство подвесных потолков из гипсокартонных листов (ГКЛ)</t>
  </si>
  <si>
    <t>3.10-98-1</t>
  </si>
  <si>
    <t>Устройство подвесных потолков из гипсокартонных листов (ГКЛ) двухуровневых (П 112)</t>
  </si>
  <si>
    <t>3.10-98-2</t>
  </si>
  <si>
    <t>Устройство подвесных потолков из гипсокартонных листов (ГКЛ) одноуровневых (П 113)</t>
  </si>
  <si>
    <t>Раздел  2. Перегородки, облицовки стен, подвесные потолки из гипсоволокнистых листов (ГВЛ)</t>
  </si>
  <si>
    <t>3.10-5-2-0-99</t>
  </si>
  <si>
    <t>Таблица 3.10-99. Устройство перегородок из гипсоволокнистых листов (ГВЛ) с одинарным металлическим каркасом и однослойной обшивкой с обеих сторон</t>
  </si>
  <si>
    <t>3.10-99-1</t>
  </si>
  <si>
    <t>Устройство перегородок из гипсоволокнистых листов (ГВЛ) с одинарным металлическим каркасом и однослойной обшивкой с обеих сторон (С 361) глухих</t>
  </si>
  <si>
    <t>3.10-99-2</t>
  </si>
  <si>
    <t>Устройство перегородок из гипсоволокнистых листов (ГВЛ) с одинарным металлическим каркасом и однослойной обшивкой с обеих сторон (С 361) с одним дверным проемом</t>
  </si>
  <si>
    <t>3.10-99-3</t>
  </si>
  <si>
    <t>Устройство перегородок из гипсоволокнистых листов (ГВЛ) с одинарным металлическим каркасом и однослойной обшивкой с обеих сторон (С 361) с двумя дверными проемами</t>
  </si>
  <si>
    <t>3.10-99-4</t>
  </si>
  <si>
    <t>Устройство перегородок из гипсоволокнистых листов (ГВЛ) с одинарным металлическим каркасом и однослойной обшивкой с обеих сторон (С 361) с тремя дверными проемами и деформационным швом</t>
  </si>
  <si>
    <t>3.10-5-2-0-100</t>
  </si>
  <si>
    <t>Таблица 3.10-100. Устройство перегородок из гипсоволокнистых листов (ГВЛ) с одинарным металлическим каркасом и двухслойной обшивкой с обеих сторон</t>
  </si>
  <si>
    <t>3.10-100-1</t>
  </si>
  <si>
    <t>Устройство перегородок из гипсоволокнистых листов (ГВЛ) с одинарным металлическим каркасом и двухслойной обшивкой с обеих сторон (С 362) глухих</t>
  </si>
  <si>
    <t>3.10-100-2</t>
  </si>
  <si>
    <t>Устройство перегородок из гипсоволокнистых листов (ГВЛ) с одинарным металлическим каркасом и двухслойной обшивкой с обеих сторон (С 362) с одним дверным проемом</t>
  </si>
  <si>
    <t>3.10-100-3</t>
  </si>
  <si>
    <t>Устройство перегородок из гипсоволокнистых листов (ГВЛ) с одинарным металлическим каркасом и двухслойной обшивкой с обеих сторон (С 362) с двумя дверными проемами</t>
  </si>
  <si>
    <t>3.10-100-4</t>
  </si>
  <si>
    <t>Устройство перегородок из гипсоволокнистых листов (ГВЛ) с одинарным металлическим каркасом и двухслойной обшивкой с обеих сторон (С 362) с тремя дверными проемами и деформационным швом</t>
  </si>
  <si>
    <t>3.10-5-2-0-101</t>
  </si>
  <si>
    <t>Таблица 3.10-101. Устройство перегородок из гипсоволокнистых листов (ГВЛ) с одинарным металлическим каркасом и трехслойной обшивкой с обеих сторон</t>
  </si>
  <si>
    <t>3.10-101-1</t>
  </si>
  <si>
    <t>Устройство перегородок из гипсоволокнистых листов (ГВЛ) с одинарным металлическим каркасом и трехслойной обшивкой с обеих сторон (С 363) глухих</t>
  </si>
  <si>
    <t>3.10-101-2</t>
  </si>
  <si>
    <t>Устройство перегородок из гипсоволокнистых листов (ГВЛ) с одинарным металлическим каркасом и трехслойной обшивкой с обеих сторон (С 363) с одним дверным проемом</t>
  </si>
  <si>
    <t>3.10-101-3</t>
  </si>
  <si>
    <t>Устройство перегородок из гипсоволокнистых листов (ГВЛ) с одинарным металлическим каркасом и трехслойной обшивкой с обеих сторон (С 363) с двумя дверными проемами</t>
  </si>
  <si>
    <t>3.10-5-2-0-102</t>
  </si>
  <si>
    <t>Таблица 3.10-102. Устройство перегородок из гипсоволокнистых листов (ГВЛ) с двойным металлическим каркасом и двухслойной обшивкой с обеих сторон</t>
  </si>
  <si>
    <t>3.10-102-1</t>
  </si>
  <si>
    <t>Устройство перегородок из гипсоволокнистых листов (ГВЛ) с двойным металлическим каркасом и двухслойной обшивкой с обеих сторон (С 365) глухих</t>
  </si>
  <si>
    <t>3.10-102-2</t>
  </si>
  <si>
    <t>Устройство перегородок из гипсоволокнистых листов (ГВЛ) с двойным металлическим каркасом и двухслойной обшивкой с обеих сторон (С 365) с одним дверным проемом</t>
  </si>
  <si>
    <t>3.10-102-3</t>
  </si>
  <si>
    <t>Устройство перегородок из гипсоволокнистых листов (ГВЛ) с двойным металлическим каркасом и двухслойной обшивкой с обеих сторон (С 365) с двумя дверными проемами</t>
  </si>
  <si>
    <t>3.10-102-4</t>
  </si>
  <si>
    <t>Устройство перегородок из гипсоволокнистых листов (ГВЛ) с двойным металлическим каркасом и двухслойной обшивкой с обеих сторон (С 365) с тремя дверными проемами и деформационным швом</t>
  </si>
  <si>
    <t>3.10-5-2-0-103</t>
  </si>
  <si>
    <t>Таблица 3.10-103. Устройство глухих перегородок из гипсоволокнистых листов (ГВЛ) с двойным металлическим каркасом с пространством для пропуска коммуникаций и двухслойной обшивкой с обеих сторон</t>
  </si>
  <si>
    <t>3.10-103-1</t>
  </si>
  <si>
    <t>Устройство глухих перегородок из гипсоволокнистых листов (ГВЛ) с двойным металлическим каркасом с пространством для пропуска коммуникаций и двухслойной обшивкой с обеих сторон (С336)</t>
  </si>
  <si>
    <t>3.10-5-2-0-104</t>
  </si>
  <si>
    <t>Таблица 3.10-104. Перегородки, облицовки стен, подвесные потолки из гипсоволокнистых листов (ГВЛ)</t>
  </si>
  <si>
    <t>3.10-104-1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</si>
  <si>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гипсоволокнистыми листами с обеих сторон (С 367) глухих</t>
  </si>
  <si>
    <t>3.10-104-2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</si>
  <si>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гипсоволокнистыми листами с обеих сторон (С 367) с одним дверным проемом</t>
  </si>
  <si>
    <t>3.10-104-3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</si>
  <si>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гипсоволокнистыми листами с обеих сторон (С 367) с двумя дверными проемами</t>
  </si>
  <si>
    <t>3.10-5-2-0-105</t>
  </si>
  <si>
    <t>Таблица 3.10-105. Облицовка стен по одинарному металлическому каркасу из потолочного профиля гипсоволокнистыми листами</t>
  </si>
  <si>
    <t>3.10-105-1</t>
  </si>
  <si>
    <t>Облицовка стен по одинарному металлическому каркасу из потолочного профиля гипсоволокнистыми листами (С 663) одним слоем с оконным проемом</t>
  </si>
  <si>
    <t>3.10-105-2</t>
  </si>
  <si>
    <t>Облицовка стен по одинарному металлическому каркасу из потолочного профиля гипсоволокнистыми листами (С 663) двумя слоями с оконным проемом</t>
  </si>
  <si>
    <t>3.10-105-3</t>
  </si>
  <si>
    <t>Облицовка стен по одинарному металлическому каркасу из потолочного профиля гипсоволокнистыми листами (С 663) одним слоем с дверным проемом</t>
  </si>
  <si>
    <t>3.10-105-4</t>
  </si>
  <si>
    <t>Облицовка стен по одинарному металлическому каркасу из потолочного профиля гипсоволокнистыми листами (С 663) двумя слоями с дверным проемом</t>
  </si>
  <si>
    <t>3.10-5-2-0-106</t>
  </si>
  <si>
    <t>Таблица 3.10-106. Облицовка стен по одинарному металлическому каркасу из ПН и ПС профилей гипсоволокнистыми листами в один слой</t>
  </si>
  <si>
    <t>3.10-106-1</t>
  </si>
  <si>
    <t>Облицовка стен по одинарному металлическому каркасу из ПН и ПС профилей гипсоволокнистыми листами в один слой (С 665) оконным проемом</t>
  </si>
  <si>
    <t>100 м2 без проема</t>
  </si>
  <si>
    <t>3.10-106-2</t>
  </si>
  <si>
    <t>Облицовка стен по одинарному металлическому каркасу из ПН и ПС профилей гипсоволокнистыми листами в один слой (С 665) с дверным проемом</t>
  </si>
  <si>
    <t>3.10-5-2-0-107</t>
  </si>
  <si>
    <t>Таблица 3.10-107. Облицовка стен по одинарному металлическому каркасу из ПН и ПС профилей гипсоволокнистыми листами в два слоя</t>
  </si>
  <si>
    <t>3.10-107-1</t>
  </si>
  <si>
    <t>Облицовка стен по одинарному металлическому каркасу из ПН и ПС профилей гипсоволокнистыми листами в два слоя (С 666) с оконным проемом</t>
  </si>
  <si>
    <t>3.10-107-2</t>
  </si>
  <si>
    <t>Облицовка стен по одинарному металлическому каркасу из ПН и ПС профилей гипсоволокнистыми листами в два слоя (С 666) с дверным проемом</t>
  </si>
  <si>
    <t>3.10-5-2-0-108</t>
  </si>
  <si>
    <t>Таблица 3.10-108. Устройство подвесных потолков из гипсоволокнистых листов (ГВЛ)</t>
  </si>
  <si>
    <t>3.10-108-1</t>
  </si>
  <si>
    <t>Устройство подвесных потолков из гипсоволокнистых листов (ГВЛ) двухуровневых (П 212)</t>
  </si>
  <si>
    <t>100 м2 потолка</t>
  </si>
  <si>
    <t>3.10-108-2</t>
  </si>
  <si>
    <t>Устройство подвесных потолков из гипсоволокнистых листов (ГВЛ) одноуровневых (П 213)</t>
  </si>
  <si>
    <t>3.10-5-3</t>
  </si>
  <si>
    <t>Раздел  3. Перегородки, облицовки стен, подвесные потолки из армированных цементно-минеральных плит "АКВАПАНЕЛЬ ВНУТРЕННЯЯ"</t>
  </si>
  <si>
    <t>3.10-5-3-0-109</t>
  </si>
  <si>
    <t>Таблица 3.10-109. Устройство перегородок из армированных цементно-минеральных плит аквапанель внутренняя с одинарным металлическим каркасом и однослойной обшивкой с обеих сторон</t>
  </si>
  <si>
    <t>3.10-109-1</t>
  </si>
  <si>
    <t>Устройство перегородок из армированных цементно-минеральных плит аквапанель внутренняя с одинарным металлическим каркасом и однослойной обшивкой с обеих сторон (С 381)</t>
  </si>
  <si>
    <t>3.10-5-3-0-110</t>
  </si>
  <si>
    <t>Таблица 3.10-110. Устройство перегородок из армированных цементно-минеральных плит аквапанель внутренняя с одинарным металлическим каркасом и двухслойной обшивкой с обеих сторон</t>
  </si>
  <si>
    <t>3.10-110-1</t>
  </si>
  <si>
    <t>Устройство перегородок из армированных цементно-минеральных плит аквапанель внутренняя с одинарным металлическим каркасом и двухслойной обшивкой с обеих сторон (С 382)</t>
  </si>
  <si>
    <t>3.10-5-3-0-111</t>
  </si>
  <si>
    <t>Таблица 3.10-111. Устройство перегородок из армированных цементно-минеральных плит аквапанель внутренняя с двойным металлическим каркасом и однослойной обшивкой с обеих сторон</t>
  </si>
  <si>
    <t>3.10-111-1</t>
  </si>
  <si>
    <t>Устройство перегородок из армированных цементно-минеральных плит аквапанель внутренняя с двойным металлическим каркасом и однослойной обшивкой с обеих сторон (С 385-1)</t>
  </si>
  <si>
    <t>3.10-5-3-0-112</t>
  </si>
  <si>
    <t>Таблица 3.10-112. Устройство перегородок из армированных цементно-минеральных плит аквапанель внутренняя с двойным металлическим каркасом и двухслойной обшивкой с обеих сторон</t>
  </si>
  <si>
    <t>3.10-112-1</t>
  </si>
  <si>
    <t>Устройство перегородок из армированных цементно-минеральных плит аквапанель внутренняя с двойным металлическим каркасом и двухслойной обшивкой с обеих сторон (С 385-2)</t>
  </si>
  <si>
    <t>3.10-5-3-0-113</t>
  </si>
  <si>
    <t>Таблица 3.10-113. Устройство перегородок из армированных цементно-минеральных плит аквапанель внутренняя с двойным разнесенным металлическим каркасом и однослойной обшивкой с обеих сторон</t>
  </si>
  <si>
    <t>3.10-113-1</t>
  </si>
  <si>
    <t>Устройство перегородок из армированных цементно-минеральных плит аквапанель внутренняя с двойным разнесенным металлическим каркасом и однослойной обшивкой с обеих сторон (С 386-1)</t>
  </si>
  <si>
    <t>3.10-5-3-0-114</t>
  </si>
  <si>
    <t>Таблица 3.10-114. Устройство перегородок из армированных цементно-минеральных плит аквапанель внутренняя с двойным разнесенным металлическим каркасом и двухслойной обшивкой с обеих сторон</t>
  </si>
  <si>
    <t>3.10-114-1</t>
  </si>
  <si>
    <t>Устройство перегородок из армированных цементно-минеральных плит аквапанель внутренняя с двойным разнесенным металлическим каркасом и двухслойной обшивкой с обеих сторон (С 386-2)</t>
  </si>
  <si>
    <t>3.10-5-3-0-115</t>
  </si>
  <si>
    <t>Таблица 3.10-115. Устройство перегородок из армированных цементно-минеральных плит аквапанель внутренняя с деревянным каркасом и однослойной обшивкой с обеих сторон</t>
  </si>
  <si>
    <t>3.10-115-1</t>
  </si>
  <si>
    <t>Устройство перегородок из армированных цементно-минеральных плит аквапанель внутренняя с деревянным каркасом и однослойной обшивкой с обеих сторон (С 388)</t>
  </si>
  <si>
    <t>3.10-5-3-0-116</t>
  </si>
  <si>
    <t>Таблица 3.10-116. Устройство перегородок из армированных цементно-минеральных плит аквапанель внутренняя с деревянным каркасом и двухслойной обшивкой с обеих сторон</t>
  </si>
  <si>
    <t>3.10-116-1</t>
  </si>
  <si>
    <t>Устройство перегородок из армированных цементно-минеральных плит аквапанель внутренняя с деревянным каркасом и двухслойной обшивкой с обеих сторон (С 389)</t>
  </si>
  <si>
    <t>3.10-5-3-0-117</t>
  </si>
  <si>
    <t>Таблица 3.10-117. Облицовка стен армированными цементно-минеральными плитами аквапанель внутренняя по одинарному металлическому каркасу из потолочного профиля</t>
  </si>
  <si>
    <t>3.10-117-1</t>
  </si>
  <si>
    <t>Облицовка стен армированными цементно-минеральными плитами аквапанель внутренняя по одинарному металлическому каркасу из потолочного профиля одним слоем</t>
  </si>
  <si>
    <t>3.10-117-2</t>
  </si>
  <si>
    <t>Облицовка стен армированными цементно-минеральными плитами аквапанель внутренняя по одинарному металлическому каркасу из потолочного профиля двумя слоями</t>
  </si>
  <si>
    <t>3.10-5-3-0-118</t>
  </si>
  <si>
    <t>Таблица 3.10-118. Облицовка стен армированными цементно-минеральными плитами аквапанель внутренняя по одинарному металлическому каркасу из ПН и ПС профилей в один слой</t>
  </si>
  <si>
    <t>3.10-118-1</t>
  </si>
  <si>
    <t>Облицовка стен армированными цементно-минеральными плитами аквапанель внутренняя по одинарному металлическому каркасу из ПН и ПС профилей в один слой (С 685)</t>
  </si>
  <si>
    <t>3.10-5-3-0-119</t>
  </si>
  <si>
    <t>Таблица 3.10-119. Облицовка стен армированными цементно-минеральными плитами аквапанель внутренняя по одинарному металлическому каркасу из ПН и ПС профилей в два слоя</t>
  </si>
  <si>
    <t>3.10-119-1</t>
  </si>
  <si>
    <t>Облицовка стен армированными цементно-минеральными плитами аквапанель внутренняя по одинарному металлическому каркасу из ПН и ПС профилей в два слоя (С 686)</t>
  </si>
  <si>
    <t>3.10-5-3-0-120</t>
  </si>
  <si>
    <t>Таблица 3.10-120. Устройство подвесных потолков из армированных цементно-минеральных плит аквапанель внутренняя на стальном каркасе двухуровневых</t>
  </si>
  <si>
    <t>3.10-120-1</t>
  </si>
  <si>
    <t>Устройство подвесных потолков из армированных цементно-минеральных плит аквапанель внутренняя на стальном каркасе двухуровневых (П 282)</t>
  </si>
  <si>
    <t>3.10-5-3-0-121</t>
  </si>
  <si>
    <t>Таблица 3.10-121. Устройство подвесных потолков из армированных цементно-минеральных плит аквапанель внутренняя на деревянном каркасе</t>
  </si>
  <si>
    <t>3.10-121-1</t>
  </si>
  <si>
    <t>Устройство подвесных потолков из армированных цементно-минеральных плит аквапанель внутренняя на деревянном каркасе (П 281)</t>
  </si>
  <si>
    <t>3.10-5-4</t>
  </si>
  <si>
    <t>Раздел 4. Перегородки, облицовки стен из гипсокартонных листов (ГКЛ) с отделочным покрытием</t>
  </si>
  <si>
    <t>3.10-5-4-0-124</t>
  </si>
  <si>
    <t>Таблица 3.10-124. Устройство перегородок из панелей на основе гипсокартонных листов (ГКЛ) с акриловым покрытием с одинарным металлическим каркасом</t>
  </si>
  <si>
    <t>3.10-124-1</t>
  </si>
  <si>
    <t>Устройство перегородок из панелей на основе гипсокартонных листов (ГКЛ) с акриловым покрытием с одинарным металлическим каркасом и однослойной обшивкой с обеих сторон</t>
  </si>
  <si>
    <t>3.10-5-4-0-125</t>
  </si>
  <si>
    <t>Таблица 3.10-125. Облицовка стен из панелей на основе гипсокартонных листов (ГКЛ) с акриловым покрытием с одинарным металлическим каркасом</t>
  </si>
  <si>
    <t>3.10-125-1</t>
  </si>
  <si>
    <t>Облицовка стен по одинарному металлическому каркасу панелями на основе гипсокартонных листов (ГКЛ) с акриловым покрытием</t>
  </si>
  <si>
    <t>100 м2 облицовываемой поверхности</t>
  </si>
  <si>
    <t>3.10-5-4-0-126</t>
  </si>
  <si>
    <t>Таблица 3.10-126. Обрамление дверных/оконных проемов</t>
  </si>
  <si>
    <t>3.10-126-1</t>
  </si>
  <si>
    <t>Обрамление дверных/оконных проемов с усилением деревянным брусом</t>
  </si>
  <si>
    <t>100 м.п. профиля</t>
  </si>
  <si>
    <t>3.10-126-2</t>
  </si>
  <si>
    <t>Обрамление дверных/оконных проемов</t>
  </si>
  <si>
    <t>3.11</t>
  </si>
  <si>
    <t>Сборник 11. Полы</t>
  </si>
  <si>
    <t>3.11-0-0-0-0</t>
  </si>
  <si>
    <t>3.11-0-0</t>
  </si>
  <si>
    <t>3.11-0</t>
  </si>
  <si>
    <t>Таблица 3.11-0. Добавляется при устройстве полов из керамических плиток типа керамогранит на клее из сухих смесей с затиркой швов</t>
  </si>
  <si>
    <t>3.11-0-1</t>
  </si>
  <si>
    <t>Добавляется при устройстве полов из керамических плиток типа керамогранит на клее из сухих смесей толщиной клеевого слоя 5 мм с затиркой швов</t>
  </si>
  <si>
    <t>3.11-0-2</t>
  </si>
  <si>
    <t>Добавляется при устройстве полов из керамических плиток типа керамогранит на клее из сухих смесей толщиной клеевого слоя 6 мм с затиркой швов</t>
  </si>
  <si>
    <t>3.11-0-0-0-1</t>
  </si>
  <si>
    <t>Таблица 3.11-1. Уплотнение грунта</t>
  </si>
  <si>
    <t>3.11-1-1</t>
  </si>
  <si>
    <t>Уплотнение грунта гравием</t>
  </si>
  <si>
    <t>100 м2 площади уплотнения</t>
  </si>
  <si>
    <t>3.11-1-2</t>
  </si>
  <si>
    <t>Уплотнение грунта щебнем</t>
  </si>
  <si>
    <t>3.11-0-0-0-2</t>
  </si>
  <si>
    <t>Таблица 3.11-2. Устройство уплотняемых трамбовками подстилающих слоев</t>
  </si>
  <si>
    <t>3.11-2-1</t>
  </si>
  <si>
    <t>Устройство уплотняемых трамбовками подстилающих слоев песчаных</t>
  </si>
  <si>
    <t>1 м3 подстилающего слоя</t>
  </si>
  <si>
    <t>3.11-2-2</t>
  </si>
  <si>
    <t>Устройство уплотняемых трамбовками подстилающих слоев гравийных</t>
  </si>
  <si>
    <t>3.11-2-3</t>
  </si>
  <si>
    <t>Устройство уплотняемых трамбовками подстилающих слоев щебеночных</t>
  </si>
  <si>
    <t>3.11-2-4</t>
  </si>
  <si>
    <t>Устройство уплотняемых трамбовками подстилающих слоев бетонных</t>
  </si>
  <si>
    <t>3.11-0-0-0-3</t>
  </si>
  <si>
    <t>Таблица 3.11-3. Устройство уплотняемых самоходными катками подстилающих слоев</t>
  </si>
  <si>
    <t>3.11-3-1</t>
  </si>
  <si>
    <t>Устройство уплотняемых самоходными катками подстилающих слоев гравийных</t>
  </si>
  <si>
    <t>3.11-3-2</t>
  </si>
  <si>
    <t>Устройство уплотняемых самоходными катками подстилающих слоев щебеночных</t>
  </si>
  <si>
    <t>3.11-0-0-0-4</t>
  </si>
  <si>
    <t>Таблица 3.11-4. Устройство гидроизоляции</t>
  </si>
  <si>
    <t>3.11-4-1</t>
  </si>
  <si>
    <t>Устройство первого слоя оклеечной гидроизоляции рулонными материалами на битумной мастике</t>
  </si>
  <si>
    <t>3.11-4-2</t>
  </si>
  <si>
    <t>Добавляется на каждый последующий слой к позиции 3.11-4-1</t>
  </si>
  <si>
    <t>3.11-4-3</t>
  </si>
  <si>
    <t>Устройство первого слоя оклеечной гидроизоляции рулонными материалами на мастике резино-битумной</t>
  </si>
  <si>
    <t>3.11-4-4</t>
  </si>
  <si>
    <t>Добавляется на каждый последующий слой к позиции 3.11-4-3</t>
  </si>
  <si>
    <t>3.11-4-5</t>
  </si>
  <si>
    <t>Устройство первого слоя обмазочной гидроизоляции битумной мастикой толщиной 2 мм</t>
  </si>
  <si>
    <t>3.11-4-6</t>
  </si>
  <si>
    <t>Добавляется на каждый последующий слой толщиной 1 мм к позиции 3.11-4-5</t>
  </si>
  <si>
    <t>3.11-0-0-0-5</t>
  </si>
  <si>
    <t>Таблица 3.11-5. Устройство гидроизоляции из полиэтиленовой пленки на бутилкаучуковом клее, с защитой рубероидом</t>
  </si>
  <si>
    <t>3.11-5-1</t>
  </si>
  <si>
    <t>Устройство первого слоя гидроизоляции из полиэтиленовой пленки на бутилкаучуковом клее, с защитой рубероидом</t>
  </si>
  <si>
    <t>3.11-5-2</t>
  </si>
  <si>
    <t>Добавляется на каждый последующий слой к позиции 3.11-5-1</t>
  </si>
  <si>
    <t>3.11-0-0-0-6</t>
  </si>
  <si>
    <t>Таблица 3.11-6. Устройство гидроизоляции бетонных поверхностей полимерцементным составом толщиной слоя 30 мм</t>
  </si>
  <si>
    <t>3.11-6-1</t>
  </si>
  <si>
    <t>Устройство гидроизоляции бетонных поверхностей из полимерцементного состава на жидкости ГКЖ толщиной 30 мм</t>
  </si>
  <si>
    <t>3.11-6-2</t>
  </si>
  <si>
    <t>Устройство гидроизоляции бетонных поверхностей из полимерцементного состава на латексе СКС-65-ГП толщиной 30 мм</t>
  </si>
  <si>
    <t>3.11-0-0-0-7</t>
  </si>
  <si>
    <t>Таблица 3.11-7. Устройство тепло- и звукоизоляции засыпной</t>
  </si>
  <si>
    <t>3.11-7-1</t>
  </si>
  <si>
    <t>Устройство тепло и звукоизоляции засыпной песчаной</t>
  </si>
  <si>
    <t>1 м3 изоляции</t>
  </si>
  <si>
    <t>3.11-7-2</t>
  </si>
  <si>
    <t>Устройство тепло и звукоизоляции засыпной керамзитовой</t>
  </si>
  <si>
    <t>3.11-0-0-0-8</t>
  </si>
  <si>
    <t>Таблица 3.11-8. Устройство тепло- и звукоизоляции сплошной</t>
  </si>
  <si>
    <t>3.11-8-1</t>
  </si>
  <si>
    <t>Устройство тепло и звукоизоляции сплошной из плит или матов минераловатных или стекловолокнистых</t>
  </si>
  <si>
    <t>3.11-8-2</t>
  </si>
  <si>
    <t>Устройство тепло и звукоизоляции сплошной из плит древесноволокнистых насухо</t>
  </si>
  <si>
    <t>3.11-8-3</t>
  </si>
  <si>
    <t>Устройство тепло- и звукоизоляции сплошной из плит древесноволокнистых на битумной мастике, первый слой</t>
  </si>
  <si>
    <t>3.11-8-4</t>
  </si>
  <si>
    <t>Добавляется на каждый последующий слой к позиции 3.11-8-3</t>
  </si>
  <si>
    <t>3.11-8-5</t>
  </si>
  <si>
    <t>Устройство первого слоя тепло- и звукоизоляции сплошной из плит древесноволокнистых на акриловой мастике</t>
  </si>
  <si>
    <t>3.11-8-6</t>
  </si>
  <si>
    <t>Добавляется на каждый последующий слой к позиции 3.11-8-5</t>
  </si>
  <si>
    <t>3.11-0-0-0-9</t>
  </si>
  <si>
    <t>Таблица 3.11-9. Устройство тепло- и звукоизоляции ленточной из плит древесноволокнистых под лаги</t>
  </si>
  <si>
    <t>3.11-9-1</t>
  </si>
  <si>
    <t>Устройство тепло и звукоизоляции ленточной из плит древесноволокнистых под лаги</t>
  </si>
  <si>
    <t>3.11-0-0-0-10</t>
  </si>
  <si>
    <t>Таблица 3.11-10. Устройство стяжек и монолитной пескобетонной подготовки</t>
  </si>
  <si>
    <t>3.11-10-1</t>
  </si>
  <si>
    <t>Устройство стяжек цементных толщиной 20 мм</t>
  </si>
  <si>
    <t>100 м2 стяжки</t>
  </si>
  <si>
    <t>3.11-10-2</t>
  </si>
  <si>
    <t>Добавляется или исключается на каждые 5 мм изменения толщины стяжки к позиции 3.11-10-1</t>
  </si>
  <si>
    <t>3.11-10-3</t>
  </si>
  <si>
    <t>Устройство стяжек бетонных толщиной 20 мм</t>
  </si>
  <si>
    <t>3.11-10-4</t>
  </si>
  <si>
    <t>Добавляется или исключается на каждые 5 мм изменения толщины стяжки к позиции 3.11-10-3</t>
  </si>
  <si>
    <t>3.11-10-5</t>
  </si>
  <si>
    <t>Устройство стяжек легкобетонных толщиной 20 мм</t>
  </si>
  <si>
    <t>3.11-10-6</t>
  </si>
  <si>
    <t>Добавляется или исключается на каждые 5 мм изменения толщины стяжки к позиции 3.11-10-5</t>
  </si>
  <si>
    <t>3.11-10-7</t>
  </si>
  <si>
    <t>Устройство стяжек полимерцементнопесчаных толщиной 15 мм</t>
  </si>
  <si>
    <t>3.11-10-8</t>
  </si>
  <si>
    <t>Добавляется или исключается на каждый 1 мм изменения толщины стяжки к позиции 3.11-10-7</t>
  </si>
  <si>
    <t>3.11-10-9</t>
  </si>
  <si>
    <t>Устройство монолитной пескобетонной подготовки с затиркой поверхности при толщине подготовки 80 мм из бетона марки 200</t>
  </si>
  <si>
    <t>3.11-10-10</t>
  </si>
  <si>
    <t>Добавлять на каждые 10 мм изменения толщины к позиции 3.11-10-9</t>
  </si>
  <si>
    <t>3.11-10-11</t>
  </si>
  <si>
    <t>Устройство самовыравнивающихся стяжек из специализированных сухих смесей толщиной 5 мм</t>
  </si>
  <si>
    <t>3.11-10-12</t>
  </si>
  <si>
    <t>Добавляется или исключается на каждый 1 мм изменения толщины стяжки к позиции 3.11-10-11</t>
  </si>
  <si>
    <t>3.11-0-0-0-11</t>
  </si>
  <si>
    <t>Таблица 3.11-11. Укладка лаг и устройство настилов</t>
  </si>
  <si>
    <t>3.11-11-1</t>
  </si>
  <si>
    <t>Укладка лаг по кирпичным столбикам</t>
  </si>
  <si>
    <t>3.11-11-2</t>
  </si>
  <si>
    <t>Укладка лаг по кирпичным подкладкам</t>
  </si>
  <si>
    <t>3.11-11-3</t>
  </si>
  <si>
    <t>Укладка лаг по плитам перекрытий</t>
  </si>
  <si>
    <t>3.11-11-4</t>
  </si>
  <si>
    <t>Устройство прямого настила толщиной 40 мм из нестроганых досок по готовому основанию с антисептированием</t>
  </si>
  <si>
    <t>3.11-11-5</t>
  </si>
  <si>
    <t>Устройство диагонального настила толщиной 35 мм из нестроганых досок по готовому основанию с антисептированием</t>
  </si>
  <si>
    <t>3.11-0-0-0-12</t>
  </si>
  <si>
    <t>Таблица 3.11-12. Устройство покрытий земляных и щебеночных</t>
  </si>
  <si>
    <t>3.11-12-1</t>
  </si>
  <si>
    <t>Устройство покрытий земляных без добавок песка</t>
  </si>
  <si>
    <t>3.11-12-2</t>
  </si>
  <si>
    <t>Устройство покрытий земляных улучшенных добавками песка (20%)</t>
  </si>
  <si>
    <t>3.11-12-3</t>
  </si>
  <si>
    <t>Устройство покрытий щебеночных с пропиткой битумом</t>
  </si>
  <si>
    <t>3.11-0-0-0-13</t>
  </si>
  <si>
    <t>Таблица 3.11-13. Устройство монолитных бетонных полов с использованием технологии вакуумирования бетона и последующей затиркой и шлифовкой поверхности</t>
  </si>
  <si>
    <t>3.11-13-1</t>
  </si>
  <si>
    <t>Устройство монолитных бетонных полов с использованием технологии вакуумирования бетона и последующей затиркой и шлифовкой поверхности из бетона марки 300 толщиной 80 мм без плинтусов</t>
  </si>
  <si>
    <t>3.11-13-2</t>
  </si>
  <si>
    <t>Устройство монолитных бетонных полов с использованием технологии вакуумирования бетона и последующей затиркой и шлифовкой поверхности из бетона марки 300 толщиной 80 мм</t>
  </si>
  <si>
    <t>3.11-13-3</t>
  </si>
  <si>
    <t>Добавлять на каждые 10 мм изменения толщины пола из бетона марки 300, без плинтусов к позиции 3.11-13-1</t>
  </si>
  <si>
    <t>3.11-13-4</t>
  </si>
  <si>
    <t>Исключать при не выполнении вакуумирования к позицииям 3.11-13-1, 3.11-13-2</t>
  </si>
  <si>
    <t>3.11-13-5</t>
  </si>
  <si>
    <t>Исключать при не выполнении вакуумирования к позиции 3.11-13-3</t>
  </si>
  <si>
    <t>3.11-0-0-0-14</t>
  </si>
  <si>
    <t>Таблица 3.11-14. Устройство покрытий бетонных и цементных</t>
  </si>
  <si>
    <t>3.11-14-1</t>
  </si>
  <si>
    <t>Устройство покрытий бетонных толщиной 30 мм</t>
  </si>
  <si>
    <t>3.11-14-2</t>
  </si>
  <si>
    <t>Добавлять или исключать на каждые 5 мм изменения толщины к позиции 3.11-14-1</t>
  </si>
  <si>
    <t>3.11-14-3</t>
  </si>
  <si>
    <t>Устройство покрытий цементных толщиной 20 мм</t>
  </si>
  <si>
    <t>3.11-14-4</t>
  </si>
  <si>
    <t>Добавлять или исключать на каждые 5 мм изменения толщины к позиции 3.11-14-3</t>
  </si>
  <si>
    <t>3.11-14-5</t>
  </si>
  <si>
    <t>Шлифовка бетонных покрытий</t>
  </si>
  <si>
    <t>3.11-14-6</t>
  </si>
  <si>
    <t>Шлифовка поверхности подготовки из пескобетона затирочно-шлифовальной машиной</t>
  </si>
  <si>
    <t>3.11-0-0-0-15</t>
  </si>
  <si>
    <t>Таблица 3.11-15. Устройство полов из полированных плит различной формы, мозаичных "Терраццо"</t>
  </si>
  <si>
    <t>3.11-15-1</t>
  </si>
  <si>
    <t>Устройство полов из полированных плит различной формы мраморных типа "Брекчия"</t>
  </si>
  <si>
    <t>3.11-15-2</t>
  </si>
  <si>
    <t>Устройство полов из полированных плит различной формы гранитных типа "Брекчия"</t>
  </si>
  <si>
    <t>3.11-15-3</t>
  </si>
  <si>
    <t>Устройство покрытий мозаичных (терраццо) толщиной 20 мм без рисунка</t>
  </si>
  <si>
    <t>3.11-15-4</t>
  </si>
  <si>
    <t>Устройство покрытий мозаичных (терраццо) толщиной 20 мм с рисунком</t>
  </si>
  <si>
    <t>3.11-15-5</t>
  </si>
  <si>
    <t>Добавлять или исключать на каждые 5 мм изменения толщины к позиции 3.11-15-3</t>
  </si>
  <si>
    <t>3.11-0-0-0-16</t>
  </si>
  <si>
    <t>Таблица 3.11-16. Устройство покрытий асфальтобетонных</t>
  </si>
  <si>
    <t>3.11-16-1</t>
  </si>
  <si>
    <t>Устройство покрытий асфальтобетонных литых толщиной 25 мм</t>
  </si>
  <si>
    <t>3.11-16-2</t>
  </si>
  <si>
    <t>Добавлять или исключать на 5 мм изменения толщины к позиции 3.11-16-1</t>
  </si>
  <si>
    <t>3.11-16-3</t>
  </si>
  <si>
    <t>Устройство покрытий асфальтобетонных жестких толщиной 25 мм</t>
  </si>
  <si>
    <t>3.11-16-4</t>
  </si>
  <si>
    <t>Добавлять или исключать на 5 мм изменения толщины к позиции 3.11-16-3</t>
  </si>
  <si>
    <t>3.11-0-0-0-17</t>
  </si>
  <si>
    <t>Таблица 3.11-17. Устройство покрытий из брусчатки</t>
  </si>
  <si>
    <t>3.11-17-1</t>
  </si>
  <si>
    <t>Устройство покрытий из брусчатки по готовому подстилающему слою с заполнением швов песком</t>
  </si>
  <si>
    <t>3.11-17-2</t>
  </si>
  <si>
    <t>Устройство покрытий из брусчатки на цементном растворе с заполнением швов</t>
  </si>
  <si>
    <t>3.11-0-0-0-18</t>
  </si>
  <si>
    <t>Таблица 3.11-18. Устройство покрытий на цементном растворе из плиток</t>
  </si>
  <si>
    <t>3.11-18-1</t>
  </si>
  <si>
    <t>Устройство покрытий на цементном растворе из плиток бетонных, цементных или мозаичных</t>
  </si>
  <si>
    <t>3.11-18-2</t>
  </si>
  <si>
    <t>Устройство покрытий на цементном растворе из плиток керамических для полов многоцветных</t>
  </si>
  <si>
    <t>3.11-18-3</t>
  </si>
  <si>
    <t>Устройство покрытий на цементном растворе из плиток керамических для полов одноцветных с красителем</t>
  </si>
  <si>
    <t>3.11-0-0-0-19</t>
  </si>
  <si>
    <t>Таблица 3.11-19. Устройство покрытий из чугунных плит</t>
  </si>
  <si>
    <t>3.11-19-1</t>
  </si>
  <si>
    <t>Устройство покрытий из чугунных плит на прослойке из песка</t>
  </si>
  <si>
    <t>3.11-19-2</t>
  </si>
  <si>
    <t>Устройство покрытий из чугунных плит на прослойке из бетона</t>
  </si>
  <si>
    <t>3.11-0-0-0-20</t>
  </si>
  <si>
    <t>Таблица 3.11-20. Устройство покрытий из стальных штампованных перфорированных плит на прослойке из бетона</t>
  </si>
  <si>
    <t>3.11-20-1</t>
  </si>
  <si>
    <t>Устройство покрытий из стальных штампованных перфорированных плит на прослойке из бетона</t>
  </si>
  <si>
    <t>3.11-0-0-0-21</t>
  </si>
  <si>
    <t>Таблица 3.11-21. Устройство покрытий из плит мраморных и гранитных</t>
  </si>
  <si>
    <t>3.11-21-1</t>
  </si>
  <si>
    <t>Устройство покрытий из плит мраморных, при количестве плит на 1 м2 до 2 шт.</t>
  </si>
  <si>
    <t>3.11-21-2</t>
  </si>
  <si>
    <t>Устройство покрытий из плит мраморных, при количестве плит на 1 м2 до 3 шт.</t>
  </si>
  <si>
    <t>3.11-21-3</t>
  </si>
  <si>
    <t>Устройство покрытий из плит мраморных, при количестве плит на 1 м2 до 4 шт.</t>
  </si>
  <si>
    <t>3.11-21-4</t>
  </si>
  <si>
    <t>Устройство покрытий из плит мраморных, при количестве плит на 1 м2 до 10 шт.</t>
  </si>
  <si>
    <t>3.11-21-5</t>
  </si>
  <si>
    <t>Устройство покрытий из плит мраморных, при количестве плит на 1 м2 до 20 шт.</t>
  </si>
  <si>
    <t>3.11-21-6</t>
  </si>
  <si>
    <t>Устройство покрытий из плит мраморных, при количестве плит на 1 м2 до 30 шт.</t>
  </si>
  <si>
    <t>3.11-21-7</t>
  </si>
  <si>
    <t>Устройство покрытий из плит гранитных, при количестве плит на 1 м2 до 3 шт.</t>
  </si>
  <si>
    <t>3.11-21-8</t>
  </si>
  <si>
    <t>Устройство покрытий из плит гранитных, при количестве плит на 1 м2 до 4 шт.</t>
  </si>
  <si>
    <t>3.11-21-9</t>
  </si>
  <si>
    <t>Устройство покрытий из плит гранитных, при количестве плит на 1 м2 до 10 шт.</t>
  </si>
  <si>
    <t>3.11-0-0-0-22</t>
  </si>
  <si>
    <t>Таблица 3.11-22. Устройство полов орнаментированных из полированных плит</t>
  </si>
  <si>
    <t>3.11-22-1</t>
  </si>
  <si>
    <t>Устройство полов орнаментированных из полированных мраморных плит, число плит в 1 м2 до 4</t>
  </si>
  <si>
    <t>3.11-22-2</t>
  </si>
  <si>
    <t>Устройство полов орнаментированных из полированных мраморных плит, число плит в 1 м2 до 6</t>
  </si>
  <si>
    <t>3.11-22-3</t>
  </si>
  <si>
    <t>Устройство полов орнаментированных из полированных мраморных плит, число плит в 1 м2 до 10</t>
  </si>
  <si>
    <t>3.11-22-4</t>
  </si>
  <si>
    <t>Устройство полов орнаментированных из полированных мраморных плит, число плит в 1 м2 более 10</t>
  </si>
  <si>
    <t>3.11-22-5</t>
  </si>
  <si>
    <t>Устройство полов орнаментированных из полированных гранитных плит, число плит в 1 м2 до 4</t>
  </si>
  <si>
    <t>3.11-22-6</t>
  </si>
  <si>
    <t>Устройство полов орнаментированных из полированных гранитных плит, число плит в 1 м2 до 6</t>
  </si>
  <si>
    <t>3.11-22-7</t>
  </si>
  <si>
    <t>Устройство полов орнаментированных из полированных гранитных плит, число плит в 1 м2 до 10</t>
  </si>
  <si>
    <t>3.11-22-8</t>
  </si>
  <si>
    <t>Устройство полов орнаментированных из полированных гранитных плит, число плит в 1 м2 более 10</t>
  </si>
  <si>
    <t>3.11-0-0-0-23</t>
  </si>
  <si>
    <t>Таблица 3.11-23. Устройство покрытий дощатых</t>
  </si>
  <si>
    <t>3.11-23-1</t>
  </si>
  <si>
    <t>Устройство покрытий дощатых толщиной 28 мм</t>
  </si>
  <si>
    <t>3.11-23-2</t>
  </si>
  <si>
    <t>Устройство покрытий дощатых толщиной 36 мм</t>
  </si>
  <si>
    <t>3.11-0-0-0-24</t>
  </si>
  <si>
    <t>Таблица 3.11-24. Устройство покрытий из паркетных досок, паркета мозаичного (наборного), штучного</t>
  </si>
  <si>
    <t>3.11-24-1</t>
  </si>
  <si>
    <t>Устройство покрытий из досок паркетных</t>
  </si>
  <si>
    <t>3.11-24-2</t>
  </si>
  <si>
    <t>Устройство покрытий из паркета мозаичного (наборного)</t>
  </si>
  <si>
    <t>3.11-24-3</t>
  </si>
  <si>
    <t>Устройство покрытий из паркета штучного без жилок</t>
  </si>
  <si>
    <t>3.11-0-0-0-25</t>
  </si>
  <si>
    <t>Таблица 3.11-25. Устройство покрытий из щитов паркетных</t>
  </si>
  <si>
    <t>3.11-25-1</t>
  </si>
  <si>
    <t>Устройство покрытий из щитов паркетных</t>
  </si>
  <si>
    <t>3.11-25-2</t>
  </si>
  <si>
    <t>Устройство покрытий из плит древесноволокнистых</t>
  </si>
  <si>
    <t>3.11-0-0-0-26</t>
  </si>
  <si>
    <t>Таблица 3.11-26. Устройство покрытий из линолеума и регупола</t>
  </si>
  <si>
    <t>3.11-26-1</t>
  </si>
  <si>
    <t>Устройство покрытий из рулонного линолеума на теплозвукоизолирующей основе</t>
  </si>
  <si>
    <t>3.11-26-2</t>
  </si>
  <si>
    <t>Устройство покрытий из рулонного линолеума на вспененной основе</t>
  </si>
  <si>
    <t>3.11-26-3</t>
  </si>
  <si>
    <t>Устройство покрытий из рулонного линолеума на тканевой основе</t>
  </si>
  <si>
    <t>3.11-26-6</t>
  </si>
  <si>
    <t>Устройство полов из регупола</t>
  </si>
  <si>
    <t>3.11-0-0-0-27</t>
  </si>
  <si>
    <t>Таблица 3.11-27. Покрытие полов мягкими коврами</t>
  </si>
  <si>
    <t>3.11-27-1</t>
  </si>
  <si>
    <t>Покрытие полов мягкими коврами по готовому основанию без галтелей или плинтусов на клей "Бустилат"</t>
  </si>
  <si>
    <t>3.11-27-2</t>
  </si>
  <si>
    <t>Покрытие полов мягкими коврами по готовому основанию без галтелей или плинтусов насухо</t>
  </si>
  <si>
    <t>3.11-0-0-0-28</t>
  </si>
  <si>
    <t>Таблица 3.11-28. Устройство плинтусов деревянных, цементных, из террацевого раствора, из плиток керамических и древесных декоративных материалов</t>
  </si>
  <si>
    <t>3.11-28-1</t>
  </si>
  <si>
    <t>Устройство плинтусов деревянных</t>
  </si>
  <si>
    <t>100 м плинтусов</t>
  </si>
  <si>
    <t>3.11-28-2</t>
  </si>
  <si>
    <t>Устройство плинтусов цементных</t>
  </si>
  <si>
    <t>3.11-28-3</t>
  </si>
  <si>
    <t>Устройство плинтусов из террацевого раствора</t>
  </si>
  <si>
    <t>3.11-28-4</t>
  </si>
  <si>
    <t>Устройство плинтусов из плиток керамических</t>
  </si>
  <si>
    <t>3.11-28-5</t>
  </si>
  <si>
    <t>Установка плинтусов из декоративных древесных материалов одноэлементных</t>
  </si>
  <si>
    <t>100 м2 облицованной поверхности</t>
  </si>
  <si>
    <t>3.11-28-6</t>
  </si>
  <si>
    <t>Установка плинтусов из декоративных древесных материалов двухэлементных</t>
  </si>
  <si>
    <t>3.11-28-7</t>
  </si>
  <si>
    <t>Устройство плинтусов деревянных с креплением к стенам шурупами</t>
  </si>
  <si>
    <t>3.11-28-8</t>
  </si>
  <si>
    <t>Устройство плинтусов из крупноразмерной плитки типа "керамогранит"</t>
  </si>
  <si>
    <t>3.11-0-0-0-29</t>
  </si>
  <si>
    <t>Таблица 3.11-29. Устройство плинтусов поливинилхлоридных</t>
  </si>
  <si>
    <t>3.11-29-1</t>
  </si>
  <si>
    <t>Устройство плинтусов поливинилхлоридных на клее КН-2</t>
  </si>
  <si>
    <t>3.11-29-2</t>
  </si>
  <si>
    <t>Устройство плинтусов поливинилхлоридных на мастике КН-3</t>
  </si>
  <si>
    <t>3.11-29-3</t>
  </si>
  <si>
    <t>Устройство плинтусов поливинилхлоридных на винтах самонарезающих</t>
  </si>
  <si>
    <t>3.11-0-0-0-30</t>
  </si>
  <si>
    <t>Таблица 3.11-30. Установка плинтусов из мраморных плит</t>
  </si>
  <si>
    <t>3.11-30-1</t>
  </si>
  <si>
    <t>Установка плинтусов из мраморных плит</t>
  </si>
  <si>
    <t>1 м2 плинтусов (облицованной поверхности)</t>
  </si>
  <si>
    <t>3.11-0-0-0-31</t>
  </si>
  <si>
    <t>Таблица 3.11-31. Железнение поверхности цементных покрытий</t>
  </si>
  <si>
    <t>3.11-31-1</t>
  </si>
  <si>
    <t>Железнение поверхности цементных покрытий</t>
  </si>
  <si>
    <t>3.11-0-0-0-32</t>
  </si>
  <si>
    <t>Таблица 3.11-32. Устройство гидроизоляции из полиэтиленовой пленки на клеящей мастике</t>
  </si>
  <si>
    <t>3.11-32-1</t>
  </si>
  <si>
    <t>Устройство гидроизоляции из полиэтиленовой пленки на клеящей мастике</t>
  </si>
  <si>
    <t>3.11-0-0-0-33</t>
  </si>
  <si>
    <t>Таблица 3.11-33. Устройство покрытий из линолеума на вспененной теплоизолирующей основе с использованием латексной мастики</t>
  </si>
  <si>
    <t>3.11-33-1</t>
  </si>
  <si>
    <t>Устройство покрытий из линолеума на вспененной теплоизолирующей основе с применением латексной мастики</t>
  </si>
  <si>
    <t>3.11-0-0-0-34</t>
  </si>
  <si>
    <t>Таблица 3.11-34. Устройство галошницы лестничных маршей, покрытий лестничных площадок и маршей из крупноразмерной керамической плитки</t>
  </si>
  <si>
    <t>3.11-34-1</t>
  </si>
  <si>
    <t>Устройство галошницы лестничных маршей из крупноразмерной керамической плитки</t>
  </si>
  <si>
    <t>100 м галошницы</t>
  </si>
  <si>
    <t>3.11-34-2</t>
  </si>
  <si>
    <t>Устройство покрытий лестничных площадок в два цвета из крупноразмерной керамической плитки</t>
  </si>
  <si>
    <t>3.11-34-3</t>
  </si>
  <si>
    <t>Устройство покрытий лестничных маршей в два цвета из крупноразмерной керамической плитки</t>
  </si>
  <si>
    <t>3.11-0-0-0-35</t>
  </si>
  <si>
    <t>Таблица 3.11-35. Устройство токоотводящего наливного пола на базе эпоксидных смол</t>
  </si>
  <si>
    <t>3.11-35-1</t>
  </si>
  <si>
    <t>Устройство токоотводящего наливного пола на базе эпоксидных смол</t>
  </si>
  <si>
    <t>1 м2 пола</t>
  </si>
  <si>
    <t>3.11-0-0-0-36</t>
  </si>
  <si>
    <t>Таблица 3.11-36. Устройство полов из керамических плиток типа керамогранит</t>
  </si>
  <si>
    <t>3.11-36-1</t>
  </si>
  <si>
    <t>Устройство полов из керамических крупноразмерных плиток типа керамогранит на клее из сухих смесей толщиной слоя 4 мм с затиркой швов</t>
  </si>
  <si>
    <t>3.11-0-0-0-37</t>
  </si>
  <si>
    <t>Таблица 3.11-37. Устройство покрытия из ламинат-паркета на основе износостойкого пластика бесклеевым (замковым) способом</t>
  </si>
  <si>
    <t>3.11-37-1</t>
  </si>
  <si>
    <t>Устройство покрытия из ламинат- паркета на основе износостойкого пластика бесклеевым (замковым) способом</t>
  </si>
  <si>
    <t>3.11-0-0-0-38</t>
  </si>
  <si>
    <t>Таблица 3.11-38. Устройство пароизоляции из полиэтиленовой пленки в один слой насухо</t>
  </si>
  <si>
    <t>3.11-38-1</t>
  </si>
  <si>
    <t>Устройство пароизоляции из полиэтиленовой пленки в один слой насухо</t>
  </si>
  <si>
    <t>3.11-0-0-0-39</t>
  </si>
  <si>
    <t>Таблица 3.11-39. Укладка металлической накладной полосы (порожка)</t>
  </si>
  <si>
    <t>3.11-39-1</t>
  </si>
  <si>
    <t>Укладка металлической накладной полосы (порожка)</t>
  </si>
  <si>
    <t>3.11-0-0-0-40</t>
  </si>
  <si>
    <t>Таблица 3.11-40. Проливка подстилающих слоев</t>
  </si>
  <si>
    <t>3.11-40-1</t>
  </si>
  <si>
    <t>Проливка подстиляющих слоев раствором</t>
  </si>
  <si>
    <t>3.11-0-0-0-41</t>
  </si>
  <si>
    <t>Таблица 3.11-41. Установка жилок в покрытия мозаичные</t>
  </si>
  <si>
    <t>3.11-41-1</t>
  </si>
  <si>
    <t>Установка жилок алюминиевых и латунных в мозаичные покрытия</t>
  </si>
  <si>
    <t>3.11-41-2</t>
  </si>
  <si>
    <t>Установка жилок стеклянных в мозаичные покрытия</t>
  </si>
  <si>
    <t>3.11-0-0-0-42</t>
  </si>
  <si>
    <t>Таблица 3.11-42. Устройство покрытий из линолеума высокой износостойкости на клее со сваркой стыков</t>
  </si>
  <si>
    <t>3.11-42-1</t>
  </si>
  <si>
    <t>Устройство покрытий из рулонного линолеума высокой износостойкости на клее со сваркой стыков</t>
  </si>
  <si>
    <t>3.11-42-2</t>
  </si>
  <si>
    <t>Устройство покрытий из линолеума антистатического высокой износостойкости на клее со сваркой стыков</t>
  </si>
  <si>
    <t>3.11-42-3</t>
  </si>
  <si>
    <t>Устройство покрытий из линолеума высокой износостойкости с заведением на стены на высоту 150 мм на клее со сваркой стыков</t>
  </si>
  <si>
    <t>3.11-0-0-0-43</t>
  </si>
  <si>
    <t>Таблица 3.11-43. Устройство галошницы лестничных маршей, покрытий лестничных площадок и маршей из керамических крупноразмерных плиток типа керамогранит</t>
  </si>
  <si>
    <t>3.11-43-1</t>
  </si>
  <si>
    <t>Устройство галошницы лестничных маршей из керамических крупноразмерных плиток типа керамогранит на клее из сухих смесей с затиркой швов</t>
  </si>
  <si>
    <t>3.11-43-2</t>
  </si>
  <si>
    <t>Устройство покрытий лестничных площадок из керамических крупноразмерных плиток типа керамогранит на клее из сухих смесей с затиркой швов</t>
  </si>
  <si>
    <t>3.11-43-3</t>
  </si>
  <si>
    <t>Устройство покрытий лестничных маршей из керамических крупноразмерных плиток типа керамогранит на клее из сухих смесей с затиркой швов</t>
  </si>
  <si>
    <t>3.11-0-0-0-44</t>
  </si>
  <si>
    <t>Таблица 3.11-44. Устройство тепло- и звукоизоляции сплошной из вспененных листовых и рулонных материалов на клее под ковровые покрытия</t>
  </si>
  <si>
    <t>3.11-44-1</t>
  </si>
  <si>
    <t>Устройство тепло - и звукоизоляции сплошной из вспененных листовых и рулонных материалов на клее под ковровые покрытия</t>
  </si>
  <si>
    <t>3.11-0-0-0-45</t>
  </si>
  <si>
    <t>Таблица 3.11-45. Устройство тепло- и звукоизоляции пола из фанеры</t>
  </si>
  <si>
    <t>3.11-45-1</t>
  </si>
  <si>
    <t>Устройство тепло - и звукоизоляции пола из фанеры</t>
  </si>
  <si>
    <t>3.11-0-0-0-46</t>
  </si>
  <si>
    <t>Таблица 3.11-46. Устройство прокладочной тепло- и звукоизоляции из рулонных вспененных материалов с проклейкой стыков самоклеящейся лентой</t>
  </si>
  <si>
    <t>3.11-46-1</t>
  </si>
  <si>
    <t>Устройство прокладочной тепло- и звукоизоляции из рулонных вспененных материалов с проклейкой стыков самоклеящейся лентой</t>
  </si>
  <si>
    <t>3.11-0-0-0-47</t>
  </si>
  <si>
    <t>Таблица 3.11-47. Укладка тактильных плиток (указателей) поливинилхлоридных и резинополиуретановых на клее</t>
  </si>
  <si>
    <t>3.11-47-1</t>
  </si>
  <si>
    <t>Укладка тактильных плиток (указателей) поливинилхлоридных размером 300х300х4 мм на клее</t>
  </si>
  <si>
    <t>3.11-47-2</t>
  </si>
  <si>
    <t>Укладка тактильных плиток (указателей) резинополиуретановых размером 500х500х8 мм на клее</t>
  </si>
  <si>
    <t>3.11-0-0-0-48</t>
  </si>
  <si>
    <t>Таблица 3.11-48. Устройство цементно-песчаных стяжек из жесткого раствора</t>
  </si>
  <si>
    <t>3.11-48-1</t>
  </si>
  <si>
    <t>Устройство цементно-песчаных стяжек из жесткого раствора толщиной 45 мм</t>
  </si>
  <si>
    <t>3.11-48-2</t>
  </si>
  <si>
    <t>Добавляется или исключается на каждые 5 мм толщины стяжки к позиции 3.11-48-1</t>
  </si>
  <si>
    <t>3.11-0-0-0-49</t>
  </si>
  <si>
    <t>Таблица 3.11-49. Устройство полимерных наливных полов из полиуретана</t>
  </si>
  <si>
    <t>3.11-49-1</t>
  </si>
  <si>
    <t>Устройство полимерных наливных полов из полиуретана толщиной 4 мм</t>
  </si>
  <si>
    <t>3.11-49-2</t>
  </si>
  <si>
    <t>Добавляется или исключается на каждые 0,5 мм изменения толщины пола к позиции 3.11-49-1</t>
  </si>
  <si>
    <t>3.11-0-0-0-50</t>
  </si>
  <si>
    <t>Таблица 3.11-50. Устройство наполненного полимерного полиуретанового покрытия (антискользящего) по стяжке</t>
  </si>
  <si>
    <t>3.11-50-1</t>
  </si>
  <si>
    <t>Устройство наполненного полимерного полиуретанового покрытия (антискользящего) по стяжке М100 и более, но менее М250</t>
  </si>
  <si>
    <t>3.11-50-2</t>
  </si>
  <si>
    <t>Устройство наполненного полимерного полиуретанового покрытия (антискользящего) по стяжке М250 - М350</t>
  </si>
  <si>
    <t>3.11-0-0-0-51</t>
  </si>
  <si>
    <t>Таблица 3.11-51. Гидроизоляция полов полимерной мастикой с устройством армирующего слоя из стеклоткани</t>
  </si>
  <si>
    <t>3.11-51-1</t>
  </si>
  <si>
    <t>Гидроизоляция полов полимерной мастикой в 3 слоя с устройством армирующего слоя из стеклоткани</t>
  </si>
  <si>
    <t>3.11-51-2</t>
  </si>
  <si>
    <t>Добавлять или исключать на 1 слой мастики к позиции 3.11-51-1</t>
  </si>
  <si>
    <t>3.11-0-0-0-52</t>
  </si>
  <si>
    <t>Таблица 3.11-52. Монтаж элементов стяжки пола из гипсостружечных плит</t>
  </si>
  <si>
    <t>3.11-52-1</t>
  </si>
  <si>
    <t>Монтаж элементов стяжки пола из гипсостружечных плит, площадью до 1 м2</t>
  </si>
  <si>
    <t>3.12</t>
  </si>
  <si>
    <t>Сборник 12. Кровли</t>
  </si>
  <si>
    <t>3.12-0-0-0-1</t>
  </si>
  <si>
    <t>3.12-0-0</t>
  </si>
  <si>
    <t>3.12-0</t>
  </si>
  <si>
    <t>Таблица 3.12-1. Устройство кровель скатных</t>
  </si>
  <si>
    <t>3.12-1-1</t>
  </si>
  <si>
    <t>Устройство кровель скатных из трех слоев кровельных рулонных материалов на битумной мастике</t>
  </si>
  <si>
    <t>3.12-1-2</t>
  </si>
  <si>
    <t>Устройство кровель скатных из трех слоев кровельных рулонных материалов на битумной мастике с защитным слоем из гравия</t>
  </si>
  <si>
    <t>3.12-1-3</t>
  </si>
  <si>
    <t>Устройство кровель скатных из наплавляемых материалов в три слоя с защитным слоем из гравия на битумной мастике</t>
  </si>
  <si>
    <t>3.12-1-4</t>
  </si>
  <si>
    <t>Устройство кровель скатных из наплавляемых материалов в три слоя</t>
  </si>
  <si>
    <t>3.12-1-5</t>
  </si>
  <si>
    <t>Устройство кровель скатных из наплавляемых материалов в два слоя</t>
  </si>
  <si>
    <t>3.12-0-0-0-2</t>
  </si>
  <si>
    <t>Таблица 3.12-2. Устройство кровель плоских четырехслойных из рулонных кровельных материалов</t>
  </si>
  <si>
    <t>3.12-2-1</t>
  </si>
  <si>
    <t>Устройство кровель плоских четырехслойных из рулонных кровельных материалов на битумной мастике с защитным слоем из гравия на битумной антисептированной мастике</t>
  </si>
  <si>
    <t>100 м2 кровли</t>
  </si>
  <si>
    <t>3.12-2-2</t>
  </si>
  <si>
    <t>Устройство кровель плоских четырехслойных из рулонных кровельных материалов на битумной антисептированной мастике с защитным слоем из гравия на битумной антисептированной мастике</t>
  </si>
  <si>
    <t>3.12-2-3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</si>
  <si>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раствора цементного</t>
  </si>
  <si>
    <t>3.12-2-4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</si>
  <si>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асфальтобетона песчаного</t>
  </si>
  <si>
    <t>3.12-2-5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</si>
  <si>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плит бетонных на кварцевом песке</t>
  </si>
  <si>
    <t>3.12-0-0-0-3</t>
  </si>
  <si>
    <t>Таблица 3.12-3. Устройство кровель из наплавляемых рулонных материалов</t>
  </si>
  <si>
    <t>3.12-3-1</t>
  </si>
  <si>
    <t>Устройство рулонного покрытия в три слоя из наплавляемого битумно-полимерного гидроизоляционного материала, из нижних слоев и гравийным защитным слоем, втопленным в разогретый покровный слой</t>
  </si>
  <si>
    <t>3.12-3-2</t>
  </si>
  <si>
    <t>Устройство рулонного покрытия в три слоя из наплавляемого битумно-полимерного гидроизоляционного материала, с двумя нижними слоями и одним верхним слоем</t>
  </si>
  <si>
    <t>3.12-3-4</t>
  </si>
  <si>
    <t>Устройство рулонного покрытия в два слоя из наплавляемых битумно-полимерных гидроизоляционных материалов</t>
  </si>
  <si>
    <t>3.12-3-5</t>
  </si>
  <si>
    <t>Устройство рулонного покрытия в один слой из наплавляемого битумно-полимерного гидроизоляционного материала</t>
  </si>
  <si>
    <t>3.12-3-10</t>
  </si>
  <si>
    <t>Устройство рулонного покрытия в один слой наплавляемым битумно-полимерным гидроизоляционным материалом с отделкой примыканий герметизирующей лентой и креплением по швам металлическими фиксирующими элементами</t>
  </si>
  <si>
    <t>3.12-0-0-0-4</t>
  </si>
  <si>
    <t>Таблица 3.12-4. Устройство трехслойных мастичных кровель, армированных двумя слоями стеклосетки</t>
  </si>
  <si>
    <t>3.12-4-1</t>
  </si>
  <si>
    <t>Устройство трехслойных мастичных кровель, армированных двумя слоями стеклосетки, из битумной мастики</t>
  </si>
  <si>
    <t>3.12-4-2</t>
  </si>
  <si>
    <t>Устройство трехслойных мастичных кровель, армированных двумя слоями стеклосетки, из битумно-резиновой мастики</t>
  </si>
  <si>
    <t>3.12-0-0-0-5</t>
  </si>
  <si>
    <t>Таблица 3.12-5. Кровля из битумно-полимерной мастики</t>
  </si>
  <si>
    <t>3.12-5-1</t>
  </si>
  <si>
    <t>Подготовка поверхности с нанесением грунтовки из битумно-полимерной мастики</t>
  </si>
  <si>
    <t>3.12-5-2</t>
  </si>
  <si>
    <t>Нанесение первого и каждого последующего слоев толщиной по 0,2 мм битумно-полимерной мастики</t>
  </si>
  <si>
    <t>3.12-5-3</t>
  </si>
  <si>
    <t>Устройство мест примыканий из минераловатной плиты полосами толщиной 50 мм на битумно-полимерной мастике</t>
  </si>
  <si>
    <t>100 м2 примыканий</t>
  </si>
  <si>
    <t>3.12-5-4</t>
  </si>
  <si>
    <t>Наклейка стеклоткани на битумно-полимерной мастике вручную</t>
  </si>
  <si>
    <t>3.12-5-5</t>
  </si>
  <si>
    <t>Нанесение одного слоя композиции бинар толщиной 1 мм</t>
  </si>
  <si>
    <t>3.12-5-6</t>
  </si>
  <si>
    <t>Нанесение двух слоев защитно-декоративной битумно-полимерной мастики с алюминиевой пудрой</t>
  </si>
  <si>
    <t>3.12-5-7</t>
  </si>
  <si>
    <t>Укладка утеплителя (теплоизоляционного материала в виде жгутов круглого сечения) на битумно-полимерной мастике вручную</t>
  </si>
  <si>
    <t>3.12-0-0-0-6</t>
  </si>
  <si>
    <t>Таблица 3.12-6. Устройство кровельного покрытия из металлочерепицы типа "Монтеррей"</t>
  </si>
  <si>
    <t>3.12-6-1</t>
  </si>
  <si>
    <t>Устройство кровельного покрытия без слуховых окон металлочерепицей типа "Монтеррей"</t>
  </si>
  <si>
    <t>3.12-6-2</t>
  </si>
  <si>
    <t>Устройство покрытия слуховых окон металлочерепицей "Монтеррей"</t>
  </si>
  <si>
    <t>3.12-6-3</t>
  </si>
  <si>
    <t>Устройство наружного водостока при покрытии кровли из металлочерепицы типа "Монтеррей"</t>
  </si>
  <si>
    <t>100 м водосточных труб</t>
  </si>
  <si>
    <t>3.12-0-0-0-7</t>
  </si>
  <si>
    <t>Таблица 3.12-7. Устройство медных кровель</t>
  </si>
  <si>
    <t>3.12-7-1</t>
  </si>
  <si>
    <t>Устройство кровли средней сложности с рядовым покрытием из меди, толщиной листа 0,8 мм, с соединением одинарным фальцем</t>
  </si>
  <si>
    <t>3.12-7-2</t>
  </si>
  <si>
    <t>Устройство кровли средней сложности с покрытием в "шашку" медью, толщиной листа 0,8 мм, с соединением двойным лежачим фальцем "в гладь"</t>
  </si>
  <si>
    <t>3.12-7-3</t>
  </si>
  <si>
    <t>Устройство кровли средней сложности с покрытием "чешуей" медью, толщиной листа 0,8 мм</t>
  </si>
  <si>
    <t>3.12-7-4</t>
  </si>
  <si>
    <t>Устройство кровли башен средней сложности с рядовым покрытием медью, толщиной листа 0,8 мм, с соединением одинарным фальцем</t>
  </si>
  <si>
    <t>3.12-7-5</t>
  </si>
  <si>
    <t>Устройство кровли башен средней сложности с покрытием в "шашку" медью, толщиной листа 0,8 мм, с соединением двойным лежачим фальцем "в гладь"</t>
  </si>
  <si>
    <t>3.12-7-6</t>
  </si>
  <si>
    <t>Устройство кровли башен средней сложности с покрытием "чешуей" медью, толщиной листа 0,8 мм, с соединением двойным лежачим фальцем "в гладь"</t>
  </si>
  <si>
    <t>3.12-7-7</t>
  </si>
  <si>
    <t>Устройство кровли выступающих частей стен и зданий (слуховые окна) средней сложности с покрытием медью "чешуей" при толщине листа 0,8 мм</t>
  </si>
  <si>
    <t>3.12-7-8</t>
  </si>
  <si>
    <t>Устройство кровли - парапеты с покрытием медью при толщине листа 0,8 мм</t>
  </si>
  <si>
    <t>3.12-0-0-0-8</t>
  </si>
  <si>
    <t>Таблица 3.12-8. Устройство примыканий рулонных и мастичных кровель к стенам и парапетам</t>
  </si>
  <si>
    <t>3.12-8-1</t>
  </si>
  <si>
    <t>Устройство примыканий рулонных и мастичных кровель к стенам и парапетам высотой до 600 мм без фартуков</t>
  </si>
  <si>
    <t>100 м примыканий</t>
  </si>
  <si>
    <t>3.12-8-2</t>
  </si>
  <si>
    <t>Устройство примыканий рулонных и мастичных кровель к стенам и парапетам высотой более 600 мм с одним фартуком</t>
  </si>
  <si>
    <t>3.12-8-3</t>
  </si>
  <si>
    <t>Устройство примыканий рулонных и мастичных кровель к стенам и парапетам высотой более 600 мм с двумя фартуками</t>
  </si>
  <si>
    <t>3.12-0-0-0-9</t>
  </si>
  <si>
    <t>Таблица 3.12-9. Защита ендов</t>
  </si>
  <si>
    <t>3.12-9-1</t>
  </si>
  <si>
    <t>Защита ендов дополнительным двухслойным ковром из рулонных материалов</t>
  </si>
  <si>
    <t>100 м ендовы</t>
  </si>
  <si>
    <t>3.12-9-2</t>
  </si>
  <si>
    <t>Защита ендов слоем гравия</t>
  </si>
  <si>
    <t>3.12-0-0-0-10</t>
  </si>
  <si>
    <t>Таблица 3.12-10. Устройство деформационных швов</t>
  </si>
  <si>
    <t>3.12-10-1</t>
  </si>
  <si>
    <t>Устройство деформационных швов</t>
  </si>
  <si>
    <t>100 м деформационных швов</t>
  </si>
  <si>
    <t>3.12-0-0-0-11</t>
  </si>
  <si>
    <t>Таблица 3.12-11. Устройство кровель из хризотилцементных листов</t>
  </si>
  <si>
    <t>3.12-11-1</t>
  </si>
  <si>
    <t>Устройство кровель из волнистых хризотилцементных листов с симметричными кромками по деревянной обрешетке с ее устройством</t>
  </si>
  <si>
    <t>3.12-11-2</t>
  </si>
  <si>
    <t>Устройство кровель из волнистых хризотилцементных листов с асимметричными кромками по деревянной обрешетке с ее устройством</t>
  </si>
  <si>
    <t>3.12-11-3</t>
  </si>
  <si>
    <t>Устройство кровель из волнистых хризотилцементных листов по готовым прогонам</t>
  </si>
  <si>
    <t>3.12-11-4</t>
  </si>
  <si>
    <t>На герметизацию мастикой соединений между хризотилцементными листами (добавлять к позициям с 3.12-11-1 по 3.12-11-3)</t>
  </si>
  <si>
    <t>3.12-0-0-0-12</t>
  </si>
  <si>
    <t>Таблица 3.12-12. Устройство обделок на фасадах (наружные подоконники, пояски, балконы и др.)</t>
  </si>
  <si>
    <t>3.12-12-1</t>
  </si>
  <si>
    <t>Устройство обделок на фасадах (наружные подоконники, пояски, балконы и другие), включая водосточные трубы с изготовлением элементов труб</t>
  </si>
  <si>
    <t>100 м2 фасадов без вычета проемов</t>
  </si>
  <si>
    <t>3.12-12-2</t>
  </si>
  <si>
    <t>Устройство обделок на фасадах (наружные подоконники, пояски, балконы и другие) без водосточных труб</t>
  </si>
  <si>
    <t>3.12-0-0-0-13</t>
  </si>
  <si>
    <t>Таблица 3.12-13. Устройство желобов</t>
  </si>
  <si>
    <t>3.12-13-1</t>
  </si>
  <si>
    <t>Устройство желобов настенных</t>
  </si>
  <si>
    <t>100 м желобов</t>
  </si>
  <si>
    <t>3.12-13-2</t>
  </si>
  <si>
    <t>Устройство желобов подвесных</t>
  </si>
  <si>
    <t>3.12-0-0-0-14</t>
  </si>
  <si>
    <t>Таблица 3.12-14. Устройство мелких покрытий (брандмауэры, парапеты, свесы и т.п.)</t>
  </si>
  <si>
    <t>3.12-14-1</t>
  </si>
  <si>
    <t>Устройство мелких покрытий (брандмауэры, парапеты, свесы и т.п.) из листовой оцинкованной стали</t>
  </si>
  <si>
    <t>3.12-0-0-0-15</t>
  </si>
  <si>
    <t>Таблица 3.12-15. Устройство колпаков над шахтами</t>
  </si>
  <si>
    <t>3.12-15-1</t>
  </si>
  <si>
    <t>Устройство колпаков над шахтами в два канала</t>
  </si>
  <si>
    <t>1 колпак</t>
  </si>
  <si>
    <t>3.12-15-2</t>
  </si>
  <si>
    <t>Добавлять на каждые последующие два канала сверх двух к позиции 3.12-15-1</t>
  </si>
  <si>
    <t>3.12-0-0-0-16</t>
  </si>
  <si>
    <t>Таблица 3.12-16. Ограждение кровель перилами</t>
  </si>
  <si>
    <t>3.12-16-1</t>
  </si>
  <si>
    <t>Ограждение кровель перилами</t>
  </si>
  <si>
    <t>100 м ограждения</t>
  </si>
  <si>
    <t>3.12-0-0-0-17</t>
  </si>
  <si>
    <t>Таблица 3.12-17. Утепление покрытий плитами из теплоизоляционных материалов</t>
  </si>
  <si>
    <t>3.12-17-1</t>
  </si>
  <si>
    <t>Утепление покрытий плитами из пенопласта полистирольного на битумной мастике в один слой</t>
  </si>
  <si>
    <t>100 м2 утепляемого покрытия</t>
  </si>
  <si>
    <t>3.12-17-2</t>
  </si>
  <si>
    <t>Добавлять на каждый последующий слой к позиции 3.12-17-1</t>
  </si>
  <si>
    <t>3.12-17-3</t>
  </si>
  <si>
    <t>Утепление покрытий плитами из минеральной ваты на битумной мастике в один слой</t>
  </si>
  <si>
    <t>3.12-17-4</t>
  </si>
  <si>
    <t>Добавлять на каждый последующий слой к позиции 3.12-17-3</t>
  </si>
  <si>
    <t>3.12-17-5</t>
  </si>
  <si>
    <t>Устройство теплоизоляции кровли из пеностекла в 1 слой</t>
  </si>
  <si>
    <t>3.12-17-6</t>
  </si>
  <si>
    <t>Утепление покрытий теплоизоляционными плитами из минеральной ваты насухо в 1 слой</t>
  </si>
  <si>
    <t>3.12-17-7</t>
  </si>
  <si>
    <t>Добавлять на каждый последующий слой к позиции 3.12-17-6</t>
  </si>
  <si>
    <t>3.12-0-0-0-18</t>
  </si>
  <si>
    <t>Таблица 3.12-18. Утепление покрытий</t>
  </si>
  <si>
    <t>3.12-18-1</t>
  </si>
  <si>
    <t>Утепление покрытий керамзитом</t>
  </si>
  <si>
    <t>1 м3 утеплителя</t>
  </si>
  <si>
    <t>3.12-18-2</t>
  </si>
  <si>
    <t>Утепление покрытий пеностекольным щебнем с уплотнением вручную</t>
  </si>
  <si>
    <t>3.12-18-3</t>
  </si>
  <si>
    <t>Утепление покрытий пеностекольным щебнем с уплотнением виброплитой</t>
  </si>
  <si>
    <t>3.12-0-0-0-19</t>
  </si>
  <si>
    <t>Таблица 3.12-19. Устройство пароизоляции</t>
  </si>
  <si>
    <t>3.12-19-1</t>
  </si>
  <si>
    <t>Устройство пароизоляции оклеечной в один слой</t>
  </si>
  <si>
    <t>3.12-19-2</t>
  </si>
  <si>
    <t>Добавлять на каждый последующий слой к позиции 3.12-19-1</t>
  </si>
  <si>
    <t>3.12-19-3</t>
  </si>
  <si>
    <t>Устройство пароизоляции прокладной в один слой</t>
  </si>
  <si>
    <t>3.12-19-4</t>
  </si>
  <si>
    <t>Устройство пароизоляции обмазочной в один слой</t>
  </si>
  <si>
    <t>3.12-19-5</t>
  </si>
  <si>
    <t>Добавлять на каждый последующий слой к позиции 3.12-19-4</t>
  </si>
  <si>
    <t>3.12-0-0-0-20</t>
  </si>
  <si>
    <t>Таблица 3.12-20. Огрунтовка праймером оснований из бетона или раствора</t>
  </si>
  <si>
    <t>3.12-20-1</t>
  </si>
  <si>
    <t>Огрунтовка праймером оснований из бетона или раствора под водоизоляционный кровельный ковер</t>
  </si>
  <si>
    <t>3.12-0-0-0-21</t>
  </si>
  <si>
    <t>Таблица 3.12-21. Устройство выравнивающих стяжек</t>
  </si>
  <si>
    <t>3.12-21-1</t>
  </si>
  <si>
    <t>Устройство выравнивающих стяжек цементно-песчаных толщиной 15 мм</t>
  </si>
  <si>
    <t>100 м2 стяжек</t>
  </si>
  <si>
    <t>3.12-21-2</t>
  </si>
  <si>
    <t>Добавлять или исключать на каждый 1 мм изменения толщины к позиции 3.12-21-1</t>
  </si>
  <si>
    <t>3.12-21-3</t>
  </si>
  <si>
    <t>Устройство выравнивающих стяжек асфальтобетонных толщиной 15 мм</t>
  </si>
  <si>
    <t>3.12-21-4</t>
  </si>
  <si>
    <t>Добавлять или исключать на каждый 1 мм изменения толщины к позиции 3.12-21-3</t>
  </si>
  <si>
    <t>3.12-0-0-0-22</t>
  </si>
  <si>
    <t>Таблица 3.12-22. Изоляция стаканов зенитных фонарей с обделкой примыканий кровель к ним</t>
  </si>
  <si>
    <t>3.12-22-1</t>
  </si>
  <si>
    <t>Изоляция стаканов зенитных фонарей с обделкой примыканий кровель к ним в зданиях с покрытием из железобетонных плит с применением органического стекла</t>
  </si>
  <si>
    <t>100 м периметров фонарей по наружному обводу стаканов</t>
  </si>
  <si>
    <t>3.12-22-2</t>
  </si>
  <si>
    <t>Изоляция стаканов зенитных фонарей с обделкой примыканий кровель к ним в зданиях с покрытием из железобетонных плит с применением стеклопакетов или листового стекла</t>
  </si>
  <si>
    <t>3.12-22-3</t>
  </si>
  <si>
    <t>Изоляция стаканов зенитных фонарей с обделкой примыканий кровель к ним в зданиях с покрытием из профилированного настила с применением органического стекла</t>
  </si>
  <si>
    <t>3.12-22-4</t>
  </si>
  <si>
    <t>Изоляция стаканов зенитных фонарей с обделкой примыканий кровель к ним в зданиях с покрытием из профилированного настила с применением стеклопакетов или листового стекла</t>
  </si>
  <si>
    <t>3.12-0-0-0-24</t>
  </si>
  <si>
    <t>Таблица 3.12-24. Устройство механического крепления фиксаторами при покрытии кровли рулонными материалами</t>
  </si>
  <si>
    <t>3.12-24-1</t>
  </si>
  <si>
    <t>Устройство механического крепления фиксаторами при покрытии кровли рулонными материалами</t>
  </si>
  <si>
    <t>100 креплений</t>
  </si>
  <si>
    <t>3.12-0-0-0-25</t>
  </si>
  <si>
    <t>Таблица 3.12-25. Устройство покрытия на основе рулонного полимерного материала</t>
  </si>
  <si>
    <t>3.12-25-1</t>
  </si>
  <si>
    <t>Устройство покрытия из рулонного полимерного материала</t>
  </si>
  <si>
    <t>3.12-25-2</t>
  </si>
  <si>
    <t>Устройство защитного слоя из полимерной мастики</t>
  </si>
  <si>
    <t>3.12-0-0-0-26</t>
  </si>
  <si>
    <t xml:space="preserve">Таблица 3.12-26. Устройство рулонного покрытия кровли из полимерного рулонного материала </t>
  </si>
  <si>
    <t>3.12-26-1</t>
  </si>
  <si>
    <t xml:space="preserve">Устройство рулонного покрытия кровли в один слой из полимерного рулонного материала </t>
  </si>
  <si>
    <t>3.12-26-2</t>
  </si>
  <si>
    <t>Устройство рулонного покрытия кровли в два слоя из полимерного рулонного материала с устройством цементно-песчаных уголков</t>
  </si>
  <si>
    <t>3.12-26-3</t>
  </si>
  <si>
    <t>Устройство рулонного покрытия кровли в два слоя из полимерного рулонного материала и наплавляемого битумно-полимерного гидроизоляционного материала в нижнем слое с устройством цементно-песчаных уголков</t>
  </si>
  <si>
    <t>3.12-26-4</t>
  </si>
  <si>
    <t>Устройство вертикальной гидроизоляции в два слоя из полимерного рулонного материала и наплавляемого битумно-полимерного гидроизоляционного материала в нижнем слое с устройством защитного слоя из асбестоцементных листов</t>
  </si>
  <si>
    <t>3.12-26-6</t>
  </si>
  <si>
    <t>Устройство 2-х слойной горизонтальной гидроизоляции с нижним слоем из рулонного полимерно-битумного материала и верхнего слоя из полимерного материала</t>
  </si>
  <si>
    <t>3.12-0-0-0-27</t>
  </si>
  <si>
    <t>Таблица 3.12-27. Устройство кровли из цементно-песчаной черепицы по обрешетке из стального профиля</t>
  </si>
  <si>
    <t>3.12-27-1</t>
  </si>
  <si>
    <t>Устройство кровли из цементно-песчаной черепицы по обрешетке из стального оцинкованного профиля</t>
  </si>
  <si>
    <t>3.12-0-0-0-28</t>
  </si>
  <si>
    <t>Таблица 3.12-28. Устройство элементов кровли из цементно-песчаной черепицы</t>
  </si>
  <si>
    <t>3.12-28-1</t>
  </si>
  <si>
    <t>Устройство обрешетки из оцинкованного профиля для покрытия кровли из цементно-песчаной черепицы</t>
  </si>
  <si>
    <t>3.12-28-2</t>
  </si>
  <si>
    <t>Устройство деревянной обрешетки для покрытия кровли из цементно-песчаной черепицы</t>
  </si>
  <si>
    <t>3.12-28-3</t>
  </si>
  <si>
    <t>Устройство разжелобков (ендов) на скатной кровле с покрытием из цементно-песчаной черепицы</t>
  </si>
  <si>
    <t>3.12-28-4</t>
  </si>
  <si>
    <t>Устройство кровельного покрытия скатов из цементно-песчаной черепицы</t>
  </si>
  <si>
    <t>3.12-28-5</t>
  </si>
  <si>
    <t>Устройство ребра на скатной кровле с покрытием из цементно-песчаной черепицы</t>
  </si>
  <si>
    <t>3.12-28-6</t>
  </si>
  <si>
    <t>Устройство конька на скатной кровле с покрытием из цементно-песчаной черепицы</t>
  </si>
  <si>
    <t>3.12-28-7</t>
  </si>
  <si>
    <t>Устройство карнизного свеса кровли с покрытием из цементно-песчаной черепицы</t>
  </si>
  <si>
    <t>3.12-28-8</t>
  </si>
  <si>
    <t>Устройство фронтонного свеса кровли с покрытием из цементно-песчаной черепицы</t>
  </si>
  <si>
    <t>3.12-28-9</t>
  </si>
  <si>
    <t>Устройство примыканий к трубе и стенам на кровле с покрытием из цементно-песчаной черепицы</t>
  </si>
  <si>
    <t>3.12-28-10</t>
  </si>
  <si>
    <t>Устройство пароизоляции из пленки для кровли из цементно-песчаной черепицы</t>
  </si>
  <si>
    <t>3.12-28-11</t>
  </si>
  <si>
    <t>Устройство подкровельной пленочной гидроизоляции для кровли из цементно-песчаной черепицы</t>
  </si>
  <si>
    <t>3.12-0-0-0-29</t>
  </si>
  <si>
    <t>Таблица 3.12-29. Установка желобов, труб ПВХ водосточной системы для кровли из цементно-песчаной черепицы</t>
  </si>
  <si>
    <t>3.12-29-1</t>
  </si>
  <si>
    <t>Установка желобов ПВХ водосточной системы для кровли из цементно-песчаной черепицы</t>
  </si>
  <si>
    <t>3.12-29-2</t>
  </si>
  <si>
    <t>Установка труб ПВХ водосточной системы для кровли из цементно-песчаной черепицы</t>
  </si>
  <si>
    <t>3.12-0-0-0-30</t>
  </si>
  <si>
    <t>Таблица 3.12-30. Устройство металлической обрешетки из оцинкованного профиля</t>
  </si>
  <si>
    <t>3.12-30-1</t>
  </si>
  <si>
    <t>Устройство металлической обрешетки из оцинкованного профиля</t>
  </si>
  <si>
    <t>3.12-0-0-0-31</t>
  </si>
  <si>
    <t>Таблица 3.12-31. Устройство кровли из оцинкованной стали по деревянной обрешетке с ее устройством</t>
  </si>
  <si>
    <t>3.12-31-1</t>
  </si>
  <si>
    <t>Устройство кровли из оцинкованной стали по деревянной обрешетке с ее устройством без настенных желобов</t>
  </si>
  <si>
    <t>3.12-31-2</t>
  </si>
  <si>
    <t>Устройство кровли из оцинкованной стали по деревянной обрешетке с ее устройством с настенными желобами</t>
  </si>
  <si>
    <t>3.12-0-0-0-32</t>
  </si>
  <si>
    <t>Таблица 3.12-32. Устройство кровли из металлочерепицы</t>
  </si>
  <si>
    <t>3.12-32-1</t>
  </si>
  <si>
    <t>Устройство простой кровли из металлочерепицы по готовым прогонам</t>
  </si>
  <si>
    <t>3.12-32-2</t>
  </si>
  <si>
    <t>Устройство кровли средней сложности из металлочерепицы по готовым прогонам</t>
  </si>
  <si>
    <t>3.12-32-3</t>
  </si>
  <si>
    <t>Устройство сложной кровли из металлочерепицы по готовым прогонам</t>
  </si>
  <si>
    <t>3.12-0-0-0-33</t>
  </si>
  <si>
    <t>Таблица 3.12-33. Устройство кровли из гибкой битумной черепицы</t>
  </si>
  <si>
    <t>3.12-33-1</t>
  </si>
  <si>
    <t>Устройство кровли из гибкой битумной черепицы</t>
  </si>
  <si>
    <t>3.12-0-0-0-35</t>
  </si>
  <si>
    <t>Таблица 3.12-35. Устройство плоских однослойных кровель из ПВХ мембран по готовому основанию со сваркой стыков</t>
  </si>
  <si>
    <t>3.12-35-1</t>
  </si>
  <si>
    <t>Устройство плоских однослойных кровель из ПВХ мембран по утеплителю или разделительному слою с несущим основанием из металлического листа со сваркой полотен</t>
  </si>
  <si>
    <t>3.12-35-2</t>
  </si>
  <si>
    <t>Устройство плоских однослойных кровель из ПВХ мембран по утеплителю или разделительному слою с несущим основанием из бетона со сваркой полотен</t>
  </si>
  <si>
    <t>3.12-35-3</t>
  </si>
  <si>
    <t>Устройство плоских кровель из ПВХ мембран методом свободной укладки</t>
  </si>
  <si>
    <t>3.12-0-0-0-36</t>
  </si>
  <si>
    <t>Таблица 3.12-36. Устройство примыканий из пвх мембран к стенам и парапетам</t>
  </si>
  <si>
    <t>3.12-36-1</t>
  </si>
  <si>
    <t>Устройство примыканий из ПВХ мембран к стенам и парапетам высотой до 450 мм с одним фартуком</t>
  </si>
  <si>
    <t>3.12-36-2</t>
  </si>
  <si>
    <t>Устройство примыканий из ПВХ мембран к стенам и парапетам высотой до 600 мм без фартука</t>
  </si>
  <si>
    <t>3.12-36-3</t>
  </si>
  <si>
    <t>При изменении высоты на 100 мм добавлять или исключать к позиции 3.12-36-2</t>
  </si>
  <si>
    <t>3.12-0-0-0-37</t>
  </si>
  <si>
    <t>Таблица 3.12-37. Устройство примыканий из пвх мембран к трубам по готовому основанию</t>
  </si>
  <si>
    <t>3.12-37-1</t>
  </si>
  <si>
    <t>Устройство примыканий из ПВХ мембран к трубам по готовому основанию</t>
  </si>
  <si>
    <t>10 м2</t>
  </si>
  <si>
    <t>3.12-0-0-0-38</t>
  </si>
  <si>
    <t>Таблица 3.12-38. Устройство покрытия из пвх мембран к парапетной стойке со сваркой стыков внахлест по готовому основанию</t>
  </si>
  <si>
    <t>3.12-38-1</t>
  </si>
  <si>
    <t>Устройство покрытия из ПВХ мембран к парапетной стойке со сваркой стыков внахлест по готовому основанию</t>
  </si>
  <si>
    <t>3.12-0-0-0-39</t>
  </si>
  <si>
    <t>Таблица 3.12-39. Устройство плоских кровель с применением рулонного кровельного гидроизоляционного самоклеящегося материала с антиадгезионной пленкой</t>
  </si>
  <si>
    <t>3.12-39-1</t>
  </si>
  <si>
    <t>Устройство плоских кровель с применением рулонного кровельного гидроизоляционного самоклеящегося материала с антиадгезионной пленкой, с прогревом</t>
  </si>
  <si>
    <t>3.12-39-2</t>
  </si>
  <si>
    <t>Устройство плоских кровель с применением рулонного кровельного гидроизоляционного самоклеящегося материала с антиадгезионной пленкой, без прогрева</t>
  </si>
  <si>
    <t>3.12-0-0-0-40</t>
  </si>
  <si>
    <t>Таблица 3.12-40. Устройство примыканий с применением рулонного кровельного гидроизоляционного самоклеящегося материала с антиадгезионной пленкой</t>
  </si>
  <si>
    <t>3.12-40-1</t>
  </si>
  <si>
    <t>Устройство примыканий с применением рулонного кровельного гидроизоляционного самоклеящегося материала с антиадгезионной пленкой, с прогревом</t>
  </si>
  <si>
    <t>3.12-40-2</t>
  </si>
  <si>
    <t>Устройство примыканий с применением рулонного кровельного гидроизоляционного самоклеящегося материала с антиадгезионной пленкой, без прогрева</t>
  </si>
  <si>
    <t>3.12-0-0-0-41</t>
  </si>
  <si>
    <t>Таблица 3.12-41. Устройство плоских кровель с применением рулонных гидроизоляционных битумно-полимерных СБС-модифицированных материалов в один слой</t>
  </si>
  <si>
    <t>3.12-41-1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</si>
  <si>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наплавления</t>
  </si>
  <si>
    <t>3.12-41-2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</si>
  <si>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механического крепления</t>
  </si>
  <si>
    <t>3.12-41-3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</si>
  <si>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полосовой наклейки (термической активации)</t>
  </si>
  <si>
    <t>3.12-41-4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</si>
  <si>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свободной укладки</t>
  </si>
  <si>
    <t>3.12-0-0-0-42</t>
  </si>
  <si>
    <t>Таблица 3.12-42. Устройство примыканий с применением рулонных кровельных гидроизоляционных битумно-полимерных СБС-модифицированных материалов методом наплавления</t>
  </si>
  <si>
    <t>3.12-42-1</t>
  </si>
  <si>
    <t>Устройство примыканий с применением рулонных кровельных гидроизоляционных битумно-полимерных СБС-модифицированных материалов методом наплавления</t>
  </si>
  <si>
    <t>3.12-0-0-0-43</t>
  </si>
  <si>
    <t>Таблица 3.12-43. Установка прижимной планки при устройстве примыканий</t>
  </si>
  <si>
    <t>3.12-43-1</t>
  </si>
  <si>
    <t>Установка прижимной планки при устройстве примыканий</t>
  </si>
  <si>
    <t>3.12-0-0-0-44</t>
  </si>
  <si>
    <t>Таблица 3.12-44. Устройство гидроизоляции плоских кровель с применением полимерной мастики на основе бутилкаучука</t>
  </si>
  <si>
    <t>3.12-44-1</t>
  </si>
  <si>
    <t>Огрунтовка полимерной мастикой подготовленных оснований из бетона или раствора под водоизоляционный кровельный ковер</t>
  </si>
  <si>
    <t>3.12-44-2</t>
  </si>
  <si>
    <t>Нанесение полимерной мастики на основе бутилкаучука на огрунтованную поверхность в один слой</t>
  </si>
  <si>
    <t>3.12-0-0-0-45</t>
  </si>
  <si>
    <t>Таблица 3.12-45. Устройство плоских кровель из ЭПДМ мембраны по готовому основанию</t>
  </si>
  <si>
    <t>3.12-45-1</t>
  </si>
  <si>
    <t>Устройство плоских кровель из ЭПДМ мембраны с наклейкой на мастику</t>
  </si>
  <si>
    <t>3.12-45-2</t>
  </si>
  <si>
    <t>Устройство плоских кровель из самоклеящейся ЭПДМ мембраны</t>
  </si>
  <si>
    <t>3.12-0-0-0-46</t>
  </si>
  <si>
    <t>Таблица 3.12-46. Устройство примыканий из ЭПДМ мембраны</t>
  </si>
  <si>
    <t>3.12-46-1</t>
  </si>
  <si>
    <t>Устройство примыканий высотой до 450 мм из ЭПДМ мембраны с наклейкой на мастику</t>
  </si>
  <si>
    <t>3.12-46-2</t>
  </si>
  <si>
    <t>Устройство примыканий высотой до 450 мм из самоклеящейся ЭПДМ мембраны</t>
  </si>
  <si>
    <t>3.12-0-0-0-47</t>
  </si>
  <si>
    <t>Таблица 3.12-47. Устройство гидроизоляции плоских эксплуатируемых кровель из ПВП мембран</t>
  </si>
  <si>
    <t>3.12-47-1</t>
  </si>
  <si>
    <t>Устройство гидроизоляции плоских эксплуатируемых кровель из ПВП мембран</t>
  </si>
  <si>
    <t>100 м2 основания</t>
  </si>
  <si>
    <t>3.12-0-0-0-48</t>
  </si>
  <si>
    <t>Таблица 3.12-48. Устройство системы снеготаяния и антиобледенения кровли с применением электронагревательной пленки</t>
  </si>
  <si>
    <t>3.12-48-1</t>
  </si>
  <si>
    <t>Устройство системы снеготаяния и антиобледенения кровли и водосточных желобов с применением электронагревательной ленты (укладка на кровлю)</t>
  </si>
  <si>
    <t>3.12-48-2</t>
  </si>
  <si>
    <t>Устройство системы снеготаяния и антиобледенения кровли и водосточных желобов с применением электронагревательной ленты (укладка на кровлю), ширина ленты более 100 мм</t>
  </si>
  <si>
    <t>3.12-48-3</t>
  </si>
  <si>
    <t>Устройство системы снеготаяния и антиобледенения водосточных труб с применением электронагревательной пленки</t>
  </si>
  <si>
    <t>3.12-0-0-0-49</t>
  </si>
  <si>
    <t>Таблица 3.12-49. Устройство гидроизоляции плоских кровель из полимерных составов методом безвоздушного нанесения</t>
  </si>
  <si>
    <t>3.12-49-1</t>
  </si>
  <si>
    <t>Устройство гидроизоляции плоских кровель из полимерных составов методом безвоздушного нанесения: в один слой</t>
  </si>
  <si>
    <t>3.12-49-2</t>
  </si>
  <si>
    <t>Устройство гидроизоляции плоских кровель из полимерных составов методом безвоздушного нанесения: на каждый последующий слой добавлять к позиции 3.12-49-1</t>
  </si>
  <si>
    <t>3.12-49-3</t>
  </si>
  <si>
    <t>Устройство гидроизоляции плоских кровель из полимерных составов методом безвоздушного нанесения: в один слой в местах примыканий и на стенах, парапетах, трубах, шахтах и т. п.</t>
  </si>
  <si>
    <t>3.12-49-4</t>
  </si>
  <si>
    <t>Устройство гидроизоляции плоских кровель из полимерных составов методом безвоздушного нанесения в местах примыканий к стенам, парапетам, трубам, шахтам и т.п.: на каждый последующий слой добавлять к позиции 3.12-49-3</t>
  </si>
  <si>
    <t>3.13</t>
  </si>
  <si>
    <t>Сборник 13. Защита строительных конструкций и оборудования от коррозии</t>
  </si>
  <si>
    <t>3.13-0</t>
  </si>
  <si>
    <t>3.13-0-1</t>
  </si>
  <si>
    <t>Раздел  1. Футеровка штучными кислотоупорными материалами</t>
  </si>
  <si>
    <t>3.13-0-1-0-1</t>
  </si>
  <si>
    <t>Таблица 3.13-1. Футеровка на силикатной кислотоупорной замазке</t>
  </si>
  <si>
    <t>3.13-1-1</t>
  </si>
  <si>
    <t>Футеровка плиткой кислотоупорной (керамической) толщиной 20 мм на силикатной замазке</t>
  </si>
  <si>
    <t>3.13-1-2</t>
  </si>
  <si>
    <t>Футеровка плиткой кислотоупорной (керамической) толщиной 35 мм на силикатной замазке</t>
  </si>
  <si>
    <t>3.13-1-3</t>
  </si>
  <si>
    <t>Футеровка кирпичом кислотоупорным прямым плашмя на силикатной кислотоупорной замазке</t>
  </si>
  <si>
    <t>3.13-1-4</t>
  </si>
  <si>
    <t>Футеровка кирпичом кислотоупорным прямым на ребро на силикатной кислотоупорной замазке</t>
  </si>
  <si>
    <t>3.13-0-1-0-2</t>
  </si>
  <si>
    <t>Таблица 3.13-2. Футеровка на замазке "Арзамит-5"</t>
  </si>
  <si>
    <t>3.13-2-1</t>
  </si>
  <si>
    <t>Футеровка плиткой кислотоупорной (керамической) толщиной 20 мм на замазке Арзамит-5</t>
  </si>
  <si>
    <t>3.13-2-2</t>
  </si>
  <si>
    <t>Футеровка плиткой кислотоупорной (керамической) толщиной 35 мм на замазке Арзамит-5</t>
  </si>
  <si>
    <t>3.13-2-3</t>
  </si>
  <si>
    <t>Футеровка кирпичом кислотоупорным прямым плашмя на замазке Арзамит-5</t>
  </si>
  <si>
    <t>3.13-2-4</t>
  </si>
  <si>
    <t>Футеровка кирпичом кислотоупорным прямым на ребро на замазке Арзамит-5</t>
  </si>
  <si>
    <t>3.13-0-1-0-3</t>
  </si>
  <si>
    <t>Таблица 3.13-3. Футеровка на цементном растворе</t>
  </si>
  <si>
    <t>3.13-3-1</t>
  </si>
  <si>
    <t>Футеровка плиткой кислотоупорной (керамической) толщиной 20 мм на цементном растворе</t>
  </si>
  <si>
    <t>3.13-3-2</t>
  </si>
  <si>
    <t>Футеровка плиткой кислотоупорной (керамической) толщиной 35 мм на цементном растворе</t>
  </si>
  <si>
    <t>3.13-3-3</t>
  </si>
  <si>
    <t>Футеровка кирпичом кислотоупорным прямым плашмя на цементном растворе</t>
  </si>
  <si>
    <t>3.13-3-4</t>
  </si>
  <si>
    <t>Футеровка кирпичом кислотоупорным прямым на ребро на цементном растворе</t>
  </si>
  <si>
    <t>3.13-0-1-0-4</t>
  </si>
  <si>
    <t>Таблица 3.13-4. Футеровка на эпоксидной замазке</t>
  </si>
  <si>
    <t>3.13-4-1</t>
  </si>
  <si>
    <t>Футеровка плиткой кислотоупорной (керамической) толщиной 20 мм на эпоксидной замазке</t>
  </si>
  <si>
    <t>3.13-4-2</t>
  </si>
  <si>
    <t>Футеровка плиткой кислотоупорной (керамической) толщиной 35 мм на эпоксидной замазке</t>
  </si>
  <si>
    <t>3.13-4-3</t>
  </si>
  <si>
    <t>Футеровка кирпичом кислотоупорным прямым плашмя на эпоксидной замазке</t>
  </si>
  <si>
    <t>3.13-0-1-0-5</t>
  </si>
  <si>
    <t>Таблица 3.13-5. Футеровка на силикатной замазке с одновременным заполнением швов замазкой "Арзамит-5"</t>
  </si>
  <si>
    <t>3.13-5-1</t>
  </si>
  <si>
    <t>Футеровка плиткой керамической кислотоупорной толщиной 20 мм на силикатной замазке с одновременным заполнением швов замазкой Арзамит-5</t>
  </si>
  <si>
    <t>3.13-5-2</t>
  </si>
  <si>
    <t>Футеровка плиткой керамической кислотоупорной толщиной 35 мм на силикатной замазке с одновременным заполнением швов замазкой Арзамит-5</t>
  </si>
  <si>
    <t>3.13-5-3</t>
  </si>
  <si>
    <t>Футеровка кирпичом кислотоупорным прямым плашмя на силикатной замазке с одновременным заполнением швов замазкой Арзамит-5</t>
  </si>
  <si>
    <t>3.13-0-1-0-6</t>
  </si>
  <si>
    <t>Таблица 3.13-6. Кладка из кислотоупорного кирпича на силикатной замазке</t>
  </si>
  <si>
    <t>3.13-6-1</t>
  </si>
  <si>
    <t>Кладка кирпичом кислотоупорным прямым на силикатной кислотоупорной замазке (своды, перегородки)</t>
  </si>
  <si>
    <t>3.13-0-1-0-7</t>
  </si>
  <si>
    <t>Таблица 3.13-7. Кладка на замазке "Арзамит-5"</t>
  </si>
  <si>
    <t>3.13-7-1</t>
  </si>
  <si>
    <t>Кладка кирпичом кислотоупорным прямым на замазке Арзамит-5</t>
  </si>
  <si>
    <t>3.13-0-2</t>
  </si>
  <si>
    <t>Раздел  2. Лакокрасочные защитные покрытия</t>
  </si>
  <si>
    <t>3.13-0-2-0-8</t>
  </si>
  <si>
    <t>Таблица 3.13-8. Огрунтовка бетонных и оштукатуренных поверхностей</t>
  </si>
  <si>
    <t>3.13-8-1</t>
  </si>
  <si>
    <t>Огрунтовка бетонных и оштукатуренных поверхностей лаком ХС-76-первый слой</t>
  </si>
  <si>
    <t>3.13-8-2</t>
  </si>
  <si>
    <t>Огрунтовка бетонных и оштукатуренных поверхностей лаком ХС-76-последующий слой</t>
  </si>
  <si>
    <t>3.13-8-3</t>
  </si>
  <si>
    <t>Огрунтовка бетонных и оштукатуренных поверхностей грунт-шпатлевкой ЭП-0010-первый слой</t>
  </si>
  <si>
    <t>3.13-8-4</t>
  </si>
  <si>
    <t>Огрунтовка бетонных и оштукатуренных поверхностей грунт-шпатлевкой ЭП-0010-последующий слой</t>
  </si>
  <si>
    <t>3.13-8-5</t>
  </si>
  <si>
    <t>Огрунтовка бетонных и оштукатуренных поверхностей компаундом ЭД-20 - грунтовочный слой</t>
  </si>
  <si>
    <t>3.13-8-6</t>
  </si>
  <si>
    <t>Огрунтовка бетонных и оштукатуренных поверхностей компаундом ЭД-20 - покровный слой</t>
  </si>
  <si>
    <t>3.13-0-2-0-9</t>
  </si>
  <si>
    <t>Таблица 3.13-9. Огрунтовка металлических поверхностей</t>
  </si>
  <si>
    <t>3.13-9-1</t>
  </si>
  <si>
    <t>Огрунтовка металлических поверхностей грунтовкой ХС-068 за один раз</t>
  </si>
  <si>
    <t>3.13-9-2</t>
  </si>
  <si>
    <t>Огрунтовка металлических поверхностей грунтовкой ГФ-021 за один раз</t>
  </si>
  <si>
    <t>3.13-9-3</t>
  </si>
  <si>
    <t>Огрунтовка металлических поверхностей грунт-шпатлевкой ЭП-0010 за один раз</t>
  </si>
  <si>
    <t>3.13-9-4</t>
  </si>
  <si>
    <t>Огрунтовка металлических поверхностей компаундом ЭД-20 за один раз</t>
  </si>
  <si>
    <t>3.13-0-2-0-10</t>
  </si>
  <si>
    <t>Таблица 3.13-10. Окраска огрунтованных бетонных и оштукатуренных поверхностей</t>
  </si>
  <si>
    <t>3.13-10-1</t>
  </si>
  <si>
    <t>Окраска огрунтованных бетонных и оштукатуренных поверхностей лаком ХВ-784</t>
  </si>
  <si>
    <t>3.13-10-2</t>
  </si>
  <si>
    <t>Окраска огрунтованных бетонных и оштукатуренных поверхностей эмалью ХВ-785</t>
  </si>
  <si>
    <t>3.13-10-3</t>
  </si>
  <si>
    <t>Окраска огрунтованных бетонных и оштукатуренных поверхностей эмалью ЭП-773</t>
  </si>
  <si>
    <t>3.13-0-2-0-11</t>
  </si>
  <si>
    <t>Таблица 3.13-11. Окраска металлических огрунтованных поверхностей</t>
  </si>
  <si>
    <t>3.13-11-1</t>
  </si>
  <si>
    <t>Окраска огрунтованных металлических поверхностей эмалью ЭП-140</t>
  </si>
  <si>
    <t>3.13-11-2</t>
  </si>
  <si>
    <t>Окраска металлических огрунтованных поверхностей эмалью ХВ-785</t>
  </si>
  <si>
    <t>3.13-11-3</t>
  </si>
  <si>
    <t>Окраска металлических огрунтованных поверхностей лаком ХВ-784</t>
  </si>
  <si>
    <t>3.13-11-4</t>
  </si>
  <si>
    <t>Окраска металлических огрунтованных поверхностей грунт-шпатлевкой ЭП-0010</t>
  </si>
  <si>
    <t>3.13-11-5</t>
  </si>
  <si>
    <t>Окраска металлических огрунтованных поверхностей эмалью КО-811</t>
  </si>
  <si>
    <t>3.13-11-6</t>
  </si>
  <si>
    <t>Окраска металлических огрунтованных поверхностей органосиликатной композицией ОС-12-01</t>
  </si>
  <si>
    <t>3.13-11-7</t>
  </si>
  <si>
    <t>Окраска металлических огрунтованных поверхностей органосиликатной композицией ОС-51-03</t>
  </si>
  <si>
    <t>3.13-11-8</t>
  </si>
  <si>
    <t>Окраска огрунтованных металлических поверхностей эмалями ПФ-115</t>
  </si>
  <si>
    <t>3.13-0-2-0-32</t>
  </si>
  <si>
    <t>Таблица 3.13-32. Нанесение и восстановление защитных и защитно-декоративных покрытий бетонных и железобетонных поверхностей и огнезащитных покрытий</t>
  </si>
  <si>
    <t>3.13-32-1</t>
  </si>
  <si>
    <t>Нанесение защитно-декоративных покрытий при производстве работ на высоте до 2 м от поверхности земли (горизонтальной поверхности строительных конструкций, лесов, подмостей) без использования автогидроподъемника</t>
  </si>
  <si>
    <t>3.13-32-2</t>
  </si>
  <si>
    <t>Нанесение защитно-декоративных покрытий при производстве работ на высоте более 2 м от поверхности земли (горизонтальной поверхности строительных конструкций, лесов, подмостей) с использованием автогидроподъемника</t>
  </si>
  <si>
    <t>3.13-32-3</t>
  </si>
  <si>
    <t>Нанесение защитно-декоративных покрытий, не подвергающихся механическим и химическим воздействиям (потолочные поверхности мостов и т.д.)</t>
  </si>
  <si>
    <t>3.13-32-4</t>
  </si>
  <si>
    <t>Восстановление защитного и защитно-декоративного покрытия бетонных и железобетонных конструкций (с использованием автогидроподъемника)</t>
  </si>
  <si>
    <t>3.13-32-5</t>
  </si>
  <si>
    <t>Восстановление защитного и защитно-декоративного покрытия бетонных и железобетонных конструкций (без использования автогидроподъемника)</t>
  </si>
  <si>
    <t>3.13-32-6</t>
  </si>
  <si>
    <t>Восстановление защитно-декоративного покрытия бетонных и железобетонных конструкций (с использованием автогидроподъемника)</t>
  </si>
  <si>
    <t>3.13-32-7</t>
  </si>
  <si>
    <t>Восстановление защитно-декоративного покрытия бетонных и железобетонных конструкций (без использования автогидроподъемника)</t>
  </si>
  <si>
    <t>3.13-32-8</t>
  </si>
  <si>
    <t>Нанесение негорючего защитно-декоративного покрытия по бетонным и железобетонным поверхностям</t>
  </si>
  <si>
    <t>3.13-32-9</t>
  </si>
  <si>
    <t>Нанесение негорючего защитно-декоративного покрытия по огнезащитным покрытиям</t>
  </si>
  <si>
    <t>3.13-0-2-0-33</t>
  </si>
  <si>
    <t>Таблица 3.13-33. Устройство защиты металлоконструкций и трубопроводов</t>
  </si>
  <si>
    <t>3.13-33-1</t>
  </si>
  <si>
    <t>Устройство защиты металлоконструкций и трубопроводов, покрытие грунтовочными слоями мастики за один раз</t>
  </si>
  <si>
    <t>3.13-33-2</t>
  </si>
  <si>
    <t>Устройство защиты металлоконструкций и трубопроводов, окраска огрунтованных поверхностей мастикой за один раз</t>
  </si>
  <si>
    <t>3.13-0-2-0-35</t>
  </si>
  <si>
    <t>Таблица 3.13-35. Гидрофобизация бетонных поверхностей кремнеорганическими составами</t>
  </si>
  <si>
    <t>3.13-35-1</t>
  </si>
  <si>
    <t>Гидрофобизация бетонных поверхностей кремнеорганическими составами</t>
  </si>
  <si>
    <t>1 м2 поверхности</t>
  </si>
  <si>
    <t>3.13-0-2-0-36</t>
  </si>
  <si>
    <t>Таблица 3.13-36. Антикоррозийное покрытие поверхности металлоконструкций</t>
  </si>
  <si>
    <t>3.13-36-1</t>
  </si>
  <si>
    <t>Антикоррозийное покрытие поверхности металлоконструкций при работе на высоте до 2 м, однослойное</t>
  </si>
  <si>
    <t>3.13-36-2</t>
  </si>
  <si>
    <t>Антикоррозийное покрытие поверхности металлоконструкций при работе на высоте до 2 м, на каждый последующий слой добавлять</t>
  </si>
  <si>
    <t>3.13-36-3</t>
  </si>
  <si>
    <t>Антикоррозийное покрытие поверхности металлоконструкций при работе на высоте более 2 м добавлять к позиции 3.13-36-1</t>
  </si>
  <si>
    <t>3.13-36-4</t>
  </si>
  <si>
    <t>Антикоррозийное покрытие поверхности металлоконструкций при работе на высоте более 2 м добавлять к позиции 3.13-36-2</t>
  </si>
  <si>
    <t>3.13-0-2-0-39</t>
  </si>
  <si>
    <t>Таблица 3.13-39. Нанесение водонепроницаемого покрытия гидроизоляционным составом на цементной основе внутри помещения</t>
  </si>
  <si>
    <t>3.13-39-1</t>
  </si>
  <si>
    <t>Нанесение водонепроницаемого покрытия гидроизоляционным составом на цементной основе внутри помещения, стен</t>
  </si>
  <si>
    <t>3.13-39-2</t>
  </si>
  <si>
    <t>Нанесение водонепроницаемого покрытия гидроизоляционным составом на цементной основе внутри помещения, потолков</t>
  </si>
  <si>
    <t>3.13-0-2-0-40</t>
  </si>
  <si>
    <t>Таблица 3.13-40. Защитно-декоративное покрытие бетонных и оштукатуренных внутренних поверхностей составом на основе акриловой и силановой эмульсий</t>
  </si>
  <si>
    <t>3.13-40-1</t>
  </si>
  <si>
    <t>Защитно-декоративное покрытие бетонных и оштукатуренных внутренних поверхностей составом на основе акриловой и силановой эмульсий, стен</t>
  </si>
  <si>
    <t>3.13-40-2</t>
  </si>
  <si>
    <t>Защитно-декоративное покрытие бетонных и оштукатуренных внутренних поверхностей составом на основе акриловой и силановой эмульсий, потолков</t>
  </si>
  <si>
    <t>3.13-0-2-0-42</t>
  </si>
  <si>
    <t>Таблица 3.13-42. Нанесение антикоррозионного и износостойкого защитного покрытия бетонных и железобетонных конструкций</t>
  </si>
  <si>
    <t>3.13-42-1</t>
  </si>
  <si>
    <t>Нанесение антикоррозионного и износостойкого защитного покрытия бетонных и железобетонных конструкций, 1 слой</t>
  </si>
  <si>
    <t>3.13-42-2</t>
  </si>
  <si>
    <t>Нанесение антикоррозионного и износостойкого защитного покрытия бетонных и железобетонных конструкций, на каждый последующий слой добавлять к позиции 13-42-1</t>
  </si>
  <si>
    <t>3.13-0-2-0-46</t>
  </si>
  <si>
    <t>Таблица 3.13-46. Устройство защитно-декоративного покрытия бетонных полов полиуретановой композицией</t>
  </si>
  <si>
    <t>3.13-46-1</t>
  </si>
  <si>
    <t>Устройство защитно-декоративного покрытия бетонных полов полиуретановой композицией с нанесением эмали в 2 слоя</t>
  </si>
  <si>
    <t>3.13-46-2</t>
  </si>
  <si>
    <t>Устройство защитно-декоративного покрытия бетонных полов полиуретановой композицией с нанесением эмали в 3 слоя</t>
  </si>
  <si>
    <t>3.13-0-2-0-48</t>
  </si>
  <si>
    <t>Таблица 3.13-48. Окраска металлических конструкций мостовых сооружений</t>
  </si>
  <si>
    <t>3.13-48-1</t>
  </si>
  <si>
    <t>Окраска металлических конструкций мостовых сооружений эмалью полиуретановой для промежуточного покрытия конструкций сплошного сечения</t>
  </si>
  <si>
    <t>3.13-48-2</t>
  </si>
  <si>
    <t>Окраска металлических конструкций мостовых сооружений эмалью полиуретановой для промежуточного покрытия конструкций решетчатого сечения</t>
  </si>
  <si>
    <t>3.13-48-3</t>
  </si>
  <si>
    <t>Окраска металлических конструкций мостовых сооружений эмалью полиуретановой для заключительного покрытия конструкций сплошного сечения</t>
  </si>
  <si>
    <t>3.13-48-4</t>
  </si>
  <si>
    <t>Окраска металлических конструкций мостовых сооружений эмалью полиуретановой для заключительного покрытия конструкций решетчатого сечения</t>
  </si>
  <si>
    <t>3.13-0-2-0-54</t>
  </si>
  <si>
    <t>Таблица 3.13-54. Нанесение коррозионно-защитных полиуретановых составов на металлическую поверхность с применением окрасочного агрегата безвоздушного нанесения</t>
  </si>
  <si>
    <t>3.13-54-1</t>
  </si>
  <si>
    <t>Нанесение коррозионно-защитных полиуретановых составов на металлическую поверхность с применением окрасочного агрегата безвоздушного нанесения в 1 слой на высоте до 3 м</t>
  </si>
  <si>
    <t>3.13-54-2</t>
  </si>
  <si>
    <t>Нанесение коррозионно-защитных полиуретановых составов на металлическую поверхность с применением окрасочного агрегата безвоздушного нанесения в 1 слой на высоте более 3 м с перестановкой подмостей</t>
  </si>
  <si>
    <t>3.13-0-2-0-55</t>
  </si>
  <si>
    <t>Таблица 3.13-55. Нанесение коррозионно-защитных эпоксидных составов на металлическую поверхность с применением окрасочного агрегата безвоздушного нанесения</t>
  </si>
  <si>
    <t>3.13-55-1</t>
  </si>
  <si>
    <t>Нанесение коррозионно-защитных эпоксидных составов на металлическую поверхность с применением окрасочного агрегата безвоздушного нанесения в 1 слой на высоте до 3 м</t>
  </si>
  <si>
    <t>3.13-55-2</t>
  </si>
  <si>
    <t>Нанесение коррозионно-защитных эпоксидных составов на металлическую поверхность с применением окрасочного агрегата безвоздушного нанесения в 1 слой на высоте более 3 м с перестановкой подмостей</t>
  </si>
  <si>
    <t>3.13-0-3</t>
  </si>
  <si>
    <t>Раздел  3. Шпатлевка поверхности</t>
  </si>
  <si>
    <t>3.13-0-3-0-12</t>
  </si>
  <si>
    <t>Таблица 3.13-12. Шпатлевка поверхности</t>
  </si>
  <si>
    <t>3.13-12-1</t>
  </si>
  <si>
    <t>Шпатлевка поверхности силикатной шпатлевкой, толщина слоя 3 мм</t>
  </si>
  <si>
    <t>3.13-12-2</t>
  </si>
  <si>
    <t>Добавлять на каждый последующий слой толщиной 1 мм к позиции 13-12-1</t>
  </si>
  <si>
    <t>3.13-12-3</t>
  </si>
  <si>
    <t>Шпатлевка поверхности составом на основе компаунда ЭД-20 (ЭД-16), толщина слоя 1мм</t>
  </si>
  <si>
    <t>3.13-12-4</t>
  </si>
  <si>
    <t>Шпатлевка поверхности грунт-шпатлевкой ЭП-0010, толщина слоя 2мм</t>
  </si>
  <si>
    <t>3.13-0-3-0-47</t>
  </si>
  <si>
    <t>Таблица 3.13-47. Шпатлевка поверхности полиуретановой двухкомпонентной шпатлевкой</t>
  </si>
  <si>
    <t>3.13-47-1</t>
  </si>
  <si>
    <t>Шпатлевка поверхности полиуретановой двухкомпонентной шпатлевкой</t>
  </si>
  <si>
    <t>3.13-0-4</t>
  </si>
  <si>
    <t>Раздел  4. Гуммирование (обкладка листовыми резинами)</t>
  </si>
  <si>
    <t>3.13-0-4-0-13</t>
  </si>
  <si>
    <t>Таблица 3.13-13. Обкладка трубопроводов и оборудования диаметром более 500 мм</t>
  </si>
  <si>
    <t>3.13-13-1</t>
  </si>
  <si>
    <t>Обкладка трубопроводов и оборудования диаметром более 500 мм, гуммирование полуэбонитом 60-343 на клею 2572 в три слоя</t>
  </si>
  <si>
    <t>3.13-13-2</t>
  </si>
  <si>
    <t>Обкладка трубопроводов и оборудования диаметром более 500 мм, гуммирование эбонитом 51-1627 на клею 2572 в три слоя</t>
  </si>
  <si>
    <t>3.13-13-3</t>
  </si>
  <si>
    <t>Обкладка трубопроводов и оборудования диаметром более 500 мм, гуммирование резиной 60-340 в два слоя по подслою полуэбонита 60-343 с креплением к металлу клеем 2572 и дублированием клеем 4508</t>
  </si>
  <si>
    <t>3.13-13-4</t>
  </si>
  <si>
    <t>Обкладка трубопроводов и оборудования диаметром более 500 мм, гуммирование резиной 60-341 в два слоя по подслою полуэбонита 60-343 с креплением к металлу клеем 2572 и дублированием клеем 4508</t>
  </si>
  <si>
    <t>3.13-0-4-0-14</t>
  </si>
  <si>
    <t>Таблица 3.13-14. Вулканизация резиновой обкладки</t>
  </si>
  <si>
    <t>3.13-14-1</t>
  </si>
  <si>
    <t>Вулканизация резиновой обкладки в котле под давлением, продолжительность процесса 6,5 часа</t>
  </si>
  <si>
    <t>3.13-14-2</t>
  </si>
  <si>
    <t>Вулканизация резиновой обкладки открытым способом, продолжительность 26 часов</t>
  </si>
  <si>
    <t>3.13-0-5</t>
  </si>
  <si>
    <t>Раздел  5. Оклеечные защитные покрытия</t>
  </si>
  <si>
    <t>3.13-0-5-0-15</t>
  </si>
  <si>
    <t>Таблица 3.13-15. Оклейка полиизобутиленовыми пластинами толщиной 2,5 мм</t>
  </si>
  <si>
    <t>3.13-15-1</t>
  </si>
  <si>
    <t>Оклейка металлической поверхности полиизобутиленовыми пластинами толщиной 2,5 мм на клею № 88СА со сваркой листов в один слой</t>
  </si>
  <si>
    <t>3.13-15-2</t>
  </si>
  <si>
    <t>Оклейка металлической поверхности полиизобутиленовыми пластинами толщиной 2,5 мм на клею № 88СА со сваркой листов в два слоя</t>
  </si>
  <si>
    <t>3.13-15-3</t>
  </si>
  <si>
    <t>Оклейка бетонной поверхности полиизобутиленовыми пластинами толщиной 2,5 мм на клею № 88СА со сваркой листов в один слой</t>
  </si>
  <si>
    <t>3.13-15-4</t>
  </si>
  <si>
    <t>Оклейка бетонной поверхности полиизобутиленовыми пластинами толщиной 2,5 мм на клею № 88СА со сваркой листов в два слоя</t>
  </si>
  <si>
    <t>3.13-0-5-0-16</t>
  </si>
  <si>
    <t>Таблица 3.13-16. Оклейка поверхности стеклотканью</t>
  </si>
  <si>
    <t>3.13-16-1</t>
  </si>
  <si>
    <t>Оклейка металлической поверхности стеклотканью на эпоксидной шпатлевке в один слой</t>
  </si>
  <si>
    <t>3.13-16-2</t>
  </si>
  <si>
    <t>Оклейка бетонной поверхности стеклотканью на эпоксидной шпатлевке в один слой</t>
  </si>
  <si>
    <t>3.13-16-3</t>
  </si>
  <si>
    <t>Оклейка поверхности стеклотканью на эпоксидной смоле ЭД-20 первый слой</t>
  </si>
  <si>
    <t>3.13-16-4</t>
  </si>
  <si>
    <t>Оклейка поверхности стеклотканью на эпоксидной смоле ЭД-20 последующий слой</t>
  </si>
  <si>
    <t>3.13-0-5-0-41</t>
  </si>
  <si>
    <t>Таблица 3.13-41. Защита боковой изоляции стен асбестоцементными прессованными листами</t>
  </si>
  <si>
    <t>3.13-41-1</t>
  </si>
  <si>
    <t>Защита боковой изоляции стен асбестоцементными прессованными листами</t>
  </si>
  <si>
    <t>3.13-0-6</t>
  </si>
  <si>
    <t>Раздел  6. Подготовительные работы</t>
  </si>
  <si>
    <t>3.13-0-6-0-17</t>
  </si>
  <si>
    <t>Таблица 3.13-17. Очистка песком, химическая очистка с обеспыливанием</t>
  </si>
  <si>
    <t>3.13-17-1</t>
  </si>
  <si>
    <t>Очистка металлическим песком внутренней поверхности оборудования и труб диаметром более 500 мм</t>
  </si>
  <si>
    <t>3.13-17-2</t>
  </si>
  <si>
    <t>Очистка металлическим песком внутренней поверхности оборудования и труб диаметром менее 500 мм и мелких изделий</t>
  </si>
  <si>
    <t>3.13-17-3</t>
  </si>
  <si>
    <t>Очистка металлическим песком внутренней поверхности оборудования и труб диаметром более 500 мм со снятием окалины или старой краски площадью до 50% очищаемой поверхности</t>
  </si>
  <si>
    <t>3.13-17-4</t>
  </si>
  <si>
    <t>Очистка металлическим песком внутренней поверхности оборудования и труб диаметром более 500 мм со снятием окалины или старой краски площадью более 50% очищаемой поверхности</t>
  </si>
  <si>
    <t>3.13-17-5</t>
  </si>
  <si>
    <t>Очистка кварцевым песком сплошных наружных поверхностей</t>
  </si>
  <si>
    <t>3.13-17-6</t>
  </si>
  <si>
    <t>Очистка поверхности щетками</t>
  </si>
  <si>
    <t>3.13-17-7</t>
  </si>
  <si>
    <t>Обеспыливание</t>
  </si>
  <si>
    <t>3.13-0-6-0-18</t>
  </si>
  <si>
    <t>Таблица 3.13-18. Обезжиривание поверхностей оборудования и труб</t>
  </si>
  <si>
    <t>3.13-18-1</t>
  </si>
  <si>
    <t>Обезжиривание металлической поверхности оборудования и труб диаметром до 500 мм уайт-спиритом</t>
  </si>
  <si>
    <t>3.13-18-2</t>
  </si>
  <si>
    <t>Обезжиривание металлической поверхности оборудования и труб диаметром более 500 мм уайт-спиритом</t>
  </si>
  <si>
    <t>3.13-0-6-0-19</t>
  </si>
  <si>
    <t>Таблица 3.13-19. Разделка швов футеровки на силикатных кислотоупорных вяжущих</t>
  </si>
  <si>
    <t>3.13-19-1</t>
  </si>
  <si>
    <t>Разделка швов футеровки замазкой Арзамит-5 при укладке плитки кислотоупорной (керамической)</t>
  </si>
  <si>
    <t>3.13-19-2</t>
  </si>
  <si>
    <t>Разделка швов футеровки замазкой Арзамит-5 при укладке кирпича кислотоупорного плашмя</t>
  </si>
  <si>
    <t>3.13-19-3</t>
  </si>
  <si>
    <t>Разделка швов футеровки замазкой Арзамит-5 при укладке кирпича кислотоупорного на ребро</t>
  </si>
  <si>
    <t>3.13-19-4</t>
  </si>
  <si>
    <t>Разделка швов футеровки эпоксидной замазкой при укладке плитки кислотоупорной (керамической)</t>
  </si>
  <si>
    <t>3.13-19-5</t>
  </si>
  <si>
    <t>Разделка швов футеровки эпоксидной замазкой при укладке кирпича кислотоупорного плашмя</t>
  </si>
  <si>
    <t>3.13-19-6</t>
  </si>
  <si>
    <t>Разделка швов футеровки эпоксидной замазкой при укладке кирпича кислотоупорного на ребро</t>
  </si>
  <si>
    <t>3.13-0-6-0-49</t>
  </si>
  <si>
    <t>Таблица 3.13-49. Гидроструйная очистка бетонных поверхностей</t>
  </si>
  <si>
    <t>3.13-49-1</t>
  </si>
  <si>
    <t>Гидроструйная очистка бетонных поверхностей</t>
  </si>
  <si>
    <t>3.13-49-2</t>
  </si>
  <si>
    <t>Гидроструйная очистка бетонных поверхностей в колодцах</t>
  </si>
  <si>
    <t>3.13-0-6-0-57</t>
  </si>
  <si>
    <t>Таблица 3.13-57. Термоабразивная очистка поверхности строительных конструкций</t>
  </si>
  <si>
    <t>3.13-57-1</t>
  </si>
  <si>
    <t>Термоабразивная очистка гладкой поверхности строительных конструкций</t>
  </si>
  <si>
    <t>3.13-57-2</t>
  </si>
  <si>
    <t>Термоабразивная очистка профильной поверхности строительных конструкций</t>
  </si>
  <si>
    <t>3.13-0-7</t>
  </si>
  <si>
    <t>Раздел  7. Нанесение монолитных покрытий</t>
  </si>
  <si>
    <t>3.13-0-7-0-20</t>
  </si>
  <si>
    <t>Таблица 3.13-20. Затирка песком поверхностей</t>
  </si>
  <si>
    <t>3.13-20-1</t>
  </si>
  <si>
    <t>Затирка песком поверхности</t>
  </si>
  <si>
    <t>3.13-0-7-0-21</t>
  </si>
  <si>
    <t>Таблица 3.13-21. Шлифовка бетонных поверхностей</t>
  </si>
  <si>
    <t>3.13-21-1</t>
  </si>
  <si>
    <t>3.13-0-7-0-22</t>
  </si>
  <si>
    <t>Таблица 3.13-22. Нанесение лицевого покрытия при устройстве монолитного пола</t>
  </si>
  <si>
    <t>3.13-22-1</t>
  </si>
  <si>
    <t>Нанесение лицевого покрытия при устройстве монолитного пола в помещениях с агрессивными средами толщиной 1 мм</t>
  </si>
  <si>
    <t>3.13-22-2</t>
  </si>
  <si>
    <t>Нанесение лицевого покрытия при устройстве монолитного пола в помещениях с агрессивными средами толщиной 2 мм</t>
  </si>
  <si>
    <t>3.13-22-3</t>
  </si>
  <si>
    <t>Нанесение лицевого покрытия при устройстве монолитного пола в помещениях с агрессивными средами толщиной 3 мм</t>
  </si>
  <si>
    <t>3.13-0-8</t>
  </si>
  <si>
    <t>Раздел  8. Нанесение огнезащитных покрытий</t>
  </si>
  <si>
    <t>3.13-0-8-0-23</t>
  </si>
  <si>
    <t>Таблица 3.13-23. Устройство мастичных огнезащитных покрытий металлических конструкций</t>
  </si>
  <si>
    <t>3.13-23-2</t>
  </si>
  <si>
    <t>Огнезащита металлических конструкций вспучивающим двухкомпонентным покрытием ВПМ-2</t>
  </si>
  <si>
    <t>3.13-0-8-0-25</t>
  </si>
  <si>
    <t>Таблица 3.13-25. Огнезащитное покрытие воздуховодов приточно-вытяжных систем пастовым составом на основе неорганического связующего</t>
  </si>
  <si>
    <t>3.13-25-1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</si>
  <si>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0,5 часа, толщина покрытия 4 мм</t>
  </si>
  <si>
    <t>100 м2 окрашенной поверхности</t>
  </si>
  <si>
    <t>3.13-25-2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</si>
  <si>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0,75 часа, толщина покрытия 5 мм</t>
  </si>
  <si>
    <t>3.13-25-3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</si>
  <si>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1,0 час, толщина покрытия 6 мм</t>
  </si>
  <si>
    <t>3.13-0-8-0-26</t>
  </si>
  <si>
    <t>Таблица 3.13-26. Огнезащитное покрытие несущих металлоконструкций балок перекрытий, покрытий и ферм пастовым составом на основе неорганического связующего</t>
  </si>
  <si>
    <t>3.13-26-1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</si>
  <si>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0,5 часа, толщина покрытия 5 мм</t>
  </si>
  <si>
    <t>3.13-26-2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</si>
  <si>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0,75 часа, толщина покрытия 8 мм</t>
  </si>
  <si>
    <t>3.13-26-3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</si>
  <si>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1,0 час, толщина покрытия 11,5 мм</t>
  </si>
  <si>
    <t>3.13-0-8-0-27</t>
  </si>
  <si>
    <t>Таблица 3.13-27. Устройство огнезащитного покрытия несущих металлоконструкций покрытий, балок перекрытий и ферм терморасширяющимися составами</t>
  </si>
  <si>
    <t>3.13-27-1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</si>
  <si>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0,5 часа</t>
  </si>
  <si>
    <t>3.13-27-2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</si>
  <si>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0,75 часа</t>
  </si>
  <si>
    <t>3.13-27-3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</si>
  <si>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1,00 час</t>
  </si>
  <si>
    <t>3.13-0-8-0-28</t>
  </si>
  <si>
    <t>Таблица 3.13-28. Огнезащитное покрытие металлоконструкций пастовыми составами на основе жидкого стекла и слюды</t>
  </si>
  <si>
    <t>3.13-28-1</t>
  </si>
  <si>
    <t>Огнезащитное покрытие металлоконструкций пастовыми составами на основе жидкого стекла и слюды с пределом огнестойкости 0,75 часа, толщина покрытия 10 мм</t>
  </si>
  <si>
    <t>3.13-28-2</t>
  </si>
  <si>
    <t>Огнезащитное покрытие металлоконструкций пастовыми составами на основе жидкого стекла и слюды с пределом огнестойкости 1 час, толщина покрытия 15 мм</t>
  </si>
  <si>
    <t>3.13-28-3</t>
  </si>
  <si>
    <t>Огнезащитное покрытие металлоконструкций пастовыми составами на основе жидкого стекла и слюды с пределом огнестойкости 1,5 часа, толщина покрытия 22 мм</t>
  </si>
  <si>
    <t>3.13-28-4</t>
  </si>
  <si>
    <t>Огнезащитное покрытие металлоконструкций пастовыми составами на основе жидкого стекла и слюды с пределом огнестойкости 2 часа, толщина покрытия 31 мм</t>
  </si>
  <si>
    <t>3.13-28-5</t>
  </si>
  <si>
    <t>Огнезащитное покрытие металлоконструкций пастовыми составами на основе жидкого стекла и слюды с пределом огнестойкости 2,5 часа, толщина покрытия 39 мм</t>
  </si>
  <si>
    <t>3.13-0-8-0-29</t>
  </si>
  <si>
    <t>Таблица 3.13-29. Огнезащитное покрытие металлоконструкций пастовыми составами на основе жидкого стекла и талька</t>
  </si>
  <si>
    <t>3.13-29-1</t>
  </si>
  <si>
    <t>Огнезащитное покрытие металлоконструкций пастовыми составами на основе жидкого стекла и талька с пределом огнестойкости 0,75 часа, толщина покрытия 8,3 мм</t>
  </si>
  <si>
    <t>3.13-29-2</t>
  </si>
  <si>
    <t>Огнезащитное покрытие металлоконструкций пастовыми составами на основе жидкого стекла и талька с пределом огнестойкости 2 часа, толщина покрытия 30 мм</t>
  </si>
  <si>
    <t>3.13-29-3</t>
  </si>
  <si>
    <t>Огнезащитное покрытие воздуховодов из оцинкованной стали пастовыми составами на основе жидкого стекла и талька с пределом огнестойкости 1 час, толщина покрытия 4 мм</t>
  </si>
  <si>
    <t>3.13-29-4</t>
  </si>
  <si>
    <t>Огнезащитное покрытие воздуховодов из оцинкованной стали пастовыми составами на основе жидкого стекла и талька с пределом огнестойкости 1,5 час, толщина покрытия 7 мм</t>
  </si>
  <si>
    <t>3.13-0-8-0-30</t>
  </si>
  <si>
    <t>Таблица 3.13-30. Огнезащитное покрытие терморасширяющимися составами электрических кабелей, металлоконструкций с применением окрасочного агрегата безвоздушного нанесения</t>
  </si>
  <si>
    <t>3.13-30-1</t>
  </si>
  <si>
    <t>Огнезащитное покрытие терморасширяющимися составами электрических кабелей с применением окрасочного безвоздушного агрегата</t>
  </si>
  <si>
    <t>3.13-30-2</t>
  </si>
  <si>
    <t>Огнезащитное покрытие терморасширяющимися составами металлоконструкций (4 группа огнезащитной эффективности, не менее 45 минут) с применением окрасочного агрегата безвоздушного нанесения</t>
  </si>
  <si>
    <t>3.13-0-8-0-31</t>
  </si>
  <si>
    <t>Таблица 3.13-31. Огнезащитное покрытие терморасширяющимися составами электрических кабелей, проложенных в коллекторах, вручную</t>
  </si>
  <si>
    <t>3.13-31-1</t>
  </si>
  <si>
    <t>Нанесение покрытия вспучивающегося огнезащитного на электрические кабели, проложенные в коллекторах, вручную</t>
  </si>
  <si>
    <t>1 м2 покрытия</t>
  </si>
  <si>
    <t>3.13-0-8-0-34</t>
  </si>
  <si>
    <t>Таблица 3.13-34. 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</t>
  </si>
  <si>
    <t>3.13-34-1</t>
  </si>
  <si>
    <t>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 слоем толщиной 5 мм</t>
  </si>
  <si>
    <t>3.13-34-2</t>
  </si>
  <si>
    <t>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поверхности, добавлять или исключать на каждый 1 мм изменения толщины к позиции 3.13-34-2</t>
  </si>
  <si>
    <t>3.13-0-8-0-37</t>
  </si>
  <si>
    <t>Таблица 3.13-37. 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</t>
  </si>
  <si>
    <t>3.13-37-1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</si>
  <si>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0,75 часа, толщина покрытия 22,5 мм</t>
  </si>
  <si>
    <t>3.13-37-2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</si>
  <si>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1 час, толщина покрытия 30 мм</t>
  </si>
  <si>
    <t>3.13-37-3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</si>
  <si>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1,5 часа, толщина покрытия 40 мм</t>
  </si>
  <si>
    <t>3.13-37-4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</si>
  <si>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2,5 часа, толщина покрытия 60 мм</t>
  </si>
  <si>
    <t>3.13-0-8-0-38</t>
  </si>
  <si>
    <t>Таблица 3.13-38. Огнезащитное покрытие воздуховодов составом на основе минеральных волокон и неорганического связующего методом сухого торкретирования</t>
  </si>
  <si>
    <t>3.13-38-1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</si>
  <si>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0,75 часа, толщина покрытия 8,5 мм</t>
  </si>
  <si>
    <t>3.13-38-2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</si>
  <si>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1 час, толщина покрытия 10 мм</t>
  </si>
  <si>
    <t>3.13-38-3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</si>
  <si>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1,5 часа, толщина покрытия 14 мм</t>
  </si>
  <si>
    <t>3.13-38-4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</si>
  <si>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2,5 часа, толщина покрытия 21 мм</t>
  </si>
  <si>
    <t>3.13-0-8-0-44</t>
  </si>
  <si>
    <t>Таблица 3.13-44. Огнезащита металлоконструкций составом огнезащитным штукатурным</t>
  </si>
  <si>
    <t>3.13-44-1</t>
  </si>
  <si>
    <t>Огнезащита металлоконструкций составом огнезащитным штукатурным толщиной слоя 5 мм</t>
  </si>
  <si>
    <t>100 м2 покрытий</t>
  </si>
  <si>
    <t>3.13-44-2</t>
  </si>
  <si>
    <t>Добавлять или исключать на каждый 1 мм изменения толщины к позиции 3.13-44-1</t>
  </si>
  <si>
    <t>3.13-0-8-0-58</t>
  </si>
  <si>
    <t>Таблица 3.13-58. Огнезащитное покрытие металлоконструкций однокомпонентным, вспучивающимся составом, на основе стирол-акриловых смол и органического растворителя</t>
  </si>
  <si>
    <t>3.13-58-1</t>
  </si>
  <si>
    <t>Огнезащитное покрытие металлоконструкций однокомпонентным, вспучивающимся составом, на основе стирол-акриловых смол и органического растворителя, толщина покрытия 1 мм</t>
  </si>
  <si>
    <t>100 м2 окрашиваемой поверхности</t>
  </si>
  <si>
    <t>3.13-58-2</t>
  </si>
  <si>
    <t>Огнезащитное покрытие металлоконструкций однокомпонентным, вспучивающимся составом, на основе стирол-акриловых смол и органического растворителя, добавлять или исключать на каждые 0,3 мм изменения толщины к позиции 3.13-58-1</t>
  </si>
  <si>
    <t>3.13-0-8-0-59</t>
  </si>
  <si>
    <t>Таблица 3.13-59. Нанесение двухкомпонентного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</t>
  </si>
  <si>
    <t>3.13-59-1</t>
  </si>
  <si>
    <t>Нанесение двухкомпонентного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нанесения, предел огнестойкости 1,5 часа</t>
  </si>
  <si>
    <t>3.13-0-8-0-60</t>
  </si>
  <si>
    <t>Таблица 3.13-60. 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</t>
  </si>
  <si>
    <t>3.13-60-1</t>
  </si>
  <si>
    <t>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нанесения, предел огнестойкости 0,5 часа</t>
  </si>
  <si>
    <t>3.13-60-2</t>
  </si>
  <si>
    <t>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нанесения, предел огнестойкости 0,75 часа</t>
  </si>
  <si>
    <t>3.13-60-3</t>
  </si>
  <si>
    <t>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нанесения, предел огнестойкости 1,5 часа</t>
  </si>
  <si>
    <t>3.13-0-9</t>
  </si>
  <si>
    <t>Раздел  9. Разные работы</t>
  </si>
  <si>
    <t>3.13-0-9-0-43</t>
  </si>
  <si>
    <t>Таблица 3.13-43. Гидрофобизация бетонных поверхностей</t>
  </si>
  <si>
    <t>3.13-43-1</t>
  </si>
  <si>
    <t>Гидрофобизация бетонных поверхностей раствором водным ГКЖ-10, ГКЖ-11</t>
  </si>
  <si>
    <t>3.13-43-2</t>
  </si>
  <si>
    <t>Гидрофобизация бетонных поверхностей раствором гидрофобизирующей жидкости 136-41 в уайт-спирите</t>
  </si>
  <si>
    <t>3.13-0-9-0-45</t>
  </si>
  <si>
    <t>Таблица 3.13-45. Устройство антикоррозионной изоляции узлов крепления плит лоджий</t>
  </si>
  <si>
    <t>3.13-45-1</t>
  </si>
  <si>
    <t>Металлизация закладных деталей протекторным цинковым грунтом с защитой цементным раствором</t>
  </si>
  <si>
    <t>3.13-45-2</t>
  </si>
  <si>
    <t>Устройство антикоррозионной изоляции узлов крепления плит лоджий герметизирующей двухкомпонентной тиоколовой мастикой</t>
  </si>
  <si>
    <t>3.13-0-9-0-50</t>
  </si>
  <si>
    <t>Таблица 3.13-50. Защита железобетонных поверхностей канализационных колодцев с применением полимерсиликатных защитных составов</t>
  </si>
  <si>
    <t>3.13-50-1</t>
  </si>
  <si>
    <t>Защита железобетонных поверхностей канализационных колодцев с применением полимерсиликатных защитных составов вручную, толщина слоя 3 мм</t>
  </si>
  <si>
    <t>3.13-50-2</t>
  </si>
  <si>
    <t>Защита железобетонных поверхностей канализационных колодцев с применением полимерсиликатных защитных составов вручную, добавлять на каждые 3 мм изменения толщины слоя</t>
  </si>
  <si>
    <t>3.13-50-3</t>
  </si>
  <si>
    <t>Защита железобетонных поверхностей канализационных колодцев с применением полимерсиликатных защитных составов механизированным способом, толщина слоя 3 мм</t>
  </si>
  <si>
    <t>3.13-50-4</t>
  </si>
  <si>
    <t>Защита железобетонных поверхностей канализационных колодцев с применением полимерсиликатных защитных составов механизированным способом, добавлять на каждые 3 мм изменения толщины слоя</t>
  </si>
  <si>
    <t>3.13-0-9-0-51</t>
  </si>
  <si>
    <t>Таблица 3.13-51. Нанесение парафиновой эмульсии для ухода за защитным покрытием поверхностей канализационных колодцев</t>
  </si>
  <si>
    <t>3.13-51-1</t>
  </si>
  <si>
    <t>Нанесение парафиновой эмульсии для ухода за защитным покрытием поверхностей канализационных колодцев вручную</t>
  </si>
  <si>
    <t>3.13-51-2</t>
  </si>
  <si>
    <t>Нанесение парафиновой эмульсии для ухода за защитным покрытием поверхностей канализационных колодцев механизированным способом</t>
  </si>
  <si>
    <t>3.13-0-9-0-52</t>
  </si>
  <si>
    <t>Таблица 3.13-52. Устройство галтели в местах примыкания стен канализационных колодцев к потолку и между собой с применением ремонтных составов с наполнителем из фибры, шириной 100 мм, толщиной до 25 мм</t>
  </si>
  <si>
    <t>3.13-52-1</t>
  </si>
  <si>
    <t>Устройство галтели в местах примыкания стен канализационных колодцев к потолку и между собой с применением ремонтных составов с наполнителем из фибры, шириной 100 мм, толщиной до 25 мм</t>
  </si>
  <si>
    <t>3.13-0-9-0-53</t>
  </si>
  <si>
    <t>Таблица 3.13-53. Нанесение антикоррозионного защитного покрытия методом электродугового напыления алюминиевой проволокой</t>
  </si>
  <si>
    <t>3.13-53-1</t>
  </si>
  <si>
    <t>Нанесение антикоррозионного защитного покрытия методом электродугового напыления алюминиевой проволокой при толщине слоя 100 мкм на внутренние поверхности емкостей</t>
  </si>
  <si>
    <t>3.13-53-2</t>
  </si>
  <si>
    <t>Добавлять или исключать на каждые 50 мкм изменения толщины слоя к позиции 3.13-53-1</t>
  </si>
  <si>
    <t>3.13-0-9-0-56</t>
  </si>
  <si>
    <t>Таблица 3.13-56. Газотермическое нанесение металлического покрытия на поверхности конструкций</t>
  </si>
  <si>
    <t>3.13-56-1</t>
  </si>
  <si>
    <t>Газотермическое нанесение металлического покрытия на гладкие поверхности конструкций</t>
  </si>
  <si>
    <t>3.13-56-2</t>
  </si>
  <si>
    <t>Газотермическое нанесение металлического покрытия на профильные поверхности конструкций</t>
  </si>
  <si>
    <t>3.14</t>
  </si>
  <si>
    <t>Сборник 14. Конструкции в сельском строительстве</t>
  </si>
  <si>
    <t>3.14-0</t>
  </si>
  <si>
    <t>3.14-0-1</t>
  </si>
  <si>
    <t>Раздел  1. Зимнее остекление теплиц</t>
  </si>
  <si>
    <t>3.14-0-1-0-1</t>
  </si>
  <si>
    <t>Таблица 3.14-1. Установка сборных железобетонных фундаментных столбиков</t>
  </si>
  <si>
    <t>3.14-1-1</t>
  </si>
  <si>
    <t>Установка сборных железобетонных фундаментных столбиков</t>
  </si>
  <si>
    <t>3.14-0-1-0-2</t>
  </si>
  <si>
    <t>Таблица 3.14-2. Установка сборных железобетонных цокольных плит</t>
  </si>
  <si>
    <t>3.14-2-1</t>
  </si>
  <si>
    <t>Установка сборных железобетонных цокольных плит</t>
  </si>
  <si>
    <t>3.14-0-1-0-3</t>
  </si>
  <si>
    <t>Таблица 3.14-3. Установка металлических каркасов и ограждений теплиц</t>
  </si>
  <si>
    <t>3.14-3-1</t>
  </si>
  <si>
    <t>Установка каркасов и ограждений стальных блочных теплиц</t>
  </si>
  <si>
    <t>3.14-3-2</t>
  </si>
  <si>
    <t>Установка каркасов и ограждений стальных ангарных теплиц</t>
  </si>
  <si>
    <t>3.14-3-3</t>
  </si>
  <si>
    <t>Установка каркасов и ограждений алюминиевых комбинированных теплиц</t>
  </si>
  <si>
    <t>3.14-0-1-0-4</t>
  </si>
  <si>
    <t>Таблица 3.14-4. Остекление мерным стеклом теплиц</t>
  </si>
  <si>
    <t>3.14-4-1</t>
  </si>
  <si>
    <t>Остекление мерным стеклом теплиц блочных</t>
  </si>
  <si>
    <t>100 м2 остекления</t>
  </si>
  <si>
    <t>3.14-4-2</t>
  </si>
  <si>
    <t>Остекление мерным стеклом теплиц ангарных</t>
  </si>
  <si>
    <t>3.14-0-1-0-5</t>
  </si>
  <si>
    <t>Таблица 3.14-5. Монтаж механизмов открывания и закрывания форточек</t>
  </si>
  <si>
    <t>3.14-5-1</t>
  </si>
  <si>
    <t>Монтаж механизмов открывания и закрывания форточек привода сдвоенного</t>
  </si>
  <si>
    <t>3.14-5-2</t>
  </si>
  <si>
    <t>Монтаж механизмов открывания и закрывания форточек привода бокового и торцового</t>
  </si>
  <si>
    <t>3.14-5-3</t>
  </si>
  <si>
    <t>Монтаж механизмов открывания и закрывания форточек цилиндрического редуктора (с двумя редукторами)</t>
  </si>
  <si>
    <t>3.14-5-4</t>
  </si>
  <si>
    <t>Монтаж механизмов открывания и закрывания форточек торцового цилиндрического редуктора</t>
  </si>
  <si>
    <t>3.14-5-5</t>
  </si>
  <si>
    <t>Монтаж механизмов открывания и закрывания форточек червячного редуктора</t>
  </si>
  <si>
    <t>3.14-5-6</t>
  </si>
  <si>
    <t>Монтаж механизмов открывания и закрывания форточек передачи реечной</t>
  </si>
  <si>
    <t>3.14-5-7</t>
  </si>
  <si>
    <t>Монтаж механизмов открывания и закрывания форточек выключателя конечного</t>
  </si>
  <si>
    <t>3.14-0-1-0-6</t>
  </si>
  <si>
    <t>Таблица 3.14-6. Установка валов механизмов открывания и закрывания форточек теплиц</t>
  </si>
  <si>
    <t>3.14-6-1</t>
  </si>
  <si>
    <t>Установка валов механизмов открывания и закрывания форточек теплиц</t>
  </si>
  <si>
    <t>3.14-0-1-0-7</t>
  </si>
  <si>
    <t>Таблица 3.14-7. Прокладка полиэтиленовых трубопроводов подпочвенного обогрева диаметром до 50 мм</t>
  </si>
  <si>
    <t>3.14-7-1</t>
  </si>
  <si>
    <t>Прокладка полиэтиленовых трубопроводов подпочвенного обогрева диаметром до 50 мм с соединением на фланцах</t>
  </si>
  <si>
    <t>100 м трубопроводов</t>
  </si>
  <si>
    <t>3.14-7-2</t>
  </si>
  <si>
    <t>Прокладка полиэтиленовых трубопроводов подпочвенного обогрева диаметром до 50 мм с соединением на штуцерах</t>
  </si>
  <si>
    <t>3.15</t>
  </si>
  <si>
    <t>Сборник 15. Отделочные работы</t>
  </si>
  <si>
    <t>Отдел  1. Облицовочные работы</t>
  </si>
  <si>
    <t>3.15-1</t>
  </si>
  <si>
    <t>3.15-1-1</t>
  </si>
  <si>
    <t>Раздел  1. Облицовка стен природным камнем, поставленным по заказным спецификациям</t>
  </si>
  <si>
    <t>3.15-1-1-0-1</t>
  </si>
  <si>
    <t>Таблица 3.15-1. Облицовка стен гранитными плитами</t>
  </si>
  <si>
    <t>Облицовка стен гранитными плитами полированными толщиной 40 мм при числе плит в 1 м2 до 2</t>
  </si>
  <si>
    <t>100 м2 поверхности облицовки</t>
  </si>
  <si>
    <t>3.15-1-2</t>
  </si>
  <si>
    <t>Облицовка стен гранитными плитами полированными толщиной 40 мм при числе плит в 1 м2 до 3</t>
  </si>
  <si>
    <t>3.15-1-3</t>
  </si>
  <si>
    <t>Облицовка стен гранитными плитами полированными толщиной 40 мм при числе плит в 1 м2 до 4</t>
  </si>
  <si>
    <t>3.15-1-4</t>
  </si>
  <si>
    <t>Облицовка стен гранитными плитами полированными толщиной 40 мм при числе плит в 1 м2 до 6</t>
  </si>
  <si>
    <t>3.15-1-5</t>
  </si>
  <si>
    <t>Облицовка стен гранитными плитами полированными толщиной 40 мм при числе плит в 1 м2 более 6</t>
  </si>
  <si>
    <t>3.15-1-6</t>
  </si>
  <si>
    <t>Облицовка стен гранитными плитами чистотесаными толщиной 100 мм при числе плит в 1 м2 до 2</t>
  </si>
  <si>
    <t>3.15-1-7</t>
  </si>
  <si>
    <t>Облицовка стен гранитными плитами чистотесаными толщиной 100 мм при числе плит в 1 м2 до 3</t>
  </si>
  <si>
    <t>3.15-1-8</t>
  </si>
  <si>
    <t>Облицовка стен гранитными плитами чистотесаными толщиной 100 мм при числе плит в 1 м2 до 4</t>
  </si>
  <si>
    <t>3.15-1-9</t>
  </si>
  <si>
    <t>Облицовка стен гранитными плитами чистотесаными толщиной 100 мм при числе плит в 1 м2 до 6</t>
  </si>
  <si>
    <t>3.15-1-10</t>
  </si>
  <si>
    <t>Облицовка стен гранитными плитами чистотесаными толщиной 100 мм при числе плит в 1 м2 более 6</t>
  </si>
  <si>
    <t>3.15-1-11</t>
  </si>
  <si>
    <t>Облицовка стен гранитными плитами с поверхностью "под скалу" толщиной 150 мм при числе плит в 1 м2 до 2</t>
  </si>
  <si>
    <t>3.15-1-12</t>
  </si>
  <si>
    <t>Облицовка стен гранитными плитами с поверхностью "под скалу" толщиной 150 мм при числе плит в 1 м2 до 3</t>
  </si>
  <si>
    <t>3.15-1-13</t>
  </si>
  <si>
    <t>Облицовка стен гранитными плитами с поверхностью "под скалу" толщиной 150 мм при числе плит в 1 м2 до 4</t>
  </si>
  <si>
    <t>3.15-1-14</t>
  </si>
  <si>
    <t>Облицовка стен гранитными плитами с поверхностью "под скалу" толщиной 150 мм при числе плит в 1 м2 до 6</t>
  </si>
  <si>
    <t>3.15-1-15</t>
  </si>
  <si>
    <t>Облицовка стен гранитными плитами с поверхностью "под скалу" толщиной 150 мм при числе плит в 1 м2 более 6</t>
  </si>
  <si>
    <t>3.15-1-1-0-2</t>
  </si>
  <si>
    <t>Таблица 3.15-2. Облицовка стен плитами из известняка, мрамора или травертина</t>
  </si>
  <si>
    <t>3.15-2-1</t>
  </si>
  <si>
    <t>Облицовка стен плитами из известняка толщиной 60 мм при числе плит в 1 м2 до 2</t>
  </si>
  <si>
    <t>3.15-2-2</t>
  </si>
  <si>
    <t>Облицовка стен плитами из известняка толщиной 60 мм при числе плит в 1 м2 до 3</t>
  </si>
  <si>
    <t>3.15-2-3</t>
  </si>
  <si>
    <t>Облицовка стен плитами из известняка толщиной 60 мм при числе плит в 1 м2 до 4</t>
  </si>
  <si>
    <t>3.15-2-4</t>
  </si>
  <si>
    <t>Облицовка стен плитами из известняка толщиной 60 мм при числе плит в 1 м2 до 6</t>
  </si>
  <si>
    <t>3.15-2-5</t>
  </si>
  <si>
    <t>Облицовка стен плитами из известняка толщиной 60 мм при числе плит в 1 м2 более 6</t>
  </si>
  <si>
    <t>3.15-2-6</t>
  </si>
  <si>
    <t>Облицовка стен плитами из мрамора или травертина (полированного) толщиной 25 мм при числе плит в 1 м2 до 2</t>
  </si>
  <si>
    <t>3.15-2-7</t>
  </si>
  <si>
    <t>Облицовка стен плитами из мрамора или травертина (полированного) толщиной 25 мм при числе плит в 1 м2 до 3</t>
  </si>
  <si>
    <t>3.15-2-8</t>
  </si>
  <si>
    <t>Облицовка стен плитами из мрамора или травертина (полированного) толщиной 25 мм при числе плит в 1 м2 до 4</t>
  </si>
  <si>
    <t>3.15-2-9</t>
  </si>
  <si>
    <t>Облицовка стен плитами из мрамора или травертина (полированного) толщиной 25 мм при числе плит в 1 м2 до 6</t>
  </si>
  <si>
    <t>3.15-2-10</t>
  </si>
  <si>
    <t>Облицовка стен плитами из мрамора или травертина (полированного) толщиной 25 мм при числе плит в 1 м2 более 6</t>
  </si>
  <si>
    <t>3.15-1-1-0-148</t>
  </si>
  <si>
    <t>Таблица 3.15-148. Герметизация стыков между изделиями из природного камня</t>
  </si>
  <si>
    <t>3.15-148-1</t>
  </si>
  <si>
    <t>Герметизация стыков между изделиями из природного камня</t>
  </si>
  <si>
    <t>Раздел  2. Облицовка колонн природным камнем, поставленным по заказным спецификациям</t>
  </si>
  <si>
    <t>3.15-1-2-0-3</t>
  </si>
  <si>
    <t>Таблица 3.15-3. Облицовка колонн гранитными плитами</t>
  </si>
  <si>
    <t>3.15-3-1</t>
  </si>
  <si>
    <t>Облицовка гранитными плитами полированными толщиной 40 мм четырехгранных колонн при числе плит в 1 м2 до 3</t>
  </si>
  <si>
    <t>3.15-3-2</t>
  </si>
  <si>
    <t>Облицовка гранитными плитами полированными толщиной 40 мм четырехгранных колонн при числе плит в 1 м2 до 4</t>
  </si>
  <si>
    <t>3.15-3-3</t>
  </si>
  <si>
    <t>Облицовка гранитными плитами полированными толщиной 40 мм четырехгранных колонн при числе плит в 1 м2 до 6</t>
  </si>
  <si>
    <t>3.15-3-4</t>
  </si>
  <si>
    <t>Облицовка гранитными плитами полированными толщиной 40 мм четырехгранных колонн при числе плит в 1 м2 более 6</t>
  </si>
  <si>
    <t>3.15-3-5</t>
  </si>
  <si>
    <t>Облицовка гранитными плитами полированными толщиной 40 мм многогранных колонн при числе плит в 1 м2 до 3</t>
  </si>
  <si>
    <t>3.15-3-6</t>
  </si>
  <si>
    <t>Облицовка гранитными плитами полированными толщиной 40 мм многогранных колонн при числе плит в 1 м2 до 4</t>
  </si>
  <si>
    <t>3.15-3-7</t>
  </si>
  <si>
    <t>Облицовка гранитными плитами полированными толщиной 40 мм многогранных колонн при числе плит в 1 м2 до 6</t>
  </si>
  <si>
    <t>3.15-3-8</t>
  </si>
  <si>
    <t>Облицовка гранитными плитами полированными толщиной 40 мм многогранных колонн при числе плит в 1 м2 более 6</t>
  </si>
  <si>
    <t>3.15-3-9</t>
  </si>
  <si>
    <t>Облицовка гранитными плитами чистотесаными толщиной 100 мм четырехгранных колонн при числе плит в 1 м2 до 3</t>
  </si>
  <si>
    <t>3.15-3-10</t>
  </si>
  <si>
    <t>Облицовка гранитными плитами чистотесаными толщиной 100 мм четырехгранных колонн при числе плит в 1 м2 до 4</t>
  </si>
  <si>
    <t>3.15-3-11</t>
  </si>
  <si>
    <t>Облицовка гранитными плитами чистотесаными толщиной 100 мм четырехгранных колонн при числе плит в 1 м2 до 6</t>
  </si>
  <si>
    <t>3.15-3-12</t>
  </si>
  <si>
    <t>Облицовка гранитными плитами чистотесаными толщиной 100 мм четырехгранных колонн при числе плит в 1 м2 более 6</t>
  </si>
  <si>
    <t>3.15-3-13</t>
  </si>
  <si>
    <t>Облицовка гранитными плитами чистотесаными толщиной 100 мм многогранных колонн при числе плит в 1 м2 до 3</t>
  </si>
  <si>
    <t>3.15-3-14</t>
  </si>
  <si>
    <t>Облицовка гранитными плитами чистотесаными толщиной 100 мм многогранных колонн при числе плит в 1 м2 до 4</t>
  </si>
  <si>
    <t>3.15-3-15</t>
  </si>
  <si>
    <t>Облицовка гранитными плитами чистотесаными толщиной 100 мм многогранных колонн при числе плит в 1 м2 до 6</t>
  </si>
  <si>
    <t>3.15-3-16</t>
  </si>
  <si>
    <t>Облицовка гранитными плитами чистотесаными толщиной 100 мм многогранных колонн при числе плит в 1 м2 более 6</t>
  </si>
  <si>
    <t>3.15-1-2-0-4</t>
  </si>
  <si>
    <t>Таблица 3.15-4. Облицовка колонн плитами из известняка, мрамора или травертина</t>
  </si>
  <si>
    <t>3.15-4-1</t>
  </si>
  <si>
    <t>Облицовка плитами из известняка толщиной 60 мм четырехгранных колонн при числе плит в 1 м2 до 3</t>
  </si>
  <si>
    <t>3.15-4-2</t>
  </si>
  <si>
    <t>Облицовка плитами из известняка толщиной 60 мм четырехгранных колонн при числе плит в 1 м2 до 4</t>
  </si>
  <si>
    <t>3.15-4-3</t>
  </si>
  <si>
    <t>Облицовка плитами из известняка толщиной 60 мм четырехгранных колонн при числе плит в 1 м2 до 6</t>
  </si>
  <si>
    <t>3.15-4-4</t>
  </si>
  <si>
    <t>Облицовка плитами из известняка толщиной 60 мм четырехгранных колонн при числе плит в 1 м2 более 6</t>
  </si>
  <si>
    <t>3.15-4-5</t>
  </si>
  <si>
    <t>Облицовка плитами из известняка толщиной 60 мм многогранных колонн при числе плит в 1 м2 до 3</t>
  </si>
  <si>
    <t>3.15-4-6</t>
  </si>
  <si>
    <t>Облицовка плитами из известняка толщиной 60 мм многогранных колонн при числе плит в 1 м2 до 4</t>
  </si>
  <si>
    <t>3.15-4-7</t>
  </si>
  <si>
    <t>Облицовка плитами из известняка толщиной 60 мм многогранных колонн при числе плит в 1 м2 до 6</t>
  </si>
  <si>
    <t>3.15-4-8</t>
  </si>
  <si>
    <t>Облицовка плитами из известняка толщиной 60 мм многогранных колонн при числе плит в 1 м2 более 6</t>
  </si>
  <si>
    <t>3.15-4-9</t>
  </si>
  <si>
    <t>Облицовка плитами из мрамора и травертина (полированного) толщиной 25 мм четырехгранных колонн при числе плит в 1 м2 до 3</t>
  </si>
  <si>
    <t>3.15-4-10</t>
  </si>
  <si>
    <t>Облицовка плитами из мрамора и травертина (полированного) толщиной 25 мм четырехгранных колонн при числе плит в 1 м2 до 4</t>
  </si>
  <si>
    <t>3.15-4-11</t>
  </si>
  <si>
    <t>Облицовка плитами из мрамора и травертина (полированного) толщиной 25 мм четырехгранных колонн при числе плит в 1 м2 до 6</t>
  </si>
  <si>
    <t>3.15-4-12</t>
  </si>
  <si>
    <t>Облицовка плитами из мрамора и травертина (полированного) толщиной 25 мм четырехгранных колонн при числе плит в 1 м2 более 6</t>
  </si>
  <si>
    <t>3.15-4-13</t>
  </si>
  <si>
    <t>Облицовка плитами из мрамора и травертина (полированного) толщиной 25 мм многогранных колонн при числе плит в 1 м2 до 3</t>
  </si>
  <si>
    <t>3.15-4-14</t>
  </si>
  <si>
    <t>Облицовка плитами из мрамора и травертина (полированного) толщиной 25 мм многогранных колонн при числе плит в 1 м2 до 4</t>
  </si>
  <si>
    <t>3.15-4-15</t>
  </si>
  <si>
    <t>Облицовка плитами из мрамора и травертина (полированного) толщиной 25 мм многогранных колонн при числе плит в 1 м2 до 6</t>
  </si>
  <si>
    <t>3.15-4-16</t>
  </si>
  <si>
    <t>Облицовка плитами из мрамора и травертина (полированного) толщиной 25 мм многогранных колонн при числе плит в 1 м2 более 6</t>
  </si>
  <si>
    <t>3.15-1-2-0-5</t>
  </si>
  <si>
    <t>Таблица 3.15-5. Добавлять или исключать на каждые 10 мм изменения толщины плит при облицовке стен и колонн</t>
  </si>
  <si>
    <t>3.15-5-1</t>
  </si>
  <si>
    <t>Добавлять или исключать на каждые 10 мм изменения толщины плит при облицовке стен и колонн гранитом полированным</t>
  </si>
  <si>
    <t>3.15-5-2</t>
  </si>
  <si>
    <t>Добавлять или исключать на каждые 10 мм изменения толщины плит при облицовке стен и колонн чистотесаным и "под скалу"</t>
  </si>
  <si>
    <t>3.15-5-3</t>
  </si>
  <si>
    <t>Добавлять или исключать на каждые 10 мм изменения толщины плит при облицовке стен и колонн известняком</t>
  </si>
  <si>
    <t>Раздел  3. Облицовка поверхностей линейными и полированными фасонными камнями, поставленными по заказным спецификациям</t>
  </si>
  <si>
    <t>3.15-1-3-0-6</t>
  </si>
  <si>
    <t>Таблица 3.15-6. Облицовка поверхностей линейными полированными фасонными камнями из гранита и мрамора</t>
  </si>
  <si>
    <t>3.15-6-1</t>
  </si>
  <si>
    <t>Облицовка поверхностей линейными полированными фасонными камнями гранитными при ширине большей стороны камня мм, до 150</t>
  </si>
  <si>
    <t>3.15-6-2</t>
  </si>
  <si>
    <t>Облицовка поверхностей линейными полированными фасонными камнями гранитными при ширине большей стороны камня мм, до 250</t>
  </si>
  <si>
    <t>3.15-6-3</t>
  </si>
  <si>
    <t>Облицовка поверхностей линейными полированными фасонными камнями гранитными при ширине большей стороны камня мм, до 450</t>
  </si>
  <si>
    <t>3.15-6-4</t>
  </si>
  <si>
    <t>Облицовка поверхностей линейными полированными фасонными камнями мраморными при ширине большей стороны камня мм, до 150</t>
  </si>
  <si>
    <t>3.15-6-5</t>
  </si>
  <si>
    <t>Облицовка поверхностей линейными полированными фасонными камнями мраморными при ширине большей стороны камня мм, до 250</t>
  </si>
  <si>
    <t>3.15-6-6</t>
  </si>
  <si>
    <t>Облицовка поверхностей линейными полированными фасонными камнями мраморными при ширине большей стороны камня мм, до 450</t>
  </si>
  <si>
    <t>3.15-1-3-0-7</t>
  </si>
  <si>
    <t>Таблица 3.15-7. Облицовка поверхностей линейными чистотесаными фасонными камнями из гранита и известняка</t>
  </si>
  <si>
    <t>3.15-7-1</t>
  </si>
  <si>
    <t>Облицовка поверхностей линейными чистотесаными фасонными камнями гранитными при ширине большей стороны мм, до 150</t>
  </si>
  <si>
    <t>3.15-7-2</t>
  </si>
  <si>
    <t>Облицовка поверхностей линейными чистотесаными фасонными камнями гранитными при ширине большей стороны мм, до 250</t>
  </si>
  <si>
    <t>3.15-7-3</t>
  </si>
  <si>
    <t>Облицовка поверхностей линейными чистотесаными фасонными камнями гранитными при ширине большей стороны мм, до 450</t>
  </si>
  <si>
    <t>3.15-7-4</t>
  </si>
  <si>
    <t>Облицовка поверхностей линейными чистотесаными фасонными камнями известняковыми при ширине большей стороны мм, до 150</t>
  </si>
  <si>
    <t>3.15-7-5</t>
  </si>
  <si>
    <t>Облицовка поверхностей линейными чистотесаными фасонными камнями известняковыми при ширине большей стороны мм, до 250</t>
  </si>
  <si>
    <t>3.15-7-6</t>
  </si>
  <si>
    <t>Облицовка поверхностей линейными чистотесаными фасонными камнями известняковыми при ширине большей стороны мм, до 450</t>
  </si>
  <si>
    <t>Раздел  4. Облицовка поверхностей плитами толщиной 10 мм из мрамора и травертина, поставленными по заказным спецификациям</t>
  </si>
  <si>
    <t>3.15-1-4-0-8</t>
  </si>
  <si>
    <t>Таблица 3.15-8. Облицовка поверхностей полированными плитами толщиной 10 мм из мрамора и травертина</t>
  </si>
  <si>
    <t>3.15-8-1</t>
  </si>
  <si>
    <t>Облицовка поверхностей полированными плитами толщиной 10 мм из мрамора и травертина при числе плит в 1 м2 до 6</t>
  </si>
  <si>
    <t>3.15-8-2</t>
  </si>
  <si>
    <t>Облицовка поверхностей полированными плитами толщиной 10 мм из мрамора и травертина при числе плит в 1 м2 до 8</t>
  </si>
  <si>
    <t>3.15-8-3</t>
  </si>
  <si>
    <t>Облицовка поверхностей полированными плитами толщиной 10 мм из мрамора и травертина при числе плит в 1 м2 до 10</t>
  </si>
  <si>
    <t>Раздел  5. Облицовка мрамором ступеней и укладка мраморных плит, поставленных по заказным спецификациям</t>
  </si>
  <si>
    <t>3.15-1-5-0-9</t>
  </si>
  <si>
    <t>Таблица 3.15-9. Облицовка мрамором ступеней и укладка подоконных плит</t>
  </si>
  <si>
    <t>3.15-9-1</t>
  </si>
  <si>
    <t>Облицовка ступеней и подступенков мраморными полированными плитами</t>
  </si>
  <si>
    <t>3.15-9-2</t>
  </si>
  <si>
    <t>Укладка подоконных мраморных полированных плит</t>
  </si>
  <si>
    <t>Раздел  6. Наружная облицовка по бетонной поверхности керамическими отдельными плитками</t>
  </si>
  <si>
    <t>3.15-1-6-0-10</t>
  </si>
  <si>
    <t>Таблица 3.15-10. Наружная облицовка по бетонной поверхности стен и колонн керамическими отдельными плитками</t>
  </si>
  <si>
    <t>3.15-10-1</t>
  </si>
  <si>
    <t>Наружная облицовка по бетонной поверхности керамическими отдельными плитками на полимерцементной мастике стен и колонн</t>
  </si>
  <si>
    <t>3.15-10-2</t>
  </si>
  <si>
    <t>Наружная облицовка по бетонной поверхности керамическими отдельными плитками на цементном растворе стен</t>
  </si>
  <si>
    <t>3.15-10-3</t>
  </si>
  <si>
    <t>Наружная облицовка по бетонной поверхности керамическими отдельными плитками на цементном растворе колонн</t>
  </si>
  <si>
    <t>3.15-1-6-0-11</t>
  </si>
  <si>
    <t>Таблица 3.15-11. Наружная облицовка по бетонной поверхности стен и колонн фасадными керамическими цветными плитками (типа "Кабанчик") на цементном растворе</t>
  </si>
  <si>
    <t>3.15-11-1</t>
  </si>
  <si>
    <t>Наружная облицовка по бетонной поверхности стен фасадными керамическими цветными плитками /типа "Кабанчик/ на цементном растворе</t>
  </si>
  <si>
    <t>3.15-11-2</t>
  </si>
  <si>
    <t>Наружная облицовка по бетонной поверхности колонн фасадными керамическими цветными плитками /типа "Кабанчик"/ на цементном растворе</t>
  </si>
  <si>
    <t>3.15-1-6-0-12</t>
  </si>
  <si>
    <t>Таблица 3.15-12. Наружная облицовка по бетонной поверхности стен и колонн коврами из мелких керамических плиток на полимерцементной мастике</t>
  </si>
  <si>
    <t>3.15-12-1</t>
  </si>
  <si>
    <t>Наружная облицовка по бетонной поверхности стен коврами из мелких керамических плиток на полимерцементной мастике</t>
  </si>
  <si>
    <t>3.15-12-2</t>
  </si>
  <si>
    <t>Наружная облицовка по бетонной поверхности колонн коврами из мелких керамических плиток на полимерцементной мастике</t>
  </si>
  <si>
    <t>3.15-1-6-0-170</t>
  </si>
  <si>
    <t xml:space="preserve">Таблица 3.15-170. Облицовка стен наружных керамическими крупноразмерными плитами типа керамогранит на клее из сухих смесей толщиной слоя 4-5 мм с затиркой швов фуговочной смесью </t>
  </si>
  <si>
    <t>3.15-170-1</t>
  </si>
  <si>
    <t>Облицовка стен наружных керамическими крупноразмерными плитами типа керамогранит на клее из сухих смесей толщиной слоя 4-5 мм с затиркой швов фуговочной смесью</t>
  </si>
  <si>
    <t>3.15-1-6-0-172</t>
  </si>
  <si>
    <t>Таблица 3.15-172. Облицовка стен наружных керамическими крупноразмерными плитами типа керамогранит на цементном растворе</t>
  </si>
  <si>
    <t>3.15-172-1</t>
  </si>
  <si>
    <t>Облицовка стен наружных керамическими крупноразмерными плитами типа керамогранит на цементном растворе с затиркой швов цементным раствором</t>
  </si>
  <si>
    <t>3.15-172-2</t>
  </si>
  <si>
    <t>Облицовка стен наружных керамическими крупноразмерными плитами типа керамогранит на цементном растворе с затиркой швов фуговочной смесью</t>
  </si>
  <si>
    <t>Раздел  7. Облицовка поверхности внутри зданий искусственными плитками</t>
  </si>
  <si>
    <t>3.15-1-7-0-13</t>
  </si>
  <si>
    <t>Таблица 3.15-13. Гладкая облицовка стен, столбов, пилястр и откосов (без карнизных, плинтусных и угловых плиток)</t>
  </si>
  <si>
    <t>3.15-13-1</t>
  </si>
  <si>
    <t>Гладкая облицовка стен, столбов, пилястр и откосов (без карнизных, плинтусных и угловых плиток) без установки плиток туалетного гарнитура по кирпичу и бетону</t>
  </si>
  <si>
    <t>3.15-13-2</t>
  </si>
  <si>
    <t>Гладкая облицовка стен, столбов, пилястр и откосов (без карнизных, плинтусных и угловых плиток) без установки плиток туалетного гарнитура по дереву</t>
  </si>
  <si>
    <t>3.15-1-7-0-139</t>
  </si>
  <si>
    <t>Таблица 3.15-139. Затирка швов плитки с применением сухой смеси</t>
  </si>
  <si>
    <t>3.15-139-1</t>
  </si>
  <si>
    <t>Затирка швов между плитками ранее облицованных поверхностей с применением сухой смеси</t>
  </si>
  <si>
    <t>3.15-1-7-0-144</t>
  </si>
  <si>
    <t>Таблица 3.15-144. Облицовка стен керамическими плитками на цементном растворе с заполнением швов фуговочной смесью</t>
  </si>
  <si>
    <t>3.15-144-1</t>
  </si>
  <si>
    <t>Облицовка стен керамическими плитками на цементном растворе с заполнением швов фуговочной смесью, по кирпичу и бетону</t>
  </si>
  <si>
    <t>3.15-144-2</t>
  </si>
  <si>
    <t>Облицовка стен керамическими плитками на цементном растворе с заполнением швов фуговочной смесью, по дереву</t>
  </si>
  <si>
    <t>3.15-1-7-0-149</t>
  </si>
  <si>
    <t>Таблица 3.15-149. Гладкая облицовка стен, столбов и откосов (без карнизных, плинтусных и угловых плиток) на клее из сухих смесей</t>
  </si>
  <si>
    <t>3.15-149-1</t>
  </si>
  <si>
    <t>Гладкая облицовка стен (без карнизных, плинтусных и угловых плиток) на клее из сухих смесей по камню и бетону</t>
  </si>
  <si>
    <t>3.15-149-2</t>
  </si>
  <si>
    <t>Гладкая облицовка стен (без карнизных, плинтусных и угловых плиток) на клее из сухих смесей по дереву и гипсовым плитам</t>
  </si>
  <si>
    <t>3.15-149-3</t>
  </si>
  <si>
    <t>Гладкая облицовка столбов и откосов (без карнизных, плинтусных и угловых плиток) на клее из сухих смесей по камню и бетону</t>
  </si>
  <si>
    <t>3.15-149-4</t>
  </si>
  <si>
    <t>Гладкая облицовка столбов и откосов (без карнизных, плинтусных и угловых плиток) на клее из сухих смесей по дереву и гипсовым плитам</t>
  </si>
  <si>
    <t>3.15-1-7-0-161</t>
  </si>
  <si>
    <t>Таблица 3.15-161. Облицовка стен и колонн коврами из мелких мозаичных плиток</t>
  </si>
  <si>
    <t>3.15-161-1</t>
  </si>
  <si>
    <t>Облицовка стен коврами из мелких мозаичных плиток на клеевом растворе из сухих смесей с затиркой швов</t>
  </si>
  <si>
    <t>3.15-161-2</t>
  </si>
  <si>
    <t>Облицовка колонн коврами из мелких мозаичных плиток на клеевом растворе из сухих смесей с затиркой швов</t>
  </si>
  <si>
    <t>3.15-1-7-0-162</t>
  </si>
  <si>
    <t>Таблица 3.15-162. Установка бордюрных и фризовых керамических плиток при облицовке стен по кирпичу и бетону</t>
  </si>
  <si>
    <t>3.15-162-1</t>
  </si>
  <si>
    <t>Установка бордюрных и фризовых керамических плиток при облицовке стен по кирпичу и бетону на растворе</t>
  </si>
  <si>
    <t>3.15-162-2</t>
  </si>
  <si>
    <t>Установка бордюрных и фризовых керамических плиток при облицовке стен по кирпичу и бетону на клее из сухих смесей</t>
  </si>
  <si>
    <t>3.15-1-7-0-163</t>
  </si>
  <si>
    <t>Таблица 3.15-163. Установка поливинилхлоридных раскладок при внутренней облицовке керамическими плитками</t>
  </si>
  <si>
    <t>3.15-163-1</t>
  </si>
  <si>
    <t>Установка поливинилхлоридных раскладок при внутренней облицовке керамическими плитками</t>
  </si>
  <si>
    <t>3.15-1-7-0-171</t>
  </si>
  <si>
    <t xml:space="preserve">Таблица 3.15-171. Облицовка стен внутренних керамическими крупноразмерными плитами типа керамогранит на клее из сухих смесей толщиной слоя 4-5 мм с затиркой швов фуговочной смесью </t>
  </si>
  <si>
    <t>3.15-171-1</t>
  </si>
  <si>
    <t>Облицовка стен внутренних керамическими крупноразмерными плитами типа керамогранит на клее из сухих смесей толщиной слоя 4-5 мм с затиркой швов фуговочной смесью</t>
  </si>
  <si>
    <t>3.15-1-7-0-173</t>
  </si>
  <si>
    <t>Таблица 3.15-173. Облицовка стен внутренних керамическими крупноразмерными плитами типа керамогранит на цементном растворе</t>
  </si>
  <si>
    <t>3.15-173-1</t>
  </si>
  <si>
    <t>Облицовка стен внутренних керамическими крупноразмерными плитами типа керамогранит на цементном растворе с затиркой швов цементным раствором</t>
  </si>
  <si>
    <t>3.15-173-2</t>
  </si>
  <si>
    <t>Облицовка стен внутренних керамическими крупноразмерными плитами типа керамогранит на цементном растворе с затиркой швов фуговочной смесью</t>
  </si>
  <si>
    <t>Раздел  8. Облицовка поверхностей искусственным мрамором</t>
  </si>
  <si>
    <t>3.15-1-8-0-14</t>
  </si>
  <si>
    <t>Таблица 3.15-14. Устройство основания под облицовку искусственным мрамором</t>
  </si>
  <si>
    <t>3.15-14-1</t>
  </si>
  <si>
    <t>Устройство основания под облицовку искусственным мрамором стен по камню</t>
  </si>
  <si>
    <t>100 м2 поверхности оштукатуренного основания</t>
  </si>
  <si>
    <t>3.15-14-2</t>
  </si>
  <si>
    <t>Устройство основания под облицовку искусственным мрамором стен по дереву</t>
  </si>
  <si>
    <t>3.15-14-3</t>
  </si>
  <si>
    <t>Устройство основания под облицовку искусственным мрамором прямоугольных и цилиндрических колонн, столбов, пилонов, пилястр и куполов по камню и бетону</t>
  </si>
  <si>
    <t>3.15-14-4</t>
  </si>
  <si>
    <t>Устройство основания под облицовку искусственным мрамором прямоугольных и цилиндрических колонн, столбов, пилонов, пилястр и куполов по дереву</t>
  </si>
  <si>
    <t>3.15-14-5</t>
  </si>
  <si>
    <t>Устройство основания под облицовку искусственным мрамором откосов</t>
  </si>
  <si>
    <t>3.15-1-8-0-15</t>
  </si>
  <si>
    <t>Таблица 3.15-15. Облицовка поверхностей стен, столбов, колонн и пилястр оселковым мрамором</t>
  </si>
  <si>
    <t>3.15-15-1</t>
  </si>
  <si>
    <t>Облицовка оселковым мрамором поверхностей стен гладких</t>
  </si>
  <si>
    <t>3.15-15-2</t>
  </si>
  <si>
    <t>Облицовка оселковым мрамором поверхностей столбов, колонн и пилястр высотой до 4 м гладких</t>
  </si>
  <si>
    <t>3.15-15-3</t>
  </si>
  <si>
    <t>Облицовка оселковым мрамором поверхностей столбов, колонн и пилястр высотой до 4 м с каннелюрами</t>
  </si>
  <si>
    <t>3.15-15-4</t>
  </si>
  <si>
    <t>Облицовка оселковым мрамором поверхностей столбов, колонн и пилястр высотой более 4 м гладких</t>
  </si>
  <si>
    <t>3.15-15-5</t>
  </si>
  <si>
    <t>Облицовка оселковым мрамором поверхностей столбов, колонн и пилястр высотой более 4 м с каннелюрами</t>
  </si>
  <si>
    <t>3.15-1-8-0-16</t>
  </si>
  <si>
    <t>Таблица 3.15-16. Облицовка поверхностей откосов, тяг, поясков, плинтусов и капителей оселковым мрамором</t>
  </si>
  <si>
    <t>3.15-16-1</t>
  </si>
  <si>
    <t>Облицовка оселковым мрамором поверхностей откосов</t>
  </si>
  <si>
    <t>3.15-16-2</t>
  </si>
  <si>
    <t>Облицовка оселковым мрамором поверхностей тяг, поясков и плинтусов простых</t>
  </si>
  <si>
    <t>3.15-16-3</t>
  </si>
  <si>
    <t>Облицовка оселковым мрамором поверхностей тяг, поясков и плинтусов сложных</t>
  </si>
  <si>
    <t>3.15-16-4</t>
  </si>
  <si>
    <t>Облицовка оселковым мрамором поверхностей капителей простых</t>
  </si>
  <si>
    <t>3.15-16-5</t>
  </si>
  <si>
    <t>Облицовка оселковым мрамором поверхностей капителей сложных</t>
  </si>
  <si>
    <t>3.15-1-8-0-17</t>
  </si>
  <si>
    <t>Таблица 3.15-17. Облицовка поверхностей стен, столбов, колонн и пилястр утюжным мрамором</t>
  </si>
  <si>
    <t>3.15-17-1</t>
  </si>
  <si>
    <t>Облицовка утюжным мрамором поверхностей стен гладких</t>
  </si>
  <si>
    <t>3.15-17-2</t>
  </si>
  <si>
    <t>Облицовка утюжным мрамором поверхностей столбов, колонн и пилястр высотой до 4 м гладких</t>
  </si>
  <si>
    <t>3.15-17-3</t>
  </si>
  <si>
    <t>Облицовка утюжным мрамором поверхностей столбов, колонн и пилястр высотой до 4 м с каннелюрами</t>
  </si>
  <si>
    <t>3.15-17-4</t>
  </si>
  <si>
    <t>Облицовка утюжным мрамором поверхностей столбов, колонн и пилястр высотой более 4 м гладких</t>
  </si>
  <si>
    <t>3.15-17-5</t>
  </si>
  <si>
    <t>Облицовка утюжным мрамором поверхностей столбов, колонн и пилястр высотой более 4 м с каннелюрами</t>
  </si>
  <si>
    <t>3.15-1-8-0-18</t>
  </si>
  <si>
    <t>Таблица 3.15-18. Облицовка поверхностей откосов, тяг, поясков, плинтусов, капителей утюжным мрамором</t>
  </si>
  <si>
    <t>3.15-18-1</t>
  </si>
  <si>
    <t>Облицовка утюжным мрамором поверхностей откосов</t>
  </si>
  <si>
    <t>3.15-18-2</t>
  </si>
  <si>
    <t>Облицовка утюжным мрамором поверхностей тяг, поясков и плинтусов простых</t>
  </si>
  <si>
    <t>3.15-18-3</t>
  </si>
  <si>
    <t>Облицовка утюжным мрамором поверхностей тяг, поясков и плинтусов сложных</t>
  </si>
  <si>
    <t>3.15-18-4</t>
  </si>
  <si>
    <t>Облицовка утюжным мрамором поверхностей капителий простых</t>
  </si>
  <si>
    <t>3.15-18-5</t>
  </si>
  <si>
    <t>Облицовка утюжным мрамором поверхностей капителий сложных</t>
  </si>
  <si>
    <t>Раздел  9. Облицовка природным камнем стандартных размеров с частичной подрезкой по месту</t>
  </si>
  <si>
    <t>3.15-1-9-0-19</t>
  </si>
  <si>
    <t>Таблица 3.15-19. Облицовка поверхностей стен полированными плитами из мрамора и гранита</t>
  </si>
  <si>
    <t>3.15-19-1</t>
  </si>
  <si>
    <t>Облицовка стен полированными мраморными плитами толщиной до 30 мм, число плит в 1 м2 до 2</t>
  </si>
  <si>
    <t>100 м2 облицовки</t>
  </si>
  <si>
    <t>3.15-19-2</t>
  </si>
  <si>
    <t>Облицовка стен полированными мраморными плитами толщиной до 30 мм, число плит в 1 м2 до 3</t>
  </si>
  <si>
    <t>3.15-19-3</t>
  </si>
  <si>
    <t>Облицовка стен полированными мраморными плитами толщиной до 30 мм, число плит в 1 м2 до 4</t>
  </si>
  <si>
    <t>3.15-19-4</t>
  </si>
  <si>
    <t>Облицовка стен полированными мраморными плитами толщиной до 30 мм, число плит в 1 м2 до 6</t>
  </si>
  <si>
    <t>3.15-19-5</t>
  </si>
  <si>
    <t>Облицовка стен полированными мраморными плитами толщиной до 30 мм, число плит в 1 м2 до 9</t>
  </si>
  <si>
    <t>3.15-19-6</t>
  </si>
  <si>
    <t>Облицовка стен полированными мраморными плитами толщиной до 30 мм, число плит в 1 м2 до 12</t>
  </si>
  <si>
    <t>3.15-19-7</t>
  </si>
  <si>
    <t>Облицовка стен полированными мраморными плитами толщиной до 30 мм, число плит в 1 м2 до 15</t>
  </si>
  <si>
    <t>3.15-19-8</t>
  </si>
  <si>
    <t>Облицовка стен полированными мраморными плитами толщиной до 30 мм, число плит в 1 м2 более 15</t>
  </si>
  <si>
    <t>3.15-19-9</t>
  </si>
  <si>
    <t>Облицовка стен полированными гранитными плитами толщиной до 40 мм, число плит в 1 м2 до 2</t>
  </si>
  <si>
    <t>3.15-19-10</t>
  </si>
  <si>
    <t>Облицовка стен полированными гранитными плитами толщиной до 40 мм, число плит в 1 м2 до 3</t>
  </si>
  <si>
    <t>3.15-19-11</t>
  </si>
  <si>
    <t>Облицовка стен полированными гранитными плитами толщиной до 40 мм, число плит в 1 м2 до 4</t>
  </si>
  <si>
    <t>3.15-19-12</t>
  </si>
  <si>
    <t>Облицовка стен полированными гранитными плитами толщиной до 40 мм, число плит в 1 м2 до 6</t>
  </si>
  <si>
    <t>3.15-19-13</t>
  </si>
  <si>
    <t>Облицовка стен полированными гранитными плитами толщиной до 40 мм, число плит в 1 м2 до 8</t>
  </si>
  <si>
    <t>3.15-19-14</t>
  </si>
  <si>
    <t>Облицовка стен полированными гранитными плитами толщиной до 40 мм, число плит в 1 м2 до 10</t>
  </si>
  <si>
    <t>3.15-19-15</t>
  </si>
  <si>
    <t>Облицовка стен полированными гранитными плитами толщиной до 40 мм, число плит в 1 м2 до 12</t>
  </si>
  <si>
    <t>3.15-19-16</t>
  </si>
  <si>
    <t>Облицовка стен полированными гранитными плитами толщиной до 40 мм, число плит в 1 м2 более 12</t>
  </si>
  <si>
    <t>3.15-1-9-0-20</t>
  </si>
  <si>
    <t>Таблица 3.15-20. Облицовка поверхностей колонн полированными плитами из мрамора и гранита</t>
  </si>
  <si>
    <t>3.15-20-1</t>
  </si>
  <si>
    <t>Облицовка колонн четырехгранных полированными гранитными плитами толщиной до 30 мм, число плит в 1 м2 до 3</t>
  </si>
  <si>
    <t>3.15-20-2</t>
  </si>
  <si>
    <t>Облицовка колонн четырехгранных полированными гранитными плитами толщиной до 30 мм, число плит в 1 м2 до 4</t>
  </si>
  <si>
    <t>3.15-20-3</t>
  </si>
  <si>
    <t>Облицовка колонн четырехгранных полированными гранитными плитами толщиной до 30 мм, число плит в 1 м2 до 6</t>
  </si>
  <si>
    <t>3.15-20-4</t>
  </si>
  <si>
    <t>Облицовка колонн четырехгранных полированными гранитными плитами толщиной до 30 мм, число плит в 1 м2 до 9</t>
  </si>
  <si>
    <t>3.15-20-5</t>
  </si>
  <si>
    <t>Облицовка колонн четырехгранных полированными гранитными плитами толщиной до 30 мм, число плит в 1 м2 до 12</t>
  </si>
  <si>
    <t>3.15-20-6</t>
  </si>
  <si>
    <t>Облицовка колонн четырехгранных полированными гранитными плитами толщиной до 30 мм, число плит в 1 м2 до 15</t>
  </si>
  <si>
    <t>3.15-20-7</t>
  </si>
  <si>
    <t>Облицовка колонн четырехгранных полированными гранитными плитами толщиной до 30 мм, число плит в 1 м2 более 15</t>
  </si>
  <si>
    <t>3.15-20-8</t>
  </si>
  <si>
    <t>Облицовка колонн многогранных полированными гранитными плитами толщиной 30 мм, число плит в 1 м2 до 3</t>
  </si>
  <si>
    <t>3.15-20-9</t>
  </si>
  <si>
    <t>Облицовка колонн многогранных полированными гранитными плитами толщиной 30 мм, число плит в 1 м2 до 4</t>
  </si>
  <si>
    <t>3.15-20-10</t>
  </si>
  <si>
    <t>Облицовка колонн многогранных полированными гранитными плитами толщиной 30 мм, число плит в 1 м2 до 6</t>
  </si>
  <si>
    <t>3.15-20-11</t>
  </si>
  <si>
    <t>Облицовка колонн многогранных полированными гранитными плитами толщиной 30 мм, число плит в 1 м2 до 9</t>
  </si>
  <si>
    <t>3.15-20-12</t>
  </si>
  <si>
    <t>Облицовка колонн многогранных полированными гранитными плитами толщиной 30 мм, число плит в 1 м2 до 12</t>
  </si>
  <si>
    <t>3.15-20-13</t>
  </si>
  <si>
    <t>Облицовка колонн многогранных полированными гранитными плитами толщиной 30 мм, число плит в 1 м2 до 15</t>
  </si>
  <si>
    <t>3.15-20-14</t>
  </si>
  <si>
    <t>Облицовка колонн многогранных полированными гранитными плитами толщиной 30 мм, число плит в 1 м2 более 15</t>
  </si>
  <si>
    <t>3.15-20-15</t>
  </si>
  <si>
    <t>Облицовка колонн четырехгранных полированными мраморными плитами толщиной до 20 мм, число плит в 1 м2 до 3</t>
  </si>
  <si>
    <t>3.15-20-16</t>
  </si>
  <si>
    <t>Облицовка колонн четырехгранных полированными мраморными плитами толщиной до 20 мм, число плит в 1 м2 до 4</t>
  </si>
  <si>
    <t>3.15-20-17</t>
  </si>
  <si>
    <t>Облицовка колонн четырехгранных полированными мраморными плитами толщиной до 20 мм, число плит в 1 м2 до 6</t>
  </si>
  <si>
    <t>3.15-20-18</t>
  </si>
  <si>
    <t>Облицовка колонн четырехгранных полированными мраморными плитами толщиной до 20 мм, число плит в 1 м2 до 9</t>
  </si>
  <si>
    <t>3.15-20-19</t>
  </si>
  <si>
    <t>Облицовка колонн четырехгранных полированными мраморными плитами толщиной до 20 мм, число плит в 1 м2 до 12</t>
  </si>
  <si>
    <t>3.15-20-20</t>
  </si>
  <si>
    <t>Облицовка колонн четырехгранных полированными мраморными плитами толщиной до 20 мм, число плит в 1 м2 до 15</t>
  </si>
  <si>
    <t>3.15-20-21</t>
  </si>
  <si>
    <t>Облицовка колонн четырехгранных полированными мраморными плитами толщиной до 20 мм, число плит в 1 м2 более 15</t>
  </si>
  <si>
    <t>3.15-20-22</t>
  </si>
  <si>
    <t>Облицовка колонн многогранных полированными мраморными плитами толщиной до 20 мм, число плит в 1 м2 до 4</t>
  </si>
  <si>
    <t>3.15-20-23</t>
  </si>
  <si>
    <t>Облицовка колонн многогранных полированными мраморными плитами толщиной до 20 мм, число плит в 1 м2 до 6</t>
  </si>
  <si>
    <t>3.15-20-24</t>
  </si>
  <si>
    <t>Облицовка колонн многогранных полированными мраморными плитами толщиной до 20 мм, число плит в 1 м2 до 9</t>
  </si>
  <si>
    <t>3.15-20-25</t>
  </si>
  <si>
    <t>Облицовка колонн многогранных полированными мраморными плитами толщиной до 20 мм, число плит в 1 м2 до 12</t>
  </si>
  <si>
    <t>3.15-20-26</t>
  </si>
  <si>
    <t>Облицовка колонн многогранных полированными мраморными плитами толщиной до 20 мм, число плит в 1 м2 до 15</t>
  </si>
  <si>
    <t>3.15-20-27</t>
  </si>
  <si>
    <t>Облицовка колонн многогранных полированными мраморными плитами толщиной до 20 мм, число плит в 1 м2 более 15</t>
  </si>
  <si>
    <t>3.15-1-9-0-21</t>
  </si>
  <si>
    <t>Таблица 3.15-21. Облицовка поверхностей стен, пилястр, откосов, проемов плитами толщиной до 40 мм из туфа, известняка и ракушечника</t>
  </si>
  <si>
    <t>3.15-21-1</t>
  </si>
  <si>
    <t>Облицовка стен плитами толщиной до 40 мм из туфа, известняка и ракушечника, число плит в 1 м2 до 4</t>
  </si>
  <si>
    <t>3.15-21-2</t>
  </si>
  <si>
    <t>Облицовка стен плитами толщиной до 40 мм из туфа, известняка и ракушечника, число плит в 1 м2 до 6</t>
  </si>
  <si>
    <t>3.15-21-3</t>
  </si>
  <si>
    <t>Облицовка стен плитами толщиной до 40 мм из туфа, известняка и ракушечника, число плит в 1 м2 до 9</t>
  </si>
  <si>
    <t>3.15-21-4</t>
  </si>
  <si>
    <t>Облицовка стен плитами толщиной до 40 мм из туфа, известняка и ракушечника, число плит в 1 м2 до 12</t>
  </si>
  <si>
    <t>3.15-21-5</t>
  </si>
  <si>
    <t>Облицовка стен плитами толщиной до 40 мм из туфа, известняка и ракушечника, число плит в 1 м2 более 12</t>
  </si>
  <si>
    <t>3.15-21-6</t>
  </si>
  <si>
    <t>Облицовка пилястр, откосов, проемов плитами толщиной до 40 мм из туфа, известняка и ракушечника, число плит в 1 м2 до 4</t>
  </si>
  <si>
    <t>3.15-21-7</t>
  </si>
  <si>
    <t>Облицовка пилястр, откосов, проемов плитами толщиной до 40 мм из туфа, известняка и ракушечника, число плит в 1 м2 до 6</t>
  </si>
  <si>
    <t>3.15-21-8</t>
  </si>
  <si>
    <t>Облицовка пилястр, откосов, проемов плитами толщиной до 40 мм из туфа, известняка и ракушечника, число плит в 1 м2 до 9</t>
  </si>
  <si>
    <t>3.15-21-9</t>
  </si>
  <si>
    <t>Облицовка пилястр, откосов, проемов плитами толщиной до 40 мм из туфа, известняка и ракушечника, число плит в 1 м2 до 12</t>
  </si>
  <si>
    <t>3.15-21-10</t>
  </si>
  <si>
    <t>Облицовка пилястр, откосов, проемов плитами толщиной до 40 мм из туфа, известняка и ракушечника, число плит в 1 м2 более 12</t>
  </si>
  <si>
    <t>3.15-1-9-0-22</t>
  </si>
  <si>
    <t>Таблица 3.15-22. Облицовка поверхностей колонн плитами толщиной до 40 мм из туфа, известняка и ракушечника</t>
  </si>
  <si>
    <t>3.15-22-1</t>
  </si>
  <si>
    <t>Облицовка колонн четырехгранных плитами толщиной до 40 мм из туфа, известняка и ракушечника, число плит в 1 м2 до 4</t>
  </si>
  <si>
    <t>3.15-22-2</t>
  </si>
  <si>
    <t>Облицовка колонн четырехгранных плитами толщиной до 40 мм из туфа, известняка и ракушечника, число плит в 1 м2 до 6</t>
  </si>
  <si>
    <t>3.15-22-3</t>
  </si>
  <si>
    <t>Облицовка колонн четырехгранных плитами толщиной до 40 мм из туфа, известняка и ракушечника, число плит в 1 м2 до 9</t>
  </si>
  <si>
    <t>3.15-22-4</t>
  </si>
  <si>
    <t>Облицовка колонн четырехгранных плитами толщиной до 40 мм из туфа, известняка и ракушечника, число плит в 1 м2 до 12</t>
  </si>
  <si>
    <t>3.15-22-5</t>
  </si>
  <si>
    <t>Облицовка колонн четырехгранных плитами толщиной до 40 мм из туфа, известняка и ракушечника, число плит в 1 м2 более 12</t>
  </si>
  <si>
    <t>3.15-22-6</t>
  </si>
  <si>
    <t>Облицовка колонн многогранных плитами толщиной до 40 мм из туфа, известняка и ракушечника, число плит в 1 м2 до 4</t>
  </si>
  <si>
    <t>3.15-22-7</t>
  </si>
  <si>
    <t>Облицовка колонн многогранных плитами толщиной до 40 мм из туфа, известняка и ракушечника, число плит в 1 м2 до 6</t>
  </si>
  <si>
    <t>3.15-22-8</t>
  </si>
  <si>
    <t>Облицовка колонн многогранных плитами толщиной до 40 мм из туфа, известняка и ракушечника, число плит в 1 м2 до 9</t>
  </si>
  <si>
    <t>3.15-22-9</t>
  </si>
  <si>
    <t>Облицовка колонн многогранных плитами толщиной до 40 мм из туфа, известняка и ракушечника, число плит в 1 м2 до 12</t>
  </si>
  <si>
    <t>3.15-22-10</t>
  </si>
  <si>
    <t>Облицовка колонн многогранных плитами толщиной до 40 мм из туфа, известняка и ракушечника, число плит в 1 м2 более 12</t>
  </si>
  <si>
    <t>3.15-1-9-0-23</t>
  </si>
  <si>
    <t>Таблица 3.15-23. Облицовка арок полированными плитами из мрамора и гранита</t>
  </si>
  <si>
    <t>3.15-23-1</t>
  </si>
  <si>
    <t>Облицовка арок мраморными полированными плитами толщиной 20 мм, число плит в 1 м2 до 10</t>
  </si>
  <si>
    <t>3.15-23-2</t>
  </si>
  <si>
    <t>Облицовка арок мраморными полированными плитами толщиной 20 мм, число плит в 1 м2 до 20</t>
  </si>
  <si>
    <t>3.15-23-3</t>
  </si>
  <si>
    <t>Облицовка арок мраморными полированными плитами толщиной 20 мм, число плит в 1 м2 до 30</t>
  </si>
  <si>
    <t>3.15-23-4</t>
  </si>
  <si>
    <t>Облицовка арок гранитными полированными плитами толщиной 30 мм, число плит в 1 м2 до 10</t>
  </si>
  <si>
    <t>3.15-23-5</t>
  </si>
  <si>
    <t>Облицовка арок гранитными полированными плитами толщиной 30 мм, число плит в 1 м2 до 20</t>
  </si>
  <si>
    <t>3.15-23-6</t>
  </si>
  <si>
    <t>Облицовка арок гранитными полированными плитами толщиной 30 мм, число плит в 1 м2 до 30</t>
  </si>
  <si>
    <t>3.15-1-9-0-24</t>
  </si>
  <si>
    <t>Таблица 3.15-24. Облицовка крышки парапета гранитными полированными плитами толщиной 40-60 мм</t>
  </si>
  <si>
    <t>3.15-24-1</t>
  </si>
  <si>
    <t>Облицовка крышки парапета гранитными полированными плитами толщиной 40-60 мм, число плит в 1 м2 до 4</t>
  </si>
  <si>
    <t>3.15-24-2</t>
  </si>
  <si>
    <t>Облицовка крышки парапета гранитными полированными плитами толщиной 40-60 мм, число плит в 1 м2 до 6</t>
  </si>
  <si>
    <t>3.15-24-3</t>
  </si>
  <si>
    <t>Облицовка крышки парапета гранитными полированными плитами толщиной 40-60 мм, число плит в 1 м2 до 10</t>
  </si>
  <si>
    <t>3.15-1-9-0-25</t>
  </si>
  <si>
    <t>Таблица 3.15-25. Облицовка ступеней гранитными плитами</t>
  </si>
  <si>
    <t>3.15-25-1</t>
  </si>
  <si>
    <t>Облицовка ступеней гранитными плитами</t>
  </si>
  <si>
    <t>3.15-1-9-0-26</t>
  </si>
  <si>
    <t>Таблица 3.15-26. Установка цельных гранитных ступеней толщиной 150 мм</t>
  </si>
  <si>
    <t>3.15-26-1</t>
  </si>
  <si>
    <t>Установка цельных гранитных ступеней толщиной 150 мм</t>
  </si>
  <si>
    <t>3.15-1-9-0-27</t>
  </si>
  <si>
    <t>Таблица 3.15-27. Облицовка пилястр, откосов полированными плитами из мрамора</t>
  </si>
  <si>
    <t>3.15-27-1</t>
  </si>
  <si>
    <t>Облицовка пилястр, откосов полированными плитами из мрамора, число плит в 1 м2 до 4</t>
  </si>
  <si>
    <t>3.15-27-2</t>
  </si>
  <si>
    <t>Облицовка пилястр, откосов полированными плитами из мрамора число, плит в 1 м2 до 6</t>
  </si>
  <si>
    <t>3.15-27-3</t>
  </si>
  <si>
    <t>Облицовка пилястр, откосов полированными плитами из мрамора, число плит в 1 м2 до 9</t>
  </si>
  <si>
    <t>3.15-27-4</t>
  </si>
  <si>
    <t>Облицовка пилястр, откосов полированными плитами из мрамора, число плит в 1 м2 до 12</t>
  </si>
  <si>
    <t>3.15-27-5</t>
  </si>
  <si>
    <t>Облицовка пилястр, откосов полированными плитами из мрамора, число плит в 1 м2 до 15</t>
  </si>
  <si>
    <t>3.15-27-6</t>
  </si>
  <si>
    <t>Облицовка пилястр, откосов полированными плитами из мрамора, число плит в 1 м2 до 18</t>
  </si>
  <si>
    <t>3.15-27-7</t>
  </si>
  <si>
    <t>Облицовка пилястр, откосов полированными плитами из мрамора, число плит в 1 м2 до 20</t>
  </si>
  <si>
    <t>Раздел 10. Облицовка декоративными отделочными панелями</t>
  </si>
  <si>
    <t>3.15-1-10-0-28</t>
  </si>
  <si>
    <t>Таблица 3.15-28. Облицовка поверхностей декоративными отделочными панелями, установка карнизов из древесных материалов</t>
  </si>
  <si>
    <t>3.15-28-1</t>
  </si>
  <si>
    <t>Облицовка поверхностей декоративными отделочными панелями из древесных материалов</t>
  </si>
  <si>
    <t>3.15-28-2</t>
  </si>
  <si>
    <t>Добавляется на раскрой панелей в построечных условиях</t>
  </si>
  <si>
    <t>3.15-28-3</t>
  </si>
  <si>
    <t>Установка карнизов одноэлементных из древесных материалов</t>
  </si>
  <si>
    <t>3.15-28-4</t>
  </si>
  <si>
    <t>Установка карнизов двухэлементных из древесных материалов</t>
  </si>
  <si>
    <t>3.15-1-10-0-131</t>
  </si>
  <si>
    <t>Таблица 3.15-131. Облицовка стен асбестоцементными листами по готовому деревянному каркасу с креплением шурупами через алюминиевые раскладки</t>
  </si>
  <si>
    <t>3.15-131-1</t>
  </si>
  <si>
    <t>Облицовка стен асбестоцементными листами по готовому деревянному каркасу с креплением шурупами через алюминиевые раскладки</t>
  </si>
  <si>
    <t>3.15-1-10-0-132</t>
  </si>
  <si>
    <t>Таблица 3.15-132. Облицовка стен отделочными гипсокартонными панелями по готовому деревянному каркасу с креплением шурупами через поливинилхлоридные раскладки</t>
  </si>
  <si>
    <t>3.15-132-1</t>
  </si>
  <si>
    <t>Облицовка стен отделочными гипсокартонными панелями (по готовому деревянному каркасу) с креплением шурупами через поливинилхлоридные раскладки</t>
  </si>
  <si>
    <t>3.15-1-10-0-133</t>
  </si>
  <si>
    <t>Таблица 3.15-133. Установка алюминиевых раскладок</t>
  </si>
  <si>
    <t>3.15-133-1</t>
  </si>
  <si>
    <t>Установка алюминиевых раскладок</t>
  </si>
  <si>
    <t>3.15-1-10-0-134</t>
  </si>
  <si>
    <t>Таблица 3.15-134. Устройство каркасов из деревянных пропитанных брусков</t>
  </si>
  <si>
    <t>3.15-134-1</t>
  </si>
  <si>
    <t>Устройство каркасов из деревянных пропитанных брусков сечением 40 х 25 мм</t>
  </si>
  <si>
    <t>3.15-1-10-0-135</t>
  </si>
  <si>
    <t>Таблица 3.15-135. Торкретирование бетонных поверхностей</t>
  </si>
  <si>
    <t>3.15-135-1</t>
  </si>
  <si>
    <t>Торкретирование бетонных поверхностей при толщине слоя 20 мм</t>
  </si>
  <si>
    <t>3.15-135-2</t>
  </si>
  <si>
    <t>Торкретирование армированной поверхности по арматурной сетке при толщине слоя 30 мм</t>
  </si>
  <si>
    <t>3.15-135-3</t>
  </si>
  <si>
    <t>Добавляется или исключается на каждые 10 мм изменения толщины слоя к позиции 3.15-135-1</t>
  </si>
  <si>
    <t>3.15-135-4</t>
  </si>
  <si>
    <t>Добавляется или исключается на каждые 10 мм изменения толщины слоя к поз.15-135-2</t>
  </si>
  <si>
    <t>3.15-1-10-0-145</t>
  </si>
  <si>
    <t>Таблица 3.15-145. Облицовка пластиком или листами из синтетических материалов</t>
  </si>
  <si>
    <t>3.15-145-1</t>
  </si>
  <si>
    <t>Облицовка пластиком или листами из синтетических материалов стен по деревянной обрешетке</t>
  </si>
  <si>
    <t>3.15-145-2</t>
  </si>
  <si>
    <t>Облицовка пластиком или листами из синтетических материалов стен по сплошному основанию на клее</t>
  </si>
  <si>
    <t>3.15-145-3</t>
  </si>
  <si>
    <t>Облицовка пластиком или листами из синтетических материалов оконных и дверных откосов</t>
  </si>
  <si>
    <t>3.15-1-10-0-160</t>
  </si>
  <si>
    <t>Таблица 3.15-160. 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</t>
  </si>
  <si>
    <t>3.15-160-1</t>
  </si>
  <si>
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 без пароизоляционного слоя</t>
  </si>
  <si>
    <t>3.15-160-2</t>
  </si>
  <si>
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 с устройством пароизоляции</t>
  </si>
  <si>
    <t>3.15-1-10-0-164</t>
  </si>
  <si>
    <t>Таблица 3.15-164. Установка декоративных карнизов из полистирола при внутренней отделке помещений</t>
  </si>
  <si>
    <t>3.15-164-1</t>
  </si>
  <si>
    <t>Установка декоративных карнизов из полистирола при внутренней отделке помещений</t>
  </si>
  <si>
    <t>3.15-1-10-0-169</t>
  </si>
  <si>
    <t>Таблица 3.15-169. Облицовка поликарбонатом металлических конструкций</t>
  </si>
  <si>
    <t>3.15-169-1</t>
  </si>
  <si>
    <t>Облицовка поликарбонатом металлических конструкций с креплением через соединительные профили, поверхность вертикальная</t>
  </si>
  <si>
    <t>3.15-169-2</t>
  </si>
  <si>
    <t>Облицовка поликарбонатом металлических конструкций с креплением через соединительные профили, поверхность горизонтальная</t>
  </si>
  <si>
    <t>3.15-1-10-0-174</t>
  </si>
  <si>
    <t>Таблица 3.15-174. Монтаж системы защиты стен и углов (отбойных досок, поручней отбойников, угловых отбойников)</t>
  </si>
  <si>
    <t>3.15-174-1</t>
  </si>
  <si>
    <t>Монтаж поручня на алюминиевом профиле по стенам из кирпича и бетона</t>
  </si>
  <si>
    <t>3.15-174-2</t>
  </si>
  <si>
    <t>Монтаж поручня на алюминиевом профиле по стенам из гипсокартона</t>
  </si>
  <si>
    <t>3.15-174-3</t>
  </si>
  <si>
    <t>Монтаж поручня-отбойника на алюминиевом профиле по стенам из кирпича и бетона</t>
  </si>
  <si>
    <t>3.15-174-4</t>
  </si>
  <si>
    <t>Монтаж поручня-отбойника на алюминиевом профиле по стенам из гипсокартона</t>
  </si>
  <si>
    <t>3.15-174-5</t>
  </si>
  <si>
    <t>Монтаж доски-отбойника на алюминиевом профиле шириной 150 мм по стенам из кирпича и бетона</t>
  </si>
  <si>
    <t>3.15-174-6</t>
  </si>
  <si>
    <t>Монтаж доски-отбойника на алюминиевом профиле шириной 150 мм по стенам из гипсокартона</t>
  </si>
  <si>
    <t>3.15-174-7</t>
  </si>
  <si>
    <t>Монтаж доски-отбойника на алюминиевом профиле шириной 200 мм по стенам из кирпича и бетона</t>
  </si>
  <si>
    <t>3.15-174-8</t>
  </si>
  <si>
    <t>Монтаж доски-отбойника на алюминиевом профиле шириной 200 мм по стенам из гипсокартона</t>
  </si>
  <si>
    <t>3.15-174-9</t>
  </si>
  <si>
    <t>Монтаж отбойной доски-пластины, с креплением к поверхности на клей</t>
  </si>
  <si>
    <t>3.15-174-10</t>
  </si>
  <si>
    <t>Монтаж угловых отбойников, ширина полки до 50 мм по стенам из кирпича и бетона</t>
  </si>
  <si>
    <t>3.15-174-11</t>
  </si>
  <si>
    <t>Монтаж угловых отбойников ширина полки до 50 мм по стенам из гипсокартона</t>
  </si>
  <si>
    <t>3.15-174-12</t>
  </si>
  <si>
    <t>Монтаж угловых отбойников, ширина полки более 50 мм по стенам из кирпича и бетона</t>
  </si>
  <si>
    <t>3.15-174-13</t>
  </si>
  <si>
    <t>Монтаж угловых отбойников ширина полки более 50 мм по стенам из гипсокартона</t>
  </si>
  <si>
    <t>3.15-174-14</t>
  </si>
  <si>
    <t>Монтаж угловых отбойников с креплением к поверхности на клей</t>
  </si>
  <si>
    <t>3.15-174-15</t>
  </si>
  <si>
    <t>Монтаж доски-отбойника цельнопластиковой по стенам из кирпича и бетона</t>
  </si>
  <si>
    <t>3.15-174-16</t>
  </si>
  <si>
    <t>Монтаж доски-отбойника цельнопластиковой по стенам из гипсокартона</t>
  </si>
  <si>
    <t>3.15-174-17</t>
  </si>
  <si>
    <t>Монтаж - демпфера (амортизатор) из ПВХ</t>
  </si>
  <si>
    <t>3.15-174-18</t>
  </si>
  <si>
    <t>Монтаж поручня отбойника цельнопластикового с декоративной вставкой, по стенам из кирпича и бетона</t>
  </si>
  <si>
    <t>3.15-174-19</t>
  </si>
  <si>
    <t>Монтаж поручня отбойника цельнопластикового с декоративной вставкой, по стенам из гипсокартона</t>
  </si>
  <si>
    <t>3.15-174-20</t>
  </si>
  <si>
    <t>Монтаж поручня отбойника цельнопластикового по стенам из кирпича и бетона</t>
  </si>
  <si>
    <t>3.15-174-21</t>
  </si>
  <si>
    <t>Монтаж поручня отбойника цельнопластикового по стенам из гипсокартона</t>
  </si>
  <si>
    <t>3.15-1-10-0-181</t>
  </si>
  <si>
    <t>Таблица 3.15-181. Установка защитного перфорированного углового профиля</t>
  </si>
  <si>
    <t>3.15-181-1</t>
  </si>
  <si>
    <t>Установка защитного перфорированного углового профиля</t>
  </si>
  <si>
    <t>3.15-1-10-0-190</t>
  </si>
  <si>
    <t>Таблица 3.15-190. Облицовка стен панелями из пултрузионного стеклопластикового материала с устройством навесной системы</t>
  </si>
  <si>
    <t>3.15-190-1</t>
  </si>
  <si>
    <t>Облицовка стен панелями из пултрузионного стеклопластикового материала с устройством навесной системы</t>
  </si>
  <si>
    <t>Раздел 11. Устройство подвесных потолков</t>
  </si>
  <si>
    <t>3.15-1-11-0-29</t>
  </si>
  <si>
    <t>Таблица 3.15-29. Устройство подвесных потолков из декоративно-акустических плит</t>
  </si>
  <si>
    <t>3.15-29-1</t>
  </si>
  <si>
    <t>Устройство подвесных потолков из декоративно-акустических плит по готовому каркасу с установкой направляющих из алюминиевого профиля и деталей крепления</t>
  </si>
  <si>
    <t>3.15-1-11-0-188</t>
  </si>
  <si>
    <t>Таблица 3.15-188. Устройство подвесных металлических потолков кассетного типа на скрытой подсистеме усиленного типа</t>
  </si>
  <si>
    <t>3.15-188-1</t>
  </si>
  <si>
    <t>Монтаж уголка на стены из кирпича и бетона при устройстве подвесных металлических потолков кассетного типа на скрытой подсистеме усиленного типа</t>
  </si>
  <si>
    <t>3.15-188-2</t>
  </si>
  <si>
    <t>Монтаж уголка на стены с низкой несущей способностью при устройстве подвесных металлических потолков кассетного типа на скрытой подсистеме усиленного типа</t>
  </si>
  <si>
    <t>3.15-188-3</t>
  </si>
  <si>
    <t>Устройство подвесных металлических потолков кассетного типа на скрытой подсистеме усиленного типа, с размерами кассет 600х600мм</t>
  </si>
  <si>
    <t>3.15-1-11-0-194</t>
  </si>
  <si>
    <t>Таблица 3.15-194. Устройство подвесных алюминиевых потолков решетчатого типа</t>
  </si>
  <si>
    <t>3.15-194-1</t>
  </si>
  <si>
    <t>Устройство подвесных алюминиевых потолков решетчатого типа</t>
  </si>
  <si>
    <t>Раздел 12. Крепление облицовки</t>
  </si>
  <si>
    <t>3.15-1-12-0-30</t>
  </si>
  <si>
    <t>Таблица 3.15-30. Крепление облицовки стен уголками из полосовой стали с анкерами и пиронами</t>
  </si>
  <si>
    <t>3.15-30-1</t>
  </si>
  <si>
    <t>Крепление облицовки цокольной части здания уголками из полосовой стали с одним анкером и пироном при числе плит в 1 м2 до 2 штук</t>
  </si>
  <si>
    <t>3.15-30-2</t>
  </si>
  <si>
    <t>Крепление облицовки цокольной части здания уголками из полосовой стали с одним анкером и пироном при числе плит в 1 м2 до 3 штук</t>
  </si>
  <si>
    <t>3.15-30-3</t>
  </si>
  <si>
    <t>Крепление облицовки цокольной части здания уголками из полосовой стали с одним анкером и пироном при числе плит в 1 м2 до 4 штук</t>
  </si>
  <si>
    <t>3.15-30-4</t>
  </si>
  <si>
    <t>Крепление облицовки цокольной части здания уголками из полосовой стали с одним анкером и пироном при числе плит в 1 м2 до 6 штук</t>
  </si>
  <si>
    <t>3.15-30-5</t>
  </si>
  <si>
    <t>Крепление облицовки цокольной части здания уголками из полосовой стали с одним анкером и пироном при числе плит в 1 м2 более 6 штук</t>
  </si>
  <si>
    <t>3.15-30-6</t>
  </si>
  <si>
    <t>Крепление облицовки цокольной части здания уголками из полосовой стали с двумя анкерами и пироном при числе плит в 1 м2 до 2 штук</t>
  </si>
  <si>
    <t>3.15-30-7</t>
  </si>
  <si>
    <t>Крепление облицовки цокольной части здания уголками из полосовой стали с двумя анкерами и пироном при числе плит в 1 м2 до 3 штук</t>
  </si>
  <si>
    <t>3.15-30-8</t>
  </si>
  <si>
    <t>Крепление облицовки цокольной части здания уголками из полосовой стали с двумя анкерами и пироном при числе плит в 1 м2 до 4 штук</t>
  </si>
  <si>
    <t>3.15-30-9</t>
  </si>
  <si>
    <t>Крепление облицовки цокольной части здания уголками из полосовой стали с двумя анкерами и пироном при числе плит в 1 м2 до 6 штук</t>
  </si>
  <si>
    <t>3.15-30-10</t>
  </si>
  <si>
    <t>Крепление облицовки цокольной части здания уголками из полосовой стали с двумя анкерами и пироном при числе плит в 1 м2 более 6 штук</t>
  </si>
  <si>
    <t>3.15-30-11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</si>
  <si>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2 штук</t>
  </si>
  <si>
    <t>3.15-30-12</t>
  </si>
  <si>
    <t>3.15-30-13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</si>
  <si>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4 штук</t>
  </si>
  <si>
    <t>3.15-30-14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</si>
  <si>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6 штук</t>
  </si>
  <si>
    <t>3.15-30-15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</si>
  <si>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более 6 штук</t>
  </si>
  <si>
    <t>3.15-30-16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</si>
  <si>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2 штук</t>
  </si>
  <si>
    <t>3.15-30-17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</si>
  <si>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3 штук</t>
  </si>
  <si>
    <t>3.15-30-18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</si>
  <si>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4 штук</t>
  </si>
  <si>
    <t>3.15-30-19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</si>
  <si>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6 штук</t>
  </si>
  <si>
    <t>3.15-30-20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</si>
  <si>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более 6 штук</t>
  </si>
  <si>
    <t>3.15-1-12-0-31</t>
  </si>
  <si>
    <t>Таблица 3.15-31. Крепление облицовки стен опорным элементом желобчатого сечения</t>
  </si>
  <si>
    <t>3.15-31-1</t>
  </si>
  <si>
    <t>Крепление облицовки цокольной части здания опорным элементом желобчатого сечения при числе плит в 1 м2 до 2 шт</t>
  </si>
  <si>
    <t>3.15-31-2</t>
  </si>
  <si>
    <t>Крепление облицовки цокольной части здания опорным элементом желобчатого сечения при числе плит в 1 м2 до 3 штук</t>
  </si>
  <si>
    <t>3.15-31-3</t>
  </si>
  <si>
    <t>Крепление облицовки цокольной части здания опорным элементом желобчатого сечения при числе плит в 1 м2 до 4 штук</t>
  </si>
  <si>
    <t>3.15-31-4</t>
  </si>
  <si>
    <t>Крепление облицовки цокольной части здания опорным элементом желобчатого сечения при числе плит в 1 м2 до 6 штук</t>
  </si>
  <si>
    <t>3.15-31-5</t>
  </si>
  <si>
    <t>Крепление облицовки цокольной части здания опорным элементом желобчатого сечения при числе плит в 1 м2 более 6 штук</t>
  </si>
  <si>
    <t>3.15-31-6</t>
  </si>
  <si>
    <t>Крепление облицовки железобетонных стен выше цокольной части здания опорным элементом желобчатого сечения при числе плит в 1 м2 до 2 штук</t>
  </si>
  <si>
    <t>3.15-31-7</t>
  </si>
  <si>
    <t>Крепление облицовки железобетонных стен выше цокольной части здания опорным элементом желобчатого сечения при числе плит в 1 м2 до 3 штук</t>
  </si>
  <si>
    <t>3.15-31-8</t>
  </si>
  <si>
    <t>Крепление облицовки железобетонных стен выше цокольной части здания опорным элементом желобчатого сечения при числе плит в 1 м2 до 4 штук</t>
  </si>
  <si>
    <t>3.15-31-9</t>
  </si>
  <si>
    <t>Крепление облицовки железобетонных стен выше цокольной части здания опорным элементом желобчатого сечения при числе плит в 1 м2 до 6 штук</t>
  </si>
  <si>
    <t>3.15-31-10</t>
  </si>
  <si>
    <t>Крепление облицовки железобетонных стен выше цокольной части здания опорным элементом желобчатого сечения при числе плит в 1 м2 более 6 штук</t>
  </si>
  <si>
    <t>3.15-1-12-0-32</t>
  </si>
  <si>
    <t>Таблица 3.15-32. Крепление облицовки стен выше цокольной части здания крюками и штырями</t>
  </si>
  <si>
    <t>3.15-32-1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</si>
  <si>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2 штук</t>
  </si>
  <si>
    <t>3.15-32-2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</si>
  <si>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3 штук</t>
  </si>
  <si>
    <t>3.15-32-3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</si>
  <si>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4 штук</t>
  </si>
  <si>
    <t>3.15-32-4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</si>
  <si>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6 штук</t>
  </si>
  <si>
    <t>3.15-32-5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</si>
  <si>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более 6 штук</t>
  </si>
  <si>
    <t>3.15-32-6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</si>
  <si>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2 штук</t>
  </si>
  <si>
    <t>3.15-32-7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</si>
  <si>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3 штук</t>
  </si>
  <si>
    <t>3.15-32-8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</si>
  <si>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4 штук</t>
  </si>
  <si>
    <t>3.15-32-9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</si>
  <si>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6 штук</t>
  </si>
  <si>
    <t>3.15-32-10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</si>
  <si>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более 6 штук</t>
  </si>
  <si>
    <t>3.15-1-12-0-33</t>
  </si>
  <si>
    <t>Таблица 3.15-33. Крепление облицовки колонн крюками и скобами</t>
  </si>
  <si>
    <t>3.15-33-1</t>
  </si>
  <si>
    <t>Крепление облицовки колонн крюками и скобами при числе плит в 1 м2 до 3 штук</t>
  </si>
  <si>
    <t>3.15-33-2</t>
  </si>
  <si>
    <t>Крепление облицовки колонн крюками и скобами при числе плит в 1 м2 до 4 штук</t>
  </si>
  <si>
    <t>3.15-33-3</t>
  </si>
  <si>
    <t>Крепление облицовки колонн крюками и скобами при числе плит в 1 м2 до 6 штук</t>
  </si>
  <si>
    <t>3.15-33-4</t>
  </si>
  <si>
    <t>Крепление облицовки колонн крюками и скобами при числе плит в 1 м2 более 6 штук</t>
  </si>
  <si>
    <t>3.15-1-12-0-34</t>
  </si>
  <si>
    <t>Таблица 3.15-34. Крепление облицовки колонн уголками из полосовой стали с анкерами и пиронами</t>
  </si>
  <si>
    <t>3.15-34-1</t>
  </si>
  <si>
    <t>Крепление облицовки колонн уголками из полосовой стали с одним анкером и пироном при числе плит в 1 м2 до 3 штук</t>
  </si>
  <si>
    <t>3.15-34-2</t>
  </si>
  <si>
    <t>Крепление облицовки колонн уголками из полосовой стали с одним анкером и пироном при числе плит в 1 м2 до 4 штук</t>
  </si>
  <si>
    <t>3.15-34-3</t>
  </si>
  <si>
    <t>Крепление облицовки колонн уголками из полосовой стали с одним анкером и пироном при числе плит в 1 м2 до 6 штук</t>
  </si>
  <si>
    <t>3.15-34-4</t>
  </si>
  <si>
    <t>Крепление облицовки колонн уголками из полосовой стали с одним анкером и пироном при числе плит в 1 м2 более 6 штук</t>
  </si>
  <si>
    <t>3.15-34-5</t>
  </si>
  <si>
    <t>Крепление облицовки колонн уголками из полосовой стали с двумя анкерами и пироном при числе плит в 1 м2 до 3 штук</t>
  </si>
  <si>
    <t>3.15-34-6</t>
  </si>
  <si>
    <t>Крепление облицовки колонн уголками из полосовой стали с двумя анкерами и пироном при числе плит в 1 м2 до 4 штук</t>
  </si>
  <si>
    <t>3.15-34-7</t>
  </si>
  <si>
    <t>Крепление облицовки колонн уголками из полосовой стали с двумя анкерами и пироном при числе плит в 1 м2 до 6 штук</t>
  </si>
  <si>
    <t>3.15-34-8</t>
  </si>
  <si>
    <t>Крепление облицовки колонн уголками из полосовой стали с двумя анкерами и пироном при числе плит в 1 м2 более 6 штук</t>
  </si>
  <si>
    <t>3.15-1-12-0-35</t>
  </si>
  <si>
    <t>Таблица 3.15-35. Крепление облицовки колонн опорным элементом желобчатого сечения</t>
  </si>
  <si>
    <t>3.15-35-1</t>
  </si>
  <si>
    <t>Крепление облицовки колонн опорным элементом желобчатого сечения при числе плит в 1 м2 до 3 штук</t>
  </si>
  <si>
    <t>3.15-35-2</t>
  </si>
  <si>
    <t>Крепление облицовки колонн опорным элементом желобчатого сечения при числе плит в 1 м2 до 4 штук</t>
  </si>
  <si>
    <t>3.15-35-3</t>
  </si>
  <si>
    <t>Крепление облицовки колонн опорным элементом желобчатого сечения при числе плит в 1 м2 до 6 штук</t>
  </si>
  <si>
    <t>3.15-35-4</t>
  </si>
  <si>
    <t>Крепление облицовки колонн опорным элементом желобчатого сечения при числе плит в 1 м2 более 6 штук</t>
  </si>
  <si>
    <t>3.15-1-12-0-36</t>
  </si>
  <si>
    <t>Таблица 3.15-36. Крепление облицовки стен уголками с анкерами и пиронами</t>
  </si>
  <si>
    <t>3.15-36-1</t>
  </si>
  <si>
    <t>Крепление облицовки стен уголками с анкерами и пиронами при числе плит в 1 м2 до 2 штук</t>
  </si>
  <si>
    <t>3.15-36-2</t>
  </si>
  <si>
    <t>Крепление облицовки стен уголками с анкерами и пиронами при числе плит в 1 м2 до 3 штук</t>
  </si>
  <si>
    <t>3.15-36-3</t>
  </si>
  <si>
    <t>Крепление облицовки стен уголками с анкерами и пиронами при числе плит в 1 м2 до 4 штук</t>
  </si>
  <si>
    <t>3.15-36-4</t>
  </si>
  <si>
    <t>Крепление облицовки стен уголками с анкерами и пиронами при числе плит в 1 м2 до 6 штук</t>
  </si>
  <si>
    <t>3.15-36-5</t>
  </si>
  <si>
    <t>Крепление облицовки стен уголками с анкерами и пиронами при числе плит в 1 м2 более 6 штук</t>
  </si>
  <si>
    <t>3.15-1-12-0-37</t>
  </si>
  <si>
    <t>Таблица 3.15-37. Крепление облицовки стен опорным элементом желобчатого сечения с одним анкером и пироном</t>
  </si>
  <si>
    <t>3.15-37-1</t>
  </si>
  <si>
    <t>Крепление облицовки стен опорным элементом желобчатого сечения с одним анкером и пироном при числе плит в 1 м2 до 2 штук</t>
  </si>
  <si>
    <t>3.15-37-2</t>
  </si>
  <si>
    <t>Крепление облицовки стен опорным элементом желобчатого сечения с одним анкером и пироном при числе плит в 1 м2 до 3 штук</t>
  </si>
  <si>
    <t>3.15-37-3</t>
  </si>
  <si>
    <t>Крепление облицовки стен опорным элементом желобчатого сечения с одним анкером и пироном при числе плит в 1 м2 до 4 штук</t>
  </si>
  <si>
    <t>3.15-37-4</t>
  </si>
  <si>
    <t>Крепление облицовки стен опорным элементом желобчатого сечения с одним анкером и пироном при числе плит в 1 м2 до 6 штук</t>
  </si>
  <si>
    <t>3.15-37-5</t>
  </si>
  <si>
    <t>Крепление облицовки стен опорным элементом желобчатого сечения с одним анкером и пироном при числе плит в 1 м2 более 6 штук</t>
  </si>
  <si>
    <t>3.15-1-12-0-38</t>
  </si>
  <si>
    <t>Таблица 3.15-38. Крепление облицовки стен двумя отогнутыми концами пластины</t>
  </si>
  <si>
    <t>3.15-38-1</t>
  </si>
  <si>
    <t>Крепление облицовки стен двумя отогнутыми концами пластины при числе плит в 1 м2 до 2 штук</t>
  </si>
  <si>
    <t>3.15-38-2</t>
  </si>
  <si>
    <t>Крепление облицовки стен двумя отогнутыми концами пластины при числе плит в 1 м2 до 3 штук</t>
  </si>
  <si>
    <t>3.15-38-3</t>
  </si>
  <si>
    <t>Крепление облицовки стен двумя отогнутыми концами пластины при числе плит в 1 м2 до 4 штук</t>
  </si>
  <si>
    <t>3.15-38-4</t>
  </si>
  <si>
    <t>Крепление облицовки стен двумя отогнутыми концами пластины при числе плит в 1 м2 до 6 штук</t>
  </si>
  <si>
    <t>3.15-38-5</t>
  </si>
  <si>
    <t>Крепление облицовки стен двумя отогнутыми концами пластины при числе плит в 1 м2 более 6 штук</t>
  </si>
  <si>
    <t>3.15-1-12-0-39</t>
  </si>
  <si>
    <t>Таблица 3.15-39. Крепление облицовки стен крюками и штырями по рабочей арматуре с выпусками</t>
  </si>
  <si>
    <t>3.15-39-1</t>
  </si>
  <si>
    <t>Крепление облицовки стен крюками и штырями по рабочей арматуре с выпусками при числе плит в 1 м2 до 2 штук</t>
  </si>
  <si>
    <t>3.15-39-2</t>
  </si>
  <si>
    <t>Крепление облицовки стен крюками и штырями по рабочей арматуре с выпусками при числе плит в 1 м2 до 3 штук</t>
  </si>
  <si>
    <t>3.15-39-3</t>
  </si>
  <si>
    <t>Крепление облицовки стен крюками и штырями по рабочей арматуре с выпусками при числе плит в 1 м2 до 4 штук</t>
  </si>
  <si>
    <t>3.15-39-4</t>
  </si>
  <si>
    <t>Крепление облицовки стен крюками и штырями по рабочей арматуре с выпусками при числе плит в 1 м2 до 6 штук</t>
  </si>
  <si>
    <t>3.15-39-5</t>
  </si>
  <si>
    <t>Крепление облицовки стен крюками и штырями по рабочей арматуре с выпусками при числе плит в 1 м2 более 6 штук</t>
  </si>
  <si>
    <t>3.15-1-12-0-40</t>
  </si>
  <si>
    <t>Таблица 3.15-40. Крепление облицовки стен крюками по рабочей арматуре с уголками</t>
  </si>
  <si>
    <t>3.15-40-1</t>
  </si>
  <si>
    <t>Крепление облицовки стен крюками по рабочей арматуре с уголками при числе плит в 1 м2 до 2 штук</t>
  </si>
  <si>
    <t>3.15-40-2</t>
  </si>
  <si>
    <t>Крепление облицовки стен крюками по рабочей арматуре с уголками при числе плит в 1 м2 до 3 штук</t>
  </si>
  <si>
    <t>3.15-40-3</t>
  </si>
  <si>
    <t>Крепление облицовки стен крюками по рабочей арматуре с уголками при числе плит в 1 м2 до 4 штук</t>
  </si>
  <si>
    <t>3.15-40-4</t>
  </si>
  <si>
    <t>Крепление облицовки стен крюками по рабочей арматуре с уголками при числе плит в 1 м2 до 6 штук</t>
  </si>
  <si>
    <t>3.15-40-5</t>
  </si>
  <si>
    <t>Крепление облицовки стен крюками по рабочей арматуре с уголками при числе плит в 1 м2 более 6 штук</t>
  </si>
  <si>
    <t>Раздел 13. Монтаж навесных вентилируемых фасадов</t>
  </si>
  <si>
    <t>3.15-1-13-0-143</t>
  </si>
  <si>
    <t>Таблица 3.15-143. Устройство вентилируемых фасадов по горизонтально-вертикальной навесной системе с облицовкой фиброцементными плитами с лесов</t>
  </si>
  <si>
    <t>3.15-143-1</t>
  </si>
  <si>
    <t>Устройство вентилируемого фасада по цоколю без утеплителя</t>
  </si>
  <si>
    <t>3.15-143-2</t>
  </si>
  <si>
    <t>Устройство вентилируемого фасада по цоколю с утеплением</t>
  </si>
  <si>
    <t>3.15-143-3</t>
  </si>
  <si>
    <t>Устройство вентилируемого фасада выше цоколя без утепления</t>
  </si>
  <si>
    <t>3.15-143-4</t>
  </si>
  <si>
    <t>Устройство вентилируемого фасада выше цоколя с утеплением</t>
  </si>
  <si>
    <t>3.15-143-5</t>
  </si>
  <si>
    <t>Облицовка вертикальных откосов оконных и дверных проемов фиброцементными плитами с установкой сливов и верхнего откоса из оцинкованной стали</t>
  </si>
  <si>
    <t>3.15-1-13-0-147</t>
  </si>
  <si>
    <t>Таблица 3.15-147. Устройство вентилируемых фасадов по горизонтально-вертикальной навесной системе с облицовкой фиброцементными плитами с люлек</t>
  </si>
  <si>
    <t>3.15-147-1</t>
  </si>
  <si>
    <t>Устройство вентилируемого фасада выше цоколя без утепления с люлек</t>
  </si>
  <si>
    <t>3.15-147-2</t>
  </si>
  <si>
    <t>Устройство вентилируемого фасада выше цоколя с утеплением с люлек</t>
  </si>
  <si>
    <t>3.15-147-3</t>
  </si>
  <si>
    <t>Облицовка вертикальных откосов оконных и дверных проемов фиброцементными плитами с установкой сливов и верхнего откоса из оцинкованной стали с люлек</t>
  </si>
  <si>
    <t>3.15-1-13-0-153</t>
  </si>
  <si>
    <t>Таблица 3.15-153. Декоративная облицовка фасадов изделиями из стеклофибробетона с люлек</t>
  </si>
  <si>
    <t>3.15-153-1</t>
  </si>
  <si>
    <t>Декоративная облицовка фасадов изделиями из стеклофибробетона на кронштейнах с люлек</t>
  </si>
  <si>
    <t>3.15-153-2</t>
  </si>
  <si>
    <t>Декоративная облицовка фасадов изделиями из стеклофибробетона на кронштейнах по несущему каркасу с люлек</t>
  </si>
  <si>
    <t>3.15-1-13-0-154</t>
  </si>
  <si>
    <t>Таблица 3.15-154. Монтаж элементов карниза из композитных материалов на кронштейнах</t>
  </si>
  <si>
    <t>3.15-154-1</t>
  </si>
  <si>
    <t>Монтаж элементов одноярусного карниза из композитных материалов высотой 500 мм на кронштейнах</t>
  </si>
  <si>
    <t>3.15-154-2</t>
  </si>
  <si>
    <t>Монтаж элементов одноярусного карниза из композитных материалов высотой 1000 мм на кронштейнах</t>
  </si>
  <si>
    <t>3.15-154-3</t>
  </si>
  <si>
    <t>Монтаж элементов двухъярусного карниза из композитных материалов высотой 1500 мм на кронштейнах</t>
  </si>
  <si>
    <t>3.15-1-13-0-159</t>
  </si>
  <si>
    <t>Таблица 3.15-159. Устройство  вентилируемых фасадов по вертикальной навесной системе с облицовкой плитами типа керамогранит 600х600 мм с лесов</t>
  </si>
  <si>
    <t>3.15-159-1</t>
  </si>
  <si>
    <t>Устройство вентилируемого фасада с облицовкой плитами типа керамогранит по навесной системе из нержавеющей стали</t>
  </si>
  <si>
    <t>3.15-159-2</t>
  </si>
  <si>
    <t>Устройство вентилируемого фасада с облицовкой плитами типа керамогранит по навесной системе из оцинкованной стали</t>
  </si>
  <si>
    <t>3.15-159-3</t>
  </si>
  <si>
    <t>Устройство вентилируемого фасада с облицовкой плитами типа керамогранит, устройство откосов и сливов из оцинкованной стали с полимерным покрытием</t>
  </si>
  <si>
    <t>3.15-159-4</t>
  </si>
  <si>
    <t>Устройство вентилируемого фасада с облицовкой плитами типа керамогранит, устройство покрытия парапетов, переходных сливов из оцинкованной стали с полимерным покрытием</t>
  </si>
  <si>
    <t>3.15-1-13-0-166</t>
  </si>
  <si>
    <t>Таблица 3.15-166. Устройство вентилируемого фасада с облицовкой плитками 600х105 ММ из мраморной крошки по навесной системе из оцинкованной стали</t>
  </si>
  <si>
    <t>3.15-166-1</t>
  </si>
  <si>
    <t>Устройство вентилируемого фасада с облицовкой плитками 600х105 мм из мраморной крошки по навесной системе из оцинкованной стали</t>
  </si>
  <si>
    <t>3.15-1-13-0-177</t>
  </si>
  <si>
    <t>Таблица 3.15-177. Монтаж навесных вентилируемых фасадных модулей заводской готовности</t>
  </si>
  <si>
    <t>3.15-177-1</t>
  </si>
  <si>
    <t>Монтаж навесных вентилируемых фасадных модулей заводской готовности к межэтажным перекрытиям, высота модуля до 2 м</t>
  </si>
  <si>
    <t>3.15-177-2</t>
  </si>
  <si>
    <t>Монтаж навесных вентилируемых фасадных модулей заводской готовности к межэтажным перекрытиям, высота модуля до 5 м</t>
  </si>
  <si>
    <t>3.15-177-3</t>
  </si>
  <si>
    <t>Установка кронштейнов для крепления фасадных навесных модулей к межэтажным перекрытиям</t>
  </si>
  <si>
    <t>3.15-177-4</t>
  </si>
  <si>
    <t>Установка кронштейнов для крепления фасадных навесных модулей к торцевой поверхности перекрытий с люлек</t>
  </si>
  <si>
    <t>3.15-1-13-0-178</t>
  </si>
  <si>
    <t>Таблица 3.15-178. Устройство вентилируемого фасада по вертикальной навесной системе из оцинкованной стали с облицовкой плитами типа керамогранит, с люлек</t>
  </si>
  <si>
    <t>3.15-178-1</t>
  </si>
  <si>
    <t>Установка направляющих профилей из оцинкованной стали для вентилируемых фасадов на железобетонное основание, с люлек</t>
  </si>
  <si>
    <t>3.15-178-2</t>
  </si>
  <si>
    <t>Установка угловых направляющих профилей из оцинкованной стали для вентилируемых фасадов на железобетонное основание, с люлек</t>
  </si>
  <si>
    <t>3.15-178-3</t>
  </si>
  <si>
    <t>Облицовка фасада плитами типа керамогранит по навесной системе из оцинкованной стали, с люлек</t>
  </si>
  <si>
    <t>3.15-1-13-0-182</t>
  </si>
  <si>
    <t>Таблица 3.15-182. Устройство вентилируемого фасада с облицовкой изделиями бетонными декоративно-облицовочными по вертикально-горизонтальной навесной системе</t>
  </si>
  <si>
    <t>3.15-182-1</t>
  </si>
  <si>
    <t>Установка направляющих профилей вертикально-горизонтального каркаса из оцинкованной стали для вентилируемых фасадов, с лесов</t>
  </si>
  <si>
    <t>3.15-182-2</t>
  </si>
  <si>
    <t>Установка направляющих профилей вертикально-горизонтального каркаса, с изготовлением горизонтальных направляющих, из оцинкованной стали для вентилируемых фасадов, с лесов</t>
  </si>
  <si>
    <t>3.15-182-3</t>
  </si>
  <si>
    <t>Установка отсечек из оцинкованной стали наружных и внутренних углов для вентилируемых фасадов, с лесов</t>
  </si>
  <si>
    <t>3.15-182-4</t>
  </si>
  <si>
    <t>Устройство каркаса обрамления оконных и дверных проемов с устройством откосов из оцинкованной стали, с лесов</t>
  </si>
  <si>
    <t>3.15-182-5</t>
  </si>
  <si>
    <t>Устройство оконного отлива из оцинкованной стали, с лесов</t>
  </si>
  <si>
    <t>3.15-182-6</t>
  </si>
  <si>
    <t>Облицовка изделиями бетонными декоративно-облицовочными по навесной системе из оцинкованной стали, с лесов</t>
  </si>
  <si>
    <t>3.15-182-7</t>
  </si>
  <si>
    <t>Облицовка изделиями бетонными декоративно-облицовочными поверхности фасада сложной конфигурации по навесной системе из оцинкованной стали, с лесов</t>
  </si>
  <si>
    <t>3.15-182-8</t>
  </si>
  <si>
    <t>Облицовка откосов изделиями бетонными декоративно-облицовочными по навесной системе из оцинкованной стали, с лесов</t>
  </si>
  <si>
    <t>3.15-182-9</t>
  </si>
  <si>
    <t>Установка направляющих профилей вертикально-горизонтального каркаса из оцинкованной стали для вентилируемых фасадов по нерегулируемым кронштейнам, с лесов</t>
  </si>
  <si>
    <t>3.15-1-13-0-185</t>
  </si>
  <si>
    <t>Таблица 3.15-185. Устройство температурных швов при устройстве вентилируемого фасада</t>
  </si>
  <si>
    <t>3.15-185-1</t>
  </si>
  <si>
    <t>Устройство горизонтального температурного шва при устройстве вентилируемого фасада</t>
  </si>
  <si>
    <t>3.15-185-2</t>
  </si>
  <si>
    <t>Устройство вертикального температурного шва при устройстве вентилируемого фасада с креплением температурного элемента к вертикальной направляющей</t>
  </si>
  <si>
    <t>3.15-185-3</t>
  </si>
  <si>
    <t>Устройство вертикального температурного шва при устройстве вентилируемого фасада с креплением температурного элемента между вертикальными направляющими</t>
  </si>
  <si>
    <t>3.15-1-13-0-186</t>
  </si>
  <si>
    <t>Таблица 3.15-186. Устройство навесных вентилируемых фасадов по навесной системе из алюминиевых сплавов без утеплителя с креплением в межэтажное перекрытие</t>
  </si>
  <si>
    <t>3.15-186-1</t>
  </si>
  <si>
    <t>Установка кронштейнов и вертикальных направляющих с шагом 600 мм для вентилируемых фасадов, с люлек</t>
  </si>
  <si>
    <t>3.15-186-2</t>
  </si>
  <si>
    <t>На каждые 10 мм изменения шага вертикальных направляющих добавлять или исключать к расценке 3.15-186-1</t>
  </si>
  <si>
    <t>3.15-186-3</t>
  </si>
  <si>
    <t>Облицовка фасада декоративными изделиями с помощью штучных крепежных элементов, при количестве штучных крепежных элементов 13 шт в 1 м2, с люлек</t>
  </si>
  <si>
    <t>3.15-186-4</t>
  </si>
  <si>
    <t>На каждые 1 шт в м2 изменения количества штучных крепежных элементов добавлять или исключать к расценке 3.15-186-3</t>
  </si>
  <si>
    <t>3.15-186-5</t>
  </si>
  <si>
    <t>Облицовка фасада декоративными изделиями с помощью горизонтальных крепежных планок с шагом 300 мм, с люлек</t>
  </si>
  <si>
    <t>3.15-186-6</t>
  </si>
  <si>
    <t>На каждые 10 мм изменения шага горизонтальных крепежных планок добавлять или исключать к расценке 3.15-186-5</t>
  </si>
  <si>
    <t>3.15-186-7</t>
  </si>
  <si>
    <t>Облицовка фасада декоративными пазогребневыми изделиями с помощью горизонтальных крепежных планок с шагом 200 мм, с люлек</t>
  </si>
  <si>
    <t>3.15-186-8</t>
  </si>
  <si>
    <t>На каждые 10 мм изменения шага горизонтальных крепежных планок добавлять или исключать к расценке 3.15-186-7</t>
  </si>
  <si>
    <t>3.15-186-11</t>
  </si>
  <si>
    <t>Облицовка фасада декоративными кассетными панелями с усиливающей рамкой площадью до 1 м2, с люлек</t>
  </si>
  <si>
    <t>3.15-186-12</t>
  </si>
  <si>
    <t>Исключать на каждые 0,1 м2 увеличения площади облицовочной кассетной панели из расценки 3.15-186-11</t>
  </si>
  <si>
    <t>3.15-186-13</t>
  </si>
  <si>
    <t>Устройство каркаса обрамления оконных проемов с устройством откосов из оцинкованной стали, с люлек</t>
  </si>
  <si>
    <t>100 м2 фасада за вычетом проемов</t>
  </si>
  <si>
    <t>3.15-1-13-0-189</t>
  </si>
  <si>
    <t>Таблица 3.15-189. Устройство навесных вентилируемых фасадов по навесной системе из алюминиевых сплавов без утеплителя с креплением в межэтажное перекрытие, с лесов</t>
  </si>
  <si>
    <t>3.15-189-1</t>
  </si>
  <si>
    <t>Установка кронштейнов и вертикальных направляющих с шагом 600 мм для вентилируемых фасадов</t>
  </si>
  <si>
    <t>3.15-189-2</t>
  </si>
  <si>
    <t>на каждые 10 мм изменения шага вертикальных направляющих добавлять или исключать к расценке 3.15-189-1</t>
  </si>
  <si>
    <t>3.15-189-3</t>
  </si>
  <si>
    <t>Облицовка фасада декоративными изделиями с помощью штучных крепежных элементов, при количестве штучных крепежных элементов 13 шт/м2</t>
  </si>
  <si>
    <t>3.15-189-4</t>
  </si>
  <si>
    <t>на каждые 1 шт/м2 изменения количества штучных крепежных элементов добавлять или исключать к расценке 3.15-189-3</t>
  </si>
  <si>
    <t>3.15-189-5</t>
  </si>
  <si>
    <t>Облицовка фасада панелями из стеклофибробетона площадью от 0,9 м2 и толщиной от 20 мм с помощью штучных крепежных элементов, при количестве штучных крепежных элементов 5 шт/м2</t>
  </si>
  <si>
    <t>3.15-189-6</t>
  </si>
  <si>
    <t>на каждые 1 шт/м2 изменения количества штучных крепежных элементов добавлять или исключать к расценке 3.15-189-5</t>
  </si>
  <si>
    <t>3.15-189-7</t>
  </si>
  <si>
    <t>Облицовка фасада декоративными изделиями с помощью горизонтальных крепежных планок с шагом 300 мм</t>
  </si>
  <si>
    <t>3.15-189-8</t>
  </si>
  <si>
    <t>на каждые 10 мм изменения шага горизонтальных крепежных планок добавлять или исключать к расценке 3.15-189-7</t>
  </si>
  <si>
    <t>3.15-189-9</t>
  </si>
  <si>
    <t>Облицовка фасада декоративными пазогребневыми изделиями с помощью горизонтальных крепежных планок с шагом 200 мм</t>
  </si>
  <si>
    <t>3.15-189-10</t>
  </si>
  <si>
    <t>на каждые 10 мм изменения шага горизонтальных крепежных планок добавлять или исключать к расценке 3.15-189-9</t>
  </si>
  <si>
    <t>3.15-189-11</t>
  </si>
  <si>
    <t>Изготовление пространственного облицовочного каркаса из алюминиевых профилей
 для вентилируемых фасадов, массой до 15 кг/шт</t>
  </si>
  <si>
    <t>3.15-189-12</t>
  </si>
  <si>
    <t>Установка пространственного облицовочного каркаса из алюминиевых профилей для вентилируемых фасадов, массой до 15 кг/шт</t>
  </si>
  <si>
    <t>3.15-189-13</t>
  </si>
  <si>
    <t>Облицовка фасада декоративными кассетными панелями с усиливающей рамкой площадью до 1 м2, с лесов</t>
  </si>
  <si>
    <t>3.15-1-13-0-191</t>
  </si>
  <si>
    <t>Таблица 3.15-191. Установка навесной системы из оцинкованной стали для вентилируемых фасадов при межэтажной системе крепления, с люлек</t>
  </si>
  <si>
    <t>3.15-191-1</t>
  </si>
  <si>
    <t>Установка направляющих профилей из оцинкованной стали для вентилируемых фасадов при межэтажной системе крепления, с люлек</t>
  </si>
  <si>
    <t>3.15-191-2</t>
  </si>
  <si>
    <t>Установка угловых направляющих профилей из оцинкованной стали для вентилируемых фасадов при межэтажной системе крепления, с люлек</t>
  </si>
  <si>
    <t>3.15-1-13-0-192</t>
  </si>
  <si>
    <t>Таблица 3.15-192. Сборка кассетных панелей для облицовки вентилируемых фасадов</t>
  </si>
  <si>
    <t>3.15-192-1</t>
  </si>
  <si>
    <t>Сборка кассетных панелей с лицевой поверхностью из крупноформатного керамогранита площадью до 1 м2</t>
  </si>
  <si>
    <t>3.15-192-2</t>
  </si>
  <si>
    <t>Исключать на каждые 0,1 м2 увеличения площади облицовочной кассетной панели из расценки 3.15-192-1</t>
  </si>
  <si>
    <t>3.15-192-3</t>
  </si>
  <si>
    <t>Сборка кассетной панели с лицевой поверхностью из стемалита площадью до 1 м2</t>
  </si>
  <si>
    <t>3.15-192-4</t>
  </si>
  <si>
    <t>Исключать на каждые 0,1 м2 увеличения площади облицовочной кассетной панели из расценки 3.15-192-3</t>
  </si>
  <si>
    <t>3.15-1-13-0-193</t>
  </si>
  <si>
    <t>Таблица 3.15-193. Облицовка фасада по навесной фасадной системе из оцинкованной стали фиброцементными плитами</t>
  </si>
  <si>
    <t>3.15-193-1</t>
  </si>
  <si>
    <t>Облицовка фасада по навесной фасадной системе из оцинкованной стали фиброцементными плитами с люлек</t>
  </si>
  <si>
    <t>3.15-193-2</t>
  </si>
  <si>
    <t>Облицовка фасада по навесной фасадной системе из оцинкованной стали фиброцементными плитами с лесов</t>
  </si>
  <si>
    <t>3.15-1-13-0-195</t>
  </si>
  <si>
    <t>Таблица 3.15-195. Облицовка фасада по навесной фасадной системе металлокомпозитными кассетами</t>
  </si>
  <si>
    <t>3.15-195-1</t>
  </si>
  <si>
    <t>Облицовка фасада по навесной фасадной системе металлокомпозитными кассетами площадью до 2 м2, с лесов</t>
  </si>
  <si>
    <t>3.15-195-2</t>
  </si>
  <si>
    <t>Облицовка фасада по навесной фасадной системе металлокомпозитными кассетами площадью более 2 до 3 м2, с лесов</t>
  </si>
  <si>
    <t>3.15-195-3</t>
  </si>
  <si>
    <t>Облицовка фасада по навесной фасадной системе металлокомпозитными кассетами площадью более 3 до 4 м2, с лесов</t>
  </si>
  <si>
    <t>3.15-195-4</t>
  </si>
  <si>
    <t>Облицовка фасада по навесной фасадной системе металлокомпозитными кассетами площадью более 4 до 5 м2, с лесов</t>
  </si>
  <si>
    <t>Раздел 14. Наружная облицовка искусственными камнями</t>
  </si>
  <si>
    <t>3.15-1-14-0-152</t>
  </si>
  <si>
    <t>Таблица 3.15-152. Облицовка наружных стен бетонными камнями</t>
  </si>
  <si>
    <t>3.15-152-1</t>
  </si>
  <si>
    <t>Облицовка наружных стен бетонными камнями толщиной 70-100 мм при числе камней в 1 м2 до 9 шт.</t>
  </si>
  <si>
    <t>Раздел 15. Устройство натяжных потолков</t>
  </si>
  <si>
    <t>3.15-1-15-0-183</t>
  </si>
  <si>
    <t>Таблица 3.15-183. Устройство натяжных потолков гарпунным способом</t>
  </si>
  <si>
    <t>3.15-183-1</t>
  </si>
  <si>
    <t>Монтаж багета (фиксирующего профиля) на стены из кирпича и бетона при устройстве натяжного потолка</t>
  </si>
  <si>
    <t>3.15-183-2</t>
  </si>
  <si>
    <t>Монтаж багета (фиксирующего профиля) на стены с низкой несущей способностью при устройстве натяжного потолка</t>
  </si>
  <si>
    <t>3.15-183-3</t>
  </si>
  <si>
    <t>Установка закладных деталей под светильники, пожарные датчики при монтаже натяжного потолка с устройством монтажных отверстий в полотне</t>
  </si>
  <si>
    <t>3.15-183-4</t>
  </si>
  <si>
    <t>Установка накладок и обводов на трубы при устройстве натяжного потолка</t>
  </si>
  <si>
    <t>3.15-183-5</t>
  </si>
  <si>
    <t>Монтаж усиленной планки (профиля перехода) при устройстве двухуровневого натяжного потолка</t>
  </si>
  <si>
    <t>3.15-183-6</t>
  </si>
  <si>
    <t>Устройство натяжного потолка: крепление, натяжка и фиксация полотна в багете гарпунным способом</t>
  </si>
  <si>
    <t>3.15-183-7</t>
  </si>
  <si>
    <t>Установка пристенного уголка (декоративной вставки)</t>
  </si>
  <si>
    <t>3.15-1-16</t>
  </si>
  <si>
    <t>Раздел 16. Рулонные шторы, жалюзи</t>
  </si>
  <si>
    <t>3.15-1-16-0-197</t>
  </si>
  <si>
    <t>Таблица 3.15-197. Установка рулонных штор, жалюзи на окна</t>
  </si>
  <si>
    <t>3.15-197-1</t>
  </si>
  <si>
    <t>Установка рулонных штор, жалюзи на окна</t>
  </si>
  <si>
    <t>Отдел  2. Штукатурные работы</t>
  </si>
  <si>
    <t>3.15-2</t>
  </si>
  <si>
    <t>Раздел  1. Штукатурка фасадов</t>
  </si>
  <si>
    <t>3.15-2-1-0-41</t>
  </si>
  <si>
    <t>Таблица 3.15-41. Улучшенная штукатурка по камню стен, колонн, пилястр, карнизов и наличников фасадов цементно-известковым раствором</t>
  </si>
  <si>
    <t>3.15-41-1</t>
  </si>
  <si>
    <t>Улучшенная штукатурка цементно-известковым раствором по камню стен</t>
  </si>
  <si>
    <t>100 м2 оштукатуриваемой поверхности</t>
  </si>
  <si>
    <t>3.15-41-2</t>
  </si>
  <si>
    <t>Улучшенная штукатурка цементно-известковым раствором по камню колонн круглых (цилиндрических и переменного сечения) фасадов</t>
  </si>
  <si>
    <t>3.15-41-3</t>
  </si>
  <si>
    <t>Улучшенная штукатурка цементно-известковым раствором по камню колонн прямоугольных фасадов</t>
  </si>
  <si>
    <t>3.15-41-4</t>
  </si>
  <si>
    <t>Улучшенная штукатурка цементно-известковым раствором по камню пилястр переменного сечения фасадов</t>
  </si>
  <si>
    <t>3.15-41-5</t>
  </si>
  <si>
    <t>Улучшенная штукатурка цементно-известковым раствором по камню пилястр прямых фасадов</t>
  </si>
  <si>
    <t>3.15-41-6</t>
  </si>
  <si>
    <t>Улучшенная штукатурка цементно-известковым раствором по камню карнизов, тяг и наличников прямолинейных фасадов</t>
  </si>
  <si>
    <t>3.15-41-7</t>
  </si>
  <si>
    <t>Улучшенная штукатурка цементно-известковым раствором по камню карнизов, тяг и наличников криволинейных фасадов</t>
  </si>
  <si>
    <t>3.15-2-1-0-42</t>
  </si>
  <si>
    <t>Таблица 3.15-42. Высококачественная штукатурка по камню стен, колонн, пилястр фасадов цементно-известковым раствором</t>
  </si>
  <si>
    <t>3.15-42-1</t>
  </si>
  <si>
    <t>Высококачественная штукатурка цементно-известковым раствором по камню стен гладких фасадов</t>
  </si>
  <si>
    <t>3.15-42-2</t>
  </si>
  <si>
    <t>Высококачественная штукатурка цементно-известковым раствором по камню стен с прорезными рустами фасадов</t>
  </si>
  <si>
    <t>3.15-42-3</t>
  </si>
  <si>
    <t>Высококачественная штукатурка цементно-известковым раствором по камню колонн круглых (цилиндрических и переменного сечения) гладких фасадов</t>
  </si>
  <si>
    <t>3.15-42-4</t>
  </si>
  <si>
    <t>Высококачественная штукатурка цементно-известковым раствором по камню колонн круглых (цилиндрических и переменного сечения) с прорезными рустами фасадов</t>
  </si>
  <si>
    <t>3.15-42-5</t>
  </si>
  <si>
    <t>Высококачественная штукатурка цементно-известковым раствором по камню колонн прямоугольных гладких фасадов</t>
  </si>
  <si>
    <t>3.15-42-6</t>
  </si>
  <si>
    <t>Высококачественная штукатурка цементно-известковым раствором по камню колонн прямоугольных с прорезными рустами фасадов</t>
  </si>
  <si>
    <t>3.15-42-7</t>
  </si>
  <si>
    <t>Высококачественная штукатурка цементно-известковым раствором по камню пилястр переменного сечения гладких фасадов</t>
  </si>
  <si>
    <t>3.15-42-8</t>
  </si>
  <si>
    <t>Высококачественная штукатурка цементно-известковым раствором по камню пилястр переменного сечения с прорезными рустами фасадов</t>
  </si>
  <si>
    <t>3.15-42-9</t>
  </si>
  <si>
    <t>Высококачественная штукатурка цементно-известковым раствором по камню пилястр прямых гладких фасадов</t>
  </si>
  <si>
    <t>3.15-42-10</t>
  </si>
  <si>
    <t>Высококачественная штукатурка цементно-известковым раствором по камню пилястр прямых с прорезными рустами фасадов</t>
  </si>
  <si>
    <t>3.15-2-1-0-43</t>
  </si>
  <si>
    <t>Таблица 3.15-43. Высококачественная штукатурка по камню откосов фасадов цементно-известковым раствором</t>
  </si>
  <si>
    <t>3.15-43-1</t>
  </si>
  <si>
    <t>Высококачественная штукатурка цементно-известковым раствором по камню откосов плоских фасадов при ширине до 200 мм</t>
  </si>
  <si>
    <t>100 м откосов</t>
  </si>
  <si>
    <t>3.15-43-2</t>
  </si>
  <si>
    <t>Высококачественная штукатурка цементно-известковым раствором по камню криволинейных откосов фасадов при ширине до 200 мм</t>
  </si>
  <si>
    <t>3.15-43-3</t>
  </si>
  <si>
    <t>Высококачественная штукатурка цементно-известковым раствором по камню плоских откосов фасадов при ширине более 200 мм</t>
  </si>
  <si>
    <t>3.15-43-4</t>
  </si>
  <si>
    <t>Высококачественная штукатурка цементно-известковым раствором по камню криволинейных откосов фасадов при ширине более 200 мм</t>
  </si>
  <si>
    <t>3.15-2-1-0-44</t>
  </si>
  <si>
    <t>Таблица 3.15-44. Высококачественная штукатурка по камню карнизов, тяг, наличников фасадов цементно-известковым раствором</t>
  </si>
  <si>
    <t>3.15-44-1</t>
  </si>
  <si>
    <t>Высококачественная штукатурка цементно-известковым раствором по камню карнизов, тяг, наличников прямолинейных фасадов</t>
  </si>
  <si>
    <t>100 м2 проекции на стену</t>
  </si>
  <si>
    <t>3.15-44-2</t>
  </si>
  <si>
    <t>Высококачественная штукатурка цементно-известковым раствором по камню карнизов, тяг, наличников криволинейных фасадов</t>
  </si>
  <si>
    <t>3.15-2-1-0-45</t>
  </si>
  <si>
    <t>Таблица 3.15-45. Высококачественная штукатурка по камню стен, колонн, пилястр фасадов декоративным раствором</t>
  </si>
  <si>
    <t>3.15-45-1</t>
  </si>
  <si>
    <t>Высококачественная штукатурка декоративным раствором по камню стен гладких фасадов</t>
  </si>
  <si>
    <t>3.15-45-2</t>
  </si>
  <si>
    <t>Высококачественная штукатурка декоративным раствором по камню стен с прорезными рустами фасадов</t>
  </si>
  <si>
    <t>3.15-45-3</t>
  </si>
  <si>
    <t>Высококачественная штукатурка декоративным раствором по камню колонн круглых (цилиндрических и переменного сечения) гладких фасадов</t>
  </si>
  <si>
    <t>3.15-45-4</t>
  </si>
  <si>
    <t>Высококачественная штукатурка декоративным раствором по камню колонн круглых (цилиндрических и переменного сечения) с прорезными рустами фасадов</t>
  </si>
  <si>
    <t>3.15-45-5</t>
  </si>
  <si>
    <t>Высококачественная штукатурка декоративным раствором по камню колонн прямоугольных гладких фасадов</t>
  </si>
  <si>
    <t>3.15-45-6</t>
  </si>
  <si>
    <t>Высококачественная штукатурка декоративным раствором по камню колонн прямоугольных с прорезными рустами фасадов</t>
  </si>
  <si>
    <t>3.15-45-7</t>
  </si>
  <si>
    <t>Высококачественная штукатурка декоративным раствором по камню пилястр переменного сечения гладких фасадов</t>
  </si>
  <si>
    <t>3.15-45-8</t>
  </si>
  <si>
    <t>Высококачественная штукатурка декоративным раствором по камню пилястр переменного сечения с прорезными рустами фасадов</t>
  </si>
  <si>
    <t>3.15-45-9</t>
  </si>
  <si>
    <t>Высококачественная штукатурка декоративным раствором по камню пилястр прямых гладких фасадов</t>
  </si>
  <si>
    <t>3.15-45-10</t>
  </si>
  <si>
    <t>Высококачественная штукатурка декоративным раствором по камню пилястр прямых с прорезными рустами фасадов</t>
  </si>
  <si>
    <t>3.15-2-1-0-46</t>
  </si>
  <si>
    <t>Таблица 3.15-46. Высококачественная штукатурка по камню откосов фасадов декоративным раствором</t>
  </si>
  <si>
    <t>3.15-46-1</t>
  </si>
  <si>
    <t>Высококачественная штукатурка декоративным раствором по камню плоских откосов фасадов при ширине до 200 мм</t>
  </si>
  <si>
    <t>3.15-46-2</t>
  </si>
  <si>
    <t>Высококачественная штукатурка декоративным раствором по камню криволинейных откосов фасадов при ширине до 200 мм</t>
  </si>
  <si>
    <t>3.15-46-3</t>
  </si>
  <si>
    <t>Высококачественная штукатурка декоративным раствором по камню плоских откосов фасадов при ширине более 200 мм</t>
  </si>
  <si>
    <t>3.15-46-4</t>
  </si>
  <si>
    <t>Высококачественная штукатурка декоративным раствором по камню криволинейных откосов фасадов при ширине более 200 мм</t>
  </si>
  <si>
    <t>3.15-2-1-0-47</t>
  </si>
  <si>
    <t>Таблица 3.15-47. Высококачественная штукатурка по камню карнизов, тяг, наличников фасадов декоративным раствором</t>
  </si>
  <si>
    <t>3.15-47-1</t>
  </si>
  <si>
    <t>Высококачественная штукатурка декоративным раствором по камню карнизов, тяг, наличников прямолинейных фасадов</t>
  </si>
  <si>
    <t>3.15-47-2</t>
  </si>
  <si>
    <t>Высококачественная штукатурка декоративным раствором по камню карнизов, тяг, наличников криволинейных фасадов</t>
  </si>
  <si>
    <t>3.15-2-1-0-48</t>
  </si>
  <si>
    <t>Таблица 3.15-48. Высококачественная штукатурка поверхностей терразитовым раствором</t>
  </si>
  <si>
    <t>3.15-48-1</t>
  </si>
  <si>
    <t>Высококачественная штукатурка поверхностей стен гладких фасадов терразитовым раствором</t>
  </si>
  <si>
    <t>3.15-48-2</t>
  </si>
  <si>
    <t>Высококачественная штукатурка поверхностей стен с прорезными рустами фасадов терразитовым раствором</t>
  </si>
  <si>
    <t>3.15-48-3</t>
  </si>
  <si>
    <t>Высококачественная штукатурка поверхностей колонн гладких круглых (цилиндрического и переменного сечения) фасадов терразитовым раствором</t>
  </si>
  <si>
    <t>3.15-48-4</t>
  </si>
  <si>
    <t>Высококачественная штукатурка поверхностей колонн с прорезными рустами круглых (цилиндрического и переменного сечения) фасадов терразитовым раствором</t>
  </si>
  <si>
    <t>3.15-48-5</t>
  </si>
  <si>
    <t>Высококачественная штукатурка поверхностей колонн гладких прямоугольных фасадов терразитовым раствором</t>
  </si>
  <si>
    <t>3.15-48-6</t>
  </si>
  <si>
    <t>Высококачественная штукатурка поверхностей колонн с прорезными рустами прямоугольных фасадов терразитовым раствором</t>
  </si>
  <si>
    <t>3.15-48-7</t>
  </si>
  <si>
    <t>Высококачественная штукатурка поверхностей откосов плоских фасадов при ширине до 200 мм терразитовым раствором</t>
  </si>
  <si>
    <t>3.15-48-8</t>
  </si>
  <si>
    <t>Высококачественная штукатурка поверхностей откосов криволинейных фасадов при ширине до 200 мм терразитовым раствором</t>
  </si>
  <si>
    <t>3.15-48-9</t>
  </si>
  <si>
    <t>Высококачественная штукатурка поверхностей откосов плоских фасадов при ширине более 200 мм терразитовым раствором</t>
  </si>
  <si>
    <t>3.15-48-10</t>
  </si>
  <si>
    <t>Высококачественная штукатурка поверхностей откосов криволинейных фасадов при ширине более 200 мм терразитовым раствором</t>
  </si>
  <si>
    <t>3.15-48-11</t>
  </si>
  <si>
    <t>Высококачественная штукатурка поверхностей пилястр гладких переменного сечения фасадов терразитовым раствором</t>
  </si>
  <si>
    <t>3.15-48-12</t>
  </si>
  <si>
    <t>Высококачественная штукатурка поверхностей пилястр с прорезными рустами переменного сечения фасадов терразитовым раствором</t>
  </si>
  <si>
    <t>3.15-48-13</t>
  </si>
  <si>
    <t>Высококачественная штукатурка поверхностей пилястр гладких прямых фасадов терразитовым раствором</t>
  </si>
  <si>
    <t>3.15-48-14</t>
  </si>
  <si>
    <t>Высококачественная штукатурка поверхностей пилястр с прорезными рустами прямых фасадов терразитовым раствором</t>
  </si>
  <si>
    <t>3.15-48-15</t>
  </si>
  <si>
    <t>Высококачественная штукатурка поверхностей карнизов, тяг, наличников прямолинейных фасадов терразитовым раствором</t>
  </si>
  <si>
    <t>3.15-48-16</t>
  </si>
  <si>
    <t>Высококачественная штукатурка поверхностей карнизов, тяг, наличников криволинейных фасадов терразитовым раствором</t>
  </si>
  <si>
    <t>3.15-2-1-0-137</t>
  </si>
  <si>
    <t>Таблица 3.15-137. Устройство толстостенной многослойной системы наружного утепления фасадов зданий с подвижным креплением к основанию и применением негорючих минераловатных утеплителей</t>
  </si>
  <si>
    <t>3.15-137-1</t>
  </si>
  <si>
    <t>Устройство толстостенной многослойной системы наружного утепления фасадов зданий с подвижным креплением к основанию и применением негорючих минераловатных утеплителей с земли и лесов</t>
  </si>
  <si>
    <t>100 м2 обрабатываемой поверхности</t>
  </si>
  <si>
    <t>3.15-137-2</t>
  </si>
  <si>
    <t>Устройство толстостенной многослойной системы наружного утепления фасадов зданий с подвижным креплением к основанию и применением негорючих минераловатных утеплителей с люлек</t>
  </si>
  <si>
    <t>3.15-2-1-0-138</t>
  </si>
  <si>
    <t>Таблица 3.15-138. Устройство тонкостенной многослойной системы наружного утепления фасадов зданий с жестким креплением</t>
  </si>
  <si>
    <t>3.15-138-1</t>
  </si>
  <si>
    <t>Устройство тонкостенной многослойной системы наружного утепления фасадов зданий с жестким креплением к основанию стартового ряда</t>
  </si>
  <si>
    <t>3.15-138-2</t>
  </si>
  <si>
    <t>Устройство тонкостенной многослойной системы наружного утепления фасадов зданий с жестким креплением к основанию на глухой поверхности стены</t>
  </si>
  <si>
    <t>3.15-138-3</t>
  </si>
  <si>
    <t>Устройство тонкостенной многослойной системы наружного утепления фасадов зданий с жестким креплением к основанию вокруг оконных и дверных проемов</t>
  </si>
  <si>
    <t>3.15-2-1-0-156</t>
  </si>
  <si>
    <t>Таблица 3.15-156. Декоративная многослойная отделка фасадов зданий по теплоизоляции</t>
  </si>
  <si>
    <t>3.15-156-1</t>
  </si>
  <si>
    <t>Защитно-декоративная штукатурка фасадов по теплоизоляции с подготовкой поверхности</t>
  </si>
  <si>
    <t>3.15-156-2</t>
  </si>
  <si>
    <t>Декоративная многослойная отделка откосов на фасадах зданий с устройством теплоизоляции</t>
  </si>
  <si>
    <t>3.15-156-3</t>
  </si>
  <si>
    <t>Окраска фасадов по защитно-декоративной штукатурке акрилатными красками</t>
  </si>
  <si>
    <t>3.15-2-1-0-157</t>
  </si>
  <si>
    <t>Таблица 3.15-157. Декоративная многослойная отделка фасадов зданий по теплоизоляции с тонким наружным штукатурным слоем</t>
  </si>
  <si>
    <t>3.15-157-1</t>
  </si>
  <si>
    <t>Декоративная многослойная отделка фасадов зданий по теплоизоляции с тонким наружным штукатурным слоем, защитно-декоративная штукатурка фасадов по теплоизоляции с подготовкой поверхности</t>
  </si>
  <si>
    <t>3.15-157-2</t>
  </si>
  <si>
    <t>Декоративная многослойная отделка фасадов зданий по теплоизоляции с тонким наружным штукатурным слоем, декоративная многослойная отделка откосов на фасадах зданий с устройством теплоизоляции</t>
  </si>
  <si>
    <t>3.15-157-3</t>
  </si>
  <si>
    <t>Декоративная многослойная отделка фасадов зданий по теплоизоляции с тонким наружным штукатурным слоем, окраска фасадов по защитно-декоративной штукатурке акриловой краской</t>
  </si>
  <si>
    <t>Раздел  2. Фактурная отделка фасадов декоративной крошкой с помощью крошкомета</t>
  </si>
  <si>
    <t>3.15-2-2-0-49</t>
  </si>
  <si>
    <t>Таблица 3.15-49. Фактурная отделка фасадов мраморной крошкой с помощью крошкомета</t>
  </si>
  <si>
    <t>3.15-49-1</t>
  </si>
  <si>
    <t>Фактурная отделка фасадов мраморной крошкой с помощью крошкомета</t>
  </si>
  <si>
    <t>100 м2 отделываемой поверхности</t>
  </si>
  <si>
    <t>3.15-2-2-0-50</t>
  </si>
  <si>
    <t>Таблица 3.15-50. Фактурная отделка фасадов стеклянной крошкой</t>
  </si>
  <si>
    <t>3.15-50-1</t>
  </si>
  <si>
    <t>Фактурная отделка фасадов стеклянной крошкой</t>
  </si>
  <si>
    <t>Раздел  3. Штукатурка поверхностей внутри зданий</t>
  </si>
  <si>
    <t>3.15-2-3-0-51</t>
  </si>
  <si>
    <t>Таблица 3.15-51. Штукатурка поверхностей стен по камню, бетону и дереву известковым раствором</t>
  </si>
  <si>
    <t>3.15-51-1</t>
  </si>
  <si>
    <t>Простая штукатурка поверхностей стен по камню и бетону известковым раствором</t>
  </si>
  <si>
    <t>3.15-51-2</t>
  </si>
  <si>
    <t>Простая штукатурка поверхностей потолков по камню и бетону известковым раствором</t>
  </si>
  <si>
    <t>3.15-51-3</t>
  </si>
  <si>
    <t>Простая штукатурка поверхностей стен по дереву известковым раствором</t>
  </si>
  <si>
    <t>3.15-51-4</t>
  </si>
  <si>
    <t>Простая штукатурка поверхностей потолков по дереву известковым раствором</t>
  </si>
  <si>
    <t>3.15-51-5</t>
  </si>
  <si>
    <t>Улучшенная штукатурка поверхностей стен по камню и бетону известковым раствором</t>
  </si>
  <si>
    <t>3.15-51-6</t>
  </si>
  <si>
    <t>Улучшенная штукатурка поверхностей потолков по камню и бетону известковым раствором</t>
  </si>
  <si>
    <t>3.15-51-7</t>
  </si>
  <si>
    <t>Улучшенная штукатурка поверхностей стен по дереву известковым раствором</t>
  </si>
  <si>
    <t>3.15-51-8</t>
  </si>
  <si>
    <t>Улучшенная штукатурка поверхностей потолков по дереву известковым раствором</t>
  </si>
  <si>
    <t>3.15-51-9</t>
  </si>
  <si>
    <t>Высококачественная штукатурка поверхностей стен по камню и бетону известковым раствором</t>
  </si>
  <si>
    <t>3.15-51-10</t>
  </si>
  <si>
    <t>Высококачественная штукатурка поверхностей потолков по камню и бетону известковым раствором</t>
  </si>
  <si>
    <t>3.15-51-11</t>
  </si>
  <si>
    <t>Высококачественная штукатурка поверхностей стен по дереву известковым раствором</t>
  </si>
  <si>
    <t>3.15-51-12</t>
  </si>
  <si>
    <t>Высококачественная штукатурка поверхностей потолков по дереву известковым раствором</t>
  </si>
  <si>
    <t>3.15-2-3-0-52</t>
  </si>
  <si>
    <t>Таблица 3.15-52. Оштукатуривание поверхностей по камню и бетону внутри зданий цементно-известковым и цементным раствором</t>
  </si>
  <si>
    <t>3.15-52-1</t>
  </si>
  <si>
    <t>Простое оштукатуривание стен цементно-известковым раствором по камню и бетону внутри зданий</t>
  </si>
  <si>
    <t>3.15-52-2</t>
  </si>
  <si>
    <t>Простое оштукатуривание потолков цементно-известковым раствором по камню и бетону внутри зданий</t>
  </si>
  <si>
    <t>3.15-52-3</t>
  </si>
  <si>
    <t>Улучшенное оштукатуривание стен цементно-известковым раствором по камню и бетону внутри зданий</t>
  </si>
  <si>
    <t>3.15-52-4</t>
  </si>
  <si>
    <t>Улучшенное оштукатуривание потолков цементно-известковым раствором по камню и бетону внутри зданий</t>
  </si>
  <si>
    <t>3.15-52-5</t>
  </si>
  <si>
    <t>Высококачественное оштукатуривание стен цементно-известковым раствором по камню и бетону внутри зданий</t>
  </si>
  <si>
    <t>3.15-52-6</t>
  </si>
  <si>
    <t>Высококачественное оштукатуривание потолков цементно-известковым раствором по камню и бетону внутри зданий</t>
  </si>
  <si>
    <t>3.15-52-7</t>
  </si>
  <si>
    <t>Простое оштукатуривание стен цементным раствором по камню и бетону внутри зданий</t>
  </si>
  <si>
    <t>3.15-52-8</t>
  </si>
  <si>
    <t>Простое оштукатуривание потолков цементным раствором по камню и бетону внутри зданий</t>
  </si>
  <si>
    <t>3.15-52-9</t>
  </si>
  <si>
    <t>Улучшенное оштукатуривание стен цементным раствором по камню и бетону внутри зданий</t>
  </si>
  <si>
    <t>3.15-52-10</t>
  </si>
  <si>
    <t>Улучшенное оштукатуривание потолков цементным раствором по камню и бетону внутри зданий</t>
  </si>
  <si>
    <t>3.15-52-11</t>
  </si>
  <si>
    <t>Высококачественное оштукатуривание стен цементным раствором по камню и бетону внутри зданий</t>
  </si>
  <si>
    <t>3.15-52-12</t>
  </si>
  <si>
    <t>Высококачественное оштукатуривание потолков цементным раствором по камню и бетону внутри зданий</t>
  </si>
  <si>
    <t>3.15-2-3-0-53</t>
  </si>
  <si>
    <t>Таблица 3.15-53. Оштукатуривание по камню и бетону внутренних поверхностей наружных стен известковым раствором (когда остальные поверхности не оштукатуриваются)</t>
  </si>
  <si>
    <t>3.15-53-1</t>
  </si>
  <si>
    <t>Простое оштукатуривание внутренних поверхностей наружных стен известковым раствором по камню и бетону (когда остальные поверхности не оштукатуриваются)</t>
  </si>
  <si>
    <t>3.15-53-2</t>
  </si>
  <si>
    <t>Улучшенное оштукатуривание внутренних поверхностей наружных стен известковым раствором по камню и бетону (когда остальные поверхности не оштукатуриваются)</t>
  </si>
  <si>
    <t>3.15-53-3</t>
  </si>
  <si>
    <t>Высококачественное оштукатуривание внутренних поверхностей наружных стен известковым раствором по камню и бетону (когда остальные поверхности не оштукатуриваются)</t>
  </si>
  <si>
    <t>3.15-2-3-0-54</t>
  </si>
  <si>
    <t>Таблица 3.15-54. Оштукатуривание по камню и бетону внутренних поверхностей наружных стен цементно-известковым и цементным раствором (когда остальные поверхности не оштукатуриваются)</t>
  </si>
  <si>
    <t>3.15-54-1</t>
  </si>
  <si>
    <t>Простое оштукатуривание внутренних поверхностей наружных стен цементно-известковым раствором по камню и бетону (когда остальные поверхности не оштукатуриваются)</t>
  </si>
  <si>
    <t>3.15-54-2</t>
  </si>
  <si>
    <t>Улучшенное оштукатуривание внутренних поверхностей наружных стен цементно-известковым раствором по камню и бетону (когда остальные поверхности не оштукатуриваются)</t>
  </si>
  <si>
    <t>3.15-54-3</t>
  </si>
  <si>
    <t>Высококачественное оштукатуривание внутренних поверхностей наружных стен цементно-известковым раствором по камню и бетону (когда остальные поверхности не оштукатуриваются)</t>
  </si>
  <si>
    <t>3.15-54-4</t>
  </si>
  <si>
    <t>Простое оштукатуривание внутренних поверхностей наружных стен цементным раствором по камню и бетону (когда остальные поверхности не оштукатуриваются)</t>
  </si>
  <si>
    <t>3.15-54-5</t>
  </si>
  <si>
    <t>Улучшенное оштукатуривание внутренних поверхностей наружных стен цементным раствором по камню и бетону (когда остальные поверхности не оштукатуриваются)</t>
  </si>
  <si>
    <t>3.15-54-6</t>
  </si>
  <si>
    <t>Высококачественное оштукатуривание внутренних поверхностей наружных стен цементным раствором по камню и бетону (когда остальные поверхности не оштукатуриваются)</t>
  </si>
  <si>
    <t>3.15-2-3-0-55</t>
  </si>
  <si>
    <t>Таблица 3.15-55. Сплошное выравнивание внутренних поверхностей (однослойное оштукатуривание)</t>
  </si>
  <si>
    <t>3.15-55-1</t>
  </si>
  <si>
    <t>Сплошное выравнивание бетонных поверхностей (однослойная штукатурка) цементно-известковым раствором стен</t>
  </si>
  <si>
    <t>3.15-55-2</t>
  </si>
  <si>
    <t>Сплошное выравнивание бетонных поверхностей (однослойная штукатурка) цементно-известковым раствором потолков</t>
  </si>
  <si>
    <t>3.15-55-3</t>
  </si>
  <si>
    <t>Сплошное выравнивание внутренних поверхностей (однослойное оштукатуривание) из сухих растворных смесей толщиной до 10 мм стен</t>
  </si>
  <si>
    <t>3.15-55-4</t>
  </si>
  <si>
    <t>Сплошное выравнивание внутренних поверхностей (однослойное оштукатуривание) из сухих растворных смесей толщиной до 10 мм потолков</t>
  </si>
  <si>
    <t>3.15-55-5</t>
  </si>
  <si>
    <t>Сплошное выравнивание внутренних поверхностей (однослойное оштукатуривание) из сухих растворных смесей толщиной до 10 мм оконных и дверных откосов плоских</t>
  </si>
  <si>
    <t>3.15-55-6</t>
  </si>
  <si>
    <t>Сплошное выравнивание внутренних поверхностей (однослойное оштукатуривание) из сухих растворных смесей толщиной до 10 мм оконных и дверных откосов криволинейных</t>
  </si>
  <si>
    <t>3.15-55-7</t>
  </si>
  <si>
    <t>Добавлять или исключать на каждый 1 мм изменения толщины слоя к расценке 3.15-55-3</t>
  </si>
  <si>
    <t>3.15-55-8</t>
  </si>
  <si>
    <t>Добавлять или исключать на каждый 1 мм изменения толщины слоя к расценке 3.15-55-4</t>
  </si>
  <si>
    <t>3.15-55-9</t>
  </si>
  <si>
    <t>Добавлять или исключать на каждый 1 мм изменения толщины слоя к расценке 3.15-55-5</t>
  </si>
  <si>
    <t>3.15-55-10</t>
  </si>
  <si>
    <t>Добавлять или исключать на каждый 1 мм изменения толщины слоя к расценке 3.15-55-6</t>
  </si>
  <si>
    <t>3.15-2-3-0-56</t>
  </si>
  <si>
    <t>Таблица 3.15-56. Высококачественная штукатурка стен по бетону полимерцементным раствором</t>
  </si>
  <si>
    <t>3.15-56-1</t>
  </si>
  <si>
    <t>Высококачественная штукатурка стен по бетону полимерцементным раствором толщиной 10 мм</t>
  </si>
  <si>
    <t>3.15-56-2</t>
  </si>
  <si>
    <t>Добавлять на каждый 1 мм изменения толщины к позиции 3.15-56-1</t>
  </si>
  <si>
    <t>3.15-2-3-0-150</t>
  </si>
  <si>
    <t>Таблица 3.15-150. Высококачественное механизированное оштукатуривание стен гипсово-известковым раствором</t>
  </si>
  <si>
    <t>3.15-150-1</t>
  </si>
  <si>
    <t>Высококачественное механизированное оштукатуривание стен гипсово-известковым раствором толщиной слоя 20 мм</t>
  </si>
  <si>
    <t>3.15-150-2</t>
  </si>
  <si>
    <t>Высококачественное механизированное оштукатуривание стен гипсово-известковым раствором - добавляется на каждый 1 мм изменения толщины слоя к позиции 3.15-150-1</t>
  </si>
  <si>
    <t>3.15-2-3-0-158</t>
  </si>
  <si>
    <t>Таблица 3.15-158. Отделка поверхности монолитных железобетонных конструкций после демонтажа опалубки под окраску или оклейку обоями</t>
  </si>
  <si>
    <t>3.15-158-1</t>
  </si>
  <si>
    <t>Простая штукатурка поверхности потолков монолитных железобетонных конструкций после демонтажа опалубки</t>
  </si>
  <si>
    <t>3.15-158-2</t>
  </si>
  <si>
    <t>Улучшенная штукатурка поверхности потолков монолитных железобетонных конструкций после демонтажа опалубки</t>
  </si>
  <si>
    <t>3.15-158-3</t>
  </si>
  <si>
    <t>Высококачественная штукатурка поверхности потолков монолитных железобетонных конструкций после демонтажа опалубки</t>
  </si>
  <si>
    <t>3.15-158-4</t>
  </si>
  <si>
    <t>Простая штукатурка поверхности стен монолитных железобетонных конструкций после демонтажа опалубки</t>
  </si>
  <si>
    <t>3.15-158-5</t>
  </si>
  <si>
    <t>Улучшенная штукатурка поверхности стен монолитных железобетонных конструкций после демонтажа опалубки</t>
  </si>
  <si>
    <t>3.15-158-6</t>
  </si>
  <si>
    <t>Высококачественная штукатурка поверхности стен монолитных железобетонных конструкций после демонтажа опалубки</t>
  </si>
  <si>
    <t>Раздел  4. Оштукатуривание отдельных мест</t>
  </si>
  <si>
    <t>3.15-2-4-0-57</t>
  </si>
  <si>
    <t>Таблица 3.15-57. Оштукатуривание отдельных мест</t>
  </si>
  <si>
    <t>3.15-57-1</t>
  </si>
  <si>
    <t>Штукатурка поверхностей оконных и дверных откосов по бетону и камню плоских</t>
  </si>
  <si>
    <t>3.15-57-2</t>
  </si>
  <si>
    <t>Штукатурка поверхностей оконных и дверных откосов по бетону и камню криволинейных</t>
  </si>
  <si>
    <t>3.15-57-3</t>
  </si>
  <si>
    <t>Устройство нижних заглушин</t>
  </si>
  <si>
    <t>3.15-57-4</t>
  </si>
  <si>
    <t>Вытягивание тяг и падуг при улучшенной штукатурке по камню и бетону</t>
  </si>
  <si>
    <t>3.15-57-5</t>
  </si>
  <si>
    <t>Вытягивание тяг и падуг при улучшенной штукатурке по дереву</t>
  </si>
  <si>
    <t>3.15-57-6</t>
  </si>
  <si>
    <t>Вытягивание тяг и падуг при высококачественной штукатурке по камню и бетону</t>
  </si>
  <si>
    <t>3.15-57-7</t>
  </si>
  <si>
    <t>Вытягивание тяг и падуг при высококачественной штукатурке по дереву</t>
  </si>
  <si>
    <t>3.15-57-8</t>
  </si>
  <si>
    <t>Насечка поверхности стен</t>
  </si>
  <si>
    <t>3.15-57-9</t>
  </si>
  <si>
    <t>Насечка поверхности потолков</t>
  </si>
  <si>
    <t>3.15-2-4-0-58</t>
  </si>
  <si>
    <t>Таблица 3.15-58. Устройство наличников тянутых</t>
  </si>
  <si>
    <t>3.15-58-1</t>
  </si>
  <si>
    <t>Устройство наличников тянутых</t>
  </si>
  <si>
    <t>3.15-2-4-0-59</t>
  </si>
  <si>
    <t>Таблица 3.15-59. Обивка поверхностей изоляционным материалом, сеткой</t>
  </si>
  <si>
    <t>3.15-59-1</t>
  </si>
  <si>
    <t>Обивка поверхностей изоляционным материалом</t>
  </si>
  <si>
    <t>3.15-59-2</t>
  </si>
  <si>
    <t>Обивка поверхностей сеткой проволочной тканой</t>
  </si>
  <si>
    <t>Раздел  5. Оштукатуривание лестничных маршей и площадок</t>
  </si>
  <si>
    <t>3.15-2-5-0-60</t>
  </si>
  <si>
    <t>Таблица 3.15-60. Оштукатуривание лестничных маршей и площадок</t>
  </si>
  <si>
    <t>3.15-60-1</t>
  </si>
  <si>
    <t>Улучшенное оштукатуривание лестничных маршей и площадок без отделки косоуров и балок</t>
  </si>
  <si>
    <t>100 м2 горизонтальной проекции марша или площадки (поэтажно)</t>
  </si>
  <si>
    <t>3.15-60-2</t>
  </si>
  <si>
    <t>Улучшенное оштукатуривание лестничных маршей и площадок с отделкой косоуров и балок без тяг</t>
  </si>
  <si>
    <t>3.15-60-3</t>
  </si>
  <si>
    <t>Высококачественное оштукатуривание лестничных маршей и площадок с отделкой косоуров и балок без тяг</t>
  </si>
  <si>
    <t>3.15-60-4</t>
  </si>
  <si>
    <t>Высококачественное оштукатуривание лестничных маршей и площадок с отделкой косоуров и балок с тягами</t>
  </si>
  <si>
    <t>Раздел  6. Отделка поверхностей из сборных элементов и плит под окраску или оклейку обоями</t>
  </si>
  <si>
    <t>3.15-2-6-0-61</t>
  </si>
  <si>
    <t>Таблица 3.15-61. Отделка поверхностей из сборных элементов и плит под окраску или оклейку обоями</t>
  </si>
  <si>
    <t>3.15-61-1</t>
  </si>
  <si>
    <t>Отделка поверхностей из сборных элементов и плит под окраску или оклейку обоями стен и перегородок панельных</t>
  </si>
  <si>
    <t>3.15-61-2</t>
  </si>
  <si>
    <t>Отделка поверхностей из сборных элементов и плит под окраску или оклейку обоями стен и перегородок из блоков и плит</t>
  </si>
  <si>
    <t>3.15-61-3</t>
  </si>
  <si>
    <t>Отделка поверхностей из сборных элементов и плит под окраску или оклейку обоями потолков сборных панельных</t>
  </si>
  <si>
    <t>3.15-61-4</t>
  </si>
  <si>
    <t>Отделка поверхностей из сборных элементов и плит под окраску или оклейку обоями потолков сборных из плит</t>
  </si>
  <si>
    <t>Раздел  7. Оштукатуривание по сетке</t>
  </si>
  <si>
    <t>3.15-2-7-0-62</t>
  </si>
  <si>
    <t>Таблица 3.15-62. Оштукатуривание по сетке без устройства каркаса известковым раствором</t>
  </si>
  <si>
    <t>3.15-62-1</t>
  </si>
  <si>
    <t>Улучшенное оштукатуривание стен по сетке без устройства каркаса известковым раствором</t>
  </si>
  <si>
    <t>3.15-62-2</t>
  </si>
  <si>
    <t>Улучшенное оштукатуривание потолков по сетке без устройства каркаса известковым раствором</t>
  </si>
  <si>
    <t>3.15-62-3</t>
  </si>
  <si>
    <t>Высококачественное оштукатуривание стен по сетке без устройства каркаса известковым раствором</t>
  </si>
  <si>
    <t>3.15-62-4</t>
  </si>
  <si>
    <t>Высококачественное оштукатуривание потолков по сетке без устройства каркаса известковым раствором</t>
  </si>
  <si>
    <t>3.15-62-5</t>
  </si>
  <si>
    <t>Оштукатуривание по сетке без устройства каркаса карнизов и тяг стен известковым раствором</t>
  </si>
  <si>
    <t>3.15-62-6</t>
  </si>
  <si>
    <t>Оштукатуривание по сетке без устройства каркаса карнизов и тяг потолков известковым раствором</t>
  </si>
  <si>
    <t>3.15-2-7-0-63</t>
  </si>
  <si>
    <t>Таблица 3.15-63. Штукатурка по сетке без устройства каркаса цементным раствором</t>
  </si>
  <si>
    <t>3.15-63-1</t>
  </si>
  <si>
    <t>Улучшенная штукатурка по сетке стен без устройства каркаса цементным раствором</t>
  </si>
  <si>
    <t>3.15-63-2</t>
  </si>
  <si>
    <t>Улучшенная штукатурка по сетке потолков без устройства каркаса цементным раствором</t>
  </si>
  <si>
    <t>3.15-63-3</t>
  </si>
  <si>
    <t>Высококачественная штукатурка по сетке стен без устройства каркаса цементным раствором</t>
  </si>
  <si>
    <t>3.15-63-4</t>
  </si>
  <si>
    <t>Высококачественная штукатурка по сетке потолков без устройства каркаса цементным раствором</t>
  </si>
  <si>
    <t>3.15-63-5</t>
  </si>
  <si>
    <t>Высококачественная штукатурка по сетке колонн без устройства каркаса цементным раствором</t>
  </si>
  <si>
    <t>3.15-63-6</t>
  </si>
  <si>
    <t>Штукатурка по сетке карнизов, тяг без устройства каркаса цементным раствором</t>
  </si>
  <si>
    <t>3.15-2-7-0-64</t>
  </si>
  <si>
    <t>Таблица 3.15-64. Штукатурка по сетке без устройства каркаса цементно-известковым раствором</t>
  </si>
  <si>
    <t>3.15-64-1</t>
  </si>
  <si>
    <t>Улучшенная штукатурка по сетке стен без устройства каркаса цементно-известковым раствором</t>
  </si>
  <si>
    <t>3.15-64-2</t>
  </si>
  <si>
    <t>Улучшенная штукатурка по сетке потолков без устройства каркаса цементно-известковым раствором</t>
  </si>
  <si>
    <t>3.15-64-3</t>
  </si>
  <si>
    <t>Высококачественная штукатурка по сетке стен без устройства каркаса цементно-известковым раствором</t>
  </si>
  <si>
    <t>3.15-64-4</t>
  </si>
  <si>
    <t>Высококачественная штукатурка по сетке потолков без устройства каркаса цементно-известковым раствором</t>
  </si>
  <si>
    <t>3.15-64-5</t>
  </si>
  <si>
    <t>Высококачественная штукатурка по сетке колонн без устройства каркаса цементно-известковым раствором</t>
  </si>
  <si>
    <t>3.15-64-6</t>
  </si>
  <si>
    <t>Штукатурка по сетке карнизов, тяг без устройства каркаса цементно-известковым раствором</t>
  </si>
  <si>
    <t>3.15-2-7-0-65</t>
  </si>
  <si>
    <t>Таблица 3.15-65. Устройство каркаса</t>
  </si>
  <si>
    <t>3.15-65-1</t>
  </si>
  <si>
    <t>Устройство каркаса при оштукатуривании стен</t>
  </si>
  <si>
    <t>3.15-65-2</t>
  </si>
  <si>
    <t>Устройство каркаса при оштукатуривании потолков</t>
  </si>
  <si>
    <t>3.15-65-3</t>
  </si>
  <si>
    <t>Устройство каркаса при оштукатуривании колонн</t>
  </si>
  <si>
    <t>3.15-65-4</t>
  </si>
  <si>
    <t>Устройство каркаса при оштукатуривании карнизов и тяг</t>
  </si>
  <si>
    <t>Раздел  8. Оштукатуривание цементно-церезитовое по камню и бетону</t>
  </si>
  <si>
    <t>3.15-2-8-0-66</t>
  </si>
  <si>
    <t>Таблица 3.15-66. Оштукатуривание цементно-церезитовое по камню и бетону</t>
  </si>
  <si>
    <t>3.15-66-1</t>
  </si>
  <si>
    <t>Оштукатуривание цементно-церезитов0е по камню и бетону</t>
  </si>
  <si>
    <t>Раздел  9. Оштукатуривание рентгенозащитным раствором</t>
  </si>
  <si>
    <t>3.15-2-9-0-67</t>
  </si>
  <si>
    <t>Таблица 3.15-67. Оштукатуривание рентгенозащитным раствором</t>
  </si>
  <si>
    <t>3.15-67-1</t>
  </si>
  <si>
    <t>Оштукатуривание стен рентгенозащитным раствором по бетону, камню или кирпичу толщиной 30 мм</t>
  </si>
  <si>
    <t>3.15-67-2</t>
  </si>
  <si>
    <t>При увеличении толщины грунта на каждые 10 мм добавлять к позиции 15-67-1</t>
  </si>
  <si>
    <t>3.15-67-3</t>
  </si>
  <si>
    <t>Устройство стяжки под полы из рентгенозащитного раствора по бетону толщиной 30 мм</t>
  </si>
  <si>
    <t>3.15-67-4</t>
  </si>
  <si>
    <t>При увеличении толщины грунта на каждые 12 мм добавлять к позиции 15-67-3</t>
  </si>
  <si>
    <t>Раздел 10. Кессонные потолки</t>
  </si>
  <si>
    <t>3.15-2-10-0-68</t>
  </si>
  <si>
    <t>Таблица 3.15-68. Оштукатуривание прямоугольных кессонов площадью проекции до 12 м2 по ребристому железобетонному перекрытию</t>
  </si>
  <si>
    <t>3.15-68-1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</si>
  <si>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0,8</t>
  </si>
  <si>
    <t>100 м2 поверхности потолка</t>
  </si>
  <si>
    <t>3.15-68-2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</si>
  <si>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2</t>
  </si>
  <si>
    <t>3.15-68-3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</si>
  <si>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4</t>
  </si>
  <si>
    <t>3.15-68-4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</si>
  <si>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6</t>
  </si>
  <si>
    <t>3.15-68-5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</si>
  <si>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12</t>
  </si>
  <si>
    <t>3.15-68-6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</si>
  <si>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0,8</t>
  </si>
  <si>
    <t>3.15-68-7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</si>
  <si>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2</t>
  </si>
  <si>
    <t>3.15-68-8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</si>
  <si>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4</t>
  </si>
  <si>
    <t>3.15-68-9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</si>
  <si>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6</t>
  </si>
  <si>
    <t>3.15-68-10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</si>
  <si>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12</t>
  </si>
  <si>
    <t>3.15-2-10-0-69</t>
  </si>
  <si>
    <t>Таблица 3.15-69. Оштукатуривание прямоугольных кессонов площадью проекции более 12 м2 по ребристому железобетонному перекрытию</t>
  </si>
  <si>
    <t>3.15-69-1</t>
  </si>
  <si>
    <t>Оштукатуривание прямоугольных кессонов площадью проекции более 12 м2 по ребристому железобетонному перекрытию цементно-известковым раствором</t>
  </si>
  <si>
    <t>3.15-69-2</t>
  </si>
  <si>
    <t>Оштукатуривание прямоугольных кессонов площадью проекции более 12 м2 по ребристому железобетонному перекрытию декоративным раствором</t>
  </si>
  <si>
    <t>3.15-2-10-0-70</t>
  </si>
  <si>
    <t>Таблица 3.15-70. Штукатурка прямоугольных кессонов на криволинейной поверхности и многогранных кессонов на плоской и криволинейной поверхности цементно-известковым раствором</t>
  </si>
  <si>
    <t>3.15-70-1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</si>
  <si>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0,8 м2</t>
  </si>
  <si>
    <t>3.15-70-2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</si>
  <si>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2,0 м2</t>
  </si>
  <si>
    <t>3.15-70-3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</si>
  <si>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4,0 м2</t>
  </si>
  <si>
    <t>3.15-70-4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</si>
  <si>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6,0 м2</t>
  </si>
  <si>
    <t>3.15-70-5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</si>
  <si>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12,0 м2</t>
  </si>
  <si>
    <t>3.15-70-6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</si>
  <si>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более 12 м2</t>
  </si>
  <si>
    <t>3.15-70-7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</si>
  <si>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0,8 м2</t>
  </si>
  <si>
    <t>3.15-70-8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</si>
  <si>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2,0 м2</t>
  </si>
  <si>
    <t>3.15-70-9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</si>
  <si>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4,0 м2</t>
  </si>
  <si>
    <t>3.15-70-10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</si>
  <si>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6,0 м2</t>
  </si>
  <si>
    <t>3.15-70-11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</si>
  <si>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12 м2</t>
  </si>
  <si>
    <t>3.15-70-12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</si>
  <si>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более 12 м2</t>
  </si>
  <si>
    <t>3.15-2-11</t>
  </si>
  <si>
    <t>Раздел 11. Сухая штукатурка</t>
  </si>
  <si>
    <t>3.15-2-11-0-71</t>
  </si>
  <si>
    <t>Таблица 3.15-71. Облицовка листами сухой штукатурки</t>
  </si>
  <si>
    <t>3.15-71-1</t>
  </si>
  <si>
    <t>Облицовка гипсовыми и гипсоволокнистыми листами сухой штукатурки стен при отделке под окраску</t>
  </si>
  <si>
    <t>3.15-71-2</t>
  </si>
  <si>
    <t>Облицовка гипсовыми и гипсоволокнистыми листами сухой штукатурки стен при отделке под оклейку обоями</t>
  </si>
  <si>
    <t>3.15-71-3</t>
  </si>
  <si>
    <t>Облицовка гипсовыми и гипсоволокнистыми листами сухой штукатурки откосов при отделке под окраску</t>
  </si>
  <si>
    <t>3.15-71-4</t>
  </si>
  <si>
    <t>Облицовка листами древесно-волокнистыми стен при отделке под оклейку обоями</t>
  </si>
  <si>
    <t>3.15-2-11-0-72</t>
  </si>
  <si>
    <t>Таблица 3.15-72. Обработка швов сухой штукатурки</t>
  </si>
  <si>
    <t>3.15-72-1</t>
  </si>
  <si>
    <t>Обработка швов сухой штукатурки постановкой раскладок</t>
  </si>
  <si>
    <t>3.15-2-12</t>
  </si>
  <si>
    <t>Раздел 12. Отделка поверхности</t>
  </si>
  <si>
    <t>3.15-2-12-0-73</t>
  </si>
  <si>
    <t>Таблица 3.15-73. Механизированная отделка поверхности под мелкозернистую фактуру "Шагрень"</t>
  </si>
  <si>
    <t>3.15-73-1</t>
  </si>
  <si>
    <t>Механизированная отделка поверхности под мелкозернистую фактуру шагрень стен</t>
  </si>
  <si>
    <t>3.15-73-2</t>
  </si>
  <si>
    <t>Механизированная отделка поверхности под мелкозернистую фактуру шагрень потолков</t>
  </si>
  <si>
    <t>3.15-2-12-0-136</t>
  </si>
  <si>
    <t>Таблица 3.15-136. Механизированная отделка фактурным латексным составом</t>
  </si>
  <si>
    <t>3.15-136-1</t>
  </si>
  <si>
    <t>Механизированная отделка фактурным латексным составом с подготовкой поверхности под окраску потолков</t>
  </si>
  <si>
    <t>Отдел  3. Лепные работы</t>
  </si>
  <si>
    <t>3.15-3</t>
  </si>
  <si>
    <t>Раздел  1. Установка гипсовых погонных деталей</t>
  </si>
  <si>
    <t>3.15-3-1-0-74</t>
  </si>
  <si>
    <t>Таблица 3.15-74. Установка гипсовых погонных деталей орнаментированных плоских, выпуклых, рельефных, простого или сложного рисунка (порезки, пояса, фризы, капли и т.п.)</t>
  </si>
  <si>
    <t>3.15-74-1</t>
  </si>
  <si>
    <t>Установка гипсовых погонных деталей орнаментированных, плоских, выпуклых, рельефных, простого или сложного рисунка (порезки, пояса, фризы, капли), высотой до 100 мм</t>
  </si>
  <si>
    <t>100 м деталей</t>
  </si>
  <si>
    <t>3.15-74-2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</si>
  <si>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250 мм</t>
  </si>
  <si>
    <t>3.15-74-3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</si>
  <si>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500 мм</t>
  </si>
  <si>
    <t>3.15-74-4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</si>
  <si>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750 мм</t>
  </si>
  <si>
    <t>Раздел  2. Установка гипсовых штучных деталей</t>
  </si>
  <si>
    <t>3.15-3-2-0-75</t>
  </si>
  <si>
    <t>Таблица 3.15-75. Установка гипсовых штучных розеток (кессонных, потолочных круглых, многогранных простого, среднего и сложного рисунков)</t>
  </si>
  <si>
    <t>3.15-75-1</t>
  </si>
  <si>
    <t>Установка гипсовых штучных розеток (кессонных, потолочных круглых, многогранных простого, среднего и сложного рисунков/ диаметром до 250 мм</t>
  </si>
  <si>
    <t>1 деталь</t>
  </si>
  <si>
    <t>3.15-75-2</t>
  </si>
  <si>
    <t>Установка гипсовых штучных розеток (кессонных, потолочных круглых, многогранных простого, среднего и сложного рисунков) диаметром до 500 мм</t>
  </si>
  <si>
    <t>3.15-75-3</t>
  </si>
  <si>
    <t>Установка гипсовых штучных розеток (кессонных, потолочных круглых, многогранных простого, среднего и сложного рисунков) диаметром до 750 мм</t>
  </si>
  <si>
    <t>3.15-75-4</t>
  </si>
  <si>
    <t>Установка гипсовых штучных розеток (кессонных, потолочных круглых, многогранных простого, среднего и сложного рисунков) диаметром до 1750 мм</t>
  </si>
  <si>
    <t>3.15-3-2-0-76</t>
  </si>
  <si>
    <t>Таблица 3.15-76. Установка на колоннах гипсовых штучных деталей капителей ионических, дорических, тосканских, коринфских и баз гладких прямоугольных)</t>
  </si>
  <si>
    <t>3.15-76-1</t>
  </si>
  <si>
    <t>Установка на колоннах гипсовых штучных капителей ионических гладких и орнаментированных, дорических и тосканских высотой до 500 мм</t>
  </si>
  <si>
    <t>3.15-76-2</t>
  </si>
  <si>
    <t>Установка на колоннах гипсовых штучных капителей ионических гладких и орнаментированных, дорических и тосканских высотой до 750 мм</t>
  </si>
  <si>
    <t>3.15-76-3</t>
  </si>
  <si>
    <t>Установка на колоннах гипсовых штучных капителей коринфских сборных высотой до 500 мм</t>
  </si>
  <si>
    <t>3.15-76-4</t>
  </si>
  <si>
    <t>Установка на колоннах гипсовых штучных капителей коринфских сборных высотой до 1000 мм</t>
  </si>
  <si>
    <t>3.15-76-5</t>
  </si>
  <si>
    <t>Установка на колоннах гипсовых штучных капителей коринфских сборных высотой до 2000 мм</t>
  </si>
  <si>
    <t>3.15-76-6</t>
  </si>
  <si>
    <t>Установка на колоннах гипсовых штучных баз гладких прямоугольных или круглых высотой до 500 мм</t>
  </si>
  <si>
    <t>3.15-3-2-0-77</t>
  </si>
  <si>
    <t>Таблица 3.15-77. Установка гипсовых штучных деталей (шишек, сухарей, кронштейнов, модульонов, решеток вентиляционных, ваз и гербов)</t>
  </si>
  <si>
    <t>3.15-77-1</t>
  </si>
  <si>
    <t>Установка гипсовых штучных деталей шишек гладких и орнаментированных высотой до 200 мм</t>
  </si>
  <si>
    <t>3.15-77-2</t>
  </si>
  <si>
    <t>Установка гипсовых штучных деталей сухарей гладких и орнаментированных длиной большей стороны до 250 мм</t>
  </si>
  <si>
    <t>3.15-77-3</t>
  </si>
  <si>
    <t>Установка гипсовых штучных деталей сухарей гладких и орнаментированных длиной большей стороны до 400 мм</t>
  </si>
  <si>
    <t>3.15-77-4</t>
  </si>
  <si>
    <t>Установка гипсовых штучных деталей кронштейнов и модульонов гладких длиной большей стороны до 200 мм</t>
  </si>
  <si>
    <t>3.15-77-5</t>
  </si>
  <si>
    <t>Установка гипсовых штучных деталей кронштейнов и модульонов гладких длиной большей стороны до 400 мм</t>
  </si>
  <si>
    <t>3.15-77-6</t>
  </si>
  <si>
    <t>Установка гипсовых штучных деталей кронштейнов и модульонов гладких длиной большей стороны, до 750 мм</t>
  </si>
  <si>
    <t>3.15-77-7</t>
  </si>
  <si>
    <t>Установка гипсовых штучных деталей кронштейнов и модульонов гладких длиной большей стороны до 1100 мм</t>
  </si>
  <si>
    <t>3.15-77-8</t>
  </si>
  <si>
    <t>Установка гипсовых штучных деталей решеток вентиляционных площадью до 0,1 м2</t>
  </si>
  <si>
    <t>3.15-77-9</t>
  </si>
  <si>
    <t>Установка гипсовых штучных деталей решеток вентиляционных площадью до 0,5 м2</t>
  </si>
  <si>
    <t>3.15-77-10</t>
  </si>
  <si>
    <t>Установка гипсовых штучных деталей ваз гладких высотой до 500 мм</t>
  </si>
  <si>
    <t>3.15-77-11</t>
  </si>
  <si>
    <t>Установка гипсовых штучных деталей ваз гладких высотой до 1000 мм</t>
  </si>
  <si>
    <t>3.15-77-12</t>
  </si>
  <si>
    <t>Установка гипсовых штучных деталей ваз гладких высотой до 1350 мм</t>
  </si>
  <si>
    <t>3.15-77-13</t>
  </si>
  <si>
    <t>Установка гипсовых штучных деталей гербов высотой до 750 мм</t>
  </si>
  <si>
    <t>3.15-77-14</t>
  </si>
  <si>
    <t>Установка гипсовых штучных деталей гербов высотой до 1000 мм</t>
  </si>
  <si>
    <t>3.15-77-15</t>
  </si>
  <si>
    <t>Установка гипсовых штучных деталей гербов высотой до 1500 мм</t>
  </si>
  <si>
    <t>Раздел  3. Установка цементных погонных деталей</t>
  </si>
  <si>
    <t>3.15-3-3-0-78</t>
  </si>
  <si>
    <t>Таблица 3.15-78. Установка деталей погонных орнаментированных плоских, выпуклых и рельефных простого или сложного рисунка (порезки, пояса, фризы, капли, поручни и тетивы)</t>
  </si>
  <si>
    <t>3.15-78-1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</si>
  <si>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мм, до 100</t>
  </si>
  <si>
    <t>3.15-78-2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</si>
  <si>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мм, до 250</t>
  </si>
  <si>
    <t>3.15-78-3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</si>
  <si>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до 500 мм</t>
  </si>
  <si>
    <t>3.15-78-4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</si>
  <si>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до 750 мм</t>
  </si>
  <si>
    <t>3.15-78-5</t>
  </si>
  <si>
    <t>Установка деталей погонных орнаментированных плоских, выпуклых и рельефных простого или сложного рисунка - поручней и тетив любого профиля без орнамента</t>
  </si>
  <si>
    <t>3.15-78-6</t>
  </si>
  <si>
    <t>Установка деталей погонных орнаментированных плоских, выпуклых и рельефных простого или сложного рисунка - поручней и тетив любого профиля с орнаментом</t>
  </si>
  <si>
    <t>Раздел  4. Установка цементных штучных деталей</t>
  </si>
  <si>
    <t>3.15-3-4-0-79</t>
  </si>
  <si>
    <t>Таблица 3.15-79. Установка цементных штучных деталей (розеток, балясин)</t>
  </si>
  <si>
    <t>3.15-79-1</t>
  </si>
  <si>
    <t>Установка цементных деталей розеток кессонных диаметром до 250 мм</t>
  </si>
  <si>
    <t>3.15-79-2</t>
  </si>
  <si>
    <t>Установка цементных деталей балясин круглых гладких и орнаментированных, бутылочных или с перехватом без орнамента рядовых высотой до 650 мм</t>
  </si>
  <si>
    <t>3.15-79-3</t>
  </si>
  <si>
    <t>Установка цементных деталей балясин круглых гладких и орнаментированных, бутылочных или с перехватом без орнамента рядовых высотой до 1100 мм</t>
  </si>
  <si>
    <t>3.15-79-4</t>
  </si>
  <si>
    <t>Установка цементных деталей балясин круглых гладких и орнаментированных, бутылочных или с перехватом без орнамента угловых высотой до 650 мм</t>
  </si>
  <si>
    <t>3.15-79-5</t>
  </si>
  <si>
    <t>Установка цементных деталей балясин круглых гладких и орнаментированных, бутылочных или с перехватом без орнамента угловых высотой до 1100 мм</t>
  </si>
  <si>
    <t>3.15-3-4-0-80</t>
  </si>
  <si>
    <t>Таблица 3.15-80. Установка цементных деталей (капителей, баз, шишек, сухарей, кронштейнов и модульонов)</t>
  </si>
  <si>
    <t>3.15-80-1</t>
  </si>
  <si>
    <t>Установка цементных деталей капителей на колоннах гладких и орнаментированных дорических, тосканских высотой до 500 мм</t>
  </si>
  <si>
    <t>3.15-80-2</t>
  </si>
  <si>
    <t>Установка цементных деталей капителей на колоннах гладких и орнаментированных дорических, тосканских высотой до 750 мм</t>
  </si>
  <si>
    <t>3.15-80-3</t>
  </si>
  <si>
    <t>Установка цементных деталей капителей на колоннах сборных высотой до 500 мм</t>
  </si>
  <si>
    <t>3.15-80-4</t>
  </si>
  <si>
    <t>Установка цементных деталей капителей на колоннах сборных высотой до 1000 мм</t>
  </si>
  <si>
    <t>3.15-80-5</t>
  </si>
  <si>
    <t>Установка цементных деталей капителей на колоннах сборных высотой до 2000 мм</t>
  </si>
  <si>
    <t>3.15-80-6</t>
  </si>
  <si>
    <t>Установка цементных деталей баз на колоннах гладких орнаментированных высотой до 500 мм</t>
  </si>
  <si>
    <t>3.15-80-7</t>
  </si>
  <si>
    <t>Установка цементных деталей шишек гладких и орнаментированных высотой до 200 мм</t>
  </si>
  <si>
    <t>3.15-80-8</t>
  </si>
  <si>
    <t>Установка цементных деталей сухарей гладких и орнаментированных длиной большей стороны до 250 мм</t>
  </si>
  <si>
    <t>3.15-80-9</t>
  </si>
  <si>
    <t>Установка цементных деталей сухарей гладких и орнаментированных длиной большей стороны до 400 мм</t>
  </si>
  <si>
    <t>3.15-80-10</t>
  </si>
  <si>
    <t>Установка цементных деталей кронштейнов и модульонов гладких длиной большей стороны до 200 мм</t>
  </si>
  <si>
    <t>3.15-80-11</t>
  </si>
  <si>
    <t>Установка цементных деталей кронштейнов и модульонов гладких длиной большей стороны до 400 мм</t>
  </si>
  <si>
    <t>3.15-80-12</t>
  </si>
  <si>
    <t>Установка цементных деталей кронштейнов и модульонов гладких длиной большей стороны, до 750 мм</t>
  </si>
  <si>
    <t>3.15-80-13</t>
  </si>
  <si>
    <t>Установка цементных деталей кронштейнов и модульонов гладких длиной большей стороны, до 1100 мм</t>
  </si>
  <si>
    <t>3.15-3-4-0-81</t>
  </si>
  <si>
    <t>Таблица 3.15-81. Установка цементных деталей (ваз, гербов)</t>
  </si>
  <si>
    <t>3.15-81-1</t>
  </si>
  <si>
    <t>Установка цементных деталей ваз гладких высотой до 500 мм</t>
  </si>
  <si>
    <t>3.15-81-2</t>
  </si>
  <si>
    <t>Установка цементных деталей ваз гладких высотой до 1000 мм</t>
  </si>
  <si>
    <t>3.15-81-3</t>
  </si>
  <si>
    <t>Установка цементных деталей ваз гладких высотой до 1350 мм</t>
  </si>
  <si>
    <t>3.15-81-4</t>
  </si>
  <si>
    <t>Установка цементных деталей гербов высотой до 750 мм</t>
  </si>
  <si>
    <t>3.15-81-5</t>
  </si>
  <si>
    <t>Установка цементных деталей гербов высотой до 1000 мм</t>
  </si>
  <si>
    <t>3.15-81-6</t>
  </si>
  <si>
    <t>Установка цементных деталей гербов высотой до 1500 мм</t>
  </si>
  <si>
    <t>Отдел  4. Малярные работы</t>
  </si>
  <si>
    <t>3.15-4</t>
  </si>
  <si>
    <t>Раздел  1. Окраска фасадов с лесов или электролюлек</t>
  </si>
  <si>
    <t>3.15-4-1-0-82</t>
  </si>
  <si>
    <t>Таблица 3.15-82. Окраска фасадов по штукатурке или бетону с лесов с подготовкой поверхности (известковая, силикатная, цементная)</t>
  </si>
  <si>
    <t>3.15-82-1</t>
  </si>
  <si>
    <t>Известковая окраска фасадов с лесов с подготовкой поверхности по штукатурке или бетону</t>
  </si>
  <si>
    <t>3.15-82-2</t>
  </si>
  <si>
    <t>Силикатная окраска фасадов с лесов с подготовкой поверхности по штукатурке или бетону</t>
  </si>
  <si>
    <t>3.15-82-3</t>
  </si>
  <si>
    <t>Цементная окраска фасадов с лесов с подготовкой поверхности по штукатурке или бетону</t>
  </si>
  <si>
    <t>3.15-4-1-0-83</t>
  </si>
  <si>
    <t>Таблица 3.15-83. Окраска фасадов по штукатурке или бетону с лесов с подготовкой поверхности (перхлорвиниловая, кремнийорганическая, поливинилацетатная)</t>
  </si>
  <si>
    <t>3.15-83-1</t>
  </si>
  <si>
    <t>Перхлорвиниловая окраска фасадов с лесов с подготовкой поверхности по штукатурке или бетону</t>
  </si>
  <si>
    <t>3.15-83-2</t>
  </si>
  <si>
    <t>Кремнийорганическая окраска фасадов с лесов с подготовкой поверхности по штукатурке или бетону</t>
  </si>
  <si>
    <t>3.15-83-3</t>
  </si>
  <si>
    <t>Поливинилацетатная окраска фасадов с лесов с подготовкой поверхности по штукатурке или бетону</t>
  </si>
  <si>
    <t>3.15-4-1-0-84</t>
  </si>
  <si>
    <t>Таблица 3.15-84. Окраска фасадов по штукатурке или бетону с лесов по подготовленной поверхности (известковая, силикатная, цементная)</t>
  </si>
  <si>
    <t>3.15-84-1</t>
  </si>
  <si>
    <t>Известковая окраска фасадов с лесов по подготовленной поверхности по штукатурке или бетону</t>
  </si>
  <si>
    <t>100 м2 фасада</t>
  </si>
  <si>
    <t>3.15-84-2</t>
  </si>
  <si>
    <t>Силикатная окраска фасадов с лесов по подготовленной поверхности по штукатурке или бетону</t>
  </si>
  <si>
    <t>3.15-84-3</t>
  </si>
  <si>
    <t>Цементная окраска фасадов с лесов по подготовленной поверхности по штукатурке или бетону</t>
  </si>
  <si>
    <t>3.15-4-1-0-85</t>
  </si>
  <si>
    <t>Таблица 3.15-85. Окраска фасадов по штукатурке или бетону с лесов по подготовленной поверхности (перхлорвиниловая, кремнийорганическая, поливинилацетатная)</t>
  </si>
  <si>
    <t>3.15-85-1</t>
  </si>
  <si>
    <t>Перхлорвиниловая окраска фасадов с лесов по подготовленной поверхности по штукатурке или бетону</t>
  </si>
  <si>
    <t>3.15-85-2</t>
  </si>
  <si>
    <t>Кремнийорганическая окраска фасадов с лесов по подготовленной поверхности по штукатурке или бетону</t>
  </si>
  <si>
    <t>3.15-85-3</t>
  </si>
  <si>
    <t>Поливинилацетатная окраска фасадов с лесов по подготовленной поверхности по штукатурке или бетону</t>
  </si>
  <si>
    <t>3.15-4-1-0-86</t>
  </si>
  <si>
    <t>Таблица 3.15-86. Окраска фасадов по штукатурке или бетону с люлек с подготовкой поверхности (известковая, силикатная, цементная)</t>
  </si>
  <si>
    <t>3.15-86-1</t>
  </si>
  <si>
    <t>Известковая окраска фасадов с электролюлек с подготовкой поверхности по штукатурке или бетону</t>
  </si>
  <si>
    <t>3.15-86-2</t>
  </si>
  <si>
    <t>Силикатная окраска фасадов с электролюлек с подготовкой поверхности по штукатурке или бетону</t>
  </si>
  <si>
    <t>3.15-86-3</t>
  </si>
  <si>
    <t>Цементная окраска фасадов с электролюлек с подготовкой поверхности по штукатурке или бетону</t>
  </si>
  <si>
    <t>3.15-4-1-0-87</t>
  </si>
  <si>
    <t>Таблица 3.15-87. Окраска фасадов по штукатурке или бетону с люлек с подготовкой поверхности (перхлорвиниловая, кремнийорганическая, поливинилацетатная)</t>
  </si>
  <si>
    <t>3.15-87-1</t>
  </si>
  <si>
    <t>Перхлорвиниловая окраска фасадов с электролюлек с подготовкой поверхности по штукатурке или бетону</t>
  </si>
  <si>
    <t>3.15-87-2</t>
  </si>
  <si>
    <t>Кремнийорганическая окраска фасадов с электролюлек с подготовкой поверхности по штукатурке или бетону</t>
  </si>
  <si>
    <t>3.15-87-3</t>
  </si>
  <si>
    <t>Поливинилацетатная окраска фасадов с электролюлек с подготовкой поверхности по штукатурке или бетону</t>
  </si>
  <si>
    <t>3.15-4-1-0-88</t>
  </si>
  <si>
    <t>Таблица 3.15-88. Окраска фасадов по штукатурке или бетону с электролюлек по подготовленной поверхности (известковая, силикатная, цементная)</t>
  </si>
  <si>
    <t>3.15-88-1</t>
  </si>
  <si>
    <t>Известковая окраска фасадов с электролюлек по подготовленной поверхности по штукатурке или бетону</t>
  </si>
  <si>
    <t>3.15-88-2</t>
  </si>
  <si>
    <t>Силикатная окраска фасадов с электролюлек по подготовленной поверхности по штукатурке или бетону</t>
  </si>
  <si>
    <t>3.15-88-3</t>
  </si>
  <si>
    <t>Цементная окраска фасадов с электролюлек по подготовленной поверхности по штукатурке или бетону</t>
  </si>
  <si>
    <t>3.15-4-1-0-89</t>
  </si>
  <si>
    <t>Таблица 3.15-89. Окраска фасадов по штукатурке или бетону с электролюлек по подготовленной поверхности (перхлорвиниловая, кремнийорганическая, поливинилацетатная)</t>
  </si>
  <si>
    <t>3.15-89-1</t>
  </si>
  <si>
    <t>Перхлорвиниловая окраска фасадов с электролюлек по подготовленной поверхности по штукатурке или бетону</t>
  </si>
  <si>
    <t>3.15-89-2</t>
  </si>
  <si>
    <t>Кремнийорганическая окраска фасадов с электролюлек по подготовленной поверхности по штукатурке или бетону</t>
  </si>
  <si>
    <t>3.15-89-3</t>
  </si>
  <si>
    <t>Поливинилацетатная окраска фасадов с электролюлек по подготовленной поверхности по штукатурке или бетону</t>
  </si>
  <si>
    <t>3.15-4-1-0-90</t>
  </si>
  <si>
    <t>Таблица 3.15-90. Окраска фасадов с люлек по сборным конструкциям акриловой краской</t>
  </si>
  <si>
    <t>3.15-90-1</t>
  </si>
  <si>
    <t>Окраска фасадов с люлек по сборным конструкциям акриловой краской белой и цветной всесезонной (морозостойкой) в два тона</t>
  </si>
  <si>
    <t>3.15-90-2</t>
  </si>
  <si>
    <t>Окраска фасадов с люлек по сборным конструкциям акриловой краской цветной всесезонной (морозостойкой) в два тона</t>
  </si>
  <si>
    <t>3.15-90-3</t>
  </si>
  <si>
    <t>Окраска фасадов с люлек по сборным конструкциям акриловой краской цветной всесезонной (морозостойкой) более, чем в два тона</t>
  </si>
  <si>
    <t>3.15-4-1-0-91</t>
  </si>
  <si>
    <t>Таблица 3.15-91. Окраска декоративным наполненным фактурным составом по штукатурке или бетону</t>
  </si>
  <si>
    <t>3.15-91-1</t>
  </si>
  <si>
    <t>Окраска декоративным наполненным фактурным составом простых фасадов с подготовкой поверхности по штукатурке или бетону с лесов</t>
  </si>
  <si>
    <t>3.15-91-2</t>
  </si>
  <si>
    <t>Окраска декоративным наполненным фактурным составом простых фасадов с подготовкой поверхности по штукатурке или бетону с электролюлек</t>
  </si>
  <si>
    <t>3.15-91-3</t>
  </si>
  <si>
    <t>Окраска декоративным наполненным фактурным составом стен внутри помещений по штукатурке и бетону</t>
  </si>
  <si>
    <t>3.15-91-4</t>
  </si>
  <si>
    <t>Окраска потолков декоративным наполненным фактурным составом марки внутри помещений по штукатурке и бетону</t>
  </si>
  <si>
    <t>3.15-4-1-0-142</t>
  </si>
  <si>
    <t>Таблица 3.15-142. Окраска фасадов с лесов всесезонной (морозостойкой) акриловой краской с подготовкой поверхности</t>
  </si>
  <si>
    <t>3.15-142-1</t>
  </si>
  <si>
    <t>Окраска фасадов с лесов всесезонной (морозостойкой) акриловой краской с подготовкой поверхности</t>
  </si>
  <si>
    <t>3.15-4-1-0-151</t>
  </si>
  <si>
    <t>Таблица 3.15-151. Окраска фасадов с люлек по сборным конструкциям акриловой краской с подготовкой поверхности</t>
  </si>
  <si>
    <t>3.15-151-1</t>
  </si>
  <si>
    <t>Окраска фасадов с люлек по сборным конструкциям акриловой краской с подготовкой поверхности</t>
  </si>
  <si>
    <t>Раздел  2. Окраска водными составами внутри помещения</t>
  </si>
  <si>
    <t>3.15-4-2-0-92</t>
  </si>
  <si>
    <t>Таблица 3.15-92. Окраска водными составами внутри помещений (клеевая, казеиновая)</t>
  </si>
  <si>
    <t>3.15-92-1</t>
  </si>
  <si>
    <t>Простая клеевая окраска внутри помещений</t>
  </si>
  <si>
    <t>3.15-92-2</t>
  </si>
  <si>
    <t>Улучшенная клеевая окраска внутри помещений</t>
  </si>
  <si>
    <t>3.15-92-3</t>
  </si>
  <si>
    <t>Высококачественная клеевая окраска внутри помещений по штукатурке</t>
  </si>
  <si>
    <t>3.15-92-4</t>
  </si>
  <si>
    <t>Высококачественная клеевая окраска внутри помещений по сборным конструкциям, подготовленным под окраску</t>
  </si>
  <si>
    <t>3.15-92-5</t>
  </si>
  <si>
    <t>Улучшенная казеиновая окраска внутри помещений</t>
  </si>
  <si>
    <t>3.15-92-6</t>
  </si>
  <si>
    <t>Высококачественная казеиновая окраска внутри помещений по штукатурке</t>
  </si>
  <si>
    <t>3.15-92-7</t>
  </si>
  <si>
    <t>Высококачественная казеиновая окраска внутри помещений по сборным конструкциям, подготовленным под окраску</t>
  </si>
  <si>
    <t>3.15-4-2-0-93</t>
  </si>
  <si>
    <t>Таблица 3.15-93. Окраска водными составами внутри помещений (известковая, силикатная)</t>
  </si>
  <si>
    <t>3.15-93-1</t>
  </si>
  <si>
    <t>Известковая окраска внутри помещений по штукатурке</t>
  </si>
  <si>
    <t>3.15-93-2</t>
  </si>
  <si>
    <t>Известковая окраска внутри помещений по кирпичу и бетону</t>
  </si>
  <si>
    <t>3.15-93-3</t>
  </si>
  <si>
    <t>Известковая окраска внутри помещений по дереву</t>
  </si>
  <si>
    <t>3.15-93-4</t>
  </si>
  <si>
    <t>Силикатная окраска внутри помещений по штукатурке и кирпичу</t>
  </si>
  <si>
    <t>3.15-93-5</t>
  </si>
  <si>
    <t>Силикатная окраска внутри помещений по дереву</t>
  </si>
  <si>
    <t>3.15-4-2-0-94</t>
  </si>
  <si>
    <t>Таблица 3.15-94. Силикатная окраска деревянных сегментных ферм (со всех сторон за 2 раза)</t>
  </si>
  <si>
    <t>3.15-94-1</t>
  </si>
  <si>
    <t>Силикатная окраска деревянных сегментных ферм (со всех сторон за 2 раза)</t>
  </si>
  <si>
    <t>100 м2 вертикальной проекции сегментных ферм</t>
  </si>
  <si>
    <t>3.15-4-2-0-95</t>
  </si>
  <si>
    <t>Таблица 3.15-95. Разделка поверхностей по клеевой окраске</t>
  </si>
  <si>
    <t>3.15-95-1</t>
  </si>
  <si>
    <t>Разделка поверхности по клеевой окраске кистью, количество тонов 1</t>
  </si>
  <si>
    <t>100 м2 разделываемой поверхности</t>
  </si>
  <si>
    <t>3.15-95-2</t>
  </si>
  <si>
    <t>Разделка поверхности по клеевой окраске кистью, количество тонов 2 и более</t>
  </si>
  <si>
    <t>3.15-95-3</t>
  </si>
  <si>
    <t>Разделка поверхности по клеевой окраске валиком, количество тонов 1</t>
  </si>
  <si>
    <t>3.15-95-4</t>
  </si>
  <si>
    <t>Разделка поверхности по клеевой окраске валиком, количество тонов 2 и более</t>
  </si>
  <si>
    <t>3.15-95-5</t>
  </si>
  <si>
    <t>Разделка поверхности по клеевой окраске набрызгом, количество тонов 1</t>
  </si>
  <si>
    <t>3.15-95-6</t>
  </si>
  <si>
    <t>Разделка поверхности по клеевой окраске набрызгом, количество тонов 2 и более</t>
  </si>
  <si>
    <t>Раздел  3. Окраска поливинилацетатными, водоэмульсионными и водно-дисперсионными составами</t>
  </si>
  <si>
    <t>3.15-4-3-0-96</t>
  </si>
  <si>
    <t>Таблица 3.15-96. Окраска поливинилацетатными водоэмульсионными составами</t>
  </si>
  <si>
    <t>3.15-96-1</t>
  </si>
  <si>
    <t>Простая окраска поливинилацетатными водоэмульсионными составами стен по штукатурке и сборным конструкциям, подготовленным под окраску</t>
  </si>
  <si>
    <t>3.15-96-2</t>
  </si>
  <si>
    <t>Простая окраска поливинилацетатными водоэмульсионными составами потолков по штукатурке и сборным конструкциям, подготовленным под окраску</t>
  </si>
  <si>
    <t>3.15-96-3</t>
  </si>
  <si>
    <t>Улучшенная окраска поливинилацетатными водоэмульсионными составами по штукатурке стен</t>
  </si>
  <si>
    <t>3.15-96-4</t>
  </si>
  <si>
    <t>Улучшенная окраска поливинилацетатными водоэмульсионными составами по штукатурке потолков</t>
  </si>
  <si>
    <t>3.15-96-5</t>
  </si>
  <si>
    <t>Улучшенная окраска поливинилацетатными водоэмульсионными составами стен по сборным конструкциям, подготовленным под окраску</t>
  </si>
  <si>
    <t>3.15-96-6</t>
  </si>
  <si>
    <t>Улучшенная окраска поливинилацетатными водоэмульсионными составами потолков по сборным конструкциям, подготовленным под окраску</t>
  </si>
  <si>
    <t>3.15-96-7</t>
  </si>
  <si>
    <t>Высококачественная окраска поливинилацетатными водоэмульсионными составами по штукатурке стен</t>
  </si>
  <si>
    <t>3.15-96-8</t>
  </si>
  <si>
    <t>Высококачественная окраска поливинилацетатными водоэмульсионными составами по штукатурке потолков</t>
  </si>
  <si>
    <t>3.15-96-9</t>
  </si>
  <si>
    <t>Высококачественная окраска поливинилацетатными водоэмульсионными составами стен по сборным конструкциям, подготовленным под окраску</t>
  </si>
  <si>
    <t>3.15-96-10</t>
  </si>
  <si>
    <t>Высококачественная окраска поливинилацетатными водоэмульсионными составами по сборным конструкциям потолков, подготовленным под окраску</t>
  </si>
  <si>
    <t>3.15-4-3-0-165</t>
  </si>
  <si>
    <t>Таблица 3.15-165. Обработка поверхностей грунтовкой глубокого проникновения внутри помещения</t>
  </si>
  <si>
    <t>3.15-165-1</t>
  </si>
  <si>
    <t>Обработка поверхностей стен грунтовкой глубокого проникновения внутри помещения</t>
  </si>
  <si>
    <t>3.15-165-2</t>
  </si>
  <si>
    <t>Обработка поверхностей потолков грунтовкой глубокого проникновения внутри помещения</t>
  </si>
  <si>
    <t>3.15-4-3-0-176</t>
  </si>
  <si>
    <t>Таблица 3.15-176. Окраска водно-дисперсионными составами внутри помещения</t>
  </si>
  <si>
    <t>3.15-176-1</t>
  </si>
  <si>
    <t>Окраска водно-дисперсионными латексными составами улучшенная по штукатурке потолков</t>
  </si>
  <si>
    <t>3.15-176-2</t>
  </si>
  <si>
    <t>Окраска водно-дисперсионными акриловыми и латексными составами, улучшенная, по штукатурке стен</t>
  </si>
  <si>
    <t>3.15-176-3</t>
  </si>
  <si>
    <t>Окраска водно-дисперсионными акриловыми и латексными составами, улучшенная, по сборным конструкциям стен, подготовленным под окраску</t>
  </si>
  <si>
    <t>3.15-176-4</t>
  </si>
  <si>
    <t>Окраска водно-дисперсионными акриловыми и латексными составами, улучшенная, по сборным конструкциям потолков, подготовленным под окраску</t>
  </si>
  <si>
    <t>3.15-176-5</t>
  </si>
  <si>
    <t>Окраска водно-дисперсионными акриловыми и латексными составами, высококачественная, по штукатурке стен</t>
  </si>
  <si>
    <t>3.15-176-6</t>
  </si>
  <si>
    <t>Окраска водно-дисперсионными акриловыми и латексными составами, высококачественная, по штукатурке потолков</t>
  </si>
  <si>
    <t>3.15-176-7</t>
  </si>
  <si>
    <t>Окраска водно-дисперсионными акриловыми и латексными составами, высококачественная, по сборным конструкциям стен, подготовленным под окраску</t>
  </si>
  <si>
    <t>3.15-176-8</t>
  </si>
  <si>
    <t>Окраска водно-дисперсионными акриловыми и латексными составами, высококачественная, по сборным конструкциям потолков, подготовленным под окраску</t>
  </si>
  <si>
    <t>3.15-4-3-0-184</t>
  </si>
  <si>
    <t>Таблица 3.15-184. Окраска обоев на флизелиновой основе</t>
  </si>
  <si>
    <t>3.15-184-1</t>
  </si>
  <si>
    <t>Окраска обоев на флизелиновой основе валиком с промазкой труднодоступных мест кистью, первый слой</t>
  </si>
  <si>
    <t>3.15-184-2</t>
  </si>
  <si>
    <t>Окраска обоев на флизелиновой основе валиком с промазкой труднодоступных мест кистью, последующий слой</t>
  </si>
  <si>
    <t>Раздел  4. Окраска масляными составами</t>
  </si>
  <si>
    <t>3.15-4-4-0-97</t>
  </si>
  <si>
    <t>Таблица 3.15-97. Простая окраска колером масляным разбеленным по дереву, штукатурке и сборным конструкциям</t>
  </si>
  <si>
    <t>3.15-97-1</t>
  </si>
  <si>
    <t>Простая окраска колером масляным разбеленным по дереву стен</t>
  </si>
  <si>
    <t>3.15-97-2</t>
  </si>
  <si>
    <t>Простая окраска колером масляным разбеленным по дереву потолков</t>
  </si>
  <si>
    <t>3.15-97-3</t>
  </si>
  <si>
    <t>Простая окраска колером масляным разбеленным по дереву полов</t>
  </si>
  <si>
    <t>3.15-97-4</t>
  </si>
  <si>
    <t>Простая окраска колером масляным разбеленным по дереву заполнений дверных проемов</t>
  </si>
  <si>
    <t>3.15-97-5</t>
  </si>
  <si>
    <t>Простая окраска колером масляным разбеленным по дереву заполнений оконных проемов</t>
  </si>
  <si>
    <t>3.15-97-6</t>
  </si>
  <si>
    <t>Простая окраска колером масляным разбеленным по дереву дверных блоков, подготовленных под вторую окраску</t>
  </si>
  <si>
    <t>3.15-97-7</t>
  </si>
  <si>
    <t>Простая окраска колером масляным разбеленным по дереву оконных блоков, подготовленных под вторую окраску</t>
  </si>
  <si>
    <t>3.15-97-8</t>
  </si>
  <si>
    <t>Простая окраска стен колером масляным разбеленным по штукатурке и сборным конструкциям, подготовленным под окраску</t>
  </si>
  <si>
    <t>3.15-97-9</t>
  </si>
  <si>
    <t>Простая окраска потолков колером масляным разбеленным по штукатурке и сборным конструкциям, подготовленным под окраску</t>
  </si>
  <si>
    <t>3.15-4-4-0-98</t>
  </si>
  <si>
    <t>Таблица 3.15-98. Простая окраска белилами по дереву, штукатурке и сборным конструкциям</t>
  </si>
  <si>
    <t>3.15-98-1</t>
  </si>
  <si>
    <t>Простая окраска белилами по дереву стен</t>
  </si>
  <si>
    <t>3.15-98-2</t>
  </si>
  <si>
    <t>Простая окраска белилами по дереву потолков</t>
  </si>
  <si>
    <t>3.15-98-3</t>
  </si>
  <si>
    <t>Простая окраска белилами по дереву заполнений дверных проемов</t>
  </si>
  <si>
    <t>3.15-98-4</t>
  </si>
  <si>
    <t>Простая окраска белилами по дереву заполнений оконных проемов</t>
  </si>
  <si>
    <t>3.15-98-5</t>
  </si>
  <si>
    <t>Простая окраска белилами по дереву дверных блоков, подготовленных под вторую окраску</t>
  </si>
  <si>
    <t>3.15-98-6</t>
  </si>
  <si>
    <t>Простая окраска белилами по дереву оконных блоков, подготовленных под вторую окраску</t>
  </si>
  <si>
    <t>3.15-98-7</t>
  </si>
  <si>
    <t>Простая окраска стен белилами по штукатурке и сборным конструкциям, подготовленным под окраску</t>
  </si>
  <si>
    <t>3.15-98-8</t>
  </si>
  <si>
    <t>Простая окраска потолков белилами по штукатурке и сборным конструкциям, подготовленным под окраску</t>
  </si>
  <si>
    <t>3.15-4-4-0-99</t>
  </si>
  <si>
    <t>Таблица 3.15-99. Улучшенная окраска колером масляным разбеленным по дереву, штукатурке и сборным конструкциям</t>
  </si>
  <si>
    <t>3.15-99-1</t>
  </si>
  <si>
    <t>Улучшенная окраска стен колером масляным разбеленным по дереву</t>
  </si>
  <si>
    <t>3.15-99-2</t>
  </si>
  <si>
    <t>Улучшенная окраска потолков колером масляным разбеленным по дереву</t>
  </si>
  <si>
    <t>3.15-99-3</t>
  </si>
  <si>
    <t>Улучшенная окраска полов колером масляным разбеленным по дереву</t>
  </si>
  <si>
    <t>3.15-99-4</t>
  </si>
  <si>
    <t>Улучшенная окраска колером масляным разбеленным по дереву заполнений дверных проемов</t>
  </si>
  <si>
    <t>3.15-99-5</t>
  </si>
  <si>
    <t>Улучшенная окраска колером масляным разбеленным по дереву заполнений оконных проемов</t>
  </si>
  <si>
    <t>3.15-99-6</t>
  </si>
  <si>
    <t>Улучшенная окраска колером масляным разбеленным по дереву дверных блоков, подготовленных под вторую окраску</t>
  </si>
  <si>
    <t>3.15-99-7</t>
  </si>
  <si>
    <t>Улучшенная окраска колером масляным разбеленным по дереву оконных блоков, подготовленных под вторую окраску</t>
  </si>
  <si>
    <t>3.15-99-8</t>
  </si>
  <si>
    <t>Улучшенная окраска колером масляным разбеленным стен по штукатурке</t>
  </si>
  <si>
    <t>3.15-99-9</t>
  </si>
  <si>
    <t>Улучшенная окраска колером масляным разбеленным потолков по штукатурке</t>
  </si>
  <si>
    <t>3.15-99-10</t>
  </si>
  <si>
    <t>Улучшенная окраска колером масляным разбеленным стен по сборным конструкциям, подготовленным под окраску</t>
  </si>
  <si>
    <t>3.15-99-11</t>
  </si>
  <si>
    <t>Улучшенная окраска колером масляным разбеленным потолков по сборным конструкциям, подготовленным под окраску</t>
  </si>
  <si>
    <t>3.15-4-4-0-100</t>
  </si>
  <si>
    <t>Таблица 3.15-100. Улучшенная окраска белилами по дереву, штукатурке и сборным конструкциям</t>
  </si>
  <si>
    <t>3.15-100-1</t>
  </si>
  <si>
    <t>Улучшенная окраска белилами стен по дереву</t>
  </si>
  <si>
    <t>3.15-100-2</t>
  </si>
  <si>
    <t>Улучшенная окраска белилами потолков по дереву</t>
  </si>
  <si>
    <t>3.15-100-3</t>
  </si>
  <si>
    <t>Улучшенная окраска белилами по дереву заполнений дверных проемов</t>
  </si>
  <si>
    <t>3.15-100-4</t>
  </si>
  <si>
    <t>Улучшенная окраска белилами по дереву заполнений оконных проемов</t>
  </si>
  <si>
    <t>3.15-100-5</t>
  </si>
  <si>
    <t>Улучшенная окраска белилами по дереву дверных блоков, подготовленных под вторую окраску</t>
  </si>
  <si>
    <t>3.15-100-6</t>
  </si>
  <si>
    <t>Улучшенная окраска белилами по дереву оконных блоков, подготовленных под вторую окраску</t>
  </si>
  <si>
    <t>3.15-100-7</t>
  </si>
  <si>
    <t>Улучшенная окраска белилами стен по штукатурке</t>
  </si>
  <si>
    <t>3.15-100-8</t>
  </si>
  <si>
    <t>Улучшенная окраска белилами потолков по штукатурке</t>
  </si>
  <si>
    <t>3.15-100-9</t>
  </si>
  <si>
    <t>Улучшенная окраска белилами стен по сборным конструкциям, подготовленным под окраску</t>
  </si>
  <si>
    <t>3.15-100-10</t>
  </si>
  <si>
    <t>Улучшенная окраска белилами потолков по сборным конструкциям, подготовленным под окраску</t>
  </si>
  <si>
    <t>3.15-4-4-0-101</t>
  </si>
  <si>
    <t>Таблица 3.15-101. Высококачественная окраска колером масляным разбеленным по дереву, штукатурке и сборным конструкциям</t>
  </si>
  <si>
    <t>3.15-101-1</t>
  </si>
  <si>
    <t>Высококачественная окраска колером масляным разбеленным стен по дереву</t>
  </si>
  <si>
    <t>3.15-101-2</t>
  </si>
  <si>
    <t>Высококачественная окраска колером масляным разбеленным потолков по дереву</t>
  </si>
  <si>
    <t>3.15-101-3</t>
  </si>
  <si>
    <t>Высококачественная окраска колером масляным разбеленным полов по дереву</t>
  </si>
  <si>
    <t>3.15-101-4</t>
  </si>
  <si>
    <t>Высококачественная окраска колером масляным разбеленным по дереву заполнений дверных проемов</t>
  </si>
  <si>
    <t>3.15-101-5</t>
  </si>
  <si>
    <t>Высококачественная окраска колером масляным разбеленным по дереву заполнений оконных проемов</t>
  </si>
  <si>
    <t>3.15-101-6</t>
  </si>
  <si>
    <t>Высококачественная окраска колером масляным разбеленным стен по штукатурке</t>
  </si>
  <si>
    <t>3.15-101-7</t>
  </si>
  <si>
    <t>Высококачественная окраска колером масляным разбеленным потолков по штукатурке</t>
  </si>
  <si>
    <t>3.15-101-8</t>
  </si>
  <si>
    <t>Высококачественная окраска колером масляным разбеленным стен по сборным конструкциям, подготовленным под окраску</t>
  </si>
  <si>
    <t>3.15-101-9</t>
  </si>
  <si>
    <t>Высококачественная окраска колером масляным разбеленным потолков по сборным конструкциям, подготовленным под окраску</t>
  </si>
  <si>
    <t>3.15-4-4-0-102</t>
  </si>
  <si>
    <t>Таблица 3.15-102. Высококачественная окраска белилами по дереву, штукатурке и сборным конструкциям</t>
  </si>
  <si>
    <t>3.15-102-1</t>
  </si>
  <si>
    <t>Высококачественная окраска белилами стен по дереву</t>
  </si>
  <si>
    <t>3.15-102-2</t>
  </si>
  <si>
    <t>Высококачественная окраска белилами потолков по дереву</t>
  </si>
  <si>
    <t>3.15-102-3</t>
  </si>
  <si>
    <t>Высококачественная окраска белилами по дереву заполнений дверных проемов</t>
  </si>
  <si>
    <t>3.15-102-4</t>
  </si>
  <si>
    <t>Высококачественная окраска белилами по дереву заполнений оконных проемов</t>
  </si>
  <si>
    <t>3.15-102-5</t>
  </si>
  <si>
    <t>Высококачественная окраска белилами стен по штукатурке</t>
  </si>
  <si>
    <t>3.15-102-6</t>
  </si>
  <si>
    <t>Высококачественная окраска белилами по штукатурке потолков</t>
  </si>
  <si>
    <t>3.15-102-7</t>
  </si>
  <si>
    <t>Высококачественная окраска белилами стен по сборным конструкциям, подготовленным под окраску</t>
  </si>
  <si>
    <t>3.15-102-8</t>
  </si>
  <si>
    <t>Высококачественная окраска белилами потолков по сборным конструкциям, подготовленным под окраску</t>
  </si>
  <si>
    <t>3.15-4-4-0-103</t>
  </si>
  <si>
    <t>Таблица 3.15-103. Дополнительная шпатлевка при окраске по дереву, штукатурке и сборным конструкциям за один раз</t>
  </si>
  <si>
    <t>3.15-103-1</t>
  </si>
  <si>
    <t>Третья шпатлевка стен при высококачественной окраске по дереву</t>
  </si>
  <si>
    <t>3.15-103-2</t>
  </si>
  <si>
    <t>Третья шпатлевка потолков при высококачественной окраске по дереву</t>
  </si>
  <si>
    <t>3.15-103-3</t>
  </si>
  <si>
    <t>Третья шпатлевка заполнений дверных проемов при высококачественной окраске по дереву</t>
  </si>
  <si>
    <t>3.15-103-4</t>
  </si>
  <si>
    <t>Третья шпатлевка заполнений оконных проемов при высококачественной окраске по дереву</t>
  </si>
  <si>
    <t>3.15-103-5</t>
  </si>
  <si>
    <t>Третья шпатлевка стен при высококачественной окраске по штукатурке и сборным конструкциям, подготовленным под окраску</t>
  </si>
  <si>
    <t>3.15-103-6</t>
  </si>
  <si>
    <t>Третья шпатлевка потолков при высококачественной окраске по штукатурке и сборным конструкциям, подготовленным под окраску</t>
  </si>
  <si>
    <t>3.15-4-4-0-104</t>
  </si>
  <si>
    <t>Таблица 3.15-104. Подготовка под окраску или оклейку обоями перегородок и подвесных потолков из гипсокартонных листов</t>
  </si>
  <si>
    <t>3.15-104-1</t>
  </si>
  <si>
    <t>Подготовка под окраску или оклейку обоями перегородок из гипсокартонных листов</t>
  </si>
  <si>
    <t>3.15-104-2</t>
  </si>
  <si>
    <t>Подготовка под окраску или оклейку обоями подвесных потолков из гипсокартонных листов</t>
  </si>
  <si>
    <t>3.15-4-4-0-105</t>
  </si>
  <si>
    <t>Таблица 3.15-105. Рядовая разделка с последующей лессировкой окрашиваемой поверхности</t>
  </si>
  <si>
    <t>3.15-105-1</t>
  </si>
  <si>
    <t>Рядовая разделка с последующей лессировкой окрашиваемой поверхности стен</t>
  </si>
  <si>
    <t>3.15-105-2</t>
  </si>
  <si>
    <t>Рядовая разделка с последующей лессировкой окрашиваемой поверхности дверных заполнений</t>
  </si>
  <si>
    <t>3.15-4-4-0-106</t>
  </si>
  <si>
    <t>Таблица 3.15-106. Покрытие полов лаком и оклейка тканями стен, полов, потолков</t>
  </si>
  <si>
    <t>3.15-106-1</t>
  </si>
  <si>
    <t>Покрытие полов лаком по огрунтованной или окрашенной поверхности за 1 раз</t>
  </si>
  <si>
    <t>3.15-106-2</t>
  </si>
  <si>
    <t>Покрытие полов лаком по огрунтованной или окрашенной поверхности за 2 раза</t>
  </si>
  <si>
    <t>3.15-106-3</t>
  </si>
  <si>
    <t>Оклейка тканями полов</t>
  </si>
  <si>
    <t>3.15-106-4</t>
  </si>
  <si>
    <t>Оклейка тканями стен</t>
  </si>
  <si>
    <t>3.15-106-5</t>
  </si>
  <si>
    <t>Оклейка тканями потолков</t>
  </si>
  <si>
    <t>3.15-4-4-0-107</t>
  </si>
  <si>
    <t>Таблица 3.15-107. Масляная окраска металлических поверхностей белилами с добавлением колера</t>
  </si>
  <si>
    <t>3.15-107-1</t>
  </si>
  <si>
    <t>Масляная окраска белилами с добавлением колера больших металлических поверхностей (кроме кровель) за один раз</t>
  </si>
  <si>
    <t>3.15-107-2</t>
  </si>
  <si>
    <t>Масляная окраска белилами с добавлением колера больших металлических поверхностей (кроме кровель) за два раза</t>
  </si>
  <si>
    <t>3.15-107-3</t>
  </si>
  <si>
    <t>Масляная окраска белилами с добавлением колера стальных балок, труб, диаметром более 50 мм и т.п. за два раза</t>
  </si>
  <si>
    <t>3.15-107-4</t>
  </si>
  <si>
    <t>Масляная окраска белилами с добавлением колера металлических решеток, переплетов, труб, диаметром менее 50 мм и т.п. за два раза</t>
  </si>
  <si>
    <t>3.15-4-4-0-108</t>
  </si>
  <si>
    <t>Таблица 3.15-108. Окраска суриком металлических поверхностей</t>
  </si>
  <si>
    <t>3.15-108-1</t>
  </si>
  <si>
    <t>Окраска суриком больших металлических поверхностей (кроме кровель), за один раз</t>
  </si>
  <si>
    <t>3.15-108-2</t>
  </si>
  <si>
    <t>Окраска суриком больших металлических поверхностей (кроме кровель), за два раза</t>
  </si>
  <si>
    <t>3.15-108-3</t>
  </si>
  <si>
    <t>Окраска суриком стальных балок, труб диаметром более 50 мм и т.п. за два раза</t>
  </si>
  <si>
    <t>3.15-108-4</t>
  </si>
  <si>
    <t>Окраска суриком металлических решеток, переплетов, радиаторов, труб диаметром менее 50 мм и т.п. за два раза</t>
  </si>
  <si>
    <t>3.15-4-4-0-109</t>
  </si>
  <si>
    <t>Таблица 3.15-109. Окраска кровли суриком</t>
  </si>
  <si>
    <t>3.15-109-1</t>
  </si>
  <si>
    <t>Окраска кровли суриком за один раз</t>
  </si>
  <si>
    <t>3.15-109-2</t>
  </si>
  <si>
    <t>Окраска кровли суриком за два раза</t>
  </si>
  <si>
    <t>3.15-4-4-0-110</t>
  </si>
  <si>
    <t>Таблица 3.15-110. Окраска суриком стальных обделок на фасадах за 2 раза</t>
  </si>
  <si>
    <t>3.15-110-1</t>
  </si>
  <si>
    <t>Окраска суриком стальных обделок на фасадах с водосточными трубами</t>
  </si>
  <si>
    <t>3.15-110-2</t>
  </si>
  <si>
    <t>Окраска суриком стальных обделок на фасадах без водосточных труб</t>
  </si>
  <si>
    <t>3.15-4-4-0-167</t>
  </si>
  <si>
    <t>Таблица 3.15-167. Подготовка поверхностей пазогребневых перегородок под окраску или оклейку обоями</t>
  </si>
  <si>
    <t>3.15-167-1</t>
  </si>
  <si>
    <t>Подготовка поверхностей пазогребневых перегородок под окраску или оклейку обоями</t>
  </si>
  <si>
    <t>3.15-4-4-0-196</t>
  </si>
  <si>
    <t>Таблица 3.15-196. Добавлять при расколеровке плоскости более чем в 2 тона на каждый последующий тон</t>
  </si>
  <si>
    <t>3.15-196-1</t>
  </si>
  <si>
    <t>Добавлять при расколеровке плоскости более чем в 2 тона на каждый последующий тон</t>
  </si>
  <si>
    <t>3.15-196-2</t>
  </si>
  <si>
    <t>Добавлять при окраске заполнений оконных и дверных балконных проемов со спаренными переплетами или полотнами на разъединение и соединение створок (полотен)</t>
  </si>
  <si>
    <t>Раздел  5. Покрытие и окраска лаками и специальными составами, огнезащита металлических конструкций</t>
  </si>
  <si>
    <t>3.15-4-5-0-111</t>
  </si>
  <si>
    <t>Таблица 3.15-111. Покрытие и окраска лаками и специальными составами</t>
  </si>
  <si>
    <t>3.15-111-1</t>
  </si>
  <si>
    <t>Окраска эмалевыми составами по дереву стен с подготовкой поверхности</t>
  </si>
  <si>
    <t>100 м2 окрашиваемой поверхности или покрытия</t>
  </si>
  <si>
    <t>3.15-111-2</t>
  </si>
  <si>
    <t>Окраска эмалевыми составами по дереву с подготовкой поверхности заполнений дверных проемов</t>
  </si>
  <si>
    <t>3.15-111-3</t>
  </si>
  <si>
    <t>Окраска эмалевыми составами по дереву с подготовкой поверхности заполнений оконных проемов</t>
  </si>
  <si>
    <t>3.15-111-4</t>
  </si>
  <si>
    <t>Покрытие масляными и спиртовым лаками стен по окрашиваемой или огрунтованной поверхности за 1 раз</t>
  </si>
  <si>
    <t>3.15-111-5</t>
  </si>
  <si>
    <t>Покрытие масляными и спиртовым лаками потолков по окрашиваемой или огрунтованной поверхности за 1 раз</t>
  </si>
  <si>
    <t>3.15-111-6</t>
  </si>
  <si>
    <t>Покрытие масляными и спиртовым лаками по окрашиваемой или огрунтованной поверхности за 1 раз заполнений дверных проемов</t>
  </si>
  <si>
    <t>3.15-111-7</t>
  </si>
  <si>
    <t>Покрытие масляными и спиртовыми лаками по окрашиваемой или огрунтованной поверхности за 1 раз заполнений оконных проемов</t>
  </si>
  <si>
    <t>3.15-111-8</t>
  </si>
  <si>
    <t>Покрытие масляными и спиртовыми лаками стен по окрашиваемой или огрунтованной поверхности за 2 раза</t>
  </si>
  <si>
    <t>3.15-111-9</t>
  </si>
  <si>
    <t>Покрытие масляными и спиртовыми лаками потолков по окрашиваемой или огрунтованной поверхности за 2 раза</t>
  </si>
  <si>
    <t>3.15-111-10</t>
  </si>
  <si>
    <t>Покрытие масляными и спиртовыми лаками по окрашиваемой или огрунтованной поверхности за 2 раза заполнений дверных проемов</t>
  </si>
  <si>
    <t>3.15-111-11</t>
  </si>
  <si>
    <t>Покрытие масляными и спиртовыми лаками по окрашиваемой или огрунтованной поверхности за 2 раза заполнений оконных проемов</t>
  </si>
  <si>
    <t>3.15-4-5-0-112</t>
  </si>
  <si>
    <t>Таблица 3.15-112. Покрытие масляными или спиртовыми лаками по проолифленной поверхности</t>
  </si>
  <si>
    <t>3.15-112-1</t>
  </si>
  <si>
    <t>Покрытие масляными или спиртовыми лаками стен по проолифленной поверхности за 1 раз</t>
  </si>
  <si>
    <t>100 м2 покрытий поверхности</t>
  </si>
  <si>
    <t>3.15-112-2</t>
  </si>
  <si>
    <t>Покрытие масляными или спиртовыми лаками потолков по проолифленной поверхности за 1 раз</t>
  </si>
  <si>
    <t>3.15-112-3</t>
  </si>
  <si>
    <t>Покрытие масляными или спиртовыми лаками по проолифленной поверхности за 1 раз заполнений дверных проемов</t>
  </si>
  <si>
    <t>3.15-112-4</t>
  </si>
  <si>
    <t>Покрытие масляными или спиртовыми лаками по проолифленной поверхности за 1 раз заполнений оконных проемов</t>
  </si>
  <si>
    <t>3.15-112-5</t>
  </si>
  <si>
    <t>Покрытие масляными или спиртовыми лаками стен по проолифленной поверхности за 2 раза</t>
  </si>
  <si>
    <t>3.15-112-6</t>
  </si>
  <si>
    <t>Покрытие масляными или спиртовыми лаками потолков по проолифленной поверхности за 2 раза</t>
  </si>
  <si>
    <t>3.15-112-7</t>
  </si>
  <si>
    <t>Покрытие масляными или спиртовыми лаками по проолифленной поверхности за 2 раза заполнений дверных проемов</t>
  </si>
  <si>
    <t>3.15-112-8</t>
  </si>
  <si>
    <t>Покрытие масляными или спиртовыми лаками по проолифленной поверхности за 2 раза заполнений оконных проемов</t>
  </si>
  <si>
    <t>3.15-4-5-0-113</t>
  </si>
  <si>
    <t>Таблица 3.15-113. Окраска по металлу за 1 раз</t>
  </si>
  <si>
    <t>3.15-113-1</t>
  </si>
  <si>
    <t>Окраска по металлу за один раз печным лаком стен</t>
  </si>
  <si>
    <t>3.15-113-2</t>
  </si>
  <si>
    <t>Окраска по металлу за один раз печным лаком заполнений дверных проемов и печей</t>
  </si>
  <si>
    <t>3.15-113-3</t>
  </si>
  <si>
    <t>Окраска по металлу за один раз печным лаком заполнений оконных проемов, решеток и печных труб</t>
  </si>
  <si>
    <t>3.15-113-4</t>
  </si>
  <si>
    <t>Окраска по металлу за один раз кузбасским лаком стен</t>
  </si>
  <si>
    <t>3.15-113-5</t>
  </si>
  <si>
    <t>Окраска по металлу за один раз кузбасским лаком заполнений дверных проемов и печей</t>
  </si>
  <si>
    <t>3.15-113-6</t>
  </si>
  <si>
    <t>Окраска по металлу за один раз кузбасским лаком заполнений оконных проемов и решеток</t>
  </si>
  <si>
    <t>3.15-113-7</t>
  </si>
  <si>
    <t>Окраска по металлу за два раза графитом</t>
  </si>
  <si>
    <t>3.15-113-8</t>
  </si>
  <si>
    <t>Окраска по металлу за два раза графитом заполнений дверных проемов и печей</t>
  </si>
  <si>
    <t>3.15-113-9</t>
  </si>
  <si>
    <t>Окраска по металлу за два раза графитом заполнений оконных проемов и решеток</t>
  </si>
  <si>
    <t>3.15-113-10</t>
  </si>
  <si>
    <t>Окраска по металлу за один раз металлическим порошком решеток</t>
  </si>
  <si>
    <t>3.15-4-5-0-114</t>
  </si>
  <si>
    <t>Таблица 3.15-114. Окраска по металлу за 2 раза</t>
  </si>
  <si>
    <t>3.15-114-1</t>
  </si>
  <si>
    <t>Окраска по металлу за два раза печным лаком стен</t>
  </si>
  <si>
    <t>3.15-114-2</t>
  </si>
  <si>
    <t>Окраска по металлу за два раза печным лаком заполнений дверных проемов и печей</t>
  </si>
  <si>
    <t>3.15-114-3</t>
  </si>
  <si>
    <t>Окраска по металлу за два раза печным лаком заполнений оконных проемов, решеток и печных труб</t>
  </si>
  <si>
    <t>3.15-114-4</t>
  </si>
  <si>
    <t>Окраска по металлу за два раза кузбасским лаком стен</t>
  </si>
  <si>
    <t>3.15-114-5</t>
  </si>
  <si>
    <t>Окраска по металлу за два раза кузбасским лаком заполнений дверных проемов и печей</t>
  </si>
  <si>
    <t>3.15-114-6</t>
  </si>
  <si>
    <t>Окраска по металлу за два раза кузбасским лаком заполнений оконных проемов и решеток</t>
  </si>
  <si>
    <t>3.15-4-5-0-168</t>
  </si>
  <si>
    <t>Таблица 3.15-168. Нанесение антивандального покрытия</t>
  </si>
  <si>
    <t>3.15-168-1</t>
  </si>
  <si>
    <t>Нанесение антивандального покрытия однокомпонентного, прозрачного за 2 раза, без огрунтовывания</t>
  </si>
  <si>
    <t>100 м2 обработанной поверхности</t>
  </si>
  <si>
    <t>3.15-168-2</t>
  </si>
  <si>
    <t>Нанесение антивандального покрытия однокомпонентного, прозрачного за 2 раза, с огрунтовыванием непористых поверхностей</t>
  </si>
  <si>
    <t>3.15-168-3</t>
  </si>
  <si>
    <t>Нанесение антивандального покрытия однокомпонентного, прозрачного за 2 раза, с огрунтовыванием пористых поверхностей</t>
  </si>
  <si>
    <t>3.15-4-5-0-175</t>
  </si>
  <si>
    <t>Таблица 3.15-175. Нанесение системы отделочного защитного химически стойкого кремнийорганического покрытия на основе силоксан-акрилата против граффити, наклеек и грязи</t>
  </si>
  <si>
    <t>3.15-175-1</t>
  </si>
  <si>
    <t>Нанесение системы отделочного защитного химически стойкого кремнийорганического покрытия на основе силоксан-акрилата против граффити, наклеек и грязи на непористые поверхности</t>
  </si>
  <si>
    <t>3.15-175-2</t>
  </si>
  <si>
    <t>Нанесение системы отделочного защитного химически стойкого кремнийорганического покрытия на основе силоксан-акрилата против граффити, наклеек и грязи на пористые поверхности</t>
  </si>
  <si>
    <t>3.15-4-5-0-179</t>
  </si>
  <si>
    <t>Таблица 3.15-179. Огрунтовка металлических поверхностей грунтовкой акриловой</t>
  </si>
  <si>
    <t>3.15-179-1</t>
  </si>
  <si>
    <t>Огрунтовка металлических поверхностей металлических решеток, переплетов, труб, диаметром менее 50 мм и т.п. грунтовкой акриловой антикоррозионной за один раз</t>
  </si>
  <si>
    <t>3.15-179-2</t>
  </si>
  <si>
    <t>Огрунтовка металлических поверхностей стальных балок, труб диаметром более 50 мм и т.п. грунтовкой акриловой антикоррозионной за один раз</t>
  </si>
  <si>
    <t>3.15-4-5-0-180</t>
  </si>
  <si>
    <t>Таблица 3.15-180. Окраска металлических поверхностей акриловыми составами</t>
  </si>
  <si>
    <t>3.15-180-1</t>
  </si>
  <si>
    <t>Окраска металлических поверхностей решеток, переплетов, труб диаметром менее 50 мм и т.п. водно-дисперсионными акриловыми составами, в один слой</t>
  </si>
  <si>
    <t>3.15-180-2</t>
  </si>
  <si>
    <t>Окраска металлических поверхностей стальных балок, труб диаметром более 50 мм и т.п. водно-дисперсионными акриловыми составами, в один слой</t>
  </si>
  <si>
    <t>Раздел  6. Декоративные работы</t>
  </si>
  <si>
    <t>3.15-4-6-0-115</t>
  </si>
  <si>
    <t>Таблица 3.15-115. Декоративная отделка поверхностей</t>
  </si>
  <si>
    <t>3.15-115-1</t>
  </si>
  <si>
    <t>Декоративная отделка поверхностей под мрамор клеевая</t>
  </si>
  <si>
    <t>3.15-115-2</t>
  </si>
  <si>
    <t>Декоративная отделка поверхностей под мрамор масляная</t>
  </si>
  <si>
    <t>3.15-115-3</t>
  </si>
  <si>
    <t>Декоративная отделка поверхностей под шелк картами (коврами) клеевая 1 категория сложности</t>
  </si>
  <si>
    <t>3.15-115-4</t>
  </si>
  <si>
    <t>Декоративная отделка поверхностей под шелк картами (коврами) клеевая 2 категория сложности</t>
  </si>
  <si>
    <t>3.15-115-5</t>
  </si>
  <si>
    <t>Декоративная отделка поверхностей под шелк картами (коврами) клеевая 3 категория сложности</t>
  </si>
  <si>
    <t>3.15-115-6</t>
  </si>
  <si>
    <t>Декоративная отделка поверхностей под шелк картами (коврами) масляная 1 категория сложности</t>
  </si>
  <si>
    <t>3.15-115-7</t>
  </si>
  <si>
    <t>Декоративная отделка поверхностей под шелк картами (коврами) масляная 2 категория сложности</t>
  </si>
  <si>
    <t>3.15-115-8</t>
  </si>
  <si>
    <t>Декоративная отделка поверхностей под шелк картами (коврами) масляная 3 категория сложности</t>
  </si>
  <si>
    <t>3.15-115-9</t>
  </si>
  <si>
    <t>Разделка поверхностей клеевая по эскизам, 1 категория сложности</t>
  </si>
  <si>
    <t>3.15-115-10</t>
  </si>
  <si>
    <t>Разделка поверхностей клеевая по эскизам, 2 категория сложности</t>
  </si>
  <si>
    <t>3.15-115-11</t>
  </si>
  <si>
    <t>Разделка поверхностей клеевая по эскизам, 3 категория сложности</t>
  </si>
  <si>
    <t>3.15-115-12</t>
  </si>
  <si>
    <t>Набивка фриза по трафарету клеевая</t>
  </si>
  <si>
    <t>3.15-115-13</t>
  </si>
  <si>
    <t>Набивка фриза по трафарету масляная</t>
  </si>
  <si>
    <t>3.15-4-6-0-155</t>
  </si>
  <si>
    <t>Таблица 3.15-155. Отделка поверхностей под мелкозернистую фактуру с окраской</t>
  </si>
  <si>
    <t>3.15-155-1</t>
  </si>
  <si>
    <t>Отделка поверхностей декоративной шпатлевкой под мелкозернистую фактуру с окраской, отделка поверхности потолков</t>
  </si>
  <si>
    <t>3.15-155-2</t>
  </si>
  <si>
    <t>Отделка поверхностей декоративной шпатлевкой под мелкозернистую фактуру с окраской, отделка поверхности стен</t>
  </si>
  <si>
    <t>Отдел  5. Стекольные работы</t>
  </si>
  <si>
    <t>3.15-5</t>
  </si>
  <si>
    <t>Раздел  1. Остекление деревянных оконных переплетов, фрамуг, дверных полотен и витрин жилых и общественных зданий</t>
  </si>
  <si>
    <t>3.15-5-1-0-116</t>
  </si>
  <si>
    <t>Таблица 3.15-116. Остекление оконным стеклом толщиной 3 мм</t>
  </si>
  <si>
    <t>3.15-116-1</t>
  </si>
  <si>
    <t>Остекление оконным стеклом толщиной 3 мм окон в два переплета, открывающихся в одну сторону</t>
  </si>
  <si>
    <t>100 м2 площади проемов по наружному обводу коробок</t>
  </si>
  <si>
    <t>3.15-116-2</t>
  </si>
  <si>
    <t>Остекление оконным стеклом толщиной 3 мм окон в два переплета, открывающихся в разные стороны</t>
  </si>
  <si>
    <t>3.15-116-3</t>
  </si>
  <si>
    <t>Остекление оконным стеклом толщиной 3 мм окон с одинарным переплетом</t>
  </si>
  <si>
    <t>3.15-116-4</t>
  </si>
  <si>
    <t>Остекление оконным стеклом толщиной 3 мм окон со спаренным переплетом</t>
  </si>
  <si>
    <t>3.15-116-5</t>
  </si>
  <si>
    <t>Остекление оконным стеклом толщиной 3 мм фрамуг с одним переплетом</t>
  </si>
  <si>
    <t>3.15-116-6</t>
  </si>
  <si>
    <t>Остекление оконным стеклом толщиной 3 мм дверей балконных в два полотна, открывающихся в одну сторону</t>
  </si>
  <si>
    <t>3.15-116-7</t>
  </si>
  <si>
    <t>Остекление оконным стеклом толщиной 3 мм дверей балконных в два полотна, открывающихся в разные стороны</t>
  </si>
  <si>
    <t>3.15-116-8</t>
  </si>
  <si>
    <t>Остекление оконным стеклом толщиной 3 мм дверей балконных с одинарным переплетом</t>
  </si>
  <si>
    <t>3.15-116-9</t>
  </si>
  <si>
    <t>Остекление оконным стеклом толщиной 3 мм дверей балконных со спаренным переплетом</t>
  </si>
  <si>
    <t>3.15-5-1-0-117</t>
  </si>
  <si>
    <t>Таблица 3.15-117. Остекление стеклом оконным толщиной 4 мм, витринным</t>
  </si>
  <si>
    <t>3.15-117-1</t>
  </si>
  <si>
    <t>Остекление стеклом оконным толщиной 4 мм дверей (кроме балконных) на штапиках по замазке</t>
  </si>
  <si>
    <t>100 м2 площади остекления и витрин</t>
  </si>
  <si>
    <t>3.15-117-2</t>
  </si>
  <si>
    <t>Остекление стеклом оконным толщиной 4 мм дверей (кроме балконных) на эластичных прокладках</t>
  </si>
  <si>
    <t>3.15-117-3</t>
  </si>
  <si>
    <t>Остекление стеклом витринным дверей на эластичных прокладках</t>
  </si>
  <si>
    <t>3.15-117-4</t>
  </si>
  <si>
    <t>Остекление стеклом витринным на эластичных прокладках витрин с металлическими переплетами</t>
  </si>
  <si>
    <t>3.15-5-1-0-118</t>
  </si>
  <si>
    <t>Таблица 3.15-118. Остекление оконным стеклом толщиной 4 мм</t>
  </si>
  <si>
    <t>3.15-118-1</t>
  </si>
  <si>
    <t>Остекление оконным стеклом толщиной 4 мм окон в два переплета, открывающихся в одну сторону</t>
  </si>
  <si>
    <t>3.15-118-2</t>
  </si>
  <si>
    <t>Остекление оконным стеклом толщиной 4 мм окон в два переплета, открывающихся в разные стороны</t>
  </si>
  <si>
    <t>3.15-118-3</t>
  </si>
  <si>
    <t>Остекление оконным стеклом толщиной 4 мм окон с одинарным переплетом</t>
  </si>
  <si>
    <t>3.15-118-4</t>
  </si>
  <si>
    <t>Остекление оконным стеклом толщиной 4 мм окон со спаренным переплетом</t>
  </si>
  <si>
    <t>3.15-118-5</t>
  </si>
  <si>
    <t>Остекление оконным стеклом толщиной 4 мм фрамуг с одним переплетом</t>
  </si>
  <si>
    <t>3.15-118-6</t>
  </si>
  <si>
    <t>Остекление оконным стеклом толщиной 4 мм дверей балконных в два полотна, открывающихся в одну сторону</t>
  </si>
  <si>
    <t>3.15-118-7</t>
  </si>
  <si>
    <t>Остекление оконным стеклом толщиной 4 мм дверей балконных в два полотна, открывающихся в разные стороны</t>
  </si>
  <si>
    <t>3.15-118-8</t>
  </si>
  <si>
    <t>Остекление оконным стеклом толщиной 4 мм дверей балконных с одинарным переплетом</t>
  </si>
  <si>
    <t>3.15-118-9</t>
  </si>
  <si>
    <t>Остекление оконным стеклом толщиной 4 мм дверей балконных со спаренным переплетом</t>
  </si>
  <si>
    <t>3.15-5-1-0-119</t>
  </si>
  <si>
    <t>Таблица 3.15-119. Тройное остекление деревянных переплетов стеклом оконным толщиной 3 мм</t>
  </si>
  <si>
    <t>3.15-119-1</t>
  </si>
  <si>
    <t>Тройное остекление деревянных переплетов оконным стеклом толщиной 3 мм окон в два спаренных переплета</t>
  </si>
  <si>
    <t>3.15-119-2</t>
  </si>
  <si>
    <t>Тройное остекление деревянных переплетов оконным стеклом толщиной 3 мм дверей балконных в два спаренных переплета</t>
  </si>
  <si>
    <t>3.15-5-1-0-120</t>
  </si>
  <si>
    <t>Таблица 3.15-120. Тройное остекление деревянных переплетов в жилых и общественных зданиях оконным стеклом толщиной 4 мм</t>
  </si>
  <si>
    <t>3.15-120-1</t>
  </si>
  <si>
    <t>Тройное остекление деревянных переплетов в жилых и общественных зданиях оконным стеклом толщиной 4 мм окон в два спаренных переплета</t>
  </si>
  <si>
    <t>3.15-120-2</t>
  </si>
  <si>
    <t>Тройное остекление деревянных переплетов в жилых и общественных зданиях оконным стеклом толщиной 4 мм дверей балконных в два спаренных переплета</t>
  </si>
  <si>
    <t>3.15-5-1-0-121</t>
  </si>
  <si>
    <t>Таблица 3.15-121. Остекление дверных одинарных полотен при толщине стекла свыше 4 до 6 мм</t>
  </si>
  <si>
    <t>3.15-121-1</t>
  </si>
  <si>
    <t>Остекление дверных одинарных полотен при толщине стекла свыше 4 мм до 6 мм</t>
  </si>
  <si>
    <t>100 м2 площади остекления</t>
  </si>
  <si>
    <t>Раздел  2. Остекление переплетов промышленных зданий</t>
  </si>
  <si>
    <t>3.15-5-2-0-122</t>
  </si>
  <si>
    <t>Таблица 3.15-122. Остекление деревянных переплетов промышленных зданий стеклом оконным толщиной 3 мм, 6 мм, армированным толщиной 5,5 мм</t>
  </si>
  <si>
    <t>3.15-122-1</t>
  </si>
  <si>
    <t>Остекление стеклом оконным толщиной 3 мм деревянных переплетов промышленных зданий, установленных в коробки</t>
  </si>
  <si>
    <t>100 м2 площади оконных проемов по наружному обводу коробок</t>
  </si>
  <si>
    <t>3.15-122-2</t>
  </si>
  <si>
    <t>Остекление стеклом оконным толщиной 3 мм деревянных переплетов промышленных зданий, установленных без коробок</t>
  </si>
  <si>
    <t>3.15-122-3</t>
  </si>
  <si>
    <t>Остекление стеклом армированным толщиной 5,5 мм деревянных переплетов промышленных зданий, установленных в коробки</t>
  </si>
  <si>
    <t>3.15-122-4</t>
  </si>
  <si>
    <t>Остекление стеклом армированным толщиной 5,5 мм деревянных переплетов промышленных зданий, установленных без коробок</t>
  </si>
  <si>
    <t>3.15-122-5</t>
  </si>
  <si>
    <t>Остекление стеклом оконным толщиной 6 мм перегородок в промышленных зданиях</t>
  </si>
  <si>
    <t>3.15-122-6</t>
  </si>
  <si>
    <t>Остекление перегородок армированным стеклом толщиной 5,5 мм</t>
  </si>
  <si>
    <t>3.15-5-2-0-123</t>
  </si>
  <si>
    <t>Таблица 3.15-123. Остекление в промышленных зданиях стальных переплетов стеклом оконным толщиной 3 мм, 6 мм, армированным толщиной 5,5 мм</t>
  </si>
  <si>
    <t>3.15-123-1</t>
  </si>
  <si>
    <t>Остекление стеклом оконным толщиной 3 мм стеновых стальных переплетов в промышленных зданиях</t>
  </si>
  <si>
    <t>100 м2 стальных переплетов по наружному обводу переплетов</t>
  </si>
  <si>
    <t>3.15-123-2</t>
  </si>
  <si>
    <t>Остекление стеклом оконным толщиной 3 мм стальных переплетов фонарных в промышленных зданий</t>
  </si>
  <si>
    <t>3.15-123-3</t>
  </si>
  <si>
    <t>Остекление стеклом армированным толщиной 5,5 мм стальных переплетов стеновых в промышленных зданиях</t>
  </si>
  <si>
    <t>3.15-123-4</t>
  </si>
  <si>
    <t>Остекление стеклом армированным толщиной 5,5 мм стальных переплетов фонарных в промышленных зданиях</t>
  </si>
  <si>
    <t>3.15-123-5</t>
  </si>
  <si>
    <t>3.15-123-6</t>
  </si>
  <si>
    <t>Остекление стеклом армированным толщиной 5,5 мм перегородок в промышленных зданиях</t>
  </si>
  <si>
    <t>Раздел  3. Остекление конструкций профильным стеклом</t>
  </si>
  <si>
    <t>3.15-5-3-0-124</t>
  </si>
  <si>
    <t>Таблица 3.15-124. Остекление оконных переплетов металлических и деревянных профильным стеклом</t>
  </si>
  <si>
    <t>3.15-124-1</t>
  </si>
  <si>
    <t>Остекление оконных переплетов металлических профильным стеклом марки КП-1-300 или КП-1-250 в один слой</t>
  </si>
  <si>
    <t>1 м2 проема</t>
  </si>
  <si>
    <t>3.15-124-2</t>
  </si>
  <si>
    <t>Остекление оконных переплетов металлических профильным стеклом марки ШП-300 или ШП-250 в один слой</t>
  </si>
  <si>
    <t>3.15-124-3</t>
  </si>
  <si>
    <t>Остекление оконных переплетов деревянных профильным стеклом марки ШП-300 или ШП-250 в один слой</t>
  </si>
  <si>
    <t>3.15-5-3-0-125</t>
  </si>
  <si>
    <t>Таблица 3.15-125. Остекление перегородок профильным стеклом</t>
  </si>
  <si>
    <t>3.15-125-1</t>
  </si>
  <si>
    <t>Остекление перегородок профильным стеклом марки КП-1-250 в один слой</t>
  </si>
  <si>
    <t>1 м2 перегородок за вычетом проемов</t>
  </si>
  <si>
    <t>3.15-125-2</t>
  </si>
  <si>
    <t>Остекление перегородок профильным стеклом марки ШП-250 в два слоя</t>
  </si>
  <si>
    <t>3.15-5-3-0-126</t>
  </si>
  <si>
    <t>Таблица 3.15-126. Остекление в построечных условиях металлических переплетов двухслойными стеклопакетами из стекла толщиной 4 мм</t>
  </si>
  <si>
    <t>3.15-126-1</t>
  </si>
  <si>
    <t>Остекление в построечных условиях металлических переплетов двухслойными стеклопакетами из стекла толщиной 4 мм, площадью м2, до 0,5</t>
  </si>
  <si>
    <t>100 м2 стеклопакетов</t>
  </si>
  <si>
    <t>3.15-126-2</t>
  </si>
  <si>
    <t>Остекление в построечных условиях металлических переплетов двухслойными стеклопакетами из стекла толщиной 4 мм, площадью м2, до 1</t>
  </si>
  <si>
    <t>3.15-126-3</t>
  </si>
  <si>
    <t>Остекление в построечных условиях металлических переплетов двухслойными стеклопакетами из стекла толщиной 4 мм, площадью м2, до 2</t>
  </si>
  <si>
    <t>3.15-126-4</t>
  </si>
  <si>
    <t>Остекление в построечных условиях металлических переплетов двухслойными стеклопакетами из стекла толщиной 4 мм, площадью м2, до 3</t>
  </si>
  <si>
    <t>Отдел  6. Обойные работы</t>
  </si>
  <si>
    <t>3.15-6</t>
  </si>
  <si>
    <t>Раздел  1. Оклейка обоями</t>
  </si>
  <si>
    <t>3.15-6-1-0-127</t>
  </si>
  <si>
    <t>Таблица 3.15-127. Оклейка обоями стен, потолков</t>
  </si>
  <si>
    <t>3.15-127-1</t>
  </si>
  <si>
    <t>Оклейка обоями простыми и средней плотности стен по монолитной штукатурке и бетону</t>
  </si>
  <si>
    <t>100 м2 оклеиваемой и обиваемой поверхности</t>
  </si>
  <si>
    <t>3.15-127-2</t>
  </si>
  <si>
    <t>Оклейка обоями тиснеными и плотными стен по монолитной штукатурке и бетону</t>
  </si>
  <si>
    <t>3.15-127-3</t>
  </si>
  <si>
    <t>Оклейка обоями простыми и средней плотности стен по листовым материалам, гипсобетонным и гипсолитовым поверхностям</t>
  </si>
  <si>
    <t>3.15-127-4</t>
  </si>
  <si>
    <t>Оклейка обоями тиснеными и плотными стен по листовым материалам, гипсобетонным и гипсолитовым поверхностям</t>
  </si>
  <si>
    <t>3.15-127-5</t>
  </si>
  <si>
    <t>Оклейка обоями потолков</t>
  </si>
  <si>
    <t>3.15-127-6</t>
  </si>
  <si>
    <t>Обивка дверей облицовочными материалами по войлоку</t>
  </si>
  <si>
    <t>3.15-6-1-0-128</t>
  </si>
  <si>
    <t>Таблица 3.15-128. Оклейка стен моющимися обоями</t>
  </si>
  <si>
    <t>3.15-128-1</t>
  </si>
  <si>
    <t>Оклейка стен моющимися обоями на бумажной основе по штукатурке и бетону</t>
  </si>
  <si>
    <t>100 м2 оклеиваемой поверхности</t>
  </si>
  <si>
    <t>3.15-128-2</t>
  </si>
  <si>
    <t>Оклейка стен моющимися обоями на тканевой основе по штукатурке и бетону</t>
  </si>
  <si>
    <t>3.15-128-3</t>
  </si>
  <si>
    <t>Оклейка стен моющимися обоями на бумажной основе по гипсобетонным и гипсолитовым поверхностям</t>
  </si>
  <si>
    <t>3.15-128-4</t>
  </si>
  <si>
    <t>Оклейка стен моющимися обоями на тканевой основе по гипсобетонным и гипсолитовым поверхностям</t>
  </si>
  <si>
    <t>3.15-128-5</t>
  </si>
  <si>
    <t>Оклейка стен моющимися обоями на бумажной основе по листовым материалам</t>
  </si>
  <si>
    <t>3.15-128-6</t>
  </si>
  <si>
    <t>Оклейка стен моющимися обоями на тканевой основе по листовым материалам</t>
  </si>
  <si>
    <t>3.15-6-1-0-129</t>
  </si>
  <si>
    <t>Таблица 3.15-129. Оклейка стен поливинилхлоридной декоративно-отделочной самоклеющейся пленкой</t>
  </si>
  <si>
    <t>3.15-129-1</t>
  </si>
  <si>
    <t>Оклейка стен поливинилхлоридной декоративно-отделочной самоклеющейся пленкой по штукатурке и бетону</t>
  </si>
  <si>
    <t>3.15-129-2</t>
  </si>
  <si>
    <t>Оклейка стен поливинилхлоридной декоративно-отделочной самоклеющейся пленкой по гипсобетону и гипсолитовым поверхностям</t>
  </si>
  <si>
    <t>3.15-129-3</t>
  </si>
  <si>
    <t>Оклейка стен поливинилхлоридной декоративно-отделочной самоклеющейся пленкой по листовым материалам</t>
  </si>
  <si>
    <t>3.15-6-1-0-130</t>
  </si>
  <si>
    <t>Таблица 3.15-130. Высококачественное непрерывное покрытие для стен на базе керамических зерен кварца</t>
  </si>
  <si>
    <t>3.15-130-1</t>
  </si>
  <si>
    <t>Высококачественное непрерывное покрытие для стен на базе керамических зерен кварца толщиной 1,2 мм</t>
  </si>
  <si>
    <t>3.15-130-2</t>
  </si>
  <si>
    <t>Высококачественное непрерывное покрытие для стен на базе керамических зерен кварца толщиной 0,9 мм</t>
  </si>
  <si>
    <t>3.15-6-1-0-140</t>
  </si>
  <si>
    <t>Таблица 3.15-140. Настенное покрытие стеклообоями с окраской поливинилацетатными красками</t>
  </si>
  <si>
    <t>3.15-140-1</t>
  </si>
  <si>
    <t>Настенное покрытие стеклообоями с окраской поливинилацетатными красками за один раз с подготовкой</t>
  </si>
  <si>
    <t>3.15-140-2</t>
  </si>
  <si>
    <t>Настенное покрытие стеклообоями с окраской поливинилацетатными красками за один раз без подготовки</t>
  </si>
  <si>
    <t>3.15-140-3</t>
  </si>
  <si>
    <t>Добавляется на окраску поливинилацетатными красками стеклообоев на каждый последующий слой к позициям 3.15-140-1, 3.15-140-2</t>
  </si>
  <si>
    <t>3.15-6-1-0-141</t>
  </si>
  <si>
    <t>Таблица 3.15-141. Оклейка двухслойными обоями с предварительной огрунтовкой оклеиваемой поверхности</t>
  </si>
  <si>
    <t>3.15-141-1</t>
  </si>
  <si>
    <t>Оклейка стен по монолитной штукатурке и бетону двухслойными обоями с предварительной огрунтовкой оклеиваемой поверхности</t>
  </si>
  <si>
    <t>3.15-141-2</t>
  </si>
  <si>
    <t>Оклейка потолков двухслойными обоями с предварительной огрунтовкой оклеиваемой поверхности</t>
  </si>
  <si>
    <t>3.15-6-1-0-187</t>
  </si>
  <si>
    <t>Таблица 3.15-187. Оклейка стен обоями на флизелиновой основе с предварительной огрунтовкой оклеиваемой поверхности</t>
  </si>
  <si>
    <t>3.15-187-1</t>
  </si>
  <si>
    <t>Оклейка стен по монолитной штукатурке и бетону обоями на флизелиновой основе с предварительной огрунтовкой оклеиваемой поверхности</t>
  </si>
  <si>
    <t>3.15-187-2</t>
  </si>
  <si>
    <t>Оклейка стен по листовым материалам, гипсобетонным и гипсолитовым поверхностям обоями на флизелиновой основе с предварительной огрунтовкой оклеиваемой поверхности</t>
  </si>
  <si>
    <t>3.16</t>
  </si>
  <si>
    <t>Сборник 16. Трубопроводы внутренние</t>
  </si>
  <si>
    <t>3.16-0</t>
  </si>
  <si>
    <t>3.16-0-1</t>
  </si>
  <si>
    <t>Раздел  1. Трубопроводы из чугунных напорных раструбных труб</t>
  </si>
  <si>
    <t>3.16-0-1-0-1</t>
  </si>
  <si>
    <t>Таблица 3.16-1. Прокладка в траншеях труб чугунных напорных раструбных</t>
  </si>
  <si>
    <t>3.16-1-1</t>
  </si>
  <si>
    <t>Прокладка в траншеях труб чугунных напорных раструбных диаметром 65 мм</t>
  </si>
  <si>
    <t>3.16-1-2</t>
  </si>
  <si>
    <t>Прокладка в траншеях труб чугунных напорных раструбных диаметром 80 мм</t>
  </si>
  <si>
    <t>3.16-1-3</t>
  </si>
  <si>
    <t>Прокладка в траншеях труб чугунных напорных раструбных диаметром 100 мм</t>
  </si>
  <si>
    <t>3.16-1-4</t>
  </si>
  <si>
    <t>Прокладка в траншеях труб чугунных напорных раструбных диаметром 125 мм</t>
  </si>
  <si>
    <t>3.16-1-5</t>
  </si>
  <si>
    <t>Прокладка в траншеях труб чугунных напорных раструбных диаметром 150 мм</t>
  </si>
  <si>
    <t>3.16-1-6</t>
  </si>
  <si>
    <t>Прокладка в траншеях труб чугунных напорных раструбных диаметром 200 мм</t>
  </si>
  <si>
    <t>3.16-1-7</t>
  </si>
  <si>
    <t>Прокладка в траншеях труб чугунных напорных раструбных диаметром 250 мм</t>
  </si>
  <si>
    <t>3.16-1-8</t>
  </si>
  <si>
    <t>Прокладка в траншеях труб чугунных напорных раструбных диаметром 300 мм</t>
  </si>
  <si>
    <t>3.16-1-9</t>
  </si>
  <si>
    <t>Прокладка в траншеях труб чугунных напорных раструбных диаметром 350 мм</t>
  </si>
  <si>
    <t>3.16-1-10</t>
  </si>
  <si>
    <t>Прокладка в траншеях труб чугунных напорных раструбных диаметром 400 мм</t>
  </si>
  <si>
    <t>3.16-0-1-0-2</t>
  </si>
  <si>
    <t>Таблица 3.16-2. Прокладка по стенам зданий и в каналах труб чугунных напорных раструбных</t>
  </si>
  <si>
    <t>3.16-2-1</t>
  </si>
  <si>
    <t>Прокладка по стенам зданий и в каналах труб чугунных напорных раструбных диаметром 65 мм</t>
  </si>
  <si>
    <t>3.16-2-2</t>
  </si>
  <si>
    <t>Прокладка по стенам зданий и в каналах труб чугунных напорных раструбных диаметром 80 мм</t>
  </si>
  <si>
    <t>3.16-2-3</t>
  </si>
  <si>
    <t>Прокладка по стенам зданий и в каналах труб чугунных напорных раструбных диаметром 100 мм</t>
  </si>
  <si>
    <t>3.16-2-4</t>
  </si>
  <si>
    <t>Прокладка по стенам зданий и в каналах труб чугунных напорных раструбных диаметром 125 мм</t>
  </si>
  <si>
    <t>3.16-2-5</t>
  </si>
  <si>
    <t>Прокладка по стенам зданий и в каналах труб чугунных напорных раструбных диаметром 150 мм</t>
  </si>
  <si>
    <t>3.16-2-6</t>
  </si>
  <si>
    <t>Прокладка по стенам зданий и в каналах труб чугунных напорных раструбных диаметром 200 мм</t>
  </si>
  <si>
    <t>3.16-2-7</t>
  </si>
  <si>
    <t>Прокладка по стенам зданий и в каналах труб чугунных напорных раструбных диаметром 250 мм</t>
  </si>
  <si>
    <t>3.16-2-8</t>
  </si>
  <si>
    <t>Прокладка по стенам зданий и в каналах труб чугунных напорных раструбных диаметром 300 мм</t>
  </si>
  <si>
    <t>3.16-2-9</t>
  </si>
  <si>
    <t>Прокладка по стенам зданий и в каналах труб чугунных напорных раструбных диаметром 350 мм</t>
  </si>
  <si>
    <t>3.16-2-10</t>
  </si>
  <si>
    <t>Прокладка по стенам зданий и в каналах труб чугунных напорных раструбных диаметром 400 мм</t>
  </si>
  <si>
    <t>3.16-0-1-0-3</t>
  </si>
  <si>
    <t>Таблица 3.16-3. Установка фасонных частей чугунных напорных</t>
  </si>
  <si>
    <t>3.16-3-1</t>
  </si>
  <si>
    <t>Установка фасонных частей чугунных напорных диаметром 65 мм</t>
  </si>
  <si>
    <t>1 т фасонных частей</t>
  </si>
  <si>
    <t>3.16-3-2</t>
  </si>
  <si>
    <t>Установка фасонных частей чугунных напорных диаметром 80 мм</t>
  </si>
  <si>
    <t>3.16-3-3</t>
  </si>
  <si>
    <t>Установка фасонных частей чугунных напорных диаметром 100 мм</t>
  </si>
  <si>
    <t>3.16-3-4</t>
  </si>
  <si>
    <t>Установка фасонных частей чугунных напорных диаметром 125 мм</t>
  </si>
  <si>
    <t>3.16-3-5</t>
  </si>
  <si>
    <t>Установка фасонных частей чугунных напорных диаметром 150 мм</t>
  </si>
  <si>
    <t>3.16-3-6</t>
  </si>
  <si>
    <t>Установка фасонных частей чугунных напорных диаметром 200 мм</t>
  </si>
  <si>
    <t>3.16-3-7</t>
  </si>
  <si>
    <t>Установка фасонных частей чугунных напорных диаметром до 400 мм</t>
  </si>
  <si>
    <t>3.16-0-2</t>
  </si>
  <si>
    <t>Раздел  2. Трубопроводы из чугунных канализационных труб</t>
  </si>
  <si>
    <t>3.16-0-2-0-4</t>
  </si>
  <si>
    <t>Таблица 3.16-4. Прокладка в траншеях трубопроводов из чугунных канализационных труб</t>
  </si>
  <si>
    <t>3.16-4-1</t>
  </si>
  <si>
    <t>Прокладка в траншеях трубопроводов из чугунных канализационных труб диаметром 50 мм</t>
  </si>
  <si>
    <t>100 м трубопровода</t>
  </si>
  <si>
    <t>3.16-4-2</t>
  </si>
  <si>
    <t>Прокладка в траншеях трубопроводов из чугунных канализационных труб диаметром 100 мм</t>
  </si>
  <si>
    <t>3.16-4-3</t>
  </si>
  <si>
    <t>Прокладка в траншеях трубопроводов из чугунных канализационных труб диаметром 150 мм</t>
  </si>
  <si>
    <t>3.16-0-2-0-5</t>
  </si>
  <si>
    <t>Таблица 3.16-5. Прокладка по стенам зданий и в каналах трубопроводов из чугунных канализационных труб</t>
  </si>
  <si>
    <t>3.16-5-1</t>
  </si>
  <si>
    <t>Прокладка по стенам зданий и в каналах трубопроводов из чугунных канализационных труб диаметром 50 мм</t>
  </si>
  <si>
    <t>3.16-5-2</t>
  </si>
  <si>
    <t>Прокладка по стенам зданий и в каналах трубопроводов из чугунных канализационных труб диаметром 100 мм</t>
  </si>
  <si>
    <t>3.16-5-3</t>
  </si>
  <si>
    <t>Прокладка по стенам зданий и в каналах трубопроводов из чугунных канализационных труб диаметром 150 мм</t>
  </si>
  <si>
    <t>3.16-0-2-0-36</t>
  </si>
  <si>
    <t>Таблица 3.16-36. Прокладка трубопроводов канализации из чугунных безраструбных труб</t>
  </si>
  <si>
    <t>3.16-36-1</t>
  </si>
  <si>
    <t>Прокладка трубопроводов канализации из чугунных безраструбных труб, диаметр 50 мм</t>
  </si>
  <si>
    <t>3.16-36-2</t>
  </si>
  <si>
    <t>Прокладка трубопроводов канализации из чугунных безраструбных труб, диаметр 100 мм</t>
  </si>
  <si>
    <t>3.16-36-3</t>
  </si>
  <si>
    <t>Прокладка трубопроводов канализации из чугунных безраструбных труб, диаметр 150 мм</t>
  </si>
  <si>
    <t>3.16-0-3</t>
  </si>
  <si>
    <t>Раздел  3. Трубопроводы из стальных водогазопроводных труб</t>
  </si>
  <si>
    <t>3.16-0-3-0-6</t>
  </si>
  <si>
    <t>Таблица 3.16-6. Прокладка трубопроводов отопления из стальных водогазопроводных неоцинкованных труб</t>
  </si>
  <si>
    <t>3.16-6-1</t>
  </si>
  <si>
    <t>Прокладка трубопроводов отопления из стальных водогазопроводных неоцинкованных труб диаметром 15 мм</t>
  </si>
  <si>
    <t>3.16-6-2</t>
  </si>
  <si>
    <t>Прокладка трубопроводов отопления из стальных водогазопроводных неоцинкованных труб диаметром 20 мм</t>
  </si>
  <si>
    <t>3.16-6-3</t>
  </si>
  <si>
    <t>Прокладка трубопроводов отопления из стальных водогазопроводных неоцинкованных труб диаметром 25 мм</t>
  </si>
  <si>
    <t>3.16-6-4</t>
  </si>
  <si>
    <t>Прокладка трубопроводов отопления из стальных водогазопроводных неоцинкованных труб диаметром 32 мм</t>
  </si>
  <si>
    <t>3.16-6-5</t>
  </si>
  <si>
    <t>Прокладка трубопроводов отопления из стальных водогазопроводных неоцинкованных труб диаметром 40 мм</t>
  </si>
  <si>
    <t>3.16-6-6</t>
  </si>
  <si>
    <t>Прокладка трубопроводов отопления из стальных водогазопроводных неоцинкованных труб диаметром 50 мм</t>
  </si>
  <si>
    <t>3.16-0-3-0-7</t>
  </si>
  <si>
    <t>Таблица 3.16-7. Прокладка трубопроводов водоснабжения из стальных водогазопроводных оцинкованных труб</t>
  </si>
  <si>
    <t>3.16-7-1</t>
  </si>
  <si>
    <t>Прокладка трубопроводов водоснабжения из стальных водогазопроводных оцинкованных труб диаметром 15 мм</t>
  </si>
  <si>
    <t>3.16-7-2</t>
  </si>
  <si>
    <t>Прокладка трубопроводов водоснабжения из стальных водогазопроводных оцинкованных труб диаметром 20 мм</t>
  </si>
  <si>
    <t>3.16-7-3</t>
  </si>
  <si>
    <t>Прокладка трубопроводов водоснабжения из стальных водогазопроводных оцинкованных труб диаметром 25 мм</t>
  </si>
  <si>
    <t>3.16-7-4</t>
  </si>
  <si>
    <t>Прокладка трубопроводов водоснабжения из стальных водогазопроводных оцинкованных труб диаметром 32 мм</t>
  </si>
  <si>
    <t>3.16-7-5</t>
  </si>
  <si>
    <t>Прокладка трубопроводов водоснабжения из стальных водогазопроводных оцинкованных труб диаметром 40 мм</t>
  </si>
  <si>
    <t>3.16-7-6</t>
  </si>
  <si>
    <t>Прокладка трубопроводов водоснабжения из стальных водогазопроводных оцинкованных труб диаметром 50 мм</t>
  </si>
  <si>
    <t>3.16-7-7</t>
  </si>
  <si>
    <t>Прокладка трубопроводов водоснабжения из стальных водогазопроводных оцинкованных труб диаметром 65 мм</t>
  </si>
  <si>
    <t>3.16-7-8</t>
  </si>
  <si>
    <t>Прокладка трубопроводов водоснабжения из стальных водогазопроводных оцинкованных труб диаметром 80 мм</t>
  </si>
  <si>
    <t>3.16-7-9</t>
  </si>
  <si>
    <t>Прокладка трубопроводов водоснабжения из стальных водогазопроводных оцинкованных труб диаметром 90 мм</t>
  </si>
  <si>
    <t>3.16-7-10</t>
  </si>
  <si>
    <t>Прокладка трубопроводов водоснабжения из стальных водогазопроводных оцинкованных труб диаметром 100 мм</t>
  </si>
  <si>
    <t>3.16-7-11</t>
  </si>
  <si>
    <t>Прокладка трубопроводов водоснабжения из стальных водогазопроводных оцинкованных труб диаметром 125 мм</t>
  </si>
  <si>
    <t>3.16-7-12</t>
  </si>
  <si>
    <t>Прокладка трубопроводов водоснабжения из стальных водогазопроводных оцинкованных труб диаметром 150 мм</t>
  </si>
  <si>
    <t>3.16-0-3-0-8</t>
  </si>
  <si>
    <t>Таблица 3.16-8. Прокладка трубопроводов газоснабжения из стальных водогазопроводных неоцинкованных труб</t>
  </si>
  <si>
    <t>3.16-8-1</t>
  </si>
  <si>
    <t>Прокладка трубопроводов газоснабжения из стальных водогазопроводных неоцинкованных труб диаметром 15 мм</t>
  </si>
  <si>
    <t>3.16-8-2</t>
  </si>
  <si>
    <t>Прокладка трубопроводов газоснабжения из стальных водогазопроводных неоцинкованных труб диаметром 20 мм</t>
  </si>
  <si>
    <t>3.16-8-3</t>
  </si>
  <si>
    <t>Прокладка трубопроводов газоснабжения из стальных водогазопроводных неоцинкованных труб диаметром 25 мм</t>
  </si>
  <si>
    <t>3.16-8-4</t>
  </si>
  <si>
    <t>Прокладка трубопроводов газоснабжения из стальных водогазопроводных неоцинкованных труб диаметром 32 мм</t>
  </si>
  <si>
    <t>3.16-8-5</t>
  </si>
  <si>
    <t>Прокладка трубопроводов газоснабжения из стальных водогазопроводных неоцинкованных труб диаметром 40 мм</t>
  </si>
  <si>
    <t>3.16-8-6</t>
  </si>
  <si>
    <t>Прокладка трубопроводов газоснабжения из стальных водогазопроводных неоцинкованных труб диаметром 50 мм</t>
  </si>
  <si>
    <t>3.16-0-4</t>
  </si>
  <si>
    <t>Раздел  4. Трубопроводы из стальных бесшовных и сварных труб</t>
  </si>
  <si>
    <t>3.16-0-4-0-9</t>
  </si>
  <si>
    <t>Таблица 3.16-9. Прокладка трубопроводов отопления и газоснабжения из стальных бесшовных труб</t>
  </si>
  <si>
    <t>3.16-9-1</t>
  </si>
  <si>
    <t>Прокладка трубопроводов отопления и газоснабжения из стальных бесшовных труб диаметром 50 мм</t>
  </si>
  <si>
    <t>3.16-9-2</t>
  </si>
  <si>
    <t>Прокладка трубопроводов отопления и газоснабжения из стальных бесшовных труб диаметром 65 мм</t>
  </si>
  <si>
    <t>3.16-9-3</t>
  </si>
  <si>
    <t>Прокладка трубопроводов отопления и газоснабжения из стальных бесшовных труб диаметром 80 мм</t>
  </si>
  <si>
    <t>3.16-9-4</t>
  </si>
  <si>
    <t>Прокладка трубопроводов отопления и газоснабжения из стальных бесшовных труб диаметром 100 мм</t>
  </si>
  <si>
    <t>3.16-9-5</t>
  </si>
  <si>
    <t>Прокладка трубопроводов отопления и газоснабжения из стальных бесшовных труб диаметром 125 мм</t>
  </si>
  <si>
    <t>3.16-9-6</t>
  </si>
  <si>
    <t>Прокладка трубопроводов отопления и газоснабжения из стальных бесшовных труб диаметром 150 мм</t>
  </si>
  <si>
    <t>3.16-9-7</t>
  </si>
  <si>
    <t>Прокладка трубопроводов отопления и газоснабжения из стальных бесшовных труб диаметром 200 мм</t>
  </si>
  <si>
    <t>3.16-9-8</t>
  </si>
  <si>
    <t>Прокладка трубопроводов отопления и газоснабжения из стальных бесшовных труб диаметром 250 мм</t>
  </si>
  <si>
    <t>3.16-9-9</t>
  </si>
  <si>
    <t>Прокладка трубопроводов отопления и газоснабжения из стальных бесшовных труб диаметром 300 мм</t>
  </si>
  <si>
    <t>3.16-9-10</t>
  </si>
  <si>
    <t>Прокладка трубопроводов отопления и газоснабжения из стальных бесшовных труб диаметром 350 мм</t>
  </si>
  <si>
    <t>3.16-9-11</t>
  </si>
  <si>
    <t>Прокладка трубопроводов отопления и газоснабжения из стальных бесшовных труб диаметром 400 мм</t>
  </si>
  <si>
    <t>3.16-0-4-0-10</t>
  </si>
  <si>
    <t>Таблица 3.16-10. Прокладка трубопроводов отопления и водоснабжения из стальных электросварных труб</t>
  </si>
  <si>
    <t>3.16-10-1</t>
  </si>
  <si>
    <t>Прокладка трубопроводов отопления и водоснабжения из стальных электросварных труб диаметром до 40 мм</t>
  </si>
  <si>
    <t>3.16-10-2</t>
  </si>
  <si>
    <t>Прокладка трубопроводов отопления и водоснабжения из стальных электросварных труб диаметром 50 мм</t>
  </si>
  <si>
    <t>3.16-10-3</t>
  </si>
  <si>
    <t>Прокладка трубопроводов отопления и водоснабжения из стальных электросварных труб диаметром 65 мм</t>
  </si>
  <si>
    <t>3.16-10-4</t>
  </si>
  <si>
    <t>Прокладка трубопроводов отопления и водоснабжения из стальных электросварных труб диаметром 80 мм</t>
  </si>
  <si>
    <t>3.16-10-5</t>
  </si>
  <si>
    <t>Прокладка трубопроводов отопления и водоснабжения из стальных электросварных труб диаметром 100 мм</t>
  </si>
  <si>
    <t>3.16-10-6</t>
  </si>
  <si>
    <t>Прокладка трубопроводов отопления и водоснабжения из стальных электросварных труб диаметром 125 мм</t>
  </si>
  <si>
    <t>3.16-10-7</t>
  </si>
  <si>
    <t>Прокладка трубопроводов отопления и водоснабжения из стальных электросварных труб диаметром 150 мм</t>
  </si>
  <si>
    <t>3.16-10-8</t>
  </si>
  <si>
    <t>Прокладка трубопроводов отопления и водоснабжения из стальных электросварных труб диаметром 200 мм</t>
  </si>
  <si>
    <t>3.16-10-9</t>
  </si>
  <si>
    <t>Прокладка трубопроводов отопления и водоснабжения из стальных электросварных труб диаметром 250 мм</t>
  </si>
  <si>
    <t>3.16-10-10</t>
  </si>
  <si>
    <t>Прокладка трубопроводов отопления и водоснабжения из стальных электросварных труб диаметром 300 мм</t>
  </si>
  <si>
    <t>3.16-10-11</t>
  </si>
  <si>
    <t>Прокладка трубопроводов отопления и водоснабжения из стальных электросварных труб диаметром 350 мм</t>
  </si>
  <si>
    <t>3.16-10-12</t>
  </si>
  <si>
    <t>Прокладка трубопроводов отопления и водоснабжения из стальных электросварных труб диаметром 400 мм</t>
  </si>
  <si>
    <t>3.16-0-4-0-11</t>
  </si>
  <si>
    <t>Таблица 3.16-11. Прокладка трубопроводов обвязки котлов, водонагревателей и насосов из стальных бесшовных и электросварных труб</t>
  </si>
  <si>
    <t>3.16-11-1</t>
  </si>
  <si>
    <t>Прокладка трубопроводов обвязки котлов, водонагревателей и насосов из стальных бесшовных и диаметром до 40 мм</t>
  </si>
  <si>
    <t>3.16-11-2</t>
  </si>
  <si>
    <t>Прокладка трубопроводов обвязки котлов, водонагревателей и насосов из стальных бесшовных и диаметром до 50 мм</t>
  </si>
  <si>
    <t>3.16-11-3</t>
  </si>
  <si>
    <t>Прокладка трубопроводов обвязки котлов, водонагревателей и насосов из стальных бесшовных и диаметром до 80 мм</t>
  </si>
  <si>
    <t>3.16-11-4</t>
  </si>
  <si>
    <t>Прокладка трубопроводов обвязки котлов, водонагревателей и насосов из стальных бесшовных и диаметром до 100 мм</t>
  </si>
  <si>
    <t>3.16-11-5</t>
  </si>
  <si>
    <t>Прокладка трубопроводов обвязки котлов, водонагревателей и насосов из стальных бесшовных и диаметром до 150 мм</t>
  </si>
  <si>
    <t>3.16-11-6</t>
  </si>
  <si>
    <t>Прокладка трубопроводов обвязки котлов, водонагревателей и насосов из стальных бесшовных и диаметром до 200 мм</t>
  </si>
  <si>
    <t>3.16-0-4-0-12</t>
  </si>
  <si>
    <t>Таблица 3.16-12. Установка фланцевых соединений на стальных трубопроводах</t>
  </si>
  <si>
    <t>3.16-12-1</t>
  </si>
  <si>
    <t>Установка фланцевых соединений на стальных трубопроводах диаметром до 50 мм</t>
  </si>
  <si>
    <t>3.16-12-2</t>
  </si>
  <si>
    <t>Установка фланцевых соединений на стальных трубопроводах диаметром 65 мм</t>
  </si>
  <si>
    <t>3.16-12-3</t>
  </si>
  <si>
    <t>Установка фланцевых соединений на стальных трубопроводах диаметром 80 мм</t>
  </si>
  <si>
    <t>3.16-12-4</t>
  </si>
  <si>
    <t>Установка фланцевых соединений на стальных трубопроводах диаметром 100 мм</t>
  </si>
  <si>
    <t>3.16-12-5</t>
  </si>
  <si>
    <t>Установка фланцевых соединений на стальных трубопроводах диаметром 125 мм</t>
  </si>
  <si>
    <t>3.16-12-6</t>
  </si>
  <si>
    <t>Установка фланцевых соединений на стальных трубопроводах диаметром 150 мм</t>
  </si>
  <si>
    <t>3.16-12-7</t>
  </si>
  <si>
    <t>Установка фланцевых соединений на стальных трубопроводах диаметром 200 мм</t>
  </si>
  <si>
    <t>3.16-12-8</t>
  </si>
  <si>
    <t>Установка фланцевых соединений на стальных трубопроводах диаметром 250 мм</t>
  </si>
  <si>
    <t>3.16-12-9</t>
  </si>
  <si>
    <t>Установка фланцевых соединений на стальных трубопроводах диаметром 300 мм</t>
  </si>
  <si>
    <t>3.16-12-10</t>
  </si>
  <si>
    <t>Установка фланцевых соединений на стальных трубопроводах диаметром 350 мм</t>
  </si>
  <si>
    <t>3.16-12-11</t>
  </si>
  <si>
    <t>Установка фланцевых соединений на стальных трубопроводах диаметром 400 мм</t>
  </si>
  <si>
    <t>3.16-0-4-0-38</t>
  </si>
  <si>
    <t>Таблица 3.16-38. Прокладка трубопроводов из стальных труб на бессварных разъемных муфтовых соединениях</t>
  </si>
  <si>
    <t>3.16-38-1</t>
  </si>
  <si>
    <t>Прокладка трубопроводов из стальных труб на бессварных разъемных муфтовых соединениях диаметром до 25 мм</t>
  </si>
  <si>
    <t>3.16-38-2</t>
  </si>
  <si>
    <t>Прокладка трубопроводов из стальных труб на бессварных разъемных муфтовых соединениях диаметром 32 мм</t>
  </si>
  <si>
    <t>3.16-38-3</t>
  </si>
  <si>
    <t>Прокладка трубопроводов из стальных труб на бессварных разъемных муфтовых соединениях диаметром 40 мм</t>
  </si>
  <si>
    <t>3.16-38-4</t>
  </si>
  <si>
    <t>Прокладка трубопроводов из стальных труб на бессварных разъемных муфтовых соединениях диаметром 50 мм</t>
  </si>
  <si>
    <t>3.16-38-5</t>
  </si>
  <si>
    <t>Прокладка трубопроводов из стальных труб на бессварных разъемных муфтовых соединениях диаметром 65 мм</t>
  </si>
  <si>
    <t>3.16-38-6</t>
  </si>
  <si>
    <t>Прокладка трубопроводов из стальных труб на бессварных разъемных муфтовых соединениях диаметром 80 мм</t>
  </si>
  <si>
    <t>3.16-38-7</t>
  </si>
  <si>
    <t>Прокладка трубопроводов из стальных труб на бессварных разъемных муфтовых соединениях диаметром 100 мм</t>
  </si>
  <si>
    <t>3.16-38-8</t>
  </si>
  <si>
    <t>Прокладка трубопроводов из стальных труб на бессварных разъемных муфтовых соединениях диаметром 125 мм</t>
  </si>
  <si>
    <t>3.16-38-9</t>
  </si>
  <si>
    <t>Прокладка трубопроводов из стальных труб на бессварных разъемных муфтовых соединениях диаметром 150 мм</t>
  </si>
  <si>
    <t>3.16-38-10</t>
  </si>
  <si>
    <t>Прокладка трубопроводов из стальных труб на бессварных разъемных муфтовых соединениях диаметром 200 мм</t>
  </si>
  <si>
    <t>3.16-38-11</t>
  </si>
  <si>
    <t>Прокладка трубопроводов из стальных труб на бессварных разъемных муфтовых соединениях диаметром 250 мм</t>
  </si>
  <si>
    <t>3.16-38-12</t>
  </si>
  <si>
    <t>Прокладка трубопроводов из стальных труб на бессварных разъемных муфтовых соединениях диаметром 300 мм</t>
  </si>
  <si>
    <t>3.16-0-5</t>
  </si>
  <si>
    <t>Раздел  5. Трубопроводы из пластмассовых труб</t>
  </si>
  <si>
    <t>3.16-0-5-0-13</t>
  </si>
  <si>
    <t>Таблица 3.16-13. Прокладка трубопроводов канализации из ПВХ труб</t>
  </si>
  <si>
    <t>3.16-13-1</t>
  </si>
  <si>
    <t>Прокладка трубопроводов канализации из ПВХ труб диаметром до 50 мм</t>
  </si>
  <si>
    <t>3.16-13-2</t>
  </si>
  <si>
    <t>Прокладка трубопроводов канализации из ПВХ труб диаметром 100 мм - 150 мм</t>
  </si>
  <si>
    <t>3.16-0-5-0-14</t>
  </si>
  <si>
    <t>Таблица 3.16-14. Монтаж гибких подводок к водогазоразборной арматуре и прокладка трубопроводов из напорных полиэтиленовых труб</t>
  </si>
  <si>
    <t>3.16-14-1</t>
  </si>
  <si>
    <t>Монтаж гибких подводок к водогазоразборной арматуре</t>
  </si>
  <si>
    <t>100 м подводок</t>
  </si>
  <si>
    <t>3.16-14-2</t>
  </si>
  <si>
    <t>Прокладка трубопроводов из напорных полиэтиленовых труб, наружным диаметром до 20 мм</t>
  </si>
  <si>
    <t>3.16-14-3</t>
  </si>
  <si>
    <t>Прокладка трубопроводов из напорных полиэтиленовых труб, наружным диаметром до 25 мм</t>
  </si>
  <si>
    <t>3.16-14-4</t>
  </si>
  <si>
    <t>Прокладка трубопроводов из напорных полиэтиленовых труб, наружным диаметром до 32 мм</t>
  </si>
  <si>
    <t>3.16-14-5</t>
  </si>
  <si>
    <t>Прокладка трубопроводов из напорных полиэтиленовых труб, наружным диаметром до 40 мм</t>
  </si>
  <si>
    <t>3.16-14-6</t>
  </si>
  <si>
    <t>Прокладка трубопроводов из напорных полиэтиленовых труб, наружным диаметром до 50 мм</t>
  </si>
  <si>
    <t>3.16-14-7</t>
  </si>
  <si>
    <t>Прокладка трубопроводов водоснабжения из напорных полиэтиленовых труб, наружный диаметр до 63 мм</t>
  </si>
  <si>
    <t>3.16-14-8</t>
  </si>
  <si>
    <t>Прокладка трубопроводов водоснабжения из напорных полиэтиленовых труб, наружный диаметр до 75 мм</t>
  </si>
  <si>
    <t>3.16-14-9</t>
  </si>
  <si>
    <t>Прокладка трубопроводов водоснабжения из напорных полиэтиленовых труб, наружный диаметр до 90 мм</t>
  </si>
  <si>
    <t>3.16-14-10</t>
  </si>
  <si>
    <t>Прокладка трубопроводов водоснабжения из напорных полиэтиленовых труб, наружный диаметр до 110 мм</t>
  </si>
  <si>
    <t>3.16-14-11</t>
  </si>
  <si>
    <t>Прокладка трубопроводов водоснабжения из напорных полиэтиленовых труб, наружный диаметр до 140 мм</t>
  </si>
  <si>
    <t>3.16-14-12</t>
  </si>
  <si>
    <t>Прокладка трубопроводов водоснабжения из напорных полиэтиленовых труб, наружный диаметр до 160 мм</t>
  </si>
  <si>
    <t>3.16-0-5-0-31</t>
  </si>
  <si>
    <t>Таблица 3.16-31. Прокладка напорного трубопровода из металлопластиковых труб</t>
  </si>
  <si>
    <t>3.16-31-1</t>
  </si>
  <si>
    <t>Прокладка напорного трубопровода из металлопластиковых труб диаметром 16 мм</t>
  </si>
  <si>
    <t>3.16-31-2</t>
  </si>
  <si>
    <t>Прокладка напорного трубопровода из металлопластиковых труб диаметром до 32 мм</t>
  </si>
  <si>
    <t>3.16-0-5-0-34</t>
  </si>
  <si>
    <t>Таблица 3.16-34. Прокладка трубопроводов отопления и водоснабжения из сшитого полиэтилена с изготовлением узлов в построечных условиях</t>
  </si>
  <si>
    <t>3.16-34-1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</si>
  <si>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16 мм</t>
  </si>
  <si>
    <t>3.16-34-2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</si>
  <si>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20 мм</t>
  </si>
  <si>
    <t>3.16-34-3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</si>
  <si>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25 мм</t>
  </si>
  <si>
    <t>3.16-34-4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</si>
  <si>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40 мм</t>
  </si>
  <si>
    <t>3.16-0-5-0-35</t>
  </si>
  <si>
    <t>Таблица 3.16-35. Прокладка трубопроводов шумопоглощающей канализации с изготовлением узлов в построечных условиях</t>
  </si>
  <si>
    <t>3.16-35-1</t>
  </si>
  <si>
    <t>Прокладка трубопроводов шумопоглощающей канализации из полипропиленовых труб с изготовлением узлов в построечных условиях, диаметр 50 мм</t>
  </si>
  <si>
    <t>3.16-35-2</t>
  </si>
  <si>
    <t>Прокладка трубопроводов шумопоглощающей канализации из полипропиленовых труб с изготовлением узлов в построечных условиях, диаметр 100 мм</t>
  </si>
  <si>
    <t>3.16-35-3</t>
  </si>
  <si>
    <t>Прокладка трубопроводов шумопоглощающей канализации из полипропиленовых труб с изготовлением узлов в построечных условиях, диаметр 150 мм</t>
  </si>
  <si>
    <t>3.16-0-5-0-40</t>
  </si>
  <si>
    <t>Таблица 3.16-40. Прокладка напорного трубопровода водоснабжения и отопления из многослойного полипропилена, армированного стекловолокном, из заранее собранных узлов</t>
  </si>
  <si>
    <t>3.16-40-1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</si>
  <si>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20 мм</t>
  </si>
  <si>
    <t>3.16-40-2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</si>
  <si>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25 мм</t>
  </si>
  <si>
    <t>3.16-40-3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</si>
  <si>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32 мм</t>
  </si>
  <si>
    <t>3.16-40-4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</si>
  <si>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40 мм</t>
  </si>
  <si>
    <t>3.16-40-5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</si>
  <si>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50 мм</t>
  </si>
  <si>
    <t>3.16-40-6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</si>
  <si>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63 мм</t>
  </si>
  <si>
    <t>3.16-40-7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</si>
  <si>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75 мм</t>
  </si>
  <si>
    <t>3.16-40-8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</si>
  <si>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90 мм</t>
  </si>
  <si>
    <t>3.16-40-9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</si>
  <si>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110 мм</t>
  </si>
  <si>
    <t>3.16-0-5-0-41</t>
  </si>
  <si>
    <t>Таблица 3.16-41. Сборка узла напорного трубопровода водоснабжения и отопления из многослойного полипропилена, армированного стекловолокном</t>
  </si>
  <si>
    <t>3.16-41-1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</si>
  <si>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20 мм</t>
  </si>
  <si>
    <t>100 сварных соединений</t>
  </si>
  <si>
    <t>3.16-41-2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</si>
  <si>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25 мм</t>
  </si>
  <si>
    <t>3.16-41-3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</si>
  <si>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32 мм</t>
  </si>
  <si>
    <t>3.16-41-4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</si>
  <si>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40 мм</t>
  </si>
  <si>
    <t>3.16-41-5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</si>
  <si>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50 мм</t>
  </si>
  <si>
    <t>3.16-41-6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</si>
  <si>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63 мм</t>
  </si>
  <si>
    <t>3.16-41-7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</si>
  <si>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75 мм</t>
  </si>
  <si>
    <t>3.16-41-8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</si>
  <si>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90 мм</t>
  </si>
  <si>
    <t>3.16-41-9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</si>
  <si>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110 мм</t>
  </si>
  <si>
    <t>3.16-41-10</t>
  </si>
  <si>
    <t>Сборка узла напорного трубопровода водоснабжения и отопления из многослойного полипропилена, армированого стекловолокном, фланцевое соединение, наружный диаметр 50-110 мм</t>
  </si>
  <si>
    <t>1 фланцевое соединение</t>
  </si>
  <si>
    <t>3.16-0-6</t>
  </si>
  <si>
    <t>Раздел  6. Арматура трубопроводная фланцевая</t>
  </si>
  <si>
    <t>3.16-0-6-0-15</t>
  </si>
  <si>
    <t>Таблица 3.16-15. Установка вентилей, задвижек, затворов, клапанов обратных, кранов проходных на трубопроводах из стальных труб</t>
  </si>
  <si>
    <t>3.16-15-1</t>
  </si>
  <si>
    <t>Установка вентилей, задвижек, затворов, клапанов обратных, кранов проходных на трубопроводах из стальных труб диаметром до 25 мм</t>
  </si>
  <si>
    <t>3.16-15-2</t>
  </si>
  <si>
    <t>Установка вентилей, задвижек, затворов, клапанов обратных, кранов проходных на трубопроводах из стальных труб диаметром до 50 мм</t>
  </si>
  <si>
    <t>3.16-15-3</t>
  </si>
  <si>
    <t>Установка вентилей, задвижек, затворов, клапанов обратных, кранов проходных на трубопроводах из стальных труб диаметром до 100 мм</t>
  </si>
  <si>
    <t>3.16-15-4</t>
  </si>
  <si>
    <t>Установка вентилей, задвижек, затворов, клапанов обратных, кранов проходных на трубопроводах из стальных труб диаметром до 125 мм</t>
  </si>
  <si>
    <t>3.16-15-5</t>
  </si>
  <si>
    <t>Установка вентилей, задвижек, затворов, клапанов обратных, кранов проходных на трубопроводах из стальных труб диаметром до 150 мм</t>
  </si>
  <si>
    <t>3.16-15-6</t>
  </si>
  <si>
    <t>Установка вентилей, задвижек, затворов, клапанов обратных, кранов проходных на трубопроводах из стальных труб диаметром до 200 мм</t>
  </si>
  <si>
    <t>3.16-15-7</t>
  </si>
  <si>
    <t>Установка вентилей, задвижек, затворов, клапанов обратных, кранов проходных на трубопроводах из стальных труб диаметром до 250 мм</t>
  </si>
  <si>
    <t>3.16-15-8</t>
  </si>
  <si>
    <t>Установка вентилей, задвижек, затворов, клапанов обратных, кранов проходных на трубопроводах из стальных труб диаметром до 300 мм</t>
  </si>
  <si>
    <t>3.16-15-9</t>
  </si>
  <si>
    <t>Установка вентилей, задвижек, затворов, клапанов обратных, кранов проходных на трубопроводах из стальных труб диаметром до 350 мм</t>
  </si>
  <si>
    <t>3.16-15-10</t>
  </si>
  <si>
    <t>Установка вентилей, задвижек, затворов, клапанов обратных, кранов проходных на трубопроводах из стальных труб диаметром до 400 мм</t>
  </si>
  <si>
    <t>3.16-0-6-0-16</t>
  </si>
  <si>
    <t>Таблица 3.16-16. Установка вентилей, задвижек, затворов, клапанов обратных, кранов проходных на трубопроводах из чугунных напорных фланцевых труб</t>
  </si>
  <si>
    <t>3.16-16-1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</si>
  <si>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диаметром, мм, до 65</t>
  </si>
  <si>
    <t>3.16-16-2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</si>
  <si>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100 мм</t>
  </si>
  <si>
    <t>3.16-16-3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</si>
  <si>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125 мм</t>
  </si>
  <si>
    <t>3.16-16-4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</si>
  <si>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150 мм</t>
  </si>
  <si>
    <t>3.16-16-5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</si>
  <si>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200 мм</t>
  </si>
  <si>
    <t>3.16-16-6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</si>
  <si>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250 мм</t>
  </si>
  <si>
    <t>3.16-16-7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</si>
  <si>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300 мм</t>
  </si>
  <si>
    <t>3.16-16-8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</si>
  <si>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350 мм</t>
  </si>
  <si>
    <t>3.16-16-9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</si>
  <si>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400 мм</t>
  </si>
  <si>
    <t>3.16-0-6-0-17</t>
  </si>
  <si>
    <t>Таблица 3.16-17. Установка клапанов предохранительных</t>
  </si>
  <si>
    <t>3.16-17-1</t>
  </si>
  <si>
    <t>Установка клапанов предохранительных однорычажных диаметром 25 мм</t>
  </si>
  <si>
    <t>3.16-17-2</t>
  </si>
  <si>
    <t>Установка клапанов предохранительных однорычажных диаметром 40 мм</t>
  </si>
  <si>
    <t>3.16-17-3</t>
  </si>
  <si>
    <t>Установка клапанов предохранительных однорычажных диаметром 50 мм</t>
  </si>
  <si>
    <t>3.16-17-4</t>
  </si>
  <si>
    <t>Установка клапанов предохранительных однорычажных диаметром 100 мм</t>
  </si>
  <si>
    <t>3.16-17-5</t>
  </si>
  <si>
    <t>Установка клапанов предохранительных двухрычажных диаметром 80 мм (50х2)</t>
  </si>
  <si>
    <t>3.16-17-6</t>
  </si>
  <si>
    <t>Установка клапанов предохранительных двухрычажных диаметром 150 мм (100х2)</t>
  </si>
  <si>
    <t>3.16-17-7</t>
  </si>
  <si>
    <t>Установка клапанов предохранительных самопритирающихся</t>
  </si>
  <si>
    <t>3.16-0-6-0-18</t>
  </si>
  <si>
    <t>Таблица 3.16-18. Установка клапанов приемных</t>
  </si>
  <si>
    <t>3.16-18-1</t>
  </si>
  <si>
    <t>Установка клапанов приемных диаметром 50 мм</t>
  </si>
  <si>
    <t>3.16-18-2</t>
  </si>
  <si>
    <t>Установка клапанов приемных диаметром 80 мм</t>
  </si>
  <si>
    <t>3.16-18-3</t>
  </si>
  <si>
    <t>Установка клапанов приемных диаметром 100 мм</t>
  </si>
  <si>
    <t>3.16-18-4</t>
  </si>
  <si>
    <t>Установка клапанов приемных диаметром 150 мм</t>
  </si>
  <si>
    <t>3.16-18-5</t>
  </si>
  <si>
    <t>Установка клапанов приемных диаметром 200 мм</t>
  </si>
  <si>
    <t>3.16-18-6</t>
  </si>
  <si>
    <t>Установка клапанов приемных диаметром 250 мм</t>
  </si>
  <si>
    <t>3.16-18-7</t>
  </si>
  <si>
    <t>Установка клапанов приемных диаметром 300 мм</t>
  </si>
  <si>
    <t>3.16-18-8</t>
  </si>
  <si>
    <t>Установка клапанов приемных диаметром 400 мм</t>
  </si>
  <si>
    <t>3.16-0-6-0-19</t>
  </si>
  <si>
    <t>Таблица 3.16-19. Установка клапанов редукционных пружинных</t>
  </si>
  <si>
    <t>3.16-19-1</t>
  </si>
  <si>
    <t>Установка клапанов редукционных пружинных диаметром до 25 мм</t>
  </si>
  <si>
    <t>3.16-19-2</t>
  </si>
  <si>
    <t>Установка клапанов редукционных пружинных диаметром до 50 мм</t>
  </si>
  <si>
    <t>3.16-19-3</t>
  </si>
  <si>
    <t>Установка клапанов редукционных пружинных диаметром до 80 мм</t>
  </si>
  <si>
    <t>3.16-19-4</t>
  </si>
  <si>
    <t>Установка клапанов редукционных пружинных диаметром до 100 мм</t>
  </si>
  <si>
    <t>3.16-19-5</t>
  </si>
  <si>
    <t>Установка клапанов редукционных пружинных диаметром до 125 мм</t>
  </si>
  <si>
    <t>3.16-19-6</t>
  </si>
  <si>
    <t>Установка клапанов редукционных пружинных диаметром до 150 мм</t>
  </si>
  <si>
    <t>3.16-0-7</t>
  </si>
  <si>
    <t>Раздел  7. Краны пожарные и поливочные</t>
  </si>
  <si>
    <t>3.16-0-7-0-20</t>
  </si>
  <si>
    <t>Таблица 3.16-20. Установка кранов</t>
  </si>
  <si>
    <t>3.16-20-1</t>
  </si>
  <si>
    <t>Установка кранов пожарных диаметром 50 мм</t>
  </si>
  <si>
    <t>1 кран</t>
  </si>
  <si>
    <t>3.16-20-2</t>
  </si>
  <si>
    <t>Установка кранов пожарных диаметром 70 мм</t>
  </si>
  <si>
    <t>3.16-20-3</t>
  </si>
  <si>
    <t>Установка кранов поливочных, диаметром 25 мм</t>
  </si>
  <si>
    <t>3.16-20-4</t>
  </si>
  <si>
    <t>Установка кранов поливочных, диаметром 32 мм</t>
  </si>
  <si>
    <t>3.16-20-5</t>
  </si>
  <si>
    <t>Установка кранов поливочных, диаметром 40 мм</t>
  </si>
  <si>
    <t>3.16-0-8</t>
  </si>
  <si>
    <t>Раздел  8. Воронки водосточные и сливные</t>
  </si>
  <si>
    <t>3.16-0-8-0-21</t>
  </si>
  <si>
    <t>Таблица 3.16-21. Установка воронок</t>
  </si>
  <si>
    <t>3.16-21-1</t>
  </si>
  <si>
    <t>Установка воронок водосточных</t>
  </si>
  <si>
    <t>1 воронка</t>
  </si>
  <si>
    <t>3.16-21-2</t>
  </si>
  <si>
    <t>Установка воронок сливных диаметром 50 мм</t>
  </si>
  <si>
    <t>3.16-21-3</t>
  </si>
  <si>
    <t>Установка воронок сливных диаметром 100 мм</t>
  </si>
  <si>
    <t>3.16-21-4</t>
  </si>
  <si>
    <t>Установка воронок сливных диаметром 150 мм</t>
  </si>
  <si>
    <t>3.16-0-9</t>
  </si>
  <si>
    <t>Раздел  9. Водомерные узлы и водомеры (счетчики)</t>
  </si>
  <si>
    <t>3.16-0-9-0-22</t>
  </si>
  <si>
    <t>Таблица 3.16-22. Установка водомерных узлов, поставляемых на место монтажа собранными в блоки, с обводной линией</t>
  </si>
  <si>
    <t>3.16-22-1</t>
  </si>
  <si>
    <t>Установка водомерных узлов, поставляемых на место монтажа собранными в блоки, с обводной линией диаметром ввода, мм, до 65 диаметром водомера до 40 мм</t>
  </si>
  <si>
    <t>3.16-22-2</t>
  </si>
  <si>
    <t>Установка водомерных узлов, поставляемых на место монтажа собранными в блоки, с обводной линией диаметром ввода до 100 мм диаметром водомера до 80 мм</t>
  </si>
  <si>
    <t>3.16-22-3</t>
  </si>
  <si>
    <t>Установка водомерных узлов, поставляемых на место монтажа собранными в блоки, с обводной линией диаметром ввода до 150 мм диаметром водомера до 100 мм</t>
  </si>
  <si>
    <t>3.16-22-4</t>
  </si>
  <si>
    <t>Установка водомерных узлов, поставляемых на место монтажа собранными в блоки, с обводной линией диаметром ввода до 200 мм диаметром водомера до 150 мм</t>
  </si>
  <si>
    <t>3.16-22-5</t>
  </si>
  <si>
    <t>Установка водомерных узлов с задвижками мзв, поставляемых на место монтажа собранными в блоки, с обводной линией диаметром 100 мм</t>
  </si>
  <si>
    <t>3.16-0-9-0-23</t>
  </si>
  <si>
    <t>Таблица 3.16-23. Установка водомерных узлов, поставляемых на место монтажа собранными в блоки, без обводной линии</t>
  </si>
  <si>
    <t>3.16-23-1</t>
  </si>
  <si>
    <t>Установка водомерных узлов, поставляемых на место монтажа собранными в блоки, без обводной линии диаметром ввода, мм, до 65 диаметром водомера до 40 мм</t>
  </si>
  <si>
    <t>3.16-23-2</t>
  </si>
  <si>
    <t>Установка водомерных узлов, поставляемых на место монтажа собранными в блоки, без обводной линии диаметром ввода до 100 мм диаметром водомера до 80 мм</t>
  </si>
  <si>
    <t>3.16-23-3</t>
  </si>
  <si>
    <t>Установка водомерных узлов, поставляемых на место монтажа собранными в блоки, без обводной линии диаметром ввода до 150 мм диаметром водомера до 100 мм</t>
  </si>
  <si>
    <t>3.16-23-4</t>
  </si>
  <si>
    <t>Установка водомерных узлов, поставляемых на место монтажа собранными в блоки, без обводной линии диаметром ввода до 200 мм диаметром водомера до 150 мм</t>
  </si>
  <si>
    <t>3.16-0-9-0-24</t>
  </si>
  <si>
    <t>Таблица 3.16-24. Установка водомерных узлов с изготовлением обвязки на месте монтажа, с обводной линией</t>
  </si>
  <si>
    <t>3.16-24-1</t>
  </si>
  <si>
    <t>Устройство водомерных узлов с изготовлением обвязки на месте монтажа, с обводной линией диаметром ввода 300 мм, диаметром водомера 200 мм</t>
  </si>
  <si>
    <t>3.16-24-2</t>
  </si>
  <si>
    <t>Устройство водомерных узлов с изготовлением обвязки на месте монтажа, с обводной линией диаметром ввода 400 мм, диаметром водомера 200 мм</t>
  </si>
  <si>
    <t>3.16-0-9-0-25</t>
  </si>
  <si>
    <t>Таблица 3.16-25. Установка водомерных узлов с изготовлением обвязки на месте монтажа, без обводной линии</t>
  </si>
  <si>
    <t>3.16-25-1</t>
  </si>
  <si>
    <t>Устройство водомерных узлов с изготовлением обвязки на месте монтажа, без обводной линии диаметром ввода 300 мм, диаметром водомера 200 мм</t>
  </si>
  <si>
    <t>3.16-25-2</t>
  </si>
  <si>
    <t>Устройство водомерных узлов с изготовлением обвязки на месте монтажа, без обводной линии диаметром ввода 400 мм, диаметром водомера 200 мм</t>
  </si>
  <si>
    <t>3.16-0-9-0-26</t>
  </si>
  <si>
    <t>Таблица 3.16-26. Установка счетчиков (водомеров)</t>
  </si>
  <si>
    <t>3.16-26-1</t>
  </si>
  <si>
    <t>Установка счетчиков (водомеров) диаметром до 40 мм</t>
  </si>
  <si>
    <t>1 счетчик (водомер)</t>
  </si>
  <si>
    <t>3.16-26-2</t>
  </si>
  <si>
    <t>Установка счетчиков (водомеров) диаметром до 50 мм</t>
  </si>
  <si>
    <t>3.16-26-3</t>
  </si>
  <si>
    <t>Установка счетчиков (водомеров) диаметром до 80 мм</t>
  </si>
  <si>
    <t>3.16-26-4</t>
  </si>
  <si>
    <t>Установка счетчиков (водомеров) диаметром до 100 мм</t>
  </si>
  <si>
    <t>3.16-26-5</t>
  </si>
  <si>
    <t>Установка счетчиков (водомеров) диаметром до 150 мм</t>
  </si>
  <si>
    <t>3.16-0-10</t>
  </si>
  <si>
    <t>Раздел 10. Врезки в действующие внутренние сети</t>
  </si>
  <si>
    <t>3.16-0-10-0-27</t>
  </si>
  <si>
    <t>Таблица 3.16-27. Врезки в действующие внутренние сети трубопроводов отопления и водоснабжения</t>
  </si>
  <si>
    <t>3.16-27-1</t>
  </si>
  <si>
    <t>Врезки в действующие внутренние сети трубопроводов отопления и водоснабжения диаметром 15 мм</t>
  </si>
  <si>
    <t>1 врезка</t>
  </si>
  <si>
    <t>3.16-27-2</t>
  </si>
  <si>
    <t>Врезки в действующие внутренние сети трубопроводов отопления и водоснабжения диаметром 20 мм</t>
  </si>
  <si>
    <t>3.16-27-3</t>
  </si>
  <si>
    <t>Врезки в действующие внутренние сети трубопроводов отопления и водоснабжения диаметром 25 мм</t>
  </si>
  <si>
    <t>3.16-27-4</t>
  </si>
  <si>
    <t>Врезки в действующие внутренние сети трубопроводов отопления и водоснабжения диаметром 32 мм</t>
  </si>
  <si>
    <t>3.16-27-5</t>
  </si>
  <si>
    <t>Врезки в действующие внутренние сети трубопроводов отопления и водоснабжения диаметром 40 мм</t>
  </si>
  <si>
    <t>3.16-27-6</t>
  </si>
  <si>
    <t>Врезки в действующие внутренние сети трубопроводов отопления и водоснабжения диаметром 50 мм</t>
  </si>
  <si>
    <t>3.16-27-7</t>
  </si>
  <si>
    <t>Врезки в действующие внутренние сети трубопроводов отопления и водоснабжения диаметром 80 мм</t>
  </si>
  <si>
    <t>3.16-27-8</t>
  </si>
  <si>
    <t>Врезки в действующие внутренние сети трубопроводов отопления и водоснабжения диаметром 100 мм</t>
  </si>
  <si>
    <t>3.16-27-9</t>
  </si>
  <si>
    <t>Врезки в действующие внутренние сети трубопроводов отопления и водоснабжения диаметром 125 мм</t>
  </si>
  <si>
    <t>3.16-27-10</t>
  </si>
  <si>
    <t>Врезки в действующие внутренние сети трубопроводов отопления и водоснабжения диаметром 150 мм</t>
  </si>
  <si>
    <t>3.16-27-11</t>
  </si>
  <si>
    <t>Врезки в действующие внутренние сети трубопроводов отопления и водоснабжения диаметром 200 мм</t>
  </si>
  <si>
    <t>3.16-0-10-0-28</t>
  </si>
  <si>
    <t>Таблица 3.16-28. Врезки в действующие внутренние сети трубопроводов канализации</t>
  </si>
  <si>
    <t>3.16-28-1</t>
  </si>
  <si>
    <t>Врезки в действующие внутренние сети трубопроводов канализации диаметром 50 мм</t>
  </si>
  <si>
    <t>3.16-28-2</t>
  </si>
  <si>
    <t>Врезки в действующие внутренние сети трубопроводов канализации диаметром 100 мм</t>
  </si>
  <si>
    <t>3.16-0-11</t>
  </si>
  <si>
    <t>Раздел 11. Гидравлическое испытание трубопроводов</t>
  </si>
  <si>
    <t>3.16-0-11-0-29</t>
  </si>
  <si>
    <t>Таблица 3.16-29. Гидравлическое испытание трубопроводов систем отопления, водопровода и горячего водоснабжения</t>
  </si>
  <si>
    <t>3.16-29-1</t>
  </si>
  <si>
    <t>Гидравлическое испытание трубопроводов систем отопления, водопровода и горячего водоснабжения диаметром до 50 мм</t>
  </si>
  <si>
    <t>3.16-29-2</t>
  </si>
  <si>
    <t>Гидравлическое испытание трубопроводов систем отопления, водопровода и горячего водоснабжения диаметром до 100 мм</t>
  </si>
  <si>
    <t>3.16-29-3</t>
  </si>
  <si>
    <t>Гидравлическое испытание трубопроводов систем отопления, водопровода и горячего водоснабжения диаметром до 200 мм</t>
  </si>
  <si>
    <t>3.16-29-4</t>
  </si>
  <si>
    <t>Гидравлическое испытание трубопроводов систем отопления, водопровода и горячего водоснабжения диаметром до 400 мм</t>
  </si>
  <si>
    <t>3.16-0-12</t>
  </si>
  <si>
    <t>Раздел 12. Заделка сальников</t>
  </si>
  <si>
    <t>3.16-0-12-0-30</t>
  </si>
  <si>
    <t>Таблица 3.16-30. Заделка сальников при проходе труб через фундаменты или стены подвала</t>
  </si>
  <si>
    <t>3.16-30-1</t>
  </si>
  <si>
    <t>Заделка сальников при проходе труб через фундаменты или стены подвала диаметром до 100 мм</t>
  </si>
  <si>
    <t>1 сальник</t>
  </si>
  <si>
    <t>3.16-30-2</t>
  </si>
  <si>
    <t>Заделка сальников при проходе труб через фундаменты или стены подвала диаметром до 200 мм</t>
  </si>
  <si>
    <t>3.16-30-3</t>
  </si>
  <si>
    <t>Заделка сальников при проходе труб через фундаменты или стены подвала диаметром до 300 мм</t>
  </si>
  <si>
    <t>3.16-30-4</t>
  </si>
  <si>
    <t>Заделка сальников при проходе труб через фундаменты или стены подвала диаметром до 400 мм</t>
  </si>
  <si>
    <t>3.16-0-13</t>
  </si>
  <si>
    <t>Раздел 13. Прочие работы</t>
  </si>
  <si>
    <t>3.16-0-13-0-33</t>
  </si>
  <si>
    <t>Таблица 3.16-33. Установка противопожарных муфт на канализационных стояках</t>
  </si>
  <si>
    <t>3.16-33-1</t>
  </si>
  <si>
    <t>Установка противопожарных муфт на канализационных стояках из полипропиленовых труб в междуэтажных перекрытиях, муфт обжимных</t>
  </si>
  <si>
    <t>3.16-33-2</t>
  </si>
  <si>
    <t>Установка противопожарных муфт на канализационных стояках из полипропиленовых труб в междуэтажных перекрытиях, муфт с креплением болтами к перекрытиям</t>
  </si>
  <si>
    <t>3.16-0-13-0-37</t>
  </si>
  <si>
    <t>Таблица 3.16-37. Установка шкафов металлических для санитарно-технических систем</t>
  </si>
  <si>
    <t>3.16-37-1</t>
  </si>
  <si>
    <t>Установка шкафов металлических для санитарно-технических систем на стене или в нише, шкаф массой до 10 кг</t>
  </si>
  <si>
    <t>3.16-37-2</t>
  </si>
  <si>
    <t>Установка шкафов металлических для санитарно-технических систем на стене или в нише, шкаф массой до 20 кг</t>
  </si>
  <si>
    <t>3.16-37-3</t>
  </si>
  <si>
    <t>Установка шкафов металлических для санитарно-технических систем на стене или в нише, шкаф массой до 30 кг</t>
  </si>
  <si>
    <t>3.16-37-4</t>
  </si>
  <si>
    <t>Установка шкафов металлических для санитарно-технических систем на стене или в нише, шкаф массой свыше 30 кг</t>
  </si>
  <si>
    <t>3.16-37-5</t>
  </si>
  <si>
    <t>Установка шкафов металлических для санитарно-технических систем на полу, шкаф массой до 10 кг</t>
  </si>
  <si>
    <t>3.16-37-6</t>
  </si>
  <si>
    <t>Установка шкафов металлических для санитарно-технических систем на полу, шкаф массой до 20 кг</t>
  </si>
  <si>
    <t>3.16-37-7</t>
  </si>
  <si>
    <t>Установка шкафов металлических для санитарно-технических систем на полу, шкаф массой до 30 кг</t>
  </si>
  <si>
    <t>3.16-37-8</t>
  </si>
  <si>
    <t>Установка шкафов металлических для санитарно-технических систем на полу, шкаф массой свыше 30 кг</t>
  </si>
  <si>
    <t>3.16-0-13-0-39</t>
  </si>
  <si>
    <t>Таблица 3.16-39. Установка распределительного коллектора для систем отопления и водоснабжения</t>
  </si>
  <si>
    <t>3.16-39-1</t>
  </si>
  <si>
    <t>Установка распределительного коллектора для систем отопления и водоснабжения диаметром до 32 мм до 4-х контуров</t>
  </si>
  <si>
    <t>3.16-39-2</t>
  </si>
  <si>
    <t>Установка распределительного коллектора для систем отопления и водоснабжения, добавляется к позиции 3.16-39-1 на каждый последующий контур</t>
  </si>
  <si>
    <t>3.16-0-13-0-42</t>
  </si>
  <si>
    <t>Таблица 3.16-42. Установка декоративных накладок (обводов) для труб</t>
  </si>
  <si>
    <t>3.16-42-1</t>
  </si>
  <si>
    <t>Установка декоративных накладок (обводов) для труб</t>
  </si>
  <si>
    <t>3.16-0-13-0-43</t>
  </si>
  <si>
    <t>Таблица 3.16-43. Установка шахт-пакета</t>
  </si>
  <si>
    <t>3.16-43-1</t>
  </si>
  <si>
    <t>Установка шахт-пакета</t>
  </si>
  <si>
    <t>1 шахт-пакет</t>
  </si>
  <si>
    <t>3.17</t>
  </si>
  <si>
    <t>Сборник 17. Водопровод и канализация - внутренние устройства</t>
  </si>
  <si>
    <t>3.17-0-0-0-1</t>
  </si>
  <si>
    <t>3.17-0-0</t>
  </si>
  <si>
    <t>3.17-0</t>
  </si>
  <si>
    <t>Таблица 3.17-1. Установка ванн, умывальников, биде, трапов, душевых поддонов и кабин</t>
  </si>
  <si>
    <t>3.17-1-1</t>
  </si>
  <si>
    <t>Установка ванн купальных чугунных</t>
  </si>
  <si>
    <t>3.17-1-2</t>
  </si>
  <si>
    <t>Установка ванн купальных стальных</t>
  </si>
  <si>
    <t>3.17-1-3</t>
  </si>
  <si>
    <t>Установка ванн ножных и ручных</t>
  </si>
  <si>
    <t>3.17-1-4</t>
  </si>
  <si>
    <t>Установка умывальников одиночных без подводки воды</t>
  </si>
  <si>
    <t>3.17-1-5</t>
  </si>
  <si>
    <t>Установка умывальников одиночных с подводкой холодной воды</t>
  </si>
  <si>
    <t>3.17-1-6</t>
  </si>
  <si>
    <t>Установка умывальников одиночных с подводкой холодной и горячей воды</t>
  </si>
  <si>
    <t>3.17-1-8</t>
  </si>
  <si>
    <t>Установка биде</t>
  </si>
  <si>
    <t>3.17-1-9</t>
  </si>
  <si>
    <t>Установка поддонов душевых чугунных глубоких</t>
  </si>
  <si>
    <t>3.17-1-10</t>
  </si>
  <si>
    <t>Установка поддонов душевых чугунных и стальных мелких</t>
  </si>
  <si>
    <t>3.17-1-11</t>
  </si>
  <si>
    <t>Установка трапов диаметром 50 мм</t>
  </si>
  <si>
    <t>3.17-1-12</t>
  </si>
  <si>
    <t>Установка трапов диаметром 100 мм</t>
  </si>
  <si>
    <t>3.17-1-13</t>
  </si>
  <si>
    <t>Установка ванн купальных пластиковых</t>
  </si>
  <si>
    <t>3.17-1-14</t>
  </si>
  <si>
    <t>Установка ванн гидромассажных прямых</t>
  </si>
  <si>
    <t>3.17-1-15</t>
  </si>
  <si>
    <t>Установка ванн гидромассажных угловых</t>
  </si>
  <si>
    <t>3.17-1-16</t>
  </si>
  <si>
    <t>Установка душевых кабин с чугунными поддонами</t>
  </si>
  <si>
    <t>3.17-1-17</t>
  </si>
  <si>
    <t>Установка душевых кабин со стальными поддонами</t>
  </si>
  <si>
    <t>3.17-1-18</t>
  </si>
  <si>
    <t>Установка душевых кабин с пластиковыми поддонами</t>
  </si>
  <si>
    <t>3.17-0-0-0-2</t>
  </si>
  <si>
    <t>Таблица 3.17-2. Установка полотенцесушителей, смесителей, гарнитуры туалетной</t>
  </si>
  <si>
    <t>3.17-2-1</t>
  </si>
  <si>
    <t>Установка полотенцесушителей из водогазопроводных труб</t>
  </si>
  <si>
    <t>3.17-2-2</t>
  </si>
  <si>
    <t>Установка полотенцесушителей латунных хромированных</t>
  </si>
  <si>
    <t>3.17-2-3</t>
  </si>
  <si>
    <t>Установка смесителей</t>
  </si>
  <si>
    <t>3.17-2-4</t>
  </si>
  <si>
    <t>Установка гарнитуры туалетной вешалок, подстаканников, поручней для ванн и т.п.</t>
  </si>
  <si>
    <t>3.17-2-5</t>
  </si>
  <si>
    <t>Установка гарнитуры туалетной полочек</t>
  </si>
  <si>
    <t>3.17-2-6</t>
  </si>
  <si>
    <t>Установка полотенцесушителей из нержавеющей стали П-образных, М-образных, МП-образных</t>
  </si>
  <si>
    <t>3.17-2-7</t>
  </si>
  <si>
    <t>Установка полотенцесушителей из нержавеющей стали типа "лесенка"</t>
  </si>
  <si>
    <t>3.17-0-0-0-3</t>
  </si>
  <si>
    <t>Таблица 3.17-3. Установка унитазов, чаш напольных, сливов больничных</t>
  </si>
  <si>
    <t>3.17-3-1</t>
  </si>
  <si>
    <t>Установка унитазов с бачком непосредстенно присоединенным</t>
  </si>
  <si>
    <t>3.17-3-2</t>
  </si>
  <si>
    <t>Установка унитазов с бачком высокорасполагаемым</t>
  </si>
  <si>
    <t>3.17-3-3</t>
  </si>
  <si>
    <t>Установка унитазов с краном смывным</t>
  </si>
  <si>
    <t>3.17-3-4</t>
  </si>
  <si>
    <t>Установка чаш (унитазов) напольных с бачком высокорасполагаемым</t>
  </si>
  <si>
    <t>3.17-3-5</t>
  </si>
  <si>
    <t>Установка чаш (унитазов) напольных с краном смывным</t>
  </si>
  <si>
    <t>3.17-3-6</t>
  </si>
  <si>
    <t>Установка сливов больничных</t>
  </si>
  <si>
    <t>3.17-0-0-0-4</t>
  </si>
  <si>
    <t>Таблица 3.17-4. Установка писсуаров</t>
  </si>
  <si>
    <t>3.17-4-1</t>
  </si>
  <si>
    <t>Установка писсуаров настенных (одиночных)</t>
  </si>
  <si>
    <t>3.17-4-2</t>
  </si>
  <si>
    <t>Установка писсуаров напольных (в комплекте из 3 штук)</t>
  </si>
  <si>
    <t>3.17-0-0-0-5</t>
  </si>
  <si>
    <t>Таблица 3.17-5. Установка моек и раковин</t>
  </si>
  <si>
    <t>3.17-5-1</t>
  </si>
  <si>
    <t>Установка моек на одно отделение</t>
  </si>
  <si>
    <t>3.17-5-2</t>
  </si>
  <si>
    <t>Установка моек на два отделения</t>
  </si>
  <si>
    <t>3.17-5-3</t>
  </si>
  <si>
    <t>Установка моек для мытья уборочного инвентаря</t>
  </si>
  <si>
    <t>3.17-5-4</t>
  </si>
  <si>
    <t>Установка раковин</t>
  </si>
  <si>
    <t>3.17-0-0-0-6</t>
  </si>
  <si>
    <t>Таблица 3.17-6. Установка фонтанчиков питьевых напольных с педальным пуском</t>
  </si>
  <si>
    <t>3.17-6-1</t>
  </si>
  <si>
    <t>Установка фонтанчиков питьевых напольных с педальным пуском</t>
  </si>
  <si>
    <t>3.17-0-0-0-7</t>
  </si>
  <si>
    <t>Таблица 3.17-7. Установка баков металлических для воды</t>
  </si>
  <si>
    <t>3.17-7-1</t>
  </si>
  <si>
    <t>Установка баков металлических для воды массой до 0,5 т</t>
  </si>
  <si>
    <t>1 бак</t>
  </si>
  <si>
    <t>3.17-7-2</t>
  </si>
  <si>
    <t>Установка баков металлических для воды добавляется к позиции 3.17-7-1 на каждые 0,1 т при массе свыше 0,5 т до 1 т</t>
  </si>
  <si>
    <t>3.17-7-3</t>
  </si>
  <si>
    <t>Установка баков металлических для воды массой 1 т</t>
  </si>
  <si>
    <t>3.17-7-4</t>
  </si>
  <si>
    <t>Установка баков металлических для воды добавляется к позиции 3.17-7-3 на каждые 0,1 т при массе свыше 1 т до 2 т</t>
  </si>
  <si>
    <t>3.17-0-0-0-8</t>
  </si>
  <si>
    <t>Таблица 3.17-8. Установка нагревателей индивидуальных, колонок для ванн, кипятильников</t>
  </si>
  <si>
    <t>3.17-8-1</t>
  </si>
  <si>
    <t>Установка нагревателей индивидуальных водоводяных</t>
  </si>
  <si>
    <t>3.17-8-2</t>
  </si>
  <si>
    <t>Установка нагревателей индивидуальных пароводяных</t>
  </si>
  <si>
    <t>3.17-8-3</t>
  </si>
  <si>
    <t>Установка колонок для ванн на твердом топливе</t>
  </si>
  <si>
    <t>3.17-8-4</t>
  </si>
  <si>
    <t>Установка кипятильников на твердом топливе</t>
  </si>
  <si>
    <t>3.17-0-0-0-9</t>
  </si>
  <si>
    <t>Таблица 3.17-9. Установка квартирных водосчетчиков</t>
  </si>
  <si>
    <t>3.17-9-1</t>
  </si>
  <si>
    <t>Установка квартирных счетчиков горячей и холодной воды в жилых домах с действующей системой водоснабжения с фильтром для очистки воды</t>
  </si>
  <si>
    <t>3.17-9-2</t>
  </si>
  <si>
    <t>Установка квартирных счетчиков горячей и холодной воды в жилых домах с действующей системой водоснабжения без фильтра для очистки воды</t>
  </si>
  <si>
    <t>3.17-0-0-0-10</t>
  </si>
  <si>
    <t>Таблица 3.17-10. Установка насосов центробежных фекальных</t>
  </si>
  <si>
    <t>3.17-10-1</t>
  </si>
  <si>
    <t>Установка насосов погружных центробежных фекальных с электродвигателем производительностью 10 м3/час</t>
  </si>
  <si>
    <t>3.17-10-2</t>
  </si>
  <si>
    <t>Установка насосов погружных центробежных фекальных с электродвигателем производительностью 16 м3/час</t>
  </si>
  <si>
    <t>3.17-10-3</t>
  </si>
  <si>
    <t>Установка насосов погружных центробежных фекальных с электродвигателем производительностью 25 м3/час</t>
  </si>
  <si>
    <t>3.17-10-4</t>
  </si>
  <si>
    <t>Установка насосов погружных центробежных фекальных с электродвигателем производительностью 100 м3/час</t>
  </si>
  <si>
    <t>3.17-0-0-0-11</t>
  </si>
  <si>
    <t>Таблица 3.17-11. Установка душевых шторок для поддонов и ванн</t>
  </si>
  <si>
    <t>3.17-11-1</t>
  </si>
  <si>
    <t>Установка душевых шторок для поддонов и ванн из пластика, прямых</t>
  </si>
  <si>
    <t>3.17-11-2</t>
  </si>
  <si>
    <t>Установка душевых шторок для поддонов и ванн из пластика, угловых</t>
  </si>
  <si>
    <t>3.17-11-3</t>
  </si>
  <si>
    <t>Установка душевых шторок для поддонов и ванн из закаленного стекла, прямых</t>
  </si>
  <si>
    <t>3.17-11-4</t>
  </si>
  <si>
    <t>Установка душевых шторок для поддонов и ванн из закаленного стекла, угловых</t>
  </si>
  <si>
    <t>3.17-0-0-0-12</t>
  </si>
  <si>
    <t>Таблица 3.17-12. Установка вентиляционных решеток, люков сантехнических (ревизионных), экранов под ванну</t>
  </si>
  <si>
    <t>3.17-12-1</t>
  </si>
  <si>
    <t>Установка вентиляционных решеток площадью в свету до 0,05 м2</t>
  </si>
  <si>
    <t>3.17-12-2</t>
  </si>
  <si>
    <t>Установка люков сантехнических (ревизионных), с креплением саморезами</t>
  </si>
  <si>
    <t>3.17-12-3</t>
  </si>
  <si>
    <t>Установка люков сантехнических (ревизионных), без механического крепления</t>
  </si>
  <si>
    <t>3.17-12-4</t>
  </si>
  <si>
    <t>Установка экранов под ванну</t>
  </si>
  <si>
    <t>3.17-0-0-0-13</t>
  </si>
  <si>
    <t>Таблица 3.17-13. Герметизация швов</t>
  </si>
  <si>
    <t>3.17-13-1</t>
  </si>
  <si>
    <t>Герметизация швов герметиком силиконовым</t>
  </si>
  <si>
    <t>3.18</t>
  </si>
  <si>
    <t>Сборник 18. Отопление - внутренние устройства</t>
  </si>
  <si>
    <t>3.18-0</t>
  </si>
  <si>
    <t>3.18-0-1</t>
  </si>
  <si>
    <t>Раздел  1. Котлы отопительные</t>
  </si>
  <si>
    <t>3.18-0-1-0-1</t>
  </si>
  <si>
    <t>Таблица 3.18-1. Установка котлов отопительных чугунных секционных на твердом топливе</t>
  </si>
  <si>
    <t>3.18-1-1</t>
  </si>
  <si>
    <t>Установка котлов отопительных чугунных секционных на твердом топливе теплопроизводительностью до 0,06 мВт (0,05 гкал/ч)</t>
  </si>
  <si>
    <t>1 котел</t>
  </si>
  <si>
    <t>3.18-1-2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</si>
  <si>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14</t>
  </si>
  <si>
    <t>3.18-1-3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</si>
  <si>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18</t>
  </si>
  <si>
    <t>3.18-1-4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</si>
  <si>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22</t>
  </si>
  <si>
    <t>3.18-1-5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</si>
  <si>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26</t>
  </si>
  <si>
    <t>3.18-1-6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</si>
  <si>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14</t>
  </si>
  <si>
    <t>3.18-1-7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</si>
  <si>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18</t>
  </si>
  <si>
    <t>3.18-1-8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</si>
  <si>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22</t>
  </si>
  <si>
    <t>3.18-1-9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</si>
  <si>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26</t>
  </si>
  <si>
    <t>3.18-1-10</t>
  </si>
  <si>
    <t>Установка котлов отопительных чугунных секционных на твердом топливе добавляется сверх 26 секций за каждые 4 полные и неполные секции к позиции 3.18-1-9</t>
  </si>
  <si>
    <t>3.18-0-1-0-2</t>
  </si>
  <si>
    <t>Таблица 3.18-2. Установка котлов стальных жаротрубных пароводогрейных</t>
  </si>
  <si>
    <t>3.18-2-1</t>
  </si>
  <si>
    <t>Установка котлов стальных жаротрубных пароводогрейных на топливе твердом теплопроизводительностью, мВт (гкал/ч), до 0,21(0,18)</t>
  </si>
  <si>
    <t>3.18-2-2</t>
  </si>
  <si>
    <t>Установка котлов стальных жаротрубных пароводогрейных на топливе твердом теплопроизводительностью, мВт (гкал/ч), до 0,31(0,27)</t>
  </si>
  <si>
    <t>3.18-2-3</t>
  </si>
  <si>
    <t>Установка котлов стальных жаротрубных пароводогрейных на топливе твердом теплопроизводительностью, мВт (гкал/ч), до 0,46(0,4)</t>
  </si>
  <si>
    <t>3.18-2-4</t>
  </si>
  <si>
    <t>Установка котлов стальных жаротрубных пароводогрейных на топливе твердом теплопроизводительностью, мВт (гкал/ч), до 0,64(0,55)</t>
  </si>
  <si>
    <t>3.18-2-5</t>
  </si>
  <si>
    <t>Установка котлов стальных жаротрубных пароводогрейных на топливе твердом теплопроизводительностью, мВт (гкал/ч), до 0,84(0,72)</t>
  </si>
  <si>
    <t>3.18-2-6</t>
  </si>
  <si>
    <t>Установка котлов стальных жаротрубных пароводогрейных на топливе жидком или газе теплопроизводительностью, мВт (гкал/ч), до 0,21(0,18)</t>
  </si>
  <si>
    <t>3.18-2-7</t>
  </si>
  <si>
    <t>Установка котлов стальных жаротрубных пароводогрейных на топливе жидком или газе теплопроизводительностью, мВт (гкал/ч), до 0,31(0,27)</t>
  </si>
  <si>
    <t>3.18-2-8</t>
  </si>
  <si>
    <t>Установка котлов стальных жаротрубных пароводогрейных на топливе жидком или газе теплопроизводительностью, мВт (гкал/ч), до 0,46(0,4)</t>
  </si>
  <si>
    <t>3.18-2-9</t>
  </si>
  <si>
    <t>Установка котлов стальных жаротрубных пароводогрейных на топливе жидком или газе теплопроизводительностью, мВт (гкал/ч), до 0,64(0,55)</t>
  </si>
  <si>
    <t>3.18-2-10</t>
  </si>
  <si>
    <t>Установка котлов стальных жаротрубных пароводогрейных на топливе жидком или газе теплопроизводительностью, мВт (гкал/ч), до 0,84(0,72)</t>
  </si>
  <si>
    <t>3.18-0-2</t>
  </si>
  <si>
    <t>Раздел  2. Водоподогреватели</t>
  </si>
  <si>
    <t>3.18-0-2-0-3</t>
  </si>
  <si>
    <t>Таблица 3.18-3. Установка водоподогревателей скоростных односекционных</t>
  </si>
  <si>
    <t>3.18-3-1</t>
  </si>
  <si>
    <t>Установка водоподогревателей скоростных односекционных поверхностью нагрева одной секции до 4 м2</t>
  </si>
  <si>
    <t>1 водоподогреватель</t>
  </si>
  <si>
    <t>3.18-3-2</t>
  </si>
  <si>
    <t>Установка водоподогревателей скоростных односекционных поверхностью нагрева одной секции до 8 м2</t>
  </si>
  <si>
    <t>3.18-3-3</t>
  </si>
  <si>
    <t>Установка водоподогревателей скоростных односекционных поверхностью нагрева одной секции до 12 м2</t>
  </si>
  <si>
    <t>3.18-3-4</t>
  </si>
  <si>
    <t>Установка водоподогревателей скоростных односекционных поверхностью нагрева одной секции до 20 м2</t>
  </si>
  <si>
    <t>3.18-3-5</t>
  </si>
  <si>
    <t>Установка водоподогревателей скоростных односекционных поверхностью нагрева одной секции до 30 м2</t>
  </si>
  <si>
    <t>3.18-0-2-0-4</t>
  </si>
  <si>
    <t>Таблица 3.18-4. Установка секций водоподогревателей скоростных</t>
  </si>
  <si>
    <t>3.18-4-1</t>
  </si>
  <si>
    <t>Установка секций водоподогревателей скоростных поверхностью нагрева одной секции до 4 м2</t>
  </si>
  <si>
    <t>3.18-4-2</t>
  </si>
  <si>
    <t>Установка секций водоподогревателей скоростных поверхностью нагрева одной секции до 8 м2</t>
  </si>
  <si>
    <t>3.18-4-3</t>
  </si>
  <si>
    <t>Установка секций водоподогревателей скоростных поверхностью нагрева одной секции до 12 м2</t>
  </si>
  <si>
    <t>3.18-4-4</t>
  </si>
  <si>
    <t>Установка секций водоподогревателей скоростных поверхностью нагрева одной секции до 20 м2</t>
  </si>
  <si>
    <t>3.18-4-5</t>
  </si>
  <si>
    <t>Установка секций водоподогревателей скоростных поверхностью нагрева одной секции до 30 м2</t>
  </si>
  <si>
    <t>3.18-0-2-0-5</t>
  </si>
  <si>
    <t>Таблица 3.18-5. Установка водоподогревателей емкостных</t>
  </si>
  <si>
    <t>3.18-5-1</t>
  </si>
  <si>
    <t>Установка водоподогревателей емкостных вместимостью до 1 м3</t>
  </si>
  <si>
    <t>3.18-5-2</t>
  </si>
  <si>
    <t>Установка водоподогревателей емкостных вместимостью до 2 м3</t>
  </si>
  <si>
    <t>3.18-5-3</t>
  </si>
  <si>
    <t>Установка водоподогревателей емкостных вместимостью до 4 м3</t>
  </si>
  <si>
    <t>3.18-5-4</t>
  </si>
  <si>
    <t>Установка водоподогревателей емкостных вместимостью до 6 м3</t>
  </si>
  <si>
    <t>3.18-0-2-0-23</t>
  </si>
  <si>
    <t>Таблица 3.18-23. Установка пластинчатых теплообменников</t>
  </si>
  <si>
    <t>3.18-23-1</t>
  </si>
  <si>
    <t>Установка пластинчатых теплообменников для систем отопления и горячего водоснабжения массой до 50 кг</t>
  </si>
  <si>
    <t>3.18-23-2</t>
  </si>
  <si>
    <t>Установка пластинчатых теплообменников для систем отопления и горячего водоснабжения массой до 100 кг</t>
  </si>
  <si>
    <t>3.18-23-3</t>
  </si>
  <si>
    <t>Установка пластинчатых теплообменников для систем отопления и горячего водоснабжения массой до 200 кг</t>
  </si>
  <si>
    <t>3.18-23-4</t>
  </si>
  <si>
    <t>Установка пластинчатых теплообменников для систем отопления и горячего водоснабжения массой до 300 кг</t>
  </si>
  <si>
    <t>3.18-23-5</t>
  </si>
  <si>
    <t>Установка пластинчатых теплообменников для систем отопления и горячего водоснабжения массой более 300 кг</t>
  </si>
  <si>
    <t>3.18-0-3</t>
  </si>
  <si>
    <t>Раздел  3. Отопительные приборы</t>
  </si>
  <si>
    <t>3.18-0-3-0-6</t>
  </si>
  <si>
    <t>Таблица 3.18-6. Установка радиаторов и конвекторов</t>
  </si>
  <si>
    <t>3.18-6-1</t>
  </si>
  <si>
    <t>Установка радиаторов чугунных</t>
  </si>
  <si>
    <t>100 кВт радиаторов и конвекторов</t>
  </si>
  <si>
    <t>3.18-6-2</t>
  </si>
  <si>
    <t>Установка радиаторов стальных</t>
  </si>
  <si>
    <t>3.18-6-3</t>
  </si>
  <si>
    <t>Установка конвекторов</t>
  </si>
  <si>
    <t>3.18-6-4</t>
  </si>
  <si>
    <t>Установка конвекторов с терморегулятором</t>
  </si>
  <si>
    <t>3.18-0-3-0-7</t>
  </si>
  <si>
    <t>Таблица 3.18-7. Установка регистров из труб стальных</t>
  </si>
  <si>
    <t>3.18-7-1</t>
  </si>
  <si>
    <t>Установка регистров из труб стальных водогазопроводных диаметром нитки 20 мм</t>
  </si>
  <si>
    <t>100 м труб и нитки регистра</t>
  </si>
  <si>
    <t>3.18-7-2</t>
  </si>
  <si>
    <t>Установка регистров из труб стальных водогазопроводных диаметром нитки 25 мм</t>
  </si>
  <si>
    <t>3.18-7-3</t>
  </si>
  <si>
    <t>Установка регистров из труб стальных водогазопроводных диаметром нитки 32 мм</t>
  </si>
  <si>
    <t>3.18-7-4</t>
  </si>
  <si>
    <t>Установка регистров из труб стальных водогазопроводных диаметром нитки 40 мм</t>
  </si>
  <si>
    <t>3.18-7-5</t>
  </si>
  <si>
    <t>Установка регистров из труб стальных сварных диаметром нитки 50 мм</t>
  </si>
  <si>
    <t>3.18-7-6</t>
  </si>
  <si>
    <t>Установка регистров из труб стальных сварных диаметром нитки 70 мм</t>
  </si>
  <si>
    <t>3.18-7-7</t>
  </si>
  <si>
    <t>Установка регистров из труб стальных сварных диаметром нитки 80 мм</t>
  </si>
  <si>
    <t>3.18-7-8</t>
  </si>
  <si>
    <t>Установка регистров из труб стальных сварных диаметром нитки 100 мм и более</t>
  </si>
  <si>
    <t>3.18-0-3-0-22</t>
  </si>
  <si>
    <t>Таблица 3.18-22. Установка терморегулирующих клапанов на отопительных приборах</t>
  </si>
  <si>
    <t>3.18-22-1</t>
  </si>
  <si>
    <t>Установка терморегулирующих клапанов на отопительных приборах</t>
  </si>
  <si>
    <t>3.18-0-4</t>
  </si>
  <si>
    <t>Раздел  4. Баки расширительные и конденсационные</t>
  </si>
  <si>
    <t>3.18-0-4-0-8</t>
  </si>
  <si>
    <t>Таблица 3.18-8. Установка баков расширительных</t>
  </si>
  <si>
    <t>3.18-8-1</t>
  </si>
  <si>
    <t>Установка баков расширительных круглых и прямоугольных вместимостью до 0,1 м3</t>
  </si>
  <si>
    <t>3.18-8-2</t>
  </si>
  <si>
    <t>Установка баков расширительных круглых и прямоугольных вместимостью до 0,15 м3</t>
  </si>
  <si>
    <t>3.18-8-3</t>
  </si>
  <si>
    <t>Установка баков расширительных круглых и прямоугольных вместимостью до 0,2 м3</t>
  </si>
  <si>
    <t>3.18-8-4</t>
  </si>
  <si>
    <t>Установка баков расширительных круглых и прямоугольных вместимостью до 0,3 м3</t>
  </si>
  <si>
    <t>3.18-8-5</t>
  </si>
  <si>
    <t>Установка баков расширительных круглых и прямоугольных вместимостью до 0,4 м3</t>
  </si>
  <si>
    <t>3.18-8-6</t>
  </si>
  <si>
    <t>Установка баков расширительных круглых и прямоугольных вместимостью до 0,5 м3</t>
  </si>
  <si>
    <t>3.18-8-7</t>
  </si>
  <si>
    <t>Установка баков расширительных круглых и прямоугольных вместимостью до 0,6 м3</t>
  </si>
  <si>
    <t>3.18-8-8</t>
  </si>
  <si>
    <t>Установка баков расширительных круглых и прямоугольных вместимостью до 0,8 м3</t>
  </si>
  <si>
    <t>3.18-8-9</t>
  </si>
  <si>
    <t>Установка баков расширительных круглых и прямоугольных вместимостью до 1 м3</t>
  </si>
  <si>
    <t>3.18-8-10</t>
  </si>
  <si>
    <t>Установка баков расширительных круглых и прямоугольных вместимостью до 1,2 м3</t>
  </si>
  <si>
    <t>3.18-8-11</t>
  </si>
  <si>
    <t>Установка баков расширительных круглых и прямоугольных вместимостью до 1,5 м3</t>
  </si>
  <si>
    <t>3.18-8-12</t>
  </si>
  <si>
    <t>Установка баков расширительных круглых и прямоугольных вместимостью до 2 м3</t>
  </si>
  <si>
    <t>3.18-8-13</t>
  </si>
  <si>
    <t>Установка баков расширительных круглых и прямоугольных вместимостью до 2,5 м3</t>
  </si>
  <si>
    <t>3.18-8-14</t>
  </si>
  <si>
    <t>Установка баков расширительных круглых и прямоугольных вместимостью до 3 м3</t>
  </si>
  <si>
    <t>3.18-8-15</t>
  </si>
  <si>
    <t>Установка баков расширительных круглых и прямоугольных вместимостью до 3,5 м3</t>
  </si>
  <si>
    <t>3.18-8-16</t>
  </si>
  <si>
    <t>Установка баков расширительных круглых и прямоугольных вместимостью до 4 м3</t>
  </si>
  <si>
    <t>3.18-8-17</t>
  </si>
  <si>
    <t>Установка баков расширительных унифицированных с переливным бачком вместимостью до 1 м3</t>
  </si>
  <si>
    <t>3.18-8-18</t>
  </si>
  <si>
    <t>Установка баков расширительных унифицированных с переливным бачком вместимостью до 1,5 м3</t>
  </si>
  <si>
    <t>3.18-8-19</t>
  </si>
  <si>
    <t>Установка баков расширительных унифицированных с переливным бачком вместимостью до 2 м3</t>
  </si>
  <si>
    <t>3.18-0-4-0-9</t>
  </si>
  <si>
    <t>Таблица 3.18-9. Установка баков конденсационных</t>
  </si>
  <si>
    <t>3.18-9-1</t>
  </si>
  <si>
    <t>Установка баков конденсационных вместимостью до 0,3 м3</t>
  </si>
  <si>
    <t>3.18-9-2</t>
  </si>
  <si>
    <t>Установка баков конденсационных вместимостью до 0,4 м3</t>
  </si>
  <si>
    <t>3.18-9-3</t>
  </si>
  <si>
    <t>Установка баков конденсационных вместимостью до 0,6 м3</t>
  </si>
  <si>
    <t>3.18-9-4</t>
  </si>
  <si>
    <t>Установка баков конденсационных вместимостью до 0,8 м3</t>
  </si>
  <si>
    <t>3.18-9-5</t>
  </si>
  <si>
    <t>Установка баков конденсационных вместимостью до 1 м3</t>
  </si>
  <si>
    <t>3.18-9-6</t>
  </si>
  <si>
    <t>Установка баков конденсационных вместимостью до 1,25 м3</t>
  </si>
  <si>
    <t>3.18-9-7</t>
  </si>
  <si>
    <t>Установка баков конденсационных вместимостью до 1,5 м3</t>
  </si>
  <si>
    <t>3.18-9-8</t>
  </si>
  <si>
    <t>Установка баков конденсационных вместимостью до 2 м3</t>
  </si>
  <si>
    <t>3.18-9-9</t>
  </si>
  <si>
    <t>Установка баков конденсационных вместимостью до 3 м3</t>
  </si>
  <si>
    <t>3.18-0-4-0-10</t>
  </si>
  <si>
    <t>Таблица 3.18-10. Установка поддонов металлических для баков</t>
  </si>
  <si>
    <t>3.18-10-1</t>
  </si>
  <si>
    <t>Установка поддонов металлических для баков вместимостью до 2 м3</t>
  </si>
  <si>
    <t>1 поддон</t>
  </si>
  <si>
    <t>3.18-10-2</t>
  </si>
  <si>
    <t>Установка поддонов металлических для баков вместимостью до 4 м3</t>
  </si>
  <si>
    <t>3.18-0-5</t>
  </si>
  <si>
    <t>Раздел  5. Насосы центробежные</t>
  </si>
  <si>
    <t>3.18-0-5-0-11</t>
  </si>
  <si>
    <t>Таблица 3.18-11. Установка насосов центробежных с электродвигателем</t>
  </si>
  <si>
    <t>3.18-11-1</t>
  </si>
  <si>
    <t>Установка насосов центробежных с электродвигателем массой агрегата до 0,1 т</t>
  </si>
  <si>
    <t>1 насос</t>
  </si>
  <si>
    <t>3.18-11-2</t>
  </si>
  <si>
    <t>Установка насосов центробежных с электродвигателем массой агрегата до 0,2 т</t>
  </si>
  <si>
    <t>3.18-11-3</t>
  </si>
  <si>
    <t>Установка насосов центробежных с электродвигателем массой агрегата до 0,3 т</t>
  </si>
  <si>
    <t>3.18-11-4</t>
  </si>
  <si>
    <t>Установка насосов центробежных с электродвигателем массой агрегата до 0,5 т</t>
  </si>
  <si>
    <t>3.18-11-5</t>
  </si>
  <si>
    <t>Установка насосов центробежных с электродвигателем массой агрегата до 0,75 т</t>
  </si>
  <si>
    <t>3.18-0-5-0-12</t>
  </si>
  <si>
    <t>Таблица 3.18-12. Установка вставок виброизолирующих к насосам</t>
  </si>
  <si>
    <t>3.18-12-1</t>
  </si>
  <si>
    <t>Установка вставок виброизолирующих к насосам давлением 1 мПа диаметром 125 мм</t>
  </si>
  <si>
    <t>1 вставка</t>
  </si>
  <si>
    <t>3.18-12-2</t>
  </si>
  <si>
    <t>Установка вставок виброизолирующих к насосам давлением 1 мПа диаметром 150 мм</t>
  </si>
  <si>
    <t>3.18-12-3</t>
  </si>
  <si>
    <t>Установка вставок виброизолирующих к насосам давлением 1,6 мПа диаметром 50 мм</t>
  </si>
  <si>
    <t>3.18-12-4</t>
  </si>
  <si>
    <t>Установка вставок виброизолирующих к насосам давлением 1,6 мПа диаметром 65 мм</t>
  </si>
  <si>
    <t>3.18-12-5</t>
  </si>
  <si>
    <t>Установка вставок виброизолирующих к насосам давлением 1,6 мПа диаметром 80 мм</t>
  </si>
  <si>
    <t>3.18-12-6</t>
  </si>
  <si>
    <t>Установка вставок виброизолирующих к насосам давлением 1,6 мПа диаметром 100 мм</t>
  </si>
  <si>
    <t>3.18-12-7</t>
  </si>
  <si>
    <t>Установка вставок виброизолирующих к насосам давлением 1,6 мПа диаметром 150 мм</t>
  </si>
  <si>
    <t>3.18-12-8</t>
  </si>
  <si>
    <t>Установка вставок виброизолирующих к насосам давлением 1,6 мПа диаметром 200 мм</t>
  </si>
  <si>
    <t>3.18-12-9</t>
  </si>
  <si>
    <t>Установка вставок виброизолирующих к насосам давлением 1,6 мПа диаметром 300 мм</t>
  </si>
  <si>
    <t>3.18-0-6</t>
  </si>
  <si>
    <t>Раздел  6. Гребенки пароводораспределительные</t>
  </si>
  <si>
    <t>3.18-0-6-0-13</t>
  </si>
  <si>
    <t>Таблица 3.18-13. Установка гребенок пароводораспределительных из стальных труб</t>
  </si>
  <si>
    <t>3.18-13-1</t>
  </si>
  <si>
    <t>Установка гребенок пароводораспределительных из стальных труб наружным диаметром корпуса 108 мм</t>
  </si>
  <si>
    <t>1 гребенка</t>
  </si>
  <si>
    <t>3.18-13-2</t>
  </si>
  <si>
    <t>Установка гребенок пароводораспределительных из стальных труб наружным диаметром корпуса 159 мм</t>
  </si>
  <si>
    <t>3.18-13-3</t>
  </si>
  <si>
    <t>Установка гребенок пароводораспределительных из стальных труб наружным диаметром корпуса 219 мм</t>
  </si>
  <si>
    <t>3.18-13-4</t>
  </si>
  <si>
    <t>Установка гребенок пароводораспределительных из стальных труб наружным диаметром корпуса 273 мм</t>
  </si>
  <si>
    <t>3.18-13-5</t>
  </si>
  <si>
    <t>Установка гребенок пароводораспределительных из стальных труб наружным диаметром корпуса 325 мм</t>
  </si>
  <si>
    <t>3.18-0-7</t>
  </si>
  <si>
    <t>Раздел  7. Грязевики, воздухосборники</t>
  </si>
  <si>
    <t>3.18-0-7-0-14</t>
  </si>
  <si>
    <t>Таблица 3.18-14. Установка грязевиков</t>
  </si>
  <si>
    <t>3.18-14-1</t>
  </si>
  <si>
    <t>Установка грязевиков наружным диаметром патрубков 45 мм</t>
  </si>
  <si>
    <t>3.18-14-2</t>
  </si>
  <si>
    <t>Установка грязевиков наружным диаметром патрубков 57 мм</t>
  </si>
  <si>
    <t>3.18-14-3</t>
  </si>
  <si>
    <t>Установка грязевиков наружным диаметром патрубков 89 мм</t>
  </si>
  <si>
    <t>3.18-14-4</t>
  </si>
  <si>
    <t>Установка грязевиков наружным диаметром патрубков 108 мм</t>
  </si>
  <si>
    <t>3.18-14-5</t>
  </si>
  <si>
    <t>Установка грязевиков наружным диаметром патрубков 133 мм</t>
  </si>
  <si>
    <t>3.18-14-6</t>
  </si>
  <si>
    <t>Установка грязевиков наружным диаметром патрубков 159 мм</t>
  </si>
  <si>
    <t>3.18-14-7</t>
  </si>
  <si>
    <t>Установка грязевиков наружным диаметром патрубков 219 мм</t>
  </si>
  <si>
    <t>3.18-14-8</t>
  </si>
  <si>
    <t>Установка грязевиков наружным диаметром патрубков 273 мм</t>
  </si>
  <si>
    <t>3.18-0-7-0-15</t>
  </si>
  <si>
    <t>Таблица 3.18-15. Установка воздухосборников</t>
  </si>
  <si>
    <t>3.18-15-1</t>
  </si>
  <si>
    <t>Установка воздухосборников наружным диаметром до 76 мм</t>
  </si>
  <si>
    <t>3.18-15-2</t>
  </si>
  <si>
    <t>Установка воздухосборников наружным диаметром до 89 мм</t>
  </si>
  <si>
    <t>3.18-15-3</t>
  </si>
  <si>
    <t>Установка воздухосборников наружным диаметром до 108 мм</t>
  </si>
  <si>
    <t>3.18-15-4</t>
  </si>
  <si>
    <t>Установка воздухосборников наружным диаметром до 133 мм</t>
  </si>
  <si>
    <t>3.18-15-5</t>
  </si>
  <si>
    <t>Установка воздухосборников наружным диаметром до 159 мм</t>
  </si>
  <si>
    <t>3.18-15-6</t>
  </si>
  <si>
    <t>Установка воздухосборников наружным диаметром до 219 мм</t>
  </si>
  <si>
    <t>3.18-15-7</t>
  </si>
  <si>
    <t>Установка воздухосборников наружным диаметром до 273 мм</t>
  </si>
  <si>
    <t>3.18-15-8</t>
  </si>
  <si>
    <t>Установка воздухосборников наружным диаметром до 325 мм</t>
  </si>
  <si>
    <t>3.18-15-9</t>
  </si>
  <si>
    <t>Установка воздухосборников наружным диаметром до 426 мм</t>
  </si>
  <si>
    <t>3.18-0-7-0-21</t>
  </si>
  <si>
    <t>Таблица 3.18-21. Установка воздухоотводчиков</t>
  </si>
  <si>
    <t>3.18-21-1</t>
  </si>
  <si>
    <t>Установка воздухоотводчиков</t>
  </si>
  <si>
    <t>3.18-0-8</t>
  </si>
  <si>
    <t>Раздел  8. Узлы тепловые элеваторные и элеваторы</t>
  </si>
  <si>
    <t>3.18-0-8-0-16</t>
  </si>
  <si>
    <t>Таблица 3.18-16. Установка узлов тепловых элеваторных</t>
  </si>
  <si>
    <t>3.18-16-1</t>
  </si>
  <si>
    <t>Установка узлов тепловых элеваторных номер 1, 2</t>
  </si>
  <si>
    <t>3.18-16-2</t>
  </si>
  <si>
    <t>Установка узлов тепловых элеваторных номер 3-5</t>
  </si>
  <si>
    <t>3.18-16-3</t>
  </si>
  <si>
    <t>Установка узлов тепловых элеваторных номер 6, 7</t>
  </si>
  <si>
    <t>3.18-0-8-0-17</t>
  </si>
  <si>
    <t>Таблица 3.18-17. Установка элеваторов</t>
  </si>
  <si>
    <t>3.18-17-1</t>
  </si>
  <si>
    <t>Установка элеваторов номер 1 и 2</t>
  </si>
  <si>
    <t>3.18-17-2</t>
  </si>
  <si>
    <t>Установка элеваторов номер 3-5</t>
  </si>
  <si>
    <t>3.18-17-3</t>
  </si>
  <si>
    <t>Установка элеваторов номер 6 и 7</t>
  </si>
  <si>
    <t>3.18-0-9</t>
  </si>
  <si>
    <t>Раздел  9. Узлы конденсатоотводчиков и ручных насосов</t>
  </si>
  <si>
    <t>3.18-0-9-0-18</t>
  </si>
  <si>
    <t>Таблица 3.18-18. Установка узлов конденсатоотводчиков и ручных насосов</t>
  </si>
  <si>
    <t>3.18-18-1</t>
  </si>
  <si>
    <t>Установка узлов конденсатоотводчиков диаметром 15 мм</t>
  </si>
  <si>
    <t>3.18-18-2</t>
  </si>
  <si>
    <t>Установка узлов конденсатоотводчиков диаметром 20 мм</t>
  </si>
  <si>
    <t>3.18-18-3</t>
  </si>
  <si>
    <t>Установка узлов конденсатоотводчиков диаметром 25 мм</t>
  </si>
  <si>
    <t>3.18-18-4</t>
  </si>
  <si>
    <t>Установка узлов конденсатоотводчиков диаметром 32 мм</t>
  </si>
  <si>
    <t>3.18-18-5</t>
  </si>
  <si>
    <t>Установка узлов конденсатоотводчиков диаметром 40 мм</t>
  </si>
  <si>
    <t>3.18-18-6</t>
  </si>
  <si>
    <t>Установка узлов конденсатоотводчиков диаметром 50 мм</t>
  </si>
  <si>
    <t>3.18-18-7</t>
  </si>
  <si>
    <t>Установка узлов насосов ручных</t>
  </si>
  <si>
    <t>3.18-0-10</t>
  </si>
  <si>
    <t>Раздел 10. Фильтры для очистки воды в трубопроводах систем отопления</t>
  </si>
  <si>
    <t>3.18-0-10-0-19</t>
  </si>
  <si>
    <t>Таблица 3.18-19. Установка фильтров</t>
  </si>
  <si>
    <t>3.18-19-1</t>
  </si>
  <si>
    <t>Установка фильтров диаметром до 25 мм</t>
  </si>
  <si>
    <t>1 фильтр</t>
  </si>
  <si>
    <t>3.18-19-2</t>
  </si>
  <si>
    <t>Установка фильтров диаметром 32 мм</t>
  </si>
  <si>
    <t>3.18-19-3</t>
  </si>
  <si>
    <t>Установка фильтров диаметром 40 мм</t>
  </si>
  <si>
    <t>3.18-19-4</t>
  </si>
  <si>
    <t>Установка фильтров диаметром 50 мм</t>
  </si>
  <si>
    <t>3.18-19-5</t>
  </si>
  <si>
    <t>Установка фильтров диаметром 65 мм</t>
  </si>
  <si>
    <t>3.18-19-6</t>
  </si>
  <si>
    <t>Установка фильтров диаметром 80 мм</t>
  </si>
  <si>
    <t>3.18-19-7</t>
  </si>
  <si>
    <t>Установка фильтров диаметром 100 мм</t>
  </si>
  <si>
    <t>3.18-19-8</t>
  </si>
  <si>
    <t>Установка фильтров диаметром 125 мм</t>
  </si>
  <si>
    <t>3.18-19-9</t>
  </si>
  <si>
    <t>Установка фильтров диаметром 150 мм</t>
  </si>
  <si>
    <t>3.18-0-11</t>
  </si>
  <si>
    <t>Раздел 11. Контрольно-измерительные приборы и краны воздушные</t>
  </si>
  <si>
    <t>3.18-0-11-0-20</t>
  </si>
  <si>
    <t>Таблица 3.18-20. Установка указателей уровня кранового типа, манометров, термометров и кранов воздушных</t>
  </si>
  <si>
    <t>3.18-20-1</t>
  </si>
  <si>
    <t>Установка указателей уровня кранового типа</t>
  </si>
  <si>
    <t>3.18-20-2</t>
  </si>
  <si>
    <t>Установка манометров с трехходовым краном</t>
  </si>
  <si>
    <t>3.18-20-3</t>
  </si>
  <si>
    <t>Установка манометров с трехходовым краном и трубкой-сифоном</t>
  </si>
  <si>
    <t>3.18-20-4</t>
  </si>
  <si>
    <t>Установка термометров в оправе прямых или угловых</t>
  </si>
  <si>
    <t>3.18-20-5</t>
  </si>
  <si>
    <t>Установка кранов воздушных</t>
  </si>
  <si>
    <t>3.19</t>
  </si>
  <si>
    <t>Сборник 19. Газоснабжение - внутренние устройства</t>
  </si>
  <si>
    <t>3.19-0</t>
  </si>
  <si>
    <t>3.19-0-1</t>
  </si>
  <si>
    <t>Раздел  1. Газовые приборы</t>
  </si>
  <si>
    <t>3.19-0-1-0-1</t>
  </si>
  <si>
    <t>Таблица 3.19-1. Установка газовых плит</t>
  </si>
  <si>
    <t>3.19-1-1</t>
  </si>
  <si>
    <t>Установка газовых плит бытовых двухкомфорочных</t>
  </si>
  <si>
    <t>3.19-1-2</t>
  </si>
  <si>
    <t>Установка газовых плит бытовых четырехкомфорочных</t>
  </si>
  <si>
    <t>3.19-1-3</t>
  </si>
  <si>
    <t>Установка газовых плит ресторанных без духового шкафа</t>
  </si>
  <si>
    <t>3.19-1-4</t>
  </si>
  <si>
    <t>Установка газовых плит ресторанных с духовым шкафом</t>
  </si>
  <si>
    <t>3.19-0-1-0-2</t>
  </si>
  <si>
    <t>Таблица 3.19-2. Установка водонагревателей</t>
  </si>
  <si>
    <t>3.19-2-1</t>
  </si>
  <si>
    <t>Установка водонагревателей проточных</t>
  </si>
  <si>
    <t>3.19-2-2</t>
  </si>
  <si>
    <t>Установка водонагревателей емкостных</t>
  </si>
  <si>
    <t>3.19-0-2</t>
  </si>
  <si>
    <t>Раздел  2. Газогорелочные устройства</t>
  </si>
  <si>
    <t>3.19-0-2-0-3</t>
  </si>
  <si>
    <t>Таблица 3.19-3. Установка газогорелочных устройств</t>
  </si>
  <si>
    <t>3.19-3-1</t>
  </si>
  <si>
    <t>Установка газогорелочных устройств с горелками производительностью до 5 м3/ч</t>
  </si>
  <si>
    <t>1 устройство</t>
  </si>
  <si>
    <t>3.19-3-2</t>
  </si>
  <si>
    <t>Установка газогорелочных устройств с горелками производительностью до 10 м3/ч</t>
  </si>
  <si>
    <t>3.19-0-3</t>
  </si>
  <si>
    <t>Раздел  3. Установки для редуцирования давления газа</t>
  </si>
  <si>
    <t>3.19-0-3-0-4</t>
  </si>
  <si>
    <t>Таблица 3.19-4. Устройство установки для редуцирования давления газа</t>
  </si>
  <si>
    <t>3.19-4-1</t>
  </si>
  <si>
    <t>Устройство установки для редуцирования давления газа</t>
  </si>
  <si>
    <t>1 установка</t>
  </si>
  <si>
    <t>3.19-0-4</t>
  </si>
  <si>
    <t>Раздел  4. Регуляторы давления газа</t>
  </si>
  <si>
    <t>3.19-0-4-0-5</t>
  </si>
  <si>
    <t>Таблица 3.19-5. Установка регуляторов давления газа</t>
  </si>
  <si>
    <t>3.19-5-1</t>
  </si>
  <si>
    <t>Установка регуляторов давления газа диаметром до 50 мм</t>
  </si>
  <si>
    <t>1 регулятор</t>
  </si>
  <si>
    <t>3.19-5-2</t>
  </si>
  <si>
    <t>Установка регуляторов давления газа диаметром до 100 мм</t>
  </si>
  <si>
    <t>3.19-5-3</t>
  </si>
  <si>
    <t>Установка регуляторов давления газа диаметром до 200 мм</t>
  </si>
  <si>
    <t>3.19-0-5</t>
  </si>
  <si>
    <t>Раздел  5. Клапаны предохранительные</t>
  </si>
  <si>
    <t>3.19-0-5-0-6</t>
  </si>
  <si>
    <t>Таблица 3.19-6. Установка клапанов предохранительных</t>
  </si>
  <si>
    <t>3.19-6-1</t>
  </si>
  <si>
    <t>Установка клапанов предохранительных диаметром до 50 мм</t>
  </si>
  <si>
    <t>3.19-6-2</t>
  </si>
  <si>
    <t>Установка клапанов предохранительных диаметром до 80 мм</t>
  </si>
  <si>
    <t>3.19-6-3</t>
  </si>
  <si>
    <t>Установка клапанов предохранительных диаметром до 100 мм</t>
  </si>
  <si>
    <t>3.19-6-4</t>
  </si>
  <si>
    <t>Установка клапанов предохранительных диаметром до 200 мм</t>
  </si>
  <si>
    <t>3.19-6-5</t>
  </si>
  <si>
    <t>Установка клапанов предохранительных диаметром до 300 мм</t>
  </si>
  <si>
    <t>3.19-0-6</t>
  </si>
  <si>
    <t>Раздел  6. Клапаны противовзрывные</t>
  </si>
  <si>
    <t>3.19-0-6-0-7</t>
  </si>
  <si>
    <t>Таблица 3.19-7. Установка клапанов противовзрывных</t>
  </si>
  <si>
    <t>3.19-7-1</t>
  </si>
  <si>
    <t>Установка клапанов противовзрывных площадью до 0,1 м2</t>
  </si>
  <si>
    <t>3.19-7-2</t>
  </si>
  <si>
    <t>Установка клапанов противовзрывных площадью до 0,2 м2</t>
  </si>
  <si>
    <t>3.19-7-3</t>
  </si>
  <si>
    <t>Установка клапанов противовзрывных площадью до 0,25 м2</t>
  </si>
  <si>
    <t>3.19-0-7</t>
  </si>
  <si>
    <t>Раздел  7. Диафрагмы камерные</t>
  </si>
  <si>
    <t>3.19-0-7-0-8</t>
  </si>
  <si>
    <t>Таблица 3.19-8. Установка диафрагм камерных</t>
  </si>
  <si>
    <t>3.19-8-1</t>
  </si>
  <si>
    <t>Установка диафрагм камерных диаметром до 80 мм</t>
  </si>
  <si>
    <t>1 диафрагма</t>
  </si>
  <si>
    <t>3.19-8-2</t>
  </si>
  <si>
    <t>Установка диафрагм камерных диаметром до 100 мм</t>
  </si>
  <si>
    <t>3.19-8-3</t>
  </si>
  <si>
    <t>Установка диафрагм камерных диаметром до 150 мм</t>
  </si>
  <si>
    <t>3.19-8-4</t>
  </si>
  <si>
    <t>Установка диафрагм камерных диаметром до 200 мм</t>
  </si>
  <si>
    <t>3.19-8-5</t>
  </si>
  <si>
    <t>Установка диафрагм камерных диаметром до 250 мм</t>
  </si>
  <si>
    <t>3.19-8-6</t>
  </si>
  <si>
    <t>Установка диафрагм камерных диаметром до 300 мм</t>
  </si>
  <si>
    <t>3.19-8-7</t>
  </si>
  <si>
    <t>Установка диафрагм камерных диаметром до 400 мм</t>
  </si>
  <si>
    <t>3.19-0-8</t>
  </si>
  <si>
    <t>Раздел  8. Фильтры для очистки газа от механических примесей</t>
  </si>
  <si>
    <t>3.19-0-8-0-9</t>
  </si>
  <si>
    <t>Таблица 3.19-9. Установка фильтров для очистки газа от механических примесей</t>
  </si>
  <si>
    <t>3.19-9-1</t>
  </si>
  <si>
    <t>Установка фильтров для очистки газа от механических примесей диаметром до 50 мм</t>
  </si>
  <si>
    <t>3.19-9-2</t>
  </si>
  <si>
    <t>Установка фильтров для очистки газа от механических примесей диаметром до 100 мм</t>
  </si>
  <si>
    <t>3.19-9-3</t>
  </si>
  <si>
    <t>Установка фильтров для очистки газа от механических примесей диаметром до 200 мм</t>
  </si>
  <si>
    <t>3.19-0-9</t>
  </si>
  <si>
    <t>Раздел  9. Отбор газа из трубопровода и топочного пространства котла</t>
  </si>
  <si>
    <t>3.19-0-9-0-10</t>
  </si>
  <si>
    <t>Таблица 3.19-10. Отбор газа из трубопровода с установкой вентиля</t>
  </si>
  <si>
    <t>3.19-10-1</t>
  </si>
  <si>
    <t>Отбор газа из трубопровода с установкой вентиля</t>
  </si>
  <si>
    <t>3.19-0-9-0-11</t>
  </si>
  <si>
    <t>Таблица 3.19-11. Отбор газа из топочного пространства импульсной трубкой</t>
  </si>
  <si>
    <t>3.19-11-1</t>
  </si>
  <si>
    <t>Отбор газа из топочного пространства импульсной трубкой</t>
  </si>
  <si>
    <t>3.19-0-10</t>
  </si>
  <si>
    <t>Раздел 10. Прочие приборы и устройства</t>
  </si>
  <si>
    <t>3.19-0-10-0-12</t>
  </si>
  <si>
    <t>Таблица 3.19-12. Установка головки воздушной</t>
  </si>
  <si>
    <t>3.19-12-1</t>
  </si>
  <si>
    <t>Установка головки воздушной</t>
  </si>
  <si>
    <t>3.19-0-10-0-13</t>
  </si>
  <si>
    <t>Таблица 3.19-13. Установка затворов гидравлических</t>
  </si>
  <si>
    <t>3.19-13-1</t>
  </si>
  <si>
    <t>Установка затворов гидравлических диаметром до 80 мм</t>
  </si>
  <si>
    <t>3.19-13-2</t>
  </si>
  <si>
    <t>Установка затворов гидравлических диаметром до 100 мм</t>
  </si>
  <si>
    <t>3.19-13-3</t>
  </si>
  <si>
    <t>Установка затворов гидравлических диаметром до 150 мм</t>
  </si>
  <si>
    <t>3.19-13-4</t>
  </si>
  <si>
    <t>Установка затворов гидравлических диаметром до 200 мм</t>
  </si>
  <si>
    <t>3.19-0-10-0-14</t>
  </si>
  <si>
    <t>Таблица 3.19-14. Установка щита огнезащитного из кровельной стали и листового асбеста</t>
  </si>
  <si>
    <t>3.19-14-1</t>
  </si>
  <si>
    <t>Установка щита огнезащитного из кровельной стали и листового асбеста</t>
  </si>
  <si>
    <t>3.19-0-11</t>
  </si>
  <si>
    <t>Раздел 11. Пневматическое испытание газопроводов</t>
  </si>
  <si>
    <t>3.19-0-11-0-15</t>
  </si>
  <si>
    <t>Таблица 3.19-15. Пневматическое испытание газопроводов</t>
  </si>
  <si>
    <t>3.19-15-1</t>
  </si>
  <si>
    <t>Пневматическое испытание газопроводов</t>
  </si>
  <si>
    <t>100 м газопровода</t>
  </si>
  <si>
    <t>3.19-0-12</t>
  </si>
  <si>
    <t>Раздел 12. Обрезка действующего внутреннего газопровода</t>
  </si>
  <si>
    <t>3.19-0-12-0-16</t>
  </si>
  <si>
    <t>Таблица 3.19-16. Обрезка действующего внутреннего газопровода</t>
  </si>
  <si>
    <t>3.19-16-1</t>
  </si>
  <si>
    <t>Обрезка действующего внутреннего газопровода диаметром до 50 мм</t>
  </si>
  <si>
    <t>1 обрезка</t>
  </si>
  <si>
    <t>3.19-16-2</t>
  </si>
  <si>
    <t>Обрезка действующего внутреннего газопровода диаметром до 100 мм</t>
  </si>
  <si>
    <t>3.19-0-13</t>
  </si>
  <si>
    <t>Раздел 13. Баллоны для сжиженного газа</t>
  </si>
  <si>
    <t>3.19-0-13-0-17</t>
  </si>
  <si>
    <t>Таблица 3.19-17. Установка баллонов для сжиженного газа на кухне</t>
  </si>
  <si>
    <t>3.19-17-1</t>
  </si>
  <si>
    <t>Установка баллонов для сжиженного газа на кухне</t>
  </si>
  <si>
    <t>3.19-0-13-0-18</t>
  </si>
  <si>
    <t>Таблица 3.19-18. Установка баллонов для сжиженного газа в шкафу</t>
  </si>
  <si>
    <t>3.19-18-1</t>
  </si>
  <si>
    <t>Установка баллонов для сжиженного газа в шкафу при количестве баллонов до 2</t>
  </si>
  <si>
    <t>3.20</t>
  </si>
  <si>
    <t>Сборник 20. Вентиляция и кондиционирование воздуха</t>
  </si>
  <si>
    <t>3.20-0</t>
  </si>
  <si>
    <t>3.20-0-1</t>
  </si>
  <si>
    <t>Раздел  1. Воздуховоды металлические</t>
  </si>
  <si>
    <t>3.20-0-1-0-1</t>
  </si>
  <si>
    <t>Таблица 3.20-1. Прокладка воздуховодов из черной, оцинкованной стали и алюминия</t>
  </si>
  <si>
    <t>3.20-1-1</t>
  </si>
  <si>
    <t>Прокладка воздуховодов из черной, оцинкованной стали и алюминия толщиной 0,5 мм диаметром до 200 мм</t>
  </si>
  <si>
    <t>100 м2 поверхности воздуховодов</t>
  </si>
  <si>
    <t>3.20-1-2</t>
  </si>
  <si>
    <t>Прокладка воздуховодов из черной, оцинкованной стали и алюминия толщиной 0,5 мм периметром до 600 мм</t>
  </si>
  <si>
    <t>3.20-1-3</t>
  </si>
  <si>
    <t>Прокладка воздуховодов из черной, оцинкованной стали и алюминия толщиной 0,5 мм периметром 800 мм, 1000 мм</t>
  </si>
  <si>
    <t>3.20-1-4</t>
  </si>
  <si>
    <t>Прокладка воздуховодов из черной, оцинкованной стали и алюминия толщиной 0,6 мм диаметром до 250 мм</t>
  </si>
  <si>
    <t>3.20-1-5</t>
  </si>
  <si>
    <t>Прокладка воздуховодов из черной, оцинкованной стали и алюминия толщиной 0,6 мм диаметром до 355 мм</t>
  </si>
  <si>
    <t>3.20-1-6</t>
  </si>
  <si>
    <t>Прокладка воздуховодов из черной, оцинкованной стали и алюминия толщиной 0,6 мм диаметром до 450 мм</t>
  </si>
  <si>
    <t>3.20-1-7</t>
  </si>
  <si>
    <t>Прокладка воздуховодов из черной, оцинкованной стали и алюминия толщиной 0,7 мм диаметром от 500 до 560 мм</t>
  </si>
  <si>
    <t>3.20-1-8</t>
  </si>
  <si>
    <t>Прокладка воздуховодов из черной, оцинкованной стали и алюминия толщиной 0,7 мм диаметром до 800 мм</t>
  </si>
  <si>
    <t>3.20-1-9</t>
  </si>
  <si>
    <t>Прокладка воздуховодов из черной, оцинкованной стали и алюминия толщиной 0,7 мм периметром 900 мм</t>
  </si>
  <si>
    <t>3.20-1-10</t>
  </si>
  <si>
    <t>Прокладка воздуховодов из черной, оцинкованной стали и алюминия толщиной 0,7 мм периметром от 1100 до 1600 мм</t>
  </si>
  <si>
    <t>3.20-1-11</t>
  </si>
  <si>
    <t>Прокладка воздуховодов из черной, оцинкованной стали и алюминия толщиной 0,7 мм периметром до 2400 мм</t>
  </si>
  <si>
    <t>3.20-1-12</t>
  </si>
  <si>
    <t>Прокладка воздуховодов из черной, оцинкованной стали и алюминия толщиной 0,7 мм периметром до 3200 мм</t>
  </si>
  <si>
    <t>3.20-1-13</t>
  </si>
  <si>
    <t>Прокладка воздуховодов из черной, оцинкованной стали и алюминия толщиной 0,7 мм периметром до 3600 мм</t>
  </si>
  <si>
    <t>3.20-1-14</t>
  </si>
  <si>
    <t>Прокладка воздуховодов из черной, оцинкованной стали и алюминия толщиной 0,7 мм периметром 4000 мм</t>
  </si>
  <si>
    <t>3.20-1-15</t>
  </si>
  <si>
    <t>Прокладка воздуховодов из черной, оцинкованной стали и алюминия толщиной 0,9 мм периметром 3700 мм, от 4100 до 4500 мм</t>
  </si>
  <si>
    <t>3.20-1-16</t>
  </si>
  <si>
    <t>Прокладка воздуховодов из черной, оцинкованной стали и алюминия толщиной 0,9 мм периметром до 5200 мм</t>
  </si>
  <si>
    <t>3.20-1-17</t>
  </si>
  <si>
    <t>Прокладка воздуховодов из черной, оцинкованной стали и алюминия толщиной 0,9 мм периметром до 7200 мм</t>
  </si>
  <si>
    <t>3.20-1-18</t>
  </si>
  <si>
    <t>Прокладка воздуховодов из черной, оцинкованной стали и алюминия толщиной 1,0 мм диаметром от 900 до 1000 мм</t>
  </si>
  <si>
    <t>3.20-1-19</t>
  </si>
  <si>
    <t>Прокладка воздуховодов из черной, оцинкованной стали и алюминия толщиной 1,0 мм диаметром до 1250 мм</t>
  </si>
  <si>
    <t>3.20-1-20</t>
  </si>
  <si>
    <t>Прокладка воздуховодов круглых из черной, оцинкованной стали и алюминия толщиной от1 мм до 2 мм диаметром 315 мм</t>
  </si>
  <si>
    <t>3.20-1-21</t>
  </si>
  <si>
    <t>Прокладка воздуховодов круглых из черной, оцинкованной стали и алюминия толщиной от1 мм до 2 мм диаметром 500 мм</t>
  </si>
  <si>
    <t>3.20-1-22</t>
  </si>
  <si>
    <t>Прокладка воздуховодов круглых из черной, оцинкованной стали и алюминия толщиной от1 мм до 2 мм диаметром 630 мм</t>
  </si>
  <si>
    <t>3.20-1-23</t>
  </si>
  <si>
    <t>Прокладка воздуховодов круглых из черной, оцинкованной стали и алюминия толщиной от 1мм до 2 мм диаметром 900 мм</t>
  </si>
  <si>
    <t>3.20-1-24</t>
  </si>
  <si>
    <t>Прокладка воздуховодов круглых из черной, оцинкованной стали и алюминия толщиной от1 мм до 2 мм диаметром 1400 мм</t>
  </si>
  <si>
    <t>3.20-1-25</t>
  </si>
  <si>
    <t>Прокладка воздуховодов круглых из черной, оцинкованной стали и алюминия толщиной от1 мм до 2 мм диаметром 1600 мм</t>
  </si>
  <si>
    <t>3.20-1-26</t>
  </si>
  <si>
    <t>Прокладка воздуховодов прямоугольных из черной, оцинкованной стали и алюминия, толщина стали от 1 до 2 мм, периметром до 1000 мм</t>
  </si>
  <si>
    <t>3.20-1-27</t>
  </si>
  <si>
    <t>Прокладка воздуховодов прямоугольных из черной, оцинкованной стали и алюминия, толщина стали от 1 до 2 мм, периметром до 1800 мм</t>
  </si>
  <si>
    <t>3.20-1-28</t>
  </si>
  <si>
    <t>Прокладка воздуховодов прямоугольных из черной, оцинкованной стали и алюминия, толщина стали от 1 до 2 мм, периметром до 2000 мм</t>
  </si>
  <si>
    <t>3.20-1-29</t>
  </si>
  <si>
    <t>Прокладка воздуховодов прямоугольных из черной, оцинкованной стали и алюминия, толщина стали от 1 до 2 мм, периметром до 3600 мм</t>
  </si>
  <si>
    <t>3.20-1-30</t>
  </si>
  <si>
    <t>Прокладка воздуховодов прямоугольных из черной, оцинкованной стали и алюминия, толщина стали от 1 до 2 мм, периметром до 4500 мм</t>
  </si>
  <si>
    <t>3.20-1-31</t>
  </si>
  <si>
    <t>Прокладка воздуховодов прямоугольных из черной, оцинкованной стали и алюминия, толщина стали от 1 до 2 мм, периметром до 6000 мм</t>
  </si>
  <si>
    <t>3.20-1-32</t>
  </si>
  <si>
    <t>Прокладка воздуховодов прямоугольных из черной, оцинкованной стали и алюминия, толщина стали от 1 до 2 мм, периметром до 7200 мм</t>
  </si>
  <si>
    <t>3.20-1-33</t>
  </si>
  <si>
    <t>Прокладка воздуховодов круглых из черной, оцинкованной стали и алюминия толщина стали свыше 2 до 3 мм, диаметр воздуховода до 315 мм</t>
  </si>
  <si>
    <t>3.20-1-34</t>
  </si>
  <si>
    <t>Прокладка воздуховодов круглых из черной, оцинкованной стали и алюминия толщина стали свыше 2 до 3 мм, диаметр воздуховода до 500 мм</t>
  </si>
  <si>
    <t>3.20-1-35</t>
  </si>
  <si>
    <t>Прокладка воздуховодов круглых из черной, оцинкованной стали и алюминия толщина стали свыше 2 до 3 мм, диаметр воздуховода до 630 мм</t>
  </si>
  <si>
    <t>3.20-1-36</t>
  </si>
  <si>
    <t>Прокладка воздуховодов круглых из черной, оцинкованной стали и алюминия толщина стали свыше 2 до 3 мм, диаметр воздуховода до 900 мм</t>
  </si>
  <si>
    <t>3.20-1-37</t>
  </si>
  <si>
    <t>Прокладка воздуховодов круглых из черной, оцинкованной стали и алюминия толщина стали свыше 2 до 3 мм, диаметр воздуховода до 1400 мм</t>
  </si>
  <si>
    <t>3.20-1-38</t>
  </si>
  <si>
    <t>Прокладка воздуховодов круглых из черной, оцинкованной стали и алюминия толщина стали свыше 2 до 3 мм, диаметр воздуховода до 1600 мм</t>
  </si>
  <si>
    <t>3.20-1-39</t>
  </si>
  <si>
    <t>Прокладка воздуховодов прямоугольных из черной, оцинкованной стали и алюминия толщина стали свыше 2 до 3 мм, периметромом до 1000 мм</t>
  </si>
  <si>
    <t>3.20-1-40</t>
  </si>
  <si>
    <t>Прокладка воздуховодов прямоугольных из черной, оцинкованной стали и алюминия толщина стали свыше 2 до 3 мм, периметром до 1800 мм</t>
  </si>
  <si>
    <t>3.20-1-41</t>
  </si>
  <si>
    <t>Прокладка воздуховодов прямоугольных из черной, оцинкованной стали и алюминия толщина стали свыше 2 до 3 мм, периметром до 2000 мм</t>
  </si>
  <si>
    <t>3.20-1-42</t>
  </si>
  <si>
    <t>Прокладка воздуховодов прямоугольных из черной, оцинкованной стали и алюминия толщина стали свыше 2 до 3 мм, периметром до 3600 мм</t>
  </si>
  <si>
    <t>3.20-1-43</t>
  </si>
  <si>
    <t>Прокладка воздуховодов прямоугольных из черной, оцинкованной стали и алюминия толщина стали свыше 2 до 3 мм, периметром до 4500 мм</t>
  </si>
  <si>
    <t>3.20-1-44</t>
  </si>
  <si>
    <t>Прокладка воздуховодов прямоугольных из черной, оцинкованной стали и алюминия толщина стали свыше 2 до 3 мм, периметром до 6000 мм</t>
  </si>
  <si>
    <t>3.20-0-1-0-5</t>
  </si>
  <si>
    <t>Таблица 3.20-5. Прокладка воздуховодов из коррозионностойкой стали</t>
  </si>
  <si>
    <t>3.20-5-1</t>
  </si>
  <si>
    <t>Прокладка воздуховодов из коррозионностойкой стали толщиной 0,5 мм диаметром до 200 мм</t>
  </si>
  <si>
    <t>3.20-5-2</t>
  </si>
  <si>
    <t>Прокладка воздуховодов из коррозионностойкой стали толщиной 0,5 мм периметром до 600 мм</t>
  </si>
  <si>
    <t>3.20-5-3</t>
  </si>
  <si>
    <t>Прокладка воздуховодов из коррозионностойкой стали толщиной 0,5 мм периметром 800 мм, 1000 мм</t>
  </si>
  <si>
    <t>3.20-5-4</t>
  </si>
  <si>
    <t>Прокладка воздуховодов из коррозионностойкой стали толщиной 0,6 мм диаметром до 250 мм</t>
  </si>
  <si>
    <t>3.20-5-5</t>
  </si>
  <si>
    <t>Прокладка воздуховодов из коррозионностойкой стали толщиной 0,6 мм диаметром до 355 мм</t>
  </si>
  <si>
    <t>3.20-5-6</t>
  </si>
  <si>
    <t>Прокладка воздуховодов из коррозионностойкой стали толщиной 0,6 мм диаметром до 450 мм</t>
  </si>
  <si>
    <t>3.20-5-7</t>
  </si>
  <si>
    <t>Прокладка воздуховодов из коррозионностойкой стали толщиной 0,7 мм диаметром от 500 до 560 мм</t>
  </si>
  <si>
    <t>3.20-5-8</t>
  </si>
  <si>
    <t>Прокладка воздуховодов из коррозионностойкой стали толщиной 0,7 мм диаметром до 800 мм</t>
  </si>
  <si>
    <t>3.20-5-9</t>
  </si>
  <si>
    <t>Прокладка воздуховодов из коррозионностойкой стали толщиной 0,7 мм периметром 900 мм</t>
  </si>
  <si>
    <t>3.20-5-10</t>
  </si>
  <si>
    <t>Прокладка воздуховодов из коррозионностойкой стали толщиной 0,7 мм периметром от 1100 до 1600 мм</t>
  </si>
  <si>
    <t>3.20-5-11</t>
  </si>
  <si>
    <t>Прокладка воздуховодов из коррозионностойкой стали толщиной 0,7 мм периметром до 2400 мм</t>
  </si>
  <si>
    <t>3.20-5-12</t>
  </si>
  <si>
    <t>Прокладка воздуховодов из коррозионностойкой стали толщиной 0,7 мм периметром до 3200 мм</t>
  </si>
  <si>
    <t>3.20-5-13</t>
  </si>
  <si>
    <t>Прокладка воздуховодов из коррозионностойкой стали толщиной 0,7 мм периметром до 3600 мм</t>
  </si>
  <si>
    <t>3.20-5-14</t>
  </si>
  <si>
    <t>Прокладка воздуховодов из коррозионностойкой стали толщиной 0,7 мм периметром 4000 мм</t>
  </si>
  <si>
    <t>3.20-5-15</t>
  </si>
  <si>
    <t>Прокладка воздуховодов из коррозионностойкой стали толщиной 0,9 мм периметром 3700 мм, от 4100 до 4500 мм</t>
  </si>
  <si>
    <t>3.20-5-16</t>
  </si>
  <si>
    <t>Прокладка воздуховодов из коррозионностойкой стали толщиной 0,9 мм периметром до 5200 мм</t>
  </si>
  <si>
    <t>3.20-5-17</t>
  </si>
  <si>
    <t>Прокладка воздуховодов из коррозионностойкой стали толщиной 0,9 мм периметром до 7200 мм</t>
  </si>
  <si>
    <t>3.20-5-18</t>
  </si>
  <si>
    <t>Прокладка воздуховодов из коррозионностойкой стали толщиной 1,0 мм диаметром от 900 до 1000 мм</t>
  </si>
  <si>
    <t>3.20-5-19</t>
  </si>
  <si>
    <t>Прокладка воздуховодов из коррозионностойкой стали толщиной 1,0 мм диаметром до 1250 мм</t>
  </si>
  <si>
    <t>3.20-0-1-0-7</t>
  </si>
  <si>
    <t>Таблица 3.20-7. Прокладка воздуховодов круглых для систем аспирации и пневмотранспорта</t>
  </si>
  <si>
    <t>3.20-7-1</t>
  </si>
  <si>
    <t>Прокладка воздуховодов для систем аспирации и пневмотранспорта из тонколистовой стали, круглых, толщиной стали до 1 мм, диаметром до 125 мм</t>
  </si>
  <si>
    <t>3.20-7-2</t>
  </si>
  <si>
    <t>Прокладка воздуховодов для систем аспирации и пневмотранспорта из тонколистовой стали, круглых, толщиной стали до 1 мм, диаметром до 160 мм</t>
  </si>
  <si>
    <t>3.20-7-3</t>
  </si>
  <si>
    <t>Прокладка воздуховодов для систем аспирации и пневмотранспорта из тонколистовой стали, круглых, толщиной стали до 1 мм, диаметром до 315 мм</t>
  </si>
  <si>
    <t>3.20-7-4</t>
  </si>
  <si>
    <t>Прокладка воздуховодов для систем аспирации и пневмотранспорта из тонколистовой стали, круглых, толщиной стали до 1 мм, диаметром до 500 мм</t>
  </si>
  <si>
    <t>3.20-7-5</t>
  </si>
  <si>
    <t>Прокладка воздуховодов для систем аспирации и пневмотранспорта из тонколистовой стали, круглых, толщиной стали до 1 мм, диаметром до 630 мм</t>
  </si>
  <si>
    <t>3.20-7-6</t>
  </si>
  <si>
    <t>Прокладка воздуховодов для систем аспирации и пневмотранспорта из тонколистовой стали, круглых, толщиной стали до 1 мм, диаметром до 900 мм</t>
  </si>
  <si>
    <t>3.20-7-7</t>
  </si>
  <si>
    <t>Прокладка воздуховодов для систем аспирации и пневмотранспорта из тонколистовой стали, круглых, толщиной стали до 1 мм, диаметром до 1400 мм</t>
  </si>
  <si>
    <t>3.20-7-8</t>
  </si>
  <si>
    <t>Прокладка воздуховодов для систем аспирации и пневмотранспорта из тонколистовой стали, круглых, толщиной стали до 1 мм, диаметром до 1600 мм</t>
  </si>
  <si>
    <t>3.20-7-9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</si>
  <si>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125 мм</t>
  </si>
  <si>
    <t>3.20-7-10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</si>
  <si>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160 мм</t>
  </si>
  <si>
    <t>3.20-7-11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</si>
  <si>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315 мм</t>
  </si>
  <si>
    <t>3.20-7-12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</si>
  <si>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500 мм</t>
  </si>
  <si>
    <t>3.20-7-13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</si>
  <si>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630 мм</t>
  </si>
  <si>
    <t>3.20-7-14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</si>
  <si>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900 мм</t>
  </si>
  <si>
    <t>3.20-7-15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</si>
  <si>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1400 мм</t>
  </si>
  <si>
    <t>3.20-7-16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</si>
  <si>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1600 мм</t>
  </si>
  <si>
    <t>3.20-0-2</t>
  </si>
  <si>
    <t>Раздел  2. Воздухораспределители</t>
  </si>
  <si>
    <t>3.20-0-2-0-8</t>
  </si>
  <si>
    <t>Таблица 3.20-8. Установка воздухораспределителей, предназначенных для подачи воздуха</t>
  </si>
  <si>
    <t>3.20-8-1</t>
  </si>
  <si>
    <t>Установка воздухораспределителей, предназначенных для подачи воздуха в рабочую зону массой до 20 кг</t>
  </si>
  <si>
    <t>1 вохдухораспределитель</t>
  </si>
  <si>
    <t>3.20-8-2</t>
  </si>
  <si>
    <t>Установка воздухораспределителей, предназначенных для подачи воздуха в рабочую зону массой до 50 кг</t>
  </si>
  <si>
    <t>3.20-8-3</t>
  </si>
  <si>
    <t>Установка воздухораспределителей, предназначенных для подачи воздуха в рабочую зону массой до 70 кг</t>
  </si>
  <si>
    <t>3.20-8-4</t>
  </si>
  <si>
    <t>Установка воздухораспределителей, предназначенных для подачи воздуха в рабочую зону массой до 100 кг</t>
  </si>
  <si>
    <t>3.20-8-5</t>
  </si>
  <si>
    <t>Установка воздухораспределителей, предназначенных для подачи воздуха в рабочую зону массой до 125 кг</t>
  </si>
  <si>
    <t>3.20-8-6</t>
  </si>
  <si>
    <t>Установка воздухораспределителей, предназначенных для подачи воздуха в рабочую зону массой до 150 кг</t>
  </si>
  <si>
    <t>3.20-8-7</t>
  </si>
  <si>
    <t>Установка воздухораспределителей, предназначенных для подачи воздуха в рабочую зону массой до 250 кг</t>
  </si>
  <si>
    <t>3.20-8-8</t>
  </si>
  <si>
    <t>Установка воздухораспределителей, предназначенных для подачи воздуха в верхнюю зону массой до 10 кг</t>
  </si>
  <si>
    <t>3.20-8-9</t>
  </si>
  <si>
    <t>Установка воздухораспределителей, предназначенных для подачи воздуха в верхнюю зону массой до 30 кг</t>
  </si>
  <si>
    <t>3.20-8-10</t>
  </si>
  <si>
    <t>Установка воздухораспределителей, предназначенных для подачи воздуха в верхнюю зону массой до 50 кг</t>
  </si>
  <si>
    <t>3.20-8-11</t>
  </si>
  <si>
    <t>Установка воздухораспределителей, предназначенных для подачи воздуха в верхнюю зону массой до 100 кг</t>
  </si>
  <si>
    <t>3.20-8-12</t>
  </si>
  <si>
    <t>Установка воздухораспределителей, предназначенных для подачи воздуха в верхнюю зону массой до 150 кг</t>
  </si>
  <si>
    <t>3.20-8-13</t>
  </si>
  <si>
    <t>Установка воздухораспределителей, предназначенных для подачи воздуха в верхнюю зону массой до 250 кг</t>
  </si>
  <si>
    <t>3.20-8-14</t>
  </si>
  <si>
    <t>Установка воздухораспределителей, предназначенных для подачи воздуха в верхнюю зону массой до 415 кг</t>
  </si>
  <si>
    <t>3.20-0-3</t>
  </si>
  <si>
    <t>Раздел  3. Решетки жалюзийные стальные</t>
  </si>
  <si>
    <t>3.20-0-3-0-9</t>
  </si>
  <si>
    <t>Таблица 3.20-9. Установка решеток жалюзийных</t>
  </si>
  <si>
    <t>3.20-9-1</t>
  </si>
  <si>
    <t>Установка решеток жалюзийных площадью в свету до 0,25 м2</t>
  </si>
  <si>
    <t>1 решетка</t>
  </si>
  <si>
    <t>3.20-9-2</t>
  </si>
  <si>
    <t>Установка решеток жалюзийных площадью в свету до 1 м2</t>
  </si>
  <si>
    <t>3.20-9-3</t>
  </si>
  <si>
    <t>Установка решеток жалюзийных площадью в свету до 1,5 м2</t>
  </si>
  <si>
    <t>3.20-9-4</t>
  </si>
  <si>
    <t>Установка решеток жалюзийных площадью в свету до 2,5 м2</t>
  </si>
  <si>
    <t>3.20-9-5</t>
  </si>
  <si>
    <t>Установка решеток жалюзийных площадью в свету до 3,5 м2</t>
  </si>
  <si>
    <t>3.20-9-6</t>
  </si>
  <si>
    <t>Установка решеток жалюзийных площадью в свету до 5 м2</t>
  </si>
  <si>
    <t>3.20-9-7</t>
  </si>
  <si>
    <t>Установка решеток жалюзийных площадью в свету до 6,5 м2</t>
  </si>
  <si>
    <t>3.20-0-4</t>
  </si>
  <si>
    <t>Раздел  4. Клапаны</t>
  </si>
  <si>
    <t>3.20-0-4-0-11</t>
  </si>
  <si>
    <t>Таблица 3.20-11. Установка клапанов</t>
  </si>
  <si>
    <t>3.20-11-1</t>
  </si>
  <si>
    <t>Установка клапанов обратных диаметром до 355 мм</t>
  </si>
  <si>
    <t>3.20-11-2</t>
  </si>
  <si>
    <t>Установка клапанов обратных диаметром до 560 мм</t>
  </si>
  <si>
    <t>3.20-11-3</t>
  </si>
  <si>
    <t>Установка клапанов обратных диаметром до 800 мм</t>
  </si>
  <si>
    <t>3.20-11-4</t>
  </si>
  <si>
    <t>Установка клапанов обратных диаметром до 1000 мм</t>
  </si>
  <si>
    <t>3.20-11-5</t>
  </si>
  <si>
    <t>Установка клапанов обратных периметром до 1000 мм</t>
  </si>
  <si>
    <t>3.20-11-6</t>
  </si>
  <si>
    <t>Установка клапанов обратных периметром до 1600 мм</t>
  </si>
  <si>
    <t>3.20-11-7</t>
  </si>
  <si>
    <t>Установка клапанов обратных периметром до 2400 мм</t>
  </si>
  <si>
    <t>3.20-11-8</t>
  </si>
  <si>
    <t>Установка клапанов обратных периметром до 3200 мм</t>
  </si>
  <si>
    <t>3.20-11-9</t>
  </si>
  <si>
    <t>Установка клапанов обратных периметром до 4500 мм</t>
  </si>
  <si>
    <t>3.20-11-10</t>
  </si>
  <si>
    <t>Установка клапанов лепестковых к осевым вентиляторам номеров до 4</t>
  </si>
  <si>
    <t>3.20-11-11</t>
  </si>
  <si>
    <t>Установка клапанов лепестковых к осевым вентиляторам номеров до 5</t>
  </si>
  <si>
    <t>3.20-11-12</t>
  </si>
  <si>
    <t>Установка клапанов лепестковых к осевым вентиляторам номеров до 8</t>
  </si>
  <si>
    <t>3.20-11-13</t>
  </si>
  <si>
    <t>Установка клапанов лепестковых к осевым вентиляторам номеров до 12,5</t>
  </si>
  <si>
    <t>3.20-11-14</t>
  </si>
  <si>
    <t>Установка клапанов перекидных утепленных в шахте</t>
  </si>
  <si>
    <t>3.20-11-15</t>
  </si>
  <si>
    <t>Установка клапанов огнезадерживающих периметром до 1600 мм</t>
  </si>
  <si>
    <t>3.20-11-16</t>
  </si>
  <si>
    <t>Установка клапанов огнезадерживающих периметром до 3200 мм</t>
  </si>
  <si>
    <t>3.20-11-17</t>
  </si>
  <si>
    <t>Установка клапанов огнезадерживающих периметром до 4500 мм</t>
  </si>
  <si>
    <t>3.20-11-18</t>
  </si>
  <si>
    <t>Установка клапанов перекидных периметром до 1000 мм</t>
  </si>
  <si>
    <t>3.20-11-19</t>
  </si>
  <si>
    <t>Установка клапанов перекидных периметром до 1600 мм</t>
  </si>
  <si>
    <t>3.20-11-20</t>
  </si>
  <si>
    <t>Установка клапанов перекидных периметром до 2000 мм</t>
  </si>
  <si>
    <t>3.20-11-21</t>
  </si>
  <si>
    <t>Установка клапанов перекидных периметром до 3600 мм</t>
  </si>
  <si>
    <t>3.20-11-22</t>
  </si>
  <si>
    <t>Установка клапанов перекидных периметром до 4000 мм</t>
  </si>
  <si>
    <t>3.20-0-5</t>
  </si>
  <si>
    <t>Раздел  5. Заслонки воздушные унифицированные и клапаны воздушные КВР и КВУ</t>
  </si>
  <si>
    <t>3.20-0-5-0-12</t>
  </si>
  <si>
    <t>Таблица 3.20-12. Установка заслонок воздушных и клапанов воздушных КВР с ручным приводом</t>
  </si>
  <si>
    <t>3.20-12-1</t>
  </si>
  <si>
    <t>Установка заслонок воздушных и клапанов воздушных КВР с ручным приводом диаметром до 250 мм</t>
  </si>
  <si>
    <t>3.20-12-2</t>
  </si>
  <si>
    <t>Установка заслонок воздушных и клапанов воздушных КВР с ручным приводом диаметром до 355 мм</t>
  </si>
  <si>
    <t>3.20-12-3</t>
  </si>
  <si>
    <t>Установка заслонок воздушных и клапанов воздушных КВР с ручным приводом диаметром до 560 мм</t>
  </si>
  <si>
    <t>3.20-12-4</t>
  </si>
  <si>
    <t>Установка заслонок воздушных и клапанов воздушных КВР с ручным приводом диаметром до 800 мм</t>
  </si>
  <si>
    <t>3.20-12-5</t>
  </si>
  <si>
    <t>Установка заслонок воздушных и клапанов воздушных КВР с ручным приводом диаметром до 1000 мм</t>
  </si>
  <si>
    <t>3.20-12-6</t>
  </si>
  <si>
    <t>Установка заслонок воздушных и клапанов воздушных КВР с ручным приводом периметром до 1000 мм</t>
  </si>
  <si>
    <t>3.20-12-7</t>
  </si>
  <si>
    <t>Установка заслонок воздушных и клапанов воздушных КВР с ручным приводом периметром до 1600 мм</t>
  </si>
  <si>
    <t>3.20-12-8</t>
  </si>
  <si>
    <t>Установка заслонок воздушных и клапанов воздушных КВР с ручным приводом периметром до 2400 мм</t>
  </si>
  <si>
    <t>3.20-12-9</t>
  </si>
  <si>
    <t>Установка заслонок воздушных и клапанов воздушных КВР с ручным приводом периметром до 4000 мм</t>
  </si>
  <si>
    <t>3.20-0-5-0-13</t>
  </si>
  <si>
    <t>Таблица 3.20-13. Установка заслонок воздушных и клапанов воздушных КВР с электрическим или пневматическим приводами</t>
  </si>
  <si>
    <t>3.20-13-1</t>
  </si>
  <si>
    <t>Установка заслонок воздушных и клапанов воздушных КВР с электрическим или пневматическим приводами диаметром до 250 мм</t>
  </si>
  <si>
    <t>3.20-13-2</t>
  </si>
  <si>
    <t>Установка заслонок воздушных и клапанов воздушных КВР с электрическим или пневматическим приводами диаметром до 355 мм</t>
  </si>
  <si>
    <t>3.20-13-3</t>
  </si>
  <si>
    <t>Установка заслонок воздушных и клапанов воздушных КВР с электрическим или пневматическим приводами диаметром до 560 мм</t>
  </si>
  <si>
    <t>3.20-13-4</t>
  </si>
  <si>
    <t>Установка заслонок воздушных и клапанов воздушных КВР с электрическим или пневматическим приводами диаметром до 800 мм</t>
  </si>
  <si>
    <t>3.20-13-5</t>
  </si>
  <si>
    <t>Установка заслонок воздушных и клапанов воздушных КВР с электрическим или пневматическим приводами диаметром до 1000 мм</t>
  </si>
  <si>
    <t>3.20-13-6</t>
  </si>
  <si>
    <t>Установка заслонок воздушных и клапанов воздушных КВР с электрическим или пневматическим приводами периметром до 1000 мм</t>
  </si>
  <si>
    <t>3.20-13-7</t>
  </si>
  <si>
    <t>Установка заслонок воздушных и клапанов воздушных КВР с электрическим или пневматическим приводами периметром до 1600 мм</t>
  </si>
  <si>
    <t>3.20-13-8</t>
  </si>
  <si>
    <t>Установка заслонок воздушных и клапанов воздушных КВР с электрическим или пневматическим приводами периметром до 2400 мм</t>
  </si>
  <si>
    <t>3.20-13-9</t>
  </si>
  <si>
    <t>Установка заслонок воздушных и клапанов воздушных КВР с электрическим или пневматическим приводами периметром до 4000 мм</t>
  </si>
  <si>
    <t>3.20-0-5-0-14</t>
  </si>
  <si>
    <t>Таблица 3.20-14. Установка клапанов воздушных утепленных КВУ с электрическим или пневматическим приводами</t>
  </si>
  <si>
    <t>3.20-14-1</t>
  </si>
  <si>
    <t>Установка клапанов воздушных утепленных КВУ с электрическим или пневматическим приводами периметром до 3200 мм</t>
  </si>
  <si>
    <t>3.20-14-2</t>
  </si>
  <si>
    <t>Установка клапанов воздушных утепленных КВУ с электрическим или пневматическим приводами периметром до 5600 мм</t>
  </si>
  <si>
    <t>3.20-14-3</t>
  </si>
  <si>
    <t>Установка клапанов воздушных утепленных КВУ с электрическим или пневматическим приводами периметром до 6800 мм</t>
  </si>
  <si>
    <t>3.20-14-4</t>
  </si>
  <si>
    <t>Установка клапанов воздушных утепленных КВУ с электрическим или пневматическим приводами периметром до 7600 мм</t>
  </si>
  <si>
    <t>3.20-0-6</t>
  </si>
  <si>
    <t>Раздел  6. Отсосы</t>
  </si>
  <si>
    <t>3.20-0-6-0-15</t>
  </si>
  <si>
    <t>Таблица 3.20-15. Установка отсосов</t>
  </si>
  <si>
    <t>3.20-15-1</t>
  </si>
  <si>
    <t>Установка отсосов от оборудования</t>
  </si>
  <si>
    <t>100 кг отсосов</t>
  </si>
  <si>
    <t>3.20-15-2</t>
  </si>
  <si>
    <t>Установка отсосов бортовых</t>
  </si>
  <si>
    <t>3.20-0-7</t>
  </si>
  <si>
    <t>Раздел  7. Зонты</t>
  </si>
  <si>
    <t>3.20-0-7-0-16</t>
  </si>
  <si>
    <t>Таблица 3.20-16. Установка зонтов над шахтами из листовой стали круглого сечения</t>
  </si>
  <si>
    <t>3.20-16-1</t>
  </si>
  <si>
    <t>Установка зонтов над шахтами из листовой стали круглого сечения диаметром 200 мм</t>
  </si>
  <si>
    <t>1 зонт</t>
  </si>
  <si>
    <t>3.20-16-2</t>
  </si>
  <si>
    <t>Установка зонтов над шахтами из листовой стали круглого сечения диаметром 250 мм</t>
  </si>
  <si>
    <t>3.20-16-3</t>
  </si>
  <si>
    <t>Установка зонтов над шахтами из листовой стали круглого сечения диаметром 315 мм</t>
  </si>
  <si>
    <t>3.20-16-4</t>
  </si>
  <si>
    <t>Установка зонтов над шахтами из листовой стали круглого сечения диаметром 400 мм</t>
  </si>
  <si>
    <t>3.20-16-5</t>
  </si>
  <si>
    <t>Установка зонтов над шахтами из листовой стали круглого сечения диаметром 450 мм</t>
  </si>
  <si>
    <t>3.20-16-6</t>
  </si>
  <si>
    <t>Установка зонтов над шахтами из листовой стали круглого сечения диаметром 500 мм</t>
  </si>
  <si>
    <t>3.20-16-7</t>
  </si>
  <si>
    <t>Установка зонтов над шахтами из листовой стали круглого сечения диаметром 630 мм</t>
  </si>
  <si>
    <t>3.20-16-8</t>
  </si>
  <si>
    <t>Установка зонтов над шахтами из листовой стали круглого сечения диаметром 710 мм</t>
  </si>
  <si>
    <t>3.20-16-9</t>
  </si>
  <si>
    <t>Установка зонтов над шахтами из листовой стали круглого сечения диаметром 800 мм</t>
  </si>
  <si>
    <t>3.20-16-10</t>
  </si>
  <si>
    <t>Установка зонтов над шахтами из листовой стали круглого сечения диаметром 1000 мм</t>
  </si>
  <si>
    <t>3.20-16-11</t>
  </si>
  <si>
    <t>Установка зонтов над шахтами из листовой стали круглого сечения диаметром 1250 мм</t>
  </si>
  <si>
    <t>3.20-0-7-0-17</t>
  </si>
  <si>
    <t>Таблица 3.20-17. Установка зонтов над шахтами из листовой стали прямоугольного сечения</t>
  </si>
  <si>
    <t>3.20-17-1</t>
  </si>
  <si>
    <t>Установка зонтов над шахтами из листовой стали прямоугольного сечения периметром 1000 мм</t>
  </si>
  <si>
    <t>3.20-17-2</t>
  </si>
  <si>
    <t>Установка зонтов над шахтами из листовой стали прямоугольного сечения периметром 1300 мм</t>
  </si>
  <si>
    <t>3.20-17-3</t>
  </si>
  <si>
    <t>Установка зонтов над шахтами из листовой стали прямоугольного сечения периметром 1600 мм</t>
  </si>
  <si>
    <t>3.20-17-4</t>
  </si>
  <si>
    <t>Установка зонтов над шахтами из листовой стали прямоугольного сечения периметром 2000 мм</t>
  </si>
  <si>
    <t>3.20-17-5</t>
  </si>
  <si>
    <t>Установка зонтов над шахтами из листовой стали прямоугольного сечения периметром 2600 мм</t>
  </si>
  <si>
    <t>3.20-17-6</t>
  </si>
  <si>
    <t>Установка зонтов над шахтами из листовой стали прямоугольного сечения периметром 3200 мм</t>
  </si>
  <si>
    <t>3.20-17-7</t>
  </si>
  <si>
    <t>Установка зонтов над шахтами из листовой стали прямоугольного сечения периметром 3600 мм</t>
  </si>
  <si>
    <t>3.20-17-8</t>
  </si>
  <si>
    <t>Установка зонтов над шахтами из листовой стали прямоугольного сечения периметром 4000 мм</t>
  </si>
  <si>
    <t>3.20-0-7-0-20</t>
  </si>
  <si>
    <t>Таблица 3.20-20. Установка зонтов над оборудованием</t>
  </si>
  <si>
    <t>3.20-20-1</t>
  </si>
  <si>
    <t>Установка зонтов над оборудованием</t>
  </si>
  <si>
    <t>1 м2 поверхности зонта</t>
  </si>
  <si>
    <t>3.20-0-8</t>
  </si>
  <si>
    <t>Раздел  8. Дефлекторы</t>
  </si>
  <si>
    <t>3.20-0-8-0-21</t>
  </si>
  <si>
    <t>Таблица 3.20-21. Установка дефлекторов</t>
  </si>
  <si>
    <t>3.20-21-1</t>
  </si>
  <si>
    <t>Установка дефлекторов диаметром патрубка 280 мм</t>
  </si>
  <si>
    <t>1 дефлектор</t>
  </si>
  <si>
    <t>3.20-21-2</t>
  </si>
  <si>
    <t>Установка дефлекторов диаметром патрубка 400 мм</t>
  </si>
  <si>
    <t>3.20-21-3</t>
  </si>
  <si>
    <t>Установка дефлекторов диаметром патрубка 500 мм</t>
  </si>
  <si>
    <t>3.20-21-4</t>
  </si>
  <si>
    <t>Установка дефлекторов диаметром патрубка 630 мм</t>
  </si>
  <si>
    <t>3.20-21-5</t>
  </si>
  <si>
    <t>Установка дефлекторов диаметром патрубка 710 мм</t>
  </si>
  <si>
    <t>3.20-21-6</t>
  </si>
  <si>
    <t>Установка дефлекторов диаметром патрубка 800 мм</t>
  </si>
  <si>
    <t>3.20-21-7</t>
  </si>
  <si>
    <t>Установка дефлекторов диаметром патрубка 900 мм</t>
  </si>
  <si>
    <t>3.20-21-8</t>
  </si>
  <si>
    <t>Установка дефлекторов диаметром патрубка 1000 мм</t>
  </si>
  <si>
    <t>3.20-0-9</t>
  </si>
  <si>
    <t>Раздел  9. Узлы прохода вытяжных вентиляционных шахт</t>
  </si>
  <si>
    <t>3.20-0-9-0-22</t>
  </si>
  <si>
    <t>Таблица 3.20-22. Установка узлов прохода вытяжных вентиляционных шахт</t>
  </si>
  <si>
    <t>3.20-22-1</t>
  </si>
  <si>
    <t>Установка узлов прохода вытяжных вентиляционных шахт диаметром патрубка до 250 мм</t>
  </si>
  <si>
    <t>3.20-22-2</t>
  </si>
  <si>
    <t>Установка узлов прохода вытяжных вентиляционных шахт диаметром патрубка до 355 мм</t>
  </si>
  <si>
    <t>3.20-22-3</t>
  </si>
  <si>
    <t>Установка узлов прохода вытяжных вентиляционных шахт диаметром патрубка до 560 мм</t>
  </si>
  <si>
    <t>3.20-22-4</t>
  </si>
  <si>
    <t>Установка узлов прохода вытяжных вентиляционных шахт диаметром патрубка до 800 мм</t>
  </si>
  <si>
    <t>3.20-22-5</t>
  </si>
  <si>
    <t>Установка узлов прохода вытяжных вентиляционных шахт диаметром патрубка до 1000 мм</t>
  </si>
  <si>
    <t>3.20-22-6</t>
  </si>
  <si>
    <t>Установка узлов прохода вытяжных вентиляционных шахт диаметром патрубка до 1250 мм</t>
  </si>
  <si>
    <t>3.20-0-10</t>
  </si>
  <si>
    <t>Раздел 10. Глушители шума вентиляционных установок</t>
  </si>
  <si>
    <t>3.20-0-10-0-23</t>
  </si>
  <si>
    <t>Таблица 3.20-23. Установка глушителей шума вентиляционных установок трубчатых круглого сечения типа ГТК</t>
  </si>
  <si>
    <t>3.20-23-1</t>
  </si>
  <si>
    <t>Установка глушителей шума вентиляционных установок трубчатых круглого сечения типа ГТК 1-1 диаметром обечайки 125 мм</t>
  </si>
  <si>
    <t>3.20-23-2</t>
  </si>
  <si>
    <t>Установка глушителей шума вентиляционных установок трубчатых круглого сечения типа ГТК 1-2 диаметром обечайки 200 мм</t>
  </si>
  <si>
    <t>3.20-23-3</t>
  </si>
  <si>
    <t>Установка глушителей шума вентиляционных установок трубчатых круглого сечения типа ГТК 1-3 диаметром обечайки 250 мм</t>
  </si>
  <si>
    <t>3.20-23-4</t>
  </si>
  <si>
    <t>Установка глушителей шума вентиляционных установок трубчатых круглого сечения типа ГТК 1-4 диаметром обечайки 315 мм</t>
  </si>
  <si>
    <t>3.20-23-5</t>
  </si>
  <si>
    <t>Установка глушителей шума вентиляционных установок трубчатых круглого сечения типа ГТК 1-5 диаметром обечайки 400 мм</t>
  </si>
  <si>
    <t>3.20-23-6</t>
  </si>
  <si>
    <t>Установка глушителей шума вентиляционных установок трубчатых круглого сечения типа ГТК 1-6 диаметром обечайки 500 мм</t>
  </si>
  <si>
    <t>3.20-23-7</t>
  </si>
  <si>
    <t>Установка глушителей шума вентиляционных установок трубчатых круглого сечения типа ГТК 2-1 диаметром обечайки 125 мм</t>
  </si>
  <si>
    <t>3.20-23-8</t>
  </si>
  <si>
    <t>Установка глушителей шума вентиляционных установок трубчатых круглого сечения типа ГТК 2-2 диаметром обечайки 200 мм</t>
  </si>
  <si>
    <t>3.20-23-9</t>
  </si>
  <si>
    <t>Установка глушителей шума вентиляционных установок трубчатых круглого сечения типа ГТК 2-3 диаметром обечайки 250 мм</t>
  </si>
  <si>
    <t>3.20-23-10</t>
  </si>
  <si>
    <t>Установка глушителей шума вентиляционных установок трубчатых круглого сечения типа ГТК 2-4 диаметром обечайки 315 мм</t>
  </si>
  <si>
    <t>3.20-23-11</t>
  </si>
  <si>
    <t>Установка глушителей шума вентиляционных установок трубчатых круглого сечения типа ГТК 2-5 диаметром обечайки 400 мм</t>
  </si>
  <si>
    <t>3.20-23-12</t>
  </si>
  <si>
    <t>Установка глушителей шума вентиляционных установок трубчатых круглого сечения типа ГТК 2-6 диаметром обечайки 500 мм</t>
  </si>
  <si>
    <t>3.20-0-10-0-24</t>
  </si>
  <si>
    <t>Таблица 3.20-24. Установка глушителей шума вентиляционных установок трубчатых</t>
  </si>
  <si>
    <t>3.20-24-1</t>
  </si>
  <si>
    <t>Установка глушителей шума вентиляционных установок трубчатых типа ГТП 1-1 сечением 200 х 100 мм</t>
  </si>
  <si>
    <t>3.20-24-2</t>
  </si>
  <si>
    <t>Установка глушителей шума вентиляционных установок трубчатых типа ГТП 1-2 сечением 300 х 200 мм</t>
  </si>
  <si>
    <t>3.20-24-3</t>
  </si>
  <si>
    <t>Установка глушителей шума вентиляционных установок трубчатых типа ГТП 1-3 сечением 400 х 200 мм</t>
  </si>
  <si>
    <t>3.20-24-4</t>
  </si>
  <si>
    <t>Установка глушителей шума вентиляционных установок трубчатых типа ГТП 1-4 сечением 400 х 300 мм</t>
  </si>
  <si>
    <t>3.20-24-5</t>
  </si>
  <si>
    <t>Установка глушителей шума вентиляционных установок трубчатых типа ГТП 1-5 сечением 400 х 400 мм</t>
  </si>
  <si>
    <t>3.20-24-6</t>
  </si>
  <si>
    <t>Установка глушителей шума вентиляционных установок трубчатых типа ГТП 2-1 сечением 200 х 100 мм</t>
  </si>
  <si>
    <t>3.20-24-7</t>
  </si>
  <si>
    <t>Установка глушителей шума вентиляционных установок трубчатых типа ГТП 2-2 сечением 300 х 200 мм</t>
  </si>
  <si>
    <t>3.20-24-8</t>
  </si>
  <si>
    <t>Установка глушителей шума вентиляционных установок трубчатых типа ГТП 2-3 сечением 400 х 200 мм</t>
  </si>
  <si>
    <t>3.20-24-9</t>
  </si>
  <si>
    <t>Установка глушителей шума вентиляционных установок трубчатых типа ГТП 2-4 сечением 400 х 300 мм</t>
  </si>
  <si>
    <t>3.20-24-10</t>
  </si>
  <si>
    <t>Установка глушителей шума вентиляционных установок трубчатых типа ГТП 2-5 сечением 400 х 400 мм</t>
  </si>
  <si>
    <t>3.20-0-10-0-25</t>
  </si>
  <si>
    <t>Таблица 3.20-25. Установка глушителей шума вентиляционных установок пластинчатых</t>
  </si>
  <si>
    <t>3.20-25-1</t>
  </si>
  <si>
    <t>Установка шумоглушителей вентиляционных пластинчатых типа ПП, ВП 1-1 размером пластин 100 х 500 х 750 мм</t>
  </si>
  <si>
    <t>1 пластина</t>
  </si>
  <si>
    <t>3.20-25-2</t>
  </si>
  <si>
    <t>Установка шумоглушителей вентиляционных пластинчатых типа ПП, ВП 1-2 размером пластин 100 х 500 х 1000 мм</t>
  </si>
  <si>
    <t>3.20-25-3</t>
  </si>
  <si>
    <t>Установка шумоглушителей вентиляционных пластинчатых типа ПП, ВП 1-3 размером пластин 100 х 1000 х 1000 мм</t>
  </si>
  <si>
    <t>3.20-25-4</t>
  </si>
  <si>
    <t>Установка шумоглушителей вентиляционных пластинчатых типа ПП, ВП 2-1 размером пластин 200 х 500 х 750 мм</t>
  </si>
  <si>
    <t>3.20-25-5</t>
  </si>
  <si>
    <t>Установка шумоглушителей вентиляционных пластинчатых типа ПП, ВП 2-2 размером пластин 200 х 500 х 1000 мм</t>
  </si>
  <si>
    <t>3.20-25-6</t>
  </si>
  <si>
    <t>Установка шумоглушителей вентиляционных пластинчатых типа ПП, ВП 2-3 размером пластин 200 х 1000 х 1000 мм</t>
  </si>
  <si>
    <t>3.20-25-7</t>
  </si>
  <si>
    <t>Установка шумоглушителей вентиляционных пластинчатых типа ПП, ВП 3-1 размером пластин 400 х 500 х 750 мм</t>
  </si>
  <si>
    <t>3.20-25-8</t>
  </si>
  <si>
    <t>Установка шумоглушителей вентиляционных пластинчатых типа ПП, ВП 3-2 размером пластин 400 х 500 х 1000 мм</t>
  </si>
  <si>
    <t>3.20-25-9</t>
  </si>
  <si>
    <t>Установка шумоглушителей вентиляционных пластинчатых типа ПП, ВП 3-3 размером пластин 400 х 1000 х 1000 мм</t>
  </si>
  <si>
    <t>3.20-0-11</t>
  </si>
  <si>
    <t>Раздел 11. Двери и люки герметические</t>
  </si>
  <si>
    <t>3.20-0-11-0-26</t>
  </si>
  <si>
    <t>Таблица 3.20-26. Установка дверей и люков герметических</t>
  </si>
  <si>
    <t>3.20-26-1</t>
  </si>
  <si>
    <t>Установка дверей герметических штампованных размером 1250 х 500 мм</t>
  </si>
  <si>
    <t>3.20-26-2</t>
  </si>
  <si>
    <t>Установка дверей герметических штампованных размером 900 х 400 мм</t>
  </si>
  <si>
    <t>3.20-26-3</t>
  </si>
  <si>
    <t>Установка дверей герметических неутепленных размером 1250 х 500 мм</t>
  </si>
  <si>
    <t>3.20-26-4</t>
  </si>
  <si>
    <t>Установка дверей герметических неутепленных размером 900 х 400 мм</t>
  </si>
  <si>
    <t>3.20-26-5</t>
  </si>
  <si>
    <t>Установка дверей герметических утепленных размером 1250 х 500 мм</t>
  </si>
  <si>
    <t>3.20-26-6</t>
  </si>
  <si>
    <t>Установка дверей герметических утепленных размером 900 х 400 мм</t>
  </si>
  <si>
    <t>3.20-26-7</t>
  </si>
  <si>
    <t>Установка люков герметических</t>
  </si>
  <si>
    <t>3.20-0-12</t>
  </si>
  <si>
    <t>Раздел 12. Вставки гибкие к радиальным вентиляторам</t>
  </si>
  <si>
    <t>3.20-0-12-0-27</t>
  </si>
  <si>
    <t>Таблица 3.20-27. Установка вставок гибких к радиальным вентиляторам</t>
  </si>
  <si>
    <t>3.20-27-1</t>
  </si>
  <si>
    <t>Установка вставок гибких к радиальным вентиляторам</t>
  </si>
  <si>
    <t>3.20-0-13</t>
  </si>
  <si>
    <t>Раздел 13. Кронштейны под вентиляционное оборудование</t>
  </si>
  <si>
    <t>3.20-0-13-0-28</t>
  </si>
  <si>
    <t>Таблица 3.20-28. Установка кронштейнов под вентиляционное оборудование</t>
  </si>
  <si>
    <t>3.20-28-1</t>
  </si>
  <si>
    <t>Установка кронштейнов под вентиляционное оборудование</t>
  </si>
  <si>
    <t>100 кг изделия</t>
  </si>
  <si>
    <t>3.20-0-14</t>
  </si>
  <si>
    <t>Раздел 14. Вентиляторы радиальные</t>
  </si>
  <si>
    <t>3.20-0-14-0-29</t>
  </si>
  <si>
    <t>Таблица 3.20-29. Установка вентиляторов радиальных</t>
  </si>
  <si>
    <t>3.20-29-1</t>
  </si>
  <si>
    <t>Установка вентиляторов радиальных с электродвигателем на одной оси или на клиноременной передаче, массой до 0,05 т</t>
  </si>
  <si>
    <t>1 вентилятор</t>
  </si>
  <si>
    <t>3.20-29-2</t>
  </si>
  <si>
    <t>Установка вентиляторов радиальных с электродвигателем на одной оси или на клиноременной передаче, массой до 0,12 т</t>
  </si>
  <si>
    <t>3.20-29-3</t>
  </si>
  <si>
    <t>Установка вентиляторов радиальных с электродвигателем на одной оси или на клиноременной передаче, массой до 0,2 т</t>
  </si>
  <si>
    <t>3.20-29-4</t>
  </si>
  <si>
    <t>Установка вентиляторов радиальных с электродвигателем на одной оси или на клиноременной передаче, массой до 0,4 т</t>
  </si>
  <si>
    <t>3.20-29-5</t>
  </si>
  <si>
    <t>Установка вентиляторов радиальных с электродвигателем на одной оси или на клиноременной передаче, массой до 0,6 т</t>
  </si>
  <si>
    <t>3.20-29-6</t>
  </si>
  <si>
    <t>Установка вентиляторов радиальных с электродвигателем на одной оси или на клиноременной передаче, массой до 0,9 т</t>
  </si>
  <si>
    <t>3.20-29-7</t>
  </si>
  <si>
    <t>Установка вентиляторов радиальных с электродвигателем на одной оси или на клиноременной передаче, массой до 1,1 т</t>
  </si>
  <si>
    <t>3.20-29-8</t>
  </si>
  <si>
    <t>Установка вентиляторов радиальных с электродвигателем на одной оси или на клиноременной передаче, массой до 2 т</t>
  </si>
  <si>
    <t>3.20-29-9</t>
  </si>
  <si>
    <t>Установка вентиляторов радиальных с электродвигателем на одной оси или на клиноременной передаче, массой до 2,5 т</t>
  </si>
  <si>
    <t>3.20-29-10</t>
  </si>
  <si>
    <t>Установка вентиляторов радиальных с электродвигателем на одной оси или на клиноременной передаче, массой до 3,5 т</t>
  </si>
  <si>
    <t>3.20-29-11</t>
  </si>
  <si>
    <t>Установка вентиляторов радиальных с клиноременным приводом, массой до 0,12 т</t>
  </si>
  <si>
    <t>3.20-29-12</t>
  </si>
  <si>
    <t>Установка вентиляторов радиальных с клиноременным приводом, массой до 0,2 т</t>
  </si>
  <si>
    <t>3.20-29-13</t>
  </si>
  <si>
    <t>Установка вентиляторов радиальных с клиноременным приводом, массой до 0,4 т</t>
  </si>
  <si>
    <t>3.20-29-14</t>
  </si>
  <si>
    <t>Установка вентиляторов радиальных с клиноременным приводом, массой до 0,6 т</t>
  </si>
  <si>
    <t>3.20-29-15</t>
  </si>
  <si>
    <t>Установка вентиляторов радиальных с клиноременным приводом, массой до 0,9 т</t>
  </si>
  <si>
    <t>3.20-29-16</t>
  </si>
  <si>
    <t>Установка вентиляторов радиальных с клиноременным приводом, массой до 2 т</t>
  </si>
  <si>
    <t>3.20-0-15</t>
  </si>
  <si>
    <t>Раздел 15. Вентиляторы осевые</t>
  </si>
  <si>
    <t>3.20-0-15-0-30</t>
  </si>
  <si>
    <t>Таблица 3.20-30. Установка вентиляторов осевых</t>
  </si>
  <si>
    <t>3.20-30-1</t>
  </si>
  <si>
    <t>Установка вентиляторов осевых массой до 0,025 т</t>
  </si>
  <si>
    <t>3.20-30-2</t>
  </si>
  <si>
    <t>Установка вентиляторов осевых массой до 0,05 т</t>
  </si>
  <si>
    <t>3.20-30-3</t>
  </si>
  <si>
    <t>Установка вентиляторов осевых массой до 0,1 т</t>
  </si>
  <si>
    <t>3.20-30-4</t>
  </si>
  <si>
    <t>Установка вентиляторов осевых массой до 0,2 т</t>
  </si>
  <si>
    <t>3.20-30-5</t>
  </si>
  <si>
    <t>Установка вентиляторов осевых массой до 0,3 т</t>
  </si>
  <si>
    <t>3.20-30-6</t>
  </si>
  <si>
    <t>Установка вентиляторов осевых массой до 0,6 т</t>
  </si>
  <si>
    <t>3.20-0-16</t>
  </si>
  <si>
    <t>Раздел 16. Вентиляторы крышные</t>
  </si>
  <si>
    <t>3.20-0-16-0-31</t>
  </si>
  <si>
    <t>Таблица 3.20-31. Установка вентиляторов крышных</t>
  </si>
  <si>
    <t>3.20-31-1</t>
  </si>
  <si>
    <t>Установка вентиляторов крышных массой до 0,1 т</t>
  </si>
  <si>
    <t>3.20-31-2</t>
  </si>
  <si>
    <t>Установка вентиляторов крышных массой до 0,2 т</t>
  </si>
  <si>
    <t>3.20-31-3</t>
  </si>
  <si>
    <t>Установка вентиляторов крышных массой до 0,4 т</t>
  </si>
  <si>
    <t>3.20-31-4</t>
  </si>
  <si>
    <t>Установка вентиляторов крышных массой до 0,7 т</t>
  </si>
  <si>
    <t>3.20-0-17</t>
  </si>
  <si>
    <t>Раздел 17. Агрегаты воздушно-отопительные, приточно-рециркуляционные и завесы воздушно-тепловые</t>
  </si>
  <si>
    <t>3.20-0-17-0-32</t>
  </si>
  <si>
    <t>Таблица 3.20-32. Установка агрегатов воздушно-отопительных, приточно-рециркуляционных и завес воздушно-тепловых</t>
  </si>
  <si>
    <t>3.20-32-1</t>
  </si>
  <si>
    <t>Установка агрегатов воздушно-отопительных массой до 0,25 т</t>
  </si>
  <si>
    <t>1 агрегат</t>
  </si>
  <si>
    <t>3.20-32-2</t>
  </si>
  <si>
    <t>Установка агрегатов воздушно-отопительных массой до 0,4 т</t>
  </si>
  <si>
    <t>3.20-32-3</t>
  </si>
  <si>
    <t>Установка агрегатов воздушно-отопительных массой до 0,8 т</t>
  </si>
  <si>
    <t>3.20-32-4</t>
  </si>
  <si>
    <t>Установка агрегатов приточно-рециркуляционных</t>
  </si>
  <si>
    <t>3.20-32-5</t>
  </si>
  <si>
    <t>Установка завес воздушно-тепловых</t>
  </si>
  <si>
    <t>3.20-0-18</t>
  </si>
  <si>
    <t>Раздел 18. Калориферы</t>
  </si>
  <si>
    <t>3.20-0-18-0-33</t>
  </si>
  <si>
    <t>Таблица 3.20-33. Установка калориферов</t>
  </si>
  <si>
    <t>3.20-33-1</t>
  </si>
  <si>
    <t>Установка калориферов массой до 0,1 т</t>
  </si>
  <si>
    <t>1 калорифер</t>
  </si>
  <si>
    <t>3.20-33-2</t>
  </si>
  <si>
    <t>Установка калориферов массой до 0,2 т</t>
  </si>
  <si>
    <t>3.20-33-3</t>
  </si>
  <si>
    <t>Установка калориферов массой до 0,3 т</t>
  </si>
  <si>
    <t>3.20-33-4</t>
  </si>
  <si>
    <t>Установка калориферов массой до 0,4 т</t>
  </si>
  <si>
    <t>3.20-33-5</t>
  </si>
  <si>
    <t>Установка калориферов массой до 0,5 т</t>
  </si>
  <si>
    <t>3.20-33-6</t>
  </si>
  <si>
    <t>Установка калориферов массой до 0,6 т</t>
  </si>
  <si>
    <t>3.20-0-19</t>
  </si>
  <si>
    <t>Раздел 19. Агрегаты вентиляционные пылеулавливающие</t>
  </si>
  <si>
    <t>3.20-0-19-0-34</t>
  </si>
  <si>
    <t>Таблица 3.20-34. Установка агрегатов вентиляционных пылеулавливающих</t>
  </si>
  <si>
    <t>3.20-34-1</t>
  </si>
  <si>
    <t>Установка агрегатов вентиляционных пылеулавливающих</t>
  </si>
  <si>
    <t>3.20-0-20</t>
  </si>
  <si>
    <t>Раздел 20. Фильтры</t>
  </si>
  <si>
    <t>3.20-0-20-0-35</t>
  </si>
  <si>
    <t>Таблица 3.20-35. Установка фильтров</t>
  </si>
  <si>
    <t>3.20-35-1</t>
  </si>
  <si>
    <t>Установка фильтров ячейковых</t>
  </si>
  <si>
    <t>1 м2 поверхности в свету</t>
  </si>
  <si>
    <t>3.20-35-2</t>
  </si>
  <si>
    <t>Установка фильтров аэрозольных</t>
  </si>
  <si>
    <t>3.20-0-21</t>
  </si>
  <si>
    <t>Раздел 21. Скрубберы</t>
  </si>
  <si>
    <t>3.20-0-21-0-36</t>
  </si>
  <si>
    <t>Таблица 3.20-36. Установка скрубберов</t>
  </si>
  <si>
    <t>3.20-36-1</t>
  </si>
  <si>
    <t>Установка скрубберов массой до 0,15 т</t>
  </si>
  <si>
    <t>1 скруббер</t>
  </si>
  <si>
    <t>3.20-36-2</t>
  </si>
  <si>
    <t>Установка скрубберов массой до 0,3 т</t>
  </si>
  <si>
    <t>3.20-36-3</t>
  </si>
  <si>
    <t>Установка скрубберов массой до 0,45 т</t>
  </si>
  <si>
    <t>3.20-0-22</t>
  </si>
  <si>
    <t>Раздел 22. Циклоны</t>
  </si>
  <si>
    <t>3.20-0-22-0-37</t>
  </si>
  <si>
    <t>Таблица 3.20-37. Установка циклонов</t>
  </si>
  <si>
    <t>3.20-37-1</t>
  </si>
  <si>
    <t>Установка циклонов массой до 0,3 т</t>
  </si>
  <si>
    <t>1 циклон</t>
  </si>
  <si>
    <t>3.20-37-2</t>
  </si>
  <si>
    <t>Установка циклонов массой до 0,5 т</t>
  </si>
  <si>
    <t>3.20-37-3</t>
  </si>
  <si>
    <t>Установка циклонов массой до 1 т</t>
  </si>
  <si>
    <t>3.20-37-4</t>
  </si>
  <si>
    <t>Установка циклонов массой до 1,2 т</t>
  </si>
  <si>
    <t>3.20-37-5</t>
  </si>
  <si>
    <t>Установка циклонов массой до 3 т</t>
  </si>
  <si>
    <t>3.20-37-6</t>
  </si>
  <si>
    <t>Установка циклонов массой до 6 т</t>
  </si>
  <si>
    <t>3.20-37-7</t>
  </si>
  <si>
    <t>Установка циклонов массой более 6 т</t>
  </si>
  <si>
    <t>3.20-0-23</t>
  </si>
  <si>
    <t>Раздел 23. Доводчики эжекционные, автономные кондиционеры</t>
  </si>
  <si>
    <t>3.20-0-23-0-38</t>
  </si>
  <si>
    <t>Таблица 3.20-38. Установка кондиционеров автономных, доводчиков эжекционных</t>
  </si>
  <si>
    <t>3.20-38-1</t>
  </si>
  <si>
    <t>Установка доводчиков эжекционных</t>
  </si>
  <si>
    <t>1 доводчик</t>
  </si>
  <si>
    <t>3.20-38-2</t>
  </si>
  <si>
    <t>Установка автономных кондиционеров</t>
  </si>
  <si>
    <t>3.20-0-23-0-56</t>
  </si>
  <si>
    <t>Таблица 3.20-56. Установка наружного блока сплит-системы</t>
  </si>
  <si>
    <t>3.20-56-1</t>
  </si>
  <si>
    <t>Установка наружного блока сплит-системы весом до 30 кг</t>
  </si>
  <si>
    <t>3.20-56-2</t>
  </si>
  <si>
    <t>Установка наружного блока сплит-системы весом до 40 кг</t>
  </si>
  <si>
    <t>3.20-56-3</t>
  </si>
  <si>
    <t>Установка наружного блока сплит-системы весом до 50 кг</t>
  </si>
  <si>
    <t>3.20-56-4</t>
  </si>
  <si>
    <t>Установка наружного блока сплит-системы весом более 50 кг</t>
  </si>
  <si>
    <t>3.20-0-23-0-57</t>
  </si>
  <si>
    <t>Таблица 3.20-57. Установка внутреннего блока сплит-системы</t>
  </si>
  <si>
    <t>3.20-57-1</t>
  </si>
  <si>
    <t>Установка внутреннего блока сплит-системы весом до 10 кг</t>
  </si>
  <si>
    <t>3.20-57-2</t>
  </si>
  <si>
    <t>Установка внутреннего блока сплит-системы весом до 15 кг</t>
  </si>
  <si>
    <t>3.20-57-3</t>
  </si>
  <si>
    <t>Установка внутреннего блока сплит-системы весом до 20 кг</t>
  </si>
  <si>
    <t>3.20-57-4</t>
  </si>
  <si>
    <t>Установка внутреннего блока сплит-системы весом до 25 кг</t>
  </si>
  <si>
    <t>3.20-57-5</t>
  </si>
  <si>
    <t>Установка внутреннего блока сплит-системы весом более 25 кг</t>
  </si>
  <si>
    <t>3.20-0-24</t>
  </si>
  <si>
    <t>Раздел 24. Виброизоляторы</t>
  </si>
  <si>
    <t>3.20-0-24-0-39</t>
  </si>
  <si>
    <t>Таблица 3.20-39. Установка виброизоляторов</t>
  </si>
  <si>
    <t>3.20-39-1</t>
  </si>
  <si>
    <t>Установка виброизоляторов номер 38</t>
  </si>
  <si>
    <t>10 виброизоляторов</t>
  </si>
  <si>
    <t>3.20-39-2</t>
  </si>
  <si>
    <t>Установка виброизоляторов номер 39</t>
  </si>
  <si>
    <t>3.20-39-3</t>
  </si>
  <si>
    <t>Установка виброизоляторов номер 40</t>
  </si>
  <si>
    <t>3.20-39-4</t>
  </si>
  <si>
    <t>Установка виброизоляторов номер 41</t>
  </si>
  <si>
    <t>3.20-39-5</t>
  </si>
  <si>
    <t>Установка виброизоляторов номер 42</t>
  </si>
  <si>
    <t>3.20-39-6</t>
  </si>
  <si>
    <t>Установка виброизоляторов номер 43</t>
  </si>
  <si>
    <t>3.20-39-7</t>
  </si>
  <si>
    <t>Установка виброизоляторов номер 44</t>
  </si>
  <si>
    <t>3.20-39-8</t>
  </si>
  <si>
    <t>Установка виброизоляторов номер 45</t>
  </si>
  <si>
    <t>3.20-0-25</t>
  </si>
  <si>
    <t>Раздел 25. Камеры приточные типовые и установки приточные</t>
  </si>
  <si>
    <t>3.20-0-25-0-40</t>
  </si>
  <si>
    <t>Таблица 3.20-40. Установка камер приточных типовых и установок приточных</t>
  </si>
  <si>
    <t>3.20-40-1</t>
  </si>
  <si>
    <t>Установка камер приточных типовых без секции орошения и установок приточных производительностью до 10 тыс.м3/час</t>
  </si>
  <si>
    <t>1 камера</t>
  </si>
  <si>
    <t>3.20-40-2</t>
  </si>
  <si>
    <t>Установка камер приточных типовых и установок приточных без секции орошения производительностью до 20 тыс.м3/час</t>
  </si>
  <si>
    <t>3.20-40-3</t>
  </si>
  <si>
    <t>Установка камер приточных типовых и установок приточных без секции орошения производительностью до 31,5 тыс.м3/час</t>
  </si>
  <si>
    <t>3.20-40-4</t>
  </si>
  <si>
    <t>Установка камер приточных типовых и установок приточных без секции орошения производительностью до 40 тыс.м3/час</t>
  </si>
  <si>
    <t>3.20-40-5</t>
  </si>
  <si>
    <t>Установка камер приточных типовых и установок приточных без секции орошения производительностью до 63 тыс.м3/час</t>
  </si>
  <si>
    <t>3.20-40-6</t>
  </si>
  <si>
    <t>Установка камер приточных типовых и установок приточных без секции орошения производительностью до 80 тыс.м3/час</t>
  </si>
  <si>
    <t>3.20-40-7</t>
  </si>
  <si>
    <t>Установка камер приточных типовых и установок приточных без секции орошения производительностью до 125 тыс.м3/час</t>
  </si>
  <si>
    <t>3.20-40-8</t>
  </si>
  <si>
    <t>Установка камер приточных типовых и установок приточных без секции орошения производительностью до 150 тыс.м3/час</t>
  </si>
  <si>
    <t>3.20-40-9</t>
  </si>
  <si>
    <t>Установка камер приточных типовых с секцией орошения производительностью до 10 тыс.м3/час</t>
  </si>
  <si>
    <t>3.20-40-10</t>
  </si>
  <si>
    <t>Установка камер приточных типовых с секцией орошения производительностью до 20 тыс.м3/час</t>
  </si>
  <si>
    <t>3.20-40-11</t>
  </si>
  <si>
    <t>Установка камер приточных типовых с секцией орошения производительностью до 31,5 тыс.м3/час</t>
  </si>
  <si>
    <t>3.20-40-12</t>
  </si>
  <si>
    <t>Установка камер приточных типовых с секцией орошения производительностью до 40 тыс.м3/час</t>
  </si>
  <si>
    <t>3.20-40-13</t>
  </si>
  <si>
    <t>Установка камер приточных типовых с секцией орошения производительностью до 63 тыс.м3/час</t>
  </si>
  <si>
    <t>3.20-40-14</t>
  </si>
  <si>
    <t>Установка камер приточных типовых с секцией орошения производительностью до 80 тыс.м3/час</t>
  </si>
  <si>
    <t>3.20-40-15</t>
  </si>
  <si>
    <t>Установка камер приточных типовых с секцией орошения производительностью до 125 тыс.м3/час</t>
  </si>
  <si>
    <t>3.20-40-16</t>
  </si>
  <si>
    <t>Установка камер приточных типовых с секцией орошения производительностью до 150 тыс.м3/час</t>
  </si>
  <si>
    <t>3.20-0-26</t>
  </si>
  <si>
    <t>Раздел 26. Кондиционеры центральные</t>
  </si>
  <si>
    <t>3.20-0-26-0-41</t>
  </si>
  <si>
    <t>Таблица 3.20-41. Установка камер орошения</t>
  </si>
  <si>
    <t>3.20-41-1</t>
  </si>
  <si>
    <t>Установка камер орошения производительность до 10 тыс.м3/час</t>
  </si>
  <si>
    <t>3.20-41-2</t>
  </si>
  <si>
    <t>Установка камер орошения производительность до 20 тыс.м3/час</t>
  </si>
  <si>
    <t>3.20-41-3</t>
  </si>
  <si>
    <t>Установка камер орошения производительность до 31,5 тыс.м3/час</t>
  </si>
  <si>
    <t>3.20-41-4</t>
  </si>
  <si>
    <t>Установка камер орошения производительность до 40 тыс.м3/час</t>
  </si>
  <si>
    <t>3.20-41-5</t>
  </si>
  <si>
    <t>Установка камер орошения производительность до 63 тыс.м3/час</t>
  </si>
  <si>
    <t>3.20-41-6</t>
  </si>
  <si>
    <t>Установка камер орошения производительность до 80 тыс.м3/час</t>
  </si>
  <si>
    <t>3.20-41-7</t>
  </si>
  <si>
    <t>Установка камер орошения производительность до 125 тыс.м3/час</t>
  </si>
  <si>
    <t>3.20-41-8</t>
  </si>
  <si>
    <t>Установка камер орошения производительность до 160 тыс.м3/час</t>
  </si>
  <si>
    <t>3.20-41-9</t>
  </si>
  <si>
    <t>Установка камер орошения производительность до 200 тыс.м3/час</t>
  </si>
  <si>
    <t>3.20-41-10</t>
  </si>
  <si>
    <t>Установка камер орошения производительность до 250 тыс.м3/час</t>
  </si>
  <si>
    <t>3.20-0-26-0-42</t>
  </si>
  <si>
    <t>Таблица 3.20-42. Установка фильтров воздушных сетчатых (масляных)</t>
  </si>
  <si>
    <t>3.20-42-1</t>
  </si>
  <si>
    <t>Установка фильтров воздушных сетчатых (масляных) производительностью до 10 тыс.м3/час</t>
  </si>
  <si>
    <t>3.20-42-2</t>
  </si>
  <si>
    <t>Установка фильтров воздушных сетчатых (масляных) производительностью до 20 тыс.м3/час</t>
  </si>
  <si>
    <t>3.20-42-3</t>
  </si>
  <si>
    <t>Установка фильтров воздушных сетчатых (масляных) производительностью до 31,5 тыс.м3/час</t>
  </si>
  <si>
    <t>3.20-42-4</t>
  </si>
  <si>
    <t>Установка фильтров воздушных сетчатых (масляных) производительностью до 40 тыс.м3/час</t>
  </si>
  <si>
    <t>3.20-42-5</t>
  </si>
  <si>
    <t>Установка фильтров воздушных сетчатых (масляных) производительностью до 63 тыс.м3/час</t>
  </si>
  <si>
    <t>3.20-42-6</t>
  </si>
  <si>
    <t>Установка фильтров воздушных сетчатых (масляных) производительностью до 80 тыс.м3/час</t>
  </si>
  <si>
    <t>3.20-42-7</t>
  </si>
  <si>
    <t>Установка фильтров воздушных сетчатых (масляных) производительностью до 125 тыс.м3/час</t>
  </si>
  <si>
    <t>3.20-42-8</t>
  </si>
  <si>
    <t>Установка фильтров воздушных сетчатых (масляных) производительностью до 160 тыс.м3/час</t>
  </si>
  <si>
    <t>3.20-42-9</t>
  </si>
  <si>
    <t>Установка фильтров воздушных сетчатых (масляных) производительностью до 200 тыс.м3/час</t>
  </si>
  <si>
    <t>3.20-42-10</t>
  </si>
  <si>
    <t>Установка фильтров воздушных сетчатых (масляных) производительностью до 250 тыс.м3/час</t>
  </si>
  <si>
    <t>3.20-0-26-0-43</t>
  </si>
  <si>
    <t>Таблица 3.20-43. Установка фильтров воздушных (сухих)</t>
  </si>
  <si>
    <t>3.20-43-1</t>
  </si>
  <si>
    <t>Установка фильтров воздушных (сухих) производительностью до 10 тыс.м3/час</t>
  </si>
  <si>
    <t>3.20-43-2</t>
  </si>
  <si>
    <t>Установка фильтров воздушных (сухих) производительностью до 20 тыс.м3/час</t>
  </si>
  <si>
    <t>3.20-43-3</t>
  </si>
  <si>
    <t>Установка фильтров воздушных (сухих) производительностью до 31,5 тыс.м3/час</t>
  </si>
  <si>
    <t>3.20-43-4</t>
  </si>
  <si>
    <t>Установка фильтров воздушных (сухих) производительностью до 40 тыс.м3/час</t>
  </si>
  <si>
    <t>3.20-43-5</t>
  </si>
  <si>
    <t>Установка фильтров воздушных (сухих) производительностью до 63 тыс.м3/час</t>
  </si>
  <si>
    <t>3.20-43-6</t>
  </si>
  <si>
    <t>Установка фильтров воздушных (сухих) производительностью до 80 тыс.м3/час</t>
  </si>
  <si>
    <t>3.20-43-7</t>
  </si>
  <si>
    <t>Установка фильтров воздушных (сухих) производительностью до 125 тыс.м3/час</t>
  </si>
  <si>
    <t>3.20-43-8</t>
  </si>
  <si>
    <t>Установка фильтров воздушных (сухих) производительностью до 160 тыс.м3/час</t>
  </si>
  <si>
    <t>3.20-43-9</t>
  </si>
  <si>
    <t>Установка фильтров воздушных (сухих) производительностью до 200 тыс.м3/час</t>
  </si>
  <si>
    <t>3.20-43-10</t>
  </si>
  <si>
    <t>Установка фильтров воздушных (сухих) производительностью до 250 тыс.м3/час</t>
  </si>
  <si>
    <t>3.20-0-26-0-44</t>
  </si>
  <si>
    <t>Таблица 3.20-44. Установка воздухонагревателей для обводного канала однорядных</t>
  </si>
  <si>
    <t>3.20-44-1</t>
  </si>
  <si>
    <t>Установка воздухонагревателей для обводного канала однорядных производительностью до 10 тыс.м3/час</t>
  </si>
  <si>
    <t>1 воздухонагреватель</t>
  </si>
  <si>
    <t>3.20-44-2</t>
  </si>
  <si>
    <t>Установка воздухонагревателей для обводного канала однорядных производительностью до 20 тыс.м3/час</t>
  </si>
  <si>
    <t>3.20-44-3</t>
  </si>
  <si>
    <t>Установка воздухонагревателей для обводного канала однорядных производительностью до 31,5 тыс.м3/час</t>
  </si>
  <si>
    <t>3.20-44-4</t>
  </si>
  <si>
    <t>Установка воздухонагревателей для обводного канала однорядных производительностью до 40 тыс.м3/час</t>
  </si>
  <si>
    <t>3.20-44-5</t>
  </si>
  <si>
    <t>Установка воздухонагревателей для обводного канала однорядных производительностью до 63 тыс.м3/час</t>
  </si>
  <si>
    <t>3.20-44-6</t>
  </si>
  <si>
    <t>Установка воздухонагревателей для обводного канала однорядных производительностью до 80 тыс.м3/час</t>
  </si>
  <si>
    <t>3.20-44-7</t>
  </si>
  <si>
    <t>Установка воздухонагревателей для обводного канала однорядных производительностью до 125 тыс.м3/час</t>
  </si>
  <si>
    <t>3.20-44-8</t>
  </si>
  <si>
    <t>Установка воздухонагревателей для обводного канала однорядных производительностью до 160 тыс.м3/час</t>
  </si>
  <si>
    <t>3.20-44-9</t>
  </si>
  <si>
    <t>Установка воздухонагревателей для обводного канала однорядных производительностью до 200 тыс.м3/час</t>
  </si>
  <si>
    <t>3.20-44-10</t>
  </si>
  <si>
    <t>Установка воздухонагревателей для обводного канала однорядных производительностью до 250 тыс.м3/час</t>
  </si>
  <si>
    <t>3.20-0-26-0-45</t>
  </si>
  <si>
    <t>Таблица 3.20-45. Установка воздухонагревателей для обводного канала двухрядных</t>
  </si>
  <si>
    <t>3.20-45-1</t>
  </si>
  <si>
    <t>Установка воздухонагревателей для обводного канала двухрядных производительностью до 10 тыс.м3/час</t>
  </si>
  <si>
    <t>3.20-45-2</t>
  </si>
  <si>
    <t>Установка воздухонагревателей для обводного канала двухрядных производительностью до 20 тыс.м3/час</t>
  </si>
  <si>
    <t>3.20-45-3</t>
  </si>
  <si>
    <t>Установка воздухонагревателей для обводного канала двухрядных производительностью до 31,5 тыс.м3/час</t>
  </si>
  <si>
    <t>3.20-45-4</t>
  </si>
  <si>
    <t>Установка воздухонагревателей для обводного канала двухрядных производительностью до 40 тыс.м3/час</t>
  </si>
  <si>
    <t>3.20-45-5</t>
  </si>
  <si>
    <t>Установка воздухонагревателей для обводного канала двухрядных производительностью до 63 тыс.м3/час</t>
  </si>
  <si>
    <t>3.20-45-6</t>
  </si>
  <si>
    <t>Установка воздухонагревателей для обводного канала двухрядных производительностью до 80 тыс.м3/час</t>
  </si>
  <si>
    <t>3.20-45-7</t>
  </si>
  <si>
    <t>Установка воздухонагревателей для обводного канала двухрядных производительностью до 125 тыс.м3/час</t>
  </si>
  <si>
    <t>3.20-45-8</t>
  </si>
  <si>
    <t>Установка воздухонагревателей для обводного канала двухрядных производительностью до 160 тыс.м3/час</t>
  </si>
  <si>
    <t>3.20-45-9</t>
  </si>
  <si>
    <t>Установка воздухонагревателей для обводного канала двухрядных производительностью до 200 тыс.м3/час</t>
  </si>
  <si>
    <t>3.20-45-10</t>
  </si>
  <si>
    <t>Установка воздухонагревателей для обводного канала двухрядных производительностью до 250 тыс.м3/час</t>
  </si>
  <si>
    <t>3.20-0-26-0-46</t>
  </si>
  <si>
    <t>Таблица 3.20-46. Установка воздухонагревателей без обводного канала однорядных</t>
  </si>
  <si>
    <t>3.20-46-1</t>
  </si>
  <si>
    <t>Установка воздухонагревателей без обводного канала однорядных производительностью до 31,5 тыс.м3/час</t>
  </si>
  <si>
    <t>3.20-46-2</t>
  </si>
  <si>
    <t>Установка воздухонагревателей без обводного канала однорядных производительностью до 40 тыс.м3/час</t>
  </si>
  <si>
    <t>3.20-46-3</t>
  </si>
  <si>
    <t>Установка воздухонагревателей без обводного канала однорядных производительностью до 63 тыс.м3/час</t>
  </si>
  <si>
    <t>3.20-46-4</t>
  </si>
  <si>
    <t>Установка воздухонагревателей без обводного канала однорядных производительностью до 80 тыс.м3/час</t>
  </si>
  <si>
    <t>3.20-46-5</t>
  </si>
  <si>
    <t>Установка воздухонагревателей без обводного канала однорядных производительностью до 125 тыс.м3/час</t>
  </si>
  <si>
    <t>3.20-46-6</t>
  </si>
  <si>
    <t>Установка воздухонагревателей без обводного канала однорядных производительностью до 160 тыс.м3/час</t>
  </si>
  <si>
    <t>3.20-46-7</t>
  </si>
  <si>
    <t>Установка воздухонагревателей без обводного канала однорядных производительностью до 200 тыс.м3/час</t>
  </si>
  <si>
    <t>3.20-46-8</t>
  </si>
  <si>
    <t>Установка воздухонагревателей без обводного канала однорядных производительностью до 250 тыс.м3/час</t>
  </si>
  <si>
    <t>3.20-0-26-0-47</t>
  </si>
  <si>
    <t>Таблица 3.20-47. Установка воздухонагревателей без обводного канала двухрядных</t>
  </si>
  <si>
    <t>3.20-47-1</t>
  </si>
  <si>
    <t>Установка воздухонагревателей без обводного канала двухрядных производительностью до 31,5 тыс.м3/час</t>
  </si>
  <si>
    <t>3.20-47-2</t>
  </si>
  <si>
    <t>Установка воздухонагревателей без обводного канала двухрядных производительностью до 40 тыс.м3/час</t>
  </si>
  <si>
    <t>3.20-47-3</t>
  </si>
  <si>
    <t>Установка воздухонагревателей без обводного канала двухрядных производительностью до 63 тыс.м3/час</t>
  </si>
  <si>
    <t>3.20-47-4</t>
  </si>
  <si>
    <t>Установка воздухонагревателей без обводного канала двухрядных производительностью до 80 тыс.м3/час</t>
  </si>
  <si>
    <t>3.20-47-5</t>
  </si>
  <si>
    <t>Установка воздухонагревателей без обводного канала двухрядных производительностью до 125 тыс.м3/час</t>
  </si>
  <si>
    <t>3.20-47-6</t>
  </si>
  <si>
    <t>Установка воздухонагревателей без обводного канала двухрядных производительностью до 160 тыс.м3/час</t>
  </si>
  <si>
    <t>3.20-47-7</t>
  </si>
  <si>
    <t>Установка воздухонагревателей без обводного канала двухрядных производительностью до 200 тыс.м3/час</t>
  </si>
  <si>
    <t>3.20-47-8</t>
  </si>
  <si>
    <t>Установка воздухонагревателей без обводного канала двухрядных производительностью до 250 тыс.м3/час</t>
  </si>
  <si>
    <t>3.20-0-26-0-48</t>
  </si>
  <si>
    <t>Таблица 3.20-48. Установка камер обслуживания</t>
  </si>
  <si>
    <t>3.20-48-1</t>
  </si>
  <si>
    <t>Установка камер обслуживания производительностью до 10 тыс.м3/час</t>
  </si>
  <si>
    <t>3.20-48-2</t>
  </si>
  <si>
    <t>Установка камер обслуживания производительностью до 20 тыс.м3/час</t>
  </si>
  <si>
    <t>3.20-48-3</t>
  </si>
  <si>
    <t>Установка камер обслуживания производительностью до 31,5 тыс.м3/час</t>
  </si>
  <si>
    <t>3.20-48-4</t>
  </si>
  <si>
    <t>Установка камер обслуживания производительностью до 40 тыс.м3/час</t>
  </si>
  <si>
    <t>3.20-48-5</t>
  </si>
  <si>
    <t>Установка камер обслуживания производительностью до 63 тыс.м3/час</t>
  </si>
  <si>
    <t>3.20-48-6</t>
  </si>
  <si>
    <t>Установка камер обслуживания производительностью до 80 тыс.м3/час</t>
  </si>
  <si>
    <t>3.20-48-7</t>
  </si>
  <si>
    <t>Установка камер обслуживания производительностью до 125 тыс.м3/час</t>
  </si>
  <si>
    <t>3.20-48-8</t>
  </si>
  <si>
    <t>Установка камер обслуживания производительностью до 160 тыс.м3/час</t>
  </si>
  <si>
    <t>3.20-48-9</t>
  </si>
  <si>
    <t>Установка камер обслуживания производительностью до 200 тыс.м3/час</t>
  </si>
  <si>
    <t>3.20-48-10</t>
  </si>
  <si>
    <t>Установка камер обслуживания производительностью до 250 тыс.м3/час</t>
  </si>
  <si>
    <t>3.20-0-26-0-49</t>
  </si>
  <si>
    <t>Таблица 3.20-49. Установка камер воздушных</t>
  </si>
  <si>
    <t>3.20-49-1</t>
  </si>
  <si>
    <t>Установка камер воздушных ВК-0,5 (В-622 мм) производительностью до 10 тыс.м3/час</t>
  </si>
  <si>
    <t>3.20-49-2</t>
  </si>
  <si>
    <t>Установка камер воздушных ВК-0,5 (В-622 мм) производительностью до 20 тыс.м3/час</t>
  </si>
  <si>
    <t>3.20-49-3</t>
  </si>
  <si>
    <t>Установка камер воздушных ВК-0,5 (В-622 мм) производительностью до 31,5 тыс.м3/час</t>
  </si>
  <si>
    <t>3.20-49-4</t>
  </si>
  <si>
    <t>Установка камер воздушных ВК-0,5 (В-622 мм) производительностью до 63 тыс.м3/час</t>
  </si>
  <si>
    <t>3.20-49-5</t>
  </si>
  <si>
    <t>Установка камер воздушных ВК-0,5 (В-622 мм) производительностью до 160 тыс.м3/час</t>
  </si>
  <si>
    <t>3.20-49-6</t>
  </si>
  <si>
    <t>Установка камер воздушных ВК-0,5 (В-622 мм) производительностью до 250 тыс.м3/час</t>
  </si>
  <si>
    <t>3.20-49-7</t>
  </si>
  <si>
    <t>Установка камер воздушных ВК-1 (В-1122 мм) производительностью до 40 тыс.м3/час</t>
  </si>
  <si>
    <t>3.20-49-8</t>
  </si>
  <si>
    <t>Установка камер воздушных ВК-1 (В-1122 мм) производительностью до 80 тыс.м3/час</t>
  </si>
  <si>
    <t>3.20-49-9</t>
  </si>
  <si>
    <t>Установка камер воздушных ВК-1 (В-1122 мм) производительностью до 160 тыс.м3/час</t>
  </si>
  <si>
    <t>3.20-49-10</t>
  </si>
  <si>
    <t>Установка камер воздушных ВК-1 (В-1122 мм) производительностью до 250 тыс.м3/час</t>
  </si>
  <si>
    <t>3.20-0-26-0-50</t>
  </si>
  <si>
    <t>Таблица 3.20-50. Установка клапанов воздушных</t>
  </si>
  <si>
    <t>3.20-50-1</t>
  </si>
  <si>
    <t>Установка клапанов воздушных К-0,5 (Н-503 мм) производительностью до 20 тыс.м3/час</t>
  </si>
  <si>
    <t>3.20-50-2</t>
  </si>
  <si>
    <t>Установка клапанов воздушных К-0,5 (Н-503 мм) производительностью до 40 тыс.м3/час</t>
  </si>
  <si>
    <t>3.20-50-3</t>
  </si>
  <si>
    <t>Установка клапанов воздушных К-0,5 (Н-503 мм) производительностью до 160 тыс.м3/час</t>
  </si>
  <si>
    <t>3.20-50-4</t>
  </si>
  <si>
    <t>Установка клапанов воздушных К-0,5 (Н-503 мм) производительностью до 250 тыс.м3/час</t>
  </si>
  <si>
    <t>3.20-50-5</t>
  </si>
  <si>
    <t>Установка клапанов воздушных К-1 (Н-1003 мм) производительностью до 40 тыс.м3/час</t>
  </si>
  <si>
    <t>3.20-50-6</t>
  </si>
  <si>
    <t>Установка клапанов воздушных К-1 (Н-1003 мм) производительностью до 160 тыс.м3/час</t>
  </si>
  <si>
    <t>3.20-50-7</t>
  </si>
  <si>
    <t>Установка клапанов воздушных К-1 (Н-1003 мм) производительностью до 200 тыс.м3/час</t>
  </si>
  <si>
    <t>3.20-50-8</t>
  </si>
  <si>
    <t>Установка клапанов воздушных К-1 (Н-1003мм) производительностью до 250 тыс.м3/час</t>
  </si>
  <si>
    <t>3.20-50-9</t>
  </si>
  <si>
    <t>Установка клапанов воздушных для обвода воздухонагревателей производительностью до 40 тыс.м3/час</t>
  </si>
  <si>
    <t>3.20-50-10</t>
  </si>
  <si>
    <t>Установка клапанов воздушных для обвода воздухонагревателей производительностью до 80 тыс.м3/час</t>
  </si>
  <si>
    <t>3.20-50-11</t>
  </si>
  <si>
    <t>Установка клапанов воздушных для обвода воздухонагревателей производительностью до 160 тыс.м3/час</t>
  </si>
  <si>
    <t>3.20-50-12</t>
  </si>
  <si>
    <t>Установка клапанов воздушных для обвода воздухонагревателей производительностью до 200 тыс.м3/час</t>
  </si>
  <si>
    <t>3.20-50-13</t>
  </si>
  <si>
    <t>Установка клапанов воздушных для обвода воздухонагревателей производительностью до 250 тыс.м3/час</t>
  </si>
  <si>
    <t>3.20-0-26-0-51</t>
  </si>
  <si>
    <t>Таблица 3.20-51. Установка блоков тепломассообмена</t>
  </si>
  <si>
    <t>3.20-51-1</t>
  </si>
  <si>
    <t>Установка блоков тепломассообмена производительностью до 10 тыс.м3/час</t>
  </si>
  <si>
    <t>1 блок</t>
  </si>
  <si>
    <t>3.20-51-2</t>
  </si>
  <si>
    <t>Установка блоков тепломассообмена производительностью до 20 тыс.м3/час</t>
  </si>
  <si>
    <t>3.20-51-3</t>
  </si>
  <si>
    <t>Установка блоков тепломассообмена производительностью до 31,5 тыс.м3/час</t>
  </si>
  <si>
    <t>3.20-51-4</t>
  </si>
  <si>
    <t>Установка блоков тепломассообмена производительностью до 40 тыс.м3/час</t>
  </si>
  <si>
    <t>3.20-51-5</t>
  </si>
  <si>
    <t>Установка блоков тепломассообмена производительностью до 63 тыс.м3/час</t>
  </si>
  <si>
    <t>3.20-51-6</t>
  </si>
  <si>
    <t>Установка блоков тепломассообмена производительностью до 80 тыс.м3/час</t>
  </si>
  <si>
    <t>3.20-51-7</t>
  </si>
  <si>
    <t>Установка блоков тепломассообмена производительностью до 125 тыс.м3/час</t>
  </si>
  <si>
    <t>3.20-51-8</t>
  </si>
  <si>
    <t>Установка блоков тепломассообмена производительностью до 160 тыс.м3/час</t>
  </si>
  <si>
    <t>3.20-51-9</t>
  </si>
  <si>
    <t>Установка блоков тепломассообмена производительностью до 200 тыс.м3/час</t>
  </si>
  <si>
    <t>3.20-51-10</t>
  </si>
  <si>
    <t>Установка блоков тепломассообмена производительностью до 250 тыс.м3/час</t>
  </si>
  <si>
    <t>3.20-0-26-0-52</t>
  </si>
  <si>
    <t>Таблица 3.20-52. Присоединение трубопроводов к оросительной системе блока тепломассообмена</t>
  </si>
  <si>
    <t>3.20-52-1</t>
  </si>
  <si>
    <t>Присоединение трубопроводов к оросительной системе блока тепломассобмена производительностью до 20 тыс.м3/час</t>
  </si>
  <si>
    <t>3.20-52-2</t>
  </si>
  <si>
    <t>Присоединение трубопроводов к оросительной системе блока тепломассобмена производительностью до 31,5 тыс.м3/час</t>
  </si>
  <si>
    <t>3.20-52-3</t>
  </si>
  <si>
    <t>Присоединение трубопроводов к оросительной системе блока тепломассобмена производительностью до 63 тыс.м3/час</t>
  </si>
  <si>
    <t>3.20-52-4</t>
  </si>
  <si>
    <t>Присоединение трубопроводов к оросительной системе блока тепломассобмена производительностью до 125 тыс.м3/час</t>
  </si>
  <si>
    <t>3.20-52-5</t>
  </si>
  <si>
    <t>Присоединение трубопроводов к оросительной системе блока тепломассобмена производительностью до 200 тыс.м3/час</t>
  </si>
  <si>
    <t>3.20-52-6</t>
  </si>
  <si>
    <t>Присоединение трубопроводов к оросительной системе блока тепломассобмена производительностью до 250 тыс.м3/час</t>
  </si>
  <si>
    <t>3.20-0-26-0-53</t>
  </si>
  <si>
    <t>Таблица 3.20-53. Установка агрегатов вентиляторных</t>
  </si>
  <si>
    <t>3.20-53-1</t>
  </si>
  <si>
    <t>Установка агрегатов вентиляторных производительностью до 10 тыс.м3/час</t>
  </si>
  <si>
    <t>3.20-53-2</t>
  </si>
  <si>
    <t>Установка агрегатов вентиляторных производительностью до 20 тыс.м3/час</t>
  </si>
  <si>
    <t>3.20-53-3</t>
  </si>
  <si>
    <t>Установка агрегатов вентиляторных производительностью до 40 тыс.м3/час</t>
  </si>
  <si>
    <t>3.20-53-4</t>
  </si>
  <si>
    <t>Установка агрегатов вентиляторных производительностью до 80 тыс.м3/час</t>
  </si>
  <si>
    <t>3.20-53-5</t>
  </si>
  <si>
    <t>Установка агрегатов вентиляторных производительностью до 125 тыс.м3/час</t>
  </si>
  <si>
    <t>3.20-53-6</t>
  </si>
  <si>
    <t>Установка агрегатов вентиляторных производительностью до 160 тыс.м3/час</t>
  </si>
  <si>
    <t>3.20-53-7</t>
  </si>
  <si>
    <t>Установка агрегатов вентиляторных производительностью до 200 тыс.м3/час</t>
  </si>
  <si>
    <t>3.20-53-8</t>
  </si>
  <si>
    <t>Установка агрегатов вентиляторных производительностью до 250 тыс.м3/час</t>
  </si>
  <si>
    <t>3.20-0-26-0-54</t>
  </si>
  <si>
    <t>Таблица 3.20-54. Установка блоков присоединительных</t>
  </si>
  <si>
    <t>3.20-54-1</t>
  </si>
  <si>
    <t>Установка блоков присоединительных БП-1 производительностью до 10 тыс.м3/час</t>
  </si>
  <si>
    <t>3.20-54-2</t>
  </si>
  <si>
    <t>Установка блоков присоединительных БП-1 производительностью до 20 тыс.м3/час</t>
  </si>
  <si>
    <t>3.20-54-3</t>
  </si>
  <si>
    <t>Установка блоков присоединительных БП-1 производительностью до 31,5 тыс.м3/час</t>
  </si>
  <si>
    <t>3.20-54-4</t>
  </si>
  <si>
    <t>Установка блоков присоединительных БП-1 производительностью до 40 тыс.м3/час</t>
  </si>
  <si>
    <t>3.20-54-5</t>
  </si>
  <si>
    <t>Установка блоков присоединительных БП-1 производительностью до 63 тыс.м3/час</t>
  </si>
  <si>
    <t>3.20-54-6</t>
  </si>
  <si>
    <t>Установка блоков присоединительных БП-1 производительностью до 80 тыс.м3/час</t>
  </si>
  <si>
    <t>3.20-54-7</t>
  </si>
  <si>
    <t>Установка блоков присоединительных БП-1 производительностью до 125 тыс.м3/час</t>
  </si>
  <si>
    <t>3.20-54-8</t>
  </si>
  <si>
    <t>Установка блоков присоединительных БП-2 производительностью до 200 тыс.м3/час</t>
  </si>
  <si>
    <t>3.20-54-9</t>
  </si>
  <si>
    <t>Установка блоков присоединительных БП-2 производительностью до 250 тыс.м3/час</t>
  </si>
  <si>
    <t>3.20-0-26-0-55</t>
  </si>
  <si>
    <t>Таблица 3.20-55. Установка блоков приемных</t>
  </si>
  <si>
    <t>3.20-55-1</t>
  </si>
  <si>
    <t>Установка блоков приемных производительностью до 10 тыс.м3/час</t>
  </si>
  <si>
    <t>3.20-55-2</t>
  </si>
  <si>
    <t>Установка блоков приемных производительностью до 20 тыс.м3/час</t>
  </si>
  <si>
    <t>3.20-55-3</t>
  </si>
  <si>
    <t>Установка блоков приемных производительностью до 31,5 тыс.м3/час</t>
  </si>
  <si>
    <t>3.20-55-4</t>
  </si>
  <si>
    <t>Установка блоков приемных производительностью до 40 тыс.м3/час</t>
  </si>
  <si>
    <t>3.20-55-5</t>
  </si>
  <si>
    <t>Установка блоков приемных производительностью до 63 тыс.м3/час</t>
  </si>
  <si>
    <t>3.20-55-6</t>
  </si>
  <si>
    <t>Установка блоков приемных производительностью до 80 тыс.м3/час</t>
  </si>
  <si>
    <t>3.20-55-7</t>
  </si>
  <si>
    <t>Установка блоков приемных производительностью до 160 тыс.м3/час</t>
  </si>
  <si>
    <t>3.20-55-8</t>
  </si>
  <si>
    <t>Установка блоков приемных производительностью до 250 тыс.м3/час</t>
  </si>
  <si>
    <t>3.22</t>
  </si>
  <si>
    <t>Сборник 22. Водопровод - наружные сети</t>
  </si>
  <si>
    <t>3.22-0</t>
  </si>
  <si>
    <t>3.22-0-2</t>
  </si>
  <si>
    <t>Раздел  2. Трубы чугунные</t>
  </si>
  <si>
    <t>3.22-0-2-0-7</t>
  </si>
  <si>
    <t>Таблица 3.22-7. Укладка водопроводных чугунных напорных труб (ЧШГ) с заделкой раструбов резиновыми уплотнительными манжетами</t>
  </si>
  <si>
    <t>3.22-7-1</t>
  </si>
  <si>
    <t>Укладка водопроводных чугунных напорных труб (ЧШГ) с заделкой раструбов резиновыми уплотнительными манжетами диаметром 65 мм</t>
  </si>
  <si>
    <t>1 км</t>
  </si>
  <si>
    <t>3.22-7-2</t>
  </si>
  <si>
    <t>Укладка водопроводных чугунных напорных труб (ЧШГ) с заделкой раструбов резиновыми уплотнительными манжетами диаметром 80 мм</t>
  </si>
  <si>
    <t>3.22-7-3</t>
  </si>
  <si>
    <t>Укладка водопроводных чугунных напорных труб (ЧШГ) с заделкой раструбов резиновыми уплотнительными манжетами диаметром 100 мм</t>
  </si>
  <si>
    <t>3.22-7-4</t>
  </si>
  <si>
    <t>Укладка водопроводных чугунных напорных труб (ЧШГ) с заделкой раструбов резиновыми уплотнительными манжетами диаметром 150 мм</t>
  </si>
  <si>
    <t>3.22-7-5</t>
  </si>
  <si>
    <t>Укладка водопроводных чугунных напорных труб (ЧШГ) с заделкой раструбов резиновыми уплотнительными манжетами диаметром 200 мм</t>
  </si>
  <si>
    <t>3.22-7-6</t>
  </si>
  <si>
    <t>Укладка водопроводных чугунных напорных труб (ЧШГ) с заделкой раструбов резиновыми уплотнительными манжетами диаметром 250 мм</t>
  </si>
  <si>
    <t>3.22-7-7</t>
  </si>
  <si>
    <t>Укладка водопроводных чугунных напорных труб (ЧШГ) с заделкой раструбов резиновыми уплотнительными манжетами диаметром 300 мм</t>
  </si>
  <si>
    <t>3.22-7-8</t>
  </si>
  <si>
    <t>Укладка водопроводных чугунных напорных труб (ЧШГ) с заделкой раструбов резиновыми уплотнительными манжетами, диаметром 400 мм</t>
  </si>
  <si>
    <t>3.22-7-9</t>
  </si>
  <si>
    <t>Укладка водопроводных чугунных напорных труб (ЧШГ) с заделкой раструбов резиновыми уплотнительными манжетами, диаметром 500 мм</t>
  </si>
  <si>
    <t>3.22-7-10</t>
  </si>
  <si>
    <t>Укладка водопроводных чугунных напорных труб (ЧШГ) с заделкой раструбов резиновыми уплотнительными манжетами, диаметром 600 мм</t>
  </si>
  <si>
    <t>3.22-7-11</t>
  </si>
  <si>
    <t>Укладка водопроводных чугунных напорных труб (ЧШГ) с заделкой раструбов резиновыми уплотнительными манжетами, диаметром 700 мм</t>
  </si>
  <si>
    <t>3.22-7-12</t>
  </si>
  <si>
    <t>Укладка водопроводных чугунных напорных труб (ЧШГ) с заделкой раструбов резиновыми уплотнительными манжетами, диаметром 800 мм</t>
  </si>
  <si>
    <t>3.22-7-13</t>
  </si>
  <si>
    <t>Укладка водопроводных чугунных напорных труб (ЧШГ) с заделкой раструбов резиновыми уплотнительными манжетами, диаметром 900 мм</t>
  </si>
  <si>
    <t>3.22-7-14</t>
  </si>
  <si>
    <t>Укладка водопроводных чугунных напорных труб (ЧШГ) с заделкой раструбов резиновыми уплотнительными манжетами, диаметром 1000 мм</t>
  </si>
  <si>
    <t>3.22-7-15</t>
  </si>
  <si>
    <t>Укладка водопроводных чугунных напорных труб (ЧШГ) с заделкой раструбов резиновыми уплотнительными манжетами диаметром 1200 мм</t>
  </si>
  <si>
    <t>3.22-7-16</t>
  </si>
  <si>
    <t>Укладка водопроводных чугунных напорных труб (ЧШГ) с заделкой раструбов резиновыми уплотнительными манжетами диаметром 1400 мм</t>
  </si>
  <si>
    <t>3.22-0-3</t>
  </si>
  <si>
    <t>Раздел  3. Трубы стальные</t>
  </si>
  <si>
    <t>3.22-0-3-0-8</t>
  </si>
  <si>
    <t>Таблица 3.22-8. Укладка стальных водопроводных труб с гидравлическим испытанием</t>
  </si>
  <si>
    <t>3.22-8-1</t>
  </si>
  <si>
    <t>Укладка стальных водопроводных труб с гидравлическим испытанием диаметром 50 мм</t>
  </si>
  <si>
    <t>1 км трубопровода</t>
  </si>
  <si>
    <t>3.22-8-2</t>
  </si>
  <si>
    <t>Укладка стальных водопроводных труб с гидравлическим испытанием диаметром 75 мм</t>
  </si>
  <si>
    <t>3.22-8-3</t>
  </si>
  <si>
    <t>Укладка стальных водопроводных труб с гидравлическим испытанием диаметром 100 мм</t>
  </si>
  <si>
    <t>3.22-8-4</t>
  </si>
  <si>
    <t>Укладка стальных водопроводных труб с гидравлическим испытанием диаметром 125 мм</t>
  </si>
  <si>
    <t>3.22-8-5</t>
  </si>
  <si>
    <t>Укладка стальных водопроводных труб с гидравлическим испытанием диаметром 150 мм</t>
  </si>
  <si>
    <t>3.22-8-6</t>
  </si>
  <si>
    <t>Укладка стальных водопроводных труб с гидравлическим испытанием диаметром 200 мм</t>
  </si>
  <si>
    <t>3.22-8-7</t>
  </si>
  <si>
    <t>Укладка стальных водопроводных труб с гидравлическим испытанием диаметром 250 мм</t>
  </si>
  <si>
    <t>3.22-8-8</t>
  </si>
  <si>
    <t>Укладка стальных водопроводных труб с гидравлическим испытанием диаметром 300 мм</t>
  </si>
  <si>
    <t>3.22-8-9</t>
  </si>
  <si>
    <t>Укладка стальных водопроводных труб с гидравлическим испытанием диаметром 350 мм</t>
  </si>
  <si>
    <t>3.22-8-10</t>
  </si>
  <si>
    <t>Укладка стальных водопроводных труб с гидравлическим испытанием диаметром 400 мм</t>
  </si>
  <si>
    <t>3.22-8-11</t>
  </si>
  <si>
    <t>Укладка стальных водопроводных труб с гидравлическим испытанием диаметром 500 мм</t>
  </si>
  <si>
    <t>3.22-8-12</t>
  </si>
  <si>
    <t>Укладка стальных водопроводных труб с гидравлическим испытанием диаметром 600 мм</t>
  </si>
  <si>
    <t>3.22-8-13</t>
  </si>
  <si>
    <t>Укладка стальных водопроводных труб с гидравлическим испытанием диаметром 700 мм</t>
  </si>
  <si>
    <t>3.22-8-14</t>
  </si>
  <si>
    <t>Укладка стальных водопроводных труб с гидравлическим испытанием диаметром 800 мм</t>
  </si>
  <si>
    <t>3.22-8-15</t>
  </si>
  <si>
    <t>Укладка стальных водопроводных труб с гидравлическим испытанием диаметром 900 мм</t>
  </si>
  <si>
    <t>3.22-8-16</t>
  </si>
  <si>
    <t>Укладка стальных водопроводных труб с гидравлическим испытанием диаметром 1000 мм</t>
  </si>
  <si>
    <t>3.22-8-17</t>
  </si>
  <si>
    <t>Укладка стальных водопроводных труб с гидравлическим испытанием диаметром 1100 мм</t>
  </si>
  <si>
    <t>3.22-8-18</t>
  </si>
  <si>
    <t>Укладка стальных водопроводных труб с гидравлическим испытанием диаметром 1200 мм</t>
  </si>
  <si>
    <t>3.22-8-19</t>
  </si>
  <si>
    <t>Укладка стальных водопроводных труб с гидравлическим испытанием диаметром 1300 мм</t>
  </si>
  <si>
    <t>3.22-8-20</t>
  </si>
  <si>
    <t>Укладка стальных водопроводных труб с гидравлическим испытанием диаметром 1400 мм</t>
  </si>
  <si>
    <t>3.22-8-21</t>
  </si>
  <si>
    <t>Укладка стальных водопроводных труб с гидравлическим испытанием диаметром 1500 мм</t>
  </si>
  <si>
    <t>3.22-8-22</t>
  </si>
  <si>
    <t>Укладка стальных водопроводных труб с гидравлическим испытанием диаметром 1600 мм</t>
  </si>
  <si>
    <t>3.22-8-23</t>
  </si>
  <si>
    <t>Укладка стальных водопроводных труб с гидравлическим испытанием диаметром 1800 мм</t>
  </si>
  <si>
    <t>3.22-8-24</t>
  </si>
  <si>
    <t>Укладка стальных водопроводных труб с гидравлическим испытанием диаметром 2000 мм</t>
  </si>
  <si>
    <t>3.22-0-3-0-9</t>
  </si>
  <si>
    <t>Таблица 3.22-9. Укладка стальных водопроводных труб с пневматическим испытанием</t>
  </si>
  <si>
    <t>3.22-9-1</t>
  </si>
  <si>
    <t>Укладка стальных водопроводных труб с пневматическим испытанием диаметром 50 мм</t>
  </si>
  <si>
    <t>3.22-9-2</t>
  </si>
  <si>
    <t>Укладка стальных водопроводных труб с пневматическим испытанием диаметром 75 мм</t>
  </si>
  <si>
    <t>3.22-9-3</t>
  </si>
  <si>
    <t>Укладка стальных водопроводных труб с пневматическим испытанием диаметром 100 мм</t>
  </si>
  <si>
    <t>3.22-9-4</t>
  </si>
  <si>
    <t>Укладка стальных водопроводных труб с пневматическим испытанием диаметром 125 мм</t>
  </si>
  <si>
    <t>3.22-9-5</t>
  </si>
  <si>
    <t>Укладка стальных водопроводных труб с пневматическим испытанием диаметром 150 мм</t>
  </si>
  <si>
    <t>3.22-9-6</t>
  </si>
  <si>
    <t>Укладка стальных водопроводных труб с пневматическим испытанием диаметром 200 мм</t>
  </si>
  <si>
    <t>3.22-9-7</t>
  </si>
  <si>
    <t>Укладка стальных водопроводных труб с пневматическим испытанием диаметром 250 мм</t>
  </si>
  <si>
    <t>3.22-9-8</t>
  </si>
  <si>
    <t>Укладка стальных водопроводных труб с пневматическим испытанием диаметром 300 мм</t>
  </si>
  <si>
    <t>3.22-9-9</t>
  </si>
  <si>
    <t>Укладка стальных водопроводных труб с пневматическим испытанием диаметром 350 мм</t>
  </si>
  <si>
    <t>3.22-9-10</t>
  </si>
  <si>
    <t>Укладка стальных водопроводных труб с пневматическим испытанием диаметром 400 мм</t>
  </si>
  <si>
    <t>3.22-9-11</t>
  </si>
  <si>
    <t>Укладка стальных водопроводных труб с пневматическим испытанием диаметром 500 мм</t>
  </si>
  <si>
    <t>3.22-9-12</t>
  </si>
  <si>
    <t>Укладка стальных водопроводных труб с пневматическим испытанием диаметром 600 мм</t>
  </si>
  <si>
    <t>3.22-9-13</t>
  </si>
  <si>
    <t>Укладка стальных водопроводных труб с пневматическим испытанием диаметром 700 мм</t>
  </si>
  <si>
    <t>3.22-9-14</t>
  </si>
  <si>
    <t>Укладка стальных водопроводных труб с пневматическим испытанием диаметром 800 мм</t>
  </si>
  <si>
    <t>3.22-9-15</t>
  </si>
  <si>
    <t>Укладка стальных водопроводных труб с пневматическим испытанием диаметром 900 мм</t>
  </si>
  <si>
    <t>3.22-9-16</t>
  </si>
  <si>
    <t>Укладка стальных водопроводных труб с пневматическим испытанием диаметром 1000 мм</t>
  </si>
  <si>
    <t>3.22-9-17</t>
  </si>
  <si>
    <t>Укладка стальных водопроводных труб с пневматическим испытанием диаметром 1100 мм</t>
  </si>
  <si>
    <t>3.22-9-18</t>
  </si>
  <si>
    <t>Укладка стальных водопроводных труб с пневматическим испытанием диаметром 1200 мм</t>
  </si>
  <si>
    <t>3.22-9-19</t>
  </si>
  <si>
    <t>Укладка стальных водопроводных труб с пневматическим испытанием диаметром 1300 мм</t>
  </si>
  <si>
    <t>3.22-9-20</t>
  </si>
  <si>
    <t>Укладка стальных водопроводных труб с пневматическим испытанием диаметром 1400 мм</t>
  </si>
  <si>
    <t>3.22-9-21</t>
  </si>
  <si>
    <t>Укладка стальных водопроводных труб с пневматическим испытанием диаметром 1500 мм</t>
  </si>
  <si>
    <t>3.22-9-22</t>
  </si>
  <si>
    <t>Укладка стальных водопроводных труб с пневматическим испытанием диаметром 1600 мм</t>
  </si>
  <si>
    <t>3.22-0-3-0-10</t>
  </si>
  <si>
    <t>Таблица 3.22-10. Укладка трубопроводов из стальных труб диаметром 2020 мм</t>
  </si>
  <si>
    <t>3.22-10-1</t>
  </si>
  <si>
    <t>Укладка стальных труб диаметром 2020 мм в траншеях с гидравлическим испытанием</t>
  </si>
  <si>
    <t>3.22-0-3-0-11</t>
  </si>
  <si>
    <t>Таблица 3.22-11. Укладка стальных трубопроводов в закрытых коллекторах</t>
  </si>
  <si>
    <t>3.22-11-1</t>
  </si>
  <si>
    <t>Укладка стальных трубопроводов в закрытых коллекторах диаметром 50 мм</t>
  </si>
  <si>
    <t>3.22-11-2</t>
  </si>
  <si>
    <t>Укладка стальных трубопроводов в закрытых коллекторах диаметром 70 мм</t>
  </si>
  <si>
    <t>3.22-11-3</t>
  </si>
  <si>
    <t>Укладка стальных трубопроводов в закрытых коллекторах диаметром 80 мм</t>
  </si>
  <si>
    <t>3.22-11-4</t>
  </si>
  <si>
    <t>Укладка стальных трубопроводов в закрытых коллекторах диаметром 100 мм</t>
  </si>
  <si>
    <t>3.22-11-5</t>
  </si>
  <si>
    <t>Укладка стальных трубопроводов в закрытых коллекторах диаметром 125 мм</t>
  </si>
  <si>
    <t>3.22-11-6</t>
  </si>
  <si>
    <t>Укладка стальных трубопроводов в закрытых коллекторах диаметром 150 мм</t>
  </si>
  <si>
    <t>3.22-11-7</t>
  </si>
  <si>
    <t>Укладка стальных трубопроводов в закрытых коллекторах диаметром 200 мм</t>
  </si>
  <si>
    <t>3.22-11-8</t>
  </si>
  <si>
    <t>Укладка стальных трубопроводов в закрытых коллекторах диаметром 250 мм</t>
  </si>
  <si>
    <t>3.22-11-9</t>
  </si>
  <si>
    <t>Укладка стальных трубопроводов в закрытых коллекторах диаметром 300 мм</t>
  </si>
  <si>
    <t>3.22-11-10</t>
  </si>
  <si>
    <t>Укладка стальных трубопроводов в закрытых коллекторах диаметром 350 мм</t>
  </si>
  <si>
    <t>3.22-11-11</t>
  </si>
  <si>
    <t>Укладка стальных трубопроводов в закрытых коллекторах диаметром 400 мм</t>
  </si>
  <si>
    <t>3.22-11-12</t>
  </si>
  <si>
    <t>Укладка стальных трубопроводов в закрытых коллекторах диаметром 500 мм</t>
  </si>
  <si>
    <t>3.22-11-13</t>
  </si>
  <si>
    <t>Укладка стальных трубопроводов в закрытых коллекторах диаметром 600 мм</t>
  </si>
  <si>
    <t>3.22-0-3-0-14</t>
  </si>
  <si>
    <t>Таблица 3.22-14. 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</t>
  </si>
  <si>
    <t>3.22-14-1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</si>
  <si>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 мм</t>
  </si>
  <si>
    <t>3.22-14-2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</si>
  <si>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 мм</t>
  </si>
  <si>
    <t>3.22-14-3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</si>
  <si>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125 мм</t>
  </si>
  <si>
    <t>3.22-14-4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</si>
  <si>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150 мм</t>
  </si>
  <si>
    <t>3.22-14-5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</si>
  <si>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200 мм</t>
  </si>
  <si>
    <t>3.22-14-6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</si>
  <si>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250 мм</t>
  </si>
  <si>
    <t>3.22-14-7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</si>
  <si>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300 мм</t>
  </si>
  <si>
    <t>3.22-14-8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</si>
  <si>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400 мм</t>
  </si>
  <si>
    <t>3.22-14-9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</si>
  <si>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500 мм</t>
  </si>
  <si>
    <t>3.22-14-10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</si>
  <si>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600 мм</t>
  </si>
  <si>
    <t>3.22-14-11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</si>
  <si>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700 мм</t>
  </si>
  <si>
    <t>3.22-14-12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</si>
  <si>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800 мм</t>
  </si>
  <si>
    <t>3.22-14-13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</si>
  <si>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900 мм</t>
  </si>
  <si>
    <t>3.22-14-14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</si>
  <si>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1000 мм</t>
  </si>
  <si>
    <t>3.22-14-15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</si>
  <si>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1200 мм</t>
  </si>
  <si>
    <t>3.22-14-16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</si>
  <si>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1400 мм</t>
  </si>
  <si>
    <t>3.22-14-17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</si>
  <si>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1600 мм</t>
  </si>
  <si>
    <t>3.22-0-5</t>
  </si>
  <si>
    <t>Раздел  5. Трубы полиэтиленовые</t>
  </si>
  <si>
    <t>3.22-0-5-0-68</t>
  </si>
  <si>
    <t>Таблица 3.22-68. Укладка полиэтиленовых труб на муфтах</t>
  </si>
  <si>
    <t>3.22-68-1</t>
  </si>
  <si>
    <t>Укладка полиэтиленовых труб на муфтах, диаметр 300 мм</t>
  </si>
  <si>
    <t>3.22-68-2</t>
  </si>
  <si>
    <t>Укладка полиэтиленовых труб на муфтах, диаметр 400 мм</t>
  </si>
  <si>
    <t>3.22-68-3</t>
  </si>
  <si>
    <t>Укладка полиэтиленовых труб на муфтах, диаметр 500 мм</t>
  </si>
  <si>
    <t>3.22-68-4</t>
  </si>
  <si>
    <t>Укладка полиэтиленовых труб на муфтах, диаметр 600 мм</t>
  </si>
  <si>
    <t>3.22-68-5</t>
  </si>
  <si>
    <t>Укладка полиэтиленовых труб на муфтах, диаметр 700 мм</t>
  </si>
  <si>
    <t>3.22-68-6</t>
  </si>
  <si>
    <t>Укладка полиэтиленовых труб на муфтах, диаметр 800 мм</t>
  </si>
  <si>
    <t>3.22-68-7</t>
  </si>
  <si>
    <t>Укладка полиэтиленовых труб на муфтах, диаметр 900 мм</t>
  </si>
  <si>
    <t>3.22-68-8</t>
  </si>
  <si>
    <t>Укладка полиэтиленовых труб на муфтах, диаметр 1000 мм</t>
  </si>
  <si>
    <t>3.22-68-9</t>
  </si>
  <si>
    <t>Укладка полиэтиленовых труб на муфтах, диаметр 1200 мм</t>
  </si>
  <si>
    <t>3.22-68-10</t>
  </si>
  <si>
    <t>Укладка полиэтиленовых труб на муфтах, диаметр 1400 мм</t>
  </si>
  <si>
    <t>3.22-68-11</t>
  </si>
  <si>
    <t>Укладка полиэтиленовых труб на муфтах, диаметр 1600 мм</t>
  </si>
  <si>
    <t>3.22-0-5-0-71</t>
  </si>
  <si>
    <t>Таблица 3.22-71. Открытая прокладка трубопроводов из гибких полимерных армированных труб с теплоизоляцией из пенополиуретана</t>
  </si>
  <si>
    <t>3.22-71-1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</si>
  <si>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50 мм</t>
  </si>
  <si>
    <t>3.22-71-2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</si>
  <si>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63 мм</t>
  </si>
  <si>
    <t>3.22-71-3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</si>
  <si>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75 мм</t>
  </si>
  <si>
    <t>3.22-71-4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</si>
  <si>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90 мм</t>
  </si>
  <si>
    <t>3.22-71-5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</si>
  <si>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110 мм</t>
  </si>
  <si>
    <t>3.22-71-6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</si>
  <si>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125 мм</t>
  </si>
  <si>
    <t>3.22-71-7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</si>
  <si>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140 мм</t>
  </si>
  <si>
    <t>3.22-71-8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</si>
  <si>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160 мм</t>
  </si>
  <si>
    <t>3.22-0-5-0-74</t>
  </si>
  <si>
    <t>Таблица 3.22-74. Укладка трубопроводов из полиэтиленовых труб</t>
  </si>
  <si>
    <t>3.22-74-1</t>
  </si>
  <si>
    <t>Укладка трубопроводов из полиэтиленовых труб диаметром 50 мм</t>
  </si>
  <si>
    <t>3.22-74-2</t>
  </si>
  <si>
    <t>Укладка трубопроводов из полиэтиленовых труб диаметром 63 мм</t>
  </si>
  <si>
    <t>3.22-74-3</t>
  </si>
  <si>
    <t>Укладка трубопроводов из полиэтиленовых труб диаметром 110 мм</t>
  </si>
  <si>
    <t>3.22-74-4</t>
  </si>
  <si>
    <t>Укладка трубопроводов из полиэтиленовых труб диаметром 125 мм</t>
  </si>
  <si>
    <t>3.22-74-5</t>
  </si>
  <si>
    <t>Укладка трубопроводов из полиэтиленовых труб диаметром 140 мм</t>
  </si>
  <si>
    <t>3.22-74-6</t>
  </si>
  <si>
    <t>Укладка трубопроводов из полиэтиленовых труб диаметром 160 мм</t>
  </si>
  <si>
    <t>3.22-74-7</t>
  </si>
  <si>
    <t>Укладка трубопроводов из полиэтиленовых труб диаметром 180 мм</t>
  </si>
  <si>
    <t>3.22-74-8</t>
  </si>
  <si>
    <t>Укладка трубопроводов из полиэтиленовых труб диаметром 200 мм</t>
  </si>
  <si>
    <t>3.22-74-9</t>
  </si>
  <si>
    <t>Укладка трубопроводов из полиэтиленовых труб диаметром 225 мм</t>
  </si>
  <si>
    <t>3.22-74-10</t>
  </si>
  <si>
    <t>Укладка трубопроводов из полиэтиленовых труб диаметром 250 мм</t>
  </si>
  <si>
    <t>3.22-74-11</t>
  </si>
  <si>
    <t>Укладка трубопроводов из полиэтиленовых труб диаметром 280 мм</t>
  </si>
  <si>
    <t>3.22-74-12</t>
  </si>
  <si>
    <t>Укладка трубопроводов из полиэтиленовых труб диаметром 315 мм</t>
  </si>
  <si>
    <t>3.22-74-13</t>
  </si>
  <si>
    <t>Укладка трубопроводов из полиэтиленовых труб диаметром 355 мм</t>
  </si>
  <si>
    <t>3.22-74-14</t>
  </si>
  <si>
    <t>Укладка трубопроводов из полиэтиленовых труб диаметром 400 мм</t>
  </si>
  <si>
    <t>3.22-74-15</t>
  </si>
  <si>
    <t>Укладка трубопроводов из полиэтиленовых труб диаметром 450 мм</t>
  </si>
  <si>
    <t>3.22-74-16</t>
  </si>
  <si>
    <t>Укладка трубопроводов из полиэтиленовых труб диаметром 500 мм</t>
  </si>
  <si>
    <t>3.22-74-17</t>
  </si>
  <si>
    <t>Укладка трубопроводов из полиэтиленовых труб диаметром 560 мм</t>
  </si>
  <si>
    <t>3.22-74-18</t>
  </si>
  <si>
    <t>Укладка трубопроводов из полиэтиленовых труб диаметром 630 мм</t>
  </si>
  <si>
    <t>3.22-74-19</t>
  </si>
  <si>
    <t>Укладка трубопроводов из полиэтиленовых труб диаметром 710 мм</t>
  </si>
  <si>
    <t>3.22-74-20</t>
  </si>
  <si>
    <t>Укладка трубопроводов из полиэтиленовых труб диаметром 800 мм</t>
  </si>
  <si>
    <t>3.22-74-21</t>
  </si>
  <si>
    <t>Укладка трубопроводов из полиэтиленовых труб диаметром 900 мм</t>
  </si>
  <si>
    <t>3.22-74-22</t>
  </si>
  <si>
    <t>Укладка трубопроводов из полиэтиленовых труб диаметром 1000 мм</t>
  </si>
  <si>
    <t>3.22-74-23</t>
  </si>
  <si>
    <t>Укладка трубопроводов из полиэтиленовых труб диаметром 1200 мм</t>
  </si>
  <si>
    <t>3.22-74-24</t>
  </si>
  <si>
    <t>Укладка трубопроводов из полиэтиленовых труб диаметром 1400 мм</t>
  </si>
  <si>
    <t>3.22-74-25</t>
  </si>
  <si>
    <t>Укладка трубопроводов из полиэтиленовых труб диаметром 1600 мм</t>
  </si>
  <si>
    <t>3.22-0-6</t>
  </si>
  <si>
    <t>Раздел  6. Антикоррозионная изоляция стыков стальных трубопроводов</t>
  </si>
  <si>
    <t>3.22-0-6-0-20</t>
  </si>
  <si>
    <t>Таблица 3.22-20. Нанесение нормальной антикоррозионной битумно-полимерной или битумно-резиновой изоляции на стыки и фасонные части стальных трубопроводов</t>
  </si>
  <si>
    <t>3.22-20-1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</si>
  <si>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 мм</t>
  </si>
  <si>
    <t>3.22-20-2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</si>
  <si>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75 мм</t>
  </si>
  <si>
    <t>3.22-20-3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</si>
  <si>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 мм</t>
  </si>
  <si>
    <t>3.22-20-4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</si>
  <si>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125 мм</t>
  </si>
  <si>
    <t>3.22-20-5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</si>
  <si>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150 мм</t>
  </si>
  <si>
    <t>3.22-20-6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</si>
  <si>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200 мм</t>
  </si>
  <si>
    <t>3.22-20-7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</si>
  <si>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250 мм</t>
  </si>
  <si>
    <t>3.22-20-8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</si>
  <si>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300 мм</t>
  </si>
  <si>
    <t>3.22-20-9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</si>
  <si>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350 мм</t>
  </si>
  <si>
    <t>3.22-20-10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</si>
  <si>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400 мм</t>
  </si>
  <si>
    <t>3.22-20-11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</si>
  <si>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500 мм</t>
  </si>
  <si>
    <t>3.22-20-12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</si>
  <si>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600 мм</t>
  </si>
  <si>
    <t>3.22-20-13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</si>
  <si>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700 мм</t>
  </si>
  <si>
    <t>3.22-20-14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</si>
  <si>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800 мм</t>
  </si>
  <si>
    <t>3.22-20-15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</si>
  <si>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900 мм</t>
  </si>
  <si>
    <t>3.22-20-16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</si>
  <si>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</si>
  <si>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3.22-20-17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</si>
  <si>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</si>
  <si>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3.22-20-18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</si>
  <si>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</si>
  <si>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3.22-0-6-0-21</t>
  </si>
  <si>
    <t>Таблица 3.22-21. Нанесение усиленной антикоррозионной битумно-полимерной или битумно-резиновой изоляции на стыки и фасонные части стальных трубопроводов</t>
  </si>
  <si>
    <t>3.22-21-1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</si>
  <si>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 мм</t>
  </si>
  <si>
    <t>3.22-21-2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</si>
  <si>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75 мм</t>
  </si>
  <si>
    <t>3.22-21-3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</si>
  <si>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 мм</t>
  </si>
  <si>
    <t>3.22-21-4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</si>
  <si>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125 мм</t>
  </si>
  <si>
    <t>3.22-21-5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</si>
  <si>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150 мм</t>
  </si>
  <si>
    <t>3.22-21-6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</si>
  <si>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200 мм</t>
  </si>
  <si>
    <t>3.22-21-7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</si>
  <si>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250 мм</t>
  </si>
  <si>
    <t>3.22-21-8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</si>
  <si>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300 мм</t>
  </si>
  <si>
    <t>3.22-21-9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</si>
  <si>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350 мм</t>
  </si>
  <si>
    <t>3.22-21-10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</si>
  <si>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400 мм</t>
  </si>
  <si>
    <t>3.22-21-11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</si>
  <si>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500 мм</t>
  </si>
  <si>
    <t>3.22-21-12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</si>
  <si>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600 мм</t>
  </si>
  <si>
    <t>3.22-21-13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</si>
  <si>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700 мм</t>
  </si>
  <si>
    <t>3.22-21-14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</si>
  <si>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800 мм</t>
  </si>
  <si>
    <t>3.22-21-15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</si>
  <si>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900 мм</t>
  </si>
  <si>
    <t>3.22-21-16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</si>
  <si>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</si>
  <si>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3.22-21-17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</si>
  <si>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</si>
  <si>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3.22-21-18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</si>
  <si>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</si>
  <si>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3.22-0-6-0-22</t>
  </si>
  <si>
    <t>Таблица 3.22-22. Нанесение весьма усиленной антикоррозионной битумно-полимерной или битумно-резиновой изоляции на стыки и фасонные части стальных трубопроводов</t>
  </si>
  <si>
    <t>3.22-22-1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</si>
  <si>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 мм</t>
  </si>
  <si>
    <t>3.22-22-2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</si>
  <si>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75 мм</t>
  </si>
  <si>
    <t>3.22-22-3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</si>
  <si>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 мм</t>
  </si>
  <si>
    <t>3.22-22-4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</si>
  <si>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125 мм</t>
  </si>
  <si>
    <t>3.22-22-5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</si>
  <si>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150 мм</t>
  </si>
  <si>
    <t>3.22-22-6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</si>
  <si>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200 мм</t>
  </si>
  <si>
    <t>3.22-22-7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</si>
  <si>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250 мм</t>
  </si>
  <si>
    <t>3.22-22-8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</si>
  <si>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300 мм</t>
  </si>
  <si>
    <t>3.22-22-9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</si>
  <si>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350 мм</t>
  </si>
  <si>
    <t>3.22-22-10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</si>
  <si>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400 мм</t>
  </si>
  <si>
    <t>3.22-22-11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</si>
  <si>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500 мм</t>
  </si>
  <si>
    <t>3.22-22-12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</si>
  <si>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600 мм</t>
  </si>
  <si>
    <t>3.22-22-13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</si>
  <si>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700 мм</t>
  </si>
  <si>
    <t>3.22-22-14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</si>
  <si>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800 мм</t>
  </si>
  <si>
    <t>3.22-22-15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</si>
  <si>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900 мм</t>
  </si>
  <si>
    <t>3.22-22-16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</si>
  <si>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</si>
  <si>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3.22-22-17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</si>
  <si>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</si>
  <si>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3.22-22-18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</si>
  <si>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</si>
  <si>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3.22-0-6-0-23</t>
  </si>
  <si>
    <t>Таблица 3.22-23. Нанесение нормальной антикоррозионной изоляции из полимерных липких лент на стыки и фасонные части стальных трубопроводов</t>
  </si>
  <si>
    <t>3.22-23-1</t>
  </si>
  <si>
    <t>Нанесение нормальной антикоррозионной изоляции из полимерных липких лент на стыки и фасонные части стальных трубопроводов диаметром 50 мм</t>
  </si>
  <si>
    <t>3.22-23-2</t>
  </si>
  <si>
    <t>Нанесение нормальной антикоррозионной изоляции из полимерных липких лент на стыки и фасонные части стальных трубопроводов диаметром 75 мм</t>
  </si>
  <si>
    <t>3.22-23-3</t>
  </si>
  <si>
    <t>Нанесение нормальной антикоррозионной изоляции из полимерных липких лент на стыки и фасонные части стальных трубопроводов диаметром 100 мм</t>
  </si>
  <si>
    <t>3.22-23-4</t>
  </si>
  <si>
    <t>Нанесение нормальной антикоррозионной изоляции из полимерных липких лент на стыки и фасонные части стальных трубопроводов диаметром 125 мм</t>
  </si>
  <si>
    <t>3.22-23-5</t>
  </si>
  <si>
    <t>Нанесение нормальной антикоррозионной изоляции из полимерных липких лент на стыки и фасонные части стальных трубопроводов диаметром 150 мм</t>
  </si>
  <si>
    <t>3.22-23-6</t>
  </si>
  <si>
    <t>Нанесение нормальной антикоррозионной изоляции из полимерных липких лент на стыки и фасонные части стальных трубопроводов диаметром 200 мм</t>
  </si>
  <si>
    <t>3.22-23-7</t>
  </si>
  <si>
    <t>Нанесение нормальной антикоррозионной изоляции из полимерных липких лент на стыки и фасонные части стальных трубопроводов диаметром 250 мм</t>
  </si>
  <si>
    <t>3.22-23-8</t>
  </si>
  <si>
    <t>Нанесение нормальной антикоррозионной изоляции из полимерных липких лент на стыки и фасонные части стальных трубопроводов диаметром 300 мм</t>
  </si>
  <si>
    <t>3.22-23-9</t>
  </si>
  <si>
    <t>Нанесение нормальной антикоррозионной изоляции из полимерных липких лент на стыки и фасонные части стальных трубопроводов диаметром 350 мм</t>
  </si>
  <si>
    <t>3.22-23-10</t>
  </si>
  <si>
    <t>Нанесение нормальной антикоррозионной изоляции из полимерных липких лент на стыки и фасонные части стальных трубопроводов диаметром 400 мм</t>
  </si>
  <si>
    <t>3.22-23-11</t>
  </si>
  <si>
    <t>Нанесение нормальной антикоррозионной изоляции из полимерных липких лент на стыки и фасонные части стальных трубопроводов диаметром 500 мм</t>
  </si>
  <si>
    <t>3.22-23-12</t>
  </si>
  <si>
    <t>Нанесение нормальной антикоррозионной изоляции из полимерных липких лент на стыки и фасонные части стальных трубопроводов диаметром 600 мм</t>
  </si>
  <si>
    <t>3.22-23-13</t>
  </si>
  <si>
    <t>Нанесение нормальной антикоррозионной изоляции из полимерных липких лент на стыки и фасонные части стальных трубопроводов диаметром 700 мм</t>
  </si>
  <si>
    <t>3.22-23-14</t>
  </si>
  <si>
    <t>Нанесение нормальной антикоррозионной изоляции из полимерных липких лент на стыки и фасонные части стальных трубопроводов диаметром 800 мм</t>
  </si>
  <si>
    <t>3.22-23-15</t>
  </si>
  <si>
    <t>Нанесение нормальной антикоррозионной изоляции из полимерных липких лент на стыки и фасонные части стальных трубопроводов диаметром 900 мм</t>
  </si>
  <si>
    <t>3.22-23-16</t>
  </si>
  <si>
    <t>Нанесение нормальной антикоррозионной изоляции из полимерных липких лент на стыки и фасонные части стальных трубопроводов диаметром 1000 мм</t>
  </si>
  <si>
    <t>3.22-23-17</t>
  </si>
  <si>
    <t>Нанесение нормальной антикоррозионной изоляции из полимерных липких лент на стыки и фасонные части стальных трубопроводов диаметром 1100 мм</t>
  </si>
  <si>
    <t>3.22-23-18</t>
  </si>
  <si>
    <t>Нанесение нормальной антикоррозионной изоляции из полимерных липких лент на стыки и фасонные части стальных трубопроводов диаметром 1200 мм</t>
  </si>
  <si>
    <t>3.22-23-19</t>
  </si>
  <si>
    <t>Нанесение нормальной антикоррозионной изоляции из полимерных липких лент на стыки и фасонные части стальных трубопроводов диаметром 1400 мм</t>
  </si>
  <si>
    <t>3.22-0-6-0-24</t>
  </si>
  <si>
    <t>Таблица 3.22-24. Нанесение усиленной антикоррозионной изоляции из полимерных липких лент на стыки и фасонные части стальных трубопроводов</t>
  </si>
  <si>
    <t>3.22-24-1</t>
  </si>
  <si>
    <t>Нанесение усиленной антикоррозионной изоляции из полимерных липких лент на стыки и фасонные части стальных трубопроводов диаметром 50 мм</t>
  </si>
  <si>
    <t>3.22-24-2</t>
  </si>
  <si>
    <t>Нанесение усиленной антикоррозионной изоляции из полимерных липких лент на стыки и фасонные части стальных трубопроводов диаметром 75 мм</t>
  </si>
  <si>
    <t>3.22-24-3</t>
  </si>
  <si>
    <t>Нанесение усиленной антикоррозионной изоляции из полимерных липких лент на стыки и фасонные части стальных трубопроводов диаметром 100 мм</t>
  </si>
  <si>
    <t>3.22-24-4</t>
  </si>
  <si>
    <t>Нанесение усиленной антикоррозионной изоляции из полимерных липких лент на стыки и фасонные части стальных трубопроводов диаметром 125 мм</t>
  </si>
  <si>
    <t>3.22-24-5</t>
  </si>
  <si>
    <t>Нанесение усиленной антикоррозионной изоляции из полимерных липких лент на стыки и фасонные части стальных трубопроводов диаметром 150 мм</t>
  </si>
  <si>
    <t>3.22-24-6</t>
  </si>
  <si>
    <t>Нанесение усиленной антикоррозионной изоляции из полимерных липких лент на стыки и фасонные части стальных трубопроводов диаметром 200 мм</t>
  </si>
  <si>
    <t>3.22-24-7</t>
  </si>
  <si>
    <t>Нанесение усиленной антикоррозионной изоляции из полимерных липких лент на стыки и фасонные части стальных трубопроводов диаметром 250 мм</t>
  </si>
  <si>
    <t>3.22-24-8</t>
  </si>
  <si>
    <t>Нанесение усиленной антикоррозионной изоляции из полимерных липких лент на стыки и фасонные части стальных трубопроводов диаметром 300 мм</t>
  </si>
  <si>
    <t>3.22-24-9</t>
  </si>
  <si>
    <t>Нанесение усиленной антикоррозионной изоляции из полимерных липких лент на стыки и фасонные части стальных трубопроводов диаметром 350 мм</t>
  </si>
  <si>
    <t>3.22-24-10</t>
  </si>
  <si>
    <t>Нанесение усиленной антикоррозионной изоляции из полимерных липких лент на стыки и фасонные части стальных трубопроводов диаметром 400 мм</t>
  </si>
  <si>
    <t>3.22-24-11</t>
  </si>
  <si>
    <t>Нанесение усиленной антикоррозионной изоляции из полимерных липких лент на стыки и фасонные части стальных трубопроводов диаметром 500 мм</t>
  </si>
  <si>
    <t>3.22-24-12</t>
  </si>
  <si>
    <t>Нанесение усиленной антикоррозионной изоляции из полимерных липких лент на стыки и фасонные части стальных трубопроводов диаметром 600 мм</t>
  </si>
  <si>
    <t>3.22-24-13</t>
  </si>
  <si>
    <t>Нанесение усиленной антикоррозионной изоляции из полимерных липких лент на стыки и фасонные части стальных трубопроводов диаметром 700 мм</t>
  </si>
  <si>
    <t>3.22-24-14</t>
  </si>
  <si>
    <t>Нанесение усиленной антикоррозионной изоляции из полимерных липких лент на стыки и фасонные части стальных трубопроводов диаметром 800 мм</t>
  </si>
  <si>
    <t>3.22-24-15</t>
  </si>
  <si>
    <t>Нанесение усиленной антикоррозионной изоляции из полимерных липких лент на стыки и фасонные части стальных трубопроводов диаметром 900 мм</t>
  </si>
  <si>
    <t>3.22-24-16</t>
  </si>
  <si>
    <t>Нанесение усиленной антикоррозионной изоляции из полимерных липких лент на стыки и фасонные части стальных трубопроводов диаметром 1000 мм</t>
  </si>
  <si>
    <t>3.22-24-17</t>
  </si>
  <si>
    <t>Нанесение усиленной антикоррозионной изоляции из полимерных липких лент на стыки и фасонные части стальных трубопроводов диаметром 1100 мм</t>
  </si>
  <si>
    <t>3.22-24-18</t>
  </si>
  <si>
    <t>Нанесение усиленной антикоррозионной изоляции из полимерных липких лент на стыки и фасонные части стальных трубопроводов диаметром 1200 мм</t>
  </si>
  <si>
    <t>3.22-24-19</t>
  </si>
  <si>
    <t>Нанесение усиленной антикоррозионной изоляции из полимерных липких лент на стыки и фасонные части стальных трубопроводов диаметром 1400 мм</t>
  </si>
  <si>
    <t>3.22-0-6-0-25</t>
  </si>
  <si>
    <t>Таблица 3.22-25. Нанесение весьма усиленной антикоррозионной изоляции из полимерных липких лент на стыки и фасонные части стальных трубопроводов</t>
  </si>
  <si>
    <t>3.22-25-1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</si>
  <si>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50 мм</t>
  </si>
  <si>
    <t>3.22-25-2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</si>
  <si>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75 мм</t>
  </si>
  <si>
    <t>3.22-25-3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</si>
  <si>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100 мм</t>
  </si>
  <si>
    <t>3.22-25-4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</si>
  <si>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125 мм</t>
  </si>
  <si>
    <t>3.22-25-5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</si>
  <si>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150 мм</t>
  </si>
  <si>
    <t>3.22-25-6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</si>
  <si>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200 мм</t>
  </si>
  <si>
    <t>3.22-25-7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</si>
  <si>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250 мм</t>
  </si>
  <si>
    <t>3.22-25-8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</si>
  <si>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300 мм</t>
  </si>
  <si>
    <t>3.22-25-9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</si>
  <si>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350 мм</t>
  </si>
  <si>
    <t>3.22-25-10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</si>
  <si>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400 мм</t>
  </si>
  <si>
    <t>3.22-25-11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</si>
  <si>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500 мм</t>
  </si>
  <si>
    <t>3.22-25-12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</si>
  <si>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600 мм</t>
  </si>
  <si>
    <t>3.22-25-13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</si>
  <si>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700 мм</t>
  </si>
  <si>
    <t>3.22-25-14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</si>
  <si>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800 мм</t>
  </si>
  <si>
    <t>3.22-25-15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</si>
  <si>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900 мм</t>
  </si>
  <si>
    <t>3.22-25-16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</si>
  <si>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1000 мм</t>
  </si>
  <si>
    <t>3.22-25-17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</si>
  <si>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1100 мм</t>
  </si>
  <si>
    <t>3.22-25-18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</si>
  <si>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1200 мм</t>
  </si>
  <si>
    <t>3.22-25-19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</si>
  <si>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1400 мм</t>
  </si>
  <si>
    <t>3.22-0-7</t>
  </si>
  <si>
    <t>Раздел  7. Промывка трубопроводов</t>
  </si>
  <si>
    <t>3.22-0-7-0-26</t>
  </si>
  <si>
    <t>Таблица 3.22-26. Промывка с дезинфекцией трубопроводов</t>
  </si>
  <si>
    <t>3.22-26-1</t>
  </si>
  <si>
    <t>Промывка с дезинфекцией трубопроводов диаметром 50 мм - 65 мм</t>
  </si>
  <si>
    <t>3.22-26-2</t>
  </si>
  <si>
    <t>Промывка с дезинфекцией трубопроводов диаметром 75 мм - 80 мм</t>
  </si>
  <si>
    <t>3.22-26-3</t>
  </si>
  <si>
    <t>Промывка с дезинфекцией трубопроводов диаметром 100 мм</t>
  </si>
  <si>
    <t>3.22-26-4</t>
  </si>
  <si>
    <t>Промывка с дезинфекцией трубопроводов диаметром 125 мм</t>
  </si>
  <si>
    <t>3.22-26-5</t>
  </si>
  <si>
    <t>Промывка с дезинфекцией трубопроводов диаметром 150 мм</t>
  </si>
  <si>
    <t>3.22-26-6</t>
  </si>
  <si>
    <t>Промывка с дезинфекцией трубопроводов диаметром 200 мм</t>
  </si>
  <si>
    <t>3.22-26-7</t>
  </si>
  <si>
    <t>Промывка с дезинфекцией трубопроводов диаметром 250 мм</t>
  </si>
  <si>
    <t>3.22-26-8</t>
  </si>
  <si>
    <t>Промывка с дезинфекцией трубопроводов диаметром 300 мм</t>
  </si>
  <si>
    <t>3.22-26-9</t>
  </si>
  <si>
    <t>Промывка с дезинфекцией трубопроводов диаметром 350 мм</t>
  </si>
  <si>
    <t>3.22-26-10</t>
  </si>
  <si>
    <t>Промывка с дезинфекцией трубопроводов диаметром 400 мм</t>
  </si>
  <si>
    <t>3.22-26-11</t>
  </si>
  <si>
    <t>Промывка с дезинфекцией трубопроводов диаметром 450 мм</t>
  </si>
  <si>
    <t>3.22-26-12</t>
  </si>
  <si>
    <t>Промывка с дезинфекцией трубопроводов диаметром 500 мм</t>
  </si>
  <si>
    <t>3.22-26-13</t>
  </si>
  <si>
    <t>Промывка с дезинфекцией трубопроводов диаметром 600 мм</t>
  </si>
  <si>
    <t>3.22-26-14</t>
  </si>
  <si>
    <t>Промывка с дезинфекцией трубопроводов диаметром 700 мм</t>
  </si>
  <si>
    <t>3.22-26-15</t>
  </si>
  <si>
    <t>Промывка с дезинфекцией трубопроводов диаметром 800 мм</t>
  </si>
  <si>
    <t>3.22-26-16</t>
  </si>
  <si>
    <t>Промывка с дезинфекцией трубопроводов диаметром 900 мм</t>
  </si>
  <si>
    <t>3.22-26-17</t>
  </si>
  <si>
    <t>Промывка с дезинфекцией трубопроводов диаметром 1000 мм</t>
  </si>
  <si>
    <t>3.22-26-18</t>
  </si>
  <si>
    <t>Промывка с дезинфекцией трубопроводов диаметром 1100 мм</t>
  </si>
  <si>
    <t>3.22-26-19</t>
  </si>
  <si>
    <t>Промывка с дезинфекцией трубопроводов диаметром 1200 мм</t>
  </si>
  <si>
    <t>3.22-26-20</t>
  </si>
  <si>
    <t>Промывка с дезинфекцией трубопроводов диаметром 1300 мм</t>
  </si>
  <si>
    <t>3.22-26-21</t>
  </si>
  <si>
    <t>Промывка с дезинфекцией трубопроводов диаметром 1400 мм</t>
  </si>
  <si>
    <t>3.22-26-22</t>
  </si>
  <si>
    <t>Промывка с дезинфекцией трубопроводов диаметром 1500 мм</t>
  </si>
  <si>
    <t>3.22-26-23</t>
  </si>
  <si>
    <t>Промывка с дезинфекцией трубопроводов диаметром 1600 мм</t>
  </si>
  <si>
    <t>3.22-0-7-0-27</t>
  </si>
  <si>
    <t>Таблица 3.22-27. Промывка без дезинфекции трубопроводов</t>
  </si>
  <si>
    <t>3.22-27-1</t>
  </si>
  <si>
    <t>Промывка без дезинфекции трубопроводов диаметром 50 мм - 65 мм</t>
  </si>
  <si>
    <t>3.22-27-2</t>
  </si>
  <si>
    <t>Промывка без дезинфекции трубопроводов диаметром 75 мм - 80 мм</t>
  </si>
  <si>
    <t>3.22-27-3</t>
  </si>
  <si>
    <t>Промывка без дезинфекции трубопроводов диаметром 100 мм</t>
  </si>
  <si>
    <t>3.22-27-4</t>
  </si>
  <si>
    <t>Промывка без дезинфекции трубопроводов диаметром 125 мм</t>
  </si>
  <si>
    <t>3.22-27-5</t>
  </si>
  <si>
    <t>Промывка без дезинфекции трубопроводов диаметром 150 мм</t>
  </si>
  <si>
    <t>3.22-27-6</t>
  </si>
  <si>
    <t>Промывка без дезинфекции трубопроводов диаметром 200 мм</t>
  </si>
  <si>
    <t>3.22-27-7</t>
  </si>
  <si>
    <t>Промывка без дезинфекции трубопроводов диаметром 250 мм</t>
  </si>
  <si>
    <t>3.22-27-8</t>
  </si>
  <si>
    <t>Промывка без дезинфекции трубопроводов диаметром 300 мм</t>
  </si>
  <si>
    <t>3.22-27-9</t>
  </si>
  <si>
    <t>Промывка без дезинфекции трубопроводов диаметром 350 мм</t>
  </si>
  <si>
    <t>3.22-27-10</t>
  </si>
  <si>
    <t>Промывка без дезинфекции трубопроводов диаметром 400 мм</t>
  </si>
  <si>
    <t>3.22-27-11</t>
  </si>
  <si>
    <t>Промывка без дезинфекции трубопроводов диаметром 450 мм</t>
  </si>
  <si>
    <t>3.22-27-12</t>
  </si>
  <si>
    <t>Промывка без дезинфекции трубопроводов диаметром 500 мм</t>
  </si>
  <si>
    <t>3.22-27-13</t>
  </si>
  <si>
    <t>Промывка без дезинфекции трубопроводов диаметром 600 мм</t>
  </si>
  <si>
    <t>3.22-27-14</t>
  </si>
  <si>
    <t>Промывка без дезинфекции трубопроводов диаметром 700 мм</t>
  </si>
  <si>
    <t>3.22-27-15</t>
  </si>
  <si>
    <t>Промывка без дезинфекции трубопроводов диаметром 800 мм</t>
  </si>
  <si>
    <t>3.22-27-16</t>
  </si>
  <si>
    <t>Промывка без дезинфекции трубопроводов диаметром 900 мм</t>
  </si>
  <si>
    <t>3.22-27-17</t>
  </si>
  <si>
    <t>Промывка без дезинфекции трубопроводов диаметром 1000 мм</t>
  </si>
  <si>
    <t>3.22-27-18</t>
  </si>
  <si>
    <t>Промывка без дезинфекции трубопроводов диаметром 1100 мм</t>
  </si>
  <si>
    <t>3.22-27-19</t>
  </si>
  <si>
    <t>Промывка без дезинфекции трубопроводов диаметром 1200 мм</t>
  </si>
  <si>
    <t>3.22-27-20</t>
  </si>
  <si>
    <t>Промывка без дезинфекции трубопроводов диаметром 1300 мм</t>
  </si>
  <si>
    <t>3.22-27-21</t>
  </si>
  <si>
    <t>Промывка без дезинфекции трубопроводов диаметром 1400 мм</t>
  </si>
  <si>
    <t>3.22-27-22</t>
  </si>
  <si>
    <t>Промывка без дезинфекции трубопроводов диаметром 1500 мм</t>
  </si>
  <si>
    <t>3.22-27-23</t>
  </si>
  <si>
    <t>Промывка без дезинфекции трубопроводов диаметром 1600 мм</t>
  </si>
  <si>
    <t>3.22-0-8</t>
  </si>
  <si>
    <t>Раздел  8. Фасонные части</t>
  </si>
  <si>
    <t>3.22-0-8-0-28</t>
  </si>
  <si>
    <t>Таблица 3.22-28. Установка фасонных частей</t>
  </si>
  <si>
    <t>3.22-28-1</t>
  </si>
  <si>
    <t>Установка фасонных частей чугунных диаметром 50 мм-100 мм</t>
  </si>
  <si>
    <t>3.22-28-2</t>
  </si>
  <si>
    <t>Установка фасонных частей чугунных диаметром 125 мм-200 мм</t>
  </si>
  <si>
    <t>3.22-28-3</t>
  </si>
  <si>
    <t>Установка фасонных частей чугунных диаметром 250 мм-450 мм</t>
  </si>
  <si>
    <t>3.22-28-4</t>
  </si>
  <si>
    <t>Установка фасонных частей чугунных диаметром 500 мм-1000 мм</t>
  </si>
  <si>
    <t>3.22-28-5</t>
  </si>
  <si>
    <t>Установка фасонных частей стальных сварных диаметром 100 мм-250 мм</t>
  </si>
  <si>
    <t>3.22-28-6</t>
  </si>
  <si>
    <t>Установка фасонных частей стальных сварных диаметром 300 мм-800 мм</t>
  </si>
  <si>
    <t>3.22-28-7</t>
  </si>
  <si>
    <t>Установка фасонных частей стальных сварных диаметром 900 мм-1600 мм</t>
  </si>
  <si>
    <t>3.22-0-8-0-29</t>
  </si>
  <si>
    <t>Таблица 3.22-29. Установка полиэтиленовых фасонных частей</t>
  </si>
  <si>
    <t>3.22-29-1</t>
  </si>
  <si>
    <t>Установка полиэтиленовых фасонных частей отводов, колен, патрубков, переходов</t>
  </si>
  <si>
    <t>10 фасонных частей</t>
  </si>
  <si>
    <t>3.22-29-2</t>
  </si>
  <si>
    <t>Установка полиэтиленовых фасонных частей тройников</t>
  </si>
  <si>
    <t>3.22-29-3</t>
  </si>
  <si>
    <t>Установка полиэтиленовых фасонных частей крестовин</t>
  </si>
  <si>
    <t>3.22-0-8-0-72</t>
  </si>
  <si>
    <t>Таблица 3.22-72. Монтаж фитингов на гибкие полимерные трубы с теплоизоляцией из пенополиуретана</t>
  </si>
  <si>
    <t>3.22-72-1</t>
  </si>
  <si>
    <t>Монтаж фитингов на гибкие полимерные трубы с теплоизоляцией из пенополиуретана, диаметр напорной трубы до 40 мм</t>
  </si>
  <si>
    <t>3.22-72-2</t>
  </si>
  <si>
    <t>Монтаж фитингов на гибкие полимерные трубы с теплоизоляцией из пенополиуретана, диаметр напорной трубы до 50 мм</t>
  </si>
  <si>
    <t>3.22-72-3</t>
  </si>
  <si>
    <t>Монтаж фитингов на гибкие полимерные трубы с теплоизоляцией из пенополиуретана, диаметр напорной трубы до 63 мм</t>
  </si>
  <si>
    <t>3.22-72-4</t>
  </si>
  <si>
    <t>Монтаж фитингов на гибкие полимерные трубы с теплоизоляцией из пенополиуретана, диаметр напорной трубы до 75 мм</t>
  </si>
  <si>
    <t>3.22-72-5</t>
  </si>
  <si>
    <t>Монтаж фитингов на гибкие полимерные трубы с теплоизоляцией из пенополиуретана, диаметр напорной трубы до 90 мм</t>
  </si>
  <si>
    <t>3.22-72-6</t>
  </si>
  <si>
    <t>Монтаж фитингов на гибкие полимерные трубы с теплоизоляцией из пенополиуретана, диаметр напорной трубы до 100 мм</t>
  </si>
  <si>
    <t>3.22-72-7</t>
  </si>
  <si>
    <t>Монтаж фитингов на гибкие полимерные трубы с теплоизоляцией из пенополиуретана, диаметр напорной трубы до 125 мм</t>
  </si>
  <si>
    <t>3.22-72-8</t>
  </si>
  <si>
    <t>Монтаж фитингов на гибкие полимерные трубы с теплоизоляцией из пенополиуретана, диаметр напорной трубы до 140 мм</t>
  </si>
  <si>
    <t>3.22-72-9</t>
  </si>
  <si>
    <t>Монтаж фитингов на гибкие полимерные трубы с теплоизоляцией из пенополиуретана, диаметр напорной трубы до 160 мм</t>
  </si>
  <si>
    <t>3.22-0-9</t>
  </si>
  <si>
    <t>Раздел  9. Задвижки, клапаны</t>
  </si>
  <si>
    <t>3.22-0-9-0-30</t>
  </si>
  <si>
    <t>Таблица 3.22-30. Установка задвижек или клапанов обратных чугунных</t>
  </si>
  <si>
    <t>3.22-30-1</t>
  </si>
  <si>
    <t>Установка задвижек или клапанов обратных чугунных диаметром 50 мм</t>
  </si>
  <si>
    <t>1 задвижка (клапан обратный)</t>
  </si>
  <si>
    <t>3.22-30-2</t>
  </si>
  <si>
    <t>Установка задвижек или клапанов обратных чугунных диаметром 80 мм</t>
  </si>
  <si>
    <t>3.22-30-3</t>
  </si>
  <si>
    <t>Установка задвижек или клапанов обратных чугунных диаметром 100 мм</t>
  </si>
  <si>
    <t>3.22-30-4</t>
  </si>
  <si>
    <t>Установка задвижек или клапанов обратных чугунных диаметром 125 мм</t>
  </si>
  <si>
    <t>3.22-30-5</t>
  </si>
  <si>
    <t>Установка задвижек или клапанов обратных чугунных диаметром 150 мм</t>
  </si>
  <si>
    <t>3.22-30-6</t>
  </si>
  <si>
    <t>Установка задвижек или клапанов обратных чугунных диаметром 200 мм</t>
  </si>
  <si>
    <t>3.22-30-7</t>
  </si>
  <si>
    <t>Установка задвижек или клапанов обратных чугунных диаметром 250 мм</t>
  </si>
  <si>
    <t>3.22-30-8</t>
  </si>
  <si>
    <t>Установка задвижек или клапанов обратных чугунных диаметром 300 мм</t>
  </si>
  <si>
    <t>3.22-30-9</t>
  </si>
  <si>
    <t>Установка задвижек или клапанов обратных чугунных диаметром 350 мм</t>
  </si>
  <si>
    <t>3.22-30-10</t>
  </si>
  <si>
    <t>Установка задвижек или клапанов обратных чугунных диаметром 400 мм</t>
  </si>
  <si>
    <t>3.22-30-11</t>
  </si>
  <si>
    <t>Установка задвижек или клапанов обратных чугунных диаметром 500 мм</t>
  </si>
  <si>
    <t>3.22-30-12</t>
  </si>
  <si>
    <t>Установка задвижек или клапанов обратных чугунных диаметром 600 мм</t>
  </si>
  <si>
    <t>3.22-30-13</t>
  </si>
  <si>
    <t>Установка задвижек или клапанов обратных чугунных диаметром 800 мм</t>
  </si>
  <si>
    <t>3.22-30-14</t>
  </si>
  <si>
    <t>Установка задвижек или клапанов обратных чугунных диаметром 1000 мм</t>
  </si>
  <si>
    <t>3.22-30-15</t>
  </si>
  <si>
    <t>Установка задвижек или клапанов обратных чугунных диаметром 1200 мм</t>
  </si>
  <si>
    <t>3.22-30-16</t>
  </si>
  <si>
    <t>Установка задвижек или клапанов обратных чугунных диаметром 1400 мм</t>
  </si>
  <si>
    <t>3.22-30-17</t>
  </si>
  <si>
    <t>Установка задвижек или клапанов обратных чугунных диаметром 1600 мм</t>
  </si>
  <si>
    <t>3.22-30-18</t>
  </si>
  <si>
    <t>Установка задвижек или клапанов обратных чугунных диаметром 1800 мм</t>
  </si>
  <si>
    <t>3.22-0-9-0-31</t>
  </si>
  <si>
    <t>Таблица 3.22-31. Установка задвижек или клапанов обратных стальных</t>
  </si>
  <si>
    <t>3.22-31-1</t>
  </si>
  <si>
    <t>Установка задвижек или клапанов обратных стальных диаметром 50 мм</t>
  </si>
  <si>
    <t>3.22-31-2</t>
  </si>
  <si>
    <t>Установка задвижек или клапанов обратных стальных диаметром 100 мм</t>
  </si>
  <si>
    <t>3.22-31-3</t>
  </si>
  <si>
    <t>Установка задвижек или клапанов обратных стальных диаметром 150 мм</t>
  </si>
  <si>
    <t>3.22-31-4</t>
  </si>
  <si>
    <t>Установка задвижек или клапанов обратных стальных диаметром 200 мм</t>
  </si>
  <si>
    <t>3.22-31-5</t>
  </si>
  <si>
    <t>Установка задвижек или клапанов обратных стальных диаметром 250 мм</t>
  </si>
  <si>
    <t>3.22-31-6</t>
  </si>
  <si>
    <t>Установка задвижек или клапанов обратных стальных диаметром 300 мм</t>
  </si>
  <si>
    <t>3.22-31-7</t>
  </si>
  <si>
    <t>Установка задвижек или клапанов обратных стальных диаметром 400 мм</t>
  </si>
  <si>
    <t>3.22-31-8</t>
  </si>
  <si>
    <t>Установка задвижек или клапанов обратных стальных диаметром 500 мм</t>
  </si>
  <si>
    <t>3.22-31-9</t>
  </si>
  <si>
    <t>Установка задвижек или клапанов обратных стальных диаметром 600 мм</t>
  </si>
  <si>
    <t>3.22-31-10</t>
  </si>
  <si>
    <t>Установка задвижек или клапанов обратных стальных диаметром 800 мм</t>
  </si>
  <si>
    <t>3.22-0-10</t>
  </si>
  <si>
    <t>Раздел 10. Вантузы, гидранты, колонки водоразборные</t>
  </si>
  <si>
    <t>3.22-0-10-0-32</t>
  </si>
  <si>
    <t>Таблица 3.22-32. Установка вантузов, гидрантов, колонок</t>
  </si>
  <si>
    <t>3.22-32-1</t>
  </si>
  <si>
    <t>Установка вантузов одинарных</t>
  </si>
  <si>
    <t>3.22-32-2</t>
  </si>
  <si>
    <t>Установка вантузов двойных</t>
  </si>
  <si>
    <t>3.22-32-3</t>
  </si>
  <si>
    <t>Установка гидрантов пожарных</t>
  </si>
  <si>
    <t>3.22-32-4</t>
  </si>
  <si>
    <t>Установка колонок водоразборных</t>
  </si>
  <si>
    <t>3.22-0-11</t>
  </si>
  <si>
    <t>Раздел 11. Врезка штуцеров в существующие трубопроводы</t>
  </si>
  <si>
    <t>3.22-0-11-0-34</t>
  </si>
  <si>
    <t>Таблица 3.22-34. Врезка в действующие сети из чугунных труб чугунных тройников</t>
  </si>
  <si>
    <t>3.22-34-1</t>
  </si>
  <si>
    <t>Врезка в существующие сети из чугунных труб чугунных тройников диаметром 50 мм</t>
  </si>
  <si>
    <t>3.22-34-2</t>
  </si>
  <si>
    <t>Врезка в существующие сети из чугунных труб чугунных тройников диаметром 75 мм</t>
  </si>
  <si>
    <t>3.22-34-3</t>
  </si>
  <si>
    <t>Врезка в существующие сети из чугунных труб чугунных тройников диаметром 100 мм</t>
  </si>
  <si>
    <t>3.22-34-4</t>
  </si>
  <si>
    <t>Врезка в существующие сети из чугунных труб чугунных тройников диаметром 125 мм</t>
  </si>
  <si>
    <t>3.22-34-5</t>
  </si>
  <si>
    <t>Врезка в существующие сети из чугунных труб чугунных тройников диаметром 150 мм</t>
  </si>
  <si>
    <t>3.22-34-6</t>
  </si>
  <si>
    <t>Врезка в существующие сети из чугунных труб чугунных тройников диаметром 200 мм</t>
  </si>
  <si>
    <t>3.22-34-7</t>
  </si>
  <si>
    <t>Врезка в существующие сети из чугунных труб чугунных тройников диаметром 250 мм</t>
  </si>
  <si>
    <t>3.22-34-8</t>
  </si>
  <si>
    <t>Врезка в существующие сети из чугунных труб чугунных тройников диаметром 300 мм</t>
  </si>
  <si>
    <t>3.22-34-9</t>
  </si>
  <si>
    <t>Врезка в существующие сети из чугунных труб чугунных тройников диаметром 350 мм</t>
  </si>
  <si>
    <t>3.22-34-10</t>
  </si>
  <si>
    <t>Врезка в существующие сети из чугунных труб чугунных тройников диаметром 400 мм</t>
  </si>
  <si>
    <t>3.22-34-11</t>
  </si>
  <si>
    <t>Врезка в существующие сети из чугунных труб чугунных тройников диаметром 450 мм</t>
  </si>
  <si>
    <t>3.22-34-12</t>
  </si>
  <si>
    <t>Врезка в существующие сети из чугунных труб чугунных тройников диаметром 500 мм</t>
  </si>
  <si>
    <t>3.22-34-13</t>
  </si>
  <si>
    <t>Врезка в существующие сети из чугунных труб чугунных тройников диаметром 600 мм</t>
  </si>
  <si>
    <t>3.22-34-14</t>
  </si>
  <si>
    <t>Врезка в существующие сети из чугунных труб чугунных тройников диаметром 700 мм</t>
  </si>
  <si>
    <t>3.22-34-15</t>
  </si>
  <si>
    <t>Врезка в существующие сети из чугунных труб чугунных тройников диаметром 800 мм</t>
  </si>
  <si>
    <t>3.22-34-16</t>
  </si>
  <si>
    <t>Врезка в существующие сети из чугунных труб чугунных тройников диаметром 900 мм</t>
  </si>
  <si>
    <t>3.22-34-17</t>
  </si>
  <si>
    <t>Врезка в существующие сети из чугунных труб чугунных тройников диаметром 1000 мм</t>
  </si>
  <si>
    <t>3.22-0-11-0-59</t>
  </si>
  <si>
    <t>Таблица 3.22-59. Врезка в действующие водопроводные сети из стальных труб</t>
  </si>
  <si>
    <t>3.22-59-1</t>
  </si>
  <si>
    <t>Врезка в действующие водопроводные сети из стальных труб, диаметр 50 мм</t>
  </si>
  <si>
    <t>3.22-59-2</t>
  </si>
  <si>
    <t>Врезка в действующие водопроводные сети из стальных труб, диаметр 80 мм</t>
  </si>
  <si>
    <t>3.22-59-3</t>
  </si>
  <si>
    <t>Врезка в действующие водопроводные сети из стальных труб, диаметр 100 мм</t>
  </si>
  <si>
    <t>3.22-59-4</t>
  </si>
  <si>
    <t>Врезка в действующие водопроводные сети из стальных труб, диаметр 150 мм</t>
  </si>
  <si>
    <t>3.22-59-5</t>
  </si>
  <si>
    <t>Врезка в действующие водопроводные сети из стальных труб, диаметр 200 мм</t>
  </si>
  <si>
    <t>3.22-59-6</t>
  </si>
  <si>
    <t>Врезка в действующие водопроводные сети из стальных труб, диаметр 250 мм</t>
  </si>
  <si>
    <t>3.22-59-7</t>
  </si>
  <si>
    <t>Врезка в действующие водопроводные сети из стальных труб, диаметр 300 мм</t>
  </si>
  <si>
    <t>3.22-59-8</t>
  </si>
  <si>
    <t>Врезка в действующие водопроводные сети из стальных труб, диаметр 400 мм</t>
  </si>
  <si>
    <t>3.22-59-9</t>
  </si>
  <si>
    <t>Врезка в действующие водопроводные сети из стальных труб, диаметр 500 мм</t>
  </si>
  <si>
    <t>3.22-59-10</t>
  </si>
  <si>
    <t>Врезка в действующие водопроводные сети из стальных труб, диаметр 600 мм</t>
  </si>
  <si>
    <t>3.22-59-11</t>
  </si>
  <si>
    <t>Врезка в действующие водопроводные сети из стальных труб, диаметр 700 мм</t>
  </si>
  <si>
    <t>3.22-59-12</t>
  </si>
  <si>
    <t>Врезка в действующие водопроводные сети из стальных труб, диаметр 800 мм</t>
  </si>
  <si>
    <t>3.22-59-13</t>
  </si>
  <si>
    <t>Врезка в действующие водопроводные сети из стальных труб, диаметр 900 мм</t>
  </si>
  <si>
    <t>3.22-59-14</t>
  </si>
  <si>
    <t>Врезка в действующие водопроводные сети из стальных труб, диаметр 1000 мм</t>
  </si>
  <si>
    <t>3.22-59-15</t>
  </si>
  <si>
    <t>Врезка в действующие водопроводные сети из стальных труб, диаметр 1200 мм</t>
  </si>
  <si>
    <t>3.22-59-16</t>
  </si>
  <si>
    <t>Врезка в действующие водопроводные сети из стальных труб, диаметр 1400 мм</t>
  </si>
  <si>
    <t>3.22-0-11-0-61</t>
  </si>
  <si>
    <t>Таблица 3.22-61. Врезка в существующие сети из стальных труб стальных штуцеров (патрубков)</t>
  </si>
  <si>
    <t>3.22-61-1</t>
  </si>
  <si>
    <t>Врезка в существующие сети из стальных труб стальных штуцеров (патрубков), диаметр 50 мм</t>
  </si>
  <si>
    <t>3.22-61-2</t>
  </si>
  <si>
    <t>Врезка в существующие сети из стальных труб стальных штуцеров (патрубков), диаметр 80 мм</t>
  </si>
  <si>
    <t>3.22-61-3</t>
  </si>
  <si>
    <t>Врезка в существующие сети из стальных труб стальных штуцеров (патрубков), диаметр 100 мм</t>
  </si>
  <si>
    <t>3.22-61-4</t>
  </si>
  <si>
    <t>Врезка в существующие сети из стальных труб стальных штуцеров (патрубков), диаметр 150 мм</t>
  </si>
  <si>
    <t>3.22-61-5</t>
  </si>
  <si>
    <t>Врезка в существующие сети из стальных труб стальных штуцеров (патрубков), диаметр 200 мм</t>
  </si>
  <si>
    <t>3.22-61-6</t>
  </si>
  <si>
    <t>Врезка в существующие сети из стальных труб стальных штуцеров (патрубков), диаметр 250 мм</t>
  </si>
  <si>
    <t>3.22-61-7</t>
  </si>
  <si>
    <t>Врезка в существующие сети из стальных труб стальных штуцеров (патрубков), диаметр 300 мм</t>
  </si>
  <si>
    <t>3.22-61-8</t>
  </si>
  <si>
    <t>Врезка в существующие сети из стальных труб стальных штуцеров (патрубков), диаметр 400 мм</t>
  </si>
  <si>
    <t>3.22-61-9</t>
  </si>
  <si>
    <t>Врезка в существующие сети из стальных труб стальных штуцеров (патрубков), диаметр 500 мм</t>
  </si>
  <si>
    <t>3.22-61-10</t>
  </si>
  <si>
    <t>Врезка в существующие сети из стальных труб стальных штуцеров (патрубков), диаметр 600 мм</t>
  </si>
  <si>
    <t>3.22-61-11</t>
  </si>
  <si>
    <t>Врезка в существующие сети из стальных труб стальных штуцеров (патрубков), диаметр 700 мм</t>
  </si>
  <si>
    <t>3.22-61-12</t>
  </si>
  <si>
    <t>Врезка в существующие сети из стальных труб стальных штуцеров (патрубков), диаметр 800 мм</t>
  </si>
  <si>
    <t>3.22-61-13</t>
  </si>
  <si>
    <t>Врезка в существующие сети из стальных труб стальных штуцеров (патрубков), диаметр 900 мм</t>
  </si>
  <si>
    <t>3.22-61-14</t>
  </si>
  <si>
    <t>Врезка в существующие сети из стальных труб стальных штуцеров (патрубков), диаметр 1000 мм</t>
  </si>
  <si>
    <t>3.22-61-15</t>
  </si>
  <si>
    <t>Врезка в существующие сети из стальных труб стальных штуцеров (патрубков), диаметр 1200 мм</t>
  </si>
  <si>
    <t>3.22-0-12</t>
  </si>
  <si>
    <t>Раздел 12. Фланцы</t>
  </si>
  <si>
    <t>3.22-0-12-0-35</t>
  </si>
  <si>
    <t>Таблица 3.22-35. Приварка фланцев к стальным трубопроводам</t>
  </si>
  <si>
    <t>3.22-35-1</t>
  </si>
  <si>
    <t>Приварка фланцев к стальным трубопроводам диаметром 50 мм</t>
  </si>
  <si>
    <t>1 фланец</t>
  </si>
  <si>
    <t>3.22-35-2</t>
  </si>
  <si>
    <t>Приварка фланцев к стальным трубопроводам диаметром 80 мм</t>
  </si>
  <si>
    <t>3.22-35-3</t>
  </si>
  <si>
    <t>Приварка фланцев к стальным трубопроводам диаметром 100 мм</t>
  </si>
  <si>
    <t>3.22-35-4</t>
  </si>
  <si>
    <t>Приварка фланцев к стальным трубопроводам диаметром 125 мм</t>
  </si>
  <si>
    <t>3.22-35-5</t>
  </si>
  <si>
    <t>Приварка фланцев к стальным трубопроводам диаметром 150 мм</t>
  </si>
  <si>
    <t>3.22-35-6</t>
  </si>
  <si>
    <t>Приварка фланцев к стальным трубопроводам диаметром 200 мм</t>
  </si>
  <si>
    <t>3.22-35-7</t>
  </si>
  <si>
    <t>Приварка фланцев к стальным трубопроводам диаметром 250 мм</t>
  </si>
  <si>
    <t>3.22-35-8</t>
  </si>
  <si>
    <t>Приварка фланцев к стальным трубопроводам диаметром 300 мм</t>
  </si>
  <si>
    <t>3.22-35-9</t>
  </si>
  <si>
    <t>Приварка фланцев к стальным трубопроводам диаметром 350 мм</t>
  </si>
  <si>
    <t>3.22-35-10</t>
  </si>
  <si>
    <t>Приварка фланцев к стальным трубопроводам диаметром 400 мм</t>
  </si>
  <si>
    <t>3.22-35-11</t>
  </si>
  <si>
    <t>Приварка фланцев к стальным трубопроводам диаметром 500 мм</t>
  </si>
  <si>
    <t>3.22-35-12</t>
  </si>
  <si>
    <t>Приварка фланцев к стальным трубопроводам диаметром 600 мм</t>
  </si>
  <si>
    <t>3.22-35-13</t>
  </si>
  <si>
    <t>Приварка фланцев к стальным трубопроводам диаметром 700 мм</t>
  </si>
  <si>
    <t>3.22-35-14</t>
  </si>
  <si>
    <t>Приварка фланцев к стальным трубопроводам диаметром 800 мм</t>
  </si>
  <si>
    <t>3.22-35-15</t>
  </si>
  <si>
    <t>Приварка фланцев к стальным трубопроводам диаметром 900 мм</t>
  </si>
  <si>
    <t>3.22-35-16</t>
  </si>
  <si>
    <t>Приварка фланцев к стальным трубопроводам диаметром 1000 мм</t>
  </si>
  <si>
    <t>3.22-35-17</t>
  </si>
  <si>
    <t>Приварка фланцев к стальным трубопроводам диаметром 1200 мм</t>
  </si>
  <si>
    <t>3.22-0-13</t>
  </si>
  <si>
    <t>Раздел 13. Колодцы водопроводные</t>
  </si>
  <si>
    <t>3.22-0-13-0-36</t>
  </si>
  <si>
    <t>Таблица 3.22-36. Устройство колодцев из сборного железобетона</t>
  </si>
  <si>
    <t>3.22-36-1</t>
  </si>
  <si>
    <t>Устройство круглых колодцев из сборного железобетона в грунтах сухих</t>
  </si>
  <si>
    <t>10 м3 железобетонных и бетонных конструкций колодцев</t>
  </si>
  <si>
    <t>3.22-36-2</t>
  </si>
  <si>
    <t>Устройство круглых колодцев из сборного железобетона в грунтах мокрых</t>
  </si>
  <si>
    <t>3.22-36-3</t>
  </si>
  <si>
    <t>Устройство прямоугольных колодцев из сборного железобетона в грунтах сухих</t>
  </si>
  <si>
    <t>3.22-36-4</t>
  </si>
  <si>
    <t>Устройство прямоугольных колодцев из сборного железобетона в грунтах мокрых</t>
  </si>
  <si>
    <t>3.22-0-13-0-37</t>
  </si>
  <si>
    <t>Таблица 3.22-37. Устройство водопроводных кирпичных колодцев</t>
  </si>
  <si>
    <t>3.22-37-1</t>
  </si>
  <si>
    <t>Устройство водопроводных кирпичных колодцев круглых с конической верхней частью в грунтах сухих</t>
  </si>
  <si>
    <t>10 м3 конструкций колодца</t>
  </si>
  <si>
    <t>3.22-37-2</t>
  </si>
  <si>
    <t>Устройство водопроводных кирпичных колодцев круглых с конической верхней частью в грунтах мокрых</t>
  </si>
  <si>
    <t>3.22-37-3</t>
  </si>
  <si>
    <t>Устройство водопроводных кирпичных колодцев прямоугольных с перекрытием из сборного железобетона в грунтах сухих</t>
  </si>
  <si>
    <t>3.22-37-4</t>
  </si>
  <si>
    <t>Устройство водопроводных кирпичных колодцев прямоугольных с перекрытием из сборного железобетона в грунтах мокрых</t>
  </si>
  <si>
    <t>3.22-0-13-0-38</t>
  </si>
  <si>
    <t>Таблица 3.22-38. Устройство водопроводных бетонных колодцев с монолитными стенами и покрытием из сборного железобетона</t>
  </si>
  <si>
    <t>3.22-38-1</t>
  </si>
  <si>
    <t>Устройство водопроводных бетонных колодцев с монолитными стенами и покрытием из сборного железобетона круглых в грунтах сухих</t>
  </si>
  <si>
    <t>3.22-38-2</t>
  </si>
  <si>
    <t>Устройство водопроводных бетонных колодцев с монолитными стенами и покрытием из сборного железобетона круглых в грунтах мокрых</t>
  </si>
  <si>
    <t>3.22-38-3</t>
  </si>
  <si>
    <t>Устройство водопроводных бетонных колодцев с монолитными стенами и покрытием из сборного железобетона прямоугольных в грунтах сухих</t>
  </si>
  <si>
    <t>3.22-38-4</t>
  </si>
  <si>
    <t>Устройство водопроводных бетонных колодцев с монолитными стенами и покрытием из сборного железобетона прямоугольных в грунтах мокрых</t>
  </si>
  <si>
    <t>3.22-0-13-0-39</t>
  </si>
  <si>
    <t>Таблица 3.22-39. Установка путевых водоразборных кранов</t>
  </si>
  <si>
    <t>3.22-39-1</t>
  </si>
  <si>
    <t>Установка путевых водоразборных кранов</t>
  </si>
  <si>
    <t>3.22-0-14</t>
  </si>
  <si>
    <t>Раздел 14. Бестраншейная прокладка труб</t>
  </si>
  <si>
    <t>3.22-0-14-0-40</t>
  </si>
  <si>
    <t>Таблица 3.22-40. Продавливание с разработкой грунта вручную</t>
  </si>
  <si>
    <t>3.22-40-1</t>
  </si>
  <si>
    <t>Продавливание с разработкой грунта вручную на длину до 10 м труб диаметром 1200 мм</t>
  </si>
  <si>
    <t>100 м продавливания</t>
  </si>
  <si>
    <t>3.22-40-2</t>
  </si>
  <si>
    <t>Продавливание с разработкой грунта вручную на длину до 10 м труб диаметром 1400 мм</t>
  </si>
  <si>
    <t>3.22-40-3</t>
  </si>
  <si>
    <t>Продавливание с разработкой грунта вручную на длину до 10 м труб диаметром 1600 мм</t>
  </si>
  <si>
    <t>3.22-40-4</t>
  </si>
  <si>
    <t>Продавливание с разработкой грунта вручную на длину до 20 м труб диаметром 1200 мм</t>
  </si>
  <si>
    <t>3.22-40-5</t>
  </si>
  <si>
    <t>Продавливание с разработкой грунта вручную на длину до 20 м труб диаметром 1400 мм</t>
  </si>
  <si>
    <t>3.22-40-6</t>
  </si>
  <si>
    <t>Продавливание с разработкой грунта вручную на длину до 20 м труб диаметром 1600 мм</t>
  </si>
  <si>
    <t>3.22-40-7</t>
  </si>
  <si>
    <t>Продавливание с разработкой грунта вручную на длину до 40 м труб диаметром 1200 мм</t>
  </si>
  <si>
    <t>3.22-40-8</t>
  </si>
  <si>
    <t>Продавливание с разработкой грунта вручную на длину до 40 м труб диаметром 1400 мм</t>
  </si>
  <si>
    <t>3.22-40-9</t>
  </si>
  <si>
    <t>Продавливание с разработкой грунта вручную на длину до 40 м труб диаметром 1600 мм</t>
  </si>
  <si>
    <t>3.22-0-14-0-41</t>
  </si>
  <si>
    <t>Таблица 3.22-41. Продавливание без разработки грунта (прокол)</t>
  </si>
  <si>
    <t>3.22-41-1</t>
  </si>
  <si>
    <t>Продавливание без разработки грунта (прокол) на длину до 10 м труб диаметром 100 мм</t>
  </si>
  <si>
    <t>3.22-41-2</t>
  </si>
  <si>
    <t>Продавливание без разработки грунта (прокол) на длину до 10 м труб диаметром 150 мм</t>
  </si>
  <si>
    <t>3.22-41-3</t>
  </si>
  <si>
    <t>Продавливание без разработки грунта (прокол) на длину до 10 м труб диаметром 200 мм</t>
  </si>
  <si>
    <t>3.22-41-4</t>
  </si>
  <si>
    <t>Продавливание без разработки грунта (прокол) на длину до 10 м труб диаметром 250 мм</t>
  </si>
  <si>
    <t>3.22-41-5</t>
  </si>
  <si>
    <t>Продавливание без разработки грунта (прокол) на длину до 10 м труб диаметром 300 мм</t>
  </si>
  <si>
    <t>3.22-41-6</t>
  </si>
  <si>
    <t>Продавливание без разработки грунта (прокол) на длину до 10 м труб диаметром 350 мм</t>
  </si>
  <si>
    <t>3.22-41-7</t>
  </si>
  <si>
    <t>Продавливание без разработки грунта (прокол) на длину до 10 м труб диаметром 400 мм</t>
  </si>
  <si>
    <t>3.22-41-8</t>
  </si>
  <si>
    <t>Продавливание без разработки грунта (прокол) на длину до 30 м труб диаметром 100 мм</t>
  </si>
  <si>
    <t>3.22-41-9</t>
  </si>
  <si>
    <t>Продавливание без разработки грунта (прокол) на длину до 30 м труб диаметром 150 мм</t>
  </si>
  <si>
    <t>3.22-41-10</t>
  </si>
  <si>
    <t>Продавливание без разработки грунта (прокол) на длину до 30 м труб диаметром 200 мм</t>
  </si>
  <si>
    <t>3.22-41-11</t>
  </si>
  <si>
    <t>Продавливание без разработки грунта (прокол) на длину до 30 м труб диаметром 250 мм</t>
  </si>
  <si>
    <t>3.22-41-12</t>
  </si>
  <si>
    <t>Продавливание без разработки грунта (прокол) на длину до 30 м труб диаметром 300 мм</t>
  </si>
  <si>
    <t>3.22-41-13</t>
  </si>
  <si>
    <t>Продавливание без разработки грунта (прокол) на длину до 30 м труб диаметром 350 мм</t>
  </si>
  <si>
    <t>3.22-41-14</t>
  </si>
  <si>
    <t>Продавливание без разработки грунта (прокол) на длину до 30 м труб диаметром 400 мм</t>
  </si>
  <si>
    <t>3.22-41-15</t>
  </si>
  <si>
    <t>Продавливание без разработки грунта (прокол) на длину до 50 м труб диаметром 100 мм</t>
  </si>
  <si>
    <t>3.22-41-16</t>
  </si>
  <si>
    <t>Продавливание без разработки грунта (прокол) на длину до 50 м труб диаметром 150 мм</t>
  </si>
  <si>
    <t>3.22-41-17</t>
  </si>
  <si>
    <t>Продавливание без разработки грунта (прокол) на длину до 50 м труб диаметром 200 мм</t>
  </si>
  <si>
    <t>3.22-41-18</t>
  </si>
  <si>
    <t>Продавливание без разработки грунта (прокол) на длину до 50 м труб диаметром 250 мм</t>
  </si>
  <si>
    <t>3.22-41-19</t>
  </si>
  <si>
    <t>Продавливание без разработки грунта (прокол) на длину до 50 м труб диаметром 300 мм</t>
  </si>
  <si>
    <t>3.22-41-20</t>
  </si>
  <si>
    <t>Продавливание без разработки грунта (прокол) на длину до 50 м труб диаметром 350 мм</t>
  </si>
  <si>
    <t>3.22-41-21</t>
  </si>
  <si>
    <t>Продавливание без разработки грунта (прокол) на длину до 50 м труб диаметром 400 мм</t>
  </si>
  <si>
    <t>3.22-0-14-0-42</t>
  </si>
  <si>
    <t>Таблица 3.22-42. Продавливание железобетонных труб с помощью гидравлических домкратов</t>
  </si>
  <si>
    <t>3.22-42-1</t>
  </si>
  <si>
    <t>Продавливание железобетонных труб диаметром 2,5 м с помощью гидравлических домкратов (без стоимости железобетонных труб) на длину до 10 м</t>
  </si>
  <si>
    <t>3.22-42-2</t>
  </si>
  <si>
    <t>Продавливание железобетонных труб диаметром 2,5 м с помощью гидравлических домкратов (без стоимости железобетонных труб) на длину до 20 м</t>
  </si>
  <si>
    <t>3.22-42-3</t>
  </si>
  <si>
    <t>Продавливание железобетонных труб диаметром 2,5 м с помощью гидравлических домкратов (без стоимости железобетонных труб) на длину до 40 м</t>
  </si>
  <si>
    <t>3.22-0-14-0-43</t>
  </si>
  <si>
    <t>Таблица 3.22-43. Укладка стальных неразрезных кожухов (футляров)</t>
  </si>
  <si>
    <t>3.22-43-1</t>
  </si>
  <si>
    <t>Укладка стальных неразрезных кожухов (футляров) в открытых траншеях (без стоимости антикоррозионной изоляции), диаметром 300 мм</t>
  </si>
  <si>
    <t>3.22-43-2</t>
  </si>
  <si>
    <t>Укладка стальных неразрезных кожухов (футляров) в открытых траншеях (без стоимости антикоррозионной изоляции), диаметром 400 мм</t>
  </si>
  <si>
    <t>3.22-43-3</t>
  </si>
  <si>
    <t>Укладка стальных неразрезных кожухов (футляров) в открытых траншеях (без стоимости антикоррозионной изоляции), диаметром 500 мм</t>
  </si>
  <si>
    <t>3.22-43-4</t>
  </si>
  <si>
    <t>Укладка стальных неразрезных кожухов (футляров) в открытых траншеях (без стоимости антикоррозионной изоляции), диаметром 600 мм</t>
  </si>
  <si>
    <t>3.22-43-5</t>
  </si>
  <si>
    <t>Укладка стальных неразрезных кожухов (футляров) в открытых траншеях (без стоимости антикоррозионной изоляции), диаметром 700 мм</t>
  </si>
  <si>
    <t>3.22-43-6</t>
  </si>
  <si>
    <t>Укладка стальных неразрезных кожухов (футляров) в открытых траншеях (без стоимости антикоррозионной изоляции), диаметром 800 мм</t>
  </si>
  <si>
    <t>3.22-43-7</t>
  </si>
  <si>
    <t>Укладка стальных неразрезных кожухов (футляров) в открытых траншеях (без стоимости антикоррозионной изоляции), диаметром 900 мм</t>
  </si>
  <si>
    <t>3.22-43-8</t>
  </si>
  <si>
    <t>Укладка стальных неразрезных кожухов (футляров) в открытых траншеях (без стоимости антикоррозионной изоляции), диаметром 1000 мм</t>
  </si>
  <si>
    <t>3.22-43-9</t>
  </si>
  <si>
    <t>Укладка стальных неразрезных кожухов (футляров) в открытых траншеях (без стоимости антикоррозионной изоляции), диаметром 1200 мм</t>
  </si>
  <si>
    <t>3.22-43-10</t>
  </si>
  <si>
    <t>Укладка стальных неразрезных кожухов (футляров) в открытых траншеях (без стоимости антикоррозионной изоляции), диаметром 1400 мм</t>
  </si>
  <si>
    <t>3.22-43-11</t>
  </si>
  <si>
    <t>Укладка стальных неразрезных кожухов (футляров) в открытых траншеях (без стоимости антикоррозионной изоляции), диаметром 1600 мм</t>
  </si>
  <si>
    <t>3.22-0-14-0-44</t>
  </si>
  <si>
    <t>Таблица 3.22-44. Укладка стальных разрезных кожухов (футляров)</t>
  </si>
  <si>
    <t>3.22-44-1</t>
  </si>
  <si>
    <t>Укладка стальных разрезных кожухов (футляров) в открытых траншеях (без стоимости антикоррозионной изоляции), диаметром 300 мм</t>
  </si>
  <si>
    <t>3.22-44-2</t>
  </si>
  <si>
    <t>Укладка стальных разрезных кожухов (футляров) в открытых траншеях (без стоимости антикоррозионной изоляции), диаметром 400 мм</t>
  </si>
  <si>
    <t>3.22-44-3</t>
  </si>
  <si>
    <t>Укладка стальных разрезных кожухов (футляров) в открытых траншеях (без стоимости антикоррозионной изоляции), диаметром 500 мм</t>
  </si>
  <si>
    <t>3.22-44-4</t>
  </si>
  <si>
    <t>Укладка стальных разрезных кожухов (футляров) в открытых траншеях (без стоимости антикоррозионной изоляции), диаметром 600 мм</t>
  </si>
  <si>
    <t>3.22-44-5</t>
  </si>
  <si>
    <t>Укладка стальных разрезных кожухов (футляров) в открытых траншеях (без стоимости антикоррозионной изоляции), диаметром 700 мм</t>
  </si>
  <si>
    <t>3.22-44-6</t>
  </si>
  <si>
    <t>Укладка стальных разрезных кожухов (футляров) в открытых траншеях (без стоимости антикоррозионной изоляции), диаметром 800 мм</t>
  </si>
  <si>
    <t>3.22-44-7</t>
  </si>
  <si>
    <t>Укладка стальных разрезных кожухов (футляров) в открытых траншеях (без стоимости антикоррозионной изоляции), диаметром 900 мм</t>
  </si>
  <si>
    <t>3.22-44-8</t>
  </si>
  <si>
    <t>Укладка стальных разрезных кожухов (футляров) в открытых траншеях (без стоимости антикоррозионной изоляции), диаметром 1000 мм</t>
  </si>
  <si>
    <t>3.22-44-9</t>
  </si>
  <si>
    <t>Укладка стальных разрезных кожухов (футляров) в открытых траншеях (без стоимости антикоррозионной изоляции), диаметром 1200 мм</t>
  </si>
  <si>
    <t>3.22-44-10</t>
  </si>
  <si>
    <t>Укладка стальных разрезных кожухов (футляров) в открытых траншеях (без стоимости антикоррозионной изоляции), диаметром 1400 мм</t>
  </si>
  <si>
    <t>3.22-44-11</t>
  </si>
  <si>
    <t>Укладка стальных разрезных кожухов (футляров) в открытых траншеях (без стоимости антикоррозионной изоляции), диаметром 1600 мм</t>
  </si>
  <si>
    <t>3.22-0-14-0-45</t>
  </si>
  <si>
    <t>Таблица 3.22-45. Протаскивание в футляр стальных труб</t>
  </si>
  <si>
    <t>3.22-45-1</t>
  </si>
  <si>
    <t>Протаскивание в футляр стальных труб диаметром 100 мм</t>
  </si>
  <si>
    <t>100 м трубы, уложенной в футляр</t>
  </si>
  <si>
    <t>3.22-45-2</t>
  </si>
  <si>
    <t>Протаскивание в футляр стальных труб диаметром 150 мм</t>
  </si>
  <si>
    <t>3.22-45-3</t>
  </si>
  <si>
    <t>Протаскивание в футляр стальных труб диаметром 200 мм</t>
  </si>
  <si>
    <t>3.22-45-4</t>
  </si>
  <si>
    <t>Протаскивание в футляр стальных труб диаметром 250 мм</t>
  </si>
  <si>
    <t>3.22-45-5</t>
  </si>
  <si>
    <t>Протаскивание в футляр стальных труб диаметром 300 мм</t>
  </si>
  <si>
    <t>3.22-45-6</t>
  </si>
  <si>
    <t>Протаскивание в футляр стальных труб диаметром 350 мм</t>
  </si>
  <si>
    <t>3.22-45-7</t>
  </si>
  <si>
    <t>Протаскивание в футляр стальных труб диаметром 400 мм</t>
  </si>
  <si>
    <t>3.22-45-8</t>
  </si>
  <si>
    <t>Протаскивание в футляр стальных труб диаметром 450 мм</t>
  </si>
  <si>
    <t>3.22-45-9</t>
  </si>
  <si>
    <t>Протаскивание в футляр стальных труб диаметром 500 мм</t>
  </si>
  <si>
    <t>3.22-45-10</t>
  </si>
  <si>
    <t>Протаскивание в футляр стальных труб диаметром 600 мм</t>
  </si>
  <si>
    <t>3.22-45-11</t>
  </si>
  <si>
    <t>Протаскивание в футляр стальных труб диаметром 700 мм</t>
  </si>
  <si>
    <t>3.22-45-12</t>
  </si>
  <si>
    <t>Протаскивание в футляр стальных труб диаметром 800 мм</t>
  </si>
  <si>
    <t>3.22-45-13</t>
  </si>
  <si>
    <t>Протаскивание в футляр стальных труб диаметром 900 мм</t>
  </si>
  <si>
    <t>3.22-45-14</t>
  </si>
  <si>
    <t>Протаскивание в футляр стальных труб диаметром 1000 мм</t>
  </si>
  <si>
    <t>3.22-45-15</t>
  </si>
  <si>
    <t>Протаскивание в футляр стальных труб диаметром 1100 мм</t>
  </si>
  <si>
    <t>3.22-45-16</t>
  </si>
  <si>
    <t>Протаскивание в футляр стальных труб диаметром 1200 мм</t>
  </si>
  <si>
    <t>3.22-45-17</t>
  </si>
  <si>
    <t>Протаскивание в футляр стальных труб диаметром 1400 мм</t>
  </si>
  <si>
    <t>3.22-45-18</t>
  </si>
  <si>
    <t>Протаскивание в футляр стальных труб диаметром 1600 мм</t>
  </si>
  <si>
    <t>3.22-45-19</t>
  </si>
  <si>
    <t>Протаскивание в футляр стальных труб диаметром 1800 мм</t>
  </si>
  <si>
    <t>3.22-45-20</t>
  </si>
  <si>
    <t>Протаскивание в футляр стальных труб диаметром 2000 мм</t>
  </si>
  <si>
    <t>3.22-0-14-0-46</t>
  </si>
  <si>
    <t>Таблица 3.22-46. Протаскивание в футляр чугунных труб</t>
  </si>
  <si>
    <t>3.22-46-1</t>
  </si>
  <si>
    <t>Протаскивание в футляр чугунных труб диаметром 100 мм</t>
  </si>
  <si>
    <t>3.22-46-2</t>
  </si>
  <si>
    <t>Протаскивание в футляр чугунных труб диаметром 150 мм</t>
  </si>
  <si>
    <t>3.22-46-3</t>
  </si>
  <si>
    <t>Протаскивание в футляр чугунных труб диаметром 200 мм</t>
  </si>
  <si>
    <t>3.22-46-4</t>
  </si>
  <si>
    <t>Протаскивание в футляр чугунных труб диаметром 250 мм</t>
  </si>
  <si>
    <t>3.22-46-5</t>
  </si>
  <si>
    <t>Протаскивание в футляр чугунных труб диаметром 300 мм</t>
  </si>
  <si>
    <t>3.22-46-6</t>
  </si>
  <si>
    <t>Протаскивание в футляр чугунных труб диаметром 350 мм</t>
  </si>
  <si>
    <t>3.22-46-7</t>
  </si>
  <si>
    <t>Протаскивание в футляр чугунных труб диаметром 400 мм</t>
  </si>
  <si>
    <t>3.22-46-8</t>
  </si>
  <si>
    <t>Протаскивание в футляр чугунных труб диаметром 500 мм</t>
  </si>
  <si>
    <t>3.22-46-9</t>
  </si>
  <si>
    <t>Протаскивание в футляр чугунных труб диаметром 600 мм</t>
  </si>
  <si>
    <t>3.22-46-10</t>
  </si>
  <si>
    <t>Протаскивание в футляр чугунных труб диаметром 700 мм</t>
  </si>
  <si>
    <t>3.22-46-11</t>
  </si>
  <si>
    <t>Протаскивание в футляр чугунных труб диаметром 800 мм</t>
  </si>
  <si>
    <t>3.22-46-12</t>
  </si>
  <si>
    <t>Протаскивание в футляр чугунных труб диаметром 900 мм</t>
  </si>
  <si>
    <t>3.22-46-13</t>
  </si>
  <si>
    <t>Протаскивание в футляр чугунных труб диаметром 1000 мм</t>
  </si>
  <si>
    <t>3.22-46-14</t>
  </si>
  <si>
    <t>Протаскивание в футляр чугунных труб диаметром 1200 мм</t>
  </si>
  <si>
    <t>3.22-46-15</t>
  </si>
  <si>
    <t>Протаскивание в футляр чугунных труб диаметром 1500 мм</t>
  </si>
  <si>
    <t>3.22-0-14-0-47</t>
  </si>
  <si>
    <t>Таблица 3.22-47. Протаскивание в футляр железобетонных труб</t>
  </si>
  <si>
    <t>3.22-47-1</t>
  </si>
  <si>
    <t>Протаскивание в футляр железобетонных труб диаметром 300 мм</t>
  </si>
  <si>
    <t>3.22-47-2</t>
  </si>
  <si>
    <t>Протаскивание в футляр железобетонных труб диаметром 400 мм</t>
  </si>
  <si>
    <t>3.22-47-3</t>
  </si>
  <si>
    <t>Протаскивание в футляр железобетонных труб диаметром 500 мм</t>
  </si>
  <si>
    <t>3.22-47-4</t>
  </si>
  <si>
    <t>Протаскивание в футляр железобетонных труб диаметром 600 мм</t>
  </si>
  <si>
    <t>3.22-47-5</t>
  </si>
  <si>
    <t>Протаскивание в футляр железобетонных труб диаметром 700 мм</t>
  </si>
  <si>
    <t>3.22-47-6</t>
  </si>
  <si>
    <t>Протаскивание в футляр железобетонных труб диаметром 800 мм</t>
  </si>
  <si>
    <t>3.22-47-7</t>
  </si>
  <si>
    <t>Протаскивание в футляр железобетонных труб диаметром 900 мм</t>
  </si>
  <si>
    <t>3.22-47-8</t>
  </si>
  <si>
    <t>Протаскивание в футляр железобетонных труб диаметром 1000 мм</t>
  </si>
  <si>
    <t>3.22-47-9</t>
  </si>
  <si>
    <t>Протаскивание в футляр железобетонных труб диаметром 1200 мм</t>
  </si>
  <si>
    <t>3.22-47-10</t>
  </si>
  <si>
    <t>Протаскивание в футляр железобетонных труб диаметром 1400 мм</t>
  </si>
  <si>
    <t>3.22-47-11</t>
  </si>
  <si>
    <t>Протаскивание в футляр железобетонных труб диаметром 1500 мм</t>
  </si>
  <si>
    <t>3.22-0-14-0-48</t>
  </si>
  <si>
    <t>Таблица 3.22-48. Заделка битумом и прядью концов футляра</t>
  </si>
  <si>
    <t>3.22-48-1</t>
  </si>
  <si>
    <t>Заделка битумом и прядью концов футляра диаметром 800 мм</t>
  </si>
  <si>
    <t>1 футляр</t>
  </si>
  <si>
    <t>3.22-48-2</t>
  </si>
  <si>
    <t>Заделка битумом и прядью концов футляра диаметром 900 мм</t>
  </si>
  <si>
    <t>3.22-48-3</t>
  </si>
  <si>
    <t>Заделка битумом и прядью концов футляра диаметром 1000 мм</t>
  </si>
  <si>
    <t>3.22-48-4</t>
  </si>
  <si>
    <t>Заделка битумом и прядью концов футляра диаметром 1200 мм</t>
  </si>
  <si>
    <t>3.22-48-5</t>
  </si>
  <si>
    <t>Заделка битумом и прядью концов футляра диаметром 1400 мм</t>
  </si>
  <si>
    <t>3.22-48-6</t>
  </si>
  <si>
    <t>Заделка битумом и прядью концов футляра диаметром 1600 мм</t>
  </si>
  <si>
    <t>3.22-0-14-0-49</t>
  </si>
  <si>
    <t>Таблица 3.22-49. Заполнение пространства между тоннелем и трубопроводом</t>
  </si>
  <si>
    <t>3.22-49-1</t>
  </si>
  <si>
    <t>Заполнение пространства между тоннелем и трубопроводом песком</t>
  </si>
  <si>
    <t>3.22-49-2</t>
  </si>
  <si>
    <t>Заполнение пространства между тоннелем и трубопроводом бетоном</t>
  </si>
  <si>
    <t>3.22-49-3</t>
  </si>
  <si>
    <t>Заполнение пространства между тоннелем и трубопроводом раствором</t>
  </si>
  <si>
    <t>3.22-0-14-0-57</t>
  </si>
  <si>
    <t>Таблица 3.22-57. Бестраншейная прокладка футляра из полиэтиленовых труб установками горизонтально-направленного бурения</t>
  </si>
  <si>
    <t>3.22-0-14-0-60</t>
  </si>
  <si>
    <t>Таблица 3.22-60. Прокладка водопроводов и футляров из стальных труб с применением установки тоннелепроходческой</t>
  </si>
  <si>
    <t>3.22-60-1</t>
  </si>
  <si>
    <t>Прокладка водопроводов и футляров из стальных труб с применением установки тоннелепроходческой режущим диаметром до 665 мм</t>
  </si>
  <si>
    <t>3.22-60-2</t>
  </si>
  <si>
    <t>Прокладка водопроводов и футляров из стальных труб с применением установки тоннелепроходческой режущим диаметром до 875 мм</t>
  </si>
  <si>
    <t>3.22-60-3</t>
  </si>
  <si>
    <t>Прокладка водопроводов и футляров из стальных труб с применением установки тоннелепроходческой режущим диаметром до 1295 мм</t>
  </si>
  <si>
    <t>3.22-60-4</t>
  </si>
  <si>
    <t>Прокладка водопроводов и футляров из стальных труб с применением установки тоннелепроходческой режущим диаметром до 1505 мм</t>
  </si>
  <si>
    <t>3.22-60-5</t>
  </si>
  <si>
    <t>Прокладка водопроводов и футляров из стальных труб с применением установки тоннелепроходческой режущим диаметром до 1740 мм</t>
  </si>
  <si>
    <t>3.22-60-6</t>
  </si>
  <si>
    <t>Прокладка водопроводов и футляров из стальных труб с применением установки тоннелепроходческой режущим диаметром до 2150 мм</t>
  </si>
  <si>
    <t>3.22-60-7</t>
  </si>
  <si>
    <t>Прокладка водопроводов и футляров из стальных труб с применением установки тоннелепроходческой режущим диаметром до 3025 мм</t>
  </si>
  <si>
    <t>3.22-0-14-0-62</t>
  </si>
  <si>
    <t>Таблица 3.22-62. Прокладка футляров из полиэтиленовых труб плетью с применением установок горизонтально-направленного бурения</t>
  </si>
  <si>
    <t>3.22-0-14-0-64</t>
  </si>
  <si>
    <t>Таблица 3.22-64. Протаскивание в футляр стеклопластиковых труб</t>
  </si>
  <si>
    <t>3.22-64-1</t>
  </si>
  <si>
    <t>Протаскивание в футляр стеклопластиковых труб диаметром 500 мм</t>
  </si>
  <si>
    <t>3.22-64-2</t>
  </si>
  <si>
    <t>Протаскивание в футляр стеклопластиковых труб диаметром 600 мм</t>
  </si>
  <si>
    <t>3.22-64-3</t>
  </si>
  <si>
    <t>Протаскивание в футляр стеклопластиковых труб диаметром 700 мм</t>
  </si>
  <si>
    <t>3.22-64-4</t>
  </si>
  <si>
    <t>Протаскивание в футляр стеклопластиковых труб диаметром 800 мм</t>
  </si>
  <si>
    <t>3.22-64-5</t>
  </si>
  <si>
    <t>Протаскивание в футляр стеклопластиковых труб диаметром 900 мм</t>
  </si>
  <si>
    <t>3.22-64-6</t>
  </si>
  <si>
    <t>Протаскивание в футляр стеклопластиковых труб диаметром 1000 мм</t>
  </si>
  <si>
    <t>3.22-64-7</t>
  </si>
  <si>
    <t>Протаскивание в футляр стеклопластиковых труб диаметром 1200 мм</t>
  </si>
  <si>
    <t>3.22-64-8</t>
  </si>
  <si>
    <t>Протаскивание в футляр стеклопластиковых труб диаметром 1500 мм</t>
  </si>
  <si>
    <t>3.22-64-9</t>
  </si>
  <si>
    <t>Протаскивание в футляр стеклопластиковых труб диаметром 2000 мм</t>
  </si>
  <si>
    <t>3.22-0-14-0-65</t>
  </si>
  <si>
    <t>Таблица 3.22-65. Протаскивание в футляр полиэтиленовых труб</t>
  </si>
  <si>
    <t>3.22-65-1</t>
  </si>
  <si>
    <t>Протаскивание в футляр полиэтиленовых труб диаметром 200 мм</t>
  </si>
  <si>
    <t>3.22-65-2</t>
  </si>
  <si>
    <t>Протаскивание в футляр полиэтиленовых труб диаметром 300 мм</t>
  </si>
  <si>
    <t>3.22-65-3</t>
  </si>
  <si>
    <t>Протаскивание в футляр полиэтиленовых труб диаметром 400 мм</t>
  </si>
  <si>
    <t>3.22-65-4</t>
  </si>
  <si>
    <t>Протаскивание в футляр полиэтиленовых труб диаметром 500 мм</t>
  </si>
  <si>
    <t>3.22-65-5</t>
  </si>
  <si>
    <t>Протаскивание в футляр полиэтиленовых труб диаметром 600 мм</t>
  </si>
  <si>
    <t>3.22-65-6</t>
  </si>
  <si>
    <t>Протаскивание в футляр полиэтиленовых труб диаметром 800 мм</t>
  </si>
  <si>
    <t>3.22-65-7</t>
  </si>
  <si>
    <t>Протаскивание в футляр полиэтиленовых труб диаметром 1000 мм</t>
  </si>
  <si>
    <t>3.22-65-8</t>
  </si>
  <si>
    <t>Протаскивание в футляр полиэтиленовых труб диаметром 1200 мм</t>
  </si>
  <si>
    <t>3.22-0-14-0-73</t>
  </si>
  <si>
    <t>Таблица 3.22-73. Сварка полиэтиленовых труб аппаратами для стыковой сварки труб из термопластов</t>
  </si>
  <si>
    <t>3.22-73-1</t>
  </si>
  <si>
    <t>Сварка полиэтиленовых труб номинальным наружным диаметром 110 мм - 125 мм</t>
  </si>
  <si>
    <t>3.22-73-2</t>
  </si>
  <si>
    <t>Сварка полиэтиленовых труб номинальным наружным диаметром 140 мм - 160 мм</t>
  </si>
  <si>
    <t>3.22-73-3</t>
  </si>
  <si>
    <t>Сварка полиэтиленовых труб номинальным наружным диаметром 180 мм</t>
  </si>
  <si>
    <t>3.22-73-4</t>
  </si>
  <si>
    <t>Сварка полиэтиленовых труб номинальным наружным диаметром 200 мм</t>
  </si>
  <si>
    <t>3.22-73-5</t>
  </si>
  <si>
    <t>Сварка полиэтиленовых труб номинальным наружным диаметром 225 мм - 280 мм</t>
  </si>
  <si>
    <t>3.22-73-6</t>
  </si>
  <si>
    <t>Сварка полиэтиленовых труб номинальным наружным диаметром 315 мм</t>
  </si>
  <si>
    <t>3.22-73-7</t>
  </si>
  <si>
    <t>Сварка полиэтиленовых труб номинальным наружным диаметром 355 мм - 400 мм</t>
  </si>
  <si>
    <t>3.22-73-8</t>
  </si>
  <si>
    <t>Сварка полиэтиленовых труб номинальным наружным диаметром 450 мм</t>
  </si>
  <si>
    <t>3.22-73-9</t>
  </si>
  <si>
    <t>Сварка полиэтиленовых труб номинальным наружным диаметром 500 мм - 560 мм</t>
  </si>
  <si>
    <t>3.22-73-10</t>
  </si>
  <si>
    <t>Сварка полиэтиленовых труб номинальным наружным диаметром 630 мм</t>
  </si>
  <si>
    <t>3.22-73-11</t>
  </si>
  <si>
    <t>Сварка полиэтиленовых труб номинальным наружным диаметром 710 мм</t>
  </si>
  <si>
    <t>3.22-73-12</t>
  </si>
  <si>
    <t>Сварка полиэтиленовых труб номинальным наружным диаметром 800 мм</t>
  </si>
  <si>
    <t>3.22-73-13</t>
  </si>
  <si>
    <t>Сварка полиэтиленовых труб номинальным наружным диаметром 900 мм - 1000 мм</t>
  </si>
  <si>
    <t>3.22-73-14</t>
  </si>
  <si>
    <t>Сварка полиэтиленовых труб номинальным наружным диаметром 1200 мм</t>
  </si>
  <si>
    <t>3.22-73-15</t>
  </si>
  <si>
    <t>Сварка полиэтиленовых труб номинальным наружным диаметром 1400 мм</t>
  </si>
  <si>
    <t>3.22-73-16</t>
  </si>
  <si>
    <t>Сварка полиэтиленовых труб номинальным наружным диаметром 1600 мм</t>
  </si>
  <si>
    <t>3.22-0-15</t>
  </si>
  <si>
    <t>Раздел 15. Сопутствующие работы</t>
  </si>
  <si>
    <t>3.22-0-15-0-51</t>
  </si>
  <si>
    <t>Таблица 3.22-51. Подвешивание подземных коммуникаций при пересечении их трассой трубопровода</t>
  </si>
  <si>
    <t>3.22-51-1</t>
  </si>
  <si>
    <t>Подвешивание подземных коммуникаций при пересечении их трассой трубопровода при прокладке в населенных пунктах и на промышленных площадках диаметром до 500 мм</t>
  </si>
  <si>
    <t>3.22-51-2</t>
  </si>
  <si>
    <t>Подвешивание подземных коммуникаций при пересечении их трассой трубопровода при прокладке в населенных пунктах и на промышленных площадках диаметром более 500 мм</t>
  </si>
  <si>
    <t>3.22-51-3</t>
  </si>
  <si>
    <t>Подвешивание подземных коммуникаций при пересечении их трассой трубопровода при прокладке вне населенных пунктов и промышленных площадок диаметром до 500 мм</t>
  </si>
  <si>
    <t>3.22-51-4</t>
  </si>
  <si>
    <t>Подвешивание подземных коммуникаций при пересечении их трассой трубопровода при прокладке вне населенных пунктов и промышленных площадок диаметром более 500 мм</t>
  </si>
  <si>
    <t>3.22-0-15-0-52</t>
  </si>
  <si>
    <t>Таблица 3.22-52. Устройство бетонных упоров на трубопроводе</t>
  </si>
  <si>
    <t>3.22-52-1</t>
  </si>
  <si>
    <t>Устройство постоянных бетонных упоров на трубопроводе диаметром 100 мм</t>
  </si>
  <si>
    <t>3.22-52-2</t>
  </si>
  <si>
    <t>Устройство постоянных бетонных упоров на трубопроводе диаметром 125 мм, 150 мм</t>
  </si>
  <si>
    <t>3.22-52-3</t>
  </si>
  <si>
    <t>Устройство постоянных бетонных упоров на трубопроводе диаметром 200 мм</t>
  </si>
  <si>
    <t>3.22-52-4</t>
  </si>
  <si>
    <t>Устройство постоянных бетонных упоров на трубопроводе диаметром 250 мм</t>
  </si>
  <si>
    <t>3.22-52-5</t>
  </si>
  <si>
    <t>Устройство постоянных бетонных упоров на трубопроводе диаметром 300 мм</t>
  </si>
  <si>
    <t>3.22-52-6</t>
  </si>
  <si>
    <t>Устройство постоянных бетонных упоров на трубопроводе диаметром 350 мм, 400 мм</t>
  </si>
  <si>
    <t>3.22-52-7</t>
  </si>
  <si>
    <t>Устройство постоянных бетонных упоров на трубопроводе диаметром 450 мм, 500 мм</t>
  </si>
  <si>
    <t>3.22-52-8</t>
  </si>
  <si>
    <t>Устройство постоянных бетонных упоров на трубопроводе диаметром 600 мм</t>
  </si>
  <si>
    <t>3.22-52-9</t>
  </si>
  <si>
    <t>Устройство постоянных бетонных упоров на трубопроводе диаметром 700 мм</t>
  </si>
  <si>
    <t>3.22-52-10</t>
  </si>
  <si>
    <t>Устройство постоянных бетонных упоров на трубопроводе диаметром 800 мм</t>
  </si>
  <si>
    <t>3.22-52-11</t>
  </si>
  <si>
    <t>Устройство постоянных бетонных упоров на трубопроводе диаметром 900 мм</t>
  </si>
  <si>
    <t>3.22-52-12</t>
  </si>
  <si>
    <t>Устройство постоянных бетонных упоров на трубопроводе диаметром 1000 мм</t>
  </si>
  <si>
    <t>3.22-52-13</t>
  </si>
  <si>
    <t>Устройство постоянных бетонных упоров на трубопроводе диаметром 1200 мм</t>
  </si>
  <si>
    <t>3.22-52-14</t>
  </si>
  <si>
    <t>Устройство постоянных бетонных упоров на трубопроводе диаметром 1400 мм</t>
  </si>
  <si>
    <t>3.22-52-15</t>
  </si>
  <si>
    <t>Устройство постоянных бетонных упоров на трубопроводе диаметром 1600 мм</t>
  </si>
  <si>
    <t>3.22-0-15-0-70</t>
  </si>
  <si>
    <t>Таблица 3.22-70. Заделка футляров (гильз) при проходе трубопроводов через стены сооружений водопровода и канализации вспененным полиэтиленом сплошного сечения</t>
  </si>
  <si>
    <t>3.22-70-1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</si>
  <si>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100 мм</t>
  </si>
  <si>
    <t>3.22-70-2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</si>
  <si>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150 мм</t>
  </si>
  <si>
    <t>3.22-70-3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</si>
  <si>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200 мм</t>
  </si>
  <si>
    <t>3.22-70-4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</si>
  <si>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250 мм</t>
  </si>
  <si>
    <t>3.22-70-5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</si>
  <si>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300 мм</t>
  </si>
  <si>
    <t>3.22-70-6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</si>
  <si>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350 мм</t>
  </si>
  <si>
    <t>3.22-70-7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</si>
  <si>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400 мм</t>
  </si>
  <si>
    <t>3.22-70-8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</si>
  <si>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500 мм</t>
  </si>
  <si>
    <t>3.22-0-16</t>
  </si>
  <si>
    <t>Раздел 16. Стеклопластиковые трубы</t>
  </si>
  <si>
    <t>3.22-0-16-0-63</t>
  </si>
  <si>
    <t>Таблица 3.22-63. Укладка трубопроводов из стеклопластиковых труб</t>
  </si>
  <si>
    <t>3.22-63-1</t>
  </si>
  <si>
    <t>Укладка трубопроводов из стеклопластиковых труб диаметром 500 мм</t>
  </si>
  <si>
    <t>3.22-63-2</t>
  </si>
  <si>
    <t>Укладка трубопроводов из стеклопластиковых труб диаметром 600 мм</t>
  </si>
  <si>
    <t>3.22-63-3</t>
  </si>
  <si>
    <t>Укладка трубопроводов из стеклопластиковых труб диаметром 700 мм</t>
  </si>
  <si>
    <t>3.22-63-4</t>
  </si>
  <si>
    <t>Укладка трубопроводов из стеклопластиковых труб диаметром 800 мм</t>
  </si>
  <si>
    <t>3.22-63-5</t>
  </si>
  <si>
    <t>Укладка трубопроводов из стеклопластиковых труб диаметром 900 мм</t>
  </si>
  <si>
    <t>3.22-63-6</t>
  </si>
  <si>
    <t>Укладка трубопроводов из стеклопластиковых труб диаметром 1000 мм</t>
  </si>
  <si>
    <t>3.22-63-7</t>
  </si>
  <si>
    <t>Укладка трубопроводов из стеклопластиковых труб диаметром 1200 мм</t>
  </si>
  <si>
    <t>3.22-63-8</t>
  </si>
  <si>
    <t>Укладка трубопроводов из стеклопластиковых труб диаметром 1500 мм</t>
  </si>
  <si>
    <t>3.22-63-9</t>
  </si>
  <si>
    <t>Укладка трубопроводов из стеклопластиковых труб диаметром 2000 мм</t>
  </si>
  <si>
    <t>3.22-63-10</t>
  </si>
  <si>
    <t>Укладка трубопроводов из стеклопластиковых труб диаметром 2400 мм</t>
  </si>
  <si>
    <t>3.23</t>
  </si>
  <si>
    <t>Сборник 23. Канализация - наружные сети</t>
  </si>
  <si>
    <t>3.23-0</t>
  </si>
  <si>
    <t>3.23-0-1</t>
  </si>
  <si>
    <t>Раздел  1. Основания под трубопроводы</t>
  </si>
  <si>
    <t>3.23-0-1-0-1</t>
  </si>
  <si>
    <t>Таблица 3.23-1. Устройство основания под трубопроводы</t>
  </si>
  <si>
    <t>3.23-1-1</t>
  </si>
  <si>
    <t>Устройство основания под трубопроводы песчаного</t>
  </si>
  <si>
    <t>10 м3 основания</t>
  </si>
  <si>
    <t>3.23-1-2</t>
  </si>
  <si>
    <t>Устройство основания под трубопроводы щебеночного</t>
  </si>
  <si>
    <t>3.23-1-3</t>
  </si>
  <si>
    <t>Устройство основания под трубопроводы гравийного</t>
  </si>
  <si>
    <t>3.23-1-4</t>
  </si>
  <si>
    <t>Устройство основания под трубопроводы бетонного</t>
  </si>
  <si>
    <t>3.23-1-5</t>
  </si>
  <si>
    <t>Устройство основания под трубопроводы железобетонного</t>
  </si>
  <si>
    <t>3.23-0-2</t>
  </si>
  <si>
    <t>Раздел  2. Асбестоцементные безнапорные трубы</t>
  </si>
  <si>
    <t>3.23-0-2-0-2</t>
  </si>
  <si>
    <t>Таблица 3.23-2. Укладка трубопроводов из асбестоцементных безнапорных труб</t>
  </si>
  <si>
    <t>3.23-2-1</t>
  </si>
  <si>
    <t>Укладка трубопроводов из асбестоцементных безнапорных труб диаметром 150 мм</t>
  </si>
  <si>
    <t>3.23-2-2</t>
  </si>
  <si>
    <t>Укладка трубопроводов из асбестоцементных безнапорных труб диаметром 200 мм</t>
  </si>
  <si>
    <t>3.23-2-3</t>
  </si>
  <si>
    <t>Укладка трубопроводов из асбестоцементных безнапорных труб диаметром 300 мм</t>
  </si>
  <si>
    <t>3.23-2-4</t>
  </si>
  <si>
    <t>Укладка трубопроводов из асбестоцементных безнапорных труб диаметром 400 мм</t>
  </si>
  <si>
    <t>3.23-0-3</t>
  </si>
  <si>
    <t>Раздел  3. Керамические канализационные трубы</t>
  </si>
  <si>
    <t>3.23-0-3-0-3</t>
  </si>
  <si>
    <t>Таблица 3.23-3. Укладка трубопроводов из керамических канализационных труб</t>
  </si>
  <si>
    <t>3.23-3-1</t>
  </si>
  <si>
    <t>Укладка трубопроводов из керамических канализационных труб диаметром 150 мм</t>
  </si>
  <si>
    <t>3.23-3-2</t>
  </si>
  <si>
    <t>Укладка трубопроводов из керамических канализационных труб диаметром 200 мм</t>
  </si>
  <si>
    <t>3.23-3-3</t>
  </si>
  <si>
    <t>Укладка трубопроводов из керамических канализационных труб диаметром 250 мм</t>
  </si>
  <si>
    <t>3.23-3-4</t>
  </si>
  <si>
    <t>Укладка трубопроводов из керамических канализационных труб диаметром 300 мм</t>
  </si>
  <si>
    <t>3.23-3-5</t>
  </si>
  <si>
    <t>Укладка трубопроводов из керамических канализационных труб диаметром 350 мм</t>
  </si>
  <si>
    <t>3.23-3-6</t>
  </si>
  <si>
    <t>Укладка трубопроводов из керамических канализационных труб диаметром 400 мм</t>
  </si>
  <si>
    <t>3.23-3-7</t>
  </si>
  <si>
    <t>Укладка трубопроводов из керамических канализационных труб диаметром 450 мм</t>
  </si>
  <si>
    <t>3.23-3-8</t>
  </si>
  <si>
    <t>Укладка трубопроводов из керамических канализационных труб диаметром 500 мм</t>
  </si>
  <si>
    <t>3.23-3-9</t>
  </si>
  <si>
    <t>Укладка трубопроводов из керамических канализационных труб диаметром 550 мм</t>
  </si>
  <si>
    <t>3.23-3-10</t>
  </si>
  <si>
    <t>Укладка трубопроводов из керамических канализационных труб диаметром 600 мм</t>
  </si>
  <si>
    <t>3.23-0-4</t>
  </si>
  <si>
    <t>Раздел  4. Железобетонные и бетонные канализационные трубы</t>
  </si>
  <si>
    <t>3.23-0-4-0-4</t>
  </si>
  <si>
    <t>Таблица 3.23-4. Укладка трубопроводов из железобетонных безнапорных раструбных труб</t>
  </si>
  <si>
    <t>3.23-4-1</t>
  </si>
  <si>
    <t>Укладка трубопроводов из железобетонных безнапорных раструбных труб диаметром 400 мм</t>
  </si>
  <si>
    <t>3.23-4-2</t>
  </si>
  <si>
    <t>Укладка трубопроводов из железобетонных безнапорных раструбных труб диаметром 500 мм</t>
  </si>
  <si>
    <t>3.23-4-3</t>
  </si>
  <si>
    <t>Укладка трубопроводов из железобетонных безнапорных раструбных труб диаметром 600 мм</t>
  </si>
  <si>
    <t>3.23-4-4</t>
  </si>
  <si>
    <t>Укладка трубопроводов из железобетонных безнапорных раструбных труб диаметром 800 мм</t>
  </si>
  <si>
    <t>3.23-4-5</t>
  </si>
  <si>
    <t>Укладка трубопроводов из железобетонных безнапорных раструбных труб диаметром 1000 мм</t>
  </si>
  <si>
    <t>3.23-4-6</t>
  </si>
  <si>
    <t>Укладка трубопроводов из железобетонных безнапорных раструбных труб диаметром 1200 мм</t>
  </si>
  <si>
    <t>3.23-4-7</t>
  </si>
  <si>
    <t>Укладка трубопроводов из железобетонных безнапорных раструбных труб диаметром 1400 мм</t>
  </si>
  <si>
    <t>3.23-4-8</t>
  </si>
  <si>
    <t>Укладка трубопроводов из железобетонных безнапорных раструбных труб диаметром 1600 мм</t>
  </si>
  <si>
    <t>3.23-4-9</t>
  </si>
  <si>
    <t>Укладка трубопроводов из железобетонных безнапорных раструбных труб диаметром 2000 мм</t>
  </si>
  <si>
    <t>3.23-4-10</t>
  </si>
  <si>
    <t>Укладка трубопроводов из железобетонных безнапорных раструбных труб диаметром 2400 мм</t>
  </si>
  <si>
    <t>3.23-0-4-0-5</t>
  </si>
  <si>
    <t>Таблица 3.23-5. Укладка трубопроводов из бетонных раструбных труб</t>
  </si>
  <si>
    <t>3.23-5-1</t>
  </si>
  <si>
    <t>Укладка трубопроводов из бетонных раструбных труб диаметром 150 мм</t>
  </si>
  <si>
    <t>3.23-5-2</t>
  </si>
  <si>
    <t>Укладка трубопроводов из бетонных раструбных труб диаметром 200 мм</t>
  </si>
  <si>
    <t>3.23-5-3</t>
  </si>
  <si>
    <t>Укладка трубопроводов из бетонных раструбных труб диаметром 300 мм</t>
  </si>
  <si>
    <t>3.23-5-4</t>
  </si>
  <si>
    <t>Укладка трубопроводов из бетонных раструбных труб диаметром 400 мм</t>
  </si>
  <si>
    <t>3.23-5-5</t>
  </si>
  <si>
    <t>Укладка трубопроводов из бетонных раструбных труб диаметром 500 мм</t>
  </si>
  <si>
    <t>3.23-5-6</t>
  </si>
  <si>
    <t>Укладка трубопроводов из бетонных раструбных труб диаметром 600 мм</t>
  </si>
  <si>
    <t>3.23-5-7</t>
  </si>
  <si>
    <t>Укладка трубопроводов из бетонных раструбных труб диаметром 800 мм</t>
  </si>
  <si>
    <t>3.23-5-8</t>
  </si>
  <si>
    <t>Укладка трубопроводов из бетонных раструбных труб диаметром 1000 мм</t>
  </si>
  <si>
    <t>3.23-0-4-0-6</t>
  </si>
  <si>
    <t>Таблица 3.23-6. Укладка трубопроводов из железобетонных безнапорных фальцевых труб с жестким соединением</t>
  </si>
  <si>
    <t>3.23-6-1</t>
  </si>
  <si>
    <t>Укладка трубопроводов из железобетонных безнапорных фальцевых труб с жестким соединением диаметром 400 мм</t>
  </si>
  <si>
    <t>3.23-6-2</t>
  </si>
  <si>
    <t>Укладка трубопроводов из железобетонных безнапорных фальцевых труб с жестким соединением диаметром 500 мм</t>
  </si>
  <si>
    <t>3.23-6-3</t>
  </si>
  <si>
    <t>Укладка трубопроводов из железобетонных безнапорных фальцевых труб с жестким соединением диаметром 600 мм</t>
  </si>
  <si>
    <t>3.23-6-4</t>
  </si>
  <si>
    <t>Укладка трубопроводов из железобетонных безнапорных фальцевых труб с жестким соединением диаметром 800 мм</t>
  </si>
  <si>
    <t>3.23-6-5</t>
  </si>
  <si>
    <t>Укладка трубопроводов из железобетонных безнапорных фальцевых труб с жестким соединением диаметром 1000 мм</t>
  </si>
  <si>
    <t>3.23-6-6</t>
  </si>
  <si>
    <t>Укладка трубопроводов из железобетонных безнапорных фальцевых труб с жестким соединением диаметром 1200 мм</t>
  </si>
  <si>
    <t>3.23-6-7</t>
  </si>
  <si>
    <t>Укладка трубопроводов из железобетонных безнапорных фальцевых труб с жестким соединением диаметром 1400 мм</t>
  </si>
  <si>
    <t>3.23-6-8</t>
  </si>
  <si>
    <t>Укладка трубопроводов из железобетонных безнапорных фальцевых труб с жестким соединением диаметром 1600 мм</t>
  </si>
  <si>
    <t>3.23-6-9</t>
  </si>
  <si>
    <t>Укладка трубопроводов из железобетонных безнапорных фальцевых труб с жестким соединением диаметром 2000 мм</t>
  </si>
  <si>
    <t>3.23-6-10</t>
  </si>
  <si>
    <t>Укладка трубопроводов из железобетонных безнапорных фальцевых труб с жестким соединением диаметром 2400 мм</t>
  </si>
  <si>
    <t>3.23-0-4-0-7</t>
  </si>
  <si>
    <t>Таблица 3.23-7. Укладка трубопроводов из железобетонных безнапорных фальцевых труб большого диаметра с жестким соединением</t>
  </si>
  <si>
    <t>3.23-7-1</t>
  </si>
  <si>
    <t>Укладка трубопроводов из железобетонных безнапорных фальцевых труб большого диаметра с жестким соединением диаметром 3000 мм</t>
  </si>
  <si>
    <t>3.23-7-2</t>
  </si>
  <si>
    <t>Укладка трубопроводов из железобетонных безнапорных фальцевых труб большого диаметра с жестким соединением диаметром 3500 мм</t>
  </si>
  <si>
    <t>3.23-0-4-0-8</t>
  </si>
  <si>
    <t>Таблица 3.23-8. Укладка трубопроводов из железобетонных безнапорных фальцевых труб с гибким соединением</t>
  </si>
  <si>
    <t>3.23-8-1</t>
  </si>
  <si>
    <t>Укладка трубопроводов из железобетонных безнапорных фальцевых труб с гибким соединением диаметром 400 мм</t>
  </si>
  <si>
    <t>3.23-8-2</t>
  </si>
  <si>
    <t>Укладка трубопроводов из железобетонных безнапорных фальцевых труб с гибким соединением диаметром 500 мм</t>
  </si>
  <si>
    <t>3.23-8-3</t>
  </si>
  <si>
    <t>Укладка трубопроводов из железобетонных безнапорных фальцевых труб с гибким соединением диаметром 600 мм</t>
  </si>
  <si>
    <t>3.23-8-4</t>
  </si>
  <si>
    <t>Укладка трубопроводов из железобетонных безнапорных фальцевых труб с гибким соединением диаметром 800 мм</t>
  </si>
  <si>
    <t>3.23-8-5</t>
  </si>
  <si>
    <t>Укладка трубопроводов из железобетонных безнапорных фальцевых труб с гибким соединением диаметром 1000 мм</t>
  </si>
  <si>
    <t>3.23-8-6</t>
  </si>
  <si>
    <t>Укладка трубопроводов из железобетонных безнапорных фальцевых труб с гибким соединением диаметром 1200 мм</t>
  </si>
  <si>
    <t>3.23-8-7</t>
  </si>
  <si>
    <t>Укладка трубопроводов из железобетонных безнапорных фальцевых труб с гибким соединением диаметром 1400 мм</t>
  </si>
  <si>
    <t>3.23-8-8</t>
  </si>
  <si>
    <t>Укладка трубопроводов из железобетонных безнапорных фальцевых труб с гибким соединением диаметром 1600 мм</t>
  </si>
  <si>
    <t>3.23-8-9</t>
  </si>
  <si>
    <t>Укладка трубопроводов из железобетонных безнапорных фальцевых труб с гибким соединением диаметром 2000 мм</t>
  </si>
  <si>
    <t>3.23-8-10</t>
  </si>
  <si>
    <t>Укладка трубопроводов из железобетонных безнапорных фальцевых труб с гибким соединением диаметром 2400 мм</t>
  </si>
  <si>
    <t>3.23-0-4-0-9</t>
  </si>
  <si>
    <t>Таблица 3.23-9. Укладка трубопроводов из бетонных фальцевых труб с жестким соединением</t>
  </si>
  <si>
    <t>3.23-9-1</t>
  </si>
  <si>
    <t>Укладка трубопроводов из бетонных фальцевых труб с жестким соединением диаметром 300 мм</t>
  </si>
  <si>
    <t>3.23-9-2</t>
  </si>
  <si>
    <t>Укладка трубопроводов из бетонных фальцевых труб с жестким соединением диаметром 400 мм</t>
  </si>
  <si>
    <t>3.23-9-3</t>
  </si>
  <si>
    <t>Укладка трубопроводов из бетонных фальцевых труб с жестким соединением диаметром 500 мм</t>
  </si>
  <si>
    <t>3.23-9-4</t>
  </si>
  <si>
    <t>Укладка трубопроводов из бетонных фальцевых труб с жестким соединением диаметром 600 мм</t>
  </si>
  <si>
    <t>3.23-9-5</t>
  </si>
  <si>
    <t>Укладка трубопроводов из бетонных фальцевых труб с жестким соединением диаметром 800 мм</t>
  </si>
  <si>
    <t>3.23-9-6</t>
  </si>
  <si>
    <t>Укладка трубопроводов из бетонных фальцевых труб с жестким соединением диаметром 1000 мм</t>
  </si>
  <si>
    <t>3.23-0-4-0-10</t>
  </si>
  <si>
    <t>Таблица 3.23-10. Укладка трубопроводов из бетонных фальцевых труб с гибким соединением</t>
  </si>
  <si>
    <t>3.23-10-1</t>
  </si>
  <si>
    <t>Укладка трубопроводов из бетонных фальцевых труб с гибким соединением диаметром 300 мм</t>
  </si>
  <si>
    <t>3.23-10-2</t>
  </si>
  <si>
    <t>Укладка трубопроводов из бетонных фальцевых труб с гибким соединением диаметром 400 мм</t>
  </si>
  <si>
    <t>3.23-10-3</t>
  </si>
  <si>
    <t>Укладка трубопроводов из бетонных фальцевых труб с гибким соединением диаметром 500 мм</t>
  </si>
  <si>
    <t>3.23-10-4</t>
  </si>
  <si>
    <t>Укладка трубопроводов из бетонных фальцевых труб с гибким соединением диаметром 600 мм</t>
  </si>
  <si>
    <t>3.23-10-5</t>
  </si>
  <si>
    <t>Укладка трубопроводов из бетонных фальцевых труб с гибким соединением диаметром 800 мм</t>
  </si>
  <si>
    <t>3.23-10-6</t>
  </si>
  <si>
    <t>Укладка трубопроводов из бетонных фальцевых труб с гибким соединением диаметром 1000 мм</t>
  </si>
  <si>
    <t>3.23-0-4-0-29</t>
  </si>
  <si>
    <t>Таблица 3.23-29. Прокладка водостоков и сетей канализации из специальных железобетонных труб с применением тоннелепроходческих комплексов</t>
  </si>
  <si>
    <t>3.23-29-1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</si>
  <si>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665 мм</t>
  </si>
  <si>
    <t>3.23-29-2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</si>
  <si>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875 мм</t>
  </si>
  <si>
    <t>3.23-29-3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</si>
  <si>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1295 мм</t>
  </si>
  <si>
    <t>3.23-29-4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</si>
  <si>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1505 мм</t>
  </si>
  <si>
    <t>3.23-29-5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</si>
  <si>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1740 мм</t>
  </si>
  <si>
    <t>3.23-29-6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</si>
  <si>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2150 мм</t>
  </si>
  <si>
    <t>3.23-29-7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</si>
  <si>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3025 мм</t>
  </si>
  <si>
    <t>3.23-0-5</t>
  </si>
  <si>
    <t>Раздел  5. Покрытие битумной мастикой бетонных и железобетонных труб</t>
  </si>
  <si>
    <t>3.23-0-5-0-11</t>
  </si>
  <si>
    <t>Таблица 3.23-11. Покрытие битумной мастикой бетонных и железобетонных труб</t>
  </si>
  <si>
    <t>3.23-11-1</t>
  </si>
  <si>
    <t>Покрытие битумной мастикой бетонных и железобетонных труб диаметром 150 мм</t>
  </si>
  <si>
    <t>3.23-11-2</t>
  </si>
  <si>
    <t>Покрытие битумной мастикой бетонных и железобетонных труб диаметром 200 мм</t>
  </si>
  <si>
    <t>3.23-11-3</t>
  </si>
  <si>
    <t>Покрытие битумной мастикой бетонных и железобетонных труб диаметром 300 мм</t>
  </si>
  <si>
    <t>3.23-11-4</t>
  </si>
  <si>
    <t>Покрытие битумной мастикой бетонных и железобетонных труб диаметром 400 мм</t>
  </si>
  <si>
    <t>3.23-11-5</t>
  </si>
  <si>
    <t>Покрытие битумной мастикой бетонных и железобетонных труб диаметром 500 мм</t>
  </si>
  <si>
    <t>3.23-11-6</t>
  </si>
  <si>
    <t>Покрытие битумной мастикой бетонных и железобетонных труб диаметром 600 мм</t>
  </si>
  <si>
    <t>3.23-11-7</t>
  </si>
  <si>
    <t>Покрытие битумной мастикой бетонных и железобетонных труб диаметром 800 мм</t>
  </si>
  <si>
    <t>3.23-11-8</t>
  </si>
  <si>
    <t>Покрытие битумной мастикой бетонных и железобетонных труб диаметром 1000 мм</t>
  </si>
  <si>
    <t>3.23-11-9</t>
  </si>
  <si>
    <t>Покрытие битумной мастикой бетонных и железобетонных труб диаметром 1200 мм</t>
  </si>
  <si>
    <t>3.23-11-10</t>
  </si>
  <si>
    <t>Покрытие битумной мастикой бетонных и железобетонных труб диаметром 1400 мм</t>
  </si>
  <si>
    <t>3.23-0-5-0-12</t>
  </si>
  <si>
    <t>Таблица 3.23-12. Покрытие битумной мастикой бетонных и железобетонных труб большого диаметра</t>
  </si>
  <si>
    <t>3.23-12-1</t>
  </si>
  <si>
    <t>Покрытие битумной мастикой бетонных и железобетонных труб большого диаметра диаметром более 1400 мм</t>
  </si>
  <si>
    <t>3.23-0-6</t>
  </si>
  <si>
    <t>Раздел  6. Колодцы канализационные</t>
  </si>
  <si>
    <t>3.23-0-6-0-13</t>
  </si>
  <si>
    <t>Таблица 3.23-13. Устройство колодцев канализационных круглых сборных железобетонных</t>
  </si>
  <si>
    <t>3.23-13-1</t>
  </si>
  <si>
    <t>Устройство колодцев канализационных круглых сборных железобетонных диаметром 1 м в грунтах сухих</t>
  </si>
  <si>
    <t>3.23-13-2</t>
  </si>
  <si>
    <t>Устройство колодцев канализационных круглых сборных железобетонных диаметром 1 м в грунтах мокрых</t>
  </si>
  <si>
    <t>3.23-13-3</t>
  </si>
  <si>
    <t>Устройство колодцев канализационных круглых сборных железобетонных диаметром 1,5 м в грунтах сухих</t>
  </si>
  <si>
    <t>3.23-13-4</t>
  </si>
  <si>
    <t>Устройство колодцев канализационных круглых сборных железобетонных диаметром 1,5 м в грунтах мокрых</t>
  </si>
  <si>
    <t>3.23-13-5</t>
  </si>
  <si>
    <t>Устройство колодцев канализационных круглых сборных железобетонных диаметром 2 м в грунтах сухих</t>
  </si>
  <si>
    <t>3.23-13-6</t>
  </si>
  <si>
    <t>Устройство колодцев канализационных круглых сборных железобетонных диаметром 2 м в грунтах мокрых</t>
  </si>
  <si>
    <t>3.23-0-6-0-14</t>
  </si>
  <si>
    <t>Таблица 3.23-14. Устройство колодцев канализационных круглых кирпичных с покрытием из сборного железобетона</t>
  </si>
  <si>
    <t>3.23-14-1</t>
  </si>
  <si>
    <t>Устройство колодцев канализационных круглых кирпичных с покрытием из сборного железобетона диаметром 1 м в сухих грунтах</t>
  </si>
  <si>
    <t>10 м3 кирпичных, железобетонных и бетонных конструкций колодцев</t>
  </si>
  <si>
    <t>3.23-14-2</t>
  </si>
  <si>
    <t>Устройство колодцев канализационных круглых кирпичных с покрытием из сборного железобетона диаметром 1,5 м в сухих грунтах</t>
  </si>
  <si>
    <t>3.23-0-6-0-15</t>
  </si>
  <si>
    <t>Таблица 3.23-15. Устройство колодцев канализационных круглых кирпичных с конусным переходом к горловине</t>
  </si>
  <si>
    <t>3.23-15-1</t>
  </si>
  <si>
    <t>Устройство колодцев канализационных круглых кирпичных с конусным переходом к горловине диаметром 1 м в сухих грунтах</t>
  </si>
  <si>
    <t>10 м3 кирпичных и бетонных конструкций колодцев</t>
  </si>
  <si>
    <t>3.23-15-2</t>
  </si>
  <si>
    <t>Устройство колодцев канализационных круглых кирпичных с конусным переходом к горловине диаметром 1,25 м в сухих грунтах</t>
  </si>
  <si>
    <t>3.23-15-3</t>
  </si>
  <si>
    <t>Устройство колодцев канализационных круглых кирпичных с конусным переходом к горловине диаметром 1,5 м в сухих грунтах</t>
  </si>
  <si>
    <t>3.23-0-6-0-16</t>
  </si>
  <si>
    <t>Таблица 3.23-16. Устройство колодцев канализационных круглых бетонных монолитных</t>
  </si>
  <si>
    <t>3.23-16-1</t>
  </si>
  <si>
    <t>Устройство колодцев канализационных круглых бетонных монолитных диаметром 1 м в грунтах сухих</t>
  </si>
  <si>
    <t>3.23-16-2</t>
  </si>
  <si>
    <t>Устройство колодцев канализационных круглых бетонных монолитных диаметром 1 м в грунтах мокрых</t>
  </si>
  <si>
    <t>3.23-16-3</t>
  </si>
  <si>
    <t>Устройство колодцев канализационных круглых бетонных монолитных диаметром 1,5 м в грунтах сухих</t>
  </si>
  <si>
    <t>3.23-16-4</t>
  </si>
  <si>
    <t>Устройство колодцев канализационных круглых бетонных монолитных диаметром 1,5 м в грунтах мокрых</t>
  </si>
  <si>
    <t>3.23-16-5</t>
  </si>
  <si>
    <t>Устройство колодцев канализационных круглых бетонных монолитных диаметром 2 м в грунтах сухих</t>
  </si>
  <si>
    <t>3.23-16-6</t>
  </si>
  <si>
    <t>Устройство колодцев канализационных круглых бетонных монолитных диаметром 2 м в грунтах мокрых</t>
  </si>
  <si>
    <t>3.23-0-6-0-17</t>
  </si>
  <si>
    <t>Таблица 3.23-17. Устройство колодцев канализационных прямоугольных бетонных монолитных</t>
  </si>
  <si>
    <t>3.23-17-1</t>
  </si>
  <si>
    <t>Устройство колодцев канализационных прямоугольных бетонных монолитных площадью до 3 м2 в грунтах сухих</t>
  </si>
  <si>
    <t>3.23-17-2</t>
  </si>
  <si>
    <t>Устройство колодцев канализационных прямоугольных бетонных монолитных площадью до 3 м2 в грунтах мокрых</t>
  </si>
  <si>
    <t>3.23-17-3</t>
  </si>
  <si>
    <t>Устройство колодцев канализационных прямоугольных бетонных монолитных площадью до 3 м2 в грунтах просадочных</t>
  </si>
  <si>
    <t>3.23-17-4</t>
  </si>
  <si>
    <t>Устройство колодцев канализационных прямоугольных бетонных монолитных площадью более 3 м2 в грунтах сухих</t>
  </si>
  <si>
    <t>3.23-17-5</t>
  </si>
  <si>
    <t>Устройство колодцев канализационных прямоугольных бетонных монолитных площадью более 3 м2 в грунтах мокрых</t>
  </si>
  <si>
    <t>3.23-17-6</t>
  </si>
  <si>
    <t>Устройство колодцев канализационных прямоугольных бетонных монолитных площадью более 3 м2 в грунтах просадочных</t>
  </si>
  <si>
    <t>3.23-0-6-0-28</t>
  </si>
  <si>
    <t>Таблица 3.23-28. Установка сборных железобетонных колец горловин колодцев</t>
  </si>
  <si>
    <t>3.23-28-1</t>
  </si>
  <si>
    <t>Установка сборных железобетонных колец горловин колодцев</t>
  </si>
  <si>
    <t>3.23-0-6-0-36</t>
  </si>
  <si>
    <t>Таблица 3.23-36. Установка круглых сборных колодцев из полимерных материалов</t>
  </si>
  <si>
    <t>3.23-36-1</t>
  </si>
  <si>
    <t>Установка круглых сборных колодцев из полимерных материалов высотой 1,5 м, диаметр 630 мм</t>
  </si>
  <si>
    <t>3.23-36-2</t>
  </si>
  <si>
    <t>Установка круглых сборных колодцев из полимерных материалов высотой 1,5 м, диаметр 800 мм</t>
  </si>
  <si>
    <t>3.23-36-3</t>
  </si>
  <si>
    <t>Установка круглых сборных колодцев из полимерных материалов высотой 1,5 м, диаметр 1000 мм</t>
  </si>
  <si>
    <t>3.23-36-4</t>
  </si>
  <si>
    <t>Установка круглых сборных колодцев из полимерных материалов, установка колец высотой 0,5 м, добавляется к позиции 3.23-36-1</t>
  </si>
  <si>
    <t>3.23-36-5</t>
  </si>
  <si>
    <t>Установка круглых сборных колодцев из полимерных материалов, установка колец высотой 0,5 м, добавляется к позиции 3.23-36-2</t>
  </si>
  <si>
    <t>3.23-36-6</t>
  </si>
  <si>
    <t>Установка круглых сборных колодцев из полимерных материалов, установка колец высотой 0,5 м, добавляется к позиции 3.23-36-3</t>
  </si>
  <si>
    <t>3.23-0-6-0-64</t>
  </si>
  <si>
    <t>Таблица 3.23-64. Установка круглых сборных колодцев из полимерных материалов на фланцевом соединении</t>
  </si>
  <si>
    <t>3.23-64-1</t>
  </si>
  <si>
    <t>Установка круглых сборных колодцев из полимерных материалов на фланцевом соединении высотой 1,5 м, диаметр 1000 мм</t>
  </si>
  <si>
    <t>1 колодец</t>
  </si>
  <si>
    <t>3.23-64-2</t>
  </si>
  <si>
    <t>Установка круглых сборных колодцев из полимерных материалов на фланцевом соединении высотой 2 м, диаметр 1500 мм</t>
  </si>
  <si>
    <t>3.23-64-3</t>
  </si>
  <si>
    <t>Установка колец тела колодца, диаметр 1000 мм, добавляется к позиции 3.23-64-1</t>
  </si>
  <si>
    <t>1 кольцо</t>
  </si>
  <si>
    <t>3.23-64-4</t>
  </si>
  <si>
    <t>Установка колец тела колодца, диаметр 1500 мм, добавляется к позиции 3.23-64-2</t>
  </si>
  <si>
    <t>3.23-0-6-0-65</t>
  </si>
  <si>
    <t>Таблица 3.23-65. Врезка полиэтиленовых патрубков в полиэтиленовые колодцы</t>
  </si>
  <si>
    <t>3.23-65-1</t>
  </si>
  <si>
    <t>Врезка полиэтиленовых патрубков в полиэтиленовые колодцы, диаметр 110 мм</t>
  </si>
  <si>
    <t>3.23-65-2</t>
  </si>
  <si>
    <t>Врезка полиэтиленовых патрубков в полиэтиленовые колодцы, диаметр 160 мм</t>
  </si>
  <si>
    <t>3.23-65-3</t>
  </si>
  <si>
    <t>Врезка полиэтиленовых патрубков в полиэтиленовые колодцы, диаметр 200 мм</t>
  </si>
  <si>
    <t>3.23-65-4</t>
  </si>
  <si>
    <t>Врезка полиэтиленовых патрубков в полиэтиленовые колодцы, диаметр 250 мм</t>
  </si>
  <si>
    <t>3.23-65-5</t>
  </si>
  <si>
    <t>Врезка полиэтиленовых патрубков в полиэтиленовые колодцы, диаметр 315 мм</t>
  </si>
  <si>
    <t>3.23-65-6</t>
  </si>
  <si>
    <t>Врезка полиэтиленовых патрубков в полиэтиленовые колодцы, диаметр 400 мм</t>
  </si>
  <si>
    <t>3.23-65-7</t>
  </si>
  <si>
    <t>Врезка полиэтиленовых патрубков в полиэтиленовые колодцы, диаметр 500 мм</t>
  </si>
  <si>
    <t>3.23-65-8</t>
  </si>
  <si>
    <t>Врезка полиэтиленовых патрубков в полиэтиленовые колодцы, диаметр 630 мм</t>
  </si>
  <si>
    <t>3.23-65-9</t>
  </si>
  <si>
    <t>Врезка полиэтиленовых патрубков в полиэтиленовые колодцы, диаметр 800 мм</t>
  </si>
  <si>
    <t>3.23-0-6-0-66</t>
  </si>
  <si>
    <t>Таблица 3.23-66. Установка круглых сборно-сварных колодцев из полимерных материалов</t>
  </si>
  <si>
    <t>3.23-66-1</t>
  </si>
  <si>
    <t>Установка круглых сборно-сварных колодцев из полимерных материалов с внутренним диаметром 1000 мм</t>
  </si>
  <si>
    <t>3.23-66-2</t>
  </si>
  <si>
    <t>Установка круглых сборно-сварных колодцев из полимерных материалов с внутренним диаметром 1600 мм</t>
  </si>
  <si>
    <t>3.23-66-3</t>
  </si>
  <si>
    <t>Установка круглых сборно-сварных колодцев из полимерных материалов с внутренним диаметром 800 мм</t>
  </si>
  <si>
    <t>3.23-0-6-0-68</t>
  </si>
  <si>
    <t>Таблица 3.23-68. Экструзионная сварка стыков</t>
  </si>
  <si>
    <t>3.23-68-1</t>
  </si>
  <si>
    <t>Экструзионная сварка стыков элементов колодца при устройстве полимерно-бетонных колодцев (камер, резервуаров)</t>
  </si>
  <si>
    <t>10 м шва</t>
  </si>
  <si>
    <t>3.23-0-7</t>
  </si>
  <si>
    <t>Раздел  7. Устройство колодцев дождеприемных для дождевой канализации</t>
  </si>
  <si>
    <t>3.23-0-7-0-18</t>
  </si>
  <si>
    <t>Таблица 3.23-18. Устройство колодцев дождеприемных круглых для дождевой канализации</t>
  </si>
  <si>
    <t>3.23-18-1</t>
  </si>
  <si>
    <t>Устройство колодцев дождеприемных круглых для дождевой канализации из сборного железобетона диаметром 0,7 м в грунтах сухих</t>
  </si>
  <si>
    <t>3.23-18-2</t>
  </si>
  <si>
    <t>Устройство колодцев дождеприемных круглых для дождевой канализации из сборного железобетона диаметром 0,7 м в грунтах мокрых</t>
  </si>
  <si>
    <t>3.23-18-3</t>
  </si>
  <si>
    <t>Устройство колодцев дождеприемных круглых для дождевой канализации из сборного железобетона диаметром 1,0 м в грунтах сухих</t>
  </si>
  <si>
    <t>3.23-18-4</t>
  </si>
  <si>
    <t>Устройство колодцев дождеприемных круглых для дождевой канализации из сборного железобетона диаметром 1,0 м в грунтах мокрых</t>
  </si>
  <si>
    <t>3.23-18-5</t>
  </si>
  <si>
    <t>Устройство колодцев дождеприемных круглых для дождевой канализации из кирпича диаметром 0,7 м в грунтах сухих</t>
  </si>
  <si>
    <t>3.23-18-6</t>
  </si>
  <si>
    <t>Устройство колодцев дождеприемных круглых для дождевой канализации из кирпича диаметром 0,7 м в грунтах мокрых</t>
  </si>
  <si>
    <t>3.23-0-8</t>
  </si>
  <si>
    <t>Раздел  8. Коллекторы для подземных коммуникаций сборные железобетонные</t>
  </si>
  <si>
    <t>3.23-0-8-0-19</t>
  </si>
  <si>
    <t>Таблица 3.23-19. Устройство коллекторов для подземных коммуникаций прямоугольных сборных железобетонных</t>
  </si>
  <si>
    <t>3.23-19-1</t>
  </si>
  <si>
    <t>Устройство коллекторов для подземных коммуникаций прямоугольных сборных железобетонных односекционных</t>
  </si>
  <si>
    <t>100 м3 сборных и монолитных железобетонных конструкций</t>
  </si>
  <si>
    <t>3.23-19-2</t>
  </si>
  <si>
    <t>Устройство коллекторов для подземных коммуникаций прямоугольных сборных железобетонных двухсекционных</t>
  </si>
  <si>
    <t>3.23-0-8-0-38</t>
  </si>
  <si>
    <t>Таблица 3.23-38. Монтаж и демонтаж тоннелепроходческого комплекса (ТПК) диаметром щита 3445 мм</t>
  </si>
  <si>
    <t>3.23-38-1</t>
  </si>
  <si>
    <t>Монтаж тоннелепроходческого комплекса (ТПК) диаметром щита 3445 мм</t>
  </si>
  <si>
    <t>1 комплекс</t>
  </si>
  <si>
    <t>3.23-38-2</t>
  </si>
  <si>
    <t>Демонтаж тоннелепроходческого комплекса (ТПК) диаметром щита 3445 мм</t>
  </si>
  <si>
    <t>3.23-0-8-0-39</t>
  </si>
  <si>
    <t>Таблица 3.23-39. Ввод в эксплуатацию тоннелепроходческих комплексов (ТПК) с грунтпригрузом, диаметром щита 3445 мм</t>
  </si>
  <si>
    <t>3.23-39-1</t>
  </si>
  <si>
    <t>Ввод в эксплуатацию тоннелепроходческих комплексов (ТПК) с грунтопригрузом, диаметром щита 3445 мм</t>
  </si>
  <si>
    <t>3.23-0-8-0-40</t>
  </si>
  <si>
    <t>Таблица 3.23-40. Щитовая проходка тоннеля с нагнетанием тампонажного раствора за сборную обделку с помощью тоннелепроходческого комплекса с диаметром щита 3445 мм</t>
  </si>
  <si>
    <t>3.23-40-1</t>
  </si>
  <si>
    <t>Щитовая проходка тоннеля с нагнетанием тампонажного раствора за сборную обделку с помощью тоннелепроходческого комплекса с диаметром щита 3445 мм</t>
  </si>
  <si>
    <t>3.23-0-8-0-42</t>
  </si>
  <si>
    <t>Таблица 3.23-42. Монтаж постоянной крепи коллекторного тоннеля из сборных железобетонных блоков с помощью тоннелепроходческого комплекса с диаметром щита 3445 мм</t>
  </si>
  <si>
    <t>3.23-42-1</t>
  </si>
  <si>
    <t>Монтаж постоянной крепи коллекторного тоннеля из сборных железобетонных блоков с помощью тоннелепроходческого комплекса с диаметром щита 3445 мм</t>
  </si>
  <si>
    <t>3.23-0-8-0-43</t>
  </si>
  <si>
    <t>Таблица 3.23-43. Устройство и демонтаж откаточных путей при сооружении коллекторов с помощью тоннелепроходческих комплексов (ТПК) диаметром щита 3445 мм</t>
  </si>
  <si>
    <t>3.23-43-1</t>
  </si>
  <si>
    <t>Устройство откаточных путей при сооружении коллекторов с помощью тоннелепроходческих комплексов (ТПК) диаметром щита 3445 мм</t>
  </si>
  <si>
    <t>1 звено</t>
  </si>
  <si>
    <t>3.23-43-2</t>
  </si>
  <si>
    <t>Демонтаж откаточных путей при устройстве коллекторов с помощью тоннелепроходческих комплексов диаметром щита 3445 мм</t>
  </si>
  <si>
    <t>3.23-0-8-0-44</t>
  </si>
  <si>
    <t>Таблица 3.23-44. Устройство и демонтаж коммуникаций для подачи воды, сжатого воздуха и электроэнергии при сооружении коллекторов с помощью тоннелепроходческих комплексов диаметром щита 3,445 м</t>
  </si>
  <si>
    <t>3.23-44-1</t>
  </si>
  <si>
    <t>Устройство коммуникаций для подачи воды, сжатого воздуха и электроэнергии при сооружении коллекторов с помощью тоннелепроходческих комплексов диаметром щита 3445 мм</t>
  </si>
  <si>
    <t>3.23-44-2</t>
  </si>
  <si>
    <t>Демонтаж коммуникаций для подачи воды, сжатого воздуха и электроэнергии при сооружении коллекторов с помощью тоннелепроходческих комплексов диаметром щита 3445 мм</t>
  </si>
  <si>
    <t>3.23-0-8-0-48</t>
  </si>
  <si>
    <t>Таблица 3.23-48. Монтаж и демонтаж тоннелепроходческого комплекса (ТПК) диаметром щита 4 м</t>
  </si>
  <si>
    <t>3.23-48-1</t>
  </si>
  <si>
    <t>Монтаж тоннелепроходческого комплекса (ТПК) диаметром щита 4 м</t>
  </si>
  <si>
    <t>3.23-48-2</t>
  </si>
  <si>
    <t>Демонтаж тоннелепроходческого комплекса (ТПК) диаметром щита 4 м</t>
  </si>
  <si>
    <t>3.23-0-8-0-49</t>
  </si>
  <si>
    <t>Таблица 3.23-49. Ввод в эксплуатацию тоннелепроходческих комплексов (ТПК)с грунтпригрузом диаметром щита 4 м</t>
  </si>
  <si>
    <t>3.23-49-1</t>
  </si>
  <si>
    <t>Ввод в эксплуатацию тоннелепроходческих комплексов (ТПК) с грунтопригрузом диаметром щита 4 м</t>
  </si>
  <si>
    <t>3.23-0-8-0-50</t>
  </si>
  <si>
    <t>Таблица 3.23-50. Щитовая проходка тоннеля с нагнетанием тампонажного раствора за сборную обделку тоннелепроходческим комплексом (ТПК)с грунтпригрузом диаметром щита 4 м</t>
  </si>
  <si>
    <t>3.23-50-1</t>
  </si>
  <si>
    <t>Щитовая проходка тоннеля с нагнетанием тампонажного раствора за сборную обделку тоннелепроходческим комплексом (ТПК) с грунтопригрузом диаметром щита 4 м</t>
  </si>
  <si>
    <t>3.23-0-8-0-51</t>
  </si>
  <si>
    <t>Таблица 3.23-51. Постоянная крепь коллекторного тоннеля из сборных железобетонных тюбингов при щитовой проходке тоннелепроходческим комплексом с грунтпригрузом (ТПК) диаметром щита 4 м</t>
  </si>
  <si>
    <t>3.23-51-1</t>
  </si>
  <si>
    <t>Постоянная крепь коллекторного тоннеля из сборных железобетонных тюбингов при щитовой проходке тоннелепроходческим комплексом с грунтопригрузом (ТПК) диаметром щита 4 м</t>
  </si>
  <si>
    <t>3.23-0-8-0-52</t>
  </si>
  <si>
    <t>Таблица 3.23-52. Наращивание сегментов напочвенной зубчатой железной дороги при устройстве коллекторов с помощью тоннелепроходческих комплексов (ТПК) диаметром щита 4 м</t>
  </si>
  <si>
    <t>3.23-52-1</t>
  </si>
  <si>
    <t>Наращивание сегментов напочвенной зубчатой железной дороги при устройстве коллекторов с помощью тоннелепроходческих комплексов (ТПК) диаметром щита 4 м</t>
  </si>
  <si>
    <t>3.23-0-8-0-53</t>
  </si>
  <si>
    <t>Таблица 3.23-53. Устройство коммуникаций для подачи воды, сжатого воздуха и электроэнергии при сооружении коллекторов с помощью тоннелепроходческих комплексов (ТПК) диаметром щита 4 м</t>
  </si>
  <si>
    <t>3.23-53-1</t>
  </si>
  <si>
    <t>Устройство коммуникаций для подачи воды, сжатого воздуха и электроэнергии при сооружении коллекторов с помощью тоннелепроходческих комплексов (ТПК) диаметром щита 4 м</t>
  </si>
  <si>
    <t>3.23-0-9</t>
  </si>
  <si>
    <t>Раздел  9. Фильтрующие основания под иловые площадки и поля фильтрации</t>
  </si>
  <si>
    <t>3.23-0-9-0-20</t>
  </si>
  <si>
    <t>Таблица 3.23-20. Устройство фильтрующего основания под иловые площадки и поля фильтрации</t>
  </si>
  <si>
    <t>3.23-20-1</t>
  </si>
  <si>
    <t>Устройство фильтрующего основания под иловые площадки и поля фильтрации гравийного</t>
  </si>
  <si>
    <t>100 м3 фильтрующего основания</t>
  </si>
  <si>
    <t>3.23-20-2</t>
  </si>
  <si>
    <t>Устройство фильтрующего основания под иловые площадки и поля фильтрации щебеночного</t>
  </si>
  <si>
    <t>3.23-20-3</t>
  </si>
  <si>
    <t>Устройство фильтрующего основания под иловые площадки и поля фильтрации песчаного</t>
  </si>
  <si>
    <t>3.23-0-10</t>
  </si>
  <si>
    <t>Раздел 10. Дренажные трубы на иловых площадках</t>
  </si>
  <si>
    <t>3.23-0-10-0-21</t>
  </si>
  <si>
    <t>Таблица 3.23-21. Укладка на иловых площадках труб керамических дренажных</t>
  </si>
  <si>
    <t>3.23-21-1</t>
  </si>
  <si>
    <t>Укладка на иловых площадках труб керамических дренажных диаметром до 150 мм</t>
  </si>
  <si>
    <t>3.23-21-2</t>
  </si>
  <si>
    <t>Укладка на иловых площадках труб керамических дренажных диаметром 200 мм</t>
  </si>
  <si>
    <t>3.23-21-3</t>
  </si>
  <si>
    <t>Укладка на иловых площадках труб керамических дренажных диаметром 250 мм</t>
  </si>
  <si>
    <t>3.23-0-10-0-22</t>
  </si>
  <si>
    <t>Таблица 3.23-22. Укладка на иловых площадках труб асбестоцементных дренажных</t>
  </si>
  <si>
    <t>3.23-22-1</t>
  </si>
  <si>
    <t>Укладка на иловых площадках труб асбестоцементных дренажных диаметром 100 мм</t>
  </si>
  <si>
    <t>3.23-22-2</t>
  </si>
  <si>
    <t>Укладка на иловых площадках труб асбестоцементных дренажных диаметром 150 мм</t>
  </si>
  <si>
    <t>3.23-22-3</t>
  </si>
  <si>
    <t>Укладка на иловых площадках труб асбестоцементных дренажных диаметром 200 мм</t>
  </si>
  <si>
    <t>3.23-0-11</t>
  </si>
  <si>
    <t>Раздел 11. Присоединение канализационных трубопроводов к существующей сети</t>
  </si>
  <si>
    <t>3.23-0-11-0-23</t>
  </si>
  <si>
    <t>Таблица 3.23-23. Присоединение канализационных трубопроводов к существующей сети</t>
  </si>
  <si>
    <t>3.23-23-1</t>
  </si>
  <si>
    <t>Присоединение канализационных трубопроводов к существующей сети в грунтах сухих</t>
  </si>
  <si>
    <t>3.23-23-2</t>
  </si>
  <si>
    <t>Присоединение канализационных трубопроводов к существующей сети в грунтах мокрых</t>
  </si>
  <si>
    <t>3.23-0-12</t>
  </si>
  <si>
    <t>Раздел 12. Люки</t>
  </si>
  <si>
    <t>3.23-0-12-0-24</t>
  </si>
  <si>
    <t>Таблица 3.23-24. Установка люка</t>
  </si>
  <si>
    <t>3.23-24-1</t>
  </si>
  <si>
    <t>Установка люка</t>
  </si>
  <si>
    <t>3.23-0-12-0-45</t>
  </si>
  <si>
    <t>Таблица 3.23-45. Установка трапов на наружных сетях канализации</t>
  </si>
  <si>
    <t>3.23-45-1</t>
  </si>
  <si>
    <t>Установка трапов на наружных сетях канализации диаметром 110 мм</t>
  </si>
  <si>
    <t>3.23-45-2</t>
  </si>
  <si>
    <t>Установка трапов на наружных сетях канализации диаметром 160 мм</t>
  </si>
  <si>
    <t>3.23-0-13</t>
  </si>
  <si>
    <t>Раздел 13. Поливинилхлоридные и полиэтиленовые трубы</t>
  </si>
  <si>
    <t>3.23-0-13-0-25</t>
  </si>
  <si>
    <t>Таблица 3.23-25. Укладка безнапорных поливинилхлоридных раструбных труб</t>
  </si>
  <si>
    <t>3.23-25-1</t>
  </si>
  <si>
    <t>Укладка безнапорных поливинилхлоридных раструбных труб диаметром 160 мм</t>
  </si>
  <si>
    <t>3.23-25-2</t>
  </si>
  <si>
    <t>Укладка безнапорных поливинилхлоридных раструбных труб диаметром 200 мм</t>
  </si>
  <si>
    <t>3.23-0-13-0-26</t>
  </si>
  <si>
    <t>Таблица 3.23-26. Укладка трубопроводов канализации из полиэтиленовых труб</t>
  </si>
  <si>
    <t>3.23-26-1</t>
  </si>
  <si>
    <t>Укладка трубопроводов канализации из полиэтиленовых труб диаметром 110 мм</t>
  </si>
  <si>
    <t>3.23-26-2</t>
  </si>
  <si>
    <t>Укладка трубопроводов канализации из полиэтиленовых труб диаметром 225 мм</t>
  </si>
  <si>
    <t>3.23-26-3</t>
  </si>
  <si>
    <t>Укладка трубопроводов канализации из полиэтиленовых труб диаметром 315 мм</t>
  </si>
  <si>
    <t>3.23-26-4</t>
  </si>
  <si>
    <t>Укладка трубопроводов канализации из полиэтиленовых труб диаметром 400 мм</t>
  </si>
  <si>
    <t>3.23-26-5</t>
  </si>
  <si>
    <t>Укладка трубопроводов канализации из полиэтиленовых труб диаметром 500 мм</t>
  </si>
  <si>
    <t>3.23-26-6</t>
  </si>
  <si>
    <t>Укладка трубопроводов канализации из полиэтиленовых труб диаметром 630 мм</t>
  </si>
  <si>
    <t>3.23-26-7</t>
  </si>
  <si>
    <t>Укладка трубопроводов канализации из полиэтиленовых труб диаметром 710 мм</t>
  </si>
  <si>
    <t>3.23-26-8</t>
  </si>
  <si>
    <t>Укладка трубопроводов канализации из полиэтиленовых труб диаметром 800 мм</t>
  </si>
  <si>
    <t>3.23-26-9</t>
  </si>
  <si>
    <t>Укладка трубопроводов канализации из полиэтиленовых труб диаметром 900 мм</t>
  </si>
  <si>
    <t>3.23-26-10</t>
  </si>
  <si>
    <t>Укладка трубопроводов канализации из полиэтиленовых труб диаметром 1000 мм</t>
  </si>
  <si>
    <t>3.23-26-11</t>
  </si>
  <si>
    <t>Укладка трубопроводов канализации из полиэтиленовых труб диаметром 1200 мм</t>
  </si>
  <si>
    <t>3.23-0-13-0-27</t>
  </si>
  <si>
    <t>Таблица 3.23-27. Укладка трубопроводов водостока из полиэтиленовых труб</t>
  </si>
  <si>
    <t>3.23-27-1</t>
  </si>
  <si>
    <t>Укладка трубопроводов водостока из полиэтиленовых труб диаметром 110 мм</t>
  </si>
  <si>
    <t>3.23-27-2</t>
  </si>
  <si>
    <t>Укладка трубопроводов водостока из полиэтиленовых труб диаметром 225 мм</t>
  </si>
  <si>
    <t>3.23-27-3</t>
  </si>
  <si>
    <t>Укладка трубопроводов водостока из полиэтиленовых труб диаметром 315 мм</t>
  </si>
  <si>
    <t>3.23-27-4</t>
  </si>
  <si>
    <t>Укладка трубопроводов водостока из полиэтиленовых труб диаметром 400 мм</t>
  </si>
  <si>
    <t>3.23-27-5</t>
  </si>
  <si>
    <t>Укладка трубопроводов водостока из полиэтиленовых труб диаметром 500 мм</t>
  </si>
  <si>
    <t>3.23-27-6</t>
  </si>
  <si>
    <t>Укладка трубопроводов водостока из полиэтиленовых труб диаметром 630 мм</t>
  </si>
  <si>
    <t>3.23-27-7</t>
  </si>
  <si>
    <t>Укладка трубопроводов водостока из полиэтиленовых труб диаметром 710 мм</t>
  </si>
  <si>
    <t>3.23-27-8</t>
  </si>
  <si>
    <t>Укладка трубопроводов водостока из полиэтиленовых труб диаметром 800 мм</t>
  </si>
  <si>
    <t>3.23-27-9</t>
  </si>
  <si>
    <t>Укладка трубопроводов водостока из полиэтиленовых труб диаметром 900 мм</t>
  </si>
  <si>
    <t>3.23-27-10</t>
  </si>
  <si>
    <t>Укладка трубопроводов водостока из полиэтиленовых труб диаметром 1000 мм</t>
  </si>
  <si>
    <t>3.23-27-11</t>
  </si>
  <si>
    <t>Укладка трубопроводов водостока из полиэтиленовых труб диаметром 1200 мм</t>
  </si>
  <si>
    <t>3.23-0-13-0-30</t>
  </si>
  <si>
    <t>Таблица 3.23-30. Укладка трубопроводов канализации из витых с полой стенкой полиэтиленовых труб низкого давления (ПНД)</t>
  </si>
  <si>
    <t>3.23-30-1</t>
  </si>
  <si>
    <t>Укладка трубопроводов канализации из витых с полой стенкой полиэтиленовых труб низкого давления (ПНД), диаметром 600 мм</t>
  </si>
  <si>
    <t>3.23-30-2</t>
  </si>
  <si>
    <t>Укладка трубопроводов канализации из витых с полой стенкой полиэтиленовых труб низкого давления (ПНД), диаметром 700 мм</t>
  </si>
  <si>
    <t>3.23-30-3</t>
  </si>
  <si>
    <t>Укладка трубопроводов канализации из витых с полой стенкой полиэтиленовых труб низкого давления (ПНД), диаметром 800 мм</t>
  </si>
  <si>
    <t>3.23-30-4</t>
  </si>
  <si>
    <t>Укладка трубопроводов канализации из витых с полой стенкой полиэтиленовых труб низкого давления (ПНД), диаметром 900 мм</t>
  </si>
  <si>
    <t>3.23-30-5</t>
  </si>
  <si>
    <t>Укладка трубопроводов канализации из витых с полой стенкой полиэтиленовых труб низкого давления (ПНД), диаметром 1000 мм</t>
  </si>
  <si>
    <t>3.23-30-6</t>
  </si>
  <si>
    <t>Укладка трубопроводов канализации из витых с полой стенкой полиэтиленовых труб низкого давления (ПНД), диаметром 1200 мм</t>
  </si>
  <si>
    <t>3.23-30-7</t>
  </si>
  <si>
    <t>Укладка трубопроводов канализации из витых с полой стенкой полиэтиленовых труб низкого давления (ПНД), диаметром 1500 мм</t>
  </si>
  <si>
    <t>3.23-30-8</t>
  </si>
  <si>
    <t>Укладка трубопроводов канализации из витых с полой стенкой полиэтиленовых труб низкого давления (ПНД), диаметром 1800 мм</t>
  </si>
  <si>
    <t>3.23-0-13-0-31</t>
  </si>
  <si>
    <t>Таблица 3.23-31. Герметизация стыков при укладке витых с полой стенкой труб канализации из полиэтилена низкого давления (ПНД) с применением экструдера</t>
  </si>
  <si>
    <t>3.23-31-1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</si>
  <si>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600 мм</t>
  </si>
  <si>
    <t>3.23-31-2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</si>
  <si>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700 мм</t>
  </si>
  <si>
    <t>3.23-31-3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</si>
  <si>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800 мм</t>
  </si>
  <si>
    <t>3.23-31-4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</si>
  <si>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900 мм</t>
  </si>
  <si>
    <t>3.23-31-5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</si>
  <si>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1000 мм</t>
  </si>
  <si>
    <t>3.23-31-6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</si>
  <si>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1200 мм</t>
  </si>
  <si>
    <t>3.23-31-7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</si>
  <si>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1500 мм</t>
  </si>
  <si>
    <t>3.23-31-8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</si>
  <si>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1800 мм</t>
  </si>
  <si>
    <t>3.23-0-13-0-32</t>
  </si>
  <si>
    <t>Таблица 3.23-32. Укладка трубопроводов канализации из труб гофрированных полипропиленовых с двухслойной стенкой с раструбным соединением</t>
  </si>
  <si>
    <t>3.23-32-1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</si>
  <si>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160 мм</t>
  </si>
  <si>
    <t>3.23-32-2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</si>
  <si>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200 мм</t>
  </si>
  <si>
    <t>3.23-32-3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</si>
  <si>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250 мм</t>
  </si>
  <si>
    <t>3.23-32-4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</si>
  <si>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315 мм</t>
  </si>
  <si>
    <t>3.23-32-5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</si>
  <si>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400 мм</t>
  </si>
  <si>
    <t>3.23-32-6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</si>
  <si>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500 мм</t>
  </si>
  <si>
    <t>3.23-32-7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</si>
  <si>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630 мм</t>
  </si>
  <si>
    <t>3.23-32-8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</si>
  <si>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900 мм</t>
  </si>
  <si>
    <t>3.23-32-9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</si>
  <si>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1135 мм</t>
  </si>
  <si>
    <t>3.23-0-13-0-33</t>
  </si>
  <si>
    <t>Таблица 3.23-33. Укладка трубопроводов канализации из труб гофрированных полипропиленовых с двухслойной стенкой на муфтах</t>
  </si>
  <si>
    <t>3.23-33-1</t>
  </si>
  <si>
    <t>Укладка трубопроводов канализации из труб гофрированных полипропиленовых с двухслойной стенкой на муфтах, внутренний диаметр 200 мм</t>
  </si>
  <si>
    <t>3.23-33-2</t>
  </si>
  <si>
    <t>Укладка трубопроводов канализации из труб гофрированных полипропиленовых с двухслойной стенкой на муфтах, внутренний диаметр 400 мм</t>
  </si>
  <si>
    <t>3.23-33-3</t>
  </si>
  <si>
    <t>Укладка трубопроводов канализации из труб гофрированных полипропиленовых с двухслойной стенкой на муфтах, внутренний диаметр 600 мм</t>
  </si>
  <si>
    <t>3.23-0-13-0-34</t>
  </si>
  <si>
    <t>Таблица 3.23-34. Укладка трубопроводов канализации из труб полиэтиленовых с двухслойной профилированной стенкой на муфтах</t>
  </si>
  <si>
    <t>3.23-34-1</t>
  </si>
  <si>
    <t>Укладка трубопроводов канализации из труб полиэтиленовых с двухслойной профилированной стенкой на муфтах, наружный диаметр 160 мм</t>
  </si>
  <si>
    <t>3.23-34-2</t>
  </si>
  <si>
    <t>Укладка трубопроводов канализации из труб полиэтиленовых с двухслойной профилированной стенкой на муфтах, наружный диаметр 200 мм</t>
  </si>
  <si>
    <t>3.23-34-3</t>
  </si>
  <si>
    <t>Укладка трубопроводов канализации из труб полиэтиленовых с двухслойной профилированной стенкой на муфтах, наружный диаметр 250 мм</t>
  </si>
  <si>
    <t>3.23-34-4</t>
  </si>
  <si>
    <t>Укладка трубопроводов канализации из труб полиэтиленовых с двухслойной профилированной стенкой на муфтах, наружный диаметр 315 мм</t>
  </si>
  <si>
    <t>3.23-34-5</t>
  </si>
  <si>
    <t>Укладка трубопроводов канализации из труб полиэтиленовых с двухслойной профилированной стенкой на муфтах, наружный диаметр 400 мм</t>
  </si>
  <si>
    <t>3.23-0-13-0-35</t>
  </si>
  <si>
    <t>Таблица 3.23-35. Укладка трубопроводов канализации из труб полиэтиленовых с двухслойной профилированной стенкой с раструбным соединением</t>
  </si>
  <si>
    <t>3.23-35-1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</si>
  <si>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500 мм</t>
  </si>
  <si>
    <t>3.23-35-2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</si>
  <si>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630 мм</t>
  </si>
  <si>
    <t>3.23-35-3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</si>
  <si>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800 мм</t>
  </si>
  <si>
    <t>3.23-35-4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</si>
  <si>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1000 мм</t>
  </si>
  <si>
    <t>3.23-35-5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</si>
  <si>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1200 мм</t>
  </si>
  <si>
    <t>3.23-0-13-0-47</t>
  </si>
  <si>
    <t>Таблица 3.23-47. Укладка полиэтиленовых дренажных труб</t>
  </si>
  <si>
    <t>3.23-47-1</t>
  </si>
  <si>
    <t>Укладка полиэтиленовых дренажных труб диаметром 100 мм</t>
  </si>
  <si>
    <t>3.23-47-2</t>
  </si>
  <si>
    <t>Укладка полиэтиленовых дренажных труб диаметром 200 мм</t>
  </si>
  <si>
    <t>3.23-0-13-0-67</t>
  </si>
  <si>
    <t>Таблица 3.23-67. Укладка трубопроводов канализации из труб полиэтиленовых гофрированных с двухслойной стенкой с электрофузионным раструбным соединением</t>
  </si>
  <si>
    <t>3.23-67-1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</si>
  <si>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1200 мм</t>
  </si>
  <si>
    <t>3.23-67-2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</si>
  <si>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1400 мм</t>
  </si>
  <si>
    <t>3.23-67-3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</si>
  <si>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1600 мм</t>
  </si>
  <si>
    <t>3.23-67-4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</si>
  <si>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1800 мм</t>
  </si>
  <si>
    <t>3.23-67-5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</si>
  <si>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2000 мм</t>
  </si>
  <si>
    <t>3.23-67-6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</si>
  <si>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2200 мм</t>
  </si>
  <si>
    <t>3.23-67-7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</si>
  <si>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2600 мм</t>
  </si>
  <si>
    <t>3.23-67-8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</si>
  <si>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3000 мм</t>
  </si>
  <si>
    <t>3.23-0-14</t>
  </si>
  <si>
    <t>Раздел 14. Стеклопластиковые трубы</t>
  </si>
  <si>
    <t>3.23-0-14-0-37</t>
  </si>
  <si>
    <t>Таблица 3.23-37. Прокладка водостоков и сетей канализации из стеклопластиковых труб с применением тоннелепроходческих комплексов типа AVN</t>
  </si>
  <si>
    <t>3.23-37-1</t>
  </si>
  <si>
    <t>Прокладка водостоков и сетей канализации из стеклопластиковых труб с применением тоннелепроходческих комплексов режущим диаметром до 665 мм</t>
  </si>
  <si>
    <t>3.23-37-2</t>
  </si>
  <si>
    <t>Прокладка водостоков и сетей канализации из стеклопластиковых труб с применением тоннелепроходческих комплексов режущим диаметром до 875 мм</t>
  </si>
  <si>
    <t>3.23-37-3</t>
  </si>
  <si>
    <t>Прокладка водостоков и сетей канализации из стеклопластиковых труб с применением тоннелепроходческих комплексов режущим диаметром до 1295 мм</t>
  </si>
  <si>
    <t>3.23-37-4</t>
  </si>
  <si>
    <t>Прокладка водостоков и сетей канализации из стеклопластиковых труб с применением тоннелепроходческих комплексов режущим диаметром до 1505 мм</t>
  </si>
  <si>
    <t>3.23-37-5</t>
  </si>
  <si>
    <t>Прокладка водостоков и сетей канализации из стеклопластиковых труб с применением тоннелепроходческих комплексов режущим диаметром до 1740 мм</t>
  </si>
  <si>
    <t>3.23-37-6</t>
  </si>
  <si>
    <t>Прокладка водостоков и сетей канализации из стеклопластиковых труб с применением тоннелепроходческих комплексов режущим диаметром до 2150 мм</t>
  </si>
  <si>
    <t>3.23-37-7</t>
  </si>
  <si>
    <t>Прокладка водостоков и сетей канализации из стеклопластиковых труб с применением тоннелепроходческих комплексов режущим диаметром до 3025 мм</t>
  </si>
  <si>
    <t>3.23-0-15</t>
  </si>
  <si>
    <t>Раздел 15. Местные очистные установки</t>
  </si>
  <si>
    <t>3.23-0-15-0-46</t>
  </si>
  <si>
    <t>Таблица 3.23-46. Установка жироуловителей</t>
  </si>
  <si>
    <t>3.23-46-1</t>
  </si>
  <si>
    <t>Установка жироуловителей вертикальных диаметром 1200 мм</t>
  </si>
  <si>
    <t>3.23-46-2</t>
  </si>
  <si>
    <t>Установка жироуловителей вертикальных диаметром 1500 мм</t>
  </si>
  <si>
    <t>3.23-46-3</t>
  </si>
  <si>
    <t>Установка жироуловителей горизонтальных диаметром 1500 мм</t>
  </si>
  <si>
    <t>3.23-46-4</t>
  </si>
  <si>
    <t>Установка жироуловителей, добавлять (исключать) установку смотрового колодца диаметром 800 мм</t>
  </si>
  <si>
    <t>3.23-0-15-0-60</t>
  </si>
  <si>
    <t>Таблица 3.23-60. Обезвоживание илового осадка геотекстильными контейнерами</t>
  </si>
  <si>
    <t>3.23-60-1</t>
  </si>
  <si>
    <t>Обезвоживание илового осадка геотекстильными контейнерами</t>
  </si>
  <si>
    <t>3.23-0-16</t>
  </si>
  <si>
    <t>Раздел 16. Стеклопластиковые элементы сооружений</t>
  </si>
  <si>
    <t>3.23-0-16-0-54</t>
  </si>
  <si>
    <t>Таблица 3.23-54. Установка лестниц из полимерных композиционных материалов</t>
  </si>
  <si>
    <t>3.23-54-1</t>
  </si>
  <si>
    <t>Установка лестниц из полимерных композиционных материалов</t>
  </si>
  <si>
    <t>3.23-0-16-0-55</t>
  </si>
  <si>
    <t>Таблица 3.23-55. Установка ограждений из полимерных композиционных материалов (стекло пластика) универсальных типа ОГ</t>
  </si>
  <si>
    <t>3.23-55-1</t>
  </si>
  <si>
    <t>Установка ограждений из полимерных композиционных материалов (стеклопластика) универсальных типа ОГ с шагом стоек 1 м</t>
  </si>
  <si>
    <t>3.23-55-2</t>
  </si>
  <si>
    <t>Добавлять (исключать) на каждую стойку к позиции 3.23-55-1</t>
  </si>
  <si>
    <t>3.23-0-16-0-56</t>
  </si>
  <si>
    <t>Таблица 3.23-56. Установка решеток из полимерных композиционных материалов (стеклопластика)</t>
  </si>
  <si>
    <t>3.23-56-1</t>
  </si>
  <si>
    <t>Установка решеток из полимерных композиционных материалов (стеклопластика) площадью до 3,5 м2</t>
  </si>
  <si>
    <t>3.23-56-2</t>
  </si>
  <si>
    <t>Установка решеток из полимерных композиционных материалов (стеклопластика) площадью более 3,5 м2</t>
  </si>
  <si>
    <t>3.23-0-16-0-57</t>
  </si>
  <si>
    <t>Таблица 3.23-57. Устройство открытых фильтров поверхностного стока с применением рулонного фильтрующего материала</t>
  </si>
  <si>
    <t>3.23-57-1</t>
  </si>
  <si>
    <t>Устройство открытых фильтров поверхностного стока с применением рулонного фильтрующего материала (15 слоев)</t>
  </si>
  <si>
    <t>3.23-57-2</t>
  </si>
  <si>
    <t>Добавляется на каждый фильтрующий слой сверх 15 к позиции 3.23-57-1</t>
  </si>
  <si>
    <t>3.23-0-16-0-58</t>
  </si>
  <si>
    <t>Таблица 3.23-58. Установка шандорных стенок из полимерных композиционных материалов</t>
  </si>
  <si>
    <t>3.23-58-1</t>
  </si>
  <si>
    <t>Установка шандорных стенок из полимерных композиционных материалов (стеклопластика)</t>
  </si>
  <si>
    <t>3.23-0-16-0-61</t>
  </si>
  <si>
    <t>Таблица 3.23-61. Установка решеток коллекторов из полимерных композиционных материалов (стеклопластика)</t>
  </si>
  <si>
    <t>3.23-61-1</t>
  </si>
  <si>
    <t>Установка решеток коллекторов из полимерных композиционных материалов (стеклопластика)</t>
  </si>
  <si>
    <t>3.23-0-16-0-62</t>
  </si>
  <si>
    <t>Таблица 3.23-62. Установка тонкослойных модулей из полимерных композиционных материалов (стеклопластика)</t>
  </si>
  <si>
    <t>3.23-62-1</t>
  </si>
  <si>
    <t>Установка тонкослойных модулей из полимерных композиционных материалов (стеклопластика)</t>
  </si>
  <si>
    <t>10 м3</t>
  </si>
  <si>
    <t>3.23-0-17</t>
  </si>
  <si>
    <t>Раздел 17. Щитовые затворы</t>
  </si>
  <si>
    <t>3.23-0-17-0-59</t>
  </si>
  <si>
    <t>Таблица 3.23-59. Монтаж щитовых затворов</t>
  </si>
  <si>
    <t>3.23-59-1</t>
  </si>
  <si>
    <t>Монтаж щитового затвора массой до 0,3 т</t>
  </si>
  <si>
    <t>3.23-59-2</t>
  </si>
  <si>
    <t>Монтаж щитового затвора массой до 0,5 т</t>
  </si>
  <si>
    <t>3.23-59-3</t>
  </si>
  <si>
    <t>Монтаж щитового затвора массой до 0,8 т</t>
  </si>
  <si>
    <t>3.23-59-4</t>
  </si>
  <si>
    <t>Монтаж щитового затвора массой до 1,1 т</t>
  </si>
  <si>
    <t>3.23-59-5</t>
  </si>
  <si>
    <t>Монтаж щитового затвора массой до 3,1 т</t>
  </si>
  <si>
    <t>3.23-59-6</t>
  </si>
  <si>
    <t>Монтаж щитового затвора массой до 4,1 т</t>
  </si>
  <si>
    <t>3.23-59-7</t>
  </si>
  <si>
    <t>Монтаж щитового затвора массой до 5,1 т</t>
  </si>
  <si>
    <t>3.23-59-8</t>
  </si>
  <si>
    <t>Монтаж щитового затвора массой до 7,1 т</t>
  </si>
  <si>
    <t>3.23-59-9</t>
  </si>
  <si>
    <t>Монтаж щитового затвора массой до 9,1 т</t>
  </si>
  <si>
    <t>3.24</t>
  </si>
  <si>
    <t>Сборник 24. Теплоснабжение и газопроводы - наружные сети</t>
  </si>
  <si>
    <t>Отдел  1. Теплоснабжение - наружные сети</t>
  </si>
  <si>
    <t>3.24-1</t>
  </si>
  <si>
    <t>3.24-1-1</t>
  </si>
  <si>
    <t>Раздел  1. Трубопроводы в каналах и надземные</t>
  </si>
  <si>
    <t>3.24-1-1-0-1</t>
  </si>
  <si>
    <t>Таблица 3.24-1. Прокладка трубопроводов в каналах и надземная при условном давлении 0,6 МПа, температуре 115°С</t>
  </si>
  <si>
    <t>Прокладка трубопроводов в каналах и надземная при условном давлении 0,6 мПа, температуре 115 градусов С, диаметром труб 50 мм</t>
  </si>
  <si>
    <t>3.24-1-2</t>
  </si>
  <si>
    <t>Прокладка трубопроводов в каналах и надземная при условном давлении 0,6 мПа, температуре 115 градусов С, диаметром труб 70 мм</t>
  </si>
  <si>
    <t>3.24-1-3</t>
  </si>
  <si>
    <t>Прокладка трубопроводов в каналах и надземная при условном давлении 0,6 мПа, температуре 115 градусов С, диаметром труб 80 мм</t>
  </si>
  <si>
    <t>3.24-1-4</t>
  </si>
  <si>
    <t>Прокладка трубопроводов в каналах и надземная при условном давлении 0,6 мПа, температуре 115 градусов С, диаметром труб 100 мм</t>
  </si>
  <si>
    <t>3.24-1-5</t>
  </si>
  <si>
    <t>Прокладка трубопроводов в каналах и надземная при условном давлении 0,6 мПа, температуре 115 градусов С, диаметром труб 125 мм</t>
  </si>
  <si>
    <t>3.24-1-6</t>
  </si>
  <si>
    <t>Прокладка трубопроводов в каналах и надземная при условном давлении 0,6 мПа, температуре 115 градусов С, диаметром труб 150 мм</t>
  </si>
  <si>
    <t>3.24-1-7</t>
  </si>
  <si>
    <t>Прокладка трубопроводов в каналах и надземная при условном давлении 0,6 мПа, температуре 115 градусов С, диаметром труб 200 мм</t>
  </si>
  <si>
    <t>3.24-1-8</t>
  </si>
  <si>
    <t>Прокладка трубопроводов в каналах и надземная при условном давлении 0,6 мПа, температуре 115 градусов С, диаметром труб 250 мм</t>
  </si>
  <si>
    <t>3.24-1-9</t>
  </si>
  <si>
    <t>Прокладка трубопроводов в каналах и надземная при условном давлении 0,6 мПа, температуре 115 градусов С, диаметром труб 300 мм</t>
  </si>
  <si>
    <t>3.24-1-1-0-2</t>
  </si>
  <si>
    <t>Таблица 3.24-2. Прокладка трубопроводов в непроходном канале при условном давлении 1,6 МПа, температуре 150°С</t>
  </si>
  <si>
    <t>3.24-2-1</t>
  </si>
  <si>
    <t>Прокладка трубопроводов в непроходном канале при условном давлении 1,6 мПа, температуре 150 градусов С, диаметром труб 50 мм</t>
  </si>
  <si>
    <t>3.24-2-2</t>
  </si>
  <si>
    <t>Прокладка трубопроводов в непроходном канале при условном давлении 1,6 мПа, температуре 150 градусов С, диаметром труб 70 мм</t>
  </si>
  <si>
    <t>3.24-2-3</t>
  </si>
  <si>
    <t>Прокладка трубопроводов в непроходном канале при условном давлении 1,6 мПа, температуре 150 градусов С, диаметром труб 80 мм</t>
  </si>
  <si>
    <t>3.24-2-4</t>
  </si>
  <si>
    <t>Прокладка трубопроводов в непроходном канале при условном давлении 1,6 мПа, температуре 150 градусов С, диаметром труб 100 мм</t>
  </si>
  <si>
    <t>3.24-2-5</t>
  </si>
  <si>
    <t>Прокладка трубопроводов в непроходном канале при условном давлении 1,6 мПа, температуре 150 градусов С, диаметром труб 125 мм</t>
  </si>
  <si>
    <t>3.24-2-6</t>
  </si>
  <si>
    <t>Прокладка трубопроводов в непроходном канале при условном давлении 1,6 мПа, температуре 150 градусов С, диаметром труб 150 мм</t>
  </si>
  <si>
    <t>3.24-2-7</t>
  </si>
  <si>
    <t>Прокладка трубопроводов в непроходном канале при условном давлении 1,6 мПа, температуре 150 градусов С, диаметром труб 200 мм</t>
  </si>
  <si>
    <t>3.24-2-8</t>
  </si>
  <si>
    <t>Прокладка трубопроводов в непроходном канале при условном давлении 1,6 мПа, температуре 150 градусов С, диаметром труб 250 мм</t>
  </si>
  <si>
    <t>3.24-2-9</t>
  </si>
  <si>
    <t>Прокладка трубопроводов в непроходном канале при условном давлении 1,6 мПа, температуре 150 градусов С, диаметром труб 300 мм</t>
  </si>
  <si>
    <t>3.24-2-10</t>
  </si>
  <si>
    <t>Прокладка трубопроводов в непроходном канале при условном давлении 1,6 мПа, температуре 150 градусов С, диаметром труб 350 мм</t>
  </si>
  <si>
    <t>3.24-2-11</t>
  </si>
  <si>
    <t>Прокладка трубопроводов в непроходном канале при условном давлении 1,6 мПа, температуре 150 градусов С, диаметром труб 400 мм</t>
  </si>
  <si>
    <t>3.24-2-12</t>
  </si>
  <si>
    <t>Прокладка трубопроводов в непроходном канале при условном давлении 1,6 мПа, температуре 150 градусов С, диаметром труб 450 мм</t>
  </si>
  <si>
    <t>3.24-2-13</t>
  </si>
  <si>
    <t>Прокладка трубопроводов в непроходном канале при условном давлении 1,6 мПа, температуре 150 градусов С, диаметром труб 500 мм</t>
  </si>
  <si>
    <t>3.24-2-14</t>
  </si>
  <si>
    <t>Прокладка трубопроводов в непроходном канале при условном давлении 1,6 мПа, температуре 150 градусов С, диаметром труб 600 мм</t>
  </si>
  <si>
    <t>3.24-2-15</t>
  </si>
  <si>
    <t>Прокладка трубопроводов в непроходном канале при условном давлении 1,6 мПа, температуре 150 градусов С, диаметром труб 700 мм</t>
  </si>
  <si>
    <t>3.24-2-16</t>
  </si>
  <si>
    <t>Прокладка трубопроводов в непроходном канале при условном давлении 1,6 мПа, температуре 150 градусов С, диаметром труб 800 мм</t>
  </si>
  <si>
    <t>3.24-2-17</t>
  </si>
  <si>
    <t>Прокладка трубопроводов в непроходном канале при условном давлении 1,6 мПа, температуре 150 градусов С, диаметром труб 900 мм</t>
  </si>
  <si>
    <t>3.24-2-18</t>
  </si>
  <si>
    <t>Прокладка трубопроводов в непроходном канале при условном давлении 1,6 мПа, температуре 150 градусов С, диаметром труб 1000 мм</t>
  </si>
  <si>
    <t>3.24-2-19</t>
  </si>
  <si>
    <t>Прокладка трубопроводов в непроходном канале при условном давлении 1,6 мПа, температуре 150 градусов С, диаметром труб 1200 мм</t>
  </si>
  <si>
    <t>3.24-2-20</t>
  </si>
  <si>
    <t>Прокладка трубопроводов в непроходном канале при условном давлении 1,6 МПа, температуре 150 градусов С, диаметром труб 1400 мм</t>
  </si>
  <si>
    <t>3.24-1-1-0-3</t>
  </si>
  <si>
    <t>Таблица 3.24-3. Прокладка трубопроводов в проходном канале при условном давлении 1,6 МПа, температуре 150°С</t>
  </si>
  <si>
    <t>3.24-3-1</t>
  </si>
  <si>
    <t>Прокладка трубопроводов в проходном канале при условном давлении 1,6 мПа, температуре 150 градусов С, диаметром труб до 50 мм</t>
  </si>
  <si>
    <t>3.24-3-2</t>
  </si>
  <si>
    <t>Прокладка трубопроводов в проходном канале при условном давлении 1,6 мПа, температуре 150 градусов С, диаметром труб 70 мм</t>
  </si>
  <si>
    <t>3.24-3-3</t>
  </si>
  <si>
    <t>Прокладка трубопроводов в проходном канале при условном давлении 1,6 мПа, температуре 150 градусов С, диаметром труб 80 мм</t>
  </si>
  <si>
    <t>3.24-3-4</t>
  </si>
  <si>
    <t>Прокладка трубопроводов в проходном канале при условном давлении 1,6 мПа, температуре 150 градусов С, диаметром труб 100 мм</t>
  </si>
  <si>
    <t>3.24-3-5</t>
  </si>
  <si>
    <t>Прокладка трубопроводов в проходном канале при условном давлении 1,6 мПа, температуре 150 градусов С, диаметром труб 125 мм</t>
  </si>
  <si>
    <t>3.24-3-6</t>
  </si>
  <si>
    <t>Прокладка трубопроводов в проходном канале при условном давлении 1,6 мПа, температуре 150 градусов С, диаметром труб 150 мм</t>
  </si>
  <si>
    <t>3.24-3-7</t>
  </si>
  <si>
    <t>Прокладка трубопроводов в проходном канале при условном давлении 1,6 мПа, температуре 150 градусов С, диаметром труб 200 мм</t>
  </si>
  <si>
    <t>3.24-3-8</t>
  </si>
  <si>
    <t>Прокладка трубопроводов в проходном канале при условном давлении 1,6 мПа, температуре 150 градусов С, диаметром труб 250 мм</t>
  </si>
  <si>
    <t>3.24-3-9</t>
  </si>
  <si>
    <t>Прокладка трубопроводов в проходном канале при условном давлении 1,6 мПа, температуре 150 градусов С, диаметром труб 300 мм</t>
  </si>
  <si>
    <t>3.24-3-10</t>
  </si>
  <si>
    <t>Прокладка трубопроводов в проходном канале при условном давлении 1,6 мПа, температуре 150 градусов С, диаметром труб 350 мм</t>
  </si>
  <si>
    <t>3.24-3-11</t>
  </si>
  <si>
    <t>Прокладка трубопроводов в проходном канале при условном давлении 1,6 мПа, температуре 150 градусов С, диаметром труб 400 мм</t>
  </si>
  <si>
    <t>3.24-3-12</t>
  </si>
  <si>
    <t>Прокладка трубопроводов в проходном канале при условном давлении 1,6 мПа, температуре 150 градусов С, диаметром труб 450 мм</t>
  </si>
  <si>
    <t>3.24-3-13</t>
  </si>
  <si>
    <t>Прокладка трубопроводов в проходном канале при условном давлении 1,6 мПа, температуре 150 градусов С, диаметром труб 500 мм</t>
  </si>
  <si>
    <t>3.24-3-14</t>
  </si>
  <si>
    <t>Прокладка трубопроводов в проходном канале при условном давлении 1,6 мПа, температуре 150 градусов С, диаметром труб 600 мм</t>
  </si>
  <si>
    <t>3.24-3-15</t>
  </si>
  <si>
    <t>Прокладка трубопроводов в проходном канале при условном давлении 1,6 мПа, температуре 150 градусов С, диаметром труб 700 мм</t>
  </si>
  <si>
    <t>3.24-3-16</t>
  </si>
  <si>
    <t>Прокладка трубопроводов в проходном канале при условном давлении 1,6 мПа, температуре 150 градусов С, диаметром труб 800 мм</t>
  </si>
  <si>
    <t>3.24-3-17</t>
  </si>
  <si>
    <t>Прокладка трубопроводов в проходном канале при условном давлении 1,6 мПа, температуре 150 градусов С, диаметром труб 900 мм</t>
  </si>
  <si>
    <t>3.24-3-18</t>
  </si>
  <si>
    <t>Прокладка трубопроводов в проходном канале при условном давлении 1,6 мПа, температуре 150 градусов С, диаметром труб 1000 мм</t>
  </si>
  <si>
    <t>3.24-3-19</t>
  </si>
  <si>
    <t>Прокладка трубопроводов в проходном канале при условном давлении 1,6 мПа, температуре 150 градусов С, диаметром труб 1200 мм</t>
  </si>
  <si>
    <t>3.24-3-20</t>
  </si>
  <si>
    <t>Прокладка трубопроводов в проходном канале при условном давлении 1,6 МПа, температуре 150градусов С, диаметром труб 1400 мм</t>
  </si>
  <si>
    <t>3.24-1-1-0-4</t>
  </si>
  <si>
    <t>Таблица 3.24-4. Надземная прокладка трубопроводов при условном давлении 1,6 МПа, температуре 150°С</t>
  </si>
  <si>
    <t>3.24-4-1</t>
  </si>
  <si>
    <t>Надземная прокладка трубопроводов при условном давлении 1,6 мПа, температуре 150 градусов С, диаметром труб 50 мм</t>
  </si>
  <si>
    <t>3.24-4-2</t>
  </si>
  <si>
    <t>Надземная прокладка трубопроводов при условном давлении 1,6 мПа, температуре 150 градусов С, диаметром труб 70 мм</t>
  </si>
  <si>
    <t>3.24-4-3</t>
  </si>
  <si>
    <t>Надземная прокладка трубопроводов при условном давлении 1,6 мПа, температуре 150 градусов С, диаметром труб 80 мм</t>
  </si>
  <si>
    <t>3.24-4-4</t>
  </si>
  <si>
    <t>Надземная прокладка трубопроводов при условном давлении 1,6 мПа, температуре 150 градусов С, диаметром труб 100 мм</t>
  </si>
  <si>
    <t>3.24-4-5</t>
  </si>
  <si>
    <t>Надземная прокладка трубопроводов при условном давлении 1,6 мПа, температуре 150 градусов С, диаметром труб 125 мм</t>
  </si>
  <si>
    <t>3.24-4-6</t>
  </si>
  <si>
    <t>Надземная прокладка трубопроводов при условном давлении 1,6 мПа, температуре 150 градусов С, диаметром труб 150 мм</t>
  </si>
  <si>
    <t>3.24-4-7</t>
  </si>
  <si>
    <t>Надземная прокладка трубопроводов при условном давлении 1,6 мПа, температуре 150 градусов С, диаметром труб 200 мм</t>
  </si>
  <si>
    <t>3.24-4-8</t>
  </si>
  <si>
    <t>Надземная прокладка трубопроводов при условном давлении 1,6 мПа, температуре 150 градусов С, диаметром труб 250 мм</t>
  </si>
  <si>
    <t>3.24-4-9</t>
  </si>
  <si>
    <t>Надземная прокладка трубопроводов при условном давлении 1,6 мПа, температуре 150 градусов С, диаметром труб 300 мм</t>
  </si>
  <si>
    <t>3.24-4-10</t>
  </si>
  <si>
    <t>Надземная прокладка трубопроводов при условном давлении 1,6 мПа, температуре 150 градусов С, диаметром труб 350 мм</t>
  </si>
  <si>
    <t>3.24-4-11</t>
  </si>
  <si>
    <t>Надземная прокладка трубопроводов при условном давлении 1,6 мПа, температуре 150 градусов С, диаметром труб 400 мм</t>
  </si>
  <si>
    <t>3.24-4-12</t>
  </si>
  <si>
    <t>Надземная прокладка трубопроводов при условном давлении 1,6 мПа, температуре 150 градусов С, диаметром труб 450 мм</t>
  </si>
  <si>
    <t>3.24-4-13</t>
  </si>
  <si>
    <t>Надземная прокладка трубопроводов при условном давлении 1,6 мПа, температуре 150 градусов С, диаметром труб 500 мм</t>
  </si>
  <si>
    <t>3.24-4-14</t>
  </si>
  <si>
    <t>Надземная прокладка трубопроводов при условном давлении 1,6 мПа, температуре 150 градусов С, диаметром труб 600 мм</t>
  </si>
  <si>
    <t>3.24-4-15</t>
  </si>
  <si>
    <t>Надземная прокладка трубопроводов при условном давлении 1,6 мПа, температуре 150 градусов С, диаметром труб 700 мм</t>
  </si>
  <si>
    <t>3.24-4-16</t>
  </si>
  <si>
    <t>Надземная прокладка трубопроводов при условном давлении 1,6 мПа, температуре 150 градусов С, диаметром труб 800 мм</t>
  </si>
  <si>
    <t>3.24-4-17</t>
  </si>
  <si>
    <t>Надземная прокладка трубопроводов при условном давлении 1,6 мПа, температуре 150 градусов С, диаметром труб 900 мм</t>
  </si>
  <si>
    <t>3.24-4-18</t>
  </si>
  <si>
    <t>Надземная прокладка трубопроводов при условном давлении 1,6 мПа, температуре 150 градусов С, диаметром труб 1000 мм</t>
  </si>
  <si>
    <t>3.24-4-19</t>
  </si>
  <si>
    <t>Надземная прокладка трубопроводов при условном давлении 1,6 мПа, температуре 150 градусов С, диаметром труб 1200 мм</t>
  </si>
  <si>
    <t>Раздел  2. Бесканальная прокладка трубопроводов в битумоперлитовой изоляции</t>
  </si>
  <si>
    <t>3.24-1-2-0-5</t>
  </si>
  <si>
    <t>Таблица 3.24-5. Прокладка трубопроводов при условном давлении 1,6 МПа, температуре 150°С</t>
  </si>
  <si>
    <t>3.24-5-1</t>
  </si>
  <si>
    <t>Прокладка трубопроводов при условном давлении 1,6 мПа, температуре 150 градусов С, диаметром труб 50 мм</t>
  </si>
  <si>
    <t>3.24-5-2</t>
  </si>
  <si>
    <t>Прокладка трубопроводов при условном давлении 1,6 мПа, температуре 150 градусов С, диаметром труб 70 мм</t>
  </si>
  <si>
    <t>3.24-5-3</t>
  </si>
  <si>
    <t>Прокладка трубопроводов при условном давлении 1,6 мПа, температуре 150 градусов С, диаметром труб 80 мм</t>
  </si>
  <si>
    <t>3.24-5-4</t>
  </si>
  <si>
    <t>Прокладка трубопроводов при условном давлении 1,6 мПа, температуре 150 градусов С, диаметром труб 100 мм</t>
  </si>
  <si>
    <t>3.24-5-5</t>
  </si>
  <si>
    <t>Прокладка трубопроводов при условном давлении 1,6 мПа, температуре 150 градусов С, диаметром труб 125 мм</t>
  </si>
  <si>
    <t>3.24-5-6</t>
  </si>
  <si>
    <t>Прокладка трубопроводов при условном давлении 1,6 мПа, температуре 150 градусов С, диаметром труб 150 мм</t>
  </si>
  <si>
    <t>3.24-5-7</t>
  </si>
  <si>
    <t>Прокладка трубопроводов при условном давлении 1,6 мПа, температуре 150 градусов С, диаметром труб 200 мм</t>
  </si>
  <si>
    <t>3.24-5-8</t>
  </si>
  <si>
    <t>Прокладка трубопроводов при условном давлении 1,6 мПа, температуре 150 градусов С, диаметром труб 250 мм</t>
  </si>
  <si>
    <t>3.24-5-9</t>
  </si>
  <si>
    <t>Прокладка трубопроводов при условном давлении 1,6 мПа, температуре 150 градусов С, диаметром труб 300 мм</t>
  </si>
  <si>
    <t>3.24-5-10</t>
  </si>
  <si>
    <t>Прокладка трубопроводов при условном давлении 1,6 мПа, температуре 150 градусов С, диаметром труб 400 мм</t>
  </si>
  <si>
    <t>Раздел  3. Компенсаторы сальниковые</t>
  </si>
  <si>
    <t>3.24-1-3-0-6</t>
  </si>
  <si>
    <t>Таблица 3.24-6. Установка сальниковых компенсаторов</t>
  </si>
  <si>
    <t>3.24-6-1</t>
  </si>
  <si>
    <t>Установка сальниковых компенсаторов диаметром труб 100 мм</t>
  </si>
  <si>
    <t>1 компенсатор</t>
  </si>
  <si>
    <t>3.24-6-2</t>
  </si>
  <si>
    <t>Установка сальниковых компенсаторов диаметром труб 150 мм</t>
  </si>
  <si>
    <t>3.24-6-3</t>
  </si>
  <si>
    <t>Установка сальниковых компенсаторов диаметром труб 200 мм</t>
  </si>
  <si>
    <t>3.24-6-4</t>
  </si>
  <si>
    <t>Установка сальниковых компенсаторов диаметром труб 250 мм</t>
  </si>
  <si>
    <t>3.24-6-5</t>
  </si>
  <si>
    <t>Установка сальниковых компенсаторов диаметром труб 300 мм</t>
  </si>
  <si>
    <t>3.24-6-6</t>
  </si>
  <si>
    <t>Установка сальниковых компенсаторов диаметром труб 350 мм</t>
  </si>
  <si>
    <t>3.24-6-7</t>
  </si>
  <si>
    <t>Установка сальниковых компенсаторов диаметром труб 400 мм</t>
  </si>
  <si>
    <t>3.24-6-8</t>
  </si>
  <si>
    <t>Установка сальниковых компенсаторов диаметром труб 450 мм</t>
  </si>
  <si>
    <t>3.24-6-9</t>
  </si>
  <si>
    <t>Установка сальниковых компенсаторов диаметром труб 500 мм</t>
  </si>
  <si>
    <t>3.24-6-10</t>
  </si>
  <si>
    <t>Установка сальниковых компенсаторов диаметром труб 600 мм</t>
  </si>
  <si>
    <t>3.24-6-11</t>
  </si>
  <si>
    <t>Установка сальниковых компенсаторов диаметром труб 700 мм</t>
  </si>
  <si>
    <t>3.24-6-12</t>
  </si>
  <si>
    <t>Установка сальниковых компенсаторов диаметром труб 800 мм</t>
  </si>
  <si>
    <t>3.24-6-13</t>
  </si>
  <si>
    <t>Установка сальниковых компенсаторов диаметром труб 900 мм</t>
  </si>
  <si>
    <t>3.24-6-14</t>
  </si>
  <si>
    <t>Установка сальниковых компенсаторов диаметром труб 1000 мм</t>
  </si>
  <si>
    <t>3.24-6-15</t>
  </si>
  <si>
    <t>Установка сальниковых компенсаторов диаметром труб 1200 мм</t>
  </si>
  <si>
    <t>3.24-6-16</t>
  </si>
  <si>
    <t>Установка сальниковых компенсаторов диаметром труб 1400 мм</t>
  </si>
  <si>
    <t>Раздел  4. Компенсаторы П-образные</t>
  </si>
  <si>
    <t>3.24-1-4-0-7</t>
  </si>
  <si>
    <t>Таблица 3.24-7. Установка П-образных компенсаторов</t>
  </si>
  <si>
    <t>3.24-7-1</t>
  </si>
  <si>
    <t>Установка П-образных компенсаторов диаметром труб 50 мм</t>
  </si>
  <si>
    <t>3.24-7-2</t>
  </si>
  <si>
    <t>Установка П-образных компенсаторов диаметром труб 70 мм</t>
  </si>
  <si>
    <t>3.24-7-3</t>
  </si>
  <si>
    <t>Установка П-образных компенсаторов диаметром труб 80 мм</t>
  </si>
  <si>
    <t>3.24-7-4</t>
  </si>
  <si>
    <t>Установка П-образных компенсаторов диаметром труб 100 мм</t>
  </si>
  <si>
    <t>3.24-7-5</t>
  </si>
  <si>
    <t>Установка П-образных компенсаторов диаметром труб 125 мм</t>
  </si>
  <si>
    <t>3.24-7-6</t>
  </si>
  <si>
    <t>Установка П-образных компенсаторов диаметром труб 150 мм</t>
  </si>
  <si>
    <t>3.24-7-7</t>
  </si>
  <si>
    <t>Установка П-образных компенсаторов диаметром труб 200 мм</t>
  </si>
  <si>
    <t>3.24-7-8</t>
  </si>
  <si>
    <t>Установка П-образных компенсаторов диаметром труб 250 мм</t>
  </si>
  <si>
    <t>3.24-7-9</t>
  </si>
  <si>
    <t>Установка П-образных компенсаторов диаметром труб 300 мм</t>
  </si>
  <si>
    <t>3.24-7-10</t>
  </si>
  <si>
    <t>Установка П-образных компенсаторов диаметром труб 350 мм</t>
  </si>
  <si>
    <t>3.24-7-11</t>
  </si>
  <si>
    <t>Установка П-образных компенсаторов диаметром труб 400 мм</t>
  </si>
  <si>
    <t>3.24-7-12</t>
  </si>
  <si>
    <t>Установка П-образных компенсаторов диаметром труб 450 мм</t>
  </si>
  <si>
    <t>3.24-7-13</t>
  </si>
  <si>
    <t>Установка П-образных компенсаторов диаметром труб 500 мм</t>
  </si>
  <si>
    <t>3.24-7-14</t>
  </si>
  <si>
    <t>Установка П-образных компенсаторов диаметром труб 600 мм</t>
  </si>
  <si>
    <t>3.24-7-15</t>
  </si>
  <si>
    <t>Установка П-образных компенсаторов диаметром труб 700 мм</t>
  </si>
  <si>
    <t>3.24-7-16</t>
  </si>
  <si>
    <t>Установка П-образных компенсаторов диаметром труб 800 мм</t>
  </si>
  <si>
    <t>3.24-7-17</t>
  </si>
  <si>
    <t>Установка П-образных компенсаторов диаметром труб 900 мм</t>
  </si>
  <si>
    <t>3.24-7-18</t>
  </si>
  <si>
    <t>Установка П-образных компенсаторов диаметром труб 1000 мм</t>
  </si>
  <si>
    <t>3.24-7-19</t>
  </si>
  <si>
    <t>Установка П-образных компенсаторов диаметром труб 1200 мм</t>
  </si>
  <si>
    <t>3.24-7-20</t>
  </si>
  <si>
    <t>Установка П-образных компенсаторов диаметром труб 1400 мм</t>
  </si>
  <si>
    <t>Раздел  5. Задвижки или клапаны стальные для горячей воды и пара</t>
  </si>
  <si>
    <t>3.24-1-5-0-8</t>
  </si>
  <si>
    <t>Таблица 3.24-8. Установка задвижек или клапанов стальных для горячей воды и пара</t>
  </si>
  <si>
    <t>3.24-8-1</t>
  </si>
  <si>
    <t>Установка задвижек или клапанов стальных для горячей воды и пара диаметром задвижки или клапана 50 мм</t>
  </si>
  <si>
    <t>1 комплект задвижек или клапанов</t>
  </si>
  <si>
    <t>3.24-8-2</t>
  </si>
  <si>
    <t>Установка задвижек или клапанов стальных для горячей воды и пара диаметром задвижки или клапана 80 мм</t>
  </si>
  <si>
    <t>3.24-8-3</t>
  </si>
  <si>
    <t>Установка задвижек или клапанов стальных для горячей воды и пара диаметром задвижки или клапана 100 мм</t>
  </si>
  <si>
    <t>3.24-8-4</t>
  </si>
  <si>
    <t>Установка задвижек или клапанов стальных для горячей воды и пара диаметром задвижки или клапана 150 мм</t>
  </si>
  <si>
    <t>3.24-8-5</t>
  </si>
  <si>
    <t>Установка задвижек или клапанов стальных для горячей воды и пара диаметром задвижки или клапана 200 мм</t>
  </si>
  <si>
    <t>3.24-8-6</t>
  </si>
  <si>
    <t>Установка задвижек или клапанов стальных для горячей воды и пара диаметром задвижки или клапана 250 мм</t>
  </si>
  <si>
    <t>3.24-8-7</t>
  </si>
  <si>
    <t>Установка задвижек или клапанов стальных для горячей воды и пара диаметром задвижки или клапана 300 мм</t>
  </si>
  <si>
    <t>3.24-8-8</t>
  </si>
  <si>
    <t>Установка задвижек или клапанов стальных для горячей воды и пара диаметром задвижки или клапана 400 мм</t>
  </si>
  <si>
    <t>3.24-8-9</t>
  </si>
  <si>
    <t>Установка задвижек или клапанов стальных для горячей воды и пара диаметром задвижки или клапана 500 мм</t>
  </si>
  <si>
    <t>3.24-8-10</t>
  </si>
  <si>
    <t>Установка задвижек или клапанов стальных для горячей воды и пара диаметром задвижки или клапана 600 мм</t>
  </si>
  <si>
    <t>3.24-8-11</t>
  </si>
  <si>
    <t>Установка задвижек или клапанов стальных для горячей воды и пара диаметром задвижки или клапана 800 мм</t>
  </si>
  <si>
    <t>3.24-8-12</t>
  </si>
  <si>
    <t>Установка задвижек или клапанов стальных для горячей воды и пара диаметром задвижки или клапана 1000 мм</t>
  </si>
  <si>
    <t>3.24-8-13</t>
  </si>
  <si>
    <t>Установка задвижек или клапанов стальных для горячей воды и пара диаметром задвижки или клапана 1200 мм</t>
  </si>
  <si>
    <t>3.24-8-14</t>
  </si>
  <si>
    <t>Установка задвижек или клапанов стальных для горячей воды и пара диаметром задвижки или клапана 1400 мм</t>
  </si>
  <si>
    <t>Раздел  6. Грязевики</t>
  </si>
  <si>
    <t>3.24-1-6-0-9</t>
  </si>
  <si>
    <t>Таблица 3.24-9. Установка грязевиков</t>
  </si>
  <si>
    <t>3.24-9-1</t>
  </si>
  <si>
    <t>Установка грязевиков диаметром труб 200 мм</t>
  </si>
  <si>
    <t>1 грязевик</t>
  </si>
  <si>
    <t>3.24-9-2</t>
  </si>
  <si>
    <t>Установка грязевиков диаметром труб 250 мм</t>
  </si>
  <si>
    <t>3.24-9-3</t>
  </si>
  <si>
    <t>Установка грязевиков диаметром труб 300 мм</t>
  </si>
  <si>
    <t>3.24-9-4</t>
  </si>
  <si>
    <t>Установка грязевиков диаметром труб 350 мм</t>
  </si>
  <si>
    <t>3.24-9-5</t>
  </si>
  <si>
    <t>Установка грязевиков диаметром труб 400 мм</t>
  </si>
  <si>
    <t>3.24-9-6</t>
  </si>
  <si>
    <t>Установка грязевиков диаметром труб 450 мм</t>
  </si>
  <si>
    <t>3.24-9-7</t>
  </si>
  <si>
    <t>Установка грязевиков диаметром труб 500 мм</t>
  </si>
  <si>
    <t>3.24-9-8</t>
  </si>
  <si>
    <t>Установка грязевиков диаметром труб 600 мм</t>
  </si>
  <si>
    <t>3.24-9-9</t>
  </si>
  <si>
    <t>Установка грязевиков диаметром труб 700 мм</t>
  </si>
  <si>
    <t>3.24-9-10</t>
  </si>
  <si>
    <t>Установка грязевиков диаметром труб 800 мм</t>
  </si>
  <si>
    <t>3.24-9-11</t>
  </si>
  <si>
    <t>Установка грязевиков диаметром труб 900 мм</t>
  </si>
  <si>
    <t>3.24-9-12</t>
  </si>
  <si>
    <t>Установка грязевиков диаметром труб 1000 мм</t>
  </si>
  <si>
    <t>3.24-9-13</t>
  </si>
  <si>
    <t>Установка грязевиков диаметром труб 1200 мм</t>
  </si>
  <si>
    <t>3.24-9-14</t>
  </si>
  <si>
    <t>Установка грязевиков диаметром труб 1400 мм</t>
  </si>
  <si>
    <t>Раздел  7. Бесканальная прокладка трубопроводов с теплоизоляцией из пенополиуретана</t>
  </si>
  <si>
    <t>3.24-1-7-0-36</t>
  </si>
  <si>
    <t>Таблица 3.24-36. Бесканальная прокладка трубопроводов с теплоизоляцией из пенополиуретана. Прокладка труб в траншее</t>
  </si>
  <si>
    <t>3.24-36-1</t>
  </si>
  <si>
    <t>Бесканальная прокладка трубопроводов с теплоизоляцией из пенополиуретана. Прокладка труб в траншее, диаметр труб до 50 мм</t>
  </si>
  <si>
    <t>3.24-36-2</t>
  </si>
  <si>
    <t>Бесканальная прокладка трубопроводов с теплоизоляцией из пенополиуретана. Прокладка труб в траншее, диаметр труб 70 мм</t>
  </si>
  <si>
    <t>3.24-36-3</t>
  </si>
  <si>
    <t>Бесканальная прокладка трубопроводов с теплоизоляцией из пенополиуретана. Прокладка труб в траншее, диаметр труб 80 мм</t>
  </si>
  <si>
    <t>3.24-36-4</t>
  </si>
  <si>
    <t>Бесканальная прокладка трубопроводов с теплоизоляцией из пенополиуретана. Прокладка труб в траншее, диаметр труб 100 мм</t>
  </si>
  <si>
    <t>3.24-36-5</t>
  </si>
  <si>
    <t>Бесканальная прокладка трубопроводов с теплоизоляцией из пенополиуретана. Прокладка труб в траншее, диаметр труб 125 мм</t>
  </si>
  <si>
    <t>3.24-36-6</t>
  </si>
  <si>
    <t>Бесканальная прокладка трубопроводов с теплоизоляцией из пенополиуретана. Прокладка труб в траншее, диаметр труб 150 мм</t>
  </si>
  <si>
    <t>3.24-36-7</t>
  </si>
  <si>
    <t>Бесканальная прокладка трубопроводов с теплоизоляцией из пенополиуретана. Прокладка труб в траншее, диаметр труб 200 мм</t>
  </si>
  <si>
    <t>3.24-36-8</t>
  </si>
  <si>
    <t>Бесканальная прокладка трубопроводов с теплоизоляцией из пенополиуретана. Прокладка труб в траншее, диаметр труб 250 мм</t>
  </si>
  <si>
    <t>3.24-36-9</t>
  </si>
  <si>
    <t>Бесканальная прокладка трубопроводов с теплоизоляцией из пенополиуретана. Прокладка труб в траншее, диаметр труб 300 мм</t>
  </si>
  <si>
    <t>3.24-36-10</t>
  </si>
  <si>
    <t>Бесканальная прокладка трубопроводов с теплоизоляцией из пенополиуретана. Прокладка труб в траншее, диаметр труб 400 мм</t>
  </si>
  <si>
    <t>3.24-36-11</t>
  </si>
  <si>
    <t>Бесканальная прокладка трубопроводов с теплоизоляцией из пенополиуретана. Прокладка труб в траншее, диаметр труб 500 мм</t>
  </si>
  <si>
    <t>3.24-36-12</t>
  </si>
  <si>
    <t>Бесканальная прокладка трубопроводов с теплоизоляцией из пенополиуретана. Прокладка труб в траншее, диаметр труб 600 мм</t>
  </si>
  <si>
    <t>3.24-36-13</t>
  </si>
  <si>
    <t>Бесканальная прокладка трубопроводов с теплоизоляцией из пенополиуретана. Прокладка труб в траншее, диаметр труб 700 мм</t>
  </si>
  <si>
    <t>3.24-36-14</t>
  </si>
  <si>
    <t>Бесканальная прокладка трубопроводов с теплоизоляцией из пенополиуретана. Прокладка труб в траншее, диаметр труб 800 мм</t>
  </si>
  <si>
    <t>3.24-36-15</t>
  </si>
  <si>
    <t>Бесканальная прокладка трубопроводов с теплоизоляцией из пенополиуретана. Прокладка труб в траншее, диаметр труб 900 мм</t>
  </si>
  <si>
    <t>3.24-36-16</t>
  </si>
  <si>
    <t>Бесканальная прокладка трубопроводов с теплоизоляцией из пенополиуретана. Прокладка труб в траншее, диаметр труб 1000 мм</t>
  </si>
  <si>
    <t>3.24-1-7-0-37</t>
  </si>
  <si>
    <t>Таблица 3.24-37. Бесканальная прокладка трубопроводов с теплоизоляцией из пенополиуретана. Установка отводов в траншее</t>
  </si>
  <si>
    <t>3.24-37-1</t>
  </si>
  <si>
    <t>Бесканальная прокладка трубопроводов с теплоизоляцией из пенополиуретана. Установка отводов в траншее, диаметр труб до 50 мм</t>
  </si>
  <si>
    <t>1 элемент</t>
  </si>
  <si>
    <t>3.24-37-2</t>
  </si>
  <si>
    <t>Бесканальная прокладка трубопроводов с теплоизоляцией из пенополиуретана. Установка отводов в траншее, диаметр труб 70 мм</t>
  </si>
  <si>
    <t>3.24-37-3</t>
  </si>
  <si>
    <t>Бесканальная прокладка трубопроводов с теплоизоляцией из пенополиуретана. Установка отводов в траншее, диаметр труб 80 мм</t>
  </si>
  <si>
    <t>3.24-37-4</t>
  </si>
  <si>
    <t>Бесканальная прокладка трубопроводов с теплоизоляцией из пенополиуретана. Установка отводов в траншее, диаметр труб 100 мм</t>
  </si>
  <si>
    <t>3.24-37-5</t>
  </si>
  <si>
    <t>Бесканальная прокладка трубопроводов с теплоизоляцией из пенополиуретана. Установка отводов в траншее, диаметр труб 125 мм</t>
  </si>
  <si>
    <t>3.24-37-6</t>
  </si>
  <si>
    <t>Бесканальная прокладка трубопроводов с теплоизоляцией из пенополиуретана. Установка отводов в траншее, диаметр труб 150 мм</t>
  </si>
  <si>
    <t>3.24-37-7</t>
  </si>
  <si>
    <t>Бесканальная прокладка трубопроводов с теплоизоляцией из пенополиуретана. Установка отводов в траншее, диаметр труб 200 мм</t>
  </si>
  <si>
    <t>3.24-37-8</t>
  </si>
  <si>
    <t>Бесканальная прокладка трубопроводов с теплоизоляцией из пенополиуретана. Установка отводов в траншее, диаметр труб 250 мм</t>
  </si>
  <si>
    <t>3.24-37-9</t>
  </si>
  <si>
    <t>Бесканальная прокладка трубопроводов с теплоизоляцией из пенополиуретана. Установка отводов в траншее, диаметр труб 300 мм</t>
  </si>
  <si>
    <t>3.24-37-10</t>
  </si>
  <si>
    <t>Бесканальная прокладка трубопроводов с теплоизоляцией из пенополиуретана. Установка отводов в траншее, диаметр труб 400 мм</t>
  </si>
  <si>
    <t>3.24-37-11</t>
  </si>
  <si>
    <t>Бесканальная прокладка трубопроводов с теплоизоляцией из пенополиуретана. Установка отводов в траншее, диаметр труб 500 мм</t>
  </si>
  <si>
    <t>3.24-37-12</t>
  </si>
  <si>
    <t>Бесканальная прокладка трубопроводов с теплоизоляцией из пенополиуретана. Установка отводов в траншее, диаметр труб 600 мм</t>
  </si>
  <si>
    <t>3.24-37-13</t>
  </si>
  <si>
    <t>Бесканальная прокладка трубопроводов с теплоизоляцией из пенополиуретана. Установка отводов в траншее, диаметр труб 700 мм</t>
  </si>
  <si>
    <t>3.24-37-14</t>
  </si>
  <si>
    <t>Бесканальная прокладка трубопроводов с теплоизоляцией из пенополиуретана. Установка отводов в траншее, диаметр труб 800 мм</t>
  </si>
  <si>
    <t>3.24-37-15</t>
  </si>
  <si>
    <t>Бесканальная прокладка трубопроводов с теплоизоляцией из пенополиуретана. Установка отводов в траншее, диаметр труб 900 мм</t>
  </si>
  <si>
    <t>3.24-37-16</t>
  </si>
  <si>
    <t>Бесканальная прокладка трубопроводов с теплоизоляцией из пенополиуретана. Установка отводов в траншее, диаметр труб 1000 мм</t>
  </si>
  <si>
    <t>3.24-1-7-0-38</t>
  </si>
  <si>
    <t>Таблица 3.24-38. Бесканальная прокладка трубопроводов с теплоизоляцией из пенополиуретана. Установка шаровых кранов</t>
  </si>
  <si>
    <t>3.24-38-1</t>
  </si>
  <si>
    <t>Бесканальная прокладка трубопроводов с теплоизоляцией из пенополиуретана. Установка шаровых кранов, диаметр труб до 50 мм</t>
  </si>
  <si>
    <t>3.24-38-2</t>
  </si>
  <si>
    <t>Бесканальная прокладка трубопроводов с теплоизоляцией из пенополиуретана. Установка шаровых кранов, диаметр труб 70 мм</t>
  </si>
  <si>
    <t>3.24-38-3</t>
  </si>
  <si>
    <t>Бесканальная прокладка трубопроводов с теплоизоляцией из пенополиуретана. Установка шаровых кранов, диаметр труб 80 мм</t>
  </si>
  <si>
    <t>3.24-38-4</t>
  </si>
  <si>
    <t>Бесканальная прокладка трубопроводов с теплоизоляцией из пенополиуретана. Установка шаровых кранов, диаметр труб 100 мм</t>
  </si>
  <si>
    <t>3.24-38-5</t>
  </si>
  <si>
    <t>Бесканальная прокладка трубопроводов с теплоизоляцией из пенополиуретана. Установка шаровых кранов, диаметр труб 125 мм</t>
  </si>
  <si>
    <t>3.24-38-6</t>
  </si>
  <si>
    <t>Бесканальная прокладка трубопроводов с теплоизоляцией из пенополиуретана. Установка шаровых кранов, диаметр труб 150мм</t>
  </si>
  <si>
    <t>3.24-38-7</t>
  </si>
  <si>
    <t>Бесканальная прокладка трубопроводов с теплоизоляцией из пенополиуретана. Установка шаровых кранов, диаметр труб 200 мм</t>
  </si>
  <si>
    <t>3.24-38-8</t>
  </si>
  <si>
    <t>Бесканальная прокладка трубопроводов с теплоизоляцией из пенополиуретана. Установка шаровых кранов, диаметр труб 250 мм</t>
  </si>
  <si>
    <t>3.24-38-9</t>
  </si>
  <si>
    <t>Бесканальная прокладка трубопроводов с теплоизоляцией из пенополиуретана. Установка шаровых кранов, диаметр труб 300 мм</t>
  </si>
  <si>
    <t>3.24-38-10</t>
  </si>
  <si>
    <t>Бесканальная прокладка трубопроводов с теплоизоляцией из пенополиуретана. Установка шаровых кранов, диаметр труб 400 мм</t>
  </si>
  <si>
    <t>3.24-38-11</t>
  </si>
  <si>
    <t>Бесканальная прокладка трубопроводов с теплоизоляцией из пенополиуретана. Установка шаровых кранов, диаметр труб 500 мм</t>
  </si>
  <si>
    <t>3.24-38-12</t>
  </si>
  <si>
    <t>Бесканальная прокладка трубопроводов с теплоизоляцией из пенополиуретана. Установка шаровых кранов, диаметр труб 600 мм</t>
  </si>
  <si>
    <t>3.24-38-13</t>
  </si>
  <si>
    <t>Бесканальная прокладка трубопроводов с теплоизоляцией из пенополиуретана. Установка шаровых кранов, диаметр труб 700 мм</t>
  </si>
  <si>
    <t>3.24-38-14</t>
  </si>
  <si>
    <t>Бесканальная прокладка трубопроводов с теплоизоляцией из пенополиуретана. Установка шаровых кранов, диаметр труб 800 мм</t>
  </si>
  <si>
    <t>3.24-38-15</t>
  </si>
  <si>
    <t>Бесканальная прокладка трубопроводов с теплоизоляцией из пенополиуретана. Установка шаровых кранов, диаметр труб 900 мм</t>
  </si>
  <si>
    <t>3.24-38-16</t>
  </si>
  <si>
    <t>Бесканальная прокладка трубопроводов с теплоизоляцией из пенополиуретана. Установка шаровых кранов, диаметр труб 1000 мм</t>
  </si>
  <si>
    <t>3.24-1-7-0-39</t>
  </si>
  <si>
    <t>Таблица 3.24-39. Бесканальная прокладка трубопроводов с теплоизоляцией из пенополиуретана. Установка стартовых компенсаторов</t>
  </si>
  <si>
    <t>3.24-39-1</t>
  </si>
  <si>
    <t>Бесканальная прокладка трубопроводов с теплоизоляцией из пенополиуретана. Установка стартовых компенсаторов, диаметр труб до 50 мм</t>
  </si>
  <si>
    <t>3.24-39-2</t>
  </si>
  <si>
    <t>Бесканальная прокладка трубопроводов с теплоизоляцией из пенополиуретана. Установка стартовых компенсаторов, диаметр труб 70 мм</t>
  </si>
  <si>
    <t>3.24-39-3</t>
  </si>
  <si>
    <t>Бесканальная прокладка трубопроводов с теплоизоляцией из пенополиуретана. Установка стартовых компенсаторов, диаметр труб 80 мм</t>
  </si>
  <si>
    <t>3.24-39-4</t>
  </si>
  <si>
    <t>Бесканальная прокладка трубопроводов с теплоизоляцией из пенополиуретана. Установка стартовых компенсаторов, диаметр труб 100мм</t>
  </si>
  <si>
    <t>3.24-39-5</t>
  </si>
  <si>
    <t>Бесканальная прокладка трубопроводов с теплоизоляцией из пенополиуретана. Установка стартовых компенсаторов, диаметр труб 125 мм</t>
  </si>
  <si>
    <t>3.24-39-6</t>
  </si>
  <si>
    <t>Бесканальная прокладка трубопроводов с теплоизоляцией из пенополиуретана. Установка стартовых компенсаторов, диаметр труб 150 мм</t>
  </si>
  <si>
    <t>3.24-39-7</t>
  </si>
  <si>
    <t>Бесканальная прокладка трубопроводов с теплоизоляцией из пенополиуретана. Установка стартовых компенсаторов, диаметр труб 200 мм</t>
  </si>
  <si>
    <t>3.24-39-8</t>
  </si>
  <si>
    <t>Бесканальная прокладка трубопроводов с теплоизоляцией из пенополиуретана. Установка стартовых компенсаторов, диаметр труб 250 мм</t>
  </si>
  <si>
    <t>3.24-39-9</t>
  </si>
  <si>
    <t>Бесканальная прокладка трубопроводов с теплоизоляцией из пенополиуретана. Установка стартовых компенсаторов, диаметр труб 300 мм</t>
  </si>
  <si>
    <t>3.24-39-10</t>
  </si>
  <si>
    <t>Бесканальная прокладка трубопроводов с теплоизоляцией из пенополиуретана. Установка стартовых компенсаторов, диаметр труб 400 мм</t>
  </si>
  <si>
    <t>3.24-39-11</t>
  </si>
  <si>
    <t>Бесканальная прокладка трубопроводов с теплоизоляцией из пенополиуретана. Установка стартовых компенсаторов, диаметр труб 500 мм</t>
  </si>
  <si>
    <t>3.24-39-12</t>
  </si>
  <si>
    <t>Бесканальная прокладка трубопроводов с теплоизоляцией из пенополиуретана. Установка стартовых компенсаторов, диаметр труб 600 мм</t>
  </si>
  <si>
    <t>3.24-39-13</t>
  </si>
  <si>
    <t>Бесканальная прокладка трубопроводов с теплоизоляцией из пенополиуретана. Установка стартовых компенсаторов, диаметр труб 700 мм</t>
  </si>
  <si>
    <t>3.24-39-14</t>
  </si>
  <si>
    <t>Бесканальная прокладка трубопроводов с теплоизоляцией из пенополиуретана. Установка стартовых компенсаторов, диаметр труб 800 мм</t>
  </si>
  <si>
    <t>3.24-39-15</t>
  </si>
  <si>
    <t>Бесканальная прокладка трубопроводов с теплоизоляцией из пенополиуретана. Установка стартовых компенсаторов, диаметр труб 900 мм</t>
  </si>
  <si>
    <t>3.24-39-16</t>
  </si>
  <si>
    <t>Бесканальная прокладка трубопроводов с теплоизоляцией из пенополиуретана. Установка стартовых компенсаторов, диаметр труб 1000 мм</t>
  </si>
  <si>
    <t>3.24-1-7-0-40</t>
  </si>
  <si>
    <t>Таблица 3.24-40. 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</t>
  </si>
  <si>
    <t>3.24-40-1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</si>
  <si>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до 50 мм</t>
  </si>
  <si>
    <t>3.24-40-2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</si>
  <si>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70 мм</t>
  </si>
  <si>
    <t>3.24-40-3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</si>
  <si>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80 мм</t>
  </si>
  <si>
    <t>3.24-40-4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</si>
  <si>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100 мм</t>
  </si>
  <si>
    <t>3.24-40-5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</si>
  <si>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125 мм</t>
  </si>
  <si>
    <t>3.24-40-6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</si>
  <si>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150 мм</t>
  </si>
  <si>
    <t>3.24-40-7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</si>
  <si>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200 мм</t>
  </si>
  <si>
    <t>3.24-40-8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</si>
  <si>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250 мм</t>
  </si>
  <si>
    <t>3.24-40-9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</si>
  <si>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300 мм</t>
  </si>
  <si>
    <t>3.24-40-10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</si>
  <si>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400 мм</t>
  </si>
  <si>
    <t>3.24-40-11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</si>
  <si>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500 мм</t>
  </si>
  <si>
    <t>3.24-40-12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</si>
  <si>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600 мм</t>
  </si>
  <si>
    <t>3.24-40-13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</si>
  <si>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700 мм</t>
  </si>
  <si>
    <t>3.24-40-14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</si>
  <si>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800 мм</t>
  </si>
  <si>
    <t>3.24-40-15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</si>
  <si>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900 мм</t>
  </si>
  <si>
    <t>3.24-40-16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</si>
  <si>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1000 мм</t>
  </si>
  <si>
    <t>3.24-1-7-0-41</t>
  </si>
  <si>
    <t>Таблица 3.24-41. Бесканальная прокладка трубопроводов с теплоизоляцией из пенополиуретана. Сварка труб, труб и фасонных частей, труб и стартовых компенсаторов</t>
  </si>
  <si>
    <t>3.24-41-1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</si>
  <si>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до 50мм</t>
  </si>
  <si>
    <t>3.24-41-2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</si>
  <si>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70мм</t>
  </si>
  <si>
    <t>3.24-41-3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</si>
  <si>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80 мм</t>
  </si>
  <si>
    <t>3.24-41-4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</si>
  <si>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100мм</t>
  </si>
  <si>
    <t>3.24-41-5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</si>
  <si>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125 мм</t>
  </si>
  <si>
    <t>3.24-41-6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</si>
  <si>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150 мм</t>
  </si>
  <si>
    <t>3.24-41-7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</si>
  <si>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200 мм</t>
  </si>
  <si>
    <t>3.24-41-8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</si>
  <si>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250 мм</t>
  </si>
  <si>
    <t>3.24-41-9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</si>
  <si>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300мм</t>
  </si>
  <si>
    <t>3.24-41-10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</si>
  <si>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400 мм</t>
  </si>
  <si>
    <t>3.24-41-11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</si>
  <si>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500 мм</t>
  </si>
  <si>
    <t>3.24-41-12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</si>
  <si>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600 мм</t>
  </si>
  <si>
    <t>3.24-41-13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</si>
  <si>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700 мм</t>
  </si>
  <si>
    <t>3.24-41-14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</si>
  <si>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800 мм</t>
  </si>
  <si>
    <t>3.24-41-15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</si>
  <si>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900 мм</t>
  </si>
  <si>
    <t>3.24-41-16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</si>
  <si>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1000 мм</t>
  </si>
  <si>
    <t>3.24-1-7-0-42</t>
  </si>
  <si>
    <t>Таблица 3.24-42. Бесканальная прокладка трубопроводов с теплоизоляцией из пенополиуретана. Изоляция стыков труб</t>
  </si>
  <si>
    <t>Раздел  8. Прокладка трубопроводов тепловых сетей в каналах с теплоизоляцией из пенополиуретана</t>
  </si>
  <si>
    <t>3.24-1-8-0-43</t>
  </si>
  <si>
    <t>Таблица 3.24-43. Прокладка труб в каналах с теплоизоляцией из пенополиуретана. Прокладка труб в канале</t>
  </si>
  <si>
    <t>3.24-43-1</t>
  </si>
  <si>
    <t>Прокладка труб в каналах с теплоизоляцией из пенополиуретана. Прокладка труб в канале, диаметр до 50 мм</t>
  </si>
  <si>
    <t>3.24-43-2</t>
  </si>
  <si>
    <t>Прокладка труб в каналах с теплоизоляцией из пенополиуретана. Прокладка труб в канале, диаметр 70 мм</t>
  </si>
  <si>
    <t>3.24-43-3</t>
  </si>
  <si>
    <t>Прокладка труб в каналах с теплоизоляцией из пенополиуретана. Прокладка труб в канале, диаметр 80 мм</t>
  </si>
  <si>
    <t>3.24-43-4</t>
  </si>
  <si>
    <t>Прокладка труб в каналах с теплоизоляцией из пенополиуретана. Прокладка труб в канале, диаметр 100 мм</t>
  </si>
  <si>
    <t>3.24-43-5</t>
  </si>
  <si>
    <t>Прокладка труб в каналах с теплоизоляцией из пенополиуретана. Прокладка труб в канале, диаметр 125 мм</t>
  </si>
  <si>
    <t>3.24-43-6</t>
  </si>
  <si>
    <t>Прокладка труб в каналах с теплоизоляцией из пенополиуретана. Прокладка труб в канале, диаметр 150 мм</t>
  </si>
  <si>
    <t>3.24-43-7</t>
  </si>
  <si>
    <t>Прокладка труб в каналах с теплоизоляцией из пенополиуретана. Прокладка труб в канале, диаметр 200 мм</t>
  </si>
  <si>
    <t>3.24-43-8</t>
  </si>
  <si>
    <t>Прокладка труб в каналах с теплоизоляцией из пенополиуретана. Прокладка труб в канале, диаметр 250 мм</t>
  </si>
  <si>
    <t>3.24-43-9</t>
  </si>
  <si>
    <t>Прокладка труб в каналах с теплоизоляцией из пенополиуретана. Прокладка труб в канале, диаметр 300 мм</t>
  </si>
  <si>
    <t>3.24-43-10</t>
  </si>
  <si>
    <t>Прокладка труб в каналах с теплоизоляцией из пенополиуретана. Прокладка труб в канале, диаметр 400 мм</t>
  </si>
  <si>
    <t>3.24-43-11</t>
  </si>
  <si>
    <t>Прокладка труб в каналах с теплоизоляцией из пенополиуретана. Прокладка труб в канале, диаметр 500 мм</t>
  </si>
  <si>
    <t>3.24-43-12</t>
  </si>
  <si>
    <t>Прокладка труб в каналах с теплоизоляцией из пенополиуретана. Прокладка труб в канале, диаметр 600 мм</t>
  </si>
  <si>
    <t>3.24-43-13</t>
  </si>
  <si>
    <t>Прокладка труб в каналах с теплоизоляцией из пенополиуретана. Прокладка труб в канале, диаметр 700 мм</t>
  </si>
  <si>
    <t>3.24-43-14</t>
  </si>
  <si>
    <t>Прокладка труб в каналах с теплоизоляцией из пенополиуретана. Прокладка труб в канале, диаметр 800 мм</t>
  </si>
  <si>
    <t>3.24-43-15</t>
  </si>
  <si>
    <t>Прокладка труб в каналах с теплоизоляцией из пенополиуретана. Прокладка труб в канале, диаметр 900 мм</t>
  </si>
  <si>
    <t>3.24-43-16</t>
  </si>
  <si>
    <t>Прокладка труб в каналах с теплоизоляцией из пенополиуретана. Прокладка труб в канале, диаметр 1000 мм</t>
  </si>
  <si>
    <t>3.24-43-17</t>
  </si>
  <si>
    <t>Прокладка труб в каналах с теплоизоляцией из пенополиуретана. Прокладка труб в канале, диаметр 1200 мм</t>
  </si>
  <si>
    <t>3.24-43-18</t>
  </si>
  <si>
    <t>Прокладка труб в каналах с теплоизоляцией из пенополиуретана. Прокладка труб в канале, диаметр 1400 мм</t>
  </si>
  <si>
    <t>3.24-1-8-0-44</t>
  </si>
  <si>
    <t>Таблица 3.24-44. Прокладка труб в каналах с теплоизоляцией из пенополиуретана. Установка отводов в канале</t>
  </si>
  <si>
    <t>3.24-44-1</t>
  </si>
  <si>
    <t>Прокладка труб в каналах с теплоизоляцией из пенополиуретана. Установка отводов в канале, диаметр труб до 50 мм</t>
  </si>
  <si>
    <t>3.24-44-2</t>
  </si>
  <si>
    <t>Прокладка труб в каналах с теплоизоляцией из пенополиуретана. Установка отводов в канале, диаметр труб 70 мм</t>
  </si>
  <si>
    <t>3.24-44-3</t>
  </si>
  <si>
    <t>Прокладка труб в каналах с теплоизоляцией из пенополиуретана. Установка отводов в канале, диаметр труб 80 мм</t>
  </si>
  <si>
    <t>3.24-44-4</t>
  </si>
  <si>
    <t>Прокладка труб в каналах с теплоизоляцией из пенополиуретана. Установка отводов в канале, диаметр труб 100 мм</t>
  </si>
  <si>
    <t>3.24-44-5</t>
  </si>
  <si>
    <t>Прокладка труб в каналах с теплоизоляцией из пенополиуретана. Установка отводов в канале, диаметр труб 125 мм</t>
  </si>
  <si>
    <t>3.24-44-6</t>
  </si>
  <si>
    <t>Прокладка труб в каналах с теплоизоляцией из пенополиуретана. Установка отводов в канале, диаметр труб 150 мм</t>
  </si>
  <si>
    <t>3.24-44-7</t>
  </si>
  <si>
    <t>Прокладка труб в каналах с теплоизоляцией из пенополиуретана. Установка отводов в канале, диаметр труб 200мм</t>
  </si>
  <si>
    <t>3.24-44-8</t>
  </si>
  <si>
    <t>Прокладка труб в каналах с теплоизоляцией из пенополиуретана. Установка отводов в канале, диаметр труб 250 мм</t>
  </si>
  <si>
    <t>3.24-44-9</t>
  </si>
  <si>
    <t>Прокладка труб в каналах с теплоизоляцией из пенополиуретана. Установка отводов в канале, диаметр труб 300 мм</t>
  </si>
  <si>
    <t>3.24-44-10</t>
  </si>
  <si>
    <t>Прокладка труб в каналах с теплоизоляцией из пенополиуретана. Установка отводов в канале, диаметр труб 400 мм</t>
  </si>
  <si>
    <t>3.24-44-11</t>
  </si>
  <si>
    <t>Прокладка труб в каналах с теплоизоляцией из пенополиуретана. Установка отводов в канале, диаметр труб 500 мм</t>
  </si>
  <si>
    <t>3.24-44-12</t>
  </si>
  <si>
    <t>Прокладка труб в каналах с теплоизоляцией из пенополиуретана. Установка отводов в канале, диаметр труб 600 мм</t>
  </si>
  <si>
    <t>3.24-44-13</t>
  </si>
  <si>
    <t>Прокладка труб в каналах с теплоизоляцией из пенополиуретана. Установка отводов в канале, диаметр труб 700 мм</t>
  </si>
  <si>
    <t>3.24-44-14</t>
  </si>
  <si>
    <t>Прокладка труб в каналах с теплоизоляцией из пенополиуретана. Установка отводов в канале, диаметр труб 800 мм</t>
  </si>
  <si>
    <t>3.24-44-15</t>
  </si>
  <si>
    <t>Прокладка труб в каналах с теплоизоляцией из пенополиуретана. Установка отводов в канале, диаметр труб 900 мм</t>
  </si>
  <si>
    <t>3.24-44-16</t>
  </si>
  <si>
    <t>Прокладка труб в каналах с теплоизоляцией из пенополиуретана. Установка отводов в канале, диаметр труб 1000 мм</t>
  </si>
  <si>
    <t>3.24-44-17</t>
  </si>
  <si>
    <t>Прокладка труб в каналах с теплоизоляцией из пенополиуретана. Установка отводов в канале, диаметр труб 1200 мм</t>
  </si>
  <si>
    <t>3.24-44-18</t>
  </si>
  <si>
    <t>Прокладка труб в каналах с теплоизоляцией из пенополиуретана. Установка отводов в канале, диаметр труб 1400 мм</t>
  </si>
  <si>
    <t>3.24-1-8-0-67</t>
  </si>
  <si>
    <t>Таблица 3.24-67. Прокладка труб в каналах с теплоизоляцией из пенополиуретана. Установка стартовых (сильфонных) компенсаторов</t>
  </si>
  <si>
    <t>3.24-67-17</t>
  </si>
  <si>
    <t>Прокладка труб в каналах с теплоизоляцией из пенополиуретана. Установка стартовых (сильфонных) компенсаторов, диаметр труб 1200 мм</t>
  </si>
  <si>
    <t>3.24-67-18</t>
  </si>
  <si>
    <t>Прокладка труб в каналах с теплоизоляцией из пенополиуретана. Установка стартовых (сильфонных) компенсаторов, диаметр труб 1400 мм</t>
  </si>
  <si>
    <t>3.24-1-8-0-68</t>
  </si>
  <si>
    <t>Таблица 3.24-68. 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</t>
  </si>
  <si>
    <t>3.24-68-17</t>
  </si>
  <si>
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1200 мм</t>
  </si>
  <si>
    <t>3.24-68-18</t>
  </si>
  <si>
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1400 мм</t>
  </si>
  <si>
    <t>3.24-1-8-0-69</t>
  </si>
  <si>
    <t>Таблица 3.24-69. Прокладка труб в каналах с теплоизоляцией из пенополиуретана. Сварка труб, труб и фасонных частей, труб и стартовых компенсаторов</t>
  </si>
  <si>
    <t>3.24-69-17</t>
  </si>
  <si>
    <t>Прокладка труб в каналах с теплоизоляцией из пенополиуретана. Сварка труб, труб и фасонных частей, труб и стартовых компенсаторов, диаметр труб 1200 мм</t>
  </si>
  <si>
    <t>3.24-69-18</t>
  </si>
  <si>
    <t>Прокладка труб в каналах с теплоизоляцией из пенополиуретана. Сварка труб, труб и фасонных частей, труб и стартовых компенсаторов, диаметр труб 1400 мм</t>
  </si>
  <si>
    <t>3.24-1-8-0-70</t>
  </si>
  <si>
    <t>Таблица 3.24-70. Изоляция стыков труб, изолированных пенополиуретаном (ППУ), разъемными муфтами методом заливки</t>
  </si>
  <si>
    <t>3.24-1-8-0-71</t>
  </si>
  <si>
    <t>Таблица 3.24-71. Прокладка труб в каналах с теплоизоляцией из пенополиуретана. Установка шаровых кранов</t>
  </si>
  <si>
    <t>3.24-71-17</t>
  </si>
  <si>
    <t>Прокладка труб в каналах с теплоизоляцией из пенополиуретана. Установка шаровых кранов, диаметр труб 1200 мм</t>
  </si>
  <si>
    <t>3.24-71-18</t>
  </si>
  <si>
    <t>Прокладка труб в каналах с теплоизоляцией из пенополиуретана. Установка шаровых кранов, диаметр труб 1400 мм</t>
  </si>
  <si>
    <t>Раздел  9. Антикоррозийная защита трубопроводов тепловых сетей</t>
  </si>
  <si>
    <t>3.24-1-9-0-45</t>
  </si>
  <si>
    <t>Таблица 3.24-45. Антикоррозийная защита внутренней поверхности трубопроводов тепловых сетей мелкозернистым бетоном</t>
  </si>
  <si>
    <t>3.24-45-1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</si>
  <si>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76 мм</t>
  </si>
  <si>
    <t>3.24-45-2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</si>
  <si>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325 мм</t>
  </si>
  <si>
    <t>3.24-45-3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</si>
  <si>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426 мм</t>
  </si>
  <si>
    <t>3.24-1-10</t>
  </si>
  <si>
    <t>Раздел 10. Компенсаторы сильфонные</t>
  </si>
  <si>
    <t>3.24-1-10-0-63</t>
  </si>
  <si>
    <t>Таблица 3.24-63. Установка сильфонных компенсаторов</t>
  </si>
  <si>
    <t>3.24-63-1</t>
  </si>
  <si>
    <t>Установка сильфонных компенсаторов диаметром 50 мм</t>
  </si>
  <si>
    <t>3.24-63-2</t>
  </si>
  <si>
    <t>Установка сильфонных компенсаторов диаметром 70 мм</t>
  </si>
  <si>
    <t>3.24-63-3</t>
  </si>
  <si>
    <t>Установка сильфонных компенсаторов диаметром 80 мм</t>
  </si>
  <si>
    <t>3.24-63-4</t>
  </si>
  <si>
    <t>Установка сильфонных компенсаторов диаметром 100 мм</t>
  </si>
  <si>
    <t>3.24-63-5</t>
  </si>
  <si>
    <t>Установка сильфонных компенсаторов диаметром 125 мм</t>
  </si>
  <si>
    <t>3.24-63-6</t>
  </si>
  <si>
    <t>Установка сильфонных компенсаторов диаметром 150 мм</t>
  </si>
  <si>
    <t>3.24-63-7</t>
  </si>
  <si>
    <t>Установка сильфонных компенсаторов диаметром 200 мм</t>
  </si>
  <si>
    <t>3.24-63-8</t>
  </si>
  <si>
    <t>Установка сильфонных компенсаторов диаметром 250 мм</t>
  </si>
  <si>
    <t>3.24-63-9</t>
  </si>
  <si>
    <t>Установка сильфонных компенсаторов диаметром 300 мм</t>
  </si>
  <si>
    <t>3.24-63-10</t>
  </si>
  <si>
    <t>Установка сильфонных компенсаторов диаметром 400 мм</t>
  </si>
  <si>
    <t>3.24-63-11</t>
  </si>
  <si>
    <t>Установка сильфонных компенсаторов диаметром 500 мм</t>
  </si>
  <si>
    <t>3.24-63-12</t>
  </si>
  <si>
    <t>Установка сильфонных компенсаторов диаметром 600 мм</t>
  </si>
  <si>
    <t>3.24-63-13</t>
  </si>
  <si>
    <t>Установка сильфонных компенсаторов диаметром 700 мм</t>
  </si>
  <si>
    <t>3.24-63-14</t>
  </si>
  <si>
    <t>Установка сильфонных компенсаторов диаметром 800 мм</t>
  </si>
  <si>
    <t>3.24-63-15</t>
  </si>
  <si>
    <t>Установка сильфонных компенсаторов диаметром 900 мм</t>
  </si>
  <si>
    <t>3.24-63-16</t>
  </si>
  <si>
    <t>Установка сильфонных компенсаторов диаметром 1000 мм</t>
  </si>
  <si>
    <t>3.24-63-17</t>
  </si>
  <si>
    <t>Установка сильфонных компенсаторов диаметром 1200 мм</t>
  </si>
  <si>
    <t>3.24-1-11</t>
  </si>
  <si>
    <t>Раздел 11. Разные работы, выполняемые при прокладке наружных сетей теплоснабжения</t>
  </si>
  <si>
    <t>3.24-1-11-0-73</t>
  </si>
  <si>
    <t>Таблица 3.24-73. Изоляция стыков труб, изолированных пенополиуретаном (ППУ), неразъемными муфтами методом заливки</t>
  </si>
  <si>
    <t>3.24-73-1</t>
  </si>
  <si>
    <t>Изоляция стыков труб, изолированных пенополиуретаном (ППУ), неразъемными муфтами мастичной комплектации методом заливки, диаметр труб 50 мм</t>
  </si>
  <si>
    <t>10 стыков</t>
  </si>
  <si>
    <t>3.24-73-2</t>
  </si>
  <si>
    <t>Изоляция стыков труб, изолированных пенополиуретаном (ППУ), неразъемными муфтами мастичной комплектации методом заливки, диаметр труб 70 мм</t>
  </si>
  <si>
    <t>3.24-73-3</t>
  </si>
  <si>
    <t>Изоляция стыков труб, изолированных пенополиуретаном (ППУ), неразъемными муфтами мастичной комплектации методом заливки, диаметр труб 80 мм</t>
  </si>
  <si>
    <t>3.24-73-4</t>
  </si>
  <si>
    <t>Изоляция стыков труб, изолированных пенополиуретаном (ППУ), неразъемными муфтами мастичной комплектации методом заливки, диаметр труб 100 мм</t>
  </si>
  <si>
    <t>3.24-73-5</t>
  </si>
  <si>
    <t>Изоляция стыков труб, изолированных пенополиуретаном (ППУ), неразъемными муфтами мастичной комплектации методом заливки, диаметр труб 125 мм</t>
  </si>
  <si>
    <t>3.24-73-6</t>
  </si>
  <si>
    <t>Изоляция стыков труб, изолированных пенополиуретаном (ППУ), неразъемными муфтами мастичной комплектации методом заливки, диаметр труб 150 мм</t>
  </si>
  <si>
    <t>3.24-73-7</t>
  </si>
  <si>
    <t>Изоляция стыков труб, изолированных пенополиуретаном (ППУ), неразъемными муфтами мастичной комплектации методом заливки, диаметр труб 200 мм</t>
  </si>
  <si>
    <t>3.24-73-8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</si>
  <si>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250 мм</t>
  </si>
  <si>
    <t>3.24-73-9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</si>
  <si>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300 мм</t>
  </si>
  <si>
    <t>3.24-73-10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</si>
  <si>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400 мм</t>
  </si>
  <si>
    <t>3.24-73-11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</si>
  <si>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500 мм</t>
  </si>
  <si>
    <t>3.24-73-12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</si>
  <si>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600 мм</t>
  </si>
  <si>
    <t>3.24-73-13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</si>
  <si>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700 мм</t>
  </si>
  <si>
    <t>3.24-73-14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</si>
  <si>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800 мм</t>
  </si>
  <si>
    <t>3.24-73-15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</si>
  <si>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900 мм</t>
  </si>
  <si>
    <t>3.24-73-16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</si>
  <si>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1000 мм</t>
  </si>
  <si>
    <t>3.24-73-17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</si>
  <si>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1200 мм</t>
  </si>
  <si>
    <t>3.24-73-18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</si>
  <si>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1400 мм</t>
  </si>
  <si>
    <t>Отдел  2. Газопроводы городов и поселков</t>
  </si>
  <si>
    <t>3.24-2</t>
  </si>
  <si>
    <t>Раздел  1. Вводы газопровода в здания</t>
  </si>
  <si>
    <t>3.24-2-1-0-10</t>
  </si>
  <si>
    <t>Таблица 3.24-10. Устройство ввода газопровода в здание</t>
  </si>
  <si>
    <t>3.24-10-1</t>
  </si>
  <si>
    <t>Устройство ввода газопровода в здания диаметром 50 мм</t>
  </si>
  <si>
    <t>1 газовый ввод</t>
  </si>
  <si>
    <t>3.24-10-2</t>
  </si>
  <si>
    <t>Устройство ввода газопровода в здания диаметром 80 мм</t>
  </si>
  <si>
    <t>3.24-10-3</t>
  </si>
  <si>
    <t>Устройство ввода газопровода в здания диаметром 100 мм</t>
  </si>
  <si>
    <t>Раздел  2. Врезка под газом в действующие стальные газопроводы низкого давления со снижением давления</t>
  </si>
  <si>
    <t>3.24-2-2-0-57</t>
  </si>
  <si>
    <t>Таблица 3.24-57. Врезка тройником в действующие стальные газопроводы</t>
  </si>
  <si>
    <t>3.24-57-1</t>
  </si>
  <si>
    <t>Врезка тройником в действующие стальные газопроводы низкого давления со снижением давления, диаметр врезаемого газопровода до 50 мм</t>
  </si>
  <si>
    <t>3.24-57-2</t>
  </si>
  <si>
    <t>Врезка тройником в действующие стальные газопроводы низкого давления со снижением давления, диаметр врезаемого газопровода до 100 мм</t>
  </si>
  <si>
    <t>3.24-57-3</t>
  </si>
  <si>
    <t>Врезка тройником в действующие стальные газопроводы низкого давления со снижением давления, диаметр врезаемого газопровода до 150 мм</t>
  </si>
  <si>
    <t>3.24-57-4</t>
  </si>
  <si>
    <t>Врезка тройником в действующие стальные газопроводы низкого давления со снижением давления, диаметр врезаемого газопровода до 200 мм</t>
  </si>
  <si>
    <t>3.24-57-5</t>
  </si>
  <si>
    <t>Врезка тройником в действующие стальные газопроводы низкого давления со снижением давления, диаметр врезаемого газопровода до 250 мм</t>
  </si>
  <si>
    <t>3.24-57-6</t>
  </si>
  <si>
    <t>Врезка тройником в действующие стальные газопроводы низкого давления со снижением давления, диаметр врезаемого газопровода до 300 мм</t>
  </si>
  <si>
    <t>3.24-57-7</t>
  </si>
  <si>
    <t>Врезка тройником в действующие стальные газопроводы низкого давления со снижением давления, диаметр врезаемого газопровода до 400 мм</t>
  </si>
  <si>
    <t>3.24-57-8</t>
  </si>
  <si>
    <t>Врезка тройником в действующие стальные газопроводы низкого давления со снижением давления, диаметр врезаемого газопровода до 500 мм</t>
  </si>
  <si>
    <t>3.24-57-9</t>
  </si>
  <si>
    <t>Врезка тройником в действующие стальные газопроводы низкого давления со снижением давления, диаметр врезаемого газопровода до 600 мм</t>
  </si>
  <si>
    <t>3.24-57-10</t>
  </si>
  <si>
    <t>Врезка тройником в действующие стальные газопроводы низкого давления со снижением давления, диаметр врезаемого газопровода до 700 мм</t>
  </si>
  <si>
    <t>3.24-57-11</t>
  </si>
  <si>
    <t>Врезка тройником в действующие стальные газопроводы низкого давления со снижением давления, диаметр врезаемого газопровода до 800 мм</t>
  </si>
  <si>
    <t>3.24-57-12</t>
  </si>
  <si>
    <t>Врезка тройником в действующие стальные газопроводы низкого давления со снижением давления, диаметр врезаемого газопровода до 900 мм</t>
  </si>
  <si>
    <t>3.24-57-13</t>
  </si>
  <si>
    <t>Врезка тройником в действующие стальные газопроводы низкого давления со снижением давления, диаметр врезаемого газопровода до 1000 мм</t>
  </si>
  <si>
    <t>3.24-57-14</t>
  </si>
  <si>
    <t>Врезка тройником в действующие стальные газопроводы низкого давления со снижением давления, диаметр врезаемого газопровода до 1200 мм</t>
  </si>
  <si>
    <t>3.24-2-2-0-58</t>
  </si>
  <si>
    <t>Таблица 3.24-58. Врезка стык в стык в действующие стальные газопроводы</t>
  </si>
  <si>
    <t>3.24-58-1</t>
  </si>
  <si>
    <t>Врезка стык в стык в действующие стальные газопроводы низкого давления со снижением давления, диаметр врезаемого газопровода до 50 мм</t>
  </si>
  <si>
    <t>3.24-58-2</t>
  </si>
  <si>
    <t>Врезка стык в стык в действующие стальные газопроводы низкого давления со снижением давления, диаметр врезаемого газопровода до 100 мм</t>
  </si>
  <si>
    <t>3.24-58-3</t>
  </si>
  <si>
    <t>Врезка стык в стык в действующие стальные газопроводы низкого давления со снижением давления, диаметр врезаемого газопровода до 150 мм</t>
  </si>
  <si>
    <t>3.24-58-4</t>
  </si>
  <si>
    <t>Врезка стык в стык в действующие стальные газопроводы низкого давления со снижением давления, диаметр врезаемого газопровода до 200 мм</t>
  </si>
  <si>
    <t>3.24-58-5</t>
  </si>
  <si>
    <t>Врезка стык в стык в действующие стальные газопроводы низкого давления со снижением давления, диаметр врезаемого газопровода до 250 мм</t>
  </si>
  <si>
    <t>3.24-58-6</t>
  </si>
  <si>
    <t>Врезка стык в стык в действующие стальные газопроводы низкого давления со снижением давления, диаметр врезаемого газопровода до 300 мм</t>
  </si>
  <si>
    <t>3.24-58-7</t>
  </si>
  <si>
    <t>Врезка стык в стык в действующие стальные газопроводы низкого давления со снижением давления, диаметр врезаемого газопровода до 400 мм</t>
  </si>
  <si>
    <t>3.24-58-8</t>
  </si>
  <si>
    <t>Врезка стык в стык в действующие стальные газопроводы низкого давления со снижением давления, диаметр врезаемого газопровода до 500 мм</t>
  </si>
  <si>
    <t>3.24-58-9</t>
  </si>
  <si>
    <t>Врезка стык в стык в действующие стальные газопроводы низкого давления со снижением давления, диаметр врезаемого газопровода до 600 мм</t>
  </si>
  <si>
    <t>3.24-58-10</t>
  </si>
  <si>
    <t>Врезка стык в стык в действующие стальные газопроводы низкого давления со снижением давления, диаметр врезаемого газопровода до 700 мм</t>
  </si>
  <si>
    <t>3.24-58-11</t>
  </si>
  <si>
    <t>Врезка стык в стык в действующие стальные газопроводы низкого давления со снижением давления, диаметр врезаемого газопровода до 800 мм</t>
  </si>
  <si>
    <t>3.24-58-12</t>
  </si>
  <si>
    <t>Врезка стык в стык в действующие стальные газопроводы низкого давления со снижением давления, диаметр врезаемого газопровода до 900 мм</t>
  </si>
  <si>
    <t>3.24-58-13</t>
  </si>
  <si>
    <t>Врезка стык в стык в действующие стальные газопроводы низкого давления со снижением давления, диаметр врезаемого газопровода до 1000 мм</t>
  </si>
  <si>
    <t>3.24-58-14</t>
  </si>
  <si>
    <t>Врезка стык в стык в действующие стальные газопроводы низкого давления со снижением давления, диаметр врезаемого газопровода до 1200 мм</t>
  </si>
  <si>
    <t>Раздел  3. Врезка штуцером под газом в действующие стальные газопроводы низкого давления без снижения давления</t>
  </si>
  <si>
    <t>3.24-2-3-0-14</t>
  </si>
  <si>
    <t>Таблица 3.24-14. Врезка штуцером газопроводов</t>
  </si>
  <si>
    <t>3.24-14-1</t>
  </si>
  <si>
    <t>Врезка штуцером газопроводов диаметром 25 мм</t>
  </si>
  <si>
    <t>3.24-14-2</t>
  </si>
  <si>
    <t>Врезка штуцером газопроводов диаметром 32 мм</t>
  </si>
  <si>
    <t>3.24-14-3</t>
  </si>
  <si>
    <t>Врезка штуцером газопроводов диаметром 40 мм</t>
  </si>
  <si>
    <t>3.24-14-4</t>
  </si>
  <si>
    <t>Врезка штуцером газопроводов диаметром 50 мм</t>
  </si>
  <si>
    <t>3.24-14-5</t>
  </si>
  <si>
    <t>Врезка штуцером газопроводов диаметром 70 мм</t>
  </si>
  <si>
    <t>3.24-14-6</t>
  </si>
  <si>
    <t>Врезка штуцером газопроводов диаметром 80 мм</t>
  </si>
  <si>
    <t>3.24-14-7</t>
  </si>
  <si>
    <t>Врезка штуцером газопроводов диаметром 100 мм</t>
  </si>
  <si>
    <t>Раздел  4. Отключение и заглушка под газом действующих стальных газопроводов</t>
  </si>
  <si>
    <t>3.24-2-4-0-15</t>
  </si>
  <si>
    <t>Таблица 3.24-15. Отключение и заглушка под газом действующих стальных газопроводов</t>
  </si>
  <si>
    <t>3.24-15-1</t>
  </si>
  <si>
    <t>Отключение и заглушка под газом действующих стальных газопроводов диаметром 50 мм</t>
  </si>
  <si>
    <t>1 отключение</t>
  </si>
  <si>
    <t>3.24-15-2</t>
  </si>
  <si>
    <t>Отключение и заглушка под газом действующих стальных газопроводов диаметром 63 мм-75 мм</t>
  </si>
  <si>
    <t>3.24-15-3</t>
  </si>
  <si>
    <t>Отключение и заглушка под газом действующих стальных газопроводов диаметром 100 мм</t>
  </si>
  <si>
    <t>3.24-15-4</t>
  </si>
  <si>
    <t>Отключение и заглушка под газом действующих стальных газопроводов диаметром 125 мм</t>
  </si>
  <si>
    <t>3.24-15-5</t>
  </si>
  <si>
    <t>Отключение и заглушка под газом действующих стальных газопроводов диаметром 150 мм</t>
  </si>
  <si>
    <t>3.24-15-6</t>
  </si>
  <si>
    <t>Отключение и заглушка под газом действующих стальных газопроводов диаметром 200 мм</t>
  </si>
  <si>
    <t>3.24-15-7</t>
  </si>
  <si>
    <t>Отключение и заглушка под газом действующих стальных газопроводов диаметром 250 мм</t>
  </si>
  <si>
    <t>3.24-15-8</t>
  </si>
  <si>
    <t>Отключение и заглушка под газом действующих стальных газопроводов диаметром 300 мм</t>
  </si>
  <si>
    <t>3.24-15-9</t>
  </si>
  <si>
    <t>Отключение и заглушка под газом действующих стальных газопроводов диаметром 350 мм</t>
  </si>
  <si>
    <t>3.24-15-10</t>
  </si>
  <si>
    <t>Отключение и заглушка под газом действующих стальных газопроводов диаметром 400 мм</t>
  </si>
  <si>
    <t>3.24-15-11</t>
  </si>
  <si>
    <t>Отключение и заглушка под газом действующих стальных газопроводов диаметром 500 мм</t>
  </si>
  <si>
    <t>Раздел  5. Сборники конденсата и гидравлические затворы на наружных сетях газопроводов</t>
  </si>
  <si>
    <t>3.24-2-5-0-16</t>
  </si>
  <si>
    <t>Таблица 3.24-16. Установка сборников конденсата или гидравлических затворов на наружных сетях газопроводов</t>
  </si>
  <si>
    <t>3.24-16-1</t>
  </si>
  <si>
    <t>Установка сборников конденсата или гидравлических затворов на наружных сетях газопроводов диаметром 50 мм</t>
  </si>
  <si>
    <t>1 конденсатосборник или гидрозатвор</t>
  </si>
  <si>
    <t>3.24-16-2</t>
  </si>
  <si>
    <t>Установка сборников конденсата или гидравлических затворов на наружных сетях газопроводов диаметром 100 мм</t>
  </si>
  <si>
    <t>3.24-16-3</t>
  </si>
  <si>
    <t>Установка сборников конденсата или гидравлических затворов на наружных сетях газопроводов диаметром 150 мм</t>
  </si>
  <si>
    <t>3.24-16-4</t>
  </si>
  <si>
    <t>Установка сборников конденсата или гидравлических затворов на наружных сетях газопроводов диаметром 200 мм</t>
  </si>
  <si>
    <t>3.24-16-5</t>
  </si>
  <si>
    <t>Установка сборников конденсата или гидравлических затворов на наружных сетях газопроводов диаметром 250 мм</t>
  </si>
  <si>
    <t>3.24-16-6</t>
  </si>
  <si>
    <t>Установка сборников конденсата или гидравлических затворов на наружных сетях газопроводов диаметром 300 мм</t>
  </si>
  <si>
    <t>3.24-16-7</t>
  </si>
  <si>
    <t>Установка сборников конденсата или гидравлических затворов на наружных сетях газопроводов диаметром 400 мм</t>
  </si>
  <si>
    <t>3.24-16-8</t>
  </si>
  <si>
    <t>Установка сборников конденсата или гидравлических затворов на наружных сетях газопроводов диаметром 500 мм</t>
  </si>
  <si>
    <t>Раздел  6. Гидравлические затворы во внутриквартальных коллекторах</t>
  </si>
  <si>
    <t>3.24-2-6-0-17</t>
  </si>
  <si>
    <t>Таблица 3.24-17. Установка гидравлических затворов во внутриквартальных коллекторах</t>
  </si>
  <si>
    <t>3.24-17-1</t>
  </si>
  <si>
    <t>Установка гидравлических затворов во внутриквартальных коллекторах диаметром 80 мм</t>
  </si>
  <si>
    <t>1 затвор</t>
  </si>
  <si>
    <t>3.24-17-2</t>
  </si>
  <si>
    <t>Установка гидравлических затворов во внутриквартальных коллекторах диаметром 100 мм</t>
  </si>
  <si>
    <t>3.24-17-3</t>
  </si>
  <si>
    <t>Установка гидравлических затворов во внутриквартальных коллекторах диаметром 125 мм</t>
  </si>
  <si>
    <t>3.24-17-4</t>
  </si>
  <si>
    <t>Установка гидравлических затворов во внутриквартальных коллекторах диаметром 150 мм</t>
  </si>
  <si>
    <t>Раздел  7. Байпасы</t>
  </si>
  <si>
    <t>3.24-2-7-0-18</t>
  </si>
  <si>
    <t>Таблица 3.24-18. Установка байпаса</t>
  </si>
  <si>
    <t>3.24-18-1</t>
  </si>
  <si>
    <t>Установка байпаса шлангового резинового</t>
  </si>
  <si>
    <t>1 байпас</t>
  </si>
  <si>
    <t>3.24-18-2</t>
  </si>
  <si>
    <t>Установка байпаса из стальных труб диаметром 50 мм</t>
  </si>
  <si>
    <t>3.24-18-3</t>
  </si>
  <si>
    <t>Установка байпаса из стальных труб диаметром 75 мм</t>
  </si>
  <si>
    <t>3.24-18-4</t>
  </si>
  <si>
    <t>Установка байпаса из стальных труб диаметром 100 мм</t>
  </si>
  <si>
    <t>3.24-18-5</t>
  </si>
  <si>
    <t>Установка байпаса из стальных труб диаметром 150 мм</t>
  </si>
  <si>
    <t>Раздел  8. Газовые свечи</t>
  </si>
  <si>
    <t>3.24-2-8-0-19</t>
  </si>
  <si>
    <t>Таблица 3.24-19. Установка газовых свечей</t>
  </si>
  <si>
    <t>3.24-19-1</t>
  </si>
  <si>
    <t>Установка газовых свечей диаметром до 40 мм</t>
  </si>
  <si>
    <t>1 свеча</t>
  </si>
  <si>
    <t>3.24-19-2</t>
  </si>
  <si>
    <t>Установка газовых свечей диаметром более 40 мм</t>
  </si>
  <si>
    <t>Раздел  9. Двухлинзовые компенсаторы</t>
  </si>
  <si>
    <t>3.24-2-9-0-20</t>
  </si>
  <si>
    <t>Таблица 3.24-20. Установка двухлинзовых компенсаторов</t>
  </si>
  <si>
    <t>3.24-20-1</t>
  </si>
  <si>
    <t>Установка двухлинзовых компенсаторов диаметром 100 мм</t>
  </si>
  <si>
    <t>3.24-20-2</t>
  </si>
  <si>
    <t>Установка двухлинзовых компенсаторов диаметром 150 мм</t>
  </si>
  <si>
    <t>3.24-20-3</t>
  </si>
  <si>
    <t>Установка двухлинзовых компенсаторов диаметром 200 мм</t>
  </si>
  <si>
    <t>3.24-20-4</t>
  </si>
  <si>
    <t>Установка двухлинзовых компенсаторов диаметром 250 мм</t>
  </si>
  <si>
    <t>3.24-20-5</t>
  </si>
  <si>
    <t>Установка двухлинзовых компенсаторов диаметром 300 мм</t>
  </si>
  <si>
    <t>3.24-20-6</t>
  </si>
  <si>
    <t>Установка двухлинзовых компенсаторов диаметром 350 мм</t>
  </si>
  <si>
    <t>3.24-20-7</t>
  </si>
  <si>
    <t>Установка двухлинзовых компенсаторов диаметром 400 мм</t>
  </si>
  <si>
    <t>3.24-20-8</t>
  </si>
  <si>
    <t>Установка двухлинзовых компенсаторов диаметром 500 мм</t>
  </si>
  <si>
    <t>3.24-20-9</t>
  </si>
  <si>
    <t>Установка двухлинзовых компенсаторов диаметром 600 мм</t>
  </si>
  <si>
    <t>Раздел 10. Прочие устройства на сетях газопровода</t>
  </si>
  <si>
    <t>3.24-2-10-0-21</t>
  </si>
  <si>
    <t>Таблица 3.24-21. Устройство трубок отвода конденсата</t>
  </si>
  <si>
    <t>3.24-21-1</t>
  </si>
  <si>
    <t>Устройство трубок отвода конденсата на газопроводе низкого давления</t>
  </si>
  <si>
    <t>3.24-21-2</t>
  </si>
  <si>
    <t>Устройство трубок отвода конденсата на газопроводе высокого давления</t>
  </si>
  <si>
    <t>3.24-2-10-0-22</t>
  </si>
  <si>
    <t>Таблица 3.24-22. Продувочное устройство</t>
  </si>
  <si>
    <t>3.24-22-1</t>
  </si>
  <si>
    <t>Продувочное устройство</t>
  </si>
  <si>
    <t>3.24-2-10-0-23</t>
  </si>
  <si>
    <t>Таблица 3.24-23. Устройство контрольной трубки и контрольного пункта</t>
  </si>
  <si>
    <t>3.24-23-1</t>
  </si>
  <si>
    <t>Устройство контрольной трубки</t>
  </si>
  <si>
    <t>3.24-23-2</t>
  </si>
  <si>
    <t>Устройство контрольного пункта</t>
  </si>
  <si>
    <t>Раздел 11. Контроль сварных соединений и проверка качества изоляции</t>
  </si>
  <si>
    <t>3.24-2-11-0-24</t>
  </si>
  <si>
    <t>Таблица 3.24-24. Контроль сварных соединений просвечиванием рентгеновскими установками</t>
  </si>
  <si>
    <t>3.24-24-1</t>
  </si>
  <si>
    <t>Контроль сварных соединений просвечиванием рентгеновскими установками через две стенки трубопроводов диаметром до 100 мм</t>
  </si>
  <si>
    <t>3.24-24-2</t>
  </si>
  <si>
    <t>Контроль сварных соединений просвечиванием рентгеновскими установками через две стенки трубопроводов диаметром до 200 мм</t>
  </si>
  <si>
    <t>3.24-24-3</t>
  </si>
  <si>
    <t>Контроль сварных соединений просвечиванием рентгеновскими установками через две стенки трубопроводов диаметром до 300 мм</t>
  </si>
  <si>
    <t>3.24-24-4</t>
  </si>
  <si>
    <t>Контроль сварных соединений просвечиванием рентгеновскими установками через две стенки трубопроводов диаметром до 400 мм</t>
  </si>
  <si>
    <t>3.24-24-5</t>
  </si>
  <si>
    <t>Контроль сварных соединений просвечиванием рентгеновскими установками через две стенки трубопроводов диаметром до 500 мм</t>
  </si>
  <si>
    <t>3.24-24-6</t>
  </si>
  <si>
    <t>Контроль сварных соединений просвечиванием рентгеновскими установками через две стенки трубопроводов диаметром до 600 мм</t>
  </si>
  <si>
    <t>3.24-24-7</t>
  </si>
  <si>
    <t>Контроль сварных соединений просвечиванием рентгеновскими установками через две стенки трубопроводов диаметром до 700 мм</t>
  </si>
  <si>
    <t>3.24-24-8</t>
  </si>
  <si>
    <t>Контроль сварных соединений просвечиванием рентгеновскими установками через две стенки трубопроводов диаметром до 800 мм</t>
  </si>
  <si>
    <t>3.24-24-9</t>
  </si>
  <si>
    <t>Контроль сварных соединений просвечиванием рентгеновскими установками через две стенки трубопроводов диаметром до 900 мм</t>
  </si>
  <si>
    <t>3.24-24-10</t>
  </si>
  <si>
    <t>Контроль сварных соединений просвечиванием рентгеновскими установками через две стенки трубопроводов диаметром до 1000 мм</t>
  </si>
  <si>
    <t>3.24-24-11</t>
  </si>
  <si>
    <t>Контроль сварных соединений просвечиванием рентгеновскими установками через две стенки трубопроводов диаметром до 1200 мм</t>
  </si>
  <si>
    <t>3.24-24-12</t>
  </si>
  <si>
    <t>Контроль сварных соединений просвечиванием рентгеновскими установками через две стенки трубопроводов диаметром до 1400 мм</t>
  </si>
  <si>
    <t>3.24-2-11-0-25</t>
  </si>
  <si>
    <t>Таблица 3.24-25. Проверка качества изоляции дефектоскопом искровым</t>
  </si>
  <si>
    <t>3.24-25-1</t>
  </si>
  <si>
    <t>Проверка качества изоляции дефектоскопом искровым на бровке на первые 10 м трубопроводов диаметром до 300 мм</t>
  </si>
  <si>
    <t>3.24-25-2</t>
  </si>
  <si>
    <t>Проверка качества изоляции дефектоскопом искровым на бровке на первые 10 м трубопроводов диаметром до 400 мм</t>
  </si>
  <si>
    <t>3.24-25-3</t>
  </si>
  <si>
    <t>Проверка качества изоляции дефектоскопом искровым на бровке на первые 10 м трубопроводов диаметром до 500 мм</t>
  </si>
  <si>
    <t>3.24-25-4</t>
  </si>
  <si>
    <t>Проверка качества изоляции дефектоскопом искровым на бровке на первые 10 м трубопроводов диаметром до 600 мм</t>
  </si>
  <si>
    <t>3.24-25-5</t>
  </si>
  <si>
    <t>Проверка качества изоляции дефектоскопом искровым на бровке на первые 10 м трубопроводов диаметром до 700 мм</t>
  </si>
  <si>
    <t>3.24-25-6</t>
  </si>
  <si>
    <t>Проверка качества изоляции дефектоскопом искровым на бровке на первые 10 м трубопроводов диаметром до 800 мм</t>
  </si>
  <si>
    <t>3.24-25-7</t>
  </si>
  <si>
    <t>Проверка качества изоляции дефектоскопом искровым на бровке на первые 10 м трубопроводов диаметром до 900 мм</t>
  </si>
  <si>
    <t>3.24-25-8</t>
  </si>
  <si>
    <t>Проверка качества изоляции дефектоскопом искровым на бровке на первые 10 м трубопроводов диаметром до 1000 мм</t>
  </si>
  <si>
    <t>3.24-25-9</t>
  </si>
  <si>
    <t>Проверка качества изоляции дефектоскопом искровым на бровке на первые 10 м трубопроводов диаметром до 1200 мм</t>
  </si>
  <si>
    <t>3.24-25-10</t>
  </si>
  <si>
    <t>Добавляется на каждые последующие 10 м проверки качества изоляции трубопроводов к позиции 3.24-25-1</t>
  </si>
  <si>
    <t>3.24-25-11</t>
  </si>
  <si>
    <t>Добавляется на каждые последующие 10 м проверки качества изоляции трубопроводов к позиции 3.24-25-2</t>
  </si>
  <si>
    <t>3.24-25-12</t>
  </si>
  <si>
    <t>Добавляется на каждые последующие 10 м проверки качества изоляции трубопроводов к позиции 3.24-25-3</t>
  </si>
  <si>
    <t>3.24-25-13</t>
  </si>
  <si>
    <t>Добавляется на каждые последующие 10 м проверки качества изоляции трубопроводов к позиции 3.24-25-4</t>
  </si>
  <si>
    <t>3.24-25-14</t>
  </si>
  <si>
    <t>Добавляется на каждые последующие 10 м проверки качества изоляции трубопроводов к позиции 3.24-25-5</t>
  </si>
  <si>
    <t>3.24-25-15</t>
  </si>
  <si>
    <t>Добавляется на каждые последующие 10 м проверки качества изоляции трубопроводов к позиции 3.24-25-6</t>
  </si>
  <si>
    <t>3.24-25-16</t>
  </si>
  <si>
    <t>Добавляется на каждые последующие 10 м проверки качества изоляции трубопроводов к позиции 3.24-25-7</t>
  </si>
  <si>
    <t>3.24-25-17</t>
  </si>
  <si>
    <t>Добавляется на каждые последующие 10 м проверки качества изоляции трубопроводов к позиции 3.24-25-8</t>
  </si>
  <si>
    <t>3.24-25-18</t>
  </si>
  <si>
    <t>Добавляется на каждые последующие 10 м проверки качества изоляции трубопроводов к позиции 3.24-25-9</t>
  </si>
  <si>
    <t>3.24-2-11-0-26</t>
  </si>
  <si>
    <t>Таблица 3.24-26. Проверка качества изоляции прибором АНПИ или ИПИТ в засыпанной траншее</t>
  </si>
  <si>
    <t>3.24-26-1</t>
  </si>
  <si>
    <t>Проверка качества изоляции прибором АНПИ или ИПИТ в засыпанной траншее на первые 10 м трубопроводов диаметром до 1200 мм</t>
  </si>
  <si>
    <t>3.24-26-2</t>
  </si>
  <si>
    <t>Добавлять к позиции 3.24-26-1 на каждые 10 м проверки качества изоляции трубопроводов диаметром до 500 мм</t>
  </si>
  <si>
    <t>3.24-26-3</t>
  </si>
  <si>
    <t>Добавлять к позиции 3.24-26-1 на каждые 10 м проверки качества изоляции трубопроводов диаметром до 1200 мм</t>
  </si>
  <si>
    <t>Раздел 12. Электрическая защита</t>
  </si>
  <si>
    <t>3.24-2-12-0-27</t>
  </si>
  <si>
    <t>Таблица 3.24-27. Установка колонки контрольно-измерительной (без стоимости колонки)</t>
  </si>
  <si>
    <t>3.24-27-1</t>
  </si>
  <si>
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металлической</t>
  </si>
  <si>
    <t>1 колонка</t>
  </si>
  <si>
    <t>3.24-27-2</t>
  </si>
  <si>
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железобетонной</t>
  </si>
  <si>
    <t>3.24-2-12-0-28</t>
  </si>
  <si>
    <t>Таблица 3.24-28. Установка станций катодно-сетевых (без стоимости станции и сборного железобетона)</t>
  </si>
  <si>
    <t>3.24-28-1</t>
  </si>
  <si>
    <t>Установка станций катодно-сетевых КСС-1200 на фундаменте (без стоимости станции и сборного железобетона)</t>
  </si>
  <si>
    <t>1 станция</t>
  </si>
  <si>
    <t>3.24-28-2</t>
  </si>
  <si>
    <t>Установка станций катодно-сетевых КСС-600 на опорах (без стоимости станции и сборного железобетона)</t>
  </si>
  <si>
    <t>3.24-2-12-0-29</t>
  </si>
  <si>
    <t>Таблица 3.24-29. Монтаж станции электродренажной поляризованной (без стоимости станции и сборного железобетона)</t>
  </si>
  <si>
    <t>3.24-29-1</t>
  </si>
  <si>
    <t>Монтаж станции электродренажной поляризованной с земляными работами, устройством фундамента и ограждения (без стоимости станции и сборного железобетона)</t>
  </si>
  <si>
    <t>3.24-2-12-0-30</t>
  </si>
  <si>
    <t>Таблица 3.24-30. Установка протектора одиночного, упакованного в порошкообразном активаторе (без стоимости протектора)</t>
  </si>
  <si>
    <t>3.24-30-1</t>
  </si>
  <si>
    <t>Установка протектора одиночного, упакованного в порошкообразном активаторе, с земляными работами, разборкой и восстановлением изоляции (без стоимости протектора)</t>
  </si>
  <si>
    <t>1 протектор</t>
  </si>
  <si>
    <t>3.24-2-12-0-31</t>
  </si>
  <si>
    <t>Таблица 3.24-31. Установка опознавательного знака протектора с земляными работами</t>
  </si>
  <si>
    <t>3.24-31-1</t>
  </si>
  <si>
    <t>Установка опознавательного знака протектора с земляными работами</t>
  </si>
  <si>
    <t>1 знак</t>
  </si>
  <si>
    <t>3.24-2-12-0-32</t>
  </si>
  <si>
    <t>Таблица 3.24-32. Прокладка дренажных кабелей с земляными работами (без стоимости кабеля)</t>
  </si>
  <si>
    <t>3.24-32-1</t>
  </si>
  <si>
    <t>Прокладка кабелей дренажных с земляными работами (без стоимости кабелей при расходе 1,02 м на 1 м прокладки) при массе 1 м кабеля до 3 кг</t>
  </si>
  <si>
    <t>1 м кабеля</t>
  </si>
  <si>
    <t>3.24-32-2</t>
  </si>
  <si>
    <t>Прокладка кабелей дренажных с земляными работами (без стоимости кабелей при расходе 1,02 м на 1 м прокладки) при массе 1 м кабеля до 6 кг</t>
  </si>
  <si>
    <t>3.24-32-3</t>
  </si>
  <si>
    <t>Прокладка кабелей дренажных с земляными работами (без стоимости кабелей при расходе 1,02 м на 1 м прокладки) при массе 1 м кабеля до 9 кг</t>
  </si>
  <si>
    <t>3.24-32-4</t>
  </si>
  <si>
    <t>Прокладка кабелей дренажных с земляными работами (без стоимости кабелей при расходе 1,02 м на 1 м прокладки) при массе 1 м кабеля до 13 кг</t>
  </si>
  <si>
    <t>3.24-2-12-0-33</t>
  </si>
  <si>
    <t>Таблица 3.24-33. Присоединение дренажных кабелей с разборкой и восстановлением изоляции (без стоимости патронов термитных)</t>
  </si>
  <si>
    <t>3.24-33-1</t>
  </si>
  <si>
    <t>Присоединение дренажных кабелей с разборкой и восстановлением изоляции (без стоимости патронов термитных) к рельсу</t>
  </si>
  <si>
    <t>1 присоединение</t>
  </si>
  <si>
    <t>3.24-33-2</t>
  </si>
  <si>
    <t>Присоединение дренажных кабелей с разборкой и восстановлением изоляции (без стоимости патронов термитных) к трубопроводу</t>
  </si>
  <si>
    <t>3.24-33-3</t>
  </si>
  <si>
    <t>Присоединение дренажных кабелей с разборкой и восстановлением изоляции (без стоимости патронов термитных) к поляризованной электродренажной станции</t>
  </si>
  <si>
    <t>3.24-33-4</t>
  </si>
  <si>
    <t>Присоединение дренажных кабелей с разборкой и восстановлением изоляции (без стоимости патронов термитных) к средней точке дросселя</t>
  </si>
  <si>
    <t>3.24-2-12-0-34</t>
  </si>
  <si>
    <t>Таблица 3.24-34. Устройство анодного заземления</t>
  </si>
  <si>
    <t>3.24-34-1</t>
  </si>
  <si>
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вертикального</t>
  </si>
  <si>
    <t>1 заземление</t>
  </si>
  <si>
    <t>3.24-34-2</t>
  </si>
  <si>
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горизонтального</t>
  </si>
  <si>
    <t>3.24-2-12-0-35</t>
  </si>
  <si>
    <t>Таблица 3.24-35. Спуск шин по опоре к анодному заземлению с присоединением к нему</t>
  </si>
  <si>
    <t>3.24-35-1</t>
  </si>
  <si>
    <t>Спуск шин по опоре к анодному заземлению с присоединению к нему</t>
  </si>
  <si>
    <t>1 м шин</t>
  </si>
  <si>
    <t>Раздел 13. Протяжка (укладка) полиэтиленовых газопроводов</t>
  </si>
  <si>
    <t>3.24-2-13-0-46</t>
  </si>
  <si>
    <t>Таблица 3.24-46. Протяжка (укладка) полиэтиленового газопровода в траншеях</t>
  </si>
  <si>
    <t>3.24-46-1</t>
  </si>
  <si>
    <t>Протяжка (укладка) полиэтиленового газопровода в траншеях, с барабана, диаметр 63 мм</t>
  </si>
  <si>
    <t>100 м укладываемой трубы</t>
  </si>
  <si>
    <t>3.24-46-2</t>
  </si>
  <si>
    <t>Протяжка (укладка) полиэтиленового газопровода в траншеях, с барабана, диаметр 110 мм</t>
  </si>
  <si>
    <t>3.24-46-3</t>
  </si>
  <si>
    <t>Протяжка (укладка) полиэтиленового газопровода в траншеях, с барабана, диаметр 160 мм</t>
  </si>
  <si>
    <t>3.24-46-4</t>
  </si>
  <si>
    <t>Протяжка (укладка) полиэтиленового газопровода в траншеях, мерная длина, диаметр 160 мм</t>
  </si>
  <si>
    <t>3.24-46-5</t>
  </si>
  <si>
    <t>Протяжка (укладка) полиэтиленового газопровода в траншеях, мерная длина, диаметр 225 мм</t>
  </si>
  <si>
    <t>3.24-46-6</t>
  </si>
  <si>
    <t>Протяжка (укладка) полиэтиленового газопровода в траншеях, мерная длина, диаметр 250 мм</t>
  </si>
  <si>
    <t>3.24-2-13-0-47</t>
  </si>
  <si>
    <t>Таблица 3.24-47. Установка седловидного отвода</t>
  </si>
  <si>
    <t>3.24-47-1</t>
  </si>
  <si>
    <t>Установка седловидного отвода, диаметр 63/32 мм</t>
  </si>
  <si>
    <t>3.24-47-2</t>
  </si>
  <si>
    <t>Установка седловидного отвода, диаметр 110/32 мм</t>
  </si>
  <si>
    <t>3.24-47-3</t>
  </si>
  <si>
    <t>Установка седловидного отвода, диаметр 110/40 мм</t>
  </si>
  <si>
    <t>3.24-47-4</t>
  </si>
  <si>
    <t>Установка седловидного отвода, диаметр 110/63 мм</t>
  </si>
  <si>
    <t>3.24-47-5</t>
  </si>
  <si>
    <t>Установка седловидного отвода, диаметр 160/32 мм</t>
  </si>
  <si>
    <t>3.24-47-6</t>
  </si>
  <si>
    <t>Установка седловидного отвода, диаметр 160/40 мм</t>
  </si>
  <si>
    <t>3.24-47-7</t>
  </si>
  <si>
    <t>Установка седловидного отвода, диаметр 160/63 мм</t>
  </si>
  <si>
    <t>3.24-47-8</t>
  </si>
  <si>
    <t>Установка седловидного отвода, диаметр 200/32 мм</t>
  </si>
  <si>
    <t>3.24-47-9</t>
  </si>
  <si>
    <t>Установка седловидного отвода, диаметр 200/40 мм</t>
  </si>
  <si>
    <t>3.24-47-10</t>
  </si>
  <si>
    <t>Установка седловидного отвода, диаметр 200/63 мм</t>
  </si>
  <si>
    <t>3.24-47-11</t>
  </si>
  <si>
    <t>Установка седловидного отвода, диаметр 225/32 мм</t>
  </si>
  <si>
    <t>3.24-47-12</t>
  </si>
  <si>
    <t>Установка седловидного отвода, диаметр 225/40 мм</t>
  </si>
  <si>
    <t>3.24-47-13</t>
  </si>
  <si>
    <t>Установка седловидного отвода, диаметр 225/63 мм</t>
  </si>
  <si>
    <t>3.24-47-14</t>
  </si>
  <si>
    <t>Установка седловидного отвода, диаметр 250/32 мм</t>
  </si>
  <si>
    <t>3.24-47-15</t>
  </si>
  <si>
    <t>Установка седловидного отвода, диаметр 250/63 мм</t>
  </si>
  <si>
    <t>3.24-2-13-0-48</t>
  </si>
  <si>
    <t>Таблица 3.24-48. Опрессовка сварного узла полиэтиленового седловидного отвода на полиэтиленовом газопроводе</t>
  </si>
  <si>
    <t>3.24-48-1</t>
  </si>
  <si>
    <t>Опрессовка сварного узла полиэтиленового седловидного отвода на полиэтиленовом газопроводе, диаметр 32 мм</t>
  </si>
  <si>
    <t>3.24-48-2</t>
  </si>
  <si>
    <t>Опрессовка сварного узла полиэтиленового седловидного отвода на полиэтиленовом газопроводе, диаметр 40 мм</t>
  </si>
  <si>
    <t>3.24-48-3</t>
  </si>
  <si>
    <t>Опрессовка сварного узла полиэтиленового седловидного отвода на полиэтиленовом газопроводе, диаметр 63 мм</t>
  </si>
  <si>
    <t>3.24-2-13-0-49</t>
  </si>
  <si>
    <t>Таблица 3.24-49. Установка полиэтиленового перехода</t>
  </si>
  <si>
    <t>3.24-49-1</t>
  </si>
  <si>
    <t>Установка полиэтиленового перехода, диаметр 32/20 мм</t>
  </si>
  <si>
    <t>3.24-49-2</t>
  </si>
  <si>
    <t>Установка полиэтиленового перехода, диаметр 63/40 мм</t>
  </si>
  <si>
    <t>3.24-49-3</t>
  </si>
  <si>
    <t>Установка полиэтиленового перехода, диаметр 110/63 мм</t>
  </si>
  <si>
    <t>3.24-49-4</t>
  </si>
  <si>
    <t>Установка полиэтиленового перехода, диаметр 160/110 мм</t>
  </si>
  <si>
    <t>3.24-49-5</t>
  </si>
  <si>
    <t>Установка полиэтиленового перехода, диаметр 200/160 мм</t>
  </si>
  <si>
    <t>3.24-49-6</t>
  </si>
  <si>
    <t>Установка полиэтиленового перехода, диаметр 225/160 мм</t>
  </si>
  <si>
    <t>3.24-49-7</t>
  </si>
  <si>
    <t>Установка полиэтиленового перехода, диаметр 225/200 мм</t>
  </si>
  <si>
    <t>3.24-49-8</t>
  </si>
  <si>
    <t>Установка полиэтиленового перехода, диаметр 250/225 мм</t>
  </si>
  <si>
    <t>3.24-2-13-0-50</t>
  </si>
  <si>
    <t>Таблица 3.24-50. Установка соединения "сталь-полиэтилен"</t>
  </si>
  <si>
    <t>3.24-50-1</t>
  </si>
  <si>
    <t>Установка соединения "сталь-полиэтилен", диаметр 32 мм</t>
  </si>
  <si>
    <t>3.24-50-2</t>
  </si>
  <si>
    <t>Установка соединения "сталь-полиэтилен", диаметр 40 мм</t>
  </si>
  <si>
    <t>3.24-50-3</t>
  </si>
  <si>
    <t>Установка соединения "сталь-полиэтилен", диаметр 63 мм</t>
  </si>
  <si>
    <t>3.24-50-4</t>
  </si>
  <si>
    <t>Установка соединения "сталь-полиэтилен", диаметр 110 мм</t>
  </si>
  <si>
    <t>3.24-50-5</t>
  </si>
  <si>
    <t>Установка соединения "сталь-полиэтилен", диаметр 160 мм</t>
  </si>
  <si>
    <t>3.24-50-6</t>
  </si>
  <si>
    <t>Установка соединения "сталь-полиэтилен", диаметр 225 мм</t>
  </si>
  <si>
    <t>3.24-50-7</t>
  </si>
  <si>
    <t>Установка соединения "сталь-полиэтилен", диаметр 250 мм</t>
  </si>
  <si>
    <t>3.24-2-13-0-51</t>
  </si>
  <si>
    <t>Таблица 3.24-51. Установка полиэтиленового крана</t>
  </si>
  <si>
    <t>3.24-51-1</t>
  </si>
  <si>
    <t>Установка полиэтиленового крана, диаметр 50 мм</t>
  </si>
  <si>
    <t>3.24-51-2</t>
  </si>
  <si>
    <t>Установка полиэтиленового крана, диаметр 100 мм</t>
  </si>
  <si>
    <t>3.24-51-3</t>
  </si>
  <si>
    <t>Установка полиэтиленового крана, диаметр 160 мм</t>
  </si>
  <si>
    <t>3.24-51-4</t>
  </si>
  <si>
    <t>Установка полиэтиленового крана, диаметр 225 мм</t>
  </si>
  <si>
    <t>3.24-2-13-0-52</t>
  </si>
  <si>
    <t>Таблица 3.24-52. Установка усилительной муфты на полиэтиленовом газопроводе</t>
  </si>
  <si>
    <t>3.24-52-1</t>
  </si>
  <si>
    <t>Установка усилительной муфты на полиэтиленовом газопроводе, диаметр 40 мм</t>
  </si>
  <si>
    <t>3.24-52-2</t>
  </si>
  <si>
    <t>Установка усилительной муфты на полиэтиленовом газопроводе, диаметр 63 мм</t>
  </si>
  <si>
    <t>3.24-52-3</t>
  </si>
  <si>
    <t>Установка усилительной муфты на полиэтиленовом газопроводе, диаметр 110 мм</t>
  </si>
  <si>
    <t>3.24-2-13-0-53</t>
  </si>
  <si>
    <t>Таблица 3.24-53. Выход полиэтиленовой трубы на фасад здания с соединением "сталь-полиэтилен"</t>
  </si>
  <si>
    <t>3.24-53-1</t>
  </si>
  <si>
    <t>Выход полиэтиленовой трубы на фасад здания с соединением "сталь-полиэтилен", диаметр трубы 32 мм, диаметр соединения 25/32 мм</t>
  </si>
  <si>
    <t>3.24-53-2</t>
  </si>
  <si>
    <t>Выход полиэтиленовой трубы на фасад здания с соединением "сталь-полиэтилен", диаметр трубы 40 мм, диаметр соединения 40/40 мм</t>
  </si>
  <si>
    <t>3.24-53-3</t>
  </si>
  <si>
    <t>Выход полиэтиленовой трубы на фасад здания с соединением "сталь-полиэтилен", диаметр трубы 63 мм, диаметр соединения 50/63 мм</t>
  </si>
  <si>
    <t>3.24-53-4</t>
  </si>
  <si>
    <t>Выход полиэтиленовой трубы на фасад здания с соединением "сталь-полиэтилен", диаметр трубы 110 мм, диаметр соединения 100/110 мм</t>
  </si>
  <si>
    <t>3.24-53-5</t>
  </si>
  <si>
    <t>Выход полиэтиленовой трубы на фасад здания с соединением "сталь-полиэтилен", диаметр трубы 160 мм, диаметр соединения 100/160 мм</t>
  </si>
  <si>
    <t>3.24-53-6</t>
  </si>
  <si>
    <t>Выход полиэтиленовой трубы на фасад здания с соединением "сталь-полиэтилен", диаметр трубы 160 мм, диаметр соединения 150/160 мм</t>
  </si>
  <si>
    <t>3.24-2-13-0-54</t>
  </si>
  <si>
    <t>Таблица 3.24-54. Опрессовка протянутой полиэтиленовой трубы</t>
  </si>
  <si>
    <t>3.24-54-1</t>
  </si>
  <si>
    <t>Опрессовка протянутой полиэтиленовой трубы, диаметр 32 мм</t>
  </si>
  <si>
    <t>100 м трубы</t>
  </si>
  <si>
    <t>3.24-54-2</t>
  </si>
  <si>
    <t>Опрессовка протянутой полиэтиленовой трубы, диаметр 40 мм</t>
  </si>
  <si>
    <t>3.24-54-3</t>
  </si>
  <si>
    <t>Опрессовка протянутой полиэтиленовой трубы, диаметр 63 мм</t>
  </si>
  <si>
    <t>3.24-54-4</t>
  </si>
  <si>
    <t>Опрессовка протянутой полиэтиленовой трубы, диаметр 110 мм</t>
  </si>
  <si>
    <t>3.24-54-5</t>
  </si>
  <si>
    <t>Опрессовка протянутой полиэтиленовой трубы, диаметр 160 мм</t>
  </si>
  <si>
    <t>3.24-54-6</t>
  </si>
  <si>
    <t>Опрессовка протянутой полиэтиленовой трубы, диаметр 225 мм</t>
  </si>
  <si>
    <t>3.24-54-7</t>
  </si>
  <si>
    <t>Опрессовка протянутой полиэтиленовой трубы, диаметр 250 мм</t>
  </si>
  <si>
    <t>3.24-2-13-0-55</t>
  </si>
  <si>
    <t>Таблица 3.24-55. Передавливание полиэтиленовой трубы</t>
  </si>
  <si>
    <t>3.24-55-1</t>
  </si>
  <si>
    <t>Передавливание полиэтиленовой трубы с использованием механического передавливателя без установки седловидного отвода, диаметр 32 мм</t>
  </si>
  <si>
    <t>3.24-55-2</t>
  </si>
  <si>
    <t>Передавливание полиэтиленовой трубы с использованием механических приспособлений без установки седловидного отвода, диаметр 40 мм</t>
  </si>
  <si>
    <t>3.24-55-3</t>
  </si>
  <si>
    <t>Передавливание полиэтиленовой трубы с использованием механических приспособлений с установкой седловидного отвода, диаметр 63 мм</t>
  </si>
  <si>
    <t>3.24-55-4</t>
  </si>
  <si>
    <t>Передавливание полиэтиленовой трубы с использованием гидравлического передавливателя с установкой седловидного отвода, диаметр 63 мм</t>
  </si>
  <si>
    <t>3.24-55-5</t>
  </si>
  <si>
    <t>Передавливание полиэтиленовой трубы с использованием гидравлического передавливателя с установкой седловидного отвода, диаметр 110 мм</t>
  </si>
  <si>
    <t>3.24-2-13-0-56</t>
  </si>
  <si>
    <t>Таблица 3.24-56. Соединение прокладываемой полиэтиленовой трубы с действующей с помощью полистопа</t>
  </si>
  <si>
    <t>3.24-56-1</t>
  </si>
  <si>
    <t>Соединение прокладываемой полиэтиленовой трубы с действующей с помощью полистопа, диаметр 110 мм</t>
  </si>
  <si>
    <t>3.24-56-2</t>
  </si>
  <si>
    <t>Соединение прокладываемой полиэтиленовой трубы с действующей с помощью полистопа, диаметр 160 мм</t>
  </si>
  <si>
    <t>3.24-2-13-0-61</t>
  </si>
  <si>
    <t>Таблица 3.24-61. Установка седловидного отвода</t>
  </si>
  <si>
    <t>3.24-61-1</t>
  </si>
  <si>
    <t>Установка седловидного отвода диаметром 315/32 - 315/63 мм</t>
  </si>
  <si>
    <t>3.24-61-2</t>
  </si>
  <si>
    <t>Установка седловидного отвода диаметром 400/63 мм</t>
  </si>
  <si>
    <t>3.24-61-3</t>
  </si>
  <si>
    <t>Установка седловидного отвода диаметром 315 - 355/110 мм</t>
  </si>
  <si>
    <t>3.24-61-4</t>
  </si>
  <si>
    <t>Установка седловидного отвода диаметром 400 - 450/110 мм</t>
  </si>
  <si>
    <t>3.24-2-13-0-62</t>
  </si>
  <si>
    <t>Таблица 3.24-62. Укладка полиэтиленового газопровода в траншеях (мерная длина)</t>
  </si>
  <si>
    <t>3.24-62-1</t>
  </si>
  <si>
    <t>Укладка полиэтиленового газопровода в траншеях (мерная длина) диаметром 315 мм</t>
  </si>
  <si>
    <t>3.24-62-2</t>
  </si>
  <si>
    <t>Укладка полиэтиленового газопровода в траншеях (мерная длина) диаметром 400 мм</t>
  </si>
  <si>
    <t>Раздел 14. Прочие работы</t>
  </si>
  <si>
    <t>3.24-2-14-0-59</t>
  </si>
  <si>
    <t>Таблица 3.24-59. Зачистка механизированной поверхности сварного соединения трубопроводов</t>
  </si>
  <si>
    <t>3.24-59-1</t>
  </si>
  <si>
    <t>Зачистка механизированная поверхности сварного соединения трубопроводов</t>
  </si>
  <si>
    <t>10 дм2 зачищаемой поверхности</t>
  </si>
  <si>
    <t>3.24-2-14-0-60</t>
  </si>
  <si>
    <t>Таблица 3.24-60. Контроль монтажных сварных соединений неразрушающими методами</t>
  </si>
  <si>
    <t>3.24-60-1</t>
  </si>
  <si>
    <t>Контроль монтажных сварных соединений неразрушающими методами, визуальный и измерительный контроль трубопроводов диаметром до 60 мм</t>
  </si>
  <si>
    <t>3.24-60-2</t>
  </si>
  <si>
    <t>Контроль монтажных сварных соединений неразрушающими методами, визуальный и измерительный контроль трубопроводов диаметром до 108 мм</t>
  </si>
  <si>
    <t>3.24-60-3</t>
  </si>
  <si>
    <t>Контроль монтажных сварных соединений неразрушающими методами, визуальный и измерительный контроль трубопроводов диаметром до 219 мм</t>
  </si>
  <si>
    <t>3.24-2-14-0-64</t>
  </si>
  <si>
    <t>Таблица 3.24-64. Контрольные испытания и опрессовка запорной арматуры и газопроводов перед проведением пусконаладочных работ пунктов редуцирования газа</t>
  </si>
  <si>
    <t>3.24-64-1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</si>
  <si>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до 15000 м3/час</t>
  </si>
  <si>
    <t>3.24-64-2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</si>
  <si>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от 15000 м3/час до 150000 м3/час</t>
  </si>
  <si>
    <t>3.24-64-3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</si>
  <si>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более 150000 м3/час</t>
  </si>
  <si>
    <t>3.24-2-14-0-65</t>
  </si>
  <si>
    <t>Таблица 3.24-65. Контрольные испытания запорной арматуры перед проведением пусконаладочных работ домовых регуляторов с расходом газа до 10 м3/час</t>
  </si>
  <si>
    <t>3.24-65-1</t>
  </si>
  <si>
    <t>Контрольные испытания запорной арматуры перед проведением пусконаладочных работ домовых регуляторов с расходом газа до 10 м3/час</t>
  </si>
  <si>
    <t>3.24-2-14-0-66</t>
  </si>
  <si>
    <t>Таблица 3.24-66. Контрольные испытания и опрессовка запорной арматуры и газопроводов перед проведением пусконаладочных работ котлов малой тепловой мощности</t>
  </si>
  <si>
    <t>3.24-66-1</t>
  </si>
  <si>
    <t>Контрольные испытания и опрессовка запорной арматуры и газопроводов перед проведением пусконаладочных работ котлов малой тепловой мощности</t>
  </si>
  <si>
    <t>3.26</t>
  </si>
  <si>
    <t>Сборник 26. Теплоизоляционные работы</t>
  </si>
  <si>
    <t>3.26-0</t>
  </si>
  <si>
    <t>3.26-0-1</t>
  </si>
  <si>
    <t>Раздел  1. Изоляция горячих поверхностей</t>
  </si>
  <si>
    <t>3.26-0-1-0-1</t>
  </si>
  <si>
    <t>Таблица 3.26-1. Изоляция трубопроводов цилиндрами, полуцилиндрами из минеральной ваты на синтетическом связующем</t>
  </si>
  <si>
    <t>3.26-1-1</t>
  </si>
  <si>
    <t>Изоляция трубопроводов цилиндрами, полуцилиндрами из минеральной ваты на синтетическом связующем</t>
  </si>
  <si>
    <t>3.26-0-1-0-2</t>
  </si>
  <si>
    <t>Таблица 3.26-2. Изоляция трубопроводов изделиями (сегментами) минераловатными на битумном связующем</t>
  </si>
  <si>
    <t>3.26-2-1</t>
  </si>
  <si>
    <t>Изоляция трубопроводов изделиями (сегментами) минераловатными на битумном связующем</t>
  </si>
  <si>
    <t>3.26-0-1-0-3</t>
  </si>
  <si>
    <t>Таблица 3.26-3. Изоляция трубопроводов цилиндрами, полуцилиндрами и сегментами из пенопластов</t>
  </si>
  <si>
    <t>3.26-3-1</t>
  </si>
  <si>
    <t>Изоляция трубопроводов цилиндрами, полуцилиндрами и сегментами из пенопластов</t>
  </si>
  <si>
    <t>3.26-0-1-0-4</t>
  </si>
  <si>
    <t>Таблица 3.26-4. Изоляция поверхностей известково-кремнеземистыми изделиями</t>
  </si>
  <si>
    <t>3.26-4-1</t>
  </si>
  <si>
    <t>Изоляция поверхностей трубопроводов скорлупами известково-кремнеземистыми, вулканитовыми, перлитовыми, совелитовыми</t>
  </si>
  <si>
    <t>3.26-4-2</t>
  </si>
  <si>
    <t>Изоляция поверхностей трубопроводов изделиями (сегментами) известково-кремнеземистыми, вулканитовыми, перлитовыми, совелитовыми</t>
  </si>
  <si>
    <t>3.26-4-3</t>
  </si>
  <si>
    <t>Изоляция плоских и криволинейных поверхностей плитами известково-кремнеземистыми, вулканитовыми, перлитовыми, совелитовыми</t>
  </si>
  <si>
    <t>3.26-0-1-0-5</t>
  </si>
  <si>
    <t>Таблица 3.26-5. Изоляция трубопроводов холстами и полотнами стекловолокнистыми</t>
  </si>
  <si>
    <t>3.26-5-1</t>
  </si>
  <si>
    <t>Изоляция трубопроводов холстами и полотнами стекловолокнистыми</t>
  </si>
  <si>
    <t>3.26-0-1-0-6</t>
  </si>
  <si>
    <t>Таблица 3.26-6. Изоляция трубопроводов шнурами</t>
  </si>
  <si>
    <t>3.26-6-1</t>
  </si>
  <si>
    <t>Изоляция трубопроводов шнурами асбестовыми</t>
  </si>
  <si>
    <t>3.26-6-2</t>
  </si>
  <si>
    <t>Изоляция трубопроводов шнурами асбестовыми пуховыми</t>
  </si>
  <si>
    <t>3.26-0-1-0-7</t>
  </si>
  <si>
    <t>Таблица 3.26-7. Изоляция трубопроводов матами</t>
  </si>
  <si>
    <t>3.26-7-1</t>
  </si>
  <si>
    <t>Изоляция трубопроводов матами из стеклянного штапельного волокна МС-50</t>
  </si>
  <si>
    <t>3.26-7-2</t>
  </si>
  <si>
    <t>Изоляция трубопроводов матами и холстами из супертонкого стекловолокна, ультратонкого волокна, базальтового волокна</t>
  </si>
  <si>
    <t>3.26-0-1-0-8</t>
  </si>
  <si>
    <t>Таблица 3.26-8. Изоляция трубопроводов плитами</t>
  </si>
  <si>
    <t>3.26-8-1</t>
  </si>
  <si>
    <t>Изоляция трубопроводов плитами минераловатными на синтетическом связующем мягкими М-75, М-100</t>
  </si>
  <si>
    <t>3.26-8-2</t>
  </si>
  <si>
    <t>Изоляция трубопроводов плитами минераловатными на синтетическом связующем полужесткими М-125, плитами из стеклянного штапельного волокна</t>
  </si>
  <si>
    <t>3.26-0-1-0-9</t>
  </si>
  <si>
    <t>Таблица 3.26-9. Изоляция трубопроводов матами минераловатными прошивными в обкладках и безобкладочными, изделиями гофрированной структуры</t>
  </si>
  <si>
    <t>3.26-9-1</t>
  </si>
  <si>
    <t>Изоляция трубопроводов матами минераловатными прошивными в обкладках и безобкладочными М-75, М-100, изделиями гофрированной структуры</t>
  </si>
  <si>
    <t>3.26-9-2</t>
  </si>
  <si>
    <t>Изоляция трубопроводов матами минераловатными прошивными в обкладках и безобкладочными М-125, изделиями гофрированной структуры</t>
  </si>
  <si>
    <t>3.26-9-3</t>
  </si>
  <si>
    <t>Изоляция трубопроводов матами минераловатными прошивными в обкладках и безобкладочными М-150 - М-200, изделиями гофрированной структуры</t>
  </si>
  <si>
    <t>3.26-0-1-0-10</t>
  </si>
  <si>
    <t>Таблица 3.26-10. Изоляция плоских и криволинейных поверхностей изделиями минераловатными и стекловатными</t>
  </si>
  <si>
    <t>3.26-10-1</t>
  </si>
  <si>
    <t>Изоляция плоских и криволинейных поверхностей изделиями минераловатными М-75 - М-100</t>
  </si>
  <si>
    <t>3.26-10-2</t>
  </si>
  <si>
    <t>Изоляция плоских и криволинейных поверхностей изделиями минераловатными М-125</t>
  </si>
  <si>
    <t>3.26-10-3</t>
  </si>
  <si>
    <t>Изоляция плоских и криволинейных поверхностей изделиями минераловатными М-150 - М-200</t>
  </si>
  <si>
    <t>3.26-10-4</t>
  </si>
  <si>
    <t>Изоляция плоских и криволинейных поверхностей матами стекловатными МС-50</t>
  </si>
  <si>
    <t>3.26-10-5</t>
  </si>
  <si>
    <t>Изоляция плоских и криволинейных поверхностей плитами стекловатными ППТ, ППЖ</t>
  </si>
  <si>
    <t>3.26-0-1-0-11</t>
  </si>
  <si>
    <t>Таблица 3.26-11. Изоляция трубопроводов конструкциями теплоизоляционными полносборными на основе изделий из минеральной ваты или стеклянного штапельного волокна с покрытием из листов алюминиевых сплавов</t>
  </si>
  <si>
    <t>3.26-11-1</t>
  </si>
  <si>
    <t>Изоляция трубопроводов конструкциями теплоизоляционными полносборными на основе изделий из минеральной ваты или стеклянного штапельного волокна с покрытием из листов алюминиевых сплавов</t>
  </si>
  <si>
    <t>3.26-0-1-0-12</t>
  </si>
  <si>
    <t>Таблица 3.26-12. Изоляция трубопроводов конструкциями теплоизоляционными комплектными на основе цилиндров минераловатных на синтетическом связующем</t>
  </si>
  <si>
    <t>3.26-12-1</t>
  </si>
  <si>
    <t>Изоляция трубопроводов конструкциями теплоизоляционными комплектными на основе цилиндров минераловатных на синтетическом связующем</t>
  </si>
  <si>
    <t>3.26-0-1-0-13</t>
  </si>
  <si>
    <t>Таблица 3.26-13. Изоляция арматуры и фланцевых соединений съемными полуфутлярами из матов минераловатных прошивных и листов алюминиевых сплавов, условный диаметр трубопроводов до 200 мм</t>
  </si>
  <si>
    <t>3.26-13-1</t>
  </si>
  <si>
    <t>Изоляция арматуры и фланцевых соединений съемными полуфутлярами из матов минераловатных прошивных и листов алюминиевых сплавов, условный диаметр трубопроводов до 200 мм</t>
  </si>
  <si>
    <t>10 шт. арматуры и фланцевых соединений</t>
  </si>
  <si>
    <t>3.26-0-1-0-14</t>
  </si>
  <si>
    <t>Таблица 3.26-14. Изоляция арматуры и фланцевых соединений матрацами с покрытием из листов алюминиевых сплавов</t>
  </si>
  <si>
    <t>3.26-14-1</t>
  </si>
  <si>
    <t>Изоляция арматуры и фланцевых соединений матрацами на стеклоткани, условный диаметр 800-1400 мм</t>
  </si>
  <si>
    <t>3.26-0-1-0-15</t>
  </si>
  <si>
    <t>Таблица 3.26-15. Изоляция арматурных фланцевых соединений съемными полуфутлярами из матов минераловатных прошивных и листов оцинкованной стали, условный диаметр трубопроводов до 200 мм</t>
  </si>
  <si>
    <t>3.26-15-1</t>
  </si>
  <si>
    <t>Изоляция арматуры и фланцевых соединений съемными полуфутлярами из матов минераловатных прошивных и листов оцинкованной стали, условный диаметр трубопроводов до 200 мм</t>
  </si>
  <si>
    <t>3.26-0-1-0-16</t>
  </si>
  <si>
    <t>Таблица 3.26-16. Изоляция изделиями из вспененного каучука, вспененного полиэтилена</t>
  </si>
  <si>
    <t>3.26-16-1</t>
  </si>
  <si>
    <t>Изоляция трубопроводов изделиями из вспененного каучука, вспененного полиэтилена, трубками</t>
  </si>
  <si>
    <t>10 м изоляции</t>
  </si>
  <si>
    <t>3.26-16-2</t>
  </si>
  <si>
    <t>Изоляция трубопроводов изделиями из вспененного каучука, вспененного полиэтилена, листами, рулонами</t>
  </si>
  <si>
    <t>3.26-16-3</t>
  </si>
  <si>
    <t>Изоляция плоских и криволинейных поверхностей изделиями из вспененного каучука, вспененного полиэтилена, листами</t>
  </si>
  <si>
    <t>1 м2 изоляции</t>
  </si>
  <si>
    <t>3.26-0-1-0-17</t>
  </si>
  <si>
    <t>Таблица 3.26-17. Изоляция поверхностей пенополиуретаном методом напыления толщиной 50 мм</t>
  </si>
  <si>
    <t>3.26-17-1</t>
  </si>
  <si>
    <t>Изоляция поверхностей пенополиуретаном толщиной 50 мм методом напыления</t>
  </si>
  <si>
    <t>1 м2 изолируемой поверхности</t>
  </si>
  <si>
    <t>3.26-0-1-0-18</t>
  </si>
  <si>
    <t>Таблица 3.26-18. Изоляция поверхностей пенополиуретаном методом напыления</t>
  </si>
  <si>
    <t>3.26-18-1</t>
  </si>
  <si>
    <t>Изоляция поверхностей пенополиуретаном методом напыления</t>
  </si>
  <si>
    <t>3.26-0-1-0-19</t>
  </si>
  <si>
    <t>Таблица 3.26-19. Изоляция поверхностей пенополиуретаном методом заливки под кожух</t>
  </si>
  <si>
    <t>3.26-19-1</t>
  </si>
  <si>
    <t>Изоляция поверхностей пенополиуретаном методом заливки под кожух</t>
  </si>
  <si>
    <t>3.26-0-1-0-20</t>
  </si>
  <si>
    <t>Таблица 3.26-20. Изоляция поверхностей готовыми изделиями из пенополиуретана</t>
  </si>
  <si>
    <t>3.26-20-1</t>
  </si>
  <si>
    <t>Изоляция поверхностей трубопроводов готовыми изделиями из пенополиуретана</t>
  </si>
  <si>
    <t>3.26-20-2</t>
  </si>
  <si>
    <t>Изоляция плоских и криволинейных поверхностей готовыми изделиями из пенополиуретана</t>
  </si>
  <si>
    <t>3.26-0-1-0-21</t>
  </si>
  <si>
    <t>Таблица 3.26-21. Асбоперлитовая изоляция поверхностей методом напыления</t>
  </si>
  <si>
    <t>3.26-21-1</t>
  </si>
  <si>
    <t>Асбоперлитовая изоляция поверхностей методом напыления</t>
  </si>
  <si>
    <t>3.26-0-1-0-22</t>
  </si>
  <si>
    <t>Таблица 3.26-22. Устройство каркаса изоляции из проволоки</t>
  </si>
  <si>
    <t>3.26-22-1</t>
  </si>
  <si>
    <t>Устройство каркаса изоляции из проволоки на трубопроводах</t>
  </si>
  <si>
    <t>3.26-22-2</t>
  </si>
  <si>
    <t>Устройство каркаса изоляции из проволоки на плоских и криволинейных поверхностях</t>
  </si>
  <si>
    <t>3.26-0-1-0-23</t>
  </si>
  <si>
    <t>Таблица 3.26-23. Устройство каркаса изоляции из сетки</t>
  </si>
  <si>
    <t>3.26-23-1</t>
  </si>
  <si>
    <t>Устройство каркаса изоляции из сетки на трубопроводах</t>
  </si>
  <si>
    <t>3.26-23-2</t>
  </si>
  <si>
    <t>Устройство каркаса изоляции из сетки на плоских и криволинейных поверхностях</t>
  </si>
  <si>
    <t>3.26-0-1-0-24</t>
  </si>
  <si>
    <t>Таблица 3.26-24. Установка металлических опорных колец и разгружающих устройств</t>
  </si>
  <si>
    <t>3.26-24-1</t>
  </si>
  <si>
    <t>Установка металлических опорных колец и разгружающих устройств</t>
  </si>
  <si>
    <t>3.26-0-1-0-64</t>
  </si>
  <si>
    <t>Таблица 3.26-64. Изоляция системой теплоизоляционной универсальной заводской готовности трубопроводов на углах поворота и примыкающих участках</t>
  </si>
  <si>
    <t>3.26-64-1</t>
  </si>
  <si>
    <t>Изоляция системой теплоизоляционной универсальной заводской готовности трубопроводов диаметром до 133 мм на углах поворота с примыкающими участками</t>
  </si>
  <si>
    <t>3.26-64-2</t>
  </si>
  <si>
    <t>Изоляция системой теплоизоляционной универсальной заводской готовности трубопроводов диаметром свыше 133мм до 219 мм на углах поворота с примыкающими участками</t>
  </si>
  <si>
    <t>3.26-0-1-0-66</t>
  </si>
  <si>
    <t>Таблица 3.26-66. Изоляция трубопроводов матами системы энергосберегающей теплоизоляционной на основе минеральной ваты</t>
  </si>
  <si>
    <t>3.26-66-1</t>
  </si>
  <si>
    <t>Изоляция прямых участков трубопроводов диаметром с 219 мм до 377 мм матами системы энергосберегающей теплоизоляционной на основе минеральной ваты</t>
  </si>
  <si>
    <t>3.26-66-2</t>
  </si>
  <si>
    <t xml:space="preserve">Изоляция прямых участков трубопроводов диаметром свыше 377 мм до 630 мм матами системы энергосберегающей теплоизоляционной на основе минеральной ваты	</t>
  </si>
  <si>
    <t>3.26-66-3</t>
  </si>
  <si>
    <t>Изоляция прямых участков трубопроводов диаметром свыше 630 мм до 920 мм матами системы энергосберегающей теплоизоляционной на основе минеральной ваты</t>
  </si>
  <si>
    <t>3.26-66-4</t>
  </si>
  <si>
    <t>Изоляция прямых участков трубопроводов диаметром свыше 920 мм до 1220 мм матами системы энергосберегающей теплоизоляционной на основе минеральной ваты</t>
  </si>
  <si>
    <t>3.26-66-5</t>
  </si>
  <si>
    <t>Изоляция трубных отводов и примыкающих участков диаметром с 219 мм до 630 мм матами системы энергосберегающей теплоизоляционной на основе минеральной ваты</t>
  </si>
  <si>
    <t>3.26-66-6</t>
  </si>
  <si>
    <t>Изоляция трубных отводов и примыкающих участков диаметром свыше 630 мм до 1220 мм матами системы энергосберегающей теплоизоляционной на основе минеральной ваты</t>
  </si>
  <si>
    <t>3.26-0-1-0-67</t>
  </si>
  <si>
    <t>Таблица 3.26-67. Изоляция трубопроводов цилиндрами системы энергосберегающей теплоизоляционной на основе минеральной ваты</t>
  </si>
  <si>
    <t>3.26-67-1</t>
  </si>
  <si>
    <t>Изоляция прямых участков трубопроводов диаметром от 42 мм до 89 мм цилиндрами системы энергосберегающей теплоизоляционной на основе минеральной ваты</t>
  </si>
  <si>
    <t>3.26-67-2</t>
  </si>
  <si>
    <t>Изоляция прямых участков трубопроводов диаметром свыше 89 мм до 219 мм цилиндрами системы энергосберегающей теплоизоляционной на основе минеральной ваты</t>
  </si>
  <si>
    <t>3.26-67-3</t>
  </si>
  <si>
    <t>Изоляция прямых участков трубопроводов диаметром свыше 219 мм до 426 мм цилиндрами системы энергосберегающей теплоизоляционной на основе минеральной ваты</t>
  </si>
  <si>
    <t>3.26-67-4</t>
  </si>
  <si>
    <t>Изоляция трубных отводов и примыкающих участков диаметром от 42 мм до 89 мм цилиндрами системы энергосберегающей теплоизоляционной на основе минеральной ваты</t>
  </si>
  <si>
    <t>3.26-67-5</t>
  </si>
  <si>
    <t>Изоляция трубных отводов и примыкающих участков диаметром свыше 89 мм до 219 мм цилиндрами системы энергосберегающей теплоизоляционной на основе минеральной ваты</t>
  </si>
  <si>
    <t>3.26-67-6</t>
  </si>
  <si>
    <t>Изоляция трубных отводов и примыкающих участков диаметром свыше 219 мм до 426 мм цилиндрами системы энергосберегающей теплоизоляционной на основе минеральной ваты</t>
  </si>
  <si>
    <t>3.26-0-1-0-68</t>
  </si>
  <si>
    <t>Таблица 3.26-68. Изоляция трубопроводов системой энергосберегающей теплоизоляционной на основе вспененного каучука</t>
  </si>
  <si>
    <t>3.26-68-1</t>
  </si>
  <si>
    <t>Изоляция прямых участков трубопроводов диаметром с 102 мм до 219 мм системой энергосберегающей теплоизоляционной на основе вспененного каучука с односторонним кашированием</t>
  </si>
  <si>
    <t>3.26-68-2</t>
  </si>
  <si>
    <t>Изоляция прямых участков трубопроводов диаметром с 102 мм до 219 мм системой энергосберегающей теплоизоляционной на основе вспененного каучука без каширования</t>
  </si>
  <si>
    <t>3.26-68-3</t>
  </si>
  <si>
    <t>Изоляция прямых участков трубопроводов диаметром свыше 219 мм до 426 мм системой энергосберегающей теплоизоляционной на основе вспененного каучука с односторонним кашированием</t>
  </si>
  <si>
    <t>3.26-68-4</t>
  </si>
  <si>
    <t>Изоляция прямых участков трубопроводов диаметром свыше 219 мм до 426 мм системой энергосберегающей теплоизоляционной на основе вспененного каучука без каширования</t>
  </si>
  <si>
    <t>3.26-68-5</t>
  </si>
  <si>
    <t>Изоляция трубных отводов и примыкающих участков диаметром с 102 мм до 219 мм системой энергосберегающей теплоизоляционной на основе вспененного каучука с односторонним кашированием</t>
  </si>
  <si>
    <t>3.26-68-6</t>
  </si>
  <si>
    <t>Изоляция трубных отводов и примыкающих участков диаметром с 102 мм до 219 мм системой энергосберегающей теплоизоляционной на основе вспененного каучука без каширования</t>
  </si>
  <si>
    <t>3.26-68-7</t>
  </si>
  <si>
    <t>Изоляция трубных отводов и примыкающих участков диаметром свыше 219 мм до 426 мм системой энергосберегающей теплоизоляционной на основе вспененного каучука с односторонним кашированием</t>
  </si>
  <si>
    <t>3.26-68-8</t>
  </si>
  <si>
    <t>Изоляция трубных отводов и примыкающих участков диаметром свыше 219 мм до 426 мм системой энергосберегающей теплоизоляционной на основе вспененного каучука без каширования</t>
  </si>
  <si>
    <t>3.26-68-9</t>
  </si>
  <si>
    <t>Изоляция прямых участков трубопроводов диаметром свыше 426 мм до 720 мм системой энергосберегающей теплоизоляционной на основе вспененного каучука с односторонним кашированием</t>
  </si>
  <si>
    <t>3.26-68-10</t>
  </si>
  <si>
    <t>Изоляция прямых участков трубопроводов диаметром свыше 426 мм до 720 мм системой энергосберегающей теплоизоляционной на основе вспененного каучука без одностороннего каширования</t>
  </si>
  <si>
    <t>3.26-68-11</t>
  </si>
  <si>
    <t>Изоляция прямых участков трубопроводов диаметром свыше 720 мм до 1220 мм системой энергосберегающей теплоизоляционной на основе вспененного каучука с односторонним кашированием</t>
  </si>
  <si>
    <t>3.26-68-12</t>
  </si>
  <si>
    <t>Изоляция прямых участков трубопроводов диаметром свыше 720 мм до 1220 мм системой энергосберегающей теплоизоляционной на основе вспененного каучука без одностороннего каширования</t>
  </si>
  <si>
    <t>3.26-68-13</t>
  </si>
  <si>
    <t>Изоляция трубных отводов и примыкающих участков диаметром свыше 426 мм до 720 мм системой энергосберегающей теплоизоляционной на основе вспененного каучука с односторонним кашированием</t>
  </si>
  <si>
    <t>3.26-68-14</t>
  </si>
  <si>
    <t>Изоляция трубных отводов и примыкающих участков диаметром свыше 426 мм до 720 мм системой энергосберегающей теплоизоляционной на основе вспененного каучука без одностороннего каширования</t>
  </si>
  <si>
    <t>3.26-68-15</t>
  </si>
  <si>
    <t>Изоляция трубных отводов и примыкающих участков диаметром свыше 720 мм до 1220 мм системой энергосберегающей теплоизоляционной на основе вспененного каучука с односторонним кашированием</t>
  </si>
  <si>
    <t>3.26-68-16</t>
  </si>
  <si>
    <t>Изоляция трубных отводов и примыкающих участков диаметром свыше 720 мм до 1220 мм системой энергосберегающей теплоизоляционной на основе вспененного каучука без одностороннего каширования</t>
  </si>
  <si>
    <t>3.26-0-2</t>
  </si>
  <si>
    <t>Раздел  2. Изоляция поверхностей строительных конструкций теплоизоляционными изделиями</t>
  </si>
  <si>
    <t>3.26-0-2-0-25</t>
  </si>
  <si>
    <t>Таблица 3.26-25. Устройство противопожарных поясов из ячеистых материалов на растворе: из плит керамзито-, пено- и газобетонных</t>
  </si>
  <si>
    <t>3.26-25-1</t>
  </si>
  <si>
    <t>Устройство противопожарных поясов из ячеистых материалов на растворе из плит керамзитобетонных, пенобетонных, газобетонных</t>
  </si>
  <si>
    <t>3.26-0-2-0-26</t>
  </si>
  <si>
    <t>Таблица 3.26-26. Теплоизоляция холодных поверхностей изделиями из волокнистых и зернистых материалов на битуме: плиты минераловатные жесткие, плиты перлитобитумные, асбовермикулитовые, перлитофосфогелиевые</t>
  </si>
  <si>
    <t>3.26-26-1</t>
  </si>
  <si>
    <t>Теплоизоляция холодных поверхностей изделиями из волокнистых и зернистых материалов на битуме, плиты минераловатные жесткие, плиты перлитобитумные, асбестовермикулитовые</t>
  </si>
  <si>
    <t>3.26-0-2-0-27</t>
  </si>
  <si>
    <t>Таблица 3.26-27. Теплоизоляция покрытий и перекрытий изделиями из волокнистых и зернистых материалов насухо</t>
  </si>
  <si>
    <t>3.26-27-1</t>
  </si>
  <si>
    <t>Теплоизоляция покрытий и перекрытий изделиями из волокнистых и зернистых материалов насухо</t>
  </si>
  <si>
    <t>3.26-0-2-0-28</t>
  </si>
  <si>
    <t>Таблица 3.26-28. Устройство противопожарных поясов из волокнистых и зернистых материалов на растворе</t>
  </si>
  <si>
    <t>3.26-28-1</t>
  </si>
  <si>
    <t>Устройство противопожарных поясов из волокнистых и зернистых материалов на растворе</t>
  </si>
  <si>
    <t>3.26-0-2-0-29</t>
  </si>
  <si>
    <t>Таблица 3.26-29. Теплоизоляция поверхностей изделиями из пенопласта</t>
  </si>
  <si>
    <t>3.26-29-1</t>
  </si>
  <si>
    <t>Теплоизоляция холодных поверхностей строительных конструкций стен и колонн изделиями из пенопласта на битуме</t>
  </si>
  <si>
    <t>3.26-29-2</t>
  </si>
  <si>
    <t>Тепловая изоляция строительных конструкций, покрытий и перекрытий сверху изделиями из пенопласта на битуме</t>
  </si>
  <si>
    <t>3.26-29-3</t>
  </si>
  <si>
    <t>Теплоизоляция строительных конструкций покрытий и перекрытий снизу изделиями из пенопластов на битуме</t>
  </si>
  <si>
    <t>3.26-29-4</t>
  </si>
  <si>
    <t>Теплоизоляция строительных конструкций - перегородок изделиями из пенопласта на битумной мастике</t>
  </si>
  <si>
    <t>3.26-29-5</t>
  </si>
  <si>
    <t>Теплоизоляция строительных конструкций покрытий и перекрытий изделиями из пенопласта насухо</t>
  </si>
  <si>
    <t>3.26-0-2-0-30</t>
  </si>
  <si>
    <t>Таблица 3.26-30. Установка дверей с тепловой изоляцией</t>
  </si>
  <si>
    <t>3.26-30-1</t>
  </si>
  <si>
    <t>Установка дверей с тепловой изоляцией в кирпичных перегородках</t>
  </si>
  <si>
    <t>1 м2 проема по наружному обводу коробки</t>
  </si>
  <si>
    <t>3.26-30-2</t>
  </si>
  <si>
    <t>Установка дверей с тепловой изоляцией в кирпичных стенах</t>
  </si>
  <si>
    <t>3.26-0-2-0-55</t>
  </si>
  <si>
    <t>Таблица 3.26-55. Теплоизоляция чердачных перекрытий с использованием экструзионного пенополистирола, облицованного цементно-стружечной плитой</t>
  </si>
  <si>
    <t>3.26-55-1</t>
  </si>
  <si>
    <t>Теплоизоляция чердачных перекрытий с использованием экструзионного пенополистирола, облицованного цементно-стружечной плитой</t>
  </si>
  <si>
    <t>3.26-55-2</t>
  </si>
  <si>
    <t>Оклейка мест примыкания плит из пенополистирола к вертикальным поверхностям лентой герлен</t>
  </si>
  <si>
    <t>3.26-0-2-0-56</t>
  </si>
  <si>
    <t>Таблица 3.26-56. Устройство теплоизоляции фасадов зданий</t>
  </si>
  <si>
    <t>3.26-56-1</t>
  </si>
  <si>
    <t>Устройство теплоизоляции фасадов зданий, теплоизоляция плитами из пенополистирола на клее с креплением дюбелями с лесов при толщине утеплителя 100 мм (по кирпичу и бетону)</t>
  </si>
  <si>
    <t>3.26-56-2</t>
  </si>
  <si>
    <t>Устройство теплоизоляции фасадов зданий, устройство противопожарных поясов из минераловатных плит на клее с креплением дюбелями с лесов при толщине утеплителя 100 мм (по кирпичу и бетону)</t>
  </si>
  <si>
    <t>3.26-56-3</t>
  </si>
  <si>
    <t>Устройство теплоизоляции фасадов зданий, минераловатными плитами на клее с креплением дюбелями с лесов при толщине утеплителя 100 мм (по кирпичу и бетону)</t>
  </si>
  <si>
    <t>3.26-56-4</t>
  </si>
  <si>
    <t>Устройство теплоизоляции фасадов зданий, установка цокольных профилей</t>
  </si>
  <si>
    <t>3.26-0-2-0-57</t>
  </si>
  <si>
    <t>Таблица 3.26-57. Устройство теплоизоляции фасадов зданий</t>
  </si>
  <si>
    <t>3.26-57-1</t>
  </si>
  <si>
    <t>Устройство теплоизоляции фасадов зданий минераловатными плитами толщиной 100 мм на клее с креплением дюбелями с лесов (по кирпичу и бетону)</t>
  </si>
  <si>
    <t>3.26-57-2</t>
  </si>
  <si>
    <t>Устройство теплоизоляции фасадов зданий плитами из пенополистирола толщиной 100 мм на клее с креплением дюбелями с лесов (по кирпичу и бетону)</t>
  </si>
  <si>
    <t>3.26-57-3</t>
  </si>
  <si>
    <t>Устройство противопожарных поясов из минераловатных плит толщиной 100 мм на клее с креплением дюбелями с лесов (по кирпичу и бетону)</t>
  </si>
  <si>
    <t>3.26-0-2-0-58</t>
  </si>
  <si>
    <t>Таблица 3.26-58. Устройство теплоизоляции вентилируемых фасадов минераловатными плитами с креплением дюбелями</t>
  </si>
  <si>
    <t>3.26-58-1</t>
  </si>
  <si>
    <t>Устройство теплоизоляции стен минераловатными плитами в один слой с креплением дюбелями</t>
  </si>
  <si>
    <t>3.26-58-2</t>
  </si>
  <si>
    <t>Устройство теплоизоляции стен минераловатными плитами в два слоя с креплением дюбелями</t>
  </si>
  <si>
    <t>3.26-0-2-0-59</t>
  </si>
  <si>
    <t>Таблица 3.26-59. Устройство системы "стоп-огонь" для активной защиты от распространения пожара кабельных и трубных проходок</t>
  </si>
  <si>
    <t>3.26-59-1</t>
  </si>
  <si>
    <t>Устройство системы "Стоп-огонь" для активной защиты от распространения пожара кабельных и трубных проходок</t>
  </si>
  <si>
    <t>100 см2</t>
  </si>
  <si>
    <t>3.26-0-2-0-60</t>
  </si>
  <si>
    <t>Таблица 3.26-60. Устройство теплоизоляции стен минераловатными плитами на основе стекловолокна</t>
  </si>
  <si>
    <t>3.26-60-1</t>
  </si>
  <si>
    <t>Устройство теплоизоляции стен минераловатными плитами на основе стекловолокна с креплением дюбелями с люльки в один слой</t>
  </si>
  <si>
    <t>3.26-60-2</t>
  </si>
  <si>
    <t>Устройство теплоизоляции стен минераловатными плитами на основе стекловолокна с креплением дюбелями с люльки в два слоя</t>
  </si>
  <si>
    <t>3.26-0-2-0-61</t>
  </si>
  <si>
    <t>Таблица 3.26-61. Устройство ветро-гидрозащиты вентилируемого фасада</t>
  </si>
  <si>
    <t>3.26-61-1</t>
  </si>
  <si>
    <t>Устройство ветро-гидрозащиты вентилируемого фасада, с лесов</t>
  </si>
  <si>
    <t>3.26-0-2-0-63</t>
  </si>
  <si>
    <t>Таблица 3.26-63. Устройство комбинированного теплоогнезащитного покрытия воздуховодов на основе базальтового материала и клеевого состава</t>
  </si>
  <si>
    <t>3.26-63-1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</si>
  <si>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0,5 часа</t>
  </si>
  <si>
    <t>3.26-63-2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</si>
  <si>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1 час</t>
  </si>
  <si>
    <t>3.26-63-3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</si>
  <si>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1,5 часа</t>
  </si>
  <si>
    <t>3.26-63-4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</si>
  <si>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2 часа, 2,5 часа</t>
  </si>
  <si>
    <t>3.26-0-2-0-65</t>
  </si>
  <si>
    <t>Таблица 3.26-65. Устройство комбинированного теплоогнезащитного покрытия металлических конструкций на основе базальтового материала и клеевого состава</t>
  </si>
  <si>
    <t>3.26-65-1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</si>
  <si>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0,75 часа</t>
  </si>
  <si>
    <t>3.26-65-2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</si>
  <si>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1 час</t>
  </si>
  <si>
    <t>3.26-65-3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</si>
  <si>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1,5 часа</t>
  </si>
  <si>
    <t>3.26-65-4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</si>
  <si>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2,5 часа</t>
  </si>
  <si>
    <t>3.26-65-5</t>
  </si>
  <si>
    <t>Устройство комбинированного теплоогнезащитного покрытия металлических конструкций с приведенной толщиной металла не менее 2,4 мм на основе базальтового материала и клеевого состава с пределом огнестойкости 0,75 часа</t>
  </si>
  <si>
    <t>3.26-65-6</t>
  </si>
  <si>
    <t>Устройство комбинированного теплоогнезащитного покрытия металлических конструкций с приведенной толщиной металла не менее 2,4 мм на основе базальтового материала и клеевого состава с пределом огнестойкости 1,5 часа</t>
  </si>
  <si>
    <t>3.26-0-2-0-69</t>
  </si>
  <si>
    <t>Таблица 3.26-69. Теплоизоляция строительных конструкций покрытий и перекрытий снизу плитами из минеральной ваты на клее с механическим креплением тарельчатыми дюбелями</t>
  </si>
  <si>
    <t>3.26-69-1</t>
  </si>
  <si>
    <t>Теплоизоляция строительных конструкций покрытий и перекрытий снизу плитами из минеральной ваты на клее с механическим креплением тарельчатыми дюбелями</t>
  </si>
  <si>
    <t>3.26-0-3</t>
  </si>
  <si>
    <t>Раздел  3. Покрытие поверхности изоляцией</t>
  </si>
  <si>
    <t>3.26-0-3-0-31</t>
  </si>
  <si>
    <t>Таблица 3.26-31. Покрытие поверхности изоляции трубопроводов листами из алюминиевых сплавов</t>
  </si>
  <si>
    <t>3.26-31-1</t>
  </si>
  <si>
    <t>Покрытие поверхности изоляции трубопроводов листами алюминиевых сплавов</t>
  </si>
  <si>
    <t>1 м2 покрытия поверхности изоляции</t>
  </si>
  <si>
    <t>3.26-0-3-0-32</t>
  </si>
  <si>
    <t>Таблица 3.26-32. Покрытие поверхности изоляции трубопроводов сталью оцинкованной, сталью дублированной полимерными материалами</t>
  </si>
  <si>
    <t>3.26-32-1</t>
  </si>
  <si>
    <t>Покрытие поверхности изоляции трубопроводов сталью оцинкованной, дублированной полимерными материалами</t>
  </si>
  <si>
    <t>3.26-0-3-0-33</t>
  </si>
  <si>
    <t>Таблица 3.26-33. Покрытие поверхности изоляции трубопроводов фольгой алюминиевой дублированной, фольгоизолом, фольгопергамином, фольгостеклотканью</t>
  </si>
  <si>
    <t>3.26-33-1</t>
  </si>
  <si>
    <t>Покрытие поверхности изоляции трубопроводов фольгой алюминиевой дублированной фольгоизолом, фольгорубероидом, фольгопергамином, фольгостеклотканью</t>
  </si>
  <si>
    <t>3.26-0-3-0-34</t>
  </si>
  <si>
    <t>Таблица 3.26-34. Покрытие изоляции плоских криволинейных и фасонных поверхностей листовым металлом, дублированными материалами с заготовкой покрытия</t>
  </si>
  <si>
    <t>3.26-34-1</t>
  </si>
  <si>
    <t>Покрытие изоляции плоских криволинейных и фасонных поверхностей листовым металлом, дублированными материалами с заготовкой покрытия</t>
  </si>
  <si>
    <t>3.26-0-3-0-35</t>
  </si>
  <si>
    <t>Таблица 3.26-35. Покрытие поверхности изоляции тканью стеклянной, стеклопластиком, пленкой ПВХ, пленкой полиэтиленовой</t>
  </si>
  <si>
    <t>3.26-35-1</t>
  </si>
  <si>
    <t>Покрытие поверхности изоляции трубопроводов упругими оболочками (тканью стеклянной, стеклопластиком, пленкой ПВХ, пленкой полиэтиленовой)</t>
  </si>
  <si>
    <t>3.26-0-3-0-36</t>
  </si>
  <si>
    <t>Таблица 3.26-36. Покрытие поверхности изоляции трубопроводов стеклоцементом текстолитовым, стеклотекстолитом конструкционным</t>
  </si>
  <si>
    <t>3.26-36-1</t>
  </si>
  <si>
    <t>Покрытие поверхности изоляции трубопроводов стеклоцементом текстолитовым, стеклотекстолитом конструкционным</t>
  </si>
  <si>
    <t>3.26-0-3-0-37</t>
  </si>
  <si>
    <t>Таблица 3.26-37. Обертывание поверхности изоляции рулонными материалами: рубероидом, пергамином, толью</t>
  </si>
  <si>
    <t>3.26-37-1</t>
  </si>
  <si>
    <t>Обертывание поверхности изоляции трубопроводов рулонными материалами, рубероидом, пергамином, толем</t>
  </si>
  <si>
    <t>3.26-0-3-0-38</t>
  </si>
  <si>
    <t>Таблица 3.26-38. Оклеивание поверхностей изоляции рулонными материалами</t>
  </si>
  <si>
    <t>3.26-38-1</t>
  </si>
  <si>
    <t>Оклеивание поверхностей изоляции рулонными материалами</t>
  </si>
  <si>
    <t>3.26-0-3-0-39</t>
  </si>
  <si>
    <t>Таблица 3.26-39. Окраска изолированных поверхностей лаком</t>
  </si>
  <si>
    <t>3.26-39-1</t>
  </si>
  <si>
    <t>Окраска изолированных поверхностей лаком</t>
  </si>
  <si>
    <t>3.26-0-3-0-40</t>
  </si>
  <si>
    <t>Таблица 3.26-40. Оштукатуривание поверхности изоляции трубопроводов асбестоцементным раствором</t>
  </si>
  <si>
    <t>3.26-40-1</t>
  </si>
  <si>
    <t>Оштукатуривание поверхностей изоляции трубопроводов асбестоцементным раствором толщиной слоя 10 мм</t>
  </si>
  <si>
    <t>1 м2 поверхности отделки</t>
  </si>
  <si>
    <t>3.26-40-2</t>
  </si>
  <si>
    <t>Оштукатуривание поверхностей изоляции трубопроводов асбестоцементным раствором, добавляется к позиции 3.26-40-1 на каждые 5 мм увеличения толщины штукатурки</t>
  </si>
  <si>
    <t>3.26-0-3-0-41</t>
  </si>
  <si>
    <t>Таблица 3.26-41. Оштукатуривание плоских поверхностей изоляции асбестоцементным раствором</t>
  </si>
  <si>
    <t>3.26-41-1</t>
  </si>
  <si>
    <t>Оштукатуривание плоских поверхностей изоляции асбестоцементным раствором толщиной 10 мм</t>
  </si>
  <si>
    <t>3.26-41-2</t>
  </si>
  <si>
    <t>Оштукатуривание плоских поверхностей изоляции асбестоцементным раствором, добавляется к позиции 3.26-41-1 на каждые 5 мм увеличения толщины штукатурки</t>
  </si>
  <si>
    <t>3.26-0-3-0-62</t>
  </si>
  <si>
    <t>Таблица 3.26-62. Изоляция кирпичных и бетонных наружных ограждающих конструкций жидким теплоизоляционным покрытием</t>
  </si>
  <si>
    <t>3.26-62-1</t>
  </si>
  <si>
    <t>Изоляция кирпичных и бетонных наружных ограждающих конструкций жидким теплоизоляционным покрытием с лесов</t>
  </si>
  <si>
    <t>3.26-62-2</t>
  </si>
  <si>
    <t>Изоляция кирпичных и бетонных наружных ограждающих конструкций жидким теплоизоляционным покрытием с люлек</t>
  </si>
  <si>
    <t>3.26-62-3</t>
  </si>
  <si>
    <t>На каждые 0,5 мм изменения толщины покрытия добавлять к расценке 3.26-62-1</t>
  </si>
  <si>
    <t>3.26-62-4</t>
  </si>
  <si>
    <t>На каждые 0,5 мм изменения толщины покрытия добавлять к расценке 3.26-62-2</t>
  </si>
  <si>
    <t>3.26-0-4</t>
  </si>
  <si>
    <t>Раздел  4. Расценки, включающие стоимость основных материалов</t>
  </si>
  <si>
    <t>3.26-0-4-0-42</t>
  </si>
  <si>
    <t>Таблица 3.26-42. Изоляция трубопроводов сегментами из плит минераловатных жестких</t>
  </si>
  <si>
    <t>3.26-42-1</t>
  </si>
  <si>
    <t>Изоляция трубопроводов сегментами из плит минераловатных жестких</t>
  </si>
  <si>
    <t>3.26-0-4-0-43</t>
  </si>
  <si>
    <t>Таблица 3.26-43. Изоляция трубопроводов матами минераловатными прошивными М-75-100 толщиной 60 мм</t>
  </si>
  <si>
    <t>3.26-43-1</t>
  </si>
  <si>
    <t>Изоляция трубопроводов матами минераловатными прошивными М-75-100 толщиной 60 мм</t>
  </si>
  <si>
    <t>3.26-0-4-0-44</t>
  </si>
  <si>
    <t>Таблица 3.26-44. Изоляция трубопроводов плитами минераловатными на синтетическом связующем М-125</t>
  </si>
  <si>
    <t>3.26-0-4-0-45</t>
  </si>
  <si>
    <t>Таблица 3.26-45. Изоляция трубопроводов полотном холстопрошивным марки ХПС-Т</t>
  </si>
  <si>
    <t>3.26-45-1</t>
  </si>
  <si>
    <t>Изоляция трубопроводов полотном холстопрошивным марки ХПС-Т</t>
  </si>
  <si>
    <t>3.26-0-4-0-46</t>
  </si>
  <si>
    <t>Таблица 3.26-46. Изоляция трубопроводов матами из стеклянного штапельного волокна</t>
  </si>
  <si>
    <t>3.26-46-1</t>
  </si>
  <si>
    <t>Изоляция трубопроводов матами из стеклянного штапельного волокна</t>
  </si>
  <si>
    <t>3.26-0-4-0-47</t>
  </si>
  <si>
    <t>Таблица 3.26-47. Изоляция арматуры и фланцевых соединений съемными полуфутлярами из матов минераловатных прошивных М-75-100 и листов алюминиевых сплавов толщиной 0,8 мм</t>
  </si>
  <si>
    <t>3.26-47-1</t>
  </si>
  <si>
    <t>Изоляция арматуры и фланцевых соединений съемными полуфутлярами из матов минераловатных прошивных М-75-100 толщиной 60 мм и листов алюминиевых сплавов толщиной 0,8 мм</t>
  </si>
  <si>
    <t>3.26-0-4-0-48</t>
  </si>
  <si>
    <t>Таблица 3.26-48. Изоляция арматуры и фланцевых соединений съемными полуфутлярами из матов минераловатных прошивных М-75-100 и листов оцинкованной стали толщиной 0,7-0,8 мм</t>
  </si>
  <si>
    <t>3.26-48-1</t>
  </si>
  <si>
    <t>Изоляция арматуры и фланцевых соединений съемными полуфутлярами из матов минераловатных М-75-100 толщиной 60 мм и листов стали оцинкованной толщиной 0,7 - 0,8 мм</t>
  </si>
  <si>
    <t>3.26-0-4-0-49</t>
  </si>
  <si>
    <t>Таблица 3.26-49. Изоляция плоских и криволинейных поверхностей матами минераловатными прошивными М-75-100 толщиной 60 мм</t>
  </si>
  <si>
    <t>3.26-49-1</t>
  </si>
  <si>
    <t>Изоляция плоских и криволинейных поверхностей матами минераловатными прошивными марки М-75-100 толщиной 60 мм</t>
  </si>
  <si>
    <t>3.26-0-4-0-50</t>
  </si>
  <si>
    <t>Таблица 3.26-50. Изоляция плоских и криволинейных поверхностей плитами минераловатными на синтетическом связующем М-125 толщиной 60 мм</t>
  </si>
  <si>
    <t>3.26-0-4-0-51</t>
  </si>
  <si>
    <t>Таблица 3.26-51. Покрытие поверхности изоляции трубопроводов кожухами из листов алюминиевых сплавов толщиной 0,8 мм</t>
  </si>
  <si>
    <t>3.26-51-1</t>
  </si>
  <si>
    <t>Покрытие поверхности изоляции трубопроводов кожухами из листов алюминиевых сплавов толщиной 0,8 мм</t>
  </si>
  <si>
    <t>1 м2 поверхности изоляции</t>
  </si>
  <si>
    <t>3.26-0-4-0-52</t>
  </si>
  <si>
    <t>Таблица 3.26-52. Покрытие поверхности изоляции трубопроводов кожухами из листов оцинкованной стали толщиной 0,55 мм</t>
  </si>
  <si>
    <t>3.26-52-1</t>
  </si>
  <si>
    <t>Покрытие поверхности изоляции трубопроводов кожухами из листов оцинкованной стали толщиной 0,55 мм</t>
  </si>
  <si>
    <t>3.26-0-4-0-53</t>
  </si>
  <si>
    <t>Таблица 3.26-53. Покрытие поверхности изоляции стеклопластиком марки РСТ</t>
  </si>
  <si>
    <t>3.26-53-1</t>
  </si>
  <si>
    <t>Покрытие поверхности изоляции стеклопластиком марки РСТ</t>
  </si>
  <si>
    <t>3.26-0-4-0-54</t>
  </si>
  <si>
    <t>Таблица 3.26-54. Изоляция горизонтальных поверхностей сверху в два слоя насухо: нижний слой - геотекстиль, верхний слой - гидролист</t>
  </si>
  <si>
    <t>3.26-54-1</t>
  </si>
  <si>
    <t>Изоляция горизонтальных поверхностей сверху в два слоя насухо: нижний слой - геотекстиль, верхний слой - гидролист</t>
  </si>
  <si>
    <t>3.27</t>
  </si>
  <si>
    <t>Сборник 27. Автомобильные дороги</t>
  </si>
  <si>
    <t>3.27-0</t>
  </si>
  <si>
    <t>3.27-0-1</t>
  </si>
  <si>
    <t>Раздел  1. Основания и покрытия из грунтов, укрепляемых органическими вяжущими материалами</t>
  </si>
  <si>
    <t>3.27-0-1-0-1</t>
  </si>
  <si>
    <t>Таблица 3.27-1. Устройство оснований и покрытий из готовой битумно-грунтовой смеси</t>
  </si>
  <si>
    <t>3.27-1-1</t>
  </si>
  <si>
    <t>Устройство оснований и покрытий из готовой битумно-грунтовой смеси толщиной 15 см с применением автогрейдера, при приготовлении ее из песчаных, супесчаных грунтов</t>
  </si>
  <si>
    <t>1000 м2 основания или покрытия</t>
  </si>
  <si>
    <t>3.27-1-2</t>
  </si>
  <si>
    <t>Устройство оснований и покрытий из готовой битумно-грунтовой смеси толщиной 15 см с применением автогрейдера, при приготовлении ее из щебеночных, гравийных, гравийно (щебеночно) - песчаных смесей</t>
  </si>
  <si>
    <t>3.27-0-2</t>
  </si>
  <si>
    <t>Раздел  2. Основания и покрытия из грунтов, укрепляемых неорганическими вяжущими материалами</t>
  </si>
  <si>
    <t>3.27-0-2-0-2</t>
  </si>
  <si>
    <t>Таблица 3.27-2. Устройство оснований и покрытий из готовой цементно-грунтовой смеси толщиной до 15 см</t>
  </si>
  <si>
    <t>3.27-2-1</t>
  </si>
  <si>
    <t>Устройство оснований и покрытий из готовой цементно-грунтовой смеси толщиной до 15 см автогрейдером приготовленной из песчаных, супесчаных грунтов</t>
  </si>
  <si>
    <t>3.27-2-2</t>
  </si>
  <si>
    <t>Устройство оснований и покрытий из готовой цементно-грунтовой смеси толщиной до 15 см автогрейдером приготовленной из щебеночных, гравийных гравийно (щебеночно) - песчаных смесей</t>
  </si>
  <si>
    <t>3.27-2-3</t>
  </si>
  <si>
    <t>Устройство оснований и покрытий из готовой цементно-грунтовой смеси толщиной до 15 см профилировщиком приготовленной из песчаных, супесчаных грунтов</t>
  </si>
  <si>
    <t>3.27-2-4</t>
  </si>
  <si>
    <t>Устройство оснований и покрытий из готовой цементно-грунтовой смеси толщиной до 15 см профилировщиком приготовленной из щебеночных, гравийных гравийно (щебеночно) - песчаных смесей</t>
  </si>
  <si>
    <t>3.27-0-3</t>
  </si>
  <si>
    <t>Раздел  3. Дренажные и водосбросные устройства</t>
  </si>
  <si>
    <t>3.27-0-3-0-3</t>
  </si>
  <si>
    <t>Таблица 3.27-3. Устройство дренажей</t>
  </si>
  <si>
    <t>3.27-3-1</t>
  </si>
  <si>
    <t>Устройство дренажей продольных по краям проезжей части или вдоль укрепительных полос из асбестоцементных труб</t>
  </si>
  <si>
    <t>100 м дренажа</t>
  </si>
  <si>
    <t>3.27-3-2</t>
  </si>
  <si>
    <t>Устройство дренажей продольных по краям проезжей части или вдоль укрепительных полос из трубофильтров</t>
  </si>
  <si>
    <t>3.27-3-3</t>
  </si>
  <si>
    <t>Устройство дренажей поперечных с односторонним выпуском</t>
  </si>
  <si>
    <t>3.27-3-4</t>
  </si>
  <si>
    <t>Устройство дренажей поперечных с двусторонним выпуском</t>
  </si>
  <si>
    <t>3.27-0-3-0-4</t>
  </si>
  <si>
    <t>Таблица 3.27-4. Устройство сбросов воды из продольных дренажей</t>
  </si>
  <si>
    <t>3.27-4-1</t>
  </si>
  <si>
    <t>Устройство сбросов воды из продольных дренажей</t>
  </si>
  <si>
    <t>100 м сброса</t>
  </si>
  <si>
    <t>3.27-0-3-0-5</t>
  </si>
  <si>
    <t>Таблица 3.27-5. Устройство дренажных воронок под обочинами</t>
  </si>
  <si>
    <t>3.27-5-1</t>
  </si>
  <si>
    <t>Устройство дренажных воронок под обочинами</t>
  </si>
  <si>
    <t>1 м воронок</t>
  </si>
  <si>
    <t>3.27-0-3-0-6</t>
  </si>
  <si>
    <t>Таблица 3.27-6. Устройство водосбросных сооружений с проезжей части из лотков в откосах насыпи</t>
  </si>
  <si>
    <t>3.27-6-1</t>
  </si>
  <si>
    <t>Устройство водосбросных сооружений с проезжей части из лотков в откосах насыпи</t>
  </si>
  <si>
    <t>1 м лотка</t>
  </si>
  <si>
    <t>3.27-0-3-0-7</t>
  </si>
  <si>
    <t>Таблица 3.27-7. Устройство водосбросных сооружений с проезжей части из продольных лотков из сборного бетона</t>
  </si>
  <si>
    <t>3.27-7-1</t>
  </si>
  <si>
    <t>Устройство водосбросных сооружений с проезжей части из продольных лотков из сборного бетона</t>
  </si>
  <si>
    <t>100 м3 лотка</t>
  </si>
  <si>
    <t>3.27-0-3-0-8</t>
  </si>
  <si>
    <t>Таблица 3.27-8. Устройство водосбросных сооружений с проезжей части из водоприемных колодцев</t>
  </si>
  <si>
    <t>3.27-8-1</t>
  </si>
  <si>
    <t>Устройство водосбросных сооружений с проезжей части из водоприемных колодцев бетонных</t>
  </si>
  <si>
    <t>3.27-8-2</t>
  </si>
  <si>
    <t>Устройство водосбросных сооружений с проезжей части из водоприемных колодцев железобетонных</t>
  </si>
  <si>
    <t>3.27-0-3-0-9</t>
  </si>
  <si>
    <t>Таблица 3.27-9. Устройство водосбросных сооружений с проезжей части из открытых лотков на обочинах</t>
  </si>
  <si>
    <t>3.27-9-1</t>
  </si>
  <si>
    <t>Устройство водосбросных сооружений с проезжей части из открытых лотков на обочинах</t>
  </si>
  <si>
    <t>1 м3 водосброса</t>
  </si>
  <si>
    <t>3.27-0-3-0-10</t>
  </si>
  <si>
    <t>Таблица 3.27-10. Устройство водосбросных сооружений с проезжей части из гасителей</t>
  </si>
  <si>
    <t>3.27-10-1</t>
  </si>
  <si>
    <t>Устройство водосбросных сооружений с проезжей части из гасителей</t>
  </si>
  <si>
    <t>1 гаситель</t>
  </si>
  <si>
    <t>3.27-0-3-0-11</t>
  </si>
  <si>
    <t>Таблица 3.27-11. Укрепление площадки за шпорами гасителя сборными бетонными плитами при размываемых грунтах</t>
  </si>
  <si>
    <t>3.27-11-1</t>
  </si>
  <si>
    <t>Укрепление площадки за шпорами гасителя сборными бетонными плитами при размываемых грунтах</t>
  </si>
  <si>
    <t>1 м2 укрепления</t>
  </si>
  <si>
    <t>3.27-0-3-0-131</t>
  </si>
  <si>
    <t>Таблица 3.27-131. Устройство подстилающих и выравнивающих слоев оснований из ПВП мембраны</t>
  </si>
  <si>
    <t>3.27-131-1</t>
  </si>
  <si>
    <t>Устройство подстилающих и выравнивающих слоев оснований из ПВП мембраны</t>
  </si>
  <si>
    <t>1000 м2 основания</t>
  </si>
  <si>
    <t>3.27-0-4</t>
  </si>
  <si>
    <t>Раздел  4. Подстилающие и выравнивающие слои основания</t>
  </si>
  <si>
    <t>3.27-0-4-0-12</t>
  </si>
  <si>
    <t>Таблица 3.27-12. Устройство подстилающих и выравнивающих слоев оснований</t>
  </si>
  <si>
    <t>3.27-12-1</t>
  </si>
  <si>
    <t>Устройство подстилающих и выравнивающих слоев оснований из песка</t>
  </si>
  <si>
    <t>100 м3 материала основания (в плотном теле)</t>
  </si>
  <si>
    <t>3.27-12-2</t>
  </si>
  <si>
    <t>Устройство подстилающих и выравнивающих слоев оснований из щебня</t>
  </si>
  <si>
    <t>3.27-12-3</t>
  </si>
  <si>
    <t>Устройство подстилающих и выравнивающих слоев оснований из пеностекольного щебня с уплотнением виброплитой</t>
  </si>
  <si>
    <t>3.27-12-4</t>
  </si>
  <si>
    <t>Устройство подстилающих и выравнивающих слоев оснований из пеностекольного щебня при укатке катком</t>
  </si>
  <si>
    <t>3.27-0-6</t>
  </si>
  <si>
    <t>Раздел  6. Основания и покрытия из щебеночных материалов</t>
  </si>
  <si>
    <t>3.27-0-6-0-18</t>
  </si>
  <si>
    <t>Таблица 3.27-18. Устройство оснований из щебня фракции 40-70 мм при укатке каменных материалов с пределом прочности на сжатие свыше 98,1 МПа (1000 кг/см2)</t>
  </si>
  <si>
    <t>3.27-18-1</t>
  </si>
  <si>
    <t>Устройство оснований из щебня фракции 40-70 мм при укатке каменных материалов с пределом прочности на сжатие свыше 98,1 мПа (1000 кгс/см2) однослойных толщиной 15 см</t>
  </si>
  <si>
    <t>3.27-18-2</t>
  </si>
  <si>
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верхнего слоя 15 см</t>
  </si>
  <si>
    <t>3.27-18-3</t>
  </si>
  <si>
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нижнего слоя 15 см</t>
  </si>
  <si>
    <t>3.27-0-6-0-19</t>
  </si>
  <si>
    <t>Таблица 3.27-19. Устройство оснований из щебня фракции 40-70 мм при укатке каменных материалов с пределом прочности на сжатие свыше 68,6 до 98,1 МПа (свыше 700 до 1000 кг/см2)</t>
  </si>
  <si>
    <t>3.27-19-1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</si>
  <si>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однослойных толщиной 15 см</t>
  </si>
  <si>
    <t>3.27-19-2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</si>
  <si>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двухслойных толщиной верхнего слоя 15 см</t>
  </si>
  <si>
    <t>3.27-19-3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</si>
  <si>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двухслойных толщиной нижнего слоя 15 см</t>
  </si>
  <si>
    <t>3.27-0-6-0-20</t>
  </si>
  <si>
    <t>Таблица 3.27-20. Устройство оснований из щебня фракции 40-70 мм при укатке каменных материалов с пределом прочности на сжатие до 68,6 МПа (700 кг/см2)</t>
  </si>
  <si>
    <t>3.27-20-1</t>
  </si>
  <si>
    <t>Устройство основания из щебня фракции 40-70 мм при укатке каменных материалов с пределом прочности на сжатие до 68,6 мПа (700 кгс/см2) однослойных толщиной 15 см</t>
  </si>
  <si>
    <t>3.27-20-2</t>
  </si>
  <si>
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верхнего слоя 15 см</t>
  </si>
  <si>
    <t>3.27-20-3</t>
  </si>
  <si>
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нижнего слоя 15 см</t>
  </si>
  <si>
    <t>3.27-0-6-0-21</t>
  </si>
  <si>
    <t>Таблица 3.27-21. При использовании однослойных и верхнего слоя двухслойных оснований под движение транспорта до полного окончания работ</t>
  </si>
  <si>
    <t>3.27-21-1</t>
  </si>
  <si>
    <t>При использовании однослойных и верхнего слоя двухслойных оснований под движение транспорта до полного окончания работ добавляется к таблицам 3.27-18, 3.27-19, 3.27-20 на 1000 м2 основания</t>
  </si>
  <si>
    <t>3.27-0-6-0-22</t>
  </si>
  <si>
    <t>Таблица 3.27-22. Устройство покрытий толщиной 15 см при укатке щебня с пределом прочности на сжатие свыше 98,1 МПа (свыше 1000 кг/см2)</t>
  </si>
  <si>
    <t>3.27-22-1</t>
  </si>
  <si>
    <t>Устройство покрытий толщиной 15 см при укатке щебня с пределом прочности на сжатие свыше 98,1 мПа (свыше 1000 кг/см2) однослойных</t>
  </si>
  <si>
    <t>1000 м2 покрытия</t>
  </si>
  <si>
    <t>3.27-22-2</t>
  </si>
  <si>
    <t>Устройство покрытий толщиной 15 см при укатке щебня с пределом прочности на сжатие свыше 98,1 мПа (свыше 1000 кг/см2) верхнего слоя двухслойных</t>
  </si>
  <si>
    <t>3.27-22-3</t>
  </si>
  <si>
    <t>Устройство покрытий толщиной 15 см при укатке щебня с пределом прочности на сжатие свыше 98,1 мПа (свыше 1000 кг/см2) нижнего слоя двухслойных</t>
  </si>
  <si>
    <t>3.27-0-6-0-23</t>
  </si>
  <si>
    <t>Таблица 3.27-23. Устройство покрытий толщиной 15 см при укатке щебня с пределом прочности на сжатие свыше 68,6 до 98,1 МПа (свыше 700 до 1000 кг/см2)</t>
  </si>
  <si>
    <t>3.27-23-1</t>
  </si>
  <si>
    <t>Устройство покрытий толщиной 15 см при укатке щебня с пределом прочности на сжатие свыше 68,6 до 98,1 мПа (свыше 700 до 1000 кгс/см2) однослойных</t>
  </si>
  <si>
    <t>3.27-23-2</t>
  </si>
  <si>
    <t>Устройство покрытий толщиной 15 см при укатке щебня с пределом прочности на сжатие свыше 68,6 до 98,1 мПа (свыше 700 до 1000 кгс/см2) двухслойных верхнего слоя</t>
  </si>
  <si>
    <t>3.27-23-3</t>
  </si>
  <si>
    <t>Устройство покрытий толщиной 15 см при укатке щебня с пределом прочности на сжатие свыше 68,6 до 98,1 мПа (свыше 700 до 1000 кгс/см2) двухслойных нижнего слоя</t>
  </si>
  <si>
    <t>3.27-0-6-0-24</t>
  </si>
  <si>
    <t>Таблица 3.27-24. Устройство покрытий толщиной 15 см при укатке щебня с пределом прочности на сжатие до 68,6 МПа (700 кг/см2)</t>
  </si>
  <si>
    <t>3.27-24-1</t>
  </si>
  <si>
    <t>Устройство покрытий толщиной 15 см при укатке щебня с пределом прочности на сжатие до 68,6 мПа (700 кг/см2) однослойных</t>
  </si>
  <si>
    <t>3.27-24-2</t>
  </si>
  <si>
    <t>Устройство покрытий толщиной 15 см при укатке щебня с пределом прочности на сжатие до 68,6 мПа (700 кг/см2) верхнего слоя двухслойных</t>
  </si>
  <si>
    <t>3.27-24-3</t>
  </si>
  <si>
    <t>Устройство покрытий толщиной 15 см при укатке щебня с пределом прочности на сжатие до 68,6 мПа (700 кг/см2) нижнего слоя двухслойных</t>
  </si>
  <si>
    <t>3.27-0-7</t>
  </si>
  <si>
    <t>Раздел  7. Мостовые из колотого и булыжного камня по готовому основанию</t>
  </si>
  <si>
    <t>3.27-0-7-0-25</t>
  </si>
  <si>
    <t>Таблица 3.27-25. Устройство мостовых по готовому основанию из колотого и булыжного камня</t>
  </si>
  <si>
    <t>3.27-25-1</t>
  </si>
  <si>
    <t>Устройство мостовой по готовому основанию из колотого и булыжного камня, с уплотнением при трех проходах катка, толщиной 14 см</t>
  </si>
  <si>
    <t>3.27-25-2</t>
  </si>
  <si>
    <t>Добавлять или исключать на каждый 1 см изменения толщины слоя к позиции 3.27-25-1</t>
  </si>
  <si>
    <t>3.27-0-8</t>
  </si>
  <si>
    <t>Раздел  8. Бортовые камни</t>
  </si>
  <si>
    <t>3.27-0-8-0-26</t>
  </si>
  <si>
    <t>Таблица 3.27-26. Установка бортовых камней</t>
  </si>
  <si>
    <t>3.27-26-1</t>
  </si>
  <si>
    <t>Установка бортовых камней бетонных при цементобетонных покрытиях</t>
  </si>
  <si>
    <t>100 м бортового камня</t>
  </si>
  <si>
    <t>3.27-26-2</t>
  </si>
  <si>
    <t>Установка бортовых камней бетонных при других видах покрытий</t>
  </si>
  <si>
    <t>3.27-26-3</t>
  </si>
  <si>
    <t>Установка бортовых камней природных при цементобетонных покрытиях</t>
  </si>
  <si>
    <t>3.27-26-4</t>
  </si>
  <si>
    <t>Установка бортовых камней природных при других видах покрытий</t>
  </si>
  <si>
    <t>3.27-26-5</t>
  </si>
  <si>
    <t>Установка бортовых камней бетонных газонных и садовых при цементобетонных покрытиях</t>
  </si>
  <si>
    <t>3.27-26-6</t>
  </si>
  <si>
    <t>Установка бортовых камней бетонных газонных и садовых при других видах покрытий</t>
  </si>
  <si>
    <t>3.27-0-8-0-121</t>
  </si>
  <si>
    <t>Таблица 3.27-121. Установка бортовых камней с креплением компенсаторов из пенополиэтилена в местах стыков</t>
  </si>
  <si>
    <t>3.27-121-1</t>
  </si>
  <si>
    <t>Установка бортовых камней бетонных длиной 1 м с креплением компенсаторов из пенополиэтилена в местах стыков</t>
  </si>
  <si>
    <t>3.27-121-2</t>
  </si>
  <si>
    <t>Установка бортовых камней природных длиной до 1,5 м с креплением компенсаторов из пенополиэтилена в местах стыков</t>
  </si>
  <si>
    <t>3.27-121-3</t>
  </si>
  <si>
    <t>Установка бортовых камней природных длиной свыше 1,5 м с креплением компенсаторов из пенополиэтилена в местах стыков</t>
  </si>
  <si>
    <t>3.27-0-8-0-123</t>
  </si>
  <si>
    <t>Таблица 3.27-123. Резка бортовых камней</t>
  </si>
  <si>
    <t>3.27-123-1</t>
  </si>
  <si>
    <t>Резка бортовых камней бетонных</t>
  </si>
  <si>
    <t>100 резов</t>
  </si>
  <si>
    <t>3.27-123-2</t>
  </si>
  <si>
    <t>Резка бортовых камней природных</t>
  </si>
  <si>
    <t>3.27-0-9</t>
  </si>
  <si>
    <t>Раздел  9. Брусчатые и мозаиковые мостовые</t>
  </si>
  <si>
    <t>3.27-0-9-0-27</t>
  </si>
  <si>
    <t>Таблица 3.27-27. Устройство мостовых</t>
  </si>
  <si>
    <t>3.27-27-1</t>
  </si>
  <si>
    <t>Брусчатые мостовые с заполнением швов битумной мастикой при высоте брусчатки 10 см</t>
  </si>
  <si>
    <t>1000 м2 мостовой</t>
  </si>
  <si>
    <t>3.27-27-2</t>
  </si>
  <si>
    <t>Мозаиковые мостовые с заполнением швов цементным раствором при высоте мозаиковой шашки 10 см</t>
  </si>
  <si>
    <t>3.27-27-3</t>
  </si>
  <si>
    <t>Мозаиковые мостовые с заполнением швов цементным раствором при высоте мозаиковой шашки, см 12</t>
  </si>
  <si>
    <t>3.27-0-10</t>
  </si>
  <si>
    <t>Раздел 10. Дорожные покрытия из сборных железобетонных плит</t>
  </si>
  <si>
    <t>3.27-0-10-0-28</t>
  </si>
  <si>
    <t>Таблица 3.27-28. Устройство дорожных покрытий из сборных железобетонных плит</t>
  </si>
  <si>
    <t>3.27-28-1</t>
  </si>
  <si>
    <t>Устройство дорожных покрытий из сборных железобетонных плит шестигранных</t>
  </si>
  <si>
    <t>100 м3 сборных железобетонных плит</t>
  </si>
  <si>
    <t>3.27-28-2</t>
  </si>
  <si>
    <t>Устройство дорожных покрытий из сборных железобетонных плит прямоугольных площадью, м2 до 3</t>
  </si>
  <si>
    <t>3.27-28-3</t>
  </si>
  <si>
    <t>Устройство дорожных покрытий из сборных железобетонных плит прямоугольных площадью, м2 до 10,5</t>
  </si>
  <si>
    <t>3.27-28-4</t>
  </si>
  <si>
    <t>Устройство дорожных покрытий из сборных железобетонных плит прямоугольных площадью, м2 свыше 10,5</t>
  </si>
  <si>
    <t>3.27-0-11</t>
  </si>
  <si>
    <t>Раздел 11. Цементобетонные основания и покрытия</t>
  </si>
  <si>
    <t>3.27-0-11-0-29</t>
  </si>
  <si>
    <t>Таблица 3.27-29. Устройство оснований автомобильных дорог механизированным способом с применением дорожного бетона</t>
  </si>
  <si>
    <t>3.27-29-1</t>
  </si>
  <si>
    <t>Устройство оснований автомобильных дорог механизированным способом с применением дорожного бетона толщина слоя, см 16</t>
  </si>
  <si>
    <t>3.27-29-2</t>
  </si>
  <si>
    <t>Устройство оснований автомобильных дорог механизированным способом с применением дорожного бетона толщина слоя, см 18</t>
  </si>
  <si>
    <t>3.27-29-3</t>
  </si>
  <si>
    <t>Устройство оснований автомобильных дорог механизированным способом с применением дорожного бетона толщина слоя 20 см</t>
  </si>
  <si>
    <t>3.27-29-4</t>
  </si>
  <si>
    <t>Устройство оснований автомобильных дорог механизированным способом с применением дорожного бетона толщина слоя, см 22</t>
  </si>
  <si>
    <t>3.27-29-5</t>
  </si>
  <si>
    <t>Устройство оснований автомобильных дорог механизированным способом с применением дорожного бетона низких марок (тощего) профилировщиками толщина слоя, см 16</t>
  </si>
  <si>
    <t>3.27-29-6</t>
  </si>
  <si>
    <t>Устройство оснований автомобильных дорог механизированным способом с применением дорожного бетона низких марок (тощего) автогрейдерами толщина слоя, см 16</t>
  </si>
  <si>
    <t>3.27-0-11-0-30</t>
  </si>
  <si>
    <t>Таблица 3.27-30. Устройство цементобетонных оснований городских проездов</t>
  </si>
  <si>
    <t>3.27-30-1</t>
  </si>
  <si>
    <t>Устройство цементобетонных оснований городских проездов толщина слоя, см 16</t>
  </si>
  <si>
    <t>3.27-30-2</t>
  </si>
  <si>
    <t>Устройство цементобетонных оснований городских проездов добавлять или исключать на каждый 1 см изменения толщины слоя</t>
  </si>
  <si>
    <t>3.27-0-11-0-31</t>
  </si>
  <si>
    <t>Таблица 3.27-31. Устройство цементобетонных покрытий</t>
  </si>
  <si>
    <t>3.27-31-1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</si>
  <si>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18</t>
  </si>
  <si>
    <t>3.27-31-2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</si>
  <si>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 20 см</t>
  </si>
  <si>
    <t>3.27-31-3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</si>
  <si>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22</t>
  </si>
  <si>
    <t>3.27-31-4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</si>
  <si>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24</t>
  </si>
  <si>
    <t>3.27-31-5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</si>
  <si>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18</t>
  </si>
  <si>
    <t>3.27-31-6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</si>
  <si>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 20 см</t>
  </si>
  <si>
    <t>3.27-31-7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</si>
  <si>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22</t>
  </si>
  <si>
    <t>3.27-31-8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</si>
  <si>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24</t>
  </si>
  <si>
    <t>3.27-31-9</t>
  </si>
  <si>
    <t>Устройство цементобетонных покрытий однослойных при устройстве средствами малой механизации толщина слоя 20 см</t>
  </si>
  <si>
    <t>3.27-31-10</t>
  </si>
  <si>
    <t>Добавлять или исключать при изменении толщины слоя на 1 см к позиции 3.27-31-9</t>
  </si>
  <si>
    <t>3.27-0-11-0-32</t>
  </si>
  <si>
    <t>Таблица 3.27-32. При устройстве покрытий на высоких насыпях и невозможности прохода автомашин по обочинам добавлять</t>
  </si>
  <si>
    <t>3.27-32-1</t>
  </si>
  <si>
    <t>При устройстве покрытий на высоких насыпях и невозможности прохода автомашин по обочинам добавлять к позициям 3.27-31-1, 3.27-31-2</t>
  </si>
  <si>
    <t>3.27-32-2</t>
  </si>
  <si>
    <t>При устройстве покрытий на высоких насыпях и невозможности прохода автомашин по обочинам добавлять к позициям 3.27-31-3, 3.27-31-4</t>
  </si>
  <si>
    <t>3.27-32-3</t>
  </si>
  <si>
    <t>При устройстве покрытий на высоких насыпях и невозможности прохода автомашин по обочинам добавлять к позициям 3.27-31-5, 3.27-31-6</t>
  </si>
  <si>
    <t>3.27-32-4</t>
  </si>
  <si>
    <t>При устройстве покрытий на высоких насыпях и невозможности прохода автомашин по обочинам добавлять к позициям 3.27-31-7, 3.27-31-8</t>
  </si>
  <si>
    <t>3.27-0-11-0-33</t>
  </si>
  <si>
    <t>Таблица 3.27-33. При устройстве покрытий и оснований двумя полосами по 3,5-4 м</t>
  </si>
  <si>
    <t>3.27-33-1</t>
  </si>
  <si>
    <t>При устройстве покрытий и оснований двумя полосами по 3,5-4 м добавлять к таблицам 3.27-30, 3.27-32</t>
  </si>
  <si>
    <t>3.27-0-11-0-34</t>
  </si>
  <si>
    <t>Таблица 3.27-34. При уходе за цементобетонным основанием или покрытием засыпкой песком и поливом водой</t>
  </si>
  <si>
    <t>3.27-34-1</t>
  </si>
  <si>
    <t>При уходе за цементно-бетонным основанием или покрытием, засыпкой песком и поливкой водой исключать из позиций таблицы 3.27-31</t>
  </si>
  <si>
    <t>3.27-34-2</t>
  </si>
  <si>
    <t>При уходе за цементно-бетонным основанием или покрытием, засыпкой песком и поливкой водой добавлять к позициям таблицы 3.27-31</t>
  </si>
  <si>
    <t>3.27-0-11-0-35</t>
  </si>
  <si>
    <t>Таблица 3.27-35. Нарезка швов</t>
  </si>
  <si>
    <t>3.27-35-1</t>
  </si>
  <si>
    <t>Нарезка швов в бетоне затвердевшем</t>
  </si>
  <si>
    <t>3.27-35-2</t>
  </si>
  <si>
    <t>Нарезка швов в бетоне свежеуложенном</t>
  </si>
  <si>
    <t>3.27-0-11-0-37</t>
  </si>
  <si>
    <t>Таблица 3.27-37. Укладка металлической сетки в цементобетонное покрытие</t>
  </si>
  <si>
    <t>3.27-37-1</t>
  </si>
  <si>
    <t>Укладка металлической сетки в цементобетонное покрытие</t>
  </si>
  <si>
    <t>3.27-0-12</t>
  </si>
  <si>
    <t>Раздел 12. Поверхностная обработка покрытий органическими вяжущими материалами</t>
  </si>
  <si>
    <t>3.27-0-12-0-38</t>
  </si>
  <si>
    <t>Таблица 3.27-38. Поверхностная обработка</t>
  </si>
  <si>
    <t>3.27-38-1</t>
  </si>
  <si>
    <t>Устройство одиночной поверхностной обработки усовершенствованных покрытий битумом с применением щебня</t>
  </si>
  <si>
    <t>3.27-38-2</t>
  </si>
  <si>
    <t>Устройство двойной поверхностной обработки усовершенствованных покрытий битумом с применением щебня</t>
  </si>
  <si>
    <t>3.27-0-12-0-39</t>
  </si>
  <si>
    <t>Таблица 3.27-39. Поверхностная обработка битумной эмульсией с применением мытого щебня</t>
  </si>
  <si>
    <t>3.27-39-1</t>
  </si>
  <si>
    <t>Устройство поверхностной обработки битумной эмульсией с применением мытого щебня</t>
  </si>
  <si>
    <t>3.27-0-13</t>
  </si>
  <si>
    <t>Раздел 13. Основания и покрытия из черного щебня</t>
  </si>
  <si>
    <t>3.27-0-13-0-40</t>
  </si>
  <si>
    <t>Таблица 3.27-40. Устройство оснований и покрытий из черного щебня</t>
  </si>
  <si>
    <t>3.27-40-1</t>
  </si>
  <si>
    <t>Устройство покрытий из черного щебня толщина 6 см, плотность каменных материалов, т/м3 2,5-2,9</t>
  </si>
  <si>
    <t>3.27-40-2</t>
  </si>
  <si>
    <t>Устройство покрытий из черного щебня толщина 6 см, плотность каменных материалов, т/м3 3,0 и более</t>
  </si>
  <si>
    <t>3.27-40-3</t>
  </si>
  <si>
    <t>Устройство оснований из черного щебня толщина 6 см, плотность каменных материалов, т/м3 2,5-2,9</t>
  </si>
  <si>
    <t>3.27-40-4</t>
  </si>
  <si>
    <t>Устройство оснований из черного щебня толщина 6 см, плотность каменных материалов, т/м3 3,0 и более</t>
  </si>
  <si>
    <t>3.27-0-14</t>
  </si>
  <si>
    <t>Раздел 14. Укладка и пропитка щебеночных оснований и покрытий</t>
  </si>
  <si>
    <t>3.27-0-14-0-41</t>
  </si>
  <si>
    <t>Таблица 3.27-41. Укладка, полупропитка и пропитка оснований и покрытий</t>
  </si>
  <si>
    <t>3.27-41-1</t>
  </si>
  <si>
    <t>Укладка и полупропитка с применением битума щебеночных покрытий толщиной 5 см</t>
  </si>
  <si>
    <t>1000 м2 покрытия и основания</t>
  </si>
  <si>
    <t>3.27-41-2</t>
  </si>
  <si>
    <t>Укладка и полупропитка с применением битума щебеночных оснований толщиной 5 см</t>
  </si>
  <si>
    <t>3.27-41-3</t>
  </si>
  <si>
    <t>Укладка и полупропитка с применением битума щебеночных при изменении толщины покрытий или оснований +/- 1 см добавлять или исключать</t>
  </si>
  <si>
    <t>3.27-41-4</t>
  </si>
  <si>
    <t>Укладка и пропитка с применением битума щебеночных покрытий толщиной 8 см</t>
  </si>
  <si>
    <t>3.27-41-5</t>
  </si>
  <si>
    <t>Укладка и пропитка с применением битума щебеночных покрытий, добавлять или исключать при изменении толщины на 1 см</t>
  </si>
  <si>
    <t>3.27-41-6</t>
  </si>
  <si>
    <t>Укладка и пропитка с применением битума щебеночных оснований толщиной 8 см</t>
  </si>
  <si>
    <t>3.27-41-7</t>
  </si>
  <si>
    <t>Укладка и пропитка с применением битума щебеночных оснований, добавлять или исключать при изменении толщины на 1 см</t>
  </si>
  <si>
    <t>3.27-41-8</t>
  </si>
  <si>
    <t>Укладка и полупропитка с применением битумной эмульсии щебеночных покрытий или оснований толщиной 5 см</t>
  </si>
  <si>
    <t>3.27-41-9</t>
  </si>
  <si>
    <t>Укладка и полупропитка с применением битумной эмульсии щебеночных покрытий или оснований, добавлять или исключать при изменении толщины на 1 см</t>
  </si>
  <si>
    <t>3.27-41-10</t>
  </si>
  <si>
    <t>Укладка и пропитка с применением битумной эмульсии щебеночных покрытий или оснований толщиной 8 см</t>
  </si>
  <si>
    <t>3.27-41-11</t>
  </si>
  <si>
    <t>Укладка и пропитка с применением битумной эмульсии щебеночных покрытий или оснований, добавлять или исключать при изменении толщины на 1 см</t>
  </si>
  <si>
    <t>3.27-0-15</t>
  </si>
  <si>
    <t>Раздел 15. Покрытия из горячих асфальтобетонных смесей</t>
  </si>
  <si>
    <t>3.27-0-15-0-42</t>
  </si>
  <si>
    <t>Таблица 3.27-42. Устройство покрытий из горячих асфальтобетонных смесей толщиной 4 см комплектом машин</t>
  </si>
  <si>
    <t>3.27-42-1</t>
  </si>
  <si>
    <t>Устройство покрытий из горячих асфальтобетонных смесей толщиной 4 см комплектом машин</t>
  </si>
  <si>
    <t>3.27-0-15-0-43</t>
  </si>
  <si>
    <t>Таблица 3.27-43. Добавляется на каждый 1 см изменения толщины слоя сверх 4 см к позиции 27-42-1</t>
  </si>
  <si>
    <t>3.27-43-1</t>
  </si>
  <si>
    <t>Добавляется на каждый 1 см изменения толщины слоя сверх 4 см к позиции 3.27-42-1</t>
  </si>
  <si>
    <t>3.27-0-15-0-44</t>
  </si>
  <si>
    <t>Таблица 3.27-44. Устройство асфальтобетонного покрытия с применением ремиксера</t>
  </si>
  <si>
    <t>3.27-44-1</t>
  </si>
  <si>
    <t>Устройство асфальтобетонного покрытия из мелкозернистой смеси с применением ремиксера при расходе асфальтобетонной смеси 50 кг/м2</t>
  </si>
  <si>
    <t>3.27-44-2</t>
  </si>
  <si>
    <t>Устройство асфальтобетонного покрытия с применением ремиксера при расходе песчаной асфальтобетонной смеси 50 кг/м2</t>
  </si>
  <si>
    <t>3.27-44-3</t>
  </si>
  <si>
    <t>Добавлять или исключать на каждые 5 кг/м2 изменения расхода асфальтобетонной смеси мелкозернистой к позиции 3.27-44-1</t>
  </si>
  <si>
    <t>3.27-44-4</t>
  </si>
  <si>
    <t>Добавлять или исключать на каждые 5 кг/м2 изменения расхода песчаной асфальтобетонной смеси к позиции 3.27-44-2</t>
  </si>
  <si>
    <t>3.27-0-15-0-45</t>
  </si>
  <si>
    <t>Таблица 3.27-45. Устройство асфальтобетонного покрытия из мелкозернистой смеси с применением ремиксера с введением пластификатора</t>
  </si>
  <si>
    <t>3.27-45-1</t>
  </si>
  <si>
    <t>Устройство асфальтобетонного покрытия из мелкозернистой смеси с применением ремиксера с введением пластификатора при расходе асфальтобетонной смеси 30 кг/м2</t>
  </si>
  <si>
    <t>3.27-45-2</t>
  </si>
  <si>
    <t>Устройство асфальтобетонного покрытия из песчаной смеси с применением ремиксера с введением пластификатора при расходе асфальтобетонной смеси 30 кг/м2</t>
  </si>
  <si>
    <t>3.27-45-3</t>
  </si>
  <si>
    <t>Добавлять или исключать при изменении расхода мелкозернистой асфальтобетонной смеси на каждые 5 кг/м2 к позиции 3.27-45-1</t>
  </si>
  <si>
    <t>3.27-45-4</t>
  </si>
  <si>
    <t>Добавлять или исключать при изменении расхода песчаной асфальтобетонной смеси на каждые 5 кг/м2 к позиции 3.27-45-2</t>
  </si>
  <si>
    <t>3.27-0-15-0-46</t>
  </si>
  <si>
    <t>Таблица 3.27-46. Устройство покрытий из асфальтобетонных смесей вручную, толщина 4 см</t>
  </si>
  <si>
    <t>3.27-46-1</t>
  </si>
  <si>
    <t>Устройство покрытий из асфальтобетонных смесей вручную, толщина 4 см</t>
  </si>
  <si>
    <t>3.27-0-15-0-114</t>
  </si>
  <si>
    <t>Таблица 3.27-114. Укладка геосетки в асфальтобетонное дорожное покрытие</t>
  </si>
  <si>
    <t>3.27-114-1</t>
  </si>
  <si>
    <t>Укладка геосетки в асфальтобетонное дорожное покрытие</t>
  </si>
  <si>
    <t>3.27-0-16</t>
  </si>
  <si>
    <t>Раздел 16. Дорожки и тротуары</t>
  </si>
  <si>
    <t>3.27-0-16-0-47</t>
  </si>
  <si>
    <t>Таблица 3.27-47. Устройство асфальтобетонных покрытий дорожек и тротуаров</t>
  </si>
  <si>
    <t>3.27-47-1</t>
  </si>
  <si>
    <t>Устройство асфальтобетонных покрытий дорожек и тротуаров однослойных из литой мелкозернистой асфальтобетонной смеси толщиной 3 см</t>
  </si>
  <si>
    <t>3.27-47-2</t>
  </si>
  <si>
    <t>Устройство асфальтобетонных покрытий дорожек и тротуаров однослойных из литой мелкозернистой асфальтобетонной смеси, добавлять или исключать на каждые 0,5 см изменения толщины слоя</t>
  </si>
  <si>
    <t>3.27-47-3</t>
  </si>
  <si>
    <t>Устройство асфальтобетонных покрытий дорожек и тротуаров двухслойных нижний слой из крупнозернистой асфальтобетонной смеси толщиной 4,5 см</t>
  </si>
  <si>
    <t>3.27-47-4</t>
  </si>
  <si>
    <t>Устройство асфальтобетонных покрытий дорожек и тротуаров двухслойных верхний слой из песчаной асфальтобетонной смеси толщиной 3 см</t>
  </si>
  <si>
    <t>3.27-0-16-0-48</t>
  </si>
  <si>
    <t>Таблица 3.27-48. Устройство оснований под тротуары из щебня</t>
  </si>
  <si>
    <t>3.27-48-1</t>
  </si>
  <si>
    <t>Устройство оснований под тротуары из щебня толщиной 12 см</t>
  </si>
  <si>
    <t>100 м2 дорожек и тротуаров</t>
  </si>
  <si>
    <t>3.27-48-2</t>
  </si>
  <si>
    <t>Устройство оснований под тротуары из щебня, добавлять или исключать при изменении толщины на 1 см</t>
  </si>
  <si>
    <t>3.27-0-16-0-49</t>
  </si>
  <si>
    <t>Таблица 3.27-49. Устройство бетонных плитных тротуаров с заполнением швов</t>
  </si>
  <si>
    <t>3.27-49-1</t>
  </si>
  <si>
    <t>Устройство плитных тротуаров из гладких бетонных плит с заполнением швов цементным раствором</t>
  </si>
  <si>
    <t>100 м2 тротуара</t>
  </si>
  <si>
    <t>3.27-49-2</t>
  </si>
  <si>
    <t>Устройство плитных тротуаров из гладких бетонных плит с заполнением швов песком</t>
  </si>
  <si>
    <t>3.27-49-3</t>
  </si>
  <si>
    <t>Устройство плитных тротуаров из сборных фигурных бетонных плит с заполнением швов цементным раствором</t>
  </si>
  <si>
    <t>3.27-0-16-0-50</t>
  </si>
  <si>
    <t>Таблица 3.27-50. Устройство покрытий из гранитных малоразмерных плит на цементно-песчаной подушке</t>
  </si>
  <si>
    <t>3.27-50-1</t>
  </si>
  <si>
    <t>Устройство покрытий из гранитных малоразмерных плит на цементно-песчаной подушке толщиной 50 мм</t>
  </si>
  <si>
    <t>3.27-0-16-0-51</t>
  </si>
  <si>
    <t>Таблица 3.27-51. Резка гранитных и бетонных малоразмерных плит в построечных условиях</t>
  </si>
  <si>
    <t>3.27-51-1</t>
  </si>
  <si>
    <t>Резка гранитных и бетонных малоразмерных плит в построечных условиях</t>
  </si>
  <si>
    <t>3.27-0-16-0-115</t>
  </si>
  <si>
    <t>Таблица 3.27-115. Устройство водоотводных лотков из сборного железобетона на тротуарах</t>
  </si>
  <si>
    <t>3.27-115-1</t>
  </si>
  <si>
    <t>Устройство водоотводных лотков из сборного железобетона на тротуарах при покрытиях бетонной плиткой</t>
  </si>
  <si>
    <t>3.27-115-2</t>
  </si>
  <si>
    <t>Устройство водоотводных лотков из сборного железобетона на тротуарах при асфальтобетонных покрытиях</t>
  </si>
  <si>
    <t>3.27-0-16-0-119</t>
  </si>
  <si>
    <t>Таблица 3.27-119. Устройство водоотводных лотков из композиционных полимерных материалов в комплекте с решеткой (крышкой) на подготовленные основания</t>
  </si>
  <si>
    <t>3.27-119-1</t>
  </si>
  <si>
    <t>Устройство водоотводных лотков из композиционных полимерных материалов весом до 10 кг/м в комплекте с решеткой (крышкой) на подготовленные основания</t>
  </si>
  <si>
    <t>3.27-119-2</t>
  </si>
  <si>
    <t>Устройство водоотводных лотков из композиционных полимерных материалов весом свыше 10 кг/м до 30 кг/м в комплекте с решеткой (крышкой) на подготовленные основания</t>
  </si>
  <si>
    <t>3.27-0-17</t>
  </si>
  <si>
    <t>Раздел 17. Защитные ограждения дорог</t>
  </si>
  <si>
    <t>3.27-0-17-0-52</t>
  </si>
  <si>
    <t>Таблица 3.27-52. Устройство защитных ограждений</t>
  </si>
  <si>
    <t>3.27-52-1</t>
  </si>
  <si>
    <t>Устройство парапетов из сборных железобетонных конструкций</t>
  </si>
  <si>
    <t>3.27-52-2</t>
  </si>
  <si>
    <t>Устройство парапетов бетонных</t>
  </si>
  <si>
    <t>3.27-52-3</t>
  </si>
  <si>
    <t>Установка парапетных ограждений из стали, стойки железобетонные</t>
  </si>
  <si>
    <t>3.27-52-4</t>
  </si>
  <si>
    <t>Установка парапетных ограждений из стали, стойки металлические</t>
  </si>
  <si>
    <t>3.27-52-5</t>
  </si>
  <si>
    <t>Устройство ограждений из сетки, столбы железобетонные</t>
  </si>
  <si>
    <t>3.27-0-17-0-53</t>
  </si>
  <si>
    <t>Таблица 3.27-53. Установка парапетных ограждений железобетонных на подходах к мостам и путепроводам</t>
  </si>
  <si>
    <t>3.27-53-1</t>
  </si>
  <si>
    <t>Установка парапетных ограждений железобетонных на подходах к мостам и путепроводам</t>
  </si>
  <si>
    <t>3.27-0-17-0-54</t>
  </si>
  <si>
    <t>Таблица 3.27-54. Установка столбиков сигнальных</t>
  </si>
  <si>
    <t>3.27-54-1</t>
  </si>
  <si>
    <t>Установка столбиков сигнальных железобетонных</t>
  </si>
  <si>
    <t>3.27-0-17-0-91</t>
  </si>
  <si>
    <t>Таблица 3.27-91. Устройство шумозащитного экрана из поликарбоната, монолитных железобетонных конструкций</t>
  </si>
  <si>
    <t>3.27-91-1</t>
  </si>
  <si>
    <t>Устройство шумозащитного экрана из поликарбоната</t>
  </si>
  <si>
    <t>3.27-91-2</t>
  </si>
  <si>
    <t>Устройство шумозащитного экрана из монолитных железобетонных конструкций</t>
  </si>
  <si>
    <t>3.27-0-17-0-99</t>
  </si>
  <si>
    <t>Таблица 3.27-99. Устройство ограждения дорожного удерживающего для автомобилей, бокового, первого типа, металлического, двустороннего исполнения</t>
  </si>
  <si>
    <t>3.27-99-1</t>
  </si>
  <si>
    <t>Устройство ограждения дорожного удерживающего для автомобилей, бокового, первого типа, металлического, двустороннего исполнения, группа дорожная марка 11 ДД - 1,5 - 500</t>
  </si>
  <si>
    <t>3.27-99-2</t>
  </si>
  <si>
    <t>Устройство ограждения дорожного удерживающего для автомобилей, бокового, первого типа, металлического, двустороннего исполнения, группа мостовая, марки 11 МД - 1,5 - 500, 11 МДЦ-1,5 - 500</t>
  </si>
  <si>
    <t>3.27-99-3</t>
  </si>
  <si>
    <t>Устройство ограждения дорожного удерживающего для автомобилей, бокового, первого типа, металлического, двустороннего исполнения, группа мостовая, марки 11 МД - 2,0 - 500, 11 МДЦ - 2,0 - 500</t>
  </si>
  <si>
    <t>3.27-0-17-0-100</t>
  </si>
  <si>
    <t>Таблица 3.27-100. 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</t>
  </si>
  <si>
    <t>3.27-100-1</t>
  </si>
  <si>
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дорожная марка 11 ДО - 1,5 - 500</t>
  </si>
  <si>
    <t>3.27-100-2</t>
  </si>
  <si>
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мостовая марка 11 МО - 2 - 500</t>
  </si>
  <si>
    <t>3.27-0-17-0-101</t>
  </si>
  <si>
    <t>Таблица 3.27-101. Устройство шумозащитного экрана из панелей алюминиевых или стальных оцинкованных со звукопоглощающими вкладышами</t>
  </si>
  <si>
    <t>3.27-101-1</t>
  </si>
  <si>
    <t>Устройство шумозащитного экрана из панелей алюминиевых или стальных оцинкованных со звукопоглощающими вкладышами</t>
  </si>
  <si>
    <t>3.27-0-17-0-103</t>
  </si>
  <si>
    <t>Таблица 3.27-103. Установка дорожных пешеходных ограждений высотой 1 м, шаг стоек 2 м, из оцинкованных трубчатых профилей</t>
  </si>
  <si>
    <t>3.27-103-1</t>
  </si>
  <si>
    <t>Установка дорожных пешеходных ограждений высотой 1 м, шаг стоек 2 м, из оцинкованных трубчатых профилей</t>
  </si>
  <si>
    <t>3.27-0-17-0-107</t>
  </si>
  <si>
    <t>Таблица 3.27-107. Устройство железобетонной барьерной стенки бетоноукладчиком со скользящими формами</t>
  </si>
  <si>
    <t>3.27-107-1</t>
  </si>
  <si>
    <t>Устройство железобетонной барьерной стенки бетоноукладчиком со скользящими формами: ограждение железобетонное парапетного типа в одностороннем исполнении высотой 1230 мм</t>
  </si>
  <si>
    <t>3.27-107-2</t>
  </si>
  <si>
    <t>Устройство железобетонной барьерной стенки бетоноукладчиком со скользящими формами: ограждение железобетонное парапетного типа в двухстороннем исполнении высотой 1230 мм</t>
  </si>
  <si>
    <t>3.27-107-3</t>
  </si>
  <si>
    <t>Устройство железобетонной барьерной стенки бетоноукладчиком со скользящими формами: банкетка монолитная железобетонная высотой 660 мм</t>
  </si>
  <si>
    <t>3.27-0-17-0-109</t>
  </si>
  <si>
    <t>Таблица 3.27-109. Монтаж железобетонных конструкций разделительной полосы типа "Нью Джерси"</t>
  </si>
  <si>
    <t>3.27-109-1</t>
  </si>
  <si>
    <t>Монтаж железобетонных конструкций разделительной полосы типа "Нью Джерси", блок БД-1им</t>
  </si>
  <si>
    <t>3.27-109-2</t>
  </si>
  <si>
    <t>Монтаж железобетонных конструкций разделительной полосы типа "Нью Джерси", блок БП-1и</t>
  </si>
  <si>
    <t>3.27-109-3</t>
  </si>
  <si>
    <t>Монтаж железобетонных конструкций разделительной полосы типа "Нью Джерси", плита перекрытия ПП-1</t>
  </si>
  <si>
    <t>3.27-0-17-0-110</t>
  </si>
  <si>
    <t>Таблица 3.27-110. Заполнение бетоном межблочного пространства железобетонных конструкций разделительной полосы типа "Нью Джерси"</t>
  </si>
  <si>
    <t>3.27-110-1</t>
  </si>
  <si>
    <t>Заполнение бетоном межблочного пространства железобетонных конструкций разделительной полосы типа "Нью Джерси"</t>
  </si>
  <si>
    <t>3.27-0-17-0-111</t>
  </si>
  <si>
    <t>Таблица 3.27-111. Установка металлических барьерных ограждений для автомобилей, боковых, первого типа, металлических</t>
  </si>
  <si>
    <t>3.27-111-1</t>
  </si>
  <si>
    <t>Установка металлических барьерных ограждений для автомобилей, боковых, первого типа, металлических 11ДО-2-190 кДж с удерживающей способностью У2 при установке балок в один ряд</t>
  </si>
  <si>
    <t>3.27-111-2</t>
  </si>
  <si>
    <t>Установка металлических барьерных ограждений для автомобилей, боковых, первого типа, металлических 11ДО-2-300 кДж с удерживающей способностью У4 при установке балок в два ряда</t>
  </si>
  <si>
    <t>3.27-0-17-0-120</t>
  </si>
  <si>
    <t>Таблица 3.27-120. Установка перильного ограждения из композитных материалов</t>
  </si>
  <si>
    <t>3.27-120-1</t>
  </si>
  <si>
    <t>Установка опоры со стойкой в сборе перильного ограждения из композитных материалов при креплении тремя анкерными шпильками</t>
  </si>
  <si>
    <t>3.27-120-2</t>
  </si>
  <si>
    <t>Установка опоры со стойкой в сборе перильного ограждения из композитных материалов при креплении двумя анкерными шпильками</t>
  </si>
  <si>
    <t>3.27-120-3</t>
  </si>
  <si>
    <t>Установка секций заполнения перильного ограждения из композитных материалов</t>
  </si>
  <si>
    <t>3.27-0-18</t>
  </si>
  <si>
    <t>Раздел 18. Укрепительные полосы у краев дорожных покрытий и укрепление обочин</t>
  </si>
  <si>
    <t>3.27-0-18-0-55</t>
  </si>
  <si>
    <t>Таблица 3.27-55. Устройство укрепительных полос и укрепление обочин</t>
  </si>
  <si>
    <t>3.27-55-1</t>
  </si>
  <si>
    <t>Устройство укрепительных полос шириной 0,5 и 0,75 м из асфальтобетона толщиной 5 см</t>
  </si>
  <si>
    <t>1000 м2 покрытия полосы и обочин</t>
  </si>
  <si>
    <t>3.27-55-2</t>
  </si>
  <si>
    <t>Устройство укрепительных полос шириной 0,5 и 0,75 м из асфальтобетона, добавлять или исключать при изменении толщины на 1 см</t>
  </si>
  <si>
    <t>3.27-55-3</t>
  </si>
  <si>
    <t>Устройство укрепительных полос шириной 0,5 и 0,75 м из черного щебня толщиной 6 см</t>
  </si>
  <si>
    <t>3.27-55-4</t>
  </si>
  <si>
    <t>Устройство укрепительных полос шириной 0,5 и 0,75 м из черного щебня, добавлять или исключать при изменении толщины на 1 см</t>
  </si>
  <si>
    <t>3.27-55-5</t>
  </si>
  <si>
    <t>Устройство укрепительных полос шириной 0,5 и 0,75 м из щебня толщиной 10 см</t>
  </si>
  <si>
    <t>3.27-55-6</t>
  </si>
  <si>
    <t>Устройство укрепительных полос шириной 0,5 и 0,75 м из щебня, добавлять или исключать при изменении толщины на 1 см</t>
  </si>
  <si>
    <t>3.27-55-7</t>
  </si>
  <si>
    <t>Устройство укрепительных полос из монолитного цементобетона шириной 0,75 м, толщиной 20 см</t>
  </si>
  <si>
    <t>3.27-55-8</t>
  </si>
  <si>
    <t>Устройство укрепительных полос из монолитного цементобетона шириной 1 м, толщиной 20 см</t>
  </si>
  <si>
    <t>3.27-55-9</t>
  </si>
  <si>
    <t>Устройство укрепительных полос из монолитного цементобетона шириной 0,75 м, на каждый 1 см изменения толщины слоя добавлять или исключать</t>
  </si>
  <si>
    <t>3.27-55-10</t>
  </si>
  <si>
    <t>Устройство укрепительных полос из монолитного цементобетона шириной 1 м, на каждый 1 см изменения толщины слоя добавлять или исключать</t>
  </si>
  <si>
    <t>3.27-55-11</t>
  </si>
  <si>
    <t>Укрепление обочин гравийной (щебеночной) смесью толщиной 10 см</t>
  </si>
  <si>
    <t>3.27-55-12</t>
  </si>
  <si>
    <t>Укрепление обочин втапливанием щебня</t>
  </si>
  <si>
    <t>3.27-55-13</t>
  </si>
  <si>
    <t>Укрепление внешней стороны обочин с засевом трав на ширину 0,5 м</t>
  </si>
  <si>
    <t>3.27-0-18-0-56</t>
  </si>
  <si>
    <t>Таблица 3.27-56. Устройство укрепительных полос из сборных железобетонных плит</t>
  </si>
  <si>
    <t>3.27-56-1</t>
  </si>
  <si>
    <t>Устройство укрепительных полос из сборных железобетонных плит размером 1 х 0,5(0,75) х 0,06 м</t>
  </si>
  <si>
    <t>3.27-56-2</t>
  </si>
  <si>
    <t>Устройство укрепительных полос из сборных железобетонных плит размером 3 х 0,5(0,75) х 0,12 м</t>
  </si>
  <si>
    <t>3.27-0-18-0-126</t>
  </si>
  <si>
    <t>Таблица 3.27-126. Устройство укрепительных полос и укрепление обочин с применением полотна гибкого бетонного высокой прочности и ускоренного застывания</t>
  </si>
  <si>
    <t>3.27-126-1</t>
  </si>
  <si>
    <t>Устройство укрепительных полос и укрепление обочин с применением полотна гибкого бетонного высокой прочности и ускоренного застывания</t>
  </si>
  <si>
    <t>3.27-0-18-0-132</t>
  </si>
  <si>
    <t>Таблица 3.27-132. Укрепление откосов с применением объемной георешетки</t>
  </si>
  <si>
    <t>3.27-132-1</t>
  </si>
  <si>
    <t>Укрепление откосов с применением объемной георешетки шириной рулона до 2,3 м с последующей засыпкой щебнем</t>
  </si>
  <si>
    <t>3.27-132-2</t>
  </si>
  <si>
    <t>Укрепление откосов с применением объемной георешетки шириной рулона до 2,9 м с последующей засыпкой щебнем</t>
  </si>
  <si>
    <t>3.27-132-3</t>
  </si>
  <si>
    <t>Укрепление откосов с применением объемной георешетки шириной рулона до 3,2 м с последующей засыпкой щебнем</t>
  </si>
  <si>
    <t>3.27-132-4</t>
  </si>
  <si>
    <t>Укрепление откосов с применением объемной георешетки шириной рулона до 2,3 м с последующей засыпкой растительным грунтом и посевом трав</t>
  </si>
  <si>
    <t>3.27-132-5</t>
  </si>
  <si>
    <t>Укрепление откосов с применением объемной георешетки шириной рулона до 2,9 м с последующей засыпкой растительным грунтом и посевом трав</t>
  </si>
  <si>
    <t>3.27-132-6</t>
  </si>
  <si>
    <t>Укрепление откосов с применением объемной георешетки шириной рулона до 3,2 м с последующей засыпкой растительным грунтом и посевом трав</t>
  </si>
  <si>
    <t>3.27-0-19</t>
  </si>
  <si>
    <t>Раздел 19. Приготовление битумных вяжущих материалов и эмульсий в построечных условиях</t>
  </si>
  <si>
    <t>3.27-0-19-0-57</t>
  </si>
  <si>
    <t>Таблица 3.27-57. Приготовление битумных вяжущих материалов и эмульсий</t>
  </si>
  <si>
    <t>3.27-57-1</t>
  </si>
  <si>
    <t>Приготовление битума в котлах вместимостью 15000 л без введения добавок вязкого</t>
  </si>
  <si>
    <t>1 т битума и битумных эмульсий</t>
  </si>
  <si>
    <t>3.27-57-2</t>
  </si>
  <si>
    <t>Приготовление битума в котлах вместимостью 15000 л без введения добавок жидкого</t>
  </si>
  <si>
    <t>3.27-57-3</t>
  </si>
  <si>
    <t>Приготовление битума в котлах вместимостью 15000 л с введением добавок вязкого</t>
  </si>
  <si>
    <t>3.27-57-4</t>
  </si>
  <si>
    <t>Приготовление битума в котлах вместимостью 15000 л с введением добавок жидкого</t>
  </si>
  <si>
    <t>3.27-57-5</t>
  </si>
  <si>
    <t>Приготовление битумных эмульсий</t>
  </si>
  <si>
    <t>3.27-57-6</t>
  </si>
  <si>
    <t>Разогревание битума в котлах вместимостью 400 л</t>
  </si>
  <si>
    <t>3.27-0-20</t>
  </si>
  <si>
    <t>Раздел 20. Приготовление асфальтобетонных смесей на асфальтобетонных заводах в построечных условиях</t>
  </si>
  <si>
    <t>3.27-0-20-0-58</t>
  </si>
  <si>
    <t>Таблица 3.27-58. Приготовление асфальтобетонных смесей из фракционного щебня (гравия) для горячей укладки</t>
  </si>
  <si>
    <t>3.27-58-1</t>
  </si>
  <si>
    <t>Приготовление асфальтобетонных смесей плотных мелкозернистых типа А с плотностью каменных материалов, т/м3 2,5-2,9 из фракционного щебня (гравия) для горячей укладки</t>
  </si>
  <si>
    <t>3.27-58-2</t>
  </si>
  <si>
    <t>Приготовление асфальтобетонных смесей плотных мелкозернистых типа А с плотностью каменных материалов, т/м3 3 и более из фракционного щебня (гравия) для горячей укладки</t>
  </si>
  <si>
    <t>3.27-58-3</t>
  </si>
  <si>
    <t>Приготовление асфальтобетонных смесей плотных мелкозернистых типа Б с плотностью каменных материалов, т/м3 2,5-2,9 из фракционного щебня (гравия) для горячей укладки</t>
  </si>
  <si>
    <t>3.27-58-4</t>
  </si>
  <si>
    <t>Приготовление асфальтобетонных смесей плотных мелкозернистых типа Б с плотностью каменных материалов, т/м3 3 и более из фракционного щебня (гравия) для горячей укладки</t>
  </si>
  <si>
    <t>3.27-0-20-0-59</t>
  </si>
  <si>
    <t>Таблица 3.27-59. Приготовление черного фракционного щебня</t>
  </si>
  <si>
    <t>3.27-59-1</t>
  </si>
  <si>
    <t>Приготовление черного фракционного щебня с применением битума для горячей укладки из камня изверженных пород, фракция щебня 20-40 мм плотностью каменных материалов 2,5-2,9 т/м3</t>
  </si>
  <si>
    <t>100 т смеси</t>
  </si>
  <si>
    <t>3.27-59-2</t>
  </si>
  <si>
    <t>Приготовление черного фракционного щебня с применением битума для горячей укладки из камня изверженных пород, фракция щебня 20-40 мм плотностью каменных материалов 3 и более т/м3</t>
  </si>
  <si>
    <t>3.27-0-21</t>
  </si>
  <si>
    <t>Раздел 21. Приготовление дорожного бетона (тощего) на инвентарном автоматизированном бетонном заводе в построечных условиях</t>
  </si>
  <si>
    <t>3.27-0-21-0-60</t>
  </si>
  <si>
    <t>Таблица 3.27-60. Приготовление дорожного бетона (тощего) на инвентарном автоматизированном бетонном заводе в построечных условиях</t>
  </si>
  <si>
    <t>3.27-60-1</t>
  </si>
  <si>
    <t>Приготовление на инвентарном автоматизированном бетонном заводе в построечных условиях бетона (тощего) марки 100</t>
  </si>
  <si>
    <t>3.27-60-2</t>
  </si>
  <si>
    <t>Приготовление на инвентарном автоматизированном бетонном заводе в построечных условиях бетона (тощего) марки 150</t>
  </si>
  <si>
    <t>3.27-0-22</t>
  </si>
  <si>
    <t>Раздел 22. Дополнительные работы</t>
  </si>
  <si>
    <t>3.27-0-22-0-61</t>
  </si>
  <si>
    <t>Таблица 3.27-61. Розлив вяжущих и пленкообразующих материалов</t>
  </si>
  <si>
    <t>3.27-61-1</t>
  </si>
  <si>
    <t>Дополнительный розлив битумной эмульсии при устройстве покрытия из горячей асфальтобетонной смеси</t>
  </si>
  <si>
    <t>3.27-61-2</t>
  </si>
  <si>
    <t>Розлив пленкообразующих материалов</t>
  </si>
  <si>
    <t>3.27-0-22-0-62</t>
  </si>
  <si>
    <t>Таблица 3.27-62. Добавка гравия, песка или песчано-гравийной смеси</t>
  </si>
  <si>
    <t>3.27-62-1</t>
  </si>
  <si>
    <t>Добавка гравия, песка или песчано-гравийной смеси</t>
  </si>
  <si>
    <t>100 м3 добавок в рыхлом состоянии</t>
  </si>
  <si>
    <t>3.27-0-22-0-63</t>
  </si>
  <si>
    <t>Таблица 3.27-63. Распределение порошкообразных добавок</t>
  </si>
  <si>
    <t>3.27-63-1</t>
  </si>
  <si>
    <t>Распределение порошкообразных добавок фрезами</t>
  </si>
  <si>
    <t>100 т сухих добавок</t>
  </si>
  <si>
    <t>3.27-63-2</t>
  </si>
  <si>
    <t>Распределение порошкообразных добавок автогрейдерами</t>
  </si>
  <si>
    <t>3.27-0-22-0-124</t>
  </si>
  <si>
    <t>Таблица 3.27-124. Создание площадок под высокие нагрузки с использованием решетки геотехнической двуосной</t>
  </si>
  <si>
    <t>3.27-124-1</t>
  </si>
  <si>
    <t>Создание площадок под высокие нагрузки с использованием решетки геотехнической двуосной толщиной слоя основания 20 см и площадью до 50 м2</t>
  </si>
  <si>
    <t>3.27-124-2</t>
  </si>
  <si>
    <t>Создание площадок под высокие нагрузки с использованием решетки геотехнической двуосной толщиной слоя основания 20 см и площадью свыше 50 м2</t>
  </si>
  <si>
    <t>3.27-0-22-0-125</t>
  </si>
  <si>
    <t>Таблица 3.27-125. Стабилизация грунта с использованием решетки геотехнической двуосной</t>
  </si>
  <si>
    <t>3.27-125-1</t>
  </si>
  <si>
    <t>Стабилизация грунта решеткой геотехнической двуосной при толщине слоя основания 20 см</t>
  </si>
  <si>
    <t>3.27-0-22-0-128</t>
  </si>
  <si>
    <t>Таблица 3.27-128. Укладка полотна гибкого бетонного для защиты бетонных конструкций</t>
  </si>
  <si>
    <t>3.27-128-1</t>
  </si>
  <si>
    <t xml:space="preserve">Укладка полотна гибкого бетонного высокой прочности и ускоренного застывания для защиты бетонных конструкций водоотводных лотков </t>
  </si>
  <si>
    <t>3.27-0-23</t>
  </si>
  <si>
    <t>Раздел 23. Основания из готовой цементо-грунтовой смеси с применением профилировщиков со скользящими формами</t>
  </si>
  <si>
    <t>3.27-0-23-0-64</t>
  </si>
  <si>
    <t>Таблица 3.27-64. Устройство оснований из готовой цементо-грунтовой смеси толщиной 16 см, приготовленной из песчаных, супесчаных грунтов</t>
  </si>
  <si>
    <t>3.27-64-1</t>
  </si>
  <si>
    <t>Устройство оснований из готовой цементно-грунтовой смеси толщиной 16 см, приготовленной из песчаных, супесчаных грунтов</t>
  </si>
  <si>
    <t>3.27-0-24</t>
  </si>
  <si>
    <t>Раздел 24. Цементобетонные покрытия, устраиваемые машинами высокопроизводительного бетоноукладочного комплекта со скользящими формами</t>
  </si>
  <si>
    <t>3.27-0-24-0-65</t>
  </si>
  <si>
    <t>Таблица 3.27-65. Устройство однослойных покрытий</t>
  </si>
  <si>
    <t>3.27-65-1</t>
  </si>
  <si>
    <t>Устройство однослойных покрытий толщиной слоя 20 см</t>
  </si>
  <si>
    <t>3.27-65-2</t>
  </si>
  <si>
    <t>Устройство однослойных покрытий толщиной слоя 22 см</t>
  </si>
  <si>
    <t>3.27-65-3</t>
  </si>
  <si>
    <t>Устройство однослойных покрытий толщиной слоя 24 см</t>
  </si>
  <si>
    <t>3.27-0-25</t>
  </si>
  <si>
    <t>Раздел 25. Устройство швов</t>
  </si>
  <si>
    <t>3.27-0-25-0-66</t>
  </si>
  <si>
    <t>Таблица 3.27-66. Устройство швов расширения</t>
  </si>
  <si>
    <t>3.27-66-1</t>
  </si>
  <si>
    <t>Устройство швов расширения</t>
  </si>
  <si>
    <t>3.27-0-25-0-67</t>
  </si>
  <si>
    <t>Таблица 3.27-67. Нарезка швов в затвердевшем бетоне</t>
  </si>
  <si>
    <t>3.27-67-1</t>
  </si>
  <si>
    <t>Нарезка швов в затвердевшем бетоне</t>
  </si>
  <si>
    <t>3.27-0-25-0-68</t>
  </si>
  <si>
    <t>Таблица 3.27-68. Устройство покрытий средствами малой механизации при примыкании к искусственным сооружениям</t>
  </si>
  <si>
    <t>3.27-68-1</t>
  </si>
  <si>
    <t>Устройство покрытий средствами малой механизации при примыкании к искусственным сооружениям толщиной покрытия 20 см</t>
  </si>
  <si>
    <t>3.27-68-2</t>
  </si>
  <si>
    <t>Устройство покрытий средствами малой механизации при примыкании к искусственным сооружениям толщиной покрытия 22 см</t>
  </si>
  <si>
    <t>3.27-68-3</t>
  </si>
  <si>
    <t>Устройство покрытий средствами малой механизации при примыкании к искусственным сооружениям толщиной покрытия 24 см</t>
  </si>
  <si>
    <t>3.27-0-25-0-122</t>
  </si>
  <si>
    <t>Таблица 3.27-122. Устройство шва-стыка в асфальтобетонных покрытиях с использованием ленты стыковочной битумно-полимерной</t>
  </si>
  <si>
    <t>3.27-122-1</t>
  </si>
  <si>
    <t>Устройство шва-стыка в асфальтобетонных покрытиях с использованием ленты стыковочной битумно-полимерной</t>
  </si>
  <si>
    <t>3.27-0-25-0-127</t>
  </si>
  <si>
    <t>Таблица 3.27-127. Нарезка швов в асфальтобетоне с помощью нарезчика швов с ДВС</t>
  </si>
  <si>
    <t>3.27-127-1</t>
  </si>
  <si>
    <t>Нарезка швов глубиной 100 мм в асфальтобетоне с помощью нарезчика швов с ДВС</t>
  </si>
  <si>
    <t>3.27-0-26</t>
  </si>
  <si>
    <t>Раздел 26. Устройство прослойки из нетканного синтетического материала</t>
  </si>
  <si>
    <t>3.27-0-26-0-69</t>
  </si>
  <si>
    <t>Таблица 3.27-69. Устройство прослойки из нетканого синтетического материала (НСМ)</t>
  </si>
  <si>
    <t>3.27-69-1</t>
  </si>
  <si>
    <t>Устройство прослойки из нетканого синтетического материала (НСМ) в земляном полотне сплошной</t>
  </si>
  <si>
    <t>1000 м2 поверхности</t>
  </si>
  <si>
    <t>3.27-69-2</t>
  </si>
  <si>
    <t>Устройство прослойки из нетканого синтетического материала (НСМ) в земляном полотне в "обойме"</t>
  </si>
  <si>
    <t>3.27-69-3</t>
  </si>
  <si>
    <t>Устройство прослойки из нетканого синтетического материала (НСМ) при укреплении откосов неподтопляемой</t>
  </si>
  <si>
    <t>3.27-69-4</t>
  </si>
  <si>
    <t>Устройство прослойки из нетканого синтетического материала (НСМ) при укреплении откосов подтопляемой</t>
  </si>
  <si>
    <t>3.27-0-28</t>
  </si>
  <si>
    <t>Раздел 28. Дорожные знаки</t>
  </si>
  <si>
    <t>3.27-0-28-0-71</t>
  </si>
  <si>
    <t>Таблица 3.27-71. Установка дорожных знаков</t>
  </si>
  <si>
    <t>3.27-71-1</t>
  </si>
  <si>
    <t>Установка дорожных знаков на металлических стойках</t>
  </si>
  <si>
    <t>100 знаков</t>
  </si>
  <si>
    <t>3.27-0-28-0-72</t>
  </si>
  <si>
    <t>Таблица 3.27-72. Установка дополнительных щитков</t>
  </si>
  <si>
    <t>3.27-72-1</t>
  </si>
  <si>
    <t>Установка дополнительных щитков</t>
  </si>
  <si>
    <t>3.27-0-28-0-102</t>
  </si>
  <si>
    <t>Таблица 3.27-102. Установка Г- и Т- образных металлических рамных опор для информационных щитов</t>
  </si>
  <si>
    <t>3.27-102-1</t>
  </si>
  <si>
    <t>Установка металлических рамных опор для информационных щитов</t>
  </si>
  <si>
    <t>3.27-0-28-0-129</t>
  </si>
  <si>
    <t>Таблица 3.27-129. Установка дорожных информационных щитов на металлические рамные конструкции</t>
  </si>
  <si>
    <t>3.27-129-1</t>
  </si>
  <si>
    <t>Установка дорожных информационных щитов на металлические рамные конструкции, площадь щита от 10 м2 до 15 м2</t>
  </si>
  <si>
    <t>3.27-0-28-0-130</t>
  </si>
  <si>
    <t>Таблица 3.27-130. Установка П-образных металлических рамных опор</t>
  </si>
  <si>
    <t>3.27-130-1</t>
  </si>
  <si>
    <t>Установка П-образных металлических рамных опор массой до 10 т</t>
  </si>
  <si>
    <t>3.27-0-28-0-133</t>
  </si>
  <si>
    <t>Таблица 3.27-133. Установка дорожных знаков на металлических стойках и винтовых сваях</t>
  </si>
  <si>
    <t>3.27-133-1</t>
  </si>
  <si>
    <t>Установка дорожных знаков на металлических стойках и винтовых сваях</t>
  </si>
  <si>
    <t>3.27-0-31</t>
  </si>
  <si>
    <t>Раздел 31. Текущий ремонт, содержание и восстановление автомобильных дорог</t>
  </si>
  <si>
    <t>3.27-0-31-0-76</t>
  </si>
  <si>
    <t>Таблица 3.27-76. Срезка поверхностного слоя асфальтобетонных дорожных покрытий методом холодного фрезерования</t>
  </si>
  <si>
    <t>3.27-76-1</t>
  </si>
  <si>
    <t>Срезка поверхностного слоя асфальтобетонных дорожных покрытий методом холодного фрезерования, при ширине барабана фрезы 1000 мм и толщине слоя 5 см</t>
  </si>
  <si>
    <t>1 м2 дорожного покрытия</t>
  </si>
  <si>
    <t>3.27-76-2</t>
  </si>
  <si>
    <t>Срезка поверхностного слоя асфальтобетонных дорожных покрытий методом холодного фрезерования, при ширине барабана фрезы 1000 мм и толщине слоя 10 см</t>
  </si>
  <si>
    <t>3.27-0-32</t>
  </si>
  <si>
    <t>Раздел 32. Технические средства организации дорожного движения автомобильного транспорта</t>
  </si>
  <si>
    <t>3.27-0-32-0-77</t>
  </si>
  <si>
    <t>Таблица 3.27-77. Нанесение дорожной разметки краской</t>
  </si>
  <si>
    <t>3.27-77-1</t>
  </si>
  <si>
    <t>Нанесение линии дорожной разметки краской, линия продольная, сплошная</t>
  </si>
  <si>
    <t>1 м2 разметки</t>
  </si>
  <si>
    <t>3.27-77-2</t>
  </si>
  <si>
    <t>Нанесение продольной линии дорожной разметки краской, прерывистая линия</t>
  </si>
  <si>
    <t>3.27-77-3</t>
  </si>
  <si>
    <t>Нанесение поперечной линии дорожной разметки краской</t>
  </si>
  <si>
    <t>3.27-0-32-0-79</t>
  </si>
  <si>
    <t>Таблица 3.27-79. Нанесение дорожной разметки краской при температуре ниже 0°С</t>
  </si>
  <si>
    <t>3.27-79-1</t>
  </si>
  <si>
    <t>Нанесение дорожной разметки краской при температуре воздуха ниже 0°С без прогрева покрытия самоходными механизмами</t>
  </si>
  <si>
    <t>3.27-79-2</t>
  </si>
  <si>
    <t>Нанесение дорожной разметки краской при температуре воздуха ниже 0°С с прогревом покрытия самоходными механизмами</t>
  </si>
  <si>
    <t>3.27-79-3</t>
  </si>
  <si>
    <t>Нанесение дорожной разметки краской при температуре воздуха ниже 0°С с прогревом покрытия ручными механизмами по трафаретам</t>
  </si>
  <si>
    <t>3.27-0-32-0-80</t>
  </si>
  <si>
    <t>Таблица 3.27-80. Нанесение дорожной разметки термопластиком</t>
  </si>
  <si>
    <t>3.27-80-1</t>
  </si>
  <si>
    <t>Нанесение продольной линии дорожной разметки термопластиком, сплошная линия</t>
  </si>
  <si>
    <t>3.27-80-2</t>
  </si>
  <si>
    <t>Нанесение продольной линии дорожной разметки термопластиком, пунктирная линия</t>
  </si>
  <si>
    <t>3.27-80-3</t>
  </si>
  <si>
    <t>Нанесение поперечной линии дорожной разметки термопластиком</t>
  </si>
  <si>
    <t>3.27-80-4</t>
  </si>
  <si>
    <t>Нанесение линии обозначения мест парковки машин термопластиком</t>
  </si>
  <si>
    <t>3.27-0-32-0-81</t>
  </si>
  <si>
    <t>Таблица 3.27-81. Нанесение дорожной разметки холодным пластиком вручную</t>
  </si>
  <si>
    <t>3.27-81-1</t>
  </si>
  <si>
    <t>Нанесение дорожной разметки холодным пластиком вручную</t>
  </si>
  <si>
    <t>3.27-81-2</t>
  </si>
  <si>
    <t>Нанесение дорожной разметки холодным пластиком вручную с предварительным грунтованием</t>
  </si>
  <si>
    <t>3.27-0-32-0-85</t>
  </si>
  <si>
    <t>Таблица 3.27-85. Нанесение дорожной разметки полимерными лентами аппликатором по асфальтобетонному покрытию</t>
  </si>
  <si>
    <t>3.27-85-1</t>
  </si>
  <si>
    <t>Нанесение дорожной разметки аппликатором (линии обозначения мест остановки общественного транспорта и парковки автомобилей) полимерными лентами шириной 10 см на поверхность существующего покрытия</t>
  </si>
  <si>
    <t>3.27-85-2</t>
  </si>
  <si>
    <t>Нанесение продольной дорожной разметки аппликатором полимерными лентами шириной 10 см на поверхность существующего покрытия</t>
  </si>
  <si>
    <t>3.27-85-3</t>
  </si>
  <si>
    <t>Нанесение продольной дорожной разметки аппликатором полимерными лентами шириной 15 см на поверхность существующего покрытия</t>
  </si>
  <si>
    <t>3.27-85-4</t>
  </si>
  <si>
    <t>Нанесение продольной дорожной разметки аппликатором полимерными лентами шириной 20 см на поверхность существующего покрытия</t>
  </si>
  <si>
    <t>3.27-85-5</t>
  </si>
  <si>
    <t>Нанесение продольной дорожной разметки аппликатором полимерными лентами шириной 40 см на поверхность существующего покрытия</t>
  </si>
  <si>
    <t>3.27-85-6</t>
  </si>
  <si>
    <t>Нанесение дорожной разметки аппликатором (стрелки, цифры, элементы поперечной разметки) готовыми площадными полимерными элементами на поверхность существующего покрытия</t>
  </si>
  <si>
    <t>3.27-85-7</t>
  </si>
  <si>
    <t>Нанесение дорожной разметки аппликатором (линии обозначения мест остановки общественного транспорта и парковки автомобилей) полимерными лентами шириной 10 см на поверхность свежеуложенного асфальтобетонного покрытия</t>
  </si>
  <si>
    <t>3.27-85-8</t>
  </si>
  <si>
    <t>Нанесение продольной дорожной разметки аппликатором полимерными лентами шириной 10 см на поверхность свежеуложенного асфальтобетонного покрытия</t>
  </si>
  <si>
    <t>3.27-85-9</t>
  </si>
  <si>
    <t>Нанесение продольной дорожной разметки аппликатором полимерными лентами шириной 15 см на поверхность свежеуложенного асфальтобетонного покрытия</t>
  </si>
  <si>
    <t>3.27-85-10</t>
  </si>
  <si>
    <t>Нанесение продольной дорожной разметки аппликатором полимерными лентами шириной 20 см на поверхность свежеуложенного асфальтобетонного покрытия</t>
  </si>
  <si>
    <t>3.27-85-11</t>
  </si>
  <si>
    <t>Нанесение продольной дорожной разметки аппликатором полимерными лентами шириной 40 см на поверхность свежеуложенного асфальтобетонного покрытия</t>
  </si>
  <si>
    <t>3.27-85-12</t>
  </si>
  <si>
    <t>Нанесение дорожной разметки аппликатором (стрелки, цифры, элементы поперечной разметки) готовыми площадными полимерными элементами на поверхность свежеуложенного асфальтобетонного покрытия</t>
  </si>
  <si>
    <t>3.27-0-32-0-86</t>
  </si>
  <si>
    <t>Таблица 3.27-86. Разметка готовыми термопластическими формами дорожного покрытия</t>
  </si>
  <si>
    <t>3.27-86-1</t>
  </si>
  <si>
    <t>Разметка готовыми термопластическими формами дорожного покрытия</t>
  </si>
  <si>
    <t>3.27-0-32-0-87</t>
  </si>
  <si>
    <t>Таблица 3.27-87. Нанесение линий регулирования дорожного движения сложной конфигурации по трафаретам с использованием разметочных машин</t>
  </si>
  <si>
    <t>3.27-87-1</t>
  </si>
  <si>
    <t>Нанесение линий регулирования дорожного движения сложной конфигурации по трафаретам с использованием разметочных машин ручных</t>
  </si>
  <si>
    <t>3.27-87-2</t>
  </si>
  <si>
    <t>Нанесение линий регулирования дорожного движения сложной конфигурации по трафаретам с использованием самоходных разметочных машин</t>
  </si>
  <si>
    <t>3.27-0-32-0-88</t>
  </si>
  <si>
    <t>Таблица 3.27-88. Нанесение дорожной разметки холодным напыляемым пластиком</t>
  </si>
  <si>
    <t>3.27-88-1</t>
  </si>
  <si>
    <t>Нанесение продольной дорожной разметки холодным напыляемым пластиком</t>
  </si>
  <si>
    <t>3.27-88-2</t>
  </si>
  <si>
    <t>Нанесение поперечной дорожной разметки холодным напыляемым пластиком</t>
  </si>
  <si>
    <t>3.27-0-32-0-89</t>
  </si>
  <si>
    <t>Таблица 3.27-89. Удаление линий регулирования дорожного движения (демаркировка) самоходным механизмом-демаркировщиком</t>
  </si>
  <si>
    <t>3.27-89-1</t>
  </si>
  <si>
    <t>Удаление линий регулирования дорожного движения (демаркировка) демаркировщиком, при толщине линии 3 мм</t>
  </si>
  <si>
    <t>3.27-89-2</t>
  </si>
  <si>
    <t>Удаление линий регулирования дорожного движения (демаркировка) демаркировщиком, при увеличении толщины линии на 1 мм</t>
  </si>
  <si>
    <t>3.27-0-32-0-90</t>
  </si>
  <si>
    <t>Таблица 3.27-90. Удаление линий регулирования дорожного движения (демаркировка) ручным механизмом-демаркировщиком</t>
  </si>
  <si>
    <t>3.27-0-32-0-92</t>
  </si>
  <si>
    <t>Таблица 3.27-92. Дополнительная посыпка световозвращающим стеклонаполнителем одновременно с нанесением линий разметки</t>
  </si>
  <si>
    <t>3.27-92-1</t>
  </si>
  <si>
    <t>Дополнительная посыпка световозвращающим стеклонаполнителем одновременно с нанесением линий разметки из лакокрасочных материалов, добавлять к позициям таблиц 3.27-77, 3.27-79, 3.27-87</t>
  </si>
  <si>
    <t>3.27-92-2</t>
  </si>
  <si>
    <t>Дополнительная посыпка световозвращающим стеклонаполнителем одновременно с нанесением линий разметки из термопластика, пластика и других пластичных материалов, добавлять к позициям таблиц 3.27-80, 3.27-81, 3.27-88</t>
  </si>
  <si>
    <t>3.27-0-32-0-97</t>
  </si>
  <si>
    <t>Таблица 3.27-97. Удаление линий разметки из краски методом выжигания при толщине слоя не более 3 мм</t>
  </si>
  <si>
    <t>3.27-97-1</t>
  </si>
  <si>
    <t>Удаление линий разметки из краски методом выжигания при толщине слоя не более 3 мм</t>
  </si>
  <si>
    <t>3.27-0-32-0-98</t>
  </si>
  <si>
    <t>Таблица 3.27-98. Удаление линий разметки из пластиков и полимерных материалов методом выжигания при толщине слоя не более 3 мм</t>
  </si>
  <si>
    <t>3.27-98-1</t>
  </si>
  <si>
    <t>Удаление линий разметки из пластиков и полимерных материалов методом выжигания при толщине слоя не более 3 мм</t>
  </si>
  <si>
    <t>3.27-0-32-0-105</t>
  </si>
  <si>
    <t>Таблица 3.27-105. Нанесение линий обозначения вертикальной дорожной разметки</t>
  </si>
  <si>
    <t>3.27-105-1</t>
  </si>
  <si>
    <t>Нанесение линий обозначения вертикальной дорожной разметки на ограждения дорог и возвышающиеся островки безопасности, бордюр на опасных участках</t>
  </si>
  <si>
    <t>3.27-105-2</t>
  </si>
  <si>
    <t>Нанесение линий обозначения вертикальной дорожной разметки на сооружения дорог (круглые тумбы на островках безопасности, сигнальные столбики, надолбы, опоры тросовых ограждений и т.п.)</t>
  </si>
  <si>
    <t>3.27-105-3</t>
  </si>
  <si>
    <t>Нанесение линий обозначения вертикальной дорожной разметки на нижний край пролетного строения путепроводов, мостов, тоннелей</t>
  </si>
  <si>
    <t>3.27-0-32-0-106</t>
  </si>
  <si>
    <t>Таблица 3.27-106. Установка технических средств организации дорожного движения</t>
  </si>
  <si>
    <t>3.27-106-1</t>
  </si>
  <si>
    <t>Установка технических средств организации дорожного движения - световозвращателей дорожных</t>
  </si>
  <si>
    <t>3.27-106-4</t>
  </si>
  <si>
    <t>Монтаж искусственной дорожной неровности (ИДН) - элементов средней части</t>
  </si>
  <si>
    <t>1 м2 горизонтальной проекции уложенных ИДН</t>
  </si>
  <si>
    <t>3.27-106-5</t>
  </si>
  <si>
    <t xml:space="preserve">Монтаж искусственной дорожной неровности (ИДН) - элементов концевой части </t>
  </si>
  <si>
    <t>3.27-0-32-0-108</t>
  </si>
  <si>
    <t>Таблица 3.27-108. Устройство вертикальной разметки из пластика на опорах контактной сети</t>
  </si>
  <si>
    <t>3.27-108-1</t>
  </si>
  <si>
    <t>Устройство вертикальной разметки из пластика на опорах контактной сети диаметром 270 мм</t>
  </si>
  <si>
    <t>3.27-108-2</t>
  </si>
  <si>
    <t>Устройство вертикальной разметки из пластика на опорах контактной сети диаметром 325 мм</t>
  </si>
  <si>
    <t>3.27-0-32-0-112</t>
  </si>
  <si>
    <t>Таблица 3.27-112. Нанесение разметки двухкомпонентным холодным пластиком с применением ручных механизмов</t>
  </si>
  <si>
    <t>3.27-112-1</t>
  </si>
  <si>
    <t>Нанесение разметки двухкомпонентным холодным пластиком с применением ручных механизмов</t>
  </si>
  <si>
    <t>3.27-0-32-0-113</t>
  </si>
  <si>
    <t>Таблица 3.27-113. Нанесение вручную шумовых полос холодным двухкомпонентным пластиком</t>
  </si>
  <si>
    <t>3.27-113-1</t>
  </si>
  <si>
    <t>Нанесение вручную шумовых полос холодным двухкомпонентным пластиком</t>
  </si>
  <si>
    <t>3.27-0-32-0-116</t>
  </si>
  <si>
    <t>Таблица 3.27-116. Нанесение дорожной разметки с применением самоходных машин холодным двухкомпонентным пластиком линий продольных</t>
  </si>
  <si>
    <t>3.27-116-1</t>
  </si>
  <si>
    <t>Нанесение дорожной разметки с применением самоходных машин холодным двухкомпонентным пластиком линий продольных сплошных</t>
  </si>
  <si>
    <t>3.27-116-2</t>
  </si>
  <si>
    <t>Нанесение дорожной разметки с применением самоходных машин холодным двухкомпонентным пластиком линий продольных прерывистых</t>
  </si>
  <si>
    <t>3.27-0-32-0-117</t>
  </si>
  <si>
    <t>Таблица 3.27-117. 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</t>
  </si>
  <si>
    <t>3.27-117-1</t>
  </si>
  <si>
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нормальной температуре воздуха и дорожного покрытия</t>
  </si>
  <si>
    <t>3.27-117-2</t>
  </si>
  <si>
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пониженных температурах воздуха и дорожного покрытия</t>
  </si>
  <si>
    <t>3.27-0-32-0-118</t>
  </si>
  <si>
    <t>Таблица 3.27-118. Устройство внутрипазовой системы для нанесения поперечных линий горизонтальной дорожной разметки, глубина паза 10 мм</t>
  </si>
  <si>
    <t>3.27-118-1</t>
  </si>
  <si>
    <t>Устройство внутрипазовой системы для нанесения поперечных линий горизонтальной дорожной разметки, глубина паза 10 мм</t>
  </si>
  <si>
    <t>3.28</t>
  </si>
  <si>
    <t>Сборник 28. Железные дороги</t>
  </si>
  <si>
    <t>3.28-0</t>
  </si>
  <si>
    <t>3.28-0-1</t>
  </si>
  <si>
    <t>Раздел  1. Железные дороги колеи 1520 мм</t>
  </si>
  <si>
    <t>3.28-0-1-0-1</t>
  </si>
  <si>
    <t>Таблица 3.28-1. Укладка пути отдельными элементами на деревянных шпалах при нераздельном скреплении и длине рельсов 25 м</t>
  </si>
  <si>
    <t>3.28-1-1</t>
  </si>
  <si>
    <t>Укладка пути отдельными элементами на деревянных шпалах при нераздельном скреплении и длине рельсов 25 м, тип рельсов Р75, число шпал на 1 км пути - 2000</t>
  </si>
  <si>
    <t>1 км пути</t>
  </si>
  <si>
    <t>3.28-1-2</t>
  </si>
  <si>
    <t>Укладка пути отдельными элементами на деревянных шпалах при нераздельном скреплении и длине рельсов 25 м, тип рельсов Р75, число шпал на 1 км пути - 1840</t>
  </si>
  <si>
    <t>3.28-1-3</t>
  </si>
  <si>
    <t>Укладка пути отдельными элементами на деревянных шпалах при нераздельном скреплении и длине рельсов 25 м, тип рельсов Р75, число шпал на 1 км пути - 1600</t>
  </si>
  <si>
    <t>3.28-1-4</t>
  </si>
  <si>
    <t>Укладка пути отдельными элементами на деревянных шпалах при нераздельном скреплении и длине рельсов 25 м, тип рельсов Р65, число шпал на 1 км пути - 2000</t>
  </si>
  <si>
    <t>3.28-1-5</t>
  </si>
  <si>
    <t>Укладка пути отдельными элементами на деревянных шпалах при нераздельном скреплении и длине рельсов 25 м, тип рельсов Р65, число шпал на 1 км пути - 1840</t>
  </si>
  <si>
    <t>3.28-1-6</t>
  </si>
  <si>
    <t>Укладка пути отдельными элементами на деревянных шпалах при нераздельном скреплении и длине рельсов 25 м, тип рельсов Р65, число шпал на 1 км пути - 1600</t>
  </si>
  <si>
    <t>3.28-1-7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</si>
  <si>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- 2000</t>
  </si>
  <si>
    <t>3.28-1-8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</si>
  <si>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- 1840</t>
  </si>
  <si>
    <t>3.28-1-9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</si>
  <si>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- 1600</t>
  </si>
  <si>
    <t>3.28-1-10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</si>
  <si>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- 1440</t>
  </si>
  <si>
    <t>3.28-1-11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</si>
  <si>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- 2000</t>
  </si>
  <si>
    <t>3.28-1-12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</si>
  <si>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- 1840</t>
  </si>
  <si>
    <t>3.28-1-13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</si>
  <si>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- 1600</t>
  </si>
  <si>
    <t>3.28-1-14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</si>
  <si>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- 1440</t>
  </si>
  <si>
    <t>3.28-0-1-0-2</t>
  </si>
  <si>
    <t>Таблица 3.28-2. Укладка пути отдельными элементами на деревянных шпалах при нераздельном скреплении и длине рельсов 12,5 м</t>
  </si>
  <si>
    <t>3.28-2-1</t>
  </si>
  <si>
    <t>Укладка пути отдельными элементами на деревянных шпалах при нераздельном скреплении и длине рельсов 12,5 м, тип рельсов Р65, число шпал на 1 км пути - 2000</t>
  </si>
  <si>
    <t>3.28-2-2</t>
  </si>
  <si>
    <t>Укладка пути отдельными элементами на деревянных шпалах при нераздельном скреплении и длине рельсов 12,5 м, тип рельсов Р65, число шпал на 1 км пути - 1840</t>
  </si>
  <si>
    <t>3.28-2-3</t>
  </si>
  <si>
    <t>Укладка пути отдельными элементами на деревянных шпалах при нераздельном скреплении и длине рельсов 12,5 м, тип рельсов Р65, число шпал на 1 км пути - 1600</t>
  </si>
  <si>
    <t>3.28-2-4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</si>
  <si>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- 2000</t>
  </si>
  <si>
    <t>3.28-2-5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</si>
  <si>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- 1840</t>
  </si>
  <si>
    <t>3.28-2-6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</si>
  <si>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- 1600</t>
  </si>
  <si>
    <t>3.28-2-7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</si>
  <si>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- 1440</t>
  </si>
  <si>
    <t>3.28-2-8</t>
  </si>
  <si>
    <t>Укладка пути отдельными элементами на деревянных шпалах при нераздельном скреплении и длине рельсов12,5 м, тип рельсов Р43, число шпал на 1 км пути - 2000</t>
  </si>
  <si>
    <t>3.28-2-9</t>
  </si>
  <si>
    <t>Укладка пути отдельными элементами на деревянных шпалах при нераздельном скреплении и длине рельсов 12,5 м, тип рельсов Р43, число шпал на 1 км пути - 1840</t>
  </si>
  <si>
    <t>3.28-2-10</t>
  </si>
  <si>
    <t>Укладка пути отдельными элементами на деревянных шпалах при нераздельном скреплении и длине рельсов 12,5 м, тип рельсов Р43, число шпал на 1 км пути - 1600</t>
  </si>
  <si>
    <t>3.28-2-11</t>
  </si>
  <si>
    <t>Укладка пути отдельными элементами на деревянных шпалах при нераздельном скреплении и длине рельсов 12,5 м, тип рельсов Р43, число шпал на 1 км пути - 1440</t>
  </si>
  <si>
    <t>3.28-0-1-0-3</t>
  </si>
  <si>
    <t>Таблица 3.28-3. Укладка пути отдельными элементами на деревянных шпалах при раздельном скреплении</t>
  </si>
  <si>
    <t>3.28-3-1</t>
  </si>
  <si>
    <t>Укладка пути отдельными элементами на деревянных шпалах при раздельном скреплении, тип рельсов Р65, длина рельсов 25 м, число шпал на 1 км пути - 2000</t>
  </si>
  <si>
    <t>3.28-3-2</t>
  </si>
  <si>
    <t>Укладка пути отдельными элементами на деревянных шпалах при раздельном скреплении, тип рельсов Р65, длина рельсов 25 м, число шпал на 1 км пути - 1840</t>
  </si>
  <si>
    <t>3.28-3-3</t>
  </si>
  <si>
    <t>Укладка пути отдельными элементами на деревянных шпалах при раздельном скреплении, тип рельсов Р65, длина рельсов 25 м, число шпал на 1 км пути - 1600</t>
  </si>
  <si>
    <t>3.28-3-4</t>
  </si>
  <si>
    <t>Укладка пути отдельными элементами на деревянных шпалах при раздельном скреплении, тип рельсов Р50, длина рельсов 25 м, число шпал на 1 км пути - 2000</t>
  </si>
  <si>
    <t>3.28-3-5</t>
  </si>
  <si>
    <t>Укладка пути отдельными элементами на деревянных шпалах при раздельном скреплении, тип рельсов Р50, длина рельсов 25 м, число шпал на 1 км пути - 1840</t>
  </si>
  <si>
    <t>3.28-3-6</t>
  </si>
  <si>
    <t>Укладка пути отдельными элементами на деревянных шпалах при раздельном скреплении, тип рельсов Р50, длина рельсов 25 м, число шпал на 1 км пути - 1600</t>
  </si>
  <si>
    <t>3.28-3-7</t>
  </si>
  <si>
    <t>Укладка пути отдельными элементами на деревянных шпалах при раздельном скреплении, тип рельсов Р65, длина рельсов 12,5 м, число шпал на 1 км пути - 2000</t>
  </si>
  <si>
    <t>3.28-3-8</t>
  </si>
  <si>
    <t>Укладка пути отдельными элементами на деревянных шпалах при раздельном скреплении, тип рельсов Р65, длина рельсов 12,5 м, число шпал на 1 км пути - 1840</t>
  </si>
  <si>
    <t>3.28-3-9</t>
  </si>
  <si>
    <t>Укладка пути отдельными элементами на деревянных шпалах при раздельном скреплении, тип рельсов Р65, длина рельсов 12,5 м, число шпал на 1 км пути - 1600</t>
  </si>
  <si>
    <t>3.28-3-10</t>
  </si>
  <si>
    <t>Укладка пути отдельными элементами на деревянных шпалах при раздельном скреплении, тип рельсов Р50, длина рельсов 12,5 м, число шпал на 1 км пути - 2000</t>
  </si>
  <si>
    <t>3.28-3-11</t>
  </si>
  <si>
    <t>Укладка пути отдельными элементами на деревянных шпалах при раздельном скреплении, тип рельсов Р50, длина рельсов 12,5 м, число шпал на 1 км пути - 1840</t>
  </si>
  <si>
    <t>3.28-3-12</t>
  </si>
  <si>
    <t>Укладка пути отдельными элементами на деревянных шпалах при раздельном скреплении, тип рельсов Р50, длина рельсов 12,5 м, число шпал на 1 км пути - 1600</t>
  </si>
  <si>
    <t>3.28-0-1-0-4</t>
  </si>
  <si>
    <t>Таблица 3.28-4. Укладка пути отдельными элементами на железобетонных шпалах</t>
  </si>
  <si>
    <t>3.28-4-1</t>
  </si>
  <si>
    <t>Укладка пути отдельными элементами на железобетонных шпалах тип рельсов Р65, длина рельсов 25 м, число шпал на 1 км пути - 2000</t>
  </si>
  <si>
    <t>3.28-4-2</t>
  </si>
  <si>
    <t>Укладка пути отдельными элементами на железобетонных шпалах, тип рельсов Р65, длина рельсов 25 м, число шпал на 1 км пути - 1840</t>
  </si>
  <si>
    <t>3.28-4-3</t>
  </si>
  <si>
    <t>Укладка пути отдельными элементами на железобетонных шпалах, тип рельсов Р65, длина рельсов 25 м, число шпал на 1 км пути - 1600</t>
  </si>
  <si>
    <t>3.28-4-4</t>
  </si>
  <si>
    <t>Укладка пути отдельными элементами на железобетонных шпалах, тип рельсов Р50, длина рельсов 25 м, число шпал на 1 км пути - 2000</t>
  </si>
  <si>
    <t>3.28-4-5</t>
  </si>
  <si>
    <t>Укладка пути отдельными элементами на железобетонных шпалах, тип рельсов Р50, длина рельсов 25 м, число шпал на 1 км пути - 1840</t>
  </si>
  <si>
    <t>3.28-4-6</t>
  </si>
  <si>
    <t>Укладка пути отдельными элементами на железобетонных шпалах, тип рельсов Р50, длина рельсов 25 м, число шпал на 1 км пути - 1600</t>
  </si>
  <si>
    <t>3.28-4-7</t>
  </si>
  <si>
    <t>Укладка пути отдельными элементами на железобетонных шпалах, тип рельсов Р65, длина рельсов 12,5 м, число шпал на 1 км пути - 2000</t>
  </si>
  <si>
    <t>3.28-4-8</t>
  </si>
  <si>
    <t>Укладка пути отдельными элементами на железобетонных шпалах, тип рельсов Р65, длина рельсов 12,5 м, число шпал на 1 км пути - 1840</t>
  </si>
  <si>
    <t>3.28-4-9</t>
  </si>
  <si>
    <t>Укладка пути отдельными элементами на железобетонных шпалах, тип рельсов Р65, длина рельсов 12,5 м, число шпал на 1 км пути - 1600</t>
  </si>
  <si>
    <t>3.28-4-10</t>
  </si>
  <si>
    <t>Укладка пути отдельными элементами на железобетонных шпалах, тип рельсов Р50, длина рельсов 12,5 м, число шпал на 1 км пути - 2000</t>
  </si>
  <si>
    <t>3.28-4-11</t>
  </si>
  <si>
    <t>Укладка пути отдельными элементами на железобетонных шпалах, тип рельсов Р50, длина рельсов 12,5 м, число шпал на 1 км пути - 1840</t>
  </si>
  <si>
    <t>3.28-4-12</t>
  </si>
  <si>
    <t>Укладка пути отдельными элементами на железобетонных шпалах, тип рельсов Р50, длина рельсов 12,5 м, число шпал на 1 км пути - 1600</t>
  </si>
  <si>
    <t>3.28-0-1-0-5</t>
  </si>
  <si>
    <t>Таблица 3.28-5. Укладка сварных рельсовых плетей взамен рельсов нормальной длины</t>
  </si>
  <si>
    <t>3.28-5-1</t>
  </si>
  <si>
    <t>Укладка сварных рельсовых плетей взамен рельсов нормальной длины, типы рельсов Р65</t>
  </si>
  <si>
    <t>3.28-5-2</t>
  </si>
  <si>
    <t>Укладка сварных рельсовых плетей взамен рельсов нормальной длины, типы рельсов Р50</t>
  </si>
  <si>
    <t>3.28-0-1-0-6</t>
  </si>
  <si>
    <t>Таблица 3.28-6. Укладка пути на мостах с безбалластной проезжей частью</t>
  </si>
  <si>
    <t>3.28-6-1</t>
  </si>
  <si>
    <t>Укладка пути на мостах с безбалластной проезжей частью, тип рельсов Р65</t>
  </si>
  <si>
    <t>1 км рельсового пути</t>
  </si>
  <si>
    <t>3.28-6-2</t>
  </si>
  <si>
    <t>Укладка пути на мостах с безбалластной проезжей частью, тип рельсов Р50</t>
  </si>
  <si>
    <t>3.28-6-3</t>
  </si>
  <si>
    <t>Укладка пути на мостах с безбалластной проезжей частью, тип рельсов Р43</t>
  </si>
  <si>
    <t>3.28-6-4</t>
  </si>
  <si>
    <t>Укладка контруголков</t>
  </si>
  <si>
    <t>3.28-0-1-0-7</t>
  </si>
  <si>
    <t>Таблица 3.28-7. Укладка уравнительных приборов на мостах</t>
  </si>
  <si>
    <t>3.28-7-1</t>
  </si>
  <si>
    <t>Укладка уравнительных приборов на мостах</t>
  </si>
  <si>
    <t>3.28-0-1-0-8</t>
  </si>
  <si>
    <t>Таблица 3.28-8. Установка противоугонов</t>
  </si>
  <si>
    <t>3.28-8-1</t>
  </si>
  <si>
    <t>Установка противоугонов, тип рельсов Р65</t>
  </si>
  <si>
    <t>100 противоугонов</t>
  </si>
  <si>
    <t>3.28-8-2</t>
  </si>
  <si>
    <t>Установка противоугонов, тип рельсов Р50</t>
  </si>
  <si>
    <t>3.28-8-3</t>
  </si>
  <si>
    <t>Установка противоугонов, тип рельсов Р43</t>
  </si>
  <si>
    <t>3.28-0-1-0-9</t>
  </si>
  <si>
    <t>Таблица 3.28-9. Разборка пути звеньями</t>
  </si>
  <si>
    <t>3.28-9-1</t>
  </si>
  <si>
    <t>Разборка пути звеньями, шпалы деревянные с расшивкой звеньев на базе</t>
  </si>
  <si>
    <t>3.28-9-2</t>
  </si>
  <si>
    <t>Разборка пути звеньями, шпалы деревянные без расшивки</t>
  </si>
  <si>
    <t>3.28-9-3</t>
  </si>
  <si>
    <t>Разборка пути звеньями, шпалы железобетонные</t>
  </si>
  <si>
    <t>3.28-0-1-0-10</t>
  </si>
  <si>
    <t>Таблица 3.28-10. Разборка бесстыкового пути на железобетонных шпалах звеньями</t>
  </si>
  <si>
    <t>3.28-10-1</t>
  </si>
  <si>
    <t>Разборка бесстыкового пути на железобетонных шпалах звеньями</t>
  </si>
  <si>
    <t>1 км плети</t>
  </si>
  <si>
    <t>3.28-0-1-0-11</t>
  </si>
  <si>
    <t>Таблица 3.28-11. Разборка пути поэлементно</t>
  </si>
  <si>
    <t>3.28-11-1</t>
  </si>
  <si>
    <t>Разборка пути поэлементно на деревянных шпалах, тип рельсов Р65, число шпал на 1 км пути - 2000 и 1840</t>
  </si>
  <si>
    <t>3.28-11-2</t>
  </si>
  <si>
    <t>Разборка пути поэлементно на деревянных шпалах, тип рельсов Р65, число шпал на 1 км пути - 1600 и 1440</t>
  </si>
  <si>
    <t>3.28-11-3</t>
  </si>
  <si>
    <t>Разборка пути поэлементно на деревянных шпалах, тип рельсов Р50, число шпал на 1 км пути - 2000 и 1840</t>
  </si>
  <si>
    <t>3.28-11-4</t>
  </si>
  <si>
    <t>Разборка пути поэлементно на деревянных шпалах, тип рельсов Р50, число шпал на 1 км пути - 1600 и 1440</t>
  </si>
  <si>
    <t>3.28-11-5</t>
  </si>
  <si>
    <t>Разборка пути поэлементно на деревянных шпалах, тип рельсов Р43, число шпал на 1 км пути - 2000 и 1840</t>
  </si>
  <si>
    <t>3.28-11-6</t>
  </si>
  <si>
    <t>Разборка пути поэлементно на деревянных шпалах, тип рельсов Р43, число шпал на 1 км пути - 1600 и 1440</t>
  </si>
  <si>
    <t>3.28-11-7</t>
  </si>
  <si>
    <t>Разборка пути поэлементно на мостах с безбалластной проезжей частью, включая контруголки, уравнительные приборы</t>
  </si>
  <si>
    <t>3.28-0-1-0-12</t>
  </si>
  <si>
    <t>Таблица 3.28-12. Сборка и укладка стрелочных переводов блоками</t>
  </si>
  <si>
    <t>3.28-12-1</t>
  </si>
  <si>
    <t>Сборка стрелочных переводов блоками, тип рельсов Р65, марка перевода 1/11</t>
  </si>
  <si>
    <t>3.28-12-2</t>
  </si>
  <si>
    <t>Сборка стрелочных переводов блоками, тип рельсов Р65, марка перевода 1/9</t>
  </si>
  <si>
    <t>3.28-12-3</t>
  </si>
  <si>
    <t>Сборка стрелочных переводов блоками, тип рельсов Р50, марка перевода 1/11</t>
  </si>
  <si>
    <t>3.28-12-4</t>
  </si>
  <si>
    <t>Сборка стрелочных переводов блоками, тип рельсов Р50, марка перевода 1/9</t>
  </si>
  <si>
    <t>3.28-12-5</t>
  </si>
  <si>
    <t>Сборка стрелочных переводов блоками, тип рельсов Р50, марка перевода 1/6</t>
  </si>
  <si>
    <t>3.28-12-6</t>
  </si>
  <si>
    <t>Сборка стрелочных переводов блоками, тип рельсов Р43, марка перевода 1/11</t>
  </si>
  <si>
    <t>3.28-12-7</t>
  </si>
  <si>
    <t>Сборка стрелочных переводов блоками, тип рельсов Р43, марка перевода 1/9</t>
  </si>
  <si>
    <t>3.28-12-8</t>
  </si>
  <si>
    <t>Сборка стрелочных переводов блоками, тип рельсов Р43, марка перевода 1/6</t>
  </si>
  <si>
    <t>3.28-12-9</t>
  </si>
  <si>
    <t>Укладка стрелочных переводов блоками, тип рельсов Р65, Р50, марка перевода 1/11</t>
  </si>
  <si>
    <t>3.28-12-10</t>
  </si>
  <si>
    <t>Укладка стрелочных переводов блоками, тип рельсов Р65, марка перевода 1/9</t>
  </si>
  <si>
    <t>3.28-12-11</t>
  </si>
  <si>
    <t>Укладка стрелочных переводов блоками, тип рельсов Р50, Р43, марка перевода 1/9 и легче</t>
  </si>
  <si>
    <t>3.28-0-1-0-13</t>
  </si>
  <si>
    <t>Таблица 3.28-13. Укладка поэлементно стреловыми кранами стрелочных переводов типа Р65</t>
  </si>
  <si>
    <t>3.28-13-1</t>
  </si>
  <si>
    <t>Укладка поэлементно стреловыми кранами стрелочных переводов типа Р65 обыкновенных, марка перевода 1/22</t>
  </si>
  <si>
    <t>1 стрелочный перевод</t>
  </si>
  <si>
    <t>3.28-13-2</t>
  </si>
  <si>
    <t>Укладка поэлементно стреловыми кранами стрелочных переводов типа Р65 обыкновенных, марка перевода 1/18</t>
  </si>
  <si>
    <t>3.28-13-3</t>
  </si>
  <si>
    <t>Укладка поэлементно стреловыми кранами стрелочных переводов типа Р65 обыкновенных, марка перевода 1/11</t>
  </si>
  <si>
    <t>3.28-13-4</t>
  </si>
  <si>
    <t>Укладка поэлементно стреловыми кранами стрелочных переводов типа Р65 обыкновенных, марка перевода 1/9</t>
  </si>
  <si>
    <t>3.28-13-5</t>
  </si>
  <si>
    <t>Укладка поэлементно стреловыми кранами стрелочных переводов типа Р65 обыкновенных, марка перевода 1/7</t>
  </si>
  <si>
    <t>3.28-13-6</t>
  </si>
  <si>
    <t>Укладка поэлементно стреловыми кранами стрелочных переводов типа Р65 обыкновенных, марка перевода 1/6</t>
  </si>
  <si>
    <t>3.28-13-7</t>
  </si>
  <si>
    <t>Укладка поэлементно стреловыми кранами стрелочных переводов типа Р65 обыкновенных, марка перевода 1/5</t>
  </si>
  <si>
    <t>3.28-13-8</t>
  </si>
  <si>
    <t>Укладка поэлементно стреловыми кранами стрелочных переводов типа Р65 симметричных, марка перевода 1/3,5</t>
  </si>
  <si>
    <t>3.28-13-9</t>
  </si>
  <si>
    <t>Укладка поэлементно стреловыми кранами стрелочных переводов типа Р65 двойных перекрестных, марка перевода 1/9</t>
  </si>
  <si>
    <t>3.28-0-1-0-14</t>
  </si>
  <si>
    <t>Таблица 3.28-14. Укладка поэлементно стреловыми кранами стрелочных переводов типа Р50</t>
  </si>
  <si>
    <t>3.28-14-1</t>
  </si>
  <si>
    <t>Укладка поэлементно стреловыми кранами стрелочных переводов типа Р50 обыкновенных, марка перевода 1/18</t>
  </si>
  <si>
    <t>3.28-14-2</t>
  </si>
  <si>
    <t>Укладка поэлементно стреловыми кранами стрелочных переводов типа Р50 обыкновенных, марка перевода 1/11</t>
  </si>
  <si>
    <t>3.28-14-3</t>
  </si>
  <si>
    <t>Укладка поэлементно стреловыми кранами стрелочных переводов типа Р50 обыкновенных, марка перевода 1/9</t>
  </si>
  <si>
    <t>3.28-14-4</t>
  </si>
  <si>
    <t>Укладка поэлементно стреловыми кранами стрелочных переводов типа Р50 обыкновенных, марка перевода 1/7</t>
  </si>
  <si>
    <t>3.28-14-5</t>
  </si>
  <si>
    <t>Укладка поэлементно стреловыми кранами стрелочных переводов типа Р50 обыкновенных, марка перевода 1/5</t>
  </si>
  <si>
    <t>3.28-14-6</t>
  </si>
  <si>
    <t>Укладка поэлементно стреловыми кранами стрелочных переводов типа Р50 симметричных для приемоотправочных путей, марка перевода 1/6</t>
  </si>
  <si>
    <t>3.28-14-7</t>
  </si>
  <si>
    <t>Укладка поэлементно стреловыми кранами стрелочных переводов типа Р50 симметричных для горочных путей, марка перевода 1/6</t>
  </si>
  <si>
    <t>3.28-14-8</t>
  </si>
  <si>
    <t>Укладка поэлементно стреловыми кранами стрелочных переводов типа Р50 симметричных, марка перевода 1/4,5</t>
  </si>
  <si>
    <t>3.28-14-9</t>
  </si>
  <si>
    <t>Укладка поэлементно стреловыми кранами стрелочных переводов типа Р50 симметричных, марка перевода 1/3,5</t>
  </si>
  <si>
    <t>3.28-14-10</t>
  </si>
  <si>
    <t>Укладка поэлементно стреловыми кранами стрелочных переводов типа Р50 двойных перекрестных, марка перевода 1/9</t>
  </si>
  <si>
    <t>3.28-0-1-0-15</t>
  </si>
  <si>
    <t>Таблица 3.28-15. Укладка поэлементно стреловыми кранами стрелочных переводов типа Р43</t>
  </si>
  <si>
    <t>3.28-15-1</t>
  </si>
  <si>
    <t>Укладка поэлементно стреловыми кранами стрелочных переводов типа Р43 обыкновенных, марка перевода 1/11</t>
  </si>
  <si>
    <t>3.28-15-2</t>
  </si>
  <si>
    <t>Укладка поэлементно стреловыми кранами стрелочных переводов типа Р43 обыкновенных, марка перевода 1/9</t>
  </si>
  <si>
    <t>3.28-15-3</t>
  </si>
  <si>
    <t>Укладка поэлементно стреловыми кранами стрелочных переводов типа Р43 обыкновенных, марка перевода 1/7</t>
  </si>
  <si>
    <t>3.28-15-4</t>
  </si>
  <si>
    <t>Укладка поэлементно стреловыми кранами стрелочных переводов типа Р43 обыкновенных, марка перевода 1/5</t>
  </si>
  <si>
    <t>3.28-15-5</t>
  </si>
  <si>
    <t>Укладка поэлементно стреловыми кранами стрелочных переводов типа Р43 симметричных, марка перевода 1/6</t>
  </si>
  <si>
    <t>3.28-15-6</t>
  </si>
  <si>
    <t>Укладка поэлементно стреловыми кранами стрелочных переводов типа Р43 симметричных, марка перевода 1/9</t>
  </si>
  <si>
    <t>3.28-15-7</t>
  </si>
  <si>
    <t>Укладка поэлементно стреловыми кранами стрелочных переводов типа Р43 двойных перекрестных, марка перевода 1/9</t>
  </si>
  <si>
    <t>3.28-0-1-0-16</t>
  </si>
  <si>
    <t>Таблица 3.28-16. Укладка глухих пересечений и перекрестных съездов</t>
  </si>
  <si>
    <t>3.28-16-1</t>
  </si>
  <si>
    <t>Укладка глухих пересечений поэлементно, тип рельсов Р65, марка пересечений 2/11</t>
  </si>
  <si>
    <t>3.28-16-2</t>
  </si>
  <si>
    <t>Укладка глухих пересечений поэлементно, тип рельсов Р65, марка пересечений 2/9</t>
  </si>
  <si>
    <t>3.28-16-3</t>
  </si>
  <si>
    <t>Укладка глухих пересечений поэлементно, тип рельсов Р65, марка пересечений 2/6</t>
  </si>
  <si>
    <t>3.28-16-4</t>
  </si>
  <si>
    <t>Укладка глухих пересечений поэлементно, тип рельсов Р50, марка пересечений 2/11</t>
  </si>
  <si>
    <t>3.28-16-5</t>
  </si>
  <si>
    <t>Укладка глухих пересечений поэлементно, тип рельсов Р50, марка пересечений 2/9</t>
  </si>
  <si>
    <t>3.28-16-6</t>
  </si>
  <si>
    <t>Укладка глухих пересечений поэлементно, тип рельсов Р50, марка пересечений 2/6</t>
  </si>
  <si>
    <t>3.28-16-7</t>
  </si>
  <si>
    <t>Укладка глухих пересечений поэлементно, тип рельсов Р50, марка пересечений под углом 30 градусов</t>
  </si>
  <si>
    <t>3.28-16-8</t>
  </si>
  <si>
    <t>Укладка глухих пересечений поэлементно, тип рельсов Р43, марка пересечений 2/11</t>
  </si>
  <si>
    <t>3.28-16-9</t>
  </si>
  <si>
    <t>Укладка глухих пересечений поэлементно, тип рельсов Р43, марка пересечений 2/9</t>
  </si>
  <si>
    <t>3.28-16-10</t>
  </si>
  <si>
    <t>Укладка глухих пересечений поэлементно, тип рельсов Р43, марка пересечений 2/6</t>
  </si>
  <si>
    <t>3.28-16-11</t>
  </si>
  <si>
    <t>Укладка перекрестных съездов поэлементно, тип рельсов Р65, марка съезда 2/11</t>
  </si>
  <si>
    <t>3.28-16-12</t>
  </si>
  <si>
    <t>Укладка перекрестных съездов поэлементно, тип рельсов Р65, марка съезда 2/9</t>
  </si>
  <si>
    <t>3.28-16-13</t>
  </si>
  <si>
    <t>Укладка перекрестных съездов поэлементно, тип рельсов Р50, марка съезда 2/11</t>
  </si>
  <si>
    <t>3.28-16-14</t>
  </si>
  <si>
    <t>Укладка перекрестных съездов поэлементно, тип рельсов Р50, марка съезда 2/9</t>
  </si>
  <si>
    <t>3.28-0-1-0-17</t>
  </si>
  <si>
    <t>Таблица 3.28-17. Разборка стрелочных переводов и глухих пересечений</t>
  </si>
  <si>
    <t>3.28-17-1</t>
  </si>
  <si>
    <t>Разборка стрелочных переводов обыкновенных</t>
  </si>
  <si>
    <t>3.28-17-2</t>
  </si>
  <si>
    <t>Разборка стрелочных переводов перекрестных</t>
  </si>
  <si>
    <t>3.28-17-3</t>
  </si>
  <si>
    <t>Разборка глухих пересечений</t>
  </si>
  <si>
    <t>3.28-0-1-0-18</t>
  </si>
  <si>
    <t>Таблица 3.28-18. Балластировка пути на деревянных шпалах</t>
  </si>
  <si>
    <t>3.28-18-1</t>
  </si>
  <si>
    <t>Балластировка пути на деревянных шпалах машинами балластировочными, балласт гравийно-песчаный</t>
  </si>
  <si>
    <t>1000 м3 балласта в призме</t>
  </si>
  <si>
    <t>3.28-18-2</t>
  </si>
  <si>
    <t>Балластировка пути на деревянных шпалах машинами балластировочными, балласт гравийный</t>
  </si>
  <si>
    <t>3.28-18-3</t>
  </si>
  <si>
    <t>Балластировка пути на деревянных шпалах машинами балластировочными, балласт щебеночный</t>
  </si>
  <si>
    <t>3.28-18-4</t>
  </si>
  <si>
    <t>Балластировка пути на деревянных шпалах дозировщиками тракторными и путеподъемниками самоходными, балласт гравийно-песчаный</t>
  </si>
  <si>
    <t>3.28-18-5</t>
  </si>
  <si>
    <t>Балластировка пути на деревянных шпалах дозировщиками тракторными и путеподъемниками самоходными, балласт гравийный</t>
  </si>
  <si>
    <t>3.28-18-6</t>
  </si>
  <si>
    <t>Балластировка пути на деревянных шпалах дозировщиками тракторными и путеподъемниками самоходными, балласт щебеночный</t>
  </si>
  <si>
    <t>3.28-18-7</t>
  </si>
  <si>
    <t>Балластировка пути на деревянных шпалах с применением механизированного инструмента, балласт гравийно-песчаный</t>
  </si>
  <si>
    <t>3.28-18-8</t>
  </si>
  <si>
    <t>Балластировка пути на деревянных шпалах с применением механизированного инструмента, балласт гравийный</t>
  </si>
  <si>
    <t>3.28-18-9</t>
  </si>
  <si>
    <t>Балластировка пути на деревянных шпалах с применением механизированного инструмента, балласт щебеночный</t>
  </si>
  <si>
    <t>3.28-0-1-0-19</t>
  </si>
  <si>
    <t>Таблица 3.28-19. Балластировка пути на железобетонных шпалах</t>
  </si>
  <si>
    <t>3.28-19-1</t>
  </si>
  <si>
    <t>Балластировка пути на железобетонных шпалах с применением рабочего пути балластировочными машинами, балласт гравийно-песчаный (песчаная подушка)</t>
  </si>
  <si>
    <t>3.28-19-2</t>
  </si>
  <si>
    <t>Балластировка пути на железобетонных шпалах с применением рабочего пути балластировочными машинами, балласт щебеночный</t>
  </si>
  <si>
    <t>3.28-19-3</t>
  </si>
  <si>
    <t>Балластировка пути на железобетонных шпалах без применения рабочего пути балластировочными машинами, балласт гравийно-песчаный (песчаная подушка) с устройством песчаных полос</t>
  </si>
  <si>
    <t>3.28-19-4</t>
  </si>
  <si>
    <t>Балластировка пути на железобетонных шпалах без применения рабочего пути балластировочными машинами, балласт гравийно-песчаный (песчаная подушка) без устройства песчаных полос</t>
  </si>
  <si>
    <t>3.28-19-5</t>
  </si>
  <si>
    <t>Балластировка пути на железобетонных шпалах без применения рабочего пути балластировочными машинами, балласт щебеночный</t>
  </si>
  <si>
    <t>3.28-19-6</t>
  </si>
  <si>
    <t>Балластировка пути на железобетонных шпалах без применения рабочего пути с применением механизированного инструмента, балласт гравийно-песчаный (песчаная подушка) с устройством песчаных полос</t>
  </si>
  <si>
    <t>3.28-19-7</t>
  </si>
  <si>
    <t>Балластировка пути на железобетонных шпалах без применения рабочего пути с применением механизированного инструмента, балласт гравийно-песчаный (песчаная подушка) без устройства песчаных полос</t>
  </si>
  <si>
    <t>3.28-19-8</t>
  </si>
  <si>
    <t>Балластировка пути на железобетонных шпалах без применения рабочего пути с применением механизированного инструмента, балласт щебеночный</t>
  </si>
  <si>
    <t>3.28-0-1-0-20</t>
  </si>
  <si>
    <t>Таблица 3.28-20. Выправка пути на деревянных шпалах перед сдачей в постоянную эксплуатацию</t>
  </si>
  <si>
    <t>3.28-20-1</t>
  </si>
  <si>
    <t>Выправка пути на деревянных шпалах перед сдачей в постоянную эксплуатацию, балласт гравийно-песчаный</t>
  </si>
  <si>
    <t>3.28-20-2</t>
  </si>
  <si>
    <t>Выправка пути на деревянных шпалах перед сдачей в постоянную эксплуатацию, балласт гравийный</t>
  </si>
  <si>
    <t>3.28-20-3</t>
  </si>
  <si>
    <t>Выправка пути на деревянных шпалах перед сдачей в постоянную эксплуатацию, балласт щебеночный</t>
  </si>
  <si>
    <t>3.28-0-1-0-21</t>
  </si>
  <si>
    <t>Таблица 3.28-21. Выправка стрелочных переводов</t>
  </si>
  <si>
    <t>3.28-21-1</t>
  </si>
  <si>
    <t>Выправка стрелочных переводов одиночных, симметричных, балласт гравийно-песчаный</t>
  </si>
  <si>
    <t>3.28-21-2</t>
  </si>
  <si>
    <t>Выправка стрелочных переводов одиночных, симметричных, балласт щебеночный</t>
  </si>
  <si>
    <t>3.28-21-3</t>
  </si>
  <si>
    <t>Выправка стрелочных переводов двойных перекрестных, балласт гравийно-песчаный</t>
  </si>
  <si>
    <t>3.28-21-4</t>
  </si>
  <si>
    <t>Выправка стрелочных переводов двойных перекрестных, балласт щебеночный</t>
  </si>
  <si>
    <t>3.28-0-1-0-22</t>
  </si>
  <si>
    <t>Таблица 3.28-22. Выправка глухих пересечений</t>
  </si>
  <si>
    <t>3.28-22-1</t>
  </si>
  <si>
    <t>Выправка глухих пересечений, балласт гравийно-песчаный</t>
  </si>
  <si>
    <t>1 глухое пересечение</t>
  </si>
  <si>
    <t>3.28-22-2</t>
  </si>
  <si>
    <t>Выправка глухих пересечений, балласт щебеночный</t>
  </si>
  <si>
    <t>3.28-0-1-0-23</t>
  </si>
  <si>
    <t>Таблица 3.28-23. Выправка пути на железобетонных шпалах перед сдачей в постоянную эксплуатацию</t>
  </si>
  <si>
    <t>3.28-23-1</t>
  </si>
  <si>
    <t>Выправка пути на железобетонных шпалах перед сдачей в постоянную эксплуатацию</t>
  </si>
  <si>
    <t>3.28-0-1-0-24</t>
  </si>
  <si>
    <t>Таблица 3.28-24. Выправка и отделка пути с применением выправочно-подбивочно-отделочной машины</t>
  </si>
  <si>
    <t>3.28-24-1</t>
  </si>
  <si>
    <t>Выправка и отделка пути с применением выправочно-подбивочно-отделочной машины, шпалы деревянные, балласт гравийно-песчаный</t>
  </si>
  <si>
    <t>3.28-24-2</t>
  </si>
  <si>
    <t>Выправка и отделка пути с применением выправочно-подбивочно-отделочной машины, шпалы деревянные, балласт гравийный</t>
  </si>
  <si>
    <t>3.28-24-3</t>
  </si>
  <si>
    <t>Выправка и отделка пути с применением выправочно-подбивочно-отделочной машины, шпалы деревянные, балласт щебеночный</t>
  </si>
  <si>
    <t>3.28-24-4</t>
  </si>
  <si>
    <t>Выправка и отделка пути с применением выправочно-подбивочно-отделочной машины, шпалы железобетонные, балласт щебеночный</t>
  </si>
  <si>
    <t>3.28-0-1-0-25</t>
  </si>
  <si>
    <t>Таблица 3.28-25. Установка путевых знаков</t>
  </si>
  <si>
    <t>3.28-25-1</t>
  </si>
  <si>
    <t>Установка путевых знаков на железобетонных столбах</t>
  </si>
  <si>
    <t>3.28-25-2</t>
  </si>
  <si>
    <t>Установка путевых знаков на деревянных столбах</t>
  </si>
  <si>
    <t>3.28-0-1-0-26</t>
  </si>
  <si>
    <t>Таблица 3.28-26. Покилометровый запас материалов верхнего строения пути на деревянных шпалах для главного пути</t>
  </si>
  <si>
    <t>3.28-26-1</t>
  </si>
  <si>
    <t>Покилометровый запас материалов верхнего строения пути на деревянных шпалах для главного пути, тип рельсов Р65 длина 25 м</t>
  </si>
  <si>
    <t>100 км главного пути</t>
  </si>
  <si>
    <t>3.28-26-2</t>
  </si>
  <si>
    <t>Покилометровый запас материалов верхнего строения пути на деревянных шпалах для главного пути, тип рельсов Р50 длина 25 м</t>
  </si>
  <si>
    <t>3.28-26-3</t>
  </si>
  <si>
    <t>Покилометровый запас материалов верхнего строения пути на деревянных шпалах для главного пути, тип рельсов Р43 длина 25 м</t>
  </si>
  <si>
    <t>3.28-26-4</t>
  </si>
  <si>
    <t>Покилометровый запас материалов верхнего строения пути на деревянных шпалах для главного пути, тип рельсов Р65 длина 12,5 м</t>
  </si>
  <si>
    <t>3.28-26-5</t>
  </si>
  <si>
    <t>Покилометровый запас материалов верхнего строения пути на деревянных шпалах для главного пути, тип рельсов Р50 длина 12,5 м</t>
  </si>
  <si>
    <t>3.28-26-6</t>
  </si>
  <si>
    <t>Покилометровый запас материалов верхнего строения пути на деревянных шпалах для главного пути, тип рельсов Р43 длина 12,5 м</t>
  </si>
  <si>
    <t>3.28-0-1-0-27</t>
  </si>
  <si>
    <t>Таблица 3.28-27. Покилометровый запас материалов верхнего строения пути на деревянных шпалах для стрелочных переводов</t>
  </si>
  <si>
    <t>3.28-27-1</t>
  </si>
  <si>
    <t>Покилометровый запас материалов верхнего строения пути на деревянных шпалах для стрелочных переводов</t>
  </si>
  <si>
    <t>100 комплектов стрелочных переводов</t>
  </si>
  <si>
    <t>3.28-0-1-0-28</t>
  </si>
  <si>
    <t>Таблица 3.28-28. Покилометровый запас мостовых брусьев</t>
  </si>
  <si>
    <t>3.28-28-1</t>
  </si>
  <si>
    <t>Покилометровый запас мостовых брусьев</t>
  </si>
  <si>
    <t>1 км длины моста</t>
  </si>
  <si>
    <t>3.28-0-1-0-29</t>
  </si>
  <si>
    <t>Таблица 3.28-29. Покилометровый запас материалов верхнего строения пути на железобетонных шпалах</t>
  </si>
  <si>
    <t>3.28-29-1</t>
  </si>
  <si>
    <t>Покилометровый запас материалов верхнего строения пути на железобетонных шпалах, бесстыковой путь, тип рельсов Р65</t>
  </si>
  <si>
    <t>100 км пути</t>
  </si>
  <si>
    <t>3.28-29-2</t>
  </si>
  <si>
    <t>Покилометровый запас материалов верхнего строения пути на железобетонных шпалах бесстыковой путь тип рельсов Р50</t>
  </si>
  <si>
    <t>3.28-29-3</t>
  </si>
  <si>
    <t>Покилометровый запас материалов верхнего строения пути на железобетонных шпалах, звеньевой путь, тип рельсов Р65</t>
  </si>
  <si>
    <t>3.28-29-4</t>
  </si>
  <si>
    <t>Покилометровый запас материалов верхнего строения пути на железобетонных шпалах, звеньевой путь, тип рельсов Р50</t>
  </si>
  <si>
    <t>3.28-0-1-0-30</t>
  </si>
  <si>
    <t>Таблица 3.28-30. Устройство переездов с деревянным настилом</t>
  </si>
  <si>
    <t>3.28-30-1</t>
  </si>
  <si>
    <t>Устройство переездов с деревянным настилом без пропуска воды через один путь при ширине переезда до 5 м</t>
  </si>
  <si>
    <t>1 переезд</t>
  </si>
  <si>
    <t>3.28-30-2</t>
  </si>
  <si>
    <t>Устройство переездов с деревянным настилом без пропуска воды через один путь при ширине переезда до 8 м</t>
  </si>
  <si>
    <t>3.28-30-3</t>
  </si>
  <si>
    <t>Устройство переездов с деревянным настилом без пропуска воды через один путь при ширине переезда до 10 м и более</t>
  </si>
  <si>
    <t>3.28-30-4</t>
  </si>
  <si>
    <t>Устройство переездов с деревянным настилом без пропуска воды на каждый следующий путь с междупутьем добавлять при ширине переезда до 5 м</t>
  </si>
  <si>
    <t>3.28-30-5</t>
  </si>
  <si>
    <t>Устройство переездов с деревянным настилом без пропуска воды на каждый следующий путь с междупутьем добавлять при ширине переезда до 8 м</t>
  </si>
  <si>
    <t>3.28-30-6</t>
  </si>
  <si>
    <t>Устройство переездов с деревянным настилом без пропуска воды на каждый следующий путь с междупутьем добавлять при ширине переезда до 10 м и более</t>
  </si>
  <si>
    <t>3.28-30-7</t>
  </si>
  <si>
    <t>Устройство переездов с деревянным настилом при пропуске воды с одной стороны добавлять при высоте насыпи до 1 м и ширине переезда до 5 м</t>
  </si>
  <si>
    <t>3.28-30-8</t>
  </si>
  <si>
    <t>Устройство переездов с деревянным настилом при пропуске воды с одной стороны добавлять при высоте насыпи до 1 м и ширине переезда до 8 м</t>
  </si>
  <si>
    <t>3.28-30-9</t>
  </si>
  <si>
    <t>Устройство переездов с деревянным настилом при пропуске воды с одной стороны добавлять при высоте насыпи до 1 м и ширине переезда до 10 м и более</t>
  </si>
  <si>
    <t>3.28-30-10</t>
  </si>
  <si>
    <t>Устройство переездов с деревянным настилом при пропуске воды с одной стороны добавлять на каждый следующий метр высоты насыпи независимо от ширины переезда</t>
  </si>
  <si>
    <t>3.28-0-1-0-31</t>
  </si>
  <si>
    <t>Таблица 3.28-31. Устройство переездов с настилом из плит через один железнодорожный путь</t>
  </si>
  <si>
    <t>3.28-31-1</t>
  </si>
  <si>
    <t>Устройство переездов с настилом из железобетонных плит через один железнодорожный путь, шпалы деревянные, угол пересечения дорог 90 градусов, ширина переезда 6 м</t>
  </si>
  <si>
    <t>3.28-31-2</t>
  </si>
  <si>
    <t>Устройство переездов с настилом из железобетонных плит через один железнодорожный путь, шпалы деревянные, угол пересечения дорог 90 градусов, ширина переезда 8 м</t>
  </si>
  <si>
    <t>3.28-31-3</t>
  </si>
  <si>
    <t>Устройство переездов с настилом из железобетонных плит через один железнодорожный путь, шпалы деревянные, угол пересечения дорог 90 градусов, ширина переезда 10 м</t>
  </si>
  <si>
    <t>3.28-31-4</t>
  </si>
  <si>
    <t>Устройство переездов с настилом из железобетонных плит через один железнодорожный путь, шпалы деревянные, угол пересечения дорог 60 градусов, ширина переезда 6 м</t>
  </si>
  <si>
    <t>3.28-31-5</t>
  </si>
  <si>
    <t>Устройство переездов с настилом из железобетонных плит через один железнодорожный путь, шпалы деревянные, угол пересечения дорог 60 градусов, ширина переезда 8 м</t>
  </si>
  <si>
    <t>3.28-31-6</t>
  </si>
  <si>
    <t>Устройство переездов с настилом из железобетонных плит через один железнодорожный путь, шпалы деревянные, угол пересечения дорог 60 градусов, ширина переезда 10 м</t>
  </si>
  <si>
    <t>3.28-31-7</t>
  </si>
  <si>
    <t>Устройство переездов с настилом из железобетонных плит через один железнодорожный путь, шпалы деревянные, угол пересечения дорог 30 градусов, ширина переезда 6 м</t>
  </si>
  <si>
    <t>3.28-31-8</t>
  </si>
  <si>
    <t>Устройство переездов с настилом из железобетонных плит через один железнодорожный путь, шпалы деревянные, угол пересечения дорог 30 градусов, ширина переезда 8 м</t>
  </si>
  <si>
    <t>3.28-31-9</t>
  </si>
  <si>
    <t>Устройство переездов с настилом из железобетонных плит через один железнодорожный путь, шпалы деревянные, угол пересечения дорог 30 градусов, ширина переезда 10 м</t>
  </si>
  <si>
    <t>3.28-31-10</t>
  </si>
  <si>
    <t>Устройство переездов с настилом из железобетонных плит через один железнодорожный путь, шпалы железобетонные, угол пересечения дорог 90 градусов, ширина переезда 6 м</t>
  </si>
  <si>
    <t>3.28-31-11</t>
  </si>
  <si>
    <t>Устройство переездов с настилом из железобетонных плит через один железнодорожный путь, шпалы железобетонные, угол пересечения дорог 90 градусов, ширина переезда 8 м</t>
  </si>
  <si>
    <t>3.28-31-12</t>
  </si>
  <si>
    <t>Устройство переездов с настилом из железобетонных плит через один железнодорожный путь шпалы железобетонные угол пересечения дорог, градусов 90 ширина переезда 10 м</t>
  </si>
  <si>
    <t>3.28-31-13</t>
  </si>
  <si>
    <t>Устройство переездов с настилом из железобетонных плит через один железнодорожный путь, шпалы железобетонные, угол пересечения дорог 60 градусов, ширина переезда 6 м</t>
  </si>
  <si>
    <t>3.28-31-14</t>
  </si>
  <si>
    <t>Устройство переездов с настилом из железобетонных плит через один железнодорожный путь, шпалы железобетонные, угол пересечения дорог 60 градусов, ширина переезда 8 м</t>
  </si>
  <si>
    <t>3.28-31-15</t>
  </si>
  <si>
    <t>Устройство переездов с настилом из железобетонных плит через один железнодорожный путь, шпалы железобетонные, угол пересечения дорог 60 градусов, ширина переезда 10 м</t>
  </si>
  <si>
    <t>3.28-31-16</t>
  </si>
  <si>
    <t>Устройство переездов с настилом из железобетонных плит через один железнодорожный путь, шпалы железобетонные, угол пересечения дорог 30 градусов, ширина переезда 6 м</t>
  </si>
  <si>
    <t>3.28-31-17</t>
  </si>
  <si>
    <t>Устройство переездов с настилом из железобетонных плит через один железнодорожный путь, шпалы железобетонные, угол пересечения дорог 30 градусов, ширина переезда 8 м</t>
  </si>
  <si>
    <t>3.28-31-18</t>
  </si>
  <si>
    <t>Устройство переездов с настилом из железобетонных плит через один железнодорожный путь, шпалы железобетонные, угол пересечения дорог 30 градусов, ширина переезда 10 м</t>
  </si>
  <si>
    <t>3.28-31-19</t>
  </si>
  <si>
    <t>Устройство переездов с настилом из резиновых плит через один железнодорожный путь, шпалы деревянные, угол пересечения дорог 90 градусов, ширина переезда 6 м</t>
  </si>
  <si>
    <t>3.28-31-20</t>
  </si>
  <si>
    <t>Устройство переездов с настилом из резиновых плит через один железнодорожный путь, шпалы деревянные, угол пересечения дорог 90 градусов, ширина переезда 8 м</t>
  </si>
  <si>
    <t>3.28-31-21</t>
  </si>
  <si>
    <t>Устройство переездов с настилом из резиновых плит через один железнодорожный путь, шпалы деревянные, угол пересечения дорог 90 градусов, ширина переезда 10 м</t>
  </si>
  <si>
    <t>3.28-31-22</t>
  </si>
  <si>
    <t>Устройство переездов с настилом из резиновых плит через один железнодорожный путь, шпалы деревянные, угол пересечения дорог 60 градусов, ширина переезда 6 м</t>
  </si>
  <si>
    <t>3.28-31-23</t>
  </si>
  <si>
    <t>Устройство переездов с настилом из резиновых плит через один железнодорожный путь, шпалы деревянные, угол пересечения дорог 60 градусов, ширина переезда 8 м</t>
  </si>
  <si>
    <t>3.28-31-24</t>
  </si>
  <si>
    <t>Устройство переездов с настилом из резиновых плит через один железнодорожный путь, шпалы деревянные, угол пересечения дорог 60 градусов, ширина переезда 10 м</t>
  </si>
  <si>
    <t>3.28-31-25</t>
  </si>
  <si>
    <t>Устройство переездов с настилом из резиновых плит через один железнодорожный путь, шпалы железобетонные, угол пересечения дорог 90 градусов, ширина переезда 6 м</t>
  </si>
  <si>
    <t>3.28-31-26</t>
  </si>
  <si>
    <t>Устройство переездов с настилом из резиновых плит через один железнодорожный путь, шпалы железобетонные, угол пересечения дорог 90 градусов, ширина переезда 8 м</t>
  </si>
  <si>
    <t>3.28-31-27</t>
  </si>
  <si>
    <t>Устройство переездов с настилом из резиновых плит через один железнодорожный путь, шпалы железобетонные, угол пересечения дорог 90 градусов, ширина переезда 10 м</t>
  </si>
  <si>
    <t>3.28-31-28</t>
  </si>
  <si>
    <t>Устройство переездов с настилом из резиновых плит через один железнодорожный путь, шпалы железобетонные, угол пересечения дорог 60 градусов, ширина переезда 6 м</t>
  </si>
  <si>
    <t>3.28-31-29</t>
  </si>
  <si>
    <t>Устройство переездов с настилом из резиновых плит через один железнодорожный путь, шпалы железобетонные, угол пересечения дорог 60 градусов, ширина переезда 8 м</t>
  </si>
  <si>
    <t>3.28-31-30</t>
  </si>
  <si>
    <t>Устройство переездов с настилом из резиновых плит через один железнодорожный путь, шпалы железобетонные, угол пересечения дорог 60 градусов, ширина переезда 10 м</t>
  </si>
  <si>
    <t>3.28-0-1-0-32</t>
  </si>
  <si>
    <t>Таблица 3.28-32. Устройство переездов с настилом из плит через два железнодорожных пути</t>
  </si>
  <si>
    <t>3.28-32-1</t>
  </si>
  <si>
    <t>Устройство переездов с настилом из железобетонных плит через два железнодорожных пути, шпалы деревянные, угол пересечения дорог 90 градусов, ширина переезда 6 м</t>
  </si>
  <si>
    <t>3.28-32-2</t>
  </si>
  <si>
    <t>Устройство переездов с настилом из железобетонных плит через два железнодорожных пути, шпалы деревянные, угол пересечения дорог 90 градусов, ширина переезда 8 м</t>
  </si>
  <si>
    <t>3.28-32-3</t>
  </si>
  <si>
    <t>Устройство переездов с настилом из железобетонных плит через два железнодорожных пути на деревянных шпалах, угол пересечения дорог 90 градусов, ширина переезда 10 м</t>
  </si>
  <si>
    <t>3.28-32-4</t>
  </si>
  <si>
    <t>Устройство переездов с настилом из железобетонных плит через два железнодорожных пути на деревянных шпалах, угол пересечения дорог 60 градусов, ширина переезда 6 м</t>
  </si>
  <si>
    <t>3.28-32-5</t>
  </si>
  <si>
    <t>Устройство переездов с настилом из железобетонных плит через два железнодорожных пути на деревянных шпалах угол пересечения дорог 60 градусов, ширина переезда 8 м</t>
  </si>
  <si>
    <t>3.28-32-6</t>
  </si>
  <si>
    <t>Устройство переездов с настилом из железобетонных плит через два железнодорожных пути на деревянных шпалах, угол пересечения дорог 60 градусов, ширина переезда 10 м</t>
  </si>
  <si>
    <t>3.28-32-7</t>
  </si>
  <si>
    <t>Устройство переездов с настилом из железобетонных плит через два железнодорожных пути на деревянных шпалах, угол пересечения дорог 30 градусов, ширина переезда 6 м</t>
  </si>
  <si>
    <t>3.28-32-8</t>
  </si>
  <si>
    <t>Устройство переездов с настилом из железобетонных плит через два железнодорожных пути на деревянных шпалах, угол пересечения дорог 30 градусов, ширина переезда 8 м</t>
  </si>
  <si>
    <t>3.28-32-9</t>
  </si>
  <si>
    <t>Устройство переездов с настилом из железобетонных плит через два железнодорожных пути на деревянных шпалах, угол пересечения дорог 30 градусов, ширина переезда 10 м</t>
  </si>
  <si>
    <t>3.28-32-10</t>
  </si>
  <si>
    <t>Устройство переездов с настилом из железобетонных плит через два железнодорожных пути на железобетонных шпалах, угол пересечения дорог 90 градусов, ширина переезда 6 м</t>
  </si>
  <si>
    <t>3.28-32-11</t>
  </si>
  <si>
    <t>Устройство переездов с настилом из железобетонных плит через два железнодорожных пути на железобетонных шпалах, угол пересечения дорог 90 градусов, ширина переезда 8 м</t>
  </si>
  <si>
    <t>3.28-32-12</t>
  </si>
  <si>
    <t>Устройство переездов с настилом из железобетонных плит через два железнодорожных пути на железобетонных шпалах, угол пересечения дорог 90 градусов, ширина переезда 10 м</t>
  </si>
  <si>
    <t>3.28-32-13</t>
  </si>
  <si>
    <t>Устройство переездов с настилом из железобетонных плит через два железнодорожных пути на железобетонных шпалах, угол пересечения дорог 60 градусов, ширина переезда 6 м</t>
  </si>
  <si>
    <t>3.28-32-14</t>
  </si>
  <si>
    <t>Устройство переездов с настилом из железобетонных плит через два железнодорожных пути на железобетонных шпалах, угол пересечения дорог 60 градусов, ширина переезда 8 м</t>
  </si>
  <si>
    <t>3.28-32-15</t>
  </si>
  <si>
    <t>Устройство переездов с настилом из железобетонных плит через два железнодорожных пути на железобетонных шпалах, угол пересечения дорог 60 градусов, ширина переезда 10 м</t>
  </si>
  <si>
    <t>3.28-32-16</t>
  </si>
  <si>
    <t>Устройство переездов с настилом из железобетонных плит через два железнодорожных пути на железобетонных шпалах, угол пересечения дорог 30 градусов, ширина переезда 6 м</t>
  </si>
  <si>
    <t>3.28-32-17</t>
  </si>
  <si>
    <t>Устройство переездов с настилом из железобетонных плит через два железнодорожных пути на железобетонных шпалах, угол пересечения дорог 30 градусов, ширина переезда 8 м</t>
  </si>
  <si>
    <t>3.28-32-18</t>
  </si>
  <si>
    <t>Устройство переездов с настилом из железобетонных плит через два железнодорожных пути на железобетонных шпалах, угол пересечения дорог 30 градусов, ширина переезда 10 м</t>
  </si>
  <si>
    <t>3.28-32-19</t>
  </si>
  <si>
    <t>Устройство переездов с настилом из резиновых плит через два железнодорожных пути, шпалы деревянные, угол пересечения дорог 90 градусов, ширина переезда 6 м</t>
  </si>
  <si>
    <t>3.28-32-20</t>
  </si>
  <si>
    <t>Устройство переездов с настилом из резиновых плит через два железнодорожных пути, шпалы деревянные, угол пересечения дорог 90 градусов, ширина переезда 8 м</t>
  </si>
  <si>
    <t>3.28-32-21</t>
  </si>
  <si>
    <t>Устройство переездов с настилом из резиновых плит через два железнодорожных пути, шпалы деревянные, угол пересечения дорог 90 градусов, ширина переезда 10 м</t>
  </si>
  <si>
    <t>3.28-32-22</t>
  </si>
  <si>
    <t>Устройство переездов с настилом из резиновых плит через два железнодорожных пути, шпалы деревянные, угол пересечения дорог 60 градусов, ширина переезда 6 м</t>
  </si>
  <si>
    <t>3.28-32-23</t>
  </si>
  <si>
    <t>Устройство переездов с настилом из резиновых плит через два железнодорожного пути, шпалы деревянные, угол пересечения дорог 60 градусов, ширина переезда 8 м</t>
  </si>
  <si>
    <t>3.28-32-24</t>
  </si>
  <si>
    <t>Устройство переездов с настилом из резиновых плит через два железнодорожных пути, шпалы деревянные, угол пересечения дорог 60 градусов, ширина переезда 10 м</t>
  </si>
  <si>
    <t>3.28-32-25</t>
  </si>
  <si>
    <t>Устройство переездов с настилом из резиновых плит через два железнодорожных пути, шпалы железобетонные, угол пересечения дорог 90 градусов, ширина переезда 6 м</t>
  </si>
  <si>
    <t>3.28-32-26</t>
  </si>
  <si>
    <t>Устройство переездов с настилом из резиновых плит через два железнодорожных пути, шпалы железобетонные, угол пересечения дорог 90 градусов, ширина переезда 8 м</t>
  </si>
  <si>
    <t>3.28-32-27</t>
  </si>
  <si>
    <t>Устройство переездов с настилом из резиновых плит через два железнодорожных пути, шпалы железобетонные, угол пересечения дорог 90 градусов, ширина переезда 10 м</t>
  </si>
  <si>
    <t>3.28-32-28</t>
  </si>
  <si>
    <t>Устройство переездов с настилом из резиновых плит через два железнодорожных пути, шпалы железобетонные, угол пересечения дорог 60 градусов, ширина переезда 6 м</t>
  </si>
  <si>
    <t>3.28-32-29</t>
  </si>
  <si>
    <t>Устройство переездов с настилом из резиновых плит через два железнодорожных пути, шпалы железобетонные, угол пересечения дорог 60 градусов, ширина переезда 8 м</t>
  </si>
  <si>
    <t>3.28-32-30</t>
  </si>
  <si>
    <t>Устройство переездов с настилом из резиновых плит через два железнодорожных пути, шпалы железобетонные, угол пересечения дорог 60 градусов, ширина переезда 10 м</t>
  </si>
  <si>
    <t>3.28-0-1-0-33</t>
  </si>
  <si>
    <t>Таблица 3.28-33. Приведение пути на участке переезда через один путь с настилом из железобетонных плит в соответствие с техническими требованиями</t>
  </si>
  <si>
    <t>3.28-33-1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</si>
  <si>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90 градусов, ширина переезда 5 м </t>
  </si>
  <si>
    <t>3.28-33-2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</si>
  <si>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90 градусов, ширина переезда 7,5 м </t>
  </si>
  <si>
    <t>3.28-33-3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</si>
  <si>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90 градусов, ширина переезда 10 м</t>
  </si>
  <si>
    <t>3.28-33-4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</si>
  <si>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60 градусов, ширина переезда 5 м </t>
  </si>
  <si>
    <t>3.28-33-5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</si>
  <si>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60 градусов, ширина переезда 7,5 м </t>
  </si>
  <si>
    <t>3.28-33-6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</si>
  <si>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60 градусов, ширина переезда 10 м</t>
  </si>
  <si>
    <t>3.28-33-7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</si>
  <si>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30 градусов, ширина переезда 5 м </t>
  </si>
  <si>
    <t>3.28-33-8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</si>
  <si>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30 градусов, ширина переезда 7,5 м </t>
  </si>
  <si>
    <t>3.28-33-9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</si>
  <si>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30 градусов, ширина переезда 10 м</t>
  </si>
  <si>
    <t>3.28-33-10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</si>
  <si>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5 м </t>
  </si>
  <si>
    <t>3.28-33-11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</si>
  <si>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7,5 м </t>
  </si>
  <si>
    <t>3.28-33-12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</si>
  <si>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10 м</t>
  </si>
  <si>
    <t>3.28-33-13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</si>
  <si>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5 м </t>
  </si>
  <si>
    <t>3.28-33-14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</si>
  <si>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7,5 м </t>
  </si>
  <si>
    <t>3.28-33-15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</si>
  <si>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10 м</t>
  </si>
  <si>
    <t>3.28-33-16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</si>
  <si>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5 м </t>
  </si>
  <si>
    <t>3.28-33-17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</si>
  <si>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7,5 м </t>
  </si>
  <si>
    <t>3.28-33-18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</si>
  <si>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10 м</t>
  </si>
  <si>
    <t>3.28-0-1-0-34</t>
  </si>
  <si>
    <t>Таблица 3.28-34. Приведение пути на участке переезда через два пути с настилом из железобетонных плит в соответствие с техническими требованиями</t>
  </si>
  <si>
    <t>3.28-34-1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</si>
  <si>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90 градусов, ширина переезда 5 м </t>
  </si>
  <si>
    <t>3.28-34-2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</si>
  <si>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90 градусов, ширина переезда 7,5 м </t>
  </si>
  <si>
    <t>3.28-34-3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</si>
  <si>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90 градусов, ширина переезда 10 м</t>
  </si>
  <si>
    <t>3.28-34-4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</si>
  <si>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60 градусов, ширина переезда 5 м </t>
  </si>
  <si>
    <t>3.28-34-5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</si>
  <si>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60 градусов, ширина переезда 7,5 м </t>
  </si>
  <si>
    <t>3.28-34-6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</si>
  <si>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60 градусов, ширина переезда 10 м</t>
  </si>
  <si>
    <t>3.28-34-7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</si>
  <si>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30 градусов, ширина переезда 5 м </t>
  </si>
  <si>
    <t>3.28-34-8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</si>
  <si>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30 градусов, ширина переезда 7,5 м </t>
  </si>
  <si>
    <t>3.28-34-9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</si>
  <si>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30 градусов, ширина переезда 10 м</t>
  </si>
  <si>
    <t>3.28-34-10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</si>
  <si>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5 м </t>
  </si>
  <si>
    <t>3.28-34-11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</si>
  <si>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7,5 м </t>
  </si>
  <si>
    <t>3.28-34-12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</si>
  <si>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10 м</t>
  </si>
  <si>
    <t>3.28-34-13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</si>
  <si>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5 м </t>
  </si>
  <si>
    <t>3.28-34-14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</si>
  <si>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7,5 м </t>
  </si>
  <si>
    <t>3.28-34-15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</si>
  <si>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10 м</t>
  </si>
  <si>
    <t>3.28-34-16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</si>
  <si>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5 м </t>
  </si>
  <si>
    <t>3.28-34-17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</si>
  <si>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7,5 м </t>
  </si>
  <si>
    <t>3.28-34-18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</si>
  <si>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10 м</t>
  </si>
  <si>
    <t>3.28-0-1-0-35</t>
  </si>
  <si>
    <t>Таблица 3.28-35. Разборка переездов</t>
  </si>
  <si>
    <t>3.28-35-1</t>
  </si>
  <si>
    <t>Разборка переездов шириной 5 м</t>
  </si>
  <si>
    <t>3.28-35-2</t>
  </si>
  <si>
    <t>Разборка переездов шириной 8 м</t>
  </si>
  <si>
    <t>3.28-35-3</t>
  </si>
  <si>
    <t>Разборка переездов шириной 10 м и более</t>
  </si>
  <si>
    <t>3.28-0-1-0-36</t>
  </si>
  <si>
    <t>Таблица 3.28-36. Устройство упоров</t>
  </si>
  <si>
    <t>3.28-36-1</t>
  </si>
  <si>
    <t>Устройство упоров рельсовых</t>
  </si>
  <si>
    <t>1 упор</t>
  </si>
  <si>
    <t>3.28-36-2</t>
  </si>
  <si>
    <t>Устройство упоров деревянных</t>
  </si>
  <si>
    <t>3.28-0-1-0-37</t>
  </si>
  <si>
    <t>Таблица 3.28-37. Разборка упоров</t>
  </si>
  <si>
    <t>3.28-37-1</t>
  </si>
  <si>
    <t>Разборка упоров</t>
  </si>
  <si>
    <t>3.28-0-1-0-38</t>
  </si>
  <si>
    <t>Таблица 3.28-38. Передвижка пути до 2 м</t>
  </si>
  <si>
    <t>3.28-38-1</t>
  </si>
  <si>
    <t>Передвижка пути до 2 м, балласт гравийно-песчаный</t>
  </si>
  <si>
    <t>3.28-38-2</t>
  </si>
  <si>
    <t>Передвижка пути до 2 м, балласт гравийный</t>
  </si>
  <si>
    <t>3.28-38-3</t>
  </si>
  <si>
    <t>Передвижка пути до 2 м, балласт щебеночный</t>
  </si>
  <si>
    <t>3.28-0-1-0-39</t>
  </si>
  <si>
    <t>Таблица 3.28-39. Передвижка стрелочных переводов до 2 м</t>
  </si>
  <si>
    <t>3.28-39-1</t>
  </si>
  <si>
    <t>Передвижка стрелочных переводов до 2 м на балласте гравийно-песчаном</t>
  </si>
  <si>
    <t>3.28-39-2</t>
  </si>
  <si>
    <t>Передвижка стрелочных переводов до 2 м на балласте гравийном</t>
  </si>
  <si>
    <t>3.28-39-3</t>
  </si>
  <si>
    <t>Передвижка стрелочных переводов до 2 м на балласте щебеночном</t>
  </si>
  <si>
    <t>3.28-0-1-0-40</t>
  </si>
  <si>
    <t>Таблица 3.28-40. Постановка стыков пути на щебеночный балласт</t>
  </si>
  <si>
    <t>3.28-40-1</t>
  </si>
  <si>
    <t>Постановка стыков пути на щебеночный балласт</t>
  </si>
  <si>
    <t>1 парный стык</t>
  </si>
  <si>
    <t>3.28-0-1-0-41</t>
  </si>
  <si>
    <t>Таблица 3.28-41. Постановка стрелочных переводов на щебеночный балласт</t>
  </si>
  <si>
    <t>3.28-41-1</t>
  </si>
  <si>
    <t>Постановка стрелочных переводов на щебеночный балласт обыкновенных и глухих пересечений</t>
  </si>
  <si>
    <t>3.28-41-2</t>
  </si>
  <si>
    <t>Постановка стрелочных переводов на щебеночный балласт двойных перекрестных</t>
  </si>
  <si>
    <t>3.28-0-1-0-42</t>
  </si>
  <si>
    <t>Таблица 3.28-42. Транспортирование материалов для поэлементной укладки</t>
  </si>
  <si>
    <t>3.28-42-1</t>
  </si>
  <si>
    <t>Транспортирование материалов для поэлементной укладки 1 км пути при числе шпал на 1 км 2000 по строящимся путям</t>
  </si>
  <si>
    <t>1 км перемещения</t>
  </si>
  <si>
    <t>3.28-42-2</t>
  </si>
  <si>
    <t>Транспортирование материалов для поэлементной укладки 1 км пути при числе шпал на 1 км 1840 по строящимся путям</t>
  </si>
  <si>
    <t>3.28-42-3</t>
  </si>
  <si>
    <t>Транспортирование материалов для поэлементной укладки 1 км пути при числе шпал на 1 км 1600 по строящимся путям</t>
  </si>
  <si>
    <t>3.28-42-4</t>
  </si>
  <si>
    <t>Транспортирование материалов для поэлементной укладки 1 км пути при числе шпал на 1 км 1440 по строящимся путям</t>
  </si>
  <si>
    <t>3.28-42-5</t>
  </si>
  <si>
    <t>Транспортирование материалов для поэлементной укладки 1 комплект стрелочного перевода или глухого пересечения по строящимся путям</t>
  </si>
  <si>
    <t>3.28-42-6</t>
  </si>
  <si>
    <t>Транспортирование материалов для поэлементной укладки 1 км пути при числе шпал на 1 км 2000 по эксплуатируемым путям МПС</t>
  </si>
  <si>
    <t>3.28-42-7</t>
  </si>
  <si>
    <t>Транспортирование материалов для поэлементной укладки 1 км пути при числе шпал на 1 км 1840 по эксплуатируемым путям МПС</t>
  </si>
  <si>
    <t>3.28-42-8</t>
  </si>
  <si>
    <t>Транспортирование материалов для поэлементной укладки 1 км пути при числе шпал на 1 км 1600 по эксплуатируемым путям МПС</t>
  </si>
  <si>
    <t>3.28-42-9</t>
  </si>
  <si>
    <t>Транспортирование материалов для поэлементной укладки 1 км пути при числе шпал на 1 км 1440 по эксплуатируемым путям МПС</t>
  </si>
  <si>
    <t>3.28-42-10</t>
  </si>
  <si>
    <t>Транспортирование материалов для поэлементной укладки 1 комплект стрелочного перевода или глухого пересечения по эксплуатируемым путям МПС</t>
  </si>
  <si>
    <t>3.28-0-1-0-43</t>
  </si>
  <si>
    <t>Таблица 3.28-43. Дополнительные затраты при прикреплении рельсов на всех шпалах 10 костылями</t>
  </si>
  <si>
    <t>3.28-43-1</t>
  </si>
  <si>
    <t>Дополнительные затраты при прикреплении рельсов на всех шпалах 10 костылями число шпал на 1 км пути 2000</t>
  </si>
  <si>
    <t>3.28-43-2</t>
  </si>
  <si>
    <t>Дополнительные затраты при прикреплении рельсов на всех шпалах 10 костылями число шпал на 1 км пути 1840</t>
  </si>
  <si>
    <t>3.28-43-3</t>
  </si>
  <si>
    <t>Дополнительные затраты при прикреплении рельсов на всех шпалах 10 костылями число шпал на 1 км пути 1600</t>
  </si>
  <si>
    <t>3.28-43-4</t>
  </si>
  <si>
    <t>Дополнительные затраты при прикреплении рельсов на всех шпалах 10 костылями число шпал на 1 км пути 1440</t>
  </si>
  <si>
    <t>3.28-0-1-0-44</t>
  </si>
  <si>
    <t>Таблица 3.28-44. Дополнительные затраты при укладке удлиненных подкладок на деревянных шпалах на кривых участках пути</t>
  </si>
  <si>
    <t>3.28-44-1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</si>
  <si>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Р65, число шпал на 1 км пути 2000</t>
  </si>
  <si>
    <t>3.28-44-2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</si>
  <si>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Р65, число шпал на 1 км пути 1840</t>
  </si>
  <si>
    <t>3.28-44-3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</si>
  <si>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Р65, число шпал на 1 км пути 1600</t>
  </si>
  <si>
    <t>3.28-44-4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</si>
  <si>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2000</t>
  </si>
  <si>
    <t>3.28-44-5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</si>
  <si>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1840</t>
  </si>
  <si>
    <t>3.28-44-6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</si>
  <si>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1600</t>
  </si>
  <si>
    <t>3.28-44-7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</si>
  <si>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1440</t>
  </si>
  <si>
    <t>3.28-44-8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</si>
  <si>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Р65, число шпал на 1 км пути 2000</t>
  </si>
  <si>
    <t>3.28-44-9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</si>
  <si>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Р65, число шпал на 1 км пути 1840</t>
  </si>
  <si>
    <t>3.28-44-10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</si>
  <si>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Р65, число шпал на 1 км пути 1600</t>
  </si>
  <si>
    <t>3.28-44-11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</si>
  <si>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2000</t>
  </si>
  <si>
    <t>3.28-44-12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</si>
  <si>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1840</t>
  </si>
  <si>
    <t>3.28-44-13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</si>
  <si>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1600</t>
  </si>
  <si>
    <t>3.28-44-14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</si>
  <si>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1440</t>
  </si>
  <si>
    <t>3.28-0-1-0-45</t>
  </si>
  <si>
    <t>Таблица 3.28-45. Сезонное снятие напряжений бесстыкового пути</t>
  </si>
  <si>
    <t>3.28-45-1</t>
  </si>
  <si>
    <t>Сезонное снятие напряжений бесстыкового пути</t>
  </si>
  <si>
    <t>3.28-0-1-0-46</t>
  </si>
  <si>
    <t>Таблица 3.28-46. Устройство шумозащитных заборов</t>
  </si>
  <si>
    <t>3.28-46-1</t>
  </si>
  <si>
    <t>Устройство шумозащитных заборов с железобетонным заполнением высотой 3 м</t>
  </si>
  <si>
    <t>100 м забора</t>
  </si>
  <si>
    <t>3.28-46-2</t>
  </si>
  <si>
    <t>Устройство шумозащитных заборов с металлическим заполнением высотой 3 м</t>
  </si>
  <si>
    <t>3.28-46-3</t>
  </si>
  <si>
    <t>Устройство шумозащитных заборов с металлическим заполнением высотой 4 м</t>
  </si>
  <si>
    <t>3.28-46-4</t>
  </si>
  <si>
    <t>Устройство шумозащитных заборов с металлическим заполнением высотой 5 м</t>
  </si>
  <si>
    <t>3.28-0-1-0-47</t>
  </si>
  <si>
    <t>Таблица 3.28-47. Вырезка загрязненного балласта</t>
  </si>
  <si>
    <t>3.28-47-1</t>
  </si>
  <si>
    <t>Вырезка загрязненного щебеночного балласта экскаватором с ковшом емкостью 0,25 м3 с погрузкой на платформы широкой колеи, отвозкой за пределы станции до 5 км и выгрузкой на одну сторону</t>
  </si>
  <si>
    <t>1000 м3</t>
  </si>
  <si>
    <t>3.28-47-2</t>
  </si>
  <si>
    <t>Вырезка загрязненного щебеночного балласта вручную с погрузкой его вручную на платформы широкой колеи, отвозкой за пределы станции до 5 км, выгрузкой на одну сторону</t>
  </si>
  <si>
    <t>3.28-47-3</t>
  </si>
  <si>
    <t>Вырезка песчано-гравийного балласта экскаватором "прямая лопата" с ковшом емкостью 0,25 м3 с погрузкой на платформы широкой колеи, отвозкой за пределы станции до 5 км и выгрузкой на одну сторону</t>
  </si>
  <si>
    <t>3.28-47-4</t>
  </si>
  <si>
    <t>Вырезка песчано-гравийного балласта вручную с погрузкой его вручную на платформы широкой колеи, отвозкой за пределы станции до 5 км и выгрузкой на одну сторону</t>
  </si>
  <si>
    <t>3.28-0-1-0-48</t>
  </si>
  <si>
    <t>Таблица 3.28-48. Сборка, установка и разборка страховочных пакетов пролетом 12,5 м</t>
  </si>
  <si>
    <t>3.28-48-1</t>
  </si>
  <si>
    <t>Сборка, установка и разборка страховочных пакетов пролетом 12,5 м</t>
  </si>
  <si>
    <t>3.28-0-2</t>
  </si>
  <si>
    <t>Раздел  2. Электрификация железных дорог</t>
  </si>
  <si>
    <t>3.28-0-2-0-101</t>
  </si>
  <si>
    <t>Таблица 3.28-101. Установка одиночных раздельных опор</t>
  </si>
  <si>
    <t>3.28-101-1</t>
  </si>
  <si>
    <t>Установка одиночных раздельных опор в фундаменты стаканного типа, устанавливаемые вибропогружением без направляющих котлованов "с пути" на перегоне</t>
  </si>
  <si>
    <t>1 одиночная опора</t>
  </si>
  <si>
    <t>3.28-101-2</t>
  </si>
  <si>
    <t>Установка одиночных раздельных опор в фундаменты стаканного типа, устанавливаемые вибропогружением без направляющих котлованов "с пути" на станции</t>
  </si>
  <si>
    <t>3.28-101-3</t>
  </si>
  <si>
    <t>Установка одиночных раздельных опор в фундаменты стаканного типа, устанавливаемые вибропогружением без направляющих котлованов "с поля" на перегоне или станции</t>
  </si>
  <si>
    <t>3.28-101-4</t>
  </si>
  <si>
    <t>Установка одиночных раздельных опор в фундаменты стаканного типа, устанавливаемые вибропогружением в направляющие котлованы "с пути" на перегоне</t>
  </si>
  <si>
    <t>3.28-101-5</t>
  </si>
  <si>
    <t>Установка одиночных раздельных опор в фундаменты стаканного типа, устанавливаемые вибропогружением в направляющие котлованы "с пути" на станции</t>
  </si>
  <si>
    <t>3.28-101-6</t>
  </si>
  <si>
    <t>Установка одиночных раздельных опор в фундаменты стаканного типа, устанавливаемые закапыванием без опорных плит "с пути" на перегоне</t>
  </si>
  <si>
    <t>3.28-101-7</t>
  </si>
  <si>
    <t>Установка одиночных раздельных опор в фундаменты стаканного типа, устанавливаемые закапыванием без опорных плит "с пути" на станции</t>
  </si>
  <si>
    <t>3.28-101-8</t>
  </si>
  <si>
    <t>Установка одиночных раздельных опор в фундаменты стаканного типа, устанавливаемые закапыванием без опорных плит "с поля" на перегоне или станции</t>
  </si>
  <si>
    <t>3.28-101-9</t>
  </si>
  <si>
    <t>Установка одиночных раздельных опор в фундаменты стаканного типа, устанавливаемые закапыванием с опорными плитами "с пути" на перегоне</t>
  </si>
  <si>
    <t>3.28-101-10</t>
  </si>
  <si>
    <t>Установка одиночных раздельных опор в фундаменты стаканного типа, устанавливаемые закапыванием с опорными плитами "с пути" на станции</t>
  </si>
  <si>
    <t>3.28-101-11</t>
  </si>
  <si>
    <t>Установка одиночных раздельных опор в фундаменты стаканного типа, устанавливаемые закапыванием с опорными плитами "с поля" на перегоне или станции</t>
  </si>
  <si>
    <t>3.28-0-2-0-102</t>
  </si>
  <si>
    <t>Таблица 3.28-102. Установка одиночных цельных опор</t>
  </si>
  <si>
    <t>3.28-102-1</t>
  </si>
  <si>
    <t>Установка одиночных цельных опор без опорных плит без лежней "с пути" на перегоне</t>
  </si>
  <si>
    <t>3.28-102-2</t>
  </si>
  <si>
    <t>Установка одиночных цельных опор без опорных плит без лежней "с пути" на станции</t>
  </si>
  <si>
    <t>3.28-102-3</t>
  </si>
  <si>
    <t>Установка одиночных цельных опор без опорных плит без лежней "с поля" на перегоне или станции</t>
  </si>
  <si>
    <t>3.28-102-4</t>
  </si>
  <si>
    <t>Установка одиночных цельных опор без опорных плит с 1 лежнем "с пути" на перегоне</t>
  </si>
  <si>
    <t>3.28-102-5</t>
  </si>
  <si>
    <t>Установка одиночных цельных опор без опорных плит с 1 лежнем "с пути" на станции</t>
  </si>
  <si>
    <t>3.28-102-6</t>
  </si>
  <si>
    <t>Установка одиночных цельных опор без опорных плит с 1 лежнем "с поля" на перегоне или станции</t>
  </si>
  <si>
    <t>3.28-102-7</t>
  </si>
  <si>
    <t>Установка одиночных цельных опор без опорных плит с 2 лежнями "с пути" на перегоне</t>
  </si>
  <si>
    <t>3.28-102-8</t>
  </si>
  <si>
    <t>Установка одиночных цельных опор без опорных плит с 2 лежнями "с пути" на станции</t>
  </si>
  <si>
    <t>3.28-102-9</t>
  </si>
  <si>
    <t>Установка одиночных цельных опор без опорных плит с 2 лежнями "с поля" на перегоне или станции</t>
  </si>
  <si>
    <t>3.28-102-10</t>
  </si>
  <si>
    <t>Установка одиночных цельных опор с опорными плитами без лежней "с пути" на перегоне</t>
  </si>
  <si>
    <t>3.28-102-11</t>
  </si>
  <si>
    <t>Установка одиночных цельных опор с опорными плитами без лежней "с пути" на станции</t>
  </si>
  <si>
    <t>3.28-102-12</t>
  </si>
  <si>
    <t>Установка одиночных цельных опор с опорными плитами без лежней "с поля" на перегоне или станции</t>
  </si>
  <si>
    <t>3.28-102-13</t>
  </si>
  <si>
    <t>Установка одиночных цельных опор с опорными плитами с 1 лежнем "с пути" на перегоне</t>
  </si>
  <si>
    <t>3.28-102-14</t>
  </si>
  <si>
    <t>Установка одиночных цельных опор с опорными плитами с 1 лежнем "с пути" на станции</t>
  </si>
  <si>
    <t>3.28-102-15</t>
  </si>
  <si>
    <t>Установка одиночных цельных опор с опорными плитами с 1 лежнем "с поля" на перегоне или станции</t>
  </si>
  <si>
    <t>3.28-102-16</t>
  </si>
  <si>
    <t>Установка одиночных цельных опор с опорными плитами с 2 лежнями "с пути" на перегоне</t>
  </si>
  <si>
    <t>3.28-102-17</t>
  </si>
  <si>
    <t>Установка одиночных цельных опор с опорными плитами с 2 лежнями "с пути" на станции</t>
  </si>
  <si>
    <t>3.28-102-18</t>
  </si>
  <si>
    <t>Установка одиночных цельных опор с опорными плитами с 2 лежнями "с поля" на перегоне или станции</t>
  </si>
  <si>
    <t>3.28-0-2-0-103</t>
  </si>
  <si>
    <t>Таблица 3.28-103. Установка цельных опор с обратной коничностью "с пути"</t>
  </si>
  <si>
    <t>3.28-103-1</t>
  </si>
  <si>
    <t>Установка цельных опор с обратной коничностью "с пути" на перегоне</t>
  </si>
  <si>
    <t>1 опора</t>
  </si>
  <si>
    <t>3.28-103-2</t>
  </si>
  <si>
    <t>Установка цельных опор с обратной коничностью "с пути" на станции</t>
  </si>
  <si>
    <t>3.28-0-2-0-104</t>
  </si>
  <si>
    <t>Таблица 3.28-104. Устройство изоляции железобетонных опор от металлических частей контактной сети</t>
  </si>
  <si>
    <t>3.28-104-1</t>
  </si>
  <si>
    <t>Устройство изоляции железобетонных опор от металлических частей контактной сети</t>
  </si>
  <si>
    <t>3.28-0-2-0-105</t>
  </si>
  <si>
    <t>Таблица 3.28-105. Установка раздельных блочных фундаментов</t>
  </si>
  <si>
    <t>3.28-105-1</t>
  </si>
  <si>
    <t>Установка раздельных блочных фундаментов "с пути" при массе опор 0,6 т и менее</t>
  </si>
  <si>
    <t>3.28-105-2</t>
  </si>
  <si>
    <t>Установка раздельных блочных фундаментов "с пути" при массе опор 0,61-0,8 т</t>
  </si>
  <si>
    <t>3.28-105-3</t>
  </si>
  <si>
    <t>Установка раздельных блочных фундаментов "с пути" при массе опор 0,81-1 т</t>
  </si>
  <si>
    <t>3.28-105-4</t>
  </si>
  <si>
    <t>Установка раздельных блочных фундаментов "с пути" при массе опор 1,01-1,5 т</t>
  </si>
  <si>
    <t>3.28-105-5</t>
  </si>
  <si>
    <t>Установка раздельных блочных фундаментов "с пути" при массе опор более 1,5 т</t>
  </si>
  <si>
    <t>3.28-105-6</t>
  </si>
  <si>
    <t>Установка раздельных блочных фундаментов "с поля" при массе опор 0,6 т и менее</t>
  </si>
  <si>
    <t>3.28-105-7</t>
  </si>
  <si>
    <t>Установка раздельных блочных фундаментов "с поля" при массе опор 0,61-0,8 т</t>
  </si>
  <si>
    <t>3.28-105-8</t>
  </si>
  <si>
    <t>Установка раздельных блочных фундаментов "с поля" при массе опор 0,81-1 т</t>
  </si>
  <si>
    <t>3.28-105-9</t>
  </si>
  <si>
    <t>Установка раздельных блочных фундаментов "с поля" при массе опор 1,01-1,5 т</t>
  </si>
  <si>
    <t>3.28-105-10</t>
  </si>
  <si>
    <t>Установка раздельных блочных фундаментов "с поля" при массе опор более 1,5 т</t>
  </si>
  <si>
    <t>3.28-0-2-0-106</t>
  </si>
  <si>
    <t>Таблица 3.28-106. Устройство свайных фундаментов</t>
  </si>
  <si>
    <t>3.28-106-1</t>
  </si>
  <si>
    <t>Устройство свайных фундаментов "с пути" при количестве свай на фундамент под 1 опору 4 шт</t>
  </si>
  <si>
    <t>3.28-106-2</t>
  </si>
  <si>
    <t>Устройство свайных фундаментов "с пути" при количестве свай на фундамент под 1 опору 6 шт</t>
  </si>
  <si>
    <t>3.28-106-3</t>
  </si>
  <si>
    <t>Устройство свайных фундаментов "с пути" при количестве свай на фундамент под 1 опору 8 шт</t>
  </si>
  <si>
    <t>3.28-106-4</t>
  </si>
  <si>
    <t>Устройство свайных фундаментов "с поля" при количестве свай на фундамент под 1 опору 4 шт</t>
  </si>
  <si>
    <t>3.28-106-5</t>
  </si>
  <si>
    <t>Устройство свайных фундаментов "с поля" при количестве свай на фундамент под 1 опору 6 шт</t>
  </si>
  <si>
    <t>3.28-106-6</t>
  </si>
  <si>
    <t>Устройство свайных фундаментов "с поля" при количестве свай на фундамент под 1 опору 8 шт</t>
  </si>
  <si>
    <t>3.28-0-2-0-107</t>
  </si>
  <si>
    <t>Таблица 3.28-107. Установка опор металлических</t>
  </si>
  <si>
    <t>3.28-107-1</t>
  </si>
  <si>
    <t>Установка опор металлических решетчатых "с пути" массой 0,6 т и менее</t>
  </si>
  <si>
    <t>3.28-107-2</t>
  </si>
  <si>
    <t>Установка опор металлических решетчатых "с пути" массой 0,61-1 т</t>
  </si>
  <si>
    <t>3.28-107-3</t>
  </si>
  <si>
    <t>Установка опор металлических решетчатых "с пути" массой 1,01-1,5 т</t>
  </si>
  <si>
    <t>3.28-107-4</t>
  </si>
  <si>
    <t>Установка опор металлических решетчатых "с пути" массой более 1,5 т</t>
  </si>
  <si>
    <t>3.28-107-5</t>
  </si>
  <si>
    <t>Установка опор металлических решетчатых "с поля" массой 0,6 т и менее</t>
  </si>
  <si>
    <t>3.28-107-6</t>
  </si>
  <si>
    <t>Установка опор металлических решетчатых "с поля" массой 0,61-1 т</t>
  </si>
  <si>
    <t>3.28-107-7</t>
  </si>
  <si>
    <t>Установка опор металлических решетчатых "с поля" массой 1,01-1,5 т</t>
  </si>
  <si>
    <t>3.28-107-8</t>
  </si>
  <si>
    <t>Установка опор металлических решетчатых "с поля" массой более 1,5 т</t>
  </si>
  <si>
    <t>3.28-107-9</t>
  </si>
  <si>
    <t>Установка опор консольных светофорных "с пути"</t>
  </si>
  <si>
    <t>3.28-0-2-0-108</t>
  </si>
  <si>
    <t>Таблица 3.28-108. Установка жестких поперечин "с пути" на опорах</t>
  </si>
  <si>
    <t>3.28-108-1</t>
  </si>
  <si>
    <t>Установка жестких поперечин "с пути" на опорах одиночных, перекрывающих пути в количестве до 4</t>
  </si>
  <si>
    <t>1 поперечина</t>
  </si>
  <si>
    <t>3.28-108-2</t>
  </si>
  <si>
    <t>Установка жестких поперечин "с пути" на опорах одиночных, перекрывающих пути в количестве до 7</t>
  </si>
  <si>
    <t>3.28-108-3</t>
  </si>
  <si>
    <t>Установка жестких поперечин "с пути" на опорах одиночных, перекрывающих пути в количестве до 8</t>
  </si>
  <si>
    <t>3.28-108-4</t>
  </si>
  <si>
    <t>Установка жестких поперечин "с пути" на опорах сдвоенных, перекрывающих пути в количестве до 7</t>
  </si>
  <si>
    <t>3.28-108-5</t>
  </si>
  <si>
    <t>Установка жестких поперечин "с пути" на опорах сдвоенных, перекрывающих пути в количестве до 8</t>
  </si>
  <si>
    <t>3.28-0-2-0-109</t>
  </si>
  <si>
    <t>Таблица 3.28-109. Установка светофорных мостиков с жесткими поперечинами "с пути" на опорах</t>
  </si>
  <si>
    <t>3.28-109-1</t>
  </si>
  <si>
    <t>Установка светофорных мостиков с жесткими поперечинами "с пути" на опорах одиночных, перекрывающих пути в количестве до 4</t>
  </si>
  <si>
    <t>1 мостик</t>
  </si>
  <si>
    <t>3.28-109-2</t>
  </si>
  <si>
    <t>Установка светофорных мостиков с жесткими поперечинами "с пути" на опорах одиночных, перекрывающих пути в количестве до 7</t>
  </si>
  <si>
    <t>3.28-109-3</t>
  </si>
  <si>
    <t>Установка светофорных мостиков с жесткими поперечинами "с пути" на опорах одиночных, перекрывающих пути в количестве до 8</t>
  </si>
  <si>
    <t>3.28-109-4</t>
  </si>
  <si>
    <t>Установка светофорных мостиков с жесткими поперечинами "с пути" на опорах сдвоенных, перекрывающих пути в количестве до 7</t>
  </si>
  <si>
    <t>3.28-109-5</t>
  </si>
  <si>
    <t>Установка светофорных мостиков с жесткими поперечинами "с пути" на опорах сдвоенных, перекрывающих пути в количестве до 8</t>
  </si>
  <si>
    <t>3.28-0-2-0-110</t>
  </si>
  <si>
    <t>Таблица 3.28-110. Установка смотровых люлек "с пути"</t>
  </si>
  <si>
    <t>3.28-110-1</t>
  </si>
  <si>
    <t>Установка смотровых люлек "с пути"</t>
  </si>
  <si>
    <t>1 люлька</t>
  </si>
  <si>
    <t>3.28-0-2-0-111</t>
  </si>
  <si>
    <t>Таблица 3.28-111. Установка на опорах консолей</t>
  </si>
  <si>
    <t>3.28-111-1</t>
  </si>
  <si>
    <t>Установка на опорах консолей неизолированных, массой 75 кг и менее</t>
  </si>
  <si>
    <t>1 консоль</t>
  </si>
  <si>
    <t>3.28-111-2</t>
  </si>
  <si>
    <t>Установка на опорах консолей неизолированных, массой 76-150 кг</t>
  </si>
  <si>
    <t>3.28-111-3</t>
  </si>
  <si>
    <t>Установка на опорах консолей неизолированных, массой более 150 кг</t>
  </si>
  <si>
    <t>3.28-111-4</t>
  </si>
  <si>
    <t>Установка на опорах консолей изолированных трубчатых</t>
  </si>
  <si>
    <t>3.28-111-5</t>
  </si>
  <si>
    <t>Установка на опорах консолей изолированных швеллерных</t>
  </si>
  <si>
    <t>3.28-111-6</t>
  </si>
  <si>
    <t>Установка на опорах консолей изолированных на жестких поперечинах с консольными стойками "с пути"</t>
  </si>
  <si>
    <t>3.28-0-2-0-112</t>
  </si>
  <si>
    <t>Таблица 3.28-112. Установка подкосов к консолям</t>
  </si>
  <si>
    <t>3.28-112-1</t>
  </si>
  <si>
    <t>Установка подкосов к консолям неизолированным</t>
  </si>
  <si>
    <t>1 подкос</t>
  </si>
  <si>
    <t>3.28-112-2</t>
  </si>
  <si>
    <t>Установка подкосов к консолям изолированным</t>
  </si>
  <si>
    <t>3.28-0-2-0-113</t>
  </si>
  <si>
    <t>Таблица 3.28-113. Установка траверсы для двух изолированных консолей на переходную опору</t>
  </si>
  <si>
    <t>3.28-113-1</t>
  </si>
  <si>
    <t>Установка траверсы для двух изолированных консолей на переходную опору</t>
  </si>
  <si>
    <t>3.28-0-2-0-114</t>
  </si>
  <si>
    <t>Таблица 3.28-114. Установка железобетонных анкеров с оттяжками</t>
  </si>
  <si>
    <t>3.28-114-1</t>
  </si>
  <si>
    <t>Установка железобетонных анкеров с оттяжками вибропогружением "с пути" без направляющих котлованов</t>
  </si>
  <si>
    <t>1 анкер</t>
  </si>
  <si>
    <t>3.28-114-2</t>
  </si>
  <si>
    <t>Установка железобетонных анкеров с оттяжками вибропогружением "с пути" в направляющие котлованы</t>
  </si>
  <si>
    <t>3.28-114-3</t>
  </si>
  <si>
    <t>Установка железобетонных анкеров с оттяжками закапыванием "с пути"</t>
  </si>
  <si>
    <t>3.28-114-4</t>
  </si>
  <si>
    <t>Установка железобетонных анкеров с оттяжками закапыванием "с поля"</t>
  </si>
  <si>
    <t>3.28-0-2-0-115</t>
  </si>
  <si>
    <t>Таблица 3.28-115. Разработка котлованов под опоры контактной сети вручную</t>
  </si>
  <si>
    <t>3.28-115-1</t>
  </si>
  <si>
    <t>Разработка котлованов под опоры контактной сети вручную в нескальных грунтах</t>
  </si>
  <si>
    <t>1 м3 котлована</t>
  </si>
  <si>
    <t>3.28-115-2</t>
  </si>
  <si>
    <t>Разработка котлованов под опоры контактной сети вручную в разборноскальных грунтах</t>
  </si>
  <si>
    <t>3.28-115-3</t>
  </si>
  <si>
    <t>Разработка котлованов под опоры контактной сети вручную в скальных грунтах с заполнением пазух котлована грунтом</t>
  </si>
  <si>
    <t>3.28-115-4</t>
  </si>
  <si>
    <t>Разработка котлованов под опоры контактной сети вручную в скальных грунтах с заполнением пазух котлована камнем на растворе</t>
  </si>
  <si>
    <t>3.28-0-2-0-116</t>
  </si>
  <si>
    <t>Таблица 3.28-116. Установка конструкций открытых распределительных устройств</t>
  </si>
  <si>
    <t>3.28-116-1</t>
  </si>
  <si>
    <t>Установка конструкций открытых распределительных устройств блоков фундаментов</t>
  </si>
  <si>
    <t>3.28-116-2</t>
  </si>
  <si>
    <t>Установка конструкций открытых распределительных устройств стоек</t>
  </si>
  <si>
    <t>3.28-116-3</t>
  </si>
  <si>
    <t>Установка конструкций открытых распределительных устройств балок на установленные стойки</t>
  </si>
  <si>
    <t>3.28-0-2-0-117</t>
  </si>
  <si>
    <t>Таблица 3.28-117. Устройство каналов кабельных</t>
  </si>
  <si>
    <t>3.28-117-1</t>
  </si>
  <si>
    <t>Устройство каналов кабельных шириной 600 мм</t>
  </si>
  <si>
    <t>1 м канала</t>
  </si>
  <si>
    <t>3.28-117-2</t>
  </si>
  <si>
    <t>Устройство каналов кабельных шириной 850 мм</t>
  </si>
  <si>
    <t>3.28-117-3</t>
  </si>
  <si>
    <t>Устройство каналов кабельных шириной 1100 мм</t>
  </si>
  <si>
    <t>3.28-0-2-0-118</t>
  </si>
  <si>
    <t>Таблица 3.28-118. Покилометровый запас материалов и конструкций контактной сети</t>
  </si>
  <si>
    <t>3.28-118-1</t>
  </si>
  <si>
    <t>Покилометровый запас конструкций опорных</t>
  </si>
  <si>
    <t>100 км развернутой длины контактной сети</t>
  </si>
  <si>
    <t>3.28-118-2</t>
  </si>
  <si>
    <t>Покилометровый запас материалов подвески для участков на постоянном токе</t>
  </si>
  <si>
    <t>3.28-118-3</t>
  </si>
  <si>
    <t>Покилометровый запас материалов подвески для участков на переменном токе</t>
  </si>
  <si>
    <t>3.28-0-2-0-119</t>
  </si>
  <si>
    <t>Таблица 3.28-119. Устройство запаса кабеля магистральной связи</t>
  </si>
  <si>
    <t>3.28-119-1</t>
  </si>
  <si>
    <t>Устройство запаса кабеля магистральной связи</t>
  </si>
  <si>
    <t>100 км укладываемого магистрального кабеля</t>
  </si>
  <si>
    <t>3.28-0-3</t>
  </si>
  <si>
    <t>Раздел  3. Сигнализация, централизация и блокировка</t>
  </si>
  <si>
    <t>3.28-0-3-0-201</t>
  </si>
  <si>
    <t>Таблица 3.28-201. Установка опор</t>
  </si>
  <si>
    <t>3.28-201-1</t>
  </si>
  <si>
    <t>Установка опор деревянных одноцепных линий без приставок</t>
  </si>
  <si>
    <t>3.28-201-2</t>
  </si>
  <si>
    <t>Установка опор деревянных одноцепных линий с приставками</t>
  </si>
  <si>
    <t>3.28-201-3</t>
  </si>
  <si>
    <t>Установка опор деревянных двухцепных линий без приставок</t>
  </si>
  <si>
    <t>3.28-201-4</t>
  </si>
  <si>
    <t>Установка опор деревянных двухцепных линий с приставками</t>
  </si>
  <si>
    <t>3.28-201-5</t>
  </si>
  <si>
    <t>Установка опор железобетонных одноцепных линий</t>
  </si>
  <si>
    <t>1 железобетонная опора</t>
  </si>
  <si>
    <t>3.28-201-6</t>
  </si>
  <si>
    <t>Установка опор железобетонных двухцепных линий</t>
  </si>
  <si>
    <t>3.28-201-7</t>
  </si>
  <si>
    <t>Установка опор выносных силовых деревянных без приставок</t>
  </si>
  <si>
    <t>3.28-201-8</t>
  </si>
  <si>
    <t>Установка опор выносных силовых деревянных с приставками</t>
  </si>
  <si>
    <t>3.28-201-9</t>
  </si>
  <si>
    <t>Установка опор выносных силовых железобетонных</t>
  </si>
  <si>
    <t>3.28-0-3-0-202</t>
  </si>
  <si>
    <t>Таблица 3.28-202. Подвеска высоковольтных и сигнальных проводов</t>
  </si>
  <si>
    <t>3.28-202-1</t>
  </si>
  <si>
    <t>Подвеска высоковольтных и сигнальных проводов высоковольтных без оснастки на перегоне</t>
  </si>
  <si>
    <t>1 км провода</t>
  </si>
  <si>
    <t>3.28-202-2</t>
  </si>
  <si>
    <t>Подвеска высоковольтных и сигнальных проводов высоковольтных без оснастки на станции</t>
  </si>
  <si>
    <t>3.28-202-3</t>
  </si>
  <si>
    <t>Подвеска высоковольтных и сигнальных проводов сигнальных с оснасткой на перегоне или станции</t>
  </si>
  <si>
    <t>3.28-0-3-0-203</t>
  </si>
  <si>
    <t>Таблица 3.28-203. Устройство воздухопроводов</t>
  </si>
  <si>
    <t>3.28-203-1</t>
  </si>
  <si>
    <t>Устройство воздухопроводов наземных при диаметре труб, мм до 32</t>
  </si>
  <si>
    <t>100 м воздухопровода</t>
  </si>
  <si>
    <t>3.28-203-2</t>
  </si>
  <si>
    <t>Устройство воздухопроводов наземных при диаметре труб, мм до 50</t>
  </si>
  <si>
    <t>3.28-203-3</t>
  </si>
  <si>
    <t>Устройство воздухопроводов наземных при диаметре труб, мм до 70</t>
  </si>
  <si>
    <t>3.28-203-4</t>
  </si>
  <si>
    <t>Устройство воздухопроводов наземных при диаметре труб, мм до 80</t>
  </si>
  <si>
    <t>3.28-203-5</t>
  </si>
  <si>
    <t>Устройство воздухопроводов наземных при диаметре труб, мм до 100</t>
  </si>
  <si>
    <t>3.28-203-6</t>
  </si>
  <si>
    <t>Устройство воздухопроводов наземных при диаметре труб, мм до 125</t>
  </si>
  <si>
    <t>3.28-203-7</t>
  </si>
  <si>
    <t>Устройство воздухопроводов наземных при диаметре труб, мм до 150</t>
  </si>
  <si>
    <t>3.28-203-8</t>
  </si>
  <si>
    <t>Устройство воздухопроводов под путями при диаметре труб, мм до 32</t>
  </si>
  <si>
    <t>3.28-203-9</t>
  </si>
  <si>
    <t>Устройство воздухопроводов под путями при диаметре труб, мм до 50</t>
  </si>
  <si>
    <t>3.28-203-10</t>
  </si>
  <si>
    <t>Устройство воздухопроводов под путями при диаметре труб, мм до 70</t>
  </si>
  <si>
    <t>3.28-203-11</t>
  </si>
  <si>
    <t>Устройство воздухопроводов под путями при диаметре труб, мм до 80</t>
  </si>
  <si>
    <t>3.28-203-12</t>
  </si>
  <si>
    <t>Устройство воздухопроводов под путями при диаметре труб, мм до 100</t>
  </si>
  <si>
    <t>3.28-203-13</t>
  </si>
  <si>
    <t>Устройство воздухопроводов под путями при диаметре труб, мм до 125</t>
  </si>
  <si>
    <t>3.28-203-14</t>
  </si>
  <si>
    <t>Устройство воздухопроводов под путями при диаметре труб, мм до 150</t>
  </si>
  <si>
    <t>3.28-0-3-0-204</t>
  </si>
  <si>
    <t>Таблица 3.28-204. Устройство площадок</t>
  </si>
  <si>
    <t>3.28-204-1</t>
  </si>
  <si>
    <t>Устройство площадок на насыпях с укреплением срубами</t>
  </si>
  <si>
    <t>1 сигнальная точка</t>
  </si>
  <si>
    <t>3.28-204-2</t>
  </si>
  <si>
    <t>Устройство площадок на насыпях с укреплением железобетонными плитами</t>
  </si>
  <si>
    <t>3.28-204-3</t>
  </si>
  <si>
    <t>Устройство площадок в выемках</t>
  </si>
  <si>
    <t>3.28-0-3-0-205</t>
  </si>
  <si>
    <t>Таблица 3.28-205. Защита кабеля в междупутьях, под путями и в земляном полотне</t>
  </si>
  <si>
    <t>3.28-205-1</t>
  </si>
  <si>
    <t>Защита кабеля в междупутьях, под путями и в земляном полотне кирпичом до 11 кабелей в траншее</t>
  </si>
  <si>
    <t>1 км траншеи</t>
  </si>
  <si>
    <t>3.28-205-2</t>
  </si>
  <si>
    <t>Защита кабеля в междупутьях, под путями и в земляном полотне кирпичом добавлять на каждые 1-3 ка беля сверх 11</t>
  </si>
  <si>
    <t>3.28-205-3</t>
  </si>
  <si>
    <t>Защита кабеля в междупутьях, под путями и в земляном полотне железобетонными плитами (до 5 кабелей)</t>
  </si>
  <si>
    <t>3.28-205-4</t>
  </si>
  <si>
    <t>Защита кабеля в междупутьях, под путями и в земляном полотне постелями песчаными при ширине траншеи 0,3 м по низу</t>
  </si>
  <si>
    <t>3.28-205-5</t>
  </si>
  <si>
    <t>Защита кабеля в междупутьях, под путями и в земляном полотне постелями песчаными добавлять на каждые 0,1 м сверх 0,3 м</t>
  </si>
  <si>
    <t>3.28-0-3-0-206</t>
  </si>
  <si>
    <t>Таблица 3.28-206. Защита кабеля битумом (двойное покрытие)</t>
  </si>
  <si>
    <t>3.28-206-1</t>
  </si>
  <si>
    <t>Защита кабеля битумом (двойное покрытие)</t>
  </si>
  <si>
    <t>1 км кабеля</t>
  </si>
  <si>
    <t>3.28-0-3-0-207</t>
  </si>
  <si>
    <t>Таблица 3.28-207. Установка указателей кабельных трасс с разработкой грунта и гидроизоляцией подземных частей битумом</t>
  </si>
  <si>
    <t>3.28-207-1</t>
  </si>
  <si>
    <t>Установка указателей кабельных трасс с разработкой грунта и гидроизоляцией подземных частей битумом</t>
  </si>
  <si>
    <t>3.28-0-3-0-208</t>
  </si>
  <si>
    <t>Таблица 3.28-208. Установка изолирующих стыков</t>
  </si>
  <si>
    <t>3.28-208-1</t>
  </si>
  <si>
    <t>Установка изолирующих стыков в пути с металлическими накладками без резки рельсов</t>
  </si>
  <si>
    <t>10 пар стыков</t>
  </si>
  <si>
    <t>3.28-208-2</t>
  </si>
  <si>
    <t>Установка изолирующих стыков в пути с металлическими накладками с резкой рельсов</t>
  </si>
  <si>
    <t>3.28-208-3</t>
  </si>
  <si>
    <t>Установка изолирующих стыков в пути с лигнофолевыми накладками (на сдвоенных шпалах) без резки рельсов</t>
  </si>
  <si>
    <t>3.28-208-4</t>
  </si>
  <si>
    <t>Установка изолирующих стыков в пути с лигнофолевыми накладками (на сдвоенных шпалах) с резкой рельсов</t>
  </si>
  <si>
    <t>3.28-208-5</t>
  </si>
  <si>
    <t>Установка изолирующих стыков на стрелочных переводах (на сдвоенных брусьях)</t>
  </si>
  <si>
    <t>3.28-0-3-0-209</t>
  </si>
  <si>
    <t>Таблица 3.28-209. Устройство изоляции деталей стрелочных переводов</t>
  </si>
  <si>
    <t>3.28-209-1</t>
  </si>
  <si>
    <t>Устройство изоляции деталей стрелочных переводов связных полос без приварки угольников</t>
  </si>
  <si>
    <t>10 пар угольников</t>
  </si>
  <si>
    <t>3.28-209-2</t>
  </si>
  <si>
    <t>Устройство изоляции деталей стрелочных переводов связных полос с приваркой угольников</t>
  </si>
  <si>
    <t>3.28-0-3-0-210</t>
  </si>
  <si>
    <t>Таблица 3.28-210. Устройство изоляции деталей стрелочных переводов лафетных угольников</t>
  </si>
  <si>
    <t>3.28-210-1</t>
  </si>
  <si>
    <t>Устройство изоляции деталей стрелочных переводов лафетных угольников</t>
  </si>
  <si>
    <t>10 угольников</t>
  </si>
  <si>
    <t>3.28-0-3-0-211</t>
  </si>
  <si>
    <t>Таблица 3.28-211. Устройство изоляции деталей стрелочных переводов ушек и тяг</t>
  </si>
  <si>
    <t>3.28-211-1</t>
  </si>
  <si>
    <t>Устройство изоляции деталей стрелочных переводов ушек и тяг</t>
  </si>
  <si>
    <t>10 тяг</t>
  </si>
  <si>
    <t>3.28-0-3-0-212</t>
  </si>
  <si>
    <t>Таблица 3.28-212. Установка рельсовых соединителей</t>
  </si>
  <si>
    <t>3.28-212-1</t>
  </si>
  <si>
    <t>Установка рельсовых соединителей стыковых на электросварке</t>
  </si>
  <si>
    <t>3.28-212-2</t>
  </si>
  <si>
    <t>Установка рельсовых соединителей стрелочных гибких штепсельных</t>
  </si>
  <si>
    <t>3.28-0-3-0-213</t>
  </si>
  <si>
    <t>Таблица 3.28-213. Установка желобов железобетонных</t>
  </si>
  <si>
    <t>3.28-213-1</t>
  </si>
  <si>
    <t>Установка желобов железобетонных вне путей при ширине желоба 200 мм</t>
  </si>
  <si>
    <t>100 м желоба</t>
  </si>
  <si>
    <t>3.28-213-2</t>
  </si>
  <si>
    <t>Установка желобов железобетонных вне путей при ширине желоба 300 мм</t>
  </si>
  <si>
    <t>3.28-213-3</t>
  </si>
  <si>
    <t>Установка желобов железобетонных вне путей при ширине желоба 400 мм</t>
  </si>
  <si>
    <t>3.28-213-4</t>
  </si>
  <si>
    <t>Установка желобов железобетонных под путями при ширине желоба 200 мм</t>
  </si>
  <si>
    <t>3.28-213-5</t>
  </si>
  <si>
    <t>Установка желобов железобетонных под путями при ширине желоба 300 мм</t>
  </si>
  <si>
    <t>3.28-213-6</t>
  </si>
  <si>
    <t>Установка желобов железобетонных под путями при ширине желоба 400 мм</t>
  </si>
  <si>
    <t>3.28-0-3-0-214</t>
  </si>
  <si>
    <t>Таблица 3.28-214. Установка деревянных желобов и защитных труб</t>
  </si>
  <si>
    <t>3.28-214-1</t>
  </si>
  <si>
    <t>Установка деревянных желобов и защитных труб при ширине желоба 240 мм</t>
  </si>
  <si>
    <t>3.28-214-2</t>
  </si>
  <si>
    <t>Установка деревянных желобов и защитных труб при ширине желоба 370 мм</t>
  </si>
  <si>
    <t>3.28-214-3</t>
  </si>
  <si>
    <t>Установка деревянных желобов и защитных труб при ширине желоба 650 мм</t>
  </si>
  <si>
    <t>3.28-214-4</t>
  </si>
  <si>
    <t>Установка деревянных желобов и защитных труб асбестоцементных диаметром 100 мм для кабеля</t>
  </si>
  <si>
    <t>3.28-0-4</t>
  </si>
  <si>
    <t>Раздел  4. Рельсовые пути козловых кранов</t>
  </si>
  <si>
    <t>3.28-0-4-0-215</t>
  </si>
  <si>
    <t>Таблица 3.28-215. Устройство одной нитки рельсового пути козловых кранов</t>
  </si>
  <si>
    <t>3.28-215-1</t>
  </si>
  <si>
    <t>Устройство одной нитки рельсового пути козловых кранов грузоподъемностью до 20 т</t>
  </si>
  <si>
    <t>3.29</t>
  </si>
  <si>
    <t>Сборник 29. Тоннели и метрополитены</t>
  </si>
  <si>
    <t xml:space="preserve">Отдел 1. Закрытый способ работ </t>
  </si>
  <si>
    <t>3.29-1</t>
  </si>
  <si>
    <t>3.29-1-1</t>
  </si>
  <si>
    <t>Раздел 1. Проходка шахтных стволов</t>
  </si>
  <si>
    <t>3.29-1-1-0-1001</t>
  </si>
  <si>
    <t>Таблица 3.29-1001. Проходка шахтных стволов диаметром до 9,5 м обычным способом без временных крепей</t>
  </si>
  <si>
    <t>3.29-1001-1</t>
  </si>
  <si>
    <t>Проходка шахтных стволов диаметром до 9,5 м обычным способом без временных крепей в грунтах 1-2 групп</t>
  </si>
  <si>
    <t>3.29-1001-2</t>
  </si>
  <si>
    <t>Проходка шахтных стволов диаметром до 9,5 м обычным способом без временных крепей в грунтах 3 группы</t>
  </si>
  <si>
    <t>3.29-1001-3</t>
  </si>
  <si>
    <t>Проходка шахтных стволов диаметром до 9,5 м обычным способом без временных крепей в грунтах 4 группы</t>
  </si>
  <si>
    <t>3.29-1001-4</t>
  </si>
  <si>
    <t>Проходка шахтных стволов диаметром до 9,5 м обычным способом без временных крепей в грунтах 5 группы</t>
  </si>
  <si>
    <t>3.29-1001-5</t>
  </si>
  <si>
    <t>Проходка шахтных стволов диаметром до 9,5 м обычным способом без временных крепей в грунтах 6-7 групп</t>
  </si>
  <si>
    <t>3.29-1-1-0-1002</t>
  </si>
  <si>
    <t>Таблица 3.29-1002. Проходка шахтных стволов способом замораживания диаметром до 9,5 м</t>
  </si>
  <si>
    <t>3.29-1002-1</t>
  </si>
  <si>
    <t>Проходка шахтных стволов способом замораживания диаметром до 9,5 м в грунтах 1-2 групп</t>
  </si>
  <si>
    <t>3.29-1002-2</t>
  </si>
  <si>
    <t>Проходка шахтных стволов способом замораживания диаметром до 9,5 м в грунтах 3 группы</t>
  </si>
  <si>
    <t>3.29-1002-3</t>
  </si>
  <si>
    <t>Проходка шахтных стволов способом замораживания диаметром до 9,5 м в грунтах 4 группы</t>
  </si>
  <si>
    <t>3.29-1-1-0-1003</t>
  </si>
  <si>
    <t>Таблица 3.29-1003. Проходка шахтных стволов обычным способом с временными деревометаллическими крепями</t>
  </si>
  <si>
    <t>3.29-1003-1</t>
  </si>
  <si>
    <t>Проходка шахтных стволов обычным способом с временными деревометаллическими крепями диаметр ствола до 3,5 м, группа грунта 1</t>
  </si>
  <si>
    <t>100 м3 по проектному наружному очертанию временной крепи</t>
  </si>
  <si>
    <t>3.29-1003-2</t>
  </si>
  <si>
    <t>Проходка шахтных стволов обычным способом с временными деревометаллическими крепями, диаметр ствола до 3,5 м, группа грунта 2</t>
  </si>
  <si>
    <t>100 м3 грунта по проектному наружному очертанию временной крепи</t>
  </si>
  <si>
    <t>3.29-1003-3</t>
  </si>
  <si>
    <t>Проходка шахтных стволов обычным способом с временными деревометаллическими крепями, диаметр ствола до 3,5 м, группа грунта 3</t>
  </si>
  <si>
    <t>3.29-1003-4</t>
  </si>
  <si>
    <t>Проходка шахтных стволов обычным способом с временными деревометаллическими крепями, диаметр ствола до 3,5 м, группа грунта 4</t>
  </si>
  <si>
    <t>3.29-1003-5</t>
  </si>
  <si>
    <t>Проходка шахтных стволов обычным способом с временными деревометаллическими крепями, диаметр ствола от 3,51 м до 5 м, группа грунта 1</t>
  </si>
  <si>
    <t>3.29-1003-6</t>
  </si>
  <si>
    <t>Проходка шахтных стволов обычным способом с временными деревометаллическими крепями, диаметр ствола от 3,51 м до 5 м, группа грунта 2</t>
  </si>
  <si>
    <t>3.29-1003-7</t>
  </si>
  <si>
    <t>Проходка шахтных стволов обычным способом с временными деревометаллическими крепями диаметр ствола от 3,51 м до 5 м, группа грунта 3</t>
  </si>
  <si>
    <t>3.29-1003-8</t>
  </si>
  <si>
    <t>Проходка шахтных стволов обычным способом с временными деревометаллическими крепями, диаметр ствола от 3,51 м до 5 м, группа грунта 4</t>
  </si>
  <si>
    <t>3.29-1003-9</t>
  </si>
  <si>
    <t>Проходка шахтных стволов обычным способом с временными деревометаллическими крепями, диаметр ствола от 5,01 м до 6,5 м, группа грунта 1</t>
  </si>
  <si>
    <t>3.29-1003-10</t>
  </si>
  <si>
    <t>Проходка шахтных стволов обычным способом с временными деревометаллическими крепями, диаметр ствола от 5,01 м до 6,5 м, группа грунта 2</t>
  </si>
  <si>
    <t>3.29-1003-11</t>
  </si>
  <si>
    <t>Проходка шахтных стволов обычным способом с временными деревометаллическими крепями, диаметр ствола от 5,01 м до 6,5 м, группа грунта 3</t>
  </si>
  <si>
    <t>3.29-1003-12</t>
  </si>
  <si>
    <t>Проходка шахтных стволов обычным способом с временными деревометаллическими крепями, диаметр ствола от 5,01 м до 6,5 м, группа грунта 4</t>
  </si>
  <si>
    <t>3.29-1003-13</t>
  </si>
  <si>
    <t>Проходка шахтных стволов обычным способом с временными деревометаллическими крепями, диаметр ствола от 6,51 м до 9 м, группа грунта 1</t>
  </si>
  <si>
    <t>3.29-1003-14</t>
  </si>
  <si>
    <t>Проходка шахтных стволов обычным способом с временными деревометаллическими крепями, диаметр ствола от 6,51 м до 9 м, группа грунта 2</t>
  </si>
  <si>
    <t>3.29-1003-15</t>
  </si>
  <si>
    <t>Проходка шахтных стволов обычным способом с временными деревометаллическими крепями, диаметр ствола от 6,51 м до 9 м, группа грунта 3</t>
  </si>
  <si>
    <t>3.29-1003-16</t>
  </si>
  <si>
    <t>Проходка шахтных стволов обычным способом с временными деревометаллическими крепями, диаметр ствола от 6,51 м до 9 м, группа грунта 4</t>
  </si>
  <si>
    <t>3.29-1-1-0-1004</t>
  </si>
  <si>
    <t>Таблица 3.29-1004. Проходка шахтных стволов обычным способом с временными деревометаллическими крепями без их разборки</t>
  </si>
  <si>
    <t>3.29-1004-1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</si>
  <si>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1</t>
  </si>
  <si>
    <t>3.29-1004-2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</si>
  <si>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2</t>
  </si>
  <si>
    <t>3.29-1004-3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</si>
  <si>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3</t>
  </si>
  <si>
    <t>3.29-1004-4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</si>
  <si>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4</t>
  </si>
  <si>
    <t>3.29-1004-5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</si>
  <si>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1</t>
  </si>
  <si>
    <t>3.29-1004-6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</si>
  <si>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2</t>
  </si>
  <si>
    <t>3.29-1004-7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</si>
  <si>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3</t>
  </si>
  <si>
    <t>3.29-1004-8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</si>
  <si>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4</t>
  </si>
  <si>
    <t>3.29-1004-9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</si>
  <si>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1</t>
  </si>
  <si>
    <t>3.29-1004-10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</si>
  <si>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2</t>
  </si>
  <si>
    <t>3.29-1004-11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</si>
  <si>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3</t>
  </si>
  <si>
    <t>3.29-1004-12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</si>
  <si>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4</t>
  </si>
  <si>
    <t>3.29-1004-13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</si>
  <si>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1</t>
  </si>
  <si>
    <t>3.29-1004-14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</si>
  <si>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2</t>
  </si>
  <si>
    <t>3.29-1004-15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</si>
  <si>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3</t>
  </si>
  <si>
    <t>3.29-1004-16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</si>
  <si>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4</t>
  </si>
  <si>
    <t>3.29-1-1-0-1005</t>
  </si>
  <si>
    <t>Таблица 3.29-1005. Сооружение шахтных стволов методом погружения крепи в тиксотропной рубашке</t>
  </si>
  <si>
    <t>3.29-1005-1</t>
  </si>
  <si>
    <t>Сооружение шахтных стволов методом погружения крепи в тиксотропной рубашке, диаметром шахтного ствола 5,5 м</t>
  </si>
  <si>
    <t>1 м шахтного ствола</t>
  </si>
  <si>
    <t>3.29-1005-2</t>
  </si>
  <si>
    <t>Сооружение шахтных стволов методом погружения крепи в тиксотропной рубашке, диаметром шахтного ствола 6 м</t>
  </si>
  <si>
    <t>3.29-1-1-0-1006</t>
  </si>
  <si>
    <t>Таблица 3.29-1006. Проходка шахтных стволов опускным колодцем</t>
  </si>
  <si>
    <t>3.29-1006-1</t>
  </si>
  <si>
    <t>Проходка шахтных стволов опускным колодцем в грунтах групп 1-2</t>
  </si>
  <si>
    <t>100 м3 грунта по проектному наружному очертанию конструкции</t>
  </si>
  <si>
    <t>3.29-1006-2</t>
  </si>
  <si>
    <t>Проходка шахтных стволов опускным колодцем в грунтах группы 3</t>
  </si>
  <si>
    <t>3.29-1006-3</t>
  </si>
  <si>
    <t>Проходка шахтных стволов опускным колодцем в грунтах группы 4</t>
  </si>
  <si>
    <t>3.29-1006-4</t>
  </si>
  <si>
    <t>Проходка шахтных стволов опускным колодцем в грунтах группы 5</t>
  </si>
  <si>
    <t>3.29-1-1-0-1007</t>
  </si>
  <si>
    <t>Таблица 3.29-1007. Сборка ножей из листовой стали</t>
  </si>
  <si>
    <t>3.29-1007-1</t>
  </si>
  <si>
    <t>Сборка ножей из листовой стали</t>
  </si>
  <si>
    <t>1 т стальных конструкций</t>
  </si>
  <si>
    <t>3.29-1-1-0-1008</t>
  </si>
  <si>
    <t>Таблица 3.29-1008. Сборка и установка ножей из листовой стали</t>
  </si>
  <si>
    <t>3.29-1008-1</t>
  </si>
  <si>
    <t>Сборка и установка ножей из листовой стали</t>
  </si>
  <si>
    <t>3.29-1-1-0-1009</t>
  </si>
  <si>
    <t>Таблица 3.29-1009. Сборка и установка ножей комбинированных из чугунных тюбингов и листовой стали</t>
  </si>
  <si>
    <t>3.29-1009-1</t>
  </si>
  <si>
    <t>Сборка и установка ножей комбинированных из чугунных тюбингов и листовой стали</t>
  </si>
  <si>
    <t>3.29-1-1-0-1023</t>
  </si>
  <si>
    <t>Таблица 3.29-1023. Устройство ножевого кольца при сооружении шахтных стволов диаметром 6,4 м стволопроходческим механизированным комплексом</t>
  </si>
  <si>
    <t>3.29-1023-1</t>
  </si>
  <si>
    <t>Устройство ножевого кольца при сооружении шахтных стволов диаметром 6,4 м стволопроходческим механизированным комплексом</t>
  </si>
  <si>
    <t>3.29-1-1-0-1024</t>
  </si>
  <si>
    <t>Таблица 3.29-1024. Проходка шахтных стволов диаметром 6,4 м стволопроходческим комплексом</t>
  </si>
  <si>
    <t>3.29-1024-1</t>
  </si>
  <si>
    <t>Проходка шахтных стволов диаметром 6,4 м стволопроходческим механизированным комплексом, группа грунта 1-2</t>
  </si>
  <si>
    <t>3.29-1024-2</t>
  </si>
  <si>
    <t>Проходка шахтных стволов диаметром 6,4 м стволопроходческим механизированным комплексом, группа грунта 3</t>
  </si>
  <si>
    <t>3.29-1024-3</t>
  </si>
  <si>
    <t>Проходка шахтных стволов диаметром 6,4 м стволопроходческим механизированным комплексом, группа грунта 4-5</t>
  </si>
  <si>
    <t>3.29-1024-4</t>
  </si>
  <si>
    <t>Проходка шахтных стволов диаметром 6,4 м стволопроходческим механизированным комплексом, группа грунта 6</t>
  </si>
  <si>
    <t>3.29-1-1-0-1025</t>
  </si>
  <si>
    <t>Таблица 3.29-1025. Проходка шахтного ствола диаметром 8,4 м глубиной до 85 м стволопроходческим механизированным комплексом</t>
  </si>
  <si>
    <t>3.29-1025-1</t>
  </si>
  <si>
    <t>Проходка шахтного ствола диаметром 8,4 м глубиной до 85 м стволопроходческим механизированным комплексом</t>
  </si>
  <si>
    <t>1 м проходки</t>
  </si>
  <si>
    <t>3.29-1-1-0-1050</t>
  </si>
  <si>
    <t>Таблица 3.29-1050. Устройство армировки шахтных стволов диаметром до 6 м при их сооружении и разборка</t>
  </si>
  <si>
    <t>3.29-1050-1</t>
  </si>
  <si>
    <t>Устройство армировки шахтных стволов диаметром до 6 м при их сооружении</t>
  </si>
  <si>
    <t>3.29-1050-2</t>
  </si>
  <si>
    <t>Разборка армировки шахтных стволов диаметром до 6 м после их сооружения</t>
  </si>
  <si>
    <t>3.29-1-1-0-1051</t>
  </si>
  <si>
    <t>Таблица 3.29-1051. Устройство армировки шахтных стволов диаметром до 6 м и наклонных выработок на период проходки горизонтальных выработок и разборка</t>
  </si>
  <si>
    <t>3.29-1051-1</t>
  </si>
  <si>
    <t>Устройство армировки шахтных стволов диаметром до 6 м на период проходки горизонтальных выработок с одной клетью</t>
  </si>
  <si>
    <t>1 м ствола или наклонной выработки</t>
  </si>
  <si>
    <t>3.29-1051-2</t>
  </si>
  <si>
    <t>Устройство армировки шахтных стволов диаметром до 6 м на период проходки горизонтальных выработок с двумя клетями</t>
  </si>
  <si>
    <t>3.29-1051-3</t>
  </si>
  <si>
    <t>Устройство армировки шахтных стволов диаметром до 6 м на период проходки горизонтальных выработок с тремя клетями</t>
  </si>
  <si>
    <t>3.29-1051-4</t>
  </si>
  <si>
    <t>Разборка армировки шахтных стволов диаметром до 6 м после завершения проходки горизонтальных выработок с одной клетью</t>
  </si>
  <si>
    <t>3.29-1051-5</t>
  </si>
  <si>
    <t>Разборка армировки шахтных стволов диаметром до 6 м после завершения проходки горизонтальных выработок с двумя клетями</t>
  </si>
  <si>
    <t>3.29-1051-6</t>
  </si>
  <si>
    <t>Разборка армировки шахтных стволов диаметром до 6 м после завершения проходки горизонтальных выработок с тремя клетями</t>
  </si>
  <si>
    <t>3.29-1051-7</t>
  </si>
  <si>
    <t>Устройство армировки наклонных выработок</t>
  </si>
  <si>
    <t>3.29-1051-8</t>
  </si>
  <si>
    <t>Разборка армировки наклонных выработок</t>
  </si>
  <si>
    <t>3.29-1-1-0-1052</t>
  </si>
  <si>
    <t>Таблица 3.29-1052. Устройство армировки шахтных стволов диаметром более 6 м на период проходки горизонтальных выработок и разборка</t>
  </si>
  <si>
    <t>3.29-1052-1</t>
  </si>
  <si>
    <t>Устройство армировки шахтных стволов диаметром более 6 м на период проходки горизонтальных выработок</t>
  </si>
  <si>
    <t>3.29-1052-2</t>
  </si>
  <si>
    <t>Разборка армировки шахтных стволов диаметром более 6 м после завершения проходки горизонтальных выработок</t>
  </si>
  <si>
    <t>3.29-1-1-0-1053</t>
  </si>
  <si>
    <t>Таблица 3.29-1053. Устройство и разборка армировки шахтных стволов в период сооружения горизонтальных тоннелей малого сечения</t>
  </si>
  <si>
    <t>3.29-1053-1</t>
  </si>
  <si>
    <t>Устройство и разборка армировки шахтных стволов в период сооружения горизонтальных тоннелей малого сечения</t>
  </si>
  <si>
    <t>3.29-1-2</t>
  </si>
  <si>
    <t>Раздел 2. Проходка штолен</t>
  </si>
  <si>
    <t>3.29-1-2-0-1070</t>
  </si>
  <si>
    <t>Таблица 3.29-1070. Проходка штолен без крепей</t>
  </si>
  <si>
    <t>3.29-1070-1</t>
  </si>
  <si>
    <t>Проходка штолен без крепей сечением до 10 м2 в грунтах группы 4</t>
  </si>
  <si>
    <t>3.29-1070-2</t>
  </si>
  <si>
    <t>Проходка штолен без крепей сечением до 10 м2 в грунтах группы 5</t>
  </si>
  <si>
    <t>3.29-1070-3</t>
  </si>
  <si>
    <t>Проходка штолен без крепей сечением до 10 м2 в грунтах группы 6-7</t>
  </si>
  <si>
    <t>3.29-1-2-0-1071</t>
  </si>
  <si>
    <t>Таблица 3.29-1071. Проходка постоянных штолен с креплением деревометаллическими крепями</t>
  </si>
  <si>
    <t>3.29-1071-1</t>
  </si>
  <si>
    <t>Проходка вручную (отбойными молотками) постоянных штолен с креплением деревометаллическими рамами сечением в свету менее 6 м2 в грунтах 3 группы</t>
  </si>
  <si>
    <t>3.29-1071-2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</si>
  <si>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менее 6 м2 в грунтах 4 группы</t>
  </si>
  <si>
    <t>3.29-1071-3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</si>
  <si>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менее 6 м2 в грунтах 5 группы</t>
  </si>
  <si>
    <t>3.29-1071-4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</si>
  <si>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менее 6 м2 в грунтах 6-7 групп</t>
  </si>
  <si>
    <t>3.29-1071-5</t>
  </si>
  <si>
    <t>Проходка вручную (отбойными молотками) постоянных штолен с креплением деревометаллическими рамами сечением в свету от 6,01 м2 до 13 м2 в грунтах 3 группы</t>
  </si>
  <si>
    <t>3.29-1071-6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</si>
  <si>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от 6,01 м2 до 13 м2 в грунтах 4 группы</t>
  </si>
  <si>
    <t>3.29-1071-7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</si>
  <si>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от 6,01 м2 до 13 м2 в грунтах 5 группы</t>
  </si>
  <si>
    <t>3.29-1071-8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</si>
  <si>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от 6,01 м2 до 13 м2 в грунтах 6-7 групп</t>
  </si>
  <si>
    <t>3.29-1-2-0-1072</t>
  </si>
  <si>
    <t>Таблица 3.29-1072. Проходка временных штолен с креплением деревометаллическими крепями</t>
  </si>
  <si>
    <t>3.29-1072-1</t>
  </si>
  <si>
    <t>Проходка временных штолен с креплением деревометаллическими рамами сечением в свету менее 6 м2 вручную (отбойными молотками) в грунтах 3 группы</t>
  </si>
  <si>
    <t>3.29-1072-2</t>
  </si>
  <si>
    <t>Проходка временных штолен с креплением деревометаллическими рамами сечением в свету менее 6 м2 буровзрывным способом при бурении шпуров перфоратором в грунтах 4 группы</t>
  </si>
  <si>
    <t>3.29-1072-3</t>
  </si>
  <si>
    <t>Проходка временных штолен с креплением деревометаллическими рамами сечением в свету менее 6 м2 буровзрывным способом при бурении шпуров перфоратором в грунтах 5 группы</t>
  </si>
  <si>
    <t>3.29-1072-4</t>
  </si>
  <si>
    <t>Проходка временных штолен с креплением деревометаллическими рамами сечением в свету менее 6 м2 буровзрывным способом при бурении шпуров перфоратором в грунтах 6-7 групп</t>
  </si>
  <si>
    <t>3.29-1072-5</t>
  </si>
  <si>
    <t>Проходка временных штолен с креплением деревометаллическими рамами сечением в свету от 6,01 м2 до 13 м2 вручную (отбойными молотками) в грунтах 3 группы</t>
  </si>
  <si>
    <t>3.29-1072-6</t>
  </si>
  <si>
    <t>Проходка временных штолен с креплением деревометаллическими рамами сечением в свету от 6,01 м2 до 13 м2 буровзрывным способом при бурении шпуров перфоратором в грунтах 4 группы</t>
  </si>
  <si>
    <t>3.29-1072-7</t>
  </si>
  <si>
    <t>Проходка временных штолен с креплением деревометаллическими рамами сечением в свету от 6,01 м2 до 13 м2 буровзрывным способом при бурении шпуров перфоратором в грунтах 5 группы</t>
  </si>
  <si>
    <t>3.29-1072-8</t>
  </si>
  <si>
    <t>Проходка временных штолен с креплением деревометаллическими рамами сечением в свету от 6,01 м2 до 13 м2 буровзрывным способом при бурении шпуров перфоратором в грунтах 6-7 групп</t>
  </si>
  <si>
    <t>3.29-1-2-0-1085</t>
  </si>
  <si>
    <t>Таблица 3.29-1085. Устройство пересечений постоянных штолен</t>
  </si>
  <si>
    <t>3.29-1085-1</t>
  </si>
  <si>
    <t>Устройство пересечений постоянных штолен с расширением выработок в грунтах 1-2 групп</t>
  </si>
  <si>
    <t>3.29-1085-2</t>
  </si>
  <si>
    <t>Устройство пересечений постоянных штолен с расширением выработок в грунтах 3 группы</t>
  </si>
  <si>
    <t>3.29-1085-3</t>
  </si>
  <si>
    <t>Устройство пересечений постоянных штолен с расширением выработок в грунтах 4 группы</t>
  </si>
  <si>
    <t>3.29-1085-4</t>
  </si>
  <si>
    <t>Устройство пересечений постоянных штолен с расширением выработок в грунтах 5 группы</t>
  </si>
  <si>
    <t>3.29-1085-5</t>
  </si>
  <si>
    <t>Устройство пересечений постоянных штолен с расширением выработок в грунтах 6-7 групп</t>
  </si>
  <si>
    <t>3.29-1085-6</t>
  </si>
  <si>
    <t>Устройство пересечений постоянных штолен без расширения выработок в грунтах 3 группы</t>
  </si>
  <si>
    <t>3.29-1085-7</t>
  </si>
  <si>
    <t>Устройство пересечений постоянных штолен без расширения выработок в грунтах 4 группы</t>
  </si>
  <si>
    <t>3.29-1085-8</t>
  </si>
  <si>
    <t>Устройство пересечений постоянных штолен без расширения выработок в грунтах 5 группы</t>
  </si>
  <si>
    <t>3.29-1085-9</t>
  </si>
  <si>
    <t>Устройство пересечений постоянных штолен без расширения выработок в грунтах 6-7 групп</t>
  </si>
  <si>
    <t>3.29-1-2-0-1086</t>
  </si>
  <si>
    <t>Таблица 3.29-1086. Устройство пересечений временных штолен с расширением выработок</t>
  </si>
  <si>
    <t>3.29-1086-1</t>
  </si>
  <si>
    <t>Устройство пересечений временных штолен с расширением выработок, в грунтах групп 1-2</t>
  </si>
  <si>
    <t>1 шт. пересечения</t>
  </si>
  <si>
    <t>3.29-1086-2</t>
  </si>
  <si>
    <t>Устройство пересечений временных штолен с расширением выработок, в грунтах группы 3</t>
  </si>
  <si>
    <t>3.29-1086-3</t>
  </si>
  <si>
    <t>Устройство пересечений временных штолен с расширением выработок, в грунтах группы 4</t>
  </si>
  <si>
    <t>3.29-1086-4</t>
  </si>
  <si>
    <t>Устройство пересечений временных штолен с расширением выработок, в грунтах группы 5</t>
  </si>
  <si>
    <t>3.29-1086-5</t>
  </si>
  <si>
    <t>Устройство пересечений временных штолен с расширением выработок, в грунтах групп 6-7</t>
  </si>
  <si>
    <t>3.29-1-2-0-1087</t>
  </si>
  <si>
    <t>Таблица 3.29-1087. Устройство пересечений временных штолен без расширения выработок</t>
  </si>
  <si>
    <t>3.29-1087-1</t>
  </si>
  <si>
    <t>Устройство пересечений временных штолен без расширения выработок, в грунтах групп 1-2</t>
  </si>
  <si>
    <t>3.29-1087-2</t>
  </si>
  <si>
    <t>Устройство пересечений временных штолен без расширения выработок, в грунтах группы 3</t>
  </si>
  <si>
    <t>3.29-1087-3</t>
  </si>
  <si>
    <t>Устройство пересечений временных штолен без расширения выработок, в грунтах группы 4</t>
  </si>
  <si>
    <t>3.29-1087-4</t>
  </si>
  <si>
    <t>Устройство пересечений временных штолен без расширения выработок, в грунтах группы 5</t>
  </si>
  <si>
    <t>3.29-1087-5</t>
  </si>
  <si>
    <t>Устройство пересечений временных штолен без расширения выработок, в грунтах групп 6-7</t>
  </si>
  <si>
    <t>3.29-1-2-0-1088</t>
  </si>
  <si>
    <t>Таблица 3.29-1088. Разборка крепей пересечения штолен с расширением выработок</t>
  </si>
  <si>
    <t>3.29-1088-1</t>
  </si>
  <si>
    <t>Разборка крепей пересечений штолен с расширением выработок в грунтах групп 1-2</t>
  </si>
  <si>
    <t>3.29-1088-2</t>
  </si>
  <si>
    <t>Разборка крепей пересечений штолен с расширением выработок в грунтах группы 3</t>
  </si>
  <si>
    <t>3.29-1088-3</t>
  </si>
  <si>
    <t>Разборка крепей пересечений штолен с расширением выработок в грунтах групп 4-5</t>
  </si>
  <si>
    <t>3.29-1088-4</t>
  </si>
  <si>
    <t>Разборка крепей пересечений штолен с расширением выработок в грунтах группы 6-7</t>
  </si>
  <si>
    <t>3.29-1-2-0-1089</t>
  </si>
  <si>
    <t>Таблица 3.29-1089. Разборка крепей пересечения штолен без расширения выработок</t>
  </si>
  <si>
    <t>3.29-1089-1</t>
  </si>
  <si>
    <t>Разборка крепей пересечений штолен без расширения выработок в грунтах групп 1-2</t>
  </si>
  <si>
    <t>3.29-1089-2</t>
  </si>
  <si>
    <t>Разборка крепей пересечений штолен без расширения выработок в грунтах группы 3</t>
  </si>
  <si>
    <t>3.29-1089-3</t>
  </si>
  <si>
    <t>Разборка крепей пересечений штолен без расширения выработок в грунтах групп 4-5</t>
  </si>
  <si>
    <t>3.29-1089-4</t>
  </si>
  <si>
    <t>Разборка крепей пересечений штолен без расширения выработок в грунтах группы 6-7</t>
  </si>
  <si>
    <t>3.29-1-3</t>
  </si>
  <si>
    <t>Раздел 3. Проходка тоннелей и выработок</t>
  </si>
  <si>
    <t>3.29-1-3-0-1105</t>
  </si>
  <si>
    <t>Таблица 3.29-1105. Проходка тоннелей без передовой штольни (глухим забоем)</t>
  </si>
  <si>
    <t>3.29-1105-1</t>
  </si>
  <si>
    <t>Проходка тоннелей без передовой штольни (глухим забоем) диаметром от 2 м до 2,5 м в устойчивых грунтах группы 1</t>
  </si>
  <si>
    <t>3.29-1105-2</t>
  </si>
  <si>
    <t>Проходка тоннелей без передовой штольни (глухим забоем) диаметром от 2 м до 2,5 м в устойчивых грунтах группы 2</t>
  </si>
  <si>
    <t>3.29-1105-3</t>
  </si>
  <si>
    <t>Проходка тоннелей без передовой штольни (глухим забоем) диаметром от 2 м до 2,5 м в устойчивых грунтах группы 3</t>
  </si>
  <si>
    <t>3.29-1105-4</t>
  </si>
  <si>
    <t>Проходка тоннелей без передовой штольни (глухим забоем) диаметром от 2 м до 2,5 м в устойчивых грунтах группы 4</t>
  </si>
  <si>
    <t>3.29-1105-5</t>
  </si>
  <si>
    <t>Проходка тоннелей без передовой штольни (глухим забоем) диаметром от 2,51 м до 3 м в устойчивых грунтах группы 1</t>
  </si>
  <si>
    <t>3.29-1105-6</t>
  </si>
  <si>
    <t>Проходка тоннелей без передовой штольни (глухим забоем) диаметром от 2,51 м до 3 м в устойчивых грунтах группы 2</t>
  </si>
  <si>
    <t>3.29-1105-7</t>
  </si>
  <si>
    <t>Проходка тоннелей без передовой штольни (глухим забоем) диаметром от 2,51 м до 3 м в устойчивых грунтах группы 3</t>
  </si>
  <si>
    <t>3.29-1105-8</t>
  </si>
  <si>
    <t>Проходка тоннелей без передовой штольни (глухим забоем) диаметром от 2,51 м до 3 м в устойчивых грунтах группы 4</t>
  </si>
  <si>
    <t>3.29-1105-9</t>
  </si>
  <si>
    <t>Проходка тоннелей без передовой штольни (глухим забоем) диаметром от 3,01 м до 4 м в устойчивых грунтах группы 1</t>
  </si>
  <si>
    <t>3.29-1105-10</t>
  </si>
  <si>
    <t>Проходка тоннелей без передовой штольни (глухим забоем) диаметром от 3,01 м до 4 м в устойчивых грунтах группы 2</t>
  </si>
  <si>
    <t>3.29-1105-11</t>
  </si>
  <si>
    <t>Проходка тоннелей без передовой штольни (глухим забоем) диаметром от 3,01 м до 4 м в устойчивых грунтах группы 3</t>
  </si>
  <si>
    <t>3.29-1105-12</t>
  </si>
  <si>
    <t>Проходка тоннелей без передовой штольни (глухим забоем) диаметром от 3,01 м до 4 м в устойчивых грунтах группы 4</t>
  </si>
  <si>
    <t>3.29-1105-13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</si>
  <si>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1</t>
  </si>
  <si>
    <t>3.29-1105-14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</si>
  <si>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2</t>
  </si>
  <si>
    <t>3.29-1105-15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</si>
  <si>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3</t>
  </si>
  <si>
    <t>3.29-1105-16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</si>
  <si>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4</t>
  </si>
  <si>
    <t>3.29-1105-17</t>
  </si>
  <si>
    <t>Проходка тоннелей без передовой штольни (глухим забоем) диаметром от 2,51 м до 3 м под существующими сооружениями (ж/д и трамвайные пути, здания) и в неустойчивых грунтах группы 1</t>
  </si>
  <si>
    <t>3.29-1105-18</t>
  </si>
  <si>
    <t>Проходка тоннелей без передовой штольни (глухим забоем) диаметром от 2,51 м до 3 м под существующими сооружениями (ж-д и трамвайные пути, здания) и в неустойчивых грунтах группы 2</t>
  </si>
  <si>
    <t>3.29-1105-19</t>
  </si>
  <si>
    <t>Проходка тоннелей без передовой штольни (глухим забоем) диаметром от 2,51 м до 3 м под существующими сооружениями (ж/д и трамвайные пути, здания) и в неустойчивых грунтах группы 3</t>
  </si>
  <si>
    <t>3.29-1105-20</t>
  </si>
  <si>
    <t>Проходка тоннелей без передовой штольни (глухим забоем) диаметром от 2,51 м до 3 м под существующими сооружениями (ж/д и трамвайные пути, здания) и в неустойчивых грунтах группы 4</t>
  </si>
  <si>
    <t>3.29-1105-21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</si>
  <si>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1</t>
  </si>
  <si>
    <t>3.29-1105-22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</si>
  <si>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2</t>
  </si>
  <si>
    <t>3.29-1105-23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</si>
  <si>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3</t>
  </si>
  <si>
    <t>3.29-1105-24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</si>
  <si>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4</t>
  </si>
  <si>
    <t>3.29-1-3-0-1106</t>
  </si>
  <si>
    <t>Таблица 3.29-1106. Проходка тоннелей диаметром от 5,01 м до 6 м способом сплошного забоя при сборной обделке без передовой штольни</t>
  </si>
  <si>
    <t>3.29-1106-1</t>
  </si>
  <si>
    <t>Проходка тоннелей диаметром от 5,01 м до 6 м способом сплошного забоя при сборной обделке без передовой штольни в грунтах 3 группы</t>
  </si>
  <si>
    <t>3.29-1106-2</t>
  </si>
  <si>
    <t>Проходка тоннелей диаметром от 5,01 м до 6 м способом сплошного забоя при сборной обделке без передовой штольни в грунтах 4 группы</t>
  </si>
  <si>
    <t>3.29-1106-3</t>
  </si>
  <si>
    <t>Проходка тоннелей диаметром от 5,01 м до 6 м способом сплошного забоя при сборной обделке без передовой штольни в грунтах 5 группы</t>
  </si>
  <si>
    <t>3.29-1106-4</t>
  </si>
  <si>
    <t>Проходка тоннелей диаметром от 5,01 м до 6 м способом сплошного забоя при сборной обделке без передовой штольни в грунтах 6-7 групп</t>
  </si>
  <si>
    <t>3.29-1-3-0-1107</t>
  </si>
  <si>
    <t>Таблица 3.29-1107. Проходка тоннелей кругового сечения способом сплошного забоя при сборной обделке с передовой штольней</t>
  </si>
  <si>
    <t>3.29-1107-1</t>
  </si>
  <si>
    <t>Проходка тоннелей кругового сечения способом сплошного забоя при сборной обделке с передовой штольней в грунтах 3 группы</t>
  </si>
  <si>
    <t>3.29-1107-2</t>
  </si>
  <si>
    <t>Проходка тоннелей кругового сечения способом сплошного забоя при сборной обделке с передовой штольней в грунтах 4 группы</t>
  </si>
  <si>
    <t>3.29-1107-3</t>
  </si>
  <si>
    <t>Проходка тоннелей кругового сечения способом сплошного забоя при сборной обделке с передовой штольней в грунтах 5 группы</t>
  </si>
  <si>
    <t>3.29-1107-4</t>
  </si>
  <si>
    <t>Проходка тоннелей кругового сечения способом сплошного забоя при сборной обделке с передовой штольней в грунтах 6-7 групп</t>
  </si>
  <si>
    <t>3.29-1-3-0-1108</t>
  </si>
  <si>
    <t>Таблица 3.29-1108. Проходка тоннелей круглого сечения диаметром более 6 м способом сплошного забоя при сборной обделке без передовой штольни</t>
  </si>
  <si>
    <t>3.29-1108-1</t>
  </si>
  <si>
    <t>Проходка тоннелей кругового сечения диаметром более 6 м способом сплошного забоя при сборной обделке без передовой штольни в грунтах 3 группы</t>
  </si>
  <si>
    <t>3.29-1108-2</t>
  </si>
  <si>
    <t>Проходка тоннелей кругового сечения диаметром более 6 м способом сплошного забоя при сборной обделке без передовой штольни в грунтах 4 группы</t>
  </si>
  <si>
    <t>3.29-1108-3</t>
  </si>
  <si>
    <t>Проходка тоннелей кругового сечения диаметром более 6 м способом сплошного забоя при сборной обделке без передовой штольни в грунтах 5 группы</t>
  </si>
  <si>
    <t>3.29-1108-4</t>
  </si>
  <si>
    <t>Проходка тоннелей кругового сечения диаметром более 6 м способом сплошного забоя при сборной обделке без передовой штольни в грунтах 6-7 групп</t>
  </si>
  <si>
    <t>3.29-1-3-0-1109</t>
  </si>
  <si>
    <t>Таблица 3.29-1109. Проходка тоннелей диаметром от 5 м до 6 м способом сплошного забоя для устройства камер под монтаж блокоукладчика с применением подмостей вручную</t>
  </si>
  <si>
    <t>3.29-1109-1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</si>
  <si>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3 группы вручную</t>
  </si>
  <si>
    <t>3.29-1109-2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</si>
  <si>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4 группы вручную</t>
  </si>
  <si>
    <t>3.29-1109-3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</si>
  <si>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5 группы вручную</t>
  </si>
  <si>
    <t>3.29-1109-4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</si>
  <si>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6-7 групп вручную</t>
  </si>
  <si>
    <t>3.29-1-3-0-1110</t>
  </si>
  <si>
    <t>Таблица 3.29-1110. Проходка тоннелей диаметром от 6,01 м до 9 м способом сплошного забоя для устройства камер под монтаж блокоукладчика с применением подмостей вручную</t>
  </si>
  <si>
    <t>3.29-1110-1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</si>
  <si>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3 группы вручную</t>
  </si>
  <si>
    <t>3.29-1110-2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</si>
  <si>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4 группы вручную</t>
  </si>
  <si>
    <t>3.29-1110-3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</si>
  <si>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5 группы вручную</t>
  </si>
  <si>
    <t>3.29-1110-4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</si>
  <si>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6-7 групп вручную</t>
  </si>
  <si>
    <t>3.29-1-3-0-1111</t>
  </si>
  <si>
    <t>Таблица 3.29-1111. Проходка тоннелей диаметром более 9 м способом сплошного забоя для устройства камер под монтаж блокоукладчика с применением подмостей вручную</t>
  </si>
  <si>
    <t>3.29-1111-1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</si>
  <si>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3 группы вручную</t>
  </si>
  <si>
    <t>3.29-1111-2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</si>
  <si>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4 группы вручную</t>
  </si>
  <si>
    <t>3.29-1111-3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</si>
  <si>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5 группы вручную</t>
  </si>
  <si>
    <t>3.29-1111-4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</si>
  <si>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6-7 групп вручную</t>
  </si>
  <si>
    <t>3.29-1-3-0-1112</t>
  </si>
  <si>
    <t>Таблица 3.29-1112. Проходка тоннелей диаметром от 5 м до 6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</si>
  <si>
    <t>3.29-1112-1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</si>
  <si>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3 группы в зоне ограничения проведения буровзрывных работ</t>
  </si>
  <si>
    <t>3.29-1112-2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</si>
  <si>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4 группы в зоне ограничения проведения буровзрывных работ</t>
  </si>
  <si>
    <t>3.29-1112-3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</si>
  <si>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5 группы в зоне ограничения проведения буровзрывных работ</t>
  </si>
  <si>
    <t>3.29-1112-4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</si>
  <si>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6-7 групп в зоне ограничения проведения буровзрывных работ</t>
  </si>
  <si>
    <t>3.29-1-3-0-1113</t>
  </si>
  <si>
    <t>Таблица 3.29-1113. Проходка тоннелей диаметром от 6,01 м до 9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</si>
  <si>
    <t>3.29-1113-1</t>
  </si>
  <si>
    <t>Проходка тоннелей диаметром от 6,01 м до 9,0 м способом сплошного забоя для устройства камер под монтаж блокоукладчика с применением подмостей в грунтах 3 группы в зоне ограничения проведения буровзрывных работ</t>
  </si>
  <si>
    <t>3.29-1113-2</t>
  </si>
  <si>
    <t>Проходка тоннелей диаметром от 6,01 до 9,0 м способом сплошного забоя для устройства камер под монтаж блокоукладчика с применением подмостей в грунтах 4 группы в зоне ограничения проведения буровзрывных работ</t>
  </si>
  <si>
    <t>3.29-1113-3</t>
  </si>
  <si>
    <t>Проходка тоннелей диаметром от 6,01 до 9,0 м способом сплошного забоя для устройства камер под монтаж блокоукладчика с применением подмостей в грунтах 5 группы в зоне ограничения проведения буровзрывных работ</t>
  </si>
  <si>
    <t>3.29-1113-4</t>
  </si>
  <si>
    <t>Проходка тоннелей диаметром от 6,01 до 9,0 м способом сплошного забоя для устройства камер под монтаж блокоукладчика с применением подмостей в грунтах 6-7 групп в зоне ограничения проведения буровзрывных работ</t>
  </si>
  <si>
    <t>3.29-1-3-0-1114</t>
  </si>
  <si>
    <t>Таблица 3.29-1114. Проходка тоннелей диаметром более 9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</si>
  <si>
    <t>3.29-1114-1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</si>
  <si>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3 группы в зоне ограничения проведения буровзрывных работ</t>
  </si>
  <si>
    <t>3.29-1114-2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</si>
  <si>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4 группы в зоне ограничения проведения буровзрывных работ</t>
  </si>
  <si>
    <t>3.29-1114-3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</si>
  <si>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5 группы в зоне ограничения проведения буровзрывных работ</t>
  </si>
  <si>
    <t>3.29-1114-4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</si>
  <si>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6-7 групп в зоне ограничения проведения буровзрывных работ</t>
  </si>
  <si>
    <t>3.29-1-3-0-1125</t>
  </si>
  <si>
    <t>Таблица 3.29-1125. Проходка выработок сечением до 20 м2 с выдачей породы через фурнель вручную</t>
  </si>
  <si>
    <t>3.29-1125-1</t>
  </si>
  <si>
    <t>Проходка выработок сечением до 20 м2 в грунтах 3 группы с выдачей породы через фурнель вручную</t>
  </si>
  <si>
    <t>3.29-1125-2</t>
  </si>
  <si>
    <t>Проходка выработок сечением до 20 м2 в грунтах 4 группы с выдачей породы через фурнель вручную</t>
  </si>
  <si>
    <t>3.29-1125-3</t>
  </si>
  <si>
    <t>Проходка выработок сечением до 20 м2 в грунтах 5 группы с выдачей породы через фурнель вручную</t>
  </si>
  <si>
    <t>3.29-1125-4</t>
  </si>
  <si>
    <t>Проходка выработок сечением до 20 м2 в грунтах 6-7 групп с выдачей породы через фурнель вручную</t>
  </si>
  <si>
    <t>3.29-1-3-0-1126</t>
  </si>
  <si>
    <t>Таблица 3.29-1126. Проходка выработок сечением до 20 м2 с выдачей породы через 1 фурнель в зоне ограничения буровзрывных работ</t>
  </si>
  <si>
    <t>3.29-1126-1</t>
  </si>
  <si>
    <t>Проходка выработок сечением до 20 м2 в грунтах 3 группы с выдачей породы через 1 фурнель в зоне ограничения буровзрывных работ</t>
  </si>
  <si>
    <t>3.29-1126-2</t>
  </si>
  <si>
    <t>Проходка выработок сечением до 20 м2 в грунтах 4 группы с выдачей породы через 1 фурнель в зоне ограничения буровзрывных работ</t>
  </si>
  <si>
    <t>3.29-1126-3</t>
  </si>
  <si>
    <t>Проходка выработок сечением до 20 м2 в грунтах 5 группы с выдачей породы через 1 фурнель в зоне ограничения буровзрывных работ</t>
  </si>
  <si>
    <t>3.29-1126-4</t>
  </si>
  <si>
    <t>Проходка выработок сечением до 20 м2 в грунтах 6-7 групп с выдачей породы через 1 фурнель в зоне ограничения буровзрывных работ</t>
  </si>
  <si>
    <t>3.29-1-3-0-1127</t>
  </si>
  <si>
    <t>Таблица 3.29-1127. Проходка выработок сечением до 20 м2 с выдачей породы через 2 фурнели (типа кабельной сбойки) вручную</t>
  </si>
  <si>
    <t>3.29-1127-1</t>
  </si>
  <si>
    <t>Проходка выработок сечением до 20 м2 в грунтах 3 группы с выдачей породы через 2 фурнели (типа кабельной стойки) вручную</t>
  </si>
  <si>
    <t>3.29-1127-2</t>
  </si>
  <si>
    <t>Проходка выработок сечением до 20 м2 в грунтах 4 группы с выдачей породы через 2 фурнели (типа кабельной стойки) вручную</t>
  </si>
  <si>
    <t>3.29-1127-3</t>
  </si>
  <si>
    <t>Проходка выработок сечением до 20 м2 в грунтах 5 группы с выдачей породы через 2 фурнели (типа кабельной стойки) вручную</t>
  </si>
  <si>
    <t>3.29-1127-4</t>
  </si>
  <si>
    <t>Проходка выработок сечением до 20 м2 в грунтах 6-7 групп с выдачей породы через 2 фурнели (типа кабельной стойки) вручную</t>
  </si>
  <si>
    <t>3.29-1-3-0-1128</t>
  </si>
  <si>
    <t>Таблица 3.29-1128. Проходка выработок сечением до 20 м2 с выдачей породы через 2 фурнели (типа кабельной сбойки) в зоне ограничения проведения буровзрывных работ</t>
  </si>
  <si>
    <t>3.29-1128-1</t>
  </si>
  <si>
    <t>Проходка выработок сечением до 20 м2 с выдачей породы через 2 фурнели (типа кабельной стойки) в грунтах 3 группы в зоне ограничения проведения буровзрывных работ</t>
  </si>
  <si>
    <t>3.29-1128-2</t>
  </si>
  <si>
    <t>Проходка выработок сечением до 20 м2 с выдачей породы через 2 фурнели (типа кабельной стойки) в грунтах 4 группы в зоне ограничения проведения буровзрывных работ</t>
  </si>
  <si>
    <t>3.29-1128-3</t>
  </si>
  <si>
    <t>Проходка выработок сечением до 20 м2 с выдачей породы через 2 фурнели (типа кабельной стойки) в грунтах 5 группы в зоне ограничения проведения буровзрывных работ</t>
  </si>
  <si>
    <t>3.29-1128-4</t>
  </si>
  <si>
    <t>Проходка выработок сечением до 20 м2 с выдачей породы через 2 фурнели (типа кабельной стойки) в грунтах 6-7 групп в зоне ограничения проведения буровзрывных работ</t>
  </si>
  <si>
    <t>3.29-1-3-0-1129</t>
  </si>
  <si>
    <t>Таблица 3.29-1129. Проходка выработок типа натяжной камеры металлоконструкций с перепадом высот в лотковой части с применением подмостей вручную</t>
  </si>
  <si>
    <t>3.29-1129-1</t>
  </si>
  <si>
    <t>Проходка выработок типа натяжной камеры металлоконструкций с перепадом высот в лотковой части с применением подмостей в грунтах 3 группы вручную</t>
  </si>
  <si>
    <t>3.29-1129-2</t>
  </si>
  <si>
    <t>Проходка выработок типа натяжной камеры металлоконструкций с перепадом высот в лотковой части с применением подмостей в грунтах 4 группы вручную</t>
  </si>
  <si>
    <t>3.29-1129-3</t>
  </si>
  <si>
    <t>Проходка выработок типа натяжной камеры металлоконструкций с перепадом высот в лотковой части с применением подмостей в грунтах 5 группы вручную</t>
  </si>
  <si>
    <t>3.29-1129-4</t>
  </si>
  <si>
    <t>Проходка выработок типа натяжной камеры металлоконструкций с перепадом высот в лотковой части с применением подмостей в грунтах 6-7 групп вручную</t>
  </si>
  <si>
    <t>3.29-1-3-0-1130</t>
  </si>
  <si>
    <t>Таблица 3.29-1130. Проходка выработок типа натяжной камеры металлоконструкций с перепадом высот в лотковой части с применением подмостей в зоне ограничения буровзрывных работ</t>
  </si>
  <si>
    <t>3.29-1130-1</t>
  </si>
  <si>
    <t>Проходка выработок типа натяжной камеры металлоконструкций с перепадом высот в лотковой части с применением подмостей в грунтах 3 группы в зоне ограничения буровзрывных работ</t>
  </si>
  <si>
    <t>3.29-1130-2</t>
  </si>
  <si>
    <t>Проходка выработок типа натяжной камеры металлоконструкций с перепадом высот в лотковой части с применением подмостей в грунтах 4 группы в зоне ограничения буровзрывных работ</t>
  </si>
  <si>
    <t>3.29-1130-3</t>
  </si>
  <si>
    <t>Проходка выработок типа натяжной камеры металлоконструкций с перепадом высот в лотковой части с применением подмостей в грунтах 5 группы в зоне ограничения буровзрывных работ</t>
  </si>
  <si>
    <t>3.29-1130-4</t>
  </si>
  <si>
    <t>Проходка выработок типа натяжной камеры металлоконструкций с перепадом высот в лотковой части с применением подмостей в грунтах 6-7 групп в зоне ограничения буровзрывных работ</t>
  </si>
  <si>
    <t>3.29-1-3-0-1131</t>
  </si>
  <si>
    <t>Таблица 3.29-1131. Проходка выработок сечением до 20 м2 вручную</t>
  </si>
  <si>
    <t>3.29-1131-1</t>
  </si>
  <si>
    <t>Проходка выработок сечением до 20 м2 вручную в грунтах 1-2 групп</t>
  </si>
  <si>
    <t>3.29-1131-2</t>
  </si>
  <si>
    <t>Проходка выработок сечением до 20 м2 вручную в грунтах 3 группы</t>
  </si>
  <si>
    <t>3.29-1131-3</t>
  </si>
  <si>
    <t>Проходка выработок сечением до 20 м2 вручную в грунтах 4 группы</t>
  </si>
  <si>
    <t>3.29-1131-4</t>
  </si>
  <si>
    <t>Проходка выработок сечением до 20 м2 вручную в грунтах 5 группы</t>
  </si>
  <si>
    <t>3.29-1131-5</t>
  </si>
  <si>
    <t>Проходка выработок сечением до 20 м2 вручную в грунтах 6-7 групп</t>
  </si>
  <si>
    <t>3.29-1-3-0-1132</t>
  </si>
  <si>
    <t>Таблица 3.29-1132. Проходка выработок сечением до 20 м2 в зоне ограничения проведения буровзрывных работ</t>
  </si>
  <si>
    <t>3.29-1132-1</t>
  </si>
  <si>
    <t>Проходка выработок сечением до 20 м2 в зоне ограничения проведения буровзрывных работ в грунтах 3 группы</t>
  </si>
  <si>
    <t>3.29-1132-2</t>
  </si>
  <si>
    <t>Проходка выработок сечением до 20 м2 в зоне ограничения проведения буровзрывных работ в грунтах 4 группы</t>
  </si>
  <si>
    <t>3.29-1132-3</t>
  </si>
  <si>
    <t>Проходка выработок сечением до 20 м2 в зоне ограничения проведения буровзрывных работ в грунтах 5 группы</t>
  </si>
  <si>
    <t>3.29-1132-4</t>
  </si>
  <si>
    <t>Проходка выработок сечением до 20 м2 в зоне ограничения проведения буровзрывных работ в грунтах 6-7 групп</t>
  </si>
  <si>
    <t>3.29-1-3-0-1133</t>
  </si>
  <si>
    <t>Таблица 3.29-1133. Проходка выработок сечением более 20 м2 с применением тоннельного укладчика вручную</t>
  </si>
  <si>
    <t>3.29-1133-1</t>
  </si>
  <si>
    <t>Проходка выработок сечением более 20 м2 вручную в грунтах 1-2 групп с применением тоннельного укладчика</t>
  </si>
  <si>
    <t>3.29-1133-2</t>
  </si>
  <si>
    <t>Проходка выработок сечением более 20 м2 вручную в грунтах 3 группы с применением тоннельного укладчика</t>
  </si>
  <si>
    <t>3.29-1133-3</t>
  </si>
  <si>
    <t>Проходка выработок сечением более 20 м2 вручную в грунтах 4 группы с применением тоннельного укладчика</t>
  </si>
  <si>
    <t>3.29-1133-4</t>
  </si>
  <si>
    <t>Проходка выработок сечением более 20 м2 вручную в грунтах 5 группы с применением тоннельного укладчика</t>
  </si>
  <si>
    <t>3.29-1133-5</t>
  </si>
  <si>
    <t>Проходка выработок сечением более 20 м2 вручную в грунтах 6-7 групп с применением тоннельного укладчика</t>
  </si>
  <si>
    <t>3.29-1-3-0-1134</t>
  </si>
  <si>
    <t>Таблица 3.29-1134. Проходка выработок сечением более 20 м2 с применением тоннельного укладчика в зоне ограничения проведения буровзрывных работ</t>
  </si>
  <si>
    <t>3.29-1134-1</t>
  </si>
  <si>
    <t>Проходка выработок сечением более 20 м2 в зоне ограничения проведения буровзрывных работ в грунтах 1-2 групп с применением тоннельного укладчика</t>
  </si>
  <si>
    <t>3.29-1134-2</t>
  </si>
  <si>
    <t>Проходка выработок сечением более 20 м2 в зоне ограничения проведения буровзрывных работ в грунтах 3 группы с применением тоннельного укладчика</t>
  </si>
  <si>
    <t>3.29-1134-3</t>
  </si>
  <si>
    <t>Проходка выработок сечением более 20 м2 в зоне ограничения проведения буровзрывных работ в грунтах 4 группы с применением тоннельного укладчика</t>
  </si>
  <si>
    <t>3.29-1134-4</t>
  </si>
  <si>
    <t>Проходка выработок сечением более 20 м2 в зоне ограничения проведения буровзрывных работ в грунтах 5 группы с применением тоннельного укладчика</t>
  </si>
  <si>
    <t>3.29-1134-5</t>
  </si>
  <si>
    <t>Проходка выработок сечением более 20 м2 в зоне ограничения проведения буровзрывных работ в грунтах 6-7 групп с применением тоннельного укладчика</t>
  </si>
  <si>
    <t>3.29-1-3-0-1135</t>
  </si>
  <si>
    <t>Таблица 3.29-1135. Проходка фурнелей сечением более 4 м2 с креплением металлическими рамами</t>
  </si>
  <si>
    <t>3.29-1135-1</t>
  </si>
  <si>
    <t>Проходка фурнелей сечением более 4 м2 в грунтах 3 группы с креплением металлическими рамами, в зоне ограничения проведения буровзрывных работ</t>
  </si>
  <si>
    <t>3.29-1135-2</t>
  </si>
  <si>
    <t>Проходка фурнелей сечением более 4 м2 в грунтах 4 группы с креплением металлическими рамами, в зоне ограничения проведения буровзрывных работ</t>
  </si>
  <si>
    <t>3.29-1135-3</t>
  </si>
  <si>
    <t>Проходка фурнелей сечением более 4 м2 в грунтах 5 группы с креплением металлическими рамами, в зоне ограничения проведения буровзрывных работ</t>
  </si>
  <si>
    <t>3.29-1135-4</t>
  </si>
  <si>
    <t>Проходка фурнелей сечением более 4 м2 в грунтах 6-7 групп с креплением металлическими рамами, в зоне ограничения проведения буровзрывных работ</t>
  </si>
  <si>
    <t>3.29-1-3-0-1136</t>
  </si>
  <si>
    <t>Таблица 3.29-1136. Проходка фурнелей сечением более 4 м2 с креплением металлическими балками с обшивкой металлическим листом</t>
  </si>
  <si>
    <t>3.29-1136-1</t>
  </si>
  <si>
    <t>Проходка фурнелей сечением более 4 м2 с креплением металлическими балками с обшивкой металлическим листом в грунтах 3 группы в зоне ограничения проведения буровзрывных работ</t>
  </si>
  <si>
    <t>3.29-1136-2</t>
  </si>
  <si>
    <t>Проходка фурнелей сечением более 4 м2 с креплением металлическими балками с обшивкой металлическим листом в грунтах 4 группы в зоне ограничения проведения буровзрывных работ</t>
  </si>
  <si>
    <t>3.29-1136-3</t>
  </si>
  <si>
    <t>Проходка фурнелей сечением более 4 м2 с креплением металлическими балками с обшивкой металлическим листом в грунтах 5 группы в зоне ограничения проведения буровзрывных работ</t>
  </si>
  <si>
    <t>3.29-1136-4</t>
  </si>
  <si>
    <t>Проходка фурнелей сечением более 4 м2 с креплением металлическими балками с обшивкой металлическим листом в грунтах 6-7 групп в зоне ограничения проведения буровзрывных работ</t>
  </si>
  <si>
    <t>3.29-1-3-0-1137</t>
  </si>
  <si>
    <t>Таблица 3.29-1137. Проходка фурнелей сечением более 4 м2 с креплением деревянными срубами</t>
  </si>
  <si>
    <t>3.29-1137-1</t>
  </si>
  <si>
    <t>Проходка фурнелей сечением более 4 м2 с креплением деревянными срубами в грунтах 3 группы</t>
  </si>
  <si>
    <t>3.29-1137-2</t>
  </si>
  <si>
    <t>Проходка фурнелей сечением более 4 м2 с креплением деревянными срубами в грунтах 4 группы</t>
  </si>
  <si>
    <t>3.29-1137-3</t>
  </si>
  <si>
    <t>Проходка фурнелей сечением более 4 м2 с креплением деревянными срубами в грунтах 5 группы</t>
  </si>
  <si>
    <t>3.29-1137-4</t>
  </si>
  <si>
    <t>Проходка фурнелей сечением более 4 м2 с креплением деревянными срубами в грунтах 6-7 групп</t>
  </si>
  <si>
    <t>3.29-1-3-0-1175</t>
  </si>
  <si>
    <t>Таблица 3.29-1175. Разработка калотт с временными крепями с оставлением лонгарин</t>
  </si>
  <si>
    <t>3.29-1175-1</t>
  </si>
  <si>
    <t>Разработка калотт шириной до 7 м с временными деревянными крепями с оставлением лонгарин в грунтах 3 группы</t>
  </si>
  <si>
    <t>3.29-1175-2</t>
  </si>
  <si>
    <t>Разработка калотт шириной до 7 м с временными деревянными крепями с оставлением лонгарин в грунтах 4 группы</t>
  </si>
  <si>
    <t>3.29-1175-3</t>
  </si>
  <si>
    <t>Разработка калотт шириной до 7 м с временными деревянными крепями с оставлением лонгарин в грунтах 5 группы</t>
  </si>
  <si>
    <t>3.29-1175-4</t>
  </si>
  <si>
    <t>Разработка калотт шириной до 7 м с временными деревянными крепями с оставлением лонгарин в грунтах 6-7 групп</t>
  </si>
  <si>
    <t>3.29-1175-5</t>
  </si>
  <si>
    <t>Разработка калотт шириной до 7 м с временными металлическими крепями с оставлением лонгарин в грунтах 3 группы</t>
  </si>
  <si>
    <t>3.29-1175-6</t>
  </si>
  <si>
    <t>Разработка калотт шириной до 7 м с временными металлическими крепями с оставлением лонгарин в грунтах 4 группы</t>
  </si>
  <si>
    <t>3.29-1175-7</t>
  </si>
  <si>
    <t>Разработка калотт шириной до 7 м с временными металлическими крепями с оставлением лонгарин в грунтах 5 группы</t>
  </si>
  <si>
    <t>3.29-1175-8</t>
  </si>
  <si>
    <t>Разработка калотт шириной до 7 м с временными металлическими крепями с оставлением лонгарин в грунтах 6-7 групп</t>
  </si>
  <si>
    <t>3.29-1-3-0-1176</t>
  </si>
  <si>
    <t>Таблица 3.29-1176. Разработка калотт шириной от 7,01 м до 9 м с временными деревянными крепями, прогонами (лонгаринами) при монолитной бетонной обделке тоннеля</t>
  </si>
  <si>
    <t>3.29-1176-1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</si>
  <si>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без разборки лонгарин в мелкозернистых сыпучих песках</t>
  </si>
  <si>
    <t>3.29-1176-2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</si>
  <si>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без разборки лонгарин в грунтах групп 1-2</t>
  </si>
  <si>
    <t>3.29-1176-3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</si>
  <si>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без разборки лонгарин в грунтах группы 3</t>
  </si>
  <si>
    <t>3.29-1176-4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</si>
  <si>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3</t>
  </si>
  <si>
    <t>3.29-1176-5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</si>
  <si>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4</t>
  </si>
  <si>
    <t>3.29-1176-6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</si>
  <si>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5</t>
  </si>
  <si>
    <t>3.29-1176-7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</si>
  <si>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6-7</t>
  </si>
  <si>
    <t>3.29-1-3-0-1177</t>
  </si>
  <si>
    <t>Таблица 3.29-1177. Разработка калотт шириной более 9 м с временными деревянными крепями, прогонами (лонгаринами) при монолитной бетонной обделке тоннеля</t>
  </si>
  <si>
    <t>3.29-1177-1</t>
  </si>
  <si>
    <t>Разработка калотт шириной более 9 м с временными деревянными крепями, прогонами (лонгаринами) при монолитной бетонной обделке тоннеля, без разборки лонгарин в мелкозернистых сыпучих песках</t>
  </si>
  <si>
    <t>3.29-1177-2</t>
  </si>
  <si>
    <t>Разработка калотт шириной более 9 м с временными деревянными крепями, прогонами (лонгаринами) при монолитной бетонной обделке тоннеля, без разборки лонгарин в грунтах групп 1-2</t>
  </si>
  <si>
    <t>3.29-1177-3</t>
  </si>
  <si>
    <t>Разработка калотт шириной более 9 м с временными деревянными крепями, прогонами (лонгаринами) при монолитной бетонной обделке тоннеля, без разборки лонгарин в грунтах группы 3</t>
  </si>
  <si>
    <t>3.29-1177-4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</si>
  <si>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3</t>
  </si>
  <si>
    <t>3.29-1177-5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</si>
  <si>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4</t>
  </si>
  <si>
    <t>3.29-1177-6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</si>
  <si>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5</t>
  </si>
  <si>
    <t>3.29-1177-7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</si>
  <si>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6-7</t>
  </si>
  <si>
    <t>3.29-1-3-0-1178</t>
  </si>
  <si>
    <t>Таблица 3.29-1178. Разработка калотт сечением до 20 м2 с временными крепями из стальных арок</t>
  </si>
  <si>
    <t>3.29-1178-1</t>
  </si>
  <si>
    <t>Разработка калотт сечением до 20 м2 с временными крепями из стальных арок в грунтах группы 4</t>
  </si>
  <si>
    <t>3.29-1178-2</t>
  </si>
  <si>
    <t>Разработка калотт сечением до 20 м2 с временными крепями из стальных арок в грунтах группы 5</t>
  </si>
  <si>
    <t>3.29-1178-3</t>
  </si>
  <si>
    <t>Разработка калотт сечением до 20 м2 с временными крепями из стальных арок в грунтах группы 6-7</t>
  </si>
  <si>
    <t>3.29-1-3-0-1179</t>
  </si>
  <si>
    <t>Таблица 3.29-1179. Разработка калотт шириной от 7 м до 9 м с временными металлическими крепями с оставлением лонгарин</t>
  </si>
  <si>
    <t>3.29-1179-1</t>
  </si>
  <si>
    <t>Разработка калотт шириной от 7 до 9 м с временными металлическими крепями с оставлением лонгарин в грунтах 3 группы</t>
  </si>
  <si>
    <t>3.29-1179-2</t>
  </si>
  <si>
    <t>Разработка калотт шириной от 7 до 9 м с временными металлическими крепями с оставлением лонгарин в грунтах 4 группы</t>
  </si>
  <si>
    <t>3.29-1179-3</t>
  </si>
  <si>
    <t>Разработка калотт шириной от 7 до 9 м с временными металлическими крепями с оставлением лонгарин в грунтах 5 группы</t>
  </si>
  <si>
    <t>3.29-1179-4</t>
  </si>
  <si>
    <t>Разработка калотт шириной от 7 до 9 м с временными металлическими крепями с оставлением лонгарин в грунтах 6-7 групп</t>
  </si>
  <si>
    <t>3.29-1-3-0-1180</t>
  </si>
  <si>
    <t>Таблица 3.29-1180. Разработка калотт шириной более 9 м с временными металлическими крепями с оставлением лонгарин</t>
  </si>
  <si>
    <t>3.29-1180-1</t>
  </si>
  <si>
    <t>Разработка калотт шириной более 9 м с временными металлическими крепями с оставлением лонгарин в грунтах 3 группы</t>
  </si>
  <si>
    <t>3.29-1180-2</t>
  </si>
  <si>
    <t>Разработка калотт шириной более 9 м с временными металлическими крепями с оставлением лонгарин в грунтах 4 группы</t>
  </si>
  <si>
    <t>3.29-1180-3</t>
  </si>
  <si>
    <t>Разработка калотт шириной более 9 м с временными металлическими крепями с оставлением лонгарин в грунтах 5 группы</t>
  </si>
  <si>
    <t>3.29-1180-4</t>
  </si>
  <si>
    <t>Разработка калотт шириной более 9 м с временными металлическими крепями с оставлением лонгарин в грунтах 6-7 групп</t>
  </si>
  <si>
    <t>3.29-1-3-0-1195</t>
  </si>
  <si>
    <t>Таблица 3.29-1195. Проходка камер для укладки первых трех колец сборной обделки диаметром до 6,5 м</t>
  </si>
  <si>
    <t>3.29-1195-1</t>
  </si>
  <si>
    <t>Проходка камер для укладки первых трех колец сборной обделки диаметром до 6,5 м в грунтах 3 группы</t>
  </si>
  <si>
    <t>3.29-1195-2</t>
  </si>
  <si>
    <t>Проходка камер для укладки первых трех колец сборной обделки диаметром до 6,5 м в грунтах 4 группы</t>
  </si>
  <si>
    <t>3.29-1195-3</t>
  </si>
  <si>
    <t>Проходка камер для укладки первых трех колец сборной обделки диаметром до 6,5 м в грунтах 5 группы</t>
  </si>
  <si>
    <t>3.29-1195-4</t>
  </si>
  <si>
    <t>Проходка камер для укладки первых трех колец сборной обделки диаметром до 6,5 м в грунтах 6-7 групп</t>
  </si>
  <si>
    <t>3.29-1-3-0-1196</t>
  </si>
  <si>
    <t>Таблица 3.29-1196. Проходка камер для укладки первых трех колец сборной обделки диаметром более 6,5 м</t>
  </si>
  <si>
    <t>3.29-1196-1</t>
  </si>
  <si>
    <t>Проходка камер для укладки первых трех колец сборной обделки диаметром более 6,5 м в грунтах 3 группы</t>
  </si>
  <si>
    <t>3.29-1196-2</t>
  </si>
  <si>
    <t>Проходка камер для укладки первых трех колец сборной обделки диаметром более 6,5 м в грунтах 4 группы</t>
  </si>
  <si>
    <t>3.29-1196-3</t>
  </si>
  <si>
    <t>Проходка камер для укладки первых трех колец сборной обделки диаметром более 6,5 м в грунтах 5 группы</t>
  </si>
  <si>
    <t>3.29-1196-4</t>
  </si>
  <si>
    <t>Проходка камер для укладки первых трех колец сборной обделки диаметром более 6,5 м в грунтах 6-7 групп</t>
  </si>
  <si>
    <t>3.29-1-3-0-1197</t>
  </si>
  <si>
    <t>Таблица 3.29-1197. Проходка нижней части тоннеля с бурением шпуров бурильными молотками при способе нижнего уступа</t>
  </si>
  <si>
    <t>3.29-1197-1</t>
  </si>
  <si>
    <t>Проходка нижней части тоннеля с бурением шпуров бурильными молотками при способе нижнего уступа сечением до 20 м2 в грунтах группы 5</t>
  </si>
  <si>
    <t>3.29-1197-2</t>
  </si>
  <si>
    <t>Проходка нижней части тоннеля с бурением шпуров бурильными молотками при способе нижнего уступа сечением до 20 м2 в грунтах группы 6-7</t>
  </si>
  <si>
    <t>3.29-1197-3</t>
  </si>
  <si>
    <t>Проходка нижней части тоннеля с бурением шпуров бурильными молотками при способе нижнего уступа сечением от 20,01 до 60 м2 в грунтах группы 5</t>
  </si>
  <si>
    <t>3.29-1197-4</t>
  </si>
  <si>
    <t>Проходка нижней части тоннеля с бурением шпуров бурильными молотками при способе нижнего уступа сечением от 20,01 до 60 м2 в грунтах группы 6-7</t>
  </si>
  <si>
    <t>3.29-1197-5</t>
  </si>
  <si>
    <t>Проходка нижней части тоннеля с бурением шпуров бурильными молотками при способе нижнего уступа сечением более 60 м2 в грунтах группы 5</t>
  </si>
  <si>
    <t>3.29-1197-6</t>
  </si>
  <si>
    <t>Проходка нижней части тоннеля с бурением шпуров бурильными молотками при способе нижнего уступа сечением более 60 м2 в грунтах группы 6-7</t>
  </si>
  <si>
    <t>3.29-1-3-0-1198</t>
  </si>
  <si>
    <t>Таблица 3.29-1198. Проходка нижней части тоннеля с предварительным отколом с бурением шпуров буровыми машинами при способе нижнего уступа</t>
  </si>
  <si>
    <t>3.29-1198-1</t>
  </si>
  <si>
    <t>Проходка нижней части тоннеля с предварительным отколом с бурением шпуров буровыми машинами при способе нижнего уступа сечением до 60 м2 в грунтах группы 6-7</t>
  </si>
  <si>
    <t>3.29-1198-2</t>
  </si>
  <si>
    <t>Проходка нижней части тоннеля с предварительным отколом с бурением шпуров буровыми машинами при способе нижнего уступа сечением более 60 м2 в грунтах группы 6-7</t>
  </si>
  <si>
    <t>3.29-1-3-0-1199</t>
  </si>
  <si>
    <t>Таблица 3.29-1199. Разработка боковых штросс сечением до 10 м2</t>
  </si>
  <si>
    <t>3.29-1199-1</t>
  </si>
  <si>
    <t>Разработка боковых штросс сечением до 10 м2 с венцовым креплением в грунтах групп 1-2</t>
  </si>
  <si>
    <t>3.29-1199-2</t>
  </si>
  <si>
    <t>Разработка боковых штросс сечением до 10 м2 с венцовым креплением в грунтах группы 3</t>
  </si>
  <si>
    <t>3.29-1199-3</t>
  </si>
  <si>
    <t>Разработка боковых штросс сечением до 10 м2 с одиночным деревянным креплением в грунтах группы 3</t>
  </si>
  <si>
    <t>3.29-1199-4</t>
  </si>
  <si>
    <t>Разработка боковых штросс сечением до 10 м2 с одиночным деревянным креплением в грунтах группы 4</t>
  </si>
  <si>
    <t>3.29-1199-5</t>
  </si>
  <si>
    <t>Разработка боковых штросс сечением до 10 м2 с одиночным деревянным креплением в грунтах группы 5</t>
  </si>
  <si>
    <t>3.29-1199-6</t>
  </si>
  <si>
    <t>Разработка боковых штросс сечением до 10 м2 с одиночным деревянным креплением в грунтах группы 6-7</t>
  </si>
  <si>
    <t>3.29-1-3-0-1200</t>
  </si>
  <si>
    <t>Таблица 3.29-1200. Разработка боковых штросс сечением более 20 м2 без крепления</t>
  </si>
  <si>
    <t>3.29-1200-1</t>
  </si>
  <si>
    <t>Разработка боковых штросс сечением более 20 м2 без крепления в грунтах группы 4</t>
  </si>
  <si>
    <t>3.29-1200-2</t>
  </si>
  <si>
    <t>Разработка боковых штросс сечением более 20 м2 без крепления в грунтах группы 5</t>
  </si>
  <si>
    <t>3.29-1200-3</t>
  </si>
  <si>
    <t>Разработка боковых штросс сечением более 20 м2 без крепления в грунтах группы 6-7</t>
  </si>
  <si>
    <t>3.29-1-3-0-1201</t>
  </si>
  <si>
    <t>Таблица 3.29-1201. Разработка средней штроссы (ядра)</t>
  </si>
  <si>
    <t>3.29-1201-1</t>
  </si>
  <si>
    <t>Разработка средней штроссы (ядра) в грунтах 3 группы</t>
  </si>
  <si>
    <t>3.29-1201-2</t>
  </si>
  <si>
    <t>Разработка средней штроссы (ядра) в грунтах 4 группы</t>
  </si>
  <si>
    <t>3.29-1201-3</t>
  </si>
  <si>
    <t>Разработка средней штроссы (ядра) в грунтах 5 группы</t>
  </si>
  <si>
    <t>3.29-1201-4</t>
  </si>
  <si>
    <t>Разработка средней штроссы (ядра) в грунтах 6-7 групп</t>
  </si>
  <si>
    <t>3.29-1-3-0-1202</t>
  </si>
  <si>
    <t>Таблица 3.29-1202. Разработка лотков</t>
  </si>
  <si>
    <t>3.29-1202-1</t>
  </si>
  <si>
    <t>Разработка лотков в грунтах 3 группы</t>
  </si>
  <si>
    <t>3.29-1202-2</t>
  </si>
  <si>
    <t>Разработка лотков в грунтах 4 группы</t>
  </si>
  <si>
    <t>3.29-1202-3</t>
  </si>
  <si>
    <t>Разработка лотков в грунтах 5 группы</t>
  </si>
  <si>
    <t>3.29-1202-4</t>
  </si>
  <si>
    <t>Разработка лотков в грунтах 6-7 групп</t>
  </si>
  <si>
    <t>3.29-1-3-0-1203</t>
  </si>
  <si>
    <t>Таблица 3.29-1203. Послойная разработка ядра камер с перепуском грунта на нижележащий горизонт</t>
  </si>
  <si>
    <t>3.29-1203-1</t>
  </si>
  <si>
    <t>Послойная разработка ядра камер с перепуском грунта на нижележащий горизонт при высоте слоя до 3 м в грунтах группы 5</t>
  </si>
  <si>
    <t>3.29-1203-2</t>
  </si>
  <si>
    <t>Послойная разработка ядра камер с перепуском грунта на нижележащий горизонт при высоте слоя до 3 м в грунтах группы 6-7</t>
  </si>
  <si>
    <t>3.29-1203-3</t>
  </si>
  <si>
    <t>Послойная разработка ядра камер с перепуском грунта на нижележащий горизонт при высоте слоя от 3,01 до 5 м в грунтах группы 6-7</t>
  </si>
  <si>
    <t>3.29-1-3-0-1220</t>
  </si>
  <si>
    <t>Таблица 3.29-1220. Расширение сечения тоннеля при проходке методом пилот-тоннеля</t>
  </si>
  <si>
    <t>3.29-1220-1</t>
  </si>
  <si>
    <t>Расширение сечения тоннеля при проходке методом пилот-тоннеля в грунтах 3 группы</t>
  </si>
  <si>
    <t>3.29-1220-2</t>
  </si>
  <si>
    <t>Расширение сечения тоннеля при проходке методом пилот-тоннеля в грунтах 4 группы</t>
  </si>
  <si>
    <t>3.29-1220-3</t>
  </si>
  <si>
    <t>Расширение сечения тоннеля при проходке методом пилот-тоннеля в грунтах 5 группы</t>
  </si>
  <si>
    <t>3.29-1-3-0-1221</t>
  </si>
  <si>
    <t>Таблица 3.29-1221. Расширение тоннелей с чугунной обделкой с диаметра 5,5 м на диаметр 6 м</t>
  </si>
  <si>
    <t>3.29-1221-1</t>
  </si>
  <si>
    <t>Расширение тоннелей с чугунной обделкой с использованием монтажных лебедок в грунтах 1-2 групп с диаметра 5,5 м на диаметр 6,0 м</t>
  </si>
  <si>
    <t>3.29-1221-2</t>
  </si>
  <si>
    <t>Расширение тоннелей с чугунной обделкой с использованием тюбингоукладчика в грунтах 3 группы с диаметра 5,5 м на диаметр 6,0 м</t>
  </si>
  <si>
    <t>3.29-1221-3</t>
  </si>
  <si>
    <t>Расширение тоннелей с чугунной обделкой с использованием тюбингоукладчика в грунтах 4 группы с диаметра 5,5 м на диаметр 6,0 м</t>
  </si>
  <si>
    <t>3.29-1221-4</t>
  </si>
  <si>
    <t>Расширение тоннелей с чугунной обделкой с использованием тюбингоукладчика в грунтах 5 группы с диаметра 5,5 м на диаметр 6,0 м</t>
  </si>
  <si>
    <t>3.29-1221-5</t>
  </si>
  <si>
    <t>Расширение тоннелей с чугунной обделкой с использованием тюбингоукладчика в грунтах 6-7 групп с диаметра 5,5 м на диаметр 6,0 м</t>
  </si>
  <si>
    <t>3.29-1-3-0-1222</t>
  </si>
  <si>
    <t>Таблица 3.29-1222. Расширение тоннелей с чугунной обделкой с диаметра 5,5 м на диаметр 7,5 м</t>
  </si>
  <si>
    <t>3.29-1222-1</t>
  </si>
  <si>
    <t>Расширение тоннелей с чугунной обделкой с использованием монтажных лебедок в грунтах 1-2 групп с диаметра 5,5 м на диаметр 7,5 м</t>
  </si>
  <si>
    <t>3.29-1222-2</t>
  </si>
  <si>
    <t>Расширение тоннелей с чугунной обделкой с использованием тюбингоукладчика в грунтах 3 группы с диаметра 5,5 м на диаметр 7,5 м</t>
  </si>
  <si>
    <t>3.29-1222-3</t>
  </si>
  <si>
    <t>Расширение тоннелей с чугунной обделкой с использованием тюбингоукладчика в грунтах 4 группы с диаметра 5,5 м на диаметр 7,5 м</t>
  </si>
  <si>
    <t>3.29-1222-4</t>
  </si>
  <si>
    <t>Расширение тоннелей с чугунной обделкой с использованием тюбингоукладчика в грунтах 5 группы с диаметра 5,5 м на диаметр 7,5 м</t>
  </si>
  <si>
    <t>3.29-1222-5</t>
  </si>
  <si>
    <t>Расширение тоннелей с чугунной обделкой с использованием тюбингоукладчика в грунтах 6-7 групп с диаметра 5,5 м на диаметр 7,5 м</t>
  </si>
  <si>
    <t>3.29-1-3-0-1223</t>
  </si>
  <si>
    <t>Таблица 3.29-1223. Расширение тоннелей с чугунной обделкой с использованием лебедок с диаметра 5,5 м на диаметр 6 м</t>
  </si>
  <si>
    <t>3.29-1223-1</t>
  </si>
  <si>
    <t>Расширение тоннелей с чугунной обделкой с использованием лебедок с диаметра 5,5 м на диаметр 6,0 м в грунте 3 группы</t>
  </si>
  <si>
    <t>3.29-1223-2</t>
  </si>
  <si>
    <t>Расширение тоннелей с чугунной обделкой с использованием лебедок с диаметра 5,5 м на диаметр 6,0 м в грунте 4 группы</t>
  </si>
  <si>
    <t>3.29-1223-3</t>
  </si>
  <si>
    <t>Расширение тоннелей с чугунной обделкой с использованием лебедок с диаметра 5,5 м на диаметр 6,0 м в грунте 5 группы</t>
  </si>
  <si>
    <t>3.29-1223-4</t>
  </si>
  <si>
    <t>Расширение тоннелей с чугунной обделкой с использованием лебедок с диаметра 5,5 м на диаметр 6,0 м в грунтах 6 - 7 групп</t>
  </si>
  <si>
    <t>3.29-1-3-0-1224</t>
  </si>
  <si>
    <t>Таблица 3.29-1224. Расширение тоннелей с чугунной обделкой с использованием лебедок с диаметра 5,5 м на диаметр 7,5 м</t>
  </si>
  <si>
    <t>3.29-1224-1</t>
  </si>
  <si>
    <t>Расширение тоннелей с чугунной обделкой с использованием лебедок с диаметра 5,5 м на диаметр 7,5 м в грунте 3 группы</t>
  </si>
  <si>
    <t>3.29-1224-2</t>
  </si>
  <si>
    <t>Расширение тоннелей с чугунной обделкой с использованием лебедок с диаметра 5,5 м на диаметр 7,5 м в грунте 4 группы</t>
  </si>
  <si>
    <t>3.29-1224-3</t>
  </si>
  <si>
    <t>Расширение тоннелей с чугунной обделкой с использованием лебедок с диаметра 5,5 м на диаметр 7,5 м в грунте 5 группы</t>
  </si>
  <si>
    <t>3.29-1224-4</t>
  </si>
  <si>
    <t>Расширение тоннелей с чугунной обделкой с использованием лебедок с диаметра 5,5 м на диаметр 7,5 м в грунтах 6-7 групп</t>
  </si>
  <si>
    <t>3.29-1-3-0-1225</t>
  </si>
  <si>
    <t>Таблица 3.29-1225. Расширение тоннелей с чугунной обделкой с использованием лебедок с диаметра 6 м на диаметр 7,5 м</t>
  </si>
  <si>
    <t>3.29-1225-1</t>
  </si>
  <si>
    <t>Расширение тоннелей с чугунной обделкой с использованием лебедок в грунтах 3 группы с диаметра 6,0 м на диаметр 7,5 м</t>
  </si>
  <si>
    <t>3.29-1225-2</t>
  </si>
  <si>
    <t>Расширение тоннелей с чугунной обделкой с использованием лебедок в грунтах 4 группы с диаметра 6,0 м на диаметр 7,5 м</t>
  </si>
  <si>
    <t>3.29-1225-3</t>
  </si>
  <si>
    <t>Расширение тоннелей с чугунной обделкой с использованием лебедок в грунтах 5 группы с диаметра 6,0 м на диаметр 7,5 м</t>
  </si>
  <si>
    <t>3.29-1225-4</t>
  </si>
  <si>
    <t>Расширение тоннелей с чугунной обделкой с использованием лебедок в грунтах 6-7 групп с диаметра 6,0 м на диаметр 7,5 м</t>
  </si>
  <si>
    <t>3.29-1-3-0-1226</t>
  </si>
  <si>
    <t>Таблица 3.29-1226. Расширение тоннелей с чугунной обделкой с использованием лебедок с диаметра 7,5 м на диаметр 8,5 м</t>
  </si>
  <si>
    <t>3.29-1226-1</t>
  </si>
  <si>
    <t>Расширение тоннелей с чугунной обделкой с использованием лебедок в грунтах 3 группы с диаметра 7,5 м на диаметр 8,5 м</t>
  </si>
  <si>
    <t>3.29-1226-2</t>
  </si>
  <si>
    <t>Расширение тоннелей с чугунной обделкой с использованием лебедок в грунтах 4 группы с диаметра 7,5 м на диаметр 8,5 м</t>
  </si>
  <si>
    <t>3.29-1226-3</t>
  </si>
  <si>
    <t>Расширение тоннелей с чугунной обделкой с использованием лебедок в грунтах 5 группы с диаметра 7,5 м на диаметр 8,5 м</t>
  </si>
  <si>
    <t>3.29-1226-4</t>
  </si>
  <si>
    <t>Расширение тоннелей с чугунной обделкой с использованием лебедок в грунтах 6-7 групп с диаметра 7,5 м на диаметр 8,5 м</t>
  </si>
  <si>
    <t>3.29-1-3-0-1227</t>
  </si>
  <si>
    <t>Таблица 3.29-1227. Расширение тоннелей с чугунной обделкой с использованием лебедок с диаметра 9,8 м на диаметр 10,2 м</t>
  </si>
  <si>
    <t>3.29-1227-1</t>
  </si>
  <si>
    <t>Расширение тоннелей с чугунной обделкой с использованием лебедок в грунтах 3 группы с диаметра 9,8 м на диаметр 10,2 м</t>
  </si>
  <si>
    <t>3.29-1227-2</t>
  </si>
  <si>
    <t>Расширение тоннелей с чугунной обделкой с использованием лебедок в грунтах 4 группы с диаметра 9,8 м на диаметр 10,2 м</t>
  </si>
  <si>
    <t>3.29-1227-3</t>
  </si>
  <si>
    <t>Расширение тоннелей с чугунной обделкой с использованием лебедок в грунтах 5 группы с диаметра 9,8 м на диаметр 10,2 м</t>
  </si>
  <si>
    <t>3.29-1227-4</t>
  </si>
  <si>
    <t>Расширение тоннелей с чугунной обделкой с использованием лебедок в грунтах 6-7 групп с диаметра 9,8 м на диаметр 10,2 м</t>
  </si>
  <si>
    <t>3.29-1-3-0-1228</t>
  </si>
  <si>
    <t>Таблица 3.29-1228. Расширение тоннелей с чугунной обделкой с применением тюбингоукладчика с диаметра 6 м на диаметр 7,5 м</t>
  </si>
  <si>
    <t>3.29-1228-1</t>
  </si>
  <si>
    <t>Расширение тоннелей с чугунной обделкой с применением тюбингоукладчика с диаметра 6,0 м на диаметр 7,5 м в грунтах 3 группы</t>
  </si>
  <si>
    <t>3.29-1228-2</t>
  </si>
  <si>
    <t>Расширение тоннелей с чугунной обделкой с применением тюбингоукладчика с диаметра 6,0 м на диаметр 7,5 м в грунтах 4 группы</t>
  </si>
  <si>
    <t>3.29-1228-3</t>
  </si>
  <si>
    <t>Расширение тоннелей с чугунной обделкой с применением тюбингоукладчика с диаметра 6,0 м на диаметр 7,5 м в грунтах 5 группы</t>
  </si>
  <si>
    <t>3.29-1228-4</t>
  </si>
  <si>
    <t>Расширение тоннелей с чугунной обделкой с применением тюбингоукладчика с диаметра 6,0 м на диаметр 7,5 м в грунтах 6-7 групп</t>
  </si>
  <si>
    <t>3.29-1-3-0-1229</t>
  </si>
  <si>
    <t>Таблица 3.29-1229. Расширение тоннелей с чугунной обделкой с применением тюбингоукладчика с диаметра 7,5 м на диаметр 8,5 м</t>
  </si>
  <si>
    <t>3.29-1229-1</t>
  </si>
  <si>
    <t>Расширение тоннелей с чугунной обделкой с применением тюбингоукладчика с диаметра 7,5 м на диаметр 8,5 м в грунтах 3 группы</t>
  </si>
  <si>
    <t>3.29-1229-2</t>
  </si>
  <si>
    <t>Расширение тоннелей с чугунной обделкой с применением тюбингоукладчика с диаметра 7,5 м на диаметр 8,5 м в грунтах 4 группы</t>
  </si>
  <si>
    <t>3.29-1229-3</t>
  </si>
  <si>
    <t>Расширение тоннелей с чугунной обделкой с применением тюбингоукладчика с диаметра 7,5 м на диаметр 8,5 м в грунтах 5 группы</t>
  </si>
  <si>
    <t>3.29-1229-4</t>
  </si>
  <si>
    <t>Расширение тоннелей с чугунной обделкой с применением тюбингоукладчика с диаметра 7,5 м на диаметр 8,5 м в грунтах 6-7 групп</t>
  </si>
  <si>
    <t>3.29-1-3-0-1230</t>
  </si>
  <si>
    <t>Таблица 3.29-1230. Расширение тоннелей с чугунной обделкой с использованием тюбингоукладчика с диаметра 9,8 м на диаметр 10,2 м</t>
  </si>
  <si>
    <t>3.29-1230-1</t>
  </si>
  <si>
    <t>Расширение тоннелей с чугунной обделкой с использованием тюбингоукладчика в грунтах 3 группы с диаметра 9,8 м на диаметр 10,2 м</t>
  </si>
  <si>
    <t>3.29-1230-2</t>
  </si>
  <si>
    <t>Расширение тоннелей с чугунной обделкой с использованием тюбингоукладчика в грунтах 4 группы с диаметра 9,8 м на диаметр 10,2 м</t>
  </si>
  <si>
    <t>3.29-1230-3</t>
  </si>
  <si>
    <t>Расширение тоннелей с чугунной обделкой с использованием тюбингоукладчика в грунтах 5 группы с диаметра 9,8 м на диаметр 10,2 м</t>
  </si>
  <si>
    <t>3.29-1230-4</t>
  </si>
  <si>
    <t>Расширение тоннелей с чугунной обделкой с использованием тюбингоукладчика в грунтах 6-7 групп с диаметра 9,8 м на диаметр 10,2 м</t>
  </si>
  <si>
    <t>3.29-1-3-0-1246</t>
  </si>
  <si>
    <t>Таблица 3.29-1246. Ввод в забой и вывод из забоя щита импортного производства</t>
  </si>
  <si>
    <t>3.29-1246-1</t>
  </si>
  <si>
    <t>Ввод в забой и вывод из забоя щита импортного производства диаметром до 6,5 м</t>
  </si>
  <si>
    <t>3.29-1246-2</t>
  </si>
  <si>
    <t>Ввод в забой и вывод из забоя щита импортного производства диаметром до 11,5 м в наклонных тоннелях</t>
  </si>
  <si>
    <t>3.29-1-3-0-1249</t>
  </si>
  <si>
    <t>Таблица 3.29-1249. Проходка тоннелей механизированным щитом КТ-5,6 Д2</t>
  </si>
  <si>
    <t>3.29-1-3-0-1250</t>
  </si>
  <si>
    <t>Таблица 3.29-1250. Проходка тоннелей механизированными щитами</t>
  </si>
  <si>
    <t>3.29-1250-1</t>
  </si>
  <si>
    <t>Проходка тоннелей механизированными щитами диаметром до 3 м в грунтах группы 1</t>
  </si>
  <si>
    <t>3.29-1250-2</t>
  </si>
  <si>
    <t>Проходка тоннелей механизированными щитами диаметром до 3 м в грунтах группы 2</t>
  </si>
  <si>
    <t>3.29-1250-3</t>
  </si>
  <si>
    <t>Проходка тоннелей механизированными щитами диаметром до 3 м в грунтах группы 3</t>
  </si>
  <si>
    <t>3.29-1250-4</t>
  </si>
  <si>
    <t>Проходка тоннелей механизированными щитами диаметром от 3,01 м до 4,5 м в грунтах группы 1</t>
  </si>
  <si>
    <t>3.29-1250-5</t>
  </si>
  <si>
    <t>Проходка тоннелей механизированными щитами диаметром от 3,01 м до 4,5 м в грунтах группы 2</t>
  </si>
  <si>
    <t>3.29-1250-6</t>
  </si>
  <si>
    <t>Проходка тоннелей механизированными щитами диаметром от 3,01 м до 4,5 м в грунтах группы 3</t>
  </si>
  <si>
    <t>3.29-1250-7</t>
  </si>
  <si>
    <t>Проходка тоннелей механизированными щитами диаметром от 4,51 м до 6 м в грунтах группы 2</t>
  </si>
  <si>
    <t>3.29-1250-8</t>
  </si>
  <si>
    <t>Проходка тоннелей механизированными щитами диаметром от 4,51 м до 6 м в грунтах группы 3</t>
  </si>
  <si>
    <t>3.29-1250-9</t>
  </si>
  <si>
    <t>Проходка тоннелей механизированными щитами диаметром от 4,51 м до 6 м в грунтах группы 4</t>
  </si>
  <si>
    <t>3.29-1250-10</t>
  </si>
  <si>
    <t>Проходка тоннелей механизированными щитами диаметром от 4,51 м до 6 м в грунтах группы 5</t>
  </si>
  <si>
    <t>3.29-1-3-0-1252</t>
  </si>
  <si>
    <t>Таблица 3.29-1252. Проходка тоннелей комбайном проходческим универсальным с гидромолотом и породопогрузочным оборудованием, мощность двигателя 55 кВт</t>
  </si>
  <si>
    <t>3.29-1252-1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</si>
  <si>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3</t>
  </si>
  <si>
    <t>3.29-1252-2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</si>
  <si>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4</t>
  </si>
  <si>
    <t>3.29-1252-3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</si>
  <si>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5</t>
  </si>
  <si>
    <t>3.29-1252-4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</si>
  <si>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6</t>
  </si>
  <si>
    <t>3.29-1252-5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</si>
  <si>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7</t>
  </si>
  <si>
    <t>3.29-1-3-0-1253</t>
  </si>
  <si>
    <t>Таблица 3.29-1253. Проходка тоннелей комбайном проходческим универсальным с гидромолотом и породопогрузочным оборудованием, мощность двигателя 90 кВт</t>
  </si>
  <si>
    <t>3.29-1253-1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</si>
  <si>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3</t>
  </si>
  <si>
    <t>3.29-1253-2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</si>
  <si>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4</t>
  </si>
  <si>
    <t>3.29-1253-3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</si>
  <si>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5</t>
  </si>
  <si>
    <t>3.29-1253-4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</si>
  <si>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6</t>
  </si>
  <si>
    <t>3.29-1253-5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</si>
  <si>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7</t>
  </si>
  <si>
    <t>3.29-1-3-0-1269</t>
  </si>
  <si>
    <t>Таблица 3.29-1269. Ввод в забой и вывод из забоя немеханизированного щита</t>
  </si>
  <si>
    <t>3.29-1269-1</t>
  </si>
  <si>
    <t>Ввод в забой и вывод из забоя немеханизированного щита диаметром до 2 м</t>
  </si>
  <si>
    <t>1 ввод и вывод щита</t>
  </si>
  <si>
    <t>3.29-1269-2</t>
  </si>
  <si>
    <t>Ввод в забой и вывод из забоя немеханизированного щита диаметром до 2,1 м</t>
  </si>
  <si>
    <t>3.29-1269-3</t>
  </si>
  <si>
    <t>Ввод в забой и вывод из забоя немеханизированного щита диаметром до 2,56 м</t>
  </si>
  <si>
    <t>3.29-1269-4</t>
  </si>
  <si>
    <t>Ввод в забой и вывод из забоя немеханизированного щита диаметром до 3,6 м</t>
  </si>
  <si>
    <t>3.29-1269-5</t>
  </si>
  <si>
    <t>Ввод в забой и вывод из забоя немеханизированного щита диаметром до 4,1 м</t>
  </si>
  <si>
    <t>3.29-1-3-0-1270</t>
  </si>
  <si>
    <t>Таблица 3.29-1270. Проходка тоннелей обычными щитами в замороженных грунтах без передовой штольни</t>
  </si>
  <si>
    <t>3.29-1270-1</t>
  </si>
  <si>
    <t>Проходка тоннелей обычными щитами в замороженных грунтах без передовой штольни диаметром тоннелей 5,5 м в грунтах группы 1</t>
  </si>
  <si>
    <t>3.29-1270-2</t>
  </si>
  <si>
    <t>Проходка тоннелей обычными щитами в замороженных грунтах без передовой штольни диаметром тоннелей 5,5 м в грунтах группы 2</t>
  </si>
  <si>
    <t>3.29-1270-3</t>
  </si>
  <si>
    <t>Проходка тоннелей обычными щитами в замороженных грунтах без передовой штольни диаметром тоннелей 5,5 м в грунтах группы 3</t>
  </si>
  <si>
    <t>3.29-1270-4</t>
  </si>
  <si>
    <t>Проходка тоннелей обычными щитами в замороженных грунтах без передовой штольни диаметром тоннелей 5,5 м в грунтах группы 4</t>
  </si>
  <si>
    <t>3.29-1270-5</t>
  </si>
  <si>
    <t>Проходка тоннелей обычными щитами в замороженных грунтах без передовой штольни диаметром тоннелей 8,5 м в грунтах группы 1</t>
  </si>
  <si>
    <t>3.29-1270-6</t>
  </si>
  <si>
    <t>Проходка тоннелей обычными щитами в замороженных грунтах без передовой штольни диаметром тоннелей 8,5 м в грунтах группы 2</t>
  </si>
  <si>
    <t>3.29-1270-7</t>
  </si>
  <si>
    <t>Проходка тоннелей обычными щитами в замороженных грунтах без передовой штольни диаметром тоннелей 8,5 м в грунтах группы 3</t>
  </si>
  <si>
    <t>3.29-1270-8</t>
  </si>
  <si>
    <t>Проходка тоннелей обычными щитами в замороженных грунтах без передовой штольни диаметром тоннелей 8,5 м в грунтах группы 4</t>
  </si>
  <si>
    <t>3.29-1-3-0-1271</t>
  </si>
  <si>
    <t>Таблица 3.29-1271. Проходка тоннелей диаметром до 6 м обычными щитами с передовой штольней</t>
  </si>
  <si>
    <t>3.29-1271-1</t>
  </si>
  <si>
    <t>Проходка тоннелей диаметром до 6 м обычными щитами с передовой штольней в грунтах групп 1-2</t>
  </si>
  <si>
    <t>3.29-1271-2</t>
  </si>
  <si>
    <t>Проходка тоннелей диаметром до 6 м обычными щитами с передовой штольней в грунтах группы 3</t>
  </si>
  <si>
    <t>3.29-1271-3</t>
  </si>
  <si>
    <t>Проходка тоннелей диаметром до 6 м обычными щитами с передовой штольней в грунтах группы 4</t>
  </si>
  <si>
    <t>3.29-1271-4</t>
  </si>
  <si>
    <t>Проходка тоннелей диаметром до 6 м обычными щитами с передовой штольней в грунтах группы 5</t>
  </si>
  <si>
    <t>3.29-1271-5</t>
  </si>
  <si>
    <t>Проходка тоннелей диаметром до 6 м обычными щитами с передовой штольней в грунтах группы 6-7</t>
  </si>
  <si>
    <t>3.29-1-3-0-1272</t>
  </si>
  <si>
    <t>Таблица 3.29-1272. Проходка тоннелей диаметром более 6 м обычными щитами с передовой штольней</t>
  </si>
  <si>
    <t>3.29-1272-1</t>
  </si>
  <si>
    <t>Проходка тоннелей диаметром более 6 м обычными щитами с передовой штольней в грунтах групп 1-2</t>
  </si>
  <si>
    <t>3.29-1272-2</t>
  </si>
  <si>
    <t>Проходка тоннелей диаметром более 6 м обычными щитами с передовой штольней в грунтах группы 3</t>
  </si>
  <si>
    <t>3.29-1272-3</t>
  </si>
  <si>
    <t>Проходка тоннелей диаметром более 6 м обычными щитами с передовой штольней в грунтах группы 4</t>
  </si>
  <si>
    <t>3.29-1272-4</t>
  </si>
  <si>
    <t>Проходка тоннелей диаметром более 6 м обычными щитами с передовой штольней в грунтах группы 5</t>
  </si>
  <si>
    <t>3.29-1272-5</t>
  </si>
  <si>
    <t>Проходка тоннелей диаметром более 6 м обычными щитами с передовой штольней в грунтах группы 6-7</t>
  </si>
  <si>
    <t>3.29-1-3-0-1273</t>
  </si>
  <si>
    <t>Таблица 3.29-1273. Проходка тоннелей кругового сечения немеханизированным щитом без передовой штольни (глухим забоем)</t>
  </si>
  <si>
    <t>3.29-1273-1</t>
  </si>
  <si>
    <t>Проходка тоннелей кругового сечения немеханизированным щитом диаметром до 6 м без передовой штольни (глухим забоем) в грунтах 1-2 групп</t>
  </si>
  <si>
    <t>3.29-1273-2</t>
  </si>
  <si>
    <t>Проходка тоннелей кругового сечения немеханизированным щитом диаметром до 6 м без передовой штольни (глухим забоем) в грунтах 3 группы</t>
  </si>
  <si>
    <t>3.29-1273-3</t>
  </si>
  <si>
    <t>Проходка тоннелей кругового сечения немеханизированным щитом диаметром до 6 м без передовой штольни (глухим забоем) в грунтах 4 группы</t>
  </si>
  <si>
    <t>3.29-1273-4</t>
  </si>
  <si>
    <t>Проходка тоннелей кругового сечения немеханизированным щитом диаметром до 6 м без передовой штольни (глухим забоем) в грунтах 5 группы</t>
  </si>
  <si>
    <t>3.29-1273-5</t>
  </si>
  <si>
    <t>Проходка тоннелей кругового сечения немеханизированным щитом диаметром до 6 м без передовой штольни (глухим забоем) в грунтах 6-7 групп</t>
  </si>
  <si>
    <t>3.29-1-3-0-1274</t>
  </si>
  <si>
    <t>Таблица 3.29-1274. Проходка тоннелей щитом диаметром до 6 м с горизонтальными площадками в грунтах 1 группы</t>
  </si>
  <si>
    <t>3.29-1274-1</t>
  </si>
  <si>
    <t>Проходка тоннелей щитом диаметром до 6 м с горизонтальными площадками в грунтах группы 1</t>
  </si>
  <si>
    <t>3.29-1-3-0-1986</t>
  </si>
  <si>
    <t>Таблица 3.29-1986. Сооружение тоннелей тоннелепроходческим механизированным комплексом диаметром от 10,6 до 11 м с грунтопригрузом</t>
  </si>
  <si>
    <t>3.29-1986-1</t>
  </si>
  <si>
    <t>Сооружение тоннелей тоннелепроходческим механизированным комплексом диаметром от 10,6 до 11 м с грунтопригрузом с погрузкой породы на транспортер, первые 100 м и последние 50 м тоннеля</t>
  </si>
  <si>
    <t>3.29-1986-2</t>
  </si>
  <si>
    <t>Сооружение тоннелей тоннелепроходческим механизированным комплексом диаметром от 10,6 до 11 м с грунтопригрузом с погрузкой породы на транспортер</t>
  </si>
  <si>
    <t>3.29-1-3-0-1987</t>
  </si>
  <si>
    <t>Таблица 3.29-1987. Сооружение тоннелей тоннелепроходческим механизированным комплексом диаметром от 6 м до 6,5 м с грунтопригрузом</t>
  </si>
  <si>
    <t>3.29-1987-1</t>
  </si>
  <si>
    <t>Сооружение тоннелей тоннелепроходческим механизированным комплексом диаметром от 6 м до 6,5 м с грунтопригрузом с погрузкой породы на транспортер, первые 100 м и последние 50 м тоннеля при длине тоннеля до 500 м</t>
  </si>
  <si>
    <t>3.29-1987-2</t>
  </si>
  <si>
    <t>Сооружение тоннелей тоннелепроходческим механизированным комплексом диаметром от 6 м до 6,5 м с грунтопригрузом с погрузкой породы на транспортер, первые 100 м и последние 50 м тоннеля при длине тоннеля свыше 500 м</t>
  </si>
  <si>
    <t>3.29-1987-3</t>
  </si>
  <si>
    <t>Сооружение тоннелей тоннелепроходческим механизированным комплексом диаметром от 6 м до 6,5 м с грунтопригрузом с погрузкой породы на транспортер, длина тоннеля до 500 м</t>
  </si>
  <si>
    <t>3.29-1987-4</t>
  </si>
  <si>
    <t>Сооружение тоннелей тоннелепроходческим механизированным комплексом диаметром от 6 м до 6,5 м с грунтопригрузом с погрузкой породы на транспортер, длина тоннеля свыше 500 м</t>
  </si>
  <si>
    <t>3.29-1987-5</t>
  </si>
  <si>
    <t>Сооружение тоннелей тоннелепроходческим механизированным комплексом диаметром от 6 м до 6,5 м с грунтопригрузом с погрузкой породы на рельсовый транспорт, первые 100 м и последние 50 м тоннеля при длине тоннеля до 500 м</t>
  </si>
  <si>
    <t>3.29-1987-6</t>
  </si>
  <si>
    <t>Сооружение тоннелей тоннелепроходческим механизированным комплексом диаметром от 6 м до 6,5 м с грунтопригрузом с погрузкой породы на рельсовый транспорт, первые 100 м и последние 50 м тоннеля при длине тоннеля свыше 500 м</t>
  </si>
  <si>
    <t>3.29-1987-7</t>
  </si>
  <si>
    <t>Сооружение тоннелей тоннелепроходческим механизированным комплексом диаметром от 6 м до 6,5 м с грунтопригрузом с погрузкой породы на рельсовый транспорт, длина тоннеля до 500 м</t>
  </si>
  <si>
    <t>3.29-1987-8</t>
  </si>
  <si>
    <t>Сооружение тоннелей тоннелепроходческим механизированным комплексом диаметром от 6 м до 6,5 м с грунтопригрузом с погрузкой породы на рельсовый транспорт, длина тоннеля свыше 500 м</t>
  </si>
  <si>
    <t>3.29-1-4</t>
  </si>
  <si>
    <t>Раздел 4. Проходка наклонных и восстающих выработок</t>
  </si>
  <si>
    <t>3.29-1-4-0-1290</t>
  </si>
  <si>
    <t>Таблица 3.29-1290. Проходка вручную (отбойными молотками) фурнелей снизу - вверх</t>
  </si>
  <si>
    <t>3.29-1290-1</t>
  </si>
  <si>
    <t>Проходка вручную (отбойными молотками) фурнелей снизу - вверх в грунтах 3 группы</t>
  </si>
  <si>
    <t>3.29-1290-2</t>
  </si>
  <si>
    <t>Проходка вручную (отбойными молотками) фурнелей снизу - вверх в грунтах 4 группы</t>
  </si>
  <si>
    <t>3.29-1290-3</t>
  </si>
  <si>
    <t>Проходка вручную (отбойными молотками) фурнелей снизу - вверх в грунтах 5 группы</t>
  </si>
  <si>
    <t>3.29-1290-4</t>
  </si>
  <si>
    <t>Проходка вручную (отбойными молотками) фурнелей снизу - вверх в грунтах 6-7 групп</t>
  </si>
  <si>
    <t>3.29-1-4-0-1291</t>
  </si>
  <si>
    <t>Таблица 3.29-1291. Проходка эскалаторных тоннелей диаметром до 8,5 м при сборной обделке</t>
  </si>
  <si>
    <t>3.29-1291-1</t>
  </si>
  <si>
    <t>Проходка эскалаторных тоннелей диаметром до 8,5 м при сборной обделке в незамороженных грунтах групп 1-2</t>
  </si>
  <si>
    <t>3.29-1291-2</t>
  </si>
  <si>
    <t>Проходка эскалаторных тоннелей диаметром до 8,5 м при сборной обделке в незамороженных грунтах группы 3</t>
  </si>
  <si>
    <t>3.29-1291-3</t>
  </si>
  <si>
    <t>Проходка эскалаторных тоннелей диаметром до 8,5 м при сборной обделке в незамороженных грунтах группы 4</t>
  </si>
  <si>
    <t>3.29-1291-4</t>
  </si>
  <si>
    <t>Проходка эскалаторных тоннелей диаметром до 8,5 м при сборной обделке в незамороженных грунтах группы 5</t>
  </si>
  <si>
    <t>3.29-1291-5</t>
  </si>
  <si>
    <t>Проходка эскалаторных тоннелей диаметром до 8,5 м при сборной обделке в незамороженных грунтах группы 6-7</t>
  </si>
  <si>
    <t>3.29-1291-6</t>
  </si>
  <si>
    <t>Проходка эскалаторных тоннелей диаметром до 8,5 м при сборной обделке в замороженных грунтах групп 1-2</t>
  </si>
  <si>
    <t>3.29-1291-7</t>
  </si>
  <si>
    <t>Проходка эскалаторных тоннелей диаметром до 8,5 м при сборной обделке в замороженных грунтах группы 3</t>
  </si>
  <si>
    <t>3.29-1291-8</t>
  </si>
  <si>
    <t>Проходка эскалаторных тоннелей диаметром до 8,5 м при сборной обделке в замороженных грунтах группы 4</t>
  </si>
  <si>
    <t>3.29-1-4-0-1292</t>
  </si>
  <si>
    <t>Таблица 3.29-1292. Проходка эскалаторных тоннелей диаметром 9,8 м при сборной обделке в незамороженных грунтах</t>
  </si>
  <si>
    <t>3.29-1292-1</t>
  </si>
  <si>
    <t>Проходка эскалаторных тоннелей диаметром 9,8 м при сборной обделке в незамороженных грунтах 3 группы</t>
  </si>
  <si>
    <t>3.29-1292-2</t>
  </si>
  <si>
    <t>Проходка эскалаторных тоннелей диаметром 9,8 м при сборной обделке в незамороженных грунтах 4 группы</t>
  </si>
  <si>
    <t>3.29-1292-3</t>
  </si>
  <si>
    <t>Проходка эскалаторных тоннелей диаметром 9,8 м при сборной обделке в незамороженных грунтах 5 группы</t>
  </si>
  <si>
    <t>3.29-1292-4</t>
  </si>
  <si>
    <t>Проходка эскалаторных тоннелей диаметром 9,8 м при сборной обделке в незамороженных грунтах 6-7 групп</t>
  </si>
  <si>
    <t>3.29-1-4-0-1293</t>
  </si>
  <si>
    <t>Таблица 3.29-1293. Проходка эскалаторных тоннелей диаметром 9,8 м при сборной обделке в замороженных грунтах</t>
  </si>
  <si>
    <t>3.29-1293-1</t>
  </si>
  <si>
    <t>Проходка эскалаторных тоннелей диаметром 9,8 м при сборной обделке в замороженных грунтах 3 группы</t>
  </si>
  <si>
    <t>3.29-1293-2</t>
  </si>
  <si>
    <t>Проходка эскалаторных тоннелей диаметром 9,8 м при сборной обделке в замороженных грунтах 4 группы</t>
  </si>
  <si>
    <t>3.29-1-4-0-1294</t>
  </si>
  <si>
    <t>Таблица 3.29-1294. Расширение сечения наклонных тоннелей при проходке с передовой выработкой</t>
  </si>
  <si>
    <t>3.29-1294-1</t>
  </si>
  <si>
    <t>Расширение сечения наклонных тоннелей при проходке с передовой выработкой в грунтах группы 5</t>
  </si>
  <si>
    <t>3.29-1294-2</t>
  </si>
  <si>
    <t>Расширение сечения наклонных тоннелей при проходке с передовой выработкой в грунтах группы 6-7</t>
  </si>
  <si>
    <t>3.29-1-4-0-1305</t>
  </si>
  <si>
    <t>Таблица 3.29-1305. Проходка наклонных ходов механизированным щитом импортного производства диаметром 10,6 м</t>
  </si>
  <si>
    <t>3.29-1305-1</t>
  </si>
  <si>
    <t>Проходка наклонных ходов механизированным щитом импортного производства диаметром 10,6 м в грунтах 2 группы</t>
  </si>
  <si>
    <t>3.29-1305-2</t>
  </si>
  <si>
    <t>Проходка наклонных ходов механизированным щитом импортного производства диаметром 10,6 м в грунтах 3 группы</t>
  </si>
  <si>
    <t>3.29-1305-3</t>
  </si>
  <si>
    <t>Проходка наклонных ходов механизированным щитом импортного производства диаметром 10,6 м в грунтах 4 группы</t>
  </si>
  <si>
    <t>3.29-1305-4</t>
  </si>
  <si>
    <t>Проходка наклонных ходов механизированным щитом импортного производства диаметром 10,6 м в грунтах 5 группы</t>
  </si>
  <si>
    <t>3.29-1-5</t>
  </si>
  <si>
    <t>Раздел 5. Устройство анкерных крепей</t>
  </si>
  <si>
    <t>3.29-1-5-0-1315</t>
  </si>
  <si>
    <t>Таблица 3.29-1315. Установка стальных штанг длиной 1,5 м при бурении шпуров бурильными молотками</t>
  </si>
  <si>
    <t>3.29-1315-1</t>
  </si>
  <si>
    <t>Установка стальных штанг длиной 1,5 м при бурении шпуров бурильными молотками в кровлю выработок в грунтах группы 4</t>
  </si>
  <si>
    <t>100 шт. штанг</t>
  </si>
  <si>
    <t>3.29-1315-2</t>
  </si>
  <si>
    <t>Установка стальных штанг длиной 1,5 м при бурении шпуров бурильными молотками в кровлю выработок в грунтах группы 5</t>
  </si>
  <si>
    <t>3.29-1315-3</t>
  </si>
  <si>
    <t>Установка стальных штанг длиной 1,5 м при бурении шпуров бурильными молотками в кровлю выработок в грунтах группы 6-7</t>
  </si>
  <si>
    <t>3.29-1315-4</t>
  </si>
  <si>
    <t>Установка стальных штанг длиной 1,5 м при бурении шпуров бурильными молотками в стены выработок в грунтах группы 4</t>
  </si>
  <si>
    <t>3.29-1315-5</t>
  </si>
  <si>
    <t>Установка стальных штанг длиной 1,5 м при бурении шпуров бурильными молотками в стены выработок в грунтах группы 5</t>
  </si>
  <si>
    <t>3.29-1315-6</t>
  </si>
  <si>
    <t>Установка стальных штанг длиной 1,5 м при бурении шпуров бурильными молотками в стены выработок в грунтах группы 6-7</t>
  </si>
  <si>
    <t>3.29-1315-7</t>
  </si>
  <si>
    <t>Установка стальных штанг длиной 1,5 м при бурении шпуров бурильными молотками в лоток выработок в грунтах группы 4</t>
  </si>
  <si>
    <t>3.29-1315-8</t>
  </si>
  <si>
    <t>Установка стальных штанг длиной 1,5 м при бурении шпуров бурильными молотками в лоток выработок в грунтах группы 5</t>
  </si>
  <si>
    <t>3.29-1315-9</t>
  </si>
  <si>
    <t>Установка стальных штанг длиной 1,5 м при бурении шпуров бурильными молотками в лоток выработок в грунтах группы 6-7</t>
  </si>
  <si>
    <t>3.29-1-5-0-1316</t>
  </si>
  <si>
    <t>Таблица 3.29-1316. 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</t>
  </si>
  <si>
    <t>3.29-1316-1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</si>
  <si>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кровлю выработок в грунтах группы 4</t>
  </si>
  <si>
    <t>3.29-1316-2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</si>
  <si>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кровлю выработок в грунтах группы 5</t>
  </si>
  <si>
    <t>3.29-1316-3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</si>
  <si>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кровлю выработок в грунтах группы 6-7</t>
  </si>
  <si>
    <t>3.29-1316-4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</si>
  <si>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стены выработок в грунтах группы 4</t>
  </si>
  <si>
    <t>3.29-1316-5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</si>
  <si>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стены выработок в грунтах группы 5</t>
  </si>
  <si>
    <t>3.29-1316-6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</si>
  <si>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стены выработок в грунтах группы 6-7</t>
  </si>
  <si>
    <t>3.29-1316-7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</si>
  <si>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лоток выработок в грунтах группы 4</t>
  </si>
  <si>
    <t>3.29-1316-8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</si>
  <si>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лоток выработок в грунтах группы 5</t>
  </si>
  <si>
    <t>3.29-1316-9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</si>
  <si>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лоток выработок в грунтах группы 6-7</t>
  </si>
  <si>
    <t>3.29-1-5-0-1317</t>
  </si>
  <si>
    <t>Таблица 3.29-1317. Установка железобетонных штанг длиной 1,5 м при бурении шпуров бурильными молотками</t>
  </si>
  <si>
    <t>3.29-1317-1</t>
  </si>
  <si>
    <t>Установка железобетонных штанг длиной 1,5 м при бурении шпуров бурильными молотками в кровлю выработок в грунтах группы 4</t>
  </si>
  <si>
    <t>3.29-1317-2</t>
  </si>
  <si>
    <t>Установка железобетонных штанг длиной 1,5 м при бурении шпуров бурильными молотками в кровлю выработок в грунтах группы 5</t>
  </si>
  <si>
    <t>3.29-1317-3</t>
  </si>
  <si>
    <t>Установка железобетонных штанг длиной 1,5 м при бурении шпуров бурильными молотками в кровлю выработок в грунтах группы 6-7</t>
  </si>
  <si>
    <t>3.29-1317-4</t>
  </si>
  <si>
    <t>Установка железобетонных штанг длиной 1,5 м при бурении шпуров бурильными молотками в стены выработок в грунтах группы 4</t>
  </si>
  <si>
    <t>3.29-1317-5</t>
  </si>
  <si>
    <t>Установка железобетонных штанг длиной 1,5 м при бурении шпуров бурильными молотками в стены выработок в грунтах группы 5</t>
  </si>
  <si>
    <t>3.29-1317-6</t>
  </si>
  <si>
    <t>Установка железобетонных штанг длиной 1,5 м при бурении шпуров бурильными молотками в стены выработок в грунтах группы 6-7</t>
  </si>
  <si>
    <t>3.29-1317-7</t>
  </si>
  <si>
    <t>Установка железобетонных штанг длиной 1,5 м при бурении шпуров бурильными молотками в лоток выработок в грунтах группы 4</t>
  </si>
  <si>
    <t>3.29-1317-8</t>
  </si>
  <si>
    <t>Установка железобетонных штанг длиной 1,5 м при бурении шпуров бурильными молотками в лоток выработок в грунтах группы 5</t>
  </si>
  <si>
    <t>3.29-1317-9</t>
  </si>
  <si>
    <t>Установка железобетонных штанг длиной 1,5 м при бурении шпуров бурильными молотками в лоток выработок в грунтах группы 6-7</t>
  </si>
  <si>
    <t>3.29-1-5-0-1318</t>
  </si>
  <si>
    <t>Таблица 3.29-1318. 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</t>
  </si>
  <si>
    <t>3.29-1318-1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</si>
  <si>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кровлю выработок в группах грунтов 4</t>
  </si>
  <si>
    <t>3.29-1318-2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</si>
  <si>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кровлю выработок в группах грунтов 5</t>
  </si>
  <si>
    <t>3.29-1318-3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</si>
  <si>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кровлю выработок в группах грунтов 6-7</t>
  </si>
  <si>
    <t>3.29-1318-4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</si>
  <si>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стены выработок в группах грунтов 4</t>
  </si>
  <si>
    <t>3.29-1318-5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</si>
  <si>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стены выработок в группах грунтов 5</t>
  </si>
  <si>
    <t>3.29-1318-6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</si>
  <si>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стены выработок в группах грунтов 6-7</t>
  </si>
  <si>
    <t>3.29-1318-7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</si>
  <si>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лоток выработок в группах грунтов 4</t>
  </si>
  <si>
    <t>3.29-1318-8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</si>
  <si>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лоток выработок в группах грунтов 5</t>
  </si>
  <si>
    <t>3.29-1318-9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</si>
  <si>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лоток выработок в группах грунтов 6-7</t>
  </si>
  <si>
    <t>3.29-1-5-0-1319</t>
  </si>
  <si>
    <t>Таблица 3.29-1319. Установка стальных сеток при штанговом креплении подземных выработок</t>
  </si>
  <si>
    <t>3.29-1319-1</t>
  </si>
  <si>
    <t>Установка стальных сеток при штанговом креплении подземных выработок</t>
  </si>
  <si>
    <t>3.29-1-5-0-1320</t>
  </si>
  <si>
    <t>Таблица 3.29-1320. Установка стальных подхватов при штанговом креплении подземных выработок</t>
  </si>
  <si>
    <t>3.29-1320-1</t>
  </si>
  <si>
    <t>Установка стальных подхватов при штанговом креплении подземных выработок</t>
  </si>
  <si>
    <t>3.29-1-5-0-1321</t>
  </si>
  <si>
    <t>Таблица 3.29-1321. Крепление грунтов методом струйной цементации при сооружении сбоек закрытым способом</t>
  </si>
  <si>
    <t>3.29-1321-1</t>
  </si>
  <si>
    <t>Бурение скважин диаметром 102 мм для укрепления грунтов способом струйной цементации при сооружении сбойки закрытым способом</t>
  </si>
  <si>
    <t>3.29-1321-2</t>
  </si>
  <si>
    <t>Устройство горизонтальных грунтоцементных свай диаметром 800 мм при сооружении сбойки закрытым способом</t>
  </si>
  <si>
    <t>3.29-1-6</t>
  </si>
  <si>
    <t>Раздел 6. Устройство обделок</t>
  </si>
  <si>
    <t>3.29-1-6-0-1334</t>
  </si>
  <si>
    <t>Таблица 3.29-1334. Устройство железобетонной обделки при сооружении шахтных стволов диаметром 6,4 м стволопроходческим комплексом типа «Херренкнехт»</t>
  </si>
  <si>
    <t>3.29-1334-1</t>
  </si>
  <si>
    <t>Устройство железобетонной обделки при сооружении шахтных стволов диаметром 6,4 м стволопроходческим комплексом типа «Херренкнехт»</t>
  </si>
  <si>
    <t>3.29-1-6-0-1335</t>
  </si>
  <si>
    <t>Таблица 3.29-1335. Укладка сборной обделки из чугунных тюбингов с помощью лебедок в горизонтальных тоннелях с применением болтовых комплектов со сферическими шайбами (с лотком)</t>
  </si>
  <si>
    <t>3.29-1335-1</t>
  </si>
  <si>
    <t>Укладка сборной обделки из чугунных тюбингов с помощью лебедок в горизонтальных тоннелях с применением болтовых комплектов со сферическими шайбами (с лотком), диаметр кольца 5,5 м</t>
  </si>
  <si>
    <t>3.29-1335-2</t>
  </si>
  <si>
    <t>Укладка сборной обделки из чугунных тюбингов с помощью лебедок в горизонтальных тоннелях с применением болтовых комплектов со сферическими шайбами (с лотком), диаметр кольца 6 м</t>
  </si>
  <si>
    <t>3.29-1-6-0-1336</t>
  </si>
  <si>
    <t>Таблица 3.29-1336. Укладка клиновидных прокладок массой до 500 кг</t>
  </si>
  <si>
    <t>3.29-1336-1</t>
  </si>
  <si>
    <t>Укладка клиновидных прокладок массой до 500 кг лебедками</t>
  </si>
  <si>
    <t>3.29-1336-2</t>
  </si>
  <si>
    <t>Укладка клиновидных прокладок массой до 500 кг механическим укладчиком</t>
  </si>
  <si>
    <t>3.29-1-6-0-1337</t>
  </si>
  <si>
    <t>Таблица 3.29-1337. Укладка лебедками первых трех колец сборной железобетонной обделки</t>
  </si>
  <si>
    <t>3.29-1337-1</t>
  </si>
  <si>
    <t>Укладка лебедками первых трех колец сборной железобетонной обделки из блоков в тоннелях диаметром от 4 м до 6 м</t>
  </si>
  <si>
    <t>3.29-1337-2</t>
  </si>
  <si>
    <t>Укладка лебедками первых трех колец сборной железобетонной обделки из тюбингов в тоннелях диаметром от 4 м до 6 м</t>
  </si>
  <si>
    <t>3.29-1337-3</t>
  </si>
  <si>
    <t>Укладка лебедками первых трех колец сборной железобетонной обделки из тюбингов в тоннелях диаметром более 6 м</t>
  </si>
  <si>
    <t>3.29-1-6-0-1338</t>
  </si>
  <si>
    <t>Таблица 3.29-1338. Укладка лебедками последующих колец сборной железобетонной обделки</t>
  </si>
  <si>
    <t>3.29-1338-1</t>
  </si>
  <si>
    <t>Укладка лебедками последующих колец сборной железобетонной обделки из блоков в тоннелях диаметром от 4 м до 6 м</t>
  </si>
  <si>
    <t>3.29-1338-2</t>
  </si>
  <si>
    <t>Укладка лебедками последующих колец сборной железобетонной обделки из тюбингов в тоннелях диаметром от 4 м до 6 м</t>
  </si>
  <si>
    <t>3.29-1338-3</t>
  </si>
  <si>
    <t>Укладка лебедками последующих колец сборной железобетонной обделки из тюбингов в тоннелях диаметром более 6 м</t>
  </si>
  <si>
    <t>3.29-1-6-0-1339</t>
  </si>
  <si>
    <t>Таблица 3.29-1339. Укладка механическим укладчиком сборной обделки</t>
  </si>
  <si>
    <t>3.29-1339-1</t>
  </si>
  <si>
    <t>Укладка механическим укладчиком сборной обделки из тюбингов чугунных с применением болтовых комплектов со сферическими шайбами в тоннелях диаметром до 6 м</t>
  </si>
  <si>
    <t>3.29-1339-2</t>
  </si>
  <si>
    <t>Укладка механическим укладчиком сборной обделки из тюбингов железобетонных, в тоннелях диаметром от 4 м до 6 м</t>
  </si>
  <si>
    <t>3.29-1339-3</t>
  </si>
  <si>
    <t>Укладка механическим укладчиком сборной обделки из тюбингов железобетонных, в тоннелях диаметром более 6 м</t>
  </si>
  <si>
    <t>3.29-1-6-0-1340</t>
  </si>
  <si>
    <t>Таблица 3.29-1340. Укладка первых двух колец сборной обделки из чугунных тюбингов лебёдками с применением болтовых комплектов со сферическими шайбами (без лотка) в наклонных тоннелях</t>
  </si>
  <si>
    <t>3.29-1340-1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</si>
  <si>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5,5 м</t>
  </si>
  <si>
    <t>3.29-1340-2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</si>
  <si>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6 м</t>
  </si>
  <si>
    <t>3.29-1340-3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</si>
  <si>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7,5 м</t>
  </si>
  <si>
    <t>3.29-1340-4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</si>
  <si>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8,5 м</t>
  </si>
  <si>
    <t>3.29-1340-5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</si>
  <si>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9,5 м</t>
  </si>
  <si>
    <t>3.29-1340-6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</si>
  <si>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9,8 м</t>
  </si>
  <si>
    <t>3.29-1-6-0-1341</t>
  </si>
  <si>
    <t>Таблица 3.29-1341. Укладка первых трех колец сборной обделки из чугунных тюбингов лебёдками с применением болтовых комплектов со сферическими шайбами (без лотка) в горизонтальных тоннелях</t>
  </si>
  <si>
    <t>3.29-1341-1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</si>
  <si>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5,5 м</t>
  </si>
  <si>
    <t>3.29-1341-2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</si>
  <si>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6 м</t>
  </si>
  <si>
    <t>3.29-1341-3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</si>
  <si>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7,5 м</t>
  </si>
  <si>
    <t>3.29-1341-4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</si>
  <si>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8,5 м</t>
  </si>
  <si>
    <t>3.29-1341-5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</si>
  <si>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9,5 м</t>
  </si>
  <si>
    <t>3.29-1-6-0-1342</t>
  </si>
  <si>
    <t>Таблица 3.29-1342. Укладка сборной обделки из чугунных тюбингов кольца диаметром 8,5 м с помощью механического укладчика в проемной части колонной станции с применением болтовых комплектов со сферическими шайбами (с лотком)</t>
  </si>
  <si>
    <t>3.29-1342-1</t>
  </si>
  <si>
    <t>Укладка сборной обделки из чугунных тюбингов кольца диаметром 8,5 м с помощью механического укладчика в проемной части колонной станции с применением болтовых комплектов со сферическими шайбами (с лотком)</t>
  </si>
  <si>
    <t>3.29-1-6-0-1343</t>
  </si>
  <si>
    <t>Таблица 3.29-1343. Укладка сборной обделки из чугунных тюбингов кольца диаметром 9,8 м механическим укладчиком в эскалаторном тоннеле с применением болтовых комплектов со сферическими шайбами (без лотка)</t>
  </si>
  <si>
    <t>3.29-1343-1</t>
  </si>
  <si>
    <t>Укладка сборной обделки из чугунных тюбингов кольца диаметром 9,8 м механическим укладчиком в эскалаторном тоннеле с применением болтовых комплектов со сферическими шайбами (без лотка)</t>
  </si>
  <si>
    <t>3.29-1-6-0-1344</t>
  </si>
  <si>
    <t>Таблица 3.29-1344. Укладка сборной обделки из чугунных тюбингов механическим укладчиком и лебёдками с применением болтовых комплектов со сферическими шайбами (без лотка) в горизонтальных тоннелях</t>
  </si>
  <si>
    <t>3.29-1344-1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</si>
  <si>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5,5 м</t>
  </si>
  <si>
    <t>3.29-1344-2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</si>
  <si>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6 м</t>
  </si>
  <si>
    <t>3.29-1344-3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</si>
  <si>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7,5 м</t>
  </si>
  <si>
    <t>3.29-1344-4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</si>
  <si>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8,5 м</t>
  </si>
  <si>
    <t>3.29-1344-5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</si>
  <si>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9,5 м</t>
  </si>
  <si>
    <t>3.29-1344-6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</si>
  <si>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5,5 м</t>
  </si>
  <si>
    <t>3.29-1344-7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</si>
  <si>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6 м</t>
  </si>
  <si>
    <t>3.29-1344-8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</si>
  <si>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7,5 м</t>
  </si>
  <si>
    <t>3.29-1344-9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</si>
  <si>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8,5 м</t>
  </si>
  <si>
    <t>3.29-1344-10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</si>
  <si>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9,5 м</t>
  </si>
  <si>
    <t>3.29-1-6-0-1345</t>
  </si>
  <si>
    <t>Таблица 3.29-1345. Укладка сборной обделки из чугунных тюбингов механическим укладчиком и лебёдками с применением болтовых комплектов со сферическими шайбами (без лотка) в наклонных тоннелях</t>
  </si>
  <si>
    <t>3.29-1345-1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</si>
  <si>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кольца в наклонных тоннелях, диаметр кольца 6 м</t>
  </si>
  <si>
    <t>3.29-1345-2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</si>
  <si>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6 м</t>
  </si>
  <si>
    <t>3.29-1345-3</t>
  </si>
  <si>
    <t>3.29-1345-4</t>
  </si>
  <si>
    <t>3.29-1345-5</t>
  </si>
  <si>
    <t>3.29-1345-6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</si>
  <si>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5,5 м</t>
  </si>
  <si>
    <t>3.29-1345-7</t>
  </si>
  <si>
    <t>3.29-1345-8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</si>
  <si>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7,5 м</t>
  </si>
  <si>
    <t>3.29-1345-9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</si>
  <si>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8,5 м</t>
  </si>
  <si>
    <t>3.29-1345-10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</si>
  <si>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9,5 м</t>
  </si>
  <si>
    <t>3.29-1-6-0-1346</t>
  </si>
  <si>
    <t>Таблица 3.29-1346. Укладка сборной обделки механизированным щитом в тоннелях</t>
  </si>
  <si>
    <t>3.29-1346-2</t>
  </si>
  <si>
    <t>Укладка сборной обделки из чугунных тюбингов механизированным щитом импортного производства в тоннелях диаметром до 6,5 м</t>
  </si>
  <si>
    <t>3.29-1346-3</t>
  </si>
  <si>
    <t>Укладка сборной обделки из стальных тюбингов механизированным щитом импортного производства в тоннелях диаметром до 6,5 м</t>
  </si>
  <si>
    <t>3.29-1346-4</t>
  </si>
  <si>
    <t>Укладка сборной обделки из железобетонных блоков механизированным щитом импортного производства в наклонных тоннелях диаметр до 11,5 м</t>
  </si>
  <si>
    <t>3.29-1-6-0-1347</t>
  </si>
  <si>
    <t>Таблица 3.29-1347. Укладка сборной обделки из чугунных тюбингов механическим укладчиком и лебедками с применением болтов с плоскими шайбами</t>
  </si>
  <si>
    <t>3.29-1347-1</t>
  </si>
  <si>
    <t>Укладка сборной обделки из чугунных тюбингов механическим укладчиком в тоннелях диаметром до 6 м с применением болтов с плоскими шайбами</t>
  </si>
  <si>
    <t>1 т тюбингов</t>
  </si>
  <si>
    <t>3.29-1347-2</t>
  </si>
  <si>
    <t>Укладка сборной обделки из чугунных тюбингов лебедками первых трех колец в тоннелях диаметром до 6 м с применением болтов с плоскими шайбами</t>
  </si>
  <si>
    <t>3.29-1347-3</t>
  </si>
  <si>
    <t>Укладка сборной обделки лебедками последующих колец в тоннелях диаметром до 6 м с применением болтов с плоскими шайбами</t>
  </si>
  <si>
    <t>3.29-1347-4</t>
  </si>
  <si>
    <t>Укладка сборной обделки из чугунных тюбингов механическим укладчиком в тоннелях диаметром более 6 м с применением болтов с плоскими шайбами</t>
  </si>
  <si>
    <t>3.29-1347-5</t>
  </si>
  <si>
    <t>Укладка сборной обделки из чугунных тюбингов лебедками первых трех колец в тоннелях диаметром более 6 м с применением болтов с плоскими шайбами</t>
  </si>
  <si>
    <t>3.29-1347-6</t>
  </si>
  <si>
    <t>Укладка сборной обделки из чугунных тюбингов лебедками последующих колец в тоннелях диаметром более 6 м с применением болтов с плоскими шайбами</t>
  </si>
  <si>
    <t>3.29-1347-7</t>
  </si>
  <si>
    <t>Укладка сборной обделки из чугунных тюбингов с применением болтов с плоскими шайбами механическим укладчиком в наклонных тоннелях</t>
  </si>
  <si>
    <t>3.29-1347-8</t>
  </si>
  <si>
    <t>Укладка сборной обделки из чугунных тюбингов с применением болтов с плоскими шайбами лебедками первых трех колец в наклонных тоннелях</t>
  </si>
  <si>
    <t>3.29-1347-9</t>
  </si>
  <si>
    <t>Укладка сборной обделки из чугунных тюбингов с применением болтов с плоскими шайбами лебедками последующих колец в наклонных тоннелях</t>
  </si>
  <si>
    <t>3.29-1347-10</t>
  </si>
  <si>
    <t>Укладка сборной обделки из чугунных тюбингов с применением болтов с плоскими шайбами лебедками последующих колец в натяжных тоннелях</t>
  </si>
  <si>
    <t>3.29-1-6-0-1348</t>
  </si>
  <si>
    <t>Таблица 3.29-1348. Устройство сборной железобетонной обделки шахтных стволов диаметром более 4 м при проходке обычным способом и способом замораживания</t>
  </si>
  <si>
    <t>3.29-1348-1</t>
  </si>
  <si>
    <t>Устройство сборной железобетонной обделки шахтных стволов диаметром более 4 м при проходке обычным способом и способом замораживания</t>
  </si>
  <si>
    <t>100 м3 железобетона</t>
  </si>
  <si>
    <t>3.29-1-6-0-1349</t>
  </si>
  <si>
    <t>Таблица 3.29-1349. Устройство сборной обделки шахтных стволов диаметром более 4 м из чугунных тюбингов, сооружаемых обычным способом и способом замораживания</t>
  </si>
  <si>
    <t>3.29-1349-1</t>
  </si>
  <si>
    <t>Устройство сборной обделки шахтных стволов диаметром более 4 м из чугунных тюбингов, сооружаемых обычным способом и способом замораживания</t>
  </si>
  <si>
    <t>3.29-1-6-0-1350</t>
  </si>
  <si>
    <t>Таблица 3.29-1350. Разборка лебедками сборной железобетонной обделки при устройстве проемов в перегонных тоннелях</t>
  </si>
  <si>
    <t>3.29-1350-1</t>
  </si>
  <si>
    <t>Разборка лебедками сборной железобетонной обделки при устройстве проемов в перегонных тоннелях</t>
  </si>
  <si>
    <t>3.29-1-6-0-1351</t>
  </si>
  <si>
    <t>Таблица 3.29-1351. Разборка лебедками сборной чугунной обделки и тюбингов временного заполнения станционных проемов</t>
  </si>
  <si>
    <t>3.29-1351-1</t>
  </si>
  <si>
    <t>Разборка лебедками сборной чугунной обделки и тюбингов временного заполнения тоннелей опережающих (пилот-тоннель)</t>
  </si>
  <si>
    <t>3.29-1351-2</t>
  </si>
  <si>
    <t>Разборка лебедками сборной чугунной обделки и тюбингов временного заполнения тоннелей наклонных</t>
  </si>
  <si>
    <t>3.29-1351-3</t>
  </si>
  <si>
    <t>Разборка лебедками сборной чугунной обделки и тюбингов временного заполнения станционных проемов при устройстве проемов в тоннелях диаметром до 6 м</t>
  </si>
  <si>
    <t>3.29-1351-4</t>
  </si>
  <si>
    <t>Разборка лебедками сборной чугунной обделки и тюбингов временного заполнения станционных проемов при устройстве проемов в тоннелях диаметром более 6 м</t>
  </si>
  <si>
    <t>3.29-1351-5</t>
  </si>
  <si>
    <t>Разборка лебедками тюбингов временного заполнения станционных проемов</t>
  </si>
  <si>
    <t>3.29-1-6-0-1352</t>
  </si>
  <si>
    <t>Таблица 3.29-1352. Разборка сборной обделки</t>
  </si>
  <si>
    <t>3.29-1352-1</t>
  </si>
  <si>
    <t>Разборка сборной чугунной обделки опережающего тоннеля (пилот-тоннеля) механическим укладчиком</t>
  </si>
  <si>
    <t>3.29-1352-2</t>
  </si>
  <si>
    <t>Разборка сборной чугунной обделки опережающего тоннеля (пилот-тоннеля) лебедками</t>
  </si>
  <si>
    <t>3.29-1352-3</t>
  </si>
  <si>
    <t>Разборка сборной чугунной обделки наклонного тоннеля лебедками</t>
  </si>
  <si>
    <t>3.29-1352-4</t>
  </si>
  <si>
    <t>Разборка сборной чугунной обделки тюбингов временного заполнения станционных проемов лебедками</t>
  </si>
  <si>
    <t>3.29-1352-5</t>
  </si>
  <si>
    <t>Разборка сборной чугунной обделки при устройстве проемов в шахтных стволах в нижней части лебедками</t>
  </si>
  <si>
    <t>3.29-1352-6</t>
  </si>
  <si>
    <t>Разборка сборной чугунной обделки при устройстве проемов в шахтных стволах в верхней части лебедками</t>
  </si>
  <si>
    <t>3.29-1352-7</t>
  </si>
  <si>
    <t>Разборка сборной чугунной обделки лебедками при устройстве проемов в тоннелях диаметром до 6 м</t>
  </si>
  <si>
    <t>3.29-1352-8</t>
  </si>
  <si>
    <t>Разборка сборной чугунной обделки лебедками при устройстве проемов в тоннелях диаметром более 6 м</t>
  </si>
  <si>
    <t>3.29-1352-9</t>
  </si>
  <si>
    <t>Разборка сборной чугунной обделки лебедками упорных колец диаметром до 6 м</t>
  </si>
  <si>
    <t>3.29-1352-10</t>
  </si>
  <si>
    <t>Разборка сборной чугунной обделки лебедками упорных колец диаметром более 6 м</t>
  </si>
  <si>
    <t>3.29-1-6-0-1353</t>
  </si>
  <si>
    <t>Таблица 3.29-1353. Устройство обделки из блоков БМ и АМБ</t>
  </si>
  <si>
    <t>3.29-1353-1</t>
  </si>
  <si>
    <t>Устройство обделки из блоков БМ и АМБ</t>
  </si>
  <si>
    <t>3.29-1-6-0-1354</t>
  </si>
  <si>
    <t>Таблица 3.29-1354. Устройство сборной железобетонной обделки дренажных лотков</t>
  </si>
  <si>
    <t>3.29-1354-1</t>
  </si>
  <si>
    <t>Устройство сборной железобетонной обделки дренажных лотков</t>
  </si>
  <si>
    <t>100 м лотка</t>
  </si>
  <si>
    <t>3.29-1-6-0-1355</t>
  </si>
  <si>
    <t>Таблица 3.29-1355. Устройство сборной железобетонной обделки рамы проема</t>
  </si>
  <si>
    <t>3.29-1355-1</t>
  </si>
  <si>
    <t>Устройство сборной железобетонной обделки рамы проема</t>
  </si>
  <si>
    <t>3.29-1-6-0-1375</t>
  </si>
  <si>
    <t>Таблица 3.29-1375. Установка арматуры при устройстве монолитных железобетонных обделок в тоннелях и шахтных стволах</t>
  </si>
  <si>
    <t>3.29-1375-1</t>
  </si>
  <si>
    <t>Установка арматуры при устройстве монолитных железобетонных обделок в тоннелях глубокого заложения</t>
  </si>
  <si>
    <t>3.29-1375-2</t>
  </si>
  <si>
    <t>Установка арматуры при устройстве монолитных железобетонных обделок в шахтных стволах</t>
  </si>
  <si>
    <t>3.29-1-6-0-1376</t>
  </si>
  <si>
    <t>Таблица 3.29-1376. Установка каркасов арматурных в монолитных конструкциях тоннелей</t>
  </si>
  <si>
    <t>3.29-1376-1</t>
  </si>
  <si>
    <t>Установка каркасов арматурных в монолитных конструкциях тоннелей</t>
  </si>
  <si>
    <t>3.29-1-6-0-1377</t>
  </si>
  <si>
    <t>Таблица 3.29-1377. Устройство монолитной железобетонной обделки</t>
  </si>
  <si>
    <t>3.29-1377-1</t>
  </si>
  <si>
    <t xml:space="preserve">Устройство монолитной железобетонной обделки ходков при наличии металлоизоляции в грунтах 3 группы </t>
  </si>
  <si>
    <t>3.29-1377-2</t>
  </si>
  <si>
    <t>Устройство монолитной железобетонной обделки ходков при наличии металлоизоляции в грунтах 4-7 групп</t>
  </si>
  <si>
    <t>3.29-1377-3</t>
  </si>
  <si>
    <t>Устройство монолитной железобетонной обделки станционных проемов при наличии металлоизоляции в грунтах 3 группы</t>
  </si>
  <si>
    <t>3.29-1377-4</t>
  </si>
  <si>
    <t>Устройство монолитной железобетонной обделки станционных проемов при наличии металлоизоляции в грунтах 4-5 групп</t>
  </si>
  <si>
    <t>3.29-1377-5</t>
  </si>
  <si>
    <t>Устройство монолитной железобетонной обделки станционных проемов при наличии металлоизоляции в грунтах 6-7 групп</t>
  </si>
  <si>
    <t>3.29-1377-6</t>
  </si>
  <si>
    <t>Устройство монолитной железобетонной обделки станционных проемов с деревянной опалубкой в грунтах 3 группы</t>
  </si>
  <si>
    <t>3.29-1377-7</t>
  </si>
  <si>
    <t>Устройство монолитной железобетонной обделки станционных проемов с деревянной опалубкой в грунтах 4-5 групп</t>
  </si>
  <si>
    <t>3.29-1377-8</t>
  </si>
  <si>
    <t>Устройство монолитной железобетонной обделки станционных проемов с деревянной опалубкой в грунтах 6-7 групп</t>
  </si>
  <si>
    <t>3.29-1-6-0-1378</t>
  </si>
  <si>
    <t>Таблица 3.29-1378. Устройство монолитных бетонных лотков (обратных сводов)</t>
  </si>
  <si>
    <t>3.29-1378-1</t>
  </si>
  <si>
    <t>Устройство монолитных бетонных лотков (обратных сводов) в грунтах 1-3 групп</t>
  </si>
  <si>
    <t>3.29-1378-2</t>
  </si>
  <si>
    <t>Устройство монолитных бетонных лотков (обратных сводов) в грунтах 4-7 групп</t>
  </si>
  <si>
    <t>3.29-1-6-0-1379</t>
  </si>
  <si>
    <t>Таблица 3.29-1379. Устройство монолитных бетонных обделок штолен</t>
  </si>
  <si>
    <t>3.29-1379-1</t>
  </si>
  <si>
    <t>Устройство монолитных бетонных обделок штолен без удаления временных деревянных крепей в грунтах 1-2 групп</t>
  </si>
  <si>
    <t>3.29-1379-2</t>
  </si>
  <si>
    <t>Устройство монолитных бетонных обделок штолен без удаления временных деревянных крепей в грунтах 3 группы</t>
  </si>
  <si>
    <t>3.29-1379-3</t>
  </si>
  <si>
    <t>Устройство монолитных бетонных обделок штолен без удаления временных деревянных крепей в грунтах 4-6 группы</t>
  </si>
  <si>
    <t>3.29-1379-4</t>
  </si>
  <si>
    <t>Устройство монолитных бетонных обделок штолен с удалением временных деревянных крепей в грунтах 1-2 групп</t>
  </si>
  <si>
    <t>3.29-1379-5</t>
  </si>
  <si>
    <t>Устройство монолитных бетонных обделок штолен с удалением временных деревянных крепей в грунтах 3 группы</t>
  </si>
  <si>
    <t>3.29-1379-6</t>
  </si>
  <si>
    <t>Устройство монолитных бетонных обделок штолен с удалением временных деревянных крепей в грунтах 4-6 группы</t>
  </si>
  <si>
    <t>3.29-1-6-0-1380</t>
  </si>
  <si>
    <t>Таблица 3.29-1380. Устройство монолитных бетонных сводов с использованием металлической опалубки</t>
  </si>
  <si>
    <t>3.29-1380-1</t>
  </si>
  <si>
    <t>Устройство монолитных бетонных сводов с использованием металлической опалубки с креплением в пределах конструкции толщиной в замке до 50 см в грунтах 1-2 групп</t>
  </si>
  <si>
    <t>3.29-1380-2</t>
  </si>
  <si>
    <t>Устройство монолитных бетонных сводов с использованием металлической опалубки с креплением в пределах конструкции толщиной в замке до 50 см в грунтах 3 группы</t>
  </si>
  <si>
    <t>3.29-1380-3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</si>
  <si>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1-2 групп</t>
  </si>
  <si>
    <t>3.29-1380-4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</si>
  <si>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3 группы</t>
  </si>
  <si>
    <t>3.29-1380-5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</si>
  <si>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4-5 групп</t>
  </si>
  <si>
    <t>3.29-1380-6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</si>
  <si>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6-7 групп</t>
  </si>
  <si>
    <t>3.29-1380-7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</si>
  <si>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1-2 групп</t>
  </si>
  <si>
    <t>3.29-1380-8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</si>
  <si>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3 группы</t>
  </si>
  <si>
    <t>3.29-1380-9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</si>
  <si>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4-5 групп</t>
  </si>
  <si>
    <t>3.29-1380-10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</si>
  <si>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6-7 групп</t>
  </si>
  <si>
    <t>3.29-1380-11</t>
  </si>
  <si>
    <t>Устройство монолитных бетонных сводов с использованием металлической опалубки с выносным креплением толщиной в замке до 50 см в грунтах 3 группы</t>
  </si>
  <si>
    <t>3.29-1380-12</t>
  </si>
  <si>
    <t>Устройство монолитных бетонных сводов с использованием металлической опалубки с выносным креплением толщиной в замке до 50 см в грунтах 4-5 групп</t>
  </si>
  <si>
    <t>3.29-1380-13</t>
  </si>
  <si>
    <t>Устройство монолитных бетонных сводов с использованием металлической опалубки с выносным креплением толщиной в замке до 50 см в грунтах 6-7 групп</t>
  </si>
  <si>
    <t>3.29-1380-14</t>
  </si>
  <si>
    <t>Устройство монолитных бетонных сводов с использованием металлической опалубки с выносным креплением толщиной в замке от 51 до 80 см в грунтах 3 группы</t>
  </si>
  <si>
    <t>3.29-1380-15</t>
  </si>
  <si>
    <t>Устройство монолитных бетонных сводов с использованием металлической опалубки с выносным креплением толщиной в замке от 51 до 80 см в грунтах 4-5 групп</t>
  </si>
  <si>
    <t>3.29-1380-16</t>
  </si>
  <si>
    <t>Устройство монолитных бетонных сводов с использованием металлической опалубки с выносным креплением толщиной в замке от 50 до 80 см в грунтах 6-7 групп</t>
  </si>
  <si>
    <t>3.29-1380-17</t>
  </si>
  <si>
    <t>Устройство монолитных бетонных сводов с использованием металлической опалубки с выносным креплением толщиной в замке более 80 см в грунтах 3 группы</t>
  </si>
  <si>
    <t>3.29-1380-18</t>
  </si>
  <si>
    <t>Устройство монолитных бетонных сводов с использованием металлической опалубки с выносным креплением толщиной в замке более 80 см в грунтах 4-5 групп</t>
  </si>
  <si>
    <t>3.29-1380-19</t>
  </si>
  <si>
    <t>Устройство монолитных бетонных сводов с использованием металлической опалубки с выносным креплением толщиной в замке более 80 см в грунтах 6-7 групп</t>
  </si>
  <si>
    <t>3.29-1-6-0-1381</t>
  </si>
  <si>
    <t>Таблица 3.29-1381. Устройство монолитных бетонных сводов с креплением в пределах конструкции при толщине в замке до 50 см</t>
  </si>
  <si>
    <t>3.29-1381-1</t>
  </si>
  <si>
    <t xml:space="preserve">Устройство монолитных бетонных сводов с креплением в пределах конструкции при толщине в замке до 50 см в грунтах 4-5 групп </t>
  </si>
  <si>
    <t>3.29-1381-2</t>
  </si>
  <si>
    <t>Устройство монолитных бетонных сводов с креплением в пределах конструкции при толщине в замке до 50 см в грунтах 6-7 групп</t>
  </si>
  <si>
    <t>3.29-1-6-0-1382</t>
  </si>
  <si>
    <t>Таблица 3.29-1382. Устройство монолитных бетонных стен толщиной до 100 см</t>
  </si>
  <si>
    <t>3.29-1382-1</t>
  </si>
  <si>
    <t>Устройство монолитных бетонных стен толщиной до 60 см, в грунтах 1-2 групп</t>
  </si>
  <si>
    <t>3.29-1382-2</t>
  </si>
  <si>
    <t>Устройство монолитных бетонных стен толщиной до 60 см, в грунтах 3 группы</t>
  </si>
  <si>
    <t>3.29-1382-3</t>
  </si>
  <si>
    <t>Устройство монолитных бетонных стен толщиной до 60 см, в грунтах 4-5 групп</t>
  </si>
  <si>
    <t>3.29-1382-4</t>
  </si>
  <si>
    <t>Устройство монолитных бетонных стен толщиной до 60 см, в грунтах 6-7 групп</t>
  </si>
  <si>
    <t>3.29-1382-5</t>
  </si>
  <si>
    <t>Устройство монолитных бетонных стен толщиной 60-100 см, в грунтах 1-2 групп</t>
  </si>
  <si>
    <t>3.29-1382-6</t>
  </si>
  <si>
    <t>Устройство монолитных бетонных стен толщиной 60-100 см, в грунтах 3 группы</t>
  </si>
  <si>
    <t>3.29-1382-7</t>
  </si>
  <si>
    <t>Устройство монолитных бетонных стен толщиной 60-100 см, в грунтах 4-5 групп</t>
  </si>
  <si>
    <t>3.29-1382-8</t>
  </si>
  <si>
    <t>Устройство монолитных бетонных стен толщиной 60-100 см, в грунтах 6-7 групп</t>
  </si>
  <si>
    <t>3.29-1-6-0-1383</t>
  </si>
  <si>
    <t>Таблица 3.29-1383. Устройство монолитных бетонных стен толщиной более 100 см</t>
  </si>
  <si>
    <t>3.29-1383-1</t>
  </si>
  <si>
    <t>Устройство монолитных бетонных стен толщиной более 100 см, в грунтах 1-2 групп</t>
  </si>
  <si>
    <t>3.29-1383-2</t>
  </si>
  <si>
    <t>Устройство монолитных бетонных стен толщиной более 100 см, в грунтах 3 группы</t>
  </si>
  <si>
    <t>3.29-1383-3</t>
  </si>
  <si>
    <t>Устройство монолитных бетонных стен толщиной более 100 см в грунтах 4-5 групп</t>
  </si>
  <si>
    <t>3.29-1383-4</t>
  </si>
  <si>
    <t>Устройство монолитных бетонных стен толщиной более 100 см в грунтах 6-7 групп</t>
  </si>
  <si>
    <t>3.29-1-6-0-1384</t>
  </si>
  <si>
    <t>Таблица 3.29-1384. Бетонное заполнение под путевой бетон в тоннелях с обделкой из чугунных тюбингов</t>
  </si>
  <si>
    <t>3.29-1384-1</t>
  </si>
  <si>
    <t>Бетонное заполнение под путевой бетон в тоннелях с обделкой из чугунных тюбингов, диаметр тоннеля до 6 м</t>
  </si>
  <si>
    <t>3.29-1384-2</t>
  </si>
  <si>
    <t>Бетонное заполнение под путевой бетон в тоннелях с обделкой из чугунных тюбингов, диаметр тоннеля более 6 м</t>
  </si>
  <si>
    <t>3.29-1-6-0-1385</t>
  </si>
  <si>
    <t>Таблица 3.29-1385. Монтаж и демонтаж бетоновода на расстояние сверх учтённого в нормах и расценках</t>
  </si>
  <si>
    <t>3.29-1385-1</t>
  </si>
  <si>
    <t>Монтаж и демонтаж бетоновода на расстояние, сверх учтенного в нормах и расценках на 150 м</t>
  </si>
  <si>
    <t>1 компл.</t>
  </si>
  <si>
    <t>3.29-1385-2</t>
  </si>
  <si>
    <t>Монтаж и демонтаж бетоновода на расстояние, сверх учтенного в нормах и расценках на последующие 150 м</t>
  </si>
  <si>
    <t>3.29-1-6-0-1386</t>
  </si>
  <si>
    <t>Таблица 3.29-1386. Подача и укладка бетонной смеси с помощью бетононасосов производительностью до 40 м3/час на расстояние, сверх учтённого в нормах и расценках</t>
  </si>
  <si>
    <t>3.29-1386-1</t>
  </si>
  <si>
    <t>Подача и укладка бетонной смеси с помощью бетононасосов производительностью до 40 м3/час на расстояние, сверх учтенного в нормах и расценках на 150 м</t>
  </si>
  <si>
    <t>3.29-1386-2</t>
  </si>
  <si>
    <t>Подача и укладка бетонной смеси с помощью бетононасосов производительностью до 40 м3/час на расстояние, сверх учтенного в нормах и расценках на последующие 150 м</t>
  </si>
  <si>
    <t>3.29-1-6-0-1400</t>
  </si>
  <si>
    <t>Таблица 3.29-1400. Торкретирование армированной поверхности</t>
  </si>
  <si>
    <t>3.29-1400-1</t>
  </si>
  <si>
    <t>Торкретирование армированной поверхности при толщине слоя покрытия 30 мм</t>
  </si>
  <si>
    <t>3.29-1400-2</t>
  </si>
  <si>
    <t>Торкретирование армированной поверхности, добавлять или исключать к позиции 3.29-1400-1 при увеличении или уменьшении слоя покрытия на каждые 10 мм</t>
  </si>
  <si>
    <t>3.29-1-6-0-1401</t>
  </si>
  <si>
    <t>Таблица 3.29-1401. Торкретирование поверхностей с применением пневматической машины</t>
  </si>
  <si>
    <t>3.29-1401-1</t>
  </si>
  <si>
    <t>Торкретирование поверхностей с применением пневматической машины, толщина слоя 30 мм</t>
  </si>
  <si>
    <t>3.29-1401-2</t>
  </si>
  <si>
    <t>Торкретирование поверхностей с применением пневматической машины, добавлять или исключать на каждые 5 мм изменения толщины слоя</t>
  </si>
  <si>
    <t>3.29-1-6-0-1402</t>
  </si>
  <si>
    <t>Таблица 3.29-1402. Торкретирование поверхностей с применением штукатурного агрегата, с приготовлением раствора из сухой смеси</t>
  </si>
  <si>
    <t>3.29-1402-1</t>
  </si>
  <si>
    <t>Торкретирование поверхностей с применением штукатурного агрегата, с приготовлением раствора из сухой смеси, толщина слоя 30 мм</t>
  </si>
  <si>
    <t>3.29-1402-2</t>
  </si>
  <si>
    <t>Торкретирование поверхностей с применением штукатурного агрегата, с приготовлением раствора из сухой смеси, добавлять или исключать к позиции 3.29-402-1 на каждые 5 мм изменения толщины слоя</t>
  </si>
  <si>
    <t>3.29-1-6-0-1403</t>
  </si>
  <si>
    <t>Таблица 3.29-1403. Устройство набрызг-бетонной обделки</t>
  </si>
  <si>
    <t>3.29-1403-1</t>
  </si>
  <si>
    <t>Устройство набрызг-бетонной обделки толщиной свода 5 см</t>
  </si>
  <si>
    <t>3.29-1403-2</t>
  </si>
  <si>
    <t>Устройство набрызг-бетонной обделки толщиной стен 5 см</t>
  </si>
  <si>
    <t>3.29-1403-3</t>
  </si>
  <si>
    <t>Устройство набрызг-бетонной обделки толщиной лотка 5 см</t>
  </si>
  <si>
    <t>3.29-1403-4</t>
  </si>
  <si>
    <t>Устройство набрызг-бетонной обделки толщиной последующих слоев свода 5 см</t>
  </si>
  <si>
    <t>3.29-1403-5</t>
  </si>
  <si>
    <t>Устройство набрызг-бетонной обделки толщиной последующих слоев стен 5 см</t>
  </si>
  <si>
    <t>3.29-1403-6</t>
  </si>
  <si>
    <t>Устройство набрызг-бетонной обделки толщиной последующих слоев лотка 5 см</t>
  </si>
  <si>
    <t>3.29-1-6-0-1404</t>
  </si>
  <si>
    <t>Таблица 3.29-1404. Чеканка расширяющимся цементом швов сборной обделки</t>
  </si>
  <si>
    <t>3.29-1404-1</t>
  </si>
  <si>
    <t>Чеканка расширяющимся цементом швов сборной бетонной и железобетонной обделки из тюбингов, собранных на болтах со сферическими шайбами в тоннелях диаметром до 6 м</t>
  </si>
  <si>
    <t>3.29-1404-2</t>
  </si>
  <si>
    <t>Чеканка расширяющимся цементом швов сборной бетонной и железобетонной обделки из блоков в тоннелях диаметром до 6 м</t>
  </si>
  <si>
    <t>3.29-1404-3</t>
  </si>
  <si>
    <t>Чеканка расширяющимся цементом швов сборной обделки из чугунных тюбингов, собранных на болтах со сферическими шайбами в тоннелях диаметром до 6 м</t>
  </si>
  <si>
    <t>3.29-1404-4</t>
  </si>
  <si>
    <t>Чеканка расширяющимся цементом швов сборной обделки из чугунных тюбингов, собранных на болтах с плоскими шайбами с последующей заменой на болты со сферическими шайбами в тоннелях диаметром до 6 м</t>
  </si>
  <si>
    <t>3.29-1404-5</t>
  </si>
  <si>
    <t>Чеканка расширяющимся цементом швов сборной обделки из чугунных тюбингов, собранных на болтах с плоскими шайбами с последующей заменой на болты со сферическими шайбами в тоннелях диаметром более 6 м</t>
  </si>
  <si>
    <t>3.29-1-6-0-1405</t>
  </si>
  <si>
    <t>Таблица 3.29-1405. Чеканка свинцовой проволокой швов сборной обделки из чугунных тюбингов</t>
  </si>
  <si>
    <t>3.29-1405-1</t>
  </si>
  <si>
    <t>Чеканка свинцовой проволокой швов сборной обделки из чугунных тюбингов, собранных на болтах со сферическими шайбами, в тоннелях диаметром до 6 м в две проволоки</t>
  </si>
  <si>
    <t>3.29-1405-2</t>
  </si>
  <si>
    <t>Чеканка свинцовой проволокой швов сборной обделки из чугунных тюбингов, собранных на болтах со сферическими шайбами, в тоннелях диаметром более 6 м в одну проволоку</t>
  </si>
  <si>
    <t>3.29-1405-3</t>
  </si>
  <si>
    <t>Чеканка свинцовой проволокой швов сборной обделки из чугунных тюбингов, собранных на болтах со сферическими шайбами, в тоннелях диаметром более 6 м в две проволоки</t>
  </si>
  <si>
    <t>3.29-1405-4</t>
  </si>
  <si>
    <t>Чеканка свинцовой проволокой швов сборной обделки из чугунных тюбингов, собранных на болтах с плоскими шайбами, с последующей заменой на болты со сферическими шайбами в две проволоки в тоннелях диаметром до 6 м</t>
  </si>
  <si>
    <t>3.29-1405-5</t>
  </si>
  <si>
    <t>Чеканка свинцовой проволокой швов сборной обделки из чугунных тюбингов, собранных на болтах с плоскими шайбами, с последующей заменой на болты со сферическими шайбами в две проволоки в тоннелях диаметром более 6 м</t>
  </si>
  <si>
    <t>3.29-1-6-0-1406</t>
  </si>
  <si>
    <t>Таблица 3.29-1406. Чеканка расширяющимся цементом швов сборной обделки в тоннелях и шахтных стволах</t>
  </si>
  <si>
    <t>3.29-1406-1</t>
  </si>
  <si>
    <t>Чеканка расширяющимся цементом швов сборной бетонной и железобетонной обделки из тюбингов, собранной на болтах со сферическими шайбами в тоннелях диаметром более 6 м</t>
  </si>
  <si>
    <t>3.29-1406-2</t>
  </si>
  <si>
    <t>Чеканка расширяющимся цементом швов сборной бетонной и железобетонной обделки из тюбингов, собранной на болтах со сферическими шайбами в шахтных стволах</t>
  </si>
  <si>
    <t>3.29-1406-3</t>
  </si>
  <si>
    <t>Чеканка расширяющимся цементом швов сборной бетонной и железобетонной обделки из тюбингов, собранной на болтах с плоскими шайбами с последующей заменой на болты со сферическими шайбами в тоннелях диаметром до 6 м</t>
  </si>
  <si>
    <t>3.29-1406-4</t>
  </si>
  <si>
    <t>Чеканка расширяющимся цементом швов сборной бетонной и железобетонной обделки из тюбингов, собранной на болтах с плоскими шайбами с последующей заменой на болты со сферическими шайбами в тоннелях диаметром более 6 м</t>
  </si>
  <si>
    <t>3.29-1406-5</t>
  </si>
  <si>
    <t>Чеканка расширяющимся цементом швов сборной бетонной и железобетонной обделки из тюбингов, собранной на болтах с плоскими шайбами с последующей заменой на болты со сферическими шайбами в шахтных стволах</t>
  </si>
  <si>
    <t>3.29-1406-6</t>
  </si>
  <si>
    <t>Чеканка расширяющимся цементом швов сборной обделки из чугунных тюбингов, собранной на болтах с шайбами сферическими в тоннелях диаметром более 6 м</t>
  </si>
  <si>
    <t>3.29-1406-7</t>
  </si>
  <si>
    <t>Чеканка расширяющимся цементом швов сборной обделки из чугунных тюбингов, собранной на болтах с шайбами сферическими в тоннелях наклонных</t>
  </si>
  <si>
    <t>3.29-1406-8</t>
  </si>
  <si>
    <t>Чеканка расширяющимся цементом швов сборной обделки из чугунных тюбингов, собранной на болтах с шайбами сферическими в шахтных стволах</t>
  </si>
  <si>
    <t>3.29-1406-9</t>
  </si>
  <si>
    <t>Чеканка расширяющимся цементом швов сборной обделки из чугунных тюбингов, собранной на болтах с шайбами плоскими в наклонных тоннелях</t>
  </si>
  <si>
    <t>3.29-1406-10</t>
  </si>
  <si>
    <t>Чеканка расширяющимся цементом швов сборной обделки из чугунных тюбингов, собранной на болтах с шайбами плоскими в шахтных стволах</t>
  </si>
  <si>
    <t>3.29-1406-11</t>
  </si>
  <si>
    <t>Повторная чеканка расширяющимся цементом швов сборной обделки из чугунных тюбингов, собранной на болтах со сферическими шайбами, в тоннелях диаметром до 6 м</t>
  </si>
  <si>
    <t>3.29-1406-12</t>
  </si>
  <si>
    <t>Повторная чеканка расширяющимся цементом швов сборной обделки из чугунных тюбингов, собранной на болтах со сферическими шайбами, в тоннелях диаметром более 6 м</t>
  </si>
  <si>
    <t>3.29-1406-13</t>
  </si>
  <si>
    <t>Повторная чеканка расширяющимся цементом швов сборной обделки из чугунных тюбингов, собранной на болтах со сферическими шайбами, в шахтных стволах</t>
  </si>
  <si>
    <t>3.29-1-6-0-1407</t>
  </si>
  <si>
    <t>Таблица 3.29-1407. Чеканка свинцовой проволокой швов сборной обделки из чугунных тюбингов в тоннелях и шахтных стволах</t>
  </si>
  <si>
    <t>3.29-1407-1</t>
  </si>
  <si>
    <t>Чеканка свинцовой проволокой швов сборной обделки из чугунных тюбингов, собранной на болтах со сферическими шайбами в тоннелях диаметром до 6 м в одну проволоку</t>
  </si>
  <si>
    <t>3.29-1407-2</t>
  </si>
  <si>
    <t>Чеканка свинцовой проволокой швов сборной обделки из чугунных тюбингов, собранной на болтах со сферическими шайбами в наклонных тоннелях в одну проволоку</t>
  </si>
  <si>
    <t>3.29-1407-3</t>
  </si>
  <si>
    <t>Чеканка свинцовой проволокой швов сборной обделки из чугунных тюбингов, собранной на болтах со сферическими шайбами в наклонных тоннелях в две проволоки</t>
  </si>
  <si>
    <t>3.29-1407-4</t>
  </si>
  <si>
    <t>Чеканка свинцовой проволокой швов сборной обделки из чугунных тюбингов, собранной на болтах со сферическими шайбами в шахтных стволах в одну проволоку</t>
  </si>
  <si>
    <t>3.29-1407-5</t>
  </si>
  <si>
    <t>Чеканка свинцовой проволокой швов сборной обделки из чугунных тюбингов, собранной на болтах со сферическими шайбами в шахтных стволах в две проволоки</t>
  </si>
  <si>
    <t>3.29-1407-6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</si>
  <si>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одну проволоку, в тоннелях диаметром до 6 м</t>
  </si>
  <si>
    <t>3.29-1407-7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</si>
  <si>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одну проволоку, в тоннелях диаметром более 6 м</t>
  </si>
  <si>
    <t>3.29-1407-8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</si>
  <si>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наклонных тоннелях в одну проволоку</t>
  </si>
  <si>
    <t>3.29-1407-9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</si>
  <si>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наклонных тоннелях в две проволоки</t>
  </si>
  <si>
    <t>3.29-1407-10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</si>
  <si>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шахтных стволах в одну проволоку</t>
  </si>
  <si>
    <t>3.29-1407-11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</si>
  <si>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шахтных стволах в две проволоки</t>
  </si>
  <si>
    <t>3.29-1-6-0-1968</t>
  </si>
  <si>
    <t>Таблица 3.29-1968. Армирование «стены в грунте» из буровых свай стальной сварной сеткой</t>
  </si>
  <si>
    <t>3.29-1968-1</t>
  </si>
  <si>
    <t>Армирование «стены в грунте» из буровых свай стальной сварной сеткой</t>
  </si>
  <si>
    <t>3.29-1-7</t>
  </si>
  <si>
    <t>Раздел 7. Устройство гидроизоляции</t>
  </si>
  <si>
    <t>3.29-1-7-0-1430</t>
  </si>
  <si>
    <t>Таблица 3.29-1430. Гидроизоляция швов блочной железобетонной обделки перегонного тоннеля</t>
  </si>
  <si>
    <t>3.29-1430-1</t>
  </si>
  <si>
    <t>Гидроизоляция швов блочной железобетонной обделки перегонного тоннеля</t>
  </si>
  <si>
    <t>3.29-1-7-0-1431</t>
  </si>
  <si>
    <t>Таблица 3.29-1431. Гидроизоляция швов чугунной тюбинговой обделки перегонного тоннеля</t>
  </si>
  <si>
    <t>3.29-1431-1</t>
  </si>
  <si>
    <t>Гидроизоляция швов чугунной тюбинговой обделки перегонного тоннеля</t>
  </si>
  <si>
    <t>3.29-1-7-0-1432</t>
  </si>
  <si>
    <t>Таблица 3.29-1432. Устройство железобетонной гидроизоляционной обоймы (рубашки), бетонное заполнение в подземных сооружениях</t>
  </si>
  <si>
    <t>3.29-1432-1</t>
  </si>
  <si>
    <t>Устройство железобетонной гидроизоляционной обоймы (рубашки) в тоннелях с опалубкой стальной</t>
  </si>
  <si>
    <t>100 м3 бетона в конструкции</t>
  </si>
  <si>
    <t>3.29-1432-2</t>
  </si>
  <si>
    <t>Устройство железобетонной гидроизоляционной обоймы (рубашки) в тоннелях с опалубкой деревянной при толщине рубашки до 30 см</t>
  </si>
  <si>
    <t>3.29-1432-3</t>
  </si>
  <si>
    <t>Устройство железобетонной гидроизоляционной обоймы (рубашки) в тоннелях с опалубкой деревянной при толщине рубашки более 30 см</t>
  </si>
  <si>
    <t>3.29-1432-4</t>
  </si>
  <si>
    <t>Устройство железобетонной гидроизоляционной обоймы (рубашки) в шахтных стволах</t>
  </si>
  <si>
    <t>3.29-1432-5</t>
  </si>
  <si>
    <t>Бетонное заполнение свода и стен обделки из тюбингов с деревянной опалубкой</t>
  </si>
  <si>
    <t>3.29-1432-6</t>
  </si>
  <si>
    <t>Бетонное заполнение свода и стен обделки из тюбингов со стальной опалубкой в тоннелях диаметром до 6 м</t>
  </si>
  <si>
    <t>3.29-1432-7</t>
  </si>
  <si>
    <t>Бетонное заполнение свода и стен обделки из тюбингов со стальной опалубкой в тоннелях диаметром более 6 м</t>
  </si>
  <si>
    <t>3.29-1432-10</t>
  </si>
  <si>
    <t>Бетонное заполнение под путевой бетон в тоннелях с обделкой из монолитного бетона</t>
  </si>
  <si>
    <t>3.29-1432-11</t>
  </si>
  <si>
    <t>Бетонное заполнение лотков в ходках</t>
  </si>
  <si>
    <t>3.29-1432-12</t>
  </si>
  <si>
    <t>Устройство водосливов в ячейках тюбингов</t>
  </si>
  <si>
    <t>3.29-1-7-0-1433</t>
  </si>
  <si>
    <t>Таблица 3.29-1433. Устройство и испытание металлической гидроизоляции</t>
  </si>
  <si>
    <t>3.29-1433-1</t>
  </si>
  <si>
    <t>Устройство металлической гидроизоляции</t>
  </si>
  <si>
    <t>3.29-1433-2</t>
  </si>
  <si>
    <t>Испытание металлической гидроизоляции</t>
  </si>
  <si>
    <t>3.29-1-7-0-1434</t>
  </si>
  <si>
    <t>Таблица 3.29-1434. Устройство оклеечной гидроизоляции</t>
  </si>
  <si>
    <t>3.29-1434-1</t>
  </si>
  <si>
    <t>Устройство оклеечной гидроизоляции в з слоя в шахтных стволах</t>
  </si>
  <si>
    <t>3.29-1434-2</t>
  </si>
  <si>
    <t>Устройство оклеечной гидроизоляции в 3 слоя в тоннелях</t>
  </si>
  <si>
    <t>3.29-1434-3</t>
  </si>
  <si>
    <t>Добавлять или исключать при изменении количества слоев оклеечной гидроизоляции на 1 слой в стволах и тоннелях</t>
  </si>
  <si>
    <t>3.29-1-7-0-1435</t>
  </si>
  <si>
    <t>Таблица 3.29-1435. Соединение оклеечной гидроизоляции с тюбинговой обделкой, гидроизоляционные работы при укладке опорных тюбингов на бетонное основание</t>
  </si>
  <si>
    <t>3.29-1435-1</t>
  </si>
  <si>
    <t>Соединение оклеечной гидроизоляции с тюбинговой обделкой стальными планками</t>
  </si>
  <si>
    <t>1 т металла</t>
  </si>
  <si>
    <t>3.29-1435-2</t>
  </si>
  <si>
    <t>Соединение оклеечной гидроизоляции с тюбинговой обделкой чугунными планками</t>
  </si>
  <si>
    <t>3.29-1435-3</t>
  </si>
  <si>
    <t>Гидроизоляционные работы при укладке опорных тюбингов на бетонное основание</t>
  </si>
  <si>
    <t>3.29-1-7-0-1436</t>
  </si>
  <si>
    <t>Таблица 3.29-1436. Укладка бетона за металлическую гидроизоляцию тоннелей</t>
  </si>
  <si>
    <t>3.29-1436-1</t>
  </si>
  <si>
    <t>Укладка бетона за металлическую гидроизоляцию тоннелей в грунтах 3 группы</t>
  </si>
  <si>
    <t>3.29-1436-2</t>
  </si>
  <si>
    <t>Укладка бетона за металлическую гидроизоляцию тоннелей в грунтах 4-5 групп</t>
  </si>
  <si>
    <t>3.29-1436-3</t>
  </si>
  <si>
    <t>Укладка бетона за металлическую гидроизоляцию тоннелей в грунтах 6-7 групп</t>
  </si>
  <si>
    <t>3.29-1-7-0-1437</t>
  </si>
  <si>
    <t>Таблица 3.29-1437. Устройство зонтов</t>
  </si>
  <si>
    <t>3.29-1437-1</t>
  </si>
  <si>
    <t>Устройство зонтов из асбестоцементных плит в тоннелях станционных</t>
  </si>
  <si>
    <t>100 м2 поверхности зонта</t>
  </si>
  <si>
    <t>3.29-1437-2</t>
  </si>
  <si>
    <t>Устройство зонтов из асбестоцементных плит в тоннелях эскалаторных</t>
  </si>
  <si>
    <t>3.29-1437-3</t>
  </si>
  <si>
    <t>Устройство зонтов из алюминиевых профилей в тоннелях эскалаторных</t>
  </si>
  <si>
    <t>3.29-1-7-0-1438</t>
  </si>
  <si>
    <t>Таблица 3.29-1438. Устройство обмазочной гидроизоляции железобетонных блоков</t>
  </si>
  <si>
    <t>3.29-1438-1</t>
  </si>
  <si>
    <t>Устройство обмазочной гидроизоляции железобетонных блоков</t>
  </si>
  <si>
    <t>3.29-1-7-0-1439</t>
  </si>
  <si>
    <t>Таблица 3.29-1439. Устройство оклеечной гидроизоляции лотка в тоннелях</t>
  </si>
  <si>
    <t>3.29-1439-1</t>
  </si>
  <si>
    <t>Устройство оклеечной гидроизоляции лотка в тоннелях в 3 слоя</t>
  </si>
  <si>
    <t>3.29-1439-2</t>
  </si>
  <si>
    <t>Устройство оклеечной гидроизоляции лотка в тоннелях, добавлять или исключать к позиции 29-1439-1 при изменении числа слоев оклеечной гидроизоляции на один слой</t>
  </si>
  <si>
    <t>3.29-1-7-0-1440</t>
  </si>
  <si>
    <t>Таблица 3.29-1440. Устройство осадочных швов при изоляции тоннелей гидростеклоизолом</t>
  </si>
  <si>
    <t>3.29-1440-1</t>
  </si>
  <si>
    <t>Устройство осадочных швов при изоляции тоннелей гидростеклоизолом в стенах</t>
  </si>
  <si>
    <t>3.29-1440-2</t>
  </si>
  <si>
    <t>Устройство осадочных швов при изоляции тоннелей гидростеклоизолом в перекрытии</t>
  </si>
  <si>
    <t>3.29-1440-3</t>
  </si>
  <si>
    <t>Устройство осадочных швов при изоляции тоннелей гидростеклоизолом в лотке</t>
  </si>
  <si>
    <t>3.29-1-7-0-1959</t>
  </si>
  <si>
    <t>Таблица 3.29-1959. Нанесение проникающей гидроизоляции на бетонные поверхности при устройстве верхнего строения пути в подземных условиях</t>
  </si>
  <si>
    <t>3.29-1959-1</t>
  </si>
  <si>
    <t>Нанесение проникающей гидроизоляции на бетонные поверхности разуклонки при устройстве виброзащитной плиты верхнего строения пути в подземных условиях</t>
  </si>
  <si>
    <t>3.29-1-8</t>
  </si>
  <si>
    <t>Раздел 8. Нагнетание раствора за обделки</t>
  </si>
  <si>
    <t>3.29-1-8-0-1455</t>
  </si>
  <si>
    <t>Таблица 3.29-1455. Нагнетание раствора за сборную обделку тоннелей, сооружаемых щитами, при притоке воды в забое более 5 м3/ч</t>
  </si>
  <si>
    <t>3.29-1455-1</t>
  </si>
  <si>
    <t>Нагнетание раствора за сборную чугунную обделку тоннелей диаметром до 6 м, сооружаемых обычными щитами при притоке воды в забое более 5 м3/ч в грунтах групп 1-2</t>
  </si>
  <si>
    <t>100 м2 наружной поверхности обделки</t>
  </si>
  <si>
    <t>3.29-1455-2</t>
  </si>
  <si>
    <t>Нагнетание раствора за сборную чугунную обделку тоннелей диаметром до 6 м, сооружаемых обычными щитами при притоке воды в забое более 5 м3/ч в грунтах группы 3</t>
  </si>
  <si>
    <t>3.29-1455-3</t>
  </si>
  <si>
    <t>Нагнетание раствора за сборную чугунную обделку тоннелей диаметром до 6 м, сооружаемых обычными щитами при притоке воды в забое более 5 м3/ч в грунтах групп 4-7</t>
  </si>
  <si>
    <t>3.29-1455-4</t>
  </si>
  <si>
    <t>Нагнетание раствора за сборную чугунную обделку тоннелей диаметром до 6 м, сооружаемых механизированными щитами при притоке воды в забое более 5 м3/ч в грунтах групп 2-3</t>
  </si>
  <si>
    <t>3.29-1455-5</t>
  </si>
  <si>
    <t>Нагнетание раствора за сборную чугунную обделку тоннелей диаметром до 6 м, сооружаемых механизированными щитами при притоке воды в забое более 5 м3/ч в грунтах групп 4-5</t>
  </si>
  <si>
    <t>3.29-1455-6</t>
  </si>
  <si>
    <t>Нагнетание раствора за сборную чугунную обделку тоннелей диаметром более 6 м, сооружаемых обычными щитами при притоке воды в забое более 5 м3/ч в грунтах групп 1-2</t>
  </si>
  <si>
    <t>3.29-1455-7</t>
  </si>
  <si>
    <t>Нагнетание раствора за сборную чугунную обделку тоннелей диаметром более 6 м, сооружаемых обычными щитами при притоке воды в забое более 5 м3/ч в грунтах группы 3</t>
  </si>
  <si>
    <t>3.29-1455-8</t>
  </si>
  <si>
    <t>Нагнетание раствора за сборную чугунную обделку тоннелей диаметром более 6 м, сооружаемых обычными щитами при притоке воды в забое более 5 м3/ч в грунтах групп 4-7</t>
  </si>
  <si>
    <t>3.29-1455-9</t>
  </si>
  <si>
    <t>Нагнетание раствора за сборную железобетонную обделку тоннелей диаметром до 6 м, сооружаемых обычными щитами при притоке воды в забое более 5 м3/ч в грунтах групп 1-2</t>
  </si>
  <si>
    <t>3.29-1455-10</t>
  </si>
  <si>
    <t>Нагнетание раствора за сборную железобетонную обделку тоннелей диаметром до 6 м, сооружаемых обычными щитами при притоке воды в забое более 5 м3/ч в грунтах группы 3</t>
  </si>
  <si>
    <t>3.29-1455-11</t>
  </si>
  <si>
    <t>Нагнетание раствора за сборную железобетонную обделку тоннелей диаметром до 6 м, сооружаемых обычными щитами при притоке воды в забое более 5 м3/ч в грунтах групп 4-7</t>
  </si>
  <si>
    <t>3.29-1455-12</t>
  </si>
  <si>
    <t>Нагнетание раствора за сборную железобетонную обделку тоннелей диаметром до 6 м, сооружаемых механизированными щитами при притоке воды в забое более 5 м3/ч в грунтах групп 2-3</t>
  </si>
  <si>
    <t>3.29-1455-13</t>
  </si>
  <si>
    <t>Нагнетание раствора за сборную железобетонную обделку тоннелей диаметром до 6 м, сооружаемых механизированными щитами при притоке воды в забое более 5 м3/ч в грунтах групп 4-5</t>
  </si>
  <si>
    <t>3.29-1455-14</t>
  </si>
  <si>
    <t>Нагнетание раствора за сборную железобетонную обделку тоннелей диаметром более 6 м, сооружаемых обычными щитами при притоке воды в забое более 5 м3/ч в грунтах групп 1-2</t>
  </si>
  <si>
    <t>3.29-1455-15</t>
  </si>
  <si>
    <t>Нагнетание раствора за сборную железобетонную обделку тоннелей диаметром более 6 м, сооружаемых обычными щитами при притоке воды в забое более 5 м3/ч в грунтах группы 3</t>
  </si>
  <si>
    <t>3.29-1455-16</t>
  </si>
  <si>
    <t>Нагнетание раствора за сборную железобетонную обделку тоннелей диаметром более 6 м, сооружаемых обычными щитами при притоке воды в забое более 5 м3/ч в грунтах групп 4-7</t>
  </si>
  <si>
    <t>3.29-1-8-0-1456</t>
  </si>
  <si>
    <t>Таблица 3.29-1456. Нагнетание раствора за монолитную бетонную и железобетонную обделки</t>
  </si>
  <si>
    <t>3.29-1456-1</t>
  </si>
  <si>
    <t>Нагнетание раствора за монолитную бетонную и железобетонную обделку тоннелей в грунтах групп 1-3</t>
  </si>
  <si>
    <t>3.29-1456-2</t>
  </si>
  <si>
    <t>Нагнетание раствора за монолитную бетонную и железобетонную обделку тоннелей в грунтах групп 4-7</t>
  </si>
  <si>
    <t>3.29-1456-3</t>
  </si>
  <si>
    <t>Нагнетание раствора за монолитную бетонную и железобетонную обделку шахтных стволов в грунтах групп 1-3</t>
  </si>
  <si>
    <t>3.29-1456-4</t>
  </si>
  <si>
    <t>Нагнетание раствора за монолитную бетонную и железобетонную обделку шахтных стволов в грунтах групп 4-7</t>
  </si>
  <si>
    <t>3.29-1-8-0-1457</t>
  </si>
  <si>
    <t>Таблица 3.29-1457. Нагнетание раствора за сборную чугунную обделку наклонных тоннелей диаметром 9,8 м, сооружаемых без щита, при притоке воды в забое более 5 м3/ч</t>
  </si>
  <si>
    <t>3.29-1457-1</t>
  </si>
  <si>
    <t>Нагнетание раствора за сборную чугунную обделку наклонных тоннелей, сооружаемых без щита, при притоке воды в забое более 5 м3/ч в грунтах 1-3 групп диаметр 9,8 м</t>
  </si>
  <si>
    <t>3.29-1457-2</t>
  </si>
  <si>
    <t>Нагнетание раствора за сборную чугунную обделку наклонных тоннелей, сооружаемых без щита, при притоке воды в забое более 5 м3/ч в грунтах 4-5 групп диаметр 9,8 м</t>
  </si>
  <si>
    <t>3.29-1457-3</t>
  </si>
  <si>
    <t>Нагнетание раствора за сборную чугунную обделку наклонных тоннелей, сооружаемых без щита, при притоке воды в забое более 5 м3/ч в грунтах 6-7 групп диаметр 9,8 м</t>
  </si>
  <si>
    <t>3.29-1-8-0-1458</t>
  </si>
  <si>
    <t>Таблица 3.29-1458. Нагнетание раствора за сборную чугунную обделку тоннелей, сооружаемых без щита, при притоке воды в забое более 5 м3/ч</t>
  </si>
  <si>
    <t>3.29-1458-1</t>
  </si>
  <si>
    <t>Нагнетание раствора за сборную чугунную обделку тоннелей, сооружаемых без щита, при притоке воды в забое более 5 м3/ч в грунтах 1-3 групп диаметр 5,5 м-6,0 м</t>
  </si>
  <si>
    <t>3.29-1458-2</t>
  </si>
  <si>
    <t>Нагнетание раствора за сборную чугунную обделку тоннелей, сооружаемых без щита, при притоке воды в забое более 5 м3/ч в грунтах 1-3 групп диаметр 7,5 м</t>
  </si>
  <si>
    <t>3.29-1458-3</t>
  </si>
  <si>
    <t>Нагнетание раствора за сборную чугунную обделку тоннелей, сооружаемых без щита, при притоке воды в забое более 5 м3/ч в грунтах 1-3 групп диаметр 9,5 м</t>
  </si>
  <si>
    <t>3.29-1458-4</t>
  </si>
  <si>
    <t>Нагнетание раствора за сборную чугунную обделку тоннелей, сооружаемых без щита, при притоке воды в забое более 5 м3/ч в грунтах 4-5 групп диаметр 5,5 м-6,0 м</t>
  </si>
  <si>
    <t>3.29-1458-5</t>
  </si>
  <si>
    <t>Нагнетание раствора за сборную чугунную обделку тоннелей, сооружаемых без щита, при притоке воды в забое более 5 м3/ч в грунтах 4-5 групп диаметр 7,5 м</t>
  </si>
  <si>
    <t>3.29-1458-6</t>
  </si>
  <si>
    <t>Нагнетание раствора за сборную чугунную обделку тоннелей, сооружаемых без щита, при притоке воды в забое более 5 м3/ч в грунтах 4-5 групп диаметр 9,5 м</t>
  </si>
  <si>
    <t>3.29-1458-7</t>
  </si>
  <si>
    <t>Нагнетание раствора за сборную чугунную обделку тоннелей, сооружаемых без щита, при притоке воды в забое более 5 м3/ч в грунтах 6-7 групп диаметр 5,5 м-6,0 м</t>
  </si>
  <si>
    <t>3.29-1458-8</t>
  </si>
  <si>
    <t>Нагнетание раствора за сборную чугунную обделку тоннелей, сооружаемых без щита, при притоке воды в забое более 5 м3/ч в грунтах 6-7 групп диаметр 7,5 м</t>
  </si>
  <si>
    <t>3.29-1458-9</t>
  </si>
  <si>
    <t>Нагнетание раствора за сборную чугунную обделку тоннелей, сооружаемых без щита, при притоке воды в забое более 5 м3/ч в грунтах 6-7 групп диаметр 9,5 м</t>
  </si>
  <si>
    <t>3.29-1-8-0-1459</t>
  </si>
  <si>
    <t>Таблица 3.29-1459. Нагнетание раствора за сборную чугунную обделку тоннелей, сооружаемых без щита, при притоке воды в забое более 5 м3/ч в замороженных грунтах</t>
  </si>
  <si>
    <t>3.29-1459-1</t>
  </si>
  <si>
    <t>Нагнетание раствора за сборную чугунную обделку наклонных тоннелей, сооружаемых без щита, при притоке воды в забое более 5 м3/ч в замороженных грунтах, диаметр тоннелей 5,5 м-6 м</t>
  </si>
  <si>
    <t>3.29-1459-2</t>
  </si>
  <si>
    <t>Нагнетание раствора за сборную чугунную обделку наклонных тоннелей, сооружаемых без щита, при притоке воды в забое более 5 м3/ч в замороженных грунтах, диаметр тоннелей 7,5 м</t>
  </si>
  <si>
    <t>3.29-1459-3</t>
  </si>
  <si>
    <t>Нагнетание раствора за сборную чугунную обделку наклонных тоннелей, сооружаемых без щита, при притоке воды в забое более 5 м3/ч в замороженных грунтах, диаметр тоннелей 9,8 м</t>
  </si>
  <si>
    <t>3.29-1-8-0-1460</t>
  </si>
  <si>
    <t>Таблица 3.29-1460. Первичное нагнетание раствора за сборную обделку наклонных тоннелей, сооружаемых без щита</t>
  </si>
  <si>
    <t>3.29-1460-1</t>
  </si>
  <si>
    <t>Первичное нагнетание раствора за сборную обделку наклонных тоннелей, сооружаемых без щита диаметр тоннеля 5,5 м-6 м с притоком воды в забое до 5 м3/ч в грунтах 1-3 групп</t>
  </si>
  <si>
    <t>3.29-1460-2</t>
  </si>
  <si>
    <t>Первичное нагнетание раствора за сборную обделку наклонных тоннелей, сооружаемых без щита диаметр тоннеля 5,5 м-6 м с притоком воды в забое до 5 м3/ч в грунтах 4-5 групп</t>
  </si>
  <si>
    <t>3.29-1460-3</t>
  </si>
  <si>
    <t>Первичное нагнетание раствора за сборную обделку наклонных тоннелей, сооружаемых без щита диаметр тоннеля 5,5 м-6 м с притоком воды в забое до 5 м3/ч в грунтах 6-7 групп</t>
  </si>
  <si>
    <t>3.29-1460-4</t>
  </si>
  <si>
    <t>Первичное нагнетание раствора за сборную обделку наклонных тоннелей, сооружаемых без щита диаметр тоннеля 7,5 м с притоком воды в забое до 5 м3/ч в грунтах 1-3 групп</t>
  </si>
  <si>
    <t>3.29-1460-5</t>
  </si>
  <si>
    <t>Первичное нагнетание раствора за сборную обделку наклонных тоннелей, сооружаемых без щита диаметр тоннеля 7,5 м с притоком воды в забое до 5 м3/ч в грунтах 4-5 групп</t>
  </si>
  <si>
    <t>3.29-1460-6</t>
  </si>
  <si>
    <t>Первичное нагнетание раствора за сборную обделку наклонных тоннелей, сооружаемых без щита диаметр тоннеля 7,5 м с притоком воды в забое до 5 м3/ч в грунтах 6-7 групп</t>
  </si>
  <si>
    <t>3.29-1460-7</t>
  </si>
  <si>
    <t>Первичное нагнетание раствора за сборную обделку наклонных тоннелей, сооружаемых без щита диаметр тоннеля 8,5 м-9,5 м с притоком воды в забое до 5 м3/ч в грунтах 1-3 групп</t>
  </si>
  <si>
    <t>3.29-1460-8</t>
  </si>
  <si>
    <t>Первичное нагнетание раствора за сборную обделку наклонных тоннелей, сооружаемых без щита диаметр тоннеля 8,5 м-9,5 м с притоком воды в забое до 5 м3/ч в грунтах 4-5 групп</t>
  </si>
  <si>
    <t>3.29-1460-9</t>
  </si>
  <si>
    <t>Первичное нагнетание раствора за сборную обделку наклонных тоннелей, сооружаемых без щита диаметр тоннеля 8,5 м-9,5 м с притоком воды в забое до 5 м3/ч в грунтах 6-7 групп</t>
  </si>
  <si>
    <t>3.29-1460-10</t>
  </si>
  <si>
    <t>Первичное нагнетание раствора за сборную обделку наклонных тоннелей, сооружаемых без щита диаметр тоннеля 9,8 м с притоком воды в забое до 5 м3/ч в грунтах 1-3 групп</t>
  </si>
  <si>
    <t>3.29-1460-11</t>
  </si>
  <si>
    <t>Первичное нагнетание раствора за сборную обделку наклонных тоннелей, сооружаемых без щита диаметр тоннеля 9,8 м с притоком воды в забое до 5 м3/ч в грунтах 4-5 групп</t>
  </si>
  <si>
    <t>3.29-1460-12</t>
  </si>
  <si>
    <t>Первичное нагнетание раствора за сборную обделку наклонных тоннелей, сооружаемых без щита диаметр тоннеля 9,8 м с притоком воды в забое до 5 м3/ч в грунтах 6-7 групп</t>
  </si>
  <si>
    <t>3.29-1-8-0-1461</t>
  </si>
  <si>
    <t>Таблица 3.29-1461. Первичное нагнетание раствора за сборную обделку тоннелей, сооружаемых без щита, с притоком воды в забое до 5 м3/ч</t>
  </si>
  <si>
    <t>3.29-1461-1</t>
  </si>
  <si>
    <t>Первичное нагнетание раствора за сборную обделку тоннелей, сооружаемых без щита диаметр тоннеля 5,5 м-6 м с притоком воды в забое до 5 м3/ч в грунтах 1-3 групп</t>
  </si>
  <si>
    <t>3.29-1461-2</t>
  </si>
  <si>
    <t>Первичное нагнетание раствора за сборную обделку тоннелей, сооружаемых без щита диаметр тоннеля 5,5 м-6 м с притоком воды в забое до 5 м3/ч в грунтах 4-5 групп</t>
  </si>
  <si>
    <t>3.29-1461-3</t>
  </si>
  <si>
    <t>Первичное нагнетание раствора за сборную обделку тоннелей, сооружаемых без щита диаметр тоннеля 5,5 м-6 м с притоком воды в забое до 5 м3/ч в грунтах 6-7 групп</t>
  </si>
  <si>
    <t>3.29-1461-4</t>
  </si>
  <si>
    <t>Первичное нагнетание раствора за сборную обделку тоннелей, сооружаемых без щита диаметр тоннеля 7,5 м с притоком воды в забое до 5 м3/ч в грунтах 1-3 групп</t>
  </si>
  <si>
    <t>3.29-1461-5</t>
  </si>
  <si>
    <t>Первичное нагнетание раствора за сборную обделку тоннелей, сооружаемых без щита диаметр тоннеля 7,5 м с притоком воды в забое до 5 м3/ч в грунтах 4-5 групп</t>
  </si>
  <si>
    <t>3.29-1461-6</t>
  </si>
  <si>
    <t>Первичное нагнетание раствора за сборную обделку тоннелей, сооружаемых без щита диаметр тоннеля 7,5 м с притоком воды в забое до 5 м3/ч в грунтах 6-7 групп</t>
  </si>
  <si>
    <t>3.29-1461-7</t>
  </si>
  <si>
    <t>Первичное нагнетание раствора за сборную обделку тоннелей диаметром 8,5 м-9,5 м, сооружаемых без щита, с притоком воды в забое до 5 м3/ч в грунтах 1-3 групп</t>
  </si>
  <si>
    <t>3.29-1461-8</t>
  </si>
  <si>
    <t xml:space="preserve">Первичное нагнетание раствора за сборную обделку тоннелей диаметром 8,5 м-9,5 м, сооружаемых без щита, с притоком воды в забое до 5 м3/ч в грунтах 4-5 групп </t>
  </si>
  <si>
    <t>3.29-1461-9</t>
  </si>
  <si>
    <t>Первичное нагнетание раствора за сборную обделку тоннелей диаметром 8,5 м-9,5 м, сооружаемых без щита, с притоком воды в забое до 5 м3/ч в грунтах 6-7 групп</t>
  </si>
  <si>
    <t>3.29-1-8-0-1462</t>
  </si>
  <si>
    <t>Таблица 3.29-1462. Контрольное нагнетание раствора за монолитную обделку тоннелей</t>
  </si>
  <si>
    <t>3.29-1462-1</t>
  </si>
  <si>
    <t>Контрольное нагнетание раствора за монолитную обделку тоннелей</t>
  </si>
  <si>
    <t>3.29-1-8-0-1463</t>
  </si>
  <si>
    <t>Таблица 3.29-1463. Контрольное нагнетание раствора за сборную обделку из чугунных тюбингов тоннелей</t>
  </si>
  <si>
    <t>3.29-1463-1</t>
  </si>
  <si>
    <t>Контрольное нагнетание раствора за сборную обделку из чугунных тюбингов тоннелей диаметром 5,5 м-6 м</t>
  </si>
  <si>
    <t>3.29-1463-2</t>
  </si>
  <si>
    <t>Контрольное нагнетание раствора за сборную обделку из чугунных тюбингов тоннелей диаметром 7,5 м</t>
  </si>
  <si>
    <t>3.29-1463-3</t>
  </si>
  <si>
    <t>Контрольное нагнетание раствора за сборную обделку из чугунных тюбингов тоннелей диаметром 8,5 м-9,5 м</t>
  </si>
  <si>
    <t>3.29-1463-4</t>
  </si>
  <si>
    <t>Контрольное нагнетание раствора за сборную обделку из чугунных тюбингов тоннелей диаметром 9,8 м</t>
  </si>
  <si>
    <t>3.29-1-8-0-1464</t>
  </si>
  <si>
    <t>Таблица 3.29-1464. Инъекционное усиление тоннелей метрополитена</t>
  </si>
  <si>
    <t>3.29-1464-1</t>
  </si>
  <si>
    <t>Инъекционное усиление тоннелей метрополитена цементно-бентонито-силикатным раствором в чугунной обделке, 5 точек инъекций</t>
  </si>
  <si>
    <t>3.29-1464-2</t>
  </si>
  <si>
    <t>Инъекционное усиление тоннелей метрополитена цементно-бентонито-силикатным раствором в чугунной обделке, 7 точек инъекций</t>
  </si>
  <si>
    <t>3.29-1464-3</t>
  </si>
  <si>
    <t>Инъекционное усиление тоннелей метрополитена цементно-бентонито-силикатным раствором в железобетонной обделке, 5 точек инъекций</t>
  </si>
  <si>
    <t>3.29-1464-4</t>
  </si>
  <si>
    <t>Инъекционное усиление тоннелей метрополитена цементно-бентонито-силикатным раствором в железобетонной обделке, 7 точек инъекций</t>
  </si>
  <si>
    <t>3.29-1464-5</t>
  </si>
  <si>
    <t>Инъекционное усиление тоннелей метрополитена раствором тонкодисперсным вяжущим в чугунной обделке, 5 точек инъекций</t>
  </si>
  <si>
    <t>3.29-1464-6</t>
  </si>
  <si>
    <t>Инъекционное усиление тоннелей метрополитена раствором тонкодисперсным вяжущим в чугунной обделке, 7 точек инъекций</t>
  </si>
  <si>
    <t>3.29-1464-7</t>
  </si>
  <si>
    <t>Инъекционное усиление тоннелей метрополитена раствором тонкодисперсным вяжущим в железобетонной обделке, 5 точек инъекций</t>
  </si>
  <si>
    <t>3.29-1464-8</t>
  </si>
  <si>
    <t>Инъекционное усиление тоннелей метрополитена раствором тонкодисперсным вяжущим в железобетонной обделке, 7 точек инъекций</t>
  </si>
  <si>
    <t>3.29-1464-9</t>
  </si>
  <si>
    <t>Инъекционное усиление тоннелей метрополитена раствором карбомидной смолы в чугунной обделке, 5 точек инъекций</t>
  </si>
  <si>
    <t>3.29-1464-10</t>
  </si>
  <si>
    <t>Инъекционное усиление тоннелей метрополитена раствором карбомидной смолы в чугунной обделке, 7 точек инъекций</t>
  </si>
  <si>
    <t>3.29-1464-11</t>
  </si>
  <si>
    <t>Инъекционное усиление тоннелей метрополитена раствором карбомидной смолы в железобетонной обделке, 5 точек инъекций</t>
  </si>
  <si>
    <t>3.29-1464-12</t>
  </si>
  <si>
    <t>Инъекционное усиление тоннелей метрополитена раствором карбомидной смолы в железобетонной обделке, 7 точек инъекций</t>
  </si>
  <si>
    <t>3.29-1-8-0-1465</t>
  </si>
  <si>
    <t>Таблица 3.29-1465. Нагнетание раствора за железобетонную обделку с замещением бентонитового раствора при сооружении шахтных стволов диаметром 6,4 м стволопроходческим комплексом</t>
  </si>
  <si>
    <t>3.29-1465-1</t>
  </si>
  <si>
    <t>Нагнетание раствора за железобетонную обделку с замещением бентонитового раствора при сооружении шахтных стволов диаметром 6,4 м стволопроходческим механизированным комплексом</t>
  </si>
  <si>
    <t>3.29-1-8-0-1485</t>
  </si>
  <si>
    <t>Таблица 3.29-1485. Нагнетание раствора за обделку тоннелей, сооружаемых механизированными щитами импортного производства, при притоке воды в забое более 5 м3/ч</t>
  </si>
  <si>
    <t>3.29-1485-1</t>
  </si>
  <si>
    <t>Нагнетание раствора за обделку тоннелей диаметром до 11,5 м сооружаемых механизированными щитами импортного производства при притоке воды в забое более 5 м3/час в грунтах 2 группы</t>
  </si>
  <si>
    <t>3.29-1485-2</t>
  </si>
  <si>
    <t>Нагнетание раствора за обделку тоннелей диаметром до 11,5 м, сооружаемых механизированными щитами импортного производства при притоке воды в забое более 5 м3/час в грунтах 3 группы</t>
  </si>
  <si>
    <t>3.29-1485-3</t>
  </si>
  <si>
    <t>Нагнетание раствора за обделку тоннелей диаметром до 11,5 м, сооружаемых механизированными щитами импортного производства при притоке воды в забое более 5 м3/час в грунтах 4 группы</t>
  </si>
  <si>
    <t>3.29-1485-4</t>
  </si>
  <si>
    <t>Нагнетание раствора за обделку тоннелей диаметром до 11,5 м, сооружаемых механизированными щитами импортного производства при притоке воды в забое более 5 м3/час в грунтах 5 группы</t>
  </si>
  <si>
    <t>3.29-1-8-0-1486</t>
  </si>
  <si>
    <t>Таблица 3.29-1486. Нагнетание раствора за сборную обделку тоннелей, сооружаемых щитами</t>
  </si>
  <si>
    <t>3.29-1486-1</t>
  </si>
  <si>
    <t>Нагнетание раствора за сборную обделку тоннелей диаметром до 4,5 м, сооружаемых обычным щитом при необводненных забоях или при притоке воды в забое до 5 м3/ч в грунтах групп 1-2</t>
  </si>
  <si>
    <t>3.29-1486-2</t>
  </si>
  <si>
    <t>Нагнетание раствора за сборную обделку тоннелей диаметром до 4,5 м, сооружаемых обычным щитом при необводненных забоях или при притоке воды в забое до 5 м3/ч в грунтах группы 3</t>
  </si>
  <si>
    <t>3.29-1486-3</t>
  </si>
  <si>
    <t>Нагнетание раствора за сборную обделку тоннелей диаметром от 4,51 м до 6 м, сооружаемых обычным щитом при необводненных забоях или при притоке воды в забое до 5 м3/ч в грунтах групп 1-2</t>
  </si>
  <si>
    <t>3.29-1486-4</t>
  </si>
  <si>
    <t>Нагнетание раствора за сборную обделку тоннелей диаметром от 4,51 м до 6 м, сооружаемых обычным щитом при необводненных забоях или при притоке воды в забое до 5 м3/ч в грунтах группы 3</t>
  </si>
  <si>
    <t>3.29-1486-5</t>
  </si>
  <si>
    <t>Нагнетание раствора за сборную обделку тоннелей диаметром от 4,51 м до 6 м, сооружаемых обычным щитом при необводненных забоях или при притоке воды в забое до 5 м3/ч в грунтах групп 4-7</t>
  </si>
  <si>
    <t>3.29-1486-6</t>
  </si>
  <si>
    <t>Нагнетание раствора за сборную обделку тоннелей диаметром от 4,51 м до 6 м, сооружаемых механизированным щитом при необводненных забоях или при притоке воды в забое до 5 м3/ч в грунтах групп 2-3</t>
  </si>
  <si>
    <t>3.29-1486-7</t>
  </si>
  <si>
    <t>Нагнетание раствора за сборную обделку тоннелей диаметром от 4,51 м до 6 м, сооружаемых механизированным щитом при необводненных забоях или при притоке воды в забое до 5 м3/ч в грунтах групп 4-5</t>
  </si>
  <si>
    <t>3.29-1486-8</t>
  </si>
  <si>
    <t>Нагнетание раствора за сборную обделку тоннелей, диаметром более 6 м сооружаемых обычным щитом при необводненных забоях или при притоке воды в забое до 5 м3/ч в грунтах групп 1-2</t>
  </si>
  <si>
    <t>3.29-1486-9</t>
  </si>
  <si>
    <t>Нагнетание раствора за сборную обделку тоннелей, диаметром более 6 м сооружаемых обычным щитом при необводненных забоях или при притоке воды в забое до 5 м3/ч в грунтах группы 3</t>
  </si>
  <si>
    <t>3.29-1486-10</t>
  </si>
  <si>
    <t>Нагнетание раствора за сборную обделку тоннелей, диаметром более 6 м сооружаемых обычным щитом при необводненных забоях или при притоке воды в забое до 5 м3/ч в грунтах групп 4-7</t>
  </si>
  <si>
    <t>3.29-1-8-0-1487</t>
  </si>
  <si>
    <t>Таблица 3.29-1487. Нагнетание раствора за сборную обделку шахтных стволов</t>
  </si>
  <si>
    <t>3.29-1487-1</t>
  </si>
  <si>
    <t>Нагнетание раствора за сборную обделку шахтных стволов в грунтах групп 1-3</t>
  </si>
  <si>
    <t>3.29-1487-2</t>
  </si>
  <si>
    <t>Нагнетание раствора за сборную обделку шахтных стволов в грунтах групп 4-7</t>
  </si>
  <si>
    <t>3.29-1-9</t>
  </si>
  <si>
    <t xml:space="preserve">Раздел 9. Устройство внутренних конструкций </t>
  </si>
  <si>
    <t>3.29-1-9-0-1500</t>
  </si>
  <si>
    <t>Таблица 3.29-1500. Устройство внутренних конструкций тоннелей</t>
  </si>
  <si>
    <t>3.29-1500-1</t>
  </si>
  <si>
    <t>Устройство внутренних конструкций тоннелей, пешеходных платформ из сборного железобетона</t>
  </si>
  <si>
    <t>100 м3 сборного железобетона</t>
  </si>
  <si>
    <t>3.29-1500-2</t>
  </si>
  <si>
    <t>Устройство внутренних конструкций тоннелей, станционных платформ из сборного железобетона</t>
  </si>
  <si>
    <t>3.29-1500-3</t>
  </si>
  <si>
    <t>Устройство внутренних конструкций тоннелей, перекрытий</t>
  </si>
  <si>
    <t>3.29-1500-4</t>
  </si>
  <si>
    <t>Устройство внутренних конструкций тоннелей, покрытий водоотводных канав железобетонными плитами</t>
  </si>
  <si>
    <t>3.29-1-9-0-1501</t>
  </si>
  <si>
    <t>Таблица 3.29-1501. Устройство внутренних конструкций тоннелей из монолитного железобетона</t>
  </si>
  <si>
    <t>3.29-1501-1</t>
  </si>
  <si>
    <t>Устройство внутренних конструкций тоннелей из монолитного железобетона, платформ пешеходных в перегонном тоннеле</t>
  </si>
  <si>
    <t>3.29-1501-2</t>
  </si>
  <si>
    <t>Устройство внутренних конструкций тоннелей из монолитного железобетона, платформ станционных</t>
  </si>
  <si>
    <t>3.29-1501-3</t>
  </si>
  <si>
    <t>Устройство внутренних конструкций тоннелей из монолитного железобетона, перекрытий ребристых</t>
  </si>
  <si>
    <t>3.29-1501-4</t>
  </si>
  <si>
    <t>Устройство внутренних конструкций тоннелей из монолитного железобетона, перекрытий плоских</t>
  </si>
  <si>
    <t>3.29-1-9-0-1502</t>
  </si>
  <si>
    <t>Таблица 3.29-1502. Устройство внутренних сборных железобетонных конструкций тоннелей</t>
  </si>
  <si>
    <t>3.29-1502-1</t>
  </si>
  <si>
    <t>Устройство внутренних сборных железобетонных конструкций тоннелей цоколя путевой стены станции</t>
  </si>
  <si>
    <t>3.29-1502-2</t>
  </si>
  <si>
    <t>Устройство внутренних сборных железобетонных конструкций тоннелей фундаментов под фермы</t>
  </si>
  <si>
    <t>3.29-1-9-0-1503</t>
  </si>
  <si>
    <t>Таблица 3.29-1503. Укладка сборных железобетонных лотковых плит</t>
  </si>
  <si>
    <t>3.29-1503-1</t>
  </si>
  <si>
    <t>Укладка сборных железобетонных лотковых плит массой до 5 т</t>
  </si>
  <si>
    <t>3.29-1503-2</t>
  </si>
  <si>
    <t>Укладка сборных железобетонных лотковых плит массой более 5 т</t>
  </si>
  <si>
    <t>3.29-1-9-0-1504</t>
  </si>
  <si>
    <t>Таблица 3.29-1504. Устройство бетонного основания и железобетонных монолитных фундаментов в эскалаторном тоннеле</t>
  </si>
  <si>
    <t>3.29-1504-1</t>
  </si>
  <si>
    <t>Устройство в эскалаторном тоннеле бетонного основания</t>
  </si>
  <si>
    <t>3.29-1504-2</t>
  </si>
  <si>
    <t>Устройство в эскалаторном тоннеле железобетонных монолитных фундаментов</t>
  </si>
  <si>
    <t>3.29-1-9-0-1505</t>
  </si>
  <si>
    <t>Таблица 3.29-1505. Устройство монолитных железобетонных лестниц и площадок</t>
  </si>
  <si>
    <t>3.29-1505-1</t>
  </si>
  <si>
    <t>Устройство монолитных железобетонных лестниц и площадок</t>
  </si>
  <si>
    <t>3.29-1-9-0-1506</t>
  </si>
  <si>
    <t>Таблица 3.29-1506. Устройство перегородок железобетонных монолитных</t>
  </si>
  <si>
    <t>3.29-1506-1</t>
  </si>
  <si>
    <t>Устройство перегородок железобетонных монолитных толщиной до 200 мм</t>
  </si>
  <si>
    <t>3.29-1-9-0-1507</t>
  </si>
  <si>
    <t>Таблица 3.29-1507. Устройство сборных железобетонных лестниц</t>
  </si>
  <si>
    <t>3.29-1507-1</t>
  </si>
  <si>
    <t>Устройство сборных железобетонных лестниц</t>
  </si>
  <si>
    <t>3.29-1-9-0-1508</t>
  </si>
  <si>
    <t>Таблица 3.29-1508. Устройство сборных железобетонных ступеней между фундаментами в эскалаторном тоннеле</t>
  </si>
  <si>
    <t>3.29-1508-1</t>
  </si>
  <si>
    <t>Устройство сборных железобетонных ступеней между фундаментами в эскалаторном тоннеле</t>
  </si>
  <si>
    <t>3.29-1-9-0-1509</t>
  </si>
  <si>
    <t>Таблица 3.29-1509. Устройство перегородок из хризотилцементных плоских листов по металлическому каркасу из угловой стали</t>
  </si>
  <si>
    <t>3.29-1509-1</t>
  </si>
  <si>
    <t>Устройство перегородок из хризотилцементных плоских листов по металлическому каркасу из угловой стали</t>
  </si>
  <si>
    <t>3.29-1-9-0-1510</t>
  </si>
  <si>
    <t>Таблица 3.29-1510. Устройство перекрытий из хризотилцементных плоских листов на стальном каркасе</t>
  </si>
  <si>
    <t>3.29-1510-1</t>
  </si>
  <si>
    <t>Устройство перекрытий из хризотилцементных плоских листов на стальном каркасе</t>
  </si>
  <si>
    <t>3.29-1-9-0-1511</t>
  </si>
  <si>
    <t>Таблица 3.29-1511. Устройство стальных лестниц в тоннелях</t>
  </si>
  <si>
    <t>3.29-1511-1</t>
  </si>
  <si>
    <t>Устройство стальных лестниц в тоннелях</t>
  </si>
  <si>
    <t>3.29-1-9-0-1512</t>
  </si>
  <si>
    <t>Таблица 3.29-1512. Устройство путевых стен из кабельных блоков</t>
  </si>
  <si>
    <t>3.29-1512-1</t>
  </si>
  <si>
    <t>Устройство путевых стен из кабельных блоков</t>
  </si>
  <si>
    <t>3.29-1-9-0-1513</t>
  </si>
  <si>
    <t>Таблица 3.29-1513. Устройство железобетонных упоров в путевом тоннеле</t>
  </si>
  <si>
    <t>3.29-1513-1</t>
  </si>
  <si>
    <t>Устройство железобетонных упоров в путевом тоннеле</t>
  </si>
  <si>
    <t>3.29-1-9-0-1514</t>
  </si>
  <si>
    <t>Таблица 3.29-1514. Укладка хризотилцементных труб в тоннелях</t>
  </si>
  <si>
    <t>3.29-1514-1</t>
  </si>
  <si>
    <t>Укладка хризотилцементных труб в тоннелях горизонтальных без заливки бетоном</t>
  </si>
  <si>
    <t>3.29-1514-2</t>
  </si>
  <si>
    <t>Укладка хризотилцементных труб в тоннелях горизонтальных с заливкой бетоном</t>
  </si>
  <si>
    <t>3.29-1514-3</t>
  </si>
  <si>
    <t>Укладка хризотилцементных труб в тоннелях наклонных с заливкой бетоном</t>
  </si>
  <si>
    <t>3.29-1-9-0-1515</t>
  </si>
  <si>
    <t>Таблица 3.29-1515. Затирка бетонных поверхностей</t>
  </si>
  <si>
    <t>3.29-1515-1</t>
  </si>
  <si>
    <t>Затирка бетонных поверхностей</t>
  </si>
  <si>
    <t>100 м2 поверхностей</t>
  </si>
  <si>
    <t>3.29-1-9-0-1684</t>
  </si>
  <si>
    <t>Таблица 3.29-1684. Устройство армокирпичных перегородок</t>
  </si>
  <si>
    <t>3.29-1684-1</t>
  </si>
  <si>
    <t>Устройство армокирпичных перегородок</t>
  </si>
  <si>
    <t>3.29-1-10</t>
  </si>
  <si>
    <t>Раздел 10. Прочие работы</t>
  </si>
  <si>
    <t>3.29-1-10-0-1535</t>
  </si>
  <si>
    <t>Таблица 3.29-1535. Проходка вручную (отбойными молотками) проёмов станционных тоннелей</t>
  </si>
  <si>
    <t>3.29-1535-1</t>
  </si>
  <si>
    <t xml:space="preserve">Проходка вручную (отбойными молотками) проемов станционных тоннелей в грунтах 3 группы </t>
  </si>
  <si>
    <t>3.29-1535-2</t>
  </si>
  <si>
    <t>Проходка вручную (отбойными молотками) проемов станционных тоннелей в грунтах 4 группы</t>
  </si>
  <si>
    <t>3.29-1535-3</t>
  </si>
  <si>
    <t>Проходка вручную (отбойными молотками) проемов станционных тоннелей в грунтах 5 группы</t>
  </si>
  <si>
    <t>3.29-1535-4</t>
  </si>
  <si>
    <t>Проходка вручную (отбойными молотками) проемов станционных тоннелей в грунтах 6-7 групп</t>
  </si>
  <si>
    <t>3.29-1-10-0-1536</t>
  </si>
  <si>
    <t>Таблица 3.29-1536. Проходка проёмов станционных тоннелей буровзрывным способом при бурении шпуров перфоратором</t>
  </si>
  <si>
    <t>3.29-1536-1</t>
  </si>
  <si>
    <t>Проходка проемов станционных тоннелей буровзрывным способом при бурении шпуров перфоратором в грунтах 4 группы</t>
  </si>
  <si>
    <t>3.29-1536-2</t>
  </si>
  <si>
    <t>Проходка проемов станционных тоннелей буровзрывным способом при бурении шпуров перфоратором в грунтах 5 группы</t>
  </si>
  <si>
    <t>3.29-1536-3</t>
  </si>
  <si>
    <t>Проходка проемов станционных тоннелей буровзрывным способом при бурении шпуров перфоратором в грунтах 6-7 групп</t>
  </si>
  <si>
    <t>3.29-1536-4</t>
  </si>
  <si>
    <t>Проходка проемов станционных тоннелей буровзрывным способом при бурении шпуров перфоратором вблизи действующего тоннеля метрополитена в грунтах 4 группы</t>
  </si>
  <si>
    <t>3.29-1536-5</t>
  </si>
  <si>
    <t>Проходка проемов станционных тоннелей буровзрывным способом при бурении шпуров перфоратором вблизи действующего тоннеля метрополитена в грунтах 5 группы</t>
  </si>
  <si>
    <t>3.29-1536-6</t>
  </si>
  <si>
    <t>Проходка проемов станционных тоннелей буровзрывным способом при бурении шпуров перфоратором вблизи действующего тоннеля метрополитена в грунтах 6-7 групп</t>
  </si>
  <si>
    <t>3.29-1-10-0-1537</t>
  </si>
  <si>
    <t>Таблица 3.29-1537. Установка опорных металлических башмаков, стальных колонн, устройство металлического обрамления проходов и колонн</t>
  </si>
  <si>
    <t>3.29-1537-1</t>
  </si>
  <si>
    <t>Установка лебедками опорных металлических башмаков</t>
  </si>
  <si>
    <t>3.29-1537-2</t>
  </si>
  <si>
    <t>Установка лебедками стальных колонн</t>
  </si>
  <si>
    <t>3.29-1537-3</t>
  </si>
  <si>
    <t>Устройство металлического обрамления проходов и колонн</t>
  </si>
  <si>
    <t>3.29-1-10-0-1538</t>
  </si>
  <si>
    <t>Таблица 3.29-1538. Установка стальной колонны и опорного металлического башмака механическим укладчиком</t>
  </si>
  <si>
    <t>3.29-1538-1</t>
  </si>
  <si>
    <t>Установка механическим укладчиком стальной колонны массой до 12 т</t>
  </si>
  <si>
    <t>3.29-1538-2</t>
  </si>
  <si>
    <t>Установка механическим укладчиком опорного металлического башмака массой до 0,5 т</t>
  </si>
  <si>
    <t>3.29-1-10-0-1539</t>
  </si>
  <si>
    <t>Таблица 3.29-1539. Устройство бетонного основания под трубопроводы в тоннелях</t>
  </si>
  <si>
    <t>3.29-1539-1</t>
  </si>
  <si>
    <t>Устройство бетонного основания под трубопроводы в тоннелях</t>
  </si>
  <si>
    <t>100 м3 основания</t>
  </si>
  <si>
    <t>3.29-1-10-0-1540</t>
  </si>
  <si>
    <t>Таблица 3.29-1540. Устройство водоотводных канав без крепей</t>
  </si>
  <si>
    <t>3.29-1540-1</t>
  </si>
  <si>
    <t>Устройство водоотводных канав без крепей в грунтах группы 4</t>
  </si>
  <si>
    <t>100 м канав</t>
  </si>
  <si>
    <t>3.29-1540-2</t>
  </si>
  <si>
    <t>Устройство водоотводных канав без крепей в грунтах группы 5</t>
  </si>
  <si>
    <t>3.29-1540-3</t>
  </si>
  <si>
    <t>Устройство водоотводных канав без крепей в грунтах группы 6-7</t>
  </si>
  <si>
    <t>3.29-1-10-0-1541</t>
  </si>
  <si>
    <t>Таблица 3.29-1541. Устройство водоотводных канав с крепями</t>
  </si>
  <si>
    <t>3.29-1541-1</t>
  </si>
  <si>
    <t>Устройство водоотводных канав с крепями деревянными в штольнях в грунтах групп 1-2</t>
  </si>
  <si>
    <t>3.29-1541-2</t>
  </si>
  <si>
    <t>Устройство водоотводных канав с крепями деревянными в штольнях в грунтах групп 3</t>
  </si>
  <si>
    <t>3.29-1541-3</t>
  </si>
  <si>
    <t>Устройство водоотводных канав с крепями железобетонными блоками в штольнях в грунтах групп 1-2</t>
  </si>
  <si>
    <t>3.29-1541-4</t>
  </si>
  <si>
    <t>Устройство водоотводных канав с крепями железобетонными блоками в штольнях в грунтах групп 3</t>
  </si>
  <si>
    <t>3.29-1541-5</t>
  </si>
  <si>
    <t>Устройство водоотводных канав с крепями железобетонными блоками в штольнях в грунтах групп 4</t>
  </si>
  <si>
    <t>3.29-1541-6</t>
  </si>
  <si>
    <t>Устройство водоотводных канав с крепями железобетонными блоками в штольнях в грунтах групп 5</t>
  </si>
  <si>
    <t>3.29-1541-7</t>
  </si>
  <si>
    <t>Устройство водоотводных канав с крепями железобетонными блоками в штольнях в грунтах групп 6-7</t>
  </si>
  <si>
    <t>3.29-1541-8</t>
  </si>
  <si>
    <t>Устройство водоотводных канав с крепями железобетонными блоками в тоннелях в грунтах групп 1-2</t>
  </si>
  <si>
    <t>3.29-1541-9</t>
  </si>
  <si>
    <t>Устройство водоотводных канав с крепями железобетонными блоками в тоннелях в грунтах групп 3</t>
  </si>
  <si>
    <t>3.29-1541-10</t>
  </si>
  <si>
    <t>Устройство водоотводных канав с крепями железобетонными блоками в тоннелях в грунтах групп 4</t>
  </si>
  <si>
    <t>3.29-1541-11</t>
  </si>
  <si>
    <t>Устройство водоотводных канав с крепями железобетонными блоками в тоннелях в грунтах групп 5</t>
  </si>
  <si>
    <t>3.29-1541-12</t>
  </si>
  <si>
    <t>Устройство водоотводных канав с крепями железобетонными блоками в тоннелях в грунтах групп 6-7</t>
  </si>
  <si>
    <t>3.29-1-10-0-1542</t>
  </si>
  <si>
    <t>Таблица 3.29-1542. Установка гильз из стальных труб</t>
  </si>
  <si>
    <t>3.29-1542-1</t>
  </si>
  <si>
    <t>Установка гильз из стальных труб диаметром 100 мм</t>
  </si>
  <si>
    <t>10 шт. гильз</t>
  </si>
  <si>
    <t>3.29-1542-2</t>
  </si>
  <si>
    <t>Установка гильз из стальных труб диаметром 150 мм</t>
  </si>
  <si>
    <t>3.29-1542-3</t>
  </si>
  <si>
    <t>Установка гильз из стальных труб диаметром 200 мм</t>
  </si>
  <si>
    <t>3.29-1-10-0-1543</t>
  </si>
  <si>
    <t>Таблица 3.29-1543. Установка и разборка временных металлических рам</t>
  </si>
  <si>
    <t>3.29-1543-1</t>
  </si>
  <si>
    <t>Установка и разборка временных, промежуточных металлических рам</t>
  </si>
  <si>
    <t>3.29-1-10-0-1544</t>
  </si>
  <si>
    <t>Таблица 3.29-1544. Установка и разборка промежуточных деревянных рам</t>
  </si>
  <si>
    <t>3.29-1544-1</t>
  </si>
  <si>
    <t>Установка постоянных, промежуточных деревянных рам</t>
  </si>
  <si>
    <t>100 м3 рам</t>
  </si>
  <si>
    <t>3.29-1544-2</t>
  </si>
  <si>
    <t>Разборка постоянных, промежуточных деревянных рам</t>
  </si>
  <si>
    <t>3.29-1544-3</t>
  </si>
  <si>
    <t>Установка и разборка временных, промежуточных деревянных рам</t>
  </si>
  <si>
    <t>3.29-1-10-0-1545</t>
  </si>
  <si>
    <t>Таблица 3.29-1545. Установка промежуточных арок при деревянной затяжке</t>
  </si>
  <si>
    <t>3.29-1545-1</t>
  </si>
  <si>
    <t>Установка промежуточных арок при деревянной затяжке сечением выработок до 20 м2 в грунтах группы 5</t>
  </si>
  <si>
    <t>100 м3 грунта по наружному очертанию временной крепи</t>
  </si>
  <si>
    <t>3.29-1545-2</t>
  </si>
  <si>
    <t>Установка промежуточных арок при деревянной затяжке сечением выработок до 20 м2 в грунтах группы 6-7</t>
  </si>
  <si>
    <t>3.29-1545-3</t>
  </si>
  <si>
    <t>Установка промежуточных арок при деревянной затяжке сечением выработок от 20,01 м2 до 60 м2 в грунтах группы 5</t>
  </si>
  <si>
    <t>3.29-1545-4</t>
  </si>
  <si>
    <t>Установка промежуточных арок при деревянной затяжке сечением выработок от 20,01 м2 до 60 м2 в грунтах группы 6-7</t>
  </si>
  <si>
    <t>3.29-1545-5</t>
  </si>
  <si>
    <t>Установка промежуточных арок при деревянной затяжке сечением выработок более 60 м2 в грунтах группы 5</t>
  </si>
  <si>
    <t>3.29-1545-6</t>
  </si>
  <si>
    <t>Установка промежуточных арок при деревянной затяжке сечением выработок более 60 м2 в грунтах группы 6-7</t>
  </si>
  <si>
    <t>3.29-1-10-0-1546</t>
  </si>
  <si>
    <t>Таблица 3.29-1546. Установка металлических закладных деталей</t>
  </si>
  <si>
    <t>3.29-1546-1</t>
  </si>
  <si>
    <t>Установка металлических закладных деталей массой до 4 кг</t>
  </si>
  <si>
    <t>1 т закладных деталей</t>
  </si>
  <si>
    <t>3.29-1546-2</t>
  </si>
  <si>
    <t>Установка металлических закладных деталей массой до 20 кг</t>
  </si>
  <si>
    <t>3.29-1546-3</t>
  </si>
  <si>
    <t>Установка металлических закладных деталей массой до 60 кг</t>
  </si>
  <si>
    <t>3.29-1546-4</t>
  </si>
  <si>
    <t>Установка металлических закладных деталей массой до 100 кг</t>
  </si>
  <si>
    <t>3.29-1-10-0-1547</t>
  </si>
  <si>
    <t>Таблица 3.29-1547. Металлические рамы постоянные (промежуточные)</t>
  </si>
  <si>
    <t>3.29-1547-1</t>
  </si>
  <si>
    <t>Установка постоянных (промежуточных) металлических рам</t>
  </si>
  <si>
    <t>3.29-1547-2</t>
  </si>
  <si>
    <t>Разборка постоянных (промежуточных) металлических рам</t>
  </si>
  <si>
    <t>3.29-1-10-0-1548</t>
  </si>
  <si>
    <t>Таблица 3.29-1548. Укладка и разборка монтажных балок в щитовых камерах</t>
  </si>
  <si>
    <t>3.29-1548-1</t>
  </si>
  <si>
    <t>Укладка монтажных балок в щитовых камерах</t>
  </si>
  <si>
    <t>1 т балок</t>
  </si>
  <si>
    <t>3.29-1548-2</t>
  </si>
  <si>
    <t>Разборка монтажных балок в щитовых камерах</t>
  </si>
  <si>
    <t>3.29-1-10-0-1549</t>
  </si>
  <si>
    <t>Таблица 3.29-1549. Устройство железобетонных сопряжений колодца с коллектором</t>
  </si>
  <si>
    <t>3.29-1549-1</t>
  </si>
  <si>
    <t>Устройство железобетонных сопряжений колодца с коллектором</t>
  </si>
  <si>
    <t>3.29-1-10-0-1550</t>
  </si>
  <si>
    <t>Таблица 3.29-1550. Устройство и разборка стяжек в тоннелях</t>
  </si>
  <si>
    <t>3.29-1550-1</t>
  </si>
  <si>
    <t>Устройство и разборка легких стяжек в перегонных тоннелях</t>
  </si>
  <si>
    <t>100 шт. стяжек</t>
  </si>
  <si>
    <t>3.29-1550-2</t>
  </si>
  <si>
    <t>Устройство и разборка тяжелых стяжек в перегонных тоннелях</t>
  </si>
  <si>
    <t>3.29-1550-3</t>
  </si>
  <si>
    <t>Устройство и разборка легких стяжек в станционных тоннелях</t>
  </si>
  <si>
    <t>3.29-1550-4</t>
  </si>
  <si>
    <t>Устройство и разборка легких стяжек в эскалаторных тоннелях</t>
  </si>
  <si>
    <t>3.29-1550-5</t>
  </si>
  <si>
    <t>Устройство и разборка тяжелых стяжек с одной муфтой в станционных тоннелях</t>
  </si>
  <si>
    <t>3.29-1550-6</t>
  </si>
  <si>
    <t>Устройство и разборка тяжелых стяжек с двумя муфтами в станционных тоннелях</t>
  </si>
  <si>
    <t>3.29-1550-7</t>
  </si>
  <si>
    <t>Устройство и разборка тяжелых стяжек с одной муфтой в эскалаторных тоннелях</t>
  </si>
  <si>
    <t>3.29-1550-8</t>
  </si>
  <si>
    <t>Устройство и разборка тяжелых стяжек с двумя муфтами в эскалаторных тоннелях</t>
  </si>
  <si>
    <t>3.29-1-10-0-1551</t>
  </si>
  <si>
    <t>Таблица 3.29-1551. Устройство стяжки механизированным способом</t>
  </si>
  <si>
    <t>3.29-1551-1</t>
  </si>
  <si>
    <t>Устройство стяжки механизированным способом, толщина слоя 30 мм</t>
  </si>
  <si>
    <t>3.29-1551-2</t>
  </si>
  <si>
    <t>Устройство стяжки механизированным способом, добавлять или исключать на каждые 5 мм изменения толщины слоя</t>
  </si>
  <si>
    <t>3.29-1-10-0-1552</t>
  </si>
  <si>
    <t>Таблица 3.29-1552. Устройство железобетонного основания в шахтных стволах</t>
  </si>
  <si>
    <t>3.29-1552-1</t>
  </si>
  <si>
    <t>Устройство железобетонного основания в шахтных стволах</t>
  </si>
  <si>
    <t>3.29-1-10-0-1553</t>
  </si>
  <si>
    <t>Таблица 3.29-1553. Устройство водозащитного зонта из стальных конструкций, защитного зонта из стеклопластиковых панелей</t>
  </si>
  <si>
    <t>3.29-1553-1</t>
  </si>
  <si>
    <t>Устройство водозащитного зонта из стальных конструкций</t>
  </si>
  <si>
    <t>3.29-1553-2</t>
  </si>
  <si>
    <t>Устройство защитного зонта из стеклопластиковых панелей в тоннелях горизонтальных</t>
  </si>
  <si>
    <t>3.29-1553-3</t>
  </si>
  <si>
    <t>Устройство защитного зонта из стеклопластиковых панелей в тоннелях наклонных</t>
  </si>
  <si>
    <t>3.29-1-10-0-1554</t>
  </si>
  <si>
    <t>Таблица 3.29-1554. Прием и выгрузка грунта</t>
  </si>
  <si>
    <t>3.29-1554-1</t>
  </si>
  <si>
    <t>Прием и выгрузка грунта в вагонетках на эстакаде при проходке горизонтальных, наклонных тоннелей (кроме эскалаторных) и выработок околоствольного двора на длине более 20 м</t>
  </si>
  <si>
    <t>3.29-1554-2</t>
  </si>
  <si>
    <t>Прием и выгрузка грунта в бадьях на эстакаде при проходке шахтных стволов и выработок околоствольного двора на длине до 20 м</t>
  </si>
  <si>
    <t>3.29-1-10-0-1555</t>
  </si>
  <si>
    <t>Таблица 3.29-1555. Пробивка в бетоне гнезд</t>
  </si>
  <si>
    <t>3.29-1555-1</t>
  </si>
  <si>
    <t>Пробивка в бетоне гнезд</t>
  </si>
  <si>
    <t>100 м3 пробивки</t>
  </si>
  <si>
    <t>3.29-1-10-0-1556</t>
  </si>
  <si>
    <t>Таблица 3.29-1556. Разломка кирпичных перегородок в подземных сооружениях</t>
  </si>
  <si>
    <t>3.29-1556-1</t>
  </si>
  <si>
    <t>Разломка кирпичных перегородок в подземных сооружениях</t>
  </si>
  <si>
    <t>3.29-1-10-0-1557</t>
  </si>
  <si>
    <t>Таблица 3.29-1557. Разломка стен и массивов из монолитного бетона</t>
  </si>
  <si>
    <t>3.29-1557-1</t>
  </si>
  <si>
    <t>Разломка стен и массивов из монолитного бетона класса до В 12,5 (марки до М150) в подземных сооружениях</t>
  </si>
  <si>
    <t>3.29-1557-2</t>
  </si>
  <si>
    <t>Разломка стен и массивов из монолитного бетона класса до В 20 (марки до М250) в подземных сооружениях</t>
  </si>
  <si>
    <t>3.29-1557-3</t>
  </si>
  <si>
    <t>Разломка стен и массивов из монолитного бетона класса более В 20 (марки более М250) в подземных сооружениях</t>
  </si>
  <si>
    <t>3.29-1-10-0-1558</t>
  </si>
  <si>
    <t>Таблица 3.29-1558. Разломка стен и массивов из монолитного железобетона</t>
  </si>
  <si>
    <t>3.29-1558-1</t>
  </si>
  <si>
    <t>Разломка стен и массивов из монолитного железобетона класса до В 12,5 (марки до М150) в подземных сооружениях</t>
  </si>
  <si>
    <t>3.29-1558-2</t>
  </si>
  <si>
    <t>Разломка стен и массивов из монолитного железобетона класса до В 20 (марки до М250) в подземных сооружениях</t>
  </si>
  <si>
    <t>3.29-1558-3</t>
  </si>
  <si>
    <t>Разломка стен и массивов из монолитного железобетона класса более В 20 (марки более М250) в подземных сооружениях</t>
  </si>
  <si>
    <t>3.29-1-10-0-1559</t>
  </si>
  <si>
    <t>Таблица 3.29-1559. Резка бетонных конструкций с помощью оборудования для алмазной резки</t>
  </si>
  <si>
    <t>3.29-1559-1</t>
  </si>
  <si>
    <t>Резка бетонных конструкций с помощью оборудования для алмазной резки в подземных сооружениях толщиной до 400 мм</t>
  </si>
  <si>
    <t>3.29-1559-2</t>
  </si>
  <si>
    <t>Резка бетонных конструкций с помощью оборудования для алмазной резки в подземных сооружениях толщиной до 900 мм</t>
  </si>
  <si>
    <t>3.29-1559-3</t>
  </si>
  <si>
    <t>Резка бетонных конструкций с помощью оборудования для алмазной резки в подземных сооружениях толщиной более 900 мм</t>
  </si>
  <si>
    <t>3.29-1-10-0-1560</t>
  </si>
  <si>
    <t>Таблица 3.29-1560. Резка железобетонных конструкций с помощью оборудования для алмазной резки</t>
  </si>
  <si>
    <t>3.29-1560-1</t>
  </si>
  <si>
    <t>Резка железобетонных конструкций с помощью оборудования для алмазной резки в подземных сооружениях толщиной до 400 мм</t>
  </si>
  <si>
    <t>3.29-1560-2</t>
  </si>
  <si>
    <t>Резка железобетонных конструкций с помощью оборудования для алмазной резки в подземных сооружениях толщиной до 900 мм</t>
  </si>
  <si>
    <t>3.29-1560-3</t>
  </si>
  <si>
    <t>Резка железобетонных конструкций с помощью оборудования для алмазной резки в подземных сооружениях толщиной более 900 мм</t>
  </si>
  <si>
    <t>3.29-1-10-0-1561</t>
  </si>
  <si>
    <t>Таблица 3.29-1561. Сверление отверстий в железобетонных конструкциях установками алмазного сверления в подземных сооружениях</t>
  </si>
  <si>
    <t>3.29-1561-1</t>
  </si>
  <si>
    <t>Сверление отверстий в железобетонных конструкциях установками алмазного сверления диаметром до 100 мм в подземных сооружениях</t>
  </si>
  <si>
    <t>3.29-1561-2</t>
  </si>
  <si>
    <t>Сверление отверстий в железобетонных конструкциях установками алмазного сверления диаметром до 150 мм в подземных сооружениях</t>
  </si>
  <si>
    <t>3.29-1561-3</t>
  </si>
  <si>
    <t>Сверление отверстий в железобетонных конструкциях установками алмазного сверления диаметром до 200 мм в подземных сооружениях</t>
  </si>
  <si>
    <t>3.29-1-10-0-1562</t>
  </si>
  <si>
    <t>Таблица 3.29-1562. Засыпка грунтом пазух шахтных стволов</t>
  </si>
  <si>
    <t>3.29-1562-1</t>
  </si>
  <si>
    <t>Засыпка пазух шахтных стволов грунтами группы 1</t>
  </si>
  <si>
    <t>3.29-1562-2</t>
  </si>
  <si>
    <t>Засыпка пазух шахтных стволов грунтами группы 2</t>
  </si>
  <si>
    <t>3.29-1562-3</t>
  </si>
  <si>
    <t>Засыпка пазух шахтных стволов грунтами группы 3</t>
  </si>
  <si>
    <t>3.29-1562-4</t>
  </si>
  <si>
    <t>Засыпка пазух шахтных стволов грунтами группы 4</t>
  </si>
  <si>
    <t>3.29-1-10-0-1563</t>
  </si>
  <si>
    <t>Таблица 3.29-1563. Засыпка шахтных стволов</t>
  </si>
  <si>
    <t>3.29-1563-1</t>
  </si>
  <si>
    <t>Засыпка шахтных стволов</t>
  </si>
  <si>
    <t>3.29-1-10-0-1564</t>
  </si>
  <si>
    <t>Таблица 3.29-1564. Закладка подземных выработок глубокого заложения грунтом (известняк с глиной) скреперной лебедкой</t>
  </si>
  <si>
    <t>3.29-1564-1</t>
  </si>
  <si>
    <t>Закладка подземных выработок глубокого заложения грунтом (известняк с глиной) скреперной лебедкой насухо</t>
  </si>
  <si>
    <t>3.29-1564-2</t>
  </si>
  <si>
    <t>Закладка подземных выработок глубокого заложения грунтом (известняк с глиной) скреперной лебедкой на растворе</t>
  </si>
  <si>
    <t>3.29-1-10-0-1565</t>
  </si>
  <si>
    <t>Таблица 3.29-1565. Закладка выработок бутовым камнем</t>
  </si>
  <si>
    <t>3.29-1565-1</t>
  </si>
  <si>
    <t>Закладка выработок бутовым камнем насухо</t>
  </si>
  <si>
    <t>100 м3 кладки</t>
  </si>
  <si>
    <t>3.29-1565-2</t>
  </si>
  <si>
    <t>Закладка выработок бутовым камнем на растворе</t>
  </si>
  <si>
    <t>3.29-1-10-0-1566</t>
  </si>
  <si>
    <t>Таблица 3.29-1566. Забутовка выработок бетоном</t>
  </si>
  <si>
    <t>3.29-1566-1</t>
  </si>
  <si>
    <t>Забутовка выработок бетоном</t>
  </si>
  <si>
    <t>3.29-1-10-0-1567</t>
  </si>
  <si>
    <t>Таблица 3.29-1567. Забутовка шахтного ствола</t>
  </si>
  <si>
    <t>3.29-1567-1</t>
  </si>
  <si>
    <t>Забутовка шахтного ствола</t>
  </si>
  <si>
    <t>3.29-1-10-0-1568</t>
  </si>
  <si>
    <t>Таблица 3.29-1568. Монтаж и демонтаж вертикального бетоновода при подводном бетонировании оснований шахтных стволов, сооружаемых стволопроходческим комплексом</t>
  </si>
  <si>
    <t>3.29-1568-1</t>
  </si>
  <si>
    <t>Монтаж и демонтаж вертикального бетоновода при подводном бетонировании оснований шахтных стволов, сооружаемых стволопроходческим механизированным комплексом</t>
  </si>
  <si>
    <t>3.29-1-10-0-1569</t>
  </si>
  <si>
    <t>Таблица 3.29-1569. Монтаж и демонтаж инженерных коммуникаций при сооружении шахтных стволов диаметром 6,4 м стволопроходческим комплексом</t>
  </si>
  <si>
    <t>3.29-1569-1</t>
  </si>
  <si>
    <t>Монтаж и демонтаж инженерных коммуникаций при сооружении шахтных стволов диаметром 6,4 м стволопроходческим механизированным комплексом</t>
  </si>
  <si>
    <t>3.29-1-10-0-1570</t>
  </si>
  <si>
    <t>Таблица 3.29-1570. Подводное бетонирование оснований шахтных стволов, сооружаемых стволопроходческим комплексом</t>
  </si>
  <si>
    <t>3.29-1570-1</t>
  </si>
  <si>
    <t>Подводное бетонирование оснований шахтных стволов, сооружаемых стволопроходческим механизированным комплексом</t>
  </si>
  <si>
    <t>3.29-1-10-0-1571</t>
  </si>
  <si>
    <t>Таблица 3.29-1571. Откачка воды из шахтных стволов диаметром 6,4 м, сооружаемых стволопроходческим комплексом</t>
  </si>
  <si>
    <t>3.29-1571-1</t>
  </si>
  <si>
    <t>Откачка воды из шахтных стволов диаметром 6,4 м, сооружаемых стволопроходческим механизированным комплексом</t>
  </si>
  <si>
    <t>3.29-1-10-0-1957</t>
  </si>
  <si>
    <t>Таблица 3.29-1957. Монтаж и демонтаж тюбингоукладчика для станционных тоннелей диаметром 8,5 м</t>
  </si>
  <si>
    <t>3.29-1957-1</t>
  </si>
  <si>
    <t>Монтаж тюбингоукладчика для станционных тоннелей диаметром 8,5 м</t>
  </si>
  <si>
    <t>3.29-1957-2</t>
  </si>
  <si>
    <t>Демонтаж тюбингоукладчика для станционных тоннелей диаметром 8,5 м</t>
  </si>
  <si>
    <t>3.29-1-10-0-1967</t>
  </si>
  <si>
    <t>Таблица 3.29-1967. Монтаж и демонтаж тюбингоукладчика для станционных тоннелей переменного сечения диаметром 5,5-10,7 м</t>
  </si>
  <si>
    <t>3.29-1967-1</t>
  </si>
  <si>
    <t>Монтаж тюбингоукладчика для станционных тоннелей диаметром 5,5-7,5 м</t>
  </si>
  <si>
    <t>3.29-1967-2</t>
  </si>
  <si>
    <t>Монтаж тюбингоукладчика для станционных тоннелей диаметром 8,5-10,7 м</t>
  </si>
  <si>
    <t>3.29-1967-3</t>
  </si>
  <si>
    <t>Демонтаж тюбингоукладчика для станционных тоннелей диаметром 5,5-7,5 м</t>
  </si>
  <si>
    <t>3.29-1967-4</t>
  </si>
  <si>
    <t>Демонтаж тюбингоукладчика для станционных тоннелей диаметром 8,5-10,7 м</t>
  </si>
  <si>
    <t>Отдел 2. Открытый способ работ</t>
  </si>
  <si>
    <t>3.29-2</t>
  </si>
  <si>
    <t>3.29-2-1</t>
  </si>
  <si>
    <t>Раздел 1. Крепление котлованов</t>
  </si>
  <si>
    <t>3.29-2-1-0-1585</t>
  </si>
  <si>
    <t>Таблица 3.29-1585. Погружение и извлечение свай</t>
  </si>
  <si>
    <t>3.29-1585-1</t>
  </si>
  <si>
    <t>Крепление котлованов погружением свай в грунтах группы 1</t>
  </si>
  <si>
    <t>3.29-1585-2</t>
  </si>
  <si>
    <t>Крепление котлованов погружением свай в грунтах группы 2</t>
  </si>
  <si>
    <t>3.29-1585-3</t>
  </si>
  <si>
    <t>Крепление котлованов погружением свай с предварительным бурением скважин в грунтах группы 1</t>
  </si>
  <si>
    <t>3.29-1585-4</t>
  </si>
  <si>
    <t>Крепление котлованов погружением свай с предварительным бурением скважин в грунтах группы 2</t>
  </si>
  <si>
    <t>3.29-1585-5</t>
  </si>
  <si>
    <t>Крепление котлованов погружением свай с предварительным бурением скважин в грунтах группы 3</t>
  </si>
  <si>
    <t>3.29-1585-6</t>
  </si>
  <si>
    <t>Извлечение свай</t>
  </si>
  <si>
    <t>3.29-2-1-0-1586</t>
  </si>
  <si>
    <t>Таблица 3.29-1586. Наращивание стальных свай</t>
  </si>
  <si>
    <t>3.29-1586-1</t>
  </si>
  <si>
    <t>Наращивание стальных свай</t>
  </si>
  <si>
    <t>3.29-2-1-0-1587</t>
  </si>
  <si>
    <t>Таблица 3.29-1587. Установка стальных расстрелов из профильной стали</t>
  </si>
  <si>
    <t>3.29-1587-1</t>
  </si>
  <si>
    <t>Установка стальных расстрелов из профильной стали</t>
  </si>
  <si>
    <t>3.29-1587-2</t>
  </si>
  <si>
    <t>Установка стальных трубчатых расстрелов</t>
  </si>
  <si>
    <t>3.29-2-1-0-1588</t>
  </si>
  <si>
    <t>Таблица 3.29-1588. Установка стальных продольных связей</t>
  </si>
  <si>
    <t>3.29-1588-1</t>
  </si>
  <si>
    <t>Установка стальных продольных связей</t>
  </si>
  <si>
    <t>3.29-2-1-0-1589</t>
  </si>
  <si>
    <t>Таблица 3.29-1589. Установка деревянных расстрелов</t>
  </si>
  <si>
    <t>3.29-1589-1</t>
  </si>
  <si>
    <t>Установка деревянных расстрелов длиной до 5,5 м</t>
  </si>
  <si>
    <t>3.29-1589-2</t>
  </si>
  <si>
    <t>Установка деревянных расстрелов длиной более 5,5 м</t>
  </si>
  <si>
    <t>3.29-2-1-0-1590</t>
  </si>
  <si>
    <t>Таблица 3.29-1590. Снятие стальных расстрелов</t>
  </si>
  <si>
    <t>3.29-1590-1</t>
  </si>
  <si>
    <t>Снятие стальных расстрелов из профильной стали</t>
  </si>
  <si>
    <t>3.29-1590-2</t>
  </si>
  <si>
    <t>Снятие стальных трубчатых расстрелов</t>
  </si>
  <si>
    <t>3.29-2-1-0-1591</t>
  </si>
  <si>
    <t>Таблица 3.29-1591. Снятие продольных связей</t>
  </si>
  <si>
    <t>3.29-1591-1</t>
  </si>
  <si>
    <t>Снятие продольных связей</t>
  </si>
  <si>
    <t>3.29-2-1-0-1592</t>
  </si>
  <si>
    <t>Таблица 3.29-1592. Устройство стержневых анкеров</t>
  </si>
  <si>
    <t>3.29-1592-1</t>
  </si>
  <si>
    <t>Устройство стержневых анкеров длиной до 16 м в неустойчивых грунтах, бурение скважин</t>
  </si>
  <si>
    <t>3.29-1592-2</t>
  </si>
  <si>
    <t>Устройство стержневых анкеров длиной до 16 м в неустойчивых грунтах, установка анкеров</t>
  </si>
  <si>
    <t>3.29-1592-3</t>
  </si>
  <si>
    <t>Устройство стержневых анкеров длиной до 16 м в устойчивых грунтах, бурение скважин</t>
  </si>
  <si>
    <t>3.29-1592-4</t>
  </si>
  <si>
    <t>Устройство стержневых анкеров длиной до 16 м в устойчивых грунтах, установка анкеров</t>
  </si>
  <si>
    <t>3.29-1592-5</t>
  </si>
  <si>
    <t>Устройство стержневых анкеров длиной более 16 м в неустойчивых грунтах, бурение скважин</t>
  </si>
  <si>
    <t>3.29-1592-6</t>
  </si>
  <si>
    <t>Устройство стержневых анкеров длиной более 16 м в неустойчивых грунтах, установка анкеров</t>
  </si>
  <si>
    <t>3.29-1592-7</t>
  </si>
  <si>
    <t>Устройство стержневых анкеров длиной более 16 м в устойчивых грунтах, бурение скважин</t>
  </si>
  <si>
    <t>3.29-1592-8</t>
  </si>
  <si>
    <t>Устройство стержневых анкеров длиной более 16 м в устойчивых грунтах, установка анкеров</t>
  </si>
  <si>
    <t>3.29-2-1-0-1593</t>
  </si>
  <si>
    <t>Таблица 3.29-1593. Устройство и снятие расстрелов из стальных труб в котлованах</t>
  </si>
  <si>
    <t>3.29-1593-1</t>
  </si>
  <si>
    <t>Устройство расстрелов из стальных труб в котлованах шириной до 20 м</t>
  </si>
  <si>
    <t>3.29-1593-2</t>
  </si>
  <si>
    <t>Устройство расстрелов из стальных труб в котлованах шириной до 30 м</t>
  </si>
  <si>
    <t>3.29-1593-3</t>
  </si>
  <si>
    <t>Устройство расстрелов из стальных труб в котлованах шириной до 40 м</t>
  </si>
  <si>
    <t>3.29-1593-4</t>
  </si>
  <si>
    <t>Устройство расстрелов из стальных труб в котлованах шириной до 50 м</t>
  </si>
  <si>
    <t>3.29-1593-5</t>
  </si>
  <si>
    <t>Устройство расстрелов из стальных труб в котлованах шириной более 50 м</t>
  </si>
  <si>
    <t>3.29-1593-6</t>
  </si>
  <si>
    <t>Снятие расстрелов из стальных труб в котлованах шириной до 20 м</t>
  </si>
  <si>
    <t>3.29-1593-7</t>
  </si>
  <si>
    <t>Снятие расстрелов из стальных труб в котлованах шириной до 30 м</t>
  </si>
  <si>
    <t>3.29-1593-8</t>
  </si>
  <si>
    <t>Снятие расстрелов из стальных труб в котлованах шириной до 40 м</t>
  </si>
  <si>
    <t>3.29-1593-9</t>
  </si>
  <si>
    <t>Снятие расстрелов из стальных труб в котлованах шириной до 50 м</t>
  </si>
  <si>
    <t>3.29-1593-10</t>
  </si>
  <si>
    <t>Снятие расстрелов из стальных труб в котлованах шириной более 50 м</t>
  </si>
  <si>
    <t>3.29-2-1-0-1594</t>
  </si>
  <si>
    <t>Таблица 3.29-1594. Устройство и разборка металлического пояса из сдвоенных двутавровых балок при креплении котлованов</t>
  </si>
  <si>
    <t>3.29-1594-1</t>
  </si>
  <si>
    <t>Устройство металлического пояса из сдвоенных двутавровых балок при креплении котлованов</t>
  </si>
  <si>
    <t>3.29-1594-2</t>
  </si>
  <si>
    <t>Разборка металлического пояса из сдвоенных двутавровых балок при креплении котлованов</t>
  </si>
  <si>
    <t>3.29-2-1-0-1595</t>
  </si>
  <si>
    <t>Таблица 3.29-1595. Устройство и разборка металлического пояса из двутавровых балок при креплении котлованов</t>
  </si>
  <si>
    <t>3.29-1595-1</t>
  </si>
  <si>
    <t>Устройство металлического пояса из двутавровых балок при креплении котлованов</t>
  </si>
  <si>
    <t>3.29-1595-2</t>
  </si>
  <si>
    <t>Разборка металлического пояса из двутавровых балок при креплении котлованов</t>
  </si>
  <si>
    <t>3.29-2-1-0-1596</t>
  </si>
  <si>
    <t>Таблица 3.29-1596. Устройство и разборка деревянной забирки между сваями в грунтах средней влажности</t>
  </si>
  <si>
    <t>3.29-1596-1</t>
  </si>
  <si>
    <t>Устройство деревянной забирки между сваями в грунтах средней влажности</t>
  </si>
  <si>
    <t>3.29-1596-2</t>
  </si>
  <si>
    <t>Разборка деревянной забирки между сваями в грунтах средней влажности</t>
  </si>
  <si>
    <t>3.29-2-1-0-1597</t>
  </si>
  <si>
    <t>Таблица 3.29-1597. Устройство деревянной забирки между сваями в грунтах насыщенных водой</t>
  </si>
  <si>
    <t>3.29-1597-1</t>
  </si>
  <si>
    <t>Устройство деревянной забирки из досок между сваями в грунтах, насыщенных водой</t>
  </si>
  <si>
    <t>3.29-1597-2</t>
  </si>
  <si>
    <t>Устройство деревянной забирки из бруса между сваями в грунтах, насыщенных водой</t>
  </si>
  <si>
    <t>3.29-2-1-0-1598</t>
  </si>
  <si>
    <t>Таблица 3.29-1598. Устройство защитного экрана из стальных труб</t>
  </si>
  <si>
    <t>3.29-1598-1</t>
  </si>
  <si>
    <t>Устройство защитного экрана из стальных труб диаметром 300 мм</t>
  </si>
  <si>
    <t>3.29-1598-2</t>
  </si>
  <si>
    <t>Устройство защитного экрана из стальных труб диаметром 400 мм</t>
  </si>
  <si>
    <t>3.29-2-1-0-1599</t>
  </si>
  <si>
    <t>Таблица 3.29-1599. Заполнение труб защитного экрана бетоном</t>
  </si>
  <si>
    <t>3.29-1599-1</t>
  </si>
  <si>
    <t>Заполнение труб защитного экрана бетоном</t>
  </si>
  <si>
    <t>3.29-2-1-0-1600</t>
  </si>
  <si>
    <t>Таблица 3.29-1600. Установка анкеров</t>
  </si>
  <si>
    <t>3.29-1600-1</t>
  </si>
  <si>
    <t>Установка анкеров длиной 12,7 м в грунтах групп 1-2</t>
  </si>
  <si>
    <t>1 шт. анкер</t>
  </si>
  <si>
    <t>3.29-1600-2</t>
  </si>
  <si>
    <t>Установка анкеров длиной 12,7 м в грунтах группы 3</t>
  </si>
  <si>
    <t>3.29-1600-3</t>
  </si>
  <si>
    <t>Установка анкеров длиной 16 м в грунтах групп 1-2</t>
  </si>
  <si>
    <t>3.29-1600-4</t>
  </si>
  <si>
    <t>Установка анкеров длиной 16 м в грунтах группы 3</t>
  </si>
  <si>
    <t>3.29-1600-5</t>
  </si>
  <si>
    <t>Установка анкеров длиной 22 м в грунтах групп 1-2</t>
  </si>
  <si>
    <t>3.29-1600-6</t>
  </si>
  <si>
    <t>Установка анкеров длиной 22 м в грунтах группы 3</t>
  </si>
  <si>
    <t>3.29-2-2</t>
  </si>
  <si>
    <t xml:space="preserve">Раздел 2. Земляные работы </t>
  </si>
  <si>
    <t>3.29-2-2-0-1610</t>
  </si>
  <si>
    <t>Таблица 3.29-1610. Разработка грунта в котлованах со свайным креплением стен при строительстве метрополитена открытым способом работ</t>
  </si>
  <si>
    <t>3.29-1610-1</t>
  </si>
  <si>
    <t>Разработка грунта в котлованах со свайным креплением стен при строительстве метрополитена открытым способом работ, глубина котлована до 7,5 м</t>
  </si>
  <si>
    <t>3.29-1610-2</t>
  </si>
  <si>
    <t>Разработка грунта в котлованах со свайным креплением стен при строительстве метрополитена открытым способом работ, глубина котлована до 10 м</t>
  </si>
  <si>
    <t>3.29-1610-3</t>
  </si>
  <si>
    <t>Разработка грунта в котлованах со свайным креплением стен при строительстве метрополитена открытым способом работ, глубина котлована более 10 м</t>
  </si>
  <si>
    <t>3.29-2-2-0-1611</t>
  </si>
  <si>
    <t>Таблица 3.29-1611. 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</t>
  </si>
  <si>
    <t>3.29-1611-1</t>
  </si>
  <si>
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способом, группа грунта 1-2</t>
  </si>
  <si>
    <t>3.29-1611-2</t>
  </si>
  <si>
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способом, группа грунта 3</t>
  </si>
  <si>
    <t>3.29-1611-3</t>
  </si>
  <si>
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способом, группа грунта 4</t>
  </si>
  <si>
    <t>3.29-2-2-0-1612</t>
  </si>
  <si>
    <t>Таблица 3.29-1612. Засыпка тоннелей</t>
  </si>
  <si>
    <t>3.29-1612-1</t>
  </si>
  <si>
    <t>Засыпка грунтом тоннелей вручную с уплотнением пневматическими трамбовками защитных стен в котлованах с креплением при толщине засыпки до 25 см</t>
  </si>
  <si>
    <t>3.29-1612-2</t>
  </si>
  <si>
    <t>Засыпка грунтом тоннелей вручную с уплотнением пневматическими трамбовками защитных стен в котлованах с креплением при толщине засыпки более 25 см</t>
  </si>
  <si>
    <t>3.29-1612-3</t>
  </si>
  <si>
    <t>Засыпка грунтом тоннелей вручную с уплотнением пневматическими трамбовками защитных стен в котлованах с откосами и перекрытий тоннелей</t>
  </si>
  <si>
    <t>3.29-1612-4</t>
  </si>
  <si>
    <t>Засыпка грунтом тоннелей бульдозером с уплотнением механическими катками защитных стен в котлованах с откосами и перекрытий тоннелей</t>
  </si>
  <si>
    <t>3.29-1612-5</t>
  </si>
  <si>
    <t>Засыпка песком тоннелей вручную с уплотнением пневматическими трамбовками защитных стен в котлованах с креплением при толщине засыпки до 25 см</t>
  </si>
  <si>
    <t>3.29-1612-6</t>
  </si>
  <si>
    <t>Засыпка песком тоннелей вручную с уплотнением пневматическими трамбовками защитных стен в котлованах с креплением при толщине засыпки более 25 см</t>
  </si>
  <si>
    <t>3.29-1612-7</t>
  </si>
  <si>
    <t>Засыпка песком тоннелей вручную с уплотнением пневматическими трамбовками защитных стен в котлованах с откосами и перекрытий тоннелей</t>
  </si>
  <si>
    <t>3.29-1612-8</t>
  </si>
  <si>
    <t>Засыпка песком тоннелей бульдозером с уплотнением механическими катками защитных стен в котлованах с откосами и перекрытий тоннелей</t>
  </si>
  <si>
    <t>3.29-2-3</t>
  </si>
  <si>
    <t>Раздел 3. Монолитные бетонные и железобетонные конструкции</t>
  </si>
  <si>
    <t>3.29-2-3-0-1627</t>
  </si>
  <si>
    <t>Таблица 3.29-1627. Монолитные бетонные и железобетонные прогоны, плиты, фундаменты под оборудование</t>
  </si>
  <si>
    <t>3.29-1627-1</t>
  </si>
  <si>
    <t>Устройство монолитных железобетонных прогонов фундаментных под оборудование площадью сечения до 2 м2</t>
  </si>
  <si>
    <t>3.29-1627-2</t>
  </si>
  <si>
    <t>Устройство монолитных железобетонных прогонов фундаментных под оборудование площадью сечения более 2 м2</t>
  </si>
  <si>
    <t>3.29-1627-3</t>
  </si>
  <si>
    <t>Устройство монолитных железобетонных плит наклонного хода</t>
  </si>
  <si>
    <t>3.29-1627-4</t>
  </si>
  <si>
    <t>Устройство монолитных железобетонных смотровых ям в тупиках</t>
  </si>
  <si>
    <t>3.29-1627-5</t>
  </si>
  <si>
    <t>Устройство монолитных железобетонных фундаментов под редукторы</t>
  </si>
  <si>
    <t>3.29-1627-6</t>
  </si>
  <si>
    <t>Устройство монолитных железобетонных фундаментов под эскалаторы</t>
  </si>
  <si>
    <t>3.29-2-3-0-1628</t>
  </si>
  <si>
    <t>Таблица 3.29-1628. Устройство монолитных железобетонных лотков</t>
  </si>
  <si>
    <t>3.29-1628-1</t>
  </si>
  <si>
    <t>Армирование монолитных железобетонных лотков перегонных тоннелей</t>
  </si>
  <si>
    <t>3.29-1628-2</t>
  </si>
  <si>
    <t>Бетонирование монолитных железобетонных лотков перегонных тоннелей</t>
  </si>
  <si>
    <t>3.29-1628-3</t>
  </si>
  <si>
    <t>Армирование монолитных железобетонных лотков станционных комплексов</t>
  </si>
  <si>
    <t>3.29-1628-4</t>
  </si>
  <si>
    <t>Бетонирование монолитных железобетонных лотков станционных комплексов</t>
  </si>
  <si>
    <t>3.29-2-3-0-1629</t>
  </si>
  <si>
    <t>Таблица 3.29-1629. Устройство монолитных железобетонных платформ</t>
  </si>
  <si>
    <t>3.29-1629-1</t>
  </si>
  <si>
    <t>Устройство монолитных железобетонных платформ</t>
  </si>
  <si>
    <t>3.29-2-3-0-1630</t>
  </si>
  <si>
    <t>Таблица 3.29-1630. Устройство монолитных железобетонных стен в деревянной или металлической опалубке</t>
  </si>
  <si>
    <t>3.29-1630-1</t>
  </si>
  <si>
    <t>Армирование монолитных железобетонных стен</t>
  </si>
  <si>
    <t>3.29-1630-2</t>
  </si>
  <si>
    <t>Устройство поддерживающих конструкций при бетонировании стен</t>
  </si>
  <si>
    <t>3.29-1630-3</t>
  </si>
  <si>
    <t>Бетонирование монолитных железобетонных стен в деревянной опалубке боковых толщиной до 400 мм</t>
  </si>
  <si>
    <t>3.29-1630-4</t>
  </si>
  <si>
    <t>Бетонирование монолитных железобетонных стен в деревянной опалубке боковых толщиной более 400 мм</t>
  </si>
  <si>
    <t>3.29-1630-5</t>
  </si>
  <si>
    <t>Бетонирование монолитных железобетонных стен в деревянной опалубке средних толщиной до 400 мм</t>
  </si>
  <si>
    <t>3.29-1630-6</t>
  </si>
  <si>
    <t>Бетонирование монолитных железобетонных стен в деревянной опалубке средних толщиной более 400 мм</t>
  </si>
  <si>
    <t>3.29-1630-7</t>
  </si>
  <si>
    <t>Бетонирование монолитных железобетонных стен в металлической опалубке боковых толщиной до 400 мм</t>
  </si>
  <si>
    <t>3.29-1630-8</t>
  </si>
  <si>
    <t>Бетонирование монолитных железобетонных стен в металлической опалубке боковых толщиной более 400 мм</t>
  </si>
  <si>
    <t>3.29-1630-9</t>
  </si>
  <si>
    <t>Бетонирование монолитных железобетонных стен в металлической опалубке средних толщиной до 400 мм</t>
  </si>
  <si>
    <t>3.29-1630-10</t>
  </si>
  <si>
    <t>Бетонирование монолитных железобетонных стен в металлической опалубке средних толщиной более 400 мм</t>
  </si>
  <si>
    <t>3.29-2-3-0-1631</t>
  </si>
  <si>
    <t>Таблица 3.29-1631. Устройство монолитных железобетонных стен в комбинированной опалубке</t>
  </si>
  <si>
    <t>3.29-1631-2</t>
  </si>
  <si>
    <t>Устройство в котлованах с креплением монолитных боковых железобетонных стен в инвентарной комбинированной опалубке при толщине стен до 400 мм. Бетонирование</t>
  </si>
  <si>
    <t>3.29-1631-4</t>
  </si>
  <si>
    <t>Устройство в котлованах с креплением монолитных боковых железобетонных стен в инвентарной комбинированной опалубке при толщине стен от 400 мм до 800 мм. Бетонирование</t>
  </si>
  <si>
    <t>3.29-1631-6</t>
  </si>
  <si>
    <t>Устройство в котлованах с креплением монолитных боковых железобетонных стен в инвентарной комбинированной опалубке при толщине стен более 800 мм. Бетонирование</t>
  </si>
  <si>
    <t>3.29-1631-8</t>
  </si>
  <si>
    <t>Устройство в котлованах с креплением монолитных средних железобетонных стен в инвентарной комбинированной опалубке при толщине стен до 400 мм для станционных комплексов. Бетонирование</t>
  </si>
  <si>
    <t>3.29-1631-10</t>
  </si>
  <si>
    <t>Устройство в котлованах с креплением монолитных средних железобетонных стен в инвентарной комбинированной опалубке при толщине стен более 400 мм для станционных комплексов. Бетонирование</t>
  </si>
  <si>
    <t>3.29-1631-12</t>
  </si>
  <si>
    <t>Устройство в котлованах с креплением монолитных средних железобетонных стен в инвентарной комбинированной опалубке при толщине стен до 400 мм для перегонных тоннелей. Бетонирование</t>
  </si>
  <si>
    <t>3.29-2-3-0-1632</t>
  </si>
  <si>
    <t>Таблица 3.29-1632. Устройство монолитных железобетонных перекрытий в деревянной или металлической опалубке</t>
  </si>
  <si>
    <t>3.29-1632-1</t>
  </si>
  <si>
    <t>Армирование монолитных железобетонных перекрытий</t>
  </si>
  <si>
    <t>3.29-1632-2</t>
  </si>
  <si>
    <t>Устройство поддерживающих конструкций при бетонировании перекрытий</t>
  </si>
  <si>
    <t>3.29-1632-3</t>
  </si>
  <si>
    <t>Бетонирование монолитных железобетонных перекрытий в деревянной опалубке плоских толщиной до 400 мм</t>
  </si>
  <si>
    <t>3.29-1632-4</t>
  </si>
  <si>
    <t>Бетонирование монолитных железобетонных перекрытий в деревянной опалубке плоских толщиной более 400 мм</t>
  </si>
  <si>
    <t>3.29-1632-5</t>
  </si>
  <si>
    <t>Бетонирование монолитных железобетонных перекрытий в деревянной опалубке ребристых толщиной до 400 мм</t>
  </si>
  <si>
    <t>3.29-1632-6</t>
  </si>
  <si>
    <t>Бетонирование монолитных железобетонных перекрытий в деревянной опалубке ребристых толщиной более 400 мм</t>
  </si>
  <si>
    <t>3.29-1632-7</t>
  </si>
  <si>
    <t>Бетонирование монолитных железобетонных перекрытий в металлической опалубке плоских толщиной до 400 мм</t>
  </si>
  <si>
    <t>3.29-1632-8</t>
  </si>
  <si>
    <t>Бетонирование монолитных железобетонных перекрытий в металлической опалубке плоских толщиной более 400 мм</t>
  </si>
  <si>
    <t>3.29-1632-9</t>
  </si>
  <si>
    <t>Бетонирование монолитных железобетонных перекрытий в металлической опалубке ребристых толщиной до 400 мм</t>
  </si>
  <si>
    <t>3.29-1632-10</t>
  </si>
  <si>
    <t>Бетонирование монолитных железобетонных перекрытий в металлической опалубке ребристых толщиной более 400 мм</t>
  </si>
  <si>
    <t>3.29-2-3-0-1633</t>
  </si>
  <si>
    <t>Таблица 3.29-1633. Устройство монолитных железобетонных перекрытий в комбинированной опалубке на высоте от опорной площадки конструкций до 5 м. Бетонирование</t>
  </si>
  <si>
    <t>3.29-1633-2</t>
  </si>
  <si>
    <t>Устройство в котлованах с креплением монолитных железобетонных плоских перекрытий в инвентарной комбинированной опалубке при толщине до 400 мм. Бетонирование.</t>
  </si>
  <si>
    <t>3.29-1633-4</t>
  </si>
  <si>
    <t>Устройство в котлованах с креплением монолитных железобетонных плоских перекрытий в инвентарной комбинированной опалубке при толщине от 400 до 800 мм. Бетонирование.</t>
  </si>
  <si>
    <t>3.29-1633-6</t>
  </si>
  <si>
    <t>Устройство в котлованах с креплением монолитных железобетонных плоских перекрытий в инвентарной комбинированной опалубке при толщине более 800 мм. Бетонирование.</t>
  </si>
  <si>
    <t>3.29-2-3-0-1634</t>
  </si>
  <si>
    <t>Таблица 3.29-1634. Устройство монолитных железобетонных колонн</t>
  </si>
  <si>
    <t>3.29-1634-1</t>
  </si>
  <si>
    <t>Армирование монолитных железобетонных колонн</t>
  </si>
  <si>
    <t>3.29-1634-2</t>
  </si>
  <si>
    <t>Устройство поддерживающих конструкций при бетонировании колонн</t>
  </si>
  <si>
    <t>3.29-1634-3</t>
  </si>
  <si>
    <t>Бетонирование монолитных железобетонных колонн в опалубке деревянной толщиной до 400 мм</t>
  </si>
  <si>
    <t>3.29-1634-4</t>
  </si>
  <si>
    <t>Бетонирование монолитных железобетонных колонн в опалубке деревянной толщиной более 400 мм</t>
  </si>
  <si>
    <t>3.29-1634-5</t>
  </si>
  <si>
    <t>Бетонирование монолитных железобетонных колонн в опалубке металлической толщиной до 400 мм</t>
  </si>
  <si>
    <t>3.29-1634-6</t>
  </si>
  <si>
    <t>Бетонирование монолитных железобетонных колонн в опалубке металлической толщиной более 400 мм</t>
  </si>
  <si>
    <t>3.29-2-3-0-1635</t>
  </si>
  <si>
    <t>Таблица 3.29-1635. Бетонирование монолитных железобетонных стен толщиной более 800 мм в деревометаллической опалубке в котловане с вертикальным креплением</t>
  </si>
  <si>
    <t>3.29-1635-1</t>
  </si>
  <si>
    <t>Бетонирование монолитных железобетонных стен толщиной более 800 мм в деревометаллической опалубке в котловане с вертикальным креплением, изготовление деревометаллической опалубки и раскрепляющих элементов (без оборачиваемости)</t>
  </si>
  <si>
    <t>3.29-1635-2</t>
  </si>
  <si>
    <t>Бетонирование монолитных железобетонных стен толщиной более 800 мм в деревометаллической опалубке в котловане с вертикальным креплением, бетонирование</t>
  </si>
  <si>
    <t>3.29-2-3-0-1636</t>
  </si>
  <si>
    <t>Таблица 3.29-1636. Бетонирование монолитных железобетонных стен толщиной более 800 мм в деревометаллической опалубке в котлованах с откосами</t>
  </si>
  <si>
    <t>3.29-1636-1</t>
  </si>
  <si>
    <t>Бетонирование монолитных железобетонных стен толщиной более 800 мм в деревометаллической опалубке в котлованах с откосами, изготовление деревометаллической опалубки и раскрепляющих элементов (без оборачиваемости)</t>
  </si>
  <si>
    <t>3.29-1636-2</t>
  </si>
  <si>
    <t>Бетонирование монолитных железобетонных стен толщиной более 800 мм в деревометаллической опалубке в котлованах с откосами, бетонирование</t>
  </si>
  <si>
    <t>3.29-2-3-0-1637</t>
  </si>
  <si>
    <t>Таблица 3.29-1637. Бетонирование монолитных железобетонных перекрытий толщиной более 800 мм в деревометаллической опалубке</t>
  </si>
  <si>
    <t>3.29-1637-1</t>
  </si>
  <si>
    <t>Бетонирование монолитных железобетонных перекрытий толщиной более 800 мм в деревометаллической опалубке, изготовление деревометаллической опалубки и раскрепляющих элементов (без оборачиваемости)</t>
  </si>
  <si>
    <t>3.29-1637-2</t>
  </si>
  <si>
    <t>Бетонирование монолитных железобетонных перекрытий толщиной более 800 мм в деревометаллической опалубке, бетонирование</t>
  </si>
  <si>
    <t>3.29-2-3-0-1638</t>
  </si>
  <si>
    <t>Таблица 3.29-1638. Бетонирование монолитных железобетонных колонн толщиной более 800 мм в деревометаллической опалубке</t>
  </si>
  <si>
    <t>3.29-1638-1</t>
  </si>
  <si>
    <t>Бетонирование монолитных железобетонных колонн толщиной более 800 мм в деревометаллической опалубке, изготовление деревометаллической опалубки (без оборачиваемости)</t>
  </si>
  <si>
    <t>3.29-1638-2</t>
  </si>
  <si>
    <t>Бетонирование монолитных железобетонных колонн толщиной более 800 мм в деревометаллической опалубке, бетонирование</t>
  </si>
  <si>
    <t>3.29-2-3-0-1639</t>
  </si>
  <si>
    <t>Таблица 3.29-1639. Изготовление опалубки и поддерживающих конструкций для устройства монолитных бетонных сводов с креплением в пределах конструкции с использованием металлической опалубки</t>
  </si>
  <si>
    <t>3.29-1639-1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</si>
  <si>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до 50 см с использованием металлической опалубки в грунтах 1-2 групп</t>
  </si>
  <si>
    <t>3.29-1639-2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</si>
  <si>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до 50 см с использованием металлической опалубки в грунтах 3 группы</t>
  </si>
  <si>
    <t>3.29-1639-3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</si>
  <si>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1-2 групп</t>
  </si>
  <si>
    <t>3.29-1639-4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</si>
  <si>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3 группы</t>
  </si>
  <si>
    <t>3.29-1639-5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</si>
  <si>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4-5 групп</t>
  </si>
  <si>
    <t>3.29-1639-6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</si>
  <si>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6-7 групп</t>
  </si>
  <si>
    <t>3.29-1639-7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</si>
  <si>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1-2 групп</t>
  </si>
  <si>
    <t>3.29-1639-8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</si>
  <si>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3 группы</t>
  </si>
  <si>
    <t>3.29-1639-9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</si>
  <si>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4-5 групп</t>
  </si>
  <si>
    <t>3.29-1639-10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</si>
  <si>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6-7 групп</t>
  </si>
  <si>
    <t>3.29-2-3-0-1640</t>
  </si>
  <si>
    <t>Таблица 3.29-1640. Изготовление опалубки и поддерживающих конструкций для устройства монолитных бетонных сводов с выносным креплением использованием металлической опалубки</t>
  </si>
  <si>
    <t>3.29-1640-1</t>
  </si>
  <si>
    <t>Изготовление опалубки и поддерживающих конструкций для устройства монолитных бетонных сводов с выносным креплением толщиной в замке до 50 см с использованием металлической опалубки в грунтах 3 группы</t>
  </si>
  <si>
    <t>3.29-1640-2</t>
  </si>
  <si>
    <t>Изготовление опалубки и поддерживающих конструкций для устройства монолитных бетонных сводов с выносным креплением толщиной в замке до 50 см с использованием металлической опалубки в грунтах 4-5 групп</t>
  </si>
  <si>
    <t>3.29-1640-3</t>
  </si>
  <si>
    <t>Изготовление опалубки и поддерживающих конструкций для устройства монолитных бетонных сводов с выносным креплением толщиной в замке до 50 см с использованием металлической опалубки в грунтах 6-7 групп</t>
  </si>
  <si>
    <t>3.29-1640-4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</si>
  <si>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51 см до 80 см с использованием металлической опалубки в грунтах 3 группы</t>
  </si>
  <si>
    <t>3.29-1640-5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</si>
  <si>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51 см до 80 см с использованием металлической опалубки в грунтах 4-5 групп</t>
  </si>
  <si>
    <t>3.29-1640-6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</si>
  <si>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51 см до 80 см с использованием металлической опалубки в грунтах 6-7 групп</t>
  </si>
  <si>
    <t>3.29-1640-7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</si>
  <si>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81 см с использованием металлической опалубки в грунтах 3 группы</t>
  </si>
  <si>
    <t>3.29-1640-8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</si>
  <si>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81 см с использованием металлической опалубки в грунтах 4-5 групп</t>
  </si>
  <si>
    <t>3.29-1640-9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</si>
  <si>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81 см с использованием металлической опалубки в грунтах 6-7 групп</t>
  </si>
  <si>
    <t>3.29-2-3-0-1641</t>
  </si>
  <si>
    <t>Таблица 3.29-1641. Изготовление опалубки и поддерживающих конструкций для устройства монолитных бетонных стен</t>
  </si>
  <si>
    <t>3.29-1641-1</t>
  </si>
  <si>
    <t>Изготовление опалубки и поддерживающих конструкций для устройства монолитных бетонных стен толщиной до 60 см</t>
  </si>
  <si>
    <t>3.29-1641-2</t>
  </si>
  <si>
    <t>Изготовление опалубки и поддерживающих конструкций для устройства монолитных бетонных стен толщиной 60 см-100 см</t>
  </si>
  <si>
    <t>3.29-1641-3</t>
  </si>
  <si>
    <t>Изготовление опалубки и поддерживающих конструкций для устройства монолитных бетонных стен толщиной более 100 см</t>
  </si>
  <si>
    <t>3.29-2-3-0-1642</t>
  </si>
  <si>
    <t>Таблица 3.29-1642. Изготовление опалубки для устройства железобетонных упоров в путевом тоннеле</t>
  </si>
  <si>
    <t>3.29-1642-1</t>
  </si>
  <si>
    <t>Изготовление опалубки для устройства железобетонных упоров в путевом тоннеле</t>
  </si>
  <si>
    <t>3.29-2-3-0-1643</t>
  </si>
  <si>
    <t>Таблица 3.29-1643. Изготовление опалубки и поддерживающих конструкций для сооружения монолитной железобетонной перегородки</t>
  </si>
  <si>
    <t>3.29-1643-1</t>
  </si>
  <si>
    <t>Изготовление опалубки и поддерживающих конструкций для сооружения монолитной железобетонной перегородки толщиной 200 мм</t>
  </si>
  <si>
    <t>3.29-2-3-0-1644</t>
  </si>
  <si>
    <t>Таблица 3.29-1644. Изготовление деревянной опалубки и поддерживающих конструкций для устройства бетонного основания под фундаменты, железобетонных монолитных фундаментов в эскалаторном тоннеле</t>
  </si>
  <si>
    <t>3.29-1644-1</t>
  </si>
  <si>
    <t>Изготовление деревянной опалубки и поддерживающих конструкций в эскалаторном тоннеле для устройства бетонного основания под фундаменты</t>
  </si>
  <si>
    <t>3.29-1644-2</t>
  </si>
  <si>
    <t>Изготовление деревянной опалубки и поддерживающих конструкций в эскалаторном тоннеле для устройства железобетонных монолитных фундаментов</t>
  </si>
  <si>
    <t>3.29-2-3-0-1645</t>
  </si>
  <si>
    <t>Таблица 3.29-1645. Изготовление опалубки и поддерживающих конструкций для забутовки выработок бетоном</t>
  </si>
  <si>
    <t>3.29-1645-1</t>
  </si>
  <si>
    <t>Изготовление опалубки и поддерживающих конструкций для забутовки выработок бетоном</t>
  </si>
  <si>
    <t>3.29-2-3-0-1646</t>
  </si>
  <si>
    <t>Таблица 3.29-1646. Изготовление опалубки и поддерживающих конструкций для устройства монолитных железобетонных лестниц и площадок</t>
  </si>
  <si>
    <t>3.29-1646-1</t>
  </si>
  <si>
    <t>Изготовление опалубки и поддерживающих конструкций для устройства монолитных железобетонных лестниц и площадок</t>
  </si>
  <si>
    <t>3.29-2-3-0-1647</t>
  </si>
  <si>
    <t>Таблица 3.29-1647. Изготовление деревянной опалубки и поддерживающих конструкций для бетонирования монолитных железобетонных стен</t>
  </si>
  <si>
    <t>3.29-1647-1</t>
  </si>
  <si>
    <t>Изготовление деревянной опалубки и поддерживающих конструкций для бетонирования монолитных железобетонных стен боковых толщиной до 400 мм</t>
  </si>
  <si>
    <t>3.29-1647-2</t>
  </si>
  <si>
    <t>Изготовление деревянной опалубки и поддерживающих конструкций для бетонирования монолитных железобетонных стен боковых толщиной более 400 мм</t>
  </si>
  <si>
    <t>3.29-1647-3</t>
  </si>
  <si>
    <t>Изготовление деревянной опалубки и поддерживающих конструкций для бетонирования монолитных железобетонных стен средних толщиной до 400 мм</t>
  </si>
  <si>
    <t>3.29-1647-4</t>
  </si>
  <si>
    <t>Изготовление деревянной опалубки и поддерживающих конструкций для бетонирования монолитных железобетонных стен средних толщиной более 400 мм</t>
  </si>
  <si>
    <t>3.29-2-3-0-1648</t>
  </si>
  <si>
    <t>Таблица 3.29-1648. Изготовление металлической опалубки и поддерживающих конструкций для бетонирования монолитных железобетонных стен</t>
  </si>
  <si>
    <t>3.29-1648-1</t>
  </si>
  <si>
    <t>Изготовление металлической опалубки и поддерживающих конструкций для бетонирования монолитных железобетонных стен боковых толщиной до 400 мм</t>
  </si>
  <si>
    <t>3.29-1648-2</t>
  </si>
  <si>
    <t>Изготовление металлической опалубки и поддерживающих конструкций для бетонирования монолитных железобетонных стен боковых толщиной более 400 мм</t>
  </si>
  <si>
    <t>3.29-1648-3</t>
  </si>
  <si>
    <t>Изготовление металлической опалубки и поддерживающих конструкций для бетонирования монолитных железобетонных стен средних толщиной до 400 мм</t>
  </si>
  <si>
    <t>3.29-1648-4</t>
  </si>
  <si>
    <t>Изготовление металлической опалубки и поддерживающих конструкций для бетонирования монолитных железобетонных стен средних толщиной более 400 мм</t>
  </si>
  <si>
    <t>3.29-2-3-0-1649</t>
  </si>
  <si>
    <t>Таблица 3.29-1649. Изготовление деревянной опалубки и поддерживающих конструкций для бетонирования монолитных железобетонных перекрытий</t>
  </si>
  <si>
    <t>3.29-1649-1</t>
  </si>
  <si>
    <t>Изготовление деревянной опалубки и поддерживающих конструкций для бетонирования монолитных железобетонных перекрытий плоских толщиной до 400 мм</t>
  </si>
  <si>
    <t>3.29-1649-2</t>
  </si>
  <si>
    <t>Изготовление деревянной опалубки и поддерживающих конструкций для бетонирования монолитных железобетонных перекрытий плоских толщиной более 400 мм</t>
  </si>
  <si>
    <t>3.29-1649-3</t>
  </si>
  <si>
    <t>Изготовление деревянной опалубки и поддерживающих конструкций для бетонирования монолитных железобетонных перекрытий ребристых толщиной до 400 мм</t>
  </si>
  <si>
    <t>3.29-1649-4</t>
  </si>
  <si>
    <t>Изготовление деревянной опалубки и поддерживающих конструкций для бетонирования монолитных железобетонных перекрытий ребристых толщиной более 400 мм</t>
  </si>
  <si>
    <t>3.29-2-3-0-1650</t>
  </si>
  <si>
    <t>Таблица 3.29-1650. Изготовление металлической опалубки и поддерживающих конструкций для бетонирования монолитных железобетонных перекрытий</t>
  </si>
  <si>
    <t>3.29-1650-1</t>
  </si>
  <si>
    <t>Изготовление металлической опалубки и поддерживающих конструкций для бетонирования монолитных железобетонных перекрытий плоских толщиной до 400 мм</t>
  </si>
  <si>
    <t>3.29-1650-2</t>
  </si>
  <si>
    <t>Изготовление металлической опалубки и поддерживающих конструкций для бетонирования монолитных железобетонных перекрытий плоских толщиной более 400 мм</t>
  </si>
  <si>
    <t>3.29-1650-3</t>
  </si>
  <si>
    <t>Изготовление металлической опалубки и поддерживающих конструкций для бетонирования монолитных железобетонных перекрытий ребристых толщиной до 400 мм</t>
  </si>
  <si>
    <t>3.29-1650-4</t>
  </si>
  <si>
    <t>Изготовление металлической опалубки и поддерживающих конструкций для бетонирования монолитных железобетонных перекрытий ребристых толщиной более 400 мм</t>
  </si>
  <si>
    <t>3.29-2-3-0-1651</t>
  </si>
  <si>
    <t>Таблица 3.29-1651. Изготовление деревянной опалубки и поддерживающих конструкций для бетонирования монолитных железобетонных колонн</t>
  </si>
  <si>
    <t>3.29-1651-1</t>
  </si>
  <si>
    <t>Изготовление деревянной опалубки и поддерживающих конструкций для бетонирования монолитных железобетонных колонн толщиной менее 400 мм</t>
  </si>
  <si>
    <t>3.29-1651-2</t>
  </si>
  <si>
    <t>Изготовление деревянной опалубки и поддерживающих конструкций для бетонирования монолитных железобетонных колонн толщиной более 400 мм</t>
  </si>
  <si>
    <t>3.29-2-3-0-1652</t>
  </si>
  <si>
    <t>Таблица 3.29-1652. Изготовление металлической опалубки и поддерживающих конструкций для бетонирования монолитных железобетонных колонн</t>
  </si>
  <si>
    <t>3.29-1652-1</t>
  </si>
  <si>
    <t>Изготовление металлической опалубки и поддерживающих конструкций для бетонирования монолитных железобетонных колонн толщиной менее 400 мм</t>
  </si>
  <si>
    <t>3.29-1652-2</t>
  </si>
  <si>
    <t>Изготовление металлической опалубки и поддерживающих конструкций для бетонирования монолитных железобетонных колонн толщиной более 400 мм</t>
  </si>
  <si>
    <t>3.29-2-3-0-1653</t>
  </si>
  <si>
    <t>Таблица 3.29-1653. Изготовление опалубки и поддерживающих конструкций для устройства монолитных железобетонных платформ</t>
  </si>
  <si>
    <t>3.29-1653-1</t>
  </si>
  <si>
    <t>Изготовление металлической опалубки и поддерживающих конструкций для устройства монолитных железобетонных платформ</t>
  </si>
  <si>
    <t>3.29-2-3-0-1654</t>
  </si>
  <si>
    <t>Таблица 3.29-1654. Изготовление опалубки и поддерживающих конструкций для устройства монолитных бетонных обделок штолен</t>
  </si>
  <si>
    <t>3.29-1654-1</t>
  </si>
  <si>
    <t>Изготовление опалубки и поддерживающих конструкций для устройства монолитных бетонных обделок штолен без удаления временного крепления, группа грунта 1-2</t>
  </si>
  <si>
    <t>3.29-1654-2</t>
  </si>
  <si>
    <t>Изготовление опалубки и поддерживающих конструкций для устройства монолитных бетонных обделок штолен без удаления временного крепления, группа грунта 3</t>
  </si>
  <si>
    <t>3.29-1654-3</t>
  </si>
  <si>
    <t>Изготовление опалубки и поддерживающих конструкций для устройства монолитных бетонных обделок штолен без удаления временного крепления, группа грунта 4-6</t>
  </si>
  <si>
    <t>3.29-1654-4</t>
  </si>
  <si>
    <t>Изготовление опалубки и поддерживающих конструкций для устройства монолитных бетонных обделок штолен с удалением временного крепления, группа грунта 1-2</t>
  </si>
  <si>
    <t>3.29-1654-5</t>
  </si>
  <si>
    <t>Изготовление опалубки и поддерживающих конструкций для устройства монолитных бетонных обделок штолен с удалением временного крепления, группа грунта 3</t>
  </si>
  <si>
    <t>3.29-1654-6</t>
  </si>
  <si>
    <t>Изготовление опалубки и поддерживающих конструкций для устройства монолитных бетонных обделок штолен с удалением временного крепления, группа грунта 4-6</t>
  </si>
  <si>
    <t>3.29-2-3-0-1655</t>
  </si>
  <si>
    <t>Таблица 3.29-1655. Устройство поддерживающих конструкций при бетонировании перекрытий</t>
  </si>
  <si>
    <t>3.29-1655-1</t>
  </si>
  <si>
    <t>Устройство поддерживающих конструкций при бетонировании перекрытий высотой до 3 м и толщиной перекрытий до 200 мм</t>
  </si>
  <si>
    <t>3.29-1655-2</t>
  </si>
  <si>
    <t>Устройство поддерживающих конструкций при бетонировании перекрытий высотой до 3 м и толщиной перекрытий от 200 мм до 700 мм</t>
  </si>
  <si>
    <t>3.29-1655-3</t>
  </si>
  <si>
    <t>Устройство поддерживающих конструкций при бетонировании перекрытий высотой до 3 м и толщиной перекрытий более 700 мм</t>
  </si>
  <si>
    <t>3.29-1655-4</t>
  </si>
  <si>
    <t>Устройство поддерживающих конструкций при бетонировании перекрытий высотой от 3 м до 5 м и толщиной перекрытий до 200 мм</t>
  </si>
  <si>
    <t>3.29-1655-5</t>
  </si>
  <si>
    <t>Устройство поддерживающих конструкций при бетонировании перекрытий высотой от 3 м до 5 м и толщиной перекрытий от 200 мм до 700 мм</t>
  </si>
  <si>
    <t>3.29-1655-6</t>
  </si>
  <si>
    <t>Устройство поддерживающих конструкций при бетонировании перекрытий высотой от 3 м до 5 м и толщиной перекрытий более 700 мм</t>
  </si>
  <si>
    <t>3.29-1655-7</t>
  </si>
  <si>
    <t>Устройство поддерживающих конструкций при бетонировании перекрытий высотой более 5 м толщиной перекрытия до 200 мм</t>
  </si>
  <si>
    <t>3.29-1655-8</t>
  </si>
  <si>
    <t>Устройство поддерживающих конструкций при бетонировании перекрытий высотой более 5 м и толщиной перекрытий от 200 мм до 700 мм</t>
  </si>
  <si>
    <t>3.29-1655-9</t>
  </si>
  <si>
    <t>Устройство поддерживающих конструкций при бетонировании перекрытий высотой более 5 м и толщиной перекрытий более 700 мм</t>
  </si>
  <si>
    <t>3.29-2-3-0-1656</t>
  </si>
  <si>
    <t>Таблица 3.29-1656. Устройство поддерживающих конструкций при бетонировании стен</t>
  </si>
  <si>
    <t>3.29-1656-1</t>
  </si>
  <si>
    <t>Устройство поддерживающих конструкций при бетонировании стен высотой до 3 м толщиной до 200 мм</t>
  </si>
  <si>
    <t>3.29-1656-2</t>
  </si>
  <si>
    <t>Устройство поддерживающих конструкций при бетонировании стен высотой до 3 м толщиной от 200 до 500 мм</t>
  </si>
  <si>
    <t>3.29-1656-3</t>
  </si>
  <si>
    <t>Устройство поддерживающих конструкций при бетонировании стен высотой до 3 м толщиной более 500 мм</t>
  </si>
  <si>
    <t>3.29-1656-4</t>
  </si>
  <si>
    <t>Устройство поддерживающих конструкций при бетонировании стен высотой от 3 до 5 м толщиной до 200 мм</t>
  </si>
  <si>
    <t>3.29-1656-5</t>
  </si>
  <si>
    <t>Устройство поддерживающих конструкций при бетонировании стен высотой от 3 до 5 м толщиной от 200 до 500 мм</t>
  </si>
  <si>
    <t>3.29-1656-6</t>
  </si>
  <si>
    <t>Устройство поддерживающих конструкций при бетонировании стен высотой от 3 до 5 м толщиной более 500 мм</t>
  </si>
  <si>
    <t>3.29-1656-7</t>
  </si>
  <si>
    <t>Устройство поддерживающих конструкций при бетонировании стен высотой более 5 м толщиной от 200 до 500 мм</t>
  </si>
  <si>
    <t>3.29-1656-8</t>
  </si>
  <si>
    <t>Устройство поддерживающих конструкций при бетонировании стен высотой более 5 м толщиной более 500 мм</t>
  </si>
  <si>
    <t>3.29-2-3-0-1657</t>
  </si>
  <si>
    <t>Таблица 3.29-1657. Устройство поддерживающих конструкций при бетонировании колонн</t>
  </si>
  <si>
    <t>3.29-1657-1</t>
  </si>
  <si>
    <t>Устройство поддерживающих конструкций при бетонировании колонн высотой до 3 м толщиной до 200 мм</t>
  </si>
  <si>
    <t>3.29-1657-2</t>
  </si>
  <si>
    <t>Устройство поддерживающих конструкций при бетонировании колонн высотой до 3 м толщиной от 200 мм до 500 мм</t>
  </si>
  <si>
    <t>3.29-1657-3</t>
  </si>
  <si>
    <t>Устройство поддерживающих конструкций при бетонировании колонн высотой до 3 м толщиной более 500 мм</t>
  </si>
  <si>
    <t>3.29-1657-4</t>
  </si>
  <si>
    <t>Устройство поддерживающих конструкций при бетонировании колонн высотой от 3 м до 5 м толщиной до 200 мм</t>
  </si>
  <si>
    <t>3.29-1657-5</t>
  </si>
  <si>
    <t>Устройство поддерживающих конструкций при бетонировании колонн высотой от 3 м до 5 м толщиной от 200 мм до 500 мм</t>
  </si>
  <si>
    <t>3.29-1657-6</t>
  </si>
  <si>
    <t>Устройство поддерживающих конструкций при бетонировании колонн высотой от 3 м до 5 м толщиной более 500 мм</t>
  </si>
  <si>
    <t>3.29-1657-7</t>
  </si>
  <si>
    <t>Устройство поддерживающих конструкций при бетонировании колонн высотой более 5 м толщиной от 200 мм до 500 мм</t>
  </si>
  <si>
    <t>3.29-1657-8</t>
  </si>
  <si>
    <t>Устройство поддерживающих конструкций при бетонировании колонн высотой более 5 м толщиной более 500 мм</t>
  </si>
  <si>
    <t>3.29-2-3-0-1658</t>
  </si>
  <si>
    <t>Таблица 3.29-1658. Изготовление опалубки при бетонировании балок перекрытий, подкрановых и обвязочных на высоте от опорной площадки более 6 м при высоте балок более 800 мм в деревянной опалубке</t>
  </si>
  <si>
    <t>3.29-1658-1</t>
  </si>
  <si>
    <t>Изготовление опалубки при бетонировании балок перекрытий, подкрановых и обвязочных на высоте от опорной площадки более 6 м при высоте балок более 800 мм в деревянной опалубке</t>
  </si>
  <si>
    <t>3.29-2-3-0-1659</t>
  </si>
  <si>
    <t>Таблица 3.29-1659. Изготовление поддерживающих конструкций при бетонировании лотков платформенного участка односводчатых станционных тоннелей на вертикальном участке</t>
  </si>
  <si>
    <t>3.29-1659-1</t>
  </si>
  <si>
    <t>Изготовление поддерживающих конструкций при бетонировании лотков платформенного участка односводчатых станционных тоннелей на вертикальном участке</t>
  </si>
  <si>
    <t>3.29-2-3-0-1660</t>
  </si>
  <si>
    <t>Таблица 3.29-1660. Бетонирование пазух в котловане с вертикальным креплением</t>
  </si>
  <si>
    <t>3.29-1660-1</t>
  </si>
  <si>
    <t>Бетонирование пазух в котловане с вертикальным креплением, изготовление торцевой опалубки и опорных рам крепления опалубки (без оборачиваемости)</t>
  </si>
  <si>
    <t>3.29-1660-2</t>
  </si>
  <si>
    <t>Бетонирование пазух в котловане с вертикальным креплением</t>
  </si>
  <si>
    <t>3.29-2-3-0-1661</t>
  </si>
  <si>
    <t>Таблица 3.29-1661. Бетонирование пазух в котловане с откосами</t>
  </si>
  <si>
    <t>3.29-1661-1</t>
  </si>
  <si>
    <t>Бетонирование пазух в котловане с откосами, изготовление торцевой опалубки (без оборачиваемости)</t>
  </si>
  <si>
    <t>3.29-1661-2</t>
  </si>
  <si>
    <t>Бетонирование пазух в котловане с откосами</t>
  </si>
  <si>
    <t>3.29-2-3-0-1662</t>
  </si>
  <si>
    <t>Таблица 3.29-1662. Изготовление опалубки при бетонировании балки (распорки) высотой 4 м, шириной 800 мм и длиной до 15 м при сооружении дорожных тоннелей шириной более 10 м</t>
  </si>
  <si>
    <t>3.29-1662-1</t>
  </si>
  <si>
    <t>Изготовление опалубки при бетонировании балки (распорки) высотой 4 м, шириной 800 мм и длиной до 15 м при сооружении дорожных тоннелей шириной более 10 м</t>
  </si>
  <si>
    <t>3.29-2-3-0-1663</t>
  </si>
  <si>
    <t>Таблица 3.29-1663. Армирование балок перекрытий, подкрановых и обвязочных на высоте от опорной площадки более 6 м при высоте балок более 800 мм</t>
  </si>
  <si>
    <t>3.29-1663-1</t>
  </si>
  <si>
    <t>Армирование балок перекрытий, подкрановых и обвязочных на высоте от опорной площадки более 6 м при высоте балок более 800 мм в деревянной опалубке</t>
  </si>
  <si>
    <t>3.29-1663-2</t>
  </si>
  <si>
    <t>Армирование балок перекрытий, подкрановых и обвязочных на высоте от опорной площадки более 6 м при высоте балок более 800 мм в металлической опалубке</t>
  </si>
  <si>
    <t>3.29-2-3-0-1664</t>
  </si>
  <si>
    <t>Таблица 3.29-1664. Изготовление поддерживающих конструкций при бетонировании балки (распорки) высотой 4 м, шириной 800 мм и длиной 15 м при сооружении дорожных тоннелей шириной более 10 м</t>
  </si>
  <si>
    <t>3.29-1664-1</t>
  </si>
  <si>
    <t>Изготовление поддерживающих конструкций при бетонировании балки (распорки) высотой 4 м, шириной 800 мм и длиной 15 м при сооружении дорожных тоннелей шириной более 10 м</t>
  </si>
  <si>
    <t>100 м2 поддерживающих конструкций</t>
  </si>
  <si>
    <t>3.29-2-3-0-1665</t>
  </si>
  <si>
    <t>Таблица 3.29-1665. Бетонирование балки (распорки) высотой 4 м, шириной 800 мм и длиной до 15 м при сооружении дорожных тоннелей шириной более 10 м</t>
  </si>
  <si>
    <t>3.29-1665-1</t>
  </si>
  <si>
    <t>Бетонирование балки (распорки) высотой 4 м, шириной 800 мм и длиной до 15 м при сооружении дорожных тоннелей шириной более 10 м</t>
  </si>
  <si>
    <t>3.29-2-3-0-1666</t>
  </si>
  <si>
    <t>Таблица 3.29-1666. Армирование монолитной железобетонной балки (распорки) высотой 4 м, шириной 800 мм и длиной до 15 м при сооружении дорожных тоннелей шириной более 10 м</t>
  </si>
  <si>
    <t>3.29-1666-1</t>
  </si>
  <si>
    <t>Армирование монолитной железобетонной балки (распорки) высотой 4 м, шириной 800 мм и длиной до 15 м при сооружении дорожных тоннелей шириной более 10 м</t>
  </si>
  <si>
    <t>3.29-2-3-0-1667</t>
  </si>
  <si>
    <t>Таблица 3.29-1667. Бетонирование балок перекрытий, подкрановых и обвязочных на высоте от опорной площадки более 6 м при высоте балок более 800 мм в деревянной опалубке</t>
  </si>
  <si>
    <t>3.29-1667-1</t>
  </si>
  <si>
    <t>Бетонирование балок перекрытий, подкрановых и обвязочных на высоте от опорной площадки более 6 м при высоте балок более 800 мм в деревянной опалубке</t>
  </si>
  <si>
    <t>3.29-2-3-0-1668</t>
  </si>
  <si>
    <t>Таблица 3.29-1668. Бетонирование балок перекрытий, подкрановых и обвязочных на высоте от опорной площадки до 6 м при высоте балок до 500 мм</t>
  </si>
  <si>
    <t>3.29-1668-1</t>
  </si>
  <si>
    <t>Бетонирование балок перекрытий, подкрановых и обвязочных на высоте от опорной площадки до 6 м при высоте балок до 500 мм</t>
  </si>
  <si>
    <t>3.29-2-3-0-1669</t>
  </si>
  <si>
    <t>Таблица 3.29-1669. Бетонирование балок перекрытий, подкрановых и обвязочных на высоте от опорной площадки до 6 м при высоте балок до 800 мм</t>
  </si>
  <si>
    <t>3.29-1669-1</t>
  </si>
  <si>
    <t>Бетонирование балок перекрытий, подкрановых и обвязочных на высоте от опорной площадки до 6 м при высоте балок до 800 мм</t>
  </si>
  <si>
    <t>3.29-2-3-0-1670</t>
  </si>
  <si>
    <t>Таблица 3.29-1670. Бетонирование лотков платформенного участка односводчатых станционных тоннелей на вертикальном участке</t>
  </si>
  <si>
    <t>3.29-1670-1</t>
  </si>
  <si>
    <t>Бетонирование лотков платформенного участка односводчатых станционных тоннелей на вертикальном участке</t>
  </si>
  <si>
    <t>3.29-2-3-0-1671</t>
  </si>
  <si>
    <t>Таблица 3.29-1671. Бетонирование лотков платформенного участка односводчатых станционных тоннелей на горизонтальном участке</t>
  </si>
  <si>
    <t>3.29-1671-1</t>
  </si>
  <si>
    <t>Бетонирование лотков платформенного участка односводчатых станционных тоннелей на горизонтальном участке</t>
  </si>
  <si>
    <t>3.29-2-3-0-1672</t>
  </si>
  <si>
    <t>Таблица 3.29-1672. Бетонирование балок перекрытий, подкрановых и обвязочных на высоте от опорной площадки до 6 м при высоте балок более 800 мм</t>
  </si>
  <si>
    <t>3.29-1672-1</t>
  </si>
  <si>
    <t>Бетонирование балок перекрытий, подкрановых и обвязочных на высоте от опорной площадки до 6 м при высоте балок более 800 мм</t>
  </si>
  <si>
    <t>3.29-2-3-0-1673</t>
  </si>
  <si>
    <t>Таблица 3.29-1673. Бетонирование балок перекрытий, подкрановых и обвязочных на высоте от опорной площадки более 6 м при высоте балок более 800 мм в металлической опалубке</t>
  </si>
  <si>
    <t>3.29-1673-1</t>
  </si>
  <si>
    <t>Бетонирование балок перекрытий, подкрановых и обвязочных на высоте от опорной площадки более 6 м при высоте балок более 800 мм в металлической опалубке</t>
  </si>
  <si>
    <t>3.29-2-3-0-1674</t>
  </si>
  <si>
    <t>Таблица 3.29-1674. Армирование балок перекрытий, подкрановых и обвязочных на высоте от опорной площадки до 6 м</t>
  </si>
  <si>
    <t>3.29-1674-1</t>
  </si>
  <si>
    <t>Армирование балок перекрытий, подкрановых и обвязочных на высоте от опорной площадки до 6 м при высоте балок до 500 мм</t>
  </si>
  <si>
    <t>3.29-1674-2</t>
  </si>
  <si>
    <t>Армирование балок перекрытий, подкрановых и обвязочных на высоте от опорной площадки до 6 м при высоте балок до 800 мм</t>
  </si>
  <si>
    <t>3.29-1674-3</t>
  </si>
  <si>
    <t>Армирование балок перекрытий, подкрановых и обвязочных на высоте от опорной площадки до 6 м при высоте балок более 800 мм</t>
  </si>
  <si>
    <t>3.29-2-3-0-1675</t>
  </si>
  <si>
    <t>Таблица 3.29-1675. Армирование лотков платформенного участка односводчатых станционных тоннелей на вертикальном и горизонтальном участках</t>
  </si>
  <si>
    <t>3.29-1675-1</t>
  </si>
  <si>
    <t>Армирование лотков платформенного участка односводчатых станционных тоннелей на вертикальном участке</t>
  </si>
  <si>
    <t>3.29-1675-2</t>
  </si>
  <si>
    <t>Армирование лотков платформенного участка односводчатых станционных тоннелей на горизонтальном участке</t>
  </si>
  <si>
    <t>3.29-2-3-0-1676</t>
  </si>
  <si>
    <t>Таблица 3.29-1676. Изготовление опалубки при бетонировании лотков платформенного участка односводчатых тоннелей</t>
  </si>
  <si>
    <t>3.29-1676-1</t>
  </si>
  <si>
    <t>Изготовление опалубки при бетонировании лотков платформенного участка односводчатых тоннелей на вертикальном участке</t>
  </si>
  <si>
    <t>3.29-1676-2</t>
  </si>
  <si>
    <t>Изготовление опалубки при бетонировании лотков платформенного участка односводчатых тоннелей на горизонтальном участке</t>
  </si>
  <si>
    <t>3.29-2-3-0-1677</t>
  </si>
  <si>
    <t>Таблица 3.29-1677. Изготовление опалубки при бетонировании балок перекрытий, подкрановых и обвязочных при высоте балок более 800 мм</t>
  </si>
  <si>
    <t>3.29-1677-1</t>
  </si>
  <si>
    <t>Изготовление опалубки при бетонировании балок перекрытий, подкрановых и обвязочных при высоте балок более 800 мм на высоте от опорной площадки до 6 м</t>
  </si>
  <si>
    <t>3.29-1677-2</t>
  </si>
  <si>
    <t>Изготовление опалубки при бетонировании балок перекрытий, подкрановых и обвязочных при высоте балок более 800 мм на высоте от опорной площадки более 6 м, в металлической опалубке</t>
  </si>
  <si>
    <t>3.29-2-3-0-1678</t>
  </si>
  <si>
    <t>Таблица 3.29-1678. Изготовление опалубки при бетонировании балок перекрытий, подкрановых и обвязочных на высоте от опорной площадки до 6 м</t>
  </si>
  <si>
    <t>3.29-1678-1</t>
  </si>
  <si>
    <t>Изготовление опалубки при бетонировании балок перекрытий, подкрановых и обвязочных на высоте от опорной площадки до 6 м, при высоте балок до 500 мм</t>
  </si>
  <si>
    <t>3.29-1678-2</t>
  </si>
  <si>
    <t>Изготовление опалубки при бетонировании балок перекрытий, подкрановых и обвязочных на высоте от опорной площадки до 6 м, при высоте балок до 800 мм</t>
  </si>
  <si>
    <t>3.29-2-3-0-1679</t>
  </si>
  <si>
    <t>Таблица 3.29-1679. Изготовление поддерживающих конструкций при бетонировании балок перекрытий, подкрановых и обвязочных на высоте от опорной площадки более 6 м при высоте балок более 800 мм</t>
  </si>
  <si>
    <t>3.29-1679-1</t>
  </si>
  <si>
    <t>Изготовление поддерживающих конструкций при бетонировании балок перекрытий, подкрановых и обвязочных на высоте от опорной площадки более 6 м при высоте балок более 800 мм в опалубке деревянной</t>
  </si>
  <si>
    <t>3.29-1679-2</t>
  </si>
  <si>
    <t>Изготовление поддерживающих конструкций при бетонировании балок перекрытий, подкрановых и обвязочных на высоте от опорной площадки более 6 м при высоте балок более 800 мм в опалубке металлической</t>
  </si>
  <si>
    <t>3.29-2-3-0-1680</t>
  </si>
  <si>
    <t>Таблица 3.29-1680. Изготовление поддерживающих конструкций при бетонировании балок перекрытий, подкрановых и обвязочных на высоте от опорной площадки до 6 м</t>
  </si>
  <si>
    <t>3.29-1680-1</t>
  </si>
  <si>
    <t>Изготовление поддерживающих конструкций при бетонировании балок перекрытий, подкрановых и обвязочных на высоте от опорной площадки до 6 м при высоте до 500 мм</t>
  </si>
  <si>
    <t>3.29-1680-2</t>
  </si>
  <si>
    <t>Изготовление поддерживающих конструкций при бетонировании балок перекрытий, подкрановых и обвязочных на высоте от опорной площадки до 6 м при высоте до 800 мм</t>
  </si>
  <si>
    <t>3.29-1680-3</t>
  </si>
  <si>
    <t>Изготовление поддерживающих конструкций при бетонировании балок перекрытий, подкрановых и обвязочных на высоте от опорной площадки до 6 м при высоте более 800 мм</t>
  </si>
  <si>
    <t>3.29-2-3-0-1681</t>
  </si>
  <si>
    <t>Таблица 3.29-1681. Изготовление поддерживающих конструкций при бетонировании лотков платформенного участка односводчатых станционных тоннелей на горизонтальном участке</t>
  </si>
  <si>
    <t>3.29-1681-1</t>
  </si>
  <si>
    <t>Изготовление поддерживающих конструкций при бетонировании лотков платформенного участка односводчатых станционных тоннелей на горизонтальном участке</t>
  </si>
  <si>
    <t>3.29-2-3-0-1682</t>
  </si>
  <si>
    <t>Таблица 3.29-1682. Устройство монолитных лестниц и площадок при открытом способе работ</t>
  </si>
  <si>
    <t>3.29-1682-1</t>
  </si>
  <si>
    <t>Армирование монолитных лестниц и площадок при открытом способе работ</t>
  </si>
  <si>
    <t>3.29-1682-2</t>
  </si>
  <si>
    <t>Устройство поддерживающих конструкций при бетонировании монолитных железобетонных лестниц и площадок при открытом способе работ</t>
  </si>
  <si>
    <t>3.29-1682-3</t>
  </si>
  <si>
    <t>Изготовление опалубки для бетонирования монолитных железобетонных лестниц и площадок (без оборачиваемости)</t>
  </si>
  <si>
    <t>3.29-1682-4</t>
  </si>
  <si>
    <t>Бетонирование монолитных железобетонных лестниц и площадок</t>
  </si>
  <si>
    <t>3.29-2-3-0-1683</t>
  </si>
  <si>
    <t>Таблица 3.29-1683. Бетонирование разрывов между блоками в лотке</t>
  </si>
  <si>
    <t>3.29-1683-1</t>
  </si>
  <si>
    <t>Бетонирование разрывов между блоками в лотке</t>
  </si>
  <si>
    <t>100 м3 бетона по проекту</t>
  </si>
  <si>
    <t>3.29-2-3-0-1685</t>
  </si>
  <si>
    <t>Таблица 3.29-1685. Устройство бетонного основания в котлованах шириной до 40 м под лоток</t>
  </si>
  <si>
    <t>3.29-1685-1</t>
  </si>
  <si>
    <t>Устройство бетонного основания в котлованах шириной до 40 м под лоток, толщина основания до 200 мм</t>
  </si>
  <si>
    <t>3.29-1685-2</t>
  </si>
  <si>
    <t>Устройство бетонного основания в котлованах шириной до 40 м под лоток, толщина основания более 200 мм</t>
  </si>
  <si>
    <t>3.29-2-3-0-1686</t>
  </si>
  <si>
    <t>Таблица 3.29-1686. Устройство бетонного основания в котлованах шириной более 40 м под лоток</t>
  </si>
  <si>
    <t>3.29-1686-1</t>
  </si>
  <si>
    <t>Устройство бетонного основания в котлованах шириной более 40 м под лоток, толщина основания до 200 мм</t>
  </si>
  <si>
    <t>3.29-1686-2</t>
  </si>
  <si>
    <t>Устройство бетонного основания в котлованах шириной более 40 м под лоток, толщина основания более 200 мм</t>
  </si>
  <si>
    <t>3.29-2-3-0-1687</t>
  </si>
  <si>
    <t>Таблица 3.29-1687. Устройство щебеночной подготовки в котлованах шириной до 40 м в грунтах средней влажности</t>
  </si>
  <si>
    <t>3.29-1687-1</t>
  </si>
  <si>
    <t>Устройство щебеночной подготовки в котлованах шириной до 40 м в грунтах средней влажности, толщина подготовки до 120 мм</t>
  </si>
  <si>
    <t>3.29-1687-2</t>
  </si>
  <si>
    <t>Устройство щебеночной подготовки в котлованах шириной до 40 м в грунтах средней влажности, толщина подготовки до 200 мм</t>
  </si>
  <si>
    <t>3.29-2-3-0-1688</t>
  </si>
  <si>
    <t>Таблица 3.29-1688. Устройство щебеночной подготовки в котлованах шириной более 40 м в грунтах средней влажности</t>
  </si>
  <si>
    <t>3.29-1688-1</t>
  </si>
  <si>
    <t>Устройство щебеночной подготовки в котлованах шириной более 40 м в грунтах средней влажности, толщина подготовки до 120 мм</t>
  </si>
  <si>
    <t>3.29-1688-2</t>
  </si>
  <si>
    <t>Устройство щебеночной подготовки в котлованах шириной более 40 м в грунтах средней влажности, толщина подготовки до 200 мм</t>
  </si>
  <si>
    <t>3.29-2-3-0-1689</t>
  </si>
  <si>
    <t>Таблица 3.29-1689. Устройство щебеночной подготовки в котлованах шириной до 40 м в мокрых и разжиженных грунтах</t>
  </si>
  <si>
    <t>3.29-1689-1</t>
  </si>
  <si>
    <t>Устройство щебеночной подготовки в котлованах шириной до 40 м в мокрых и разжиженных грунтах, толщина подготовки до 120 мм</t>
  </si>
  <si>
    <t>3.29-1689-2</t>
  </si>
  <si>
    <t>Устройство щебеночной подготовки в котлованах шириной до 40 м в мокрых и разжиженных грунтах, толщина подготовки до 200 мм</t>
  </si>
  <si>
    <t>3.29-2-3-0-1690</t>
  </si>
  <si>
    <t>Таблица 3.29-1690. Устройство щебеночной подготовки в котлованах шириной более 40 м в мокрых и разжиженных грунтах</t>
  </si>
  <si>
    <t>3.29-1690-1</t>
  </si>
  <si>
    <t>Устройство щебеночной подготовки в котлованах шириной более 40 м в мокрых и разжиженных грунтах, толщина подготовки до 120 мм</t>
  </si>
  <si>
    <t>3.29-1690-2</t>
  </si>
  <si>
    <t>Устройство щебеночной подготовки в котлованах шириной более 40 м в мокрых и разжиженных грунтах, толщина подготовки до 200 мм</t>
  </si>
  <si>
    <t>3.29-2-3-0-1691</t>
  </si>
  <si>
    <t>Таблица 3.29-1691. Внутрипостроечные погрузо-разгрузочные работы на шахтной поверхности на доставку и комплектование чугунной обделки в горизонтальных тоннелях</t>
  </si>
  <si>
    <t>3.29-1691-1</t>
  </si>
  <si>
    <t>Внутрипостроечные погрузо-разгрузочные работы на шахтной поверхности на доставку и комплектование чугунной обделки в горизонтальных тоннелях диаметром до 6 м</t>
  </si>
  <si>
    <t>3.29-1691-2</t>
  </si>
  <si>
    <t>Внутрипостроечные погрузо-разгрузочные работы на шахтной поверхности на доставку и комплектование чугунной обделки в горизонтальных тоннелях диаметром более 6 м</t>
  </si>
  <si>
    <t>3.29-2-3-0-1692</t>
  </si>
  <si>
    <t>Таблица 3.29-1692. Заполнение пазух бетоном</t>
  </si>
  <si>
    <t>3.29-1692-1</t>
  </si>
  <si>
    <t>Заполнение пазух бетоном</t>
  </si>
  <si>
    <t>3.29-2-3-0-1693</t>
  </si>
  <si>
    <t>Таблица 3.29-1693. Устройство железобетонных обойм трубопроводов</t>
  </si>
  <si>
    <t>3.29-1693-1</t>
  </si>
  <si>
    <t>Устройство железобетонных обойм трубопроводов</t>
  </si>
  <si>
    <t>3.29-2-3-0-1694</t>
  </si>
  <si>
    <t>Таблица 3.29-1694. Устройство деформационных швов</t>
  </si>
  <si>
    <t>3.29-1694-1</t>
  </si>
  <si>
    <t>Устройство деформационных швов в лотке с гидроизоляцией и прокладкой шнура</t>
  </si>
  <si>
    <t>3.29-1694-2</t>
  </si>
  <si>
    <t>Устройство деформационных швов в стене с гидроизоляцией и прокладкой шнура</t>
  </si>
  <si>
    <t>3.29-1694-3</t>
  </si>
  <si>
    <t>Устройство деформационных швов в перекрытии с гидроизоляцией и прокладкой шнура</t>
  </si>
  <si>
    <t>3.29-1694-4</t>
  </si>
  <si>
    <t>Устройство деформационных швов в железобетонных конструкциях дорожного полотна</t>
  </si>
  <si>
    <t>3.29-2-3-0-1695</t>
  </si>
  <si>
    <t>Таблица 3.29-1695. Армирование монолитных железобетонных плит перекрытий отдельными стержнями и арматурными заготовками</t>
  </si>
  <si>
    <t>3.29-1695-1</t>
  </si>
  <si>
    <t>Армирование монолитных железобетонных плоских плит перекрытий арматурными заготовками диаметром до 12 мм</t>
  </si>
  <si>
    <t>3.29-1695-2</t>
  </si>
  <si>
    <t>Армирование монолитных железобетонных плоских плит перекрытий арматурными заготовками диаметром до 18 мм</t>
  </si>
  <si>
    <t>3.29-1695-3</t>
  </si>
  <si>
    <t>Армирование монолитных железобетонных плоских плит перекрытий арматурными заготовками диаметром до 26 мм</t>
  </si>
  <si>
    <t>3.29-1695-4</t>
  </si>
  <si>
    <t>Армирование монолитных железобетонных плоских плит перекрытий арматурными заготовками диаметром более 26 мм</t>
  </si>
  <si>
    <t>3.29-2-3-0-1696</t>
  </si>
  <si>
    <t>Таблица 3.29-1696. Армирование монолитных железобетонных стен отдельными стержнями и арматурными заготовками</t>
  </si>
  <si>
    <t>3.29-1696-1</t>
  </si>
  <si>
    <t>Армирование монолитных железобетонных стен отдельными стержнями и арматурными заготовками диаметром до 12 мм</t>
  </si>
  <si>
    <t>3.29-1696-2</t>
  </si>
  <si>
    <t>Армирование монолитных железобетонных стен отдельными стержнями и арматурными заготовками диаметром до 18 мм</t>
  </si>
  <si>
    <t>3.29-1696-3</t>
  </si>
  <si>
    <t>Армирование монолитных железобетонных стен отдельными стержнями и арматурными заготовками диаметром до 26 мм</t>
  </si>
  <si>
    <t>3.29-1696-4</t>
  </si>
  <si>
    <t>Армирование монолитных железобетонных стен отдельными стержнями и арматурными заготовками диаметром более 26 мм</t>
  </si>
  <si>
    <t>3.29-2-3-0-1970</t>
  </si>
  <si>
    <t>Таблица 3.29-1970. Устройство монолитных боковых железобетонных стен толщиной от 400 мм до 800 мм с применением односторонней инвентарной комбинированной опалубки в котлованах с креплением. Бетонирование.</t>
  </si>
  <si>
    <t>3.29-1970-1</t>
  </si>
  <si>
    <t>Устройство монолитных боковых железобетонных стен толщиной от 400 мм до 800 мм с применением односторонней инвентарной комбинированной опалубки в котлованах с креплением. Бетонирование.</t>
  </si>
  <si>
    <t>3.29-2-3-0-1973</t>
  </si>
  <si>
    <t>Таблица 3.29-1973. Устройство монолитных железобетонных плоских перекрытий в комбинированной опалубке на высоте от опорной площадки конструкций  более 5 м. Бетонирование</t>
  </si>
  <si>
    <t>3.29-1973-1</t>
  </si>
  <si>
    <t>Устройство монолитных железобетонных плоских перекрытий в комбинированной опалубке при толщине до 400 мм на высоте от опорной площадки конструкций более 5 м в котлованах с креплением. Бетонирование</t>
  </si>
  <si>
    <t>3.29-1973-2</t>
  </si>
  <si>
    <t>Устройство монолитных железобетонных плоских перекрытий в комбинированной опалубке при толщине от 400 мм до 800 мм на высоте от опорной площадки конструкций более 5 м в котлованах с креплением. Бетонирование</t>
  </si>
  <si>
    <t>3.29-1973-3</t>
  </si>
  <si>
    <t>Устройство монолитных железобетонных плоских перекрытий в комбинированной опалубке при толщине более 800 мм на высоте от опорной площадки конструкций более 5 м в котлованах с креплением. Бетонирование</t>
  </si>
  <si>
    <t>3.29-2-4</t>
  </si>
  <si>
    <t>Раздел 4. Сборные железобетонные конструкции</t>
  </si>
  <si>
    <t>3.29-2-4-0-1710</t>
  </si>
  <si>
    <t>Таблица 3.29-1710. Сборные обделки</t>
  </si>
  <si>
    <t>3.29-1710-1</t>
  </si>
  <si>
    <t>3.29-1710-2</t>
  </si>
  <si>
    <t>3.29-1710-3</t>
  </si>
  <si>
    <t>Укладка сборных железобетонных фундаментных блоков колонн</t>
  </si>
  <si>
    <t>3.29-1710-4</t>
  </si>
  <si>
    <t>Укладка сборных железобетонных фундаментных блоков стен</t>
  </si>
  <si>
    <t>3.29-1710-5</t>
  </si>
  <si>
    <t>Установка сборных железобетонных панелей средней стены перегонного тоннеля</t>
  </si>
  <si>
    <t>3.29-1710-6</t>
  </si>
  <si>
    <t>Установка сборных железобетонных панелей крайней стены перегонного тоннеля монолитным стыком</t>
  </si>
  <si>
    <t>3.29-1710-7</t>
  </si>
  <si>
    <t>Установка сборных железобетонных панелей крайней стены станционного тоннеля со сварным стыком</t>
  </si>
  <si>
    <t>3.29-1710-8</t>
  </si>
  <si>
    <t>Установка сборных железобетонных колонн</t>
  </si>
  <si>
    <t>3.29-1710-9</t>
  </si>
  <si>
    <t>Укладка сборных железобетонных прогонов</t>
  </si>
  <si>
    <t>3.29-1710-10</t>
  </si>
  <si>
    <t>Укладка сборных железобетонных плит перекрытия массой до 5 т</t>
  </si>
  <si>
    <t>3.29-1710-11</t>
  </si>
  <si>
    <t>Укладка сборных железобетонных плит перекрытия массой более 5 т</t>
  </si>
  <si>
    <t>3.29-1710-12</t>
  </si>
  <si>
    <t>Устройство цельносекционной обделки перегонных тоннелей</t>
  </si>
  <si>
    <t>3.29-2-5</t>
  </si>
  <si>
    <t>Раздел 5. Гидроизоляционные работы</t>
  </si>
  <si>
    <t>3.29-2-5-0-1725</t>
  </si>
  <si>
    <t>Таблица 3.29-1725. Устройство наружной оклеечной гидроизоляции из рулонных материалов</t>
  </si>
  <si>
    <t>3.29-1725-1</t>
  </si>
  <si>
    <t>Устройство наружной оклеечной гидроизоляции из рулонных материалов в 3 слоя лотка вестибюля</t>
  </si>
  <si>
    <t>3.29-1725-2</t>
  </si>
  <si>
    <t>Устройство наружной оклеечной гидроизоляции из рулонных материалов в 3 слоя стен вестибюля</t>
  </si>
  <si>
    <t>3.29-1725-3</t>
  </si>
  <si>
    <t>Устройство наружной оклеечной гидроизоляции из рулонных материалов в 3 слоя перекрытий вестибюля</t>
  </si>
  <si>
    <t>3.29-1725-4</t>
  </si>
  <si>
    <t>Устройство наружной оклеечной гидроизоляции из рулонных материалов в 3 слоя лотков в котлованах</t>
  </si>
  <si>
    <t>3.29-1725-5</t>
  </si>
  <si>
    <t>Устройство наружной оклеечной гидроизоляции из рулонных материалов в 4 слоя лотков в котлованах</t>
  </si>
  <si>
    <t>3.29-1725-6</t>
  </si>
  <si>
    <t>Устройство наружной оклеечной гидроизоляции из рулонных материалов лотков под подошвой стен в траншеях в 3 слоя</t>
  </si>
  <si>
    <t>3.29-1725-7</t>
  </si>
  <si>
    <t>Устройство наружной оклеечной гидроизоляции из рулонных материалов лотков под подошвой стен в траншеях в 4 слоя</t>
  </si>
  <si>
    <t>3.29-1725-8</t>
  </si>
  <si>
    <t>Устройство наружной оклеечной гидроизоляции из рулонных материалов лотков под подошвой стен в колодцах в 3 слоя</t>
  </si>
  <si>
    <t>3.29-1725-9</t>
  </si>
  <si>
    <t>Устройство наружной оклеечной гидроизоляции из рулонных материалов лотков под подошвой стен в колодцах в 4 слоя</t>
  </si>
  <si>
    <t>3.29-1725-10</t>
  </si>
  <si>
    <t>Устройство наружной оклеечной гидроизоляции из рулонных материалов стен в котлованах в 2 слоя</t>
  </si>
  <si>
    <t>3.29-1725-11</t>
  </si>
  <si>
    <t>Устройство наружной оклеечной гидроизоляции из рулонных материалов стен в котлованах в 3 слоя</t>
  </si>
  <si>
    <t>3.29-1725-12</t>
  </si>
  <si>
    <t>Устройство наружной оклеечной гидроизоляции из рулонных материалов стен в котлованах в 4 слоя</t>
  </si>
  <si>
    <t>3.29-1725-13</t>
  </si>
  <si>
    <t>Устройство наружной оклеечной гидроизоляции из рулонных материалов стен в траншеях в 2 слоя</t>
  </si>
  <si>
    <t>3.29-1725-14</t>
  </si>
  <si>
    <t>Устройство наружной оклеечной гидроизоляции из рулонных материалов стен в траншеях в 3 слоя</t>
  </si>
  <si>
    <t>3.29-1725-15</t>
  </si>
  <si>
    <t>Устройство наружной оклеечной гидроизоляции из рулонных материалов стен в траншеях в 4 слоя</t>
  </si>
  <si>
    <t>3.29-1725-16</t>
  </si>
  <si>
    <t>Устройство наружной оклеечной гидроизоляции из рулонных материалов стен в колодцах в 2 слоя</t>
  </si>
  <si>
    <t>3.29-1725-17</t>
  </si>
  <si>
    <t>Устройство наружной оклеечной гидроизоляции из рулонных материалов стен в колодцах в 3 слоя</t>
  </si>
  <si>
    <t>3.29-1725-18</t>
  </si>
  <si>
    <t>Устройство наружной оклеечной гидроизоляции из рулонных материалов стен в колодцах в 4 слоя</t>
  </si>
  <si>
    <t>3.29-1725-19</t>
  </si>
  <si>
    <t>Устройство наружной оклеечной гидроизоляции из рулонных материалов с армированным защитным слоем перекрытий в 2 слоя</t>
  </si>
  <si>
    <t>3.29-1725-20</t>
  </si>
  <si>
    <t>Устройство наружной оклеечной гидроизоляции из рулонных материалов с армированным защитным слоем перекрытий в 3 слоя</t>
  </si>
  <si>
    <t>3.29-1725-21</t>
  </si>
  <si>
    <t>Устройство наружной оклеечной гидроизоляции из рулонных материалов с армированным защитным слоем перекрытий в 4 слоя</t>
  </si>
  <si>
    <t>3.29-2-5-0-1726</t>
  </si>
  <si>
    <t>Таблица 3.29-1726. Устройство наружной оклеечной гидроизоляции лотков, стен, сводов тоннеля из рулонных материалов</t>
  </si>
  <si>
    <t>3.29-1726-1</t>
  </si>
  <si>
    <t>Устройство наружной оклеечной гидроизоляции из рулонных материалов лотков тоннеля в 2 слоя</t>
  </si>
  <si>
    <t>3.29-1726-2</t>
  </si>
  <si>
    <t>Устройство наружной оклеечной гидроизоляции из рулонных материалов лотков тоннеля в 3 слоя</t>
  </si>
  <si>
    <t>3.29-1726-3</t>
  </si>
  <si>
    <t>Устройство наружной оклеечной гидроизоляции из рулонных материалов стен тоннеля в 2 слоя</t>
  </si>
  <si>
    <t>3.29-1726-4</t>
  </si>
  <si>
    <t>Устройство наружной оклеечной гидроизоляции из рулонных материалов стен тоннеля в 3 слоя</t>
  </si>
  <si>
    <t>3.29-1726-5</t>
  </si>
  <si>
    <t>Устройство наружной оклеечной гидроизоляции из рулонных материалов сводов в 2 слоя из рулонных материалов с армированным защитным слоем</t>
  </si>
  <si>
    <t>3.29-2-5-0-1727</t>
  </si>
  <si>
    <t>Таблица 3.29-1727. Устройство примыканий рулонной гидроизоляции в местах сопряжения "стена-лоток"</t>
  </si>
  <si>
    <t>3.29-1727-1</t>
  </si>
  <si>
    <t>Устройство примыканий рулонной гидроизоляции в местах сопряжения "стена-лоток" в 2 слоя</t>
  </si>
  <si>
    <t>3.29-1727-2</t>
  </si>
  <si>
    <t>Устройство примыканий рулонной гидроизоляции в местах сопряжения "стена-лоток" добавляется или исключается при изменении на 1 слой</t>
  </si>
  <si>
    <t>3.29-2-5-0-1728</t>
  </si>
  <si>
    <t>Таблица 3.29-1728. Устройство примыканий рулонной гидроизоляции в местах сопряжения "стена-перекрытие"</t>
  </si>
  <si>
    <t>3.29-1728-1</t>
  </si>
  <si>
    <t>Устройство примыканий рулонной гидроизоляции в местах сопряжения "стена-перекрытие" в 2 слоя</t>
  </si>
  <si>
    <t>3.29-1728-2</t>
  </si>
  <si>
    <t>Устройство примыканий рулонной гидроизоляции в местах сопряжения "стена-перекрытие" добавляется или исключается при изменении на 1 слой</t>
  </si>
  <si>
    <t>3.29-2-5-0-1729</t>
  </si>
  <si>
    <t>Таблица 3.29-1729. Устройство наружной оклеечной гидроизоляции стен гидростеклоизолом</t>
  </si>
  <si>
    <t>3.29-1729-1</t>
  </si>
  <si>
    <t>Устройство наружной оклеечной гидроизоляции стен гидростеклоизолом с защитным слоем в 1/2 кирпича в 2 слоя</t>
  </si>
  <si>
    <t>3.29-1729-2</t>
  </si>
  <si>
    <t>Устройство наружной оклеечной гидроизоляции стен гидростеклоизолом с защитным слоем в 1/2 кирпича в 3 слоя</t>
  </si>
  <si>
    <t>3.29-1729-3</t>
  </si>
  <si>
    <t>Устройство наружной оклеечной гидроизоляции стен гидростеклоизолом с защитным слоем из железобетонных плит в 2 слоя</t>
  </si>
  <si>
    <t>3.29-1729-4</t>
  </si>
  <si>
    <t>Устройство наружной оклеечной гидроизоляции стен гидростеклоизолом с защитным слоем из железобетонных плит в 3 слоя</t>
  </si>
  <si>
    <t>3.29-1729-5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</si>
  <si>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без теплоизоляции в 2 слоя</t>
  </si>
  <si>
    <t>3.29-1729-6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</si>
  <si>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без теплоизоляции в 3 слоя</t>
  </si>
  <si>
    <t>3.29-1729-7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</si>
  <si>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2 слоя</t>
  </si>
  <si>
    <t>3.29-1729-8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</si>
  <si>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3 слоя</t>
  </si>
  <si>
    <t>3.29-2-5-0-1730</t>
  </si>
  <si>
    <t>Таблица 3.29-1730. Устройство наружной оклеечной гидроизоляции перекрытий гидростеклоизолом</t>
  </si>
  <si>
    <t>3.29-1730-1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</si>
  <si>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без теплоизоляции в 2 слоя</t>
  </si>
  <si>
    <t>3.29-1730-2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</si>
  <si>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без теплоизоляции в 3 слоя</t>
  </si>
  <si>
    <t>3.29-1730-3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</si>
  <si>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2 слоя</t>
  </si>
  <si>
    <t>3.29-1730-4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</si>
  <si>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3 слоя</t>
  </si>
  <si>
    <t>3.29-2-5-0-1731</t>
  </si>
  <si>
    <t>Таблица 3.29-1731. Устройство наружной оклеечной гидроизоляции лотков гидростеклоизолом</t>
  </si>
  <si>
    <t>3.29-1731-1</t>
  </si>
  <si>
    <t>Устройство наружной оклеечной гидроизоляции лотков гидростеклоизолом в 2 слоя</t>
  </si>
  <si>
    <t>3.29-1731-2</t>
  </si>
  <si>
    <t>Устройство наружной оклеечной гидроизоляции лотков гидростеклоизолом в 3 слоя</t>
  </si>
  <si>
    <t>3.29-2-5-0-1732</t>
  </si>
  <si>
    <t>Таблица 3.29-1732. Устройство обмазочной гидроизоляции</t>
  </si>
  <si>
    <t>3.29-1732-1</t>
  </si>
  <si>
    <t>Устройство обмазочной гидроизоляции</t>
  </si>
  <si>
    <t>3.29-2-5-0-1733</t>
  </si>
  <si>
    <t>Таблица 3.29-1733. Устройство гидроизоляции с утеплителем</t>
  </si>
  <si>
    <t>3.29-1733-1</t>
  </si>
  <si>
    <t>Устройство оклеечной гидроизоляции стен в 2 слоя с утеплителем</t>
  </si>
  <si>
    <t>3.29-1733-2</t>
  </si>
  <si>
    <t>Устройство оклеечной гидроизоляции перекрытий в 2 слоя с утеплителем</t>
  </si>
  <si>
    <t>3.29-1733-3</t>
  </si>
  <si>
    <t>Устройство инверсионной гидроизоляции стен в 2 слоя с утеплителем</t>
  </si>
  <si>
    <t>3.29-1733-4</t>
  </si>
  <si>
    <t>Устройство инверсионной гидроизоляции перекрытий в 2 слоя с утеплителем</t>
  </si>
  <si>
    <t>3.29-1733-5</t>
  </si>
  <si>
    <t>Устройство инверсионной гидроизоляции стен в 3 слоя с утеплителем</t>
  </si>
  <si>
    <t>3.29-2-5-0-1734</t>
  </si>
  <si>
    <t>Таблица 3.29-1734. Устройство наружной гидроизоляции стен с применением мембран в котлованах</t>
  </si>
  <si>
    <t>3.29-1734-1</t>
  </si>
  <si>
    <t>Устройство наружной гидроизоляции стен с применением мембраны толщиной 2 мм с 2-мя слоями геотекстиля, мембрана в 2 слоя, в котлованах</t>
  </si>
  <si>
    <t>3.29-1734-2</t>
  </si>
  <si>
    <t>Устройство наружной гидроизоляции стен с применением мембраны толщиной 2 мм с 2-мя слоями геотекстиля с защитным слоем из профилированной мембраны</t>
  </si>
  <si>
    <t>3.29-2-5-0-1735</t>
  </si>
  <si>
    <t>Таблица 3.29-1735. Устройство наружной гидроизоляции перекрытий с применением мембран</t>
  </si>
  <si>
    <t>3.29-1735-1</t>
  </si>
  <si>
    <t>Устройство наружной гидроизоляции перекрытий с применением мембраны толщиной 2 мм в 2 слоя с 2-мя слоями геотекстиля с армированным защитным слоем из бетона</t>
  </si>
  <si>
    <t>3.29-1735-2</t>
  </si>
  <si>
    <t>Устройство наружной гидроизоляции перекрытий с применением мембраны толщиной 2 мм в 2 слоя с 2-мя слоями геотекстиля с защитным слоем из профилированной мембраны</t>
  </si>
  <si>
    <t>3.29-2-5-0-1736</t>
  </si>
  <si>
    <t>Таблица 3.29-1736. Устройство наружной гидроизоляции с применением мембраны толщиной 2 мм с 2-мя слоями геотекстиля, гидрошпонка 3 ребра со штуцерами</t>
  </si>
  <si>
    <t>3.29-1736-1</t>
  </si>
  <si>
    <t>Устройство наружной гидроизоляции с применением мембраны толщиной 2 мм с 2-мя слоями геотекстиля, гидрошпонка 3 ребра со штуцерами стен, в 2 слоя</t>
  </si>
  <si>
    <t>3.29-1736-2</t>
  </si>
  <si>
    <t>Устройство наружной гидроизоляции с применением мембраны толщиной 2 мм с 2-мя слоями геотекстиля, гидрошпонка 3 ребра со штуцерами лотка, горизонтальная, без защитного слоя</t>
  </si>
  <si>
    <t>3.29-2-5-0-1737</t>
  </si>
  <si>
    <t>Таблица 3.29-1737. Устройство теплоизоляции перекрытий тоннелей мелкого заложения</t>
  </si>
  <si>
    <t>3.29-1737-1</t>
  </si>
  <si>
    <t>Устройство теплоизоляции перекрытий тоннелей мелкого заложения</t>
  </si>
  <si>
    <t>100 м2 теплоизоляции</t>
  </si>
  <si>
    <t>3.29-2-5-0-1738</t>
  </si>
  <si>
    <t>Таблица 3.29-1738. Устройство пароизоляции в 1 слой из рулонных материалов</t>
  </si>
  <si>
    <t>3.29-1738-1</t>
  </si>
  <si>
    <t>Устройство пароизоляции в 1 слой из рулонных материалов</t>
  </si>
  <si>
    <t>3.29-2-5-0-1739</t>
  </si>
  <si>
    <t>Таблица 3.29-1739. Устройство защитного слоя пароизоляции из цементно-песчаного раствора</t>
  </si>
  <si>
    <t>3.29-1739-1</t>
  </si>
  <si>
    <t>Устройство защитного слоя пароизоляции из цементно-песчаного раствора М100</t>
  </si>
  <si>
    <t>3.29-2-5-0-1740</t>
  </si>
  <si>
    <t>Таблица 3.29-1740. Устройство защитных стен из керамического кирпича, силикатных и бетонных блоков</t>
  </si>
  <si>
    <t>3.29-1740-1</t>
  </si>
  <si>
    <t>Устройство защитных стен из керамического кирпича толщиной в 1/2 кирпича высотой до 4 м</t>
  </si>
  <si>
    <t>3.29-1740-2</t>
  </si>
  <si>
    <t>Устройство защитных стен из керамического кирпича толщиной в 1/2 кирпича высотой более 4 м</t>
  </si>
  <si>
    <t>3.29-1740-3</t>
  </si>
  <si>
    <t>Устройство защитных стен из силикатных и бетонных блоков толщиной в 1/2 кирпича высотой до 4 м</t>
  </si>
  <si>
    <t>3.29-1740-4</t>
  </si>
  <si>
    <t>Устройство защитных стен из силикатных и бетонных блоков толщиной в 1/2 кирпича высотой более 4 м</t>
  </si>
  <si>
    <t>3.29-2-5-0-1741</t>
  </si>
  <si>
    <t>Таблица 3.29-1741. Гидроизоляция поверхностей бетонных, железобетонных и металлических конструкций холодной мастикой способом пневматического распыления</t>
  </si>
  <si>
    <t>3.29-1741-1</t>
  </si>
  <si>
    <t>Гидроизоляция поверхностей бетонных, железобетонных и металлических конструкций холодной мастикой способом пневматического распыления, толщина слоя 2 мм</t>
  </si>
  <si>
    <t>3.29-1741-2</t>
  </si>
  <si>
    <t>Гидроизоляция поверхностей бетонных, железобетонных и металлических конструкций холодной мастикой способом пневматического распыления, добавлять или исключать на каждые 0,5 мм изменения толщины слоя к позиции 3.29-1741-1</t>
  </si>
  <si>
    <t>3.29-2-6</t>
  </si>
  <si>
    <t>Раздел 6. Прочие работы</t>
  </si>
  <si>
    <t>3.29-2-6-0-1755</t>
  </si>
  <si>
    <t>Таблица 3.29-1755. Устройство путевой стены из кабельных блоков</t>
  </si>
  <si>
    <t>3.29-1755-1</t>
  </si>
  <si>
    <t>Устройство путевой стены из кабельных блоков</t>
  </si>
  <si>
    <t>100 м3 блоков в конструкции без вычета пустот</t>
  </si>
  <si>
    <t>3.29-2-6-0-1756</t>
  </si>
  <si>
    <t>Таблица 3.29-1756. Заливка вручную цементным раствором 1:3 зазора между стеновыми блоками и гидроизоляцией</t>
  </si>
  <si>
    <t>3.29-1756-1</t>
  </si>
  <si>
    <t>Заливка вручную цементным раствором 1:3 зазора между стеновыми блоками и гидроизоляцией при ширине зазора 10 см</t>
  </si>
  <si>
    <t>3.29-1756-2</t>
  </si>
  <si>
    <t>Заливка вручную цементным раствором 1:3 зазора между стеновыми блоками и гидроизоляцией при ширине зазора 15 см</t>
  </si>
  <si>
    <t>3.29-2-6-0-1757</t>
  </si>
  <si>
    <t>Таблица 3.29-1757. Чеканка фибробетоном стыков между колоннами и прогонами</t>
  </si>
  <si>
    <t>3.29-1757-1</t>
  </si>
  <si>
    <t>Чеканка фибробетоном стыков между колоннами и прогонами</t>
  </si>
  <si>
    <t>3.29-2-6-0-1758</t>
  </si>
  <si>
    <t>Таблица 3.29-1758. Монтаж и демонтаж бурового стволопроходческого комплекса</t>
  </si>
  <si>
    <t>3.29-1758-1</t>
  </si>
  <si>
    <t>Монтаж стволопроходческого механизированного комплекса</t>
  </si>
  <si>
    <t>1 комплекс буровой стволопроходческий</t>
  </si>
  <si>
    <t>3.29-1758-2</t>
  </si>
  <si>
    <t>Демонтаж стволопроходческого механизированного комплекса</t>
  </si>
  <si>
    <t>3.29-2-6-0-1759</t>
  </si>
  <si>
    <t>Таблица 3.29-1759. Подводное бетонирование основания шахтного ствола, сооруженного буровым стволопроходческим комплексом</t>
  </si>
  <si>
    <t>3.29-1759-1</t>
  </si>
  <si>
    <t>Подводное бетонирование основания шахтного ствола, сооруженного буровым стволопроходческим комплексом</t>
  </si>
  <si>
    <t>3.29-2-6-0-1760</t>
  </si>
  <si>
    <t>Таблица 3.29-1760. Монтаж оборудования тоннелепроходческого комплекса диаметром до 6,5 м</t>
  </si>
  <si>
    <t>3.29-1760-1</t>
  </si>
  <si>
    <t>Монтаж оборудования тоннелепроходческого комплекса диаметром до 6,5 м</t>
  </si>
  <si>
    <t>3.29-2-6-0-1761</t>
  </si>
  <si>
    <t>Таблица 3.29-1761. Демонтаж оборудования тоннелепроходческого комплекса диаметром до 6,5 м</t>
  </si>
  <si>
    <t>3.29-1761-1</t>
  </si>
  <si>
    <t>Демонтаж оборудования тоннелепроходческого комплекса диаметром до 6,5 м</t>
  </si>
  <si>
    <t>3.29-2-6-0-1955</t>
  </si>
  <si>
    <t>Таблица 3.29-1955. Ввод в забой и вывод из забоя тоннелепроходческого механизированного комплекса импортного производства диаметром от 10,6 до 11 м</t>
  </si>
  <si>
    <t>3.29-1955-1</t>
  </si>
  <si>
    <t>Монтаж и демонтаж адаптерного кольца при вводе в забой тоннелепроходческого механизированного комплекса импортного производства диаметром от 10,6 до 11 м</t>
  </si>
  <si>
    <t>3.29-1955-2</t>
  </si>
  <si>
    <t>Монтаж и демонтаж металлоконструкции ложа щита при вводе в забой и выводе из забоя тоннелепроходческого механизированного комплекса импортного производства диаметром от 10,6 до 11 м</t>
  </si>
  <si>
    <t>3.29-1955-3</t>
  </si>
  <si>
    <t>Монтаж и демонтаж пути под технологические тележки при вводе в забой тоннелепроходческого механизированного комплекса импортного производства диаметром от 10,6 до 11 м</t>
  </si>
  <si>
    <t>1 ввод в забой</t>
  </si>
  <si>
    <t>3.29-1955-4</t>
  </si>
  <si>
    <t>Монтаж и демонтаж рамы упора при вводе в забой тоннелепроходческого механизированного комплекса импортного производства диаметром от 10,6 до 11 м</t>
  </si>
  <si>
    <t>3.29-1955-5</t>
  </si>
  <si>
    <t>Монтаж и демонтаж ниппельного кольца при вводе в забой тоннелепроходческого механизированного комплекса импортного производства диаметром от 10,6 до 11 м</t>
  </si>
  <si>
    <t>3.29-1955-6</t>
  </si>
  <si>
    <t>Монтаж и демонтаж первого временного кольца сборной железобетонной обделки при вводе в забой тоннелепроходческого механизированного комплекса импортного производства диаметром от 10,6 до 11 м</t>
  </si>
  <si>
    <t>3.29-1955-7</t>
  </si>
  <si>
    <t>Монтаж и демонтаж последующих временных колец сборной железобетонной обделки при вводе в забой тоннелепроходческого механизированного комплекса импортного производства диаметром от 10,6 до 11 м</t>
  </si>
  <si>
    <t>3.29-2-6-0-1958</t>
  </si>
  <si>
    <t>Таблица 3.29-1958. Монтаж и демонтаж тюбингоукладчика для наклонных тоннелей диаметром 9,8 м</t>
  </si>
  <si>
    <t>3.29-1958-1</t>
  </si>
  <si>
    <t>Монтаж тюбингоукладчика для наклонных тоннелей диаметром 9,8 м</t>
  </si>
  <si>
    <t>3.29-1958-2</t>
  </si>
  <si>
    <t>Демонтаж тюбингоукладчика для наклонных тоннелей диаметром 9,8 м</t>
  </si>
  <si>
    <t>3.29-2-6-0-1972</t>
  </si>
  <si>
    <t>Таблица 3.29-1972. Внутрипостроечный транспорт материалов для проходки тоннелей, сооружаемых при помощи тоннелепроходческих механизированных комплексов (ТПМК)</t>
  </si>
  <si>
    <t>3.29-1972-1</t>
  </si>
  <si>
    <t>Внутрипостроечный транспорт изделий из сборного железобетона, бетона, керамзитобетона массой до 3 т</t>
  </si>
  <si>
    <t>3.29-1972-2</t>
  </si>
  <si>
    <t>Внутрипостроечный транспорт изделий из сборного железобетона, бетона, керамзитобетона массой от 3 т до 6 т</t>
  </si>
  <si>
    <t>3.29-1972-3</t>
  </si>
  <si>
    <t>Внутрипостроечный транспорт изделий из сборного железобетона, бетона, керамзитобетона массой свыше 6 т</t>
  </si>
  <si>
    <t>3.29-1972-4</t>
  </si>
  <si>
    <t>Внутрипостроечный транспорт материалов, перевозимых в бочках, контейнерах</t>
  </si>
  <si>
    <t>3.29-1972-5</t>
  </si>
  <si>
    <t>Внутрипостроечный транспорт материалов, перевозимых в мешках и пакетах</t>
  </si>
  <si>
    <t>3.29-1972-6</t>
  </si>
  <si>
    <t>Внутрипостроечный транспорт материалов, перевозимых в ящиках</t>
  </si>
  <si>
    <t>3.29-1972-7</t>
  </si>
  <si>
    <t>Внутрипостроечный транспорт материалов временных коммуникаций</t>
  </si>
  <si>
    <t>3.29-1972-8</t>
  </si>
  <si>
    <t>Внутрипостроечный транспорт элементов сборной обделки из чугунных тюбингов массой до 0,5 т</t>
  </si>
  <si>
    <t>3.29-1972-9</t>
  </si>
  <si>
    <t>Внутрипостроечный транспорт элементов сборной обделки из чугунных тюбингов массой до 1 т</t>
  </si>
  <si>
    <t>3.29-2-6-0-1978</t>
  </si>
  <si>
    <t>Таблица 3.29-1978. Монтаж тоннельного конвейера для выдачи породы на поверхность при проходке тоннелей тоннелепроходческими механизированными комплексами импортного производства</t>
  </si>
  <si>
    <t>3.29-1978-1</t>
  </si>
  <si>
    <t>Монтаж тоннельного конвейера с шириной ленты свыше 800 мм до 1000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</si>
  <si>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3.29-1978-2</t>
  </si>
  <si>
    <t>Добавлять на каждый последующий метр длины тоннельного конвейера к позиции 3.29-1978-1</t>
  </si>
  <si>
    <t>1 м длины конвейера</t>
  </si>
  <si>
    <t>3.29-1978-3</t>
  </si>
  <si>
    <t>Монтаж тоннельного конвейера с шириной ленты свыше 600 мм до 800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</si>
  <si>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3.29-1978-4</t>
  </si>
  <si>
    <t>Добавлять на каждый последующий метр длины тоннельного конвейера к позиции 3.29-1978-3</t>
  </si>
  <si>
    <t>3.29-2-6-0-1979</t>
  </si>
  <si>
    <t>Таблица 3.29-1979. Монтаж оборудования тоннелепроходческого комплекса с грунтопригрузом диаметром от 10,6 до 11 м импортного производства</t>
  </si>
  <si>
    <t>3.29-1979-1</t>
  </si>
  <si>
    <t>Монтаж оборудования тоннелепроходческого комплекса с грунтопригрузом диаметром от 10,6 до 11 м импортного производства</t>
  </si>
  <si>
    <t>3.29-2-6-0-1981</t>
  </si>
  <si>
    <t>Таблица 3.29-1981. Демонтаж оборудования тоннелепроходческого комплекса с грунтопригрузом диаметром от 10,6 до 11 м импортного производства</t>
  </si>
  <si>
    <t>3.29-1981-1</t>
  </si>
  <si>
    <t>Демонтаж оборудования тоннелепроходческого комплекса с грунтопригрузом диаметром от 10,6 до 11 м импортного производства</t>
  </si>
  <si>
    <t>3.29-2-6-0-1982</t>
  </si>
  <si>
    <t>Таблица 3.29-1982. Монтаж отвального конвейера для выдачи породы при проходке тоннелей тоннелепроходческими механизированными комплексами импортного производства</t>
  </si>
  <si>
    <t>3.29-1982-1</t>
  </si>
  <si>
    <t>Монтаж отвального конвейера с шириной ленты свыше 600 мм до 800 мм для выдачи породы при проходке тоннелей тоннелепроходческими механизированными комплексами импортного производства</t>
  </si>
  <si>
    <t>1 м длины конвейерной ленты</t>
  </si>
  <si>
    <t>3.29-1982-2</t>
  </si>
  <si>
    <t>Монтаж отвального конвейера с шириной ленты свыше 800 мм до 1000 мм для выдачи породы при проходке тоннелей тоннелепроходческими механизированными комплексами импортного производства</t>
  </si>
  <si>
    <t>3.29-1982-3</t>
  </si>
  <si>
    <t>Монтаж отвального конвейера с шириной ленты свыше 1000 мм до 1200 мм для выдачи породы при проходке тоннелей тоннелепроходческими механизированными комплексами импортного производства</t>
  </si>
  <si>
    <t>3.29-2-6-0-1983</t>
  </si>
  <si>
    <t>Таблица 3.29-1983. Монтаж вертикального конвейера для выдачи породы при проходке тоннелей тоннелепроходческими механизированными комплексами импортного производства</t>
  </si>
  <si>
    <t>3.29-1983-1</t>
  </si>
  <si>
    <t>Монтаж вертикального конвейера с шириной ленты с гофробортом свыше 1400 мм до 1600 мм для выдачи породы при проходке тоннелей тоннелепроходческими механизированными комплексами импортного производства</t>
  </si>
  <si>
    <t>3.29-1983-2</t>
  </si>
  <si>
    <t xml:space="preserve">Добавлять на каждый метр высоты котлована к позиции 3.29-1983-1 </t>
  </si>
  <si>
    <t>1 м высоты котлована</t>
  </si>
  <si>
    <t>3.29-1983-3</t>
  </si>
  <si>
    <t>Монтаж вертикального конвейера с шириной ленты с гофробортом свыше 1200 мм до 1400 мм для выдачи породы при проходке тоннелей тоннелепроходческими механизированными комплексами импортного производства</t>
  </si>
  <si>
    <t>3.29-1983-4</t>
  </si>
  <si>
    <t>Добавлять на каждый метр высоты котлована к позиции 3.29-1983-3</t>
  </si>
  <si>
    <t>3.29-2-6-0-1984</t>
  </si>
  <si>
    <t>Таблица 3.29-1984. Демонтаж тоннельного конвейера для выдачи породы на поверхность при проходке тоннелей тоннелепроходческими механизированными комплексами импортного производства</t>
  </si>
  <si>
    <t>3.29-1984-1</t>
  </si>
  <si>
    <t>Демонтаж тоннельного конвейера с шириной ленты свыше 800 мм до 1000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</si>
  <si>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3.29-1984-2</t>
  </si>
  <si>
    <t>Добавлять на каждый метр демонтажа длины тоннельного конвейера к позиции 3.29-1984-1</t>
  </si>
  <si>
    <t>3.29-1984-3</t>
  </si>
  <si>
    <t>Демонтаж тоннельного конвейера с шириной ленты свыше 600 мм до 800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</si>
  <si>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3.29-1984-4</t>
  </si>
  <si>
    <t>Добавлять на каждый метр демонтажа длины тоннельного конвейера к позиции 3.29-1984-3</t>
  </si>
  <si>
    <t>Отдел 3. Устройство пути</t>
  </si>
  <si>
    <t>3.29-3</t>
  </si>
  <si>
    <t>3.29-3-1</t>
  </si>
  <si>
    <t>Раздел 1. Устройство пути в тоннеле</t>
  </si>
  <si>
    <t>3.29-3-1-0-1775</t>
  </si>
  <si>
    <t>Таблица 3.29-1775. Укладка пути в тоннелях и на смотровых канавах</t>
  </si>
  <si>
    <t>3.29-1775-1</t>
  </si>
  <si>
    <t>Укладка пути в тоннелях при раздельном скреплении рельсами длиной 25 м на прямых участках пути</t>
  </si>
  <si>
    <t>3.29-1775-2</t>
  </si>
  <si>
    <t>Укладка пути в тоннелях при раздельном скреплении рельсами длиной 25 м на кривых участках пути</t>
  </si>
  <si>
    <t>3.29-1775-3</t>
  </si>
  <si>
    <t>Укладка пути в тоннелях при раздельном скреплении рельсами длиной 25 м на участках пути с контррельсами (без укладки контррельсов)</t>
  </si>
  <si>
    <t>3.29-1775-4</t>
  </si>
  <si>
    <t>Укладка пути в тоннелях при раздельном скреплении сварными рельсовыми плетями на уложенных монтажными рельсами на прямых участках пути</t>
  </si>
  <si>
    <t>3.29-1775-5</t>
  </si>
  <si>
    <t>Укладка пути в тоннелях при раздельном скреплении сварными рельсовыми плетями на уложенных монтажными рельсами на кривых участках пути</t>
  </si>
  <si>
    <t>3.29-1775-6</t>
  </si>
  <si>
    <t>Укладка пути в тоннелях при раздельном скреплении монтажными рельсами на прямых участках пути</t>
  </si>
  <si>
    <t>3.29-1775-7</t>
  </si>
  <si>
    <t>Укладка пути в тоннелях при раздельном скреплении монтажными рельсами на кривых участках пути</t>
  </si>
  <si>
    <t>3.29-1775-8</t>
  </si>
  <si>
    <t>Укладка пути в тоннелях при нераздельном скреплении на смотровых канавах</t>
  </si>
  <si>
    <t>3.29-1775-9</t>
  </si>
  <si>
    <t>Укладка контррельсов</t>
  </si>
  <si>
    <t>3.29-3-1-0-1776</t>
  </si>
  <si>
    <t>Таблица 3.29-1776. Подъем, рихтовка, раскрепление пути</t>
  </si>
  <si>
    <t>3.29-1776-1</t>
  </si>
  <si>
    <t>Подъем, рихтовка, раскрепление пути в подземных условиях метрополитена мелкого заложения на прямых участках</t>
  </si>
  <si>
    <t>3.29-1776-2</t>
  </si>
  <si>
    <t>Подъем, рихтовка, раскрепление пути в подземных условиях метрополитена мелкого заложения на кривых участках</t>
  </si>
  <si>
    <t>3.29-1776-3</t>
  </si>
  <si>
    <t>Подъем, рихтовка, раскрепление пути в подземных условиях метрополитена глубокого заложения на прямых участках</t>
  </si>
  <si>
    <t>3.29-1776-4</t>
  </si>
  <si>
    <t>Подъем, рихтовка, раскрепление пути в подземных условиях метрополитена глубокого заложения на кривых участках</t>
  </si>
  <si>
    <t>3.29-3-1-0-1777</t>
  </si>
  <si>
    <t>Таблица 3.29-1777. Бетонирование пути в подземных условиях метрополитена</t>
  </si>
  <si>
    <t>3.29-1777-1</t>
  </si>
  <si>
    <t>Бетонирование пути в подземных условиях метрополитена глубокого заложения</t>
  </si>
  <si>
    <t>3.29-1777-2</t>
  </si>
  <si>
    <t>Бетонирование пути в подземных условиях метрополитена мелкого заложения</t>
  </si>
  <si>
    <t>3.29-3-1-0-1778</t>
  </si>
  <si>
    <t>Таблица 3.29-1778. Балластировка пути в подземных условиях метрополитена глубокого и мелкого заложения</t>
  </si>
  <si>
    <t>3.29-1778-1</t>
  </si>
  <si>
    <t>Балластировка пути в подземных условиях метрополитена глубокого заложения</t>
  </si>
  <si>
    <t>3.29-1778-2</t>
  </si>
  <si>
    <t>Балластировка пути в подземных условиях метрополитена мелкого заложения</t>
  </si>
  <si>
    <t>3.29-3-1-0-1779</t>
  </si>
  <si>
    <t>Таблица 3.29-1779. Укладка стрелочных переводов</t>
  </si>
  <si>
    <t>3.29-1779-1</t>
  </si>
  <si>
    <t>Укладка стрелочных переводов М1/9 в подземных условиях метрополитена глубокого заложения</t>
  </si>
  <si>
    <t>3.29-1779-2</t>
  </si>
  <si>
    <t>Укладка стрелочных переводов М1/9 в подземных условиях метрополитена мелкого заложения</t>
  </si>
  <si>
    <t>3.29-3-1-0-1780</t>
  </si>
  <si>
    <t>Таблица 3.29-1780. Балластировка стрелочных переводов M1/9 в подземных условиях метрополитена глубокого и мелкого заложения</t>
  </si>
  <si>
    <t>3.29-1780-1</t>
  </si>
  <si>
    <t>Балластировка стрелочных переводов М1/9 в подземных условиях метрополитена глубокого заложения</t>
  </si>
  <si>
    <t>3.29-1780-2</t>
  </si>
  <si>
    <t>Балластировка стрелочных переводов М1/9 в подземных условиях метрополитена мелкого заложения</t>
  </si>
  <si>
    <t>3.29-3-1-0-1781</t>
  </si>
  <si>
    <t>Таблица 3.29-1781. Укладка и балластировка перекрестного съезда</t>
  </si>
  <si>
    <t>3.29-1781-1</t>
  </si>
  <si>
    <t>Укладка перекрестного съезда М2/9</t>
  </si>
  <si>
    <t>1 комплект перекрестного съезда</t>
  </si>
  <si>
    <t>3.29-1781-2</t>
  </si>
  <si>
    <t>Балластировка перекрестного съезда М2/9</t>
  </si>
  <si>
    <t>3.29-3-1-0-1782</t>
  </si>
  <si>
    <t>Таблица 3.29-1782. Устройство рельсового упора в подземных условиях метрополитена глубокого заложения</t>
  </si>
  <si>
    <t>3.29-1782-1</t>
  </si>
  <si>
    <t>Устройство рельсового упора в подземных условиях метрополитена глубокого заложения</t>
  </si>
  <si>
    <t>3.29-3-1-0-1783</t>
  </si>
  <si>
    <t>Таблица 3.29-1783. Отделка пути в подземных условиях</t>
  </si>
  <si>
    <t>3.29-1783-1</t>
  </si>
  <si>
    <t>Отделка пути в подземных условиях на прямом участке</t>
  </si>
  <si>
    <t>3.29-1783-2</t>
  </si>
  <si>
    <t>Отделка пути в подземных условиях на кривом участке</t>
  </si>
  <si>
    <t>3.29-3-1-0-1784</t>
  </si>
  <si>
    <t>Таблица 3.29-1784. Отделка стрелочных переводов М1/9 в подземных условиях метрополитена</t>
  </si>
  <si>
    <t>3.29-1784-1</t>
  </si>
  <si>
    <t>Отделка стрелочных переводов М1/9 в подземных условиях метрополитена</t>
  </si>
  <si>
    <t>3.29-3-1-0-1785</t>
  </si>
  <si>
    <t>Таблица 3.29-1785. Отделка перекрестных съездов М2/9</t>
  </si>
  <si>
    <t>3.29-1785-1</t>
  </si>
  <si>
    <t>Отделка перекрестных съездов М2/9</t>
  </si>
  <si>
    <t>3.29-3-1-0-1786</t>
  </si>
  <si>
    <t>Таблица 3.29-1786. Послеосадочный ремонт пути</t>
  </si>
  <si>
    <t>3.29-1786-1</t>
  </si>
  <si>
    <t>Послеосадочный ремонт пути на прямых участках</t>
  </si>
  <si>
    <t>3.29-1786-2</t>
  </si>
  <si>
    <t>Послеосадочный ремонт пути на кривых участках</t>
  </si>
  <si>
    <t>3.29-1786-3</t>
  </si>
  <si>
    <t>Послеосадочный ремонт пути на смотровых канавах</t>
  </si>
  <si>
    <t>3.29-3-1-0-1787</t>
  </si>
  <si>
    <t>Таблица 3.29-1787. Послеосадочный ремонт стрелочных переводов М1/9 в подземных условиях метрополитена</t>
  </si>
  <si>
    <t>3.29-1787-1</t>
  </si>
  <si>
    <t>Послеосадочный ремонт стрелочных переводов М1/9 в подземных условиях метрополитена</t>
  </si>
  <si>
    <t>3.29-3-1-0-1788</t>
  </si>
  <si>
    <t>Таблица 3.29-1788. Послеосадочный ремонт перекрестных съездов М2/9</t>
  </si>
  <si>
    <t>3.29-1788-1</t>
  </si>
  <si>
    <t>Послеосадочный ремонт перекрестных съездов М2/9</t>
  </si>
  <si>
    <t>3.29-3-1-0-1789</t>
  </si>
  <si>
    <t>Таблица 3.29-1789. Устройство специальных конструкций пути</t>
  </si>
  <si>
    <t>3.29-1789-1</t>
  </si>
  <si>
    <t>Устройство изолирующих стыков контррельса с накладками из ДСП</t>
  </si>
  <si>
    <t>3.29-1789-2</t>
  </si>
  <si>
    <t>Устройство нормальных стыков ходового рельса на контактной графитовой смазке</t>
  </si>
  <si>
    <t>3.29-3-1-0-1790</t>
  </si>
  <si>
    <t>Таблица 3.29-1790. Устройство изолирующих клееболтовых стыков ходового рельса</t>
  </si>
  <si>
    <t>3.29-1790-1</t>
  </si>
  <si>
    <t>Устройство изолирующих клееболтовых стыков ходового рельса</t>
  </si>
  <si>
    <t>3.29-3-1-0-1791</t>
  </si>
  <si>
    <t>Таблица 3.29-1791. Устройство уплотнения рельсов</t>
  </si>
  <si>
    <t>3.29-1791-1</t>
  </si>
  <si>
    <t>Устройство уплотнения рельсов</t>
  </si>
  <si>
    <t>10 шт. уплотнений</t>
  </si>
  <si>
    <t>3.29-3-1-0-1792</t>
  </si>
  <si>
    <t>Таблица 3.29-1792. Вырезка средней части шпал постоянных путей</t>
  </si>
  <si>
    <t>3.29-1792-1</t>
  </si>
  <si>
    <t>Вырезка средней части шпал постоянных путей</t>
  </si>
  <si>
    <t>10 шт. шпал</t>
  </si>
  <si>
    <t>3.29-3-1-0-1793</t>
  </si>
  <si>
    <t>Таблица 3.29-1793. Приварка стыковых электросоединителей</t>
  </si>
  <si>
    <t>3.29-1793-1</t>
  </si>
  <si>
    <t>Приварка стыковых электросоединителей</t>
  </si>
  <si>
    <t>100 шт. электросоединителей</t>
  </si>
  <si>
    <t>3.29-3-1-0-1794</t>
  </si>
  <si>
    <t>Таблица 3.29-1794. Покилометровый запас укладочных материалов и деталей</t>
  </si>
  <si>
    <t>3.29-1794-1</t>
  </si>
  <si>
    <t>Покилометровый запас укладочных материалов и деталей верхнего строения пути</t>
  </si>
  <si>
    <t>3.29-1794-2</t>
  </si>
  <si>
    <t>Покилометровый запас укладочных материалов и деталей контррельса</t>
  </si>
  <si>
    <t>3.29-1794-3</t>
  </si>
  <si>
    <t>Покилометровый запас укладочных материалов и деталей контактного рельса</t>
  </si>
  <si>
    <t>3.29-3-1-0-1795</t>
  </si>
  <si>
    <t>Таблица 3.29-1795. Покилометровый запас укладочных материалов и деталей стрелочного перевода М1/9</t>
  </si>
  <si>
    <t>3.29-1795-1</t>
  </si>
  <si>
    <t>Покилометровый запас укладочных материалов и деталей стрелочного перевода М1/9</t>
  </si>
  <si>
    <t>1 комплект стрелочного перевода</t>
  </si>
  <si>
    <t>3.29-3-1-0-1796</t>
  </si>
  <si>
    <t>Таблица 3.29-1796. Покилометровый запас укладочных материалов и деталей перекрестного съезда М2/9</t>
  </si>
  <si>
    <t>3.29-1796-1</t>
  </si>
  <si>
    <t>Покилометровый запас укладочных материалов и деталей перекрестного съезда М2/9</t>
  </si>
  <si>
    <t>3.29-3-1-0-1797</t>
  </si>
  <si>
    <t>Таблица 3.29-1797. Монтаж рельсошпальной решетки из отдельных рельсов Р-65 на композитных шпалах в подземных условиях</t>
  </si>
  <si>
    <t>3.29-1797-1</t>
  </si>
  <si>
    <t>Монтаж рельсошпальной решетки из отдельных рельсов Р65 длиной 12,5 м на композитных шпалах в подземных условиях мелкого заложения на прямом участке</t>
  </si>
  <si>
    <t>3.29-1797-2</t>
  </si>
  <si>
    <t>Монтаж рельсошпальной решетки из отдельных рельсов Р65 длиной 12,5 м на композитных шпалах в подземных условиях мелкого заложения на кривом участке</t>
  </si>
  <si>
    <t>3.29-1797-3</t>
  </si>
  <si>
    <t>Монтаж рельсошпальной решетки из отдельных рельсов Р65 длиной 6,25 м на композитных шпалах в подземных условиях глубокого заложения на прямом участке</t>
  </si>
  <si>
    <t>3.29-1797-4</t>
  </si>
  <si>
    <t>Монтаж рельсошпальной решетки из отдельных рельсов Р65 длиной 6,25 м на композитных шпалах в подземных условиях глубокого заложения на кривом участке</t>
  </si>
  <si>
    <t>3.29-1797-5</t>
  </si>
  <si>
    <t>Монтаж рельсошпальной решетки из отдельных рельсов Р65 длиной 12,5 м на композитных шпалах с виброзащитным креплением ВГС-5-65 в подземных условиях мелкого заложения на прямом участке</t>
  </si>
  <si>
    <t>3.29-1797-6</t>
  </si>
  <si>
    <t>Монтаж рельсошпальной решетки из отдельных рельсов Р65 длиной 12,5 м на композитных шпалах с виброзащитным креплением ВГС-5-65 в подземных условиях мелкого заложения на кривом участке</t>
  </si>
  <si>
    <t>3.29-1797-7</t>
  </si>
  <si>
    <t>Монтаж рельсошпальной решетки из отдельных рельсов Р65 длиной 6,25 м на композитных шпалах с виброзащитным креплением ВГС-5-65 в подземных условиях глубокого заложения на прямом участке</t>
  </si>
  <si>
    <t>3.29-1797-8</t>
  </si>
  <si>
    <t>Монтаж рельсошпальной решетки из отдельных рельсов Р65 длиной 6,25 м на композитных шпалах с виброзащитным креплением ВГС-5-65 в подземных условиях глубокого заложения на кривом участке</t>
  </si>
  <si>
    <t>3.29-3-1-0-1798</t>
  </si>
  <si>
    <t>Таблица 3.29-1798. Послеосадочный ремонт пути со шпалами из композитных материалов на прямых и кривых участках в подземных условиях метрополитена</t>
  </si>
  <si>
    <t>3.29-1798-1</t>
  </si>
  <si>
    <t>Послеосадочный ремонт пути со шпалами из композитных материалов на прямых участках в подземных условиях метрополитена</t>
  </si>
  <si>
    <t>3.29-1798-2</t>
  </si>
  <si>
    <t>Послеосадочный ремонт пути со шпалами из композитных материалов на кривых участках в подземных условиях метрополитена</t>
  </si>
  <si>
    <t>3.29-3-1-0-1799</t>
  </si>
  <si>
    <t>Таблица 3.29-1799. Монтаж рельсошпальной решетки из отдельных рельсов Р-65 на деревянных шпалах в подземных условиях</t>
  </si>
  <si>
    <t>3.29-1799-1</t>
  </si>
  <si>
    <t>Монтаж рельсошпальной решетки из отдельных рельсов Р65 длиной 12,5 м на деревянных шпалах в подземных условиях мелкого заложения на прямом участке</t>
  </si>
  <si>
    <t>3.29-1799-2</t>
  </si>
  <si>
    <t>Монтаж рельсошпальной решетки из отдельных рельсов Р65 длиной 12,5 м на деревянных шпалах в подземных условиях мелкого заложения на кривом участке</t>
  </si>
  <si>
    <t>3.29-1799-3</t>
  </si>
  <si>
    <t>Монтаж рельсошпальной решетки из отдельных рельсов Р65 длиной 6,25 м на деревянных шпалах в подземных условиях глубокого заложения на прямом участке</t>
  </si>
  <si>
    <t>3.29-1799-4</t>
  </si>
  <si>
    <t>Монтаж рельсошпальной решетки из отдельных рельсов Р65 длиной 6,25 м на деревянных шпалах в подземных условиях глубокого заложения на кривом участке</t>
  </si>
  <si>
    <t>3.29-3-1-0-1800</t>
  </si>
  <si>
    <t>Таблица 3.29-1800. Замена монтажных рельсов на сварные плети в подземных условиях</t>
  </si>
  <si>
    <t>3.29-1800-1</t>
  </si>
  <si>
    <t>Замена монтажных рельсов на сварные плети в подземных условиях на прямом участке</t>
  </si>
  <si>
    <t>3.29-1800-2</t>
  </si>
  <si>
    <t>Замена монтажных рельсов на сварные плети в подземных условиях на кривом участке</t>
  </si>
  <si>
    <t>3.29-3-1-0-1801</t>
  </si>
  <si>
    <t>Таблица 3.29-1801. Сварка рельсовых плетей в подземных условиях строящегося тоннеля</t>
  </si>
  <si>
    <t>3.29-1801-1</t>
  </si>
  <si>
    <t>Сварка рельсовых плетей в подземных условиях строящегося тоннеля</t>
  </si>
  <si>
    <t>3.29-1801-2</t>
  </si>
  <si>
    <t>Сварка рельсовых плетей (контактных) в подземных условиях строящегося тоннеля</t>
  </si>
  <si>
    <t>3.29-3-1-0-1802</t>
  </si>
  <si>
    <t>Таблица 3.29-1802. Подготовительные работы на путевой базе по верхнему строению пути из композитных шпал</t>
  </si>
  <si>
    <t>3.29-1802-1</t>
  </si>
  <si>
    <t>Подготовительные работы на путевой базе по верхнему строению пути из композитных шпал на прямом участке</t>
  </si>
  <si>
    <t>3.29-1802-2</t>
  </si>
  <si>
    <t>Подготовительные работы на путевой базе по верхнему строению пути из композитных шпал на кривом участке</t>
  </si>
  <si>
    <t>3.29-3-1-0-1803</t>
  </si>
  <si>
    <t>Таблица 3.29-1803. Монтаж рельсошпальной решетки из отдельных рельсов Р-50 длиной 12,5 м на композитных шпалах в подземных условиях мелкого заложения</t>
  </si>
  <si>
    <t>3.29-1803-1</t>
  </si>
  <si>
    <t>Монтаж рельсошпальной решетки из отдельных рельсов Р50 длиной 12,5 м на композитных шпалах в подземных условиях мелкого заложения на прямом участке</t>
  </si>
  <si>
    <t>3.29-1803-2</t>
  </si>
  <si>
    <t>Монтаж рельсошпальной решетки из отдельных рельсов Р50 длиной 12,5 м на композитных шпалах в подземных условиях мелкого заложения на кривом участке</t>
  </si>
  <si>
    <t>3.29-3-1-0-1804</t>
  </si>
  <si>
    <t>Таблица 3.29-1804. Монтаж рельсошпальной решетки из отдельных рельсов Р-65 на железобетонных лежнях в подземных условиях</t>
  </si>
  <si>
    <t>3.29-1804-1</t>
  </si>
  <si>
    <t>Монтаж рельсошпальной решетки из отдельных рельсов Р65 на железобетонных лежнях в подземных условиях на прямом участке</t>
  </si>
  <si>
    <t>3.29-1804-2</t>
  </si>
  <si>
    <t>Монтаж рельсошпальной решетки из отдельных рельсов Р65 на железобетонных лежнях в подземных условиях на кривом участке</t>
  </si>
  <si>
    <t>3.29-3-1-0-1805</t>
  </si>
  <si>
    <t>Таблица 3.29-1805. Сварка алюминотермитная ходовых рельсов Р-65</t>
  </si>
  <si>
    <t>3.29-1805-1</t>
  </si>
  <si>
    <t>Сварка алюминотермитная ходовых рельсов Р65 в условиях строящегося тоннеля</t>
  </si>
  <si>
    <t>1 шт</t>
  </si>
  <si>
    <t>3.29-1805-2</t>
  </si>
  <si>
    <t>Сварка алюминотермитная ходовых рельсов Р65 в условиях наземного строящегося пути</t>
  </si>
  <si>
    <t>3.29-3-1-0-1806</t>
  </si>
  <si>
    <t>Таблица 3.29-1806. Устройство изолирующих стыков с полимерными накладками</t>
  </si>
  <si>
    <t>3.29-1806-1</t>
  </si>
  <si>
    <t>Устройство изолирующих стыков с полимерными накладками путевыми для рельсов Р-65</t>
  </si>
  <si>
    <t>3.29-3-1-0-1807</t>
  </si>
  <si>
    <t>Таблица 3.29-1807. Укладка и балластировка перекрестного съезда</t>
  </si>
  <si>
    <t>3.29-1807-1</t>
  </si>
  <si>
    <t>Укладка перекрестного съезда типа Р65 марки 2/9</t>
  </si>
  <si>
    <t>3.29-1807-2</t>
  </si>
  <si>
    <t>Балластировка перекрестного съезда типа Р65 марки 2/9</t>
  </si>
  <si>
    <t>3.29-3-1-0-1808</t>
  </si>
  <si>
    <t>Таблица 3.29-1808. Покилометровый запас укладочных материалов и деталей перекрестного съезда</t>
  </si>
  <si>
    <t>3.29-1808-1</t>
  </si>
  <si>
    <t>Покилометровый запас укладочных материалов и деталей перекрестного съезда типа Р65 марки 2/9</t>
  </si>
  <si>
    <t>3.29-3-1-0-1809</t>
  </si>
  <si>
    <t>Таблица 3.29-1809. Устройство нормальных стыков ходового рельса Р-65 на контактной графитовой смазке</t>
  </si>
  <si>
    <t>3.29-1809-1</t>
  </si>
  <si>
    <t>Устройство нормальных стыков ходового рельса Р65 на контактной графитовой смазке</t>
  </si>
  <si>
    <t>3.29-3-1-0-1810</t>
  </si>
  <si>
    <t>Таблица 3.29-1810. Устройство рельсовых упоров Р-65</t>
  </si>
  <si>
    <t>3.29-1810-1</t>
  </si>
  <si>
    <t>Устройство рельсовых упоров Р65</t>
  </si>
  <si>
    <t>3.29-3-1-0-1811</t>
  </si>
  <si>
    <t>Таблица 3.29-1811. Резка рельсов и сверление отверстий</t>
  </si>
  <si>
    <t>3.29-1811-1</t>
  </si>
  <si>
    <t>Резка рельсов и сверление отверстий</t>
  </si>
  <si>
    <t>3.29-3-1-0-1812</t>
  </si>
  <si>
    <t>Таблица 3.29-1812. Монтаж контактного рельса в подземных условиях строящегося тоннеля</t>
  </si>
  <si>
    <t>3.29-1812-1</t>
  </si>
  <si>
    <t>Монтаж контактного рельса в подземных условиях строящегося тоннеля</t>
  </si>
  <si>
    <t>3.29-3-1-0-1813</t>
  </si>
  <si>
    <t>Таблица 3.29-1813. Укладка пути рельсами Р-65 длиной 25 м при раздельном скреплении в тоннеле</t>
  </si>
  <si>
    <t>3.29-1813-1</t>
  </si>
  <si>
    <t>Укладка пути рельсами Р65 длиной 25 м при раздельном скреплении в тоннеле на прямых участках радиусом 1200 м и более</t>
  </si>
  <si>
    <t>3.29-1813-2</t>
  </si>
  <si>
    <t>Укладка пути рельсами Р65 длиной 25 м при раздельном скреплении в тоннеле на кривых участках радиусом более 400 и менее 1200 м</t>
  </si>
  <si>
    <t>3.29-3-1-0-1814</t>
  </si>
  <si>
    <t>Таблица 3.29-1814. Подъем, рихтовка, раскрепление пути и подготовка к бетонированию на прямых и кривых участках пути (лежневое основание)</t>
  </si>
  <si>
    <t>3.29-1814-1</t>
  </si>
  <si>
    <t>Подъем, рихтовка, раскрепление пути и подготовка к бетонированию на прямых участках пути (лежневое основание)</t>
  </si>
  <si>
    <t>3.29-1814-2</t>
  </si>
  <si>
    <t>Подъем, рихтовка, раскрепление пути и подготовка к бетонированию на кривых участках пути (лежневое основание)</t>
  </si>
  <si>
    <t>3.29-3-1-0-1815</t>
  </si>
  <si>
    <t>Таблица 3.29-1815. Замена монтажных рельсов на сварные плети на прямом и кривом участках (лежневое основание)</t>
  </si>
  <si>
    <t>3.29-1815-1</t>
  </si>
  <si>
    <t>Замена монтажных рельсов на сварные плети на прямых участках пути (лежневое основание)</t>
  </si>
  <si>
    <t>3.29-1815-2</t>
  </si>
  <si>
    <t>Замена монтажных рельсов на сварные плети на кривых участках пути (лежневое основание)</t>
  </si>
  <si>
    <t>3.29-3-1-0-1816</t>
  </si>
  <si>
    <t>Таблица 3.29-1816. Отделка пути (лежневое основание)</t>
  </si>
  <si>
    <t>3.29-1816-1</t>
  </si>
  <si>
    <t>Отделка пути (лежневое основание) на прямом участке</t>
  </si>
  <si>
    <t>3.29-1816-2</t>
  </si>
  <si>
    <t>Отделка пути (лежневое основание) на кривом участке</t>
  </si>
  <si>
    <t>3.29-3-1-0-1817</t>
  </si>
  <si>
    <t>Таблица 3.29-1817. Монтаж контактного рельса (лежневое основание)</t>
  </si>
  <si>
    <t>3.29-1817-1</t>
  </si>
  <si>
    <t>Монтаж контактного рельса (лежневое основание)</t>
  </si>
  <si>
    <t>3.29-3-1-0-1818</t>
  </si>
  <si>
    <t>Таблица 3.29-1818. Укладка путевого бетона при устройстве верхнего строения пути на лежневом основании в подземных условиях</t>
  </si>
  <si>
    <t>3.29-1818-1</t>
  </si>
  <si>
    <t>Укладка путевого бетона при устройстве верхнего строения пути на лежневом основании в подземных условиях глубокого заложения</t>
  </si>
  <si>
    <t>3.29-1818-2</t>
  </si>
  <si>
    <t>Укладка путевого бетона при устройстве верхнего строения пути на лежневом основании в подземных условиях мелкого заложения</t>
  </si>
  <si>
    <t>3.29-3-1-0-1819</t>
  </si>
  <si>
    <t>Таблица 3.29-1819. Устройство виброзащитной конструкции пути на композитных шпалах с промежуточным скреплением КВ6501 с прокладкой GETZNER</t>
  </si>
  <si>
    <t>3.29-1819-1</t>
  </si>
  <si>
    <t>Устройство виброзащитной конструкции пути на композитных шпалах с промежуточным скреплением КВ6501 с прокладкой GETZNER</t>
  </si>
  <si>
    <t>3.29-3-1-0-1820</t>
  </si>
  <si>
    <t>Таблица 3.29-1820. Покилометровый запас материалов и деталей стрелочного перевода и контактного рельса</t>
  </si>
  <si>
    <t>3.29-1820-1</t>
  </si>
  <si>
    <t>Покилометровый запас материалов и деталей стрелочного перевода М1/9</t>
  </si>
  <si>
    <t>3.29-1820-2</t>
  </si>
  <si>
    <t>Покилометровый запас материалов и деталей контактного рельса</t>
  </si>
  <si>
    <t>3.29-3-1-0-1821</t>
  </si>
  <si>
    <t>Таблица 3.29-1821. Покилометровый запас материалов и деталей верхнего строения пути Р-65</t>
  </si>
  <si>
    <t>3.29-1821-1</t>
  </si>
  <si>
    <t>Покилометровый запас материалов и деталей верхнего строения пути Р65 на деревянных шпалах</t>
  </si>
  <si>
    <t>3.29-1821-2</t>
  </si>
  <si>
    <t>Покилометровый запас материалов и деталей верхнего строения пути Р65 на шпалах из композиционного материала</t>
  </si>
  <si>
    <t>3.29-1821-3</t>
  </si>
  <si>
    <t>Покилометровый запас материалов и деталей верхнего строения пути Р65 на шпалах из композиционного материала с виброзащитой</t>
  </si>
  <si>
    <t>3.29-1821-4</t>
  </si>
  <si>
    <t>Покилометровый запас материалов и деталей верхнего строения пути Р65 на лежневом основании</t>
  </si>
  <si>
    <t>3.29-3-1-0-1822</t>
  </si>
  <si>
    <t>Таблица 3.29-1822. Монтаж рельсошпальной решетки из отдельных рельсов Р-65 на железобетонных лежнях в подземных условиях метрополитена глубокого заложения на прямых и кривых участках пути</t>
  </si>
  <si>
    <t>3.29-1822-1</t>
  </si>
  <si>
    <t>Монтаж рельсошпальной решетки из отдельных рельсов Р65 на железобетонных лежнях в подземных условиях метрополитена глубокого заложения на прямых участках пути</t>
  </si>
  <si>
    <t>3.29-1822-2</t>
  </si>
  <si>
    <t>Монтаж рельсошпальной решетки из отдельных рельсов Р65 на железобетонных лежнях в подземных условиях метрополитена глубокого заложения на кривых участках пути</t>
  </si>
  <si>
    <t>3.29-3-1-0-1823</t>
  </si>
  <si>
    <t>Таблица 3.29-1823. Послеосадочный ремонт пути на железобетонных лежнях</t>
  </si>
  <si>
    <t>3.29-1823-1</t>
  </si>
  <si>
    <t>Послеосадочный ремонт пути на железобетонных лежнях на прямых участках пути</t>
  </si>
  <si>
    <t>3.29-1823-2</t>
  </si>
  <si>
    <t>Послеосадочный ремонт пути на железобетонных лежнях на кривых участках пути</t>
  </si>
  <si>
    <t>3.29-3-1-0-1824</t>
  </si>
  <si>
    <t>Таблица 3.29-1824. Подготовительные работы на путевой базе при устройстве пути на железобетонных лежнях</t>
  </si>
  <si>
    <t>3.29-1824-1</t>
  </si>
  <si>
    <t>Подготовительные работы на путевой базе при устройстве пути на железобетонных лежнях</t>
  </si>
  <si>
    <t>3.29-3-1-0-1826</t>
  </si>
  <si>
    <t>Таблица 3.29-1826. Отделка контактного рельса с установкой короба из стеклопластика</t>
  </si>
  <si>
    <t>3.29-1826-1</t>
  </si>
  <si>
    <t>Отделка контактного рельса с установкой короба из стеклопластика</t>
  </si>
  <si>
    <t>3.29-3-1-0-1827</t>
  </si>
  <si>
    <t>Таблица 3.29-1827. Послеосадочный ремонт пути на композитных шпалах с виброзащитным скреплением ВГС-5-65</t>
  </si>
  <si>
    <t>3.29-1827-1</t>
  </si>
  <si>
    <t>Послеосадочный ремонт пути на композитных шпалах с виброзащитным скреплением ВГС-5-65 на прямых участках пути</t>
  </si>
  <si>
    <t>3.29-1827-2</t>
  </si>
  <si>
    <t>Послеосадочный ремонт пути на композитных шпалах с виброзащитным скреплением ВГС-5-65 на кривых участках пути</t>
  </si>
  <si>
    <t>3.29-3-1-0-1828</t>
  </si>
  <si>
    <t>Таблица 3.29-1828. Транспортировка сварных плетей от депо "Свиблово" к месту установки</t>
  </si>
  <si>
    <t>3.29-1828-1</t>
  </si>
  <si>
    <t>Транспортировка сварных плетей от депо к месту установки на расстояние 35 км</t>
  </si>
  <si>
    <t>3.29-1828-2</t>
  </si>
  <si>
    <t>Транспортировка сварных плетей от депо к месту установки добавлять или исключать на каждый 1 км перемещения к позиции 3.29-1828-1</t>
  </si>
  <si>
    <t>3.29-3-1-0-1829</t>
  </si>
  <si>
    <t>Таблица 3.29-1829. Транспортировка рельсов Р-65 длиной 12,5 м со скреплениями на платформе по путям метрополитена до депо "Свиблово"</t>
  </si>
  <si>
    <t>3.29-1829-1</t>
  </si>
  <si>
    <t>Транспортировка рельсов Р65 длиной 12,5 м со скреплениями на платформе по путям метрополитена до депо на расстояние 35 км</t>
  </si>
  <si>
    <t>3.29-1829-2</t>
  </si>
  <si>
    <t>Транспортировка рельсов Р65 длиной 12,5 м со скреплениями на платформе по путям метрополитена до депо добавлять или исключать на каждый 1 км перемещения к позиции 3.29-1829-1</t>
  </si>
  <si>
    <t>3.29-3-1-0-1830</t>
  </si>
  <si>
    <t>Таблица 3.29-1830. Окраска шпал и кронштейнов контактного рельса в тоннеле</t>
  </si>
  <si>
    <t>3.29-1830-1</t>
  </si>
  <si>
    <t>Окраска шпал креозотом в тоннеле</t>
  </si>
  <si>
    <t>3.29-1830-2</t>
  </si>
  <si>
    <t>Окраска битумным лаком за 1 раз кронштейнов контактного рельса в тоннеле</t>
  </si>
  <si>
    <t>3.29-3-1-0-1831</t>
  </si>
  <si>
    <t>Таблица 3.29-1831. Разборка путевого упора типа Р-50 со снятием и транспортировкой разобранных материалов из тоннеля</t>
  </si>
  <si>
    <t>3.29-1831-1</t>
  </si>
  <si>
    <t>Разборка путевого упора типа Р50 со снятием и транспортировкой разобранных материалов из тоннеля</t>
  </si>
  <si>
    <t>3.29-3-1-0-1832</t>
  </si>
  <si>
    <t>Таблица 3.29-1832. Разборка стыков в тоннеле</t>
  </si>
  <si>
    <t>3.29-1832-1</t>
  </si>
  <si>
    <t>Разборка изолирующего стыка в тоннеле</t>
  </si>
  <si>
    <t>3.29-1832-2</t>
  </si>
  <si>
    <t>Разборка нормального стыка в тоннеле</t>
  </si>
  <si>
    <t>3.29-3-1-0-1833</t>
  </si>
  <si>
    <t>Таблица 3.29-1833. Вырезка щебеночного балласта вручную</t>
  </si>
  <si>
    <t>3.29-1833-1</t>
  </si>
  <si>
    <t>Вырезка щебеночного балласта вручную</t>
  </si>
  <si>
    <t>3.29-3-1-0-1834</t>
  </si>
  <si>
    <t>Таблица 3.29-1834. Разборка пути из рельсов в тоннеле</t>
  </si>
  <si>
    <t>3.29-1834-1</t>
  </si>
  <si>
    <t>Разборка пути из рельсов в тоннеле Р50 без вырубки шпал из путевого бетона при раздельном скреплении на прямых участках пути</t>
  </si>
  <si>
    <t>3.29-1834-2</t>
  </si>
  <si>
    <t>Разборка пути из рельсов в тоннеле Р50 без вырубки шпал из путевого бетона при раздельном скреплении на кривых участках пути</t>
  </si>
  <si>
    <t>3.29-1834-3</t>
  </si>
  <si>
    <t>Разборка пути из рельсов в тоннеле Р65 без вырубки шпал из путевого бетона и вырезки щебеночного балласта с раздельным скреплением</t>
  </si>
  <si>
    <t>3.29-1834-4</t>
  </si>
  <si>
    <t>Разборка пути из рельсов в тоннеле Р50 на щебеночном балласте со снятием и транспортировкой разобранных материалов</t>
  </si>
  <si>
    <t>3.29-3-1-0-1835</t>
  </si>
  <si>
    <t>Таблица 3.29-1835. Замена одиночной подкладки (в тоннеле)</t>
  </si>
  <si>
    <t>3.29-1835-1</t>
  </si>
  <si>
    <t>Замена одиночной подкладки (в тоннеле)</t>
  </si>
  <si>
    <t>3.29-3-1-0-1836</t>
  </si>
  <si>
    <t>Таблица 3.29-1836. Отделка концевых отводов с установкой короба из стеклопластика</t>
  </si>
  <si>
    <t>3.29-1836-1</t>
  </si>
  <si>
    <t>Отделка концевых отводов с установкой короба из стеклопластика</t>
  </si>
  <si>
    <t>10 концевых отводов</t>
  </si>
  <si>
    <t>3.29-3-1-0-1837</t>
  </si>
  <si>
    <t>Таблица 3.29-1837. Установка путевых, сигнальных знаков и реперных табличек в тоннеле</t>
  </si>
  <si>
    <t>3.29-1837-1</t>
  </si>
  <si>
    <t>Установка путевых, сигнальных знаков и реперных табличек в тоннеле с обделкой железобетонной на прямых участках пути</t>
  </si>
  <si>
    <t>3.29-1837-2</t>
  </si>
  <si>
    <t>Установка путевых, сигнальных знаков и реперных табличек в тоннеле с обделкой железобетонной на кривых участках пути</t>
  </si>
  <si>
    <t>3.29-1837-3</t>
  </si>
  <si>
    <t>Установка путевых, сигнальных знаков и реперных табличек в тоннеле с обделкой чугунной на прямых участках пути</t>
  </si>
  <si>
    <t>3.29-1837-4</t>
  </si>
  <si>
    <t>Установка путевых, сигнальных знаков и реперных табличек в тоннеле с обделкой чугунной на кривых участках пути</t>
  </si>
  <si>
    <t>3.29-3-1-0-1838</t>
  </si>
  <si>
    <t>Таблица 3.29-1838. Установка концевых отводов 1/30</t>
  </si>
  <si>
    <t>3.29-1838-1</t>
  </si>
  <si>
    <t>Установка концевых отводов 1/30</t>
  </si>
  <si>
    <t>3.29-3-1-0-1839</t>
  </si>
  <si>
    <t>Таблица 3.29-1839. Установка дополнительных кронштейнов контактного рельса в местах температурных стыков</t>
  </si>
  <si>
    <t>3.29-1839-1</t>
  </si>
  <si>
    <t>Установка дополнительных кронштейнов контактного рельса в местах температурных стыков</t>
  </si>
  <si>
    <t>3.29-3-1-0-1840</t>
  </si>
  <si>
    <t>Таблица 3.29-1840. Монтаж и демонтаж откаточных путей из рельсов Р-24 на деревянных шпалах</t>
  </si>
  <si>
    <t>3.29-1840-1</t>
  </si>
  <si>
    <t>Монтаж откаточных путей на деревянных шпалах, 1 колея от 600 мм до 900 мм, рельс Р24</t>
  </si>
  <si>
    <t>3.29-1840-2</t>
  </si>
  <si>
    <t>Монтаж откаточных путей на деревянных шпалах, 2 колеи от 600 мм до 900 мм, рельс Р24</t>
  </si>
  <si>
    <t>3.29-1840-3</t>
  </si>
  <si>
    <t>Демонтаж откаточных путей на деревянных шпалах, 1 колея от 600 мм до 900 мм, рельс Р24</t>
  </si>
  <si>
    <t>3.29-1840-4</t>
  </si>
  <si>
    <t>Демонтаж откаточных путей на деревянных шпалах, 2 колеи от 600 мм до 900 мм, рельс Р24</t>
  </si>
  <si>
    <t>3.29-3-1-0-1841</t>
  </si>
  <si>
    <t>Таблица 3.29-1841. Монтаж и демонтаж откаточных путей из рельсов Р-24 на металлических планко-шпалах</t>
  </si>
  <si>
    <t>3.29-1841-1</t>
  </si>
  <si>
    <t>Монтаж откаточных путей на металлических планко-шпалах, 1 колея от 600 мм до 900 мм, рельс Р24</t>
  </si>
  <si>
    <t>3.29-1841-2</t>
  </si>
  <si>
    <t>Монтаж откаточных путей на металлических планко-шпалах, 2 колеи от 600 мм до 900 мм, рельс Р24</t>
  </si>
  <si>
    <t>3.29-1841-3</t>
  </si>
  <si>
    <t>Демонтаж откаточных путей на металлических планко-шпалах, 1 колея от 600 мм до 900 мм, рельс Р24</t>
  </si>
  <si>
    <t>3.29-1841-4</t>
  </si>
  <si>
    <t>Демонтаж откаточных путей на металлических планко-шпалах, 2 колеи от 600 мм до 900 мм, рельс Р24</t>
  </si>
  <si>
    <t>3.29-3-1-0-1842</t>
  </si>
  <si>
    <t>Таблица 3.29-1842. Монтаж и демонтаж стрелочного перевода</t>
  </si>
  <si>
    <t>3.29-1842-1</t>
  </si>
  <si>
    <t>Монтаж стрелочного перевода, рельс Р24, колея 600 мм</t>
  </si>
  <si>
    <t>3.29-1842-2</t>
  </si>
  <si>
    <t>Монтаж стрелочного перевода, рельс Р24, колея 900 мм</t>
  </si>
  <si>
    <t>3.29-1842-3</t>
  </si>
  <si>
    <t>Монтаж стрелочного перевода, рельс Р33, колея 900 мм</t>
  </si>
  <si>
    <t>3.29-1842-4</t>
  </si>
  <si>
    <t>Демонтаж стрелочного перевода, рельс Р24, колея 600 мм</t>
  </si>
  <si>
    <t>3.29-1842-5</t>
  </si>
  <si>
    <t>Демонтаж стрелочного перевода, рельс Р24, колея 900 мм</t>
  </si>
  <si>
    <t>3.29-1842-6</t>
  </si>
  <si>
    <t>Демонтаж стрелочного перевода, рельс Р33, колея 900 мм</t>
  </si>
  <si>
    <t>3.29-3-1-0-1843</t>
  </si>
  <si>
    <t>Таблица 3.29-1843. Монтаж и демонтаж перекрестного съезда</t>
  </si>
  <si>
    <t>3.29-1843-1</t>
  </si>
  <si>
    <t>Монтаж перекрестного съезда, рельс Р24, колея 600 мм</t>
  </si>
  <si>
    <t>3.29-1843-2</t>
  </si>
  <si>
    <t>Монтаж перекрестного съезда, рельс Р24, колея 900 мм</t>
  </si>
  <si>
    <t>3.29-1843-3</t>
  </si>
  <si>
    <t>Монтаж перекрестного съезда, рельс Р33, колея 900 мм</t>
  </si>
  <si>
    <t>3.29-1843-4</t>
  </si>
  <si>
    <t>Демонтаж перекрестного съезда, рельс Р24, колея 600 мм</t>
  </si>
  <si>
    <t>3.29-1843-5</t>
  </si>
  <si>
    <t>Демонтаж перекрестного съезда, рельс Р24, колея 900 мм</t>
  </si>
  <si>
    <t>3.29-1843-6</t>
  </si>
  <si>
    <t>Демонтаж перекрестного съезда, рельс Р33, колея 900 мм</t>
  </si>
  <si>
    <t>3.29-3-1-0-1844</t>
  </si>
  <si>
    <t>Таблица 3.29-1844. Монтаж и демонтаж троллеев откаточных путей однопутных (двупутных)</t>
  </si>
  <si>
    <t>3.29-1844-1</t>
  </si>
  <si>
    <t>Монтаж троллея однопутных откаточных путей</t>
  </si>
  <si>
    <t>3.29-1844-2</t>
  </si>
  <si>
    <t>Монтаж троллея двупутных откаточных путей</t>
  </si>
  <si>
    <t>3.29-1844-3</t>
  </si>
  <si>
    <t>Демонтаж троллея однопутных откаточных путей</t>
  </si>
  <si>
    <t>3.29-1844-4</t>
  </si>
  <si>
    <t>Демонтаж троллея двупутных откаточных путей</t>
  </si>
  <si>
    <t>3.29-3-1-0-1845</t>
  </si>
  <si>
    <t>Таблица 3.29-1845. Замена монтажных втулок на эластомерные пружины</t>
  </si>
  <si>
    <t>3.29-1845-1</t>
  </si>
  <si>
    <t>Замена монтажных втулок на эластомерные пружины на прямом участке</t>
  </si>
  <si>
    <t>3.29-1845-2</t>
  </si>
  <si>
    <t>Замена монтажных втулок на эластомерные пружины на кривом участке</t>
  </si>
  <si>
    <t>3.29-3-1-0-1960</t>
  </si>
  <si>
    <t>Таблица 3.29-1960. Армирование плит виброзащитной конструкции верхнего строения пути на пружинных виброизоляторах</t>
  </si>
  <si>
    <t>3.29-1960-1</t>
  </si>
  <si>
    <t>Армирование плит виброзащитной конструкции верхнего строения пути на пружинных виброизоляторах с шириной водоотводного лотка 400 мм в подземных условиях</t>
  </si>
  <si>
    <t>3.29-1960-2</t>
  </si>
  <si>
    <t>Армирование плит виброзащитной конструкции верхнего строения пути на пружинных виброизоляторах с шириной водоотводного лотка 900 мм в подземных условиях</t>
  </si>
  <si>
    <t>3.29-1960-3</t>
  </si>
  <si>
    <t>Армирование плит стрелочного перевода виброзащитной конструкции верхнего строения пути на пружинных виброизоляторах в подземных условиях</t>
  </si>
  <si>
    <t>3.29-3-1-0-1961</t>
  </si>
  <si>
    <t>Таблица 3.29-1961. Монтаж рельсошпальной решетки верхнего строения пути на пружинных виброизоляторах из отдельных монтажных рельсов Р65 длиной 12,5 м на композитных полушпалах в подземных условиях</t>
  </si>
  <si>
    <t>3.29-1961-1</t>
  </si>
  <si>
    <t>Монтаж рельсошпальной решетки верхнего строения пути на пружинных виброизоляторах из отдельных монтажных рельсов Р65 длиной 12,5 м на композитных полушпалах в подземных условиях</t>
  </si>
  <si>
    <t>3.29-3-1-0-1963</t>
  </si>
  <si>
    <t>Таблица 3.29-1963. Устройство стрелочного несимметричного перевода М 1/9 на пружинных виброизоляторах с применением анкерных систем и подливочного состава в подземных условиях</t>
  </si>
  <si>
    <t>3.29-1963-1</t>
  </si>
  <si>
    <t>Устройство стрелочного несимметричного перевода М 1/9 на пружинных виброизоляторах с применением анкерных систем и подливочного состава в подземных условиях</t>
  </si>
  <si>
    <t>3.29-3-1-0-1964</t>
  </si>
  <si>
    <t>Таблица 3.29-1964. Устройство разуклонки с водоотводными канавками при сооружении виброзащитной конструкции верхнего строения пути на пружинных виброизоляторах в подземных условиях</t>
  </si>
  <si>
    <t>3.29-1964-1</t>
  </si>
  <si>
    <t>Устройство разуклонки с водоотводными канавками при сооружении виброзащитной конструкции верхнего строения пути на пружинных виброизоляторах в подземных условиях</t>
  </si>
  <si>
    <t>3.29-3-1-0-1965</t>
  </si>
  <si>
    <t>Таблица 3.29-1965. Бетонирование плит виброзащитной конструкции верхнего строения пути на пружинных виброизоляторах</t>
  </si>
  <si>
    <t>3.29-1965-1</t>
  </si>
  <si>
    <t>Бетонирование плит виброзащитной конструкции верхнего строения пути на пружинных виброизоляторах с шириной водоотводного лотка 400 мм в подземных условиях</t>
  </si>
  <si>
    <t>3.29-1965-2</t>
  </si>
  <si>
    <t>Бетонирование плит виброзащитной конструкции верхнего строения пути на пружинных виброизоляторах с шириной водоотводного лотка 900 мм в подземных условиях</t>
  </si>
  <si>
    <t>3.29-1965-3</t>
  </si>
  <si>
    <t>Бетонирование плит стрелочного перевода виброзащитной конструкции верхнего строения пути на пружинных виброизоляторах</t>
  </si>
  <si>
    <t>3.29-3-1-0-1971</t>
  </si>
  <si>
    <t>Таблица 3.29-1971. Монтаж рельсошпальной решетки из сварных рельсовых плетей Р-65 на железобетонных полушпалах с виброзащитным скреплением в подземных условиях мелкого заложения</t>
  </si>
  <si>
    <t>3.29-1971-1</t>
  </si>
  <si>
    <t>Монтаж рельсошпальной решетки из сварных рельсовых плетей Р-65 на железобетонных полушпалах с виброзащитным скреплением в подземных условиях мелкого заложения на прямом участке двухпутного тоннеля диаметром от 10 м до 11 м</t>
  </si>
  <si>
    <t>3.29-1971-2</t>
  </si>
  <si>
    <t>Монтаж рельсошпальной решетки из сварных рельсовых плетей Р-65 на железобетонных полушпалах с виброзащитным скреплением в подземных условиях мелкого заложения на кривом участке двухпутного тоннеля диаметром от 10 м до 11 м</t>
  </si>
  <si>
    <t>3.29-3-1-0-1974</t>
  </si>
  <si>
    <t>Таблица 3.29-1974. Укладка путевого бетона при устройстве верхнего строения пути на железобетонных полушпалах с виброзащитным скреплением в двухпутном тоннеле диаметром от 10 до 11 м мелкого заложения в подземных условиях</t>
  </si>
  <si>
    <t>3.29-1974-1</t>
  </si>
  <si>
    <t>Укладка путевого бетона при устройстве верхнего строения пути на железобетонных полушпалах с виброзащитным скреплением в двухпутном тоннеле диаметром от 10 до 11 м мелкого заложения в подземных условиях</t>
  </si>
  <si>
    <t>3.29-3-1-0-1976</t>
  </si>
  <si>
    <t>Таблица 3.29-1976. Монтаж съезда перекрестного типа Р65 марки 2/9 колеи 1520 мм с креплениями на железобетонных блоках в безбалластной конструкции верхнего строения пути с пониженной вибрацией</t>
  </si>
  <si>
    <t>3.29-1976-1</t>
  </si>
  <si>
    <t>Монтаж съезда перекрестного типа Р65 марки 2/9 колеи 1520 мм с креплениями на железобетонных блоках в безбалластной конструкции верхнего строения пути с пониженной вибрацией</t>
  </si>
  <si>
    <t>3.29-3-1-0-1977</t>
  </si>
  <si>
    <t>Таблица 3.29-1977. Монтаж несимметричного стрелочного перевода типа Р65 марки 1/9 колеи 1520 мм с креплениями на железобетонных блоках в безбалластной конструкции верхнего строения пути с пониженной вибрацией</t>
  </si>
  <si>
    <t>3.29-1977-1</t>
  </si>
  <si>
    <t>Монтаж несимметричного стрелочного перевода типа Р65 марки 1/9 колеи 1520 мм с креплениями на железобетонных блоках в безбалластной конструкции верхнего строения пути с пониженной вибрацией</t>
  </si>
  <si>
    <t>3.29-3-2</t>
  </si>
  <si>
    <t>Раздел 2 Устройство пути на поверхности</t>
  </si>
  <si>
    <t>3.29-3-2-0-1865</t>
  </si>
  <si>
    <t>Таблица 3.29-1865. Укладка путей наземной линии, в парке и на смотровых канавах в депо</t>
  </si>
  <si>
    <t>3.29-1865-1</t>
  </si>
  <si>
    <t>Укладка путей наземной линии на железобетонных шпалах при раздельном скреплении типа К на прямых участках пути</t>
  </si>
  <si>
    <t>3.29-1865-2</t>
  </si>
  <si>
    <t>Укладка путей наземной линии на железобетонных шпалах при раздельном скреплении типа К на кривых участках пути</t>
  </si>
  <si>
    <t>3.29-1865-3</t>
  </si>
  <si>
    <t>Укладка путей наземной линии на деревянных шпалах при раздельном скреплении типа К на прямых участках пути</t>
  </si>
  <si>
    <t>3.29-1865-4</t>
  </si>
  <si>
    <t>Укладка путей наземной линии на деревянных шпалах при раздельном скреплении типа К на кривых участках пути</t>
  </si>
  <si>
    <t>3.29-1865-5</t>
  </si>
  <si>
    <t>Укладка путей наземной линии на деревянных шпалах при смешанном скреплении с шурупным прикреплением на прямых участках пути</t>
  </si>
  <si>
    <t>3.29-1865-6</t>
  </si>
  <si>
    <t>Укладка путей наземной линии на деревянных шпалах при смешанном скреплении с шурупным прикреплением на кривых участках пути</t>
  </si>
  <si>
    <t>3.29-1865-7</t>
  </si>
  <si>
    <t>Укладка путей в парке на деревянных шпалах при нераздельном скреплении с шурупным прикреплением на прямых участках пути</t>
  </si>
  <si>
    <t>3.29-1865-8</t>
  </si>
  <si>
    <t>Укладка путей в парке на деревянных шпалах при нераздельном скреплении с шурупным прикреплением на кривых участках пути</t>
  </si>
  <si>
    <t>3.29-1865-9</t>
  </si>
  <si>
    <t>Укладка путей на смотровых канавах в депо при нераздельном скреплении с шурупным прикреплением</t>
  </si>
  <si>
    <t>3.29-1865-10</t>
  </si>
  <si>
    <t>Укладка путей на отстойных канавах в депо при нераздельном скреплении с шурупным прикреплением</t>
  </si>
  <si>
    <t>3.29-3-2-0-1866</t>
  </si>
  <si>
    <t>Таблица 3.29-1866. Укладка и балластировка стрелочных переводов</t>
  </si>
  <si>
    <t>3.29-1866-1</t>
  </si>
  <si>
    <t>Укладка стрелочных переводов М1/5</t>
  </si>
  <si>
    <t>3.29-1866-2</t>
  </si>
  <si>
    <t>Укладка стрелочных переводов М1/9</t>
  </si>
  <si>
    <t>3.29-1866-3</t>
  </si>
  <si>
    <t>Балластировка стрелочных переводов М1/5</t>
  </si>
  <si>
    <t>3.29-1866-4</t>
  </si>
  <si>
    <t>Балластировка стрелочных переводов М1/9</t>
  </si>
  <si>
    <t>3.29-3-2-0-1867</t>
  </si>
  <si>
    <t>Таблица 3.29-1867. Укладка и балластировка перекрестных съездов</t>
  </si>
  <si>
    <t>3.29-1867-1</t>
  </si>
  <si>
    <t>Укладка перекрестных съездов М2/9</t>
  </si>
  <si>
    <t>3.29-1867-2</t>
  </si>
  <si>
    <t>Балластировка перекрестных съездов М2/9</t>
  </si>
  <si>
    <t>3.29-3-2-0-1868</t>
  </si>
  <si>
    <t>Таблица 3.29-1868. Устройство рельсовых упоров паркового типа</t>
  </si>
  <si>
    <t>3.29-1868-1</t>
  </si>
  <si>
    <t>Устройство рельсовых упоров паркового типа</t>
  </si>
  <si>
    <t>1 шт. упор</t>
  </si>
  <si>
    <t>3.29-3-2-0-1869</t>
  </si>
  <si>
    <t>Таблица 3.29-1869. Отделка пути</t>
  </si>
  <si>
    <t>3.29-1869-1</t>
  </si>
  <si>
    <t>Отделка пути на прямых участках</t>
  </si>
  <si>
    <t>3.29-1869-2</t>
  </si>
  <si>
    <t>Отделка пути на кривых участках</t>
  </si>
  <si>
    <t>3.29-3-2-0-1870</t>
  </si>
  <si>
    <t>Таблица 3.29-1870. Отделка стрелочных переводов</t>
  </si>
  <si>
    <t>3.29-1870-1</t>
  </si>
  <si>
    <t>Отделка стрелочных переводов М1/5</t>
  </si>
  <si>
    <t>3.29-1870-2</t>
  </si>
  <si>
    <t>Отделка стрелочных переводов М1/9</t>
  </si>
  <si>
    <t>3.29-3-2-0-1871</t>
  </si>
  <si>
    <t>Таблица 3.29-1871. Отделка перекрестных съездов М2/9</t>
  </si>
  <si>
    <t>3.29-1871-1</t>
  </si>
  <si>
    <t>3.29-3-2-0-1872</t>
  </si>
  <si>
    <t>Таблица 3.29-1872. Послеосадочный ремонт пути</t>
  </si>
  <si>
    <t>3.29-1872-1</t>
  </si>
  <si>
    <t>3.29-1872-2</t>
  </si>
  <si>
    <t>3.29-3-2-0-1873</t>
  </si>
  <si>
    <t>Таблица 3.29-1873. Послеосадочный ремонт стрелочных переводов</t>
  </si>
  <si>
    <t>3.29-1873-1</t>
  </si>
  <si>
    <t>Послеосадочный ремонт стрелочных переводов М1/5</t>
  </si>
  <si>
    <t>3.29-1873-2</t>
  </si>
  <si>
    <t>Послеосадочный ремонт стрелочных переводов М1/9</t>
  </si>
  <si>
    <t>3.29-3-2-0-1874</t>
  </si>
  <si>
    <t>Таблица 3.29-1874. Послеосадочный ремонт перекрестных съездов М2/9</t>
  </si>
  <si>
    <t>3.29-1874-1</t>
  </si>
  <si>
    <t>3.29-3-2-0-1875</t>
  </si>
  <si>
    <t>Таблица 3.29-1875. Устройство изолирующих стыков рельсов</t>
  </si>
  <si>
    <t>3.29-1875-1</t>
  </si>
  <si>
    <t>Устройство изолирующих стыков рельсов Р50</t>
  </si>
  <si>
    <t>3.29-1875-2</t>
  </si>
  <si>
    <t>Устройство изолирующих стыков рельсов Р43</t>
  </si>
  <si>
    <t>3.29-3-2-0-1876</t>
  </si>
  <si>
    <t>Таблица 3.29-1876. Приварка стыковых электросоединителей</t>
  </si>
  <si>
    <t>3.29-1876-1</t>
  </si>
  <si>
    <t>3.29-3-2-0-1877</t>
  </si>
  <si>
    <t>Таблица 3.29-1877. Устройство рельсовых упоров паркового типа</t>
  </si>
  <si>
    <t>3.29-1877-1</t>
  </si>
  <si>
    <t>Установка реперов на прямых участках пути</t>
  </si>
  <si>
    <t>3.29-1877-2</t>
  </si>
  <si>
    <t>Установка реперов на кривых участках пути</t>
  </si>
  <si>
    <t>3.29-1877-3</t>
  </si>
  <si>
    <t>Установка металлических табличек, путевых и сигнальных знаков на прямых участках пути</t>
  </si>
  <si>
    <t>3.29-1877-4</t>
  </si>
  <si>
    <t>Установка металлических табличек, путевых и сигнальных знаков на кривых участках пути</t>
  </si>
  <si>
    <t>3.29-3-2-0-1878</t>
  </si>
  <si>
    <t>Таблица 3.29-1878. Установка дополнительных кронштейнов в местах температурных стыков</t>
  </si>
  <si>
    <t>3.29-1878-1</t>
  </si>
  <si>
    <t>Установка дополнительных кронштейнов в местах температурных стыков</t>
  </si>
  <si>
    <t>10 шт. кронштейнов</t>
  </si>
  <si>
    <t>3.29-3-2-0-1879</t>
  </si>
  <si>
    <t>Таблица 3.29-1879. Установка контактного рельса сварными плетями на главных путях наземных линий и в парке</t>
  </si>
  <si>
    <t>3.29-1879-1</t>
  </si>
  <si>
    <t>Установка контактного рельса сварными плетями на главных путях наземных линий и в парке</t>
  </si>
  <si>
    <t>3.29-3-2-0-1880</t>
  </si>
  <si>
    <t>Таблица 3.29-1880. Установка концевых отводов на главных путях наземных линий и в парке</t>
  </si>
  <si>
    <t>3.29-1880-1</t>
  </si>
  <si>
    <t>Установка концевых отводов на главных путях наземных линий и в парке</t>
  </si>
  <si>
    <t>10 шт. отводов</t>
  </si>
  <si>
    <t>3.29-3-2-0-1881</t>
  </si>
  <si>
    <t>Таблица 3.29-1881. Отделка контактного рельса на наземных линиях и парковых путях</t>
  </si>
  <si>
    <t>3.29-1881-1</t>
  </si>
  <si>
    <t>Отделка контактного рельса на наземных линиях и парковых путях</t>
  </si>
  <si>
    <t>3.29-3-2-0-1882</t>
  </si>
  <si>
    <t>Таблица 3.29-1882. Отделка концевых отводов на наземных линиях и парковых путях</t>
  </si>
  <si>
    <t>3.29-1882-1</t>
  </si>
  <si>
    <t>Отделка концевых отводов на наземных линиях и парковых путях</t>
  </si>
  <si>
    <t>3.29-3-2-0-1883</t>
  </si>
  <si>
    <t>Таблица 3.29-1883. Покилометровый запас укладочных материалов и деталей стрелочного перевода</t>
  </si>
  <si>
    <t>3.29-1883-1</t>
  </si>
  <si>
    <t>Покилометровый запас укладочных материалов и деталей стрелочного перевода М1/5</t>
  </si>
  <si>
    <t>3.29-1883-2</t>
  </si>
  <si>
    <t>3.29-3-2-0-1884</t>
  </si>
  <si>
    <t>Таблица 3.29-1884. Покилометровый запас укладочных материалов и деталей перекрестного съезда М2/9</t>
  </si>
  <si>
    <t>3.29-1884-1</t>
  </si>
  <si>
    <t>3.29-3-2-0-1885</t>
  </si>
  <si>
    <t>Таблица 3.29-1885. Покилометровый запас укладочных материалов и деталей</t>
  </si>
  <si>
    <t>3.29-1885-1</t>
  </si>
  <si>
    <t>Покилометровый запас укладочных материалов и деталей главных путей</t>
  </si>
  <si>
    <t>3.29-1885-2</t>
  </si>
  <si>
    <t>Покилометровый запас укладочных материалов и деталей парковых путей</t>
  </si>
  <si>
    <t>3.29-1885-3</t>
  </si>
  <si>
    <t>Отдел 4. Обслуживающие процессы</t>
  </si>
  <si>
    <t>3.29-4</t>
  </si>
  <si>
    <t>3.29-4-1</t>
  </si>
  <si>
    <t>Раздел 1. Обслуживающие процессы</t>
  </si>
  <si>
    <t>3.29-4-1-0-1900</t>
  </si>
  <si>
    <t>Таблица 3.29-1900. Подъем</t>
  </si>
  <si>
    <t>3.29-1900-1</t>
  </si>
  <si>
    <t>Подъем шахтный клетьевой механизированный на две клети для одной вагонетки емкостью 1,5 м3 для тоннелей глубокого заложения (грузолюдской) при глубине ствола до 100 м</t>
  </si>
  <si>
    <t>1 смена</t>
  </si>
  <si>
    <t>3.29-1900-2</t>
  </si>
  <si>
    <t>Подъем шахтный клетьевой при глубине ствола более 100 м (грузовой и грузолюдской)</t>
  </si>
  <si>
    <t>3.29-1900-3</t>
  </si>
  <si>
    <t>Подъем шахтный грузовой с использованием кранов</t>
  </si>
  <si>
    <t>3.29-1900-4</t>
  </si>
  <si>
    <t>Подъем шахтный при проходке стволов копровым оборудованием</t>
  </si>
  <si>
    <t>3.29-1900-5</t>
  </si>
  <si>
    <t>Подъем шахтный при проходке стволов козловым краном</t>
  </si>
  <si>
    <t>3.29-1900-6</t>
  </si>
  <si>
    <t>Подъем междуэтажный между нулевой и приемной площадками шахтного копра</t>
  </si>
  <si>
    <t>3.29-1900-7</t>
  </si>
  <si>
    <t>Подъем междуэтажный в тоннельных выработках при производстве работ на двух горизонтах</t>
  </si>
  <si>
    <t>3.29-4-1-0-1901</t>
  </si>
  <si>
    <t>Таблица 3.29-1901. Лесоспуск в шахтном стволе глубокого заложения</t>
  </si>
  <si>
    <t>3.29-1901-1</t>
  </si>
  <si>
    <t>Лесоспуск в шахтном стволе глубокого заложения</t>
  </si>
  <si>
    <t>3.29-4-1-0-1902</t>
  </si>
  <si>
    <t>Таблица 3.29-1902. Толкатели вагонеток</t>
  </si>
  <si>
    <t>3.29-1902-1</t>
  </si>
  <si>
    <t>Толкатели вагонеток нижнего действия</t>
  </si>
  <si>
    <t>3.29-1902-2</t>
  </si>
  <si>
    <t>Толкатели вагонеток верхнего действия</t>
  </si>
  <si>
    <t>3.29-4-1-0-1903</t>
  </si>
  <si>
    <t>Таблица 3.29-1903. Электровозы (контактные и аккумуляторные)</t>
  </si>
  <si>
    <t>3.29-1903-1</t>
  </si>
  <si>
    <t>Электровозы (контактные и аккумуляторные)</t>
  </si>
  <si>
    <t>3.29-4-1-0-1904</t>
  </si>
  <si>
    <t>Таблица 3.29-1904. Выпрямитель кремниевый силовой шахтный</t>
  </si>
  <si>
    <t>3.29-1904-1</t>
  </si>
  <si>
    <t>Выпрямитель кремниевый силовой шахтный</t>
  </si>
  <si>
    <t>3.29-4-1-0-1905</t>
  </si>
  <si>
    <t>Таблица 3.29-1905. Насосы водоотлива</t>
  </si>
  <si>
    <t>3.29-1905-1</t>
  </si>
  <si>
    <t>Насос центрального водоотлива для всех тоннелей, кроме тоннелей малого диаметра, производительность 100 м3/ч при напоре 70 м</t>
  </si>
  <si>
    <t>3.29-1905-2</t>
  </si>
  <si>
    <t>Насос центрального водоотлива для всех тоннелей, кроме тоннелей малого диаметра, производительность 100 м3/ч при напоре 200 м</t>
  </si>
  <si>
    <t>3.29-1905-3</t>
  </si>
  <si>
    <t>Насос центрального водоотлива для всех тоннелей, кроме тоннелей малого диаметра, производительность 200 м3/ч при напоре 76 м</t>
  </si>
  <si>
    <t>3.29-1905-4</t>
  </si>
  <si>
    <t>Насос центрального водоотлива для всех тоннелей, кроме тоннелей малого диаметра, производительность 200 м3/ч при напоре 200 м</t>
  </si>
  <si>
    <t>3.29-1905-5</t>
  </si>
  <si>
    <t>Насос местного и промежуточного водоотлива, производительность до 50 м3/ч при закрытом способе работ</t>
  </si>
  <si>
    <t>3.29-1905-6</t>
  </si>
  <si>
    <t>Насос местного и промежуточного водоотлива, производительность до 50 м3/ч при открытом способе работ</t>
  </si>
  <si>
    <t>3.29-1905-7</t>
  </si>
  <si>
    <t>Насос местного и промежуточного водоотлива, производительность до 100 м3/ч при закрытом способе работ</t>
  </si>
  <si>
    <t>3.29-1905-8</t>
  </si>
  <si>
    <t>Насос местного и промежуточного водоотлива, производительность до 100 м3/ч при открытом способе работ</t>
  </si>
  <si>
    <t>3.29-4-1-0-1906</t>
  </si>
  <si>
    <t>Таблица 3.29-1906. Вентиляторы</t>
  </si>
  <si>
    <t>3.29-1906-1</t>
  </si>
  <si>
    <t>Вентиляторы центральной вентиляции с двигателем мощностью до 100 кВт</t>
  </si>
  <si>
    <t>3.29-1906-2</t>
  </si>
  <si>
    <t>Вентиляторы центральной вентиляции с двигателем мощностью до 200 кВт</t>
  </si>
  <si>
    <t>3.29-1906-3</t>
  </si>
  <si>
    <t>Вентиляторы местной вентиляции в подземных выработках для всех тоннелей, кроме тоннелей малого диаметра с двигателем мощностью до 55 кВт</t>
  </si>
  <si>
    <t>3.29-1906-4</t>
  </si>
  <si>
    <t>Вентиляторы в тоннелях открытого способа работ после устройства перекрытия с двигателем мощностью до 55 кВт</t>
  </si>
  <si>
    <t>3.29-4-1-0-1907</t>
  </si>
  <si>
    <t>Таблица 3.29-1907. Откатки</t>
  </si>
  <si>
    <t>3.29-1907-1</t>
  </si>
  <si>
    <t>Откатка концевая</t>
  </si>
  <si>
    <t>3.29-1907-2</t>
  </si>
  <si>
    <t>Откатка дизелевозная</t>
  </si>
  <si>
    <t>3.29-4-1-0-1908</t>
  </si>
  <si>
    <t>Таблица 3.29-1908. Электроосвещение тоннелей</t>
  </si>
  <si>
    <t>3.29-1908-1</t>
  </si>
  <si>
    <t>Электроосвещение тоннелей сечением до 30 м2 при производстве работ (на 100 м тоннеля)</t>
  </si>
  <si>
    <t>3.29-1908-2</t>
  </si>
  <si>
    <t>Электроосвещение тоннелей сечением от 30 м2 до 60 м2 при производстве работ (на 100 м тоннеля)</t>
  </si>
  <si>
    <t>3.29-1908-3</t>
  </si>
  <si>
    <t>Электроосвещение тоннелей сечением более 60 м2 при производстве работ (на 100 м тоннеля)</t>
  </si>
  <si>
    <t>3.29-4-1-0-1909</t>
  </si>
  <si>
    <t>Таблица 3.29-1909. Обслуживание тоннельных работ дежурными рабочими</t>
  </si>
  <si>
    <t>3.29-1909-1</t>
  </si>
  <si>
    <t>Обслуживание временного крепления подземных выработок</t>
  </si>
  <si>
    <t>3.29-1909-2</t>
  </si>
  <si>
    <t>Обслуживание дозирующих и путевых стопоров шлагбаумов на уклонах в тоннелях</t>
  </si>
  <si>
    <t>3.29-1909-3</t>
  </si>
  <si>
    <t>Обслуживание участков сигналистами на уклонах в тоннелях</t>
  </si>
  <si>
    <t>3.29-1909-4</t>
  </si>
  <si>
    <t>Обслуживание замораживающей сети на каждые 50 колонок</t>
  </si>
  <si>
    <t>3.29-1909-5</t>
  </si>
  <si>
    <t>Дежурство раздатчиков ВВ на подземном складе</t>
  </si>
  <si>
    <t>3.29-4-1-0-1910</t>
  </si>
  <si>
    <t>Таблица 3.29-1910. Дежурство</t>
  </si>
  <si>
    <t>3.29-1910-1</t>
  </si>
  <si>
    <t>Дежурство слесарей и электриков, закрытый способ работ</t>
  </si>
  <si>
    <t>3.29-1910-2</t>
  </si>
  <si>
    <t>Дежурство слесарей и электриков, открытый способ работ</t>
  </si>
  <si>
    <t>3.29-1910-3</t>
  </si>
  <si>
    <t>Дежурство слесарей и электриков, работы на шахтной поверхности</t>
  </si>
  <si>
    <t>3.29-1910-4</t>
  </si>
  <si>
    <t>Дежурство арматурщиков и изолировщиков при производстве бетонных и железобетонных работ, открытый способ работ</t>
  </si>
  <si>
    <t>3.29-4-1-0-1911</t>
  </si>
  <si>
    <t>Таблица 3.29-1911. Обслуживание</t>
  </si>
  <si>
    <t>3.29-1911-1</t>
  </si>
  <si>
    <t>Обслуживание откаточных путей дежурными рабочими</t>
  </si>
  <si>
    <t>3.29-1911-2</t>
  </si>
  <si>
    <t>Обслуживание маркшейдерских работ дежурными рабочими, закрытый способ работ</t>
  </si>
  <si>
    <t>3.29-1911-3</t>
  </si>
  <si>
    <t>Обслуживание маркшейдерских работ дежурными рабочими, открытый способ работ</t>
  </si>
  <si>
    <t>3.29-4-1-0-1912</t>
  </si>
  <si>
    <t>Таблица 3.29-1912. Содержание армировки шахтного ствола с 2-ух клетьевым подъемом</t>
  </si>
  <si>
    <t>3.29-1912-1</t>
  </si>
  <si>
    <t>Содержание армировки шахтного ствола с двух клетьевым подъемом</t>
  </si>
  <si>
    <t>3.29-4-1-0-1913</t>
  </si>
  <si>
    <t>Таблица 3.29-1913. Очистка водоотводных канав в штольнях</t>
  </si>
  <si>
    <t>3.29-1913-1</t>
  </si>
  <si>
    <t>Очистка водоотводных канав в штольнях в грунтах групп 1-3</t>
  </si>
  <si>
    <t>3.29-1913-2</t>
  </si>
  <si>
    <t>Очистка водоотводных канав в штольнях в грунтах групп 4-7</t>
  </si>
  <si>
    <t>3.29-4-1-0-1914</t>
  </si>
  <si>
    <t>Таблица 3.29-1914. Очистка водоотводных канав и водосборника центральной водоотливной установки</t>
  </si>
  <si>
    <t>3.29-1914-1</t>
  </si>
  <si>
    <t>Очистка водоотводных канав в грунтах 1-3 групп</t>
  </si>
  <si>
    <t>3.29-1914-2</t>
  </si>
  <si>
    <t>Очистка водоотводных канав в грунтах 4-7 групп</t>
  </si>
  <si>
    <t>3.29-1914-3</t>
  </si>
  <si>
    <t>Очистка водосборника центральной водоотливной установки</t>
  </si>
  <si>
    <t>Отдел 5. Общестроительные работы на объектах метрополитена</t>
  </si>
  <si>
    <t>3.29-5</t>
  </si>
  <si>
    <t>3.29-5-1</t>
  </si>
  <si>
    <t>Раздел 1. Общестроительные работы</t>
  </si>
  <si>
    <t>3.29-5-1-0-1930</t>
  </si>
  <si>
    <t>Таблица 3.29-1930. Устройство подвесного потолка из алюминиевых панелей с сотовым заполнением</t>
  </si>
  <si>
    <t>3.29-1930-1</t>
  </si>
  <si>
    <t>Устройство подвесного потолка из алюминиевых панелей с сотовым заполнением</t>
  </si>
  <si>
    <t>3.29-5-1-0-1931</t>
  </si>
  <si>
    <t>Таблица 3.29-1931. Устройство реечного подвесного потолка из алюминиевых панелей</t>
  </si>
  <si>
    <t>3.29-1931-1</t>
  </si>
  <si>
    <t>Устройство реечного подвесного потолка из алюминиевых панелей</t>
  </si>
  <si>
    <t>3.29-5-1-0-1932</t>
  </si>
  <si>
    <t>Таблица 3.29-1932. Устройство ячеистого потолка кассетного типа</t>
  </si>
  <si>
    <t>3.29-1932-1</t>
  </si>
  <si>
    <t>Устройство ячеистого потолка кассетного типа, 50х50 мм</t>
  </si>
  <si>
    <t>3.29-1932-2</t>
  </si>
  <si>
    <t>Устройство ячеистого потолка кассетного типа, 100х200 мм</t>
  </si>
  <si>
    <t>3.29-5-1-0-1933</t>
  </si>
  <si>
    <t>Таблица 3.29-1933. Устройство подвесного потолка из композитных панелей</t>
  </si>
  <si>
    <t>3.29-1933-1</t>
  </si>
  <si>
    <t>Устройство подвесного потолка из композитных панелей</t>
  </si>
  <si>
    <t>3.29-5-1-0-1934</t>
  </si>
  <si>
    <t>Таблица 3.29-1934. Установка букв из гранита и мрамора на путевых стенах</t>
  </si>
  <si>
    <t>3.29-1934-1</t>
  </si>
  <si>
    <t>Установка букв из гранита и мрамора на путевых стенах</t>
  </si>
  <si>
    <t>3.29-5-1-0-1935</t>
  </si>
  <si>
    <t>Таблица 3.29-1935. Облицовка стен керамическими плитами на каркасе из алюминия 1000x300 мм с устройством каркаса из алюминия по радиусу под облицовку керамическими плитами</t>
  </si>
  <si>
    <t>3.29-1935-1</t>
  </si>
  <si>
    <t>Облицовка стен керамическими плитами на каркасе из алюминия 1000х300 мм с устройством каркаса из алюминия по радиусу под облицовку керамическими плитами</t>
  </si>
  <si>
    <t>3.29-5-1-0-1937</t>
  </si>
  <si>
    <t>Таблица 3.29-1937. Монтаж сплит-системы, состоящей из наружного и внутренних блоков</t>
  </si>
  <si>
    <t>3.29-1937-1</t>
  </si>
  <si>
    <t>Монтаж сплит-системы, состоящей из наружного и внутренних блоков</t>
  </si>
  <si>
    <t>3.29-5-1-0-1938</t>
  </si>
  <si>
    <t>Таблица 3.29-1938. Установка канальных вентиляторов</t>
  </si>
  <si>
    <t>3.29-1938-1</t>
  </si>
  <si>
    <t>Установка канальных вентиляторов СК 160 С</t>
  </si>
  <si>
    <t>3.29-1938-2</t>
  </si>
  <si>
    <t>Установка канальных вентиляторов СК 200 А</t>
  </si>
  <si>
    <t>3.29-1938-3</t>
  </si>
  <si>
    <t>Установка канальных вентиляторов СК 315 С</t>
  </si>
  <si>
    <t>3.29-5-1-0-1939</t>
  </si>
  <si>
    <t>Таблица 3.29-1939. Прокладка трубных проводок из цветных металлов</t>
  </si>
  <si>
    <t>3.29-1939-1</t>
  </si>
  <si>
    <t>Прокладка трубных проводок из цветных металлов диаметром 6,4 мм</t>
  </si>
  <si>
    <t>3.29-1939-2</t>
  </si>
  <si>
    <t>Прокладка трубных проводок из цветных металлов диаметром 9,5 мм</t>
  </si>
  <si>
    <t>3.29-1939-3</t>
  </si>
  <si>
    <t>Прокладка трубных проводок из цветных металлов диаметром 12,7 мм</t>
  </si>
  <si>
    <t>3.29-1939-4</t>
  </si>
  <si>
    <t>Прокладка трубных проводок из цветных металлов диаметром 15,9 мм</t>
  </si>
  <si>
    <t>3.29-1939-5</t>
  </si>
  <si>
    <t>Прокладка трубных проводок из цветных металлов диаметром 19,1 мм</t>
  </si>
  <si>
    <t>3.29-1939-6</t>
  </si>
  <si>
    <t>Прокладка трубных проводок из цветных металлов диаметром 22,2 мм</t>
  </si>
  <si>
    <t>3.29-1939-7</t>
  </si>
  <si>
    <t>Прокладка трубных проводок из цветных металлов диаметром 28,6 мм</t>
  </si>
  <si>
    <t>3.29-5-1-0-1940</t>
  </si>
  <si>
    <t>Таблица 3.29-1940. Установка каркасно-панельных кондиционеров</t>
  </si>
  <si>
    <t>3.29-1940-1</t>
  </si>
  <si>
    <t>Установка каркасно-панельных кондиционеров</t>
  </si>
  <si>
    <t>3.29-5-1-0-1941</t>
  </si>
  <si>
    <t>Таблица 3.29-1941. Устройство гидроизоляции вертикальных и горизонтальных поверхностей гидроизоляционной сухой смесью</t>
  </si>
  <si>
    <t>3.29-1941-1</t>
  </si>
  <si>
    <t>Устройство гидроизоляции вертикальных поверхностей гидроизоляционной сухой смесью</t>
  </si>
  <si>
    <t>3.29-1941-2</t>
  </si>
  <si>
    <t>Устройство гидроизоляции горизонтальных поверхностей гидроизоляционной сухой смесью</t>
  </si>
  <si>
    <t>3.29-5-1-0-1942</t>
  </si>
  <si>
    <t>Таблица 3.29-1942. Установка конструкций витражей из нержавеющей стали</t>
  </si>
  <si>
    <t>3.29-1942-1</t>
  </si>
  <si>
    <t>Установка конструкций витражей из нержавеющей стали</t>
  </si>
  <si>
    <t>3.29-5-1-0-1943</t>
  </si>
  <si>
    <t>Таблица 3.29-1943. Установка маятниковой двери типа "метро" входной группы из нержавеющей стали с напольным доводчиком для дверей массой до 300 кг</t>
  </si>
  <si>
    <t>3.29-1943-1</t>
  </si>
  <si>
    <t>Установка маятниковой двери типа "метро" входной группы из нержавеющей стали с напольным доводчиком для дверей массой до 300 кг</t>
  </si>
  <si>
    <t>3.29-5-1-0-1944</t>
  </si>
  <si>
    <t>Таблица 3.29-1944. Облицовка стен алюминиевыми панелями с сотовым заполнением</t>
  </si>
  <si>
    <t>3.29-1944-1</t>
  </si>
  <si>
    <t>Облицовка стен алюминиевыми панелями с сотовым заполнением</t>
  </si>
  <si>
    <t>3.29-5-1-0-1945</t>
  </si>
  <si>
    <t>Таблица 3.29-1945. Установка габаритных конструкций из нержавеющей стали для декоративной облицовки колонн, порталов, стен, отопительных агрегатов и дверных затворов</t>
  </si>
  <si>
    <t>3.29-1945-1</t>
  </si>
  <si>
    <t>Установка габаритных конструкций из нержавеющей стали для декоративной облицовки колонн, порталов, стен, отопительных агрегатов и дверных затворов</t>
  </si>
  <si>
    <t>3.29-5-1-0-1947</t>
  </si>
  <si>
    <t>Таблица 3.29-1947. Комплексная обработка стыков поручней из нержавеющей стали после проведения сварочных работ</t>
  </si>
  <si>
    <t>3.29-1947-1</t>
  </si>
  <si>
    <t>Комплексная обработка стыков круглых поручней из нержавеющей стали диаметром 16-80 мм после проведения сварочных работ</t>
  </si>
  <si>
    <t>10 дм2</t>
  </si>
  <si>
    <t>3.29-1947-2</t>
  </si>
  <si>
    <t>Комплексная обработка стыков поручней прямоугольного сечения из нержавеющей стали сечением 16-80 мм после проведения сварочных работ</t>
  </si>
  <si>
    <t>3.29-5-1-0-1948</t>
  </si>
  <si>
    <t>Таблица 3.29-1948. Установка настенного поручня из нержавеющей стали</t>
  </si>
  <si>
    <t>3.29-1948-1</t>
  </si>
  <si>
    <t>Установка настенного поручня из нержавеющей стали</t>
  </si>
  <si>
    <t>3.29-5-1-0-1949</t>
  </si>
  <si>
    <t>Таблица 3.29-1949. Установка поручней из твердых пород дерева по металлическим кронштейнам</t>
  </si>
  <si>
    <t>3.29-1949-1</t>
  </si>
  <si>
    <t>Установка поручней из твердых пород дерева по металлическим кронштейнам</t>
  </si>
  <si>
    <t>3.29-5-1-0-1950</t>
  </si>
  <si>
    <t>Таблица 3.29-1950. Установка ограждений торцов платформы, эскалаторных наклонов, балюстрад, лестничных сходов из нержавеющей стали</t>
  </si>
  <si>
    <t>3.29-1950-1</t>
  </si>
  <si>
    <t>Установка ограждений торцов платформы, эскалаторных наклонов, балюстрад, лестничных сходов из нержавеющей стали</t>
  </si>
  <si>
    <t>3.29-5-1-0-1951</t>
  </si>
  <si>
    <t>Таблица 3.29-1951. Установка букв, фрагментов надписей из нержавеющей стали</t>
  </si>
  <si>
    <t>3.29-1951-1</t>
  </si>
  <si>
    <t>Установка букв, фрагментов надписей из нержавеющей стали</t>
  </si>
  <si>
    <t>3.29-5-1-0-1952</t>
  </si>
  <si>
    <t>Таблица 3.29-1952. Устройство сидений из твердых пород дерева на скамейках</t>
  </si>
  <si>
    <t>3.29-1952-1</t>
  </si>
  <si>
    <t>Устройство сидений из твердых пород дерева на скамейках</t>
  </si>
  <si>
    <t>3.29-5-1-0-1953</t>
  </si>
  <si>
    <t>Таблица 3.29-1953. Установка в готовый проем декоративных вентиляционных решеток, решетчатых дверей, створок, шкафов из нержавеющей стали</t>
  </si>
  <si>
    <t>3.29-1953-1</t>
  </si>
  <si>
    <t>Установка в готовый проем декоративных вентиляционных решеток, решетчатых дверей, створок, шкафов из нержавеющей стали</t>
  </si>
  <si>
    <t>3.29-5-1-0-1956</t>
  </si>
  <si>
    <t>Таблица 3.29-1956. Инъекционное усиление тоннелей пастой (раствором) гидроизолирующей в железобетонной обделке</t>
  </si>
  <si>
    <t>3.29-1956-1</t>
  </si>
  <si>
    <t>Устройство центров инъектирования для нагнетания пасты (раствора) гидроизолирующей в железобетонной обделке тоннеля диаметром 28 мм глубиной до 400 мм</t>
  </si>
  <si>
    <t>3.29-1956-2</t>
  </si>
  <si>
    <t>Устройство центров инъектирования для нагнетания пасты (раствора) гидроизолирующей в железобетонной обделке тоннеля диаметром 28 мм глубиной до 400 мм. Добавлять на каждые 100 мм глубины сверления</t>
  </si>
  <si>
    <t>3.29-1956-3</t>
  </si>
  <si>
    <t>Инъекционное усиление тоннелей пастой (раствором) гидроизолирующей в железобетонной обделке</t>
  </si>
  <si>
    <t>100 л</t>
  </si>
  <si>
    <t>3.29-5-1-0-1969</t>
  </si>
  <si>
    <t xml:space="preserve">Таблица 3.29-1969. Очистка поверхности «стены в грунте» из буровых свай от наплывов бетона толщиной до 100 мм </t>
  </si>
  <si>
    <t>3.29-1969-1</t>
  </si>
  <si>
    <t>Очистка поверхности «стены в грунте» из буровых свай от наплывов бетона толщиной до 100 мм</t>
  </si>
  <si>
    <t>3.29-5-1-0-1975</t>
  </si>
  <si>
    <t>Таблица 3.29-1975. Прокладка трубопроводов из композитных труб</t>
  </si>
  <si>
    <t>3.29-1975-1</t>
  </si>
  <si>
    <t>Прокладка трубопроводов из композитных труб диаметром до 100 мм</t>
  </si>
  <si>
    <t>3.29-1975-2</t>
  </si>
  <si>
    <t>Прокладка трубопроводов из композитных труб диаметром до 200 мм</t>
  </si>
  <si>
    <t>3.29-1975-3</t>
  </si>
  <si>
    <t>Прокладка трубопроводов из композитных труб диаметром до 300 мм</t>
  </si>
  <si>
    <t>3.29-5-1-0-1980</t>
  </si>
  <si>
    <t>Таблица 3.29-1980. Облицовка стен панелями из архитектурного бетона по навесной системе из алюминиевых сплавов</t>
  </si>
  <si>
    <t>3.29-1980-1</t>
  </si>
  <si>
    <t>Облицовка стен панелями из архитектурного бетона по навесной системе из алюминиевых сплавов</t>
  </si>
  <si>
    <t>100 м2 облицовки стен</t>
  </si>
  <si>
    <t>3.29-5-1-0-1985</t>
  </si>
  <si>
    <t>Таблица 3.29-1985. Облицовка стен полированными плитами из природного камня стандартных размеров с частичной подрезкой по месту</t>
  </si>
  <si>
    <t>3.29-1985-1</t>
  </si>
  <si>
    <t>Облицовка стен полированными гранитными плитами толщиной до 20 мм, число плит в 1 м2 до 4</t>
  </si>
  <si>
    <t>3.29-1985-2</t>
  </si>
  <si>
    <t>Облицовка стен полированными мраморными плитами толщиной до 20 мм, число плит в 1 м2 до 4</t>
  </si>
  <si>
    <t>3.30</t>
  </si>
  <si>
    <t>Сборник 30. Мосты и трубы</t>
  </si>
  <si>
    <t>Отдел  1. Железобетонные и бетонные конструкции мостов и труб</t>
  </si>
  <si>
    <t>3.30-1</t>
  </si>
  <si>
    <t>3.30-1-1</t>
  </si>
  <si>
    <t>Раздел  1. Подушки под фундаменты</t>
  </si>
  <si>
    <t>3.30-1-1-0-1</t>
  </si>
  <si>
    <t>Таблица 3.30-1. Устройство подушек под фундаменты</t>
  </si>
  <si>
    <t>Устройство щебеночных подушек под фундаменты</t>
  </si>
  <si>
    <t>100 м3 подушки</t>
  </si>
  <si>
    <t>3.30-1-2</t>
  </si>
  <si>
    <t>Устройство подушек под фундаменты, песчаных, из гравия, дресвы или их смеси с песком</t>
  </si>
  <si>
    <t>3.30-1-3</t>
  </si>
  <si>
    <t>Устройство подушек под фундаменты, песчано-щебеночных</t>
  </si>
  <si>
    <t>3.30-1-1-0-2</t>
  </si>
  <si>
    <t>Таблица 3.30-2. Устройство бетонных подушек под фундаменты при подводном бетонировании</t>
  </si>
  <si>
    <t>3.30-2-1</t>
  </si>
  <si>
    <t>Устройство бетонных подушек под фундаменты при подводном бетонировании</t>
  </si>
  <si>
    <t>Раздел  2. Фундаменты труб и опор мостов</t>
  </si>
  <si>
    <t>3.30-1-2-0-3</t>
  </si>
  <si>
    <t>Таблица 3.30-3. Устройство сборных фундаментов</t>
  </si>
  <si>
    <t>3.30-3-1</t>
  </si>
  <si>
    <t>Устройство сборных фундаментов</t>
  </si>
  <si>
    <t>100 м3 сборных конструкций</t>
  </si>
  <si>
    <t>3.30-1-2-0-4</t>
  </si>
  <si>
    <t>Таблица 3.30-4. Устройство монолитных фундаментов</t>
  </si>
  <si>
    <t>3.30-4-1</t>
  </si>
  <si>
    <t>Устройство монолитных фундаментов</t>
  </si>
  <si>
    <t>100 м3 бетона в деле</t>
  </si>
  <si>
    <t>3.30-1-2-0-5</t>
  </si>
  <si>
    <t>Таблица 3.30-5. Установка арматурных сеток в монолитных фундаментах</t>
  </si>
  <si>
    <t>3.30-5-1</t>
  </si>
  <si>
    <t>Установка арматурных сеток в монолитных фундаментах</t>
  </si>
  <si>
    <t>1 т арматуры</t>
  </si>
  <si>
    <t>3.30-1-2-0-94</t>
  </si>
  <si>
    <t>Таблица 3.30-94. Устройство монолитного железобетонного ростверка под опоры эстакад, мостов и путепроводов в деревометаллической опалубке с укладкой бетонной смеси автобетононасосом</t>
  </si>
  <si>
    <t>3.30-94-1</t>
  </si>
  <si>
    <t>Устройство монолитного железобетонного ростверка под опоры эстакад, мостов и путепроводов в деревометаллической опалубке с укладкой бетонной смеси автобетононасосом</t>
  </si>
  <si>
    <t>3.30-1-2-0-95</t>
  </si>
  <si>
    <t>Таблица 3.30-95. Устройство подпорной стенки высотой до 4 м из монолитного железобетона в деревометаллической опалубке с укладкой бетонной смеси автобетононасосом</t>
  </si>
  <si>
    <t>3.30-95-1</t>
  </si>
  <si>
    <t>Устройство подпорной стенки высотой 4 м из монолитного железобетона в деревометаллической опалубке с укладкой бетонной смеси автобетононасосом</t>
  </si>
  <si>
    <t>Раздел  3. Опоры мостов на готовых фундаментах</t>
  </si>
  <si>
    <t>3.30-1-3-0-6</t>
  </si>
  <si>
    <t>Таблица 3.30-6. Сооружение сборных железобетонных опор мостов</t>
  </si>
  <si>
    <t>3.30-6-1</t>
  </si>
  <si>
    <t>Сооружение сборных железобетонных опор мостов стоечных под дороги железные</t>
  </si>
  <si>
    <t>3.30-6-2</t>
  </si>
  <si>
    <t>Сооружение сборных железобетонных опор мостов стоечных под дороги автомобильные</t>
  </si>
  <si>
    <t>3.30-6-3</t>
  </si>
  <si>
    <t>Сооружение сборных железобетонных опор мостов опорстенок</t>
  </si>
  <si>
    <t>3.30-6-4</t>
  </si>
  <si>
    <t>Сооружение сборных железобетонных опор мостов из контурных блоков сборка блоков до 5 т</t>
  </si>
  <si>
    <t>3.30-6-5</t>
  </si>
  <si>
    <t>Сооружение сборных железобетонных опор мостов из контурных блоков сборка блоков свыше 5 т</t>
  </si>
  <si>
    <t>3.30-6-6</t>
  </si>
  <si>
    <t>Сооружение сборных железобетонных опор мостов из контурных блоков с заполнением ядра бетонными блоками</t>
  </si>
  <si>
    <t>3.30-1-3-0-7</t>
  </si>
  <si>
    <t>Таблица 3.30-7. Заполнение ядра опор из контурных блоков бетоном</t>
  </si>
  <si>
    <t>3.30-7-1</t>
  </si>
  <si>
    <t>Заполнение ядра опор из контурных блоков бетоном</t>
  </si>
  <si>
    <t>3.30-1-3-0-8</t>
  </si>
  <si>
    <t>Таблица 3.30-8. Сооружение монолитных бетонных опор при подаче бетона на суше</t>
  </si>
  <si>
    <t>3.30-8-1</t>
  </si>
  <si>
    <t>Сооружение монолитных бетонных опор при подаче бетона на суше без облицовки</t>
  </si>
  <si>
    <t>3.30-8-2</t>
  </si>
  <si>
    <t>Сооружение монолитных бетонных опор при подаче бетона на суше с одновременной облицовкой</t>
  </si>
  <si>
    <t>3.30-1-3-0-9</t>
  </si>
  <si>
    <t>Таблица 3.30-9. Сооружение монолитных бетонных опор при подаче бетона с плавсредств</t>
  </si>
  <si>
    <t>3.30-9-1</t>
  </si>
  <si>
    <t>Сооружение монолитных бетонных опор при подаче бетона с плавсредств без облицовки</t>
  </si>
  <si>
    <t>3.30-9-2</t>
  </si>
  <si>
    <t>Сооружение монолитных бетонных опор при подаче бетона с плавсредств с одновременной облицовкой</t>
  </si>
  <si>
    <t>3.30-1-3-0-102</t>
  </si>
  <si>
    <t>Таблица 3.30-102. Сооружение монолитной железобетонной опоры мостовых сооружении (путепроводов, виадуков, эстакад, пешеходных мостов) в деревометаллической опалубке</t>
  </si>
  <si>
    <t>3.30-102-1</t>
  </si>
  <si>
    <t>Устройство арматурного каркаса</t>
  </si>
  <si>
    <t>3.30-102-2</t>
  </si>
  <si>
    <t>Изготовление, установка и снятие опалубки</t>
  </si>
  <si>
    <t>3.30-102-3</t>
  </si>
  <si>
    <t>Бетонирование</t>
  </si>
  <si>
    <t>3.30-1-4</t>
  </si>
  <si>
    <t>Раздел  4. Подферменные площадки, крылья устоев и другие железобетонные конструкции опор</t>
  </si>
  <si>
    <t>3.30-1-4-0-10</t>
  </si>
  <si>
    <t>Таблица 3.30-10. Устройство из монолитного железобетона</t>
  </si>
  <si>
    <t>3.30-10-1</t>
  </si>
  <si>
    <t>Устройство из монолитного железобетона подферменных площадок и прокладных рядов на суше</t>
  </si>
  <si>
    <t>3.30-10-2</t>
  </si>
  <si>
    <t>Устройство из монолитного железобетона подферменных площадок, укладываемых с плавсредств</t>
  </si>
  <si>
    <t>3.30-10-3</t>
  </si>
  <si>
    <t>Устройство из монолитного железобетона крыльев устоев</t>
  </si>
  <si>
    <t>3.30-10-4</t>
  </si>
  <si>
    <t>Устройство из монолитного железобетона тротуарных консолей</t>
  </si>
  <si>
    <t>3.30-1-4-0-11</t>
  </si>
  <si>
    <t>Таблица 3.30-11. Установка сборных железобетонных конструкций</t>
  </si>
  <si>
    <t>3.30-11-1</t>
  </si>
  <si>
    <t>Установка сборных железобетонных конструкций подферменников и ригелей одноблочных на мостах под автомобильные дороги</t>
  </si>
  <si>
    <t>3.30-11-2</t>
  </si>
  <si>
    <t>Установка сборных железобетонных конструкций подферменников и ригелей двухблочных на мостах под автомобильные дороги</t>
  </si>
  <si>
    <t>3.30-11-3</t>
  </si>
  <si>
    <t>Установка сборных железобетонных конструкций подферменников и ригелей на мостах под железные дороги</t>
  </si>
  <si>
    <t>3.30-1-5</t>
  </si>
  <si>
    <t>Раздел  5. Облицовка опор тесаным камнем</t>
  </si>
  <si>
    <t>3.30-1-5-0-12</t>
  </si>
  <si>
    <t>Таблица 3.30-12. Устройство облицовки</t>
  </si>
  <si>
    <t>3.30-12-1</t>
  </si>
  <si>
    <t>Устройство облицовки массивной</t>
  </si>
  <si>
    <t>3.30-12-2</t>
  </si>
  <si>
    <t>Устройство облицовки ледорезов</t>
  </si>
  <si>
    <t>3.30-1-6</t>
  </si>
  <si>
    <t>Раздел  6. Разборка кладки опор мостов и труб</t>
  </si>
  <si>
    <t>3.30-1-6-0-13</t>
  </si>
  <si>
    <t>Таблица 3.30-13. Разборка кладки опор мостов и труб</t>
  </si>
  <si>
    <t>3.30-13-1</t>
  </si>
  <si>
    <t>Разборка кладки бетонной опор мостов и труб</t>
  </si>
  <si>
    <t>3.30-13-2</t>
  </si>
  <si>
    <t>Разборка кладки железобетонной опор мостов и труб</t>
  </si>
  <si>
    <t>3.30-13-3</t>
  </si>
  <si>
    <t>При разборке кладки в русле реки добавлять к позициям 3.30-13-1 и 3.30-13-2</t>
  </si>
  <si>
    <t>3.30-1-7</t>
  </si>
  <si>
    <t>Раздел  7. Опорные части для железобетонных пролетных строений</t>
  </si>
  <si>
    <t>3.30-1-7-0-14</t>
  </si>
  <si>
    <t>Таблица 3.30-14. Установка стальных опорных частей</t>
  </si>
  <si>
    <t>3.30-14-1</t>
  </si>
  <si>
    <t>Установка стальных опорных частей тангенциальных</t>
  </si>
  <si>
    <t>1 опорная часть</t>
  </si>
  <si>
    <t>3.30-14-2</t>
  </si>
  <si>
    <t>Установка стальных опорных частей секторных</t>
  </si>
  <si>
    <t>3.30-1-7-0-15</t>
  </si>
  <si>
    <t>Таблица 3.30-15. Установка опорных частей из полимерных материалов, резины и фторопласта</t>
  </si>
  <si>
    <t>3.30-15-1</t>
  </si>
  <si>
    <t>Установка опорных частей из полимерных материалов, резины и фторопласта</t>
  </si>
  <si>
    <t>3.30-1-8</t>
  </si>
  <si>
    <t>Раздел  8. Железобетонные пролетные строения мостов под один железнодорожный путь</t>
  </si>
  <si>
    <t>3.30-1-8-0-16</t>
  </si>
  <si>
    <t>Таблица 3.30-16. Установка на опоры мостов пролетных строений</t>
  </si>
  <si>
    <t>3.30-16-1</t>
  </si>
  <si>
    <t>Установка на опоры мостов пролетных строений длиной, м, до 6 стреловыми кранами</t>
  </si>
  <si>
    <t>1 пролетное строение</t>
  </si>
  <si>
    <t>3.30-16-2</t>
  </si>
  <si>
    <t>Установка на опоры мостов пролетных строений длиной, м, до 12 стреловыми кранами</t>
  </si>
  <si>
    <t>3.30-16-3</t>
  </si>
  <si>
    <t>Установка на опоры мостов пролетных строений длиной, м, до 18 консольными кранами</t>
  </si>
  <si>
    <t>3.30-16-4</t>
  </si>
  <si>
    <t>Установка на опоры мостов пролетных строений длиной, м, до 24 консольными кранами</t>
  </si>
  <si>
    <t>3.30-16-5</t>
  </si>
  <si>
    <t>Установка на опоры мостов пролетных строений длиной, м, до 34,3 консольными кранами</t>
  </si>
  <si>
    <t>3.30-1-8-0-17</t>
  </si>
  <si>
    <t>Таблица 3.30-17. Установка на опоры мостов двумя спаренными кранами балочных пролетных строений</t>
  </si>
  <si>
    <t>3.30-17-1</t>
  </si>
  <si>
    <t>Установка на опоры мостов двумя спаренными стреловыми кранами балочных пролетных строений длиной, м, до 6</t>
  </si>
  <si>
    <t>3.30-17-2</t>
  </si>
  <si>
    <t>Установка на опоры мостов двумя спаренными стреловыми кранами балочных пролетных строений длиной, м, до 12</t>
  </si>
  <si>
    <t>3.30-1-8-0-18</t>
  </si>
  <si>
    <t>Таблица 3.30-18. Поперечная передвижка на расстояние до 10 м железобетонных пролетных строений</t>
  </si>
  <si>
    <t>3.30-18-1</t>
  </si>
  <si>
    <t>Поперечная передвижка на расстояние до 10 м железобетонных пролетных строений</t>
  </si>
  <si>
    <t>1 балка пролетного строения</t>
  </si>
  <si>
    <t>3.30-1-9</t>
  </si>
  <si>
    <t>Раздел  9. Пролетные строения автодорожных мостов</t>
  </si>
  <si>
    <t>3.30-1-9-0-19</t>
  </si>
  <si>
    <t>Таблица 3.30-19. Установка на опоры автодорожных мостов</t>
  </si>
  <si>
    <t>3.30-19-1</t>
  </si>
  <si>
    <t>Установка на опоры автодорожных мостов стреловыми кранами железобетонных пролетных строений плитных длиной до 9 м</t>
  </si>
  <si>
    <t>3.30-19-2</t>
  </si>
  <si>
    <t>Установка на опоры автодорожных мостов стреловыми кранами железобетонных пролетных строений плитных длиной до 15 м</t>
  </si>
  <si>
    <t>3.30-19-3</t>
  </si>
  <si>
    <t>Установка на опоры автодорожных мостов стреловыми кранами железобетонных пролетных строений плитных длиной до 18 м</t>
  </si>
  <si>
    <t>3.30-19-4</t>
  </si>
  <si>
    <t>Установка на опоры автодорожных мостов стреловыми кранами железобетонных пролетных строений балочных длиной до 12 м</t>
  </si>
  <si>
    <t>3.30-19-5</t>
  </si>
  <si>
    <t>Установка на опоры автодорожных мостов стреловыми кранами железобетонных пролетных строений балочных длиной до 15 м</t>
  </si>
  <si>
    <t>3.30-19-6</t>
  </si>
  <si>
    <t>Установка на опоры автодорожных мостов стреловыми кранами железобетонных пролетных строений балочных длиной до 18 м</t>
  </si>
  <si>
    <t>3.30-19-7</t>
  </si>
  <si>
    <t>Установка на опоры автодорожных мостов стреловыми кранами железобетонных пролетных строений балочных длиной до 21 м</t>
  </si>
  <si>
    <t>3.30-19-8</t>
  </si>
  <si>
    <t>Установка на опоры автодорожных мостов стреловыми кранами железобетонных пролетных строений балочных длиной до 24 м</t>
  </si>
  <si>
    <t>3.30-19-9</t>
  </si>
  <si>
    <t>Установка на опоры автодорожных мостов консольно-шлюзовыми кранами железобетонных пролетных строений балочных длиной до 18 м</t>
  </si>
  <si>
    <t>3.30-19-10</t>
  </si>
  <si>
    <t>Установка на опоры автодорожных мостов консольно-шлюзовыми кранами железобетонных пролетных строений балочных длиной до 21 м</t>
  </si>
  <si>
    <t>3.30-19-11</t>
  </si>
  <si>
    <t>Установка на опоры автодорожных мостов консольно-шлюзовыми кранами железобетонных пролетных строений балочных длиной до 24 м</t>
  </si>
  <si>
    <t>3.30-19-12</t>
  </si>
  <si>
    <t>Установка на опоры автодорожных мостов консольно-шлюзовыми кранами железобетонных пролетных строений балочных длиной до 33 м</t>
  </si>
  <si>
    <t>3.30-19-13</t>
  </si>
  <si>
    <t>Установка на опоры автодорожных мостов консольно-шлюзовыми кранами железобетонных пролетных строений балочных длиной до 42 м</t>
  </si>
  <si>
    <t>3.30-19-14</t>
  </si>
  <si>
    <t>Установка на опоры автодорожных мостов козловыми кранами железобетонных пролетных строений балочных длиной до 18 м</t>
  </si>
  <si>
    <t>3.30-19-15</t>
  </si>
  <si>
    <t>Установка на опоры автодорожных мостов козловыми кранами железобетонных пролетных строений балочных длиной до 21 м</t>
  </si>
  <si>
    <t>3.30-19-16</t>
  </si>
  <si>
    <t>Установка на опоры автодорожных мостов козловыми кранами железобетонных пролетных строений балочных длиной до 24 м</t>
  </si>
  <si>
    <t>3.30-19-17</t>
  </si>
  <si>
    <t>Установка на опоры автодорожных мостов козловыми кранами железобетонных пролетных строений балочных длиной до 33 м</t>
  </si>
  <si>
    <t>3.30-19-18</t>
  </si>
  <si>
    <t>Установка на опоры автодорожных мостов козловыми кранами железобетонных пролетных строений балочных длиной до 42 м</t>
  </si>
  <si>
    <t>3.30-19-19</t>
  </si>
  <si>
    <t>Установка на опоры автодорожных мостов двумя спаренными стреловыми кранами железобетонных пролетных строений балочных длиной до 33 м</t>
  </si>
  <si>
    <t>3.30-1-9-0-20</t>
  </si>
  <si>
    <t>Таблица 3.30-20. Сборка из плитных элементов блоков коробчатых железобетонных пролетных строений на готовых подмостях</t>
  </si>
  <si>
    <t>3.30-20-1</t>
  </si>
  <si>
    <t>Сборка из плитных элементов блоков коробчатых железобетонных пролетных строений на готовых подмостях под метропоезд</t>
  </si>
  <si>
    <t>100 м3 железобетонных конструкций пролетного строения</t>
  </si>
  <si>
    <t>3.30-20-2</t>
  </si>
  <si>
    <t>Сборка из плитных элементов блоков коробчатых железобетонных пролетных строений на готовых подмостях под автопоезд</t>
  </si>
  <si>
    <t>3.30-1-9-0-21</t>
  </si>
  <si>
    <t>Таблица 3.30-21. Навесная сборка железобетонных пролетных строений мостов под автомобильную дорогу</t>
  </si>
  <si>
    <t>3.30-21-1</t>
  </si>
  <si>
    <t>Навесная сборка железобетонных пролетных строений мостов под автомобильную дорогу</t>
  </si>
  <si>
    <t>3.30-1-9-0-22</t>
  </si>
  <si>
    <t>Таблица 3.30-22. Изготовление и натяжение арматуры при навесной сборке железобетонных пролетных строений мостов под автомобильную дорогу</t>
  </si>
  <si>
    <t>3.30-22-1</t>
  </si>
  <si>
    <t>Изготовление и натяжение арматуры при навесной сборке железобетонных пролетных строений мостов под</t>
  </si>
  <si>
    <t>3.30-1-9-0-23</t>
  </si>
  <si>
    <t>Таблица 3.30-23. Установка на опоры балочных пролетных строений на плаву (сборка и разборка плашкоутов)</t>
  </si>
  <si>
    <t>3.30-23-1</t>
  </si>
  <si>
    <t>Установка на опоры балочных пролетных строений на плаву (сборка и разборка плашкоутов)</t>
  </si>
  <si>
    <t>100 т плашкоутов</t>
  </si>
  <si>
    <t>3.30-1-9-0-24</t>
  </si>
  <si>
    <t>Таблица 3.30-24. Установка на опоры балочных пролетных строений на плаву (сборка и разборка плавучих опор из неинвентарных элементов)</t>
  </si>
  <si>
    <t>3.30-24-1</t>
  </si>
  <si>
    <t>Установка на опоры балочных пролетных строений на плаву (сборка и разборка плавучих опор из неинвентарных элементов)</t>
  </si>
  <si>
    <t>100 т неинвентарных элементов</t>
  </si>
  <si>
    <t>3.30-1-9-0-25</t>
  </si>
  <si>
    <t>Таблица 3.30-25. Перевозка на плаву и установка на опоры металлических пролетных строений</t>
  </si>
  <si>
    <t>3.30-25-1</t>
  </si>
  <si>
    <t>Перевозка на плаву и установка на опоры металлических пролетных строений длиной до 88 м</t>
  </si>
  <si>
    <t>3.30-25-2</t>
  </si>
  <si>
    <t>Перевозка на плаву и установка на опоры металлических пролетных строений длиной до 110 м</t>
  </si>
  <si>
    <t>3.30-25-3</t>
  </si>
  <si>
    <t>Перевозка на плаву и установка на опоры металлических пролетных строений длиной до 158 м</t>
  </si>
  <si>
    <t>3.30-1-9-0-26</t>
  </si>
  <si>
    <t>Таблица 3.30-26. Перевозка на плаву и установка на опоры железобетонных пролетных строений</t>
  </si>
  <si>
    <t>3.30-26-1</t>
  </si>
  <si>
    <t>Перевозка на плаву и установка на опоры железобетонных пролетных строений массой до 800 т</t>
  </si>
  <si>
    <t>100 м3 железобетонных пролетных строений</t>
  </si>
  <si>
    <t>3.30-26-2</t>
  </si>
  <si>
    <t>Перевозка на плаву и установка на опоры железобетонных пролетных строений массой свыше 800 т</t>
  </si>
  <si>
    <t>3.30-1-10</t>
  </si>
  <si>
    <t>Раздел 10. Сооружение неразрезных железобетонных пролетных строений автодорожных мостов плитно-ребристой конструкции (ПРК)</t>
  </si>
  <si>
    <t>3.30-1-10-0-27</t>
  </si>
  <si>
    <t>Таблица 3.30-27. Стальные перемещающиеся подмости из инвентарных конструкций</t>
  </si>
  <si>
    <t>3.30-27-1</t>
  </si>
  <si>
    <t>Стальные перемещающиеся подмости из инвентарных конструкций сборка</t>
  </si>
  <si>
    <t>1 т подмостей</t>
  </si>
  <si>
    <t>3.30-27-2</t>
  </si>
  <si>
    <t>Стальные перемещающиеся подмости из инвентарных конструкций разборка</t>
  </si>
  <si>
    <t>3.30-1-10-0-28</t>
  </si>
  <si>
    <t>Таблица 3.30-28. Продольная надвижка инвентарных стальных перемещающихся подмостей</t>
  </si>
  <si>
    <t>3.30-28-1</t>
  </si>
  <si>
    <t>Продольная надвижка инвентарных стальных перемещающихся подмостей на расстояние до 80 м</t>
  </si>
  <si>
    <t>1 пролетное строение подмостей</t>
  </si>
  <si>
    <t>3.30-28-2</t>
  </si>
  <si>
    <t>Продольная надвижка инвентарных стальных перемещающихся подмостей на каждые дополнительные 10 м надвижки добавлять к позиции 3.30-28-1</t>
  </si>
  <si>
    <t>3.30-1-10-0-29</t>
  </si>
  <si>
    <t>Таблица 3.30-29. Монтаж неразрезных железобетонных блоков пролетных строений автодорожного моста плитно-ребристой конструкции (ПРК)</t>
  </si>
  <si>
    <t>3.30-29-1</t>
  </si>
  <si>
    <t>Монтаж неразрезных железобетонных блоков пролетных строений автодорожного моста плитно-ребристой конструкции (ПРК)</t>
  </si>
  <si>
    <t>3.30-1-10-0-30</t>
  </si>
  <si>
    <t>Таблица 3.30-30. Натяжение арматуры на монтаже пролетных строений (ПРК)</t>
  </si>
  <si>
    <t>3.30-30-1</t>
  </si>
  <si>
    <t>Натяжение арматуры на монтаже пролетных строений (ПРК)</t>
  </si>
  <si>
    <t>3.30-1-11</t>
  </si>
  <si>
    <t>Раздел 11. Устройство железобетонных монолитных пролетных строений мостов</t>
  </si>
  <si>
    <t>3.30-1-11-0-31</t>
  </si>
  <si>
    <t>Таблица 3.30-31. Устройство железобетонных монолитных пролетных строений мостов (путепроводов) шириной свыше 15 м</t>
  </si>
  <si>
    <t>3.30-31-1</t>
  </si>
  <si>
    <t>Укладка бетонной смеси в опалубку</t>
  </si>
  <si>
    <t>3.30-31-2</t>
  </si>
  <si>
    <t>Установка ненапрягаемой арматуры</t>
  </si>
  <si>
    <t>3.30-31-3</t>
  </si>
  <si>
    <t>Натяжение высокопрочной арматуры</t>
  </si>
  <si>
    <t>3.30-31-4</t>
  </si>
  <si>
    <t>Инъецирование каналов</t>
  </si>
  <si>
    <t>3.30-1-11-0-83</t>
  </si>
  <si>
    <t>Таблица 3.30-83. Установка напрягаемой канатной арматуры Monostrend в масляной среде, защищенной внешней оболочкой</t>
  </si>
  <si>
    <t>3.30-83-1</t>
  </si>
  <si>
    <t>Установка напрягаемой канатной арматуры Monostrend в масляной среде, защищенной внешней оболочкой</t>
  </si>
  <si>
    <t>1 т напрягаемой арматуры</t>
  </si>
  <si>
    <t>3.30-1-11-0-98</t>
  </si>
  <si>
    <t>Таблица 3.30-98. Устройство монолитных железобетонных пролетных строении и монолитных плит сталежелезобетонных пролетных строении мостов и путепроводов</t>
  </si>
  <si>
    <t>3.30-98-1</t>
  </si>
  <si>
    <t>Устройство монолитных железобетонных пролетных строений и монолитных плит сталежелезобетонных пролетных строений мостов и путепроводов</t>
  </si>
  <si>
    <t>1 м3 бетонной смеси в деле</t>
  </si>
  <si>
    <t>3.30-1-12</t>
  </si>
  <si>
    <t>Раздел 12. Устройство сопряжения автодорожных мостов и путепроводов с насыпью</t>
  </si>
  <si>
    <t>3.30-1-12-0-32</t>
  </si>
  <si>
    <t>Таблица 3.30-32. Укладка переходных плит</t>
  </si>
  <si>
    <t>3.30-32-1</t>
  </si>
  <si>
    <t>Укладка переходных плит сборно-монолитных, длиной до 5 м</t>
  </si>
  <si>
    <t>1 м3 железобетонных конструкций</t>
  </si>
  <si>
    <t>3.30-32-2</t>
  </si>
  <si>
    <t>Укладка переходных плит сборно-монолитных, длиной до 7 м</t>
  </si>
  <si>
    <t>3.30-32-3</t>
  </si>
  <si>
    <t>Укладка переходных плит сборно-монолитных, длиной свыше 7 м</t>
  </si>
  <si>
    <t>3.30-32-4</t>
  </si>
  <si>
    <t>Укладка переходных плит сборных, длиной до 5 м</t>
  </si>
  <si>
    <t>3.30-32-5</t>
  </si>
  <si>
    <t>Укладка переходных плит сборных, длиной до 7 м</t>
  </si>
  <si>
    <t>3.30-32-6</t>
  </si>
  <si>
    <t>Укладка переходных плит сборных, длиной свыше 7 м</t>
  </si>
  <si>
    <t>3.30-1-13</t>
  </si>
  <si>
    <t>Раздел 13. Путепроводы под автомобильную нагрузку из сборного железобетона через железные дороги</t>
  </si>
  <si>
    <t>3.30-1-13-0-33</t>
  </si>
  <si>
    <t>Таблица 3.30-33. Сооружение опор</t>
  </si>
  <si>
    <t>3.30-33-1</t>
  </si>
  <si>
    <t>Сооружение опор одностоечных</t>
  </si>
  <si>
    <t>3.30-33-2</t>
  </si>
  <si>
    <t>Сооружение опор двухстоечных</t>
  </si>
  <si>
    <t>3.30-33-3</t>
  </si>
  <si>
    <t>Сооружение опор многостоечных</t>
  </si>
  <si>
    <t>3.30-1-13-0-34</t>
  </si>
  <si>
    <t>Таблица 3.30-34. Установка железобетонных пролетных строений</t>
  </si>
  <si>
    <t>3.30-34-1</t>
  </si>
  <si>
    <t>Установка железобетонных пролетных строений длиной до 12 м</t>
  </si>
  <si>
    <t>3.30-34-2</t>
  </si>
  <si>
    <t>Установка железобетонных пролетных строений длиной до 15 м</t>
  </si>
  <si>
    <t>3.30-34-3</t>
  </si>
  <si>
    <t>Установка железобетонных пролетных строений длиной до 18 м</t>
  </si>
  <si>
    <t>3.30-34-4</t>
  </si>
  <si>
    <t>Установка железобетонных пролетных строений длиной до 24 м</t>
  </si>
  <si>
    <t>3.30-34-5</t>
  </si>
  <si>
    <t>Установка железобетонных пролетных строений длиной свыше 24 м</t>
  </si>
  <si>
    <t>3.30-1-14</t>
  </si>
  <si>
    <t>Раздел 14. Путепроводы под автомобильную нагрузку из сборного железобетона через автомобильные дороги</t>
  </si>
  <si>
    <t>3.30-1-14-0-35</t>
  </si>
  <si>
    <t>Таблица 3.30-35. Сооружение промежуточных опор</t>
  </si>
  <si>
    <t>3.30-35-1</t>
  </si>
  <si>
    <t>Сооружение промежуточных опор одностоечных</t>
  </si>
  <si>
    <t>3.30-35-2</t>
  </si>
  <si>
    <t>Сооружение промежуточных опор двухстоечных</t>
  </si>
  <si>
    <t>3.30-35-3</t>
  </si>
  <si>
    <t>Сооружение промежуточных опор многостоечных</t>
  </si>
  <si>
    <t>3.30-1-15</t>
  </si>
  <si>
    <t>Раздел 15. Тротуары на мостах и путепроводах под автомобильные дороги</t>
  </si>
  <si>
    <t>3.30-1-15-0-36</t>
  </si>
  <si>
    <t>Таблица 3.30-36. Устройство тротуаров</t>
  </si>
  <si>
    <t>3.30-36-1</t>
  </si>
  <si>
    <t>Устройство тротуаров</t>
  </si>
  <si>
    <t>3.30-1-16</t>
  </si>
  <si>
    <t>Раздел 16. Пешеходные мосты через железные дороги</t>
  </si>
  <si>
    <t>3.30-1-16-0-37</t>
  </si>
  <si>
    <t>Таблица 3.30-37. Сооружение железобетонных конструкций</t>
  </si>
  <si>
    <t>3.30-37-1</t>
  </si>
  <si>
    <t>Сооружение железобетонных конструкций опор одностоечных</t>
  </si>
  <si>
    <t>100 м3 сборного железобетона конструкции</t>
  </si>
  <si>
    <t>3.30-37-2</t>
  </si>
  <si>
    <t>Сооружение железобетонных конструкций опор многостоечных</t>
  </si>
  <si>
    <t>3.30-37-3</t>
  </si>
  <si>
    <t>Сооружение железобетонных конструкций лестничных сходов на платформу</t>
  </si>
  <si>
    <t>3.30-37-4</t>
  </si>
  <si>
    <t>Сооружение железобетонных конструкций лестничных сходов на землю</t>
  </si>
  <si>
    <t>3.30-1-16-0-38</t>
  </si>
  <si>
    <t>Таблица 3.30-38. Установка железобетонных пролетных строений</t>
  </si>
  <si>
    <t>3.30-38-1</t>
  </si>
  <si>
    <t>3.30-38-2</t>
  </si>
  <si>
    <t>3.30-38-3</t>
  </si>
  <si>
    <t>3.30-38-4</t>
  </si>
  <si>
    <t>3.30-38-5</t>
  </si>
  <si>
    <t>Установка железобетонных пролетных строений длиной до 27 м</t>
  </si>
  <si>
    <t>Отдел  2. Стальные конструкции мостов</t>
  </si>
  <si>
    <t>3.30-2</t>
  </si>
  <si>
    <t>Раздел  1. Пролетные строения</t>
  </si>
  <si>
    <t>3.30-2-1-0-39</t>
  </si>
  <si>
    <t>Таблица 3.30-39. Установка кранами стальных пролетных строений</t>
  </si>
  <si>
    <t>3.30-39-1</t>
  </si>
  <si>
    <t>Установка кранами стальных пролетных строений длиной до 12 м (пакетные однопролетные)</t>
  </si>
  <si>
    <t>3.30-39-2</t>
  </si>
  <si>
    <t>Установка кранами стальных пролетных строений длиной до 30 м</t>
  </si>
  <si>
    <t>3.30-39-3</t>
  </si>
  <si>
    <t>Установка кранами стальных пролетных строений длиной свыше 30 м</t>
  </si>
  <si>
    <t>3.30-2-1-0-40</t>
  </si>
  <si>
    <t>Таблица 3.30-40. Сборка стальных пролетных строений навесным и полунавесным способом</t>
  </si>
  <si>
    <t>3.30-40-1</t>
  </si>
  <si>
    <t>Сборка стальных пролетных строений навесным и полунавесным способом расчетным пролетом до 66 м</t>
  </si>
  <si>
    <t>1 т пролетного строения</t>
  </si>
  <si>
    <t>3.30-40-2</t>
  </si>
  <si>
    <t>Сборка стальных пролетных строений навесным и полунавесным способом расчетным пролетом до 88 м</t>
  </si>
  <si>
    <t>3.30-40-3</t>
  </si>
  <si>
    <t>Сборка стальных пролетных строений навесным и полунавесным способом расчетным пролетом до 110 м</t>
  </si>
  <si>
    <t>3.30-40-4</t>
  </si>
  <si>
    <t>Сборка стальных пролетных строений навесным и полунавесным способом расчетным пролетом свыше 110 м</t>
  </si>
  <si>
    <t>3.30-2-1-0-41</t>
  </si>
  <si>
    <t>Таблица 3.30-41. Продольная передвижка однопутных стальных пролетных строений по готовому основанию</t>
  </si>
  <si>
    <t>3.30-41-1</t>
  </si>
  <si>
    <t>Продольная передвижка однопутных стальных пролетных строений по готовому основанию расчетным пролетом до 55 м, расстояние передвижки до 60 м</t>
  </si>
  <si>
    <t>3.30-41-2</t>
  </si>
  <si>
    <t>Продольная передвижка однопутных стальных пролетных строений по готовому основанию расчетным пролетом до 70 м, расстояние передвижки до 90 м</t>
  </si>
  <si>
    <t>3.30-41-3</t>
  </si>
  <si>
    <t>Продольная передвижка однопутных стальных пролетных строений по готовому основанию расчетным пролетом до 80 м, расстояние передвижки до 90 м</t>
  </si>
  <si>
    <t>3.30-41-4</t>
  </si>
  <si>
    <t>Продольная передвижка однопутных стальных пролетных строений по готовому основанию расчетным пролетом до 90 м, расстояние передвижки до 120 м</t>
  </si>
  <si>
    <t>3.30-41-5</t>
  </si>
  <si>
    <t>Продольная передвижка однопутных стальных пролетных строений по готовому основанию расчетным пролетом до 110 м, расстояние передвижки до 150 м</t>
  </si>
  <si>
    <t>3.30-41-6</t>
  </si>
  <si>
    <t>Добавлять на каждые дополнительные 10 м передвижки к позиции 3.30-41-1</t>
  </si>
  <si>
    <t>3.30-41-7</t>
  </si>
  <si>
    <t>Добавлять на каждые дополнительные 10 м передвижки к позициям 3.30-41-2 и 3.30-41-3</t>
  </si>
  <si>
    <t>3.30-41-8</t>
  </si>
  <si>
    <t>Добавлять на каждые дополнительные 10 м передвижки к позиции 3.30-41-4</t>
  </si>
  <si>
    <t>3.30-41-9</t>
  </si>
  <si>
    <t>Добавлять на каждые дополнительные 10 м передвижки к позиции 3.30-41-5</t>
  </si>
  <si>
    <t>3.30-2-1-0-42</t>
  </si>
  <si>
    <t>Таблица 3.30-42. Поперечная передвижка стальных пролетных строений мостов по готовому основанию на расстояние до 10 м</t>
  </si>
  <si>
    <t>3.30-42-1</t>
  </si>
  <si>
    <t>Поперечная передвижка стальных пролетных строений мостов по готовому основанию на расстояние до 10 м расчетным пролетом длиной до 80 м</t>
  </si>
  <si>
    <t>3.30-42-2</t>
  </si>
  <si>
    <t>Поперечная передвижка стальных пролетных строений мостов по готовому основанию на расстояние до 10 м расчетным пролетом длиной до 110 м</t>
  </si>
  <si>
    <t>3.30-42-3</t>
  </si>
  <si>
    <t>Поперечная передвижка стальных пролетных строений мостов по готовому основанию на расстояние до 10 м расчетным пролетом длиной до 160 м</t>
  </si>
  <si>
    <t>3.30-42-4</t>
  </si>
  <si>
    <t>Поперечная передвижка стальных пролетных строений мостов по готовому основанию добавлять на каждые дополнительные 10 м передвижки к позиции 3.30-42-1</t>
  </si>
  <si>
    <t>3.30-42-5</t>
  </si>
  <si>
    <t>Поперечная передвижка стальных пролетных строений мостов по готовому основанию добавлять на каждые дополнительные 10 м передвижки к позиции 3.30-42-2</t>
  </si>
  <si>
    <t>3.30-42-6</t>
  </si>
  <si>
    <t>Поперечная передвижка стальных пролетных строений мостов по готовому основанию добавлять на каждые дополнительные 10 м передвижки к позиции 3.30-42-3</t>
  </si>
  <si>
    <t>3.30-2-1-0-43</t>
  </si>
  <si>
    <t>Таблица 3.30-43. Конвейерно-тыловая сборка секций пролетного строения</t>
  </si>
  <si>
    <t>3.30-43-1</t>
  </si>
  <si>
    <t>Конвейерно-тыловая сборка секций пролетного строения</t>
  </si>
  <si>
    <t>3.30-2-1-0-44</t>
  </si>
  <si>
    <t>Таблица 3.30-44. Передвижка пролетного строения моста с конвейерно-тыловой сборки</t>
  </si>
  <si>
    <t>3.30-44-1</t>
  </si>
  <si>
    <t>Передвижка пролетного строения с конвейерно-тыловой сборки в первый пролет до постоянной опоры</t>
  </si>
  <si>
    <t>1 тонно-метр</t>
  </si>
  <si>
    <t>3.30-44-2</t>
  </si>
  <si>
    <t>Добавлять на каждые последующие 10 м передвижки к позиции 3.30-44-1</t>
  </si>
  <si>
    <t>3.30-2-1-0-45</t>
  </si>
  <si>
    <t>Таблица 3.30-45. Укрупнительная сборка ортотропных плит</t>
  </si>
  <si>
    <t>3.30-45-1</t>
  </si>
  <si>
    <t>Укрупнительная сборка ортотропных плит</t>
  </si>
  <si>
    <t>3.30-2-1-0-93</t>
  </si>
  <si>
    <t>Таблица 3.30-93. Установка деформационного шва с резиновым компенсатором на железобетонных и металлических конструкциях мостов и путепроводов</t>
  </si>
  <si>
    <t>3.30-93-1</t>
  </si>
  <si>
    <t>Установка деформационного шва с резиновым компенсатором на железобетонных и металлических конструкциях мостов и путепроводов</t>
  </si>
  <si>
    <t>3.30-2-2</t>
  </si>
  <si>
    <t>Раздел  2. Подъем и опускание стальных пролетных строений</t>
  </si>
  <si>
    <t>3.30-2-2-0-46</t>
  </si>
  <si>
    <t>Таблица 3.30-46. Подъем стальных пролетных строений</t>
  </si>
  <si>
    <t>3.30-46-1</t>
  </si>
  <si>
    <t>Подъем стальных пролетных строений длиной до 88 м</t>
  </si>
  <si>
    <t>1 м подъема пролетного строения</t>
  </si>
  <si>
    <t>3.30-46-2</t>
  </si>
  <si>
    <t>Подъем стальных пролетных строений длиной свыше 88 м</t>
  </si>
  <si>
    <t>3.30-2-2-0-47</t>
  </si>
  <si>
    <t>Таблица 3.30-47. Опускание пролетных строений</t>
  </si>
  <si>
    <t>3.30-47-1</t>
  </si>
  <si>
    <t>Опускание пролетных строений длиной до 88 м</t>
  </si>
  <si>
    <t>1 м опускания пролетного строения</t>
  </si>
  <si>
    <t>3.30-47-2</t>
  </si>
  <si>
    <t>Опускание пролетных строений длиной свыше 88 м</t>
  </si>
  <si>
    <t>3.30-2-3</t>
  </si>
  <si>
    <t>Раздел  3. Проезжая часть</t>
  </si>
  <si>
    <t>3.30-2-3-0-48</t>
  </si>
  <si>
    <t>Таблица 3.30-48. Установка железобетонных конструкций на стальные пролетные строения мостов под железную дорогу</t>
  </si>
  <si>
    <t>3.30-48-1</t>
  </si>
  <si>
    <t>Установка на стальных пролетных строениях мостов под железную дорогу железобетонных конструкций сборных тротуарных консолей и плит при объеме блока до 0,2 м3</t>
  </si>
  <si>
    <t>3.30-48-2</t>
  </si>
  <si>
    <t>Установка на стальных пролетных строениях мостов под железную дорогу железобетонных конструкций сборных тротуарных консолей и плит при объеме блока свыше 0,2 м3</t>
  </si>
  <si>
    <t>3.30-48-3</t>
  </si>
  <si>
    <t>Установка на стальных пролетных строениях мостов под железную дорогу железобетонных конструкций балластных корыт, не включаемых в работу ферм сборных</t>
  </si>
  <si>
    <t>3.30-48-4</t>
  </si>
  <si>
    <t>Установка на стальных пролетных строениях мостов под железную дорогу железобетонных конструкций балластных корыт, не включаемых в работу ферм монолитных</t>
  </si>
  <si>
    <t>3.30-48-5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</si>
  <si>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на берегу пролеты длиной 27 м с гибкими упорами и монолитными стыками</t>
  </si>
  <si>
    <t>3.30-48-6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</si>
  <si>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на берегу пролеты длиной 27 м с жестким упором и монолитным стыком</t>
  </si>
  <si>
    <t>3.30-48-7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</si>
  <si>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в пролете пролеты длиной 33 м с гибким упором и монолитным стыком</t>
  </si>
  <si>
    <t>3.30-48-8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</si>
  <si>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в пролете пролеты длиной 55 м с гибким упором и клеевым стыком</t>
  </si>
  <si>
    <t>3.30-2-3-0-49</t>
  </si>
  <si>
    <t>Таблица 3.30-49. Укладка мостового полотна</t>
  </si>
  <si>
    <t>3.30-49-1</t>
  </si>
  <si>
    <t>Укладка мостового полотна</t>
  </si>
  <si>
    <t>1 км проезжей части под 1 путь</t>
  </si>
  <si>
    <t>3.30-2-3-0-50</t>
  </si>
  <si>
    <t>Таблица 3.30-50. Устройство смотровых приспособлений для пролетных строений</t>
  </si>
  <si>
    <t>3.30-50-1</t>
  </si>
  <si>
    <t>Устройство смотровых приспособлений для пролетных строений стальных</t>
  </si>
  <si>
    <t>1 т смотровых приспособлений</t>
  </si>
  <si>
    <t>3.30-50-2</t>
  </si>
  <si>
    <t>Устройство смотровых приспособлений для пролетных строений железобетонных</t>
  </si>
  <si>
    <t>Отдел  3. Трубы водопропускные на готовых фундаментах и основаниях и лотки водоотводные</t>
  </si>
  <si>
    <t>3.30-3</t>
  </si>
  <si>
    <t>Раздел  1. Трубы водопропускные железобетонные круглые под насыпями железных и автомобильных дорог</t>
  </si>
  <si>
    <t>3.30-3-1-0-51</t>
  </si>
  <si>
    <t>Таблица 3.30-51. Укладка лекальных блоков под звенья труб</t>
  </si>
  <si>
    <t>3.30-51-1</t>
  </si>
  <si>
    <t>Укладка лекальных блоков под звенья труб отверстием труб до 1 м</t>
  </si>
  <si>
    <t>1 м3 железобетонных блоков</t>
  </si>
  <si>
    <t>3.30-51-2</t>
  </si>
  <si>
    <t>Укладка лекальных блоков под звенья труб отверстием труб до 2 м</t>
  </si>
  <si>
    <t>3.30-3-1-0-52</t>
  </si>
  <si>
    <t>Таблица 3.30-52. Укладка звеньев одноочковых труб</t>
  </si>
  <si>
    <t>3.30-52-1</t>
  </si>
  <si>
    <t>Укладка звеньев одноочковых труб отверстием труб, 1 м высота насыпи (на железных дорогах/на автомобильных дорогах) до 3/4 м</t>
  </si>
  <si>
    <t>1 м3 железобетона звеньев</t>
  </si>
  <si>
    <t>3.30-52-2</t>
  </si>
  <si>
    <t>Укладка звеньев одноочковых труб отверстием труб, 1 м высота насыпи (на железных дорогах/на автомобильных дорогах) до 6/7 м</t>
  </si>
  <si>
    <t>3.30-52-3</t>
  </si>
  <si>
    <t>Укладка звеньев одноочковых труб отверстием труб, 1,5 м высота насыпи (на железных дорогах/на автомобильных дорогах) до 3/3 м</t>
  </si>
  <si>
    <t>3.30-52-4</t>
  </si>
  <si>
    <t>Укладка звеньев одноочковых труб отверстием труб, 1,5 м высота насыпи (на железных дорогах/на автомобильных дорогах) до 8/9 м</t>
  </si>
  <si>
    <t>3.30-52-5</t>
  </si>
  <si>
    <t>Укладка звеньев одноочковых труб отверстием труб, 2 м высота насыпи (на железных дорогах/на автомобильных дорогах) до 3/5 м</t>
  </si>
  <si>
    <t>3.30-52-6</t>
  </si>
  <si>
    <t>Укладка звеньев одноочковых труб отверстием труб, 2 м высота насыпи (на железных дорогах/на автомобильных дорогах) до 8/8 м</t>
  </si>
  <si>
    <t>3.30-3-1-0-53</t>
  </si>
  <si>
    <t>Таблица 3.30-53. Укладка звеньев двухочковых труб</t>
  </si>
  <si>
    <t>3.30-53-1</t>
  </si>
  <si>
    <t>Укладка звеньев двухочковых труб отверстием труб, 2х1 м, высота насыпи (на железных дорогах/на автомобильных дорогах) до 3/4 м</t>
  </si>
  <si>
    <t>3.30-53-2</t>
  </si>
  <si>
    <t>Укладка звеньев двухочковых труб отверстием труб, 2х1 м, высота насыпи (на железных дорогах/на автомобильных дорогах) до 6/7 м</t>
  </si>
  <si>
    <t>3.30-53-3</t>
  </si>
  <si>
    <t>Укладка звеньев двухочковых труб отверстием труб, 2х1,5 м, высота насыпи (на железных дорогах/на автомобильных дорогах) до 3/3 м</t>
  </si>
  <si>
    <t>3.30-53-4</t>
  </si>
  <si>
    <t>Укладка звеньев двухочковых труб отверстием труб, 2х1,5 м, высота насыпи (на железных дорогах/на автомобильных дорогах) до 8/9 м</t>
  </si>
  <si>
    <t>3.30-53-5</t>
  </si>
  <si>
    <t>Укладка звеньев двухочковых труб отверстием труб, 2х2 м, высота насыпи (на железных дорогах/на автомобильных дорогах) до 8/9 м</t>
  </si>
  <si>
    <t>3.30-3-2</t>
  </si>
  <si>
    <t>Раздел  2. Водопропускные трубы из гофрированного металла</t>
  </si>
  <si>
    <t>3.30-3-2-0-54</t>
  </si>
  <si>
    <t>Таблица 3.30-54. Укладка труб из гофрированного металла</t>
  </si>
  <si>
    <t>3.30-54-1</t>
  </si>
  <si>
    <t>Укладка труб из гофрированного металла диаметром 1,5 м</t>
  </si>
  <si>
    <t>1 м одноочковой трубы</t>
  </si>
  <si>
    <t>3.30-54-2</t>
  </si>
  <si>
    <t>Укладка труб из гофрированного металла диаметром 2 м</t>
  </si>
  <si>
    <t>3.30-54-3</t>
  </si>
  <si>
    <t>Укладка труб из гофрированного металла диаметром 3 м</t>
  </si>
  <si>
    <t>3.30-3-3</t>
  </si>
  <si>
    <t>Раздел  3. Оголовки круглых труб</t>
  </si>
  <si>
    <t>3.30-3-3-0-55</t>
  </si>
  <si>
    <t>Таблица 3.30-55. Сооружение оголовков круглых труб</t>
  </si>
  <si>
    <t>3.30-55-1</t>
  </si>
  <si>
    <t>Сооружение оголовков круглых труб одноочковых отверстием 1-2 м</t>
  </si>
  <si>
    <t>1 м3 сборных конструкций</t>
  </si>
  <si>
    <t>3.30-55-2</t>
  </si>
  <si>
    <t>Сооружение оголовков круглых труб двухочковых отверстием 2х1 м</t>
  </si>
  <si>
    <t>3.30-55-3</t>
  </si>
  <si>
    <t>Сооружение оголовков круглых труб двухочковых отверстием 2х(1,25-2) м</t>
  </si>
  <si>
    <t>3.30-3-4</t>
  </si>
  <si>
    <t>Раздел  4. Трубы водопропускные железобетонные прямоугольные под насыпями железных и автомобильных дорог</t>
  </si>
  <si>
    <t>3.30-3-4-0-56</t>
  </si>
  <si>
    <t>Таблица 3.30-56. Укладка звеньев одноочковых и двухочковых труб</t>
  </si>
  <si>
    <t>3.30-56-1</t>
  </si>
  <si>
    <t>Укладка звеньев одноочковых и двухочковых труб, укладка плит на фундаменты под звенья прямоугольных труб</t>
  </si>
  <si>
    <t>1 м3 железобетона плит и звеньев</t>
  </si>
  <si>
    <t>3.30-56-2</t>
  </si>
  <si>
    <t>Укладка звеньев одноочковых и двухочковых труб отверстием 1,0 м высота насыпи (на железных дорогах/на автомобильных дорогах) до 7/7 м</t>
  </si>
  <si>
    <t>3.30-56-3</t>
  </si>
  <si>
    <t>Укладка звеньев одноочковых и двухочковых труб отверстием 1,5 м высота насыпи (на железных дорогах/на автомобильных дорогах) до 3,5/3,5 м</t>
  </si>
  <si>
    <t>3.30-56-4</t>
  </si>
  <si>
    <t>Укладка звеньев одноочковых и двухочковых труб отверстием 1,5 м высота насыпи (на железных дорогах/на автомобильных дорогах) до 9/9 м</t>
  </si>
  <si>
    <t>3.30-56-5</t>
  </si>
  <si>
    <t>Укладка звеньев одноочковых и двухочковых труб отверстием 2 м высота насыпи (на железных дорогах/на автомобильных дорогах) до 3,5/5 м</t>
  </si>
  <si>
    <t>3.30-56-6</t>
  </si>
  <si>
    <t>Укладка звеньев одноочковых и двухочковых труб отверстием 2 м высота насыпи (на железных дорогах/на автомобильных дорогах) до 9/10 м</t>
  </si>
  <si>
    <t>3.30-3-4-0-57</t>
  </si>
  <si>
    <t>Таблица 3.30-57. Сооружение оголовков одноочковых и двухочковых труб</t>
  </si>
  <si>
    <t>3.30-57-1</t>
  </si>
  <si>
    <t>Сооружение оголовков одноочковых и двухочковых труб входных отверстием труб до 1,25 м</t>
  </si>
  <si>
    <t>3.30-57-2</t>
  </si>
  <si>
    <t>Сооружение оголовков одноочковых и двухочковых труб входных отверстием труб до 2 м</t>
  </si>
  <si>
    <t>3.30-3-4-0-58</t>
  </si>
  <si>
    <t>Таблица 3.30-58. Устройство лотков</t>
  </si>
  <si>
    <t>3.30-58-1</t>
  </si>
  <si>
    <t>Устройство лотков междушпальных глубиной до 0,35 м</t>
  </si>
  <si>
    <t>3.30-58-2</t>
  </si>
  <si>
    <t>Устройство лотков междушпальных глубиной до 0,5 м</t>
  </si>
  <si>
    <t>3.30-58-3</t>
  </si>
  <si>
    <t>Устройство лотков междушпальных глубиной до 0,7 м</t>
  </si>
  <si>
    <t>3.30-58-4</t>
  </si>
  <si>
    <t>Устройство лотков междупутных глубиной до 0,75 м</t>
  </si>
  <si>
    <t>3.30-58-5</t>
  </si>
  <si>
    <t>Устройство лотков междупутных глубиной до 1,25 м</t>
  </si>
  <si>
    <t>3.30-58-6</t>
  </si>
  <si>
    <t>Устройство лотков междупутных глубиной до 1,5 м</t>
  </si>
  <si>
    <t>Отдел  4. Разные работы</t>
  </si>
  <si>
    <t>3.30-4</t>
  </si>
  <si>
    <t>Раздел  1. Перила на мостах и путепроводах</t>
  </si>
  <si>
    <t>3.30-4-1-0-59</t>
  </si>
  <si>
    <t>Таблица 3.30-59. Установка стальных сварных перил</t>
  </si>
  <si>
    <t>3.30-59-1</t>
  </si>
  <si>
    <t>Установка стальных сварных перил</t>
  </si>
  <si>
    <t>1 т перил</t>
  </si>
  <si>
    <t>3.30-4-1-0-60</t>
  </si>
  <si>
    <t>Таблица 3.30-60. Установка железобетонных сборных перил</t>
  </si>
  <si>
    <t>3.30-60-1</t>
  </si>
  <si>
    <t>Установка железобетонных сборных перил</t>
  </si>
  <si>
    <t>1 м3 перил</t>
  </si>
  <si>
    <t>3.30-4-1-0-61</t>
  </si>
  <si>
    <t>Таблица 3.30-61. Установка деревянных перил</t>
  </si>
  <si>
    <t>3.30-61-1</t>
  </si>
  <si>
    <t>Установка деревянных перил без укладки дополнительных поперечин</t>
  </si>
  <si>
    <t>3.30-61-2</t>
  </si>
  <si>
    <t>Установка деревянных перил с укладкой дополнительных поперечин</t>
  </si>
  <si>
    <t>3.30-4-2</t>
  </si>
  <si>
    <t>Раздел  2. Лестничные сходы железобетонные</t>
  </si>
  <si>
    <t>3.30-4-2-0-62</t>
  </si>
  <si>
    <t>Таблица 3.30-62. Устройство лестничных железобетонных сходов на откосах</t>
  </si>
  <si>
    <t>3.30-62-1</t>
  </si>
  <si>
    <t>Устройство лестничных железобетонных сходов на откосах высотой насыпи или глубиной выемки, до 5 м, шириной лестничных маршей до 1 м</t>
  </si>
  <si>
    <t>1 м3 сборных железобетонных конструкций</t>
  </si>
  <si>
    <t>3.30-62-2</t>
  </si>
  <si>
    <t>Устройство лестничных железобетонных сходов на откосах высотой насыпи или глубиной выемки, до 5 м, шириной лестничных маршей до 1,5 м</t>
  </si>
  <si>
    <t>3.30-62-3</t>
  </si>
  <si>
    <t>Устройство лестничных железобетонных сходов на откосах высотой насыпи или глубиной выемки, до 5 м, шириной лестничных маршей свыше 1,5 м</t>
  </si>
  <si>
    <t>3.30-62-4</t>
  </si>
  <si>
    <t>Устройство лестничных железобетонных сходов на откосах высотой насыпи или глубиной выемки, до 7 м, шириной лестничных маршей до 1 м</t>
  </si>
  <si>
    <t>3.30-62-5</t>
  </si>
  <si>
    <t>Устройство лестничных железобетонных сходов на откосах высотой насыпи или глубиной выемки, до 7 м, шириной лестничных маршей до 1,5 м</t>
  </si>
  <si>
    <t>3.30-62-6</t>
  </si>
  <si>
    <t>Устройство лестничных железобетонных сходов на откосах высотой насыпи или глубиной выемки, до 7 м, шириной лестничных маршей свыше 1,5 м</t>
  </si>
  <si>
    <t>3.30-4-3</t>
  </si>
  <si>
    <t>Раздел  3. Стенки подпорные</t>
  </si>
  <si>
    <t>3.30-4-3-0-63</t>
  </si>
  <si>
    <t>Таблица 3.30-63. Устройство подпорных стенок</t>
  </si>
  <si>
    <t>3.30-63-1</t>
  </si>
  <si>
    <t>Устройство подпорных стенок из сборных блоков железобетонных ряжевых</t>
  </si>
  <si>
    <t>3.30-63-2</t>
  </si>
  <si>
    <t>Устройство подпорных стенок из сборных блоков железобетонных уголковых</t>
  </si>
  <si>
    <t>3.30-63-3</t>
  </si>
  <si>
    <t>Устройство подпорных стенок из сборных блоков железобетонных заборных</t>
  </si>
  <si>
    <t>3.30-63-4</t>
  </si>
  <si>
    <t>Устройство подпорных стенок из сборных блоков бетонных при высоте насыпи до 6 м</t>
  </si>
  <si>
    <t>3.30-63-5</t>
  </si>
  <si>
    <t>Устройство подпорных стенок из сборных блоков бетонных при высоте насыпи свыше 6 м</t>
  </si>
  <si>
    <t>3.30-63-6</t>
  </si>
  <si>
    <t>Устройство подпорных стенок монолитных железобетонных</t>
  </si>
  <si>
    <t>3.30-4-4</t>
  </si>
  <si>
    <t>Раздел  4. Гидроизоляция проезжей части мостов, опор мостов и труб</t>
  </si>
  <si>
    <t>3.30-4-4-0-64</t>
  </si>
  <si>
    <t>Таблица 3.30-64. Устройство гидроизоляции</t>
  </si>
  <si>
    <t>3.30-64-1</t>
  </si>
  <si>
    <t>Устройство гидроизоляции проезжей части мостов</t>
  </si>
  <si>
    <t>3.30-64-2</t>
  </si>
  <si>
    <t>Устройство гидроизоляции оклеечной (2 слоя)</t>
  </si>
  <si>
    <t>3.30-64-3</t>
  </si>
  <si>
    <t>Устройство гидроизоляции обмазочной битумной мастикой двухслойной</t>
  </si>
  <si>
    <t>3.30-64-4</t>
  </si>
  <si>
    <t>Устройство гидроизоляции обмазочной битумной мастикой дополнительный слой</t>
  </si>
  <si>
    <t>3.30-64-5</t>
  </si>
  <si>
    <t>Устройство гидроизоляции эпоксидной мастикой двухслойной</t>
  </si>
  <si>
    <t>3.30-64-6</t>
  </si>
  <si>
    <t>Устройство гидроизоляции эпоксидной мастикой дополнительный слой</t>
  </si>
  <si>
    <t>3.30-4-4-0-65</t>
  </si>
  <si>
    <t>Таблица 3.30-65. Устройство водоотвода на мостах под автомобильные дороги и гидроизоляции проезжей части</t>
  </si>
  <si>
    <t>3.30-65-1</t>
  </si>
  <si>
    <t>Устройство водоотвода на мостах под автомобильные дороги и гидроизоляции проезжей части стеклотканью на битумной мастике с устройством защитного слоя</t>
  </si>
  <si>
    <t>3.30-65-2</t>
  </si>
  <si>
    <t>Устройство водоотвода на мостах под автомобильные дороги и гидроизоляции проезжей части стеклотканью на битумной мастике без устройства защитного слоя</t>
  </si>
  <si>
    <t>3.30-65-3</t>
  </si>
  <si>
    <t>Устройство водоотвода на мостах под автомобильные дороги и гидроизоляции проезжей части гидростеклоизолом с устройством защитного слоя</t>
  </si>
  <si>
    <t>3.30-65-4</t>
  </si>
  <si>
    <t>Устройство водоотвода на мостах под автомобильные дороги и гидроизоляции проезжей части гидростеклоизолом без устройства защитного слоя</t>
  </si>
  <si>
    <t>3.30-4-4-0-66</t>
  </si>
  <si>
    <t>Таблица 3.30-66. Устройство заполненного деформационного шва сопряжения пролетных строений мостов на автомобильных дорогах</t>
  </si>
  <si>
    <t>3.30-66-1</t>
  </si>
  <si>
    <t>Устройство заполненного деформационного шва сопряжения пролетных строений мостов на автомобильных дорогах без окаймления</t>
  </si>
  <si>
    <t>3.30-66-2</t>
  </si>
  <si>
    <t>Устройство заполненного деформационного шва сопряжения пролетных строений мостов на автомобильных дорогах с окаймлением</t>
  </si>
  <si>
    <t>3.30-4-4-0-67</t>
  </si>
  <si>
    <t>Таблица 3.30-67. Устройство деформационного перекрытого шва со скользящим листом сопряжения пролетных строений мостов на автомобильных дорогах</t>
  </si>
  <si>
    <t>3.30-67-1</t>
  </si>
  <si>
    <t>Устройство деформационного перекрытого шва со скользящим листом сопряжения пролетных строений мостов на автомобильных дорогах</t>
  </si>
  <si>
    <t>1 т металла шва</t>
  </si>
  <si>
    <t>3.30-4-4-0-68</t>
  </si>
  <si>
    <t>Таблица 3.30-68. Устройство дренажа на проезжей части мостовых сооружений</t>
  </si>
  <si>
    <t>3.30-68-1</t>
  </si>
  <si>
    <t>Устройство дренажа на проезжей части мостовых сооружений</t>
  </si>
  <si>
    <t>3.30-4-4-0-82</t>
  </si>
  <si>
    <t>Таблица 3.30-82. Устройство гидроизоляции ортотропной плиты металлического моста</t>
  </si>
  <si>
    <t>3.30-82-1</t>
  </si>
  <si>
    <t>Устройство гидроизоляции ортотропной плиты металлического моста</t>
  </si>
  <si>
    <t>3.30-4-4-0-90</t>
  </si>
  <si>
    <t>Таблица 3.30-90. Устройство гидроизоляции мостовых сооружений рулонными материалами</t>
  </si>
  <si>
    <t>3.30-90-1</t>
  </si>
  <si>
    <t>Устройство гидроизоляции мостовых сооружений рулонными материалами, в 2 слоя, горизонтальная</t>
  </si>
  <si>
    <t>3.30-90-2</t>
  </si>
  <si>
    <t>Устройство гидроизоляции мостовых сооружений рулонными материалами, в 2 слоя, вертикальная</t>
  </si>
  <si>
    <t>3.30-4-4-0-91</t>
  </si>
  <si>
    <t>Таблица 3.30-91. Устройство вертикальной дренирующей защиты гидроизоляции полотна дренажного</t>
  </si>
  <si>
    <t>3.30-91-1</t>
  </si>
  <si>
    <t>Устройство вертикальной дренирующей защиты гидроизоляции из полотна дренажного</t>
  </si>
  <si>
    <t>3.30-4-4-0-92</t>
  </si>
  <si>
    <t>Таблица 3.30-92. Устройство гидроизоляции деформационных швов рулонным материалом с использованием шнура из вспененного полиэтилена сплошного сечения</t>
  </si>
  <si>
    <t>3.30-92-1</t>
  </si>
  <si>
    <t>Устройство гидроизоляции деформационных швов рулонным материалом с использованием шнура из вспененного полиэтилена сплошного сечения, горизонтальная</t>
  </si>
  <si>
    <t>3.30-92-2</t>
  </si>
  <si>
    <t>Устройство гидроизоляции деформационных швов рулонным материалом с использованием шнура из вспененного полиэтилена сплошного сечения, вертикальная</t>
  </si>
  <si>
    <t>3.30-4-4-0-99</t>
  </si>
  <si>
    <t xml:space="preserve">Таблица 3.30-99. Устройство деформационных швов глубиной 200 мм в проезжей части автодорожных мостовых сооружений </t>
  </si>
  <si>
    <t>3.30-99-1</t>
  </si>
  <si>
    <t>Устройство деформационных швов глубиной 200 мм в проезжей части автодорожных мостовых сооружений</t>
  </si>
  <si>
    <t>3.30-99-2</t>
  </si>
  <si>
    <t>На каждые 20 мм изменения глубины шва добавлять или исключать к позиции 3.30-99-1</t>
  </si>
  <si>
    <t>3.30-4-4-0-100</t>
  </si>
  <si>
    <t>Таблица 3.30-100.Устройство гидроизоляции мостовых сооружений рулонными материалами, в 1 слой</t>
  </si>
  <si>
    <t>3.30-100-1</t>
  </si>
  <si>
    <t>Устройство гидроизоляции мостовых сооружений рулонными материалами, в 1 слой, горизонтальная</t>
  </si>
  <si>
    <t>3.30-100-2</t>
  </si>
  <si>
    <t>Устройство гидроизоляции мостовых сооружений рулонными материалами, в 1 слой, вертикальная</t>
  </si>
  <si>
    <t>3.30-4-4-0-103</t>
  </si>
  <si>
    <t>Таблица 3.30-103. Устройство деформационного шва с резиновым компенсатором в проезжей части мостовых сооружений</t>
  </si>
  <si>
    <t>3.30-103-1</t>
  </si>
  <si>
    <t>Устройство деформационного шва с резиновым компенсатором в проезжей части мостовых сооружений, сечение 700 х 80 мм</t>
  </si>
  <si>
    <t>3.30-4-4-0-104</t>
  </si>
  <si>
    <t>Таблица 3.30-104. Устройство переходных зон деформационных швов трехкомпонентной полиуретановой смолой</t>
  </si>
  <si>
    <t>3.30-104-1</t>
  </si>
  <si>
    <t>Устройство переходных зон деформационных швов трехкомпонентной полиуретановой смолой</t>
  </si>
  <si>
    <t>1 м3 штрабы</t>
  </si>
  <si>
    <t>3.30-4-4-0-105</t>
  </si>
  <si>
    <t>Таблица 3.30-105. Нанесение трехслойной системы гидроизоляции на основе эластомерного гидроизоляционного материала на поверхность пролетных строений мостов</t>
  </si>
  <si>
    <t>3.30-105-1</t>
  </si>
  <si>
    <t xml:space="preserve">Нанесение грунтовочно-защитного гидроизоляционного покрытия аппаратом безвоздушного распыления, толщиной мокрого слоя 200 мкм </t>
  </si>
  <si>
    <t>3.30-105-2</t>
  </si>
  <si>
    <t>Добавлять/уменьшать на каждые 25 мкм изменения толщины слоя к норме 3.30-105-1</t>
  </si>
  <si>
    <t>3.30-105-3</t>
  </si>
  <si>
    <t>Нанесение эластомерного гидроизоляционного материала, толщиной слоя 1,5 мм</t>
  </si>
  <si>
    <t>3.30-105-4</t>
  </si>
  <si>
    <t>Добавлять/уменьшать на каждые 0,1 мм изменения толщины слоя к норме 3.30-105-3</t>
  </si>
  <si>
    <t>3.30-105-5</t>
  </si>
  <si>
    <t>Нанесение полимерного адгезионного поверхностного слоя валиками, толщиной мокрого слоя 350 мкм</t>
  </si>
  <si>
    <t>3.30-105-6</t>
  </si>
  <si>
    <t xml:space="preserve">Добавлять/уменьшать на каждые 100 мкм изменения толщины слоя к норме 3.30-105-5_x005F_x000D_
</t>
  </si>
  <si>
    <t>3.30-4-5</t>
  </si>
  <si>
    <t>Раздел  5. Дренаж за устоями мостов</t>
  </si>
  <si>
    <t>3.30-4-5-0-69</t>
  </si>
  <si>
    <t>Таблица 3.30-69. Устройство дренажа за устоями мостов</t>
  </si>
  <si>
    <t>3.30-69-1</t>
  </si>
  <si>
    <t>Устройство дренажа за устоями мостов</t>
  </si>
  <si>
    <t>3.30-4-6</t>
  </si>
  <si>
    <t>Раздел  6. Окраска пролетных строений</t>
  </si>
  <si>
    <t>3.30-4-6-0-70</t>
  </si>
  <si>
    <t>Таблица 3.30-70. Окраска железобетонных пролетных строений мостов перхлорвиниловыми красками</t>
  </si>
  <si>
    <t>3.30-70-1</t>
  </si>
  <si>
    <t>Окраска железобетонных пролетных строений мостов перхлорвиниловыми красками</t>
  </si>
  <si>
    <t>3.30-70-2</t>
  </si>
  <si>
    <t>Устройство подмостей для окраски</t>
  </si>
  <si>
    <t>3.30-4-6-0-71</t>
  </si>
  <si>
    <t>Таблица 3.30-71. Окраска стальных конструкций пролетных строений мостов</t>
  </si>
  <si>
    <t>3.30-71-1</t>
  </si>
  <si>
    <t>Окраска стальных конструкций пролетных строений мостов</t>
  </si>
  <si>
    <t>3.30-71-2</t>
  </si>
  <si>
    <t>Устройство подмостей для окраски расчетным пролетом длиной до 50 м</t>
  </si>
  <si>
    <t>3.30-71-3</t>
  </si>
  <si>
    <t>Устройство подмостей для окраски расчетным пролетом длиной более 50 м</t>
  </si>
  <si>
    <t>3.30-4-6-0-96</t>
  </si>
  <si>
    <t>Таблица 3.30-96. Обработка поверхности монолитных железобетонных конструкций мостовых сооружений после демонтажа опалубки</t>
  </si>
  <si>
    <t>3.30-96-1</t>
  </si>
  <si>
    <t>Обработка поверхности монолитных железобетонных конструкций мостовых сооружений после демонтажа опалубки</t>
  </si>
  <si>
    <t>3.30-96-2</t>
  </si>
  <si>
    <t>При производстве работ на высоте от поверхности земли выше 6 м добавлять к позиции 3.30-96-1</t>
  </si>
  <si>
    <t>3.30-4-6-0-97</t>
  </si>
  <si>
    <t>Таблица 3.30-97. Устройство защитного покрытия бетонных и железобетонных конструкций мостовых сооружений водоэмульсионными акриловыми и эпоксидно-полиуретановыми красками</t>
  </si>
  <si>
    <t>3.30-97-1</t>
  </si>
  <si>
    <t>Окраска поверхности монолитных железобетонных конструкций мостовых сооружений, водоэмульсионная акриловая</t>
  </si>
  <si>
    <t>3.30-97-2</t>
  </si>
  <si>
    <t>Окраска поверхности монолитных железобетонных конструкций мостовых сооружений, эпоксидно-полиуретановая</t>
  </si>
  <si>
    <t>3.30-97-3</t>
  </si>
  <si>
    <t>Окраска поверхности монолитных железобетонных конструкций мостовых сооружений, эпоксидно-полиуретановая флекс</t>
  </si>
  <si>
    <t>3.30-97-4</t>
  </si>
  <si>
    <t>При производстве работ на высоте от поверхности земли выше 6 м добавлять к позиции 3.30-97-1</t>
  </si>
  <si>
    <t>3.30-97-5</t>
  </si>
  <si>
    <t>При производстве работ на высоте от поверхности земли выше 6 м добавлять к позициям 3.30-97-2 и 3.30-97-3</t>
  </si>
  <si>
    <t>3.30-4-7</t>
  </si>
  <si>
    <t>Раздел  7. Бетон для искусственных сооружений в построечных условиях</t>
  </si>
  <si>
    <t>3.30-4-7-0-72</t>
  </si>
  <si>
    <t>Таблица 3.30-72. Приготовление бетона для искусственных сооружений в построечных условиях</t>
  </si>
  <si>
    <t>3.30-72-1</t>
  </si>
  <si>
    <t>Приготовление бетона для искусственных сооружений в построечных условиях класс (марка), бетона по прочности В20, В22, 5 (М250)</t>
  </si>
  <si>
    <t>3.30-72-2</t>
  </si>
  <si>
    <t>Приготовление бетона для искусственных сооружений в построечных условиях класс (марка), бетона по прочности В25 (М300)</t>
  </si>
  <si>
    <t>3.30-72-3</t>
  </si>
  <si>
    <t>Приготовление бетона для искусственных сооружений в построечных условиях класс (марка), бетона по прочности В27,5 (М350)</t>
  </si>
  <si>
    <t>3.30-72-4</t>
  </si>
  <si>
    <t>Приготовление бетона для искусственных сооружений в построечных условиях класс (марка), бетона по прочности В30 (М400)</t>
  </si>
  <si>
    <t>3.30-72-5</t>
  </si>
  <si>
    <t>Приготовление бетона для искусственных сооружений в построечных условиях класс (марка), бетона по прочности В35 (М450)</t>
  </si>
  <si>
    <t>3.30-72-6</t>
  </si>
  <si>
    <t>Приготовление бетона для искусственных сооружений в построечных условиях класс (марка), бетона по прочности В40 (М500)</t>
  </si>
  <si>
    <t>3.30-72-7</t>
  </si>
  <si>
    <t>Приготовление бетона для искусственных сооружений в построечных условиях класс (марка), бетона по прочности В45 (М550)</t>
  </si>
  <si>
    <t>3.30-4-8</t>
  </si>
  <si>
    <t>Раздел  8. Внутрипостроечный транспорт</t>
  </si>
  <si>
    <t>3.30-4-8-0-86</t>
  </si>
  <si>
    <t>Таблица 3.30-86. Внутрипостроечная транспортировка материалов от приобъектного склада до рабочей зоны</t>
  </si>
  <si>
    <t>3.30-86-1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</si>
  <si>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железнодорожным транспортом, доставка на 1 км</t>
  </si>
  <si>
    <t>3.30-86-2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</si>
  <si>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железнодорожным транспортом, на каждый последующий км</t>
  </si>
  <si>
    <t>3.30-86-3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</si>
  <si>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автомобильным транспортом, доставка на 1 км</t>
  </si>
  <si>
    <t>3.30-86-4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</si>
  <si>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автомобильным транспортом, на каждый последующий км</t>
  </si>
  <si>
    <t>3.30-86-5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</si>
  <si>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железнодорожным транспортом, доставка на 1 км</t>
  </si>
  <si>
    <t>3.30-86-6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</si>
  <si>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железнодорожным транспортом, на каждый последующий км</t>
  </si>
  <si>
    <t>3.30-86-7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</si>
  <si>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автомобильным транспортом, доставка на 1 км</t>
  </si>
  <si>
    <t>3.30-86-8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</si>
  <si>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автомобильным транспортом, на каждый последующий км</t>
  </si>
  <si>
    <t>3.30-86-9</t>
  </si>
  <si>
    <t>Внутрипостроечная транспортировка материалов от приобъектного склада до рабочей зоны, металлоконструкций и арматуры железнодорожным транспортом, доставка на 1 км</t>
  </si>
  <si>
    <t>3.30-86-10</t>
  </si>
  <si>
    <t>Внутрипостроечная транспортировка материалов от приобъектного склада до рабочей зоны, металлоконструкций и арматуры железнодорожным транспортом, на каждый последующий км</t>
  </si>
  <si>
    <t>3.30-86-11</t>
  </si>
  <si>
    <t>Внутрипостроечная транспортировка материалов от приобъектного склада до рабочей зоны, металлоконструкций и арматуры автомобильным транспортом, доставка на 1 км</t>
  </si>
  <si>
    <t>3.30-86-12</t>
  </si>
  <si>
    <t>Внутрипостроечная транспортировка материалов от приобъектного склада до рабочей зоны, металлоконструкций и арматуры автомобильным транспортом, на каждый последующий км</t>
  </si>
  <si>
    <t>3.30-86-13</t>
  </si>
  <si>
    <t>Внутрипостроечная транспортировка материалов от приобъектного склада до рабочей зоны, лесоматериалов железнодорожным транспортом, доставка на 1 км</t>
  </si>
  <si>
    <t>3.30-86-14</t>
  </si>
  <si>
    <t>Внутрипостроечная транспортировка материалов от приобъектного склада до рабочей зоны, лесоматериалов железнодорожным транспортом, на каждый последующий км</t>
  </si>
  <si>
    <t>3.30-86-15</t>
  </si>
  <si>
    <t>Внутрипостроечная транспортировка материалов от приобъектного склада до рабочей зоны, лесоматериалов автомобильным транспортом, доставка на 1 км</t>
  </si>
  <si>
    <t>3.30-86-16</t>
  </si>
  <si>
    <t>Внутрипостроечная транспортировка материалов от приобъектного склада до рабочей зоны, лесоматериалов автомобильным транспортом, на каждый последующий км</t>
  </si>
  <si>
    <t>3.30-86-17</t>
  </si>
  <si>
    <t>Внутрипостроечная транспортировка материалов от приобъектного склада до рабочей зоны, сыпучих материалов (щебень, песок, гравий и другие) автомобильным транспортом, доставка на 1 км</t>
  </si>
  <si>
    <t>3.30-86-18</t>
  </si>
  <si>
    <t>Внутрипостроечная транспортировка материалов от приобъектного склада до рабочей зоны, сыпучих материалов (щебень, песок, гравий и другие) автомобильным транспортом, на каждый последующий км</t>
  </si>
  <si>
    <t>3.30-86-19</t>
  </si>
  <si>
    <t>Внутрипостроечная транспортировка материалов от приобъектного склада до рабочей зоны, бетона, раствора автомобильным транспортом, доставка на 1 км</t>
  </si>
  <si>
    <t>3.30-86-20</t>
  </si>
  <si>
    <t>Внутрипостроечная транспортировка материалов от приобъектного склада до рабочей зоны, бетона, раствора автомобильным транспортом, на каждый последующий км</t>
  </si>
  <si>
    <t>3.30-4-9</t>
  </si>
  <si>
    <t>Раздел  9. Устройство защитного экрана из трубчатых металлоконструкций</t>
  </si>
  <si>
    <t>3.30-4-9-0-88</t>
  </si>
  <si>
    <t>Таблица 3.30-88. Устройство защитного экрана из трубчатых металлоконструкций диаметром 620-1020 мм с замковым соединением при строительстве тоннелей с применением микротоннельного проходческого комплекса AVN-600 фирмы "Херренкнехт"</t>
  </si>
  <si>
    <t>3.30-88-1</t>
  </si>
  <si>
    <t>Устройство защитного экрана из трубчатых металлоконструкций диаметром 620 - 1020 мм с замковым соединением при строительстве тоннелей с применением установки тоннелепроходческой с гидропригрузом</t>
  </si>
  <si>
    <t>1 м трубы</t>
  </si>
  <si>
    <t>Отдел  5. Вспомогательные конструкции</t>
  </si>
  <si>
    <t>3.30-5</t>
  </si>
  <si>
    <t>Раздел  1. Подмости и пирсы</t>
  </si>
  <si>
    <t>3.30-5-1-0-73</t>
  </si>
  <si>
    <t>Таблица 3.30-73. Устройство деревянных подмостей для монолитной кладки опор, крыльев устоев, облицовки опор и ледорезов</t>
  </si>
  <si>
    <t>3.30-73-1</t>
  </si>
  <si>
    <t>Устройство деревянных подмостей для монолитной кладки опор, крыльев устоев, облицовки опор и ледорезов</t>
  </si>
  <si>
    <t>1 м3 лесоматериалов подмостей</t>
  </si>
  <si>
    <t>3.30-5-1-0-74</t>
  </si>
  <si>
    <t>Таблица 3.30-74. Сооружение для стальных пролетных строений</t>
  </si>
  <si>
    <t>3.30-74-1</t>
  </si>
  <si>
    <t>Сооружение для стальных пролетных строений деревянных подмостей с деревянными прогонами</t>
  </si>
  <si>
    <t>3.30-74-2</t>
  </si>
  <si>
    <t>Сооружение для стальных пролетных строений деревянных подмостей со стольными прогонами</t>
  </si>
  <si>
    <t>3.30-74-3</t>
  </si>
  <si>
    <t>Сооружение для стальных пролетных строений деревянных пирсов</t>
  </si>
  <si>
    <t>3.30-5-1-0-75</t>
  </si>
  <si>
    <t>Таблица 3.30-75. Стальные подмости и пирсы из инвентарных конструкций</t>
  </si>
  <si>
    <t>3.30-75-1</t>
  </si>
  <si>
    <t>Стальные подмости и пирсы из инвентарных конструкций сборка при высоте до 12 м</t>
  </si>
  <si>
    <t>3.30-75-2</t>
  </si>
  <si>
    <t>Стальные подмости и пирсы из инвентарных конструкций сборка при высоте свыше 12 м</t>
  </si>
  <si>
    <t>3.30-75-3</t>
  </si>
  <si>
    <t>Стальные подмости и пирсы из инвентарных конструкций разборка</t>
  </si>
  <si>
    <t>3.30-5-1-0-87</t>
  </si>
  <si>
    <t>Таблица 3.30-87. Устройство безбалластного мостового полотна на железобетонных плитах на металлических пролетных строениях железнодорожных мостов</t>
  </si>
  <si>
    <t>3.30-87-1</t>
  </si>
  <si>
    <t>Устройство безбалластного мостового полотна на железобетонных плитах на металлических пролетных строениях железнодорожных мостов</t>
  </si>
  <si>
    <t>1 п.м мостового полотна</t>
  </si>
  <si>
    <t>3.30-5-2</t>
  </si>
  <si>
    <t>Раздел  2. Опоры из шпальных клеток</t>
  </si>
  <si>
    <t>3.30-5-2-0-76</t>
  </si>
  <si>
    <t>Таблица 3.30-76. Опоры из шпальных клеток</t>
  </si>
  <si>
    <t>3.30-76-1</t>
  </si>
  <si>
    <t>Устройство опор из шпальных клеток</t>
  </si>
  <si>
    <t>100 шпал</t>
  </si>
  <si>
    <t>3.30-76-2</t>
  </si>
  <si>
    <t>Опоры из шпальных клеток разборка</t>
  </si>
  <si>
    <t>3.30-5-3</t>
  </si>
  <si>
    <t>Раздел  3. Направляющие каркасы для погружения свай и свай-оболочек под опоры мостов</t>
  </si>
  <si>
    <t>3.30-5-3-0-77</t>
  </si>
  <si>
    <t>Таблица 3.30-77. Установка и снятие направляющих металлических каркасов для погружения свай и свай-оболочек (без стоимости каркаса)</t>
  </si>
  <si>
    <t>3.30-77-1</t>
  </si>
  <si>
    <t>Установка и снятие направляющих металлических каркасов для погружения свай и свай-оболочек (без стоимости каркаса) речных опор</t>
  </si>
  <si>
    <t>1 т мостовых конструкций</t>
  </si>
  <si>
    <t>3.30-77-2</t>
  </si>
  <si>
    <t>Установка и снятие направляющих металлических каркасов для погружения свай и свай-оболочек (без стоимости каркаса) береговых опор</t>
  </si>
  <si>
    <t>3.30-5-4</t>
  </si>
  <si>
    <t>Раздел  4. Пакетные пролетные строения из двутавровых балок</t>
  </si>
  <si>
    <t>3.30-5-4-0-78</t>
  </si>
  <si>
    <t>Таблица 3.30-78. Изготовление пакетных пролетных строений из двутавровых балок</t>
  </si>
  <si>
    <t>3.30-78-1</t>
  </si>
  <si>
    <t>Изготовление пакетных пролетных строений из двутавровых балок</t>
  </si>
  <si>
    <t>1 т стальных конструкций пролетного строения</t>
  </si>
  <si>
    <t>3.30-5-4-0-79</t>
  </si>
  <si>
    <t>Таблица 3.30-79. Изготовление и установка подвесных пакетов</t>
  </si>
  <si>
    <t>3.30-79-1</t>
  </si>
  <si>
    <t>Изготовление и установка подвесных пакетов из рельсов Р65 пролетом до 4 м</t>
  </si>
  <si>
    <t>3.30-79-2</t>
  </si>
  <si>
    <t>Изготовление и установка подвесных пакетов из рельсов Р65 пролетом до 6 м</t>
  </si>
  <si>
    <t>3.30-79-3</t>
  </si>
  <si>
    <t>Изготовление и установка подвесных пакетов из рельсов Р50 пролетом до 4 м</t>
  </si>
  <si>
    <t>3.30-79-4</t>
  </si>
  <si>
    <t>Изготовление и установка подвесных пакетов из рельсов Р50 пролетом до 6 м</t>
  </si>
  <si>
    <t>3.30-5-4-0-80</t>
  </si>
  <si>
    <t>Таблица 3.30-80. Изготовление подвесных пакетов для перекрытия траншей шириной до 2 м</t>
  </si>
  <si>
    <t>3.30-80-1</t>
  </si>
  <si>
    <t>Изготовление подвесных пакетов для перекрытия траншей шириной до 2 м из рельсов Р65</t>
  </si>
  <si>
    <t>1 т рельсов в пакете</t>
  </si>
  <si>
    <t>3.30-80-2</t>
  </si>
  <si>
    <t>Изготовление подвесных пакетов для перекрытия траншей шириной до 2 м из рельсов Р50</t>
  </si>
  <si>
    <t>3.32</t>
  </si>
  <si>
    <t>Сборник 32. Трамвайные пути</t>
  </si>
  <si>
    <t>3.32-0-0-0-1</t>
  </si>
  <si>
    <t>3.32-0-0</t>
  </si>
  <si>
    <t>3.32-0</t>
  </si>
  <si>
    <t>Таблица 3.32-1. Устройство путевого дренажа из асбестоцементных труб диаметром 150 мм</t>
  </si>
  <si>
    <t>3.32-1-1</t>
  </si>
  <si>
    <t>Устройство путевого дренажа из асбестоцементных труб диаметром 150 мм</t>
  </si>
  <si>
    <t>1 м дренажа</t>
  </si>
  <si>
    <t>3.32-0-0-0-2</t>
  </si>
  <si>
    <t>Таблица 3.32-2. Установка водоотводной коробки и чугунного отвода</t>
  </si>
  <si>
    <t>3.32-2-1</t>
  </si>
  <si>
    <t>Установка водоотводной коробки и чугунного отвода</t>
  </si>
  <si>
    <t>3.32-0-0-0-3</t>
  </si>
  <si>
    <t>Таблица 3.32-3. Балластировка пути, стрелочных переводов и глухих пересечений</t>
  </si>
  <si>
    <t>3.32-3-1</t>
  </si>
  <si>
    <t>Балластировка пути, стрелочных переводов и глухих пересечений из каменного щебня</t>
  </si>
  <si>
    <t>100 м3 балласта в призме</t>
  </si>
  <si>
    <t>3.32-3-2</t>
  </si>
  <si>
    <t>Балластировка пути, стрелочных переводов и глухих пересечений из гранитного щебня</t>
  </si>
  <si>
    <t>3.32-3-3</t>
  </si>
  <si>
    <t>Балластировка пути, стрелочных переводов и глухих пересечений из гравийного щебня</t>
  </si>
  <si>
    <t>3.32-3-4</t>
  </si>
  <si>
    <t>Балластировка пути, стрелочных переводов и глухих пересечений песчаным балластом</t>
  </si>
  <si>
    <t>3.32-0-0-0-4</t>
  </si>
  <si>
    <t>Таблица 3.32-4. Укладка пути рельсами трамвайного профиля на железобетонных и деревянных шпалах</t>
  </si>
  <si>
    <t>3.32-4-1</t>
  </si>
  <si>
    <t>Укладка пути на прямых участках звеньями длиной 12,5 м рельсами трамвайного профиля Т-62 на железобетонных шпалах со скреплением закладными болтами при числе шпал на 1 км 1680 шт.</t>
  </si>
  <si>
    <t>1 км одиночного пути</t>
  </si>
  <si>
    <t>3.32-4-2</t>
  </si>
  <si>
    <t>Укладка пути на прямых участках звеньями длиной 12,5 м рельсами трамвайного профиля Т-62 на железобетонных шпалах со скреплением закладными болтами при числе шпал на 1 км 1520 шт.</t>
  </si>
  <si>
    <t>3.32-4-3</t>
  </si>
  <si>
    <t>Укладка пути на прямых участках звеньями длиной 12,5 м рельсами трамвайного профиля Т-62 на деревянных шпалах с шурупным скреплением при числе шпал на 1 км 1680 шт.</t>
  </si>
  <si>
    <t>3.32-4-4</t>
  </si>
  <si>
    <t>Укладка пути на прямых участках звеньями длиной 12,5 м рельсами трамвайного профиля Т-62 на деревянных шпалах с шурупным скреплением при числе шпал на 1 км 1520 шт.</t>
  </si>
  <si>
    <t>3.32-4-5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</si>
  <si>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1840 шт.</t>
  </si>
  <si>
    <t>3.32-4-6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</si>
  <si>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1680 шт.</t>
  </si>
  <si>
    <t>3.32-4-7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</si>
  <si>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1520 шт.</t>
  </si>
  <si>
    <t>3.32-4-8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</si>
  <si>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1440 шт.</t>
  </si>
  <si>
    <t>3.32-4-9</t>
  </si>
  <si>
    <t>Укладка пути на прямых участках отдельными элементами рельсами трамвайного профиля Т-62 на деревянных шпалах с шурупным скреплением при числе шпал на 1 км 1680 шт.</t>
  </si>
  <si>
    <t>3.32-4-10</t>
  </si>
  <si>
    <t>Укладка пути на прямых участках отдельными элементами рельсами трамвайного профиля Т-62 на деревянных шпалах с шурупным скреплением при числе шпал на 1 км 1520 шт.</t>
  </si>
  <si>
    <t>3.32-4-11</t>
  </si>
  <si>
    <t>Укладка пути на прямых участках отдельными элементами рельсами трамвайного профиля Т-62 на деревянных шпалах с шурупным скреплением при числе шпал на 1 км 1440 шт.</t>
  </si>
  <si>
    <t>3.32-4-12</t>
  </si>
  <si>
    <t>Укладка пути на прямых участках отдельными элементами рельсами трамвайного профиля Т-62 на железобетонных шпалах со скреплением закладными болтами при числе шпал на 1 км 1680 шт.</t>
  </si>
  <si>
    <t>3.32-4-13</t>
  </si>
  <si>
    <t>Укладка пути на прямых участках отдельными элементами рельсами трамвайного профиля Т-62 на железобетонных шпалах со скреплением закладными болтами при числе шпал на 1 км 1520 шт.</t>
  </si>
  <si>
    <t>3.32-0-0-0-5</t>
  </si>
  <si>
    <t>Таблица 3.32-5. Укладка звеньями прямых участков пути рельсами железнодорожного профиля на железобетонных и деревянных шпалах</t>
  </si>
  <si>
    <t>3.32-5-1</t>
  </si>
  <si>
    <t>Укладка звеньями прямых участков пути рельсами железнодорожного профиля Р65 на железобетонных шпалах со скреплением закладными болтами при числе шпал на 1 км 1680 шт.</t>
  </si>
  <si>
    <t>3.32-5-2</t>
  </si>
  <si>
    <t>Укладка звеньями прямых участков пути рельсами железнодорожного профиля Р50 на железобетонных шпалах со скреплением закладными болтами при числе шпал на 1 км 1680 шт.</t>
  </si>
  <si>
    <t>3.32-5-3</t>
  </si>
  <si>
    <t>Укладка звеньями прямых участков пути рельсами железнодорожного профиля Р50 на железобетонных шпалах со скреплением закладными болтами при числе шпал на 1 км 1520 шт.</t>
  </si>
  <si>
    <t>3.32-5-4</t>
  </si>
  <si>
    <t>Укладка звеньями прямых участков пути рельсами железнодорожного профиля Р43 на железобетонных шпалах со скреплением закладными болтами при числе шпал на 1 км 1520 шт.</t>
  </si>
  <si>
    <t>3.32-5-5</t>
  </si>
  <si>
    <t>Укладка звеньями прямых участков пути рельсами железнодорожного профиля Р65 на деревянных шпалах с шурупным скреплением при числе шпал на 1 км 1680 шт.</t>
  </si>
  <si>
    <t>3.32-5-6</t>
  </si>
  <si>
    <t>Укладка звеньями прямых участков пути рельсами железнодорожного профиля Р50 на деревянных шпалах с шурупным скреплением при числе шпал на 1 км 1680 шт.</t>
  </si>
  <si>
    <t>3.32-5-7</t>
  </si>
  <si>
    <t>Укладка звеньями прямых участков пути рельсами железнодорожного профиля Р50 на деревянных шпалах с шурупным скреплением при числе шпал на 1 км 1520 шт.</t>
  </si>
  <si>
    <t>3.32-5-8</t>
  </si>
  <si>
    <t>Укладка звеньями прямых участков пути рельсами железнодорожного профиля Р43 на деревянных шпалах с шурупным скреплением при числе шпал на 1 км 1520 шт.</t>
  </si>
  <si>
    <t>3.32-0-0-0-6</t>
  </si>
  <si>
    <t>Таблица 3.32-6. Укладка отдельными элементами пути рельсами железнодорожного профиля на деревянных шпалах с шурупным скреплением</t>
  </si>
  <si>
    <t>3.32-6-1</t>
  </si>
  <si>
    <t>Укладка отдельными элементами пути на прямых участках рельсами железнодорожного профиля Р50 на деревянных шпалах с шурупным скреплением при числе шпал на 1 км 1440 шт.</t>
  </si>
  <si>
    <t>3.32-6-2</t>
  </si>
  <si>
    <t>Укладка отдельными элементами пути на прямых участках рельсами железнодорожного профиля Р43 на деревянных шпалах с шурупным скреплением при числе шпал на 1 км 1440 шт.</t>
  </si>
  <si>
    <t>3.32-6-3</t>
  </si>
  <si>
    <t>Укладка отдельными элементами пути на кривых участках рельсами железнодорожного профиля Р65 на деревянных шпалах с шурупным скреплением при числе шпал на 1 км 1840 шт.</t>
  </si>
  <si>
    <t>3.32-6-4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</si>
  <si>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1840 шт.</t>
  </si>
  <si>
    <t>3.32-6-5</t>
  </si>
  <si>
    <t>Укладка отдельными элементами пути на кривых участках рельсами железнодорожного профиля Р65 на деревянных шпалах с шурупным скреплением при числе шпал на 1 км 1680 шт.</t>
  </si>
  <si>
    <t>3.32-6-6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</si>
  <si>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1680 шт.</t>
  </si>
  <si>
    <t>3.32-6-7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</si>
  <si>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1520 шт.</t>
  </si>
  <si>
    <t>3.32-6-8</t>
  </si>
  <si>
    <t>Укладка отдельными элементами пути на кривых участках рельсами железнодорожного профиля Р43 на деревянных шпалах с шурупным скреплением при числе шпал на 1 км 1520 шт.</t>
  </si>
  <si>
    <t>3.32-6-9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</si>
  <si>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1440 шт.</t>
  </si>
  <si>
    <t>3.32-6-10</t>
  </si>
  <si>
    <t>Укладка отдельными элементами пути на кривых участках рельсами железнодорожного профиля Р43 на деревянных шпалах с шурупным скреплением при числе шпал на 1 км 1440 шт.</t>
  </si>
  <si>
    <t>3.32-0-0-0-7</t>
  </si>
  <si>
    <t>Таблица 3.32-7. Устройство пути на мостах или путепроводах из рельсов трамвайного профиля</t>
  </si>
  <si>
    <t>3.32-7-1</t>
  </si>
  <si>
    <t>Устройство пути на мостах или путепроводах из рельсов трамвайного профиля Т-62</t>
  </si>
  <si>
    <t>3.32-7-2</t>
  </si>
  <si>
    <t>Устройство пути на мостах или путепроводах из рельсов трамвайного профиля Т-58</t>
  </si>
  <si>
    <t>3.32-0-0-0-8</t>
  </si>
  <si>
    <t>Таблица 3.32-8. Укладка на трамвайных путях литых одиночных стрелочных переводов</t>
  </si>
  <si>
    <t>3.32-8-1</t>
  </si>
  <si>
    <t>Укладка на трамвайных путях литых одиночных стрелочных переводов с № эпюр 2398, 3191</t>
  </si>
  <si>
    <t>3.32-8-2</t>
  </si>
  <si>
    <t>Укладка на трамвайных путях литых одиночных стрелочных переводов с № эпюр 2398а, 3191а</t>
  </si>
  <si>
    <t>3.32-8-3</t>
  </si>
  <si>
    <t>Укладка на трамвайных путях литых одиночных стрелочных переводов с № эпюр 640а, 640б</t>
  </si>
  <si>
    <t>3.32-8-4</t>
  </si>
  <si>
    <t>Укладка на трамвайных путях литых одиночных стрелочных переводов с № эпюры 2394а</t>
  </si>
  <si>
    <t>3.32-8-5</t>
  </si>
  <si>
    <t>Укладка на трамвайных путях литых одиночных стрелочных переводов с № эпюры 640</t>
  </si>
  <si>
    <t>3.32-8-6</t>
  </si>
  <si>
    <t>Укладка на трамвайных путях литых одиночных стрелочных переводов с № эпюры 878а</t>
  </si>
  <si>
    <t>3.32-8-7</t>
  </si>
  <si>
    <t>Укладка на трамвайных путях литых одиночных стрелочных переводов с № эпюры 364</t>
  </si>
  <si>
    <t>3.32-8-8</t>
  </si>
  <si>
    <t>Укладка на трамвайных путях литых одиночных стрелочных переводов с № эпюры 878</t>
  </si>
  <si>
    <t>3.32-0-0-0-9</t>
  </si>
  <si>
    <t>Таблица 3.32-9. Укладка на трамвайных путях литых стрелочных переводов с пересечением, съездов и разветвлений</t>
  </si>
  <si>
    <t>3.32-9-1</t>
  </si>
  <si>
    <t>Укладка на трамвайных путях литых стрелочных переводов с пересечением с № эпюры 30330</t>
  </si>
  <si>
    <t>3.32-9-2</t>
  </si>
  <si>
    <t>Укладка на трамвайных путях литых стрелочных переводов с пересечением с № эпюр 481, 481А</t>
  </si>
  <si>
    <t>3.32-9-3</t>
  </si>
  <si>
    <t>Укладка на трамвайных путях литых стрелочных переводов с пересечением с № эпюры 505</t>
  </si>
  <si>
    <t>3.32-9-4</t>
  </si>
  <si>
    <t>Укладка на трамвайных путях съезда с № эпюры 811</t>
  </si>
  <si>
    <t>3.32-9-5</t>
  </si>
  <si>
    <t>Укладка на трамвайных путях съезда с № эпюры 811А</t>
  </si>
  <si>
    <t>3.32-9-6</t>
  </si>
  <si>
    <t>Укладка на трамвайных путях разветвления двухколейного симметричного с № эпюры 30888</t>
  </si>
  <si>
    <t>3.32-0-0-0-10</t>
  </si>
  <si>
    <t>Таблица 3.32-10. Укладка сборных одиночных стрелочных переводов со стрелками</t>
  </si>
  <si>
    <t>3.32-10-1</t>
  </si>
  <si>
    <t>Укладка сборных одиночных стрелочных переводов со стрелками СК-50, С50-К1/6, С50-К25 для кривых радиусом 50 м из рельсов Т-62</t>
  </si>
  <si>
    <t>3.32-10-2</t>
  </si>
  <si>
    <t>Укладка сборных одиночных стрелочных переводов со стрелками СК-50, С50-К1/6, С50-К25 для кривых радиусом 50 м из рельсов Р65, Р50</t>
  </si>
  <si>
    <t>3.32-10-3</t>
  </si>
  <si>
    <t>Укладка сборных одиночных стрелочных переводов со стрелками СК-50, С50-К1/6, С50-К25 для кривых радиусом 50 м из рельсов Р43</t>
  </si>
  <si>
    <t>3.32-10-4</t>
  </si>
  <si>
    <t>Укладка сборных одиночных стрелочных переводов со стрелками СК-20, СК-30, С30-К1/4, С30-К25 для кривых радиусом 30 м из рельсов Т-62</t>
  </si>
  <si>
    <t>3.32-10-5</t>
  </si>
  <si>
    <t>Укладка сборных одиночных стрелочных переводов со стрелками СК-20, СК-30, С30-К1/4, С30-К25 для кривых радиусом 30 м из рельсов Р65</t>
  </si>
  <si>
    <t>3.32-10-6</t>
  </si>
  <si>
    <t>Укладка сборных одиночных стрелочных переводов со стрелками СК-20, СК-30, С30-К1/4, С30-К25 для кривых радиусом 30 м из рельсов Р50, Р43</t>
  </si>
  <si>
    <t>3.32-0-0-0-11</t>
  </si>
  <si>
    <t>Таблица 3.32-11. Укладка глухих пересечений из рельсов трамвайного и железнодорожного профиля</t>
  </si>
  <si>
    <t>3.32-11-1</t>
  </si>
  <si>
    <t>Укладка глухих криволинейных пересечений радиусом от 20 до 50 м для рельсов трамвайного профиля Т-62</t>
  </si>
  <si>
    <t>3.32-11-2</t>
  </si>
  <si>
    <t>Укладка глухих криволинейных пересечений радиусом от 20 до 50 м для рельсов трамвайного профиля Р65</t>
  </si>
  <si>
    <t>3.32-11-3</t>
  </si>
  <si>
    <t>Укладка глухих криволинейных пересечений радиусом от 20 до 50 м для рельсов трамвайного профиля Р50, Р43</t>
  </si>
  <si>
    <t>3.32-11-4</t>
  </si>
  <si>
    <t>Укладка глухих прямолинейных пересечений под углом от 60 ° до 90° для рельсов трамвайного и железнодорожного профиля Т-62, Р65, Р50, Р43</t>
  </si>
  <si>
    <t>3.32-0-0-0-12</t>
  </si>
  <si>
    <t>Таблица 3.32-12. Послеосадочный ремонт трамвайных путей</t>
  </si>
  <si>
    <t>3.32-12-1</t>
  </si>
  <si>
    <t>Послеосадочный ремонт трамвайных путей на железобетонных шпалах при щебеночном балласте</t>
  </si>
  <si>
    <t>3.32-12-2</t>
  </si>
  <si>
    <t>Послеосадочный ремонт трамвайных путей на железобетонных шпалах при балласте гравийном, галечном, песчаном</t>
  </si>
  <si>
    <t>3.32-12-3</t>
  </si>
  <si>
    <t>Послеосадочный ремонт трамвайных путей на деревянных шпалах при щебеночном балласте</t>
  </si>
  <si>
    <t>3.32-12-4</t>
  </si>
  <si>
    <t>Послеосадочный ремонт трамвайных путей на деревянных шпалах при балласте гравийном, галечном, песчаном</t>
  </si>
  <si>
    <t>3.32-0-0-0-13</t>
  </si>
  <si>
    <t>Таблица 3.32-13. Разборка пути из рельсов трамвайного и железнодорожного профиля на железобетонных и деревянных шпалах</t>
  </si>
  <si>
    <t>3.32-13-1</t>
  </si>
  <si>
    <t>Разборка пути из рельсов трамвайного и железнодорожного профиля Т-58, Р65, Р50 на железобетонных шпалах при числе шпал 1680 шт. на 1 км</t>
  </si>
  <si>
    <t>3.32-13-2</t>
  </si>
  <si>
    <t>Разборка пути из рельсов трамвайного и железнодорожного профиля Т-58, Р50, Р43 на железобетонных шпалах при числе шпал 1520 шт. на 1 км</t>
  </si>
  <si>
    <t>3.32-13-3</t>
  </si>
  <si>
    <t>Разборка пути из рельсов трамвайного и железнодорожного профиля Т-62, Р65, Р50 на деревянных шпалах при числе шпал 1840 шт. на 1 км</t>
  </si>
  <si>
    <t>3.32-13-4</t>
  </si>
  <si>
    <t>Разборка пути из рельсов трамвайного и железнодорожного профиля Т-62, Т-58, Р65, Р50 на деревянных шпалах при числе шпал 1680 шт. на 1 км</t>
  </si>
  <si>
    <t>3.32-13-5</t>
  </si>
  <si>
    <t>Разборка пути из рельсов трамвайного и железнодорожного профиля Т-62, Т-58, Р50, Р43 на деревянных шпалах при числе шпал 1520 шт. на 1 км</t>
  </si>
  <si>
    <t>3.32-13-6</t>
  </si>
  <si>
    <t>Разборка пути из рельсов трамвайного и железнодорожного профиля Т-62, Т-58, Р50, Р43 на деревянных шпалах при числе шпал 1440 шт. на 1 км</t>
  </si>
  <si>
    <t>3.32-0-0-0-14</t>
  </si>
  <si>
    <t>Таблица 3.32-14. Разборка сборных одиночных стрелочных переводов и глухих пересечений из рельсов трамвайного и железнодорожного профиля</t>
  </si>
  <si>
    <t>3.32-14-1</t>
  </si>
  <si>
    <t>Разборка сборных одиночных стрелочных переводов из рельсов трамвайного профиля</t>
  </si>
  <si>
    <t>3.32-14-2</t>
  </si>
  <si>
    <t>Разборка сборных одиночных стрелочных переводов из рельсов железнодорожного профиля</t>
  </si>
  <si>
    <t>3.32-14-3</t>
  </si>
  <si>
    <t>Разборка глухих пересечений из четырех крестовин из рельсов трамвайного и железнодорожного профиля</t>
  </si>
  <si>
    <t>3.32-0-0-0-15</t>
  </si>
  <si>
    <t>Таблица 3.32-15. Разборка литых одиночных стрелочных переводов</t>
  </si>
  <si>
    <t>3.32-15-1</t>
  </si>
  <si>
    <t>Разборка литых одиночных стрелочных переводов</t>
  </si>
  <si>
    <t>3.32-0-0-0-16</t>
  </si>
  <si>
    <t>Таблица 3.32-16. Разборка литых стрелочных переводов с пересечением, съездов переходов и разветвлений двухколейных</t>
  </si>
  <si>
    <t>3.32-16-1</t>
  </si>
  <si>
    <t>Разборка литых стрелочных переводов с пересечением</t>
  </si>
  <si>
    <t>3.32-16-2</t>
  </si>
  <si>
    <t>Разборка съездов переходов</t>
  </si>
  <si>
    <t>3.32-16-3</t>
  </si>
  <si>
    <t>Разборка разветвлений двухколейных</t>
  </si>
  <si>
    <t>3.32-0-0-0-17</t>
  </si>
  <si>
    <t>Таблица 3.32-17. Укладка и разборка железобетонных плит дорожного покрытия трамвайных путей</t>
  </si>
  <si>
    <t>3.32-17-1</t>
  </si>
  <si>
    <t>Укладка железобетонных плит дорожного покрытия трамвайных путей с подготовкой основания из щебня при толщине плит 100 мм</t>
  </si>
  <si>
    <t>3.32-17-2</t>
  </si>
  <si>
    <t>Укладка железобетонных плит дорожного покрытия трамвайных путей с подготовкой основания из щебня при толщине плит 120 мм</t>
  </si>
  <si>
    <t>3.32-17-3</t>
  </si>
  <si>
    <t>Разборка дорожного покрытия трамвайных путей из железобетонных плит</t>
  </si>
  <si>
    <t>3.32-0-0-0-18</t>
  </si>
  <si>
    <t>Таблица 3.32-18. Сборка и сварка рельсовых стыков</t>
  </si>
  <si>
    <t>3.32-18-1</t>
  </si>
  <si>
    <t>Сборка рельсовых стыков на болтах с установкой накладок и приваркой электросоединений</t>
  </si>
  <si>
    <t>100 стыков рельсовой нити</t>
  </si>
  <si>
    <t>3.32-18-2</t>
  </si>
  <si>
    <t>Сварка рельсовых стыков электродуговая</t>
  </si>
  <si>
    <t>3.32-0-0-0-19</t>
  </si>
  <si>
    <t>Таблица 3.32-19. Укладка и разборка температурных компенсаторов из рельсов трамвайного профиля</t>
  </si>
  <si>
    <t>3.32-19-1</t>
  </si>
  <si>
    <t>Укладка температурных компенсаторов из рельсов трамвайного профиля</t>
  </si>
  <si>
    <t>3.32-19-2</t>
  </si>
  <si>
    <t>Разборка температурных компенсаторов из рельсов трамвайного профиля</t>
  </si>
  <si>
    <t>3.32-0-0-0-20</t>
  </si>
  <si>
    <t>Таблица 3.32-20. Изготовление и постановка контррельсов из рельсов железнодорожного профиля</t>
  </si>
  <si>
    <t>3.32-20-1</t>
  </si>
  <si>
    <t>Изготовление и постановка контррельсов кривых радиусом до 200 м из рельсов железнодорожного профиля Р65 при числе деревянных шпал 1840 1680 шт. на 1 км</t>
  </si>
  <si>
    <t>1 км контррельса</t>
  </si>
  <si>
    <t>3.32-20-2</t>
  </si>
  <si>
    <t>Изготовление и постановка контррельсов кривых радиусом до 200 м из рельсов железнодорожного профиля Р50 при числе деревянных шпал 1840 1680 шт. на 1 км</t>
  </si>
  <si>
    <t>3.32-20-3</t>
  </si>
  <si>
    <t>Изготовление и постановка контррельсов кривых радиусом до 200 м из рельсов железнодорожного профиля Р50 при числе деревянных шпал 1520 1440 шт. на 1 км</t>
  </si>
  <si>
    <t>3.32-20-4</t>
  </si>
  <si>
    <t>Изготовление и постановка контррельсов кривых радиусом до 200 м из рельсов железнодорожного профиля Р43 при числе деревянных шпал 1520 1440 шт. на 1 км</t>
  </si>
  <si>
    <t>3.32-20-5</t>
  </si>
  <si>
    <t>Изготовление и постановка контррельсов кривых радиусом более 200 м из рельсов железнодорожного профиля Р50 при числе деревянных шпал 1440 шт. на 1 км</t>
  </si>
  <si>
    <t>3.32-20-6</t>
  </si>
  <si>
    <t>Изготовление и постановка контррельсов кривых радиусом более 200 м из рельсов железнодорожного профиля Р43 при числе деревянных шпал 1440 шт. на 1 км</t>
  </si>
  <si>
    <t>3.32-0-0-0-21</t>
  </si>
  <si>
    <t>Таблица 3.32-21. Установка путевых тяг</t>
  </si>
  <si>
    <t>3.32-21-1</t>
  </si>
  <si>
    <t>Установка путевых тяг на прямых участках пути из рельсов всех типов</t>
  </si>
  <si>
    <t>100 тяг</t>
  </si>
  <si>
    <t>3.32-21-2</t>
  </si>
  <si>
    <t>Установка путевых тяг на кривых участках пути из рельсов трамвайного профиля без контррельсов</t>
  </si>
  <si>
    <t>3.32-21-3</t>
  </si>
  <si>
    <t>Установка путевых тяг на кривых участках пути из рельсов железнодорожного профиля с одним контррельсом</t>
  </si>
  <si>
    <t>3.32-21-4</t>
  </si>
  <si>
    <t>Установка путевых тяг на кривых участках пути из рельсов железнодорожного профиля с двумя контррельсами</t>
  </si>
  <si>
    <t>3.32-0-0-0-22</t>
  </si>
  <si>
    <t>Таблица 3.32-22. Укладка и разборка переездов шириной 12,1 м с настилом из резиновых панелей</t>
  </si>
  <si>
    <t>3.32-22-1</t>
  </si>
  <si>
    <t>Укладка переездов шириной 12,1 м с настилом из резиновых панелей через один путь</t>
  </si>
  <si>
    <t>3.32-22-2</t>
  </si>
  <si>
    <t>Укладка переездов шириной 12,1 м с настилом из резиновых панелей через два пути</t>
  </si>
  <si>
    <t>3.32-22-3</t>
  </si>
  <si>
    <t>Разборка переездов шириной 12,1 м с настилом из резиновых панелей через один путь</t>
  </si>
  <si>
    <t>3.32-22-4</t>
  </si>
  <si>
    <t>Разборка переездов шириной 12,1 м с настилом из резиновых панелей через два пути</t>
  </si>
  <si>
    <t>3.32-0-0-0-23</t>
  </si>
  <si>
    <t>Таблица 3.32-23. Укладка и разборка пути на прямых участках отдельными элементами рельсами трамвайного профиля Т-62 на деревянных брусьях с костыльным скреплением при числе брусьев 1653 шт. на 1 км двойного пути</t>
  </si>
  <si>
    <t>3.32-23-1</t>
  </si>
  <si>
    <t>Укладка пути на прямых участках отдельными элементами рельсами трамвайного профиля Т-62 на деревянных брусьях с костыльным скреплением при числе брусьев 1653 шт. на 1 км двойного пути</t>
  </si>
  <si>
    <t>3.32-23-2</t>
  </si>
  <si>
    <t>Разборка пути на прямых участках на деревянных брусьях с костыльным скреплением при числе брусьев 1653 шт. на 1 км двойного пути</t>
  </si>
  <si>
    <t>3.32-0-0-0-24</t>
  </si>
  <si>
    <t>Таблица 3.32-24. Устройство сборного железобетонного покрытия трамвайных путей</t>
  </si>
  <si>
    <t>3.32-24-1</t>
  </si>
  <si>
    <t>Устройство сборного железобетонного покрытия трамвайных путей на прямых участках двойного пути</t>
  </si>
  <si>
    <t>3.32-24-2</t>
  </si>
  <si>
    <t>Устройство сборного железобетонного покрытия трамвайных путей на криволинейных участках двойного пути</t>
  </si>
  <si>
    <t>3.32-0-0-0-25</t>
  </si>
  <si>
    <t>Таблица 3.32-25. Устройство электроконтактной сварки рельсов на действующих линиях трамвайного пути</t>
  </si>
  <si>
    <t>3.32-25-1</t>
  </si>
  <si>
    <t>Устройство электроконтактной сварки рельсов трамвайного пути</t>
  </si>
  <si>
    <t>3.32-0-0-0-26</t>
  </si>
  <si>
    <t>Таблица 3.32-26. Укладка блочной конструкции трамвайного пути</t>
  </si>
  <si>
    <t>3.32-26-1</t>
  </si>
  <si>
    <t>Укладка блочной конструкции трамвайного пути</t>
  </si>
  <si>
    <t>3.32-0-0-0-27</t>
  </si>
  <si>
    <t>Таблица 3.32-27. Алюминотермитная сварка рельсов трамвайного пути методом промежуточного литья</t>
  </si>
  <si>
    <t>3.32-0-0-0-28</t>
  </si>
  <si>
    <t>Таблица 3.32-28. Установка резиновых элементов в пазухи рельсов трамвайного профиля Т-62 и железнодорожного профиля Р-65 при укладке плит дорожного покрытия трамвайных путей</t>
  </si>
  <si>
    <t>3.32-28-1</t>
  </si>
  <si>
    <t>Установка резиновых элементов в пазухи рельсов трамвайного профиля Т-62 и железнодорожного профиля Р-65 при укладке плит дорожного покрытия трамвайных путей</t>
  </si>
  <si>
    <t>3.32-0-0-0-29</t>
  </si>
  <si>
    <t>Таблица 3.32-29. Укладка трамвайного пути на прямых участках отдельными элементами пути рельсами железнодорожного профиля Р-65 на деревянных шпалах шурупным или костыльным скреплением при числе шпал 1680 шт. на 1 км пути</t>
  </si>
  <si>
    <t>3.32-29-1</t>
  </si>
  <si>
    <t>Укладка трамвайного пути на прямых участках отдельными элементами пути рельсами железнодорожного профиля Р-65 на деревянных шпалах шурупным или костыльным скреплением при числе шпал 1680 шт. на 1 км пути</t>
  </si>
  <si>
    <t>3.32-0-0-0-30</t>
  </si>
  <si>
    <t>Таблица 3.32-30. Установка железобетонных путевых и междупутных коробок для отвода воды</t>
  </si>
  <si>
    <t>3.32-30-1</t>
  </si>
  <si>
    <t>Установка железобетонных путевых и междупутных коробок для отвода воды</t>
  </si>
  <si>
    <t>3.32-0-0-0-31</t>
  </si>
  <si>
    <t>Таблица 3.32-31. Установка переходных элементов с бесшеечных рельсов на рельсы трамвайного профиля Т-62</t>
  </si>
  <si>
    <t>3.32-31-1</t>
  </si>
  <si>
    <t>Установка переходных элементов с бесшеечных рельсов на рельсы трамвайного профиля Т-62</t>
  </si>
  <si>
    <t>3.32-0-0-0-32</t>
  </si>
  <si>
    <t>Таблица 3.32-32. 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</t>
  </si>
  <si>
    <t>3.32-32-1</t>
  </si>
  <si>
    <t>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шт., на прямых участках</t>
  </si>
  <si>
    <t>3.32-32-2</t>
  </si>
  <si>
    <t>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шт., на кривых участках</t>
  </si>
  <si>
    <t>3.32-0-0-0-33</t>
  </si>
  <si>
    <t>Таблица 3.32-33. Устройство трамвайного пути с системой вибро- и звукоизоляции рельсов</t>
  </si>
  <si>
    <t>3.32-33-1</t>
  </si>
  <si>
    <t>Укладка матов эластомерных для виброизоляции при устройстве трамвайных путей</t>
  </si>
  <si>
    <t>3.32-33-2</t>
  </si>
  <si>
    <t>Укладка безбалластной конструкции пути с системой вибро- и звукоизоляции рельсов Т-62</t>
  </si>
  <si>
    <t>1 км двойного пути</t>
  </si>
  <si>
    <t>3.32-0-0-0-34</t>
  </si>
  <si>
    <t>Таблица 3.32-34. Термитная сварка рельсов трамвайного пути методом промежуточного литья</t>
  </si>
  <si>
    <t>3.32-34-1</t>
  </si>
  <si>
    <t>Термитная сварка рельсов трамвайного пути методом промежуточного литья</t>
  </si>
  <si>
    <t>3.32-0-0-0-35</t>
  </si>
  <si>
    <t>Таблица 3.32-35. Укладка трамвайного пути отдельными элементами трамвайными рельсами РТ62 с применением железобетонных трамвайных шпал широкой колеи с упругим скреплением рельсов при числе шпал на 1 км 1680 шт</t>
  </si>
  <si>
    <t>3.32-35-1</t>
  </si>
  <si>
    <t>Укладка трамвайного пути отдельными элементами трамвайными рельсами РТ62 с применением железобетонных трамвайных шпал широкой колеи с упругим скреплением рельсов при числе шпал на 1 км 1680 шт., на кривых участках</t>
  </si>
  <si>
    <t>3.33</t>
  </si>
  <si>
    <t>Сборник 33. Линии электропередачи</t>
  </si>
  <si>
    <t>Отдел  1. Линии электропередачи 35-750 кВ и открытые распределительные устройства понижающих подстанций 35 кВ и выше</t>
  </si>
  <si>
    <t>3.33-1</t>
  </si>
  <si>
    <t>3.33-1-1</t>
  </si>
  <si>
    <t>Раздел  1. Фундаменты из сборных железобетонных и монолитных конструкций под опоры ВЛ</t>
  </si>
  <si>
    <t>3.33-1-1-0-1</t>
  </si>
  <si>
    <t>Таблица 3.33-1. Устройство монолитных железобетонных фундаментов</t>
  </si>
  <si>
    <t>Устройство монолитных железобетонных фундаментов из бетона класса В12,5 привозного тяжелого объемом, м3 до 25</t>
  </si>
  <si>
    <t>3.33-1-2</t>
  </si>
  <si>
    <t>Устройство монолитных железобетонных фундаментов из бетона класса В12,5 привозного тяжелого объемом, м3 более 25</t>
  </si>
  <si>
    <t>Раздел  2. Опоры стальные</t>
  </si>
  <si>
    <t>3.33-1-2-0-2</t>
  </si>
  <si>
    <t>Таблица 3.33-2. Установка опор 35-500 кВ</t>
  </si>
  <si>
    <t>3.33-2-1</t>
  </si>
  <si>
    <t>Установка опор 35-500 кВ промежуточных свободностоящих одностоечных массой до 2 т</t>
  </si>
  <si>
    <t>3.33-2-2</t>
  </si>
  <si>
    <t>Установка опор 35-500 кВ промежуточных свободностоящих одностоечных массой до 4 т</t>
  </si>
  <si>
    <t>3.33-1-2-0-3</t>
  </si>
  <si>
    <t>Таблица 3.33-3. Окраска лаком опор</t>
  </si>
  <si>
    <t>3.33-3-1</t>
  </si>
  <si>
    <t>Окраска лаком опор за один раз массой до 10 т</t>
  </si>
  <si>
    <t>3.33-1-2-0-4</t>
  </si>
  <si>
    <t>Таблица 3.33-4. Антикоррозийное покрытие оттяжек опор</t>
  </si>
  <si>
    <t>3.33-4-1</t>
  </si>
  <si>
    <t>Антикоррозийное покрытие оттяжек опор</t>
  </si>
  <si>
    <t>100 м оттяжек</t>
  </si>
  <si>
    <t>3.33-1-3</t>
  </si>
  <si>
    <t>Раздел  3. Подвеска проводов и грозозащитных тросов ВЛ без переходов</t>
  </si>
  <si>
    <t>3.33-1-3-0-5</t>
  </si>
  <si>
    <t>Таблица 3.33-5. Подвеска проводов ВЛ 35 и 110 кВ</t>
  </si>
  <si>
    <t>3.33-5-1</t>
  </si>
  <si>
    <t>Подвеска проводов ВЛ напряжением, 35 кВ сечением, до 70 мм2 при длине анкерного пролета до 1 км</t>
  </si>
  <si>
    <t>1 км линии (3 провода)</t>
  </si>
  <si>
    <t>3.33-5-2</t>
  </si>
  <si>
    <t>Подвеска проводов ВЛ напряжением, 35 кВ сечением, до 70 мм2 при длине анкерного пролета свыше 1 км</t>
  </si>
  <si>
    <t>3.33-5-3</t>
  </si>
  <si>
    <t>Подвеска проводов ВЛ напряжением, 35 кВ сечением, до 120 мм2 при длине анкерного пролета до 1 км</t>
  </si>
  <si>
    <t>3.33-5-4</t>
  </si>
  <si>
    <t>Подвеска проводов ВЛ напряжением, 35 кВ сечением, до 120 мм2 при длине анкерного пролета свыше 1 км</t>
  </si>
  <si>
    <t>3.33-5-5</t>
  </si>
  <si>
    <t>Подвеска проводов ВЛ напряжением, 35 кВ сечением, до 240 мм2 при длине анкерного пролета до 1 км</t>
  </si>
  <si>
    <t>3.33-5-6</t>
  </si>
  <si>
    <t>Подвеска проводов ВЛ напряжением, 35 кВ сечением, до 240 мм2 при длине анкерного пролета свыше 1 км</t>
  </si>
  <si>
    <t>3.33-5-7</t>
  </si>
  <si>
    <t>Подвеска проводов ВЛ напряжением, 110 кВ сечением, до 120 мм2 при длине анкерного пролета до 1 км</t>
  </si>
  <si>
    <t>3.33-5-8</t>
  </si>
  <si>
    <t>Подвеска проводов ВЛ напряжением, 110 кВ сечением, до 120 мм2 при длине анкерного пролета свыше 1 км</t>
  </si>
  <si>
    <t>3.33-5-9</t>
  </si>
  <si>
    <t>Подвеска проводов ВЛ напряжением, 110 кВ сечением, до 240 мм2 при длине анкерного пролета до 1 км</t>
  </si>
  <si>
    <t>3.33-5-10</t>
  </si>
  <si>
    <t>Подвеска проводов ВЛ напряжением, 110 кВ сечением, до 240 мм2 при длине анкерного пролета свыше 1 км</t>
  </si>
  <si>
    <t>3.33-5-11</t>
  </si>
  <si>
    <t>Подвеска проводов ВЛ напряжением, 110 кВ сечением, свыше 240 мм2 при длине анкерного пролета до 1 км</t>
  </si>
  <si>
    <t>3.33-5-12</t>
  </si>
  <si>
    <t>Подвеска проводов ВЛ напряжением, 110 кВ сечением, свыше 240 мм2 при длине анкерного пролета свыше 1 км</t>
  </si>
  <si>
    <t>3.33-1-3-0-6</t>
  </si>
  <si>
    <t>Таблица 3.33-6. Подвеска проводов ВЛ 220-750 кВ</t>
  </si>
  <si>
    <t>3.33-6-1</t>
  </si>
  <si>
    <t>Подвеска проводов ВЛ напряжением 220 кВ (3 провода) сечением до 240 мм2 при длине анкерного пролета до 1 км</t>
  </si>
  <si>
    <t>1 км линии</t>
  </si>
  <si>
    <t>3.33-6-2</t>
  </si>
  <si>
    <t>Подвеска проводов ВЛ напряжением 220 кВ (3 провода) сечением до 240 мм2 при длине анкерного пролета свыше 1 км</t>
  </si>
  <si>
    <t>3.33-6-3</t>
  </si>
  <si>
    <t>Подвеска проводов ВЛ напряжением 220 кВ (3 провода) сечением свыше 240 мм2 при длине анкерного пролета до 1 км</t>
  </si>
  <si>
    <t>3.33-6-4</t>
  </si>
  <si>
    <t>Подвеска проводов ВЛ напряжением 220 кВ (3 провода) сечением свыше 240 мм2 при длине анкерного пролета свыше 1 км</t>
  </si>
  <si>
    <t>3.33-6-5</t>
  </si>
  <si>
    <t>Подвеска проводов ВЛ напряжением 330 кВ (6 проводов) сечением до 240 мм2 при длине анкерного пролета до 1 км</t>
  </si>
  <si>
    <t>3.33-6-6</t>
  </si>
  <si>
    <t>Подвеска проводов ВЛ напряжением 330 кВ (6 проводов) сечением до 240 мм2 при длине анкерного пролета свыше 1 км</t>
  </si>
  <si>
    <t>3.33-6-7</t>
  </si>
  <si>
    <t>Подвеска проводов ВЛ напряжением 330 кВ (6 проводов) сечением свыше 240 мм2 при длине анкерного пролета до 1 км</t>
  </si>
  <si>
    <t>3.33-6-8</t>
  </si>
  <si>
    <t>Подвеска проводов ВЛ напряжением 330 кВ (6 проводов) сечением свыше 240 мм2 при длине анкерного пролета свыше 1 км</t>
  </si>
  <si>
    <t>3.33-6-9</t>
  </si>
  <si>
    <t>Подвеска проводов ВЛ напряжением 500 кВ (9 проводов) сечением свыше 240 мм2 при длине анкерного пролета до 1 км</t>
  </si>
  <si>
    <t>3.33-6-10</t>
  </si>
  <si>
    <t>Подвеска проводов ВЛ напряжением 500 кВ (9 проводов) сечением свыше 240 мм2 при длине анкерного пролета свыше 1 км</t>
  </si>
  <si>
    <t>3.33-6-11</t>
  </si>
  <si>
    <t>Подвеска проводов ВЛ напряжением 750 кВ (12 проводов) сечением свыше 240 мм2 при длине анкерного пролета до 1 км</t>
  </si>
  <si>
    <t>3.33-6-12</t>
  </si>
  <si>
    <t>Подвеска проводов ВЛ напряжением 750 кВ (12 проводов) сечением свыше 240 мм2 при длине анкерного пролета свыше 1 км</t>
  </si>
  <si>
    <t>3.33-6-13</t>
  </si>
  <si>
    <t>Подвеска проводов ВЛ напряжением 750 кВ (15 проводов) сечением до 240 мм2 при длине анкерного пролета до 1 км</t>
  </si>
  <si>
    <t>3.33-6-14</t>
  </si>
  <si>
    <t>Подвеска проводов ВЛ напряжением 750 кВ (15 проводов) сечением до 240 мм2 при длине анкерного пролета свыше 1 км</t>
  </si>
  <si>
    <t>3.33-6-15</t>
  </si>
  <si>
    <t>Подвеска проводов ВЛ напряжением 750 кВ (15 проводов) сечением свыше 240 мм2 при длине анкерного пролета до 1 км</t>
  </si>
  <si>
    <t>3.33-6-16</t>
  </si>
  <si>
    <t>Подвеска проводов ВЛ напряжением 750 кВ (15 проводов) сечением свыше 240 мм2 при длине анкерного пролета свыше 1 км</t>
  </si>
  <si>
    <t>3.33-1-3-0-7</t>
  </si>
  <si>
    <t>Таблица 3.33-7. Подвеска грозозащитного троса</t>
  </si>
  <si>
    <t>3.33-7-1</t>
  </si>
  <si>
    <t>Подвеска одного грозозащитного троса ВЛ напряжением, 35 - 500 кВ при длине анкерного пролета до 1 км</t>
  </si>
  <si>
    <t>3.33-7-2</t>
  </si>
  <si>
    <t>Подвеска одного грозозащитного троса ВЛ напряжением, 35- 500 кВ при длине анкерного пролета свыше 1 км</t>
  </si>
  <si>
    <t>3.33-7-3</t>
  </si>
  <si>
    <t>Подвеска двух грозозащитных тросов ВЛ напряжением, 35 - 500 кВ при длине анкерного пролета до 1 км</t>
  </si>
  <si>
    <t>3.33-7-4</t>
  </si>
  <si>
    <t>Подвеска двух грозозащитных тросов ВЛ напряжением, 35 - 500 кВ при длине анкерного пролета свыше 1 км</t>
  </si>
  <si>
    <t>3.33-7-5</t>
  </si>
  <si>
    <t>Подвеска двух грозозащитных тросов ВЛ напряжением, 750 кВ при длине анкерного пролета до 1 км</t>
  </si>
  <si>
    <t>3.33-7-6</t>
  </si>
  <si>
    <t>Подвеска двух грозозащитных тросов ВЛ напряжением, 750 кВ при длине анкерного пролета свыше 1 км</t>
  </si>
  <si>
    <t>3.33-1-3-0-8</t>
  </si>
  <si>
    <t>Таблица 3.33-8. Подвеска проводов на переходах между анкерными опорами</t>
  </si>
  <si>
    <t>3.33-8-1</t>
  </si>
  <si>
    <t>Подвеска проводов на переходах между анкерными опорами через электрифицированные железные дороги напряжением ВЛ, 35 кВ (3 провода)</t>
  </si>
  <si>
    <t>1 переход</t>
  </si>
  <si>
    <t>3.33-8-2</t>
  </si>
  <si>
    <t>Подвеска проводов на переходах между анкерными опорами через электрифицированные железные дороги напряжением ВЛ, 110 кВ (3 провода)</t>
  </si>
  <si>
    <t>3.33-8-3</t>
  </si>
  <si>
    <t>Подвеска проводов на переходах между анкерными опорами через электрифицированные железные дороги напряжением ВЛ, 220 кВ (3 провода)</t>
  </si>
  <si>
    <t>3.33-8-4</t>
  </si>
  <si>
    <t>Подвеска проводов на переходах между анкерными опорами через электрифицированные железные дороги напряжением ВЛ, 330 кВ (6 проводов)</t>
  </si>
  <si>
    <t>3.33-8-5</t>
  </si>
  <si>
    <t>Подвеска проводов на переходах между анкерными опорами через электрифицированные железные дороги напряжением ВЛ, 500 кВ (9 проводов)</t>
  </si>
  <si>
    <t>3.33-8-6</t>
  </si>
  <si>
    <t>Подвеска проводов на переходах между анкерными опорами через электрифицированные железные дороги напряжением ВЛ, 750 кВ (12 проводов)</t>
  </si>
  <si>
    <t>3.33-8-7</t>
  </si>
  <si>
    <t>Подвеска проводов на переходах между анкерными опорами через электрифицированные железные дороги напряжением ВЛ, 750 кВ (15 проводов)</t>
  </si>
  <si>
    <t>3.33-8-8</t>
  </si>
  <si>
    <t>Подвеска проводов на переходах между анкерными опорами через железные дороги напряжением ВЛ, 35 кВ (3 провода)</t>
  </si>
  <si>
    <t>3.33-8-9</t>
  </si>
  <si>
    <t>Подвеска проводов на переходах между анкерными опорами через железные дороги напряжением ВЛ, 110 кВ (3 провода)</t>
  </si>
  <si>
    <t>3.33-8-10</t>
  </si>
  <si>
    <t>Подвеска проводов на переходах между анкерными опорами через железные дороги напряжением ВЛ, 220 кВ (3 провода)</t>
  </si>
  <si>
    <t>3.33-8-11</t>
  </si>
  <si>
    <t>Подвеска проводов на переходах между анкерными опорами через железные дороги напряжением ВЛ, 330 кВ (6 проводов)</t>
  </si>
  <si>
    <t>3.33-8-12</t>
  </si>
  <si>
    <t>Подвеска проводов на переходах между анкерными опорами через железные дороги напряжением ВЛ, 500 кВ (9 проводов)</t>
  </si>
  <si>
    <t>3.33-8-13</t>
  </si>
  <si>
    <t>Подвеска проводов на переходах между анкерными опорами через ВЛ 35-220 кВ напряжением ВЛ, 35 кВ (3 провода)</t>
  </si>
  <si>
    <t>3.33-8-14</t>
  </si>
  <si>
    <t>Подвеска проводов на переходах между анкерными опорами через ВЛ 35-220 кВ напряжением ВЛ, 110 кВ (3 провода)</t>
  </si>
  <si>
    <t>3.33-8-15</t>
  </si>
  <si>
    <t>Подвеска проводов на переходах между анкерными опорами через ВЛ 35-220 кВ напряжением ВЛ, 220 кВ (3 провода)</t>
  </si>
  <si>
    <t>3.33-8-16</t>
  </si>
  <si>
    <t>Подвеска проводов на переходах между анкерными опорами через ВЛ 35-220 кВ напряжением ВЛ, 330 кВ (6 проводов)</t>
  </si>
  <si>
    <t>3.33-8-17</t>
  </si>
  <si>
    <t>Подвеска проводов на переходах между анкерными опорами через ВЛ 35-220 кВ напряжением ВЛ, 500 кВ (9 проводов)</t>
  </si>
  <si>
    <t>3.33-8-18</t>
  </si>
  <si>
    <t>Подвеска проводов на переходах между анкерными опорами через автомобильные и шоссейные дороги, линии связи, ВЛ до 20 кВ напряжением ВЛ, 35 кВ (3 провода)</t>
  </si>
  <si>
    <t>3.33-8-19</t>
  </si>
  <si>
    <t>Подвеска проводов на переходах между анкерными опорами через автомобильные и шоссейные дороги, линии связи, ВЛ до 20 кВ напряжением ВЛ, 110 кВ (3 провода)</t>
  </si>
  <si>
    <t>3.33-8-20</t>
  </si>
  <si>
    <t>Подвеска проводов на переходах между анкерными опорами через автомобильные и шоссейные дороги, линии связи, ВЛ до 20 кВ напряжением ВЛ, 220 кВ (3 провода)</t>
  </si>
  <si>
    <t>3.33-8-21</t>
  </si>
  <si>
    <t>Подвеска проводов на переходах между анкерными опорами через автомобильные и шоссейные дороги, линии связи, ВЛ до 20 кВ напряжением ВЛ, 330 кВ (6 проводов)</t>
  </si>
  <si>
    <t>3.33-8-22</t>
  </si>
  <si>
    <t>Подвеска проводов на переходах между анкерными опорами через автомобильные и шоссейные дороги, линии связи, ВЛ до 20 кВ напряжением ВЛ, 500 кВ (9 проводов)</t>
  </si>
  <si>
    <t>3.33-8-23</t>
  </si>
  <si>
    <t>Подвеска проводов на переходах между анкерными опорами через автомобильные и шоссейные дороги, линии связи, ВЛ до 20 кВ напряжением ВЛ, 750 кВ (12 проводов)</t>
  </si>
  <si>
    <t>3.33-8-24</t>
  </si>
  <si>
    <t>Подвеска проводов на переходах между анкерными опорами через автомобильные и шоссейные дороги, линии связи, ВЛ до 20 кВ напряжением ВЛ, 750 кВ (15 проводов)</t>
  </si>
  <si>
    <t>3.33-1-3-0-9</t>
  </si>
  <si>
    <t>Таблица 3.33-9. Подвеска проводов на переходах между промежуточными опорами</t>
  </si>
  <si>
    <t>3.33-9-1</t>
  </si>
  <si>
    <t>Подвеска проводов на переходах между промежуточными опорами через железные дороги необщего пользования напряжением ВЛ, 110 кВ (3 провода)</t>
  </si>
  <si>
    <t>3.33-9-2</t>
  </si>
  <si>
    <t>Подвеска проводов на переходах между промежуточными опорами через железные дороги необщего пользования напряжением ВЛ, 220 кВ (3 провода)</t>
  </si>
  <si>
    <t>3.33-9-3</t>
  </si>
  <si>
    <t>Подвеска проводов на переходах между промежуточными опорами через железные дороги необщего пользования напряжением ВЛ, 330 кВ (6 проводов)</t>
  </si>
  <si>
    <t>3.33-9-4</t>
  </si>
  <si>
    <t>Подвеска проводов на переходах между промежуточными опорами через железные дороги необщего пользования напряжением ВЛ, 500 кВ (9 проводов)</t>
  </si>
  <si>
    <t>3.33-9-5</t>
  </si>
  <si>
    <t>Подвеска проводов на переходах между промежуточными опорами через ВЛ 35-110 кВ напряжением ВЛ, 110 кВ (3 провода)</t>
  </si>
  <si>
    <t>3.33-9-6</t>
  </si>
  <si>
    <t>Подвеска проводов на переходах между промежуточными опорами через ВЛ 35-110 кВ напряжением ВЛ, 220 кВ (3 провода)</t>
  </si>
  <si>
    <t>3.33-9-7</t>
  </si>
  <si>
    <t>Подвеска проводов на переходах между промежуточными опорами через ВЛ 35-110 кВ напряжением ВЛ, 330 кВ (6 проводов)</t>
  </si>
  <si>
    <t>3.33-9-8</t>
  </si>
  <si>
    <t>Подвеска проводов на переходах между промежуточными опорами через ВЛ 35-110 кВ напряжением ВЛ, 500 кВ (9 проводов)</t>
  </si>
  <si>
    <t>3.33-9-9</t>
  </si>
  <si>
    <t>Подвеска проводов на переходах между промежуточными опорами через ВЛ 35-110 кВ напряжением ВЛ, 750 кВ (12 проводов)</t>
  </si>
  <si>
    <t>3.33-9-10</t>
  </si>
  <si>
    <t>Подвеска проводов на переходах между промежуточными опорами через ВЛ 35-110 кВ напряжением ВЛ, 750 кВ (15 проводов)</t>
  </si>
  <si>
    <t>3.33-9-11</t>
  </si>
  <si>
    <t>Подвеска проводов на переходах между промежуточными опорами через шоссе, ВЛ до 20 кВ, линии связи напряжением ВЛ, 35 кВ (3 провода)</t>
  </si>
  <si>
    <t>3.33-9-12</t>
  </si>
  <si>
    <t>Подвеска проводов на переходах между промежуточными опорами через шоссе, ВЛ до 20 кВ, линии связи напряжением ВЛ, 110 кВ (3 провода)</t>
  </si>
  <si>
    <t>3.33-9-13</t>
  </si>
  <si>
    <t>Подвеска проводов на переходах между промежуточными опорами через шоссе, ВЛ до 20 кВ, линии связи напряжением ВЛ, 220 кВ (3 провода)</t>
  </si>
  <si>
    <t>3.33-9-14</t>
  </si>
  <si>
    <t>Подвеска проводов на переходах между промежуточными опорами через шоссе, ВЛ до 20 кВ, линии связи напряжением ВЛ, 330 кВ (6 проводов)</t>
  </si>
  <si>
    <t>3.33-9-15</t>
  </si>
  <si>
    <t>Подвеска проводов на переходах между промежуточными опорами через шоссе, ВЛ до 20 кВ, линии связи напряжением ВЛ, 500 кВ (9 проводов)</t>
  </si>
  <si>
    <t>3.33-9-16</t>
  </si>
  <si>
    <t>Подвеска проводов на переходах между промежуточными опорами через шоссе, ВЛ до 20 кВ, линии связи напряжением ВЛ, 750 кВ (12 проводов)</t>
  </si>
  <si>
    <t>3.33-9-17</t>
  </si>
  <si>
    <t>Подвеска проводов на переходах между промежуточными опорами через шоссе, ВЛ до 20 кВ, линии связи напряжением ВЛ, 750 кВ (15 проводов)</t>
  </si>
  <si>
    <t>3.33-1-3-0-10</t>
  </si>
  <si>
    <t>Таблица 3.33-10. Подвеска грозозащитных тросов</t>
  </si>
  <si>
    <t>3.33-10-1</t>
  </si>
  <si>
    <t>Подвеска грозозащитных тросов в анкерном пролете на переходах через электрифицированные железные дороги</t>
  </si>
  <si>
    <t>1 переход (1 трос)</t>
  </si>
  <si>
    <t>3.33-10-2</t>
  </si>
  <si>
    <t>Подвеска грозозащитных тросов в анкерном пролете на переходах через железные дороги</t>
  </si>
  <si>
    <t>3.33-10-3</t>
  </si>
  <si>
    <t>Подвеска грозозащитных тросов в анкерном пролете на переходах через ВЛ 35-220 кВ</t>
  </si>
  <si>
    <t>3.33-10-4</t>
  </si>
  <si>
    <t>Подвеска грозозащитных тросов в анкерном пролете на переходах через автомобильные и шоссейные дороги, ВЛ до 20 кВ, линии связи</t>
  </si>
  <si>
    <t>3.33-10-5</t>
  </si>
  <si>
    <t>Подвеска грозозащитных тросов в пролете между промежуточными опорами на переходах через железные дороги, ВЛ 35-110 кВ, шоссе, ВЛ до 20 кВ, линии связи</t>
  </si>
  <si>
    <t>3.33-1-3-0-11</t>
  </si>
  <si>
    <t>Таблица 3.33-11. Антикоррозийное покрытие грозозащитных тросов</t>
  </si>
  <si>
    <t>3.33-11-1</t>
  </si>
  <si>
    <t>Антикоррозийное покрытие грозозащитных тросов электротехнической смазкой</t>
  </si>
  <si>
    <t>1 км троса</t>
  </si>
  <si>
    <t>3.33-1-3-0-12</t>
  </si>
  <si>
    <t>Таблица 3.33-12. Устройство заземления</t>
  </si>
  <si>
    <t>3.33-12-1</t>
  </si>
  <si>
    <t>Устройство заземления контурного без забивки заземлителей в грунтах 1-4 групп</t>
  </si>
  <si>
    <t>100 м зазамления</t>
  </si>
  <si>
    <t>3.33-12-2</t>
  </si>
  <si>
    <t>Устройство заземления контурного без забивки заземлителей в скальных породах</t>
  </si>
  <si>
    <t>3.33-1-3-0-13</t>
  </si>
  <si>
    <t>Таблица 3.33-13. Забивка заземлителей</t>
  </si>
  <si>
    <t>3.33-13-1</t>
  </si>
  <si>
    <t>Забивка заземлителей механизированная на глубину до 5 м</t>
  </si>
  <si>
    <t>1 заземлитель</t>
  </si>
  <si>
    <t>3.33-13-2</t>
  </si>
  <si>
    <t>Забивка заземлителей вручную на глубину до 3 м</t>
  </si>
  <si>
    <t>Отдел  2. Линии электропередачи 0,4-35 кВ</t>
  </si>
  <si>
    <t>3.33-2</t>
  </si>
  <si>
    <t>Раздел  1. Опоры деревянные</t>
  </si>
  <si>
    <t>3.33-2-1-0-14</t>
  </si>
  <si>
    <t>Таблица 3.33-14. Установка из пропитанных деталей с помощью механизмов деревянных опор ВЛ 0,4-10 кВ</t>
  </si>
  <si>
    <t>3.33-14-1</t>
  </si>
  <si>
    <t>Установка из пропитанных деталей с помощью механизмов деревянных опор ВЛ 0,4-10 кВ из цельных стоек ВЛ 0,38 кВ, 6-10 кВ одностоечных</t>
  </si>
  <si>
    <t>3.33-14-2</t>
  </si>
  <si>
    <t>Установка из пропитанных деталей с помощью механизмов деревянных опор ВЛ 0,4-10 кВ из цельных стоек ВЛ 0,38 кВ, 6-10 кВ одностоечных с подкосом</t>
  </si>
  <si>
    <t>3.33-14-3</t>
  </si>
  <si>
    <t>Установка из пропитанных деталей с помощью механизмов деревянных опор ВЛ 0,4-10 кВ на приставках одинарных ВЛ 0,38,6-10 кВ одностоечных</t>
  </si>
  <si>
    <t>3.33-14-4</t>
  </si>
  <si>
    <t>Установка из пропитанных деталей с помощью механизмов деревянных опор ВЛ 0,4-10 кВ на приставках одинарных ВЛ 0,38,6-10 кВ одностоечных с подкосом</t>
  </si>
  <si>
    <t>3.33-2-1-0-15</t>
  </si>
  <si>
    <t>Таблица 3.33-15. Установка деревянных опор ВЛ 0,38-10 кВ из пропитанных деталей вручную</t>
  </si>
  <si>
    <t>3.33-15-1</t>
  </si>
  <si>
    <t>Установка деревянных опор ВЛ 0,38-10 кВ из пропитанных деталей вручную длиной до 9,5 м из цельных стоек одностоечных</t>
  </si>
  <si>
    <t>3.33-15-2</t>
  </si>
  <si>
    <t>Установка деревянных опор ВЛ 0,38-10 кВ из пропитанных деталей вручную длиной до 9,5 м из цельных стоек одностоечных с одним подкосом</t>
  </si>
  <si>
    <t>3.33-15-3</t>
  </si>
  <si>
    <t>Установка деревянных опор ВЛ 0,38-10 кВ из пропитанных деталей вручную длиной до 9,5 м из цельных стоек А-образных угловых промежуточных</t>
  </si>
  <si>
    <t>3.33-15-4</t>
  </si>
  <si>
    <t>Установка деревянных опор ВЛ 0,38-10 кВ из пропитанных деталей вручную длиной до 9,5 м из цельных стоек А-образных концевых, анкерных</t>
  </si>
  <si>
    <t>3.33-15-5</t>
  </si>
  <si>
    <t>Установка деревянных опор ВЛ 0,38-10 кВ из пропитанных деталей вручную длиной свыше 9,5 м из цельных стоек одностоечных</t>
  </si>
  <si>
    <t>3.33-15-6</t>
  </si>
  <si>
    <t>Установка деревянных опор ВЛ 0,38-10 кВ из пропитанных деталей вручную длиной свыше 9,5 м из цельных стоек одностоечных с одним подкосом</t>
  </si>
  <si>
    <t>3.33-15-7</t>
  </si>
  <si>
    <t>Установка деревянных опор ВЛ 0,38-10 кВ из пропитанных деталей вручную длиной свыше 9,5 м из цельных стоек А-образных угловых промежуточных</t>
  </si>
  <si>
    <t>3.33-15-8</t>
  </si>
  <si>
    <t>Установка деревянных опор ВЛ 0,38-10 кВ из пропитанных деталей вручную длиной свыше 9,5 м из цельных стоек А-образных концевых, анкерных</t>
  </si>
  <si>
    <t>3.33-15-9</t>
  </si>
  <si>
    <t>Установка деревянных опор ВЛ 0,38-10 кВ из пропитанных деталей вручную длиной до 9,5 м с приставками одинарными одностоечных</t>
  </si>
  <si>
    <t>3.33-15-10</t>
  </si>
  <si>
    <t>Установка деревянных опор ВЛ 0,38-10 кВ из пропитанных деталей вручную длиной до 9,5 м с приставками одинарными одностоечных с одним подкосом</t>
  </si>
  <si>
    <t>3.33-15-11</t>
  </si>
  <si>
    <t>Установка деревянных опор ВЛ 0,38-10 кВ из пропитанных деталей вручную длиной до 9,5 м с приставками одинарными А-образных угловых промежуточных</t>
  </si>
  <si>
    <t>3.33-15-12</t>
  </si>
  <si>
    <t>Установка деревянных опор ВЛ 0,38-10 кВ из пропитанных деталей вручную длиной до 9,5 м с приставками одинарными А-образных концевых, анкерных</t>
  </si>
  <si>
    <t>3.33-15-13</t>
  </si>
  <si>
    <t>Установка деревянных опор ВЛ 0,38-10 кВ из пропитанных деталей вручную длиной свыше 9,5 м с приставками одинарными одностоечных</t>
  </si>
  <si>
    <t>3.33-15-14</t>
  </si>
  <si>
    <t>Установка деревянных опор ВЛ 0,38-10 кВ из пропитанных деталей вручную длиной свыше 9,5 м с приставками одинарными одностоечных с одним подкосом</t>
  </si>
  <si>
    <t>3.33-15-15</t>
  </si>
  <si>
    <t>Установка деревянных опор ВЛ 0,38-10 кВ из пропитанных деталей вручную длиной свыше 9,5 м с приставками одинарными А-образных угловых промежуточных</t>
  </si>
  <si>
    <t>3.33-15-16</t>
  </si>
  <si>
    <t>Установка деревянных опор ВЛ 0,38-10 кВ из пропитанных деталей вручную длиной свыше 9,5 м с приставками одинарными А-образных концевых, анкерных</t>
  </si>
  <si>
    <t>3.33-15-17</t>
  </si>
  <si>
    <t>Установка деревянных опор ВЛ 0,38-10 кВ из пропитанных деталей вручную длиной до 9,5 м с приставками двойными одностоечных</t>
  </si>
  <si>
    <t>3.33-15-18</t>
  </si>
  <si>
    <t>Установка деревянных опор ВЛ 0,38-10 кВ из пропитанных деталей вручную длиной до 9,5 м с приставками двойными одностоечных с одним подкосом</t>
  </si>
  <si>
    <t>3.33-15-19</t>
  </si>
  <si>
    <t>Установка деревянных опор ВЛ 0,38-10 кВ из пропитанных деталей вручную длиной до 9,5 м с приставками двойными А-образных угловых промежуточных</t>
  </si>
  <si>
    <t>3.33-15-20</t>
  </si>
  <si>
    <t>Установка деревянных опор ВЛ 0,38-10 кВ из пропитанных деталей вручную длиной до 9,5 м с приставками двойными А-образных концевых, анкерных</t>
  </si>
  <si>
    <t>3.33-15-21</t>
  </si>
  <si>
    <t>Установка деревянных опор ВЛ 0,38-10 кВ из пропитанных деталей вручную длиной свыше 9,5 м с приставками двойными одностоечных</t>
  </si>
  <si>
    <t>3.33-15-22</t>
  </si>
  <si>
    <t>Установка деревянных опор ВЛ 0,38-10 кВ из пропитанных деталей вручную длиной свыше 9,5 м с приставками двойными одностоечных с одним подкосом</t>
  </si>
  <si>
    <t>3.33-15-23</t>
  </si>
  <si>
    <t>Установка деревянных опор ВЛ 0,38-10 кВ из пропитанных деталей вручную длиной свыше 9,5 м с приставками двойными А-образных угловых промежуточных</t>
  </si>
  <si>
    <t>3.33-15-24</t>
  </si>
  <si>
    <t>Установка деревянных опор ВЛ 0,38-10 кВ из пропитанных деталей вручную длиной свыше 9,5 м с приставками двойными А-образных концевых, анкерных</t>
  </si>
  <si>
    <t>Раздел  2. Опоры железобетонные</t>
  </si>
  <si>
    <t>3.33-2-2-0-16</t>
  </si>
  <si>
    <t>Таблица 3.33-16. Установка опор ВЛ 0,38-10 кВ</t>
  </si>
  <si>
    <t>3.33-16-1</t>
  </si>
  <si>
    <t>Установка опор ВЛ 0,38-10 кВ ВЛ 0,38,6-10 кВ (с траверсами) одностоечных</t>
  </si>
  <si>
    <t>3.33-16-2</t>
  </si>
  <si>
    <t>Установка опор ВЛ 0,38-10 кВ ВЛ 0,38,6-10 кВ (с траверсами) одностоечных с одним подкосом</t>
  </si>
  <si>
    <t>3.33-16-3</t>
  </si>
  <si>
    <t>Установка опор ВЛ 0,38-10 кВ ВЛ 0,38,6-10 кВ (с траверсами) одностоечных с двумя подкосами</t>
  </si>
  <si>
    <t>3.33-16-4</t>
  </si>
  <si>
    <t>Установка опор ВЛ 0,38-10 кВ для совместной подвески проводов ВЛ 0,38 и 6-10 кВ одностоечных</t>
  </si>
  <si>
    <t>3.33-16-5</t>
  </si>
  <si>
    <t>Установка опор ВЛ 0,38-10 кВ для совместной подвески проводов ВЛ 0,38 и 6-10 кВ одностоечных с одним подкосом</t>
  </si>
  <si>
    <t>3.33-16-6</t>
  </si>
  <si>
    <t>Установка опор ВЛ 0,38-10 кВ для совместной подвески проводов ВЛ 0,38 и 6-10 кВ одностоечных с двумя подкосами</t>
  </si>
  <si>
    <t>3.33-2-3</t>
  </si>
  <si>
    <t>Раздел  3. Ригели и плиты</t>
  </si>
  <si>
    <t>3.33-2-3-0-17</t>
  </si>
  <si>
    <t>Таблица 3.33-17. Установка ригелей и плит для опор ВЛ 35 кВ</t>
  </si>
  <si>
    <t>3.33-17-1</t>
  </si>
  <si>
    <t>Установка для опор ВЛ 35 кВ плит анкерных объемом до 0,2 м3</t>
  </si>
  <si>
    <t>3.33-17-2</t>
  </si>
  <si>
    <t>Установка для опор ВЛ 35 кВ плит анкерных объемом до 0,3 м3</t>
  </si>
  <si>
    <t>3.33-17-3</t>
  </si>
  <si>
    <t>Установка для опор ВЛ 35 кВ плит анкерных объемом до 0,7 м3</t>
  </si>
  <si>
    <t>3.33-17-4</t>
  </si>
  <si>
    <t>Установка для опор ВЛ 35 кВ плит анкерных объемом до 0,9 м3</t>
  </si>
  <si>
    <t>3.33-17-5</t>
  </si>
  <si>
    <t>Установка для опор ВЛ 35 кВ плит опорных объемом до 0,35 м3</t>
  </si>
  <si>
    <t>3.33-17-6</t>
  </si>
  <si>
    <t>Установка для опор ВЛ 35 кВ плит опорных объемом до 0,65 м3</t>
  </si>
  <si>
    <t>3.33-17-7</t>
  </si>
  <si>
    <t>Установка для опор ВЛ 35 кВ ригелей объемом до 0,1 м3 при количестве на 1 стойку 1</t>
  </si>
  <si>
    <t>3.33-17-8</t>
  </si>
  <si>
    <t>Установка для опор ВЛ 35 кВ ригелей объемом до 0,1 м3 при количестве на 1 стойку 2</t>
  </si>
  <si>
    <t>3.33-17-9</t>
  </si>
  <si>
    <t>Установка для опор ВЛ 35 кВ ригелей объемом до 0,2 м3 при количестве на 1 стойку 1</t>
  </si>
  <si>
    <t>3.33-17-10</t>
  </si>
  <si>
    <t>Установка для опор ВЛ 35 кВ ригелей объемом до 0,2 м3 при количестве на 1 стойку 2</t>
  </si>
  <si>
    <t>3.33-17-11</t>
  </si>
  <si>
    <t>Установка для опор ВЛ 35 кВ анкеров цилиндрических объемом до 0,12 м3</t>
  </si>
  <si>
    <t>3.33-2-4</t>
  </si>
  <si>
    <t>Раздел  4. Подвеска проводов и грозозащитных тросов ВЛ без переходов</t>
  </si>
  <si>
    <t>3.33-2-4-0-18</t>
  </si>
  <si>
    <t>Таблица 3.33-18. Подвеска проводов ВЛ 0,38 кВ</t>
  </si>
  <si>
    <t>3.33-18-1</t>
  </si>
  <si>
    <t>Подвеска проводов ВЛ 0,38 кВ, при 20 опорах на 1 км, с помощью механизмов</t>
  </si>
  <si>
    <t>1 км линии в 1 провод</t>
  </si>
  <si>
    <t>3.33-18-2</t>
  </si>
  <si>
    <t>Подвеска проводов ВЛ 0,38 кВ, при 20 опорах на 1 км, вручную</t>
  </si>
  <si>
    <t>3.33-2-4-0-19</t>
  </si>
  <si>
    <t>Таблица 3.33-19. Подвеска проводов ВЛ 6-10 кВ</t>
  </si>
  <si>
    <t>3.33-19-1</t>
  </si>
  <si>
    <t>Подвеска проводов ВЛ 6-10 кВ в ненаселенной местности, при 10 опорах на 1 км, с помощью механизмов сечением проводов до 35 мм2</t>
  </si>
  <si>
    <t>1 км линии в 3 провода</t>
  </si>
  <si>
    <t>3.33-19-2</t>
  </si>
  <si>
    <t>Подвеска проводов ВЛ 6-10 кВ в ненаселенной местности, при 10 опорах на 1 км, с помощью механизмов сечением проводов свыше 35 мм2</t>
  </si>
  <si>
    <t>3.33-19-3</t>
  </si>
  <si>
    <t>Подвеска проводов ВЛ 6-10 кВ в ненаселенной местности, при 10 опорах на 1 км, вручную сечением проводов до 35 мм2</t>
  </si>
  <si>
    <t>3.33-19-4</t>
  </si>
  <si>
    <t>Подвеска проводов ВЛ 6-10 кВ в ненаселенной местности, при 10 опорах на 1 км, вручную сечением проводов свыше 35 мм2</t>
  </si>
  <si>
    <t>3.33-19-5</t>
  </si>
  <si>
    <t>Подвеска проводов ВЛ 6-10 кВ в населенной местности, при 10 опорах на 1 км, с помощью механизмов сечением проводов до 35 мм2</t>
  </si>
  <si>
    <t>3.33-19-6</t>
  </si>
  <si>
    <t>Подвеска проводов ВЛ 6-10 кВ в населенной местности, при 10 опорах на 1 км, с помощью механизмов сечением проводов свыше 35 мм2</t>
  </si>
  <si>
    <t>3.33-19-7</t>
  </si>
  <si>
    <t>Подвеска проводов ВЛ 6-10 кВ в населенной местности, при 10 опорах на 1 км, вручную сечением проводов до 35 мм2</t>
  </si>
  <si>
    <t>3.33-19-8</t>
  </si>
  <si>
    <t>Подвеска проводов ВЛ 6-10 кВ в населенной местности, при 10 опорах на 1 км, вручную сечением проводов свыше 35 мм2</t>
  </si>
  <si>
    <t>3.33-2-4-0-20</t>
  </si>
  <si>
    <t>Таблица 3.33-20. Подвеска проводов и тросов ВЛ 35 кВ</t>
  </si>
  <si>
    <t>3.33-20-1</t>
  </si>
  <si>
    <t>Подвеска проводов ВЛ 35 кВ, при 5 опорах на 1 км, сечением до 70 мм2</t>
  </si>
  <si>
    <t>1 км линии в 3 провода или 1 трос</t>
  </si>
  <si>
    <t>3.33-20-2</t>
  </si>
  <si>
    <t>Подвеска тросов ВЛ 35 кВ, при 5 опорах на 1 км</t>
  </si>
  <si>
    <t>3.33-2-4-0-21</t>
  </si>
  <si>
    <t>Таблица 3.33-21. При изменении количества опор на 1 км, учтенного табл. 33-18, 33-19, 33-20, добавлять или исключать</t>
  </si>
  <si>
    <t>3.33-21-1</t>
  </si>
  <si>
    <t>При изменении количества опор на 1 км, учтенного нормами к таблицам 3.33-18, 3.33-19, 3.33-20, добавлять или исключать при напряжении ВЛ 0,38 кВ с помощью механизмов</t>
  </si>
  <si>
    <t>3.33-21-2</t>
  </si>
  <si>
    <t>При изменении количества опор на 1 км, учтенного нормами к таблицам 3.33-18, 3.33-19, 3.33-20, добавлять или исключать при напряжении ВЛ 0,38 кВ вручную</t>
  </si>
  <si>
    <t>3.33-21-3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</si>
  <si>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с помощью механизмов сечением проводов до 35 мм2</t>
  </si>
  <si>
    <t>3.33-21-4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</si>
  <si>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с помощью механизмов сечением проводов свыше 35 мм2</t>
  </si>
  <si>
    <t>3.33-21-5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</si>
  <si>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вручную сечением проводов до 35 мм2</t>
  </si>
  <si>
    <t>3.33-21-6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</si>
  <si>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вручную сечением проводов свыше 35 мм2</t>
  </si>
  <si>
    <t>3.33-21-7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</si>
  <si>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 ной местности с помощью механизмов сечением проводов до 35 мм2</t>
  </si>
  <si>
    <t>3.33-21-8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</si>
  <si>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населенной местности с помощью механизмов сечением проводов свыше 35 мм2</t>
  </si>
  <si>
    <t>3.33-21-9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</si>
  <si>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населенной местности вручную сечением проводов до 35 мм2</t>
  </si>
  <si>
    <t>3.33-21-10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</si>
  <si>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населенной местности вручную сечением проводов свыше 35 мм2</t>
  </si>
  <si>
    <t>3.33-21-11</t>
  </si>
  <si>
    <t>При изменении количества опор на 1 км, учтенного нормами к таблицам 3.33-18, 3.33-19, 3.33-20, добавлять или исключать при напряжении ВЛ 35 кВ в населенной местности, вручную сечением проводов до 70 мм2</t>
  </si>
  <si>
    <t>3.33-21-12</t>
  </si>
  <si>
    <t>При изменении количества опор на 1 км, учтенного нормами к таблицам 3.33-18, 3.33-19, 3.33-20, добавлять или исключать при напряжении ВЛ 35 кВ в населенной местности, вручную сечением проводов до 120 мм2</t>
  </si>
  <si>
    <t>3.33-21-13</t>
  </si>
  <si>
    <t>При изменении количества опор на 1 км, учтенного нормами к таблицам 3.33-18, 3.33-19, 3.33-20, добавлять или исключать при напряжении ВЛ 35 кВ с помощью стальных канатов</t>
  </si>
  <si>
    <t>3.33-2-5</t>
  </si>
  <si>
    <t>Раздел  5. Переходы ВЛ 0,38-10 кВ через препятствия</t>
  </si>
  <si>
    <t>3.33-2-5-0-22</t>
  </si>
  <si>
    <t>Таблица 3.33-22. Подвеска проводов</t>
  </si>
  <si>
    <t>3.33-22-1</t>
  </si>
  <si>
    <t>Подвеска проводов напряжением ВЛ 0,38 кВ, длиной до 100 м на переходах через автомобильные дороги 2 и 3 категории с линиями связи, ВЛ 0,38 кВ</t>
  </si>
  <si>
    <t>3.33-22-2</t>
  </si>
  <si>
    <t>Подвеска проводов напряжением ВЛ 0,38 кВ, длиной до 100 м на переходах через автомобильные дороги 3 категории с односторонней линией связи, ВЛ 0,38 кВ</t>
  </si>
  <si>
    <t>3.33-22-3</t>
  </si>
  <si>
    <t>Подвеска проводов напряжением ВЛ 0,38 кВ, длиной до 100 м на переходах через автодороги 1 и 2 категорий с односторонней линией связи, ж.д. с линией СЦБ</t>
  </si>
  <si>
    <t>3.33-22-4</t>
  </si>
  <si>
    <t>Подвеска проводов напряжением ВЛ 6-10 кВ, длиной до 250 м на переходах через автомобильные дороги 2 и 3 категории с двумя линиями связи</t>
  </si>
  <si>
    <t>3.33-22-5</t>
  </si>
  <si>
    <t>Подвеска проводов напряжением ВЛ 6-10 кВ, длиной до 250 м на переходах через автомобильные дороги 2 и 3 категорий с тремя линиями связи</t>
  </si>
  <si>
    <t>3.33-22-6</t>
  </si>
  <si>
    <t>Подвеска проводов напряжением ВЛ 6-10 кВ, длиной до 250 м на переходах через автомобильные дороги 1 и 2 категорий</t>
  </si>
  <si>
    <t>3.33-22-7</t>
  </si>
  <si>
    <t>Подвеска проводов напряжением ВЛ 6-10 кВ, длиной до 250 м на переходах через водные преграды</t>
  </si>
  <si>
    <t>3.33-2-5-0-23</t>
  </si>
  <si>
    <t>Таблица 3.33-23. Установка деревянных защит при монтаже проводов на переходах через препятствия</t>
  </si>
  <si>
    <t>3.33-23-1</t>
  </si>
  <si>
    <t>Установка деревянных защит при монтаже проводов на переходах через препятствия Т-образных</t>
  </si>
  <si>
    <t>1 защита</t>
  </si>
  <si>
    <t>3.33-23-2</t>
  </si>
  <si>
    <t>Установка деревянных защит при монтаже проводов на переходах через препятствия П-образных</t>
  </si>
  <si>
    <t>3.33-2-6</t>
  </si>
  <si>
    <t>Раздел  6. Ответвления от ВЛ 0,38 кВ к зданиям</t>
  </si>
  <si>
    <t>3.33-2-6-0-24</t>
  </si>
  <si>
    <t>Таблица 3.33-24. Устройство ответвлений от ВЛ 0,38 кВ к зданиям</t>
  </si>
  <si>
    <t>3.33-24-1</t>
  </si>
  <si>
    <t>Устройство ответвлений от ВЛ 0,38 кВ к зданиям с помощью механизмов количество проводов в ответвлении 1</t>
  </si>
  <si>
    <t>1 ответвление</t>
  </si>
  <si>
    <t>3.33-24-2</t>
  </si>
  <si>
    <t>Устройство ответвлений от ВЛ 0,38 кВ к зданиям с помощью механизмов количество проводов в ответвлении 2</t>
  </si>
  <si>
    <t>3.33-24-3</t>
  </si>
  <si>
    <t>Устройство ответвлений от ВЛ 0,38 кВ к зданиям с помощью механизмов количество проводов в ответвлении 4</t>
  </si>
  <si>
    <t>3.33-24-4</t>
  </si>
  <si>
    <t>Устройство ответвлений от ВЛ 0,38 кВ к зданиям вручную количество проводов в ответвлении 1</t>
  </si>
  <si>
    <t>3.33-24-5</t>
  </si>
  <si>
    <t>Устройство ответвлений от ВЛ 0,38 кВ к зданиям вручную количество проводов в ответвлении 2</t>
  </si>
  <si>
    <t>3.33-24-6</t>
  </si>
  <si>
    <t>Устройство ответвлений от ВЛ 0,38 кВ к зданиям вручную количество проводов в ответвлении 4</t>
  </si>
  <si>
    <t>3.33-2-7</t>
  </si>
  <si>
    <t>Раздел  7. Светильники</t>
  </si>
  <si>
    <t>3.33-2-7-0-25</t>
  </si>
  <si>
    <t>Таблица 3.33-25. Установка светильников</t>
  </si>
  <si>
    <t>3.33-25-1</t>
  </si>
  <si>
    <t>Установка светильников с лампами накаливания</t>
  </si>
  <si>
    <t>1 светильник</t>
  </si>
  <si>
    <t>3.33-25-2</t>
  </si>
  <si>
    <t>Установка светильников с лампами люминесцентными</t>
  </si>
  <si>
    <t>3.33-2-8</t>
  </si>
  <si>
    <t>Раздел  8. Линейное электрооборудование и трансформаторные подстанции</t>
  </si>
  <si>
    <t>3.33-2-8-0-26</t>
  </si>
  <si>
    <t>Таблица 3.33-26. Установка линейного оборудования</t>
  </si>
  <si>
    <t>3.33-26-1</t>
  </si>
  <si>
    <t>Установка линейного электрооборудования разрядников с помощью механизмов</t>
  </si>
  <si>
    <t>3.33-26-2</t>
  </si>
  <si>
    <t>Установка линейного электрооборудования разрядников вручную</t>
  </si>
  <si>
    <t>3.33-26-3</t>
  </si>
  <si>
    <t>Установка линейного электрооборудования разъединителей с помощью механизмов</t>
  </si>
  <si>
    <t>3.33-26-4</t>
  </si>
  <si>
    <t>Установка линейного электрооборудования разъединителей вручную</t>
  </si>
  <si>
    <t>3.33-2-8-0-27</t>
  </si>
  <si>
    <t>Таблица 3.33-27. Установка комплектных трансформаторных подстанций</t>
  </si>
  <si>
    <t>3.33-27-1</t>
  </si>
  <si>
    <t>Установка комплектных трансформаторных подстанций мощностью до 250 кВА по строительным работам</t>
  </si>
  <si>
    <t>1 подстанция</t>
  </si>
  <si>
    <t>3.33-27-2</t>
  </si>
  <si>
    <t>Установка комплектных трансформаторных подстанций мощностью до 250 кВА по монтажным работам</t>
  </si>
  <si>
    <t>3.33-27-3</t>
  </si>
  <si>
    <t>Установка комплектных трансформаторных подстанций мощностью до 630 кВА по строительным работам</t>
  </si>
  <si>
    <t>3.33-27-4</t>
  </si>
  <si>
    <t>Установка комплектных трансформаторных подстанций мощностью до 630 кВА по монтажным работам ПС с кабельными вводами</t>
  </si>
  <si>
    <t>3.33-27-5</t>
  </si>
  <si>
    <t>Установка комплектных трансформаторных подстанций мощностью до 630 кВА по монтажным работам ПС с воздушными вводами тупиковые</t>
  </si>
  <si>
    <t>3.33-27-6</t>
  </si>
  <si>
    <t>Установка комплектных трансформаторных подстанций мощностью до 630 кВА по монтажным работам ПС с воздушными вводами проходные</t>
  </si>
  <si>
    <t>3.33-2-9</t>
  </si>
  <si>
    <t>Раздел  9. Заземление опор</t>
  </si>
  <si>
    <t>3.33-2-9-0-28</t>
  </si>
  <si>
    <t>Таблица 3.33-28. Монтаж контура заземления опор ВЛ 0,38-10 кВ</t>
  </si>
  <si>
    <t>3.33-28-1</t>
  </si>
  <si>
    <t>Монтаж контура заземления опор ВЛ 0,38-10 кВ</t>
  </si>
  <si>
    <t>1 м шин зазаемления</t>
  </si>
  <si>
    <t>Отдел  3. Опоры контактных сетей городского электротранспорта и городского наружного освещения</t>
  </si>
  <si>
    <t>3.33-3</t>
  </si>
  <si>
    <t>Раздел  1. Опоры контактной сети городского электротранспорта</t>
  </si>
  <si>
    <t>3.33-3-1-0-29</t>
  </si>
  <si>
    <t>Таблица 3.33-29. Установка опор контактной сети с бурением котлованов под монолитные фундаменты</t>
  </si>
  <si>
    <t>3.33-29-1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</si>
  <si>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2 м</t>
  </si>
  <si>
    <t>3.33-29-2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</si>
  <si>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3 м</t>
  </si>
  <si>
    <t>3.33-29-3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</si>
  <si>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2 м</t>
  </si>
  <si>
    <t>3.33-29-4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</si>
  <si>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3 м</t>
  </si>
  <si>
    <t>3.33-29-5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</si>
  <si>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2 м</t>
  </si>
  <si>
    <t>3.33-29-6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</si>
  <si>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3 м</t>
  </si>
  <si>
    <t>3.33-29-7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</si>
  <si>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2 м</t>
  </si>
  <si>
    <t>3.33-29-8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</si>
  <si>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3 м</t>
  </si>
  <si>
    <t>3.33-29-9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</si>
  <si>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2 м</t>
  </si>
  <si>
    <t>3.33-29-10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</si>
  <si>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3 м</t>
  </si>
  <si>
    <t>3.33-29-11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</si>
  <si>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2 м</t>
  </si>
  <si>
    <t>3.33-29-12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</si>
  <si>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3 м</t>
  </si>
  <si>
    <t>3.33-29-13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</si>
  <si>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2 м</t>
  </si>
  <si>
    <t>3.33-29-14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</si>
  <si>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3 м</t>
  </si>
  <si>
    <t>3.33-29-15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</si>
  <si>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2 м</t>
  </si>
  <si>
    <t>3.33-29-16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</si>
  <si>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3 м</t>
  </si>
  <si>
    <t>3.33-3-1-0-30</t>
  </si>
  <si>
    <t>Таблица 3.33-30. Земляные работы при установке опор контактной сети с бурением котлованов</t>
  </si>
  <si>
    <t>3.33-30-1</t>
  </si>
  <si>
    <t>Земляные работы при установке опор контактной сети с бурением котлованов железобетонных массой до 1,5 т в группе грунта 1 при глубине бурения 2 м</t>
  </si>
  <si>
    <t>3.33-30-2</t>
  </si>
  <si>
    <t>Земляные работы при установке опор контактной сети с бурением котлованов железобетонных массой до 1,5 т в группе грунта 1 при глубине бурения 3 м</t>
  </si>
  <si>
    <t>3.33-30-3</t>
  </si>
  <si>
    <t>Земляные работы при установке опор контактной сети с бурением котлованов железобетонных массой до 1,5 т в группе грунта 2 при глубине бурения 2 м</t>
  </si>
  <si>
    <t>3.33-30-4</t>
  </si>
  <si>
    <t>Земляные работы при установке опор контактной сети с бурением котлованов железобетонных массой до 1,5 т в группе грунта 2 при глубине бурения 3 м</t>
  </si>
  <si>
    <t>3.33-30-5</t>
  </si>
  <si>
    <t>Земляные работы при установке опор контактной сети с бурением котлованов железобетонных массой до 3,5 т в группе грунта 1 при глубине бурения 2 м</t>
  </si>
  <si>
    <t>3.33-30-6</t>
  </si>
  <si>
    <t>Земляные работы при установке опор контактной сети с бурением котлованов железобетонных массой до 3,5 т в группе грунта 1 при глубине бурения 3 м</t>
  </si>
  <si>
    <t>3.33-30-7</t>
  </si>
  <si>
    <t>Земляные работы при установке опор контактной сети с бурением котлованов железобетонных массой до 3,5 т в группе грунта 2 при глубине бурения 2 м</t>
  </si>
  <si>
    <t>3.33-30-8</t>
  </si>
  <si>
    <t>Земляные работы при установке опор контактной сети с бурением котлованов железобетонных массой до 3,5 т в группе грунта 2 при глубине бурения 3 м</t>
  </si>
  <si>
    <t>3.33-30-9</t>
  </si>
  <si>
    <t>Земляные работы при установке опор контактной сети с бурением котлованов стальных массой до 1 т в группе грунта 1 при глубине бурения 2 м</t>
  </si>
  <si>
    <t>3.33-30-10</t>
  </si>
  <si>
    <t>Земляные работы при установке опор контактной сети с бурением котлованов стальных массой до 1 т в группе грунта 1 при глубине бурения 3 м</t>
  </si>
  <si>
    <t>3.33-30-11</t>
  </si>
  <si>
    <t>Земляные работы при установке опор контактной сети с бурением котлованов стальных массой до 1 т в группе грунта 2 при глубине бурения 2 м</t>
  </si>
  <si>
    <t>3.33-30-12</t>
  </si>
  <si>
    <t>Земляные работы при установке опор контактной сети с бурением котлованов стальных массой до 1 т в группе грунта 2 при глубине бурения 3 м</t>
  </si>
  <si>
    <t>3.33-30-13</t>
  </si>
  <si>
    <t>Земляные работы при установке опор контактной сети с бурением котлованов стальных массой до 3,5 т в группе грунта 1 при глубине бурения 2 м</t>
  </si>
  <si>
    <t>3.33-30-14</t>
  </si>
  <si>
    <t>Земляные работы при установке опор контактной сети с бурением котлованов стальных массой до 3,5 т в группе грунта 1 при глубине бурения 3 м</t>
  </si>
  <si>
    <t>3.33-30-15</t>
  </si>
  <si>
    <t>Земляные работы при установке опор контактной сети с бурением котлованов стальных массой до 3,5 т в группе грунта 2 при глубине бурения 2 м</t>
  </si>
  <si>
    <t>3.33-30-16</t>
  </si>
  <si>
    <t>Земляные работы при установке опор контактной сети с бурением котлованов стальных массой до 3,5 т в группе грунта 2 при глубине бурения 3 м</t>
  </si>
  <si>
    <t>3.33-3-1-0-31</t>
  </si>
  <si>
    <t>Таблица 3.33-31. Демонтаж опор контактной сети</t>
  </si>
  <si>
    <t>3.33-31-1</t>
  </si>
  <si>
    <t>Демонтаж опор контактной сети железобетонных массой до 1,5 т</t>
  </si>
  <si>
    <t>3.33-31-2</t>
  </si>
  <si>
    <t>Демонтаж опор контактной сети железобетонных массой до 3,5 т</t>
  </si>
  <si>
    <t>3.33-31-3</t>
  </si>
  <si>
    <t>Демонтаж опор контактной сети стальных массой до 1 т</t>
  </si>
  <si>
    <t>3.33-31-4</t>
  </si>
  <si>
    <t>Демонтаж опор контактной сети стальных массой до 3,5 т</t>
  </si>
  <si>
    <t>3.33-3-1-0-32</t>
  </si>
  <si>
    <t>Таблица 3.33-32. Окраска масляной краской стальных опор</t>
  </si>
  <si>
    <t>3.33-32-1</t>
  </si>
  <si>
    <t>Окраска масляной краской стальных опор трубчатых с очисткой поверхности ветошью</t>
  </si>
  <si>
    <t>3.33-32-2</t>
  </si>
  <si>
    <t>Окраска масляной краской стальных опор трубчатых с очисткой поверхности металлической щеткой</t>
  </si>
  <si>
    <t>3.33-32-3</t>
  </si>
  <si>
    <t>Окраска масляной краской стальных опор решетчатых с очисткой поверхности ветошью</t>
  </si>
  <si>
    <t>3.33-32-4</t>
  </si>
  <si>
    <t>Окраска масляной краской стальных опор решетчатых с очисткой поверхности металлической щеткой</t>
  </si>
  <si>
    <t>3.33-3-1-0-33</t>
  </si>
  <si>
    <t>Таблица 3.33-33. Устройство монолитных бетонных фундаментов</t>
  </si>
  <si>
    <t>3.33-33-1</t>
  </si>
  <si>
    <t>Устройство монолитных бетонных фундаментов, заглубленных на одной отметке с опорой</t>
  </si>
  <si>
    <t>3.33-33-2</t>
  </si>
  <si>
    <t>Устройство монолитных бетонных фундаментов, заглубленных на разных отметках с опорой</t>
  </si>
  <si>
    <t>3.33-3-2</t>
  </si>
  <si>
    <t>Раздел  2. Опоры городского наружного освещения</t>
  </si>
  <si>
    <t>3.33-3-2-0-34</t>
  </si>
  <si>
    <t>Таблица 3.33-34. Устройство железобетонных монолитных фундаментов</t>
  </si>
  <si>
    <t>3.33-34-1</t>
  </si>
  <si>
    <t>Устройство железобетонных монолитных фундаментов</t>
  </si>
  <si>
    <t>100 опор</t>
  </si>
  <si>
    <t>3.33-3-2-0-35</t>
  </si>
  <si>
    <t>Таблица 3.33-35. Сборка и установка железобетонных одностоечных опор</t>
  </si>
  <si>
    <t>3.33-35-1</t>
  </si>
  <si>
    <t>Сборка и установка железобетонных одностоечных опор с кабельным вводом</t>
  </si>
  <si>
    <t>3.33-35-2</t>
  </si>
  <si>
    <t>Сборка и установка железобетонных одностоечных опор с воздушным вводом и двумя траверсами</t>
  </si>
  <si>
    <t>3.33-35-3</t>
  </si>
  <si>
    <t>Сборка и установка железобетонных одностоечных опор с воздушным вводом и четырьмя траверсами</t>
  </si>
  <si>
    <t>3.33-3-2-0-36</t>
  </si>
  <si>
    <t>Таблица 3.33-36. Земляные работы при сборке и установке железобетонных одностоечных опор с кабельным и воздушным вводами</t>
  </si>
  <si>
    <t>3.33-36-1</t>
  </si>
  <si>
    <t>Земляные работы при сборке и установке железобетонных одностоечных опор с кабельным и воздушными вводами</t>
  </si>
  <si>
    <t>3.33-3-2-0-38</t>
  </si>
  <si>
    <t>Таблица 3.33-38. Установка металлических фланцевых опор наружного освещения</t>
  </si>
  <si>
    <t>3.33-38-1</t>
  </si>
  <si>
    <t>Установка металлических фланцевых консольных опор наружного освещения</t>
  </si>
  <si>
    <t>3.33-38-2</t>
  </si>
  <si>
    <t>Установка металлических фланцевых опор наружного освещения</t>
  </si>
  <si>
    <t>3.33-38-3</t>
  </si>
  <si>
    <t>Установка металлических фланцевых опор наружного освещения типа "Торшер"</t>
  </si>
  <si>
    <t>3.33-3-2-0-39</t>
  </si>
  <si>
    <t>Таблица 3.33-39. Установка композитных фланцевых опор наружного освещения</t>
  </si>
  <si>
    <t>3.33-39-1</t>
  </si>
  <si>
    <t>Установка композитных фланцевых опор наружного освещения</t>
  </si>
  <si>
    <t>3.33-4-0-0-37</t>
  </si>
  <si>
    <t>3.33-4-0</t>
  </si>
  <si>
    <t>3.33-4</t>
  </si>
  <si>
    <t>Таблица 3.33-37. Перерезка кабеля ножовкой</t>
  </si>
  <si>
    <t>3.33-37-1</t>
  </si>
  <si>
    <t>Перерезка кабеля ножовкой, масса кабеля 0,5 - 3 кг</t>
  </si>
  <si>
    <t>1 перерез</t>
  </si>
  <si>
    <t>3.33-37-2</t>
  </si>
  <si>
    <t>Перерезка кабеля ножовкой, масса кабеля 6 - 13 кг</t>
  </si>
  <si>
    <t>3.33-4-0-0-40</t>
  </si>
  <si>
    <t>Таблица 3.33-40. Установка птицезащитных устройств антиприсадочного типа на опорах ВЛ</t>
  </si>
  <si>
    <t>3.33-40-1</t>
  </si>
  <si>
    <t>Установка птицезащитных устройств антиприсадочного типа на железобетонных центрифугированных опорах ВЛ 35-500 кВ</t>
  </si>
  <si>
    <t>3.33-40-2</t>
  </si>
  <si>
    <t>Установка птицезащитных устройств антиприсадочного типа на стальных опорах ВЛ 35-750 кВ</t>
  </si>
  <si>
    <t>3.33-40-3</t>
  </si>
  <si>
    <t>При изменении количества птицезащитных устройств на опоре добавлять или исключать к позициям 3.33-40-1; 3.33-40-2</t>
  </si>
  <si>
    <t>3.34</t>
  </si>
  <si>
    <t>Сборник 34. Сооружения связи, радиовещания и телевидения</t>
  </si>
  <si>
    <t>Отдел  1. Сооружения связи, радиовещания и телевидения</t>
  </si>
  <si>
    <t>3.34-1</t>
  </si>
  <si>
    <t>3.34-1-1</t>
  </si>
  <si>
    <t>Раздел  1. Опоры стальные антенных устройств на крышах зданий</t>
  </si>
  <si>
    <t>3.34-1-1-0-1</t>
  </si>
  <si>
    <t>Таблица 3.34-1. Устройство опор стальных антенных устройств на крышах зданий для радиосвязи</t>
  </si>
  <si>
    <t>Устройство опор стальных антенных устройств на крышах зданий для радиосвязи высотой до 5 м</t>
  </si>
  <si>
    <t>3.34-1-2</t>
  </si>
  <si>
    <t>Устройство опор стальных антенных устройств на крышах зданий для радиосвязи высотой до 6 м</t>
  </si>
  <si>
    <t>3.34-1-3</t>
  </si>
  <si>
    <t>Устройство опор стальных антенных устройств на крышах зданий для радиосвязи высотой 8,6 м</t>
  </si>
  <si>
    <t>3.34-1-1-0-2</t>
  </si>
  <si>
    <t>Таблица 3.34-2. Устройство опор стальных антенных устройств на крышах зданий для радиосвязи</t>
  </si>
  <si>
    <t>3.34-2-1</t>
  </si>
  <si>
    <t>Устройство опор стальных антенных устройств на крышах зданий для радиосвязи при высоте опор одноствольных на оттяжках свыше 8,6 м на каждый последующий метр добавлять</t>
  </si>
  <si>
    <t>Раздел  2. Настил из рифленой стали для подпольных каналов</t>
  </si>
  <si>
    <t>3.34-1-2-0-3</t>
  </si>
  <si>
    <t>Таблица 3.34-3. Устройство настила из рифленой стали для подпольных каналов</t>
  </si>
  <si>
    <t>3.34-3-1</t>
  </si>
  <si>
    <t>Устройство настила из рифленой стали для подпольных каналов</t>
  </si>
  <si>
    <t>10 м2 настила</t>
  </si>
  <si>
    <t>Раздел  3. Акустическая обработка помещений</t>
  </si>
  <si>
    <t>3.34-1-3-0-4</t>
  </si>
  <si>
    <t>Таблица 3.34-4. Устройство акустических дверей глухих</t>
  </si>
  <si>
    <t>3.34-4-1</t>
  </si>
  <si>
    <t>Устройство акустических дверей глухих площадью проема до 3 м2</t>
  </si>
  <si>
    <t>3.34-4-2</t>
  </si>
  <si>
    <t>Устройство акустических дверей глухих площадью проема до 3,5 м2</t>
  </si>
  <si>
    <t>3.34-1-3-0-5</t>
  </si>
  <si>
    <t>Таблица 3.34-5. Устройство окон деревянных трехстекольных акустических</t>
  </si>
  <si>
    <t>3.34-5-1</t>
  </si>
  <si>
    <t>Устройство окон деревянных трехстекольных акустических площадью проема до 1,1 м2, при толщине стен до 0,51 м</t>
  </si>
  <si>
    <t>3.34-5-2</t>
  </si>
  <si>
    <t>Устройство окон деревянных трехстекольных акустических площадью проема до 1,1 м2, при толщине стен до 0,9 м</t>
  </si>
  <si>
    <t>3.34-5-3</t>
  </si>
  <si>
    <t>Устройство окон деревянных трехстекольных акустических площадью проема до 1,1 м2, при толщине стен до 1,2 м</t>
  </si>
  <si>
    <t>3.34-5-4</t>
  </si>
  <si>
    <t>Устройство окон деревянных трехстекольных акустических площадью проема до 1,3 м2, при толщине стен до 0,51 м</t>
  </si>
  <si>
    <t>3.34-5-5</t>
  </si>
  <si>
    <t>Устройство окон деревянных трехстекольных акустических площадью проема до 1,3 м2, при толщине стен до 0,9 м</t>
  </si>
  <si>
    <t>3.34-5-6</t>
  </si>
  <si>
    <t>Устройство окон деревянных трехстекольных акустических площадью проема до 1,3 м2, при толщине стен до 1,2 м</t>
  </si>
  <si>
    <t>3.34-5-7</t>
  </si>
  <si>
    <t>Устройство окон деревянных трехстекольных акустических площадью проема до 3 м2, при толщине стен до 0,51 м</t>
  </si>
  <si>
    <t>3.34-5-8</t>
  </si>
  <si>
    <t>Устройство окон деревянных трехстекольных акустических площадью проема до 3 м2, при толщине стен до 0,9 м</t>
  </si>
  <si>
    <t>3.34-5-9</t>
  </si>
  <si>
    <t>Устройство окон деревянных трехстекольных акустических площадью проема до 3 м2, при толщине стен до 1,2 м</t>
  </si>
  <si>
    <t>3.34-1-3-0-6</t>
  </si>
  <si>
    <t>Таблица 3.34-6. Устройство каркасов акустических конструкций</t>
  </si>
  <si>
    <t>3.34-6-1</t>
  </si>
  <si>
    <t>Устройство каркасов акустических конструкций стен металлических с деревянными брусками</t>
  </si>
  <si>
    <t>100 м2 площади</t>
  </si>
  <si>
    <t>3.34-6-2</t>
  </si>
  <si>
    <t>Устройство каркасов акустических конструкций стен из деревянных брусков при относе от стен на 5 см</t>
  </si>
  <si>
    <t>3.34-6-3</t>
  </si>
  <si>
    <t>Устройство каркасов акустических конструкций стен из деревянных брусков при относе от стен на 10 см</t>
  </si>
  <si>
    <t>3.34-6-4</t>
  </si>
  <si>
    <t>Устройство каркасов акустических конструкций стен из деревянных брусков при относе от стен на 15 см</t>
  </si>
  <si>
    <t>3.34-6-5</t>
  </si>
  <si>
    <t>Устройство каркасов акустических конструкций стен из деревянных брусков при относе от стен на 20 см</t>
  </si>
  <si>
    <t>3.34-6-6</t>
  </si>
  <si>
    <t>Устройство каркасов акустических конструкций потолков металлических с деревянными брусками</t>
  </si>
  <si>
    <t>3.34-6-7</t>
  </si>
  <si>
    <t>Устройство каркасов акустических конструкций потолков металлических</t>
  </si>
  <si>
    <t>3.34-6-8</t>
  </si>
  <si>
    <t>Устройство каркасов акустических конструкций потолков из деревянных брусков при относе от потолков на 5 см</t>
  </si>
  <si>
    <t>3.34-6-9</t>
  </si>
  <si>
    <t>Устройство каркасов акустических конструкций потолков из деревянных брусков при относе от потолков на 10 см</t>
  </si>
  <si>
    <t>3.34-6-10</t>
  </si>
  <si>
    <t>Устройство каркасов акустических конструкций потолков из деревянных брусков при относе от потолков на 15 см</t>
  </si>
  <si>
    <t>3.34-6-11</t>
  </si>
  <si>
    <t>Устройство каркасов акустических конструкций потолков из деревянных брусков при относе от потолков на 20 см</t>
  </si>
  <si>
    <t>3.34-1-3-0-7</t>
  </si>
  <si>
    <t>Таблица 3.34-7. Заполнение каркасов</t>
  </si>
  <si>
    <t>3.34-7-1</t>
  </si>
  <si>
    <t>Заполнение каркасов минераловатными плитами стен при толщине заполнения 50 мм</t>
  </si>
  <si>
    <t>3.34-7-2</t>
  </si>
  <si>
    <t>Заполнение каркасов минераловатными плитами стен при толщине заполнения 100 мм</t>
  </si>
  <si>
    <t>3.34-7-3</t>
  </si>
  <si>
    <t>Заполнение каркасов минераловатными плитами потолков при толщине заполнения 50 мм</t>
  </si>
  <si>
    <t>3.34-7-4</t>
  </si>
  <si>
    <t>Заполнение каркасов минераловатными плитами потолков при толщине заполнения 100 мм</t>
  </si>
  <si>
    <t>3.34-1-3-0-8</t>
  </si>
  <si>
    <t>Таблица 3.34-8. Оклейка стеклотканью</t>
  </si>
  <si>
    <t>3.34-8-1</t>
  </si>
  <si>
    <t>Оклейка стеклотканью каркасов на каждый слой стен</t>
  </si>
  <si>
    <t>3.34-8-2</t>
  </si>
  <si>
    <t>Оклейка стеклотканью каркасов на каждый слой потолков</t>
  </si>
  <si>
    <t>3.34-8-3</t>
  </si>
  <si>
    <t>Оклейка стеклотканью минераловатных плит в виде оболочки при толщине заполнителя 50 мм</t>
  </si>
  <si>
    <t>3.34-8-4</t>
  </si>
  <si>
    <t>Оклейка стеклотканью минераловатных плит в виде оболочки при толщине заполнителя 100 мм</t>
  </si>
  <si>
    <t>3.34-8-5</t>
  </si>
  <si>
    <t>Оклейка стеклотканью матов из ваты супертонкого стекловолокна в виде оболочки при толщине заполнителя 50 мм</t>
  </si>
  <si>
    <t>3.34-8-6</t>
  </si>
  <si>
    <t>Оклейка стеклотканью матов из ваты супертонкого стекловолокна в виде оболочки при толщине заполнителя 80 мм</t>
  </si>
  <si>
    <t>3.34-8-7</t>
  </si>
  <si>
    <t>Оклейка стеклотканью матов из ваты супертонкого стекловолокна в виде оболочки при толщине заполнителя 100 мм</t>
  </si>
  <si>
    <t>3.34-1-3-0-9</t>
  </si>
  <si>
    <t>Таблица 3.34-9. Окраска поверхностей</t>
  </si>
  <si>
    <t>3.34-9-1</t>
  </si>
  <si>
    <t>Окраска поверхностей стен масляной краской</t>
  </si>
  <si>
    <t>3.34-9-2</t>
  </si>
  <si>
    <t>Окраска поверхностей стен водоэмульсионной краской</t>
  </si>
  <si>
    <t>3.34-9-3</t>
  </si>
  <si>
    <t>Окраска поверхностей стен лаком</t>
  </si>
  <si>
    <t>3.34-9-4</t>
  </si>
  <si>
    <t>Окраска поверхностей потолков масляной краской</t>
  </si>
  <si>
    <t>3.34-9-5</t>
  </si>
  <si>
    <t>Окраска поверхностей потолков водоэмульсионной краской</t>
  </si>
  <si>
    <t>3.34-9-6</t>
  </si>
  <si>
    <t>Окраска поверхностей потолков лаком</t>
  </si>
  <si>
    <t>3.34-1-3-0-10</t>
  </si>
  <si>
    <t>Таблица 3.34-10. Облицовка каркасов</t>
  </si>
  <si>
    <t>3.34-10-1</t>
  </si>
  <si>
    <t>Облицовка каркасов стен неперфорированными плитами дюралюминием толщиной 1 мм</t>
  </si>
  <si>
    <t>3.34-10-2</t>
  </si>
  <si>
    <t>Облицовка каркасов стен неперфорированными плитами фанерой марки "ДФ-2" толщиной 4 мм</t>
  </si>
  <si>
    <t>3.34-10-3</t>
  </si>
  <si>
    <t>Облицовка каркасов стен неперфорированными плитами бумажнослоистым декоративным пластиком толщиной 2 мм</t>
  </si>
  <si>
    <t>3.34-10-4</t>
  </si>
  <si>
    <t>Облицовка каркасов стен неперфорированными плитами древесностружечными с декоративной отделкой толщиной 19 мм</t>
  </si>
  <si>
    <t>3.34-10-5</t>
  </si>
  <si>
    <t>Облицовка каркасов стен неперфорированными плитами акустическими</t>
  </si>
  <si>
    <t>3.34-10-6</t>
  </si>
  <si>
    <t>Облицовка каркасов стен перфорированными плитами дюралюминием толщиной 1 мм</t>
  </si>
  <si>
    <t>3.34-10-7</t>
  </si>
  <si>
    <t>Облицовка каркасов стен перфорированными плитами фанерой марки "ДФ-2" толщиной 4 мм</t>
  </si>
  <si>
    <t>3.34-10-8</t>
  </si>
  <si>
    <t>Облицовка каркасов стен перфорированными плитами бумажнослоистым декоративным пластиком толщиной 2 мм</t>
  </si>
  <si>
    <t>3.34-10-9</t>
  </si>
  <si>
    <t>Облицовка каркасов стен перфорированными плитами древесностружечными с декоративной отделкой толщиной 19 мм</t>
  </si>
  <si>
    <t>3.34-10-10</t>
  </si>
  <si>
    <t>Облицовка каркасов стен перфорированными плитами акустическими плитами</t>
  </si>
  <si>
    <t>3.34-10-11</t>
  </si>
  <si>
    <t>Облицовка каркасов потолков неперфорированными плитами дюралюминием толщиной 1 мм</t>
  </si>
  <si>
    <t>3.34-10-12</t>
  </si>
  <si>
    <t>Облицовка каркасов потолков неперфорированными плитами фанерой марки "ДФ-2" толщиной 4 мм</t>
  </si>
  <si>
    <t>3.34-10-13</t>
  </si>
  <si>
    <t>Облицовка каркасов потолков неперфорированными плитами бумажнослоистым декоративным пластиком толщиной 2 мм</t>
  </si>
  <si>
    <t>3.34-10-14</t>
  </si>
  <si>
    <t>Облицовка каркасов потолков неперфорированными плитами древесностружечными с декоративной отделкой толщиной 19 мм</t>
  </si>
  <si>
    <t>3.34-10-15</t>
  </si>
  <si>
    <t>Облицовка каркасов потолков неперфорированными плитами акустическими</t>
  </si>
  <si>
    <t>3.34-10-16</t>
  </si>
  <si>
    <t>Облицовка каркасов потолков перфорированными плитами дюралюминием толщиной 1 мм</t>
  </si>
  <si>
    <t>3.34-10-17</t>
  </si>
  <si>
    <t>Облицовка каркасов потолков перфорированными плитами фанерой марки "ДФ-2" толщиной 4 мм</t>
  </si>
  <si>
    <t>3.34-10-18</t>
  </si>
  <si>
    <t>Облицовка каркасов потолков перфорированными плитами бумажнослоистым декоративным пластиком толщиной 2 мм</t>
  </si>
  <si>
    <t>3.34-10-19</t>
  </si>
  <si>
    <t>Облицовка каркасов потолков перфорированными плитами древесностружечными с декоративной отделкой толщиной 19 мм</t>
  </si>
  <si>
    <t>3.34-10-20</t>
  </si>
  <si>
    <t>Облицовка каркасов потолков перфорированными плитами акустическими</t>
  </si>
  <si>
    <t>3.34-1-3-0-11</t>
  </si>
  <si>
    <t>Таблица 3.34-11. Устройство каркаса подвесного потолка</t>
  </si>
  <si>
    <t>3.34-11-1</t>
  </si>
  <si>
    <t>Устройство каркаса подвесного потолка из прессованных алюминиевых конструкций</t>
  </si>
  <si>
    <t>3.34-1-3-0-12</t>
  </si>
  <si>
    <t>Таблица 3.34-12. Устройство подвесных потолков</t>
  </si>
  <si>
    <t>3.34-12-1</t>
  </si>
  <si>
    <t>Устройство подвесных потолков из алюминиевых реек</t>
  </si>
  <si>
    <t>3.34-12-2</t>
  </si>
  <si>
    <t>Устройство подвесных потолков из алюминиевых панелей</t>
  </si>
  <si>
    <t>3.34-1-3-0-13</t>
  </si>
  <si>
    <t>Таблица 3.34-13. Устройство облицовки стен акустическими звукопоглощающими</t>
  </si>
  <si>
    <t>3.34-13-1</t>
  </si>
  <si>
    <t>Устройство облицовки стен акустическими звукопоглощающими алюминиевыми рейками 300х3000 мм</t>
  </si>
  <si>
    <t>3.34-13-2</t>
  </si>
  <si>
    <t>Устройство облицовки стен акустическими звукопоглощающими алюминиевыми катанными профилями 100х300 мм</t>
  </si>
  <si>
    <t>3.34-13-3</t>
  </si>
  <si>
    <t>Устройство облицовки стен акустическими звукопоглощающими алюминиевыми панелями 499х499 мм</t>
  </si>
  <si>
    <t>3.34-1-4</t>
  </si>
  <si>
    <t>Раздел  4. Экранирование помещений радиообъектов</t>
  </si>
  <si>
    <t>3.34-1-4-0-14</t>
  </si>
  <si>
    <t>Таблица 3.34-14. Устройство экранирования помещений листами</t>
  </si>
  <si>
    <t>3.34-14-1</t>
  </si>
  <si>
    <t>Устройство экранирования помещений листами медными толщиной 0,5 мм полов</t>
  </si>
  <si>
    <t>1 м2 экранирования</t>
  </si>
  <si>
    <t>3.34-14-2</t>
  </si>
  <si>
    <t>Устройство экранирования помещений листами медными толщиной 0,5 мм стен</t>
  </si>
  <si>
    <t>3.34-14-3</t>
  </si>
  <si>
    <t>Устройство экранирования помещений листами медными толщиной 0,5 мм потолков</t>
  </si>
  <si>
    <t>3.34-14-4</t>
  </si>
  <si>
    <t>Устройство экранирования помещений листами медными толщиной 0,5 мм дверных проемов</t>
  </si>
  <si>
    <t>3.34-14-5</t>
  </si>
  <si>
    <t>Устройство экранирования помещений листами медными толщиной 0,5 мм каналов и приямков</t>
  </si>
  <si>
    <t>3.34-14-6</t>
  </si>
  <si>
    <t>Устройство экранирования помещений листами медными толщиной 0,5 мм крышек каналов и приямков</t>
  </si>
  <si>
    <t>3.34-14-7</t>
  </si>
  <si>
    <t>Устройство экранирования помещений листами стальными оцинкованными толщиной 0,7-0,8 мм полов</t>
  </si>
  <si>
    <t>3.34-14-8</t>
  </si>
  <si>
    <t>Устройство экранирования помещений листами стальными оцинкованными толщиной 0,7-0,8 мм стен</t>
  </si>
  <si>
    <t>3.34-14-9</t>
  </si>
  <si>
    <t>Устройство экранирования помещений листами стальными оцинкованными толщиной 0,7-0,8 мм потолков</t>
  </si>
  <si>
    <t>3.34-14-10</t>
  </si>
  <si>
    <t>Устройство экранирования помещений листами стальными оцинкованными толщиной 0,7-0,8 мм дверных проемов</t>
  </si>
  <si>
    <t>3.34-14-11</t>
  </si>
  <si>
    <t>Устройство экранирования помещений листами стальными оцинкованными толщиной 0,7-0,8 мм каналов и приямков</t>
  </si>
  <si>
    <t>3.34-14-12</t>
  </si>
  <si>
    <t>Устройство экранирования помещений листами стальными оцинкованными толщиной 0,7-0,8 мм крышек каналов и приямков</t>
  </si>
  <si>
    <t>3.34-14-13</t>
  </si>
  <si>
    <t>Устройство экранирования помещений листами стальными толщиной 1,5 мм полов</t>
  </si>
  <si>
    <t>3.34-14-14</t>
  </si>
  <si>
    <t>Устройство экранирования помещений листами стальными толщиной 1,5 мм стен</t>
  </si>
  <si>
    <t>3.34-14-15</t>
  </si>
  <si>
    <t>Устройство экранирования помещений листами стальными толщиной 1,5 мм потолков</t>
  </si>
  <si>
    <t>3.34-14-16</t>
  </si>
  <si>
    <t>Устройство экранирования помещений листами стальными толщиной 1,5 мм дверных проемов</t>
  </si>
  <si>
    <t>3.34-14-17</t>
  </si>
  <si>
    <t>Устройство экранирования помещений листами стальными толщиной 1,5 мм каналов и приямков</t>
  </si>
  <si>
    <t>3.34-14-18</t>
  </si>
  <si>
    <t>Устройство экранирования помещений листами стальными толщиной 1,5 мм крышек каналов и приямков</t>
  </si>
  <si>
    <t>3.34-1-4-0-15</t>
  </si>
  <si>
    <t>Таблица 3.34-15. Устройство экранирования помещений сеткой стальной</t>
  </si>
  <si>
    <t>3.34-15-1</t>
  </si>
  <si>
    <t>Устройство экранирования помещений сеткой стальной из оцинкованной проволоки диаметром 1,2 мм полов</t>
  </si>
  <si>
    <t>3.34-15-2</t>
  </si>
  <si>
    <t>Устройство экранирования помещений сеткой стальной из оцинкованной проволоки диаметром 1,2 мм стен</t>
  </si>
  <si>
    <t>3.34-15-3</t>
  </si>
  <si>
    <t>Устройство экранирования помещений сеткой стальной из оцинкованной проволоки диаметром 1,2 мм потолков</t>
  </si>
  <si>
    <t>3.34-15-4</t>
  </si>
  <si>
    <t>Устройство экранирования помещений сеткой стальной из оцинкованной проволоки диаметром 1,2 мм оконных проемов</t>
  </si>
  <si>
    <t>3.34-15-5</t>
  </si>
  <si>
    <t>Устройство экранирования помещений сеткой стальной из оцинкованной проволоки диаметром 1,2 мм вентиляционных отверстий</t>
  </si>
  <si>
    <t>3.34-1-4-0-16</t>
  </si>
  <si>
    <t>Таблица 3.34-16. Устройство экранирования сеткой медной</t>
  </si>
  <si>
    <t>3.34-16-1</t>
  </si>
  <si>
    <t>Устройство экранирования сеткой медной проволоки с ячейкой 2,5х2,5 мм полов</t>
  </si>
  <si>
    <t>3.34-16-2</t>
  </si>
  <si>
    <t>Устройство экранирования сеткой медной проволоки с ячейкой 2,5х2,5 мм стен</t>
  </si>
  <si>
    <t>3.34-16-3</t>
  </si>
  <si>
    <t>Устройство экранирования сеткой медной проволоки с ячейкой 2,5х2,5 мм потолков</t>
  </si>
  <si>
    <t>3.34-16-4</t>
  </si>
  <si>
    <t>Устройство экранирования сеткой медной проволоки с ячейкой 2,5х2,5 мм оконных проемов</t>
  </si>
  <si>
    <t>3.34-16-5</t>
  </si>
  <si>
    <t>Устройство экранирования сеткой медной проволоки с ячейкой 2,5х2,5 мм вентиляционных отверстий</t>
  </si>
  <si>
    <t>Отдел  2. Сооружения проводной связи</t>
  </si>
  <si>
    <t>3.34-2</t>
  </si>
  <si>
    <t>Раздел  1. Кабельная канализация</t>
  </si>
  <si>
    <t>3.34-2-1-0-17</t>
  </si>
  <si>
    <t>Таблица 3.34-17. Устройство трубопроводов из асбестоцементных труб</t>
  </si>
  <si>
    <t>3.34-17-1</t>
  </si>
  <si>
    <t>Устройство трубопроводов из асбестоцементных труб с соединением манжетами стальными до 2-х отверстий</t>
  </si>
  <si>
    <t>1 канало-километр трубопровода</t>
  </si>
  <si>
    <t>3.34-17-2</t>
  </si>
  <si>
    <t>Устройство трубопроводов из асбестоцементных труб с соединением манжетами стальными более 2-х отверстий</t>
  </si>
  <si>
    <t>3.34-17-3</t>
  </si>
  <si>
    <t>Устройство трубопроводов из асбестоцементных труб с соединением манжетами полиэтиленовыми до 2-х отверстий</t>
  </si>
  <si>
    <t>3.34-17-4</t>
  </si>
  <si>
    <t>Устройство трубопроводов из асбестоцементных труб с соединением манжетами полиэтиленовыми более 2-х отверстий</t>
  </si>
  <si>
    <t>3.34-2-1-0-18</t>
  </si>
  <si>
    <t>Таблица 3.34-18. Устройство трубопроводов из полиэтиленовых труб</t>
  </si>
  <si>
    <t>3.34-2-1-0-19</t>
  </si>
  <si>
    <t>Таблица 3.34-19. Устройство колодцев железобетонных сборных типовых, собранных на трассе</t>
  </si>
  <si>
    <t>3.34-19-1</t>
  </si>
  <si>
    <t>Устройство колодцев железобетонных сборных типовых, собранных на трассе устанавливаемых на пешеходной части ККС-5</t>
  </si>
  <si>
    <t>3.34-19-2</t>
  </si>
  <si>
    <t>Устройство колодцев железобетонных сборных типовых, собранных на трассе устанавливаемых на пешеходной части ККС-4</t>
  </si>
  <si>
    <t>3.34-19-3</t>
  </si>
  <si>
    <t>Устройство колодцев железобетонных сборных типовых, собранных на трассе устанавливаемых на пешеходной части ККС-3</t>
  </si>
  <si>
    <t>3.34-19-4</t>
  </si>
  <si>
    <t>Устройство колодцев железобетонных сборных типовых, собранных на трассе устанавливаемых на пешеходной части ККС-2</t>
  </si>
  <si>
    <t>3.34-19-5</t>
  </si>
  <si>
    <t>Устройство колодцев железобетонных сборных типовых, собранных на трассе устанавливаемых на проезжей части ККС-5</t>
  </si>
  <si>
    <t>3.34-19-6</t>
  </si>
  <si>
    <t>Устройство колодцев железобетонных сборных типовых, собранных на трассе устанавливаемых на проезжей части ККС-4</t>
  </si>
  <si>
    <t>3.34-19-7</t>
  </si>
  <si>
    <t>Устройство колодцев железобетонных сборных типовых, собранных на трассе устанавливаемых на проезжей части ККС-3</t>
  </si>
  <si>
    <t>3.34-19-8</t>
  </si>
  <si>
    <t>Устройство колодцев железобетонных сборных типовых, собранных на трассе устанавливаемых на проезжей части ККС-2</t>
  </si>
  <si>
    <t>3.34-19-9</t>
  </si>
  <si>
    <t>Устройство колодцев железобетонных сборных типовых, собранных на трассе устанавливаемых на проезжей части ККС-5М</t>
  </si>
  <si>
    <t>3.34-2-1-0-20</t>
  </si>
  <si>
    <t>Таблица 3.34-20. Устройство колодцев железобетонных сборных типовых, собранных в заводских условиях</t>
  </si>
  <si>
    <t>3.34-20-1</t>
  </si>
  <si>
    <t>Устройство колодцев железобетонных сборных типовых, собранных в заводских условиях ККС-5</t>
  </si>
  <si>
    <t>3.34-20-2</t>
  </si>
  <si>
    <t>Устройство колодцев железобетонных сборных типовых, собранных в заводских условиях ККС-4</t>
  </si>
  <si>
    <t>3.34-20-3</t>
  </si>
  <si>
    <t>Устройство колодцев железобетонных сборных типовых, собранных в заводских условиях ККС-3</t>
  </si>
  <si>
    <t>3.34-20-4</t>
  </si>
  <si>
    <t>Устройство колодцев железобетонных сборных типовых, собранных в заводских условиях ККС-2</t>
  </si>
  <si>
    <t>3.34-2-1-0-21</t>
  </si>
  <si>
    <t>Таблица 3.34-21. Устройство колодцев кирпичных типовых</t>
  </si>
  <si>
    <t>3.34-21-1</t>
  </si>
  <si>
    <t>Устройство колодцев кирпичных типовых устанавливаемых на проезжей части ККС-5</t>
  </si>
  <si>
    <t>3.34-21-2</t>
  </si>
  <si>
    <t>Устройство колодцев кирпичных типовых устанавливаемых на проезжей части ККС-4</t>
  </si>
  <si>
    <t>3.34-21-3</t>
  </si>
  <si>
    <t>Устройство колодцев кирпичных типовых устанавливаемых на проезжей части ККС-3</t>
  </si>
  <si>
    <t>3.34-21-4</t>
  </si>
  <si>
    <t>Устройство колодцев кирпичных типовых устанавливаемых на проезжей части ККС-2</t>
  </si>
  <si>
    <t>3.34-21-5</t>
  </si>
  <si>
    <t>Устройство колодцев кирпичных типовых устанавливаемых на пешеходной части ККС-5</t>
  </si>
  <si>
    <t>3.34-21-6</t>
  </si>
  <si>
    <t>Устройство колодцев кирпичных типовых устанавливаемых на пешеходной части ККС-4</t>
  </si>
  <si>
    <t>3.34-21-7</t>
  </si>
  <si>
    <t>Устройство колодцев кирпичных типовых устанавливаемых на пешеходной части ККС-3</t>
  </si>
  <si>
    <t>3.34-21-8</t>
  </si>
  <si>
    <t>Устройство колодцев кирпичных типовых устанавливаемых на пешеходной части ККС-2</t>
  </si>
  <si>
    <t>3.34-2-1-0-22</t>
  </si>
  <si>
    <t>Таблица 3.34-22. Разные работы при устройстве колодцев</t>
  </si>
  <si>
    <t>3.34-22-1</t>
  </si>
  <si>
    <t>Разные работы при устройстве колодцев установка люка на проезжей части</t>
  </si>
  <si>
    <t>3.34-22-2</t>
  </si>
  <si>
    <t>Разные работы при устройстве колодцев установка люка на пешеходной части</t>
  </si>
  <si>
    <t>3.34-22-3</t>
  </si>
  <si>
    <t>Разные работы при устройстве колодцев установка кронштейна</t>
  </si>
  <si>
    <t>3.34-22-4</t>
  </si>
  <si>
    <t>Разные работы при устройстве колодцев установка указателя на стене</t>
  </si>
  <si>
    <t>3.34-2-1-0-23</t>
  </si>
  <si>
    <t>Таблица 3.34-23. Устройство вставок для угловых и разветвительных колодцев</t>
  </si>
  <si>
    <t>3.34-23-1</t>
  </si>
  <si>
    <t>Устройство вставок для угловых и разветвительных колодцев ККС-5</t>
  </si>
  <si>
    <t>3.34-23-2</t>
  </si>
  <si>
    <t>Устройство вставок для угловых и разветвительных колодцев ККС-4</t>
  </si>
  <si>
    <t>3.34-23-3</t>
  </si>
  <si>
    <t>Устройство вставок для угловых и разветвительных колодцев ККС-3</t>
  </si>
  <si>
    <t>3.34-2-1-0-24</t>
  </si>
  <si>
    <t>Таблица 3.34-24. Разборка колодцев типовых при переустройстве</t>
  </si>
  <si>
    <t>3.34-24-1</t>
  </si>
  <si>
    <t>Разборка колодцев типовых при переустройстве железобетонных ККС-5</t>
  </si>
  <si>
    <t>3.34-24-2</t>
  </si>
  <si>
    <t>Разборка колодцев типовых при переустройстве железобетонных ККС-4</t>
  </si>
  <si>
    <t>3.34-24-3</t>
  </si>
  <si>
    <t>Разборка колодцев типовых при переустройстве железобетонных ККС-3</t>
  </si>
  <si>
    <t>3.34-24-4</t>
  </si>
  <si>
    <t>Разборка колодцев типовых при переустройстве железобетонных ККС-2</t>
  </si>
  <si>
    <t>3.34-24-5</t>
  </si>
  <si>
    <t>Разборка колодцев типовых при переустройстве кирпичных ККС-5</t>
  </si>
  <si>
    <t>3.34-24-6</t>
  </si>
  <si>
    <t>Разборка колодцев типовых при переустройстве кирпичных ККС-4</t>
  </si>
  <si>
    <t>3.34-24-7</t>
  </si>
  <si>
    <t>Разборка колодцев типовых при переустройстве кирпичных ККС-3</t>
  </si>
  <si>
    <t>3.34-24-8</t>
  </si>
  <si>
    <t>Разборка колодцев типовых при переустройстве кирпичных ККС-2</t>
  </si>
  <si>
    <t>3.34-2-1-0-25</t>
  </si>
  <si>
    <t>Таблица 3.34-25. Разборка колодцев кирпичных нетиповых</t>
  </si>
  <si>
    <t>3.34-25-1</t>
  </si>
  <si>
    <t>Разборка колодцев кирпичных нетиповых</t>
  </si>
  <si>
    <t>1 м3 кладки в деле</t>
  </si>
  <si>
    <t>3.34-2-1-0-26</t>
  </si>
  <si>
    <t>Таблица 3.34-26. Устройство ввода труб в колодцы</t>
  </si>
  <si>
    <t>3.34-26-1</t>
  </si>
  <si>
    <t>Устройство ввода труб в колодцы</t>
  </si>
  <si>
    <t>10 каналов</t>
  </si>
  <si>
    <t>3.34-2-1-0-46</t>
  </si>
  <si>
    <t>Таблица 3.34-46. Пробивка отверстий в колодцах и коробках</t>
  </si>
  <si>
    <t>3.34-46-1</t>
  </si>
  <si>
    <t>Пробивка отверстий в колодцах и коробках железобетонных</t>
  </si>
  <si>
    <t>3.34-46-2</t>
  </si>
  <si>
    <t>Пробивка отверстий в колодцах и коробках кирпичных при толщине стенок 12,5 см</t>
  </si>
  <si>
    <t>3.34-46-3</t>
  </si>
  <si>
    <t>Пробивка отверстий в колодцах и коробках кирпичных при толщине стенок 25 см</t>
  </si>
  <si>
    <t>3.34-46-4</t>
  </si>
  <si>
    <t>Пробивка отверстий в колодцах и коробках кирпичных при толщине стенок 37,8 см</t>
  </si>
  <si>
    <t>3.34-2-1-0-47</t>
  </si>
  <si>
    <t xml:space="preserve">Таблица 3.34-47. Устройство трубопроводов из труб гофрированных полиэтиленовых </t>
  </si>
  <si>
    <t>3.34-47-1</t>
  </si>
  <si>
    <t>Устройство трубопроводов из труб гофрированных полиэтиленовых жестких диаметром 100 - 160 мм до двух отверстий</t>
  </si>
  <si>
    <t>3.34-47-2</t>
  </si>
  <si>
    <t>Устройство трубопроводов из труб гофрированных полиэтиленовых жестких диаметром 100 - 160 мм более двух отверстий</t>
  </si>
  <si>
    <t>3.34-47-3</t>
  </si>
  <si>
    <t>Устройство трубопроводов из труб гофрированных полиэтиленовых гибких диаметром 100 - 160 мм до двух отверстий</t>
  </si>
  <si>
    <t>3.34-47-4</t>
  </si>
  <si>
    <t>Устройство трубопроводов из труб гофрированных полиэтиленовых гибких диаметром 100 - 160 мм более двух отверстий</t>
  </si>
  <si>
    <t>3.34-2-1-0-48</t>
  </si>
  <si>
    <t>Таблица 3.34-48. Установка запорного устройства на люки</t>
  </si>
  <si>
    <t>3.34-48-1</t>
  </si>
  <si>
    <t>Установка запорного устройства на люки</t>
  </si>
  <si>
    <t>3.34-2-1-0-49</t>
  </si>
  <si>
    <t>Таблица 3.34-49. Устройство сварных кабельных колодцев из полимерных материалов, собранных на трассе</t>
  </si>
  <si>
    <t>3.34-49-1</t>
  </si>
  <si>
    <t>Устройство сварных однокамерных кабельных колодцев из полимерных материалов, собранных на трассе</t>
  </si>
  <si>
    <t>3.34-49-2</t>
  </si>
  <si>
    <t>Устройство сварных двухкамерных кабельных колодцев из полимерных материалов, собранных на трассе</t>
  </si>
  <si>
    <t>3.34-2-1-0-50</t>
  </si>
  <si>
    <t>Таблица 3.34-50. Врезка резиновых манжет для ввода труб в кабельные колодцы из полимерных материалов</t>
  </si>
  <si>
    <t>3.34-50-1</t>
  </si>
  <si>
    <t>Врезка резиновых манжет для ввода труб в кабельные колодцы из полимерных материалов</t>
  </si>
  <si>
    <t>3.34-2-1-0-51</t>
  </si>
  <si>
    <t>Таблица 3.34-51. Установка цельнолитых кабельных колодцев из полимерных материалов</t>
  </si>
  <si>
    <t>3.34-51-1</t>
  </si>
  <si>
    <t>Установка цельнолитых кабельных колодцев из полимерных материалов</t>
  </si>
  <si>
    <t>100 колодцев</t>
  </si>
  <si>
    <t>3.34-2-1-0-52</t>
  </si>
  <si>
    <t>Таблица 3.34-52. Устройство пригруза из сборных железобетонных плит полимерных кабельных колодцев</t>
  </si>
  <si>
    <t>3.34-52-1</t>
  </si>
  <si>
    <t>Устройство пригруза из сборных железобетонных плит полимерных кабельных колодцев</t>
  </si>
  <si>
    <t>3.34-2-1-0-53</t>
  </si>
  <si>
    <t>Таблица 3.34-53. Врезка полиэтиленовых патрубков в полиэтиленовые кабельные колодцы</t>
  </si>
  <si>
    <t>3.34-53-1</t>
  </si>
  <si>
    <t>Врезка полиэтиленовых патрубков в полиэтиленовые кабельные колодцы, диаметр 63 мм</t>
  </si>
  <si>
    <t>3.34-53-2</t>
  </si>
  <si>
    <t>Врезка полиэтиленовых патрубков в полиэтиленовые кабельные колодцы, диаметр 110 мм</t>
  </si>
  <si>
    <t>3.34-53-3</t>
  </si>
  <si>
    <t>Врезка полиэтиленовых патрубков в полиэтиленовые кабельные колодцы, диаметр 160 мм</t>
  </si>
  <si>
    <t>3.34-2-1-0-54</t>
  </si>
  <si>
    <t>Таблица 3.34-54. Устройство модульных кабельных колодцев из полимерных материалов</t>
  </si>
  <si>
    <t>3.34-54-1</t>
  </si>
  <si>
    <t>Устройство модульных кабельных колодцев из полимерных материалов, площадь модулей стен до 0,05 м2</t>
  </si>
  <si>
    <t>3.34-54-2</t>
  </si>
  <si>
    <t>Устройство модульных кабельных колодцев из полимерных материалов, площадь модулей стен колодца от 0,08 до 0,35 м2</t>
  </si>
  <si>
    <t>3.34-2-1-0-55</t>
  </si>
  <si>
    <t>Таблица 3.34-55. Устройство кабельной канализации из полиэтиленовых труб</t>
  </si>
  <si>
    <t>3.34-55-1</t>
  </si>
  <si>
    <t>Устройство кабельной канализации из полиэтиленовых труб диаметром 63 мм, первая труба</t>
  </si>
  <si>
    <t>3.34-55-2</t>
  </si>
  <si>
    <t>Добавлять на каждую последующую трубу к позиции 3.34-55-1</t>
  </si>
  <si>
    <t>3.34-55-3</t>
  </si>
  <si>
    <t>Устройство кабельной канализации из полиэтиленовых труб диаметром 110 мм, первая труба</t>
  </si>
  <si>
    <t>3.34-55-4</t>
  </si>
  <si>
    <t>Добавлять на каждую последующую трубу к позиции 3.34-55-3</t>
  </si>
  <si>
    <t>3.34-55-5</t>
  </si>
  <si>
    <t>Устройство кабельной канализации из полиэтиленовых труб диаметром 160 мм, первая труба</t>
  </si>
  <si>
    <t>3.34-55-6</t>
  </si>
  <si>
    <t>Добавлять на каждую последующую трубу к позиции 3.34-55-5</t>
  </si>
  <si>
    <t>3.34-55-7</t>
  </si>
  <si>
    <t>Устройство кабельной канализации из полиэтиленовых труб диаметром 200 мм, первая труба</t>
  </si>
  <si>
    <t>3.34-55-8</t>
  </si>
  <si>
    <t>Добавлять на каждую последующую трубу к позиции 3.34-55-7</t>
  </si>
  <si>
    <t>3.34-55-9</t>
  </si>
  <si>
    <t>Устройство кабельной канализации из полиэтиленовых труб диаметром 250 мм, первая труба</t>
  </si>
  <si>
    <t>3.34-55-10</t>
  </si>
  <si>
    <t>Добавлять на каждую последующую трубу к позиции 3.34-55-9</t>
  </si>
  <si>
    <t>3.34-2-2</t>
  </si>
  <si>
    <t>Раздел  2. Переходы подземные скрытые</t>
  </si>
  <si>
    <t>3.34-2-2-0-27</t>
  </si>
  <si>
    <t>Таблица 3.34-27. Устройство переходов методом горизонтального бурения</t>
  </si>
  <si>
    <t>3.34-27-1</t>
  </si>
  <si>
    <t>Устройство переходов методом горизонтального бурения первой трубой до 10 м</t>
  </si>
  <si>
    <t>3.34-27-2</t>
  </si>
  <si>
    <t>Устройство переходов методом горизонтального бурения первой трубой на каждые последующие 5 м добавлять</t>
  </si>
  <si>
    <t>3.34-27-3</t>
  </si>
  <si>
    <t>Устройство переходов методом горизонтального бурения последующими трубами до 10 м</t>
  </si>
  <si>
    <t>3.34-27-4</t>
  </si>
  <si>
    <t>Устройство переходов методом горизонтального бурения последующими трубами на каждые последующие 5 м добавлять</t>
  </si>
  <si>
    <t>3.34-2-2-0-28</t>
  </si>
  <si>
    <t>Таблица 3.34-28. Укладка асбестоцементных труб в металлический футляр</t>
  </si>
  <si>
    <t>3.34-28-1</t>
  </si>
  <si>
    <t>Укладка асбестоцементных труб в металлический футляр при диаметре футляра 820-920 мм</t>
  </si>
  <si>
    <t>100 канало-метров</t>
  </si>
  <si>
    <t>3.34-28-2</t>
  </si>
  <si>
    <t>Укладка асбестоцементных труб в металлический футляр при диаметре футляра 1020-1420 мм</t>
  </si>
  <si>
    <t>3.34-2-3</t>
  </si>
  <si>
    <t>Раздел  3. Опоры столбовых линий связи и радиофикации</t>
  </si>
  <si>
    <t>3.34-2-3-0-29</t>
  </si>
  <si>
    <t>Таблица 3.34-29. Установка опор железобетонных одинарных</t>
  </si>
  <si>
    <t>3.34-29-1</t>
  </si>
  <si>
    <t>Установка опор железобетонных одинарных высотой до 6,5 м средствами малой механизации</t>
  </si>
  <si>
    <t>3.34-29-2</t>
  </si>
  <si>
    <t>Установка опор железобетонных одинарных высотой до 8,5 м средствами малой механизации</t>
  </si>
  <si>
    <t>3.34-29-3</t>
  </si>
  <si>
    <t>Установка опор железобетонных одинарных высотой до 6,5 м бурильно-крановой машиной</t>
  </si>
  <si>
    <t>3.34-29-4</t>
  </si>
  <si>
    <t>Установка опор железобетонных одинарных высотой до 8,5 м бурильно-крановой машиной</t>
  </si>
  <si>
    <t>3.34-2-4</t>
  </si>
  <si>
    <t>Раздел  4. Траверсы на установленных опорах линий связи</t>
  </si>
  <si>
    <t>3.34-2-4-0-30</t>
  </si>
  <si>
    <t>Таблица 3.34-30. Крепление на установленных железобетонных опорах линий связи траверс</t>
  </si>
  <si>
    <t>3.34-30-1</t>
  </si>
  <si>
    <t>Крепление на установленных железобетонных опорах линий связи траверс деревянных четырехштырных одинарных болтами</t>
  </si>
  <si>
    <t>1 траверса</t>
  </si>
  <si>
    <t>3.34-30-2</t>
  </si>
  <si>
    <t>Крепление на установленных железобетонных опорах линий связи траверс деревянных четырехштырных двойных болтами</t>
  </si>
  <si>
    <t>3.34-30-3</t>
  </si>
  <si>
    <t>Крепление на установленных железобетонных опорах линий связи траверс деревянных восьмиштырных одинарных болтами</t>
  </si>
  <si>
    <t>3.34-30-4</t>
  </si>
  <si>
    <t>Крепление на установленных железобетонных опорах линий связи траверс деревянных восьмиштырных двойных болтами</t>
  </si>
  <si>
    <t>3.34-30-5</t>
  </si>
  <si>
    <t>Крепление на установленных железобетонных опорах линий связи траверс деревянных четырехштырных одинарных хомутами</t>
  </si>
  <si>
    <t>3.34-30-6</t>
  </si>
  <si>
    <t>Крепление на установленных железобетонных опорах линий связи траверс деревянных восьмиштырных одинарных хомутами</t>
  </si>
  <si>
    <t>3.34-30-7</t>
  </si>
  <si>
    <t>Крепление на установленных железобетонных опорах линий связи траверс стальных четырехштырных одинарных болтами</t>
  </si>
  <si>
    <t>3.34-30-8</t>
  </si>
  <si>
    <t>Крепление на установленных железобетонных опорах линий связи траверс стальных четырехштырных двойных болтами</t>
  </si>
  <si>
    <t>3.34-30-9</t>
  </si>
  <si>
    <t>Крепление на установленных железобетонных опорах линий связи траверс стальных восьмиштырных одинарных болтами</t>
  </si>
  <si>
    <t>3.34-30-10</t>
  </si>
  <si>
    <t>Крепление на установленных железобетонных опорах линий связи траверс стальных восьмиштырных двойных болтами</t>
  </si>
  <si>
    <t>3.34-30-11</t>
  </si>
  <si>
    <t>Крепление на установленных железобетонных опорах линий связи траверс стальных четырехштырных одинарных хомутами</t>
  </si>
  <si>
    <t>3.34-30-12</t>
  </si>
  <si>
    <t>Крепление на установленных железобетонных опорах линий связи траверс стальных восьмиштырных одинарных хомутами</t>
  </si>
  <si>
    <t>3.34-2-5</t>
  </si>
  <si>
    <t>Раздел  5. Подвеска на столбовых линиях связи и радиофикации проводов</t>
  </si>
  <si>
    <t>3.34-2-5-0-31</t>
  </si>
  <si>
    <t>Таблица 3.34-31. Подвеска проводов на крюках</t>
  </si>
  <si>
    <t>3.34-31-1</t>
  </si>
  <si>
    <t>Подвеска проводов на крюках диаметром до 3 мм число опор на 1 км 12</t>
  </si>
  <si>
    <t>3.34-31-2</t>
  </si>
  <si>
    <t>Подвеска проводов на крюках диаметром до 3 мм число опор на 1 км 16</t>
  </si>
  <si>
    <t>3.34-31-3</t>
  </si>
  <si>
    <t>Подвеска проводов на крюках диаметром до 3 мм число опор на 1 км 20</t>
  </si>
  <si>
    <t>3.34-31-4</t>
  </si>
  <si>
    <t>Подвеска проводов на крюках диаметром до 3 мм число опор на 1 км 25</t>
  </si>
  <si>
    <t>3.34-31-5</t>
  </si>
  <si>
    <t>Подвеска проводов на крюках диаметром до 5 мм число опор на 1 км 16</t>
  </si>
  <si>
    <t>3.34-31-6</t>
  </si>
  <si>
    <t>Подвеска проводов на крюках диаметром до 5 мм число опор на 1 км 20</t>
  </si>
  <si>
    <t>3.34-31-7</t>
  </si>
  <si>
    <t>Подвеска проводов на крюках диаметром до 5 мм число опор на 1 км 25</t>
  </si>
  <si>
    <t>3.34-31-8</t>
  </si>
  <si>
    <t>Подвеска проводов на крюках диаметром до 5 мм число опор на 1 км 28</t>
  </si>
  <si>
    <t>3.34-2-5-0-32</t>
  </si>
  <si>
    <t>Таблица 3.34-32. Подвеска проводов на траверсах</t>
  </si>
  <si>
    <t>3.34-32-1</t>
  </si>
  <si>
    <t>Подвеска проводов на траверсах деревянных диаметр провода до 3 мм число опор на 1 км линии 16</t>
  </si>
  <si>
    <t>3.34-32-2</t>
  </si>
  <si>
    <t>Подвеска проводов на траверсах деревянных диаметр провода до 3 мм число опор на 1 км линии 20</t>
  </si>
  <si>
    <t>3.34-32-3</t>
  </si>
  <si>
    <t>Подвеска проводов на траверсах деревянных диаметр провода до 3 мм число опор на 1 км линии 25</t>
  </si>
  <si>
    <t>3.34-32-4</t>
  </si>
  <si>
    <t>Подвеска проводов на траверсах деревянных диаметр провода до 5 мм число опор на 1 км линии 20</t>
  </si>
  <si>
    <t>3.34-32-5</t>
  </si>
  <si>
    <t>Подвеска проводов на траверсах деревянных диаметр провода до 5 мм число опор на 1 км линии 25</t>
  </si>
  <si>
    <t>3.34-32-6</t>
  </si>
  <si>
    <t>Подвеска проводов на траверсах деревянных диаметр провода до 5 мм число опор на 1 км линии 28</t>
  </si>
  <si>
    <t>3.34-32-7</t>
  </si>
  <si>
    <t>Подвеска проводов на траверсах металлических диаметр провода до 3 мм число опор на 1 км линии 16</t>
  </si>
  <si>
    <t>3.34-32-8</t>
  </si>
  <si>
    <t>Подвеска проводов на траверсах металлических диаметр провода до 3 мм число опор на 1 км линии 20</t>
  </si>
  <si>
    <t>3.34-32-9</t>
  </si>
  <si>
    <t>Подвеска проводов на траверсах металлических диаметр провода до 3 мм число опор на 1 км линии 25</t>
  </si>
  <si>
    <t>3.34-2-5-0-33</t>
  </si>
  <si>
    <t>Таблица 3.34-33. Перекладка проводов с крюков на траверсы</t>
  </si>
  <si>
    <t>3.34-33-1</t>
  </si>
  <si>
    <t>Перекладка проводов с крюков на траверсы диаметр проводов до 3 мм число опор на 1 км линии 16</t>
  </si>
  <si>
    <t>3.34-33-2</t>
  </si>
  <si>
    <t>Перекладка проводов с крюков на траверсы диаметр проводов до 3 мм число опор на 1 км линии 20</t>
  </si>
  <si>
    <t>3.34-33-3</t>
  </si>
  <si>
    <t>Перекладка проводов с крюков на траверсы диаметр проводов до 3 мм число опор на 1 км линии 25</t>
  </si>
  <si>
    <t>3.34-33-4</t>
  </si>
  <si>
    <t>Перекладка проводов с крюков на траверсы диаметр проводов до 5 мм число опор на 1 км линии 20</t>
  </si>
  <si>
    <t>3.34-33-5</t>
  </si>
  <si>
    <t>Перекладка проводов с крюков на траверсы диаметр проводов до 5 мм число опор на 1 км линии 25</t>
  </si>
  <si>
    <t>3.34-33-6</t>
  </si>
  <si>
    <t>Перекладка проводов с крюков на траверсы диаметр проводов до 5 мм число опор на 1 км линии 28</t>
  </si>
  <si>
    <t>3.34-2-5-0-34</t>
  </si>
  <si>
    <t>Таблица 3.34-34. Перекладка проводов с траверс или крюков на оснащенные траверсы или крюки</t>
  </si>
  <si>
    <t>3.34-34-1</t>
  </si>
  <si>
    <t>Перекладка проводов с траверс или крюков на оснащенные траверсы или крюки диаметр проводов до 3 мм число опор на 1 км линии 16</t>
  </si>
  <si>
    <t>3.34-34-2</t>
  </si>
  <si>
    <t>Перекладка проводов с траверс или крюков на оснащенные траверсы или крюки диаметр проводов до 3 мм число опор на 1 км линии 20</t>
  </si>
  <si>
    <t>3.34-34-3</t>
  </si>
  <si>
    <t>Перекладка проводов с траверс или крюков на оснащенные траверсы или крюки диаметр проводов до 3 мм число опор на 1 км линии 25</t>
  </si>
  <si>
    <t>3.34-34-4</t>
  </si>
  <si>
    <t>Перекладка проводов с траверс или крюков на оснащенные траверсы или крюки диаметр проводов до 5 мм число опор на 1 км линии 20</t>
  </si>
  <si>
    <t>3.34-34-5</t>
  </si>
  <si>
    <t>Перекладка проводов с траверс или крюков на оснащенные траверсы или крюки диаметр проводов до 5 мм число опор на 1 км линии 25</t>
  </si>
  <si>
    <t>3.34-34-6</t>
  </si>
  <si>
    <t>Перекладка проводов с траверс или крюков на оснащенные траверсы или крюки диаметр проводов до 5 мм число опор на 1 км линии 28</t>
  </si>
  <si>
    <t>3.34-2-6</t>
  </si>
  <si>
    <t>Раздел  6. Скрещивание проводов, оборудование контрольных опор, устройство кабельных площадок</t>
  </si>
  <si>
    <t>3.34-2-6-0-35</t>
  </si>
  <si>
    <t>Таблица 3.34-35. Скрещивание проводов</t>
  </si>
  <si>
    <t>3.34-35-1</t>
  </si>
  <si>
    <t>Скрещивание проводов, подвешиваемых на Г-образных кронштейнах</t>
  </si>
  <si>
    <t>1 скрещивание</t>
  </si>
  <si>
    <t>3.34-35-2</t>
  </si>
  <si>
    <t>Скрещивание подвешиваемых проводов на подвесных крюках</t>
  </si>
  <si>
    <t>3.34-35-3</t>
  </si>
  <si>
    <t>Скрещивание подвешиваемых проводов на накладках</t>
  </si>
  <si>
    <t>3.34-35-4</t>
  </si>
  <si>
    <t>Скрещивание существующих проводов на Г-образных кронштейнах</t>
  </si>
  <si>
    <t>3.34-35-5</t>
  </si>
  <si>
    <t>Скрещивание существующих проводов на подвесных крюках</t>
  </si>
  <si>
    <t>3.34-35-6</t>
  </si>
  <si>
    <t>Скрещивание существующих проводов на накладках</t>
  </si>
  <si>
    <t>3.34-2-6-0-36</t>
  </si>
  <si>
    <t>Таблица 3.34-36. Устройство контрольно-измерительных пунктов</t>
  </si>
  <si>
    <t>3.34-36-1</t>
  </si>
  <si>
    <t>Устройство контрольно-измерительных пунктов на кронштейнах</t>
  </si>
  <si>
    <t>1 пункт</t>
  </si>
  <si>
    <t>3.34-36-2</t>
  </si>
  <si>
    <t>Устройство контрольно-измерительных пунктов на накладках</t>
  </si>
  <si>
    <t>3.34-2-6-0-37</t>
  </si>
  <si>
    <t>Таблица 3.34-37. Установка ступени для контрольной или кабельной опоры</t>
  </si>
  <si>
    <t>3.34-37-1</t>
  </si>
  <si>
    <t>Установка ступени для контрольной или кабельной опоры</t>
  </si>
  <si>
    <t>1 ступень</t>
  </si>
  <si>
    <t>3.34-2-6-0-38</t>
  </si>
  <si>
    <t>Таблица 3.34-38. Устройство молниеотвода к опорам</t>
  </si>
  <si>
    <t>3.34-38-1</t>
  </si>
  <si>
    <t>Устройство молниеотвода к опорам высотой до 8,5 м</t>
  </si>
  <si>
    <t>1 молниеотвод</t>
  </si>
  <si>
    <t>3.34-38-2</t>
  </si>
  <si>
    <t>Устройство молниеотвода к опорам высотой более 8,5 м</t>
  </si>
  <si>
    <t>3.34-2-6-0-39</t>
  </si>
  <si>
    <t>Таблица 3.34-39. Устройство кабельной площадки на опоре</t>
  </si>
  <si>
    <t>3.34-39-1</t>
  </si>
  <si>
    <t>Устройство кабельной площадки на опоре одинарной или сдвоенной</t>
  </si>
  <si>
    <t>1 площадка</t>
  </si>
  <si>
    <t>3.34-39-2</t>
  </si>
  <si>
    <t>Устройство кабельной площадки на опоре полуанкерной</t>
  </si>
  <si>
    <t>3.34-2-7</t>
  </si>
  <si>
    <t>Раздел  7. Опоры стоечных линий</t>
  </si>
  <si>
    <t>3.34-2-7-0-40</t>
  </si>
  <si>
    <t>Таблица 3.34-40. Установка стоек для радиотрансляционных сетей</t>
  </si>
  <si>
    <t>3.34-40-1</t>
  </si>
  <si>
    <t>Установка стоек для радиотрансляционных сетей одинарных на напряжение до 240 В</t>
  </si>
  <si>
    <t>1 стойка</t>
  </si>
  <si>
    <t>3.34-40-2</t>
  </si>
  <si>
    <t>Установка стоек для радиотрансляционных сетей одинарных на напряжение свыше 240 В</t>
  </si>
  <si>
    <t>3.34-2-7-0-41</t>
  </si>
  <si>
    <t>Таблица 3.34-41. Установка траверс дополнительных сверх одной</t>
  </si>
  <si>
    <t>3.34-41-1</t>
  </si>
  <si>
    <t>Установка траверс дополнительных сверх одной на напряжение до 240 В</t>
  </si>
  <si>
    <t>3.34-41-2</t>
  </si>
  <si>
    <t>Установка траверс дополнительных сверх одной на напряжение свыше 240 В</t>
  </si>
  <si>
    <t>3.34-2-7-0-42</t>
  </si>
  <si>
    <t>Таблица 3.34-42. Установка оттяжек дополнительных сверх восьми на напряжение более 240 В</t>
  </si>
  <si>
    <t>3.34-42-1</t>
  </si>
  <si>
    <t>Установка оттяжек дополнительных сверх восьми на напряжение свыше 240 В</t>
  </si>
  <si>
    <t>1 оттяжка</t>
  </si>
  <si>
    <t>3.34-2-7-0-43</t>
  </si>
  <si>
    <t>Таблица 3.34-43. Установка стоек телефонных</t>
  </si>
  <si>
    <t>3.34-43-1</t>
  </si>
  <si>
    <t>Установка стоек телефонных однопарных</t>
  </si>
  <si>
    <t>3.34-43-2</t>
  </si>
  <si>
    <t>Установка стоек телефонных двухпарных</t>
  </si>
  <si>
    <t>3.34-43-3</t>
  </si>
  <si>
    <t>Установка стоек телефонных шестипарных</t>
  </si>
  <si>
    <t>3.34-43-4</t>
  </si>
  <si>
    <t>Установка стоек телефонных десятипарных</t>
  </si>
  <si>
    <t>3.34-2-8</t>
  </si>
  <si>
    <t>Раздел  8. Разные работы на стоечных линиях</t>
  </si>
  <si>
    <t>3.34-2-8-0-44</t>
  </si>
  <si>
    <t>Таблица 3.34-44. Разные работы на стоечных линиях</t>
  </si>
  <si>
    <t>3.34-44-1</t>
  </si>
  <si>
    <t>Установка люков на крышах</t>
  </si>
  <si>
    <t>3.34-44-2</t>
  </si>
  <si>
    <t>Установка предохранительных канатов</t>
  </si>
  <si>
    <t>3.34-44-3</t>
  </si>
  <si>
    <t>Закрепление стальных листов на крышах черепичных</t>
  </si>
  <si>
    <t>3.34-44-4</t>
  </si>
  <si>
    <t>Закрепление стальных листов на крышах шиферных</t>
  </si>
  <si>
    <t>3.34-2-9</t>
  </si>
  <si>
    <t>Раздел  9. Подвеска проводов на стоечных линиях</t>
  </si>
  <si>
    <t>3.34-2-9-0-45</t>
  </si>
  <si>
    <t>Таблица 3.34-45. Подвеска проводов</t>
  </si>
  <si>
    <t>3.34-45-1</t>
  </si>
  <si>
    <t>Подвеска проводов напряжением до 240 В диаметр провода до 2 мм</t>
  </si>
  <si>
    <t>3.34-45-2</t>
  </si>
  <si>
    <t>Подвеска проводов напряжением до 240 В диаметр провода до 3 мм</t>
  </si>
  <si>
    <t>3.34-45-3</t>
  </si>
  <si>
    <t>Подвеска проводов напряжением до 240 В диаметр провода до 4 мм</t>
  </si>
  <si>
    <t>3.34-45-4</t>
  </si>
  <si>
    <t>Подвеска проводов напряжением свыше 240 В диаметр провода до 3 мм</t>
  </si>
  <si>
    <t>3.34-45-5</t>
  </si>
  <si>
    <t>Подвеска проводов напряжением свыше 240 В диаметр провода до 4 мм</t>
  </si>
  <si>
    <t>3.36</t>
  </si>
  <si>
    <t>Сборник 36. Земляные конструкции гидротехнических сооружений</t>
  </si>
  <si>
    <t>3.36-0-0-0-1</t>
  </si>
  <si>
    <t>3.36-0-0</t>
  </si>
  <si>
    <t>3.36-0</t>
  </si>
  <si>
    <t>Таблица 3.36-1. Возведение плотин, дамб, насыпей и нижней части экранов и ядер насухо</t>
  </si>
  <si>
    <t>3.36-1-1</t>
  </si>
  <si>
    <t>Возведение плотин, дамб, насыпей и нижней части экранов и ядер насухо из грунтов несвязных катками массой до 16 т</t>
  </si>
  <si>
    <t>1000 м3 грунта</t>
  </si>
  <si>
    <t>3.36-1-2</t>
  </si>
  <si>
    <t>Возведение плотин, дамб, насыпей и нижней части экранов и ядер насухо из грунтов несвязных катками массой свыше 16 т</t>
  </si>
  <si>
    <t>3.36-0-0-0-2</t>
  </si>
  <si>
    <t>Таблица 3.36-2. Засыпка пазух</t>
  </si>
  <si>
    <t>3.36-2-1</t>
  </si>
  <si>
    <t>Засыпка пазух объемом до 10000 м3 из грунтов несвязных</t>
  </si>
  <si>
    <t>1000 м3 фунта</t>
  </si>
  <si>
    <t>3.36-2-2</t>
  </si>
  <si>
    <t>Засыпка пазух объемом до 10000 м3 из грунтов связных</t>
  </si>
  <si>
    <t>3.36-2-3</t>
  </si>
  <si>
    <t>Засыпка пазух объемом до 200 м3 из грунтов несвязных</t>
  </si>
  <si>
    <t>3.36-2-4</t>
  </si>
  <si>
    <t>Засыпка пазух объемом до 200 м3 из грунтов связных</t>
  </si>
  <si>
    <t>3.36-0-0-0-3</t>
  </si>
  <si>
    <t>Таблица 3.36-3. Планировка откосов насыпей земляных сооружений</t>
  </si>
  <si>
    <t>3.36-3-1</t>
  </si>
  <si>
    <t>Планировка откосов насыпей земляных сооружений экскаваторами</t>
  </si>
  <si>
    <t>1000 м2 спланированной поверхности</t>
  </si>
  <si>
    <t>3.36-3-2</t>
  </si>
  <si>
    <t>Планировка откосов насыпей земляных сооружений бульдозерами</t>
  </si>
  <si>
    <t>3.36-3-3</t>
  </si>
  <si>
    <t>Планировка откосов насыпей земляных сооружений автогрейдерами</t>
  </si>
  <si>
    <t>3.37</t>
  </si>
  <si>
    <t>Сборник 37. Бетонные и железобетонные конструкции гидротехнических сооружений</t>
  </si>
  <si>
    <t>3.37-0</t>
  </si>
  <si>
    <t>3.37-0-1</t>
  </si>
  <si>
    <t>Раздел  1. Устройство подготовки под сооружения</t>
  </si>
  <si>
    <t>3.37-0-1-0-1</t>
  </si>
  <si>
    <t>Таблица 3.37-1. Механизированное устройство подготовки под сооружения</t>
  </si>
  <si>
    <t>3.37-1-1</t>
  </si>
  <si>
    <t>Механизированное устройство бетонной подготовки под сооружения при подаче бетонной смеси автосамосвалами</t>
  </si>
  <si>
    <t>100 м3 бетона, гравия или песка в конструкции</t>
  </si>
  <si>
    <t>3.37-1-2</t>
  </si>
  <si>
    <t>Механизированное устройство гравийной подготовки под сооружения</t>
  </si>
  <si>
    <t>3.37-1-3</t>
  </si>
  <si>
    <t>Механизированное устройство песчаной подготовки под сооружения</t>
  </si>
  <si>
    <t>3.37-0-2</t>
  </si>
  <si>
    <t>Раздел  2. Монолитные бетонные и железобетонные конструкции</t>
  </si>
  <si>
    <t>3.37-0-2-0-2</t>
  </si>
  <si>
    <t>Таблица 3.37-2. Устройство верхнего строения причальных набережных эстакадного типа</t>
  </si>
  <si>
    <t>3.37-2-1</t>
  </si>
  <si>
    <t>Устройство верхнего строения причальных набережных эстакадного типа из плит толщиной до 40 см</t>
  </si>
  <si>
    <t>1 м3 бетона в конструкции</t>
  </si>
  <si>
    <t>3.37-2-2</t>
  </si>
  <si>
    <t>Устройство верхнего строения причальных набережных эстакадного типа из плит толщиной до 60 см</t>
  </si>
  <si>
    <t>3.37-0-2-0-3</t>
  </si>
  <si>
    <t>Таблица 3.37-3. Устройство шапочного бруса из монолитного железобетона</t>
  </si>
  <si>
    <t>3.37-3-1</t>
  </si>
  <si>
    <t>Устройство шапочного бруса из монолитного железобетона</t>
  </si>
  <si>
    <t>100 м3 железобетона в конструкции</t>
  </si>
  <si>
    <t>3.37-0-2-0-4</t>
  </si>
  <si>
    <t>Таблица 3.37-4. Конструкции из монолитного бетона и железобетона при объеме по сооружению в целом до 10000 м3</t>
  </si>
  <si>
    <t>3.37-4-1</t>
  </si>
  <si>
    <t>Устройство плитных оснований из монолитного бетона и железобетона при объеме по сооружению в целом до 10000 м3</t>
  </si>
  <si>
    <t>100 м3 конструкции</t>
  </si>
  <si>
    <t>3.37-4-2</t>
  </si>
  <si>
    <t>Устройство откосов из монолитного бетона и железобетона при объеме по сооружению в целом до 10000 м3</t>
  </si>
  <si>
    <t>3.37-4-3</t>
  </si>
  <si>
    <t>Устройство бычков, устоев щитовых подпорных и других стенок из монолитного бетона и железобетона при объеме по сооружению в целом до 10000 м3</t>
  </si>
  <si>
    <t>3.37-0-2-0-5</t>
  </si>
  <si>
    <t>Таблица 3.37-5. Установка армокаркасов и армоферм кранами на гусеничном ходу</t>
  </si>
  <si>
    <t>3.37-5-1</t>
  </si>
  <si>
    <t>Установка армокаркасов и армоферм кранами на гусеничном ходу 25 т массой до 1 т</t>
  </si>
  <si>
    <t>100 т арматуры</t>
  </si>
  <si>
    <t>3.37-5-2</t>
  </si>
  <si>
    <t>Установка армокаркасов и армоферм кранами на гусеничном ходу 25 т массой до 3 т</t>
  </si>
  <si>
    <t>3.37-5-3</t>
  </si>
  <si>
    <t>Установка армокаркасов и армоферм кранами на гусеничном ходу 25 т массой до 5 т</t>
  </si>
  <si>
    <t>3.37-5-4</t>
  </si>
  <si>
    <t>Установка армокаркасов и армоферм кранами на гусеничном ходу 25 т массой до 8 т</t>
  </si>
  <si>
    <t>3.37-5-5</t>
  </si>
  <si>
    <t>Установка армокаркасов и армоферм кранами на гусеничном ходу 25 т массой свыше 8 т</t>
  </si>
  <si>
    <t>3.37-0-2-0-6</t>
  </si>
  <si>
    <t>Таблица 3.37-6. Установка армосеток и армопакетов кранами на гусеничном ходу</t>
  </si>
  <si>
    <t>3.37-6-1</t>
  </si>
  <si>
    <t>Установка армосеток и армопакетов горизонтальных массой до 0,5 т кранами на гусеничном ходу 25 т</t>
  </si>
  <si>
    <t>3.37-6-2</t>
  </si>
  <si>
    <t>Установка армосеток и армопакетов горизонтальных массой до 1 т кранами на гусеничном ходу 25 т</t>
  </si>
  <si>
    <t>3.37-6-3</t>
  </si>
  <si>
    <t>Установка армосеток и армопакетов горизонтальных массой до 2 т кранами на гусеничном ходу 25 т</t>
  </si>
  <si>
    <t>3.37-6-4</t>
  </si>
  <si>
    <t>Установка армосеток и армопакетов горизонтальных массой свыше 2 т кранами на гусеничном ходу 25 т</t>
  </si>
  <si>
    <t>3.37-6-5</t>
  </si>
  <si>
    <t>Установка армосеток и армопакетов вертикальных и наклонных массой до 0,5 т кранами на гусеничном ходу 25 т</t>
  </si>
  <si>
    <t>3.37-6-6</t>
  </si>
  <si>
    <t>Установка армосеток и армопакетов вертикальных и наклонных массой до 1 т кранами на гусеничном ходу 25 т</t>
  </si>
  <si>
    <t>3.37-6-7</t>
  </si>
  <si>
    <t>Установка армосеток и армопакетов вертикальных и наклонных массой до 2 т кранами на гусеничном ходу 25 т</t>
  </si>
  <si>
    <t>3.37-6-8</t>
  </si>
  <si>
    <t>Установка армосеток и армопакетов вертикальных и наклонных массой свыше 2 т кранами на гусеничном ходу 25 т</t>
  </si>
  <si>
    <t>3.37-0-2-0-7</t>
  </si>
  <si>
    <t>Таблица 3.37-7. Установка арматуры кранами на гусеничном ходу</t>
  </si>
  <si>
    <t>3.37-7-1</t>
  </si>
  <si>
    <t>Установка арматуры из отдельных стержней в массивные блоки, кранами на гусеничном ходу 25 т</t>
  </si>
  <si>
    <t>3.37-7-2</t>
  </si>
  <si>
    <t>Установка арматуры из отдельных стержней в тонкостенные блоки, кранами на гусеничном ходу 25 т</t>
  </si>
  <si>
    <t>3.37-7-3</t>
  </si>
  <si>
    <t>Установка выпусков кранами на гусеничном ходу 25 т</t>
  </si>
  <si>
    <t>3.37-0-2-0-8</t>
  </si>
  <si>
    <t>Таблица 3.37-8. Установка анкеров для сопряжения со скальным основанием</t>
  </si>
  <si>
    <t>3.37-8-1</t>
  </si>
  <si>
    <t>Установка анкеров для сопряжения со скальным основанием</t>
  </si>
  <si>
    <t>100 т анкеров</t>
  </si>
  <si>
    <t>3.37-0-2-0-16</t>
  </si>
  <si>
    <t>Таблица 3.37-16. Конструкции из монолитного бетона и железобетона при объеме по сооружению в целом до 3000 м3</t>
  </si>
  <si>
    <t>3.37-16-1</t>
  </si>
  <si>
    <t>Конструкции из монолитного бетона и железобетона при объеме по сооружению в целом до 3000 м3 входные и выходные оголовки</t>
  </si>
  <si>
    <t>100 м3 конструкций</t>
  </si>
  <si>
    <t>3.37-16-2</t>
  </si>
  <si>
    <t>Конструкции из монолитного бетона и железобетона при объеме по сооружению в целом до 3000 м3 опоры акведуков и консольных перепадов</t>
  </si>
  <si>
    <t>3.37-16-3</t>
  </si>
  <si>
    <t>Конструкции из монолитного бетона и железобетона при объеме по сооружению в целом до 3000 м3 лотки акведуков и консольных перепадов</t>
  </si>
  <si>
    <t>3.37-16-4</t>
  </si>
  <si>
    <t>Конструкции из монолитного бетона и железобетона при объеме по сооружению в целом до 3000 м3 пролетные строения служебных мостиков</t>
  </si>
  <si>
    <t>3.37-16-5</t>
  </si>
  <si>
    <t>Конструкции из монолитного бетона и железобетона при объеме по сооружению в целом до 3000 м3 трубы прямоугольные</t>
  </si>
  <si>
    <t>3.37-0-2-0-17</t>
  </si>
  <si>
    <t>Таблица 3.37-17. Устройство монолитных железобетонных стен сложных гидротехнических сооружений</t>
  </si>
  <si>
    <t>3.37-17-1</t>
  </si>
  <si>
    <t>Устройство монолитных железобетонных стен сложных гидротехнических сооружений высотой до 4 м толщиной до 160 мм</t>
  </si>
  <si>
    <t>3.37-17-2</t>
  </si>
  <si>
    <t>Устройство монолитных железобетонных стен сложных гидротехнических сооружений высотой до 4 м толщиной до 210 мм</t>
  </si>
  <si>
    <t>3.37-17-3</t>
  </si>
  <si>
    <t>Устройство монолитных железобетонных стен сложных гидротехнических сооружений высотой до 4 м толщиной более 210 мм</t>
  </si>
  <si>
    <t>3.37-17-4</t>
  </si>
  <si>
    <t>Устройство консолей монолитных железобетонных стен сложных гидротехнических сооружений высотой до 4 м</t>
  </si>
  <si>
    <t>3.37-17-5</t>
  </si>
  <si>
    <t>Устройство монолитных железобетонных стен сложных гидротехнических сооружений высотой до 6 м толщиной до 210 мм</t>
  </si>
  <si>
    <t>3.37-17-6</t>
  </si>
  <si>
    <t>Устройство монолитных железобетонных стен сложных гидротехнических сооружений высотой до 6 м толщиной более 210 мм</t>
  </si>
  <si>
    <t>3.37-17-7</t>
  </si>
  <si>
    <t>Устройство монолитных железобетонных стен сложных гидротехнических сооружений высотой более 6 м толщиной до 210 мм</t>
  </si>
  <si>
    <t>3.37-17-8</t>
  </si>
  <si>
    <t>Устройство монолитных железобетонных стен сложных гидротехнических сооружений высотой более 6 м толщиной более 210 мм</t>
  </si>
  <si>
    <t>3.37-0-2-0-18</t>
  </si>
  <si>
    <t>Таблица 3.37-18. Устройство монолитного железобетонного днища гидротехнических сооружений</t>
  </si>
  <si>
    <t>3.37-18-1</t>
  </si>
  <si>
    <t>Устройство монолитного железобетонного плоского днища гидротехнических сооружений, плоского</t>
  </si>
  <si>
    <t>3.37-18-2</t>
  </si>
  <si>
    <t>Устройство монолитного железобетонного днища гидротехнических сооружений, с перепадами по высоте и примыканиями к каналам</t>
  </si>
  <si>
    <t>3.37-0-2-0-19</t>
  </si>
  <si>
    <t>Таблица 3.37-19. Устройство каналов монолитного железобетонного днища гидротехнических сооружений</t>
  </si>
  <si>
    <t>3.37-19-1</t>
  </si>
  <si>
    <t>Устройство каналов монолитного железобетонного днища гидротехнических сооружений</t>
  </si>
  <si>
    <t>3.37-0-3</t>
  </si>
  <si>
    <t>Раздел  3. Сборные железобетонные конструкции</t>
  </si>
  <si>
    <t>3.37-0-3-0-9</t>
  </si>
  <si>
    <t>Таблица 3.37-9. Установка в причальных набережных уголкового профиля из сборного железобетона</t>
  </si>
  <si>
    <t>3.37-9-1</t>
  </si>
  <si>
    <t>Установка фундаментных плит массой до 5 т в причальных набережных уголкового профиля из сборного железобетона насухо</t>
  </si>
  <si>
    <t>3.37-9-2</t>
  </si>
  <si>
    <t>Установка фундаментных плит массой до 10 т в причальных набережных уголкового профиля из сборного железобетона насухо</t>
  </si>
  <si>
    <t>3.37-9-3</t>
  </si>
  <si>
    <t>Установка фундаментных плит массой до 20 т в причальных набережных уголкового профиля из сборного железобетона насухо</t>
  </si>
  <si>
    <t>3.37-9-4</t>
  </si>
  <si>
    <t>Установка вертикальных плит массой до 5 т в причальных набережных уголкового профиля из сборного железобетона насухо</t>
  </si>
  <si>
    <t>3.37-9-5</t>
  </si>
  <si>
    <t>Установка вертикальных плит массой до 10 т в причальных набережных уголкового профиля из сборного железобетона насухо</t>
  </si>
  <si>
    <t>3.37-9-6</t>
  </si>
  <si>
    <t>Установка вертикальных плит массой до 20 т в причальных набережных уголкового профиля из сборного железобетона насухо</t>
  </si>
  <si>
    <t>3.37-9-7</t>
  </si>
  <si>
    <t>Установка угловых блоков массой до 15 т в причальных набережных уголкового профиля из сборного железобетона в воду</t>
  </si>
  <si>
    <t>3.37-0-3-0-10</t>
  </si>
  <si>
    <t>Таблица 3.37-10. Перекрытие вертикальных швов между железобетонными элементами причальных набережных</t>
  </si>
  <si>
    <t>3.37-10-1</t>
  </si>
  <si>
    <t>Перекрытие вертикальных швов между железобетонными элементами причальных набережных полосами гидрорезины насухо</t>
  </si>
  <si>
    <t>3.37-10-2</t>
  </si>
  <si>
    <t>Перекрытие вертикальных швов между железобетонными элементами причальных набережных фильтрами в металлических сетчатых коробах в воду</t>
  </si>
  <si>
    <t>3.37-0-3-0-11</t>
  </si>
  <si>
    <t>Таблица 3.37-11. Установка швартовых тумб</t>
  </si>
  <si>
    <t>3.37-11-1</t>
  </si>
  <si>
    <t>Установка швартовых тумб на стенке из металлического шпунта на усилие до 10 т</t>
  </si>
  <si>
    <t>1 тумба</t>
  </si>
  <si>
    <t>3.37-11-2</t>
  </si>
  <si>
    <t>Установка швартовых тумб на стенке из металлического шпунта на усилие до 15 т</t>
  </si>
  <si>
    <t>3.37-11-3</t>
  </si>
  <si>
    <t>Установка швартовых тумб на стенке из металлического шпунта на усилие до 20 т</t>
  </si>
  <si>
    <t>3.37-11-4</t>
  </si>
  <si>
    <t>Установка швартовых тумб на стенке из металлического шпунта на усилие до 25 т</t>
  </si>
  <si>
    <t>3.37-11-5</t>
  </si>
  <si>
    <t>Установка швартовых тумб на бетонное основание на усилие до 10 т</t>
  </si>
  <si>
    <t>3.37-11-6</t>
  </si>
  <si>
    <t>Установка швартовых тумб на бетонное основание на усилие до 15 т</t>
  </si>
  <si>
    <t>3.37-11-7</t>
  </si>
  <si>
    <t>Установка швартовых тумб на бетонное основание на усилие до 20 т</t>
  </si>
  <si>
    <t>3.37-11-8</t>
  </si>
  <si>
    <t>Установка швартовых тумб на бетонное основание на усилие до 25 т</t>
  </si>
  <si>
    <t>3.37-0-3-0-12</t>
  </si>
  <si>
    <t>Таблица 3.37-12. Установка сборных железобетонных блоков стен набережных</t>
  </si>
  <si>
    <t>3.37-12-1</t>
  </si>
  <si>
    <t>Установка сборных железобетонных блоков стен набережных с поверхностью неофактуренной</t>
  </si>
  <si>
    <t>3.37-12-2</t>
  </si>
  <si>
    <t>Установка сборных железобетонных блоков стен набережных с поверхностью офактуренной</t>
  </si>
  <si>
    <t>3.37-0-3-0-13</t>
  </si>
  <si>
    <t>Таблица 3.37-13. Установка вертикальных элементов надстройки плавучим краном</t>
  </si>
  <si>
    <t>3.37-13-1</t>
  </si>
  <si>
    <t>Установка вертикальных элементов надстройки плавучим краном</t>
  </si>
  <si>
    <t>3.37-0-3-0-14</t>
  </si>
  <si>
    <t>Таблица 3.37-14. Устройство причальных набережных типа "Больверк" из железобетонного шпунта таврового сечения</t>
  </si>
  <si>
    <t>3.37-14-1</t>
  </si>
  <si>
    <t>Устройство причальных набережных типа "Больверк" из железобетонного шпунта таврового сечения способ погружения шпунта подмывом при массе шпунта до 15 т</t>
  </si>
  <si>
    <t>3.37-14-2</t>
  </si>
  <si>
    <t>Устройство причальных набережных типа "Больверк" из железобетонного шпунта таврового сечения способ погружения шпунта подмывом при массе шпунта свыше 15 т</t>
  </si>
  <si>
    <t>3.37-14-3</t>
  </si>
  <si>
    <t>Устройство причальных набережных типа "Больверк" из железобетонного шпунта таврового сечения способ погружения шпунта вибропогружателем</t>
  </si>
  <si>
    <t>3.37-14-4</t>
  </si>
  <si>
    <t>Устройство причальных набережных типа "Больверк" из железобетонного шпунта таврового сечения установка анкерных плит кранами плавучими</t>
  </si>
  <si>
    <t>3.37-14-5</t>
  </si>
  <si>
    <t>Устройство причальных набережных типа "Больверк" из железобетонного шпунта таврового сечения. установка анкерных плит кранами на гусеничном ходу</t>
  </si>
  <si>
    <t>3.37-0-3-0-15</t>
  </si>
  <si>
    <t>Таблица 3.37-15. Установка сборных железобетонных элементов различных конструкций гидротехнических сооружений</t>
  </si>
  <si>
    <t>3.37-15-1</t>
  </si>
  <si>
    <t>Установка сборных железобетонных элементов различных конструкций гидротехнических сооружений фундаментные блоки, опорные плиты с постелью</t>
  </si>
  <si>
    <t>3.37-15-2</t>
  </si>
  <si>
    <t>Установка сборных железобетонных элементов различных конструкций гидротехнических сооружений фундаментные блоки, опорные плиты без постели</t>
  </si>
  <si>
    <t>3.37-15-3</t>
  </si>
  <si>
    <t>Установка сборных железобетонных элементов различных конструкций гидротехнических сооружений лотки, заделка стыков цементным раствором</t>
  </si>
  <si>
    <t>3.37-15-4</t>
  </si>
  <si>
    <t>Установка сборных железобетонных элементов различных конструкций гидротехнических сооружений лотки, заделка стыков резиной</t>
  </si>
  <si>
    <t>3.37-15-5</t>
  </si>
  <si>
    <t>Установка сборных железобетонных элементов различных конструкций гидротехнических сооружений лотки, заделка стыков паклей</t>
  </si>
  <si>
    <t>3.37-15-6</t>
  </si>
  <si>
    <t>Установка сборных железобетонных элементов различных конструкций гидротехнических сооружений стенки, открылки, диафрагмы, оголовки заделка стыков цементным раствором</t>
  </si>
  <si>
    <t>3.37-15-7</t>
  </si>
  <si>
    <t>Установка сборных железобетонных элементов различных конструкций гидротехнических сооружений стенки, открылки, диафрагмы, оголовки заделка стыков паклей</t>
  </si>
  <si>
    <t>3.37-15-8</t>
  </si>
  <si>
    <t>Установка сборных железобетонных элементов различных конструкций гидротехнических сооружений колодцы заделка стыков цементным раствором</t>
  </si>
  <si>
    <t>3.37-15-9</t>
  </si>
  <si>
    <t>Установка сборных железобетонных элементов различных конструкций гидротехнических сооружений колодцы заделка стыков паклей</t>
  </si>
  <si>
    <t>3.37-15-10</t>
  </si>
  <si>
    <t>Установка сборных железобетонных элементов различных конструкций гидротехнических сооружений седла, насадки</t>
  </si>
  <si>
    <t>3.37-15-11</t>
  </si>
  <si>
    <t>Установка сборных железобетонных элементов различных конструкций гидротехнических сооружений стойки опор рамы</t>
  </si>
  <si>
    <t>3.37-15-12</t>
  </si>
  <si>
    <t>Установка сборных железобетонных элементов различных конструкций гидротехнических сооружений плиты перекрытий</t>
  </si>
  <si>
    <t>3.37-15-13</t>
  </si>
  <si>
    <t>Установка сборных железобетонных элементов различных конструкций гидротехнических сооружений трубы</t>
  </si>
  <si>
    <t>3.38</t>
  </si>
  <si>
    <t>Сборник 38. Каменные конструкции гидротехнических сооружений</t>
  </si>
  <si>
    <t>3.38-0-0-0-1</t>
  </si>
  <si>
    <t>3.38-0-0</t>
  </si>
  <si>
    <t>3.38-0</t>
  </si>
  <si>
    <t>Таблица 3.38-1. Возведение плотин каменно-набросных, призм, пригрузок, банкетов, перемычек при отсыпке насухо</t>
  </si>
  <si>
    <t>3.38-1-1</t>
  </si>
  <si>
    <t>Возведение плотин каменно-набросных, призм, пригрузок, банкетов, перемычек, при отсыпке насухо толщиной до 1 м</t>
  </si>
  <si>
    <t>1000 м3 наброски</t>
  </si>
  <si>
    <t>3.38-1-2</t>
  </si>
  <si>
    <t>Возведение плотин каменно-набросных, призм, пригрузок, банкетов, перемычек при отсыпке насухо толщиной свыше 1м до 1,5 м</t>
  </si>
  <si>
    <t>3.38-1-3</t>
  </si>
  <si>
    <t>Возведение плотин каменно-набросных, призм, пригрузок, банкетов, перемычек при отсыпке насухо толщиной свыше 1,5 м до 2 м</t>
  </si>
  <si>
    <t>3.38-1-4</t>
  </si>
  <si>
    <t>Возведение плотин каменно-набросных, призм, пригрузок, банкетов, перемычек при отсыпке насухо толщиной свыше 2 м до 3 м</t>
  </si>
  <si>
    <t>3.38-0-0-0-2</t>
  </si>
  <si>
    <t>Таблица 3.38-2. Устройство переходных зон плотин</t>
  </si>
  <si>
    <t>3.38-2-1</t>
  </si>
  <si>
    <t>Устройство переходных зон плотин</t>
  </si>
  <si>
    <t>1000 м3 переходной зоны</t>
  </si>
  <si>
    <t>3.38-0-0-0-3</t>
  </si>
  <si>
    <t>Таблица 3.38-3. Устройство фильтров дренажей в сооружениях</t>
  </si>
  <si>
    <t>3.38-3-1</t>
  </si>
  <si>
    <t>Устройство сплошных фильтров дренажей в основаниях сооружений</t>
  </si>
  <si>
    <t>100 м3 фильтра</t>
  </si>
  <si>
    <t>3.38-3-2</t>
  </si>
  <si>
    <t>Устройство сплошных фильтров дренажей в откосах сооружений с уклоном 1:3 и положе</t>
  </si>
  <si>
    <t>3.38-3-3</t>
  </si>
  <si>
    <t>Устройство сплошных фильтров дренажей в откосах сооружений с уклоном круче, чем 1:3</t>
  </si>
  <si>
    <t>3.38-3-4</t>
  </si>
  <si>
    <t>Устройство ленточных фильтров дренажей в сооружениях при подаче материалов вручную</t>
  </si>
  <si>
    <t>3.38-3-5</t>
  </si>
  <si>
    <t>Устройство ленточных фильтров дренажей в сооружениях при подаче материалов кранами</t>
  </si>
  <si>
    <t>3.39</t>
  </si>
  <si>
    <t>Сборник 39. Металлические конструкции гидротехнических сооружений</t>
  </si>
  <si>
    <t>3.39-0-0-0-1</t>
  </si>
  <si>
    <t>3.39-0-0</t>
  </si>
  <si>
    <t>3.39-0</t>
  </si>
  <si>
    <t>Таблица 3.39-1. Установка закладных частей механического оборудования и металлических конструкций в штрабах</t>
  </si>
  <si>
    <t>3.39-1-1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</si>
  <si>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до 1,5 т</t>
  </si>
  <si>
    <t>3.39-1-2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</si>
  <si>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до 3 т</t>
  </si>
  <si>
    <t>3.39-1-3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</si>
  <si>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свыше 3 до 10 т</t>
  </si>
  <si>
    <t>3.39-1-4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</si>
  <si>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свыше 10 до 20 т</t>
  </si>
  <si>
    <t>3.39-1-5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</si>
  <si>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свыше 20 т</t>
  </si>
  <si>
    <t>3.39-1-6</t>
  </si>
  <si>
    <t>Установка закладных частей механического оборудования и металлических конструкций в штрабах обрамлении ниш каналов, проемов и шахт массой комплекта до 1 т</t>
  </si>
  <si>
    <t>3.39-1-7</t>
  </si>
  <si>
    <t>Установка закладных частей механического оборудования и металлических конструкций в штрабах при обрамлении ниш каналов, проемов и шахт массой комплекта свыше 1 т</t>
  </si>
  <si>
    <t>3.39-0-0-0-2</t>
  </si>
  <si>
    <t>Таблица 3.39-2. Монтаж прочих металлических конструкций</t>
  </si>
  <si>
    <t>3.39-2-1</t>
  </si>
  <si>
    <t>Монтаж металлических конструкций эстакад, балок, мостов под механизмы служебных пешеходных мостиков</t>
  </si>
  <si>
    <t>3.39-2-2</t>
  </si>
  <si>
    <t>Монтаж металлических конструкций лестниц и площадок</t>
  </si>
  <si>
    <t>3.39-0-0-0-3</t>
  </si>
  <si>
    <t>Таблица 3.39-3. Установка анкерных тяг речных набережных с воды</t>
  </si>
  <si>
    <t>3.39-3-1</t>
  </si>
  <si>
    <t>Установка анкерных тяг речных набережных с воды</t>
  </si>
  <si>
    <t>3.39-0-0-0-4</t>
  </si>
  <si>
    <t>Таблица 3.39-4. Установка чугунных решетчатых перил набережных с одной гранитной тумбой</t>
  </si>
  <si>
    <t>3.39-4-1</t>
  </si>
  <si>
    <t>Установка чугунных решетчатых перил набережных с одной гранитной тумбой длина секции 9 м</t>
  </si>
  <si>
    <t>3.39-0-0-0-5</t>
  </si>
  <si>
    <t>Таблица 3.39-5. Установка распределительных поясов и анкерных тяг речных набережных</t>
  </si>
  <si>
    <t>3.39-5-1</t>
  </si>
  <si>
    <t>Установка распределительных поясов и анкерных тяг речных набережных, распределительные пояса, с берега</t>
  </si>
  <si>
    <t>3.39-5-2</t>
  </si>
  <si>
    <t>Установка распределительных поясов и анкерных тяг речных набережных, распределительные пояса, с воды</t>
  </si>
  <si>
    <t>3.39-5-3</t>
  </si>
  <si>
    <t>Установка распределительных поясов и анкерных тяг речных набережных, анкерные тяги, с берега</t>
  </si>
  <si>
    <t>3.40</t>
  </si>
  <si>
    <t>Сборник 40. Деревянные конструкции гидротехнических сооружений</t>
  </si>
  <si>
    <t>3.40-0</t>
  </si>
  <si>
    <t>3.40-0-1</t>
  </si>
  <si>
    <t>Раздел  1. Полы и обшивка стен плотин и шлюзов</t>
  </si>
  <si>
    <t>3.40-0-1-0-1</t>
  </si>
  <si>
    <t>Таблица 3.40-1. Устройство полов и обшивка стен</t>
  </si>
  <si>
    <t>3.40-1-1</t>
  </si>
  <si>
    <t>Устройство одиночных полов плотин и шлюзов из бревен</t>
  </si>
  <si>
    <t>100 м2 полов и обшивки</t>
  </si>
  <si>
    <t>3.40-1-2</t>
  </si>
  <si>
    <t>Устройство одиночных полов плотин и шлюзов из брусьев</t>
  </si>
  <si>
    <t>3.40-1-3</t>
  </si>
  <si>
    <t>Устройство одиночных полов плотин и шлюзов из пластин</t>
  </si>
  <si>
    <t>3.40-1-4</t>
  </si>
  <si>
    <t>Устройство одиночных полов плотин и шлюзов из досок</t>
  </si>
  <si>
    <t>3.40-1-5</t>
  </si>
  <si>
    <t>Устройство двойных полов плотин и шлюзов из пластин и досок</t>
  </si>
  <si>
    <t>3.40-1-6</t>
  </si>
  <si>
    <t>Устройство двойных полов плотин и шлюзов из досок</t>
  </si>
  <si>
    <t>3.40-1-7</t>
  </si>
  <si>
    <t>Обшивка стен плотин и шлюзов пластинами</t>
  </si>
  <si>
    <t>3.40-1-8</t>
  </si>
  <si>
    <t>Обшивка стен плотин и шлюзов досками</t>
  </si>
  <si>
    <t>3.40-0-2</t>
  </si>
  <si>
    <t>Раздел  2. Отбойные устройства речных причальных сооружений</t>
  </si>
  <si>
    <t>3.40-0-2-0-2</t>
  </si>
  <si>
    <t>Таблица 3.40-2. Установка отбойных устройств речных причальных сооружений в виде деревянной рамы</t>
  </si>
  <si>
    <t>3.40-2-1</t>
  </si>
  <si>
    <t>Установка отбойных устройств речных причальных сооружений в виде деревянной рамы</t>
  </si>
  <si>
    <t>3.40-0-3</t>
  </si>
  <si>
    <t>Раздел  3. Деревянные элементы гидротехнических сооружений</t>
  </si>
  <si>
    <t>3.40-0-3-0-3</t>
  </si>
  <si>
    <t>Таблица 3.40-3. Установка насадок, прогонов, схваток</t>
  </si>
  <si>
    <t>3.40-3-1</t>
  </si>
  <si>
    <t>Установка насадок, прогонов, схваток</t>
  </si>
  <si>
    <t>3.40-0-3-0-4</t>
  </si>
  <si>
    <t>Таблица 3.40-4. Устройство верхнего строения деревянных свайных причалов</t>
  </si>
  <si>
    <t>3.40-4-1</t>
  </si>
  <si>
    <t>Устройство верхнего строения деревянных свайных причалов</t>
  </si>
  <si>
    <t>3.40-0-4</t>
  </si>
  <si>
    <t>Раздел  4. Деревянные конструкции сооружений на каналах</t>
  </si>
  <si>
    <t>3.40-0-4-0-5</t>
  </si>
  <si>
    <t>Таблица 3.40-5. Устройство на каналах деревянных конструкций сооружений</t>
  </si>
  <si>
    <t>3.40-5-1</t>
  </si>
  <si>
    <t>Устройство на каналах деревянных трубчатых переездов</t>
  </si>
  <si>
    <t>3.40-5-2</t>
  </si>
  <si>
    <t>Устройство на каналах деревянных сооружений мостов на внутренних дорогах</t>
  </si>
  <si>
    <t>3.40-5-3</t>
  </si>
  <si>
    <t>Устройство на каналах деревянных служебных мостиков</t>
  </si>
  <si>
    <t>3.40-5-4</t>
  </si>
  <si>
    <t>Устройство на каналах деревянных элементов регулирующих сооружений щитовых из досок</t>
  </si>
  <si>
    <t>3.40-5-5</t>
  </si>
  <si>
    <t>Устройство на каналах деревянных элементов регулирующих сооружений щитовых из пластин</t>
  </si>
  <si>
    <t>3.40-5-6</t>
  </si>
  <si>
    <t>Устройство на каналах деревянных элементов регулирующих сооружений щитовых из рам</t>
  </si>
  <si>
    <t>3.40-0-5</t>
  </si>
  <si>
    <t>Раздел  5. Щиты затворов плотин</t>
  </si>
  <si>
    <t>3.40-0-5-0-6</t>
  </si>
  <si>
    <t>Таблица 3.40-6. Изготовление щитов затворов плотин</t>
  </si>
  <si>
    <t>3.40-6-1</t>
  </si>
  <si>
    <t>Изготовление щитов затворов плотин из досок в четверть толщиной 50 мм</t>
  </si>
  <si>
    <t>100 м2 щитов</t>
  </si>
  <si>
    <t>3.40-6-2</t>
  </si>
  <si>
    <t>Изготовление щитов затворов плотин из досок в четверть толщиной 70 мм</t>
  </si>
  <si>
    <t>3.40-6-3</t>
  </si>
  <si>
    <t>Изготовление щитов затворов плотин из досок впритык толщиной 50 мм</t>
  </si>
  <si>
    <t>3.40-6-4</t>
  </si>
  <si>
    <t>Изготовление щитов затворов плотин из досок впритык толщиной 70 мм</t>
  </si>
  <si>
    <t>3.40-6-5</t>
  </si>
  <si>
    <t>Изготовление щитов затворов плотин из брусьев впритык толщиной 125 мм</t>
  </si>
  <si>
    <t>3.40-6-6</t>
  </si>
  <si>
    <t>Изготовление щитов затворов плотин из брусьев впритык толщиной 150 мм</t>
  </si>
  <si>
    <t>3.40-6-7</t>
  </si>
  <si>
    <t>Изготовление щитов затворов плотин из брусьев впритык толщиной 230 мм</t>
  </si>
  <si>
    <t>3.40-0-6</t>
  </si>
  <si>
    <t>Раздел  6. Перемычки шпунтовые</t>
  </si>
  <si>
    <t>3.40-0-6-0-7</t>
  </si>
  <si>
    <t>Таблица 3.40-7. Устройство в грунтах 1-й группы перемычек</t>
  </si>
  <si>
    <t>3.40-7-1</t>
  </si>
  <si>
    <t>Устройство в грунтах 1 группы однорядных шпунтовых перемычек при напоре 2 м</t>
  </si>
  <si>
    <t>1 м перемычки</t>
  </si>
  <si>
    <t>3.40-7-2</t>
  </si>
  <si>
    <t>Устройство в грунтах 1 группы однорядных шпунтовых перемычек при напоре 3 м</t>
  </si>
  <si>
    <t>3.40-7-3</t>
  </si>
  <si>
    <t>Устройство в грунтах 1 группы двухрядных шпунтовых перемычек при напоре 3 м</t>
  </si>
  <si>
    <t>3.40-7-4</t>
  </si>
  <si>
    <t>Устройство в грунтах 1 группы двухрядных шпунтовых перемычек при напоре 4 м</t>
  </si>
  <si>
    <t>3.40-0-6-0-8</t>
  </si>
  <si>
    <t>Таблица 3.40-8. Добавлять при устройстве в грунтах 2-й группы перемычек</t>
  </si>
  <si>
    <t>3.40-8-1</t>
  </si>
  <si>
    <t>Добавлять при устройстве в грунтах 2 группы однорядных шпунтовых перемычек</t>
  </si>
  <si>
    <t>3.40-8-2</t>
  </si>
  <si>
    <t>Добавлять при устройстве в грунтах 2 группы двухрядных шпунтовых перемычек</t>
  </si>
  <si>
    <t>3.40-0-6-0-9</t>
  </si>
  <si>
    <t>Таблица 3.40-9. Разборка в грунтах 1-й группы перемычек</t>
  </si>
  <si>
    <t>3.40-9-1</t>
  </si>
  <si>
    <t>Разборка в грунтах 1 группы однорядных шпунтовых перемычек при напоре 2 м</t>
  </si>
  <si>
    <t>3.40-9-2</t>
  </si>
  <si>
    <t>Разборка в грунтах 1 группы однорядных шпунтовых перемычек при напоре 3 м</t>
  </si>
  <si>
    <t>3.40-9-3</t>
  </si>
  <si>
    <t>Разборка в грунтах 1 группы двухрядных шпунтовых перемычек при напоре 3 м</t>
  </si>
  <si>
    <t>3.40-9-4</t>
  </si>
  <si>
    <t>Разборка в грунтах 1 группы двухрядных шпунтовых перемычек при напоре 4 м</t>
  </si>
  <si>
    <t>3.40-0-6-0-10</t>
  </si>
  <si>
    <t>Таблица 3.40-10. Добавлять при разборке в грунтах 2-й группы перемычек</t>
  </si>
  <si>
    <t>3.40-10-1</t>
  </si>
  <si>
    <t>Добавлять при разборке в грунтах 2 группы однорядных шпунтовых перемычек</t>
  </si>
  <si>
    <t>1 м перемычек</t>
  </si>
  <si>
    <t>3.40-10-2</t>
  </si>
  <si>
    <t>Добавлять при разборке в грунтах 2 группы двухрядных шпунтовых перемычек</t>
  </si>
  <si>
    <t>3.41</t>
  </si>
  <si>
    <t>Сборник 41. Гидроизоляционные работы в гидротехнических сооружениях</t>
  </si>
  <si>
    <t>3.41-0</t>
  </si>
  <si>
    <t>3.41-0-1</t>
  </si>
  <si>
    <t>Раздел  1. Штукатурная изоляция бетонных поверхностей асфальтовыми материалами</t>
  </si>
  <si>
    <t>3.41-0-1-0-1</t>
  </si>
  <si>
    <t>Таблица 3.41-1. Штукатурная изоляция</t>
  </si>
  <si>
    <t>3.41-1-1</t>
  </si>
  <si>
    <t>Штукатурная изоляция вертикальной бетонной поверхности мастикой асфальтовой в два слоя по 5 мм</t>
  </si>
  <si>
    <t>3.41-1-2</t>
  </si>
  <si>
    <t>Штукатурная изоляция вертикальной бетонной поверхности мастикой асфальтовой в три слоя по 5 мм</t>
  </si>
  <si>
    <t>3.41-1-3</t>
  </si>
  <si>
    <t>Штукатурная изоляция вертикальной бетонной поверхности мастикой асфальтовой в четыре слоя по 5 мм</t>
  </si>
  <si>
    <t>3.41-0-2</t>
  </si>
  <si>
    <t>Раздел  2. Оклеечная изоляция бетонных поверхностей</t>
  </si>
  <si>
    <t>3.41-0-2-0-2</t>
  </si>
  <si>
    <t>Таблица 3.41-2. Оклеечная изоляция бетонных поверхностей стеклотканью на полимерных вяжущих</t>
  </si>
  <si>
    <t>3.41-2-1</t>
  </si>
  <si>
    <t>Оклеечная изоляция вертикальной бетонной поверхности стеклотканью на полимерных вяжущих в один слой</t>
  </si>
  <si>
    <t>3.41-2-2</t>
  </si>
  <si>
    <t>Оклеечная изоляция вертикальной бетонной поверхности стеклотканью на полимерных вяжущих в два слоя</t>
  </si>
  <si>
    <t>3.41-2-3</t>
  </si>
  <si>
    <t>Оклеечная изоляция вертикальной бетонной поверхности стеклотканью на полимерных вяжущих в три слоя</t>
  </si>
  <si>
    <t>3.41-0-3</t>
  </si>
  <si>
    <t>Раздел  3. Окрасочная изоляция бетонных поверхностей</t>
  </si>
  <si>
    <t>3.41-0-3-0-3</t>
  </si>
  <si>
    <t>Таблица 3.41-3. Окрасочная изоляция бетонных поверхностей битумными материалами</t>
  </si>
  <si>
    <t>3.41-3-1</t>
  </si>
  <si>
    <t>Окрасочная изоляция горизонтальной бетонной поверхности разжиженным битумом в два слоя</t>
  </si>
  <si>
    <t>3.41-3-2</t>
  </si>
  <si>
    <t>Окрасочная изоляция горизонтальной бетонной поверхности разжиженным битумом в три слоя</t>
  </si>
  <si>
    <t>3.41-3-3</t>
  </si>
  <si>
    <t>Окрасочная изоляция горизонтальной бетонной поверхности горячим битумом в два слоя</t>
  </si>
  <si>
    <t>3.41-3-4</t>
  </si>
  <si>
    <t>Окрасочная изоляция горизонтальной бетонной поверхности битумной эмульсией в два слоя</t>
  </si>
  <si>
    <t>3.41-3-5</t>
  </si>
  <si>
    <t>Окрасочная изоляция вертикальной бетонной поверхности горячим битумом в два слоя</t>
  </si>
  <si>
    <t>3.41-3-6</t>
  </si>
  <si>
    <t>Окрасочная изоляция вертикальной бетонной поверхности битумной эмульсией в два слоя</t>
  </si>
  <si>
    <t>3.41-0-3-0-6</t>
  </si>
  <si>
    <t>Таблица 3.41-6. Устройство гидроизоляции поверхности монолитных железобетонных конструкций гидротехнических сооружений двухкомпонентным эластичным гидроизоляционным минеральным составом на цементном вяжущем</t>
  </si>
  <si>
    <t>3.41-6-1</t>
  </si>
  <si>
    <t>Устройство гидроизоляции поверхности монолитных железобетонных конструкций гидротехнических сооружений двухкомпонентным эластичным гидроизоляционным минеральным составом на цементном вяжущем</t>
  </si>
  <si>
    <t>3.41-0-4</t>
  </si>
  <si>
    <t>Раздел  4. Уплотнение деформационных швов в напорных гидротехнических сооружениях</t>
  </si>
  <si>
    <t>3.41-0-4-0-4</t>
  </si>
  <si>
    <t>Таблица 3.41-4. Уплотнение деформационного шва шпонками</t>
  </si>
  <si>
    <t>3.41-4-1</t>
  </si>
  <si>
    <t>Уплотнение деформационного шва горизонтальной шпонкой донной без диафрагмы без прогрева с площадью сечения шпонки 0,05 м2 в напорных гидротехнических сооружениях</t>
  </si>
  <si>
    <t>100 м уплотнения</t>
  </si>
  <si>
    <t>3.41-4-2</t>
  </si>
  <si>
    <t>Уплотнение деформационного шва горизонтальной шпонкой донной с металлической диафрагмой без прогрева с площадью сечения шпонки 0,05 м2 в напорных гидротехнических сооружениях</t>
  </si>
  <si>
    <t>3.41-4-3</t>
  </si>
  <si>
    <t>Уплотнение деформационного шва горизонтальной шпонкой донной с металлической диафрагмой без прогрева с площадью сечения шпонки 0,3 м2 в напорных гидротехнических сооружениях</t>
  </si>
  <si>
    <t>3.41-4-4</t>
  </si>
  <si>
    <t>Уплотнение деформационного шва вертикальной шпонкой без диафрагмы без прогрева с площадью сечения шпонки 0,04 м2 в напорных гидротехнических сооружениях</t>
  </si>
  <si>
    <t>3.41-4-5</t>
  </si>
  <si>
    <t>Уплотнение деформационного шва вертикальной шпонкой с металлической диафрагмой с электропрогревом с площадью сечения шпонки 0,48 м2 в напорных гидротехнических сооружениях</t>
  </si>
  <si>
    <t>3.41-4-6</t>
  </si>
  <si>
    <t>Уплотнение деформационного шва вертикальной шпонкой с металлической диафрагмой с электропрогревом с площадью сечения шпонки 0,8 м2 в напорных гидротехнических сооружениях</t>
  </si>
  <si>
    <t>3.41-0-4-0-5</t>
  </si>
  <si>
    <t>Таблица 3.41-5. Прочие уплотнения деформационных швов</t>
  </si>
  <si>
    <t>3.41-5-1</t>
  </si>
  <si>
    <t>Уплотнение деформационного шва пробками железобетонными с металлической диафрагмой сечением 0,12 м2 в напорных гидротехнических сооружениях</t>
  </si>
  <si>
    <t>3.41-5-2</t>
  </si>
  <si>
    <t>Уплотнение деформационного шва прочими вертикальными уплотнениями из стальной диафрагмы в напорных гидротехнических сооружениях</t>
  </si>
  <si>
    <t>3.41-5-3</t>
  </si>
  <si>
    <t>Уплотнение деформационного шва прочими вертикальными уплотнениями из просмоленного каната в напорных гидротехнических сооружениях</t>
  </si>
  <si>
    <t>3.41-5-4</t>
  </si>
  <si>
    <t>Уплотнение деформационного шва прочими вертикальными уплотнениями из досок в напорных гидротехнических сооружениях</t>
  </si>
  <si>
    <t>3.41-5-5</t>
  </si>
  <si>
    <t>Уплотнение деформационного шва прочими вертикальными уплотнениями из деревянных брусьев в напорных гидротехнических сооружениях</t>
  </si>
  <si>
    <t>3.41-5-6</t>
  </si>
  <si>
    <t>Уплотнение деформационного шва прочими вертикальными уплотнениями из резиновой диафрагмы в напорных гидротехнических сооружениях</t>
  </si>
  <si>
    <t>3.41-0-5</t>
  </si>
  <si>
    <t>Раздел  5. Разные работы</t>
  </si>
  <si>
    <t>3.41-0-5-0-7</t>
  </si>
  <si>
    <t>Таблица 3.41-7. Устройство гидроизоляции ложа водоема</t>
  </si>
  <si>
    <t>3.41-7-1</t>
  </si>
  <si>
    <t>Устройство гидроизоляции ложа водоема, укладка ЭПДМ мембраны из вулканизированного каучука с двумя защитными слоями геотекстиля</t>
  </si>
  <si>
    <t>3.41-7-2</t>
  </si>
  <si>
    <t>Устройство гидроизоляции ложа водоема, устройство примыканий гидроизоляции из ЭПДМ мембраны из вулканизированного каучука к стенкам берегоукрепления высотой до 300 мм с креплением краевой планкой</t>
  </si>
  <si>
    <t>3.41-7-3</t>
  </si>
  <si>
    <t>Устройство гидроизоляции ложа водоема, устройство примыканий гидроизоляции из ЭПДМ мембраны из вулканизированного каучука к стенкам берегоукрепления высотой до 300 мм без крепления краевой планкой</t>
  </si>
  <si>
    <t>3.42</t>
  </si>
  <si>
    <t>Сборник 42. Берегоукрепительные работы</t>
  </si>
  <si>
    <t>3.42-0</t>
  </si>
  <si>
    <t>3.42-0-1</t>
  </si>
  <si>
    <t>Раздел  1. Берегоукрепительные работы</t>
  </si>
  <si>
    <t>3.42-0-1-0-1</t>
  </si>
  <si>
    <t>Таблица 3.42-1. Устройство гравийно-грунтовой отсыпки при берегоукрепительных работах</t>
  </si>
  <si>
    <t>3.42-1-1</t>
  </si>
  <si>
    <t>Устройство гравийно-грунтовой отсыпки при берегоукрепительных работах</t>
  </si>
  <si>
    <t>3.42-0-1-0-2</t>
  </si>
  <si>
    <t>Таблица 3.42-2. Крепление береговых откосов набережных сборными железобетонными дырчатыми плитами толщиной 0,2 м</t>
  </si>
  <si>
    <t>3.42-2-1</t>
  </si>
  <si>
    <t>Крепление береговых откосов набережных сборными железобетонными дырчатыми плитами толщиной 0,2 м</t>
  </si>
  <si>
    <t>3.42-0-1-0-3</t>
  </si>
  <si>
    <t>Таблица 3.42-3. Крепление откосов песчано-гравийной смесью или щебнем</t>
  </si>
  <si>
    <t>3.42-3-1</t>
  </si>
  <si>
    <t>Крепление откосов песчано-гравийной смесью или щебнем при уклоне откосов 1:3 и положе и толщине слоя до 0,4 м</t>
  </si>
  <si>
    <t>100 м3 одежды</t>
  </si>
  <si>
    <t>3.42-0-1-0-4</t>
  </si>
  <si>
    <t>Таблица 3.42-4. Крепление откосов камнем насухо</t>
  </si>
  <si>
    <t>3.42-4-1</t>
  </si>
  <si>
    <t>Крепление откосов камнем насухо с устройством одиночного мощения на подстилающем слое из камня</t>
  </si>
  <si>
    <t>100 м3 материала по проекту</t>
  </si>
  <si>
    <t>3.42-4-2</t>
  </si>
  <si>
    <t>Крепление откосов камнем насухо с устройством одиночного мощения на подстилающем слое из щебня или гравия</t>
  </si>
  <si>
    <t>3.42-4-3</t>
  </si>
  <si>
    <t>Крепление откосов камнем насухо с устройством одиночного мощения на подстилающем слое из песка</t>
  </si>
  <si>
    <t>3.42-4-4</t>
  </si>
  <si>
    <t>Крепление откосов камнем насухо с устройством двойного мощения на подстилающем слое из камня</t>
  </si>
  <si>
    <t>3.42-4-5</t>
  </si>
  <si>
    <t>Крепление откосов камнем насухо с устройством двойного мощения на подстилающем слое из щебня или гравия</t>
  </si>
  <si>
    <t>3.42-4-6</t>
  </si>
  <si>
    <t>Крепление откосов камнем насухо с устройством двойного мощения на подстилающем слое из песка</t>
  </si>
  <si>
    <t>3.42-4-7</t>
  </si>
  <si>
    <t>Крепление откосов камнем насухо из каменной наброски</t>
  </si>
  <si>
    <t>3.42-0-1-0-5</t>
  </si>
  <si>
    <t>Таблица 3.42-5. Устройство каменной наброски в воду плавучими кранами</t>
  </si>
  <si>
    <t>3.42-5-1</t>
  </si>
  <si>
    <t>Устройство каменной наброски в воду плавучими кранами</t>
  </si>
  <si>
    <t>3.42-0-1-0-6</t>
  </si>
  <si>
    <t>Таблица 3.42-6. Устройство подстилающего слоя из щебня (гравия, песка) насухо вручную</t>
  </si>
  <si>
    <t>3.42-6-1</t>
  </si>
  <si>
    <t>Устройство подстилающего слоя из щебня (гравия, песка) насухо вручную толщиной 20 см</t>
  </si>
  <si>
    <t>100 м2 подстилающего слоя</t>
  </si>
  <si>
    <t>3.42-0-1-0-7</t>
  </si>
  <si>
    <t>Таблица 3.42-7. Крепление дна и откосов монолитным бетоном и железобетоном при бетонировании</t>
  </si>
  <si>
    <t>3.42-7-1</t>
  </si>
  <si>
    <t>Крепление дна и откосов монолитным бетоном и железобетоном при бетонировании бульдозерами при толщине крепления до 0,2 м</t>
  </si>
  <si>
    <t>3.42-7-2</t>
  </si>
  <si>
    <t>Крепление дна и откосов монолитным бетоном и железобетоном при бетонировании бульдозерами при толщине крепления свыше 0,2 м</t>
  </si>
  <si>
    <t>3.42-0-1-0-8</t>
  </si>
  <si>
    <t>Таблица 3.42-8. Крепление дна и откосов каналов сборными железобетонными плитами</t>
  </si>
  <si>
    <t>3.42-8-1</t>
  </si>
  <si>
    <t>Крепление дна и откосов каналов сборными железобетонными плитами массой до 1 т</t>
  </si>
  <si>
    <t>3.42-8-2</t>
  </si>
  <si>
    <t>Крепление дна и откосов каналов сборными железобетонными плитами массой до 1,5 т</t>
  </si>
  <si>
    <t>3.42-8-3</t>
  </si>
  <si>
    <t>Крепление дна и откосов каналов сборными железобетонными плитами массой до 3 т</t>
  </si>
  <si>
    <t>3.42-0-1-0-9</t>
  </si>
  <si>
    <t>Таблица 3.42-9. Заделка швов при креплении откосов каналов сборными железобетонными плитами</t>
  </si>
  <si>
    <t>3.42-9-1</t>
  </si>
  <si>
    <t>Заделка швов при креплении откосов каналов сборными железобетонными плитами тиоколовой мастикой с цементным раствором</t>
  </si>
  <si>
    <t>3.42-9-2</t>
  </si>
  <si>
    <t>Заделка швов при креплении откосов каналов сборными железобетонными плитами тиоколовой мастикой по упругой прокладке</t>
  </si>
  <si>
    <t>3.42-9-3</t>
  </si>
  <si>
    <t>Заделка швов при креплении откосов каналов сборными железобетонными плитами битумно-полимерной мастикой</t>
  </si>
  <si>
    <t>3.42-9-4</t>
  </si>
  <si>
    <t>Заделка швов при креплении откосов каналов сборными железобетонными плитами битумом по цементному раствору</t>
  </si>
  <si>
    <t>3.42-9-5</t>
  </si>
  <si>
    <t>Заделка швов при креплении откосов каналов сборными железобетонными плитами цементным раствором</t>
  </si>
  <si>
    <t>3.42-0-1-0-10</t>
  </si>
  <si>
    <t>Таблица 3.42-10. Крепление откосов плитами, омоноличенными по контуру</t>
  </si>
  <si>
    <t>3.42-10-1</t>
  </si>
  <si>
    <t>Крепление откосов плитами, омоноличенными по контуру массой до 1 т толщиной 10 см</t>
  </si>
  <si>
    <t>3.42-10-2</t>
  </si>
  <si>
    <t>Крепление откосов плитами, омоноличенными по контуру массой до 3 т толщиной 10 см</t>
  </si>
  <si>
    <t>3.42-10-3</t>
  </si>
  <si>
    <t>Крепление откосов плитами, омоноличенными по контуру массой до 3 т толщиной 15 см</t>
  </si>
  <si>
    <t>3.42-10-4</t>
  </si>
  <si>
    <t>Крепление откосов плитами, омоноличенными по контуру массой до 3 т толщиной 20 см</t>
  </si>
  <si>
    <t>3.42-10-5</t>
  </si>
  <si>
    <t>Крепление откосов плитами, омоноличенными по контуру массой до 5 т толщиной 15 см</t>
  </si>
  <si>
    <t>3.42-10-6</t>
  </si>
  <si>
    <t>Крепление откосов плитами, омоноличенными по контуру массой до 5 т толщиной 20 см</t>
  </si>
  <si>
    <t>3.42-10-7</t>
  </si>
  <si>
    <t>Крепление откосов плитами, омоноличенными по контуру массой до 5 т толщиной 25 см</t>
  </si>
  <si>
    <t>3.42-0-1-0-11</t>
  </si>
  <si>
    <t>Таблица 3.42-11. Установка анкерных упоров</t>
  </si>
  <si>
    <t>3.42-11-1</t>
  </si>
  <si>
    <t>Установка анкерных упоров массой до 2 т</t>
  </si>
  <si>
    <t>100 м3 сборно-монолитного железобетона</t>
  </si>
  <si>
    <t>3.42-11-2</t>
  </si>
  <si>
    <t>Установка анкерных упоров массой свыше 2 т</t>
  </si>
  <si>
    <t>3.42-0-1-0-12</t>
  </si>
  <si>
    <t>Таблица 3.42-12. Установка парапетов</t>
  </si>
  <si>
    <t>3.42-12-1</t>
  </si>
  <si>
    <t>Установка парапетов из отдельных панелей и стоек массой до 1 т</t>
  </si>
  <si>
    <t>3.42-12-2</t>
  </si>
  <si>
    <t>Установка парапетов массивных массой до 3 т</t>
  </si>
  <si>
    <t>3.42-12-3</t>
  </si>
  <si>
    <t>Установка парапетов массивных массой свыше 3 т</t>
  </si>
  <si>
    <t>3.42-0-1-0-20</t>
  </si>
  <si>
    <t>Таблица 3.42-20. Устройство подстилающего слоя из щебня (гравия, песка) в воду плавучими кранами</t>
  </si>
  <si>
    <t>3.42-20-1</t>
  </si>
  <si>
    <t>Устройство подстилающего слоя из щебня (гравия, песка) в воду плавучими кранами</t>
  </si>
  <si>
    <t>100 м3 подстилающего слоя</t>
  </si>
  <si>
    <t>3.42-0-1-0-21</t>
  </si>
  <si>
    <t>Таблица 3.42-21. Устройство в ложе водоема подстилающих слоев с применением средств малой механизации</t>
  </si>
  <si>
    <t>3.42-21-1</t>
  </si>
  <si>
    <t>Устройство в ложе водоема по береговой линии подстилающих слоев из щебня и цеолита слоями толщиной по 100 мм с применением средств малой механизации</t>
  </si>
  <si>
    <t>3.42-21-2</t>
  </si>
  <si>
    <t>Устройство в ложе водоема подстилающего слоя из песка толщиной 200 мм с применением средств малой механизации</t>
  </si>
  <si>
    <t>3.42-0-2</t>
  </si>
  <si>
    <t>Раздел  2. Отделочные работы</t>
  </si>
  <si>
    <t>3.42-0-2-0-13</t>
  </si>
  <si>
    <t>Таблица 3.42-13. Облицовка вертикальных стен набережных гранитными плитами</t>
  </si>
  <si>
    <t>3.42-13-1</t>
  </si>
  <si>
    <t>Облицовка вертикальных многорядных стен набережных гранитными плитами в надводной части</t>
  </si>
  <si>
    <t>3.42-13-2</t>
  </si>
  <si>
    <t>Облицовка вертикальных однорядных стен набережных гранитными плитами в надводной части</t>
  </si>
  <si>
    <t>3.42-13-3</t>
  </si>
  <si>
    <t>Облицовка вертикальных откосных стен набережных гранитными плитами в надводной части</t>
  </si>
  <si>
    <t>3.42-13-4</t>
  </si>
  <si>
    <t>Облицовка вертикальных стен набережных гранитными плитами</t>
  </si>
  <si>
    <t>3.42-0-2-0-14</t>
  </si>
  <si>
    <t>Таблица 3.42-14. Установка штучных фасонных природных камней</t>
  </si>
  <si>
    <t>3.42-14-1</t>
  </si>
  <si>
    <t>Установка штучных фасонных природных камней при весе камня до 300 кг</t>
  </si>
  <si>
    <t>1 камень</t>
  </si>
  <si>
    <t>3.42-14-2</t>
  </si>
  <si>
    <t>Установка штучных фасонных природных камней при весе камня до 700 кг</t>
  </si>
  <si>
    <t>3.42-14-3</t>
  </si>
  <si>
    <t>Установка штучных фасонных природных камней при весе камня до 1000 кг</t>
  </si>
  <si>
    <t>3.42-14-4</t>
  </si>
  <si>
    <t>Установка штучных фасонных природных камней при весе камня до 1500 кг</t>
  </si>
  <si>
    <t>3.42-0-2-0-15</t>
  </si>
  <si>
    <t>Таблица 3.42-15. Облицовка вертикальных стен сходов набережных гранитными плитами</t>
  </si>
  <si>
    <t>3.42-15-1</t>
  </si>
  <si>
    <t>Облицовка вертикальных многорядных стен сходов набережных гранитными плитами</t>
  </si>
  <si>
    <t>3.42-15-2</t>
  </si>
  <si>
    <t>Облицовка вертикальных однорядных стен сходов набережных гранитными плитами</t>
  </si>
  <si>
    <t>3.42-0-2-0-16</t>
  </si>
  <si>
    <t>Таблица 3.42-16. Облицовка колонн массивными гранитными камнями</t>
  </si>
  <si>
    <t>3.42-16-1</t>
  </si>
  <si>
    <t>Облицовка колонн массивными гранитными камнями с чистотесанной поверхностью при массе одного камня до 200 кг</t>
  </si>
  <si>
    <t>3.42-16-2</t>
  </si>
  <si>
    <t>Облицовка колонн массивными гранитными камнями с полированной или шлифованной поверхностью при массе одного камня до 200 кг</t>
  </si>
  <si>
    <t>3.42-0-2-0-17</t>
  </si>
  <si>
    <t>Таблица 3.42-17. Добавляется на каждые 25 кг увеличения массы камня к табл. 42-16</t>
  </si>
  <si>
    <t>3.42-17-1</t>
  </si>
  <si>
    <t>Добавляется на каждые 25 кг увеличения массы камня к позиции 3.42-16-1</t>
  </si>
  <si>
    <t>3.42-17-2</t>
  </si>
  <si>
    <t>Добавляется на каждые 25 кг увеличения массы камня к позиции 3.42-16-2</t>
  </si>
  <si>
    <t>3.42-0-2-0-18</t>
  </si>
  <si>
    <t>Таблица 3.42-18. Укладка гранитных ступеней и карниза на набережных</t>
  </si>
  <si>
    <t>3.42-18-1</t>
  </si>
  <si>
    <t>Укладка горизонтального гранитного карниза набережных размером 600 х 270</t>
  </si>
  <si>
    <t>3.42-18-2</t>
  </si>
  <si>
    <t>Укладка горизонтального гранитного карниза размером 600 х 270 на сходах набережных</t>
  </si>
  <si>
    <t>3.42-18-3</t>
  </si>
  <si>
    <t>Укладка наклонного гранитного карниза размером 600 х 270 на сходах набережных</t>
  </si>
  <si>
    <t>3.42-18-4</t>
  </si>
  <si>
    <t>Укладка гранитных ступеней на сходах набережных</t>
  </si>
  <si>
    <t>3.42-0-2-0-19</t>
  </si>
  <si>
    <t>Таблица 3.42-19. Укладка гранитных плит на площадках сходов набережных</t>
  </si>
  <si>
    <t>3.42-19-1</t>
  </si>
  <si>
    <t>Укладка гранитных плит на площадках сходов набережных под заливку раствором</t>
  </si>
  <si>
    <t>3.42-19-2</t>
  </si>
  <si>
    <t>Укладка гранитных плит на площадках сходов набережных насухо</t>
  </si>
  <si>
    <t>3.44</t>
  </si>
  <si>
    <t>Сборник 44. Подводно-строительные (водолазные) работы</t>
  </si>
  <si>
    <t>3.44-0</t>
  </si>
  <si>
    <t>3.44-0-1</t>
  </si>
  <si>
    <t>Раздел  1. Водолазное обследование дна акватории и сооружений, траление</t>
  </si>
  <si>
    <t>3.44-0-1-0-1</t>
  </si>
  <si>
    <t>Таблица 3.44-1. Траление дна</t>
  </si>
  <si>
    <t>3.44-1-1</t>
  </si>
  <si>
    <t>Траление дна жестким тралом</t>
  </si>
  <si>
    <t>3.44-1-2</t>
  </si>
  <si>
    <t>Траление дна мягким тралом</t>
  </si>
  <si>
    <t>3.44-0-1-0-2</t>
  </si>
  <si>
    <t>Таблица 3.44-2. Водолазное обследование дна</t>
  </si>
  <si>
    <t>3.44-2-1</t>
  </si>
  <si>
    <t>Водолазное обследование дна, радиус видимости до 1 м</t>
  </si>
  <si>
    <t>100 м2 дна акватории</t>
  </si>
  <si>
    <t>3.44-2-2</t>
  </si>
  <si>
    <t>Водолазное обследование дна, радиус видимости более 1 м</t>
  </si>
  <si>
    <t>3.44-0-1-0-3</t>
  </si>
  <si>
    <t>Таблица 3.44-3. Водолазное обследование конструкций подводных частей гидротехнических сооружений и трубопроводов</t>
  </si>
  <si>
    <t>3.44-3-1</t>
  </si>
  <si>
    <t>Водолазное обследование конструкций подводных частей гидротехнических сооружений, тип поверхности обследуемого сооружения, сплошная, вертикальная, плоская</t>
  </si>
  <si>
    <t>100 м2 сооружений со сплошной поверхностью</t>
  </si>
  <si>
    <t>3.44-3-2</t>
  </si>
  <si>
    <t>Водолазное обследование конструкций подводных частей гидротехнических сооружений, тип поверхности обследуемого сооружения, сплошная, вертикальная, фигурная</t>
  </si>
  <si>
    <t>3.44-3-3</t>
  </si>
  <si>
    <t>Водолазное обследование конструкций подводных частей гидротехнических сооружений, тип поверхности обследуемого сооружения, сплошная, горизонтальная</t>
  </si>
  <si>
    <t>3.44-3-4</t>
  </si>
  <si>
    <t>Водолазное обследование конструкций подводных частей гидротехнических сооружений, тип поверхности обследуемого сооружения, сплошная, наклонная из камня и щебня</t>
  </si>
  <si>
    <t>3.44-3-5</t>
  </si>
  <si>
    <t>Водолазное обследование конструкций подводных частей гидротехнических сооружений, тип поверхности обследуемого сооружения, сплошная, наклонная из плит</t>
  </si>
  <si>
    <t>3.44-3-6</t>
  </si>
  <si>
    <t>Водолазное обследование конструкций подводных частей гидротехнических сооружений, тип поверхности обследуемого сооружения, свайная, вертикальная</t>
  </si>
  <si>
    <t>100 м свайных сооружений</t>
  </si>
  <si>
    <t>3.44-3-7</t>
  </si>
  <si>
    <t>Водолазное обследование конструкций подводных частей гидротехнических сооружений, тип поверхности обследуемого сооружения, свайная, наклонная</t>
  </si>
  <si>
    <t>3.44-3-8</t>
  </si>
  <si>
    <t>Водолазное обследование конструкций подводных частей гидротехнических сооружений, тип поверхности обследуемого сооружения, трубопроводы диаметром до 630 мм</t>
  </si>
  <si>
    <t>3.44-3-9</t>
  </si>
  <si>
    <t>Водолазное обследование конструкций подводных частей гидротехнических сооружений, тип поверхности обследуемого сооружения, трубопроводы диаметром 720 - 1620 мм</t>
  </si>
  <si>
    <t>3.44-0-1-0-4</t>
  </si>
  <si>
    <t>Таблица 3.44-4. Снятие водолазами поперечников (профилей)</t>
  </si>
  <si>
    <t>3.44-4-1</t>
  </si>
  <si>
    <t>Снятие водолазами поперечников (профилей), глубина до 6 м</t>
  </si>
  <si>
    <t>1 поперечник</t>
  </si>
  <si>
    <t>3.44-4-2</t>
  </si>
  <si>
    <t>Снятие водолазами поперечников (профилей), глубина более 6 м</t>
  </si>
  <si>
    <t>3.44-0-2</t>
  </si>
  <si>
    <t>Раздел  2. Подводные земляные работы</t>
  </si>
  <si>
    <t>3.44-0-2-0-5</t>
  </si>
  <si>
    <t>Таблица 3.44-5. Разработка грунта водолазами с помощью гидромониторов</t>
  </si>
  <si>
    <t>3.44-5-1</t>
  </si>
  <si>
    <t>Разработка грунта водолазами с помощью гидромониторов, группа грунтов I</t>
  </si>
  <si>
    <t>3.44-5-2</t>
  </si>
  <si>
    <t>Разработка грунта водолазами с помощью гидромониторов, группа грунтов II</t>
  </si>
  <si>
    <t>3.44-5-3</t>
  </si>
  <si>
    <t>Разработка грунта водолазами с помощью гидромониторов, группа грунтов III</t>
  </si>
  <si>
    <t>3.44-5-4</t>
  </si>
  <si>
    <t>Разработка грунта водолазами с помощью гидромониторов, группа грунтов IV</t>
  </si>
  <si>
    <t>3.44-5-5</t>
  </si>
  <si>
    <t>Разработка грунта водолазами с помощью гидромониторов, группа грунтов V</t>
  </si>
  <si>
    <t>3.44-5-6</t>
  </si>
  <si>
    <t>Разработка грунта водолазами с помощью гидромониторов, группа грунтов VI</t>
  </si>
  <si>
    <t>3.44-0-2-0-6</t>
  </si>
  <si>
    <t>Таблица 3.44-6. Разработка грунта водолазами с помощью грунтососов</t>
  </si>
  <si>
    <t>3.44-6-1</t>
  </si>
  <si>
    <t>Разработка грунта водолазами с помощью грунтососов, группа грунтов I</t>
  </si>
  <si>
    <t>3.44-6-2</t>
  </si>
  <si>
    <t>Разработка грунта водолазами с помощью грунтососов, группа грунтов II</t>
  </si>
  <si>
    <t>3.44-6-3</t>
  </si>
  <si>
    <t>Разработка грунта водолазами с помощью грунтососов, группа грунтов III</t>
  </si>
  <si>
    <t>3.44-6-4</t>
  </si>
  <si>
    <t>Разработка грунта водолазами с помощью грунтососов, группа грунтов IV</t>
  </si>
  <si>
    <t>3.44-6-5</t>
  </si>
  <si>
    <t>Разработка грунта водолазами с помощью грунтососов, группа грунтов V</t>
  </si>
  <si>
    <t>3.44-6-6</t>
  </si>
  <si>
    <t>Разработка грунта водолазами с помощью грунтососов, группа грунтов VI</t>
  </si>
  <si>
    <t>3.44-0-2-0-7</t>
  </si>
  <si>
    <t>Таблица 3.44-7. Разработка грунта водолазами с помощью пневматических отбойных молотков</t>
  </si>
  <si>
    <t>3.44-7-1</t>
  </si>
  <si>
    <t>Разработка грунта водолазами с помощью пневматических отбойных молотков, группа грунтов IV</t>
  </si>
  <si>
    <t>1 м3 грунта</t>
  </si>
  <si>
    <t>3.44-7-2</t>
  </si>
  <si>
    <t>Разработка грунта водолазами с помощью пневматических отбойных молотков, группа грунтов V</t>
  </si>
  <si>
    <t>3.44-7-3</t>
  </si>
  <si>
    <t>Разработка грунта водолазами с помощью пневматических отбойных молотков, группа грунтов VI</t>
  </si>
  <si>
    <t>3.44-7-4</t>
  </si>
  <si>
    <t>Разработка грунта водолазами с помощью пневматических отбойных молотков, группа грунтов VII</t>
  </si>
  <si>
    <t>3.44-0-2-0-8</t>
  </si>
  <si>
    <t>Таблица 3.44-8. Разработка грунта гидромониторно-эжекторными землесосными снарядами</t>
  </si>
  <si>
    <t>3.44-8-1</t>
  </si>
  <si>
    <t>Разработка грунта гидромониторно-эжекторными землесосными снарядами производительностью 90 м3/ч (УПГЭУ), группа грунтов I</t>
  </si>
  <si>
    <t>3.44-8-2</t>
  </si>
  <si>
    <t>Разработка грунта гидромониторно-эжекторными землесосными снарядами производительностью 90 м3/ч (УПГЭУ), группа грунтов II</t>
  </si>
  <si>
    <t>3.44-8-3</t>
  </si>
  <si>
    <t>Разработка грунта гидромониторно-эжекторными землесосными снарядами производительностью 90 м3/ч (УПГЭУ), группа грунтов III</t>
  </si>
  <si>
    <t>3.44-8-4</t>
  </si>
  <si>
    <t>Разработка грунта гидромониторно-эжекторными землесосными снарядами производительностью 90 м3/ч (УПГЭУ), группа грунтов IV</t>
  </si>
  <si>
    <t>3.44-8-5</t>
  </si>
  <si>
    <t>Разработка грунта гидромониторно-эжекторными землесосными снарядами производительностью 90 м3/ч (УПГЭУ), группа грунтов V</t>
  </si>
  <si>
    <t>3.44-8-6</t>
  </si>
  <si>
    <t>Разработка грунта гидромониторно-эжекторными землесосными снарядами производительностью 90 м3/ч (УПГЭУ), группа грунтов VI</t>
  </si>
  <si>
    <t>3.44-8-7</t>
  </si>
  <si>
    <t>Разработка грунта гидромониторно-эжекторными землесосными снарядами производительностью 37 м3/ч (ГТЗ), группа грунтов I</t>
  </si>
  <si>
    <t>3.44-8-8</t>
  </si>
  <si>
    <t>Разработка грунта гидромониторно-эжекторными землесосными снарядами производительностью 37 м3/ч (ГТЗ), группа грунтов II</t>
  </si>
  <si>
    <t>3.44-8-9</t>
  </si>
  <si>
    <t>Разработка грунта гидромониторно-эжекторными землесосными снарядами производительностью 37 м3/ч (ГТЗ), группа грунтов III</t>
  </si>
  <si>
    <t>3.44-8-10</t>
  </si>
  <si>
    <t>Разработка грунта гидромониторно-эжекторными землесосными снарядами производительностью 37 м3/ч (ГТЗ), группа грунтов IV</t>
  </si>
  <si>
    <t>3.44-8-11</t>
  </si>
  <si>
    <t>Разработка грунта гидромониторно-эжекторными землесосными снарядами производительностью 30 м3/ч (ДГС-150), группа грунтов I</t>
  </si>
  <si>
    <t>3.44-8-12</t>
  </si>
  <si>
    <t>Разработка грунта гидромониторно-эжекторными землесосными снарядами производительностью 30 м3/ч (ДГС-150), группа грунтов II</t>
  </si>
  <si>
    <t>3.44-8-13</t>
  </si>
  <si>
    <t>Разработка грунта гидромониторно-эжекторными землесосными снарядами производительностью 30 м3/ч (ДГС-150), группа грунтов III</t>
  </si>
  <si>
    <t>3.44-8-14</t>
  </si>
  <si>
    <t>Разработка грунта гидромониторно-эжекторными землесосными снарядами производительностью 30 м3/ч (ДГС-150), группа грунтов IV</t>
  </si>
  <si>
    <t>3.44-0-2-0-9</t>
  </si>
  <si>
    <t>Таблица 3.44-9. Разработка грунта штанговыми земснарядами производительностью 120 м3/ч (Селигер)</t>
  </si>
  <si>
    <t>3.44-9-1</t>
  </si>
  <si>
    <t>Разработка грунта штанговыми земснарядами производительностью 120 м3/ч (Селигер), группа грунтов I</t>
  </si>
  <si>
    <t>3.44-9-2</t>
  </si>
  <si>
    <t>Разработка грунта штанговыми земснарядами производительностью 120 м3/ч (Селигер), группа грунтов II</t>
  </si>
  <si>
    <t>3.44-9-3</t>
  </si>
  <si>
    <t>Разработка грунта штанговыми земснарядами производительностью 120 м3/ч (Селигер), группа грунтов III</t>
  </si>
  <si>
    <t>3.44-9-4</t>
  </si>
  <si>
    <t>Разработка грунта штанговыми земснарядами производительностью 120 м3/ч (Селигер), группа грунтов IV</t>
  </si>
  <si>
    <t>3.44-9-5</t>
  </si>
  <si>
    <t>Разработка грунта штанговыми земснарядами производительностью 120 м3/ч (Селигер), группа грунтов V</t>
  </si>
  <si>
    <t>3.44-9-6</t>
  </si>
  <si>
    <t>Разработка грунта штанговыми земснарядами производительностью 120 м3/ч (Селигер), группа грунтов VI</t>
  </si>
  <si>
    <t>3.44-9-7</t>
  </si>
  <si>
    <t>Разработка грунта штанговыми земснарядами производительностью 120 м3/ч (Селигер), группа грунтов VII</t>
  </si>
  <si>
    <t>3.44-0-2-0-10</t>
  </si>
  <si>
    <t>Таблица 3.44-10. Разработка грунта траншейными землесосными снарядами производительностью 60 м3/ч (ПМТ-100)</t>
  </si>
  <si>
    <t>3.44-10-1</t>
  </si>
  <si>
    <t>Разработка грунта траншейными землесосными снарядами производительностью 60 м3/ч (ПМТ-100), группа грунтов I</t>
  </si>
  <si>
    <t>3.44-10-2</t>
  </si>
  <si>
    <t>Разработка грунта траншейными землесосными снарядами производительностью 60 м3/ч (ПМТ-100), группа грунтов II</t>
  </si>
  <si>
    <t>3.44-10-3</t>
  </si>
  <si>
    <t>Разработка грунта траншейными землесосными снарядами производительностью 60 м3/ч (ПМТ-100), группа грунтов III</t>
  </si>
  <si>
    <t>3.44-10-4</t>
  </si>
  <si>
    <t>Разработка грунта траншейными землесосными снарядами производительностью 60 м3/ч (ПМТ-100), группа грунтов IV</t>
  </si>
  <si>
    <t>3.44-10-5</t>
  </si>
  <si>
    <t>Разработка грунта траншейными землесосными снарядами производительностью 60 м3/ч (ПМТ-100), группа грунтов V</t>
  </si>
  <si>
    <t>3.44-10-6</t>
  </si>
  <si>
    <t>Разработка грунта траншейными землесосными снарядами производительностью 60 м3/ч (ПМТ-100), группа грунтов VI</t>
  </si>
  <si>
    <t>3.44-0-2-0-11</t>
  </si>
  <si>
    <t>Таблица 3.44-11. Разработка грунта траншейными землесосными снарядами производительностью 150-250 м3/ч</t>
  </si>
  <si>
    <t>3.44-11-1</t>
  </si>
  <si>
    <t>Разработка грунта траншейными землесосными снарядами производительностью 150 м3/ч (ТЗР-151), группа грунтов I</t>
  </si>
  <si>
    <t>3.44-11-2</t>
  </si>
  <si>
    <t>Разработка грунта траншейными землесосными снарядами производительностью 150 м3/ч (ТЗР-151), группа грунтов II</t>
  </si>
  <si>
    <t>3.44-11-3</t>
  </si>
  <si>
    <t>Разработка грунта траншейными землесосными снарядами производительностью 150 м3/ч (ТЗР-151), группа грунтов III</t>
  </si>
  <si>
    <t>3.44-11-4</t>
  </si>
  <si>
    <t>Разработка грунта траншейными землесосными снарядами производительностью 150 м3/ч (ТЗР-151), группа грунтов IV</t>
  </si>
  <si>
    <t>3.44-11-5</t>
  </si>
  <si>
    <t>Разработка грунта траншейными землесосными снарядами производительностью 150 м3/ч (ТЗР-151), группа грунтов V</t>
  </si>
  <si>
    <t>3.44-11-6</t>
  </si>
  <si>
    <t>Разработка грунта траншейными землесосными снарядами производительностью 150 м3/ч (ТЗР-151), группа грунтов VI</t>
  </si>
  <si>
    <t>3.44-11-7</t>
  </si>
  <si>
    <t>Разработка грунта траншейными землесосными снарядами производительностью 250 м3/ч (ТЗР-251), группа грунтов I</t>
  </si>
  <si>
    <t>3.44-11-8</t>
  </si>
  <si>
    <t>Разработка грунта траншейными землесосными снарядами производительностью 250 м3/ч (ТЗР-251), группа грунтов II</t>
  </si>
  <si>
    <t>3.44-11-9</t>
  </si>
  <si>
    <t>Разработка грунта траншейными землесосными снарядами производительностью 250 м3/ч (ТЗР-251), группа грунтов III</t>
  </si>
  <si>
    <t>3.44-11-10</t>
  </si>
  <si>
    <t>Разработка грунта траншейными землесосными снарядами производительностью 250 м3/ч (ТЗР-251), группа грунтов IV</t>
  </si>
  <si>
    <t>3.44-11-11</t>
  </si>
  <si>
    <t>Разработка грунта траншейными землесосными снарядами производительностью 250 м3/ч (ТЗР-251), группа грунтов V</t>
  </si>
  <si>
    <t>3.44-11-12</t>
  </si>
  <si>
    <t>Разработка грунта траншейными землесосными снарядами производительностью 250 м3/ч (ТЗР-251), группа грунтов VI</t>
  </si>
  <si>
    <t>3.44-0-2-0-12</t>
  </si>
  <si>
    <t>Таблица 3.44-12. Разработка грунта под водой канатно-скреперными установками</t>
  </si>
  <si>
    <t>3.44-12-1</t>
  </si>
  <si>
    <t>Разработка грунта под водой канатно-скреперной установкой, с ковшом вместимостью 1 м3, грунты песчано-илистые, гравелистые и глинистые, дальность скреперования до 50 м</t>
  </si>
  <si>
    <t>3.44-12-2</t>
  </si>
  <si>
    <t>Разработка грунта под водой канатно-скреперной установкой, с ковшом вместимостью 1 м3, грунты песчано-илистые, гравелистые и глинистые, дальность скреперования от 51 до 100 м</t>
  </si>
  <si>
    <t>3.44-12-3</t>
  </si>
  <si>
    <t>Разработка грунта под водой канатно-скреперной установкой, с ковшом вместимостью 1 м3, грунты песчано-илистые, гравелистые и глинистые, дальность скреперования от 101 до 150 м</t>
  </si>
  <si>
    <t>3.44-12-4</t>
  </si>
  <si>
    <t>Разработка грунта под водой канатно-скреперной установкой, с ковшом вместимостью 1 м3, грунты скальные, предварительно разрыхленные взрывами, дальность скреперования до 50 м</t>
  </si>
  <si>
    <t>3.44-12-5</t>
  </si>
  <si>
    <t>Разработка грунта под водой канатно-скреперной установкой, с ковшом вместимостью 1 м3, грунты скальные, предварительно разрыхленные взрывами, дальность скреперования от 51 до 100 м</t>
  </si>
  <si>
    <t>3.44-12-6</t>
  </si>
  <si>
    <t>Разработка грунта под водой канатно-скреперной установкой, с ковшом вместимостью 1 м3, грунты скальные, предварительно разрыхленные взрывами, дальность скреперования от 101 до 150 м</t>
  </si>
  <si>
    <t>3.44-12-7</t>
  </si>
  <si>
    <t>Разработка грунта под водой канатно-скреперной установкой, с ковшом вместимостью 1,5 м3, грунты песчано-илистые, гравелистые и глинистые, дальность скреперования до 50 м</t>
  </si>
  <si>
    <t>3.44-12-8</t>
  </si>
  <si>
    <t>Разработка грунта под водой канатно-скреперной установкой, с ковшом вместимостью 1,5 м3, грунты песчано-илистые, гравелистые и глинистые, дальность скреперования от 51 до 100 м</t>
  </si>
  <si>
    <t>3.44-12-9</t>
  </si>
  <si>
    <t>Разработка грунта под водой канатно-скреперной установкой, с ковшом вместимостью 1,5 м3, грунты песчано-илистые, гравелистые и глинистые, дальность скреперования от 101 до 150 м</t>
  </si>
  <si>
    <t>3.44-12-10</t>
  </si>
  <si>
    <t>Разработка грунта под водой канатно-скреперной установкой, с ковшом вместимостью 1,5 м3, грунты скальные, предварительно разрыхленные взрывами, дальность скреперования до 50 м</t>
  </si>
  <si>
    <t>3.44-12-11</t>
  </si>
  <si>
    <t>Разработка грунта под водой канатно-скреперной установкой, с ковшом вместимостью 1,5 м3, грунты скальные, предварительно разрыхленные взрывами, дальность скреперования от 51 до 100 м</t>
  </si>
  <si>
    <t>3.44-12-12</t>
  </si>
  <si>
    <t>Разработка грунта под водой канатно-скреперной установкой, с ковшом вместимостью 1,5 м3, грунты скальные, предварительно разрыхленные взрывами, дальность скреперования от 101 до 150 м</t>
  </si>
  <si>
    <t>3.44-0-2-0-13</t>
  </si>
  <si>
    <t>Таблица 3.44-13. Разработка грунта плавучими кранами с грейферами в отвал</t>
  </si>
  <si>
    <t>3.44-13-1</t>
  </si>
  <si>
    <t>Разработка грунта плавучими кранами с грейферами в отвал, краны грузоподъемностью до 5 т с ковшом вместимостью 1 м3, группа грунтов 1- 2</t>
  </si>
  <si>
    <t>3.44-13-2</t>
  </si>
  <si>
    <t>Разработка грунта плавучими кранами с грейферами в отвал, краны грузоподъемностью до 5 т с ковшом вместимостью 1 м3, группа грунтов 3- 4</t>
  </si>
  <si>
    <t>3.44-13-3</t>
  </si>
  <si>
    <t>Разработка грунта плавучими кранами с грейферами в отвал, краны грузоподъемностью до 5 т с ковшом вместимостью 1 м3, группа грунтов, требующие предварительного рыхления и камень</t>
  </si>
  <si>
    <t>3.44-13-4</t>
  </si>
  <si>
    <t>Разработка грунта плавучими кранами с грейферами в отвал, краны грузоподъемностью до 16 т с ковшом вместимостью 4 м3, группа грунтов 1- 2</t>
  </si>
  <si>
    <t>3.44-13-5</t>
  </si>
  <si>
    <t>Разработка грунта плавучими кранами с грейферами в отвал, краны грузоподъемностью до 16 т с ковшом вместимостью 4 м3, группа грунтов 3 - 4</t>
  </si>
  <si>
    <t>3.44-13-6</t>
  </si>
  <si>
    <t>Разработка грунта плавучими кранами с грейферами в отвал, краны грузоподъемностью до 16 т с ковшом вместимостью 4 м3, группа грунтов, требующие предварительного рыхления и камень</t>
  </si>
  <si>
    <t>3.44-0-2-0-14</t>
  </si>
  <si>
    <t>Таблица 3.44-14. Разработка грунта плавучими кранами с грейферами на баржи с отвозкой и выгрузкой при дальности транспортировки до 5 км</t>
  </si>
  <si>
    <t>3.44-14-1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</si>
  <si>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5 т с ковшом вместимостью 1 м3, группа грунтов 1 - 2</t>
  </si>
  <si>
    <t>3.44-14-2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</si>
  <si>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5 т с ковшом вместимостью 1 м3, группа грунтов 3 - 4</t>
  </si>
  <si>
    <t>3.44-14-3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</si>
  <si>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5 т с ковшом вместимостью 1 м3, группа грунтов требующая предварительного рыхления и камень</t>
  </si>
  <si>
    <t>3.44-14-4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</si>
  <si>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16 т с ковшом вместимостью 4 м3, группа грунтов 1 - 2</t>
  </si>
  <si>
    <t>3.44-14-5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</si>
  <si>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16 т с ковшом вместимостью 4 м3, группа грунтов 3 - 4</t>
  </si>
  <si>
    <t>3.44-14-6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</si>
  <si>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16 т с ковшом вместимостью 4 м3, группа грунтов требующая предварительного рыхления и камень</t>
  </si>
  <si>
    <t>3.44-0-2-0-15</t>
  </si>
  <si>
    <t>Таблица 3.44-15. Дополнительная транспортировка грунта баржами на последующие 10 км</t>
  </si>
  <si>
    <t>3.44-15-1</t>
  </si>
  <si>
    <t>Дополнительная транспортировка грунта баржами на последующие 10 км, добавляется к позиции 3.44-14-1</t>
  </si>
  <si>
    <t>3.44-15-2</t>
  </si>
  <si>
    <t>Дополнительная транспортировка грунта баржами на последующие 10 км, добавляется к позиции 3.44-14-2</t>
  </si>
  <si>
    <t>3.44-15-3</t>
  </si>
  <si>
    <t>Дополнительная транспортировка грунта баржами на последующие 10 км, добавляется к позиции 3.44-14-3</t>
  </si>
  <si>
    <t>3.44-15-4</t>
  </si>
  <si>
    <t>Дополнительная транспортировка грунта баржами на последующие 10 км, добавляется к позиции 3.44-14-4</t>
  </si>
  <si>
    <t>3.44-15-5</t>
  </si>
  <si>
    <t>Дополнительная транспортировка грунта баржами на последующие 10 км, добавляется к позиции 3.44-14-5</t>
  </si>
  <si>
    <t>3.44-15-6</t>
  </si>
  <si>
    <t>Дополнительная транспортировка грунта баржами на последующие 10 км, добавляется к позиции 3.44-14-6</t>
  </si>
  <si>
    <t>3.44-0-2-0-16</t>
  </si>
  <si>
    <t>Таблица 3.44-16. Глубинное уплотнение песчаного грунта вибрационными уплотняющими машинами</t>
  </si>
  <si>
    <t>3.44-16-1</t>
  </si>
  <si>
    <t>Глубинное уплотнение песчаного грунта вибрационными уплотняющими машинами, толщина уплотняемого слоя до 5 м</t>
  </si>
  <si>
    <t>3.44-16-2</t>
  </si>
  <si>
    <t>Глубинное уплотнение песчаного грунта вибрационными уплотняющими машинами, толщина уплотняемого слоя до 7 м</t>
  </si>
  <si>
    <t>3.44-0-3</t>
  </si>
  <si>
    <t>Раздел  3. Укладка подводных трубопроводов и кабелей</t>
  </si>
  <si>
    <t>3.44-0-3-0-17</t>
  </si>
  <si>
    <t>Таблица 3.44-17. Укладка трубопроводов в подводную траншею протаскиванием по дну</t>
  </si>
  <si>
    <t>3.44-17-1</t>
  </si>
  <si>
    <t>Укладка трубопроводов в подводную траншею протаскиванием по дну, диаметр трубопровода до 300 мм</t>
  </si>
  <si>
    <t>3.44-17-2</t>
  </si>
  <si>
    <t>Укладка трубопроводов в подводную траншею протаскиванием по дну, диаметр трубопровода до 500 мм</t>
  </si>
  <si>
    <t>3.44-17-3</t>
  </si>
  <si>
    <t>Укладка трубопроводов в подводную траншею протаскиванием по дну, диаметр трубопровода до 700 мм</t>
  </si>
  <si>
    <t>3.44-17-4</t>
  </si>
  <si>
    <t>Укладка трубопроводов в подводную траншею протаскиванием по дну, диаметр трубопровода до 800 мм</t>
  </si>
  <si>
    <t>3.44-17-5</t>
  </si>
  <si>
    <t>Укладка трубопроводов в подводную траншею протаскиванием по дну, диаметр трубопровода до 1000 мм</t>
  </si>
  <si>
    <t>3.44-17-6</t>
  </si>
  <si>
    <t>Укладка трубопроводов в подводную траншею протаскиванием по дну, диаметр трубопровода до 1200 мм</t>
  </si>
  <si>
    <t>3.44-17-7</t>
  </si>
  <si>
    <t>Укладка трубопроводов в подводную траншею протаскиванием по дну, диаметр трубопровода до 1400 мм</t>
  </si>
  <si>
    <t>3.44-0-3-0-18</t>
  </si>
  <si>
    <t>Таблица 3.44-18. Укладка трубопроводов в подводную траншею свободным погружением (с заполнением водой)</t>
  </si>
  <si>
    <t>3.44-18-1</t>
  </si>
  <si>
    <t>Укладка трубопроводов в подводную траншею свободным погружением (с заполнением водой), диаметр трубопровода до 300 мм</t>
  </si>
  <si>
    <t>3.44-18-2</t>
  </si>
  <si>
    <t>Укладка трубопроводов в подводную траншею свободным погружением (с заполнением водой), диаметр трубопровода до 500 мм</t>
  </si>
  <si>
    <t>3.44-18-3</t>
  </si>
  <si>
    <t>Укладка трубопроводов в подводную траншею свободным погружением (с заполнением водой), диаметр трубопровода до 700 мм</t>
  </si>
  <si>
    <t>3.44-18-4</t>
  </si>
  <si>
    <t>Укладка трубопроводов в подводную траншею свободным погружением (с заполнением водой), диаметр трубопровода до 800 мм</t>
  </si>
  <si>
    <t>3.44-18-5</t>
  </si>
  <si>
    <t>Укладка трубопроводов в подводную траншею свободным погружением (с заполнением водой), диаметр трубопровода до 1000 мм</t>
  </si>
  <si>
    <t>3.44-18-6</t>
  </si>
  <si>
    <t>Укладка трубопроводов в подводную траншею свободным погружением (с заполнением водой), диаметр трубопровода до 1200 мм</t>
  </si>
  <si>
    <t>3.44-18-7</t>
  </si>
  <si>
    <t>Укладка трубопроводов в подводную траншею свободным погружением (с заполнением водой), диаметр трубопровода до 1400 мм</t>
  </si>
  <si>
    <t>3.44-0-3-0-19</t>
  </si>
  <si>
    <t>Таблица 3.44-19. Укладка трубопроводов в подводную траншею секциями с плавучих опор</t>
  </si>
  <si>
    <t>3.44-19-1</t>
  </si>
  <si>
    <t>Укладка трубопроводов в подводную траншею секциями с плавучих опор, диаметр трубопровода до 300 мм</t>
  </si>
  <si>
    <t>3.44-19-2</t>
  </si>
  <si>
    <t>Укладка трубопроводов в подводную траншею секциями с плавучих опор, диаметр трубопровода до 500 мм</t>
  </si>
  <si>
    <t>3.44-19-3</t>
  </si>
  <si>
    <t>Укладка трубопроводов в подводную траншею секциями с плавучих опор, диаметр трубопровода до 700 мм</t>
  </si>
  <si>
    <t>3.44-19-4</t>
  </si>
  <si>
    <t>Укладка трубопроводов в подводную траншею секциями с плавучих опор, диаметр трубопровода до 800 мм</t>
  </si>
  <si>
    <t>3.44-19-5</t>
  </si>
  <si>
    <t>Укладка трубопроводов в подводную траншею секциями с плавучих опор, диаметр трубопровода до 1000 мм</t>
  </si>
  <si>
    <t>3.44-19-6</t>
  </si>
  <si>
    <t>Укладка трубопроводов в подводную траншею секциями с плавучих опор, диаметр трубопровода до 1200 мм</t>
  </si>
  <si>
    <t>3.44-19-7</t>
  </si>
  <si>
    <t>Укладка трубопроводов в подводную траншею секциями с плавучих опор, диаметр трубопровода до 1400 мм</t>
  </si>
  <si>
    <t>3.44-0-3-0-20</t>
  </si>
  <si>
    <t>Таблица 3.44-20. Укладка трубопроводов конструкции "труба в трубе" в подводную траншею</t>
  </si>
  <si>
    <t>3.44-20-1</t>
  </si>
  <si>
    <t>Укладка трубопроводов конструкции "труба в трубе" в подводную траншею, трубопроводы диаметром 325/530 мм</t>
  </si>
  <si>
    <t>3.44-20-2</t>
  </si>
  <si>
    <t>Укладка трубопроводов конструкции "труба в трубе" в подводную траншею, трубопроводы диаметром 530/720 мм</t>
  </si>
  <si>
    <t>3.44-20-3</t>
  </si>
  <si>
    <t>Укладка трубопроводов конструкции "труба в трубе" в подводную траншею, трубопроводы диаметром 720/1020 мм</t>
  </si>
  <si>
    <t>3.44-0-3-0-21</t>
  </si>
  <si>
    <t>Таблица 3.44-21. Сварка на плаву готовых плетей трубопровода</t>
  </si>
  <si>
    <t>3.44-21-1</t>
  </si>
  <si>
    <t>Сварка на плаву готовых плетей трубопроводов диаметром до 200 мм</t>
  </si>
  <si>
    <t>3.44-21-2</t>
  </si>
  <si>
    <t>Сварка на плаву готовых плетей трубопроводов диаметром до 300 мм</t>
  </si>
  <si>
    <t>3.44-21-3</t>
  </si>
  <si>
    <t>Сварка на плаву готовых плетей трубопроводов диаметром до 400 мм</t>
  </si>
  <si>
    <t>3.44-21-4</t>
  </si>
  <si>
    <t>Сварка на плаву готовых плетей трубопроводов диаметром до 500 мм</t>
  </si>
  <si>
    <t>3.44-21-5</t>
  </si>
  <si>
    <t>Сварка на плаву готовых плетей трубопроводов диаметром до 600 мм</t>
  </si>
  <si>
    <t>3.44-21-6</t>
  </si>
  <si>
    <t>Сварка на плаву готовых плетей трубопроводов диаметром до 700 мм</t>
  </si>
  <si>
    <t>3.44-21-7</t>
  </si>
  <si>
    <t>Сварка на плаву готовых плетей трубопроводов диаметром до 800 мм</t>
  </si>
  <si>
    <t>3.44-21-8</t>
  </si>
  <si>
    <t>Сварка на плаву готовых плетей трубопроводов диаметром до 900 мм</t>
  </si>
  <si>
    <t>3.44-21-9</t>
  </si>
  <si>
    <t>Сварка на плаву готовых плетей трубопроводов диаметром до 1000 мм</t>
  </si>
  <si>
    <t>3.44-21-10</t>
  </si>
  <si>
    <t>Сварка на плаву готовых плетей трубопроводов диаметром до 1200 мм</t>
  </si>
  <si>
    <t>3.44-21-11</t>
  </si>
  <si>
    <t>Сварка на плаву готовых плетей трубопроводов диаметром до 1400 мм</t>
  </si>
  <si>
    <t>3.44-0-3-0-22</t>
  </si>
  <si>
    <t>Таблица 3.44-22. Укладка кабеля в подводную траншею</t>
  </si>
  <si>
    <t>3.44-22-1</t>
  </si>
  <si>
    <t>Укладка кабеля в подводную траншею, первая нитка при ширине реки 200 м</t>
  </si>
  <si>
    <t>100 м уложенного кабеля</t>
  </si>
  <si>
    <t>3.44-22-2</t>
  </si>
  <si>
    <t>Укладка кабеля в подводную траншею, первая нитка при ширине реки более 200 м</t>
  </si>
  <si>
    <t>3.44-22-3</t>
  </si>
  <si>
    <t>Укладка кабеля в подводную траншею, каждая последующая нитка в одной траншее при ширине реки 200 м</t>
  </si>
  <si>
    <t>3.44-22-4</t>
  </si>
  <si>
    <t>Укладка кабеля в подводную траншею, каждая последующая нитка в одной траншее при ширине реки свыше 200 м</t>
  </si>
  <si>
    <t>3.44-0-3-0-23</t>
  </si>
  <si>
    <t>Таблица 3.44-23. Протаскивание водолазами конца кабеля в береговой колодец через вводную трубу</t>
  </si>
  <si>
    <t>3.44-23-1</t>
  </si>
  <si>
    <t>Протаскивание водолазами конца кабеля в береговой колодец через вводную трубу</t>
  </si>
  <si>
    <t>1 конец кабеля</t>
  </si>
  <si>
    <t>3.44-0-4</t>
  </si>
  <si>
    <t>Раздел  4. Подводные строительно-монтажные работы</t>
  </si>
  <si>
    <t>3.44-0-4-0-24</t>
  </si>
  <si>
    <t>Таблица 3.44-24. Подъем из-под воды стальных ферм, обломков конструкций и бревен</t>
  </si>
  <si>
    <t>3.44-24-1</t>
  </si>
  <si>
    <t>Подъем из-под воды ферм стальных, массой до 10 т</t>
  </si>
  <si>
    <t>1 предмет</t>
  </si>
  <si>
    <t>3.44-24-2</t>
  </si>
  <si>
    <t>Подъем из-под воды обломков железобетонных конструкций, рельсов, труб и прочих, массой до 0,6 т</t>
  </si>
  <si>
    <t>3.44-24-3</t>
  </si>
  <si>
    <t>Подъем из-под воды обломков железобетонных конструкций, рельсов, труб и прочих, массой до 3,0 т</t>
  </si>
  <si>
    <t>3.44-24-4</t>
  </si>
  <si>
    <t>Подъем из-под воды обломков железобетонных конструкций, рельсов, труб и прочих, массой до 15 т</t>
  </si>
  <si>
    <t>3.44-24-5</t>
  </si>
  <si>
    <t>Подъем из-под воды бревен, массой до 0,6 т</t>
  </si>
  <si>
    <t>3.44-0-4-0-25</t>
  </si>
  <si>
    <t>Таблица 3.44-25. Перемещение и выемка камня и щебня из воды водолазами</t>
  </si>
  <si>
    <t>3.44-25-1</t>
  </si>
  <si>
    <t>Перемещение водолазами камня под водой</t>
  </si>
  <si>
    <t>3.44-25-2</t>
  </si>
  <si>
    <t>Перемещение водолазами камня под водой с перекидкой за стену</t>
  </si>
  <si>
    <t>3.44-25-3</t>
  </si>
  <si>
    <t>Выемка водолазами камня из воды весом до 8 кг</t>
  </si>
  <si>
    <t>3.44-25-4</t>
  </si>
  <si>
    <t>Выемка водолазами камня из воды весом до 50 кг</t>
  </si>
  <si>
    <t>3.44-25-5</t>
  </si>
  <si>
    <t>Выемка водолазами камня из воды весом до 100 кг</t>
  </si>
  <si>
    <t>3.44-25-6</t>
  </si>
  <si>
    <t>Выемка щебня из воды</t>
  </si>
  <si>
    <t>3.44-0-4-0-26</t>
  </si>
  <si>
    <t>Таблица 3.44-26. Разравнивание водолазами каменных постелей под водой.</t>
  </si>
  <si>
    <t>3.44-26-1</t>
  </si>
  <si>
    <t>Разравнивание водолазами каменных постелей под водой, грубое, при отсыпке горизонтальных постелей шаландами с открывающимся днищем</t>
  </si>
  <si>
    <t>100 м2 постели</t>
  </si>
  <si>
    <t>3.44-26-2</t>
  </si>
  <si>
    <t>Разравнивание водолазами каменных постелей под водой, грубое, при отсыпке горизонтальных постелей другими плавучими средствами</t>
  </si>
  <si>
    <t>3.44-26-3</t>
  </si>
  <si>
    <t>Разравнивание водолазами каменных постелей под водой, тщательное, при отсыпке горизонтальных постелей шаландами с открывающимся днищем</t>
  </si>
  <si>
    <t>3.44-26-4</t>
  </si>
  <si>
    <t>Разравнивание водолазами каменных постелей под водой, тщательное, при отсыпке горизонтальных постелей другими плавучими средствами</t>
  </si>
  <si>
    <t>3.44-26-5</t>
  </si>
  <si>
    <t>Разравнивание водолазами каменных постелей под водой, весьма тщательное, при отсыпке горизонтальных постелей шаландами с открывающимся днищем</t>
  </si>
  <si>
    <t>3.44-26-6</t>
  </si>
  <si>
    <t>Разравнивание водолазами каменных постелей под водой, весьма тщательное, при отсыпке горизонтальных постелей другими плавучими средствами</t>
  </si>
  <si>
    <t>3.44-26-7</t>
  </si>
  <si>
    <t>Разравнивание водолазами каменных постелей под водой, грубое, при отсыпке наклонных постелей шаландами с открывающимся днищем</t>
  </si>
  <si>
    <t>3.44-26-8</t>
  </si>
  <si>
    <t>Разравнивание водолазами каменных постелей под водой, грубое, при отсыпке наклонных постелей другими плавучими средствами</t>
  </si>
  <si>
    <t>3.44-26-9</t>
  </si>
  <si>
    <t>Разравнивание водолазами каменных постелей под водой, тщательное, при отсыпке наклонных постелей шаландами с открывающимся днищем</t>
  </si>
  <si>
    <t>3.44-26-10</t>
  </si>
  <si>
    <t>Разравнивание водолазами каменных постелей под водой, тщательное, при отсыпке наклонных постелей другими плавучими средствами</t>
  </si>
  <si>
    <t>3.44-26-11</t>
  </si>
  <si>
    <t>Разравнивание водолазами каменных постелей под водой, весьма тщательное, при отсыпке наклонных постелей шаландами с открывающимся днищем</t>
  </si>
  <si>
    <t>3.44-26-12</t>
  </si>
  <si>
    <t>Разравнивание водолазами каменных постелей под водой, весьма тщательное, при отсыпке наклонных постелей другими плавучими средствами</t>
  </si>
  <si>
    <t>3.44-0-4-0-27</t>
  </si>
  <si>
    <t>Таблица 3.44-27. Разравнивание водолазами щебеночных (гравийных) и песчаных постелей</t>
  </si>
  <si>
    <t>3.44-27-1</t>
  </si>
  <si>
    <t>Разравнивание водолазами щебеночных (гравийных) постелей горизонтальных, равнение грубое</t>
  </si>
  <si>
    <t>3.44-27-2</t>
  </si>
  <si>
    <t>Разравнивание водолазами щебеночных (гравийных) постелей горизонтальных, равнение тщательное</t>
  </si>
  <si>
    <t>3.44-27-3</t>
  </si>
  <si>
    <t>Разравнивание водолазами щебеночных (гравийных) постелей горизонтальных, равнение весьма тщательное</t>
  </si>
  <si>
    <t>3.44-27-4</t>
  </si>
  <si>
    <t>Разравнивание водолазами щебеночных (гравийных) постелей наклонных, равнение грубое</t>
  </si>
  <si>
    <t>3.44-27-5</t>
  </si>
  <si>
    <t>Разравнивание водолазами щебеночных (гравийных) постелей наклонных, равнение тщательное</t>
  </si>
  <si>
    <t>3.44-27-6</t>
  </si>
  <si>
    <t>Разравнивание водолазами щебеночных (гравийных) постелей наклонных, равнение весьма тщательное</t>
  </si>
  <si>
    <t>3.44-27-7</t>
  </si>
  <si>
    <t>Разравнивание водолазами песчаных постелей</t>
  </si>
  <si>
    <t>3.44-0-4-0-28</t>
  </si>
  <si>
    <t>Таблица 3.44-28. Установка водолазами опалубки</t>
  </si>
  <si>
    <t>3.44-28-1</t>
  </si>
  <si>
    <t>Установка водолазами опалубки, щиты опалубки деревянные</t>
  </si>
  <si>
    <t>100 м2 опалубки</t>
  </si>
  <si>
    <t>3.44-28-2</t>
  </si>
  <si>
    <t>Установка водолазами опалубки, щиты опалубки металлические</t>
  </si>
  <si>
    <t>3.44-0-4-0-29</t>
  </si>
  <si>
    <t>Таблица 3.44-29. Укладка бетона под воду</t>
  </si>
  <si>
    <t>3.44-29-1</t>
  </si>
  <si>
    <t>Укладка бетона под воду при подаче в мешках</t>
  </si>
  <si>
    <t>3.44-29-2</t>
  </si>
  <si>
    <t>Укладка бетона под воду при подаче в бадьях</t>
  </si>
  <si>
    <t>3.44-29-3</t>
  </si>
  <si>
    <t>Укладка бетона под воду при подаче методом вертикально перемещаемой трубы</t>
  </si>
  <si>
    <t>3.44-0-4-0-30</t>
  </si>
  <si>
    <t>Таблица 3.44-30. Оборудование и разборка плавучего сооружения для укладки бетона методом вертикально перемещаемой трубы (ВПТ)</t>
  </si>
  <si>
    <t>3.44-30-1</t>
  </si>
  <si>
    <t>Оборудование и разборка плавучего сооружения для укладки бетона методом вертикально перемещаемой трубы (ВПТ)</t>
  </si>
  <si>
    <t>1 сооружение</t>
  </si>
  <si>
    <t>3.44-0-4-0-31</t>
  </si>
  <si>
    <t>Таблица 3.44-31. Подводная электросварка</t>
  </si>
  <si>
    <t>3.44-31-1</t>
  </si>
  <si>
    <t>Подводная электросварка водолазами внахлестку при толщине стали до 4 мм</t>
  </si>
  <si>
    <t>3.44-31-2</t>
  </si>
  <si>
    <t>Подводная электросварка водолазами внахлестку при толщине стали свыше 4 мм до 6 мм</t>
  </si>
  <si>
    <t>3.44-31-3</t>
  </si>
  <si>
    <t>Подводная электросварка водолазами внахлестку при толщине стали свыше 6 мм до 8 мм</t>
  </si>
  <si>
    <t>3.44-31-4</t>
  </si>
  <si>
    <t>Подводная электросварка водолазами внахлестку при толщине стали свыше 8 мм до 10 мм</t>
  </si>
  <si>
    <t>3.44-31-5</t>
  </si>
  <si>
    <t>Подводная электросварка водолазами встык с заваркой трещин при толщине стали до 4 мм</t>
  </si>
  <si>
    <t>3.44-31-6</t>
  </si>
  <si>
    <t>Подводная электросварка водолазами встык с заваркой трещин при толщине стали свыше 4 мм до 6 мм</t>
  </si>
  <si>
    <t>3.44-31-7</t>
  </si>
  <si>
    <t>Подводная электросварка водолазами встык с заваркой трещин при толщине стали свыше 6 мм до 8 мм</t>
  </si>
  <si>
    <t>3.44-31-8</t>
  </si>
  <si>
    <t>Подводная электросварка водолазами встык с заваркой трещин при толщине стали свыше 8 мм до 10 мм</t>
  </si>
  <si>
    <t>3.44-0-4-0-32</t>
  </si>
  <si>
    <t>Таблица 3.44-32. Подводная электродуговая резка стали</t>
  </si>
  <si>
    <t>3.44-32-1</t>
  </si>
  <si>
    <t>Подводная электродуговая резка листовой и профильной стали, нижнее положение реза, толщина стали до 5 мм</t>
  </si>
  <si>
    <t>3.44-32-2</t>
  </si>
  <si>
    <t>Подводная электродуговая резка листовой и профильной стали, вертикальное или горизонтальное положение реза, толщина стали до 5 мм</t>
  </si>
  <si>
    <t>3.44-32-3</t>
  </si>
  <si>
    <t>Подводная электродуговая резка листовой и профильной стали, нижнее положение реза, толщина стали свыше 5 мм до 8 мм</t>
  </si>
  <si>
    <t>3.44-32-4</t>
  </si>
  <si>
    <t>Подводная электродуговая резка листовой и профильной стали, вертикальное или горизонтальное положение реза, толщина стали свыше 5 мм до 8 мм</t>
  </si>
  <si>
    <t>3.44-32-5</t>
  </si>
  <si>
    <t>Подводная электродуговая резка листовой и профильной стали, нижнее положение реза, толщина стали свыше 8 мм до 10 мм</t>
  </si>
  <si>
    <t>3.44-32-6</t>
  </si>
  <si>
    <t>Подводная электродуговая резка листовой и профильной стали, вертикальное или горизонтальное положение реза, толщина стали свыше 8 мм до 10 мм</t>
  </si>
  <si>
    <t>3.44-32-7</t>
  </si>
  <si>
    <t>Подводная электродуговая резка листовой и профильной стали, нижнее положение реза, толщина стали свыше 10 мм до 15 мм</t>
  </si>
  <si>
    <t>3.44-32-8</t>
  </si>
  <si>
    <t>Подводная электродуговая резка листовой и профильной стали, вертикальное или горизонтальное положение реза, толщина стали свыше 10 мм до 15 мм</t>
  </si>
  <si>
    <t>3.44-32-9</t>
  </si>
  <si>
    <t>Подводная электродуговая резка листовой и профильной стали, нижнее положение реза, толщина стали свыше 15 мм до 20 мм</t>
  </si>
  <si>
    <t>3.44-32-10</t>
  </si>
  <si>
    <t>Подводная электродуговая резка листовой и профильной стали, вертикальное или горизонтальное положение реза, толщина стали свыше 15 мм до 20 мм</t>
  </si>
  <si>
    <t>3.44-32-11</t>
  </si>
  <si>
    <t>Подводная электродуговая резка листовой и профильной стали, нижнее положение реза, толщина стали свыше 20 мм до 25 мм</t>
  </si>
  <si>
    <t>3.44-32-12</t>
  </si>
  <si>
    <t>Подводная электродуговая резка листовой и профильной стали, вертикальное или горизонтальное положение реза, толщина стали свыше 20 мм до 25 мм</t>
  </si>
  <si>
    <t>3.44-32-13</t>
  </si>
  <si>
    <t>Подводная электродуговая резка круглой стали, нижнее положение реза, диаметр до 12 мм</t>
  </si>
  <si>
    <t>3.44-32-14</t>
  </si>
  <si>
    <t>Подводная электродуговая резка круглой стали, вертикальное или горизонтальное положение реза, диаметр до 12 мм</t>
  </si>
  <si>
    <t>3.44-32-15</t>
  </si>
  <si>
    <t>Подводная электродуговая резка круглой стали, нижнее положение реза, диаметр свыше 12 мм до 25 мм</t>
  </si>
  <si>
    <t>3.44-32-16</t>
  </si>
  <si>
    <t>Подводная электродуговая резка круглой стали, вертикальное или горизонтальное положение реза, диаметр свыше 12 мм до 25 мм</t>
  </si>
  <si>
    <t>3.44-32-17</t>
  </si>
  <si>
    <t>Подводная электродуговая резка круглой стали, нижнее положение реза, диаметр свыше 25 мм до 50 мм</t>
  </si>
  <si>
    <t>3.44-32-18</t>
  </si>
  <si>
    <t>Подводная электродуговая резка круглой стали, вертикальное или горизонтальное положение реза, диаметр свыше 25 мм до 50 мм</t>
  </si>
  <si>
    <t>3.44-32-19</t>
  </si>
  <si>
    <t>Подводная электродуговая резка круглой стали, нижнее положение реза, диаметр свыше 50 мм до 75 мм</t>
  </si>
  <si>
    <t>3.44-32-20</t>
  </si>
  <si>
    <t>Подводная электродуговая резка круглой стали, вертикальное или горизонтальное положение реза, диаметр свыше 50 мм до 75 мм</t>
  </si>
  <si>
    <t>3.44-32-21</t>
  </si>
  <si>
    <t>Подводная электродуговая резка круглой стали, нижнее положение реза, диаметр свыше 75 мм до 100 мм</t>
  </si>
  <si>
    <t>3.44-32-22</t>
  </si>
  <si>
    <t>Подводная электродуговая резка круглой стали, вертикальное или горизонтальное положение реза, диаметр свыше 75 мм до 100 мм</t>
  </si>
  <si>
    <t>3.44-0-4-0-33</t>
  </si>
  <si>
    <t>Таблица 3.44-33. Подводная электрокислородная резка стали и труб</t>
  </si>
  <si>
    <t>3.44-33-1</t>
  </si>
  <si>
    <t>Подводная электрокислородная резка листовой и профильной стали, толщина до 8 мм</t>
  </si>
  <si>
    <t>3.44-33-2</t>
  </si>
  <si>
    <t>Подводная электрокислородная резка листовой и профильной стали, толщина свыше 8 до 10 мм</t>
  </si>
  <si>
    <t>3.44-33-3</t>
  </si>
  <si>
    <t>Подводная электрокислородная резка листовой и профильной стали, толщина свыше 10 до 15 мм</t>
  </si>
  <si>
    <t>3.44-33-4</t>
  </si>
  <si>
    <t>Подводная электрокислородная резка листовой и профильной стали, толщина свыше 15 до 20 мм</t>
  </si>
  <si>
    <t>3.44-33-5</t>
  </si>
  <si>
    <t>Подводная электрокислородная резка листовой и профильной стали, толщина свыше 20 до 30 мм</t>
  </si>
  <si>
    <t>3.44-33-6</t>
  </si>
  <si>
    <t>Подводная электрокислородная резка листовой и профильной стали, толщина свыше 30 до 40 мм</t>
  </si>
  <si>
    <t>3.44-33-7</t>
  </si>
  <si>
    <t>Подводная электрокислородная резка листовой и профильной стали, толщина свыше 40 до 50 мм</t>
  </si>
  <si>
    <t>3.44-33-8</t>
  </si>
  <si>
    <t>Подводная электрокислородная резка круглой стали, диаметр до 12 мм</t>
  </si>
  <si>
    <t>3.44-33-9</t>
  </si>
  <si>
    <t>Подводная электрокислородная резка круглой стали, диаметр свыше 12 мм до 25 мм</t>
  </si>
  <si>
    <t>3.44-33-10</t>
  </si>
  <si>
    <t>Подводная электрокислородная резка круглой стали, диаметр свыше 25 мм до 50 мм</t>
  </si>
  <si>
    <t>3.44-33-11</t>
  </si>
  <si>
    <t>Подводная электрокислородная резка круглой стали, диаметр свыше 50 мм до 75 мм</t>
  </si>
  <si>
    <t>3.44-33-12</t>
  </si>
  <si>
    <t>Подводная электрокислородная резка круглой стали, диаметр свыше 75 мм до 100 мм</t>
  </si>
  <si>
    <t>3.44-33-13</t>
  </si>
  <si>
    <t>Подводная электрокислородная резка труб, диаметр до 219 мм</t>
  </si>
  <si>
    <t>1 рез</t>
  </si>
  <si>
    <t>3.44-33-14</t>
  </si>
  <si>
    <t>Подводная электрокислородная резка труб, диаметр 245 мм</t>
  </si>
  <si>
    <t>3.44-33-15</t>
  </si>
  <si>
    <t>Подводная электрокислородная резка труб, диаметр 273 мм</t>
  </si>
  <si>
    <t>3.44-33-16</t>
  </si>
  <si>
    <t>Подводная электрокислородная резка труб, диаметр 299 мм</t>
  </si>
  <si>
    <t>3.44-33-17</t>
  </si>
  <si>
    <t>Подводная электрокислородная резка труб, диаметр 325 мм</t>
  </si>
  <si>
    <t>3.44-33-18</t>
  </si>
  <si>
    <t>Подводная электрокислородная резка труб, диаметр 351 мм</t>
  </si>
  <si>
    <t>3.44-33-19</t>
  </si>
  <si>
    <t>Подводная электрокислородная резка труб, диаметр 377 мм</t>
  </si>
  <si>
    <t>3.44-33-20</t>
  </si>
  <si>
    <t>Подводная электрокислородная резка труб, диаметр 426 мм</t>
  </si>
  <si>
    <t>3.44-33-21</t>
  </si>
  <si>
    <t>Подводная электрокислородная резка труб, диаметр 478 мм</t>
  </si>
  <si>
    <t>3.44-33-22</t>
  </si>
  <si>
    <t>Подводная электрокислородная резка труб, диаметр 529 мм</t>
  </si>
  <si>
    <t>3.44-33-23</t>
  </si>
  <si>
    <t>Подводная электрокислородная резка труб, диаметр 630 мм</t>
  </si>
  <si>
    <t>3.44-33-24</t>
  </si>
  <si>
    <t>Подводная электрокислородная резка труб, диаметр 720 мм</t>
  </si>
  <si>
    <t>3.44-33-25</t>
  </si>
  <si>
    <t>Подводная электрокислородная резка труб, диаметр 820 мм</t>
  </si>
  <si>
    <t>3.44-33-26</t>
  </si>
  <si>
    <t>Подводная электрокислородная резка труб, диаметр 920 мм</t>
  </si>
  <si>
    <t>3.44-33-27</t>
  </si>
  <si>
    <t>Подводная электрокислородная резка труб, диаметр 1020 мм</t>
  </si>
  <si>
    <t>3.44-33-28</t>
  </si>
  <si>
    <t>Подводная электрокислородная резка труб, диаметр 1220 мм</t>
  </si>
  <si>
    <t>3.44-33-29</t>
  </si>
  <si>
    <t>Подводная электрокислородная резка труб, диаметр 1420 мм</t>
  </si>
  <si>
    <t>3.44-33-30</t>
  </si>
  <si>
    <t>Подводная электрокислородная резка труб, диаметр 1620 мм</t>
  </si>
  <si>
    <t>3.44-0-4-0-34</t>
  </si>
  <si>
    <t>Таблица 3.44-34. Опускание стальных и железобетонных оболочек оголовков водозаборных и сбросных сооружений под воду</t>
  </si>
  <si>
    <t>3.44-34-1</t>
  </si>
  <si>
    <t>Опускание стальных и железобетонных оболочек оголовков водозаборных и сбросных сооружений под воду, масса оголовка до 10 т</t>
  </si>
  <si>
    <t>1 оболочка</t>
  </si>
  <si>
    <t>3.44-34-2</t>
  </si>
  <si>
    <t>Опускание стальных и железобетонных оболочек оголовков водозаборных и сбросных сооружений под воду, масса оголовка до 20 т</t>
  </si>
  <si>
    <t>3.44-34-3</t>
  </si>
  <si>
    <t>Опускание стальных и железобетонных оболочек оголовков водозаборных и сбросных сооружений под воду, масса оголовка до 30 т</t>
  </si>
  <si>
    <t>3.44-34-4</t>
  </si>
  <si>
    <t>Опускание стальных и железобетонных оболочек оголовков водозаборных и сбросных сооружений под воду, масса оголовка до 50 т</t>
  </si>
  <si>
    <t>3.44-0-5</t>
  </si>
  <si>
    <t>Раздел  5. Вспомогательные, ремонтно-восстановительные работы под водой</t>
  </si>
  <si>
    <t>3.44-0-5-0-35</t>
  </si>
  <si>
    <t>Таблица 3.44-35. Установка водолазами элементов деревянных конструкций</t>
  </si>
  <si>
    <t>3.44-35-1</t>
  </si>
  <si>
    <t>Установка водолазами элементов деревянных конструкций, схватки или раскосы из пластин</t>
  </si>
  <si>
    <t>100 м3 древесины в конструкции</t>
  </si>
  <si>
    <t>3.44-35-2</t>
  </si>
  <si>
    <t>Установка водолазами элементов деревянных конструкций, схватки или раскосы из бревен</t>
  </si>
  <si>
    <t>3.44-35-3</t>
  </si>
  <si>
    <t>Установка водолазами элементов деревянных конструкций, насадки из бревен</t>
  </si>
  <si>
    <t>3.44-0-5-0-36</t>
  </si>
  <si>
    <t>Таблица 3.44-36. Крепление подводной части откосов плитами</t>
  </si>
  <si>
    <t>3.44-36-1</t>
  </si>
  <si>
    <t>Крепление подводной части откосов плитами, масса плиты до 2,3 т</t>
  </si>
  <si>
    <t>3.44-36-2</t>
  </si>
  <si>
    <t>Крепление подводной части откосов плитами, масса плиты до 2,8 т</t>
  </si>
  <si>
    <t>3.44-0-5-0-37</t>
  </si>
  <si>
    <t>Таблица 3.44-37. Срубка водолазами бетона</t>
  </si>
  <si>
    <t>3.44-37-1</t>
  </si>
  <si>
    <t>Срубка водолазами бетона</t>
  </si>
  <si>
    <t>1 м3 бетона</t>
  </si>
  <si>
    <t>3.44-0-5-0-38</t>
  </si>
  <si>
    <t>Таблица 3.44-38. Разборка водолазами каменной кладки и гранитной облицовки</t>
  </si>
  <si>
    <t>3.44-38-1</t>
  </si>
  <si>
    <t>Разборка водолазами каменной кладки</t>
  </si>
  <si>
    <t>1 м3 каменной кладки</t>
  </si>
  <si>
    <t>3.44-38-2</t>
  </si>
  <si>
    <t>Разборка водолазами гранитной облицовки</t>
  </si>
  <si>
    <t>1 камень гранитной облицовки</t>
  </si>
  <si>
    <t>3.44-0-5-0-39</t>
  </si>
  <si>
    <t>Таблица 3.44-39. Пробивка водолазами отверстий в бетоне</t>
  </si>
  <si>
    <t>3.44-39-1</t>
  </si>
  <si>
    <t>Пробивка водолазами отверстий в бетоне, глубина отверстия до 150 мм</t>
  </si>
  <si>
    <t>1 отверстие</t>
  </si>
  <si>
    <t>3.44-39-2</t>
  </si>
  <si>
    <t>Пробивка водолазами отверстий в бетоне, глубина отверстия до 200 мм</t>
  </si>
  <si>
    <t>3.44-39-3</t>
  </si>
  <si>
    <t>Пробивка водолазами отверстий в бетоне, глубина отверстия до 250 мм</t>
  </si>
  <si>
    <t>3.44-39-4</t>
  </si>
  <si>
    <t>Пробивка водолазами отверстий в бетоне, глубина отверстия до 300 мм</t>
  </si>
  <si>
    <t>3.44-0-5-0-40</t>
  </si>
  <si>
    <t>Таблица 3.44-40. Пробивка водолазами окон в каменных и бетонных стенах</t>
  </si>
  <si>
    <t>3.44-40-1</t>
  </si>
  <si>
    <t>Пробивка водолазами окон в каменных и бетонных стенах, толщина стены до 50 см, площадь окна до 0,25 м2</t>
  </si>
  <si>
    <t>1 окно</t>
  </si>
  <si>
    <t>3.44-40-2</t>
  </si>
  <si>
    <t>Пробивка водолазами окон в каменных и бетонных стенах, толщина стены до 50 см, площадь окна 0,25 - 0,5 м2</t>
  </si>
  <si>
    <t>3.44-40-3</t>
  </si>
  <si>
    <t>Пробивка водолазами окон в каменных и бетонных стенах, толщина стены до 50 см, площадь окна 0,5 - 0,75 м2</t>
  </si>
  <si>
    <t>3.44-40-4</t>
  </si>
  <si>
    <t>Пробивка водолазами окон в каменных и бетонных стенах, толщина стены до 50 см, площадь окна 0,75 - 1 м2</t>
  </si>
  <si>
    <t>3.44-0-5-0-41</t>
  </si>
  <si>
    <t>Таблица 3.44-41. Выдергивание плавучими кранами деревянных, стальных и железобетонных свай</t>
  </si>
  <si>
    <t>3.44-41-1</t>
  </si>
  <si>
    <t>Выдергивание плавучими кранами свай деревянных</t>
  </si>
  <si>
    <t>3.44-41-2</t>
  </si>
  <si>
    <t>Выдергивание плавучими кранами свай стальных и железобетонных</t>
  </si>
  <si>
    <t>3.44-0-5-0-42</t>
  </si>
  <si>
    <t>Таблица 3.44-42. Спиливание водолазами деревянных свай</t>
  </si>
  <si>
    <t>3.44-42-1</t>
  </si>
  <si>
    <t>Спиливание водолазами деревянных свай механизированным инструментом, сваи диаметром до 220 мм</t>
  </si>
  <si>
    <t>3.44-42-2</t>
  </si>
  <si>
    <t>Спиливание водолазами деревянных свай механизированным инструментом, сваи диаметром 220 - 360 мм</t>
  </si>
  <si>
    <t>3.44-42-3</t>
  </si>
  <si>
    <t>Спиливание водолазами деревянных свай вручную, сваи диаметром до 260 мм</t>
  </si>
  <si>
    <t>3.44-42-4</t>
  </si>
  <si>
    <t>Спиливание водолазами деревянных свай вручную, сваи диаметром 260 - 360 мм</t>
  </si>
  <si>
    <t>3.44-0-5-0-43</t>
  </si>
  <si>
    <t>Таблица 3.44-43. Разборка водолазами деревянных конструкций</t>
  </si>
  <si>
    <t>3.44-43-1</t>
  </si>
  <si>
    <t>Разборка водолазами деревянных конструкций вручную, настил палубы судов</t>
  </si>
  <si>
    <t>1 м2 настила</t>
  </si>
  <si>
    <t>3.44-43-2</t>
  </si>
  <si>
    <t>Разборка водолазами деревянных конструкций вручную, настил гидротехнических сооружений</t>
  </si>
  <si>
    <t>3.44-43-3</t>
  </si>
  <si>
    <t>Разборка водолазами деревянных конструкций вручную, насадки, раскосы, схватки</t>
  </si>
  <si>
    <t>100 м бревен или брусьев</t>
  </si>
  <si>
    <t>3.44-43-4</t>
  </si>
  <si>
    <t>Разборка водолазами деревянных конструкций вручную, ряжи</t>
  </si>
  <si>
    <t>3.44-43-5</t>
  </si>
  <si>
    <t>Разборка водолазами деревянных конструкций плавучими кранами, насадки, раскосы, схватки</t>
  </si>
  <si>
    <t>3.44-43-6</t>
  </si>
  <si>
    <t>Разборка водолазами деревянных конструкций плавучими кранами, ряжи</t>
  </si>
  <si>
    <t>3.44-0-5-0-44</t>
  </si>
  <si>
    <t>Таблица 3.44-44. Очистка водолазами конструкций от обрастания, краски и ржавчины</t>
  </si>
  <si>
    <t>3.44-44-1</t>
  </si>
  <si>
    <t>Очистка водолазами конструкций от обрастания немеханизированным инструментом</t>
  </si>
  <si>
    <t>100 м2 очищенной поверхности</t>
  </si>
  <si>
    <t>3.44-44-2</t>
  </si>
  <si>
    <t>Очистка водолазами конструкций от обрастания механизированным инструментом</t>
  </si>
  <si>
    <t>3.44-44-3</t>
  </si>
  <si>
    <t>Очистка водолазами конструкций от краски и ржавчины механизированным инструментом</t>
  </si>
  <si>
    <t>3.44-0-5-0-45</t>
  </si>
  <si>
    <t>Таблица 3.44-45. Срубка водолазами заклепок</t>
  </si>
  <si>
    <t>3.44-45-1</t>
  </si>
  <si>
    <t>Срубка водолазами заклепок диаметром до 16 мм</t>
  </si>
  <si>
    <t>3.44-45-2</t>
  </si>
  <si>
    <t>Срубка водолазами заклепок диаметром до 19 мм</t>
  </si>
  <si>
    <t>3.44-45-3</t>
  </si>
  <si>
    <t>Срубка водолазами заклепок диаметром до 22 мм</t>
  </si>
  <si>
    <t>3.44-45-4</t>
  </si>
  <si>
    <t>Срубка водолазами заклепок диаметром до 25 мм</t>
  </si>
  <si>
    <t>3.44-0-5-0-46</t>
  </si>
  <si>
    <t>Таблица 3.44-46. Постановка и снятие болтов водолазами в стальных конструкциях</t>
  </si>
  <si>
    <t>3.44-46-1</t>
  </si>
  <si>
    <t>Постановка болтов водолазами в стальных конструкциях</t>
  </si>
  <si>
    <t>100 штук болтов</t>
  </si>
  <si>
    <t>3.44-46-2</t>
  </si>
  <si>
    <t>Снятие болтов водолазами в стальных конструкциях</t>
  </si>
  <si>
    <t>3.44-0-5-0-47</t>
  </si>
  <si>
    <t>Таблица 3.44-47. Установка водолазами соединительных муфт на трубопроводе</t>
  </si>
  <si>
    <t>3.44-47-1</t>
  </si>
  <si>
    <t>Установка водолазами соединительных муфт на трубопроводе, муфты диаметром 820 - 1220 мм</t>
  </si>
  <si>
    <t>1 муфта</t>
  </si>
  <si>
    <t>3.44-0-5-0-48</t>
  </si>
  <si>
    <t>Таблица 3.44-48. Ремонт водолазами изоляции подводных трубопроводов</t>
  </si>
  <si>
    <t>3.44-48-1</t>
  </si>
  <si>
    <t>Ремонт водолазами изоляции подводных трубопроводов</t>
  </si>
  <si>
    <t>1 м2 поверхности трубопровода</t>
  </si>
  <si>
    <t>3.44-0-5-0-49</t>
  </si>
  <si>
    <t>Таблица 3.44-49. Погрузка и разгрузка плавучими кранами конструкций</t>
  </si>
  <si>
    <t>3.44-49-1</t>
  </si>
  <si>
    <t>Погрузка плавучими кранами конструкций массой до 10 т</t>
  </si>
  <si>
    <t>3.44-49-2</t>
  </si>
  <si>
    <t>Разгрузка плавучими кранами конструкций массой до 10 т</t>
  </si>
  <si>
    <t>3.44-0-5-0-50</t>
  </si>
  <si>
    <t>Таблица 3.44-50. Буксировка барж</t>
  </si>
  <si>
    <t>3.44-50-1</t>
  </si>
  <si>
    <t>Буксировка барж, перемещение на 1 км, баржи грузоподъемность до 100 т</t>
  </si>
  <si>
    <t>1 судно</t>
  </si>
  <si>
    <t>3.44-50-2</t>
  </si>
  <si>
    <t>Буксировка барж, перемещение на 1 км, баржи грузоподъемность до 400 т</t>
  </si>
  <si>
    <t>3.44-50-3</t>
  </si>
  <si>
    <t>Буксировка барж, добавлять на каждый последующий км перемещения, баржи грузоподъемность до 100 т</t>
  </si>
  <si>
    <t>3.44-50-4</t>
  </si>
  <si>
    <t>Буксировка барж, добавлять на каждый последующий км перемещения, баржи грузоподъемность до 400 т</t>
  </si>
  <si>
    <t>3.44-0-5-0-51</t>
  </si>
  <si>
    <t>Таблица 3.44-51. Конопатка щелей в деревянных подводных гидротехнических сооружениях</t>
  </si>
  <si>
    <t>3.44-51-1</t>
  </si>
  <si>
    <t>Конопатка щелей в деревянных подводных гидротехнических сооружениях, вид конопатки в "жгуте", ширина щели до 30 мм</t>
  </si>
  <si>
    <t>100 м конопатки</t>
  </si>
  <si>
    <t>3.44-51-2</t>
  </si>
  <si>
    <t>Конопатка щелей в деревянных подводных гидротехнических сооружениях, вид конопатки в "жгуте", ширина щели до 50 мм</t>
  </si>
  <si>
    <t>3.45</t>
  </si>
  <si>
    <t>Сборник 45. Промышленные печи и трубы</t>
  </si>
  <si>
    <t>3.45-0</t>
  </si>
  <si>
    <t>3.45-0-1</t>
  </si>
  <si>
    <t>Раздел  1. Кладка верхнего строения ванных стекловаренных печей</t>
  </si>
  <si>
    <t>3.45-0-1-0-1</t>
  </si>
  <si>
    <t>Таблица 3.45-1. Кладка верхнего строения ванных стекловаренных печей</t>
  </si>
  <si>
    <t>3.45-1-1</t>
  </si>
  <si>
    <t>Кладка дна из крупноблочных огнеупорных и высокоогнеупорных алюмосиликатных изделий</t>
  </si>
  <si>
    <t>3.45-1-2</t>
  </si>
  <si>
    <t>Кладка дна из электроплавленных изделий</t>
  </si>
  <si>
    <t>3.45-1-3</t>
  </si>
  <si>
    <t>Кладка стен из огнеупорных и высокоогнеупорных алюмосиликатных изделий</t>
  </si>
  <si>
    <t>3.45-1-4</t>
  </si>
  <si>
    <t>Кладка стен из электроплавленных изделий</t>
  </si>
  <si>
    <t>3.45-1-5</t>
  </si>
  <si>
    <t>Кладка горелок из кремнеземистых (динасовых) изделий</t>
  </si>
  <si>
    <t>3.45-1-6</t>
  </si>
  <si>
    <t>Кладка сводов и арок из кремнеземистых (динасовых) изделий</t>
  </si>
  <si>
    <t>3.45-1-7</t>
  </si>
  <si>
    <t>Кладка сводов и арок из электроплавленных изделий</t>
  </si>
  <si>
    <t>3.45-1-8</t>
  </si>
  <si>
    <t>Кладка мостов, кронштейнов и фидеров из шамотных фасонных изделий</t>
  </si>
  <si>
    <t>3.45-1-9</t>
  </si>
  <si>
    <t>Кладка стен из кремнеземистых изделий</t>
  </si>
  <si>
    <t>3.45-0-2</t>
  </si>
  <si>
    <t>Раздел  2. Обмуровка паровых энергетических котлов</t>
  </si>
  <si>
    <t>3.45-0-2-0-2</t>
  </si>
  <si>
    <t>Таблица 3.45-2. Обмуровка алюмосиликатными изделиями</t>
  </si>
  <si>
    <t>3.45-2-1</t>
  </si>
  <si>
    <t>Обмуровка алюмосиликатными изделиями шамотными прямыми стен экранированных</t>
  </si>
  <si>
    <t>3.45-2-2</t>
  </si>
  <si>
    <t>Обмуровка алюмосиликатными изделиями шамотными прямыми стен неэкранированных</t>
  </si>
  <si>
    <t>3.45-2-3</t>
  </si>
  <si>
    <t>Обмуровка алюмосиликатными изделиями шамотными прямыми сводов и арок</t>
  </si>
  <si>
    <t>3.45-2-4</t>
  </si>
  <si>
    <t>Обмуровка алюмосиликатными изделиями шамотными прямыми холодных воронок и шлаковых бункеров</t>
  </si>
  <si>
    <t>3.45-2-5</t>
  </si>
  <si>
    <t>Обмуровка алюмосиликатными изделиями шамотными фасонными поясов разгрузочных</t>
  </si>
  <si>
    <t>3.45-2-6</t>
  </si>
  <si>
    <t>Обмуровка алюмосиликатными изделиями шамотными фасонными перегородок газовых пламенных</t>
  </si>
  <si>
    <t>3.45-2-7</t>
  </si>
  <si>
    <t>Обмуровка алюмосиликатными изделиями шамотными фасонными сводов подвесных открытых</t>
  </si>
  <si>
    <t>3.45-2-8</t>
  </si>
  <si>
    <t>Обмуровка алюмосиликатными изделиями шамотными фасонными сводов подвесных закрытых</t>
  </si>
  <si>
    <t>3.45-2-9</t>
  </si>
  <si>
    <t>Обмуровка алюмосиликатными изделиями шамотными фасонными амбразур для горелок</t>
  </si>
  <si>
    <t>3.45-2-10</t>
  </si>
  <si>
    <t>Установка кляммер для крепления обмуровки</t>
  </si>
  <si>
    <t>3.45-0-2-0-3</t>
  </si>
  <si>
    <t>Таблица 3.45-3. Обмуровка кирпичом пенодиатомитовым</t>
  </si>
  <si>
    <t>3.45-3-1</t>
  </si>
  <si>
    <t>Обмуровка кирпичом пенодиатомитовым стен экранированных и неэкранированных</t>
  </si>
  <si>
    <t>3.45-3-2</t>
  </si>
  <si>
    <t>Обмуровка кирпичом пенодиатомитовым сводов и арок</t>
  </si>
  <si>
    <t>3.45-3-3</t>
  </si>
  <si>
    <t>Обмуровка кирпичом пенодиатомитовым холодных воронок и шлаковых бункеров</t>
  </si>
  <si>
    <t>3.45-0-2-0-4</t>
  </si>
  <si>
    <t>Таблица 3.45-4. Обмуровка жаростойким бетоном</t>
  </si>
  <si>
    <t>3.45-4-1</t>
  </si>
  <si>
    <t>Обмуровка жаростойким бетоном экранов толщиной слоя, мм, до 40</t>
  </si>
  <si>
    <t>3.45-4-2</t>
  </si>
  <si>
    <t>Обмуровка жаростойким бетоном экранов толщиной слоя, мм, до 70</t>
  </si>
  <si>
    <t>3.45-4-3</t>
  </si>
  <si>
    <t>Обмуровка жаростойким бетоном щитов и панелей толщиной слоя, мм, до 50</t>
  </si>
  <si>
    <t>3.45-4-4</t>
  </si>
  <si>
    <t>Обмуровка жаростойким бетоном щитов и панелей толщиной слоя, мм, до 100</t>
  </si>
  <si>
    <t>3.45-0-2-0-5</t>
  </si>
  <si>
    <t>Таблица 3.45-5. Разные работы при обмуровке жаростойким бетоном</t>
  </si>
  <si>
    <t>3.45-5-1</t>
  </si>
  <si>
    <t>Разные работы при обмуровке жаростойким бетоном прокладка фанеры в температурные швы</t>
  </si>
  <si>
    <t>3.45-5-2</t>
  </si>
  <si>
    <t>Разные работы при обмуровке жаростойким бетоном прокладка пергамина между слоями обмуровки</t>
  </si>
  <si>
    <t>3.45-5-3</t>
  </si>
  <si>
    <t>Разные работы при обмуровке жаростойким бетоном прокладка полистирола в температурные швы</t>
  </si>
  <si>
    <t>3.45-0-2-0-6</t>
  </si>
  <si>
    <t>Таблица 3.45-6. Обмуровка теплоизоляционным бетоном</t>
  </si>
  <si>
    <t>3.45-6-1</t>
  </si>
  <si>
    <t>Обмуровка теплоизоляционным бетоном экранов толщиной слоя, мм, до 70</t>
  </si>
  <si>
    <t>3.45-6-2</t>
  </si>
  <si>
    <t>Обмуровка теплоизоляционным бетоном экранов толщиной слоя, мм, до 120</t>
  </si>
  <si>
    <t>3.45-6-3</t>
  </si>
  <si>
    <t>Обмуровка теплоизоляционным бетоном щитов и панелей толщиной слоя, мм, до 70</t>
  </si>
  <si>
    <t>3.45-6-4</t>
  </si>
  <si>
    <t>Обмуровка теплоизоляционным бетоном щитов и панелей толщиной слоя, мм, до 120</t>
  </si>
  <si>
    <t>3.45-6-5</t>
  </si>
  <si>
    <t>Обмуровка теплоизоляционным бетоном щитов и панелей толщиной слоя, мм, до 170</t>
  </si>
  <si>
    <t>3.45-0-2-0-7</t>
  </si>
  <si>
    <t>Таблица 3.45-7. Обмуровка поверхности котлов</t>
  </si>
  <si>
    <t>3.45-7-1</t>
  </si>
  <si>
    <t>Обмуровка поверхности котлов плитами многослойными заводского изготовления</t>
  </si>
  <si>
    <t>1 м3 обмуровки</t>
  </si>
  <si>
    <t>3.45-7-2</t>
  </si>
  <si>
    <t>Обмуровка поверхности котлов плитами теплоизоляционными</t>
  </si>
  <si>
    <t>3.45-0-2-0-8</t>
  </si>
  <si>
    <t>Таблица 3.45-8. Набивка массы огнеупорной</t>
  </si>
  <si>
    <t>3.45-8-1</t>
  </si>
  <si>
    <t>Набивка массой огнеупорной хромитовой зажигательных поясов экранов</t>
  </si>
  <si>
    <t>1 м3 набивки</t>
  </si>
  <si>
    <t>3.45-8-2</t>
  </si>
  <si>
    <t>Набивка массой огнеупорной хромитовой подов топок</t>
  </si>
  <si>
    <t>3.45-8-3</t>
  </si>
  <si>
    <t>Набивка массой огнеупорной карборундовой зажигательных поясов экранов и подов топок по составу ОРГГРЭС</t>
  </si>
  <si>
    <t>3.45-8-4</t>
  </si>
  <si>
    <t>Набивка массой огнеупорной карборундовой зажигательных поясов экранов и подов топок по составу "Урал" ВТИ</t>
  </si>
  <si>
    <t>3.45-0-2-0-9</t>
  </si>
  <si>
    <t>Таблица 3.45-9. Очистка ошипованной поверхности зажигательных поясов и подов топок перед набивкой</t>
  </si>
  <si>
    <t>3.45-9-1</t>
  </si>
  <si>
    <t>Очистка ошипованной поверхности зажигательных поясов и подов топок перед набивкой механическая металлическим песком</t>
  </si>
  <si>
    <t>3.45-9-2</t>
  </si>
  <si>
    <t>Очистка ошипованной поверхности зажигательных поясов и подов топок перед набивкой механическая кварцевым песком</t>
  </si>
  <si>
    <t>3.45-9-3</t>
  </si>
  <si>
    <t>Очистка ошипованной поверхности зажигательных поясов и подов топок перед набивкой химическая ортофосфорной кислотой</t>
  </si>
  <si>
    <t>3.45-0-2-0-10</t>
  </si>
  <si>
    <t>Таблица 3.45-10. Торкретирование огнеупорным составом</t>
  </si>
  <si>
    <t>3.45-10-1</t>
  </si>
  <si>
    <t>Торкретирование огнеупорным составом барабанов и коллекторов</t>
  </si>
  <si>
    <t>3.45-10-2</t>
  </si>
  <si>
    <t>Торкретирование огнеупорным составом экранов</t>
  </si>
  <si>
    <t>3.45-10-3</t>
  </si>
  <si>
    <t>Торкретирование огнеупорным составом щитов и панелей</t>
  </si>
  <si>
    <t>3.45-0-2-0-11</t>
  </si>
  <si>
    <t>Таблица 3.45-11. Уплотнительная обмазка поверхности котлов</t>
  </si>
  <si>
    <t>3.45-11-1</t>
  </si>
  <si>
    <t>Уплотнительная обмазка поверхности котлов раствором огнеупорным (состав ОРГРЭС)</t>
  </si>
  <si>
    <t>100 м2 покрываемой поверхности</t>
  </si>
  <si>
    <t>3.45-11-2</t>
  </si>
  <si>
    <t>Уплотнительная обмазка поверхности котлов раствором магнезиальным</t>
  </si>
  <si>
    <t>3.45-0-3</t>
  </si>
  <si>
    <t>Раздел  3. Кладка насадок</t>
  </si>
  <si>
    <t>3.45-0-3-0-12</t>
  </si>
  <si>
    <t>Таблица 3.45-12. Кладка насадок</t>
  </si>
  <si>
    <t>3.45-12-1</t>
  </si>
  <si>
    <t>Кладка насадок воздухонагревателей котлов и печей из шамотных изделий</t>
  </si>
  <si>
    <t>1 т насадок</t>
  </si>
  <si>
    <t>3.45-12-2</t>
  </si>
  <si>
    <t>Кладка насадок воздухонагревателей котлов и печей из высокоглиноземистых изделий</t>
  </si>
  <si>
    <t>3.45-12-3</t>
  </si>
  <si>
    <t>Кладка насадок регенераторов из шамотных или динасовых изделий</t>
  </si>
  <si>
    <t>3.45-12-4</t>
  </si>
  <si>
    <t>Кладка насадок рекуператоров из шамотных фасонных изделий</t>
  </si>
  <si>
    <t>3.45-12-5</t>
  </si>
  <si>
    <t>Кладка насадок рекуператоров из шамотных карборундовых изделий</t>
  </si>
  <si>
    <t>3.45-0-4</t>
  </si>
  <si>
    <t>Раздел  4. Футеровка газовоздухопроводов</t>
  </si>
  <si>
    <t>3.45-0-4-0-13</t>
  </si>
  <si>
    <t>Таблица 3.45-13. Футеровка газовоздухопроводов изделиями алюмосиликатными</t>
  </si>
  <si>
    <t>3.45-13-1</t>
  </si>
  <si>
    <t>Футеровка алюмосиликатными изделиями газовоздухопроводов диаметром до 1 м</t>
  </si>
  <si>
    <t>3.45-13-2</t>
  </si>
  <si>
    <t>Футеровка алюмосиликатными изделиями газовоздухопроводов диаметром более 1 м</t>
  </si>
  <si>
    <t>3.45-0-4-0-14</t>
  </si>
  <si>
    <t>Таблица 3.45-14. Футеровка газовоздухопроводов изделиями алюмосиликатными высокоглиноземистыми</t>
  </si>
  <si>
    <t>3.45-14-1</t>
  </si>
  <si>
    <t>Футеровка алюмосиликатными высокоглиноземистыми изделиями газовоздухопроводов диаметром до 1 м</t>
  </si>
  <si>
    <t>3.45-14-2</t>
  </si>
  <si>
    <t>Футеровка алюмосиликатными высокоглиноземистыми изделиями газовоздухопроводов диаметром более 1 м</t>
  </si>
  <si>
    <t>3.45-0-4-0-15</t>
  </si>
  <si>
    <t>Таблица 3.45-15. Футеровка газовоздухопроводов изделиями алюмосиликатными шамотными теплоизоляционными</t>
  </si>
  <si>
    <t>3.45-15-1</t>
  </si>
  <si>
    <t>Футеровка алюмосиликатными шамотными теплоизоляционными изделиями газовоздухопроводов диаметром до 1 м</t>
  </si>
  <si>
    <t>3.45-15-2</t>
  </si>
  <si>
    <t>Футеровка алюмосиликатными шамотными теплоизоляционными изделиями газовоздухопроводов диаметром более 1 м</t>
  </si>
  <si>
    <t>3.45-0-5</t>
  </si>
  <si>
    <t>Раздел  5. Кладка из обыкновенного глиняного и диатомитового кирпича</t>
  </si>
  <si>
    <t>3.45-0-5-0-16</t>
  </si>
  <si>
    <t>Таблица 3.45-16. Кладка из обыкновенного глиняного кирпича стен прямых, массивов и выстилок</t>
  </si>
  <si>
    <t>3.45-16-1</t>
  </si>
  <si>
    <t>Кладка стен прямых, массивов и выстилок из обыкновенного глиняного кирпича</t>
  </si>
  <si>
    <t>3.45-0-5-0-17</t>
  </si>
  <si>
    <t>Таблица 3.45-17. Кладка из обыкновенного глиняного кирпича стен закругленных и сводов цилиндрических, пролетом более 1 м</t>
  </si>
  <si>
    <t>3.45-17-1</t>
  </si>
  <si>
    <t>Кладка стен закругленных и сводов цилиндрических пролетом более 1 м из обыкновенного глиняного кирпича</t>
  </si>
  <si>
    <t>3.45-0-5-0-18</t>
  </si>
  <si>
    <t>Таблица 3.45-18. Кладка из обыкновенного глиняного кирпича арок, сводов цилиндрических пролетом до 1 м и сводов купольных</t>
  </si>
  <si>
    <t>3.45-18-1</t>
  </si>
  <si>
    <t>Кладка арок, сводов цилиндрических пролетом до 1 м и сводов купольных из обыкновенного глиняного кирпича</t>
  </si>
  <si>
    <t>3.45-0-6</t>
  </si>
  <si>
    <t>Раздел  6. Кладка из шамотных изделий</t>
  </si>
  <si>
    <t>3.45-0-6-0-19</t>
  </si>
  <si>
    <t>Таблица 3.45-19. Кладка из шамотных изделий</t>
  </si>
  <si>
    <t>3.45-19-1</t>
  </si>
  <si>
    <t>Кладка стен прямых, массивов, пода и выстилок категория кладки 1</t>
  </si>
  <si>
    <t>3.45-19-2</t>
  </si>
  <si>
    <t>Кладка стен прямых, массивов, пода и выстилок категория кладки 2</t>
  </si>
  <si>
    <t>3.45-19-3</t>
  </si>
  <si>
    <t>Кладка стен прямых, массивов, пода и выстилок категория кладки 3</t>
  </si>
  <si>
    <t>3.45-19-4</t>
  </si>
  <si>
    <t>Кладка стен прямых, массивов, пода и выстилок категория кладки 4</t>
  </si>
  <si>
    <t>3.45-19-5</t>
  </si>
  <si>
    <t>Кладка стен закругленных, сводов цилиндрических пролетом более 1 м категория кладки 1</t>
  </si>
  <si>
    <t>3.45-19-6</t>
  </si>
  <si>
    <t>Кладка стен закругленных, сводов цилиндрических пролетом более 1 м категория кладки 2</t>
  </si>
  <si>
    <t>3.45-19-7</t>
  </si>
  <si>
    <t>Кладка стен закругленных, сводов цилиндрических пролетом более 1 м категория кладки 3</t>
  </si>
  <si>
    <t>3.45-19-8</t>
  </si>
  <si>
    <t>Кладка арок, сводов цилиндрических пролетом до 1 м и сводов купольных категория кладки 1</t>
  </si>
  <si>
    <t>3.45-19-9</t>
  </si>
  <si>
    <t>Кладка арок, сводов цилиндрических пролетом до 1 м и сводов купольных категория кладки 2</t>
  </si>
  <si>
    <t>3.45-19-10</t>
  </si>
  <si>
    <t>Кладка арок, сводов цилиндрических пролетом до 1 м и сводов купольных категория кладки 3</t>
  </si>
  <si>
    <t>3.45-0-7</t>
  </si>
  <si>
    <t>Раздел  7. Кладка из шамотных фасонных изделий</t>
  </si>
  <si>
    <t>3.45-0-7-0-20</t>
  </si>
  <si>
    <t>Таблица 3.45-20. Кладка из шамотных фасонных изделий</t>
  </si>
  <si>
    <t>3.45-20-1</t>
  </si>
  <si>
    <t>Кладка стен прямых, массивов, подов и выстилок категория кладок 1</t>
  </si>
  <si>
    <t>3.45-20-2</t>
  </si>
  <si>
    <t>Кладка стен прямых, массивов, подов и выстилок категория кладок 2</t>
  </si>
  <si>
    <t>3.45-20-3</t>
  </si>
  <si>
    <t>Кладка стен прямых, массивов, подов и выстилок категория кладок 3</t>
  </si>
  <si>
    <t>3.45-20-4</t>
  </si>
  <si>
    <t>Кладка стен закругленных и сводов цилиндрических пролетом более 1 м категория кладок 1</t>
  </si>
  <si>
    <t>3.45-20-5</t>
  </si>
  <si>
    <t>Кладка стен закругленных и сводов цилиндрических пролетом более 1 м категория кладок 2</t>
  </si>
  <si>
    <t>3.45-20-6</t>
  </si>
  <si>
    <t>Кладка стен закругленных и сводов цилиндрических пролетом более 1 м категория кладок 3</t>
  </si>
  <si>
    <t>3.45-20-7</t>
  </si>
  <si>
    <t>Кладка арок, сводов цилиндрических пролетом до 1 м и сводов купольных категория кладок 1</t>
  </si>
  <si>
    <t>3.45-20-8</t>
  </si>
  <si>
    <t>Кладка арок, сводов цилиндрических пролетом до 1 м и сводов купольных категория кладок 2</t>
  </si>
  <si>
    <t>3.45-20-9</t>
  </si>
  <si>
    <t>Кладка арок, сводов цилиндрических пролетом до 1 м и сводов купольных категория кладок 3</t>
  </si>
  <si>
    <t>3.45-0-8</t>
  </si>
  <si>
    <t>Раздел  8. Кладка из теплоизоляционных шамотных изделий</t>
  </si>
  <si>
    <t>3.45-0-8-0-21</t>
  </si>
  <si>
    <t>Таблица 3.45-21. Кладка из теплоизоляционных шамотных изделий</t>
  </si>
  <si>
    <t>3.45-21-1</t>
  </si>
  <si>
    <t>Кладка стен прямых, массивов, подов и выстилок из изделий прямых ШЛ-1,3</t>
  </si>
  <si>
    <t>3.45-21-2</t>
  </si>
  <si>
    <t>Кладка стен прямых, массивов, подов и выстилок из изделий прямых ШЛ-1,0</t>
  </si>
  <si>
    <t>3.45-21-3</t>
  </si>
  <si>
    <t>Кладка стен прямых, массивов, подов и выстилок из изделий прямых ШЛ-0,4</t>
  </si>
  <si>
    <t>3.45-21-4</t>
  </si>
  <si>
    <t>Кладка стен закругленных и сводов цилиндрических пролетом более 1 м из изделий клиновых 1,3</t>
  </si>
  <si>
    <t>3.45-21-5</t>
  </si>
  <si>
    <t>Кладка стен закругленных и сводов цилиндрических пролетом более 1 м из изделий клиновых 1,0</t>
  </si>
  <si>
    <t>3.45-21-6</t>
  </si>
  <si>
    <t>Кладка стен закругленных и сводов цилиндрических пролетом более 1 м из изделий клиновых 0,4</t>
  </si>
  <si>
    <t>3.45-21-7</t>
  </si>
  <si>
    <t>Кладка арок, сводов цилиндрических пролетом до 1 м и сводов купольных из изделий клиновых и фасонных ШЛ-1,3</t>
  </si>
  <si>
    <t>3.45-21-8</t>
  </si>
  <si>
    <t>Кладка арок, сводов цилиндрических пролетом до 1 м и сводов купольных из изделий клиновых и фасонных ШЛ-1,0</t>
  </si>
  <si>
    <t>3.45-21-9</t>
  </si>
  <si>
    <t>Кладка арок, сводов цилиндрических пролетом до 1 м и сводов купольных из изделий клиновых и фасонных ШЛ-0,4</t>
  </si>
  <si>
    <t>3.45-0-9</t>
  </si>
  <si>
    <t>Раздел  9. Кладка из динасовых изделий</t>
  </si>
  <si>
    <t>3.45-0-9-0-22</t>
  </si>
  <si>
    <t>Таблица 3.45-22. Кладка из динасовых изделий</t>
  </si>
  <si>
    <t>3.45-22-1</t>
  </si>
  <si>
    <t>Кладка стен прямых, массивов, подов и выстилок категория кладки 1</t>
  </si>
  <si>
    <t>3.45-22-2</t>
  </si>
  <si>
    <t>Кладка стен прямых, массивов, подов и выстилок категория кладки 2</t>
  </si>
  <si>
    <t>3.45-22-3</t>
  </si>
  <si>
    <t>Кладка стен прямых, массивов, подов и выстилок категория кладки 3</t>
  </si>
  <si>
    <t>3.45-22-4</t>
  </si>
  <si>
    <t>Кладка стен закругленных и сводов цилиндрических пролетом более 1 м категория кладки 1</t>
  </si>
  <si>
    <t>3.45-22-5</t>
  </si>
  <si>
    <t>Кладка стен закругленных и сводов цилиндрических пролетом более 1 м категория кладки 2</t>
  </si>
  <si>
    <t>3.45-22-6</t>
  </si>
  <si>
    <t>Кладка стен закругленных и сводов цилиндрических пролетом более 1 м категория кладки 3</t>
  </si>
  <si>
    <t>3.45-22-7</t>
  </si>
  <si>
    <t>3.45-22-8</t>
  </si>
  <si>
    <t>3.45-0-10</t>
  </si>
  <si>
    <t>Раздел 10. Кладка из фасонных динасовых изделий</t>
  </si>
  <si>
    <t>3.45-0-10-0-23</t>
  </si>
  <si>
    <t>Таблица 3.45-23. Кладка из фасонных динасовых изделий</t>
  </si>
  <si>
    <t>3.45-23-1</t>
  </si>
  <si>
    <t>3.45-23-2</t>
  </si>
  <si>
    <t>3.45-23-3</t>
  </si>
  <si>
    <t>3.45-23-4</t>
  </si>
  <si>
    <t>3.45-23-5</t>
  </si>
  <si>
    <t>3.45-23-6</t>
  </si>
  <si>
    <t>3.45-23-7</t>
  </si>
  <si>
    <t>3.45-23-8</t>
  </si>
  <si>
    <t>3.45-0-11</t>
  </si>
  <si>
    <t>Раздел 11. Кладка из хромитопериклазовых, периклазовых, периклазошпинелидных и высокоглиноземистых изделий</t>
  </si>
  <si>
    <t>3.45-0-11-0-24</t>
  </si>
  <si>
    <t>Таблица 3.45-24. Кладка из хромитопериклазовых, периклазовых, периклазошпинелидных и высокоглиноземистых изделий</t>
  </si>
  <si>
    <t>3.45-24-1</t>
  </si>
  <si>
    <t>Кладка из хромитопериклазовых, периклазовых и периклазошпинелидных изделий стен прямых и подов</t>
  </si>
  <si>
    <t>3.45-24-2</t>
  </si>
  <si>
    <t>Кладка из хромитопериклазовых, периклазовых и периклазошпинелидных изделий стен закругленных и сводов цилиндрических пролетом более 1 м</t>
  </si>
  <si>
    <t>3.45-24-3</t>
  </si>
  <si>
    <t>Кладка из хромитопериклазовых, периклазовых и периклазошпинелидных изделий арок, сводов цилиндрических пролетом до 1 м и сводов купольных</t>
  </si>
  <si>
    <t>3.45-24-4</t>
  </si>
  <si>
    <t>Кладка из высокоглиноземистых изделий подин, стен прямых и подов</t>
  </si>
  <si>
    <t>3.45-24-5</t>
  </si>
  <si>
    <t>Кладка из высокоглиноземистых изделий стен закругленных и сводов цилиндрических пролетом более 1 м</t>
  </si>
  <si>
    <t>3.45-24-6</t>
  </si>
  <si>
    <t>Кладка из высокоглиноземистых изделий арок, сводов пролетом до 1 м и сводов купольных</t>
  </si>
  <si>
    <t>3.45-0-12</t>
  </si>
  <si>
    <t>Раздел 12. Набивка огнеупорной массой или огнеупорным бетоном и закладка полостей</t>
  </si>
  <si>
    <t>3.45-0-12-0-25</t>
  </si>
  <si>
    <t>Таблица 3.45-25. Укладка жаростойкого бетона с уплотнением</t>
  </si>
  <si>
    <t>3.45-25-1</t>
  </si>
  <si>
    <t>Укладка жаростойкого бетона с уплотнением в стены толщиной до 100 мм</t>
  </si>
  <si>
    <t>1 м3 в деле</t>
  </si>
  <si>
    <t>3.45-25-2</t>
  </si>
  <si>
    <t>Укладка жаростойкого бетона с уплотнением в стены толщиной свыше 100 мм</t>
  </si>
  <si>
    <t>3.45-25-3</t>
  </si>
  <si>
    <t>Укладка жаростойкого бетона с уплотнением в под</t>
  </si>
  <si>
    <t>3.45-25-4</t>
  </si>
  <si>
    <t>Укладка жаростойкого бетона с уплотнением в свод</t>
  </si>
  <si>
    <t>3.45-0-13</t>
  </si>
  <si>
    <t>Раздел 13. Изоляция кладки печей, котлов, трубопроводов</t>
  </si>
  <si>
    <t>3.45-0-13-0-26</t>
  </si>
  <si>
    <t>Таблица 3.45-26. Изоляция кладки печей, котлов, трубопроводов асбестовым картоном</t>
  </si>
  <si>
    <t>3.45-26-1</t>
  </si>
  <si>
    <t>Изоляция кладки печей, котлов, трубопроводов асбестовым картоном</t>
  </si>
  <si>
    <t>100 кг асбестового картона</t>
  </si>
  <si>
    <t>3.45-0-13-0-27</t>
  </si>
  <si>
    <t>Таблица 3.45-27. Изоляция кладки печей, котлов, трубопроводов асбестовым шнуром</t>
  </si>
  <si>
    <t>3.45-27-1</t>
  </si>
  <si>
    <t>Изоляция кладки печей, котлов, трубопроводов асбестовым шнуром</t>
  </si>
  <si>
    <t>3.45-0-13-0-28</t>
  </si>
  <si>
    <t>Таблица 3.45-28. Изоляция кладки печей, котлов, трубопроводов диатомитовым порошком</t>
  </si>
  <si>
    <t>3.45-28-1</t>
  </si>
  <si>
    <t>Изоляция кладки печей, котлов и трубопроводов диатомитовым порошком М-600</t>
  </si>
  <si>
    <t>1 м3 заполнения</t>
  </si>
  <si>
    <t>3.45-0-13-0-29</t>
  </si>
  <si>
    <t>Таблица 3.45-29. Изоляция кладки печей, котлов, трубопроводов гранулированным шлаком или кварцевым песком</t>
  </si>
  <si>
    <t>3.45-29-1</t>
  </si>
  <si>
    <t>Изоляция кладки печей, котлов и трубопроводов гранулированным шлаком или кварцевым песком</t>
  </si>
  <si>
    <t>3.45-0-13-0-30</t>
  </si>
  <si>
    <t>Таблица 3.45-30. Изоляция кладки печей, котлов, трубопроводов шамотным мертелем</t>
  </si>
  <si>
    <t>3.45-30-1</t>
  </si>
  <si>
    <t>Изоляция кладки печей, котлов и трубопроводов шамотным мертелем с асбестом</t>
  </si>
  <si>
    <t>3.45-0-13-0-31</t>
  </si>
  <si>
    <t>Таблица 3.45-31. Изоляция кладки печей, котлов, трубопроводов диатомитовой крошкой</t>
  </si>
  <si>
    <t>3.45-31-1</t>
  </si>
  <si>
    <t>Изоляция кладки печей, котлов и трубопроводов диатомитовой обожженной крошкой</t>
  </si>
  <si>
    <t>3.45-0-13-0-32</t>
  </si>
  <si>
    <t>Таблица 3.45-32. Изоляция кладки печей, котлов, трубопроводов гранулированным шлаком с асбестом</t>
  </si>
  <si>
    <t>3.45-32-1</t>
  </si>
  <si>
    <t>Изоляция кладки печей, котлов и трубопроводов гранулированным шлаком с асбестом</t>
  </si>
  <si>
    <t>3.45-0-14</t>
  </si>
  <si>
    <t>Раздел 14. Кружала и опалубка для промышленных печей и боровов</t>
  </si>
  <si>
    <t>3.45-0-14-0-33</t>
  </si>
  <si>
    <t>Таблица 3.45-33. Кружала и опалубка для промышленных печей и труб</t>
  </si>
  <si>
    <t>3.45-33-1</t>
  </si>
  <si>
    <t>Кружала и опалубка для кладки арок и сводов</t>
  </si>
  <si>
    <t>3.45-33-2</t>
  </si>
  <si>
    <t>Кружала и опалубка для бетонирования стен</t>
  </si>
  <si>
    <t>3.45-33-3</t>
  </si>
  <si>
    <t>Кружала и опалубка для бетонирования арок и сводов</t>
  </si>
  <si>
    <t>3.45-0-15</t>
  </si>
  <si>
    <t>Раздел 15. Кладка стволов кирпичных промышленных труб</t>
  </si>
  <si>
    <t>3.45-0-15-0-34</t>
  </si>
  <si>
    <t>Таблица 3.45-34. Кладка стволов кирпичных промышленных труб</t>
  </si>
  <si>
    <t>3.45-34-1</t>
  </si>
  <si>
    <t>Кладка ствола кирпичных промышленных труб высотой до 30 м</t>
  </si>
  <si>
    <t>3.45-34-2</t>
  </si>
  <si>
    <t>Кладка ствола кирпичных промышленных труб высотой до 60 м</t>
  </si>
  <si>
    <t>3.45-34-3</t>
  </si>
  <si>
    <t>Кладка ствола кирпичных промышленных труб высотой более 60 м</t>
  </si>
  <si>
    <t>3.45-0-15-0-35</t>
  </si>
  <si>
    <t>Таблица 3.45-35. Возведение монолитных железобетонных труб</t>
  </si>
  <si>
    <t>3.45-35-1</t>
  </si>
  <si>
    <t>Возведение монолитных железобетонных труб высотой, м, до 90</t>
  </si>
  <si>
    <t>3.45-35-2</t>
  </si>
  <si>
    <t>Возведение монолитных железобетонных труб высотой, м, до 120</t>
  </si>
  <si>
    <t>3.45-35-3</t>
  </si>
  <si>
    <t>Возведение монолитных железобетонных труб высотой, м, до 150</t>
  </si>
  <si>
    <t>3.45-35-4</t>
  </si>
  <si>
    <t>Возведение монолитных железобетонных труб высотой, м, до 200</t>
  </si>
  <si>
    <t>3.45-0-16</t>
  </si>
  <si>
    <t>Раздел 16. Футеровка промышленных труб</t>
  </si>
  <si>
    <t>3.45-0-16-0-36</t>
  </si>
  <si>
    <t>Таблица 3.45-36. Футеровка обыкновенным глиняным кирпичом кирпичных труб</t>
  </si>
  <si>
    <t>3.45-36-1</t>
  </si>
  <si>
    <t>Футеровка обыкновенным глиняным кирпичом кирпичных труб высотой до 30 м</t>
  </si>
  <si>
    <t>1 м3 футеровки</t>
  </si>
  <si>
    <t>3.45-36-2</t>
  </si>
  <si>
    <t>Футеровка обыкновенным глиняным кирпичом кирпичных труб высотой до 60 м</t>
  </si>
  <si>
    <t>3.45-36-3</t>
  </si>
  <si>
    <t>Футеровка обыкновенным глиняным кирпичом кирпичных труб высотой более 60 м</t>
  </si>
  <si>
    <t>3.45-0-16-0-37</t>
  </si>
  <si>
    <t>Таблица 3.45-37. Футеровка обыкновенным глиняным кирпичом монолитных железобетонных труб</t>
  </si>
  <si>
    <t>3.45-37-1</t>
  </si>
  <si>
    <t>Футеровка обыкновенным глиняным кирпичом монолитных железобетонных труб высотой, м, до 90</t>
  </si>
  <si>
    <t>3.45-37-2</t>
  </si>
  <si>
    <t>Футеровка обыкновенным глиняным кирпичом монолитных железобетонных труб высотой, м, до 120</t>
  </si>
  <si>
    <t>3.45-37-3</t>
  </si>
  <si>
    <t>Футеровка обыкновенным глиняным кирпичом монолитных железобетонных труб высотой, м, до 150</t>
  </si>
  <si>
    <t>3.45-37-4</t>
  </si>
  <si>
    <t>Футеровка обыкновенным глиняным кирпичом монолитных железобетонных труб высотой, м, до 200</t>
  </si>
  <si>
    <t>3.45-0-16-0-38</t>
  </si>
  <si>
    <t>Таблица 3.45-38. Футеровка алюмосиликатными изделиями кирпичных труб</t>
  </si>
  <si>
    <t>3.45-38-1</t>
  </si>
  <si>
    <t>Футеровка алюмосиликатными изделиями кирпичных труб высотой до 30 м</t>
  </si>
  <si>
    <t>3.45-38-2</t>
  </si>
  <si>
    <t>Футеровка алюмосиликатными изделиями кирпичных труб высотой до 60 м</t>
  </si>
  <si>
    <t>3.45-38-3</t>
  </si>
  <si>
    <t>Футеровка алюмосиликатными изделиями кирпичных труб высотой более 60 м</t>
  </si>
  <si>
    <t>3.45-0-16-0-39</t>
  </si>
  <si>
    <t>Таблица 3.45-39. Футеровка алюмосиликатными изделиями монолитных железобетонных труб</t>
  </si>
  <si>
    <t>3.45-39-1</t>
  </si>
  <si>
    <t>Футеровка алюмосиликатными изделиями монолитных железобетонных труб высотой, м, до 120 м</t>
  </si>
  <si>
    <t>3.45-39-2</t>
  </si>
  <si>
    <t>Футеровка алюмосиликатными изделиями монолитных железобетонных труб высотой, м, до 150 м</t>
  </si>
  <si>
    <t>3.45-0-16-0-40</t>
  </si>
  <si>
    <t>Таблица 3.45-40. Футеровка кислотоупорным кирпичом монолитных железобетонных труб</t>
  </si>
  <si>
    <t>3.45-40-1</t>
  </si>
  <si>
    <t>Футеровка кислотоупорным кирпичом монолитных железобетонных промышленных труб высотой, м, до 90</t>
  </si>
  <si>
    <t>3.45-40-2</t>
  </si>
  <si>
    <t>Футеровка кислотоупорным кирпичом монолитных железобетонных промышленных труб высотой, м, до 120</t>
  </si>
  <si>
    <t>3.45-40-3</t>
  </si>
  <si>
    <t>Футеровка кислотоупорным кирпичом монолитных железобетонных промышленных труб высотой, м, до 150</t>
  </si>
  <si>
    <t>3.45-40-4</t>
  </si>
  <si>
    <t>Футеровка кислотоупорным кирпичом монолитных железобетонных промышленных труб высотой, м, до 200</t>
  </si>
  <si>
    <t>3.45-0-17</t>
  </si>
  <si>
    <t>Раздел 17. Установка металлических деталей промышленных труб</t>
  </si>
  <si>
    <t>3.45-0-17-0-41</t>
  </si>
  <si>
    <t>Таблица 3.45-41. Установка грозозащиты промышленных труб</t>
  </si>
  <si>
    <t>3.45-41-1</t>
  </si>
  <si>
    <t>Установка грозозащиты промышленных труб</t>
  </si>
  <si>
    <t>100 м токоотводящего каната</t>
  </si>
  <si>
    <t>3.45-0-17-0-42</t>
  </si>
  <si>
    <t>Таблица 3.45-42. Установка металлических деталей промышленных труб</t>
  </si>
  <si>
    <t>3.45-42-1</t>
  </si>
  <si>
    <t>Установка металлических деталей промышленных труб, скрепляющих колец</t>
  </si>
  <si>
    <t>1 т деталей</t>
  </si>
  <si>
    <t>3.45-42-2</t>
  </si>
  <si>
    <t>Установка металлических деталей промышленных труб, ходовых скоб</t>
  </si>
  <si>
    <t>3.45-42-3</t>
  </si>
  <si>
    <t>Установка металлических деталей промышленных труб, ограждения ходовых скоб</t>
  </si>
  <si>
    <t>3.45-42-4</t>
  </si>
  <si>
    <t>Установка металлических деталей промышленных труб, светофорных площадок с ограждениями</t>
  </si>
  <si>
    <t>3.45-42-5</t>
  </si>
  <si>
    <t>Установка металлических деталей промышленных труб, обжима верха трубы (чугунное литье)</t>
  </si>
  <si>
    <t>3.45-0-18</t>
  </si>
  <si>
    <t>Раздел 18. Разборка кладки промышленных печей</t>
  </si>
  <si>
    <t>3.45-0-18-0-43</t>
  </si>
  <si>
    <t>Таблица 3.45-43. Разборка кладки промышленных печей</t>
  </si>
  <si>
    <t>3.45-43-1</t>
  </si>
  <si>
    <t>Разборка кладки из глиняного обыкновенного кирпича</t>
  </si>
  <si>
    <t>3.45-43-2</t>
  </si>
  <si>
    <t>Разборка кладки из огнеупорных изделий неошлаковавшейся</t>
  </si>
  <si>
    <t>3.45-43-3</t>
  </si>
  <si>
    <t>Разборка кладки из огнеупорных изделий ошлаковавшейся</t>
  </si>
  <si>
    <t>3.45-43-4</t>
  </si>
  <si>
    <t>Разборка кладки насадок неошлаковавшейся</t>
  </si>
  <si>
    <t>3.45-43-5</t>
  </si>
  <si>
    <t>Разборка кладки насадок ошлаковавшейся</t>
  </si>
  <si>
    <t>3.45-0-19</t>
  </si>
  <si>
    <t>Раздел 19. Отделочные работы и защита от коррозии</t>
  </si>
  <si>
    <t>3.45-0-19-0-44</t>
  </si>
  <si>
    <t>Таблица 3.45-44. Изготовление и установка скоб и анкеров для армирования бетона</t>
  </si>
  <si>
    <t>3.45-44-1</t>
  </si>
  <si>
    <t>Изготовление и установка скоб и анкеров для армирования бетона</t>
  </si>
  <si>
    <t>1 м3 армированного бетона</t>
  </si>
  <si>
    <t>3.45-0-20</t>
  </si>
  <si>
    <t>Раздел 20. Футеровка дымовых и вентиляционных труб кислотоупорным торкрет-бетоном</t>
  </si>
  <si>
    <t>3.45-0-20-0-45</t>
  </si>
  <si>
    <t>Таблица 3.45-45. Футеровка дымовых и вентиляционных труб кислотоупорным торкрет-бетоном</t>
  </si>
  <si>
    <t>3.45-45-1</t>
  </si>
  <si>
    <t>Футеровка дымовых и вентиляционных труб кислотоупорным торкрет-бетоном</t>
  </si>
  <si>
    <t>10 м2 поверхности</t>
  </si>
  <si>
    <t>3.45-0-21</t>
  </si>
  <si>
    <t>Раздел 21. Футеровка теплотехнических агрегатов</t>
  </si>
  <si>
    <t>3.45-0-21-0-46</t>
  </si>
  <si>
    <t>Таблица 3.45-46. Футеровка теплотехнических агрегатов из рулонных волокнистых материалов и торкрет-бетона</t>
  </si>
  <si>
    <t>3.45-46-1</t>
  </si>
  <si>
    <t>Футеровка стен теплотехнических агрегатов из рулонных волокнистых материалов и торкрет-бетона, толщина футеровки до 250 мм</t>
  </si>
  <si>
    <t>1 м2 футеровки</t>
  </si>
  <si>
    <t>3.45-46-2</t>
  </si>
  <si>
    <t>Футеровка стен теплотехнических агрегатов из рулонных волокнистых материалов и торкрет-бетона, толщина футеровки до 350 мм</t>
  </si>
  <si>
    <t>3.45-46-3</t>
  </si>
  <si>
    <t>Футеровка сводов теплотехнических агрегатов из рулонных волокнистых материалов и торкрет-бетона, толщина футеровки до 250 мм</t>
  </si>
  <si>
    <t>3.45-46-4</t>
  </si>
  <si>
    <t>Футеровка сводов теплотехнических агрегатов из рулонных волокнистых материалов и торкрет-бетона, толщина футеровки до 350 мм</t>
  </si>
  <si>
    <t>3.45-0-21-0-47</t>
  </si>
  <si>
    <t>Таблица 3.45-47. Футеровка теплотехнических агрегатов из волокнистых огнеупорных материалов</t>
  </si>
  <si>
    <t>3.45-47-1</t>
  </si>
  <si>
    <t>Футеровка стен теплотехнических агрегатов из рулонных волокнистых огнеупорных материалов толщина футеровки до 200 мм</t>
  </si>
  <si>
    <t>3.45-47-2</t>
  </si>
  <si>
    <t>Футеровка стен теплотехнических агрегатов из рулонных волокнистых огнеупорных материалов толщина футеровки до 300 мм</t>
  </si>
  <si>
    <t>3.45-47-3</t>
  </si>
  <si>
    <t>Футеровка сводов теплотехнических агрегатов из рулонных волокнистых огнеупорных материалов толщина футеровки до 200 мм</t>
  </si>
  <si>
    <t>3.45-47-4</t>
  </si>
  <si>
    <t>Футеровка сводов теплотехнических агрегатов из рулонных волокнистых огнеупорных материалов толщина футеровки до 300 мм</t>
  </si>
  <si>
    <t>3.45-47-5</t>
  </si>
  <si>
    <t>Футеровка стен теплотехнических агрегатов из рулонных и плитных волокнистых огнеупорных материалов толщина футеровки до 200 мм</t>
  </si>
  <si>
    <t>3.45-47-6</t>
  </si>
  <si>
    <t>Футеровка стен теплотехнических агрегатов из рулонных и плитных волокнистых огнеупорных материалов толщина футеровки до 300 мм</t>
  </si>
  <si>
    <t>3.45-47-7</t>
  </si>
  <si>
    <t>Футеровка сводов теплотехнических агрегатов из рулонных и плитных волокнистых огнеупорных материалов толщина футеровки до 200 мм</t>
  </si>
  <si>
    <t>3.45-47-8</t>
  </si>
  <si>
    <t>Футеровка сводов теплотехнических агрегатов из рулонных и плитных волокнистых огнеупорных материалов толщина футеровки до 300 мм</t>
  </si>
  <si>
    <t>3.45-0-22</t>
  </si>
  <si>
    <t>Раздел 22. Футеровка промышленных печей</t>
  </si>
  <si>
    <t>3.45-0-22-0-48</t>
  </si>
  <si>
    <t>Таблица 3.45-48. Футеровка промышленных печей торкрет-бетоном толщиной до 200 мм</t>
  </si>
  <si>
    <t>3.45-48-1</t>
  </si>
  <si>
    <t>Футеровка стен промышленных печей торкрет-бетоном легкого типа толщиной до 200 мм</t>
  </si>
  <si>
    <t>3.45-48-2</t>
  </si>
  <si>
    <t>Футеровка стен промышленных печей торкрет-бетоном обычного типа толщиной до 200 мм</t>
  </si>
  <si>
    <t>3.45-48-3</t>
  </si>
  <si>
    <t>Футеровка стен промышленных печей торкрет-бетоном тяжелого типа толщиной до 200 мм</t>
  </si>
  <si>
    <t>3.45-48-4</t>
  </si>
  <si>
    <t>Футеровка сводов промышленных печей торкрет-бетоном легкого типа толщиной до 200 мм</t>
  </si>
  <si>
    <t>3.45-48-5</t>
  </si>
  <si>
    <t>Футеровка сводов промышленных печей торкрет-бетоном обычного типа толщиной до 200 мм</t>
  </si>
  <si>
    <t>3.45-48-6</t>
  </si>
  <si>
    <t>Футеровка сводов промышленных печей торкрет-бетоном тяжелого типа толщиной до 200 мм</t>
  </si>
  <si>
    <t>3.45-0-23</t>
  </si>
  <si>
    <t>Раздел 23. Футеровка реакторов</t>
  </si>
  <si>
    <t>3.45-0-23-0-49</t>
  </si>
  <si>
    <t>Таблица 3.45-49. Футеровка реакторов двухслойным торкрет-бетоном с применением панцирной сетки</t>
  </si>
  <si>
    <t>3.45-49-1</t>
  </si>
  <si>
    <t>Футеровка реакторов двухслойным торкрет-бетоном с применением панцирной сетки</t>
  </si>
  <si>
    <t>3.45-0-24</t>
  </si>
  <si>
    <t>Раздел 24. Монтаж печей из сборных элементов повышенной заводской готовности</t>
  </si>
  <si>
    <t>3.45-0-24-0-50</t>
  </si>
  <si>
    <t>Таблица 3.45-50. Монтаж печей из сборных элементов повышенной заводской готовности</t>
  </si>
  <si>
    <t>3.45-50-1</t>
  </si>
  <si>
    <t>Монтаж печей из сборных элементов повышенной заводской готовности без каркаса печи</t>
  </si>
  <si>
    <t>1 м3 элементов</t>
  </si>
  <si>
    <t>3.45-50-2</t>
  </si>
  <si>
    <t>Монтаж печей из сборных элементов повышенной заводской готовности при наличии каркаса печи</t>
  </si>
  <si>
    <t>3.45-0-25</t>
  </si>
  <si>
    <t>Раздел 25. Сооружение ствола дымовых и вентиляционных труб из жаростойких бетонных кольцевых блоков</t>
  </si>
  <si>
    <t>3.45-0-25-0-51</t>
  </si>
  <si>
    <t>Таблица 3.45-51. Сооружение ствола дымовых и вентиляционных труб из жаростойких бетонных кольцевых блоков</t>
  </si>
  <si>
    <t>3.45-51-1</t>
  </si>
  <si>
    <t>Сооружение ствола дымовых и вентиляционных труб из жаростойких бетонных кольцевых блоков, высота трубы до 30 м</t>
  </si>
  <si>
    <t>1 м3 блоков</t>
  </si>
  <si>
    <t>3.45-51-2</t>
  </si>
  <si>
    <t>Сооружение ствола дымовых и вентиляционных труб из жаростойких бетонных кольцевых блоков, высота трубы до 45 м</t>
  </si>
  <si>
    <t>3.45-51-3</t>
  </si>
  <si>
    <t>Сооружение ствола дымовых и вентиляционных труб из жаростойких бетонных кольцевых блоков, высота трубы до 60 м</t>
  </si>
  <si>
    <t>3.45-0-26</t>
  </si>
  <si>
    <t>Раздел 26. Футеровка панельных конструкций печей</t>
  </si>
  <si>
    <t>3.45-0-26-0-52</t>
  </si>
  <si>
    <t>Таблица 3.45-52. Футеровка панельных конструкций печей из жаростойких бетонов и плитной высокотемпературной изоляции</t>
  </si>
  <si>
    <t>3.45-52-1</t>
  </si>
  <si>
    <t>Футеровка панельных конструкций печей из жаростойких бетонов и плитной высокотемпературной изоляции толщиной футеровки до 200 мм</t>
  </si>
  <si>
    <t>3.45-52-2</t>
  </si>
  <si>
    <t>Футеровка панельных конструкций печей из жаростойких бетонов и плитной высокотемпературной изоляции толщиной футеровки до 300 мм</t>
  </si>
  <si>
    <t>3.45-52-3</t>
  </si>
  <si>
    <t>Футеровка панельных конструкций печей из жаростойких бетонов и плитной высокотемпературной изоляции толщиной футеровки до 400 мм</t>
  </si>
  <si>
    <t>3.45-0-27</t>
  </si>
  <si>
    <t>Раздел 27. Монтаж анкеров для крепления футеровок различных конструкций</t>
  </si>
  <si>
    <t>3.45-0-27-0-53</t>
  </si>
  <si>
    <t>Таблица 3.45-53. Монтаж анкеров для крепления футеровок различных конструкций</t>
  </si>
  <si>
    <t>3.45-53-1</t>
  </si>
  <si>
    <t>Монтаж анкеров для крепления футеровок различных конструкций из жаростойких сталей прямых</t>
  </si>
  <si>
    <t>10 анкеров</t>
  </si>
  <si>
    <t>3.45-53-2</t>
  </si>
  <si>
    <t>Монтаж анкеров для крепления футеровок различных конструкций из жаростойких сталей сложных</t>
  </si>
  <si>
    <t>3.45-0-28</t>
  </si>
  <si>
    <t>Раздел 28. Укладка набивных пластических огнеупорных масс</t>
  </si>
  <si>
    <t>3.45-0-28-0-54</t>
  </si>
  <si>
    <t>Таблица 3.45-54. Укладка набивных пластических огнеупорных масс</t>
  </si>
  <si>
    <t>3.45-54-1</t>
  </si>
  <si>
    <t>Укладка набивных пластических огнеупорных масс алюмосиликатных</t>
  </si>
  <si>
    <t>1 м3 массы в деле</t>
  </si>
  <si>
    <t>3.45-54-2</t>
  </si>
  <si>
    <t>Укладка набивных пластических огнеупорных масс хромитовых периклазовых</t>
  </si>
  <si>
    <t>3.45-0-29</t>
  </si>
  <si>
    <t>Раздел 29. Конструктивная резка огнеупорных изделий</t>
  </si>
  <si>
    <t>3.45-0-29-0-55</t>
  </si>
  <si>
    <t>Таблица 3.45-55. Конструктивная резка огнеупорных изделий</t>
  </si>
  <si>
    <t>3.45-55-1</t>
  </si>
  <si>
    <t>Конструктивная резка огнеупорных изделий, шамота</t>
  </si>
  <si>
    <t>1 м2 поверхности резки</t>
  </si>
  <si>
    <t>3.45-55-2</t>
  </si>
  <si>
    <t>Конструктивная резка огнеупорных изделий, динаса</t>
  </si>
  <si>
    <t>3.45-55-3</t>
  </si>
  <si>
    <t>Конструктивная резка огнеупорных изделий, высокоглиноземистых</t>
  </si>
  <si>
    <t>3.45-55-4</t>
  </si>
  <si>
    <t>Конструктивная резка огнеупорных изделий, магнезита, хромомагнезита</t>
  </si>
  <si>
    <t>3.45-55-5</t>
  </si>
  <si>
    <t>Конструктивная резка огнеупорных изделий, шамотного легковеса</t>
  </si>
  <si>
    <t>3.47</t>
  </si>
  <si>
    <t>Сборник 47. Озеленение, благоустройство, малые формы</t>
  </si>
  <si>
    <t>3.47-0</t>
  </si>
  <si>
    <t>3.47-0-1</t>
  </si>
  <si>
    <t>Раздел  1. Подготовка участка для озеленения</t>
  </si>
  <si>
    <t>3.47-0-1-0-1</t>
  </si>
  <si>
    <t>Таблица 3.47-1. Подготовка участка для озеленения</t>
  </si>
  <si>
    <t>3.47-1-1</t>
  </si>
  <si>
    <t>Планировка участка механизированным способом</t>
  </si>
  <si>
    <t>3.47-1-2</t>
  </si>
  <si>
    <t>Планировка участка вручную</t>
  </si>
  <si>
    <t>3.47-1-3</t>
  </si>
  <si>
    <t>Разбивка участка</t>
  </si>
  <si>
    <t>3.47-1-4</t>
  </si>
  <si>
    <t>Очистка участка от мусора</t>
  </si>
  <si>
    <t>3.47-0-2</t>
  </si>
  <si>
    <t>Раздел  2. Подготовка посадочных мест для деревьев и кустарников с комом земли</t>
  </si>
  <si>
    <t>3.47-0-2-0-2</t>
  </si>
  <si>
    <t>Таблица 3.47-2. Подготовка стандартных посадочных мест для деревьев и кустарников с круглым комом земли механизированным способом</t>
  </si>
  <si>
    <t>3.47-2-1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</si>
  <si>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в естественном грунте</t>
  </si>
  <si>
    <t>10 ям</t>
  </si>
  <si>
    <t>3.47-2-2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</si>
  <si>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25%</t>
  </si>
  <si>
    <t>3.47-2-3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</si>
  <si>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50%</t>
  </si>
  <si>
    <t>3.47-2-4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</si>
  <si>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75%</t>
  </si>
  <si>
    <t>3.47-2-5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</si>
  <si>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100%</t>
  </si>
  <si>
    <t>3.47-2-6</t>
  </si>
  <si>
    <t>Подготовка стандартных посадочных мест для деревьев и кустарников механизированным способом, с круглым комом земли размером 0,3х0,3 м в естественном грунте</t>
  </si>
  <si>
    <t>3.47-2-7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</si>
  <si>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25%</t>
  </si>
  <si>
    <t>3.47-2-8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</si>
  <si>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50%</t>
  </si>
  <si>
    <t>3.47-2-9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</si>
  <si>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75%</t>
  </si>
  <si>
    <t>3.47-2-10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</si>
  <si>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100%</t>
  </si>
  <si>
    <t>3.47-2-11</t>
  </si>
  <si>
    <t>Подготовка стандартных посадочных мест для деревьев и кустарников механизированным способом, с круглым комом земли размером 0,5х0,4 м в естественном грунте</t>
  </si>
  <si>
    <t>3.47-2-12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</si>
  <si>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25%</t>
  </si>
  <si>
    <t>3.47-2-13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</si>
  <si>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50%</t>
  </si>
  <si>
    <t>3.47-2-14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</si>
  <si>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75%</t>
  </si>
  <si>
    <t>3.47-2-15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</si>
  <si>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100%</t>
  </si>
  <si>
    <t>3.47-2-16</t>
  </si>
  <si>
    <t>Подготовка стандартных посадочных мест для деревьев и кустарников механизированным способом, с круглым комом земли размером 0,8х0,6 м в естественном грунте</t>
  </si>
  <si>
    <t>3.47-2-17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</si>
  <si>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25%</t>
  </si>
  <si>
    <t>3.47-2-18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</si>
  <si>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50%</t>
  </si>
  <si>
    <t>3.47-2-19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</si>
  <si>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75%</t>
  </si>
  <si>
    <t>3.47-2-20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</si>
  <si>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100%</t>
  </si>
  <si>
    <t>3.47-0-2-0-3</t>
  </si>
  <si>
    <t>Таблица 3.47-3. Подготовка стандартных посадочных мест для деревьев и кустарников с квадратным комом земли механизированным способом</t>
  </si>
  <si>
    <t>3.47-3-1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</si>
  <si>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в естественном грунте</t>
  </si>
  <si>
    <t>3.47-3-2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</si>
  <si>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25%</t>
  </si>
  <si>
    <t>3.47-3-3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</si>
  <si>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50%</t>
  </si>
  <si>
    <t>3.47-3-4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</si>
  <si>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75%</t>
  </si>
  <si>
    <t>3.47-3-5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</si>
  <si>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100%</t>
  </si>
  <si>
    <t>3.47-3-6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</si>
  <si>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в естественном грунте</t>
  </si>
  <si>
    <t>3.47-3-7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</si>
  <si>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25%</t>
  </si>
  <si>
    <t>3.47-3-8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</si>
  <si>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50%</t>
  </si>
  <si>
    <t>3.47-3-9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</si>
  <si>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75%</t>
  </si>
  <si>
    <t>3.47-3-10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</si>
  <si>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100%</t>
  </si>
  <si>
    <t>3.47-3-11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</si>
  <si>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в естественном грунте</t>
  </si>
  <si>
    <t>3.47-3-12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</si>
  <si>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25%</t>
  </si>
  <si>
    <t>3.47-3-13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</si>
  <si>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50%</t>
  </si>
  <si>
    <t>3.47-3-14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</si>
  <si>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75%</t>
  </si>
  <si>
    <t>3.47-3-15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</si>
  <si>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100%</t>
  </si>
  <si>
    <t>3.47-3-16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</si>
  <si>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в естественном грунте</t>
  </si>
  <si>
    <t>3.47-3-17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</si>
  <si>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25%</t>
  </si>
  <si>
    <t>3.47-3-18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</si>
  <si>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50%</t>
  </si>
  <si>
    <t>3.47-3-19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</si>
  <si>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75%</t>
  </si>
  <si>
    <t>3.47-3-20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</si>
  <si>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100%</t>
  </si>
  <si>
    <t>3.47-3-21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</si>
  <si>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в естественном грунте</t>
  </si>
  <si>
    <t>3.47-3-22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</si>
  <si>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25%</t>
  </si>
  <si>
    <t>3.47-3-23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</si>
  <si>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50%</t>
  </si>
  <si>
    <t>3.47-3-24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</si>
  <si>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75%</t>
  </si>
  <si>
    <t>3.47-3-25</t>
  </si>
  <si>
    <t>Подготовка стандартных посадочных мест для деревьев и кустарников механизированным способом с квадратным комом земли размером 1,5х1,5х о,65 м с добавлением растительной земли до 100%</t>
  </si>
  <si>
    <t>3.47-3-26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</si>
  <si>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в естественном грунте</t>
  </si>
  <si>
    <t>3.47-3-27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</si>
  <si>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25%</t>
  </si>
  <si>
    <t>3.47-3-28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</si>
  <si>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50%</t>
  </si>
  <si>
    <t>3.47-3-29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</si>
  <si>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75%</t>
  </si>
  <si>
    <t>3.47-3-30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</si>
  <si>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100%</t>
  </si>
  <si>
    <t>3.47-0-2-0-4</t>
  </si>
  <si>
    <t>Таблица 3.47-4. Подготовка стандартных посадочных мест для деревьев и кустарников с круглым комом земли вручную</t>
  </si>
  <si>
    <t>3.47-4-1</t>
  </si>
  <si>
    <t>Подготовка стандартных посадочных мест вручную, с круглым комом земли размером 0,2х0,15 м и 0,25х0,2 м в естественном грунте</t>
  </si>
  <si>
    <t>3.47-4-2</t>
  </si>
  <si>
    <t>Подготовка стандартных посадочных мест вручную, с круглым комом земли размером 0,2х0,15 м и 0,25х0,2 м с добавлением растительной земли до 25%</t>
  </si>
  <si>
    <t>3.47-4-3</t>
  </si>
  <si>
    <t>Подготовка стандартных посадочных мест вручную, с круглым комом земли размером 0,2х0,15 м и 0,25х0,2 м с добавлением растительной земли до 50%</t>
  </si>
  <si>
    <t>3.47-4-4</t>
  </si>
  <si>
    <t>Подготовка стандартных посадочных мест вручную, с круглым комом земли размером 0,2х0,15 м и 0,25х0,2 м с добавлением растительной земли до 75%</t>
  </si>
  <si>
    <t>3.47-4-5</t>
  </si>
  <si>
    <t>Подготовка стандартных посадочных мест вручную, с круглым комом земли размером 0,2х0,15 м и 0,25х0,2 м с добавлением растительной земли до 100%</t>
  </si>
  <si>
    <t>3.47-4-6</t>
  </si>
  <si>
    <t>Подготовка стандартных посадочных мест вручную, с круглым комом земли размером 0,3х0,3 м в естественном грунте</t>
  </si>
  <si>
    <t>3.47-4-7</t>
  </si>
  <si>
    <t>Подготовка стандартных посадочных мест вручную, с круглым комом земли размером 0,3х0,3 м с добавлением растительной земли до 25%</t>
  </si>
  <si>
    <t>3.47-4-8</t>
  </si>
  <si>
    <t>Подготовка стандартных посадочных мест вручную, с круглым комом земли размером 0,3х0,3 м с добавлением растительной земли до 50%</t>
  </si>
  <si>
    <t>3.47-4-9</t>
  </si>
  <si>
    <t>Подготовка стандартных посадочных мест вручную, с круглым комом земли размером 0,3х0,3 м с добавлением растительной земли до 75%</t>
  </si>
  <si>
    <t>3.47-4-10</t>
  </si>
  <si>
    <t>Подготовка стандартных посадочных мест вручную, с круглым комом земли размером 0,3х0,3 м с добавлением растительной земли до 100%</t>
  </si>
  <si>
    <t>3.47-4-11</t>
  </si>
  <si>
    <t>Подготовка стандартных посадочных мест вручную, с круглым комом земли размером 0,5х0,4 м в естественном грунте</t>
  </si>
  <si>
    <t>3.47-4-12</t>
  </si>
  <si>
    <t>Подготовка стандартных посадочных мест вручную, с круглым комом земли размером 0,5х0,4 м с добавлением растительной земли до 25%</t>
  </si>
  <si>
    <t>3.47-4-13</t>
  </si>
  <si>
    <t>Подготовка стандартных посадочных мест вручную, с круглым комом земли размером 0,5х0,4 м с добавлением растительной земли до 50%</t>
  </si>
  <si>
    <t>3.47-4-14</t>
  </si>
  <si>
    <t>Подготовка стандартных посадочных мест вручную, с круглым комом земли размером 0,5х0,4 м с добавлением растительной земли до 75%</t>
  </si>
  <si>
    <t>3.47-4-15</t>
  </si>
  <si>
    <t>Подготовка стандартных посадочных мест вручную, с круглым комом земли размером 0,5х0,4 м с добавлением растительной земли до 100%</t>
  </si>
  <si>
    <t>3.47-4-16</t>
  </si>
  <si>
    <t>Подготовка стандартных посадочных мест вручную, с круглым комом земли размером 0,8х0,6 м в естественном грунте</t>
  </si>
  <si>
    <t>3.47-4-17</t>
  </si>
  <si>
    <t>Подготовка стандартных посадочных мест вручную, с круглым комом земли размером 0,8х0,6 м с добавлением растительной земли до 25%</t>
  </si>
  <si>
    <t>3.47-4-18</t>
  </si>
  <si>
    <t>Подготовка стандартных посадочных мест вручную, с круглым комом земли размером 0,8х0,6 м с добавлением растительной земли до 50%</t>
  </si>
  <si>
    <t>3.47-4-19</t>
  </si>
  <si>
    <t>Подготовка стандартных посадочных мест вручную, с круглым комом земли размером 0,8х0,6 м с добавлением растительной земли до 75%</t>
  </si>
  <si>
    <t>3.47-4-20</t>
  </si>
  <si>
    <t>Подготовка стандартных посадочных мест вручную, с круглым комом земли размером 0,8х0,6 м с добавлением растительной земли до 100%</t>
  </si>
  <si>
    <t>3.47-0-2-0-5</t>
  </si>
  <si>
    <t>Таблица 3.47-5. Подготовка стандартных посадочных мест для деревьев и кустарников с квадратным комом земли вручную</t>
  </si>
  <si>
    <t>3.47-5-1</t>
  </si>
  <si>
    <t>Подготовка стандартных посадочных мест вручную с квадратным комом земли размером 0,5х0,5х0,4 м в естественном грунте</t>
  </si>
  <si>
    <t>3.47-5-2</t>
  </si>
  <si>
    <t>Подготовка стандартных посадочных мест вручную с квадратным комом земли размером 0,5х0,5х0,4 м с добавлением растительной земли до 25%</t>
  </si>
  <si>
    <t>3.47-5-3</t>
  </si>
  <si>
    <t>Подготовка стандартных посадочных мест вручную с квадратным комом земли размером 0,5х0,5х0,4 м с добавлением растительной земли до 50%</t>
  </si>
  <si>
    <t>3.47-5-4</t>
  </si>
  <si>
    <t>Подготовка стандартных посадочных мест вручную с квадратным комом земли размером 0,5х0,5х0,4 м с добавлением растительной земли до 75%</t>
  </si>
  <si>
    <t>3.47-5-5</t>
  </si>
  <si>
    <t>Подготовка стандартных посадочных мест вручную с квадратным комом земли размером 0,5х0,5х0,4 м с добавлением растительной земли до 100%</t>
  </si>
  <si>
    <t>3.47-5-6</t>
  </si>
  <si>
    <t>Подготовка стандартных посадочных мест вручную с квадратным комом земли размером 0,8х0,8х 0,5 м в естественном грунте</t>
  </si>
  <si>
    <t>3.47-5-7</t>
  </si>
  <si>
    <t>Подготовка стандартных посадочных мест вручную с квадратным комом земли размером 0,8х0,8х0,5 м с добавлением растительной земли до 25%</t>
  </si>
  <si>
    <t>3.47-5-8</t>
  </si>
  <si>
    <t>Подготовка стандартных посадочных мест вручную с квадратным комом земли размером 0,8х0,8х0,5 м с добавлением растительной земли до 50%</t>
  </si>
  <si>
    <t>3.47-5-9</t>
  </si>
  <si>
    <t>Подготовка стандартных посадочных мест вручную с квадратным комом земли размером 0,8х0,8х0,5 м с добавлением растительной земли до 75%</t>
  </si>
  <si>
    <t>3.47-5-10</t>
  </si>
  <si>
    <t>Подготовка стандартных посадочных мест вручную с квадратным комом земли размером 0,8х0,8х0,5 м с добавлением растительной земли до 100%</t>
  </si>
  <si>
    <t>3.47-5-11</t>
  </si>
  <si>
    <t>Подготовка стандартных посадочных мест вручную с квадратным комом земли размером 1,0х1,0х0,6 м в естественном грунте</t>
  </si>
  <si>
    <t>3.47-5-12</t>
  </si>
  <si>
    <t>Подготовка стандартных посадочных мест вручную с квадратным комом земли размером 1,0х1,0х0,6 м с добавлением растительной земли 25%</t>
  </si>
  <si>
    <t>3.47-5-13</t>
  </si>
  <si>
    <t>Подготовка стандартных посадочных мест вручную с квадратным комом земли размером 1,0х1,0х0,6 м с добавлением растительной земли 50%</t>
  </si>
  <si>
    <t>3.47-5-14</t>
  </si>
  <si>
    <t>Подготовка стандартных посадочных мест вручную с квадратным комом земли размером 1,0х1,0х0,6 м с добавлением растительной земли 75%</t>
  </si>
  <si>
    <t>3.47-5-15</t>
  </si>
  <si>
    <t>Подготовка стандартных посадочных мест вручную с квадратным комом земли размером 1,0х1,0х0,6 м с добавлением растительной земли 100%</t>
  </si>
  <si>
    <t>3.47-5-16</t>
  </si>
  <si>
    <t>Подготовка стандартных посадочных мест вручную с квадратным комом земли размером 1,3х1,3х0,6 м в естественном грунте</t>
  </si>
  <si>
    <t>3.47-5-17</t>
  </si>
  <si>
    <t>Подготовка стандартных посадочных мест вручную с квадратным комом земли размером 1,3х1,3х0,6 м с добавлением растительной земли до 25%</t>
  </si>
  <si>
    <t>3.47-5-18</t>
  </si>
  <si>
    <t>Подготовка стандартных посадочных мест вручную с квадратным комом земли размером 1,3х1,3х0,6 м с добавлением растительной земли до 50%</t>
  </si>
  <si>
    <t>3.47-5-19</t>
  </si>
  <si>
    <t>Подготовка стандартных посадочных мест вручную с квадратным комом земли размером 1,3х1,3х0,6 м с добавлением растительной земли до 75%</t>
  </si>
  <si>
    <t>3.47-5-20</t>
  </si>
  <si>
    <t>Подготовка стандартных посадочных мест вручную с квадратным комом земли размером 1,3х1,3х0,6 м с добавлением растительной земли до 100%</t>
  </si>
  <si>
    <t>3.47-5-21</t>
  </si>
  <si>
    <t>Подготовка стандартных посадочных мест вручную с квадратным комом земли размером 1,5х1,5х0,65 м в естественном грунте</t>
  </si>
  <si>
    <t>3.47-5-22</t>
  </si>
  <si>
    <t>Подготовка стандартных посадочных мест вручную с квадратным комом земли размером 1,5х1,5х0,65 м с добавлением растительной земли до 25%</t>
  </si>
  <si>
    <t>3.47-5-23</t>
  </si>
  <si>
    <t>Подготовка стандартных посадочных мест вручную с квадратным комом земли размером 1,5х1,5х0,65 м с добавлением растительной земли до 50%</t>
  </si>
  <si>
    <t>3.47-5-24</t>
  </si>
  <si>
    <t>Подготовка стандартных посадочных мест вручную с квадратным комом земли размером 1,5х1,5х0,65 м с добавлением растительной земли до 75%</t>
  </si>
  <si>
    <t>3.47-5-25</t>
  </si>
  <si>
    <t>Подготовка стандартных посадочных мест вручную с квадратным комом земли размером 1,5х1,5х 0,65 м с добавлением растительной земли до 100%</t>
  </si>
  <si>
    <t>3.47-5-26</t>
  </si>
  <si>
    <t>Подготовка стандартных посадочных мест вручную с квадратным комом земли размером 1,7х1,7х0,65 м в естественном грунте</t>
  </si>
  <si>
    <t>3.47-5-27</t>
  </si>
  <si>
    <t>Подготовка стандартных посадочных мест вручную с квадратным комом земли размером 1,7х1,7х0,65 м с добавлением растительной земли до 25%</t>
  </si>
  <si>
    <t>3.47-5-28</t>
  </si>
  <si>
    <t>Подготовка стандартных посадочных мест вручную с квадратным комом земли размером 1,7х1,7х0,65 м с добавлением растительной земли до 50%</t>
  </si>
  <si>
    <t>3.47-5-29</t>
  </si>
  <si>
    <t>Подготовка стандартных посадочных мест вручную с квадратным комом земли размером 1,7х1,7х0,65 м с добавлением растительной земли до 75%</t>
  </si>
  <si>
    <t>3.47-5-30</t>
  </si>
  <si>
    <t>Подготовка стандартных посадочных мест вручную с квадратным комом земли размером 1,7х1,7х0,65 м с добавлением растительной земли до 100%</t>
  </si>
  <si>
    <t>3.47-0-2-0-6</t>
  </si>
  <si>
    <t>Таблица 3.47-6. Подготовка нестандартных посадочных мест для деревьев и кустарников с комом земли</t>
  </si>
  <si>
    <t>3.47-6-1</t>
  </si>
  <si>
    <t>Подготовка нестандартных посадочных мест для деревьев и кустарников с комом земли механизированным способом в естественном грунте</t>
  </si>
  <si>
    <t>10 м3 ям</t>
  </si>
  <si>
    <t>3.47-6-2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</si>
  <si>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25%</t>
  </si>
  <si>
    <t>3.47-6-3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</si>
  <si>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50%</t>
  </si>
  <si>
    <t>3.47-6-4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</si>
  <si>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75%</t>
  </si>
  <si>
    <t>3.47-6-5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</si>
  <si>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100%</t>
  </si>
  <si>
    <t>3.47-6-6</t>
  </si>
  <si>
    <t>Подготовка нестандартных посадочных мест для деревьев и кустарников с комом земли вручную в естественном грунте</t>
  </si>
  <si>
    <t>3.47-6-7</t>
  </si>
  <si>
    <t>Подготовка нестандартных посадочных мест для деревьев и кустарников с комом земли вручную с добавлением растительной земли до 25%</t>
  </si>
  <si>
    <t>3.47-6-8</t>
  </si>
  <si>
    <t>Подготовка нестандартных посадочных мест для деревьев и кустарников с комом земли вручную с добавлением растительной земли до 50%</t>
  </si>
  <si>
    <t>3.47-6-9</t>
  </si>
  <si>
    <t>Подготовка нестандартных посадочных мест для деревьев и кустарников с комом земли вручную с добавлением растительной земли до 75%</t>
  </si>
  <si>
    <t>3.47-6-10</t>
  </si>
  <si>
    <t>Подготовка нестандартных посадочных мест для деревьев и кустарников с комом земли вручную с добавлением растительной земли до 100%</t>
  </si>
  <si>
    <t>3.47-0-2-0-66</t>
  </si>
  <si>
    <t>Таблица 3.47-66. Улучшение почвы при посадке деревьев и кустарников в городских условиях внесением в почву биоорганических удобрений (компостов)</t>
  </si>
  <si>
    <t>3.47-66-1</t>
  </si>
  <si>
    <t>Улучшение почвы при посадке деревьев и кустарников в городских условиях внесением в почву биоорганических удобрений (компостов), деревья и кустарники без кома земли</t>
  </si>
  <si>
    <t>3.47-66-2</t>
  </si>
  <si>
    <t>Улучшение почвы при посадке деревьев и кустарников в городских условиях внесением в почву биоорганических удобрений (компостов), деревья и кустарники с комом земли</t>
  </si>
  <si>
    <t>3.47-0-2-0-73</t>
  </si>
  <si>
    <t>Таблица 3.47-73. Приготовление растительной смеси вручную: для исключения из таблиц 47-2 - 47-6, 47-9 (при применении готовых почвогрунтов)</t>
  </si>
  <si>
    <t>3.47-73-1</t>
  </si>
  <si>
    <t>Приготовление растительной смеси вручную для исключения из расценок таблиц 3.47-2 - 3.47-6, 3.47-9 (при применении готовых почвогрунтов)</t>
  </si>
  <si>
    <t>3.47-0-3</t>
  </si>
  <si>
    <t>Раздел  3. Посадка деревьев и кустарников с комом земли</t>
  </si>
  <si>
    <t>3.47-0-3-0-7</t>
  </si>
  <si>
    <t>Таблица 3.47-7. Посадка деревьев и кустарников с комом земли</t>
  </si>
  <si>
    <t>3.47-7-1</t>
  </si>
  <si>
    <t>Посадка деревьев и кустарников с комом земли, диаметром 0,2 м и высотой 0,15 м, диаметром 0,25 м и высотой 0,2 м</t>
  </si>
  <si>
    <t>10 деревьев или кустарников</t>
  </si>
  <si>
    <t>3.47-7-2</t>
  </si>
  <si>
    <t>Посадка деревьев и кустарников с комом земли, диаметром 0,3 м и высотой 0,3 м</t>
  </si>
  <si>
    <t>3.47-7-3</t>
  </si>
  <si>
    <t>Посадка деревьев и кустарников с комом земли, диаметром 0,5 м и высотой 0,4 м</t>
  </si>
  <si>
    <t>3.47-7-4</t>
  </si>
  <si>
    <t>Посадка деревьев и кустарников с комом земли, диаметром 0,8 м и высотой 0,6 м</t>
  </si>
  <si>
    <t>3.47-7-5</t>
  </si>
  <si>
    <t>Посадка деревьев и кустарников с комом земли размером 0,5х0,5х0,4 м</t>
  </si>
  <si>
    <t>3.47-7-6</t>
  </si>
  <si>
    <t>Посадка деревьев и кустарников с комом земли размером 0,8х0,8х0,5 м</t>
  </si>
  <si>
    <t>3.47-7-7</t>
  </si>
  <si>
    <t>Посадка деревьев и кустарников с комом земли размером 1,0х1,0х0,6 м</t>
  </si>
  <si>
    <t>3.47-7-8</t>
  </si>
  <si>
    <t>Посадка деревьев и кустарников с комом земли размером 1,3х1,3х0,6 м</t>
  </si>
  <si>
    <t>3.47-7-9</t>
  </si>
  <si>
    <t>Посадка деревьев и кустарников с комом земли размером 1,5х1,5х0,65 м</t>
  </si>
  <si>
    <t>3.47-7-10</t>
  </si>
  <si>
    <t>Посадка деревьев и кустарников с комом земли размером 1,7х1,7х0,65 м</t>
  </si>
  <si>
    <t>3.47-7-11</t>
  </si>
  <si>
    <t>Посадка деревьев с комом земли размером 2,0х2,0х0,8 м</t>
  </si>
  <si>
    <t>3.47-7-12</t>
  </si>
  <si>
    <t>Посадка деревьев с комом земли размером 2,4х2,4х0,95 м</t>
  </si>
  <si>
    <t>3.47-0-3-0-8</t>
  </si>
  <si>
    <t>Таблица 3.47-8. При посадке деревьев и кустарников добавлять на каждый 1 м3 изменения объема земли к табл. 47-7</t>
  </si>
  <si>
    <t>3.47-8-1</t>
  </si>
  <si>
    <t>При посадке деревьев и кустарников добавлять на каждый 1 м3 изменения объема земли к таблице 3.47-7</t>
  </si>
  <si>
    <t>1 м3 изменения объема ям</t>
  </si>
  <si>
    <t>3.47-0-4</t>
  </si>
  <si>
    <t>Раздел  4. Подготовка посадочных мест для деревьев-саженцев</t>
  </si>
  <si>
    <t>3.47-0-4-0-9</t>
  </si>
  <si>
    <t>Таблица 3.47-9. Подготовка стандартных посадочных мест для деревьев-саженцев</t>
  </si>
  <si>
    <t>3.47-9-1</t>
  </si>
  <si>
    <t>Подготовка стандартных посадочных мест для деревьев-саженцев механизированным способом с оголенной корневой системой в естественном грунте</t>
  </si>
  <si>
    <t>3.47-9-2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</si>
  <si>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25%</t>
  </si>
  <si>
    <t>3.47-9-3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</si>
  <si>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50%</t>
  </si>
  <si>
    <t>3.47-9-4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</si>
  <si>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75%</t>
  </si>
  <si>
    <t>3.47-9-5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</si>
  <si>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100%</t>
  </si>
  <si>
    <t>3.47-9-6</t>
  </si>
  <si>
    <t>Подготовка стандартных посадочных мест для деревьев-саженцев вручную с оголенной корневой системой в естественном грунте</t>
  </si>
  <si>
    <t>3.47-9-7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</si>
  <si>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25%</t>
  </si>
  <si>
    <t>3.47-9-8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</si>
  <si>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50%</t>
  </si>
  <si>
    <t>3.47-9-9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</si>
  <si>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75%</t>
  </si>
  <si>
    <t>3.47-9-10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</si>
  <si>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100%</t>
  </si>
  <si>
    <t>3.47-0-4-0-10</t>
  </si>
  <si>
    <t>Таблица 3.47-10. Подготовка нестандартных посадочных мест для деревьев-саженцев</t>
  </si>
  <si>
    <t>3.47-10-1</t>
  </si>
  <si>
    <t>Подготовка нестандартных посадочных мест для деревьев-саженцев механизированным способом в естественном грунте</t>
  </si>
  <si>
    <t>3.47-10-2</t>
  </si>
  <si>
    <t>Подготовка нестандартных посадочных мест для деревьев-саженцев механизированным способом с добавлением растительной земли 25%</t>
  </si>
  <si>
    <t>3.47-10-3</t>
  </si>
  <si>
    <t>Подготовка нестандартных посадочных мест для деревьев-саженцев механизированным способом с добавлением растительной земли 50%</t>
  </si>
  <si>
    <t>3.47-10-4</t>
  </si>
  <si>
    <t>Подготовка нестандартных посадочных мест для деревьев-саженцев механизированным способом с добавлением растительной земли 75%</t>
  </si>
  <si>
    <t>3.47-10-5</t>
  </si>
  <si>
    <t>Подготовка нестандартных посадочных мест для деревьев-саженцев механизированным способом с добавлением растительной земли 100%</t>
  </si>
  <si>
    <t>3.47-10-6</t>
  </si>
  <si>
    <t>Подготовка нестандартных посадочных мест для деревьев-саженцев вручную в естественном грунте</t>
  </si>
  <si>
    <t>3.47-10-7</t>
  </si>
  <si>
    <t>Подготовка нестандартных посадочных мест для деревьев-саженцев вручную с добавлением растительной земли до 25%</t>
  </si>
  <si>
    <t>3.47-10-8</t>
  </si>
  <si>
    <t>Подготовка нестандартных посадочных мест для деревьев-саженцев вручную с добавлением растительной земли до 50%</t>
  </si>
  <si>
    <t>3.47-10-9</t>
  </si>
  <si>
    <t>Подготовка нестандартных посадочных мест для деревьев-саженцев вручную с добавлением растительной земли до 75%</t>
  </si>
  <si>
    <t>3.47-10-10</t>
  </si>
  <si>
    <t>Подготовка нестандартных посадочных мест для деревьев-саженцев вручную с добавлением растительной земли до 100%</t>
  </si>
  <si>
    <t>3.47-0-5</t>
  </si>
  <si>
    <t>Раздел  5. Посадка деревьев-саженцев</t>
  </si>
  <si>
    <t>3.47-0-5-0-11</t>
  </si>
  <si>
    <t>Таблица 3.47-11. Посадка деревьев-саженцев с оголенной корневой системой</t>
  </si>
  <si>
    <t>3.47-11-1</t>
  </si>
  <si>
    <t>Посадка деревьев-саженцев с оголенной корневой системой в ямы размером 0,7х0,7 м</t>
  </si>
  <si>
    <t>10 деревьев</t>
  </si>
  <si>
    <t>3.47-11-2</t>
  </si>
  <si>
    <t>Посадка деревьев-саженцев с оголенной корневой системой в ямы размером 1,0х0,8 м</t>
  </si>
  <si>
    <t>3.47-0-5-0-12</t>
  </si>
  <si>
    <t>Таблица 3.47-12. При посадке деревьев-саженцев добавлять на каждый 1 м3 изменения объема земли к табл. 47-11</t>
  </si>
  <si>
    <t>3.47-12-1</t>
  </si>
  <si>
    <t>При посадке деревьев-саженцев добавлять на каждый 1 м3 изменения объема земли к таблице 3.47-11</t>
  </si>
  <si>
    <t>1 м3 изменения объема посадочных ям</t>
  </si>
  <si>
    <t>3.47-0-6</t>
  </si>
  <si>
    <t>Раздел  6. Подготовка посадочных мест для кустарников-саженцев в группы</t>
  </si>
  <si>
    <t>3.47-0-6-0-13</t>
  </si>
  <si>
    <t>Таблица 3.47-13. Подготовка стандартных посадочных мест для посадки кустарников-саженцев в группы</t>
  </si>
  <si>
    <t>3.47-13-1</t>
  </si>
  <si>
    <t>Подготовка стандартных посадочных мест для кустарников-саженцев в группы механизированным способом в естественном грунте</t>
  </si>
  <si>
    <t>3.47-13-2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</si>
  <si>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25%</t>
  </si>
  <si>
    <t>3.47-13-3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</si>
  <si>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50%</t>
  </si>
  <si>
    <t>3.47-13-4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</si>
  <si>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75%</t>
  </si>
  <si>
    <t>3.47-13-5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</si>
  <si>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100%</t>
  </si>
  <si>
    <t>3.47-13-6</t>
  </si>
  <si>
    <t>Подготовка стандартных посадочных мест для кустарников-саженцев в группы вручную в естественном грунте</t>
  </si>
  <si>
    <t>3.47-13-7</t>
  </si>
  <si>
    <t>Подготовка стандартных посадочных мест для кустарников-саженцев в группы вручную с добавление растительной земли до 25%</t>
  </si>
  <si>
    <t>3.47-13-8</t>
  </si>
  <si>
    <t>Подготовка стандартных посадочных мест для кустарников-саженцев в группы вручную с добавление растительной земли до 50%</t>
  </si>
  <si>
    <t>3.47-13-9</t>
  </si>
  <si>
    <t>Подготовка стандартных посадочных мест для кустарников-саженцев в группы вручную с добавление растительной земли до 75%</t>
  </si>
  <si>
    <t>3.47-13-10</t>
  </si>
  <si>
    <t>Подготовка стандартных посадочных мест для кустарников-саженцев в группы вручную с добавление растительной земли до 100%</t>
  </si>
  <si>
    <t>3.47-0-6-0-14</t>
  </si>
  <si>
    <t>Таблица 3.47-14. Подготовка нестандартных посадочных мест для посадки кустарников-саженцев в группы</t>
  </si>
  <si>
    <t>3.47-14-1</t>
  </si>
  <si>
    <t>Подготовка нестандартных посадочных мест для кустарников-саженцев в группы механизированным способом в естественном грунте</t>
  </si>
  <si>
    <t>3.47-14-2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</si>
  <si>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25%</t>
  </si>
  <si>
    <t>3.47-14-3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</si>
  <si>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50%</t>
  </si>
  <si>
    <t>3.47-14-4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</si>
  <si>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75%</t>
  </si>
  <si>
    <t>3.47-14-5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</si>
  <si>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100%</t>
  </si>
  <si>
    <t>3.47-14-6</t>
  </si>
  <si>
    <t>Подготовка нестандартных посадочных мест для кустарников-саженцев в группы вручную в естественном грунте</t>
  </si>
  <si>
    <t>3.47-14-7</t>
  </si>
  <si>
    <t>Подготовка нестандартных посадочных мест для кустарников-саженцев в группы вручную с добавлением растительной земли до 25%</t>
  </si>
  <si>
    <t>3.47-14-8</t>
  </si>
  <si>
    <t>Подготовка нестандартных посадочных мест для кустарников-саженцев в группы вручную с добавлением растительной земли до 50%</t>
  </si>
  <si>
    <t>3.47-14-9</t>
  </si>
  <si>
    <t>Подготовка нестандартных посадочных мест для кустарников-саженцев в группы вручную с добавлением растительной земли до 75%</t>
  </si>
  <si>
    <t>3.47-14-10</t>
  </si>
  <si>
    <t>Подготовка нестандартных посадочных мест для кустарников-саженцев в группы вручную с добавлением растительной земли до 100%</t>
  </si>
  <si>
    <t>3.47-0-7</t>
  </si>
  <si>
    <t>Раздел  7. Посадка кустарников-саженцев в группы</t>
  </si>
  <si>
    <t>3.47-0-7-0-15</t>
  </si>
  <si>
    <t>Таблица 3.47-15. Посадка кустарников-саженцев в группы</t>
  </si>
  <si>
    <t>3.47-15-1</t>
  </si>
  <si>
    <t>Посадка кустарников-саженцев в группы в ямы размером 0,5х0,5 м</t>
  </si>
  <si>
    <t>10 кустарников-саженцев</t>
  </si>
  <si>
    <t>3.47-15-2</t>
  </si>
  <si>
    <t>Посадка кустарников-саженцев в группы в ямы размером 0,7х0,5 м</t>
  </si>
  <si>
    <t>3.47-0-7-0-16</t>
  </si>
  <si>
    <t>Таблица 3.47-16. При посадке кустарников добавлять на каждый 1 м3 изменения объема земли к табл. 47-15</t>
  </si>
  <si>
    <t>3.47-16-1</t>
  </si>
  <si>
    <t>При посадке кустарников добавлять на каждый 1 м3 изменения объема земли к таблице 3.47-15</t>
  </si>
  <si>
    <t>3.47-0-8</t>
  </si>
  <si>
    <t>Раздел  8. Подготовка посадочных мест для живой изгороди</t>
  </si>
  <si>
    <t>3.47-0-8-0-17</t>
  </si>
  <si>
    <t>Таблица 3.47-17. Подготовка стандартных посадочных мест</t>
  </si>
  <si>
    <t>3.47-17-1</t>
  </si>
  <si>
    <t>Подготовка стандартных посадочных мест механизированным способом для однорядной живой изгороди в естественном грунте</t>
  </si>
  <si>
    <t>10 м траншей</t>
  </si>
  <si>
    <t>3.47-17-2</t>
  </si>
  <si>
    <t>Подготовка стандартных посадочных мест механизированным способом для однорядной живой изгороди с добавлением растительной земли до 25%</t>
  </si>
  <si>
    <t>3.47-17-3</t>
  </si>
  <si>
    <t>Подготовка стандартных посадочных мест механизированным способом для однорядной живой изгороди с добавлением растительной земли до 50%</t>
  </si>
  <si>
    <t>3.47-17-4</t>
  </si>
  <si>
    <t>Подготовка стандартных посадочных мест механизированным способом для однорядной живой изгороди с добавлением растительной земли до 75%</t>
  </si>
  <si>
    <t>3.47-17-5</t>
  </si>
  <si>
    <t>Подготовка стандартных посадочных мест механизированным способом для однорядной живой изгороди с добавлением растительной земли до 100%</t>
  </si>
  <si>
    <t>3.47-17-6</t>
  </si>
  <si>
    <t>Подготовка стандартных посадочных мест механизированным способом для двухрядной живой изгороди в естественном грунте</t>
  </si>
  <si>
    <t>3.47-17-7</t>
  </si>
  <si>
    <t>Подготовка стандартных посадочных мест механизированным способом для двухрядной живой изгороди с добавлением растительной земли до 25%</t>
  </si>
  <si>
    <t>3.47-17-8</t>
  </si>
  <si>
    <t>Подготовка стандартных посадочных мест механизированным способом для двухрядной живой изгороди с добавлением растительной земли до 50%</t>
  </si>
  <si>
    <t>3.47-17-9</t>
  </si>
  <si>
    <t>Подготовка стандартных посадочных мест механизированным способом для двухрядной живой изгороди с добавлением растительной земли до 75%</t>
  </si>
  <si>
    <t>3.47-17-10</t>
  </si>
  <si>
    <t>Подготовка стандартных посадочных мест механизированным способом для двухрядной живой изгороди с добавлением растительной земли до 100%</t>
  </si>
  <si>
    <t>3.47-17-11</t>
  </si>
  <si>
    <t>Подготовка стандартных посадочных мест вручную для однорядной живой изгороди в естественном грунте</t>
  </si>
  <si>
    <t>3.47-17-12</t>
  </si>
  <si>
    <t>Подготовка стандартных посадочных мест вручную для однорядной живой изгороди с добавлением растительной земли до 25%</t>
  </si>
  <si>
    <t>3.47-17-13</t>
  </si>
  <si>
    <t>Подготовка стандартных посадочных мест вручную для однорядной живой изгороди с добавлением растительной земли до 50%</t>
  </si>
  <si>
    <t>3.47-17-14</t>
  </si>
  <si>
    <t>Подготовка стандартных посадочных мест вручную для однорядной живой изгороди с добавлением растительной земли до 75%</t>
  </si>
  <si>
    <t>3.47-17-15</t>
  </si>
  <si>
    <t>Подготовка стандартных посадочных мест вручную для однорядной живой изгороди с добавлением растительной земли до 100%</t>
  </si>
  <si>
    <t>3.47-17-16</t>
  </si>
  <si>
    <t>Подготовка стандартных посадочных мест вручную для двухрядной живой изгороди в естественном грунте</t>
  </si>
  <si>
    <t>3.47-17-17</t>
  </si>
  <si>
    <t>Подготовка стандартных посадочных мест вручную для двухрядной живой изгороди с добавлением растительной земли до 25%</t>
  </si>
  <si>
    <t>3.47-17-18</t>
  </si>
  <si>
    <t>Подготовка стандартных посадочных мест вручную для двухрядной живой изгороди с добавлением растительной земли до 50%</t>
  </si>
  <si>
    <t>3.47-17-19</t>
  </si>
  <si>
    <t>Подготовка стандартных посадочных мест вручную для двухрядной живой изгороди с добавлением растительной земли до 75%</t>
  </si>
  <si>
    <t>3.47-17-20</t>
  </si>
  <si>
    <t>Подготовка стандартных посадочных мест вручную для двухрядной живой изгороди с добавлением растительной земли до 100%</t>
  </si>
  <si>
    <t>3.47-0-8-0-18</t>
  </si>
  <si>
    <t>Таблица 3.47-18. Подготовка нестандартных посадочных мест для живой изгороди</t>
  </si>
  <si>
    <t>3.47-18-1</t>
  </si>
  <si>
    <t>Подготовка нестандартных посадочных мест для живой изгороди механизированным способом в естественном грунте</t>
  </si>
  <si>
    <t>10 м3 траншей</t>
  </si>
  <si>
    <t>3.47-18-2</t>
  </si>
  <si>
    <t>Подготовка нестандартных посадочных мест для живой изгороди механизированным способом с добалением растительной земли до 25 %</t>
  </si>
  <si>
    <t>3.47-18-3</t>
  </si>
  <si>
    <t>Подготовка нестандартных посадочных мест для живой изгороди механизированным способом с добалением растительной земли до 50 %</t>
  </si>
  <si>
    <t>3.47-18-4</t>
  </si>
  <si>
    <t>Подготовка нестандартных посадочных мест для живой изгороди механизированным способом с добалением растительной земли до 75 %</t>
  </si>
  <si>
    <t>3.47-18-5</t>
  </si>
  <si>
    <t>Подготовка нестандартных посадочных мест для живой изгороди механизированным способом с добалением растительной земли до 100 %</t>
  </si>
  <si>
    <t>3.47-18-6</t>
  </si>
  <si>
    <t>Подготовка нестандартных посадочных мест для живой изгороди вручную в естественном грунте</t>
  </si>
  <si>
    <t>3.47-18-7</t>
  </si>
  <si>
    <t>Подготовка нестандартных посадочных мест для живой изгороди вручную с добавлением растительной земли до 25 %</t>
  </si>
  <si>
    <t>3.47-18-8</t>
  </si>
  <si>
    <t>Подготовка нестандартных посадочных мест для живой изгороди вручную с добавлением растительной земли до 50 %</t>
  </si>
  <si>
    <t>3.47-18-9</t>
  </si>
  <si>
    <t>Подготовка нестандартных посадочных мест для живой изгороди вручную с добавлением растительной земли до 75 %</t>
  </si>
  <si>
    <t>3.47-18-10</t>
  </si>
  <si>
    <t>Подготовка нестандартных посадочных мест для живой изгороди вручную с добавлением растительной земли до 100 %</t>
  </si>
  <si>
    <t>3.47-0-9</t>
  </si>
  <si>
    <t>Раздел  9. Посадка кустарников-саженцев в живую изгородь</t>
  </si>
  <si>
    <t>3.47-0-9-0-19</t>
  </si>
  <si>
    <t>Таблица 3.47-19. Посадка кустарников-саженцев в живую изгородь</t>
  </si>
  <si>
    <t>3.47-19-1</t>
  </si>
  <si>
    <t>Посадка кустарников-саженцев в живую изгородь однорядную и вьющихся растений</t>
  </si>
  <si>
    <t>10 м живой изгороди</t>
  </si>
  <si>
    <t>3.47-19-2</t>
  </si>
  <si>
    <t>Посадка кустарников-саженцев в живую изгородь двухрядную</t>
  </si>
  <si>
    <t>3.47-0-9-0-20</t>
  </si>
  <si>
    <t>Таблица 3.47-20. При посадке кустарников добавлять на каждый 1 м3 изменения объема земли к табл. 47-19</t>
  </si>
  <si>
    <t>3.47-20-1</t>
  </si>
  <si>
    <t>При посадке кустарников добавлять на каждый 1 м3 изменения объема земли к таблице 3.47-19</t>
  </si>
  <si>
    <t>1 м3 изменения объема траншеи</t>
  </si>
  <si>
    <t>3.47-0-10</t>
  </si>
  <si>
    <t>Раздел 10. Внесение удобрений при посадке деревьев и кустарников</t>
  </si>
  <si>
    <t>3.47-0-10-0-21</t>
  </si>
  <si>
    <t>Таблица 3.47-21. Внесение удобрений при посадке деревьев и кустарников</t>
  </si>
  <si>
    <t>3.47-21-1</t>
  </si>
  <si>
    <t>Внесение удобрений при посадке деревьев и кустарников органических для стандартных саженцев</t>
  </si>
  <si>
    <t>3.47-21-2</t>
  </si>
  <si>
    <t>Внесение удобрений при посадке деревьев и кустарников органических с комом в естественный грунт</t>
  </si>
  <si>
    <t>3.47-21-3</t>
  </si>
  <si>
    <t>Внесение удобрений при посадке деревьев и кустарников минеральных для стандартных саженцев</t>
  </si>
  <si>
    <t>3.47-21-4</t>
  </si>
  <si>
    <t>Внесение удобрений при посадке деревьев и кустарников минеральных с комом в естественный грунт</t>
  </si>
  <si>
    <t>3.47-0-11</t>
  </si>
  <si>
    <t>Раздел 11. Устройство изоляции при посадке деревьев и кустарников</t>
  </si>
  <si>
    <t>3.47-0-11-0-22</t>
  </si>
  <si>
    <t>Таблица 3.47-22. Устройство изоляции при посадке деревьев и кустарников</t>
  </si>
  <si>
    <t>3.47-22-1</t>
  </si>
  <si>
    <t>Устройство изоляции при посадке деревьев и кустарников</t>
  </si>
  <si>
    <t>3.47-0-12</t>
  </si>
  <si>
    <t>Раздел 12. Устройство газонов</t>
  </si>
  <si>
    <t>3.47-0-12-0-23</t>
  </si>
  <si>
    <t>Таблица 3.47-23. Устройство корыта под газоны и цветники с планировкой дна</t>
  </si>
  <si>
    <t>3.47-23-1</t>
  </si>
  <si>
    <t>Устройство корыта под газоны и цветники с планировкой дна в грунтах 1 и 2 группы</t>
  </si>
  <si>
    <t>3.47-23-2</t>
  </si>
  <si>
    <t>Устройство корыта под газоны и цветники с планировкой дна в грунтах 3 группы</t>
  </si>
  <si>
    <t>3.47-0-12-0-26</t>
  </si>
  <si>
    <t>Таблица 3.47-26. Устройство газонов</t>
  </si>
  <si>
    <t>3.47-26-1</t>
  </si>
  <si>
    <t>Подготовка почвы для устройства партерного и обыкновенного газонов без внесения растительной земли механизированным способом</t>
  </si>
  <si>
    <t>3.47-26-2</t>
  </si>
  <si>
    <t>Подготовка почвы для устройства партерного и обыкновенного газонов без внесения растительной земли вручную</t>
  </si>
  <si>
    <t>3.47-26-3</t>
  </si>
  <si>
    <t>Подготовка почвы для устройства партерного и обыкновенного газонов с внесением растительной земли слоем 15 см механизированным способом</t>
  </si>
  <si>
    <t>3.47-26-4</t>
  </si>
  <si>
    <t>Подготовка почвы для устройства партерного и обыкновенного газонов с внесением растительной земли слоем 15 см вручную</t>
  </si>
  <si>
    <t>3.47-26-5</t>
  </si>
  <si>
    <t>Подготовка почвы для устройства партерного и обыкновенного газонов на каждые 5 см изменения толщины слоя добавлять или исключать</t>
  </si>
  <si>
    <t>3.47-26-6</t>
  </si>
  <si>
    <t>Посев газонов партерных, мавританских, и обыкновенных вручную</t>
  </si>
  <si>
    <t>3.47-0-12-0-27</t>
  </si>
  <si>
    <t>Таблица 3.47-27. Улучшение почвы газонов внесением торфа</t>
  </si>
  <si>
    <t>3.47-27-1</t>
  </si>
  <si>
    <t>Улучшение почвы газонов внесением торфа, слой 5 см</t>
  </si>
  <si>
    <t>3.47-27-2</t>
  </si>
  <si>
    <t>Добавлять или исключать на каждый 1 см изменения толщины слоя к позиции 3.47-27-1</t>
  </si>
  <si>
    <t>3.47-0-12-0-28</t>
  </si>
  <si>
    <t>Таблица 3.47-28. Укрытие обычных газонов и газонов на откосах мешковиной</t>
  </si>
  <si>
    <t>3.47-28-1</t>
  </si>
  <si>
    <t>Укрытие обычных газонов и газонов на откосах мешковиной</t>
  </si>
  <si>
    <t>3.47-0-12-0-61</t>
  </si>
  <si>
    <t>Таблица 3.47-61. Укладка готового газона в рулонах</t>
  </si>
  <si>
    <t>3.47-61-1</t>
  </si>
  <si>
    <t>Сплошная укладка готового газона в рулонах на горизонтальных поверхностях или откосах с уклоном на круче 1:2</t>
  </si>
  <si>
    <t>3.47-61-2</t>
  </si>
  <si>
    <t>Сплошная укладка готового газона в рулонах на горизонтальных поверхностях или откосах с уклоном на круче от 1:2 до 1:1</t>
  </si>
  <si>
    <t>3.47-0-12-0-62</t>
  </si>
  <si>
    <t>Таблица 3.47-62. Устройство газонов для озеленения откосов с помощью гидросеялки</t>
  </si>
  <si>
    <t>3.47-62-1</t>
  </si>
  <si>
    <t>Устройство газонов для озеленения откосов с помощью гидросеялки</t>
  </si>
  <si>
    <t>100 м2 откоса</t>
  </si>
  <si>
    <t>3.47-62-2</t>
  </si>
  <si>
    <t>Устройство газонов для озеленения горизонтальной поверхности с помощью гидросеялки</t>
  </si>
  <si>
    <t>3.47-0-12-0-64</t>
  </si>
  <si>
    <t>Таблица 3.47-64. Улучшение почвы газонов внесением в почву биоорганических удобрений (компостов)</t>
  </si>
  <si>
    <t>3.47-64-1</t>
  </si>
  <si>
    <t>Улучшение почвы газонов внесением в почву биоорганических удобрений (компостов)</t>
  </si>
  <si>
    <t>3.47-0-12-0-65</t>
  </si>
  <si>
    <t>Таблица 3.47-65. Устройство газонов партерных, мавританских и обыкновенных вручную с поливом из поливомоечной машины</t>
  </si>
  <si>
    <t>3.47-65-1</t>
  </si>
  <si>
    <t>Устройство газонов партерных, мавританских и обыкновенных вручную с поливом из поливомоечной машины</t>
  </si>
  <si>
    <t>3.47-0-12-0-77</t>
  </si>
  <si>
    <t>Таблица 3.47-77. Устройство газонного покрытия на ячеистом основании типа "экопарковка" из бетонных фигурных плит</t>
  </si>
  <si>
    <t>3.47-77-1</t>
  </si>
  <si>
    <t xml:space="preserve">Устройство газонного покрытия на ячеистом основании типа "экопарковка" из бетонных фигурных плит </t>
  </si>
  <si>
    <t>3.47-0-13</t>
  </si>
  <si>
    <t>Раздел 13. Устройство цветников</t>
  </si>
  <si>
    <t>3.47-0-13-0-29</t>
  </si>
  <si>
    <t>Таблица 3.47-29. Подготовка почвы под цветники</t>
  </si>
  <si>
    <t>3.47-29-1</t>
  </si>
  <si>
    <t>Подготовка почвы под цветники толщиной слоя насыпки 20 см</t>
  </si>
  <si>
    <t>100 м2 цветников</t>
  </si>
  <si>
    <t>3.47-29-2</t>
  </si>
  <si>
    <t>Добавлять или исключать на каждые 5 см изменения толщины слоя почвы под цветники к позиции 3.47-29-1</t>
  </si>
  <si>
    <t>3.47-0-13-0-30</t>
  </si>
  <si>
    <t>Таблица 3.47-30. Устройство цветников</t>
  </si>
  <si>
    <t>3.47-30-1</t>
  </si>
  <si>
    <t>Устройство корыта под цветники глубиной 40 см механизированным способом</t>
  </si>
  <si>
    <t>100 м2 корыта</t>
  </si>
  <si>
    <t>3.47-30-2</t>
  </si>
  <si>
    <t>Устройство корыта под цветники глубиной 40 см вручную</t>
  </si>
  <si>
    <t>3.47-30-3</t>
  </si>
  <si>
    <t>Добавлять или исключать на каждые 10 см изменения глубины корыта под цветники механизированным способом к позиции 3.47-30-1</t>
  </si>
  <si>
    <t>3.47-30-4</t>
  </si>
  <si>
    <t>Добавлять или исключать на каждые 10 см изменения глубины корыта под цветники вручную к позиции 3.47-30-2</t>
  </si>
  <si>
    <t>3.47-0-13-0-31</t>
  </si>
  <si>
    <t>Таблица 3.47-31. Посадка многолетних цветников</t>
  </si>
  <si>
    <t>3.47-31-1</t>
  </si>
  <si>
    <t>Посадка многолетних цветников при густоте посадки 1,6 тыс. шт. цветов</t>
  </si>
  <si>
    <t>3.47-31-2</t>
  </si>
  <si>
    <t>Добавлять или исключать на каждые 1000 шт. высаживаемых цветов к позиции 3.47-31-1</t>
  </si>
  <si>
    <t>3.47-0-14</t>
  </si>
  <si>
    <t>Раздел 14. Одерновка цветников, дорожек и площадок в ленту</t>
  </si>
  <si>
    <t>3.47-0-14-0-32</t>
  </si>
  <si>
    <t>Таблица 3.47-32. Одерновка цветников, дорожек и площадок в ленту</t>
  </si>
  <si>
    <t>3.47-32-1</t>
  </si>
  <si>
    <t>Одерновка цветников, дорожек и площадок в ленту</t>
  </si>
  <si>
    <t>100 м одерновки</t>
  </si>
  <si>
    <t>3.47-0-15</t>
  </si>
  <si>
    <t>Раздел 15. Устройство альпинариев и рокариев</t>
  </si>
  <si>
    <t>3.47-0-15-0-33</t>
  </si>
  <si>
    <t>Таблица 3.47-33. Устройство альпинариев и рокариев</t>
  </si>
  <si>
    <t>3.47-33-1</t>
  </si>
  <si>
    <t>Устройство альпинариев и рокариев</t>
  </si>
  <si>
    <t>100 м2 альпинариев или рокариев</t>
  </si>
  <si>
    <t>3.47-0-16</t>
  </si>
  <si>
    <t>Раздел 16. Заготовка деревьев и кустарников</t>
  </si>
  <si>
    <t>3.47-0-16-0-34</t>
  </si>
  <si>
    <t>Таблица 3.47-34. Заготовка деревьев и кустарников с комом земли</t>
  </si>
  <si>
    <t>3.47-34-1</t>
  </si>
  <si>
    <t>Заготовка деревьев и кустарников с комом земли размером 0,2х0,15 м</t>
  </si>
  <si>
    <t>3.47-34-2</t>
  </si>
  <si>
    <t>Заготовка деревьев и кустарников с комом земли размером 0,25х0,2 м</t>
  </si>
  <si>
    <t>3.47-34-3</t>
  </si>
  <si>
    <t>Заготовка деревьев и кустарников с комом земли размером 0,3х0,3 м</t>
  </si>
  <si>
    <t>3.47-34-4</t>
  </si>
  <si>
    <t>Заготовка деревьев и кустарников с комом земли размером 0,5х0,4 м</t>
  </si>
  <si>
    <t>3.47-34-5</t>
  </si>
  <si>
    <t>Заготовка деревьев и кустарников с комом земли размером 0,8х0,6 м</t>
  </si>
  <si>
    <t>3.47-34-6</t>
  </si>
  <si>
    <t>Заготовка деревьев и кустарников с комом земли размером 0,5х0,5х 0,4 м</t>
  </si>
  <si>
    <t>3.47-34-7</t>
  </si>
  <si>
    <t>Заготовка деревьев и кустарников с комом земли размером 0,8х0,8х0,5 м</t>
  </si>
  <si>
    <t>3.47-34-8</t>
  </si>
  <si>
    <t>Заготовка деревьев и кустарников с комом земли размером 1,0х1,0х0,6 м</t>
  </si>
  <si>
    <t>3.47-34-9</t>
  </si>
  <si>
    <t>Заготовка деревьев и кустарников с комом земли размером 1,3х1,3х0,6 м</t>
  </si>
  <si>
    <t>3.47-34-10</t>
  </si>
  <si>
    <t>Заготовка деревьев и кустарников с комом земли размером 1,5х1,5х0,65м</t>
  </si>
  <si>
    <t>3.47-34-11</t>
  </si>
  <si>
    <t>Заготовка деревьев и кустарников с комом земли размером 1,7х1,7х0,65 м</t>
  </si>
  <si>
    <t>3.47-34-12</t>
  </si>
  <si>
    <t>Заготовка деревьев с комом земли размером 2,0х2,0х0,8 м</t>
  </si>
  <si>
    <t>3.47-34-13</t>
  </si>
  <si>
    <t>Заготовка деревьев с комом земли размером 2,4х2,4х0,95 м</t>
  </si>
  <si>
    <t>3.47-0-16-0-35</t>
  </si>
  <si>
    <t>Таблица 3.47-35. Заготовка стандартных саженцев с оголенной корневой системой</t>
  </si>
  <si>
    <t>3.47-35-1</t>
  </si>
  <si>
    <t>Заготовка стандартных саженцев с оголенной корневой системой деревьев с упаковкой механизированным способом</t>
  </si>
  <si>
    <t>3.47-35-2</t>
  </si>
  <si>
    <t>Заготовка стандартных саженцев с оголенной корневой системой деревьев с упаковкой вручную</t>
  </si>
  <si>
    <t>3.47-35-3</t>
  </si>
  <si>
    <t>Заготовка стандартных саженцев с оголенной корневой системой кустарников с упаковкой механизированным способом</t>
  </si>
  <si>
    <t>100 кустов</t>
  </si>
  <si>
    <t>3.47-35-4</t>
  </si>
  <si>
    <t>Заготовка стандартных саженцев с оголенной корневой системой кустарников с упаковкой вручную</t>
  </si>
  <si>
    <t>3.47-35-5</t>
  </si>
  <si>
    <t>Заготовка стандартных саженцев с оголенной корневой системой деревья без упаковки механизированным способом</t>
  </si>
  <si>
    <t>3.47-35-6</t>
  </si>
  <si>
    <t>Заготовка стандартных саженцев с оголенной корневой системой деревья без упаковки вручную</t>
  </si>
  <si>
    <t>3.47-35-7</t>
  </si>
  <si>
    <t>Заготовка стандартных саженцев с оголенной корневой системой кустарники без упаковки механизированным способом</t>
  </si>
  <si>
    <t>3.47-35-8</t>
  </si>
  <si>
    <t>Заготовка стандартных саженцев с оголенной корневой системой кустарники без упаковки вручную</t>
  </si>
  <si>
    <t>3.47-0-17</t>
  </si>
  <si>
    <t>Раздел 17. Заготовка растительной земли, перегноя и дерна</t>
  </si>
  <si>
    <t>3.47-0-17-0-36</t>
  </si>
  <si>
    <t>Таблица 3.47-36. Заготовка растительной земли, перегноя и дерна</t>
  </si>
  <si>
    <t>3.47-36-1</t>
  </si>
  <si>
    <t>Заготовка растительной земли механизированным способом</t>
  </si>
  <si>
    <t>10 м3 растительной земли и перегноя</t>
  </si>
  <si>
    <t>3.47-36-2</t>
  </si>
  <si>
    <t>Заготовка растительной земли вручную</t>
  </si>
  <si>
    <t>3.47-36-3</t>
  </si>
  <si>
    <t>Заготовка перегноя вручную</t>
  </si>
  <si>
    <t>3.47-0-17-0-37</t>
  </si>
  <si>
    <t>Таблица 3.47-37. Заготовка дерна вручную</t>
  </si>
  <si>
    <t>3.47-37-1</t>
  </si>
  <si>
    <t>Заготовка дерна вручную</t>
  </si>
  <si>
    <t>10 м2 дерна</t>
  </si>
  <si>
    <t>3.47-0-18</t>
  </si>
  <si>
    <t>Раздел 18. Уход за зелеными насаждениями. Комплексные нормы</t>
  </si>
  <si>
    <t>3.47-0-18-0-38</t>
  </si>
  <si>
    <t>Таблица 3.47-38. Уход за деревьями или кустарниками с комом земли</t>
  </si>
  <si>
    <t>3.47-38-1</t>
  </si>
  <si>
    <t>Уход за деревьями или кустарниками с комом земли размером 0,2х0,15 и 0,25х0,2 м</t>
  </si>
  <si>
    <t>3.47-38-2</t>
  </si>
  <si>
    <t>Уход за деревьями или кустарниками с комом земли размером 0,3х0,3 м</t>
  </si>
  <si>
    <t>3.47-38-3</t>
  </si>
  <si>
    <t>Уход за деревьями или кустарниками с комом земли размером 0,5х0,4 м</t>
  </si>
  <si>
    <t>3.47-38-4</t>
  </si>
  <si>
    <t>Уход за деревьями или кустарниками с комом земли размером 0,8х0,6 м</t>
  </si>
  <si>
    <t>3.47-38-5</t>
  </si>
  <si>
    <t>Уход за деревьями или кустарниками с комом земли размером 0,5х0,5х0,4 м</t>
  </si>
  <si>
    <t>3.47-38-6</t>
  </si>
  <si>
    <t>Уход за деревьями или кустарниками с комом земли размером 0,8х0,8х0,5 м</t>
  </si>
  <si>
    <t>3.47-38-7</t>
  </si>
  <si>
    <t>Уход за деревьями или кустарниками с комом земли размером 1,0х1,0х0,6 м</t>
  </si>
  <si>
    <t>3.47-38-8</t>
  </si>
  <si>
    <t>Уход за деревьями или кустарниками с комом земли размером 1,3х1,3х0,6 м</t>
  </si>
  <si>
    <t>3.47-38-9</t>
  </si>
  <si>
    <t>Уход за деревьями или кустарниками с комом земли размером 1,5х1,5х0,65 м</t>
  </si>
  <si>
    <t>3.47-38-10</t>
  </si>
  <si>
    <t>Уход за деревьями или кустарниками с комом земли размером 1,7х1,7х0,65 м</t>
  </si>
  <si>
    <t>3.47-38-11</t>
  </si>
  <si>
    <t>Уход за деревьями с комом земли размером 2,0х2,0х0,8 м</t>
  </si>
  <si>
    <t>3.47-38-12</t>
  </si>
  <si>
    <t>Уход за деревьями с комом земли размером 2,4х2,4х0,95 м</t>
  </si>
  <si>
    <t>3.47-0-18-0-39</t>
  </si>
  <si>
    <t>Таблица 3.47-39. Уход за саженцами с оголенной корневой системой</t>
  </si>
  <si>
    <t>3.47-39-1</t>
  </si>
  <si>
    <t>Уход за саженцами с оголенной корневой системой деревьев</t>
  </si>
  <si>
    <t>10 саженцев деревьев или кустарников</t>
  </si>
  <si>
    <t>3.47-39-2</t>
  </si>
  <si>
    <t>Уход за саженцами с оголенной корневой системой кустарников в групповых посадках</t>
  </si>
  <si>
    <t>3.47-0-18-0-40</t>
  </si>
  <si>
    <t>Таблица 3.47-40. Уход за саженцами кустарников с оголенной корневой системой в живой изгороди</t>
  </si>
  <si>
    <t>3.47-40-1</t>
  </si>
  <si>
    <t>Уход за саженцами кустарников с оголенной корневой системой в живой изгороди однорядной и вьющимися растениями</t>
  </si>
  <si>
    <t>3.47-40-2</t>
  </si>
  <si>
    <t>Уход за саженцами кустарников с оголенной корневой системой в живой изгороди двухрядной</t>
  </si>
  <si>
    <t>3.47-0-18-0-41</t>
  </si>
  <si>
    <t>Таблица 3.47-41. Уход за цветниками и газонами</t>
  </si>
  <si>
    <t>3.47-41-1</t>
  </si>
  <si>
    <t>Уход за цветниками из многолетников</t>
  </si>
  <si>
    <t>3.47-41-2</t>
  </si>
  <si>
    <t>Уход за газонами партерными</t>
  </si>
  <si>
    <t>100 м2 газонов</t>
  </si>
  <si>
    <t>3.47-41-3</t>
  </si>
  <si>
    <t>Уход за газонами обыкновенными</t>
  </si>
  <si>
    <t>3.47-0-18-0-42</t>
  </si>
  <si>
    <t>Таблица 3.47-42. Уход за растениями в альпинариях и рокариях</t>
  </si>
  <si>
    <t>3.47-42-1</t>
  </si>
  <si>
    <t>Уход за растениями в альпинариях и рокариях</t>
  </si>
  <si>
    <t>3.47-0-18-0-43</t>
  </si>
  <si>
    <t>Таблица 3.47-43. Укрытие на зиму теплолюбивых кустарников и роз</t>
  </si>
  <si>
    <t>3.47-43-1</t>
  </si>
  <si>
    <t>Укрытие на зиму теплолюбивых кустарников и роз</t>
  </si>
  <si>
    <t>10 кустарников</t>
  </si>
  <si>
    <t>3.47-0-18-0-44</t>
  </si>
  <si>
    <t>Таблица 3.47-44. Укрытие на зиму теплолюбивых многолетних цветов</t>
  </si>
  <si>
    <t>3.47-44-1</t>
  </si>
  <si>
    <t>Укрытие на зиму теплолюбивых многолетних цветов</t>
  </si>
  <si>
    <t>3.47-0-19</t>
  </si>
  <si>
    <t>Раздел 19. Уход за зелеными насаждениями. Операционные нормы</t>
  </si>
  <si>
    <t>3.47-0-19-0-45</t>
  </si>
  <si>
    <t>Таблица 3.47-45. Уход за зелеными насаждениями, операционные нормы</t>
  </si>
  <si>
    <t>3.47-45-1</t>
  </si>
  <si>
    <t>Прополка газонов</t>
  </si>
  <si>
    <t>100 м2 цветников и газонов партерных и обыкновенных</t>
  </si>
  <si>
    <t>3.47-45-2</t>
  </si>
  <si>
    <t>Прополка цветников с применением полотиков</t>
  </si>
  <si>
    <t>3.47-45-3</t>
  </si>
  <si>
    <t>Прополка цветников без применения полотиков</t>
  </si>
  <si>
    <t>3.47-45-4</t>
  </si>
  <si>
    <t>Рыхление цветников ручным инструментом</t>
  </si>
  <si>
    <t>3.47-45-5</t>
  </si>
  <si>
    <t>Стрижка каймы вокруг многолетних цветников</t>
  </si>
  <si>
    <t>3.47-45-6</t>
  </si>
  <si>
    <t>Стрижка газонного бордюра</t>
  </si>
  <si>
    <t>3.47-45-7</t>
  </si>
  <si>
    <t>Выкашивание газонов партерных и обыкновенных моторной косилкой</t>
  </si>
  <si>
    <t>3.47-0-19-0-46</t>
  </si>
  <si>
    <t>Таблица 3.47-46. Опрыскивание ядохимикатами</t>
  </si>
  <si>
    <t>3.47-46-1</t>
  </si>
  <si>
    <t>Опрыскивание ядохимикатами деревьев при высоте до 3 м</t>
  </si>
  <si>
    <t>3.47-46-2</t>
  </si>
  <si>
    <t>Опрыскивание ядохимикатами деревьев при высоте до 5 м</t>
  </si>
  <si>
    <t>3.47-46-3</t>
  </si>
  <si>
    <t>Опрыскивание ядохимикатами кустарников при высоте до 1 м</t>
  </si>
  <si>
    <t>100 кустарников</t>
  </si>
  <si>
    <t>3.47-46-4</t>
  </si>
  <si>
    <t>Опрыскивание ядохимикатами кустарников при высоте до 2 м</t>
  </si>
  <si>
    <t>3.47-46-5</t>
  </si>
  <si>
    <t>Опрыскивание ядохимикатами кустарников при высоте более 2 м</t>
  </si>
  <si>
    <t>3.47-0-19-0-47</t>
  </si>
  <si>
    <t>Таблица 3.47-47. Опыливание деревьев и кустарников</t>
  </si>
  <si>
    <t>3.47-47-1</t>
  </si>
  <si>
    <t>Опыливание деревьев и кустарников</t>
  </si>
  <si>
    <t>1 га посадок</t>
  </si>
  <si>
    <t>3.47-0-19-0-48</t>
  </si>
  <si>
    <t>Таблица 3.47-48. Полив зеленых насаждений</t>
  </si>
  <si>
    <t>3.47-48-1</t>
  </si>
  <si>
    <t>Полив зеленых насаждений из шланга поливомоечной машины</t>
  </si>
  <si>
    <t>1 м3 выливаемой воды</t>
  </si>
  <si>
    <t>3.47-48-2</t>
  </si>
  <si>
    <t>Полив зеленых насаждений из шланга поливочного водопровода</t>
  </si>
  <si>
    <t>3.47-48-3</t>
  </si>
  <si>
    <t>Полив зеленых насаждений из ведер</t>
  </si>
  <si>
    <t>3.47-0-19-0-49</t>
  </si>
  <si>
    <t>Таблица 3.47-49. Открытие и закрытие, прополка и рыхление приствольных лунок и канавок</t>
  </si>
  <si>
    <t>3.47-49-1</t>
  </si>
  <si>
    <t>Открытие или закрытие приствольных лунок</t>
  </si>
  <si>
    <t>100 м2 площади лунок или канавок</t>
  </si>
  <si>
    <t>3.47-49-2</t>
  </si>
  <si>
    <t>Открытие или закрытие приствольных канавок</t>
  </si>
  <si>
    <t>3.47-49-3</t>
  </si>
  <si>
    <t>Прополка и рыхление лунок или канавок</t>
  </si>
  <si>
    <t>3.47-0-20</t>
  </si>
  <si>
    <t>Раздел 20. Валка деревьев и корчевка пней в городских условиях</t>
  </si>
  <si>
    <t>3.47-0-20-0-50</t>
  </si>
  <si>
    <t>Таблица 3.47-50. Валка деревьев с разделкой древесины на корню в особо стесненных условиях между деревьями, зданиями, сооружениями и у проезжей части</t>
  </si>
  <si>
    <t>3.47-50-1</t>
  </si>
  <si>
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до 0,5 м</t>
  </si>
  <si>
    <t>1 дерево</t>
  </si>
  <si>
    <t>3.47-50-2</t>
  </si>
  <si>
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более 0,5 м</t>
  </si>
  <si>
    <t>3.47-50-3</t>
  </si>
  <si>
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до 0,5 м</t>
  </si>
  <si>
    <t>3.47-50-4</t>
  </si>
  <si>
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более 0,5 м</t>
  </si>
  <si>
    <t>3.47-0-20-0-51</t>
  </si>
  <si>
    <t>Таблица 3.47-51. Корчевка пней вручную с засыпкой ям от корчевки, в городских стесненных условиях</t>
  </si>
  <si>
    <t>3.47-51-1</t>
  </si>
  <si>
    <t>Корчевка пней вручную с засыпкой ям от корчевки, в городских стесненных условиях, диаметр пня 25 см</t>
  </si>
  <si>
    <t>3.47-51-2</t>
  </si>
  <si>
    <t>Корчевка пней вручную с засыпкой ям от корчевки, в городских стесненных условиях, диаметр пня 35 см</t>
  </si>
  <si>
    <t>3.47-51-3</t>
  </si>
  <si>
    <t>Корчевка пней вручную с засыпкой ям от корчевки, в городских стесненных условиях, диаметр пня 45 см</t>
  </si>
  <si>
    <t>3.47-51-4</t>
  </si>
  <si>
    <t>Корчевка пней вручную с засыпкой ям от корчевки, в городских стесненных условиях, диаметр пня 55 см</t>
  </si>
  <si>
    <t>3.47-51-5</t>
  </si>
  <si>
    <t>Корчевка пней вручную с засыпкой ям от корчевки, в городских стесненных условиях, диаметр пня 65 см</t>
  </si>
  <si>
    <t>3.47-51-6</t>
  </si>
  <si>
    <t>Корчевка пней вручную с засыпкой ям от корчевки, в городских стесненных условиях, диаметр пня 75 см</t>
  </si>
  <si>
    <t>3.47-0-21</t>
  </si>
  <si>
    <t>Раздел 21. Укрепление откосов</t>
  </si>
  <si>
    <t>3.47-0-21-0-52</t>
  </si>
  <si>
    <t>Таблица 3.47-52. Формирование склонов армогрунтовыми конструкциями</t>
  </si>
  <si>
    <t>3.47-52-1</t>
  </si>
  <si>
    <t>Формирование склонов армогрунтовыми конструкциями типа "Зеленый террамеш"</t>
  </si>
  <si>
    <t>3.47-0-21-0-53</t>
  </si>
  <si>
    <t>Таблица 3.47-53. Укрепление откосов засевом трав с применением биоматов</t>
  </si>
  <si>
    <t>3.47-53-1</t>
  </si>
  <si>
    <t>Укрепление откосов засевом трав с применением биоматов из кокосового волокна</t>
  </si>
  <si>
    <t>3.47-53-2</t>
  </si>
  <si>
    <t>Укрепление откосов засевом трав с применением биоматов из соломенного волокна</t>
  </si>
  <si>
    <t>3.47-53-3</t>
  </si>
  <si>
    <t>Укрепление откосов засевом трав с применением биоматов в два слоя, с верхним слоем из кокосового волокна и нижним слоем из соломенного волокна</t>
  </si>
  <si>
    <t>3.47-0-21-0-54</t>
  </si>
  <si>
    <t>Таблица 3.47-54. Стабилизация откосов биотекстилем из кокосового волокна</t>
  </si>
  <si>
    <t>3.47-54-1</t>
  </si>
  <si>
    <t>Стабилизация откосов биотекстилем из кокосового волокна плотностью 400 г/м2</t>
  </si>
  <si>
    <t>3.47-54-2</t>
  </si>
  <si>
    <t>Стабилизация откосов биотекстилем из кокосового волокна плотностью 900 г/м2</t>
  </si>
  <si>
    <t>3.47-54-3</t>
  </si>
  <si>
    <t>Стабилизация откосов биотекстилем из кокосового волокна, плотностью 1200 г/м2 с пространственными петлями</t>
  </si>
  <si>
    <t>3.47-0-21-0-55</t>
  </si>
  <si>
    <t>Таблица 3.47-55. Стабилизация откосов геосинтетической сеткой</t>
  </si>
  <si>
    <t>3.47-55-1</t>
  </si>
  <si>
    <t>Стабилизация откосов геосинтетической сеткой</t>
  </si>
  <si>
    <t>3.47-0-21-0-56</t>
  </si>
  <si>
    <t>Таблица 3.47-56. Экстремальное озеленение методом гидропосева с добавлением почвообразующих стабилизирующих компонентов</t>
  </si>
  <si>
    <t>3.47-56-1</t>
  </si>
  <si>
    <t>Экстремальное озеленение методом гидропосева с добавлением почвообразующих стабилизирующих компонентов</t>
  </si>
  <si>
    <t>3.47-0-22</t>
  </si>
  <si>
    <t>Раздел 22. Устройство садовых дорожек и площадок</t>
  </si>
  <si>
    <t>3.47-0-22-0-57</t>
  </si>
  <si>
    <t>Таблица 3.47-57. Устройство щебеночного основания (без стоимости корыта)</t>
  </si>
  <si>
    <t>3.47-57-1</t>
  </si>
  <si>
    <t>Устройство щебеночного основания при толщине слоя 10 см (без стоимости корыта)</t>
  </si>
  <si>
    <t>3.47-57-2</t>
  </si>
  <si>
    <t>Добавляется или исключается на 1 см изменения толщины слоя щебеночного основания</t>
  </si>
  <si>
    <t>3.47-0-22-0-58</t>
  </si>
  <si>
    <t>Таблица 3.47-58. Устройство верхнего покрытия из гранитных высевок</t>
  </si>
  <si>
    <t>3.47-58-1</t>
  </si>
  <si>
    <t>Устройство верхнего покрытия из гранитных высевок при толщине слоя 5 см</t>
  </si>
  <si>
    <t>3.47-58-2</t>
  </si>
  <si>
    <t>Добавляется или исключается на каждый 1 см изменения толщины слоя гранитных высевок</t>
  </si>
  <si>
    <t>3.47-0-22-0-59</t>
  </si>
  <si>
    <t>Таблица 3.47-59. Устройство грунтовых дорожек и площадок с копкой корыта</t>
  </si>
  <si>
    <t>3.47-59-1</t>
  </si>
  <si>
    <t>Устройство грунтовых дорожек и площадок с копкой корыта</t>
  </si>
  <si>
    <t>3.47-0-22-0-63</t>
  </si>
  <si>
    <t>Таблица 3.47-63. Устройство бортовой доски для садовых дорожек и площадок</t>
  </si>
  <si>
    <t>3.47-63-1</t>
  </si>
  <si>
    <t>Устройство бортовой доски для устройства садовых дорожек и площадок</t>
  </si>
  <si>
    <t>3.47-0-22-0-69</t>
  </si>
  <si>
    <t>Таблица 3.47-69. Устройство покрытий тротуаров из бетонной плитки типа "Брусчатка"</t>
  </si>
  <si>
    <t>3.47-69-1</t>
  </si>
  <si>
    <t>Устройство покрытий тротуаров из бетонной плитки типа "Брусчатка" рядовым или паркетным мощением</t>
  </si>
  <si>
    <t>3.47-69-2</t>
  </si>
  <si>
    <t>Устройство покрытий тротуаров из бетонной плитки типа "Брусчатка" кольцевым мощением</t>
  </si>
  <si>
    <t>3.47-69-3</t>
  </si>
  <si>
    <t>Устройство покрытий тротуаров из бетонной плитки типа "Брусчатка" веерным мощением</t>
  </si>
  <si>
    <t>3.47-0-22-0-71</t>
  </si>
  <si>
    <t>Таблица 3.47-71. Устройство бордюра</t>
  </si>
  <si>
    <t>3.47-71-1</t>
  </si>
  <si>
    <t>Устройство бордюра из брусчатки гранитной пилено-колотой, установленной на ребро, вдоль садовых дорожек</t>
  </si>
  <si>
    <t>3.47-71-2</t>
  </si>
  <si>
    <t>Устройство бордюра из камня природного окатанного, установленного на ребро, вдоль садовых дорожек</t>
  </si>
  <si>
    <t>3.47-71-3</t>
  </si>
  <si>
    <t>Устройство бордюра из мелкоштучных камней, установленных на ребро, для клумб</t>
  </si>
  <si>
    <t>3.47-0-22-0-74</t>
  </si>
  <si>
    <t>Таблица 3.47-74. Устройство покрытий "искусственная трава"</t>
  </si>
  <si>
    <t>3.47-74-1</t>
  </si>
  <si>
    <t>Устройство покрытия "искусственная трава"</t>
  </si>
  <si>
    <t>3.47-74-2</t>
  </si>
  <si>
    <t>Устройство разметочной полосы на покрытии "искусственная трава"</t>
  </si>
  <si>
    <t>3.47-74-3</t>
  </si>
  <si>
    <t>Устройство покрытия "искусственная трава", засыпка покрытия "искусственная трава" песком</t>
  </si>
  <si>
    <t>3.47-74-4</t>
  </si>
  <si>
    <t>Устройство покрытия "искусственная трава", засыпка покрытия "искусственная трава" резиновой крошкой</t>
  </si>
  <si>
    <t>3.47-0-22-0-75</t>
  </si>
  <si>
    <t>Таблица 3.47-75. Устройство наливного полиуретанового покрытия спортивных площадок и беговых дорожек</t>
  </si>
  <si>
    <t>3.47-75-1</t>
  </si>
  <si>
    <t>Устройство наливного полиуретанового покрытия спортивных площадок и беговых дорожек толщиной 10 мм</t>
  </si>
  <si>
    <t>3.47-75-2</t>
  </si>
  <si>
    <t>Устройство наливного полиуретанового покрытия спортивных площадок и беговых дорожек, добавляется на 2 мм толщины покрытия</t>
  </si>
  <si>
    <t>3.47-0-22-0-76</t>
  </si>
  <si>
    <t>Таблица 3.47-76. Укладка наземных тактильных плит указателей на слои сухой цементно-песчаной смеси</t>
  </si>
  <si>
    <t>3.47-76-1</t>
  </si>
  <si>
    <t>Укладка наземных тактильных плит (указателей) на слой сухой цементно-песчаной смеси с применением погрузчика, плитка размером 300х300х100 (80) мм</t>
  </si>
  <si>
    <t>3.47-76-2</t>
  </si>
  <si>
    <t>Укладка наземных тактильных плит (указателей) на слой сухой цементно-песчаной смеси с применением погрузчика, плитка размером 500х500х100 (80) мм</t>
  </si>
  <si>
    <t>3.47-76-3</t>
  </si>
  <si>
    <t>Укладка наземных тактильных плит (указателей) на слой сухой цементно-песчаной смеси вручную, плитка размером 300х300х100 (80) мм</t>
  </si>
  <si>
    <t>3.47-76-4</t>
  </si>
  <si>
    <t>Укладка наземных тактильных плит (указателей) на слой сухой цементно-песчаной смеси вручную, плитка размером 500х500х100 (80) мм</t>
  </si>
  <si>
    <t>3.47-0-22-0-85</t>
  </si>
  <si>
    <t>Таблица 3.47-85. Устройство покрытий спортивных и детских площадок из плиток на основе резиновой крошки</t>
  </si>
  <si>
    <t>3.47-85-1</t>
  </si>
  <si>
    <t>Устройство покрытий спортивных и детских площадок из плиток на основе резиновой крошки, на клей</t>
  </si>
  <si>
    <t>3.47-85-2</t>
  </si>
  <si>
    <t>Устройство покрытий спортивных и детских площадок из плиток на основе резиновой крошки, на соединительные элементы</t>
  </si>
  <si>
    <t>3.47-0-22-0-86</t>
  </si>
  <si>
    <t>Таблица 3.47-86. Устройство основания наливного полиуретанового покрытия спортивных и детских площадок, беговых дорожек вручную</t>
  </si>
  <si>
    <t>3.47-86-1</t>
  </si>
  <si>
    <t>Устройство основания наливного полиуретанового покрытия спортивных и детских площадок, беговых дорожек вручную толщиной 10 мм</t>
  </si>
  <si>
    <t>3.47-86-2</t>
  </si>
  <si>
    <t>Устройство основания наливного полиуретанового покрытия спортивных и детских площадок, беговых дорожек вручную, добавляется на 2 мм толщины покрытия</t>
  </si>
  <si>
    <t>3.47-86-3</t>
  </si>
  <si>
    <t>Устройство многоцветного наливного полиуретанового покрытия спортивных и детских площадок, беговых дорожек вручную толщиной 10 мм</t>
  </si>
  <si>
    <t>3.47-0-22-0-87</t>
  </si>
  <si>
    <t>Таблица 3.47-87. Устройство гибридного газона</t>
  </si>
  <si>
    <t>3.47-87-1</t>
  </si>
  <si>
    <t>Устройство холмов с применением гибридной травы</t>
  </si>
  <si>
    <t>3.47-87-2</t>
  </si>
  <si>
    <t>Устройство гибридного газона на плоской поверхности</t>
  </si>
  <si>
    <t>3.47-87-3</t>
  </si>
  <si>
    <t>Устройство холмов с применением гибридной травы на готовое основание</t>
  </si>
  <si>
    <t>3.47-87-4</t>
  </si>
  <si>
    <t>Устройство гибридного газона на плоской поверхности на существующий газон</t>
  </si>
  <si>
    <t>3.47-0-23</t>
  </si>
  <si>
    <t>Раздел 23. Малые формы</t>
  </si>
  <si>
    <t>3.47-0-23-0-60</t>
  </si>
  <si>
    <t>Таблица 3.47-60. Монтаж малых форм детского городка "АБВГДейка" на готовое основание</t>
  </si>
  <si>
    <t>3.47-60-1</t>
  </si>
  <si>
    <t>Монтаж карусели "Ж" на готовое основание</t>
  </si>
  <si>
    <t>3.47-60-2</t>
  </si>
  <si>
    <t>Монтаж качелей вращающихся на готовое основание</t>
  </si>
  <si>
    <t>3.47-60-3</t>
  </si>
  <si>
    <t>Монтаж качелей перекидных на готовое основание</t>
  </si>
  <si>
    <t>3.47-60-4</t>
  </si>
  <si>
    <t>Монтаж качелей плоскопараллельных "П" на готовое основание</t>
  </si>
  <si>
    <t>3.47-60-5</t>
  </si>
  <si>
    <t>Монтаж бревна качающегося на готовое основание</t>
  </si>
  <si>
    <t>3.47-60-6</t>
  </si>
  <si>
    <t>Монтаж доски перекидной на готовое основание</t>
  </si>
  <si>
    <t>3.47-60-7</t>
  </si>
  <si>
    <t>Монтаж гигантских шагов на готовое основание</t>
  </si>
  <si>
    <t>3.47-60-8</t>
  </si>
  <si>
    <t>Монтаж песочницы на готовое основание</t>
  </si>
  <si>
    <t>3.47-60-9</t>
  </si>
  <si>
    <t>Монтаж лабиринта на готовое основание</t>
  </si>
  <si>
    <t>3.47-60-10</t>
  </si>
  <si>
    <t>Монтаж спирального спуска на готовое основание</t>
  </si>
  <si>
    <t>3.47-60-11</t>
  </si>
  <si>
    <t>Монтаж русских качелей на готовое основание</t>
  </si>
  <si>
    <t>3.47-60-12</t>
  </si>
  <si>
    <t>Монтаж тарзанки на готовое основание</t>
  </si>
  <si>
    <t>3.47-60-13</t>
  </si>
  <si>
    <t>Монтаж скамейки на готовое основание</t>
  </si>
  <si>
    <t>3.47-0-23-0-67</t>
  </si>
  <si>
    <t>Таблица 3.47-67. Установка металлических оград высотой 2 м, шаг стоек 2,67 м с изготовлением секций и стоек из трубчатых профилей</t>
  </si>
  <si>
    <t>3.47-67-1</t>
  </si>
  <si>
    <t>Установка металлических оград высотой 2 м, шаг стоек 2,67 м с изготовлением секций и стоек из трубчатых профилей</t>
  </si>
  <si>
    <t>3.47-67-2</t>
  </si>
  <si>
    <t>Установка металлических оград высотой 2-2,5 м на металлических стойках, при количестве стоек 38 шт./100 м</t>
  </si>
  <si>
    <t>3.47-67-3</t>
  </si>
  <si>
    <t>Установка металлических оград высотой 2-2,5 м на металлических стойках, устройство ворот</t>
  </si>
  <si>
    <t>3.47-67-4</t>
  </si>
  <si>
    <t>Установка металлических оград высотой 2-2,5 м на металлических стойках, устройство калиток</t>
  </si>
  <si>
    <t>3.47-67-5</t>
  </si>
  <si>
    <t>Установка металлических оград высотой 2-2,5 м на металлических стойках, добавляется или исключается при изменении количества стоек</t>
  </si>
  <si>
    <t>3.47-67-6</t>
  </si>
  <si>
    <t>Установка чугунных ограждений высотой до 1 м, секции массой до 25 кг, столбиков 83 шт./100 м</t>
  </si>
  <si>
    <t>3.47-67-7</t>
  </si>
  <si>
    <t>Установка чугунных ограждений высотой до 1 м, секции массой до 50 кг, столбиков 72 шт./100 м</t>
  </si>
  <si>
    <t>3.47-67-8</t>
  </si>
  <si>
    <t>Установка чугунных ограждений высотой до 1 м, добавляется или исключается при изменении количества столбиков на 100 м к позициям 3.47-67-6 и 3.47-67-7</t>
  </si>
  <si>
    <t>3.47-0-23-0-68</t>
  </si>
  <si>
    <t>Таблица 3.47-68. Устройство однорядной стенки из вертикальных камней</t>
  </si>
  <si>
    <t>3.47-68-1</t>
  </si>
  <si>
    <t>Устройство вертикальной однорядной стенки из декоративных цветных бетонных камней при высоте камня 200 - 300 мм</t>
  </si>
  <si>
    <t>3.47-68-2</t>
  </si>
  <si>
    <t>Устройство вертикальной однорядной стенки из декоративных цветных бетонных камней при высоте камня 400 - 600 мм</t>
  </si>
  <si>
    <t>3.47-0-23-0-70</t>
  </si>
  <si>
    <t>Таблица 3.47-70. Облицовка поверхностей архитектурных форм бетонными камнями</t>
  </si>
  <si>
    <t>3.47-70-1</t>
  </si>
  <si>
    <t>Облицовка поверхностей архитектурных форм бетонными накрывными камнями толщиной 70-100 мм при числе камней в 1 м2 до 13 шт.</t>
  </si>
  <si>
    <t>3.47-0-24</t>
  </si>
  <si>
    <t>Раздел 24. Контейнерное озеленение</t>
  </si>
  <si>
    <t>3.47-0-24-0-78</t>
  </si>
  <si>
    <t>Таблица 3.47-78. Установка гранитного цоколя под контейнер для озеленения</t>
  </si>
  <si>
    <t>3.47-78-1</t>
  </si>
  <si>
    <t>Установка гранитного цоколя сечением стенки 150х210 мм под контейнер для озеленения размером 1000х900 мм</t>
  </si>
  <si>
    <t>3.47-78-2</t>
  </si>
  <si>
    <t>Установка гранитного цоколя сечением стенки 150х210 мм под контейнер для озеленения размером 1500х900 мм</t>
  </si>
  <si>
    <t>3.47-78-3</t>
  </si>
  <si>
    <t>Установка гранитного цоколя сечением стенки 150х210 мм под контейнер для озеленения размером 1500х1500 мм</t>
  </si>
  <si>
    <t>3.47-0-24-0-79</t>
  </si>
  <si>
    <t>Таблица 3.47-79. Устройство водоотводящего лотка в цоколе контейнера для озеленения</t>
  </si>
  <si>
    <t>3.47-79-1</t>
  </si>
  <si>
    <t>Устройство водоотводящего лотка в цоколе контейнера для озеленения размером 1000х900 мм</t>
  </si>
  <si>
    <t>3.47-79-2</t>
  </si>
  <si>
    <t>Устройство водоотводящего лотка в цоколе контейнера для озеленения размером 1500х900 мм</t>
  </si>
  <si>
    <t>3.47-79-3</t>
  </si>
  <si>
    <t>Устройство водоотводящего лотка в цоколе контейнера для озеленения размером 1500х1500 мм</t>
  </si>
  <si>
    <t>3.47-0-24-0-80</t>
  </si>
  <si>
    <t>Таблица 3.47-80. Установка гранитного контейнера под озеленение</t>
  </si>
  <si>
    <t>3.47-80-1</t>
  </si>
  <si>
    <t>Установка гранитного контейнера под озеленение размером 1000х900х700 мм</t>
  </si>
  <si>
    <t>3.47-80-2</t>
  </si>
  <si>
    <t>Установка гранитного контейнера под озеленение размером 1500х900х700 мм</t>
  </si>
  <si>
    <t>3.47-80-3</t>
  </si>
  <si>
    <t>Установка гранитного контейнера под озеленение размером 1500х1500х1000 мм</t>
  </si>
  <si>
    <t>3.47-0-24-0-81</t>
  </si>
  <si>
    <t>Таблица 3.47-81. Устройство системы для предотвращения дренирования грунта в цокольную часть контейнера для озеленения</t>
  </si>
  <si>
    <t>3.47-81-1</t>
  </si>
  <si>
    <t>Устройство системы для предотвращения дренирования грунта в цокольную часть контейнера для озеленения</t>
  </si>
  <si>
    <t>1 м2 системы</t>
  </si>
  <si>
    <t>3.47-0-24-0-82</t>
  </si>
  <si>
    <t>Таблица 3.47-82. Установка в контейнер закладных деталей из полиэтиленовых труб для фиксации горшка с растением</t>
  </si>
  <si>
    <t>3.47-82-1</t>
  </si>
  <si>
    <t>Установка в контейнер закладных деталей из полиэтиленовой трубы диаметром 400 мм высотой 600 мм для фиксации горшка с растением</t>
  </si>
  <si>
    <t>3.47-82-2</t>
  </si>
  <si>
    <t>Установка в контейнер закладных деталей из полиэтиленовых труб диаметром 1000 мм высотой 900 мм для фиксации горшка с растением</t>
  </si>
  <si>
    <t>3.47-0-24-0-83</t>
  </si>
  <si>
    <t>Таблица 3.47-83. Устройство теплоизоляции и жесткой фиксации закладной детали из полиэтиленовой трубы внутри контейнера</t>
  </si>
  <si>
    <t>3.47-83-1</t>
  </si>
  <si>
    <t>Устройство теплоизоляции и жесткой фиксации закладной детали из полиэтиленовой трубы внутри контейнера размером 1000х900х700 мм</t>
  </si>
  <si>
    <t>1 контейнер</t>
  </si>
  <si>
    <t>3.47-83-2</t>
  </si>
  <si>
    <t>Устройство теплоизоляции и жесткой фиксации закладных деталей из полиэтиленовой трубы внутри контейнера размером 1500х900х700 мм</t>
  </si>
  <si>
    <t>3.47-83-3</t>
  </si>
  <si>
    <t>Устройство теплоизоляции и жесткой фиксации закладной детали из полиэтиленовой трубы внутри контейнера размером 1500х1500х1000 мм</t>
  </si>
  <si>
    <t>3.47-0-24-0-84</t>
  </si>
  <si>
    <t>Таблица 3.47-84. Установка в контейнер для озеленения скрытых металлических решеток от неправомерных действий</t>
  </si>
  <si>
    <t>3.47-84-1</t>
  </si>
  <si>
    <t>Установка в контейнер для озеленения скрытых металлических решеток от неправомерных действий</t>
  </si>
  <si>
    <t>3.51</t>
  </si>
  <si>
    <t>Сборник 51. Прочие строительные работы</t>
  </si>
  <si>
    <t>3.51-0</t>
  </si>
  <si>
    <t>3.51-0-1</t>
  </si>
  <si>
    <t>Раздел 1. Геофизическое зондирование</t>
  </si>
  <si>
    <t>3.51-0-1-0-1</t>
  </si>
  <si>
    <t>Таблица 3.51-1. Геофизическое обследование автомобильных дорог</t>
  </si>
  <si>
    <t>3.51-1-1</t>
  </si>
  <si>
    <t>Геофизическое обследование автомобильных дорог</t>
  </si>
  <si>
    <t>3.51-0-1-0-2</t>
  </si>
  <si>
    <t>Таблица 3.51-2. Георадарное подповерхностное зондирование грунтов</t>
  </si>
  <si>
    <t>3.51-2-1</t>
  </si>
  <si>
    <t>Георадарное подповерхностное зондирование грунтов при строительстве объектов с применением методов микротоннелирования, горизонтальнонаправленного бурения</t>
  </si>
  <si>
    <t>3.51-0-1-0-3</t>
  </si>
  <si>
    <t>Таблица 3.51-3. Опережающее зондирование грунтового массива при ведении щитовой проходки</t>
  </si>
  <si>
    <t>3.51-3-1</t>
  </si>
  <si>
    <t>Опережающее зондирование грунтового массива при ведении щитовой проходки с применением тоннельного георадара в щите диаметром 2 м</t>
  </si>
  <si>
    <t>3.51-3-2</t>
  </si>
  <si>
    <t>Опережающее зондирование грунтового массива при ведении щитовой проходки с применением тоннельного георадара в щите диаметром 2,6 м</t>
  </si>
  <si>
    <t>3.51-3-3</t>
  </si>
  <si>
    <t>Опережающее зондирование грунтового массива при ведении щитовой проходки с применением тоннельного георадара в щите диаметром 3,6 м</t>
  </si>
  <si>
    <t>3.51-3-4</t>
  </si>
  <si>
    <t>Опережающее зондирование грунтового массива при ведении щитовой проходки с применением тоннельного георадара в щите диаметром 4 м</t>
  </si>
  <si>
    <t>3.51-0-1-0-4</t>
  </si>
  <si>
    <t>Таблица 3.51-4. Технический надзор за строительством тепловых сетей</t>
  </si>
  <si>
    <t>3.51-4-1</t>
  </si>
  <si>
    <t>Технический надзор за строительством тепловых сетей при канальной прокладке трубопровода диаметром 100 - 400 мм</t>
  </si>
  <si>
    <t>3.51-4-2</t>
  </si>
  <si>
    <t>Технический надзор за строительством тепловых сетей при канальной прокладке трубопровода диаметром 500 - 800 мм</t>
  </si>
  <si>
    <t>3.51-4-3</t>
  </si>
  <si>
    <t>Технический надзор за строительством тепловых сетей при канальной прокладке трубопровода диаметром 900 - 1400 мм</t>
  </si>
  <si>
    <t>3.51-4-4</t>
  </si>
  <si>
    <t>Технический надзор за строительством тепловых сетей при бесканальной прокладке трубопровода в ППУ изоляции диаметром 100 - 400 мм</t>
  </si>
  <si>
    <t>3.51-4-5</t>
  </si>
  <si>
    <t>Технический надзор за строительством тепловых сетей при бесканальной прокладке трубопровода в ППУ изоляции диаметром 500 - 800 мм</t>
  </si>
  <si>
    <t>3.51-4-6</t>
  </si>
  <si>
    <t>Технический надзор за строительством тепловых сетей при бесканальной прокладке трубопровода в ППУ изоляции диаметром 900 - 1400 мм</t>
  </si>
  <si>
    <t>3.51-0-1-0-13</t>
  </si>
  <si>
    <t>Таблица 3.51-13. Проверка качества уплотнения грунта статическим плотномером</t>
  </si>
  <si>
    <t>3.51-13-1</t>
  </si>
  <si>
    <t>Проверка качества уплотнения грунта статическим плотномером</t>
  </si>
  <si>
    <t>3.51-0-3</t>
  </si>
  <si>
    <t>Раздел  3. Инструментальный контроль качества работ на прокладке магистральных водопроводов</t>
  </si>
  <si>
    <t>3.51-0-3-0-5</t>
  </si>
  <si>
    <t>Таблица 3.51-5. Обследование внутреннего состояния трубопровода и определение толщины стенок или внутреннего покрытия трубопроводов</t>
  </si>
  <si>
    <t>3.51-5-1</t>
  </si>
  <si>
    <t>Проведение обследования внутреннего состояния трубопровода с применением робототехнического комплекса (участок трубопровода 100 м)</t>
  </si>
  <si>
    <t>3.51-5-2</t>
  </si>
  <si>
    <t>Определение толщины стенок или внутреннего покрытия трубопровода толщиномером вручную (на одно измерение)</t>
  </si>
  <si>
    <t>3.51-5-3</t>
  </si>
  <si>
    <t>Определение толщины стенок или внутреннего покрытия трубопровода с применением робототехнического комплекса (на одно измерение)</t>
  </si>
  <si>
    <t>3.51-0-3-0-6</t>
  </si>
  <si>
    <t>Таблица 3.51-6. Определение толщины стенок или наружного изоляционного покрытия трубопровода</t>
  </si>
  <si>
    <t>3.51-6-1</t>
  </si>
  <si>
    <t>Определение толщины стенок или наружного изоляционного покрытия трубопровода диаметром до 300 мм толщиномером (на одно измерение)</t>
  </si>
  <si>
    <t>3.51-6-2</t>
  </si>
  <si>
    <t>Определение толщины стенок или наружного изоляционного покрытия трубопровода диаметром от 300 до 1200 мм толщиномером (на одно измерение)</t>
  </si>
  <si>
    <t>3.51-6-3</t>
  </si>
  <si>
    <t>Определение толщины стенок или наружного изоляционного покрытия трубопровода диаметром свыше 1200 мм толщиномером (на одно измерение)</t>
  </si>
  <si>
    <t>3.51-0-3-0-7</t>
  </si>
  <si>
    <t>Таблица 3.51-7. Проверка адгезии наружного изоляционного покрытия трубопровода</t>
  </si>
  <si>
    <t>3.51-7-1</t>
  </si>
  <si>
    <t>Проверка адгезии наружного изоляционного покрытия трубопровода диаметром до 300 мм адгезиметром (на одно измерение)</t>
  </si>
  <si>
    <t>3.51-7-2</t>
  </si>
  <si>
    <t>Проверка адгезии наружного изоляционного покрытия трубопровода диаметром от 300 до 1200 мм адгезиметром (на одно измерение)</t>
  </si>
  <si>
    <t>3.51-7-3</t>
  </si>
  <si>
    <t>Проверка адгезии наружного изоляционного покрытия трубопровода диаметром свыше 1200 мм адгезиметром (на одно измерение)</t>
  </si>
  <si>
    <t>3.51-0-3-0-8</t>
  </si>
  <si>
    <t>Таблица 3.51-8. Проверка качества наружного изоляционного покрытия трубопровода и оценка качества изоляции</t>
  </si>
  <si>
    <t>3.51-8-1</t>
  </si>
  <si>
    <t>Проверка качества наружного изоляционного покрытия трубопровода диаметром до 300 мм искровым дефектоскопом (участок трубопровода 100 м)</t>
  </si>
  <si>
    <t>3.51-8-2</t>
  </si>
  <si>
    <t>Проверка качества наружного изоляционного покрытия трубопровода диаметром от 300 до 1200 мм искровым дефектоскопом (участок трубопровода 100 м)</t>
  </si>
  <si>
    <t>3.51-8-3</t>
  </si>
  <si>
    <t>Проверка качества наружного изоляционного покрытия трубопровода диаметром свыше 1200 мм искровым дефектоскопом (участок трубопровода 100 м)</t>
  </si>
  <si>
    <t>3.51-8-4</t>
  </si>
  <si>
    <t>Оценка качества изоляции трубопровода (по засыпанной трассе) аппаратурой нахождения повреждения изоляции (участок трубопровода 100 м)</t>
  </si>
  <si>
    <t>3.51-0-3-0-9</t>
  </si>
  <si>
    <t>Таблица 3.51-9. Оценка качества сварных швов визуально-измерительным методом</t>
  </si>
  <si>
    <t>3.51-9-1</t>
  </si>
  <si>
    <t>Оценка качества сварных швов визуально-измерительным методом на трубопроводах диаметром до 600 мм (на один шов)</t>
  </si>
  <si>
    <t>3.51-9-2</t>
  </si>
  <si>
    <t>Оценка качества сварных швов визуально-измерительным методом на трубопроводах диаметром от 600 до 1000 мм (на один шов)</t>
  </si>
  <si>
    <t>3.51-9-3</t>
  </si>
  <si>
    <t>Оценка качества сварных швов визуально-измерительным методом на трубопроводах диаметром от 1000 до 2000 мм (на один шов)</t>
  </si>
  <si>
    <t>3.51-0-3-0-10</t>
  </si>
  <si>
    <t>Таблица 3.51-10. Оценка качества сварных швов с помощью ультразвукового контроля</t>
  </si>
  <si>
    <t>3.51-10-1</t>
  </si>
  <si>
    <t>Оценка качества сварных швов с помощью ультразвукового контроля на трубопроводах диаметром до 300 мм ультразвуковым дефектоскопом (на 1 шов)</t>
  </si>
  <si>
    <t>3.51-10-2</t>
  </si>
  <si>
    <t>Оценка качества сварных швов с помощью ультразвукового контроля на трубопроводах диаметром от 300 до 600 мм ультразвуковым дефектоскопом (на 1 шов)</t>
  </si>
  <si>
    <t>3.51-10-3</t>
  </si>
  <si>
    <t>Оценка качества сварных швов с помощью ультразвукового контроля на трубопроводах диаметром свыше 600 мм ультразвуковым дефектоскопом (на 1 шов)</t>
  </si>
  <si>
    <t>3.51-0-3-0-11</t>
  </si>
  <si>
    <t>Таблица 3.51-11. Оценка качества сварных швов на трубопроводах при помощи рентгеновской аппаратуры, контроль качества работ по устройству электроперемычек</t>
  </si>
  <si>
    <t>3.51-11-1</t>
  </si>
  <si>
    <t>Оценка качества сварных швов на трубопроводах диаметром до 300 мм при помощи рентгеновской аппаратуры (на один шов)</t>
  </si>
  <si>
    <t>3.51-11-2</t>
  </si>
  <si>
    <t>Оценка качества сварных швов на трубопроводах диаметром от 300 до 1200 мм при помощи рентгеновской аппаратуры (на один шов)</t>
  </si>
  <si>
    <t>3.51-11-3</t>
  </si>
  <si>
    <t>Оценка качества сварных швов на трубопроводах диаметром свыше 1200 мм при помощи рентгеновской аппаратуры (на один шов)</t>
  </si>
  <si>
    <t>3.51-11-4</t>
  </si>
  <si>
    <t>Контроль качества работ по устройству электроперемычек с проведением необходимых измерений (на одну перемычку)</t>
  </si>
  <si>
    <t>3.51-0-3-0-12</t>
  </si>
  <si>
    <t>Таблица 3.51-12. Технический надзор за строительством УКЗ</t>
  </si>
  <si>
    <t>3.51-12-1</t>
  </si>
  <si>
    <t>Технический надзор за строительством УКЗ</t>
  </si>
  <si>
    <t>Тип трубопровода</t>
  </si>
  <si>
    <r>
      <t xml:space="preserve">до 
</t>
    </r>
    <r>
      <rPr>
        <sz val="12"/>
        <color rgb="FF000000"/>
        <rFont val="Times New Roman"/>
        <family val="1"/>
        <charset val="204"/>
      </rPr>
      <t>(включительно)</t>
    </r>
  </si>
  <si>
    <t>Тип значения</t>
  </si>
  <si>
    <t>Диаметр</t>
  </si>
  <si>
    <t>мм</t>
  </si>
  <si>
    <t>Изоляция трубопроводов</t>
  </si>
  <si>
    <t>Тип элемента</t>
  </si>
  <si>
    <t>Сборник  6. Бетонные, Железобетонные конструкции монолитные</t>
  </si>
  <si>
    <t>Отдел  1. Бетонные, Железобетонные конструкции монолитные с применением деревянной щитовой опалубки</t>
  </si>
  <si>
    <t>Объем</t>
  </si>
  <si>
    <t>Периметр</t>
  </si>
  <si>
    <t>Толщина плиты</t>
  </si>
  <si>
    <t>Высота</t>
  </si>
  <si>
    <t>Материал</t>
  </si>
  <si>
    <t>Способ производства работ</t>
  </si>
  <si>
    <t>Расположение</t>
  </si>
  <si>
    <t>Тип</t>
  </si>
  <si>
    <t>Фундамент под колонны</t>
  </si>
  <si>
    <t>Бетон</t>
  </si>
  <si>
    <t>м3</t>
  </si>
  <si>
    <t>-</t>
  </si>
  <si>
    <t>Устройство Железобетонных фундаментов общего назначения под колонны объемом до 3 м3</t>
  </si>
  <si>
    <t>Железобетон</t>
  </si>
  <si>
    <t>Устройство Железобетонных фундаментов общего назначения под колонны объемом до 5 м3</t>
  </si>
  <si>
    <t>Устройство Железобетонных фундаментов общего назначения под колонны объемом до 10 м3</t>
  </si>
  <si>
    <t>Устройство Железобетонных фундаментов общего назначения под колонны объемом до 25 м3</t>
  </si>
  <si>
    <t>Устройство Железобетонных фундаментов общего назначения под колонны объемом более 25 м3</t>
  </si>
  <si>
    <t>Устройство фундаментов Железобетонных общего назначения с подколонниками при высоте подколонника от 2 до 4 м периметром до 5 м</t>
  </si>
  <si>
    <t>м</t>
  </si>
  <si>
    <t>Устройство фундаментов Железобетонных общего назначения с подколонниками при высоте подколонника свыше 4 до 10 м периметром до 5 м</t>
  </si>
  <si>
    <t>Устройство фундаментов Железобетонных общего назначения с подколонниками при высоте подколонника свыше 4 до 10 м периметром до 10 м</t>
  </si>
  <si>
    <t>Устройство фундаментных плит Железобетонных плоских</t>
  </si>
  <si>
    <t>Устройство фундаментных плит Железобетонных с пазами, стаканами и подколонниками высотой до 2 м при толщине плиты до 1000 мм</t>
  </si>
  <si>
    <t>Фундамент плин</t>
  </si>
  <si>
    <t>Устройство фундаментных плит Железобетонных с пазами, стаканами и подколонниками высотой до 2 м при толщине плиты более 1000 мм</t>
  </si>
  <si>
    <t>Устройство фундаментных плит Железобетонных с ребрами вверх</t>
  </si>
  <si>
    <t>Устройство фундаментов ленточных Железобетонных при ширине поверху до 1000 мм</t>
  </si>
  <si>
    <t>Фундамент ленточный</t>
  </si>
  <si>
    <t>Устройство фундаментов ленточных Железобетонных при ширине поверху более 1000 мм</t>
  </si>
  <si>
    <t>Фундамент под оборудование</t>
  </si>
  <si>
    <t>Устройство фундаментов общего назначения Железобетонных под оборудование объемом до 5 м3</t>
  </si>
  <si>
    <t>Устройство фундаментов общего назначения Железобетонных под оборудование объемом до 25 м3</t>
  </si>
  <si>
    <t>Устройство фундаментов общего назначения Железобетонных под оборудование объемом более 25 м3</t>
  </si>
  <si>
    <t>Таблица 3.6-100. Устройство швов деформационных типа АКВАСТОП в бетонных и Железобетонных конструкциях</t>
  </si>
  <si>
    <t>Устройство швов деформационных типа АКВАСТОП, марка ДШВ 35/10 в бетонных и Железобетонных конструкциях</t>
  </si>
  <si>
    <t>Устройство швов деформационных типа АКВАСТОП, марка ДШВ 35/5 в бетонных и Железобетонных конструкциях</t>
  </si>
  <si>
    <t>Устройство швов деформационных типа АКВАСТОП, марка ДШН-50 в бетонных и Железобетонных конструкциях</t>
  </si>
  <si>
    <t>Устройство швов деформационных типа АКВАСТОП, марка ДШН-20 в бетонных и Железобетонных конструкциях</t>
  </si>
  <si>
    <t>Толщина</t>
  </si>
  <si>
    <t>Утройство подливки</t>
  </si>
  <si>
    <t>Основная</t>
  </si>
  <si>
    <t>Дополнительная</t>
  </si>
  <si>
    <t>На каждые 10 мм</t>
  </si>
  <si>
    <t>Укладка бетона</t>
  </si>
  <si>
    <t>Установка анкерных болтов</t>
  </si>
  <si>
    <t>Установка закладных деталей</t>
  </si>
  <si>
    <t>КГ</t>
  </si>
  <si>
    <t>Сварка арматуры</t>
  </si>
  <si>
    <t>Установка стержневой стеклокомпозитной арматуры в опалубку монолитной Железобетонной обоймы трубы водостока диаметром 8 мм</t>
  </si>
  <si>
    <t>Арматура</t>
  </si>
  <si>
    <t>Установка</t>
  </si>
  <si>
    <t>Установка стержневой стеклокомпозитной арматуры в опалубку монолитной Железобетонной обоймы трубы водостока диаметром 10 мм</t>
  </si>
  <si>
    <t>Установка стержневой стеклокомпозитной арматуры в опалубку монолитной Железобетонной обоймы трубы водостока диаметром 12 мм</t>
  </si>
  <si>
    <t>Стеклокомпозит</t>
  </si>
  <si>
    <t>Каркас</t>
  </si>
  <si>
    <t>Изготовление</t>
  </si>
  <si>
    <t>Таблица 3.6-109. Устройство монолитной Железобетонной обвязочной балки по ограждающим конструкциям котлована</t>
  </si>
  <si>
    <t>Устройство монолитной Железобетонной обвязочной балки по ограждающим конструкциям котлована</t>
  </si>
  <si>
    <t>Устройство стен подвалов Железобетонных высотой до 3 м толщиной до 300 мм</t>
  </si>
  <si>
    <t>Стены</t>
  </si>
  <si>
    <t>Устройство</t>
  </si>
  <si>
    <t>Устройство стен подвалов Железобетонных высотой до 3 м толщиной до 500 мм</t>
  </si>
  <si>
    <t>Устройство стен подвалов Железобетонных высотой до 3 м толщиной до 1000 мм</t>
  </si>
  <si>
    <t>Устройство стен подвалов Железобетонных высотой до 6 м толщиной до 300 мм</t>
  </si>
  <si>
    <t>Устройство стен подвалов Железобетонных высотой до 6 м толщиной до 500 мм</t>
  </si>
  <si>
    <t>Устройство стен подвалов Железобетонных высотой до 6 м толщиной до 1000 мм</t>
  </si>
  <si>
    <t>Устройство стен подвалов Железобетонных высотой до 6 м толщиной более 1000 мм</t>
  </si>
  <si>
    <t>Устройство стен подвалов Железобетонных высотой более 6 м толщиной до 300 мм</t>
  </si>
  <si>
    <t>Устройство стен подвалов Железобетонных высотой более 6 м толщиной до 500 мм</t>
  </si>
  <si>
    <t>Устройство стен подвалов Железобетонных высотой более 6 м толщиной до 1000 мм</t>
  </si>
  <si>
    <t>Устройство стен подвалов Железобетонных высотой более 6 м толщиной более 1000 мм</t>
  </si>
  <si>
    <t>объем колонн</t>
  </si>
  <si>
    <t>Колонны</t>
  </si>
  <si>
    <t>Устройство колонн Железобетонных высотой до 4 м периметром до 2 м</t>
  </si>
  <si>
    <t>Устройство колонн Железобетонных высотой до 4 м периметром до 3 м</t>
  </si>
  <si>
    <t>Устройство колонн Железобетонных высотой до 4 м периметром более 3 м</t>
  </si>
  <si>
    <t>Устройство колонн Железобетонных высотой до 6 м периметром до 2 м</t>
  </si>
  <si>
    <t>Устройство колонн Железобетонных высотой до 6 м периметром до 3 м</t>
  </si>
  <si>
    <t>Устройство колонн Железобетонных высотой до 6 м периметром до 4 м</t>
  </si>
  <si>
    <t>Устройство колонн Железобетонных высотой до 6 м периметром более 4 м</t>
  </si>
  <si>
    <t>Устройство колонн Железобетонных высотой более 6 м периметром до 2 м</t>
  </si>
  <si>
    <t>Устройство колонн Железобетонных высотой более 6 м периметром до 3 м</t>
  </si>
  <si>
    <t>Устройство колонн Железобетонных высотой более 6 м периметром до 4 м</t>
  </si>
  <si>
    <t>Устройство колонн Железобетонных высотой более 6 м периметром более 4 м</t>
  </si>
  <si>
    <t>Колонны со стальным сердечником</t>
  </si>
  <si>
    <t>Стены и перегородки</t>
  </si>
  <si>
    <t>Таблица 3.6-11. Устройство Железобетонных стен и перегородок</t>
  </si>
  <si>
    <t>Устройство Железобетонных стен и перегородок высотой до 3 м толщиной 100 мм</t>
  </si>
  <si>
    <t>Устройство Железобетонных стен и перегородок высотой до 3 м толщиной 150 мм</t>
  </si>
  <si>
    <t>Устройство Железобетонных стен и перегородок высотой до 3 м толщиной 200 мм</t>
  </si>
  <si>
    <t>Устройство Железобетонных стен и перегородок высотой до 3 м толщиной 300 мм</t>
  </si>
  <si>
    <t>Устройство Железобетонных стен и перегородок высотой до 3 м толщиной 500 мм</t>
  </si>
  <si>
    <t>Устройство Железобетонных стен и перегородок высотой до 6 м толщиной 100 мм</t>
  </si>
  <si>
    <t>Устройство Железобетонных стен и перегородок высотой до 6 м толщиной 150 мм</t>
  </si>
  <si>
    <t>Устройство Железобетонных стен и перегородок высотой до 6 м толщиной 200 мм</t>
  </si>
  <si>
    <t>Устройство Железобетонных стен и перегородок высотой до 6 м толщиной 300 мм</t>
  </si>
  <si>
    <t>Устройство Железобетонных стен и перегородок высотой до 6 м толщиной 500 мм</t>
  </si>
  <si>
    <t>Устройство Железобетонных стен и перегородок высотой до 6 м толщиной 1000 мм</t>
  </si>
  <si>
    <t>Устройство Железобетонных стен и перегородок высотой более 6 м толщиной 150 мм</t>
  </si>
  <si>
    <t>Устройство Железобетонных стен и перегородок высотой более 6 м толщиной 200 мм</t>
  </si>
  <si>
    <t>Устройство Железобетонных стен и перегородок высотой более 6 м толщиной 300 мм</t>
  </si>
  <si>
    <t>Устройство Железобетонных стен и перегородок высотой более 6 м толщиной 500 мм</t>
  </si>
  <si>
    <t>Устройство Железобетонных стен и перегородок высотой более 6 м толщиной 1000 мм</t>
  </si>
  <si>
    <t>Устройство Железобетонных стен и перегородок высотой более 6 м толщиной 2000 мм</t>
  </si>
  <si>
    <t>Толщина слоя</t>
  </si>
  <si>
    <t>Торкретирование</t>
  </si>
  <si>
    <t>Высота балки</t>
  </si>
  <si>
    <t>Таблица 3.6-12. Устройство Железобетонных балок, перемычек</t>
  </si>
  <si>
    <t>Устройство Железобетонных балок фундаментных</t>
  </si>
  <si>
    <t>Устройство Железобетонных балок для перекрытий, подкрановых и обвязочных на высоте от опорной площадки до 6 м при высоте балок до 500 мм</t>
  </si>
  <si>
    <t>Устройство Железобетонных балок для перекрытий, подкрановых и обвязочных на высоте от опорной площадки до 6 м при высоте балок до 800 мм</t>
  </si>
  <si>
    <t>Устройство Железобетонных балок для перекрытий, подкрановых и обвязочных на высоте от опорной площадки до 6 м при высоте балок более 800 мм</t>
  </si>
  <si>
    <t>Устройство Железобетонных балок для перекрытий, подкрановых и обвязочных на высоте от опорной площадки более 6 м при высоте балок до 800 мм</t>
  </si>
  <si>
    <t>Устройство Железобетонных балок для перекрытий, подкрановых и обвязочных на высоте от опорной площадки более 6 м при высоте балок более 800 мм</t>
  </si>
  <si>
    <t>Устройство Железобетонных балок с жесткой арматурой при высоте балок до 900 мм</t>
  </si>
  <si>
    <t>Устройство Железобетонных балок с жесткой арматурой при высоте балок более 900 мм</t>
  </si>
  <si>
    <t>Устройство Железобетонных перемычек</t>
  </si>
  <si>
    <t>Высота опорной площади</t>
  </si>
  <si>
    <t>Площадь</t>
  </si>
  <si>
    <t>Перекрытия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</si>
  <si>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100 мм</t>
  </si>
  <si>
    <t>м2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</si>
  <si>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150 мм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</si>
  <si>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200 мм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</si>
  <si>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100 мм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</si>
  <si>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150 мм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</si>
  <si>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200 мм</t>
  </si>
  <si>
    <t>Толщина стен</t>
  </si>
  <si>
    <t>Ширина</t>
  </si>
  <si>
    <t>Стены/днища/перекрытия</t>
  </si>
  <si>
    <t>тоннель/ проходной канал</t>
  </si>
  <si>
    <t>Бункер</t>
  </si>
  <si>
    <t>Устройство Железобетонных конструкций, отстойников, резервуаров и прочих сооружений при днищах бункерного типа, в сооружениях водопровода и канализации</t>
  </si>
  <si>
    <t>Толщина днища</t>
  </si>
  <si>
    <t>Насосные станции</t>
  </si>
  <si>
    <t>Подземное</t>
  </si>
  <si>
    <t>Лоток</t>
  </si>
  <si>
    <t>Устройство днищ при стенах из сборных Железобетонных панелей плоских</t>
  </si>
  <si>
    <t>Устройство днищ при стенах из сборных Железобетонных панелей бункерного типа круглых</t>
  </si>
  <si>
    <t>Устройство днищ при стенах из сборных Железобетонных панелей бункерного типа прямоугольных</t>
  </si>
  <si>
    <t>Устройство плоского Железобетонного днища при стенах из сборных Железобетонных панелей с опорной пятой</t>
  </si>
  <si>
    <t>Таблица 3.6-106. Устройство Железобетонной обоймы на трубопроводе</t>
  </si>
  <si>
    <t>Устройство Железобетонной обоймы на трубопроводе</t>
  </si>
  <si>
    <t>Торкретирование поверхности емкостных сооружени</t>
  </si>
  <si>
    <t>Класс</t>
  </si>
  <si>
    <t xml:space="preserve"> В3,5-В5</t>
  </si>
  <si>
    <t xml:space="preserve"> В7,5</t>
  </si>
  <si>
    <t>В10</t>
  </si>
  <si>
    <t>В15</t>
  </si>
  <si>
    <t>В20</t>
  </si>
  <si>
    <t>В25</t>
  </si>
  <si>
    <t>В3,5-В5</t>
  </si>
  <si>
    <t>В7,5</t>
  </si>
  <si>
    <t>В27,5</t>
  </si>
  <si>
    <t>В30</t>
  </si>
  <si>
    <t>Приготовление легкого бетона конструкционно-теплоизоляционного класса</t>
  </si>
  <si>
    <t>В3,5</t>
  </si>
  <si>
    <t>В5</t>
  </si>
  <si>
    <t>Приготовление легкого бетона конструкционного класс</t>
  </si>
  <si>
    <t>В35</t>
  </si>
  <si>
    <t>В40</t>
  </si>
  <si>
    <t>Марка</t>
  </si>
  <si>
    <t>цемент</t>
  </si>
  <si>
    <t>Приготовление тяжелых кладочных растворов цементно-известковых марки</t>
  </si>
  <si>
    <t>Приготовление тяжелых кладочных растворов цементных марки</t>
  </si>
  <si>
    <t>Приготовление раствора, используемого при монтаже сборных Железобетонных конструкций из сухой смеси</t>
  </si>
  <si>
    <t>Известь</t>
  </si>
  <si>
    <t>1:2</t>
  </si>
  <si>
    <t>1:2,5</t>
  </si>
  <si>
    <t>1:3</t>
  </si>
  <si>
    <t>1:1</t>
  </si>
  <si>
    <t>1:1:6</t>
  </si>
  <si>
    <t>1:1:8</t>
  </si>
  <si>
    <t>1:1:9</t>
  </si>
  <si>
    <t>1:3:12</t>
  </si>
  <si>
    <t>Раздел 15. Кирпичная кладка при возведении зданий из монолитного Железобетона</t>
  </si>
  <si>
    <t>Таблица 3.6-120. Крепление связями гибкими базальтопластиковыми многослойных ограждающих конструкций с несущим слоем из монолитного Железобетона</t>
  </si>
  <si>
    <t>Крепление связями гибкими базальтопластиковыми многослойных ограждающих конструкций с несущим слоем из монолитного Железобетона</t>
  </si>
  <si>
    <t>Раздел  1. Возведение открытым способом монолитных Железобетонных конструкций инженерных сооружений (подземных пешеходных переходов и коллекторов)</t>
  </si>
  <si>
    <t>Таблица 3.6-66. 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</si>
  <si>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</si>
  <si>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Монтаж опалубки монолитных Железобетонных конструкций колонн инженерных сооружений (подземных пешеходных переходов и коллекторов), возводимых открытым способом</t>
  </si>
  <si>
    <t>Монтаж опалубки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</si>
  <si>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Таблица 3.6-67. Демонтаж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</si>
  <si>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Демонтаж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</si>
  <si>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Демонтаж опалубки монолитных Железобетонных конструкций колонн инженерных сооружений (подземных пешеходных переходов и коллекторов), возводимых открытым способом</t>
  </si>
  <si>
    <t>Демонтаж опалубки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</si>
  <si>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Таблица 3.6-68. Установка арматурных изделий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</si>
  <si>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Установка арматурных изделий, каркасов и сеток в опалубку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</si>
  <si>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Установка арматурных изделий, каркасов и сеток в опалубку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</si>
  <si>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Установка арматурных изделий, отдельных стержней в опалубку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</si>
  <si>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Установка арматурных изделий, отдельных стержней в опалубку монолитных Железобетонных конструкций колонн инженерных сооружений (подземных пешеходных переходов и коллекторов), возводимых открытым способом</t>
  </si>
  <si>
    <t>Установка арматурных изделий, отдельных стержней в опалубку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</si>
  <si>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Установка закладных деталей монолитных Железобетонных конструкций инженерных сооружений (подземных пешеходных переходов и коллекторов), возводимых открытым способом</t>
  </si>
  <si>
    <t>Сторона поперечного сечения</t>
  </si>
  <si>
    <t>Таблица 3.6-69. 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</si>
  <si>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100 мм</t>
  </si>
  <si>
    <t>Бетонирование по схеме "кран-бадья"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</si>
  <si>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150 мм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</si>
  <si>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200 мм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</si>
  <si>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300 мм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</si>
  <si>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более 300 мм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</si>
  <si>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до 300 мм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</si>
  <si>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до 500 мм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</si>
  <si>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более 500 мм</t>
  </si>
  <si>
    <t>Бетонирование по схеме "кран-бадья"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</si>
  <si>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Раздел  2. Возведение монолитных Железобетонных конструкций фундаментов под здания и сооружения</t>
  </si>
  <si>
    <t>Таблица 3.6-70. Монтаж опалубки монолитных Железобетонных конструкций</t>
  </si>
  <si>
    <t>Монтаж опалубки монолитных Железобетонных конструкций фундаментов ленточных и низкорасположенных ростверков</t>
  </si>
  <si>
    <t>Монтаж опалубки монолитных Железобетонных конструкций фундаментов ленточных с подколонниками</t>
  </si>
  <si>
    <t>Монтаж опалубки монолитных Железобетонных конструкций фундаментных плит</t>
  </si>
  <si>
    <t>Монтаж опалубки монолитных Железобетонных конструкций фундаментных плит с подколонниками</t>
  </si>
  <si>
    <t>Монтаж опалубки монолитных Железобетонных конструкций фундаментов столбчатых с подколонниками</t>
  </si>
  <si>
    <t>Таблица 3.6-71. Демонтаж опалубки монолитных Железобетонных конструкций</t>
  </si>
  <si>
    <t>Демонтаж опалубки монолитных Железобетонных конструкций фундаментов ленточных и низкорасположенных ростверков</t>
  </si>
  <si>
    <t>Демонтаж опалубки монолитных Железобетонных конструкций фундаментов ленточных с подколонниками</t>
  </si>
  <si>
    <t>Демонтаж опалубки монолитных Железобетонных конструкций фундаментных плит</t>
  </si>
  <si>
    <t>Демонтаж опалубки монолитных Железобетонных конструкций фундаментных плит с подколонниками</t>
  </si>
  <si>
    <t>Демонтаж опалубки монолитных Железобетонных конструкций фундаментов столбчатых с подколонниками</t>
  </si>
  <si>
    <t>Таблица 3.6-72. Установка арматурных изделий монолитных Железобетонных конструкций</t>
  </si>
  <si>
    <t>Таблица 3.6-73. Бетонирование монолитных Железобетонных конструкций</t>
  </si>
  <si>
    <t>Бетонирование по схеме "кран-бадья" монолитных Железобетонных конструкций фундаментов ленточных и низкорасположенных ростверков шириной до 600 мм</t>
  </si>
  <si>
    <t>Фундамент</t>
  </si>
  <si>
    <t xml:space="preserve">Бетонирование по схеме "кран-бадья" </t>
  </si>
  <si>
    <t>Бетонирование по схеме "кран-бадья" монолитных Железобетонных конструкций фундаментов ленточных и низкорасположенных ростверков шириной более 600 мм</t>
  </si>
  <si>
    <t>Бетонирование по схеме "кран-бадья" монолитных Железобетонных конструкций фундаментов столбчатых с подколонниками и подколонников</t>
  </si>
  <si>
    <t>Бетонирование автобетононасосом монолитных Железобетонных конструкций фундаментов ленточных и низкорасположенных ростверков шириной до 600 мм</t>
  </si>
  <si>
    <t>Бетонирование автобетононасосом монолитных Железобетонных конструкций фундаментов ленточных и низкорасположенных ростверков шириной более 600 мм</t>
  </si>
  <si>
    <t>Бетонирование автобетононасосом монолитных Железобетонных конструкций фундаментных плит</t>
  </si>
  <si>
    <t>Раздел  3. Возведение монолитных Железобетонных конструкций подземной и цокольной частей зданий (стен, колонн, перекрытий, лестничных маршей и площадок)</t>
  </si>
  <si>
    <t>Таблица 3.6-74. Монтаж опалубки монолитных Железобетонных конструкций подземной и цокольной частей здания</t>
  </si>
  <si>
    <t>Монтаж опалубки монолитных Железобетонных конструкций стен подземной и цокольной частей здания</t>
  </si>
  <si>
    <t>Монтаж опалубки монолитных Железобетонных конструкций колонн периметром до 1200 мм подземной и цокольной частей здания</t>
  </si>
  <si>
    <t>колонны</t>
  </si>
  <si>
    <t>Монтаж опалубки</t>
  </si>
  <si>
    <t>поздемное</t>
  </si>
  <si>
    <t>Монтаж опалубки монолитных Железобетонных конструкций колонн периметром более 1200 мм подземной и цокольной частей здания</t>
  </si>
  <si>
    <t>Монтаж опалубки монолитных Железобетонных конструкций перекрытия подземной и цокольной частей здания</t>
  </si>
  <si>
    <t>Монтаж опалубки монолитных Железобетонных конструкций лестничных маршей подземной и цокольной частей здания</t>
  </si>
  <si>
    <t>Таблица 3.6-75. Демонтаж опалубки монолитных Железобетонных конструкций подземной и цокольной частей здания</t>
  </si>
  <si>
    <t>Демонтаж опалубки монолитных Железобетонных конструкций стен подземной и цокольной частей здания</t>
  </si>
  <si>
    <t>Демонтаж опалубки монолитных Железобетонных конструкций колонн периметром до 1200 мм подземной и цокольной частей здания</t>
  </si>
  <si>
    <t>Демонтаж опалубк</t>
  </si>
  <si>
    <t>подземное</t>
  </si>
  <si>
    <t>Демонтаж опалубки монолитных Железобетонных конструкций колонн периметром более 1200 мм подземной и цокольной частей здания</t>
  </si>
  <si>
    <t>Демонтаж опалубки монолитных Железобетонных конструкций перекрытий подземной и цокольной частей здания</t>
  </si>
  <si>
    <t>Демонтаж опалубки монолитных Железобетонных конструкций лестничных маршей подземной и цокольной частей здания</t>
  </si>
  <si>
    <t>Таблица 3.6-76. Установка арматурных изделий монолитных Железобетонных конструкций подземной и цокольной частей здания</t>
  </si>
  <si>
    <t>Установка арматурных изделий, каркасов и сеток в опалубку монолитных Железобетонных конструкций стен подземной и цокольной частей здания</t>
  </si>
  <si>
    <t>Установка арматурных изделий, каркасов и сеток в опалубку монолитных Железобетонных конструкций перекрытий подземной и цокольной частей здания</t>
  </si>
  <si>
    <t>Установка арматурных изделий, отдельных стержней в опалубку монолитных Железобетонных конструкций стен подземной и цокольной частей здания</t>
  </si>
  <si>
    <t>Установка арматурных изделий, отдельных стержней в опалубку монолитных Железобетонных конструкций колонн подземной и цокольной частей здания</t>
  </si>
  <si>
    <t>Установка арматурных изделий, отдельных стержней в опалубку монолитных Железобетонных конструкций перекрытий подземной и цокольной частей здания</t>
  </si>
  <si>
    <t>Установка арматурных изделий, отдельных стержней в опалубку монолитных Железобетонных конструкций лестничных маршей подземной и цокольной частей здания</t>
  </si>
  <si>
    <t>Установка закладных деталей монолитных Железобетонных конструкций подземной и цокольной частей здания</t>
  </si>
  <si>
    <t>толщина</t>
  </si>
  <si>
    <t>Площадь перекрытия между осями колонн или стен</t>
  </si>
  <si>
    <t>Таблица 3.6-77. Бетонирование по схеме "кран-бадья" монолитных Железобетонных конструкций подземной и цокольной частей здания</t>
  </si>
  <si>
    <t>Бетонирование по схеме "кран-бадья" монолитных Железобетонных конструкций стен подземной и цокольной частей здания, толщина до 100 мм</t>
  </si>
  <si>
    <t>Бетонирование по схеме "кран-бадья" монолитных Железобетонных конструкций стен подземной и цокольной частей здания, толщина до 150 мм</t>
  </si>
  <si>
    <t>Бетонирование по схеме "кран-бадья" монолитных Железобетонных конструкций стен подземной и цокольной частей здания, толщина до 200 мм</t>
  </si>
  <si>
    <t>Бетонирование по схеме "кран-бадья" монолитных Железобетонных конструкций стен подземной и цокольной частей здания, толщина до 300 мм</t>
  </si>
  <si>
    <t>Бетонирование по схеме "кран-бадья" монолитных Железобетонных конструкций стен подземной и цокольной частей здания, толщина более 300 мм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</si>
  <si>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до 300 мм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</si>
  <si>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до 500 мм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</si>
  <si>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более 500 мм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</si>
  <si>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до 10 м2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</si>
  <si>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до 20 м2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</si>
  <si>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более 20 м2</t>
  </si>
  <si>
    <t>Бетонирование по схеме "кран-бадья" монолитных Железобетонных конструкций лестничных маршей подземной и цокольной частей здания</t>
  </si>
  <si>
    <t>Бетонирование по схеме "кран-бадья" монолитных Железобетонных конструкций лестничных площадок подземной и цокольной частей здания</t>
  </si>
  <si>
    <t>Раздел  4. Возведение монолитных Железобетонных конструкций надземной части зданий (стен, колонн, перекрытий, лестничных маршей и площадок) при высоте здания до 30 м</t>
  </si>
  <si>
    <t>Таблица 3.6-78. Монтаж опалубки монолитных Железобетонных конструкций надземной части здания, при высоте здания до 30 метров</t>
  </si>
  <si>
    <t>Монтаж опалубки монолитных Железобетонных конструкций стен надземной части зданий при высоте здания до 30 м</t>
  </si>
  <si>
    <t>Надземное</t>
  </si>
  <si>
    <t>Монтаж опалубки монолитных Железобетонных конструкций колонн периметром до 1200 мм надземной части зданий при высоте здания до 30 м</t>
  </si>
  <si>
    <t>Монтаж опалубки монолитных Железобетонных конструкций колонн периметром более 1200 мм надземной части зданий при высоте здания до 30 м</t>
  </si>
  <si>
    <t>Монтаж опалубки монолитных Железобетонных конструкций перекрытия надземной части зданий при высоте здания до 30 м</t>
  </si>
  <si>
    <t>Монтаж опалубки монолитных Железобетонных конструкций лестничных маршей надземной части зданий при высоте здания до 30 м</t>
  </si>
  <si>
    <t>Лестничные марши</t>
  </si>
  <si>
    <t>Таблица 3.6-79. Демонтаж опалубки монолитных Железобетонных конструкций надземной части здания, при высоте здания до 30 метров</t>
  </si>
  <si>
    <t>Демонтаж опалубки монолитных Железобетонных конструкций стен надземной части зданий при высоте здания до 30 м</t>
  </si>
  <si>
    <t>Демонтаж опалубки</t>
  </si>
  <si>
    <t>Демонтаж опалубки монолитных Железобетонных конструкций колонн периметром до 1200 мм надземной части зданий при высоте здания до 30 м</t>
  </si>
  <si>
    <t>Демонтаж опалубки монолитных Железобетонных конструкций колонн периметром более 1200 мм надземной части зданий при высоте здания до 30 м</t>
  </si>
  <si>
    <t>Демонтаж опалубки монолитных Железобетонных конструкций перекрытий надземной части зданий при высоте здания до 30 м</t>
  </si>
  <si>
    <t>Демонтаж опалубки монолитных Железобетонных конструкций лестничных маршей надземной части зданий при высоте здания до 30 м</t>
  </si>
  <si>
    <t>Таблица 3.6-80. Установка арматурных изделий монолитных Железобетонных конструкций надземной части здания, при высоте здания до 30 метров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</si>
  <si>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до 30 м</t>
  </si>
  <si>
    <t>Установка арматурных изделий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</si>
  <si>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до 30 м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</si>
  <si>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до 30 м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</si>
  <si>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до 30 м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</si>
  <si>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до 30 м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</si>
  <si>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до 30 м</t>
  </si>
  <si>
    <t>Установка закладных деталей монолитных Железобетонных конструкций надземной части зданий при высоте здания до 30 м</t>
  </si>
  <si>
    <t>Таблица 3.6-81. Бетонирование по схеме "кран-бадья" монолитных Железобетонных конструкций надземной части здания, при высоте здания до 30 метров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</si>
  <si>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до 30 м</t>
  </si>
  <si>
    <t>стены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</si>
  <si>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до 30 м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</si>
  <si>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до 30 м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</si>
  <si>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до 30 м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</si>
  <si>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до 30 м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</si>
  <si>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до 30 м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</si>
  <si>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до 30 м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</si>
  <si>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до 30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</si>
  <si>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до 30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</si>
  <si>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до 30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</si>
  <si>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до 30 м</t>
  </si>
  <si>
    <t>Бетонирование по схеме "кран-бадья" монолитных Железобетонных конструкций лестничных маршей надземной части зданий при высоте здания до 30 м</t>
  </si>
  <si>
    <t>Бетонирование по схеме "кран-бадья" монолитных Железобетонных конструкций лестничных площадок надземной части зданий при высоте здания до 30 м</t>
  </si>
  <si>
    <t>Сталебетон</t>
  </si>
  <si>
    <t>Монтаж несъемной опалубки</t>
  </si>
  <si>
    <t>Раздел  5. Возведение монолитных Железобетонных конструкций надземной части зданий (стен, колонн, перекрытий, лестничных маршей и площадок) при высоте здания более 30 до 40 м</t>
  </si>
  <si>
    <t>Высота здания</t>
  </si>
  <si>
    <t>Таблица 3.6-82. Монтаж опалубки монолитных Железобетонных конструкций надземной части здания, при высоте здания от 30 до 40 метров</t>
  </si>
  <si>
    <t>Монтаж опалубки монолитных Железобетонных конструкций стен надземной части зданий при высоте здания более 30 до 40 м</t>
  </si>
  <si>
    <t>Монтаж опалубки монолитных Железобетонных конструкций колонн периметром до 1200 мм надземной части зданий при высоте здания более 30 до 40 м</t>
  </si>
  <si>
    <t>Монтаж опалубки монолитных Железобетонных конструкций колонн периметром более 1200 мм надземной части зданий при высоте здания более 30 до 40 м</t>
  </si>
  <si>
    <t>Монтаж опалубки монолитных Железобетонных конструкций перекрытий надземной части зданий при высоте здания более 30 до 40 м</t>
  </si>
  <si>
    <t>Монтаж опалубки монолитных Железобетонных конструкций лестничных маршей надземной части зданий при высоте здания более 30 до 40 м</t>
  </si>
  <si>
    <t>Таблица 3.6-83. Демонтаж опалубки монолитных Железобетонных конструкций надземной части здания, при высоте здания от 30 до 40 метров</t>
  </si>
  <si>
    <t>Демонтаж опалубки монолитных Железобетонных конструкций стен надземной части зданий при высоте здания более 30 до 40 м</t>
  </si>
  <si>
    <t>Демонтаж опалубки монолитных Железобетонных конструкций колонн периметром до 1200 мм надземной части зданий при высоте здания более 30 до 40 м</t>
  </si>
  <si>
    <t>Демонтаж опалубки монолитных Железобетонных конструкций колонн периметром более 1200 мм надземной части зданий при высоте здания более 30 до 40 м</t>
  </si>
  <si>
    <t>Демонтаж опалубки монолитных Железобетонных конструкций перекрытий надземной части зданий при высоте здания более 30 до 40 м</t>
  </si>
  <si>
    <t>Демонтаж опалубки монолитных Железобетонных конструкций лестничных маршей надземной части зданий при высоте здания более 30 до 40 м</t>
  </si>
  <si>
    <t>Таблица 3.6-84. Установка арматурных изделий монолитных Железобетонных конструкций надземной части здания, при высоте здания от 30 до 40 метров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</si>
  <si>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30 до 40 м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</si>
  <si>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30 до 40 м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</si>
  <si>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30 до 40 м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</si>
  <si>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30 до 40 м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</si>
  <si>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30 до 40 м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</si>
  <si>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30 до 40 м</t>
  </si>
  <si>
    <t>Установка закладных деталей монолитных Железобетонных конструкций надземной части зданий при высоте здания более 30 до 40 м</t>
  </si>
  <si>
    <t>Таблица 3.6-85. Бетонирование по схеме "кран-бадья" монолитных Железобетонных конструкций надземной части здания, при высоте здания от 30 до 40 метров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</si>
  <si>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30 до 40 м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</si>
  <si>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30 до 40 м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</si>
  <si>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30 до 40 м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</si>
  <si>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30 до 40 м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</si>
  <si>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30 до 40 м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</si>
  <si>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30 до 40 м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</si>
  <si>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30 до 40 м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</si>
  <si>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30 до 40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</si>
  <si>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30 до 40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</si>
  <si>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30 до 40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</si>
  <si>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30 до 40 м</t>
  </si>
  <si>
    <t>Бетонирование по схеме "кран-бадья" монолитных Железобетонных конструкций лестничных маршей надземной части зданий при высоте здания более 30 до 40 м</t>
  </si>
  <si>
    <t>Бетонирование по схеме "кран-бадья" монолитных Железобетонных конструкций лестничных площадок надземной части зданий при высоте здания более 30 до 40 м</t>
  </si>
  <si>
    <t>Раздел  6. Возведение монолитных Железобетонных конструкций надземной части зданий (стен, колонн, перекрытий, лестничных маршей и площадок) при высоте здания более 40 до 57 м</t>
  </si>
  <si>
    <t>Таблица 3.6-86. Монтаж опалубки монолитных Железобетонных конструкций надземной части здания, при высоте здания от 40 до 57 метров</t>
  </si>
  <si>
    <t>Монтаж опалубки монолитных Железобетонных конструкций стен надземной части зданий при высоте здания более 40 до 57 м</t>
  </si>
  <si>
    <t>Монтаж опалубки монолитных Железобетонных конструкций колонн периметром до 1200 мм надземной части зданий при высоте здания более 40 до 57 м</t>
  </si>
  <si>
    <t>Монтаж опалубки монолитных Железобетонных конструкций колонн периметром более 1200 мм надземной части зданий при высоте здания более 40 до 57 м</t>
  </si>
  <si>
    <t>Монтаж опалубки монолитных Железобетонных конструкций перекрытий надземной части зданий при высоте здания более 40 до 57 м</t>
  </si>
  <si>
    <t>Монтаж опалубки монолитных Железобетонных конструкций лестничных маршей надземной части зданий при высоте здания более 40 до 57 м</t>
  </si>
  <si>
    <t>Таблица 3.6-87. Демонтаж опалубки монолитных Железобетонных конструкций надземной части здания, при высоте здания от 40 до 57 метров</t>
  </si>
  <si>
    <t>Демонтаж опалубки монолитных Железобетонных конструкций стен надземной части зданий при высоте здания более 40 до 57 м</t>
  </si>
  <si>
    <t>Демонтаж опалубки монолитных Железобетонных конструкций колонн периметром до 1200 мм надземной части зданий при высоте здания более 40 до 57 м</t>
  </si>
  <si>
    <t>Демонтаж опалубки монолитных Железобетонных конструкций колонн периметром более 1200 мм надземной части зданий при высоте здания более 40 до 57 м</t>
  </si>
  <si>
    <t>Демонтаж опалубки монолитных Железобетонных конструкций перекрытий надземной части зданий при высоте здания более 40 до 57 м</t>
  </si>
  <si>
    <t>Демонтаж опалубки монолитных Железобетонных конструкций лестничных маршей надземной части зданий при высоте здания более 40 до 57 м</t>
  </si>
  <si>
    <t>Таблица 3.6-88. Установка арматурных изделий монолитных Железобетонных конструкций надземной части здания, при высоте здания от 40 до 57 метров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</si>
  <si>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40 до 57 м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</si>
  <si>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40 до 57 м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</si>
  <si>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40 до 57 м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</si>
  <si>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40 до 57 м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</si>
  <si>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40 до 57 м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</si>
  <si>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40 до 57 м</t>
  </si>
  <si>
    <t>Установка закладных деталей монолитных Железобетонных конструкций надземной части зданий при высоте здания более 40 до 57 м</t>
  </si>
  <si>
    <t>Таблица 3.6-89. Бетонирование по схеме "кран-бадья" монолитных Железобетонных конструкций надземной части здания, при высоте здания от 40 до 57 метров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</si>
  <si>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40 до 57 м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</si>
  <si>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40 до 57 м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</si>
  <si>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40 до 57 м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</si>
  <si>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40 до 57 м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</si>
  <si>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40 до 57 м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</si>
  <si>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40 до 57 м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</si>
  <si>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40 до 57 м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</si>
  <si>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40 до 57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</si>
  <si>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40 до 57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</si>
  <si>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40 до 57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</si>
  <si>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40 до 57 м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</si>
  <si>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40 до 57 м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</si>
  <si>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40 до 57 м</t>
  </si>
  <si>
    <t>Лестничные площадки</t>
  </si>
  <si>
    <t>Раздел  7. Возведение монолитных Железобетонных конструкций надземной части зданий (стен, колонн, перекрытий, лестничных маршей и площадок) при высоте здания более 57 до 75 м</t>
  </si>
  <si>
    <t>Периметр колонн</t>
  </si>
  <si>
    <t>Таблица 3.6-90. Монтаж опалубки монолитных Железобетонных конструкций надземной части здания, при высоте здания от 57 до 75 метров</t>
  </si>
  <si>
    <t>Монтаж опалубки монолитных Железобетонных конструкций стен надземной части зданий при высоте здания более 57 до 75 м</t>
  </si>
  <si>
    <t>Монтаж опалубки монолитных Железобетонных конструкций колонн периметром до 1200 мм надземной части зданий при высоте здания более 57 до 75 м</t>
  </si>
  <si>
    <t>Монтаж опалубки монолитных Железобетонных конструкций колонн периметром более 1200 мм надземной части зданий при высоте здания более 57 до 75 м</t>
  </si>
  <si>
    <t>Монтаж опалубки монолитных Железобетонных конструкций перекрытий надземной части зданий при высоте здания более 57 до 75 м</t>
  </si>
  <si>
    <t>Монтаж опалубки монолитных Железобетонных конструкций лестничных маршей надземной части зданий при высоте здания более 57 до 75 м</t>
  </si>
  <si>
    <t>Лестничные маршы</t>
  </si>
  <si>
    <t>Таблица 3.6-91. Демонтаж опалубки монолитных Железобетонных конструкций надземной части здания, при высоте здания от 57 до 75 метров</t>
  </si>
  <si>
    <t>Демонтаж опалубки монолитных Железобетонных конструкций стен надземной части зданий при высоте здания более 57 до 75 м</t>
  </si>
  <si>
    <t>Демонтаж опалубки монолитных Железобетонных конструкций колонн периметром до 1200 мм надземной части зданий при высоте здания более 57 до 75 м</t>
  </si>
  <si>
    <t>Демонтаж опалубки монолитных Железобетонных конструкций колонн периметром более 1200 мм надземной части зданий при высоте здания более 57 до 75 м</t>
  </si>
  <si>
    <t>Демонтаж опалубки монолитных Железобетонных конструкций перекрытий надземной части зданий при высоте здания более 57 до 75 м</t>
  </si>
  <si>
    <t>Демонтаж опалубки монолитных Железобетонных конструкций лестничных маршей надземной части зданий при высоте здания более 57 до 75 м</t>
  </si>
  <si>
    <t>Таблица 3.6-92. Установка арматурных изделий монолитных Железобетонных конструкций надземной части здания, при высоте здания от 57 до 75 метров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</si>
  <si>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57 до 75 м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</si>
  <si>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57 до 75 м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</si>
  <si>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57 до 75 м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</si>
  <si>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57 до 75 м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</si>
  <si>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57 до 75 м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</si>
  <si>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57 до 75 м</t>
  </si>
  <si>
    <t>Установка закладных деталей монолитных Железобетонных конструкций надземной части зданий при высоте здания более 57 до 75 м</t>
  </si>
  <si>
    <t>Таблица 3.6-93. Бетонирование по схеме "кран-бадья" монолитных Железобетонных конструкций надземной части здания, при высоте здания от 57 до 75 метров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</si>
  <si>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57 до 75 м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</si>
  <si>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57 до 75 м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</si>
  <si>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57 до 75 м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</si>
  <si>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57 до 75 м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</si>
  <si>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57 до 75 м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</si>
  <si>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57 до 75 м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</si>
  <si>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57 до 75 м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</si>
  <si>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57 до 75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</si>
  <si>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57 до 75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</si>
  <si>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57 до 75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</si>
  <si>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57 до 75 м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</si>
  <si>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57 до 75 м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</si>
  <si>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57 до 75 м</t>
  </si>
  <si>
    <t>Таблица 3.6-101. Монтаж элементов несъемной опалубки сборно-монолитных Железобетонных конструкций</t>
  </si>
  <si>
    <t xml:space="preserve">Монтаж элементов несъемной опалубки сборно-монолитных Железобетонных конструкций стен </t>
  </si>
  <si>
    <t xml:space="preserve">Монтаж элементов несъемной опалубки сборно-монолитных Железобетонных конструкций перекрытий </t>
  </si>
  <si>
    <t>Таблица 3.6-102.Бетонирование методом "кран-бадья" при применении несъемной опалубки сборно-монолитных Железобетонных конструкций</t>
  </si>
  <si>
    <t>Бетонирование методом "кран-бадья" при применении несъемной опалубки сборно-монолитных Железобетонных конструкций стен общей толщиной до 240 мм</t>
  </si>
  <si>
    <t>Бетонирование методом "кран-бадья" при применении несъемной опалубки сборно-монолитных Железобетонных конструкций перекрытий общей толщиной 200 мм, площадью между осями стен до 10 м2</t>
  </si>
  <si>
    <t>Бетонирование методом "кран-бадья" при применении несъемной опалубки сборно-монолитных Железобетонных конструкций перекрытий общей толщиной 200 мм, площадью между осями стен до 20 м2</t>
  </si>
  <si>
    <t>Раздел  8. Возведение монолитных Железобетонных конструкций надземной части зданий (стен, колонн, перекрытий, лестничных маршей и площадок) при высоте здания более 75 до 105 м</t>
  </si>
  <si>
    <t>Таблица 3.6-94. Монтаж опалубки монолитных Железобетонных конструкций надземной части здания, при высоте здания от 75 до 105 метров</t>
  </si>
  <si>
    <t>Монтаж опалубки монолитных Железобетонных конструкций стен надземной части зданий при высоте здания более 75 до 105 м</t>
  </si>
  <si>
    <t>Монтаж опалубки монолитных Железобетонных конструкций колонн периметром до 1200 мм надземной части зданий при высоте здания более 75 до 105 м</t>
  </si>
  <si>
    <t>Монтаж опалубки монолитных Железобетонных конструкций колонн периметром более 1200 мм надземной части зданий при высоте здания более 75 до 105 м</t>
  </si>
  <si>
    <t>Монтаж опалубки монолитных Железобетонных конструкций перекрытий надземной части зданий при высоте здания более 75 до 105 м</t>
  </si>
  <si>
    <t>Монтаж опалубки монолитных Железобетонных конструкций лестничных маршей надземной части зданий при высоте здания более 75 до 105 м</t>
  </si>
  <si>
    <t>Таблица 3.6-95. Демонтаж опалубки монолитных Железобетонных конструкций надземной части здания, при высоте здания от 75 до 105 метров</t>
  </si>
  <si>
    <t>Демонтаж опалубки монолитных Железобетонных конструкций стен надземной части зданий при высоте здания более 75 до 105 м</t>
  </si>
  <si>
    <t>Демонтаж опалубки монолитных Железобетонных конструкций колонн периметром до 1200 мм надземной части зданий при высоте здания более 75 до 105 м</t>
  </si>
  <si>
    <t>Демонтаж опалубки монолитных Железобетонных конструкций колонн периметром более 1200 мм надземной части зданий при высоте здания более 75 до 105 м</t>
  </si>
  <si>
    <t>Демонтаж опалубки монолитных Железобетонных конструкций перекрытий надземной части зданий при высоте здания более 75 до 105 м</t>
  </si>
  <si>
    <t>Демонтаж опалубки монолитных Железобетонных конструкций лестничных маршей надземной части зданий при высоте здания более 75 до 105 м</t>
  </si>
  <si>
    <t>Таблица 3.6-96. Установка арматурных изделий монолитных Железобетонных конструкций надземной части здания, при высоте здания от 75 до 105 метров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</si>
  <si>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75 до 105 м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</si>
  <si>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75 до 105 м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</si>
  <si>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75 до 105 м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</si>
  <si>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75 до 105 м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</si>
  <si>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75 до 105 м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</si>
  <si>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75 до 105 м</t>
  </si>
  <si>
    <t>Установка закладных деталей монолитных Железобетонных конструкций надземной части зданий при высоте здания более 75 до 105 м</t>
  </si>
  <si>
    <t>Таблица 3.6-97. Бетонирование по схеме "кран-бадья" монолитных Железобетонных конструкций надземной части здания, при высоте здания от 75 до 105 метров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</si>
  <si>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75 до 105 м</t>
  </si>
  <si>
    <t>Бетонирование по схеме "кран-бадья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</si>
  <si>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75 до 105 м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</si>
  <si>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75 до 105 м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</si>
  <si>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75 до 105 м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</si>
  <si>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75 до 105 м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</si>
  <si>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75 до 105 м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</si>
  <si>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75 до 105 м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</si>
  <si>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75 до 105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</si>
  <si>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75 до 105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</si>
  <si>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75 до 105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</si>
  <si>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75 до 105 м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</si>
  <si>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75 до 105 м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</si>
  <si>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75 до 105 м</t>
  </si>
  <si>
    <t>Раздел  9. Прочие работы при возведении монолитных Железобетонных конструкций с применением индустриальной деревометаллической мелкощитовой опалубки</t>
  </si>
  <si>
    <t>Устройство балочно-ригельной крупнощитовой опалубки</t>
  </si>
  <si>
    <t>Демонтаж балочно-ригельной крупнощитовой опалубки</t>
  </si>
  <si>
    <t>Таблица 3.6-110. Бетонирование стационарным бетононасосом монолитных Железобетонных конструкций надземной части зданий при высоте здания более 105 м до 150 м с подачей бетона с помощью бетонораспределительной стрелы</t>
  </si>
  <si>
    <t>Бетонирование стационарным бетононасосом монолитных Железобетонных плит перекрытия и лестничных площадок надземной части зданий при высоте здания более 105 м до 150 м с подачей бетона с помощью бетонораспределительной стрелы</t>
  </si>
  <si>
    <t>Бетонирование стационарным бетононасосом</t>
  </si>
  <si>
    <t>Бетонирование стационарным бетононасосом монолитных Железобетонных стен толщиной до 300 мм надземной части зданий при высоте здания более 105 м до 150 м с подачей бетона с помощью бетонораспределительной стрелы</t>
  </si>
  <si>
    <t>Бетонирование стационарным бетононасосом монолитных Железобетонных колонн при наименьшей стороне поперечного сечения до 300 мм надземной части зданий при высоте здания более 105 м до 150 м с подачей бетона с помощью бетонораспределительной стрелы</t>
  </si>
  <si>
    <t>Таблица 3.6-111. Установка арматурных изделий монолитных Железобетонных конструкций надземной части здания высотой более 105 м до 150 м</t>
  </si>
  <si>
    <t>Армирование отдельными стержнями монолитных Железобетонных конструкций стен при возведении конструкций на высоте 105,5 м</t>
  </si>
  <si>
    <t>Армирование отдельными стержнями</t>
  </si>
  <si>
    <t>Параметры были взяты из названия таблицы</t>
  </si>
  <si>
    <t>Армирование отдельными стержнями монолитных Железобетонных конструкций перекрытий и лестничных площадок при возведении конструкций на высоте 105,5 м</t>
  </si>
  <si>
    <t>Установка арматурных каркасов монолитных Железобетонных конструкций колонн при возведении конструкций на высоте 105,5 м</t>
  </si>
  <si>
    <t>Таблица 3.6-116. Монтаж опалубки монолитных Железобетонных конструкций надземной части зданий при высоте здания более 105 до 150 м</t>
  </si>
  <si>
    <t>Монтаж разборно-переставной</t>
  </si>
  <si>
    <t>Таблица 3.6-117. Демонтаж опалубки монолитных Железобетонных конструкций надземной части зданий при высоте здания более 105 до 150 м</t>
  </si>
  <si>
    <t>Демонтаж разборно-переставной</t>
  </si>
  <si>
    <t>Высота подъема</t>
  </si>
  <si>
    <t>3.6-112-1</t>
  </si>
  <si>
    <t>Тип основания под фундаменты</t>
  </si>
  <si>
    <t>Фундаменты</t>
  </si>
  <si>
    <t>песчаное</t>
  </si>
  <si>
    <t>щебеночное</t>
  </si>
  <si>
    <t>гравийное</t>
  </si>
  <si>
    <t>Материал гидроизоляции</t>
  </si>
  <si>
    <t>Материал заполнения</t>
  </si>
  <si>
    <t>Тип крепления</t>
  </si>
  <si>
    <t>Тип гидроизоляции</t>
  </si>
  <si>
    <t>Количество слоев</t>
  </si>
  <si>
    <t>Стены/фундаменты</t>
  </si>
  <si>
    <t>Цемент</t>
  </si>
  <si>
    <t>Горизонтальная</t>
  </si>
  <si>
    <t>Оклеечная</t>
  </si>
  <si>
    <t>Обмазочная</t>
  </si>
  <si>
    <t>Боковая</t>
  </si>
  <si>
    <t>основная</t>
  </si>
  <si>
    <t>дополнительная</t>
  </si>
  <si>
    <t>Рулонные</t>
  </si>
  <si>
    <t>Обмазочная с применением сухой смеси</t>
  </si>
  <si>
    <t>Проникающая капиллярная с применением сухой смеси</t>
  </si>
  <si>
    <t>Швы/стыки/сопряжения бетонных и железобетонных конструкций</t>
  </si>
  <si>
    <t>Поверхностная с применением сухой смеси</t>
  </si>
  <si>
    <t>Материал изоляции</t>
  </si>
  <si>
    <t>Глина</t>
  </si>
  <si>
    <t>Тип системы дренажа</t>
  </si>
  <si>
    <t>Система дренажа и гидроизоляции</t>
  </si>
  <si>
    <t>ПВП мембрана</t>
  </si>
  <si>
    <t>защитная система дренажа полов</t>
  </si>
  <si>
    <t>вертикальная, наружная дренажная система со слоем геотекстиля</t>
  </si>
  <si>
    <t>вентилирующая, водоотводящая система дренажа стен</t>
  </si>
  <si>
    <t>мастика полимерная на основе бутилкаучука</t>
  </si>
  <si>
    <t>огрунтовка</t>
  </si>
  <si>
    <t>гидроизоляция</t>
  </si>
  <si>
    <t>обмазочная</t>
  </si>
  <si>
    <t>боковая</t>
  </si>
  <si>
    <t>Тип грунтовки</t>
  </si>
  <si>
    <t>Тип клея</t>
  </si>
  <si>
    <t>Тип мастики</t>
  </si>
  <si>
    <t>бетонное или железобетонное основание</t>
  </si>
  <si>
    <t>грунтовка</t>
  </si>
  <si>
    <t>двухкомпонентная, полиуретановая на органической основе</t>
  </si>
  <si>
    <t>мастика</t>
  </si>
  <si>
    <t>напыляемая гидроизоляционная</t>
  </si>
  <si>
    <t>Стена бетонная</t>
  </si>
  <si>
    <t>грунтовка/клей</t>
  </si>
  <si>
    <t>двухкомпонентная</t>
  </si>
  <si>
    <t>полиуретановый эластичный</t>
  </si>
  <si>
    <t>заделка технологических отверстий</t>
  </si>
  <si>
    <t>Поверхность бетонная</t>
  </si>
  <si>
    <t>заделка технологических швов</t>
  </si>
  <si>
    <t>Высота этажа</t>
  </si>
  <si>
    <t>Простые</t>
  </si>
  <si>
    <t>Наружные</t>
  </si>
  <si>
    <t>Средней сложности</t>
  </si>
  <si>
    <t>Сложные</t>
  </si>
  <si>
    <t>Внутренние</t>
  </si>
  <si>
    <t>Приямки и каналы</t>
  </si>
  <si>
    <t>Каркасы</t>
  </si>
  <si>
    <t>Толщина кладки</t>
  </si>
  <si>
    <t>Перегородки</t>
  </si>
  <si>
    <t>Армированные</t>
  </si>
  <si>
    <t>1/4</t>
  </si>
  <si>
    <t>кирпич</t>
  </si>
  <si>
    <t>1/2</t>
  </si>
  <si>
    <t>Неармированные</t>
  </si>
  <si>
    <t>Форма</t>
  </si>
  <si>
    <t>Столбы</t>
  </si>
  <si>
    <t>Кирпич</t>
  </si>
  <si>
    <t>Прямоугольные</t>
  </si>
  <si>
    <t>Круглые</t>
  </si>
  <si>
    <t>Беседки, портики</t>
  </si>
  <si>
    <t>Своды и арки</t>
  </si>
  <si>
    <t>Расшивка швов кладки</t>
  </si>
  <si>
    <t>Керамические и мелкоблочные камни</t>
  </si>
  <si>
    <t>Армирование</t>
  </si>
  <si>
    <t>Крепление затяжками</t>
  </si>
  <si>
    <t>сталь</t>
  </si>
  <si>
    <t>Установка решеток</t>
  </si>
  <si>
    <t>металл</t>
  </si>
  <si>
    <t>Приямки</t>
  </si>
  <si>
    <t>Базальт</t>
  </si>
  <si>
    <t>Крепление связями гибкими</t>
  </si>
  <si>
    <t>базальтопластик</t>
  </si>
  <si>
    <t>Кирпич/керамические камни/керамзитобетонные блоки</t>
  </si>
  <si>
    <t>Легкобетонные камни</t>
  </si>
  <si>
    <t>Материал утеплителя</t>
  </si>
  <si>
    <t>Материал облицовки</t>
  </si>
  <si>
    <t>Кирпич пустотелый</t>
  </si>
  <si>
    <t>наружные</t>
  </si>
  <si>
    <t>плиты минераловатные</t>
  </si>
  <si>
    <t>кирпич лицевой</t>
  </si>
  <si>
    <t>Стены эркеров</t>
  </si>
  <si>
    <t>ограждения балконов и лоджий</t>
  </si>
  <si>
    <t>Кирпич лицевой</t>
  </si>
  <si>
    <t>Толщина перегородок</t>
  </si>
  <si>
    <t>Камни</t>
  </si>
  <si>
    <t>Камни керамические лицевые</t>
  </si>
  <si>
    <t>Кирпич лицевой профильный</t>
  </si>
  <si>
    <t>Кирпично-бетонные</t>
  </si>
  <si>
    <t>Легкий бетон</t>
  </si>
  <si>
    <t>Кирпичные колодцевые</t>
  </si>
  <si>
    <t>Засыпные материалы</t>
  </si>
  <si>
    <t>С воздушной прослойкой</t>
  </si>
  <si>
    <t>С теплоизоляционными плитами</t>
  </si>
  <si>
    <t>Камни легкобетонные</t>
  </si>
  <si>
    <t>Без облицовки</t>
  </si>
  <si>
    <t>Каркасы и фахверки</t>
  </si>
  <si>
    <t>Кирпич (в 1/2 кирпича)</t>
  </si>
  <si>
    <t>С облицовкой</t>
  </si>
  <si>
    <t>Стены самонесущие</t>
  </si>
  <si>
    <t>Блоки полистиролбетонные</t>
  </si>
  <si>
    <t>По перекрытиям</t>
  </si>
  <si>
    <t>Перемычки полистиролбетонные</t>
  </si>
  <si>
    <t>Доски подоконные</t>
  </si>
  <si>
    <t>Количество этажей</t>
  </si>
  <si>
    <t>Тип мусоропроводов</t>
  </si>
  <si>
    <t>Мусоропроводы</t>
  </si>
  <si>
    <t>трубы асбоцементные</t>
  </si>
  <si>
    <t>с пятью клапанами</t>
  </si>
  <si>
    <t>этаж</t>
  </si>
  <si>
    <t>3.8-20</t>
  </si>
  <si>
    <t>окраска</t>
  </si>
  <si>
    <t>3.8-24</t>
  </si>
  <si>
    <t>трубы асбестоцементные</t>
  </si>
  <si>
    <t>с системой прочистки и пожаротушения с 16 клапанами</t>
  </si>
  <si>
    <t>8-35-1</t>
  </si>
  <si>
    <t>трубы коррозионностойкой стали</t>
  </si>
  <si>
    <t>8-36-1</t>
  </si>
  <si>
    <t>трубы нержавеющей стали трехлойные</t>
  </si>
  <si>
    <t>Высота лесов</t>
  </si>
  <si>
    <t>Леса инвентарные</t>
  </si>
  <si>
    <t>за каждые 4 м свыше 16 м</t>
  </si>
  <si>
    <t>внутренние</t>
  </si>
  <si>
    <t>за каждые 4 м свыше 6 м</t>
  </si>
  <si>
    <t>Защитные ограждения лесов</t>
  </si>
  <si>
    <t>наружные, усиленные</t>
  </si>
  <si>
    <t>Длина пролетов</t>
  </si>
  <si>
    <t>Грузоподъемность кранов</t>
  </si>
  <si>
    <t>Тип монтажа</t>
  </si>
  <si>
    <t>Тип здания</t>
  </si>
  <si>
    <t>Каркасы зданий</t>
  </si>
  <si>
    <t>без кранов</t>
  </si>
  <si>
    <t>одноэтажные одно и многопролетные</t>
  </si>
  <si>
    <t>с мостовыми и подвесными кранами</t>
  </si>
  <si>
    <t>т</t>
  </si>
  <si>
    <t>с подвесными кранами и без них</t>
  </si>
  <si>
    <t>мусоросжигательные заводы</t>
  </si>
  <si>
    <t>арочные</t>
  </si>
  <si>
    <t>рамные коробчатого сечения типа "КАНСК"</t>
  </si>
  <si>
    <t>Тип опор</t>
  </si>
  <si>
    <t>пролетные строения галерей с опорами</t>
  </si>
  <si>
    <t>наклонного типа</t>
  </si>
  <si>
    <t>горизонтального типа</t>
  </si>
  <si>
    <t>пролетные строения галерей с опорами транспортных</t>
  </si>
  <si>
    <t>оболочечного типа круглого сечения</t>
  </si>
  <si>
    <t>оболочечного типа прямоугольного сечения</t>
  </si>
  <si>
    <t>Высота колонн</t>
  </si>
  <si>
    <t>Масса колонн</t>
  </si>
  <si>
    <t>Тип сечения</t>
  </si>
  <si>
    <t>колонны одноэтажных и многоэтажных зданий и крановых эстакад</t>
  </si>
  <si>
    <t>цельного сечения</t>
  </si>
  <si>
    <t>составного сечения</t>
  </si>
  <si>
    <t>Высота отметки</t>
  </si>
  <si>
    <t>Масса балок</t>
  </si>
  <si>
    <t>одиночные подкрановые балки</t>
  </si>
  <si>
    <t>ограждения по подкрановым балкам</t>
  </si>
  <si>
    <t>Тип балок/ригелей</t>
  </si>
  <si>
    <t>балки и ригели</t>
  </si>
  <si>
    <t>перекрытий, покрытий и под установку оборудования</t>
  </si>
  <si>
    <t>Шаг ферм</t>
  </si>
  <si>
    <t>прогоны</t>
  </si>
  <si>
    <t>Тип каркасов</t>
  </si>
  <si>
    <t>с арочными элементами полигонального и криволинейного очертания</t>
  </si>
  <si>
    <t>Длина пролета</t>
  </si>
  <si>
    <t>Высота монтажа</t>
  </si>
  <si>
    <t>Масса ферм</t>
  </si>
  <si>
    <t>Тип ферм</t>
  </si>
  <si>
    <t>Тип стоек</t>
  </si>
  <si>
    <t>Фермы</t>
  </si>
  <si>
    <t>стропильные и подстропильные</t>
  </si>
  <si>
    <t>Стойки под фермы</t>
  </si>
  <si>
    <t>опорные</t>
  </si>
  <si>
    <t>вертикальные связи в виде ферм</t>
  </si>
  <si>
    <t>связи и распорки из одиночных и парных уголков, гнутосварных профилей</t>
  </si>
  <si>
    <t>Тип лестниц</t>
  </si>
  <si>
    <t>Лестницы</t>
  </si>
  <si>
    <t>прямолинейные и криволинейные, пожарные с ограждением</t>
  </si>
  <si>
    <t>Тип площадок</t>
  </si>
  <si>
    <t>Тип стали</t>
  </si>
  <si>
    <t>Площадки</t>
  </si>
  <si>
    <t>с настилом и ограждением</t>
  </si>
  <si>
    <t>листовая/рифленая/просечная/круглая</t>
  </si>
  <si>
    <t>фахверк</t>
  </si>
  <si>
    <t>профилированный лист с установкой нащельников и сливов</t>
  </si>
  <si>
    <t>многослойные панели</t>
  </si>
  <si>
    <t>Кровельное покрытие</t>
  </si>
  <si>
    <t>профилированный лист</t>
  </si>
  <si>
    <t>многослойные панели (монопанели) заводской готовности</t>
  </si>
  <si>
    <t xml:space="preserve">стальные витражи и оконные блоки с нащельниками </t>
  </si>
  <si>
    <t>алюминиевый сплав</t>
  </si>
  <si>
    <t>зенитные панельные двухскатные глухие фонари</t>
  </si>
  <si>
    <t>оконные фонарные панели</t>
  </si>
  <si>
    <t>одноярусные</t>
  </si>
  <si>
    <t>двухъярусные</t>
  </si>
  <si>
    <t>Швы</t>
  </si>
  <si>
    <t>тиоколовая мастика</t>
  </si>
  <si>
    <t>в местах примыкания металлических оконных блоков/перегородок/витражей к стенам/между собой</t>
  </si>
  <si>
    <t>смоляная пакля</t>
  </si>
  <si>
    <t>Комплект приборов открывания и закрывания фрамуг</t>
  </si>
  <si>
    <t>витражи/окна/фонари</t>
  </si>
  <si>
    <t>Каркасы ворот</t>
  </si>
  <si>
    <t>Сечение в свету</t>
  </si>
  <si>
    <t>Каркасы нагревательных печей</t>
  </si>
  <si>
    <t>Каркасы печей/выдвижные поды</t>
  </si>
  <si>
    <t>Каркасы конвейерных сушил</t>
  </si>
  <si>
    <t>без панелей</t>
  </si>
  <si>
    <t>Кожухи печей/сушил</t>
  </si>
  <si>
    <t>листовая сталь</t>
  </si>
  <si>
    <t>Цилиндрические</t>
  </si>
  <si>
    <t>Рекуператоры/экраны/коробки/загрузочные и разгрузочные камеры вращающихся печей/сушил</t>
  </si>
  <si>
    <t>Подины</t>
  </si>
  <si>
    <t>стационарные</t>
  </si>
  <si>
    <t>выдвижные</t>
  </si>
  <si>
    <t>Плиты/детали обрамления каркасов  кладки нагревательных печей</t>
  </si>
  <si>
    <t>чугун/сталь</t>
  </si>
  <si>
    <t>Рельсы подподовые со стальными шпалами и креплениями</t>
  </si>
  <si>
    <t>Лестницы/площадки/ограждения/панели/дверки с теплоизоляционной обшивкой</t>
  </si>
  <si>
    <t>Баки закалочные</t>
  </si>
  <si>
    <t>без стальных конструкций конвейеров</t>
  </si>
  <si>
    <t>Люльки/этажерки сушил/другие детали</t>
  </si>
  <si>
    <t>сортовая сталь</t>
  </si>
  <si>
    <t>Кронштейны/подвески</t>
  </si>
  <si>
    <t>стен/сводов/заслонок/обрамлений окон/обрамлений амбразур/горелок/форсунок</t>
  </si>
  <si>
    <t>Колосники с балками/топочные дверцы/клапана/обрамления окон/обрамления амбразур/горелки/форсунки</t>
  </si>
  <si>
    <t>Щиты/блоки</t>
  </si>
  <si>
    <t>с настилом/ребрами жесткости/составного сечения</t>
  </si>
  <si>
    <t>встроенные площадки</t>
  </si>
  <si>
    <t>Тип тельферов и талей</t>
  </si>
  <si>
    <t>Номер балки</t>
  </si>
  <si>
    <t>подвесные пути многоопорных кранов и монорельсов для тельферов и талей</t>
  </si>
  <si>
    <t>прямолинейные</t>
  </si>
  <si>
    <t>по металлическим опорам</t>
  </si>
  <si>
    <t>24 М</t>
  </si>
  <si>
    <t>36 М</t>
  </si>
  <si>
    <t>45 М</t>
  </si>
  <si>
    <t>по железобетонным опорам</t>
  </si>
  <si>
    <t>криволинейные</t>
  </si>
  <si>
    <t>Масса конструкций</t>
  </si>
  <si>
    <t>опорные конструкции</t>
  </si>
  <si>
    <t>для крепления трубопроводов</t>
  </si>
  <si>
    <t>внутри зданий и сооружений</t>
  </si>
  <si>
    <t>подвесок и хомутов для крепления трубопроводов</t>
  </si>
  <si>
    <t>этажерочного типа</t>
  </si>
  <si>
    <t>подкрановые пути</t>
  </si>
  <si>
    <t>по металлическим подкрановым балкам</t>
  </si>
  <si>
    <t>для рельсов типа КР</t>
  </si>
  <si>
    <t>по железобетонным подкрановым балкам</t>
  </si>
  <si>
    <t>мелкие конструкции</t>
  </si>
  <si>
    <t>сталь различного профиля</t>
  </si>
  <si>
    <t>кг</t>
  </si>
  <si>
    <t>подвесные потолки</t>
  </si>
  <si>
    <t>перфорированные панели</t>
  </si>
  <si>
    <t>витражи с установкой нащельников и сливов</t>
  </si>
  <si>
    <t>алюминий</t>
  </si>
  <si>
    <t>оконные блоки</t>
  </si>
  <si>
    <t>Грузоподъемность лифта</t>
  </si>
  <si>
    <t>обрамления проемов шахтных дверей</t>
  </si>
  <si>
    <t>алюминиевый профиль</t>
  </si>
  <si>
    <t>мелкие индивидуальные листовые конструкции (бачки/течки/воронки/желоба/лотки)</t>
  </si>
  <si>
    <t>мелкие индивидуальные конструкции (стремянки/связи/кронштейны/тормозные конструкции)</t>
  </si>
  <si>
    <t>номерные таблички</t>
  </si>
  <si>
    <t>для квартир</t>
  </si>
  <si>
    <t>для этажа, подъезда</t>
  </si>
  <si>
    <t>с номерами подъезда и квартир</t>
  </si>
  <si>
    <t>флагодержатели</t>
  </si>
  <si>
    <t>Толщина брусьев</t>
  </si>
  <si>
    <t>Диаметр бревен</t>
  </si>
  <si>
    <t>брусья</t>
  </si>
  <si>
    <t>Рубка</t>
  </si>
  <si>
    <t>бревна</t>
  </si>
  <si>
    <t>см</t>
  </si>
  <si>
    <t>пластины</t>
  </si>
  <si>
    <t>Обшивка</t>
  </si>
  <si>
    <t>рубленые</t>
  </si>
  <si>
    <t>Острожка</t>
  </si>
  <si>
    <t>Фронтоны</t>
  </si>
  <si>
    <t>Карнизы</t>
  </si>
  <si>
    <t>Сталь кровельная неоцинкованная</t>
  </si>
  <si>
    <t>Обивка</t>
  </si>
  <si>
    <t>по войлоку</t>
  </si>
  <si>
    <t>по асбесту</t>
  </si>
  <si>
    <t>Сталь кровельная оцинкованная</t>
  </si>
  <si>
    <t>бревна/пластины</t>
  </si>
  <si>
    <t>Толщина плит</t>
  </si>
  <si>
    <t>Стены каркасные</t>
  </si>
  <si>
    <t>доски обшивки</t>
  </si>
  <si>
    <t>плиты древесноволокнистые</t>
  </si>
  <si>
    <t>плиты древесностружечные</t>
  </si>
  <si>
    <t>доски под штукатурку</t>
  </si>
  <si>
    <t>пергамин</t>
  </si>
  <si>
    <t>Тип перегородок</t>
  </si>
  <si>
    <t>чистые щитовые глухие под остекление, с металлической сеткой, филенчатые</t>
  </si>
  <si>
    <t>чистые дощатые однослойные</t>
  </si>
  <si>
    <t>чистые каркасные с обшивкой фанерой с двух сторон</t>
  </si>
  <si>
    <t>чистые каркасные с обшивкой фанерой с одной стороны</t>
  </si>
  <si>
    <t>каркасно-филенчатые</t>
  </si>
  <si>
    <t>в санузлах</t>
  </si>
  <si>
    <t>Барьеры</t>
  </si>
  <si>
    <t>в гардеробных</t>
  </si>
  <si>
    <t>Потолки</t>
  </si>
  <si>
    <t>Подшивка</t>
  </si>
  <si>
    <t>под штукатурку</t>
  </si>
  <si>
    <t>плиты древесноволокнистые твердые</t>
  </si>
  <si>
    <t>по дереву</t>
  </si>
  <si>
    <t>Толщина досок</t>
  </si>
  <si>
    <t>Ходовые доски</t>
  </si>
  <si>
    <t>Переходной мостик через короба</t>
  </si>
  <si>
    <t>доски нестроганые</t>
  </si>
  <si>
    <t>на чердаке</t>
  </si>
  <si>
    <t>Ходы из щитов</t>
  </si>
  <si>
    <t>по чердаку</t>
  </si>
  <si>
    <t>Стропила</t>
  </si>
  <si>
    <t>Окна слуховые</t>
  </si>
  <si>
    <t>Площадь оконного проема</t>
  </si>
  <si>
    <t>Тип оконного блока</t>
  </si>
  <si>
    <t>Блоки оконные</t>
  </si>
  <si>
    <t>с переплетами спаренными</t>
  </si>
  <si>
    <t>в стенах каменных</t>
  </si>
  <si>
    <t>с переплетами раздельными/с переплетами раздельно-спаренными</t>
  </si>
  <si>
    <t>в стенах деревянных рубленых</t>
  </si>
  <si>
    <t>в стенах деревянных нерубленых</t>
  </si>
  <si>
    <t>Приборы фрамужные</t>
  </si>
  <si>
    <t>Приборы оконные</t>
  </si>
  <si>
    <t>Высота оконного проема</t>
  </si>
  <si>
    <t>Ленточные оконные проемы</t>
  </si>
  <si>
    <t>блоки оконные с одинарными и спаренными переплетами</t>
  </si>
  <si>
    <t>Заполнение</t>
  </si>
  <si>
    <t>в стенах промышленных зданий</t>
  </si>
  <si>
    <t>оконные проемы</t>
  </si>
  <si>
    <t>переплеты одинарные глухие</t>
  </si>
  <si>
    <t>Заполнение отдельными элементами</t>
  </si>
  <si>
    <t>в каменных стенах промышленных зданий</t>
  </si>
  <si>
    <t>переплеты одинарные открывающиеся</t>
  </si>
  <si>
    <t>переплеты одинарные</t>
  </si>
  <si>
    <t>в деревянных рубленых стенах</t>
  </si>
  <si>
    <t>переплеты раздельные</t>
  </si>
  <si>
    <t>доски подоконные</t>
  </si>
  <si>
    <t>деревянные</t>
  </si>
  <si>
    <t>стены каменные</t>
  </si>
  <si>
    <t>стены железобетонные</t>
  </si>
  <si>
    <t>Евростандарт теплошумозащитные со стеклопакетами</t>
  </si>
  <si>
    <t>Площадь дверного проема</t>
  </si>
  <si>
    <t>дверные проемы</t>
  </si>
  <si>
    <t>блоки</t>
  </si>
  <si>
    <t>перегородки/деревянные нерубленые стены</t>
  </si>
  <si>
    <t>блоки люков</t>
  </si>
  <si>
    <t>перекрытия</t>
  </si>
  <si>
    <t>балконные проемы</t>
  </si>
  <si>
    <t>дверные блоки с полотнами спаренными</t>
  </si>
  <si>
    <t>заполнение</t>
  </si>
  <si>
    <t>дверные блоки с полотнами раздельными/дверные блоки с полотнами раздельно-спаренными</t>
  </si>
  <si>
    <t>Коробки</t>
  </si>
  <si>
    <t>стены деревянные рубленые</t>
  </si>
  <si>
    <t>стены деревянные нерубленые</t>
  </si>
  <si>
    <t>двери</t>
  </si>
  <si>
    <t>кровельная сталь неоцинкованная</t>
  </si>
  <si>
    <t>Обивка по войлоку</t>
  </si>
  <si>
    <t>с двух сторон</t>
  </si>
  <si>
    <t>с одной стороны</t>
  </si>
  <si>
    <t>Обивка по асбесту</t>
  </si>
  <si>
    <t>Обивка по дереву</t>
  </si>
  <si>
    <t>кровельная сталь оцинкованная</t>
  </si>
  <si>
    <t>Дверные коробки</t>
  </si>
  <si>
    <t>Пакля</t>
  </si>
  <si>
    <t>Конопатка</t>
  </si>
  <si>
    <t>Наружные стены каменные</t>
  </si>
  <si>
    <t>Наружные стены нерубленые</t>
  </si>
  <si>
    <t>проемы над наружными дверями</t>
  </si>
  <si>
    <t>фрамужные глухие блоки</t>
  </si>
  <si>
    <t>монолитные железобетонные стены</t>
  </si>
  <si>
    <t>с установкой наличников с двух сторон</t>
  </si>
  <si>
    <t>фрамужные остекленные блоки</t>
  </si>
  <si>
    <t>наружные и внутренние проемы</t>
  </si>
  <si>
    <t>глухие дверные блоки</t>
  </si>
  <si>
    <t>с установкой приборов и наличников с одной стороны</t>
  </si>
  <si>
    <t>остекленные дверные блоки</t>
  </si>
  <si>
    <t>Вертикальные задвижки</t>
  </si>
  <si>
    <t>Рейка-добор</t>
  </si>
  <si>
    <t>Дверной доводчик</t>
  </si>
  <si>
    <t>Двери из древесины</t>
  </si>
  <si>
    <t>Врезные дверные замки с ручками</t>
  </si>
  <si>
    <t>в готовые гнезда</t>
  </si>
  <si>
    <t>Противопожарные усиленные деревянные дверные блоки</t>
  </si>
  <si>
    <t>входные в квартиру</t>
  </si>
  <si>
    <t>металлические двери</t>
  </si>
  <si>
    <t>устройство экстренного открывания</t>
  </si>
  <si>
    <t>металлические противопожарные двери</t>
  </si>
  <si>
    <t>ворота с коробками стальными с раздвижными или распахивающимися неутепленными полотнами и калитками</t>
  </si>
  <si>
    <t>ворота с коробками деревянными утепленными полотнами и калитками</t>
  </si>
  <si>
    <t>лестницы внутриквартирные</t>
  </si>
  <si>
    <t>с подшивкой досками обшивки</t>
  </si>
  <si>
    <t>без подшивки</t>
  </si>
  <si>
    <t>крыльцо</t>
  </si>
  <si>
    <t>козырьки</t>
  </si>
  <si>
    <t>шкафные и антресольные стенки</t>
  </si>
  <si>
    <t>шкафные и антресольные полки</t>
  </si>
  <si>
    <t>комплект деталей встроенных шкафов</t>
  </si>
  <si>
    <t>панели ДСП</t>
  </si>
  <si>
    <t>в построечных условиях</t>
  </si>
  <si>
    <t>дверные блоки шкафные</t>
  </si>
  <si>
    <t>дверные блоки антресольные</t>
  </si>
  <si>
    <t>шкафные врезные замки</t>
  </si>
  <si>
    <t>штучные изделия столов/штучные изделия шкафов под мойки/штучные изделия холодильных шкафов</t>
  </si>
  <si>
    <t>наличники</t>
  </si>
  <si>
    <t>раскладки</t>
  </si>
  <si>
    <t>дерево хвойных пород</t>
  </si>
  <si>
    <t>по кирпичу и бетону без окраски</t>
  </si>
  <si>
    <t>по дереву без окраски</t>
  </si>
  <si>
    <t>твердолиственные породы</t>
  </si>
  <si>
    <t>по кирпичу и бетону без отделки</t>
  </si>
  <si>
    <t>дерево твердолиственных пород</t>
  </si>
  <si>
    <t>по дереву без отделки</t>
  </si>
  <si>
    <t>хвойные породы</t>
  </si>
  <si>
    <t>Обделка выступающих углов стен</t>
  </si>
  <si>
    <t>Высота столбов</t>
  </si>
  <si>
    <t>заборы</t>
  </si>
  <si>
    <t>с установкой столбов глухих</t>
  </si>
  <si>
    <t>с установкой столбов решетчатых</t>
  </si>
  <si>
    <t>при установленных столбах глухих</t>
  </si>
  <si>
    <t>при установленных столбах решетчатых</t>
  </si>
  <si>
    <t>калитки</t>
  </si>
  <si>
    <t>ворота</t>
  </si>
  <si>
    <t>заборы из щитов</t>
  </si>
  <si>
    <t>ворота из готовых полотен</t>
  </si>
  <si>
    <t>Глубина заложения</t>
  </si>
  <si>
    <t>стулья</t>
  </si>
  <si>
    <t>на лежнях</t>
  </si>
  <si>
    <t>Тип обшивки</t>
  </si>
  <si>
    <t>Цоколи</t>
  </si>
  <si>
    <t>с установкой забирки из горбыля</t>
  </si>
  <si>
    <t>доски и утепление</t>
  </si>
  <si>
    <t>с установкой забирки из досок</t>
  </si>
  <si>
    <t>прогоны из досок</t>
  </si>
  <si>
    <t>укладка по фермам</t>
  </si>
  <si>
    <t>прогоны из брусьев</t>
  </si>
  <si>
    <t>Толщина настила</t>
  </si>
  <si>
    <t>настил</t>
  </si>
  <si>
    <t>из щитов деревянных с плитным утеплителем</t>
  </si>
  <si>
    <t>по фермам</t>
  </si>
  <si>
    <t>рабочий разреженный</t>
  </si>
  <si>
    <t>рабочий сплошной</t>
  </si>
  <si>
    <t>защитный</t>
  </si>
  <si>
    <t>деревянные конструкции</t>
  </si>
  <si>
    <t>огнезащита</t>
  </si>
  <si>
    <t>фермы/арки/балки/стропила/мауэрлаты</t>
  </si>
  <si>
    <t>каркасы/эстакады</t>
  </si>
  <si>
    <t>обрешетка под кровлю/покрытия и настилы по фермам</t>
  </si>
  <si>
    <t>Антисептирование</t>
  </si>
  <si>
    <t>водные растворы</t>
  </si>
  <si>
    <t>перегородки</t>
  </si>
  <si>
    <t>покрытия по фермам</t>
  </si>
  <si>
    <t>пасты</t>
  </si>
  <si>
    <t>стены рубленые</t>
  </si>
  <si>
    <t>перекрытия по открытым прогонам</t>
  </si>
  <si>
    <t>перекрытия прогонов/перекрытия балок/перекрытия накатов</t>
  </si>
  <si>
    <t>перегородки с двух сторон</t>
  </si>
  <si>
    <t>покрытия прогонов по фермам</t>
  </si>
  <si>
    <t>щитовой конструкции</t>
  </si>
  <si>
    <t>доски строганые</t>
  </si>
  <si>
    <t>внутренние несущие</t>
  </si>
  <si>
    <t>каркасной конструкции</t>
  </si>
  <si>
    <t>плиты фибролитовые</t>
  </si>
  <si>
    <t>асбестоцементные листы</t>
  </si>
  <si>
    <t>дополнительное утепление плитами древесноволокнистыми</t>
  </si>
  <si>
    <t>маячные рейки</t>
  </si>
  <si>
    <t>прибивка</t>
  </si>
  <si>
    <t>Площадь панелей</t>
  </si>
  <si>
    <t>панели</t>
  </si>
  <si>
    <t>дощатые щитовые</t>
  </si>
  <si>
    <t>лестинцы с перилами/площадки</t>
  </si>
  <si>
    <t>с маршами прямыми</t>
  </si>
  <si>
    <t>с маршами с забежными ступенями</t>
  </si>
  <si>
    <t>лестничные площадки</t>
  </si>
  <si>
    <t>перила</t>
  </si>
  <si>
    <t>ограждение</t>
  </si>
  <si>
    <t>веранды</t>
  </si>
  <si>
    <t>террасы</t>
  </si>
  <si>
    <t>крыльцо на 3 ступени</t>
  </si>
  <si>
    <t>козырек над входом без покрытия</t>
  </si>
  <si>
    <t>люфт-клозет</t>
  </si>
  <si>
    <t>блоки/контейнеры</t>
  </si>
  <si>
    <t>без заделки стыков</t>
  </si>
  <si>
    <t>с заделкой стыков</t>
  </si>
  <si>
    <t>Тип изоляции</t>
  </si>
  <si>
    <t>с заделкой стыков водостойкой шпатлевкой</t>
  </si>
  <si>
    <t>с обшивкой гипсокартонными листами</t>
  </si>
  <si>
    <t>без изоляционной прокладки</t>
  </si>
  <si>
    <t>с изоляционной прокладкой</t>
  </si>
  <si>
    <t>Тип потолка</t>
  </si>
  <si>
    <t>с однорядным каркасом</t>
  </si>
  <si>
    <t>одной стороны в один слой</t>
  </si>
  <si>
    <t>однослойные</t>
  </si>
  <si>
    <t>двух сторон в один слой</t>
  </si>
  <si>
    <t>двухслойные</t>
  </si>
  <si>
    <t>двух сторон в один слой и изоляцией</t>
  </si>
  <si>
    <t>двухслойные с изоляцией</t>
  </si>
  <si>
    <t>гипсокартонные листы</t>
  </si>
  <si>
    <t>с металлическим каркасом</t>
  </si>
  <si>
    <t>гипсокартонные листы с металлическим каркасом</t>
  </si>
  <si>
    <t>горизонтальные</t>
  </si>
  <si>
    <t>ГП-2</t>
  </si>
  <si>
    <t>ГП-3</t>
  </si>
  <si>
    <t>ГП-4</t>
  </si>
  <si>
    <t>с уступами</t>
  </si>
  <si>
    <t>кессонные</t>
  </si>
  <si>
    <t>Оформление/обделка</t>
  </si>
  <si>
    <t>в перегородках из гипсокартонных листов с каркасом из стальных оцинкованных профилей ПС, ПП</t>
  </si>
  <si>
    <t>дверные блоки</t>
  </si>
  <si>
    <t>в проемы перегородок из гипсокартонных листов</t>
  </si>
  <si>
    <t>дверные коробки</t>
  </si>
  <si>
    <t>металлические</t>
  </si>
  <si>
    <t>в проемы перегородок из гипсокартонных листов с навеской металлических полотен</t>
  </si>
  <si>
    <t>каркас перегородок</t>
  </si>
  <si>
    <t>усиление</t>
  </si>
  <si>
    <t>арматурная сталь</t>
  </si>
  <si>
    <t>ПВХ-профили</t>
  </si>
  <si>
    <t>глухие</t>
  </si>
  <si>
    <t>поворотные/откидные/поворотно-откидные</t>
  </si>
  <si>
    <t>одностворчатые</t>
  </si>
  <si>
    <t>двухстворчатые/трехстворчатые</t>
  </si>
  <si>
    <t>подоконные доски</t>
  </si>
  <si>
    <t>ПВХ</t>
  </si>
  <si>
    <t>в каменных стенах</t>
  </si>
  <si>
    <t>в панельных стенах</t>
  </si>
  <si>
    <t>противомоскитные сетки</t>
  </si>
  <si>
    <t>блоки в дверных проемах</t>
  </si>
  <si>
    <t>в перегородках и деревянных нерубленых стенах</t>
  </si>
  <si>
    <t>ПВХ профили глухие</t>
  </si>
  <si>
    <t>ПВХ профили с дверным блоком</t>
  </si>
  <si>
    <t>гипсокартонные листы (ГКЛ)</t>
  </si>
  <si>
    <t>с одинарным металлическим каркасом и однослойной обшивкой с обеих сторон (С 111) глухие</t>
  </si>
  <si>
    <t>с одинарным металлическим каркасом и однослойной обшивкой с обеих сторон (С 111) с одним дверным проемом</t>
  </si>
  <si>
    <t>с одинарным металлическим каркасом и однослойной обшивкой с обеих сторон (С 111) с двумя дверными проемами</t>
  </si>
  <si>
    <t>с одинарным металлическим каркасом и однослойной обшивкой с обеих сторон (С 111) с тремя дверными проемами и деформационным швом</t>
  </si>
  <si>
    <t>с одинарным металлическим каркасом и двухслойной обшивкой с обеих сторон (С 112) глухие</t>
  </si>
  <si>
    <t>с одинарным металлическим каркасом и двухслойной обшивкой с обеих сторон (С 112) с одним дверным проемом</t>
  </si>
  <si>
    <t>с одинарным металлическим каркасом и двухслойной обшивкой с обеих сторон (С 112) с двумя дверными проемами</t>
  </si>
  <si>
    <t>с одинарным металлическим каркасом и двухслойной обшивкой с обеих сторон (С 112) с тремя дверными проемами и деформационным швом</t>
  </si>
  <si>
    <t>с двойным металлическим каркасом и двухслойной обшивкой с обеих сторон (С 115-1) глухие</t>
  </si>
  <si>
    <t>с двойным металлическим каркасом и двухслойной обшивкой с обеих сторон (С 115-1) с одним дверным проемом</t>
  </si>
  <si>
    <t>с двойным металлическим каркасом и двухслойной обшивкой с обеих сторон (С 115-1) с двумя дверными проемами</t>
  </si>
  <si>
    <t>с двойным металлическим каркасом и двухслойной обшивкой с обеих сторон (С 115-1) с тремя дверными проемами и деформационным швом</t>
  </si>
  <si>
    <t>с двойным металлическим каркасом и двухслойной обшивкой с обеих сторон и один лист в середине перегородки (С 115-2) глухие</t>
  </si>
  <si>
    <t>с двойным металлическим каркасом и двухслойной обшивкой с обеих сторон и один лист в середине перегородки (С 115-2) с одним дверным проемом</t>
  </si>
  <si>
    <t>с двойным металлическим каркасом и двухслойной обшивкой с обеих сторон и один лист в середине перегородки (С 115-2) с двумя дверными проемами</t>
  </si>
  <si>
    <t>с двойным металлическим каркасом и двухслойной обшивкой с обеих сторон и один лист в середине перегородки (С 115-2) с тремя дверными проемами и деформационным швом</t>
  </si>
  <si>
    <t>с двойным металлическим каркасом с пространством для пропуска коммуникаций и двухслойной обшивкой с обеих сторон (С116) глухие</t>
  </si>
  <si>
    <t>Тип стен</t>
  </si>
  <si>
    <t>гипсокартонные листы (С 623) одним слоем</t>
  </si>
  <si>
    <t>облицовка</t>
  </si>
  <si>
    <t>по одинарному металлическому каркасу из потолочного профиля с оконным проемом</t>
  </si>
  <si>
    <t>гипсокартонные листы (С 623) двумя слоями</t>
  </si>
  <si>
    <t>по одинарному металлическому каркасу из потолочного профиля с дверным проемом</t>
  </si>
  <si>
    <t>гипсокартонные листы в один слой (С 625)</t>
  </si>
  <si>
    <t>по одинарному металлическому каркасу из ПН и ПС профилей с оконным проемом</t>
  </si>
  <si>
    <t>по одинарному металлическому каркасу из ПН и ПС профилей с дверным проемом</t>
  </si>
  <si>
    <t>гипсокартонные листы в два слоя (С 626)</t>
  </si>
  <si>
    <t>гипсокартонные листы (ГКЛ) двухуровневые (П 112)</t>
  </si>
  <si>
    <t>гипсокартонные листы (ГКЛ) одноуровневые (П 113)</t>
  </si>
  <si>
    <t>гипсоволокнистые листы (ГВЛ)</t>
  </si>
  <si>
    <t>с одинарным металлическим каркасом и однослойной обшивкой с обеих сторон (С 361) глухие</t>
  </si>
  <si>
    <t>с одинарным металлическим каркасом и однослойной обшивкой с обеих сторон (С 361) с одним дверным проемом</t>
  </si>
  <si>
    <t>с одинарным металлическим каркасом и однослойной обшивкой с обеих сторон (С 361) с двумя дверными проемами</t>
  </si>
  <si>
    <t>с одинарным металлическим каркасом и однослойной обшивкой с обеих сторон (С 361) с тремя дверными проемами и деформационным швом</t>
  </si>
  <si>
    <t>с одинарным металлическим каркасом и двухслойной обшивкой с обеих сторон (С 362) глухие</t>
  </si>
  <si>
    <t>с одинарным металлическим каркасом и двухслойной обшивкой с обеих сторон (С 362) с одним дверным проемом</t>
  </si>
  <si>
    <t>с одинарным металлическим каркасом и двухслойной обшивкой с обеих сторон (С 362) с двумя дверными проемами</t>
  </si>
  <si>
    <t>с одинарным металлическим каркасом и двухслойной обшивкой с обеих сторон (С 362) с тремя дверными проемами и деформационным швом</t>
  </si>
  <si>
    <t>с двойным металлическим каркасом и двухслойной обшивкой с обеих сторон (С 365) глухие</t>
  </si>
  <si>
    <t>с двойным металлическим каркасом и двухслойной обшивкой с обеих сторон (С 365) с одним дверным проемом</t>
  </si>
  <si>
    <t>с двойным металлическим каркасом и двухслойной обшивкой с обеих сторон (С 365) с двумя дверными проемами</t>
  </si>
  <si>
    <t>с двойным металлическим каркасом и двухслойной обшивкой с обеих сторон (С 365) с тремя дверными проемами и деформационным швом</t>
  </si>
  <si>
    <t>с двойным металлическим каркасом с пространством для пропуска коммуникаций и двухслойной обшивкой с обеих сторон (С336)</t>
  </si>
  <si>
    <t>гипсоволокнистые листы (С 663) одним слоем</t>
  </si>
  <si>
    <t>гипсоволокнистые листы (С 663) двумя слоями</t>
  </si>
  <si>
    <t>гипсоволокнистые листы в один слой (С 665)</t>
  </si>
  <si>
    <t>гипсоволокнистые листы в два слоя (С 666)</t>
  </si>
  <si>
    <t>двухуровневые (П 212)</t>
  </si>
  <si>
    <t>одноуровневые (П 213)</t>
  </si>
  <si>
    <t>армированные цементно-минеральные плит аквапанель внутренняя</t>
  </si>
  <si>
    <t>с одинарным металлическим каркасом и однослойной обшивкой с обеих сторон (С 381)</t>
  </si>
  <si>
    <t>с одинарным металлическим каркасом и двухслойной обшивкой с обеих сторон (С 382)</t>
  </si>
  <si>
    <t>с двойным металлическим каркасом и однослойной обшивкой с обеих сторон (С 385-1)</t>
  </si>
  <si>
    <t>с деревянным каркасом и двухслойной обшивкой с обеих сторон (С 389)</t>
  </si>
  <si>
    <t>по одинарному металлическому каркасу из потолочного профиля одним слоем</t>
  </si>
  <si>
    <t>по одинарному металлическому каркасу из потолочного профиля двумя слоями</t>
  </si>
  <si>
    <t>по одинарному металлическому каркасу из ПН и ПС профилей в один слой (С 685)</t>
  </si>
  <si>
    <t>по одинарному металлическому каркасу из ПН и ПС профилей в два слоя (С 686)</t>
  </si>
  <si>
    <t>на стальном каркасе двухуровневых (П 282)</t>
  </si>
  <si>
    <t>на деревянном каркасе (П 281)</t>
  </si>
  <si>
    <t>белила с добавлением колера</t>
  </si>
  <si>
    <t>большие металлические поверхности</t>
  </si>
  <si>
    <t>масляная окраска за один раз</t>
  </si>
  <si>
    <t>масляная окраска за два раза</t>
  </si>
  <si>
    <t>стальные балки, трубы</t>
  </si>
  <si>
    <t>металлические решетки, переплеты, трубы</t>
  </si>
  <si>
    <t>Огрунтовка за один раз</t>
  </si>
  <si>
    <t>металлические поверхности</t>
  </si>
  <si>
    <t>грунтовка ХС-068</t>
  </si>
  <si>
    <t>грунтовка ГФ-021</t>
  </si>
  <si>
    <t>грунт-шпатлевка ЭП-0010</t>
  </si>
  <si>
    <t>компаунд ЭД-20</t>
  </si>
  <si>
    <t>Ширина дверного проема</t>
  </si>
  <si>
    <t>на трубопроводах из стальных труб</t>
  </si>
  <si>
    <t>Фланцевые соединения</t>
  </si>
  <si>
    <t>Наименование системы</t>
  </si>
  <si>
    <t>водоснабжение/отопление</t>
  </si>
  <si>
    <t xml:space="preserve">трубопровод </t>
  </si>
  <si>
    <t xml:space="preserve">узел напорного трубопровода </t>
  </si>
  <si>
    <t>Чугун</t>
  </si>
  <si>
    <t>Сталь</t>
  </si>
  <si>
    <t>Чугун/сталь</t>
  </si>
  <si>
    <t>Трап</t>
  </si>
  <si>
    <t>пластик</t>
  </si>
  <si>
    <t>изделия из вспененного каучука/изделия из вспененного полиэтилена/листы/рулоны</t>
  </si>
  <si>
    <t>Изоляция плоских поверхностей/Изоляция криволинейных поверхностей</t>
  </si>
  <si>
    <t>нержавеющая сталь</t>
  </si>
  <si>
    <t>Латунь</t>
  </si>
  <si>
    <t>изделия из вспененного каучука/изделия из вспененного полиэтилена/трубки</t>
  </si>
  <si>
    <t>изделия из вспененного каучука/изделия из вспененного полиэтилена/листы</t>
  </si>
  <si>
    <t>Гидроизоляция</t>
  </si>
  <si>
    <t>Битумная мастика</t>
  </si>
  <si>
    <t>Резино-Битумная мастика</t>
  </si>
  <si>
    <t>Элемент</t>
  </si>
  <si>
    <t>Группа</t>
  </si>
  <si>
    <t>Разработка грунта в отвал экскаваторами</t>
  </si>
  <si>
    <t>1-3</t>
  </si>
  <si>
    <t>4</t>
  </si>
  <si>
    <t>5</t>
  </si>
  <si>
    <t>От</t>
  </si>
  <si>
    <t>До</t>
  </si>
  <si>
    <t xml:space="preserve">От </t>
  </si>
  <si>
    <t xml:space="preserve">До </t>
  </si>
  <si>
    <t>Разработка грунта траншейными роторными экскаваторам</t>
  </si>
  <si>
    <t>1-2</t>
  </si>
  <si>
    <t>Глубина</t>
  </si>
  <si>
    <t>Разработка грунта с погрузкой на автомобили-самосвалы экскаваторами</t>
  </si>
  <si>
    <t>Работа на отвале</t>
  </si>
  <si>
    <t>Разработка грунта скреперами прицепными с ковшом</t>
  </si>
  <si>
    <t>Перемещение</t>
  </si>
  <si>
    <t>Разработка грунта бульдозерами</t>
  </si>
  <si>
    <t>Мощьность</t>
  </si>
  <si>
    <t>Мощность</t>
  </si>
  <si>
    <t>кВт</t>
  </si>
  <si>
    <t xml:space="preserve"> </t>
  </si>
  <si>
    <t>Разработка грунта бульдозерам</t>
  </si>
  <si>
    <t>Засыпка траншей и котлованов бульдозерами</t>
  </si>
  <si>
    <t>Планировка площадей бульдозерами</t>
  </si>
  <si>
    <t>59</t>
  </si>
  <si>
    <t>79</t>
  </si>
  <si>
    <t>118</t>
  </si>
  <si>
    <t>132</t>
  </si>
  <si>
    <t>Разработка выемок с отсыпкой грунта в кавальеры экскаваторами</t>
  </si>
  <si>
    <t>Возведение насыпей из резервов экскаваторами</t>
  </si>
  <si>
    <t>Устройство дорожных насыпей бульдозерами</t>
  </si>
  <si>
    <t>Разработка продольных водоотводных и нагорных канав</t>
  </si>
  <si>
    <t>Срезка недобора грунта в выемка</t>
  </si>
  <si>
    <t>Уплотнение грунта</t>
  </si>
  <si>
    <t>Разравнивание кавальеров (отвалов)</t>
  </si>
  <si>
    <t>Уплотнение грунта прицепными катками на пневмоколесном ходу</t>
  </si>
  <si>
    <t>Масса</t>
  </si>
  <si>
    <t>Уплотнение грунта прицепными кулачковыми катками</t>
  </si>
  <si>
    <t>Уплотнение грунта самоходными вибрационными катками</t>
  </si>
  <si>
    <t>Уплотнение грунта пневматическими трамбовками</t>
  </si>
  <si>
    <t>Полив водой</t>
  </si>
  <si>
    <t>Уплотнение грунта под основание здания трамбующими плитами</t>
  </si>
  <si>
    <t>Планировка площадей механизированным способом</t>
  </si>
  <si>
    <t>Планировка откосов и полотна механизированным способом выемок</t>
  </si>
  <si>
    <t>Устройство уступов по откосам насыпей</t>
  </si>
  <si>
    <t>Бурение ям бурильно-крановыми машинами на тракторе</t>
  </si>
  <si>
    <t>Бурение ям бурильно-крановыми машинами на автомобиле</t>
  </si>
  <si>
    <t>Мощение откосов насыпи одиночное</t>
  </si>
  <si>
    <t>Мощение откосов насыпи двойное</t>
  </si>
  <si>
    <t>0,15</t>
  </si>
  <si>
    <t>0,2</t>
  </si>
  <si>
    <t>0,25</t>
  </si>
  <si>
    <t>0,3</t>
  </si>
  <si>
    <t>Толщина 1</t>
  </si>
  <si>
    <t>0,1</t>
  </si>
  <si>
    <t>0,18</t>
  </si>
  <si>
    <t>Толщина 2</t>
  </si>
  <si>
    <t>Укрепление откосов земляного полотна бетонными плитами сборными</t>
  </si>
  <si>
    <t>0</t>
  </si>
  <si>
    <t>Укрепление откосов земляного полотна бетонными плитами монолитными</t>
  </si>
  <si>
    <t>1</t>
  </si>
  <si>
    <t>Разработка грунта вручную с креплениями в траншеях</t>
  </si>
  <si>
    <t>Разработка грунта вручную в траншея</t>
  </si>
  <si>
    <t>Сечение</t>
  </si>
  <si>
    <t>Копание ям вручную без креплений для стоек и столбов без откосов</t>
  </si>
  <si>
    <t>Засыпка вручную траншей, пазух котлованов и ям</t>
  </si>
  <si>
    <t>Разработка грунта в траншеях и котлованах</t>
  </si>
  <si>
    <t>2</t>
  </si>
  <si>
    <t>10</t>
  </si>
  <si>
    <t>Уборка снега со строительных площадок и дорог бульдозерами</t>
  </si>
  <si>
    <t>Валка деревьев с корня мягких пород</t>
  </si>
  <si>
    <t>Валка деревьев с корня твердых пород и лиственница</t>
  </si>
  <si>
    <t>Исполнитель</t>
  </si>
  <si>
    <t>Велесь</t>
  </si>
  <si>
    <t>16</t>
  </si>
  <si>
    <t>20</t>
  </si>
  <si>
    <t>24</t>
  </si>
  <si>
    <t>28</t>
  </si>
  <si>
    <t>32</t>
  </si>
  <si>
    <t>Трелевка древесины</t>
  </si>
  <si>
    <t>ссм</t>
  </si>
  <si>
    <t>Разделка древесины, мягкие породы, кроме лиственницы</t>
  </si>
  <si>
    <t>Разделка древесины, твердые породы и лиственница</t>
  </si>
  <si>
    <t>12</t>
  </si>
  <si>
    <t>Корчевка пней в грунтах естественного залегания корчевателями-собирателями на тракторе</t>
  </si>
  <si>
    <t>Засыпка ям подкоренных бульдозерами</t>
  </si>
  <si>
    <t>Засыпка ям после корчевки камней бульдозерами</t>
  </si>
  <si>
    <t>Обивка земли с выкорчеванных пней корчевателями-собирателями на тракторе</t>
  </si>
  <si>
    <t>Корчевка густого кустарника и мелколесья в грунтах естественного залегания корчевателями-собирателями на тракторе</t>
  </si>
  <si>
    <t>Корчевка среднего кустарника и мелколесья в грунтах естественного залегания корчевателями-собирателями на тракторе</t>
  </si>
  <si>
    <t>Корчевка редкого кустарника и мелколесья в грунтах естественного залегания корчевателями-собирателями на тракторе</t>
  </si>
  <si>
    <t>Сгребание срезанного или выкорчеванного густого кустарника и мелколесья корчевателями-собирателями на тракторе</t>
  </si>
  <si>
    <t>Сгребание срезанного или выкорчеванного среднего кустарника и мелколесья корчевателями-собирателями на тракторе</t>
  </si>
  <si>
    <t>Сгребание срезанного или выкорчеванного редкого кустарника и мелколесья корчевателями-собирателями на тракторе</t>
  </si>
  <si>
    <t>Дплниатеснаья</t>
  </si>
  <si>
    <t>Гидравлическое погружение и установка легких иглофильтров</t>
  </si>
  <si>
    <t>Гидропогружение обсадных труб с установкой в них иглофильтров с устройством обсыпки</t>
  </si>
  <si>
    <t>Установка иглофильтров в предварительно пробуренные скважины без устройства обсыпки</t>
  </si>
  <si>
    <t>Длина</t>
  </si>
  <si>
    <t>Извлечение легких иглофильтров</t>
  </si>
  <si>
    <t>Установка эжекторных водоподъемников</t>
  </si>
  <si>
    <t>Извлечение эжекторных водоподъемников</t>
  </si>
  <si>
    <t>Укрепление поверхности габионными матрасами</t>
  </si>
  <si>
    <t>Колонковое бурение скважин</t>
  </si>
  <si>
    <t>3-4</t>
  </si>
  <si>
    <t>5-6</t>
  </si>
  <si>
    <t>7</t>
  </si>
  <si>
    <t>6</t>
  </si>
  <si>
    <t>Ударно-канатное бурение скважин</t>
  </si>
  <si>
    <t>Ударно-вращательное бурение скважин</t>
  </si>
  <si>
    <t>Шнековое бурение скважин</t>
  </si>
  <si>
    <t>Усилие</t>
  </si>
  <si>
    <t>200</t>
  </si>
  <si>
    <t>кН</t>
  </si>
  <si>
    <t>Монтаж установки горизонтально направленного бурения</t>
  </si>
  <si>
    <t>Демонтаж установки горизонтального направленного бурения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</si>
  <si>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</si>
  <si>
    <t>Бестраншейная прокладка футляра из стальных труб методом бурошнекового бурения</t>
  </si>
  <si>
    <t>Бурение</t>
  </si>
  <si>
    <t>400</t>
  </si>
  <si>
    <t>600</t>
  </si>
  <si>
    <t>800</t>
  </si>
  <si>
    <t>Крепление скважин  при колонковом бурении трубами с муфтовым соединением</t>
  </si>
  <si>
    <t>Крепление скважин при колонковом бурении трубами со сварным соединением</t>
  </si>
  <si>
    <t>Извлечение труб станками ударно-канатного бурения из скважин</t>
  </si>
  <si>
    <t>Извлечение труб станками вращательного бурения из скважин</t>
  </si>
  <si>
    <t>Извлечение труб станками колонкового бурения из скважин</t>
  </si>
  <si>
    <t>Свободный спуск или подъем обсадных труб (надфильтровых труб) станками колонкового бурения</t>
  </si>
  <si>
    <t>Муфтовое соединение</t>
  </si>
  <si>
    <t>Сварное соединение</t>
  </si>
  <si>
    <t>Свободный спуск или подъем обсадных труб (надфильтровых труб) станками ударно-канатного бурени</t>
  </si>
  <si>
    <t>Свободный спуск или подъем обсадных труб (надфильтровых труб) станками вращательного бурения</t>
  </si>
  <si>
    <t>Сварка обсадных труб</t>
  </si>
  <si>
    <t>168</t>
  </si>
  <si>
    <t>219</t>
  </si>
  <si>
    <t>273</t>
  </si>
  <si>
    <t>325</t>
  </si>
  <si>
    <t>377</t>
  </si>
  <si>
    <t>426</t>
  </si>
  <si>
    <t>529</t>
  </si>
  <si>
    <t>630</t>
  </si>
  <si>
    <t>Резка обсадных труб</t>
  </si>
  <si>
    <t>Крепление инвентарными щитами стенок траншей</t>
  </si>
  <si>
    <t>Крепление досками стенок котлованов и траншей</t>
  </si>
  <si>
    <t>Разработка грунта вручную в траншеях</t>
  </si>
  <si>
    <t>Крепление скважин  при ударно-канатном способе бурения трубами</t>
  </si>
  <si>
    <t>Крепление скважи ри вращательном бурении трубами</t>
  </si>
  <si>
    <t>Цементация затрубного пространства комплектом оборудования ударно-канатного бурения</t>
  </si>
  <si>
    <t>Шмагин</t>
  </si>
  <si>
    <t>Докторов</t>
  </si>
  <si>
    <t>Подбашмачный тампонаж глиной комплектом оборудования колонкового бурения</t>
  </si>
  <si>
    <t>Установка фильтра на колонне водопроводных труб станками вращательного бурения</t>
  </si>
  <si>
    <t>Установка фильтра на колонне водопроводных труб станками ударно-канатного бурения</t>
  </si>
  <si>
    <t>Кол-во</t>
  </si>
  <si>
    <t>Задеренко</t>
  </si>
  <si>
    <t xml:space="preserve">Павленко </t>
  </si>
  <si>
    <t>Наименование сборника</t>
  </si>
  <si>
    <t>Шифр</t>
  </si>
  <si>
    <t>Всего в ТСН</t>
  </si>
  <si>
    <t>Кол-во к параметризации</t>
  </si>
  <si>
    <t>Готов</t>
  </si>
  <si>
    <t>шт</t>
  </si>
  <si>
    <t>%</t>
  </si>
  <si>
    <t>Всего</t>
  </si>
  <si>
    <t>Сборник  6. Бетонные, железобетонные конструкции монолитные</t>
  </si>
  <si>
    <t>Параметризован</t>
  </si>
  <si>
    <t>Погружение дизель-молотом на экскаваторе</t>
  </si>
  <si>
    <t>Железобетонные сваи</t>
  </si>
  <si>
    <t>Погружение дизель-молотом на гусеничном копре</t>
  </si>
  <si>
    <t>Погружение вибропогружателем</t>
  </si>
  <si>
    <t xml:space="preserve"> железобетонных свай полых с закрытым нижним концом</t>
  </si>
  <si>
    <t>Заполнение бетоном полых свай и свай-оболочек</t>
  </si>
  <si>
    <t>Перемещение самоподъемной опалубки на один монтажный горизонт с помощью гидравлической системы подъема</t>
  </si>
  <si>
    <t>Подъем (перестановка) щита ветрозащитного ограждени</t>
  </si>
  <si>
    <t>Подъем бетонораспределительной гидравлической стрелы</t>
  </si>
  <si>
    <t>Масса 2</t>
  </si>
  <si>
    <t>Прямоугольное сечение</t>
  </si>
  <si>
    <t>Стаканы фундаментов</t>
  </si>
  <si>
    <t>Ригель</t>
  </si>
  <si>
    <t>Плита перекрытия</t>
  </si>
  <si>
    <t>Стеновая панель</t>
  </si>
  <si>
    <t>Укладка</t>
  </si>
  <si>
    <t xml:space="preserve"> блоки и плиты ленточных фундаментов</t>
  </si>
  <si>
    <t>фундаменты под колонны</t>
  </si>
  <si>
    <t>балки фундаментные</t>
  </si>
  <si>
    <t>Масса 1</t>
  </si>
  <si>
    <t>Капитель</t>
  </si>
  <si>
    <t>Перемычки</t>
  </si>
  <si>
    <t>Назначение</t>
  </si>
  <si>
    <t>Балка</t>
  </si>
  <si>
    <t>Подкрановая</t>
  </si>
  <si>
    <t>Обвязочная</t>
  </si>
  <si>
    <t>Стропольная конструкция</t>
  </si>
  <si>
    <t>Стропольная</t>
  </si>
  <si>
    <t>Ферма</t>
  </si>
  <si>
    <t>Подстропольная</t>
  </si>
  <si>
    <t>Балка и ферма</t>
  </si>
  <si>
    <t>Длина 1</t>
  </si>
  <si>
    <t>Длина 2</t>
  </si>
  <si>
    <t>Плита</t>
  </si>
  <si>
    <t>Стакан</t>
  </si>
  <si>
    <t>Вентиляционные устройства</t>
  </si>
  <si>
    <t>Покрытие</t>
  </si>
  <si>
    <t>Безбалочное перекрытие</t>
  </si>
  <si>
    <t>перекрытия и покрытия</t>
  </si>
  <si>
    <t>Покрытия</t>
  </si>
  <si>
    <t>Панель стен</t>
  </si>
  <si>
    <t>Наружнее</t>
  </si>
  <si>
    <t>Простеночная панель</t>
  </si>
  <si>
    <t>Блок</t>
  </si>
  <si>
    <t>Угловой</t>
  </si>
  <si>
    <t>Лестничная площадка</t>
  </si>
  <si>
    <t>Лестничный марш</t>
  </si>
  <si>
    <t>Стена</t>
  </si>
  <si>
    <t>Подвал</t>
  </si>
  <si>
    <t>Раствор из сухой смеси</t>
  </si>
  <si>
    <t>Стакан фундаментов</t>
  </si>
  <si>
    <t>Нижестоящие колонны</t>
  </si>
  <si>
    <t>Фундаменты и нижестоящие колонны</t>
  </si>
  <si>
    <t>Ростверк</t>
  </si>
  <si>
    <t>Перекрытие</t>
  </si>
  <si>
    <t>Перемычка</t>
  </si>
  <si>
    <t>Панель</t>
  </si>
  <si>
    <t>Ребристое покрытие</t>
  </si>
  <si>
    <t>Покрытие типа ТТ</t>
  </si>
  <si>
    <t>Без сварки</t>
  </si>
  <si>
    <t>Со сваркой</t>
  </si>
  <si>
    <t>Цокольный</t>
  </si>
  <si>
    <t>Наружный</t>
  </si>
  <si>
    <t>Внутренний</t>
  </si>
  <si>
    <t>Парапетный</t>
  </si>
  <si>
    <t>Внутреннее</t>
  </si>
  <si>
    <t>Диафрагма жесткости</t>
  </si>
  <si>
    <t>Перегородка</t>
  </si>
  <si>
    <t>железобетон</t>
  </si>
  <si>
    <t>Гипсобетон</t>
  </si>
  <si>
    <t>Плита лоджии</t>
  </si>
  <si>
    <t>Лоджия</t>
  </si>
  <si>
    <t>Балкон</t>
  </si>
  <si>
    <t>Разделительная</t>
  </si>
  <si>
    <t>Экран</t>
  </si>
  <si>
    <t>Парапет</t>
  </si>
  <si>
    <t>Мелкие консструкции</t>
  </si>
  <si>
    <t>Сантехкабина</t>
  </si>
  <si>
    <t>Сантехподдон</t>
  </si>
  <si>
    <t>Блок инженерных коммуникаций</t>
  </si>
  <si>
    <t>Шахта лифта</t>
  </si>
  <si>
    <t>нижестоящие колонны</t>
  </si>
  <si>
    <t>рядовой блок инженерных коммуникаций</t>
  </si>
  <si>
    <t>Колонны со стальными сердечниками</t>
  </si>
  <si>
    <t>Панель перекрытия</t>
  </si>
  <si>
    <t>без сварки</t>
  </si>
  <si>
    <t>со сваркой</t>
  </si>
  <si>
    <t>Блок стен</t>
  </si>
  <si>
    <t>Парапетные</t>
  </si>
  <si>
    <t>Блок перемычек и подбалконников</t>
  </si>
  <si>
    <t>Плита балкона и козырька</t>
  </si>
  <si>
    <t>Стена разделительная</t>
  </si>
  <si>
    <t>Экран ограждения</t>
  </si>
  <si>
    <t>Плита парапета</t>
  </si>
  <si>
    <t>Мелкие конструкции</t>
  </si>
  <si>
    <t>Количество</t>
  </si>
  <si>
    <t xml:space="preserve">Лоток </t>
  </si>
  <si>
    <t>Балка кольцевая</t>
  </si>
  <si>
    <t>Плита покрытия</t>
  </si>
  <si>
    <t>Балка криволинейная</t>
  </si>
  <si>
    <t>Перегородки из цементностружечных плит  с алюминиевыми нащельниками</t>
  </si>
  <si>
    <t>Ограды</t>
  </si>
  <si>
    <t>Металл</t>
  </si>
  <si>
    <t>Подушка</t>
  </si>
  <si>
    <t>Песок</t>
  </si>
  <si>
    <t>Монтажные изделия</t>
  </si>
  <si>
    <t>Трансформаторная подстанция</t>
  </si>
  <si>
    <t>Звукоизоляция</t>
  </si>
  <si>
    <t>Тепло и звукоизоляция</t>
  </si>
  <si>
    <t>Стяжка</t>
  </si>
  <si>
    <t>Лекобетон</t>
  </si>
  <si>
    <t>Полимерцементнопесок</t>
  </si>
  <si>
    <t>Монолит</t>
  </si>
  <si>
    <t>Лаги</t>
  </si>
  <si>
    <t>Настил</t>
  </si>
  <si>
    <t>Дерево</t>
  </si>
  <si>
    <t>Пол</t>
  </si>
  <si>
    <t>Мозаичное покрытие без рисунка</t>
  </si>
  <si>
    <t>Мозаичное покрытие с рисунком</t>
  </si>
  <si>
    <t>Покрытие литое</t>
  </si>
  <si>
    <t>Асфальтобетон</t>
  </si>
  <si>
    <t>Покрытие жесткое</t>
  </si>
  <si>
    <t>Мрамор</t>
  </si>
  <si>
    <t>Гранит</t>
  </si>
  <si>
    <t>Плинтус</t>
  </si>
  <si>
    <t>Поливинилхлорид</t>
  </si>
  <si>
    <t>Кслей КН-2</t>
  </si>
  <si>
    <t>Пастика КН-3</t>
  </si>
  <si>
    <t xml:space="preserve">Покрытие </t>
  </si>
  <si>
    <t>Линолеум</t>
  </si>
  <si>
    <t>Плитка тактильная</t>
  </si>
  <si>
    <t>резинополиуретан</t>
  </si>
  <si>
    <t>Цементно-песчаная</t>
  </si>
  <si>
    <t>Полиуретан</t>
  </si>
  <si>
    <t>Стяжка пола</t>
  </si>
  <si>
    <t>Гипсостружечные плиты</t>
  </si>
  <si>
    <t xml:space="preserve"> полимерцементный состав</t>
  </si>
  <si>
    <t>Плитка</t>
  </si>
  <si>
    <t>Керамогранит</t>
  </si>
  <si>
    <t>Кровля</t>
  </si>
  <si>
    <t>Мастика полимерная</t>
  </si>
  <si>
    <t>Минеральная</t>
  </si>
  <si>
    <t>Композиция бинар</t>
  </si>
  <si>
    <t>Окно слуховое</t>
  </si>
  <si>
    <t>Медь</t>
  </si>
  <si>
    <t>Кровля с покрытием</t>
  </si>
  <si>
    <t>Башня с покрытием</t>
  </si>
  <si>
    <t>Выступающие части с покрытием</t>
  </si>
  <si>
    <t>Кровля из волнистых листов</t>
  </si>
  <si>
    <t xml:space="preserve"> хризотилцемент</t>
  </si>
  <si>
    <t>Желоб</t>
  </si>
  <si>
    <t>Желоб настенный</t>
  </si>
  <si>
    <t>Желоб подвесной</t>
  </si>
  <si>
    <t>Поита из пенопласта полистирольного</t>
  </si>
  <si>
    <t>Минеральная вата</t>
  </si>
  <si>
    <t>Теплоизоляция кровли</t>
  </si>
  <si>
    <t>Пеностекло</t>
  </si>
  <si>
    <t>Плита из минеральной ваты</t>
  </si>
  <si>
    <t>Полимер</t>
  </si>
  <si>
    <t>Слой защитный</t>
  </si>
  <si>
    <t>кровля</t>
  </si>
  <si>
    <t>Битумно-Полимер/ цементно-песок</t>
  </si>
  <si>
    <t>Битумно-Полимер</t>
  </si>
  <si>
    <t>Цементо-песок</t>
  </si>
  <si>
    <t>Труба</t>
  </si>
  <si>
    <t>Обрешетка</t>
  </si>
  <si>
    <t>Маталлическая</t>
  </si>
  <si>
    <t>Напорная раструбная</t>
  </si>
  <si>
    <t>в траншеях</t>
  </si>
  <si>
    <t>по стенам зданий/в каналах</t>
  </si>
  <si>
    <t>Фасонная часть</t>
  </si>
  <si>
    <t>Напорная</t>
  </si>
  <si>
    <t>Трубопровод</t>
  </si>
  <si>
    <t>Чугунная канализационная труба</t>
  </si>
  <si>
    <t>В траншеях</t>
  </si>
  <si>
    <t>По стенам зданий/в каналах</t>
  </si>
  <si>
    <t>Система</t>
  </si>
  <si>
    <t>Канализация</t>
  </si>
  <si>
    <t>Чугунная безраструбная труба</t>
  </si>
  <si>
    <t>Отопление</t>
  </si>
  <si>
    <t>Стальная водогазопроводная неоцинкованная труба</t>
  </si>
  <si>
    <t>Водоснабжение</t>
  </si>
  <si>
    <t>Стальная водогазопроводная оцинкованная труба</t>
  </si>
  <si>
    <t>Газоснабжение</t>
  </si>
  <si>
    <t>Отопление/газоснабжение</t>
  </si>
  <si>
    <t>Стальная бесшовная труба</t>
  </si>
  <si>
    <t>Отопление/водоснабжение</t>
  </si>
  <si>
    <t>Стальная электросварная труба</t>
  </si>
  <si>
    <t>Обвязка котлов, водонагревателей и насосов</t>
  </si>
  <si>
    <t>На стальных трубопроводах</t>
  </si>
  <si>
    <t>Стальная труба</t>
  </si>
  <si>
    <t>На бессварных разъемныъ муфтовых соединениях</t>
  </si>
  <si>
    <t>ПВХ труба</t>
  </si>
  <si>
    <t>Гибкие подводки к водогазоразборной арматуре</t>
  </si>
  <si>
    <t>Напорная полиэтиленовая труба</t>
  </si>
  <si>
    <t>Напорный</t>
  </si>
  <si>
    <t>Металлопластиковая труба</t>
  </si>
  <si>
    <t xml:space="preserve"> Отопление/водоснабжение</t>
  </si>
  <si>
    <t>Сшитый полиэтилен</t>
  </si>
  <si>
    <t>С изготовлением узлов в построечных условиях</t>
  </si>
  <si>
    <t>Шумопоглощающая канализация</t>
  </si>
  <si>
    <t>Полипропиленовая труба</t>
  </si>
  <si>
    <t>Многослойный полипропилен, армированный стекловолокном</t>
  </si>
  <si>
    <t>Из заранее собранных узлов</t>
  </si>
  <si>
    <t>Раструбная сварка</t>
  </si>
  <si>
    <t>Вентиль/задвижка/затвор/клапан обратный/кран проходной</t>
  </si>
  <si>
    <t>На трубопроводах из чугунных напорных фланцевых труб</t>
  </si>
  <si>
    <t>Клапан</t>
  </si>
  <si>
    <t>Предохранительный однорычажный</t>
  </si>
  <si>
    <t>Предохранительный двухрычажный</t>
  </si>
  <si>
    <t>Предохранительный самопритирающийся</t>
  </si>
  <si>
    <t>Приемный</t>
  </si>
  <si>
    <t>Редукционный пружинный</t>
  </si>
  <si>
    <t>Кран</t>
  </si>
  <si>
    <t>Пожарный</t>
  </si>
  <si>
    <t>Поливочный</t>
  </si>
  <si>
    <t>Воронка</t>
  </si>
  <si>
    <t>Водосточная</t>
  </si>
  <si>
    <t>Сливная</t>
  </si>
  <si>
    <t>Диаметр 1</t>
  </si>
  <si>
    <t>Диаметр 2</t>
  </si>
  <si>
    <t>Водомерный узел</t>
  </si>
  <si>
    <t>Собранный в блоки, с обводной линией</t>
  </si>
  <si>
    <t>С задвижками мзв, собранный в блоки, с обводной линией</t>
  </si>
  <si>
    <t>Собранный в блоки, без обводной линии</t>
  </si>
  <si>
    <t>С изготовлением обвязки на месте монтажа, с обводной линией</t>
  </si>
  <si>
    <t>Счетчик/водомер</t>
  </si>
  <si>
    <t>Сеть трубопроводов</t>
  </si>
  <si>
    <t>Внутренняя, действующая</t>
  </si>
  <si>
    <t>Врезка</t>
  </si>
  <si>
    <t>Отопление/водопровод/горячее водоснабжение</t>
  </si>
  <si>
    <t>Гидравлическое испытание</t>
  </si>
  <si>
    <t>Сальник</t>
  </si>
  <si>
    <t>Заделка</t>
  </si>
  <si>
    <t>При проходе труб через фундаменты или стены подвала</t>
  </si>
  <si>
    <t xml:space="preserve">Противопожарная муфта/муфта обжимная </t>
  </si>
  <si>
    <t>На канализационных стояках из полипропиленовых труб в междуэтажных перекрытиях</t>
  </si>
  <si>
    <t>Противопожарная муфта/муфта с креплением болтами к перекрытиям</t>
  </si>
  <si>
    <t>Шкаф для санитарно-технических систем</t>
  </si>
  <si>
    <t>Металлический</t>
  </si>
  <si>
    <t>На стене/в нише</t>
  </si>
  <si>
    <t>На полу</t>
  </si>
  <si>
    <t>Коллектор</t>
  </si>
  <si>
    <t>Распределительный</t>
  </si>
  <si>
    <t>шт.</t>
  </si>
  <si>
    <t>Накладка/обвод</t>
  </si>
  <si>
    <t>Декоративная</t>
  </si>
  <si>
    <t>Ванна</t>
  </si>
  <si>
    <t>Купальная</t>
  </si>
  <si>
    <t>Ножная/ручная</t>
  </si>
  <si>
    <t>Умывальник одиночный</t>
  </si>
  <si>
    <t>Без подводки воды</t>
  </si>
  <si>
    <t>С подводкой холодной воды</t>
  </si>
  <si>
    <t>С подводкой холодной и горячей воды</t>
  </si>
  <si>
    <t>Биде</t>
  </si>
  <si>
    <t>Поддон душевой</t>
  </si>
  <si>
    <t>Глубокий</t>
  </si>
  <si>
    <t>Мелкий</t>
  </si>
  <si>
    <t>Гидромассажная прямая</t>
  </si>
  <si>
    <t>Гидромассажная угловая</t>
  </si>
  <si>
    <t>Душевая кабина</t>
  </si>
  <si>
    <t>С чугунными поддонами</t>
  </si>
  <si>
    <t>Со стальными поддонами</t>
  </si>
  <si>
    <t>С пластиковыми поддонами</t>
  </si>
  <si>
    <t xml:space="preserve">Полотенцесушитель </t>
  </si>
  <si>
    <t>Водогазопроводные трубы</t>
  </si>
  <si>
    <t>Полотенцесушитель хромированный</t>
  </si>
  <si>
    <t>Смеситель</t>
  </si>
  <si>
    <t>Вешалка/подстаканник/поручень для ванн</t>
  </si>
  <si>
    <t>Туалетная полочка</t>
  </si>
  <si>
    <t>Полотенцесушитель П-образный/полотенцесушитель М-образный/полотенцесушитель МП-образный</t>
  </si>
  <si>
    <t>Полотенцесушитель типа "лесенка"</t>
  </si>
  <si>
    <t>Унитаз</t>
  </si>
  <si>
    <t>С бачком непосредстенно присоединенным</t>
  </si>
  <si>
    <t>С бачком высокорасполагаемым</t>
  </si>
  <si>
    <t>С краном смывным</t>
  </si>
  <si>
    <t>Чаша/унитаз</t>
  </si>
  <si>
    <t>Напольная с бачком высокорасполагаемым</t>
  </si>
  <si>
    <t>Напольная с краном смывным</t>
  </si>
  <si>
    <t>Слив</t>
  </si>
  <si>
    <t>Больничный</t>
  </si>
  <si>
    <t>Писсуар</t>
  </si>
  <si>
    <t>Настенный</t>
  </si>
  <si>
    <t>Напольный</t>
  </si>
  <si>
    <t>Мойка</t>
  </si>
  <si>
    <t>На одно отделение</t>
  </si>
  <si>
    <t>На два отделения</t>
  </si>
  <si>
    <t>Для мытья уборочного инвентаря</t>
  </si>
  <si>
    <t>Раковина</t>
  </si>
  <si>
    <t>Бак для воды</t>
  </si>
  <si>
    <t>Нагреватель индивидуальный</t>
  </si>
  <si>
    <t>Водоводяной</t>
  </si>
  <si>
    <t>Пароводяной</t>
  </si>
  <si>
    <t>Колонка для ванн</t>
  </si>
  <si>
    <t>На твердом топливе</t>
  </si>
  <si>
    <t>Кипятильник</t>
  </si>
  <si>
    <t>Комплект</t>
  </si>
  <si>
    <t>Счетчик</t>
  </si>
  <si>
    <t>Горячей и холодной воды</t>
  </si>
  <si>
    <t>С фильтром для очистки воды</t>
  </si>
  <si>
    <t>Без фильтра для очистки воды</t>
  </si>
  <si>
    <t>Производительность</t>
  </si>
  <si>
    <t>Насос</t>
  </si>
  <si>
    <t>Погружной центробежный фекальный с электродвигателем</t>
  </si>
  <si>
    <t>м3/час</t>
  </si>
  <si>
    <t>Душевая шторка</t>
  </si>
  <si>
    <t>Пластик</t>
  </si>
  <si>
    <t>Для поддонов и ванн</t>
  </si>
  <si>
    <t>Прямая</t>
  </si>
  <si>
    <t>Угловая</t>
  </si>
  <si>
    <t>Закаленное стекло</t>
  </si>
  <si>
    <t>Вентиляционная решетка</t>
  </si>
  <si>
    <t>Люк сантехнический (ревизионные)</t>
  </si>
  <si>
    <t>С креплением саморезами</t>
  </si>
  <si>
    <t>Без механического крепления</t>
  </si>
  <si>
    <t>Экран под ванну</t>
  </si>
  <si>
    <t>Водоподогреватель</t>
  </si>
  <si>
    <t>Скоростной односекционный</t>
  </si>
  <si>
    <t>Секция водоподогревателя скоростного</t>
  </si>
  <si>
    <t>Емкостный</t>
  </si>
  <si>
    <t>Теплообменник</t>
  </si>
  <si>
    <t>Пластинчатый</t>
  </si>
  <si>
    <t>Отопление/горячее водоснабжение</t>
  </si>
  <si>
    <t>Радиатор</t>
  </si>
  <si>
    <t>Конвектор</t>
  </si>
  <si>
    <t>С терморегулятором</t>
  </si>
  <si>
    <t>Регистр</t>
  </si>
  <si>
    <t>Труба стальная водогазопроводная</t>
  </si>
  <si>
    <t>Труба стальная сварная</t>
  </si>
  <si>
    <t>Терморегулирующий</t>
  </si>
  <si>
    <t>На отопительных приборах</t>
  </si>
  <si>
    <t>Бак</t>
  </si>
  <si>
    <t>Круглый/прямоугольный</t>
  </si>
  <si>
    <t>Расширительный</t>
  </si>
  <si>
    <t>Расширительный унифицированный</t>
  </si>
  <si>
    <t>С переливным бачком</t>
  </si>
  <si>
    <t>Конденсационный</t>
  </si>
  <si>
    <t>Поддон</t>
  </si>
  <si>
    <t>Для баков</t>
  </si>
  <si>
    <t>Центробежный с электродвигателем</t>
  </si>
  <si>
    <t>Давление</t>
  </si>
  <si>
    <t>Вставка виброизолирующая</t>
  </si>
  <si>
    <t>К насосам</t>
  </si>
  <si>
    <t>мПа</t>
  </si>
  <si>
    <t>Гребенка пароводораспределительная</t>
  </si>
  <si>
    <t>Грязевик</t>
  </si>
  <si>
    <t>Воздухосборник</t>
  </si>
  <si>
    <t>Воздухоотводчик</t>
  </si>
  <si>
    <t>Номер</t>
  </si>
  <si>
    <t>Узел</t>
  </si>
  <si>
    <t>Тепловой элеваторный</t>
  </si>
  <si>
    <t>3/4/5</t>
  </si>
  <si>
    <t>6/7</t>
  </si>
  <si>
    <t>Элеватор</t>
  </si>
  <si>
    <t>Конденсатоотводчик</t>
  </si>
  <si>
    <t>Насос ручной</t>
  </si>
  <si>
    <t>Фильтр</t>
  </si>
  <si>
    <t>Указатель уровня</t>
  </si>
  <si>
    <t>Кранового типа</t>
  </si>
  <si>
    <t>Манометр</t>
  </si>
  <si>
    <t>С трехходовым краном</t>
  </si>
  <si>
    <t>С трехходовым краном и трубкой-сифоном</t>
  </si>
  <si>
    <t>Термометр</t>
  </si>
  <si>
    <t>В оправе прямой/в оправе угловой</t>
  </si>
  <si>
    <t>Воздушный</t>
  </si>
  <si>
    <t>Газовая плита</t>
  </si>
  <si>
    <t>Бытовая</t>
  </si>
  <si>
    <t>Двухкомфорочная</t>
  </si>
  <si>
    <t>Четырехкомфорочная</t>
  </si>
  <si>
    <t>Ресторанная</t>
  </si>
  <si>
    <t>Без духового шкафа</t>
  </si>
  <si>
    <t>С духовым шкафом</t>
  </si>
  <si>
    <t>Водонагреватель</t>
  </si>
  <si>
    <t>Проточный</t>
  </si>
  <si>
    <t>Предохранительный</t>
  </si>
  <si>
    <t>Диафрагма</t>
  </si>
  <si>
    <t>Камерная</t>
  </si>
  <si>
    <t>Для очистки газа от механических примесей</t>
  </si>
  <si>
    <t>Щит</t>
  </si>
  <si>
    <t>Огнезащитный</t>
  </si>
  <si>
    <t>Кровельная сталь и листовой асбест</t>
  </si>
  <si>
    <t>Газопровод</t>
  </si>
  <si>
    <t>Пневматическое испытание</t>
  </si>
  <si>
    <t>Обрезка</t>
  </si>
  <si>
    <t>Воздуховод</t>
  </si>
  <si>
    <t>Черная, оцинкованная сталь и алюминий</t>
  </si>
  <si>
    <t>Круглый</t>
  </si>
  <si>
    <t>Прямоугольный</t>
  </si>
  <si>
    <t>Коррозионностойкая сталь</t>
  </si>
  <si>
    <t>Аспирация и пневмотранспорт</t>
  </si>
  <si>
    <t>Тонколистовая сталь</t>
  </si>
  <si>
    <t>Воздухораспределитель</t>
  </si>
  <si>
    <t>Для подачи воздуха в рабочую зону</t>
  </si>
  <si>
    <t>Для подачи воздуха в верхнюю зону</t>
  </si>
  <si>
    <t>Решетка</t>
  </si>
  <si>
    <t>Жалюзийная</t>
  </si>
  <si>
    <t>Обратный</t>
  </si>
  <si>
    <t>Лепестковый к осевым вентиляторам</t>
  </si>
  <si>
    <t>Перекидной утопленный в шахте</t>
  </si>
  <si>
    <t>Огнезадерживаюший</t>
  </si>
  <si>
    <t>Перекидной</t>
  </si>
  <si>
    <t>Заслонка воздушная/клапан воздушный</t>
  </si>
  <si>
    <t>КВР</t>
  </si>
  <si>
    <t>С ручным приводом</t>
  </si>
  <si>
    <t>С электрическим приводом/с пневматическим приводом</t>
  </si>
  <si>
    <t>Клапан воздушный</t>
  </si>
  <si>
    <t>Утепленный КВУ</t>
  </si>
  <si>
    <t>Зонт</t>
  </si>
  <si>
    <t>Над шахтами</t>
  </si>
  <si>
    <t>Листовая сталь</t>
  </si>
  <si>
    <t>Над оборудованием</t>
  </si>
  <si>
    <t>Дефлектор</t>
  </si>
  <si>
    <t>Узел прохода</t>
  </si>
  <si>
    <t>Вытяжная вентиляционная шахта</t>
  </si>
  <si>
    <t>Глушитель шума</t>
  </si>
  <si>
    <t>Вентиляционная установка</t>
  </si>
  <si>
    <t>Трубчатый, ГТК 1-1</t>
  </si>
  <si>
    <t>Трубчатый, ГТК 1-2</t>
  </si>
  <si>
    <t>Трубчатый, ГТК 1-3</t>
  </si>
  <si>
    <t>Трубчатый, ГТК 1-4</t>
  </si>
  <si>
    <t>Трубчатый, ГТК 1-5</t>
  </si>
  <si>
    <t>Трубчатый, ГТК 1-6</t>
  </si>
  <si>
    <t>Трубчатый, ГТК 2-1</t>
  </si>
  <si>
    <t>Трубчатый, ГТК 2-2</t>
  </si>
  <si>
    <t>Трубчатый, ГТК 2-3</t>
  </si>
  <si>
    <t>Трубчатый, ГТК 2-4</t>
  </si>
  <si>
    <t>Трубчатый, ГТК 2-5</t>
  </si>
  <si>
    <t>Трубчатый, ГТК 2-6</t>
  </si>
  <si>
    <t>Глушитель шума сечением 200 х 100 мм</t>
  </si>
  <si>
    <t>Трубчатый, ГТП 1-1</t>
  </si>
  <si>
    <t>Глушитель шума сечением 300 х 200 мм</t>
  </si>
  <si>
    <t>Трубчатый, ГТП 1-2</t>
  </si>
  <si>
    <t>Глушитель шума сечением 400 х 200 мм</t>
  </si>
  <si>
    <t>Трубчатый, ГТП 1-3</t>
  </si>
  <si>
    <t>Глушитель шума сечением 400 х 300 мм</t>
  </si>
  <si>
    <t>Трубчатый, ГТП 1-4</t>
  </si>
  <si>
    <t>Глушитель шума сечением 400 х 400 мм</t>
  </si>
  <si>
    <t>Трубчатый, ГТП 1-5</t>
  </si>
  <si>
    <t>Трубчатый, ГТП 2-1</t>
  </si>
  <si>
    <t>Трубчатый, ГТП 2-2</t>
  </si>
  <si>
    <t>Трубчатый, ГТП 2-3</t>
  </si>
  <si>
    <t>Трубчатый, ГТП 2-4</t>
  </si>
  <si>
    <t>Трубчатый, ГТП 2-5</t>
  </si>
  <si>
    <t>Шумоглушитель размером пластин 100 х 500 х 750 мм</t>
  </si>
  <si>
    <t>Вентиляционный пластинчатый типа ПП, ВП 1-1</t>
  </si>
  <si>
    <t>Шумоглушитель размером пластин 100 х 500 х 1000 мм</t>
  </si>
  <si>
    <t>Вентиляционный пластинчатый типа ПП, ВП 1-2</t>
  </si>
  <si>
    <t>Шумоглушитель размером пластин 100 х 1000 х 1000 мм</t>
  </si>
  <si>
    <t>Вентиляционный пластинчатый типа ПП, ВП 1-3</t>
  </si>
  <si>
    <t>Шумоглушитель размером пластин 200 х 500 х 750 мм</t>
  </si>
  <si>
    <t>Вентиляционный пластинчатый типа ПП, ВП 2-1</t>
  </si>
  <si>
    <t>Шумоглушитель размером пластин 200 х 500 х 1000 мм</t>
  </si>
  <si>
    <t>Вентиляционный пластинчатый типа ПП, ВП 2-2</t>
  </si>
  <si>
    <t>Шумоглушитель размером пластин 200 х 1000 х 1000 мм</t>
  </si>
  <si>
    <t>Вентиляционный пластинчатый типа ПП, ВП 2-3</t>
  </si>
  <si>
    <t>Шумоглушитель размером пластин 400 х 500 х 750 мм</t>
  </si>
  <si>
    <t>Вентиляционный пластинчатый типа ПП, ВП 3-1</t>
  </si>
  <si>
    <t>Шумоглушитель размером пластин 400 х 500 х 1000 мм</t>
  </si>
  <si>
    <t>Вентиляционный пластинчатый типа ПП, ВП 3-2</t>
  </si>
  <si>
    <t>Шумоглушитель размером пластин 400 х 1000 х 1000 мм</t>
  </si>
  <si>
    <t>Вентиляционный пластинчатый типа ПП, ВП 3-3</t>
  </si>
  <si>
    <t>Дверь размером 1250 х 500 мм</t>
  </si>
  <si>
    <t>Герметическая штампованная</t>
  </si>
  <si>
    <t>Дверь размером 900 х 400 мм</t>
  </si>
  <si>
    <t>Герметическая неутепленная</t>
  </si>
  <si>
    <t>Герметическая утепленная</t>
  </si>
  <si>
    <t>Люк</t>
  </si>
  <si>
    <t>Герметический</t>
  </si>
  <si>
    <t>Вставка</t>
  </si>
  <si>
    <t>Гибкая</t>
  </si>
  <si>
    <t>К радиальным вентиляторам</t>
  </si>
  <si>
    <t>Кронштейн</t>
  </si>
  <si>
    <t>Под вентиляционное оборудование</t>
  </si>
  <si>
    <t>Вентилятор</t>
  </si>
  <si>
    <t>Радиальный</t>
  </si>
  <si>
    <t>С электродвигателем на одной оси/на клиноременной передаче</t>
  </si>
  <si>
    <t>С клиноременным приводом</t>
  </si>
  <si>
    <t>Осевой</t>
  </si>
  <si>
    <t>Крышный</t>
  </si>
  <si>
    <t>Агрегат</t>
  </si>
  <si>
    <t>Воздушно-отопительный</t>
  </si>
  <si>
    <t>Приточно-рециркуляционный</t>
  </si>
  <si>
    <t>Завеса</t>
  </si>
  <si>
    <t>Воздушно-тепловая</t>
  </si>
  <si>
    <t>Калорифер</t>
  </si>
  <si>
    <t>Вентиляционный пылеулавливающий</t>
  </si>
  <si>
    <t>Ячейковый</t>
  </si>
  <si>
    <t>Аэрозольный</t>
  </si>
  <si>
    <t>Доводчик</t>
  </si>
  <si>
    <t>Эжекционный</t>
  </si>
  <si>
    <t>Кондиционер</t>
  </si>
  <si>
    <t>Автономный</t>
  </si>
  <si>
    <t>Блок сплит-системы</t>
  </si>
  <si>
    <t>Виброизолятор</t>
  </si>
  <si>
    <t>Камера/установка</t>
  </si>
  <si>
    <t>Приточная</t>
  </si>
  <si>
    <t>Без секции орошения</t>
  </si>
  <si>
    <t>тыс.м3/час</t>
  </si>
  <si>
    <t>С секцией орошения</t>
  </si>
  <si>
    <t>Воздушный сетчатый (масляный)</t>
  </si>
  <si>
    <t>Воздушный (сухой)</t>
  </si>
  <si>
    <t>Воздухонагреватель</t>
  </si>
  <si>
    <t>Однорядный</t>
  </si>
  <si>
    <t>Для обводного канала</t>
  </si>
  <si>
    <t>Двухрядный</t>
  </si>
  <si>
    <t>Без обводного канала</t>
  </si>
  <si>
    <t>Камера</t>
  </si>
  <si>
    <t>Воздушная ВК-0,5 (В-622 мм)</t>
  </si>
  <si>
    <t>Воздушная ВК-1 (В-1122 мм)</t>
  </si>
  <si>
    <t>Воздушный К-0,5 (Н-503 мм)</t>
  </si>
  <si>
    <t>Воздушный К-1 (Н-1003 мм)</t>
  </si>
  <si>
    <t>Для обвода воздухонагревателей</t>
  </si>
  <si>
    <t>Блок тепломассообмена</t>
  </si>
  <si>
    <t>Присоединение трубопроводов к оросительной системе</t>
  </si>
  <si>
    <t>Вентиляторный</t>
  </si>
  <si>
    <t>Блок присоединительный</t>
  </si>
  <si>
    <t>БП-1</t>
  </si>
  <si>
    <t>БП-2</t>
  </si>
  <si>
    <t>БП-3</t>
  </si>
  <si>
    <t>БП-4</t>
  </si>
  <si>
    <t>БП-5</t>
  </si>
  <si>
    <t>БП-6</t>
  </si>
  <si>
    <t>БП-7</t>
  </si>
  <si>
    <t>Блок приемный</t>
  </si>
  <si>
    <t>Монолитный железобетонный</t>
  </si>
  <si>
    <t>В12,5</t>
  </si>
  <si>
    <t>Опора 35-500 кВ</t>
  </si>
  <si>
    <t>Промежуточная свободностоящая одностоечная</t>
  </si>
  <si>
    <t>Напряжение</t>
  </si>
  <si>
    <t>Провод</t>
  </si>
  <si>
    <t>ВЛ</t>
  </si>
  <si>
    <t>Подвеска</t>
  </si>
  <si>
    <t>кВ</t>
  </si>
  <si>
    <t>мм2</t>
  </si>
  <si>
    <t>км</t>
  </si>
  <si>
    <t>Трос</t>
  </si>
  <si>
    <t>Грозозащитный, ВЛ</t>
  </si>
  <si>
    <t>Грозозащитный</t>
  </si>
  <si>
    <t>В анкерном пролете</t>
  </si>
  <si>
    <t>На переходах через электрифицированные железные дороги</t>
  </si>
  <si>
    <t>На переходах через железные дороги</t>
  </si>
  <si>
    <t>На переходах через ВЛ 35-220 кВ</t>
  </si>
  <si>
    <t>На переходах через автомобильные и шоссейные дороги, ВЛ до 20 кВ, линии связи</t>
  </si>
  <si>
    <t>В пролете между промежуточными опорами</t>
  </si>
  <si>
    <t>На переходах через железные дороги, ВЛ 35-110 кВ, ВЛ до 20 кВ, линии связи</t>
  </si>
  <si>
    <t>Заземление</t>
  </si>
  <si>
    <t>Контурное без забивки заземлителей</t>
  </si>
  <si>
    <t>В грунтах 1-4 групп</t>
  </si>
  <si>
    <t>В скальных породах</t>
  </si>
  <si>
    <t>Заземлитель</t>
  </si>
  <si>
    <t>Забивка</t>
  </si>
  <si>
    <t>Механизированная</t>
  </si>
  <si>
    <t>Вручную</t>
  </si>
  <si>
    <t>Деревянная опора ВЛ 0,4-10 кВ</t>
  </si>
  <si>
    <t>Из цельных стоек, одностоечная</t>
  </si>
  <si>
    <t>Из цельных стоек, одностоечная с подкосом</t>
  </si>
  <si>
    <t>На приставках одинарных, одностоечная</t>
  </si>
  <si>
    <t>На приставках одинарных, одностоечная с подкосом</t>
  </si>
  <si>
    <t>Опора ВЛ 0,38-10 кВ ВЛ 0,38,6-10 кВ</t>
  </si>
  <si>
    <t>С траверсами</t>
  </si>
  <si>
    <t>Одностоечная</t>
  </si>
  <si>
    <t>Одностоечная с одним подкосом</t>
  </si>
  <si>
    <t>Одностоечная с двумя подкосами</t>
  </si>
  <si>
    <t>Опора ВЛ 0,38-10 кВ</t>
  </si>
  <si>
    <t>Для совместной подвески проводов ВЛ 0,38 и 6-10 кВ</t>
  </si>
  <si>
    <t>Анкерная</t>
  </si>
  <si>
    <t>Для опор ВЛ 35 кВ</t>
  </si>
  <si>
    <t>Анкер</t>
  </si>
  <si>
    <t>Цилиндрический</t>
  </si>
  <si>
    <t>Подвеска проводов ВЛ 0,38 кВ</t>
  </si>
  <si>
    <t>С помощью механизмов</t>
  </si>
  <si>
    <t>Подвеска проводов ВЛ 35 кВ</t>
  </si>
  <si>
    <t>Подвеска тросов ВЛ 35 кВ</t>
  </si>
  <si>
    <t>Подвеска проводов ВЛ</t>
  </si>
  <si>
    <t>На переходах через автомобильные дороги 2 и 3 категории с линиями связи</t>
  </si>
  <si>
    <t>На переходах через автомобильные дороги 3 категории с односторонней линией связи</t>
  </si>
  <si>
    <t>На переходах через автодороги 1 и 2 категорий с односторонней линией связи, ж.д. с линией СЦБ</t>
  </si>
  <si>
    <t>На переходах через автомобильные дороги 2 и 3 категории с двумя линиями связи</t>
  </si>
  <si>
    <t>На переходах через автомобильные дороги 2 и 3 категорий с тремя линиями связи</t>
  </si>
  <si>
    <t>На переходах через автомобильные дороги 1 и 2 категорий</t>
  </si>
  <si>
    <t>На переходах через водные преграды</t>
  </si>
  <si>
    <t>Светильник</t>
  </si>
  <si>
    <t>С лампами накаливания</t>
  </si>
  <si>
    <t>С лампами люминесцентными</t>
  </si>
  <si>
    <t>Линейное оборудование</t>
  </si>
  <si>
    <t>Разрядников</t>
  </si>
  <si>
    <t>Разъединителей</t>
  </si>
  <si>
    <t>Комплектная трансформаторная подстанция</t>
  </si>
  <si>
    <t>По строительным работам</t>
  </si>
  <si>
    <t>кВА</t>
  </si>
  <si>
    <t>По монтажным работам</t>
  </si>
  <si>
    <t>По монтажным работам ПС с кабельными вводами</t>
  </si>
  <si>
    <t>По монтажным работам ПС с воздушными вводами тупиковые</t>
  </si>
  <si>
    <t>По монтажным работам ПС с воздушными вводами проходные</t>
  </si>
  <si>
    <t>Контур заземления опор ВЛ 0,38-10 кВ</t>
  </si>
  <si>
    <t>Опора</t>
  </si>
  <si>
    <t>Железобетонная</t>
  </si>
  <si>
    <t>Контактной сети/уличного освещения/светофорная</t>
  </si>
  <si>
    <t>С бурением котлованов под монолитные фундаменты</t>
  </si>
  <si>
    <t>Стальная</t>
  </si>
  <si>
    <t>Контактной сети с бурением котлованов</t>
  </si>
  <si>
    <t>Земляные работы</t>
  </si>
  <si>
    <t>Контактной сети</t>
  </si>
  <si>
    <t>Демонтаж</t>
  </si>
  <si>
    <t>Способ</t>
  </si>
  <si>
    <t>Трубчатая</t>
  </si>
  <si>
    <t>Окраска масляной краской</t>
  </si>
  <si>
    <t>С очисткой поверхности ветошью</t>
  </si>
  <si>
    <t>С очисткой поверхности металлической щеткой</t>
  </si>
  <si>
    <t>Решетчатая</t>
  </si>
  <si>
    <t>Бетонный</t>
  </si>
  <si>
    <t>Заглубленный на одной отметке с опорой</t>
  </si>
  <si>
    <t>Монолитный</t>
  </si>
  <si>
    <t>Заглубленный на разных отметках с опорой</t>
  </si>
  <si>
    <t>Железобетонный</t>
  </si>
  <si>
    <t>С кабельным вводом</t>
  </si>
  <si>
    <t>С воздушным вводом и двумя траверсами</t>
  </si>
  <si>
    <t>С воздушным вводом и четырьмя траверсами</t>
  </si>
  <si>
    <t>С кабельным вводом/с воздушным вводом</t>
  </si>
  <si>
    <t>Фланцевая консольная</t>
  </si>
  <si>
    <t>Наружного освещения</t>
  </si>
  <si>
    <t>Фланцевая</t>
  </si>
  <si>
    <t>Наружного освещения типа "Торшер"</t>
  </si>
  <si>
    <t>Фланцевая композитная</t>
  </si>
  <si>
    <t>Кабель</t>
  </si>
  <si>
    <t>Перерезка</t>
  </si>
  <si>
    <t>Ножовкой</t>
  </si>
  <si>
    <t>Керамика</t>
  </si>
  <si>
    <t>Лак ХС-76</t>
  </si>
  <si>
    <t>Огрунтовка</t>
  </si>
  <si>
    <t>Лак ХС-76 2й слой</t>
  </si>
  <si>
    <t>Окраска</t>
  </si>
  <si>
    <t>Лак Х-784</t>
  </si>
  <si>
    <t>Эмаль ХВ-785</t>
  </si>
  <si>
    <t>Эмаль ЭП-773</t>
  </si>
  <si>
    <t>Огрунтованные металлические поверхности</t>
  </si>
  <si>
    <t>Эмаль ЭП-140</t>
  </si>
  <si>
    <t>Эмаль КО-811</t>
  </si>
  <si>
    <t>Лак ХВ-784</t>
  </si>
  <si>
    <t>Шпатлевка ЭП-0010</t>
  </si>
  <si>
    <t>Органосиликатная композиция  ОС-12-01</t>
  </si>
  <si>
    <t>Эмаль ПФ-115</t>
  </si>
  <si>
    <t>Нанесение защитно-декоративных покрытий</t>
  </si>
  <si>
    <t>Нанесение негорючего защитно-декоративного покрытия</t>
  </si>
  <si>
    <t>Гидрофобизация</t>
  </si>
  <si>
    <t>Устройство защиты металлоконструкций и трубопроводов/окраска огрунтованных поверхностей</t>
  </si>
  <si>
    <t>Мастика</t>
  </si>
  <si>
    <t>кремнеорганический состав</t>
  </si>
  <si>
    <t>Антикорозийное покрытие</t>
  </si>
  <si>
    <t>Металлоконструкции</t>
  </si>
  <si>
    <t>Нанесение водонепроницаемого покрытия</t>
  </si>
  <si>
    <t>Нанесение антикоррозионного и износостойкого защитного покрытия</t>
  </si>
  <si>
    <t>Устройство защитно-декоративного покрытия</t>
  </si>
  <si>
    <t>Эмаль</t>
  </si>
  <si>
    <t>металлических конструкций мостовых сооружений</t>
  </si>
  <si>
    <t>Шпатлевка</t>
  </si>
  <si>
    <t>Состав на основе компаунда ЭД-20</t>
  </si>
  <si>
    <t>оклейка</t>
  </si>
  <si>
    <t>Металлические поверхности</t>
  </si>
  <si>
    <t>Бетонные поверхности</t>
  </si>
  <si>
    <t>полиизобутиленовые пластины</t>
  </si>
  <si>
    <t>Стеклоткань на эпоксидной шпатлевке</t>
  </si>
  <si>
    <t>Смола ЭД-20</t>
  </si>
  <si>
    <t>Способо производства работ</t>
  </si>
  <si>
    <t>Бетонные и отштукатуренные поверхности</t>
  </si>
  <si>
    <t>Защита</t>
  </si>
  <si>
    <t>боковая изоляция</t>
  </si>
  <si>
    <t>Очистка</t>
  </si>
  <si>
    <t>внутренняя поверхность оборудования и труб</t>
  </si>
  <si>
    <t>Обезжиривание</t>
  </si>
  <si>
    <t>Гидроструйная очистка</t>
  </si>
  <si>
    <t>Термоабразивная очистка</t>
  </si>
  <si>
    <t>Затирка песком</t>
  </si>
  <si>
    <t>Шлифовка</t>
  </si>
  <si>
    <t>Нанесение лицевого покрытия</t>
  </si>
  <si>
    <t xml:space="preserve">Огнезащита </t>
  </si>
  <si>
    <t>Металлические контрукции</t>
  </si>
  <si>
    <t>Покрытие ВПМ-2</t>
  </si>
  <si>
    <t>Огнезащитное покрытие</t>
  </si>
  <si>
    <t>Воздуховодов приточно-вытяжных систем</t>
  </si>
  <si>
    <t>Устройство огнезащитного покрытия</t>
  </si>
  <si>
    <t>Несущая металлоконструкция</t>
  </si>
  <si>
    <t>Несущая металлоконструкция / Балки перекрытия/ ферма</t>
  </si>
  <si>
    <t>Нанесение</t>
  </si>
  <si>
    <t xml:space="preserve">Основная </t>
  </si>
  <si>
    <t>Огнезащита</t>
  </si>
  <si>
    <t>Железобетонны поверхности</t>
  </si>
  <si>
    <t>Водный раствор ГКЖ-10 / ГКЖ-11</t>
  </si>
  <si>
    <t>Гидрофобизирующая жидкость 136-41 в уайт-спирите</t>
  </si>
  <si>
    <t>Механизированным</t>
  </si>
  <si>
    <t>Галтель</t>
  </si>
  <si>
    <t>коррозийно защитных полиуретановых составов</t>
  </si>
  <si>
    <t>Нанесение с применением окрасочного агрегата безвоздушного нанесения</t>
  </si>
  <si>
    <t>Облицовка</t>
  </si>
  <si>
    <t>Плита гранитная</t>
  </si>
  <si>
    <t>Плита из известняка</t>
  </si>
  <si>
    <t>Плита из мрамора</t>
  </si>
  <si>
    <t>Герметизация стыков</t>
  </si>
  <si>
    <t>Плита керамическая крупноразмерная</t>
  </si>
  <si>
    <t>Гладкая облицовка</t>
  </si>
  <si>
    <t>Затирка швов</t>
  </si>
  <si>
    <t>Бордюрные и фризовые плитки</t>
  </si>
  <si>
    <t>Мраморные плиты</t>
  </si>
  <si>
    <t>Плита из известняка и ракушечника</t>
  </si>
  <si>
    <t>Пилястр/откос/проем</t>
  </si>
  <si>
    <t>Крашка парапета</t>
  </si>
  <si>
    <t>Плита полированная</t>
  </si>
  <si>
    <t>Карниз</t>
  </si>
  <si>
    <t>Деревянный пропитанный брусок</t>
  </si>
  <si>
    <t>Бетоная поверхность</t>
  </si>
  <si>
    <t>Армированная поверхность</t>
  </si>
  <si>
    <t>Монтаж</t>
  </si>
  <si>
    <t>Поручень</t>
  </si>
  <si>
    <t>Поручень-Отбойник</t>
  </si>
  <si>
    <t>Доска-Отбойник</t>
  </si>
  <si>
    <t>Отбойник</t>
  </si>
  <si>
    <t xml:space="preserve"> доска-пластина</t>
  </si>
  <si>
    <t>Цельнопластиковой</t>
  </si>
  <si>
    <t>демпфер</t>
  </si>
  <si>
    <t>Поручень отбойника</t>
  </si>
  <si>
    <t>Крепление уголками из полосовой столи одним анкером и пироном</t>
  </si>
  <si>
    <r>
      <rPr>
        <sz val="11"/>
        <color theme="1"/>
        <rFont val="Calibri"/>
        <family val="2"/>
        <scheme val="minor"/>
      </rPr>
      <t>Крепление облицовки железобетонных стен выше цокольной части здания уголками из полосовой стали с одним анкером и пироном при числе плит в 1 м2 до 3 штук</t>
    </r>
  </si>
  <si>
    <t>Крепление уголками из полосовой столи двумя анкерами и пироном</t>
  </si>
  <si>
    <t>Облицовка цокольной части</t>
  </si>
  <si>
    <t>Облицовка железобетонных стен</t>
  </si>
  <si>
    <t>Крепление крюками и штырями по вертикальной арматуре</t>
  </si>
  <si>
    <t>Крепление крюками и штырями по вертикальной  и горизонтально арматуре</t>
  </si>
  <si>
    <t>Облицовка кирпичных стен</t>
  </si>
  <si>
    <t>Вентилируемый фасад</t>
  </si>
  <si>
    <t>Одноярусный карниз из композитных материалов</t>
  </si>
  <si>
    <t>Двухярусного карниз из композитных материалов</t>
  </si>
  <si>
    <t xml:space="preserve">Устройство </t>
  </si>
  <si>
    <t>Вентилируемый фасад с облицовкой плитками</t>
  </si>
  <si>
    <t>Навесной вентилируемый фасадный модуль</t>
  </si>
  <si>
    <t>Кронштейн для крепления</t>
  </si>
  <si>
    <t>Установка с люлек</t>
  </si>
  <si>
    <t>Кронштейны и верткальные направляющие</t>
  </si>
  <si>
    <t>Облицовка фасада с люлек</t>
  </si>
  <si>
    <t>декаративные изделия</t>
  </si>
  <si>
    <t>декаративные пазогребневые изделия</t>
  </si>
  <si>
    <t>Декоративные касетные панели</t>
  </si>
  <si>
    <t>Кронштейны и вертикальные направляющие</t>
  </si>
  <si>
    <t>Облицовка фасада</t>
  </si>
  <si>
    <t>Облицовка фасада с помощью крепежных элементов</t>
  </si>
  <si>
    <t>Декоративные изделия</t>
  </si>
  <si>
    <t>Облицовка фасада с помощью штучных крепежных элементов</t>
  </si>
  <si>
    <t>Панели из стеклофибробетона</t>
  </si>
  <si>
    <t>Облицовка фасада с помощью горизонтаьных крепежных планок</t>
  </si>
  <si>
    <t>декоративные пазогребневые изделия</t>
  </si>
  <si>
    <t xml:space="preserve">Изготовление </t>
  </si>
  <si>
    <t>Пространственный облицовочный каркас из алюминиевых профилей</t>
  </si>
  <si>
    <t>Декоративные кассетные панели</t>
  </si>
  <si>
    <t>Облицовка наружных стен</t>
  </si>
  <si>
    <t>Бетонные камни</t>
  </si>
  <si>
    <t>Высококачественная штукатурка</t>
  </si>
  <si>
    <t>Цементно-известковй раствор</t>
  </si>
  <si>
    <t>Откос плоских фасадов</t>
  </si>
  <si>
    <t>Криволинейные откосы фасадов</t>
  </si>
  <si>
    <t>Декоративный раствор</t>
  </si>
  <si>
    <t>Фундаментный столб</t>
  </si>
  <si>
    <t>Фундаментная плита</t>
  </si>
  <si>
    <t>Терразитовый раствор</t>
  </si>
  <si>
    <t>Сплошное выравниване</t>
  </si>
  <si>
    <t>Сухие растворенные смеси</t>
  </si>
  <si>
    <t>Потолок</t>
  </si>
  <si>
    <t>Оконные и дверные откосы плосские</t>
  </si>
  <si>
    <t>Оконные и дверные откосы Криволинейные</t>
  </si>
  <si>
    <t>Полимерный раствор</t>
  </si>
  <si>
    <t>Высококачественное мехонизированное отштукатуривание</t>
  </si>
  <si>
    <t>Гипсово-известковый раствор</t>
  </si>
  <si>
    <t>Отштукатуривание  по камню и бетону</t>
  </si>
  <si>
    <t>орнаментированные / плоские / выпуклые / рельефные/ простой или сложный рисунок</t>
  </si>
  <si>
    <t xml:space="preserve">Гипсовые погонные детали </t>
  </si>
  <si>
    <t xml:space="preserve"> ионическая гладкая / орнаментированная / дорическая / тосканская</t>
  </si>
  <si>
    <t>Гипсовая штучная база</t>
  </si>
  <si>
    <t>Прямоугольная / круглая</t>
  </si>
  <si>
    <t>коринфская</t>
  </si>
  <si>
    <t xml:space="preserve">Гипсовая штучная деталь </t>
  </si>
  <si>
    <t>Шишка</t>
  </si>
  <si>
    <t>Сухарь</t>
  </si>
  <si>
    <t>Ваза</t>
  </si>
  <si>
    <t>Герб</t>
  </si>
  <si>
    <t>Орнаментированные погонные детали</t>
  </si>
  <si>
    <t>порезки / пояса, фризы / капли, поручни / тетивы</t>
  </si>
  <si>
    <t>поручни / тетивы</t>
  </si>
  <si>
    <t xml:space="preserve">Цементная деталь </t>
  </si>
  <si>
    <t>Капитель на колоннах гладких</t>
  </si>
  <si>
    <t>Капитель на колоннах сборных</t>
  </si>
  <si>
    <t>Капитель на колоннах гладких / орнаментированных</t>
  </si>
  <si>
    <t>База на колоннах гладких / орнаментированных</t>
  </si>
  <si>
    <t>Шишка гладкая / орнаментированная</t>
  </si>
  <si>
    <t>Сухарь гладкий / орнаментированный</t>
  </si>
  <si>
    <t>Модульон гладкий / орнаментированный</t>
  </si>
  <si>
    <t>Кронштейн /Модульон гладкий / орнаментированный</t>
  </si>
  <si>
    <t>Лак</t>
  </si>
  <si>
    <t>Стены / полы / потолки</t>
  </si>
  <si>
    <t>Покрытие и оклейка</t>
  </si>
  <si>
    <t>Покрытие по окрашенной или огрунтованной поверхности</t>
  </si>
  <si>
    <t>Металлические решетки</t>
  </si>
  <si>
    <t>Стальные балки  / трубы</t>
  </si>
  <si>
    <t>сурик</t>
  </si>
  <si>
    <t xml:space="preserve">Масляные и спиртовые лаки </t>
  </si>
  <si>
    <t>Покрытие по прорифленой поверхности</t>
  </si>
  <si>
    <t>Дверной проем</t>
  </si>
  <si>
    <t>Оконный проем</t>
  </si>
  <si>
    <t>Оконнй проем</t>
  </si>
  <si>
    <t>Антивандальное покрытие однокомпонентного / прозрачного</t>
  </si>
  <si>
    <t>Без огрунтовани</t>
  </si>
  <si>
    <t>с оргрунтованием непористых поверхностей</t>
  </si>
  <si>
    <t>с оргрунтованием пористых поверхностей</t>
  </si>
  <si>
    <t>Огрунтовкао</t>
  </si>
  <si>
    <t>Грунктовка акриловая антикорозийная</t>
  </si>
  <si>
    <t>Метелические решетки / перелеты / трубы /</t>
  </si>
  <si>
    <t>Стальные балки / трубы</t>
  </si>
  <si>
    <t>водно-дисперсионные акриловые составы</t>
  </si>
  <si>
    <t>Декоративная отделка</t>
  </si>
  <si>
    <t xml:space="preserve">Разделка </t>
  </si>
  <si>
    <t>Категория</t>
  </si>
  <si>
    <t>Карты (ковры)</t>
  </si>
  <si>
    <t>Остекление</t>
  </si>
  <si>
    <t>Оконное стекло</t>
  </si>
  <si>
    <t>остексление</t>
  </si>
  <si>
    <t>Окно в 2 переплета открывающееся в одну сторону</t>
  </si>
  <si>
    <t>Окно Окно в 2 переплета открывающееся в разные стороны</t>
  </si>
  <si>
    <t>Окно с одинарным переплетом</t>
  </si>
  <si>
    <t>Окно со спаренным переплетом</t>
  </si>
  <si>
    <t>Фрамуга с одним переплетом</t>
  </si>
  <si>
    <t>Двери балконные в два полотна, открывающиеся в одну сторону</t>
  </si>
  <si>
    <t>Двери балконные  в два полотна, открывающиеся в разные стороны</t>
  </si>
  <si>
    <t>Двери балконные с одинарным переплетом</t>
  </si>
  <si>
    <t>Двери балконные со спаренным переплетом</t>
  </si>
  <si>
    <t>Двери на штапиках по замазке</t>
  </si>
  <si>
    <t>Двери на элестичной прокладке</t>
  </si>
  <si>
    <t>3.15-140-1 / 3.15-140-2</t>
  </si>
  <si>
    <t>Дверной переплет промышленных зданий установленный в коробки</t>
  </si>
  <si>
    <t>Дверной переплет промышленных зданий установленный без коробки</t>
  </si>
  <si>
    <t>Армированное стекло</t>
  </si>
  <si>
    <t>Стальной переплет в промышленном здании</t>
  </si>
  <si>
    <t>Стальных фонарных переплетов в промышленных зданиях</t>
  </si>
  <si>
    <t>Стальных стеновых переплетов в промышленных зданиях</t>
  </si>
  <si>
    <t>Перегородки в промышленных зданиях</t>
  </si>
  <si>
    <t>Марка/серия</t>
  </si>
  <si>
    <t>КП-1-300 / КП-1-250</t>
  </si>
  <si>
    <t>ШП-300 / ШП-250</t>
  </si>
  <si>
    <t>Переплет металлический</t>
  </si>
  <si>
    <t>Стекло профильное</t>
  </si>
  <si>
    <t>Переплет Деревянный</t>
  </si>
  <si>
    <t>КП-1-250</t>
  </si>
  <si>
    <t>ШП-250</t>
  </si>
  <si>
    <t>Металлический переплет</t>
  </si>
  <si>
    <t>Изоляция</t>
  </si>
  <si>
    <t>Опоры антенных устройств</t>
  </si>
  <si>
    <t>Относ</t>
  </si>
  <si>
    <t>каркас акустических конструкция стен</t>
  </si>
  <si>
    <t>каркас акустических конструкция потолков</t>
  </si>
  <si>
    <t>Каркас стен</t>
  </si>
  <si>
    <t>Минераловатные плиты</t>
  </si>
  <si>
    <t>Каркас потолка</t>
  </si>
  <si>
    <t>Оклейка</t>
  </si>
  <si>
    <t>Плиты минераловатные</t>
  </si>
  <si>
    <t>Стеклоткань</t>
  </si>
  <si>
    <t>Мат из ваты</t>
  </si>
  <si>
    <t>Облицовка каркасов стен</t>
  </si>
  <si>
    <t>Облицовка каркасов потолков</t>
  </si>
  <si>
    <t>Неперфорированные плиты</t>
  </si>
  <si>
    <t>Дюралюминий</t>
  </si>
  <si>
    <t>Фанера ДФ-2</t>
  </si>
  <si>
    <t>Бумажнослоистый декоративный пластик</t>
  </si>
  <si>
    <t>Древесностружечные с декоративной отделкой</t>
  </si>
  <si>
    <t>Перфорированные плиты</t>
  </si>
  <si>
    <t>Устройство облицовки стен</t>
  </si>
  <si>
    <t>Алюмний</t>
  </si>
  <si>
    <t>Звукоизолирующие рейки</t>
  </si>
  <si>
    <t>Звукоизолирующие катанные профили</t>
  </si>
  <si>
    <t>Звукоизолирующие панели</t>
  </si>
  <si>
    <t>Устрйоство экранирования помещений</t>
  </si>
  <si>
    <t>Листы</t>
  </si>
  <si>
    <t>Медные</t>
  </si>
  <si>
    <t xml:space="preserve">Устрйоство экранирования помещений </t>
  </si>
  <si>
    <t>Крышки каналов и приямков</t>
  </si>
  <si>
    <t>Каналы и приямки</t>
  </si>
  <si>
    <t>Сталь оцинкованная</t>
  </si>
  <si>
    <t>Сетка из проволоки</t>
  </si>
  <si>
    <t>Вентиляционные отверстия</t>
  </si>
  <si>
    <t>Устрйоство экранирования</t>
  </si>
  <si>
    <t>Устойство трубопроводов</t>
  </si>
  <si>
    <t>Трубы с соединением стальными манжетами</t>
  </si>
  <si>
    <t>Трубы с соединением полиэтиленовыми манжетами</t>
  </si>
  <si>
    <t>асбестоцемент</t>
  </si>
  <si>
    <t>Устройство вставок</t>
  </si>
  <si>
    <t>Колодец угловой и разветвительный</t>
  </si>
  <si>
    <t>ККС-5</t>
  </si>
  <si>
    <t>ККС-4</t>
  </si>
  <si>
    <t>ККС-3</t>
  </si>
  <si>
    <t xml:space="preserve">Колодец типовой устанавливаемый на проезжей части </t>
  </si>
  <si>
    <t>ККС-2</t>
  </si>
  <si>
    <t>Колодец типовой устанавливаемый на Пешеходной части</t>
  </si>
  <si>
    <t>ККС-5М</t>
  </si>
  <si>
    <t>Колодец сборный типовой, собранный на трассе устанавливаемый на пешеходной части</t>
  </si>
  <si>
    <t>Колодец сборный типовой, собранный на трассе устанавливаемый на проезжей части</t>
  </si>
  <si>
    <t>Колодец сборный типовой, собранный а заводских условиях</t>
  </si>
  <si>
    <t>Разборка</t>
  </si>
  <si>
    <t>Колодец типовой при переустройстве</t>
  </si>
  <si>
    <t>Пробивка отверстий</t>
  </si>
  <si>
    <t>Колодец и коробки</t>
  </si>
  <si>
    <t>Устройство трубопроводов</t>
  </si>
  <si>
    <t>Полиэтилен</t>
  </si>
  <si>
    <t>Труба гофрированная жесткая</t>
  </si>
  <si>
    <t>Труба гофрированная гибкая</t>
  </si>
  <si>
    <t>Врезка патрубков</t>
  </si>
  <si>
    <t>Колодцы кабельные</t>
  </si>
  <si>
    <t>Модульные кабельные колодцы</t>
  </si>
  <si>
    <t>Площадб</t>
  </si>
  <si>
    <t>Переход</t>
  </si>
  <si>
    <t>Устройство методом горизонтального бурения первой трубой</t>
  </si>
  <si>
    <t>Устройство методом горизонтального бурения последующими трубами</t>
  </si>
  <si>
    <t>Опоры железобетонные</t>
  </si>
  <si>
    <t>Одинарные</t>
  </si>
  <si>
    <t>Установка средствами малой механизации</t>
  </si>
  <si>
    <t>Установкабурильно-крановой машиной</t>
  </si>
  <si>
    <t>Крюк</t>
  </si>
  <si>
    <t>Траверса</t>
  </si>
  <si>
    <t>Подвеска провода</t>
  </si>
  <si>
    <t>Перекладка с траверс или крюков</t>
  </si>
  <si>
    <t>Устройство к опорам</t>
  </si>
  <si>
    <t>Молниеотвод</t>
  </si>
  <si>
    <t>Установка для радиотрансляционнызъх сетей</t>
  </si>
  <si>
    <t>Стойки</t>
  </si>
  <si>
    <t>в</t>
  </si>
  <si>
    <t>оттядек дополнительных</t>
  </si>
  <si>
    <t>Вырубка бетона из арматурного каркаса железобетонных свай</t>
  </si>
  <si>
    <t>Вырубка бетона из арматурного каркаса железобетонных свай-оболочек</t>
  </si>
  <si>
    <t>Вырубка бетона из арматурного каркаса железобетонных свай полых</t>
  </si>
  <si>
    <t>Погружение дизель-мотором</t>
  </si>
  <si>
    <t>Сваи</t>
  </si>
  <si>
    <t>Стальные гпунтовые</t>
  </si>
  <si>
    <t>Извлечение</t>
  </si>
  <si>
    <t>Погружение</t>
  </si>
  <si>
    <t>Сваи безростверковые</t>
  </si>
  <si>
    <t>Сваи одиночные составные</t>
  </si>
  <si>
    <t>Устройство стыка</t>
  </si>
  <si>
    <t>Свои центрифугированные</t>
  </si>
  <si>
    <t>Сухой устойчивый грунт</t>
  </si>
  <si>
    <t>Бурение вращательным способом</t>
  </si>
  <si>
    <t>Бурение вращательное</t>
  </si>
  <si>
    <t>Сваи буронабивные</t>
  </si>
  <si>
    <t>Сваи  буронабивные</t>
  </si>
  <si>
    <t>Методом непрерывного полого шнека</t>
  </si>
  <si>
    <t>Разработка эскаватором</t>
  </si>
  <si>
    <t>Транцея</t>
  </si>
  <si>
    <t>Укладка в траншею</t>
  </si>
  <si>
    <t>Противофильтрационные материалы</t>
  </si>
  <si>
    <t>Цементно-глинистый раствор</t>
  </si>
  <si>
    <t>Комовая глина</t>
  </si>
  <si>
    <t>Погружение и динамическое испытание</t>
  </si>
  <si>
    <t>Свая бурозавинчивающаяся</t>
  </si>
  <si>
    <t>Несвязный грунт</t>
  </si>
  <si>
    <t>Связный грунт</t>
  </si>
  <si>
    <t>Свая буроинъекционная</t>
  </si>
  <si>
    <t>разрядно-импульстная технология</t>
  </si>
  <si>
    <t>Готовые скважины</t>
  </si>
  <si>
    <t>Упрочнение грунта</t>
  </si>
  <si>
    <t>Бетонная смесь</t>
  </si>
  <si>
    <t>Объемное виброштампование при устройстве</t>
  </si>
  <si>
    <t>Буровые</t>
  </si>
  <si>
    <t>буронабивные сваи</t>
  </si>
  <si>
    <t>Втрамбовывание щебня</t>
  </si>
  <si>
    <t>Буровые сваи</t>
  </si>
  <si>
    <t>Щебень</t>
  </si>
  <si>
    <t>Метод непрерывного пологи шнека с подачей под избыточным давлением</t>
  </si>
  <si>
    <t>Импортное оборудование</t>
  </si>
  <si>
    <t>Устройство с применением инвентарных обсадных труб</t>
  </si>
  <si>
    <t>Бурение роторным способом</t>
  </si>
  <si>
    <t>бурозавинчивающиеся сваи</t>
  </si>
  <si>
    <t>Ограждение</t>
  </si>
  <si>
    <t>Шпунт трубчатый сварной</t>
  </si>
  <si>
    <t>Сваебойной машиной с суши</t>
  </si>
  <si>
    <t>Погружение вдавливанием статической нагрузкой</t>
  </si>
  <si>
    <t>Свая</t>
  </si>
  <si>
    <t>Нагрузка</t>
  </si>
  <si>
    <t>Спопоб производства  работ</t>
  </si>
  <si>
    <t>Стальные шпунтовые</t>
  </si>
  <si>
    <t>Цементация нисходящим способом  при поглощении цемента и песка</t>
  </si>
  <si>
    <t>Грунт</t>
  </si>
  <si>
    <t>Цементация восходящим способом   при поглощении цемента и песка</t>
  </si>
  <si>
    <t>Забивка и извлечение</t>
  </si>
  <si>
    <t>Иньектор</t>
  </si>
  <si>
    <t>Устройство крепления  грунтовыми стержневыми инъекционными анкерами</t>
  </si>
  <si>
    <t>Стены котлована</t>
  </si>
  <si>
    <t>Устройство крепления  грунтовыми четырехпрядевыми анкерами</t>
  </si>
  <si>
    <t>Устройство с расчетной несущей способностью</t>
  </si>
  <si>
    <t>Сваи анкерные буроинъекционные</t>
  </si>
  <si>
    <t>Ликвидация</t>
  </si>
  <si>
    <t>Скважина</t>
  </si>
  <si>
    <t>Крепление методом струйной цементации ввертикальными грунтоцементными сваями</t>
  </si>
  <si>
    <t>Устройство гидрофрезой для сооружения методом "Стена в грунте"</t>
  </si>
  <si>
    <t>Траншея</t>
  </si>
  <si>
    <t>Устройство под глинистым раствором, широкозахватным грейфером</t>
  </si>
  <si>
    <t>Устройство под глинистым раствором, широкозахватным грейфером на базе испортного экскаватора</t>
  </si>
  <si>
    <t>Установка в траншею, сооружаемую по глинистым раствором</t>
  </si>
  <si>
    <t>Каркасс</t>
  </si>
  <si>
    <t>Металлическая арматура</t>
  </si>
  <si>
    <t>Композитная арматура</t>
  </si>
  <si>
    <t>Плита минераловатная</t>
  </si>
  <si>
    <t>М-75 / М-100</t>
  </si>
  <si>
    <t>М-125</t>
  </si>
  <si>
    <t>Мат минераловатный прошивной в обкладках и безобкладки</t>
  </si>
  <si>
    <t>М-150 / М-200</t>
  </si>
  <si>
    <t>при бетонировании со связями из арматуры</t>
  </si>
  <si>
    <t>при бетонировании на поддерживающие конструкции</t>
  </si>
  <si>
    <t>при бетонировании в виде сваренных каркасов</t>
  </si>
  <si>
    <t>остающихся в теле бетона</t>
  </si>
  <si>
    <t>Установка стальных конструкций</t>
  </si>
  <si>
    <t>Изоляция поверхностей</t>
  </si>
  <si>
    <t>Изоляция плоских и криволинейных поверхностей</t>
  </si>
  <si>
    <t>Скорлупами известково-кремнеземистыми, вулканитовыми, перлитовыми, совелитовыми</t>
  </si>
  <si>
    <t>Изделиями (сегментами) известково-кремнеземистыми, вулканитовыми, перлитовыми, совелитовыми</t>
  </si>
  <si>
    <t>Плитами известково-кремнеземистыми, вулканитовыми, перлитовыми, совелитовыми</t>
  </si>
  <si>
    <t>Шнурами асбестовыми</t>
  </si>
  <si>
    <t>Шнурами асбестовыми пуховыми</t>
  </si>
  <si>
    <t>Матами из стеклянного штапельного волокна МС-50</t>
  </si>
  <si>
    <t>Матами и холстами из супертонкого стекловолокна, ультратонкого волокна, базальтового волокна</t>
  </si>
  <si>
    <t>Поверхность плоская/поверхность криволинейная</t>
  </si>
  <si>
    <t>Изделиями минераловатными</t>
  </si>
  <si>
    <t>МС-50</t>
  </si>
  <si>
    <t>М-150 - М-200</t>
  </si>
  <si>
    <t>М-75 - М-100</t>
  </si>
  <si>
    <t>ППТ, ППЖ</t>
  </si>
  <si>
    <t>Матами стекловатными</t>
  </si>
  <si>
    <t>Готовыми изделиями из пенополиуретана</t>
  </si>
  <si>
    <t>Каркас изоляции</t>
  </si>
  <si>
    <t>Из проволоки</t>
  </si>
  <si>
    <t>Из сетки</t>
  </si>
  <si>
    <t>Системой теплоизоляционной универсальной заводской готовности</t>
  </si>
  <si>
    <t>На углах поворота с примыкающими участками</t>
  </si>
  <si>
    <t>Прямой участок</t>
  </si>
  <si>
    <t>Трубные отводы и примыкающие участки</t>
  </si>
  <si>
    <t>Матами системы энергосберегающей теплоизоляционной на основе минеральной ваты</t>
  </si>
  <si>
    <t>Цилиндрами системы энергосберегающей теплоизоляционной на основе минеральной ваты</t>
  </si>
  <si>
    <t>Системой энергосберегающей теплоизоляционной на основе вспененного каучука с односторонним кашированием</t>
  </si>
  <si>
    <t>Системой энергосберегающей теплоизоляционной на основе вспененного каучука без каширования</t>
  </si>
  <si>
    <t>Стена/колонна</t>
  </si>
  <si>
    <t>Покрытие/перекрытие</t>
  </si>
  <si>
    <t>Теплоизоляция</t>
  </si>
  <si>
    <t>Изделиями из пенопласта на битуме</t>
  </si>
  <si>
    <t>Изделиями из пенопласта на битумной мастике</t>
  </si>
  <si>
    <t>Изделиями из пенопласта насухо</t>
  </si>
  <si>
    <t>Холодная поверхность</t>
  </si>
  <si>
    <t>Сверху</t>
  </si>
  <si>
    <t>Снизу</t>
  </si>
  <si>
    <t>Установка дверей с тепловой изоляцией</t>
  </si>
  <si>
    <t>Кирпичная</t>
  </si>
  <si>
    <t>Фасад здания</t>
  </si>
  <si>
    <t>Плитами из пенополистирола на клее</t>
  </si>
  <si>
    <t>С креплением дюбелями с лесов</t>
  </si>
  <si>
    <t>Противопожарный пояс из минераловатных плит на клее</t>
  </si>
  <si>
    <t>Минераловатными плитами на клее</t>
  </si>
  <si>
    <t>Цокольный профиль</t>
  </si>
  <si>
    <t>Минераловатными плитами</t>
  </si>
  <si>
    <t>Противопожарный пояс</t>
  </si>
  <si>
    <t>Из минераловатных плит на клее</t>
  </si>
  <si>
    <t>В один слой с креплением дюбелями</t>
  </si>
  <si>
    <t>В два слоя с креплением дюбелями</t>
  </si>
  <si>
    <t>Минераловатными плитами на основе стекловолокна</t>
  </si>
  <si>
    <t>С креплением дюбелями с люльки в один слой</t>
  </si>
  <si>
    <t>С креплением дюбелями с люльки в два слоя</t>
  </si>
  <si>
    <t>Устройство комбинированного теплоогнезащитного покрытия</t>
  </si>
  <si>
    <t>На основе базальтового материала и клеевого состава</t>
  </si>
  <si>
    <t>Металлическая конструкция</t>
  </si>
  <si>
    <t>С приведенной толщиной металла не менее 3,4 мм</t>
  </si>
  <si>
    <t>С приведенной толщиной металла не менее 2,4 мм</t>
  </si>
  <si>
    <t>Предел огнестойкости</t>
  </si>
  <si>
    <t>ч</t>
  </si>
  <si>
    <t>Конструкция</t>
  </si>
  <si>
    <t>Наружная ограждающая</t>
  </si>
  <si>
    <t>Кирпич/бетон</t>
  </si>
  <si>
    <t>Жидким теплоизоляционным покрытием с лесов</t>
  </si>
  <si>
    <t>Жидким теплоизоляционным покрытием с люлек</t>
  </si>
  <si>
    <t>Основания и покрытия из готовой цементно-грунтовой смеси</t>
  </si>
  <si>
    <t>Автогрейдером</t>
  </si>
  <si>
    <t>Профилировщиком</t>
  </si>
  <si>
    <t>Песчаные, супесчаные грунты</t>
  </si>
  <si>
    <t>Щебеночные, гравийные, гравийно (щебеночно) - песчаные смеси</t>
  </si>
  <si>
    <t>Дренаж</t>
  </si>
  <si>
    <t>Продольный</t>
  </si>
  <si>
    <t>Поперечный</t>
  </si>
  <si>
    <t>По краям проезжей части или вдоль укрепительных полос</t>
  </si>
  <si>
    <t>Из асбестоцементных труб</t>
  </si>
  <si>
    <t>С односторонним выпуском</t>
  </si>
  <si>
    <t>С двусторонним выпуском</t>
  </si>
  <si>
    <t>Из трубофильтров</t>
  </si>
  <si>
    <t>Водосбросные сооружения с проезжей части</t>
  </si>
  <si>
    <t>Из водоприемных колодцев</t>
  </si>
  <si>
    <t>Бетонные</t>
  </si>
  <si>
    <t>Железобетонные</t>
  </si>
  <si>
    <t>Подстилающие и выравнивающие слои оснований</t>
  </si>
  <si>
    <t>Пеностекольный щебень</t>
  </si>
  <si>
    <t>С уплотнением виброплитой</t>
  </si>
  <si>
    <t>При укатке катком</t>
  </si>
  <si>
    <t>Основание</t>
  </si>
  <si>
    <t>При укатке каменных материалов</t>
  </si>
  <si>
    <t>Однослойных</t>
  </si>
  <si>
    <t>Двухслойных</t>
  </si>
  <si>
    <t>Прочность</t>
  </si>
  <si>
    <t>Мпа</t>
  </si>
  <si>
    <t>МПа</t>
  </si>
  <si>
    <t>При укатке щебня</t>
  </si>
  <si>
    <t>Верхнего слоя двухслойных</t>
  </si>
  <si>
    <t>Нижнего слоя двухслойных</t>
  </si>
  <si>
    <t>Бортовой камень</t>
  </si>
  <si>
    <t>Природный</t>
  </si>
  <si>
    <t>Газонный/садовый</t>
  </si>
  <si>
    <t>При цементобетонных покрытиях</t>
  </si>
  <si>
    <t>При других видах покрытий</t>
  </si>
  <si>
    <t>Резка</t>
  </si>
  <si>
    <t>Мостовые</t>
  </si>
  <si>
    <t>Брусчатые</t>
  </si>
  <si>
    <t>Мозаиковые</t>
  </si>
  <si>
    <t>С заполнением швов битумной мастикой</t>
  </si>
  <si>
    <t>С заполнением швов цементным раствором</t>
  </si>
  <si>
    <t>Дорожные покрытия</t>
  </si>
  <si>
    <t>Из сборных железобетонных плит</t>
  </si>
  <si>
    <t>Шестигранные</t>
  </si>
  <si>
    <t>Основания автомобильных дорог</t>
  </si>
  <si>
    <t>Механизированным способом</t>
  </si>
  <si>
    <t>С применением дорожного бетона</t>
  </si>
  <si>
    <t>С применением дорожного бетона низких марок (тощего)</t>
  </si>
  <si>
    <t>Профилировщиками</t>
  </si>
  <si>
    <t>Автогрейдерами</t>
  </si>
  <si>
    <t>Цементобетонное</t>
  </si>
  <si>
    <t>Однослойное</t>
  </si>
  <si>
    <t>Двухслойное</t>
  </si>
  <si>
    <t>С разгрузкой бетона со смежной полосы покрытия</t>
  </si>
  <si>
    <t>При устройстве средствами малой механизации</t>
  </si>
  <si>
    <t>3.27-31</t>
  </si>
  <si>
    <t>Нарезка швов</t>
  </si>
  <si>
    <t>Затвердевший</t>
  </si>
  <si>
    <t>Свежеуложенный</t>
  </si>
  <si>
    <t>Усовершенствованное покрытие битумом с применением щебня</t>
  </si>
  <si>
    <t>Поверхностная обработка</t>
  </si>
  <si>
    <t>Одиночная</t>
  </si>
  <si>
    <t>Двойная</t>
  </si>
  <si>
    <t>Черный щебень</t>
  </si>
  <si>
    <t>Плотность</t>
  </si>
  <si>
    <t>т/м3</t>
  </si>
  <si>
    <t>3.27-41-1, 3.27-41-2</t>
  </si>
  <si>
    <t>Щебеночное</t>
  </si>
  <si>
    <t>Укладка и полупропитка</t>
  </si>
  <si>
    <t>С применением битума</t>
  </si>
  <si>
    <t>С применением битумной эмульсии</t>
  </si>
  <si>
    <t>Покрытие/основание</t>
  </si>
  <si>
    <t>Асфальтобетонное</t>
  </si>
  <si>
    <t>Из мелкозеристой смеси</t>
  </si>
  <si>
    <t>С применением ремиксера</t>
  </si>
  <si>
    <t>кг/м2</t>
  </si>
  <si>
    <t>Асфальтобетонное покрытие дорожек и тротуаров</t>
  </si>
  <si>
    <t>Из литой мелкозернистой асфальтобетонной смеси</t>
  </si>
  <si>
    <t>Двухслойное нижний слой</t>
  </si>
  <si>
    <t>Двухслойное верхний слой</t>
  </si>
  <si>
    <t>Из крупнозернистой асфальтобетонной смеси</t>
  </si>
  <si>
    <t>Из песчаной асфальтобетонной смеси</t>
  </si>
  <si>
    <t>Плитные тротуары</t>
  </si>
  <si>
    <t>Из сборных фигурных бетонных плит</t>
  </si>
  <si>
    <t>Из гладких бетонных плит</t>
  </si>
  <si>
    <t>С заполнением швов песком</t>
  </si>
  <si>
    <t>Водоотводный лоток</t>
  </si>
  <si>
    <t>Из сборного железобетона</t>
  </si>
  <si>
    <t>На тротуарах</t>
  </si>
  <si>
    <t>При покрытиях бетонной плиткой</t>
  </si>
  <si>
    <t>При асфальтобетонных покрытиях</t>
  </si>
  <si>
    <t>Из композиционных полимерных материалов</t>
  </si>
  <si>
    <t>В комплекте с решеткой (крышкой)</t>
  </si>
  <si>
    <t>На подготовленные основания</t>
  </si>
  <si>
    <t>кг/м</t>
  </si>
  <si>
    <t>Из сборных железобетонных конструкций</t>
  </si>
  <si>
    <t>Парапетное ограждение</t>
  </si>
  <si>
    <t>Стойки железобетонные</t>
  </si>
  <si>
    <t>Стойки металлические</t>
  </si>
  <si>
    <t>Ограждение из сетки</t>
  </si>
  <si>
    <t>Столбы железобетонные</t>
  </si>
  <si>
    <t>Шумозащитный экран</t>
  </si>
  <si>
    <t>Из поликарбоната</t>
  </si>
  <si>
    <t>Из монолитных железобетонных конструкций</t>
  </si>
  <si>
    <t>Ограждение дорожное с повышенной удерживающей способностью для автомобилей</t>
  </si>
  <si>
    <t>11 ДО - 1,5 - 500</t>
  </si>
  <si>
    <t>11 МО - 2 - 500</t>
  </si>
  <si>
    <t>Конструкция разделительной полосы типа "Нью Джерси"</t>
  </si>
  <si>
    <t>Блок БД-1им</t>
  </si>
  <si>
    <t>Блок БП-1и</t>
  </si>
  <si>
    <t>Плита перекрытия ПП-1</t>
  </si>
  <si>
    <t>Барьерное ограждение для автомобилей</t>
  </si>
  <si>
    <t>Металлическое</t>
  </si>
  <si>
    <t>Боковое, первого типа, одностороннего исполнения, группа дорожная</t>
  </si>
  <si>
    <t>Боковое, первого типа, одностороннего исполнения, группа мостовая</t>
  </si>
  <si>
    <t>При установке балок в один ряд</t>
  </si>
  <si>
    <t>При установке балок в два ряда</t>
  </si>
  <si>
    <t>11ДО-2-190</t>
  </si>
  <si>
    <t>11ДО-2-300</t>
  </si>
  <si>
    <t>Боковое, первого типа, с удерживающей способностью У2</t>
  </si>
  <si>
    <t>Боковое, первого типа, с удерживающей способностью У4</t>
  </si>
  <si>
    <t>Перильное ограждение</t>
  </si>
  <si>
    <t>Секция заполнения</t>
  </si>
  <si>
    <t>Из композитных материалов</t>
  </si>
  <si>
    <t>Со стойкой в сборе</t>
  </si>
  <si>
    <t>При креплении тремя анкерными шпильками</t>
  </si>
  <si>
    <t>При креплении двумя анкерными шпильками</t>
  </si>
  <si>
    <t>Укрепительная полоса</t>
  </si>
  <si>
    <t>Монолитный цементобетон</t>
  </si>
  <si>
    <t>Обочина</t>
  </si>
  <si>
    <t>Укрепление</t>
  </si>
  <si>
    <t>Втапливанием щебня</t>
  </si>
  <si>
    <t>С засевом трав</t>
  </si>
  <si>
    <t>Гравийной (щебеночной) смесью</t>
  </si>
  <si>
    <t>Размером 1 х 0,5(0,75) х 0,06 м</t>
  </si>
  <si>
    <t>Размером 3 х 0,5(0,75) х 0,12 м</t>
  </si>
  <si>
    <t>Внешняя сторона обочины</t>
  </si>
  <si>
    <t>исключить!</t>
  </si>
  <si>
    <t>Площадка</t>
  </si>
  <si>
    <t>Под высокие нагрузки</t>
  </si>
  <si>
    <t>С использованием решетки геотехнической двухосной</t>
  </si>
  <si>
    <t>Прослойка</t>
  </si>
  <si>
    <t>Нетканый синтетический материал (НСМ)</t>
  </si>
  <si>
    <t>В земляном полотне</t>
  </si>
  <si>
    <t>При укреплении откосов</t>
  </si>
  <si>
    <t>Сплошная</t>
  </si>
  <si>
    <t>В "обойме"</t>
  </si>
  <si>
    <t>Неподтопляемая</t>
  </si>
  <si>
    <t>Подтопляемая</t>
  </si>
  <si>
    <t>Срезка поверхностного слоя</t>
  </si>
  <si>
    <t>Дорожное покрытие</t>
  </si>
  <si>
    <t>Методом холодного фрезерования</t>
  </si>
  <si>
    <t>Линия дорожной разметки</t>
  </si>
  <si>
    <t>Краска</t>
  </si>
  <si>
    <t>Продольная сплошная</t>
  </si>
  <si>
    <t>Продольная прерывистая</t>
  </si>
  <si>
    <t>Поперечная</t>
  </si>
  <si>
    <t>Дорожная разметка</t>
  </si>
  <si>
    <t>Без прогрева покрытия</t>
  </si>
  <si>
    <t>С прогревом покрытия</t>
  </si>
  <si>
    <t>Самоходными механизмами</t>
  </si>
  <si>
    <t>Ручными механизмами по трафаретам</t>
  </si>
  <si>
    <t>Температура</t>
  </si>
  <si>
    <t>°С</t>
  </si>
  <si>
    <t>Термопластик</t>
  </si>
  <si>
    <t>Продольная пунктирная</t>
  </si>
  <si>
    <t>Линия обозначения мест парковки машин</t>
  </si>
  <si>
    <t>Холодный пластик</t>
  </si>
  <si>
    <t>Вручную с предварительным грунтованием</t>
  </si>
  <si>
    <t>Полимерные ленты</t>
  </si>
  <si>
    <t>Аппликатором</t>
  </si>
  <si>
    <t>На поверхность существующего покрытия</t>
  </si>
  <si>
    <t>На поверхность свежеуложенного асфальтобетонного покрытия</t>
  </si>
  <si>
    <t>Линии обозначения мест остановки общественного транспорта и парковки автомобилей</t>
  </si>
  <si>
    <t>Стрелки, цифры, элементы поперечной разметки</t>
  </si>
  <si>
    <t>Продольная</t>
  </si>
  <si>
    <t>Готовые площадные полимерные элементы</t>
  </si>
  <si>
    <t>Линия регулирования дорожного движения</t>
  </si>
  <si>
    <t>Сложной конфигурации</t>
  </si>
  <si>
    <t>По трафаретам с использованием разметочных машин ручных</t>
  </si>
  <si>
    <t>По трафаретам с использованием самоходных разметочных машин</t>
  </si>
  <si>
    <t>Холодный напыляемый пластик</t>
  </si>
  <si>
    <t>Удаление (демаркировка)</t>
  </si>
  <si>
    <t>Демаркировщиком</t>
  </si>
  <si>
    <t>3.27-77, 3.27-79, 3.27-87</t>
  </si>
  <si>
    <t>3.27-80, 3.27-81, 3.27-88</t>
  </si>
  <si>
    <t>Линия обозначения вертикальной дорожной разметки</t>
  </si>
  <si>
    <t>На ограждения дорог и возвышающиеся островки безопасности, бордюр на опасных участках</t>
  </si>
  <si>
    <t>На сооружения дорог (круглые тумбы на островках безопасности, сигнальные столбики, надолбы, опоры тросовых ограждений и т.п.)</t>
  </si>
  <si>
    <t>На нижний край пролетного строения путепроводов, мостов, тоннелей</t>
  </si>
  <si>
    <t>Световозвращатель</t>
  </si>
  <si>
    <t>Дорожный</t>
  </si>
  <si>
    <t>Искусственная дорожная неровность (ИДН)</t>
  </si>
  <si>
    <t>Элементы средней части</t>
  </si>
  <si>
    <t>Элементы концевой части</t>
  </si>
  <si>
    <t>Разметка</t>
  </si>
  <si>
    <t>Вертикальная</t>
  </si>
  <si>
    <t>На опорах контактной сети</t>
  </si>
  <si>
    <t>Холодный двухкомпонентный пластик</t>
  </si>
  <si>
    <t>Вручную с заглублением (внутрипазовая система) с посыпкой световозвращающими стеклошариками</t>
  </si>
  <si>
    <t>При нормальной температуре воздуха и дорожного покрытия</t>
  </si>
  <si>
    <t>При пониженных температурах воздуха и дорожного покрытия</t>
  </si>
  <si>
    <t>Участок</t>
  </si>
  <si>
    <t>Планировка</t>
  </si>
  <si>
    <t>Разбивка</t>
  </si>
  <si>
    <t>Очистка от мусора</t>
  </si>
  <si>
    <t>Посадочное место</t>
  </si>
  <si>
    <t>Стандартное</t>
  </si>
  <si>
    <t>В естественном грунте</t>
  </si>
  <si>
    <t>Размер</t>
  </si>
  <si>
    <t>С круглым комом земли</t>
  </si>
  <si>
    <t>0,2х0,15 м/0,25х0,2 м</t>
  </si>
  <si>
    <t>0,3х0,3 м</t>
  </si>
  <si>
    <t>0,5х0,4 м</t>
  </si>
  <si>
    <t>0,8х0,6 м</t>
  </si>
  <si>
    <t>С добавлением растительной земли до 25%</t>
  </si>
  <si>
    <t>С добавлением растительной земли до 50%</t>
  </si>
  <si>
    <t>С добавлением растительной земли до 75%</t>
  </si>
  <si>
    <t>С добавлением растительной земли до 100%</t>
  </si>
  <si>
    <t>С квадратным комом земли</t>
  </si>
  <si>
    <t>0,5х0,5х0,4 м</t>
  </si>
  <si>
    <t>0,8х0,8х0,5 м</t>
  </si>
  <si>
    <t>1,0х1,0х0,6 м</t>
  </si>
  <si>
    <t>1,3х1,3х0,6 м</t>
  </si>
  <si>
    <t>1,5х1,5х0,65 м</t>
  </si>
  <si>
    <t>1,7х1,7х0,65 м</t>
  </si>
  <si>
    <t>0,8х0,8х 0,5 м</t>
  </si>
  <si>
    <t>Нестандартное</t>
  </si>
  <si>
    <t>С комом земли</t>
  </si>
  <si>
    <t>Дерево/кустарник</t>
  </si>
  <si>
    <t>Для деревьев-саженцев</t>
  </si>
  <si>
    <t>Для деревьев и кустарников</t>
  </si>
  <si>
    <t>С оголенной корневой системой</t>
  </si>
  <si>
    <t>Дерево-саженец</t>
  </si>
  <si>
    <t>В ямы размером 0,7х0,7 м</t>
  </si>
  <si>
    <t>В ямы размером 1,0х0,8 м</t>
  </si>
  <si>
    <t>В группы</t>
  </si>
  <si>
    <t>Для кустарников-саженцев</t>
  </si>
  <si>
    <t>Кустарник-саженец</t>
  </si>
  <si>
    <t>В ямы размером 0,5х0,5 м</t>
  </si>
  <si>
    <t>В ямы размером 0,7х0,5 м</t>
  </si>
  <si>
    <t>Для однорядной живой изгороди</t>
  </si>
  <si>
    <t>Для двухрядной живой изгороди</t>
  </si>
  <si>
    <t>Для живой изгороди</t>
  </si>
  <si>
    <t>Удобрение</t>
  </si>
  <si>
    <t>Органическое</t>
  </si>
  <si>
    <t>Минеральное</t>
  </si>
  <si>
    <t>Для стандартных саженцев</t>
  </si>
  <si>
    <t>С комом в естественный грунт</t>
  </si>
  <si>
    <t>При посадке деревьев и кустарников</t>
  </si>
  <si>
    <t>Корыто</t>
  </si>
  <si>
    <t>Под газоны и цветники</t>
  </si>
  <si>
    <t>С планировкой дна</t>
  </si>
  <si>
    <t>Почва</t>
  </si>
  <si>
    <t>Газон</t>
  </si>
  <si>
    <t>Подготовка</t>
  </si>
  <si>
    <t>Посев</t>
  </si>
  <si>
    <t>Для устройства партерного и обыкновенного газонов</t>
  </si>
  <si>
    <t>Без внесения растительной земли</t>
  </si>
  <si>
    <t>С внесением растительной земли</t>
  </si>
  <si>
    <t>Партерный/мавританский/обыкновенный</t>
  </si>
  <si>
    <t>Готовый в рулонах</t>
  </si>
  <si>
    <t>На горизонтальных поверхностях/на откосах</t>
  </si>
  <si>
    <t>С уклоном на круче 1:2</t>
  </si>
  <si>
    <t>С уклоном на круче от 1:2 до 1:1</t>
  </si>
  <si>
    <t>Для озеленения откосов</t>
  </si>
  <si>
    <t>Для озеленения горизонтальной поверхности</t>
  </si>
  <si>
    <t>С помощью гидросеялки</t>
  </si>
  <si>
    <t>Улучшение почвы</t>
  </si>
  <si>
    <t>Внесением торфа</t>
  </si>
  <si>
    <t>Внесением в почву биоорганических удобрений (компостов)</t>
  </si>
  <si>
    <t>Вручную с поливом из поливомоечной машины</t>
  </si>
  <si>
    <t>Газонное покрытие</t>
  </si>
  <si>
    <t xml:space="preserve">На ячеистом основании типа "экопарковка" из бетонных фигурных плит </t>
  </si>
  <si>
    <t>Под цветники</t>
  </si>
  <si>
    <t>Цветник</t>
  </si>
  <si>
    <t>Многолетний</t>
  </si>
  <si>
    <t>Посадка</t>
  </si>
  <si>
    <t>В живую изгородь однорядную и вьющихся растений</t>
  </si>
  <si>
    <t>В живую изгородь двухрядную</t>
  </si>
  <si>
    <t>Заготовка</t>
  </si>
  <si>
    <t>0,2х0,15 м</t>
  </si>
  <si>
    <t>0,25х0,2 м</t>
  </si>
  <si>
    <t>0,5х0,5х 0,4 м</t>
  </si>
  <si>
    <t>1,5х1,5х0,65м</t>
  </si>
  <si>
    <t>2,0х2,0х0,8 м</t>
  </si>
  <si>
    <t>2,4х2,4х0,95 м</t>
  </si>
  <si>
    <t>Саженец</t>
  </si>
  <si>
    <t>Механизированный способом</t>
  </si>
  <si>
    <t>С упаковкой</t>
  </si>
  <si>
    <t>Без упаковки</t>
  </si>
  <si>
    <t>Кустарник</t>
  </si>
  <si>
    <t>Саженец стандартный/Дерево</t>
  </si>
  <si>
    <t>Саженец стандартный/Кустарник</t>
  </si>
  <si>
    <t>Земля</t>
  </si>
  <si>
    <t>Перегной</t>
  </si>
  <si>
    <t>Растительная</t>
  </si>
  <si>
    <t>Уход</t>
  </si>
  <si>
    <t>В групповых посадках</t>
  </si>
  <si>
    <t>В живой изгороди однорядной и вьющимися растениями</t>
  </si>
  <si>
    <t>В живой изгороди двухрядной</t>
  </si>
  <si>
    <t>Из многолетников</t>
  </si>
  <si>
    <t>Партерный</t>
  </si>
  <si>
    <t>Обыкновенный</t>
  </si>
  <si>
    <t>Прополка</t>
  </si>
  <si>
    <t>Рыхление</t>
  </si>
  <si>
    <t>Стрижка</t>
  </si>
  <si>
    <t>Выкашивание</t>
  </si>
  <si>
    <t>С применением полотиков</t>
  </si>
  <si>
    <t>Без применения полотиков</t>
  </si>
  <si>
    <t>Вокруг многолетних цветников</t>
  </si>
  <si>
    <t>Ручным инструментом</t>
  </si>
  <si>
    <t>Моторной косилкой</t>
  </si>
  <si>
    <t>Кайма</t>
  </si>
  <si>
    <t>Бордюр</t>
  </si>
  <si>
    <t>Газонный</t>
  </si>
  <si>
    <t>Партерный/обыкновенный</t>
  </si>
  <si>
    <t>Опрыскивание</t>
  </si>
  <si>
    <t>Ядохимикатами</t>
  </si>
  <si>
    <t>Зеленые насаждения</t>
  </si>
  <si>
    <t>Полив</t>
  </si>
  <si>
    <t>Из шланга поливомоечной машины</t>
  </si>
  <si>
    <t>Из шланга поливочного водопровода</t>
  </si>
  <si>
    <t>Из ведер</t>
  </si>
  <si>
    <t>Валка</t>
  </si>
  <si>
    <t>С разделкой древесины на корню</t>
  </si>
  <si>
    <t>В особо стесненных условиях между деревьями, зданиями, сооружениями и у проезжей части</t>
  </si>
  <si>
    <t>Твердолиственная порода</t>
  </si>
  <si>
    <t>Мягколиственная порода/хвойная порода</t>
  </si>
  <si>
    <t>Пень</t>
  </si>
  <si>
    <t>Корчевка</t>
  </si>
  <si>
    <t>Вручную с засыпкой ям от корчевки</t>
  </si>
  <si>
    <t>В городских стесненных условиях</t>
  </si>
  <si>
    <t>Откос</t>
  </si>
  <si>
    <t>Укрепление засевом трав</t>
  </si>
  <si>
    <t>С применением биоматов из кокосового волокна</t>
  </si>
  <si>
    <t>С применением биоматов из соломенного волокна</t>
  </si>
  <si>
    <t>С применением биоматов в два слоя, с верхним слоем из кокосового волокна и нижним слоем из соломенного волокна</t>
  </si>
  <si>
    <t>Стабилизация</t>
  </si>
  <si>
    <t>Биотекстилем из кокосового волокна</t>
  </si>
  <si>
    <t>С пространственными петлями</t>
  </si>
  <si>
    <t>г/м2</t>
  </si>
  <si>
    <t>Геосинтетической сеткой</t>
  </si>
  <si>
    <t>Верхнее покрытие</t>
  </si>
  <si>
    <t>Из гранитных высевок</t>
  </si>
  <si>
    <t>Покрытие тротуаров</t>
  </si>
  <si>
    <t>Из бетонной плитки</t>
  </si>
  <si>
    <t>"Брусчатка"</t>
  </si>
  <si>
    <t>Рядовым или паркетным мощением</t>
  </si>
  <si>
    <t>Кольцевым мощением</t>
  </si>
  <si>
    <t>Веерным мощением</t>
  </si>
  <si>
    <t>Из брусчатки гранитной пилено-колотой</t>
  </si>
  <si>
    <t>Из камня природного окатанного</t>
  </si>
  <si>
    <t>Из мелкоштучных камней</t>
  </si>
  <si>
    <t>Установленной на ребро</t>
  </si>
  <si>
    <t>Установленного на ребро</t>
  </si>
  <si>
    <t>Установленных на ребро</t>
  </si>
  <si>
    <t>Вдоль садовых дорожек</t>
  </si>
  <si>
    <t>Для клумб</t>
  </si>
  <si>
    <t>"Искусственная трава"</t>
  </si>
  <si>
    <t>Полоса</t>
  </si>
  <si>
    <t>Разметочная</t>
  </si>
  <si>
    <t>На покрытии "искусственная трава"</t>
  </si>
  <si>
    <t>Засыпка песком</t>
  </si>
  <si>
    <t>Засыпка резиновой крошкой</t>
  </si>
  <si>
    <t>Полиуретановое</t>
  </si>
  <si>
    <t>Наливное</t>
  </si>
  <si>
    <t>Спортивных площадок/беговых дорожек</t>
  </si>
  <si>
    <t>Плита (указатель)</t>
  </si>
  <si>
    <t>Наземная тактильная</t>
  </si>
  <si>
    <t>На слой сухой цементно-песчаной смеси</t>
  </si>
  <si>
    <t>С применением погрузчика</t>
  </si>
  <si>
    <t>300х300х100 (80) мм</t>
  </si>
  <si>
    <t>500х500х100 (80) мм</t>
  </si>
  <si>
    <t>Спортивных и детских площадок</t>
  </si>
  <si>
    <t>Из плиток на основе резиновой крошки</t>
  </si>
  <si>
    <t>На клей</t>
  </si>
  <si>
    <t>На соединительные элементы</t>
  </si>
  <si>
    <t>Спортивных площадок/детских площадок/беговых дорожек</t>
  </si>
  <si>
    <t>Многоцветное наливное</t>
  </si>
  <si>
    <t>Основание покрытия</t>
  </si>
  <si>
    <t>На готовое основание</t>
  </si>
  <si>
    <t>Карусель</t>
  </si>
  <si>
    <t>"Ж"</t>
  </si>
  <si>
    <t>Качеля</t>
  </si>
  <si>
    <t>Вращающаяся</t>
  </si>
  <si>
    <t>Перекидная</t>
  </si>
  <si>
    <t>Плоскопараллельная "П"</t>
  </si>
  <si>
    <t>Бревно</t>
  </si>
  <si>
    <t>Качающееся</t>
  </si>
  <si>
    <t>Доска</t>
  </si>
  <si>
    <t>Гигантский</t>
  </si>
  <si>
    <t>Песочница</t>
  </si>
  <si>
    <t>Лабиринт</t>
  </si>
  <si>
    <t>Спуск</t>
  </si>
  <si>
    <t>Спиральный</t>
  </si>
  <si>
    <t>Русская</t>
  </si>
  <si>
    <t>Тарзанка</t>
  </si>
  <si>
    <t>Скамейка</t>
  </si>
  <si>
    <t>3.47-67-6, 3.47-67-7</t>
  </si>
  <si>
    <t>Ограда</t>
  </si>
  <si>
    <t>Металлическая</t>
  </si>
  <si>
    <t>Шаг стоек 2,67 м</t>
  </si>
  <si>
    <t>На металлических стойках</t>
  </si>
  <si>
    <t>С изготовлением секций и стоек из трубчатых профилей</t>
  </si>
  <si>
    <t>Ворота</t>
  </si>
  <si>
    <t>Калитка</t>
  </si>
  <si>
    <t>Металлическая ограда высотой 2-2,5 м на металлических стойках</t>
  </si>
  <si>
    <t>Чугунное</t>
  </si>
  <si>
    <t>Стенка</t>
  </si>
  <si>
    <t>Из декоративных цветных бетонных камней</t>
  </si>
  <si>
    <t>Вертикальная однорядная</t>
  </si>
  <si>
    <t>Водоотводящий</t>
  </si>
  <si>
    <t>В цоколе контейнера</t>
  </si>
  <si>
    <t>Для озеленения</t>
  </si>
  <si>
    <t>1000х900 мм</t>
  </si>
  <si>
    <t>1500х900 мм</t>
  </si>
  <si>
    <t>1500х1500 мм</t>
  </si>
  <si>
    <t>Контейнер</t>
  </si>
  <si>
    <t>Гранитный</t>
  </si>
  <si>
    <t>Под озеленение</t>
  </si>
  <si>
    <t>1000х900х700 мм</t>
  </si>
  <si>
    <t>1500х900х700 мм</t>
  </si>
  <si>
    <t>1500х1500х1000 мм</t>
  </si>
  <si>
    <t>Закладная деталь</t>
  </si>
  <si>
    <t>Из полиэтиленовой трубы</t>
  </si>
  <si>
    <t>В контейнер</t>
  </si>
  <si>
    <t>Для фиксации горшка с растением</t>
  </si>
  <si>
    <t>Теплоизоляция и жесткая фиксация</t>
  </si>
  <si>
    <t>Внутри контейнера</t>
  </si>
  <si>
    <t>Закладная деталь из полиэтиленовой трубы</t>
  </si>
  <si>
    <t>Скрытая</t>
  </si>
  <si>
    <t>От неправомерных действий</t>
  </si>
  <si>
    <t>В контейнер для озеленения</t>
  </si>
  <si>
    <t>Для предотвращения дренирования грунта</t>
  </si>
  <si>
    <t>В цокольную часть контейнера для озеленения</t>
  </si>
  <si>
    <t>В траншее</t>
  </si>
  <si>
    <t>Труба/труба и фасонная часть/труба и стартовый компенсатор</t>
  </si>
  <si>
    <t>Сварка</t>
  </si>
  <si>
    <t>Бесканальная прокладка трубопроводов с теплоизоляцией из пенополиуретана</t>
  </si>
  <si>
    <t>Прокладка</t>
  </si>
  <si>
    <t>В канале</t>
  </si>
  <si>
    <t>Прокладка труб в каналах с теплоизоляцией из пенополиуретана</t>
  </si>
  <si>
    <t>Усиленная антикоррозионная</t>
  </si>
  <si>
    <t>Из полимерных липких лент</t>
  </si>
  <si>
    <t>Кожух (футляр)</t>
  </si>
  <si>
    <t>Стальной</t>
  </si>
  <si>
    <t>Неразрезной</t>
  </si>
  <si>
    <t>В открытых траншеях</t>
  </si>
  <si>
    <t>Конец футляра</t>
  </si>
  <si>
    <t>Битум/прядь</t>
  </si>
  <si>
    <t>Из плит и колец</t>
  </si>
  <si>
    <t>В угловых сооружениях</t>
  </si>
  <si>
    <t>В прямоугольных сооружениях</t>
  </si>
  <si>
    <t>Между сооружениями</t>
  </si>
  <si>
    <t>3/4</t>
  </si>
  <si>
    <t>Бетонная подготовка</t>
  </si>
  <si>
    <t>100 м3 в деле</t>
  </si>
  <si>
    <t>100 м2 подливки под оборудование</t>
  </si>
  <si>
    <t>100 м3 в деле за вычетом объема жесткой арматуры</t>
  </si>
  <si>
    <t>100 м3 загрузки</t>
  </si>
  <si>
    <t>100 м3 емкости</t>
  </si>
  <si>
    <t>100 м3 раствора</t>
  </si>
  <si>
    <t>1 м3 за вычетом проема</t>
  </si>
  <si>
    <t>1 м2 кладки</t>
  </si>
  <si>
    <t>100 м2 стены</t>
  </si>
  <si>
    <t>100 м2 опалубливаемой поверхности</t>
  </si>
  <si>
    <t>Цементная с жидким стеклом</t>
  </si>
  <si>
    <t>Бандажная лента</t>
  </si>
  <si>
    <t>Свободная укладка</t>
  </si>
  <si>
    <t>Наплавление</t>
  </si>
  <si>
    <t>Механическое крепление</t>
  </si>
  <si>
    <t>Прижимная планка</t>
  </si>
  <si>
    <t>Битумная</t>
  </si>
  <si>
    <t>Битумно-полимерный СБС-модифицированный материал</t>
  </si>
  <si>
    <t>Изолированная пенополиуретаном (ППУ)</t>
  </si>
  <si>
    <t>Изоляция стыков</t>
  </si>
  <si>
    <t>Неразъемными муфтами мастичной комплектации</t>
  </si>
  <si>
    <t>Методом заливки</t>
  </si>
  <si>
    <t>Неразъемными муфтами электросварной комплектации</t>
  </si>
  <si>
    <r>
      <t xml:space="preserve">до 
</t>
    </r>
    <r>
      <rPr>
        <sz val="11"/>
        <color rgb="FF000000"/>
        <rFont val="Calibri"/>
        <family val="2"/>
        <charset val="204"/>
        <scheme val="minor"/>
      </rPr>
      <t>(включительно)</t>
    </r>
  </si>
  <si>
    <t>Чугунная</t>
  </si>
  <si>
    <t>Водопроводная напорная (ЧШГ)</t>
  </si>
  <si>
    <t>С заделкой раструбов резиновыми уплотнительными манжетами</t>
  </si>
  <si>
    <t>Водопроводная</t>
  </si>
  <si>
    <t>С гидравлическим испытанием</t>
  </si>
  <si>
    <t>С пневматическим испытанием</t>
  </si>
  <si>
    <t>В закрытых коллекторах</t>
  </si>
  <si>
    <t>Из стальных труб</t>
  </si>
  <si>
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</si>
  <si>
    <t>Полиэтиленовая</t>
  </si>
  <si>
    <t>На муфтах</t>
  </si>
  <si>
    <t>Из гибких полимерных армированных труб</t>
  </si>
  <si>
    <t>С теплоизоляцией из пенополиуретана</t>
  </si>
  <si>
    <t>Битумно-полимерная/битумно-резиновая</t>
  </si>
  <si>
    <t>Нормальная антикоррозионная</t>
  </si>
  <si>
    <t>Стыки и фасонные части стальных трубопроводов</t>
  </si>
  <si>
    <t>Весьма усиленная антикоррозионная</t>
  </si>
  <si>
    <t>Промывка</t>
  </si>
  <si>
    <t>С дезинфекцией</t>
  </si>
  <si>
    <t>Без дезинфекции</t>
  </si>
  <si>
    <t>Сварная</t>
  </si>
  <si>
    <t>Отвод/колено/патрубок/переход</t>
  </si>
  <si>
    <t>Тройник</t>
  </si>
  <si>
    <t>Крестовина</t>
  </si>
  <si>
    <t>Фитинг</t>
  </si>
  <si>
    <t>Гибкие полимерные трубы с теплоизоляцией из пенополиуретана</t>
  </si>
  <si>
    <t>Задвижка/клапан</t>
  </si>
  <si>
    <t>Обратная/обратный</t>
  </si>
  <si>
    <t>Вантуз</t>
  </si>
  <si>
    <t>Одинарный</t>
  </si>
  <si>
    <t>Двойной</t>
  </si>
  <si>
    <t>Гидрант</t>
  </si>
  <si>
    <t>Колонка</t>
  </si>
  <si>
    <t>Водозаборная</t>
  </si>
  <si>
    <t>Чугунный</t>
  </si>
  <si>
    <t>В существующие сети из чугунных труб</t>
  </si>
  <si>
    <t>В действующие водопроводные сети из стальных труб</t>
  </si>
  <si>
    <t>Штуцер (патрубок)</t>
  </si>
  <si>
    <t>В существующие сети из стальных труб</t>
  </si>
  <si>
    <t>Фланец</t>
  </si>
  <si>
    <t>Приварка</t>
  </si>
  <si>
    <t>К стальным трубопроводам</t>
  </si>
  <si>
    <t>Колодец</t>
  </si>
  <si>
    <t>В грунтах сухих</t>
  </si>
  <si>
    <t>В грунтах мокрых</t>
  </si>
  <si>
    <t>Кирпичный</t>
  </si>
  <si>
    <t>Водопроводный</t>
  </si>
  <si>
    <t>С конической верхней частью</t>
  </si>
  <si>
    <t>С перекрытием из сборного железобетона</t>
  </si>
  <si>
    <t>С монолитными стенами и покрытием из сборного железобетона</t>
  </si>
  <si>
    <t>Продавливание</t>
  </si>
  <si>
    <t>С разработкой грунта вручную</t>
  </si>
  <si>
    <t>Без разработки грунта (прокол)</t>
  </si>
  <si>
    <t>Разрезной</t>
  </si>
  <si>
    <t>Протаскивание</t>
  </si>
  <si>
    <t>В футляр</t>
  </si>
  <si>
    <t>Пространство между тоннелем и трубопроводом</t>
  </si>
  <si>
    <t>Раствор</t>
  </si>
  <si>
    <t>Водопровод/футляр</t>
  </si>
  <si>
    <t>С применением установки тоннелепроходческой</t>
  </si>
  <si>
    <t>Подземные коммуникации</t>
  </si>
  <si>
    <t>Подвешивание</t>
  </si>
  <si>
    <t>При пересечении их трассой трубопровода</t>
  </si>
  <si>
    <t>При прокладке в населенных пунктах и на промышленных площадках</t>
  </si>
  <si>
    <t>При прокладке вне населенных пунктов и промышленных площадок</t>
  </si>
  <si>
    <t>Упор</t>
  </si>
  <si>
    <t>Постоянный</t>
  </si>
  <si>
    <t>На трубопроводе</t>
  </si>
  <si>
    <t>Футляр (гильза)</t>
  </si>
  <si>
    <t>Вспененным полиэтиленом сплошного сечения</t>
  </si>
  <si>
    <t>При проходе трубопроводов через стены сооружений водопровода и канализации</t>
  </si>
  <si>
    <t>Под трубопроводы</t>
  </si>
  <si>
    <t>Песчаное</t>
  </si>
  <si>
    <t>Гравийное</t>
  </si>
  <si>
    <t>Бетонное</t>
  </si>
  <si>
    <t>Железобетонное</t>
  </si>
  <si>
    <t>Из асбестоцементных безнапорных труб</t>
  </si>
  <si>
    <t>Из керамических канализационных труб</t>
  </si>
  <si>
    <t>Из железобетонных безнапорных раструбных труб</t>
  </si>
  <si>
    <t>Из бетонных раструбных труб</t>
  </si>
  <si>
    <t>Из железобетонных безнапорных фальцевых труб</t>
  </si>
  <si>
    <t>С жестким соединением</t>
  </si>
  <si>
    <t>Из железобетонных безнапорных фальцевых труб большого диаметра</t>
  </si>
  <si>
    <t>Водосток/сеть канализации</t>
  </si>
  <si>
    <t>Из специальных железобетонных труб</t>
  </si>
  <si>
    <t>С применением тоннелепроходческих комплексов</t>
  </si>
  <si>
    <t>Покрытие битумной мастикой</t>
  </si>
  <si>
    <t>Канализационный сборный</t>
  </si>
  <si>
    <t>Канализационный</t>
  </si>
  <si>
    <t>С покрытием из сборного железобетона</t>
  </si>
  <si>
    <t>В сухих грунтах</t>
  </si>
  <si>
    <t>Канализационный монолитный</t>
  </si>
  <si>
    <t>В грунтах просадочных</t>
  </si>
  <si>
    <t>Кольцо</t>
  </si>
  <si>
    <t>Сборное</t>
  </si>
  <si>
    <t>Горловин колодцев</t>
  </si>
  <si>
    <t>Из полимерных материалов</t>
  </si>
  <si>
    <t>Сборный</t>
  </si>
  <si>
    <t>На фланцевом соединении</t>
  </si>
  <si>
    <t>Сборно-сварной</t>
  </si>
  <si>
    <t>Дождеприемный</t>
  </si>
  <si>
    <t>Для дождевой канализации</t>
  </si>
  <si>
    <t>Из кирпича</t>
  </si>
  <si>
    <t>Фильтрующее</t>
  </si>
  <si>
    <t>Под иловые площадки и поля фильтрации</t>
  </si>
  <si>
    <t>Асбестоцементная</t>
  </si>
  <si>
    <t>Дренажная</t>
  </si>
  <si>
    <t>На иловых площадках</t>
  </si>
  <si>
    <t>Присоединение</t>
  </si>
  <si>
    <t>К существующей сети</t>
  </si>
  <si>
    <t>На наружных сетях канализации</t>
  </si>
  <si>
    <t>Поливинилхлоридная</t>
  </si>
  <si>
    <t>Безнапорная раструбная</t>
  </si>
  <si>
    <t>Из полиэтиленовых труб</t>
  </si>
  <si>
    <t>Водосток</t>
  </si>
  <si>
    <t>Из витых с полой стенкой полиэтиленовых труб низкого давления (ПНД)</t>
  </si>
  <si>
    <t>При укладке витых с полой стенкой труб канализации из полиэтилена низкого давления (ПНД)</t>
  </si>
  <si>
    <t>С применением экструдера</t>
  </si>
  <si>
    <t>Из труб гофрированных полипропиленовых</t>
  </si>
  <si>
    <t>С двухслойной стенкой</t>
  </si>
  <si>
    <t>С раструбным соединением</t>
  </si>
  <si>
    <t>Из труб полиэтиленовых</t>
  </si>
  <si>
    <t>С двухслойной профилированной стенкой</t>
  </si>
  <si>
    <t>Жироуловитель</t>
  </si>
  <si>
    <t>Вертикальный</t>
  </si>
  <si>
    <t>Горизонтальный</t>
  </si>
  <si>
    <t>Смотровой</t>
  </si>
  <si>
    <t>Из полимерных композиционных материалов (стеклопластика)</t>
  </si>
  <si>
    <t>Универсальное типа ОГ</t>
  </si>
  <si>
    <t>С шагом стоек 1 м</t>
  </si>
  <si>
    <t>Затвор</t>
  </si>
  <si>
    <t>Щитовой</t>
  </si>
  <si>
    <t>В каналах/надземная</t>
  </si>
  <si>
    <t>В непроходном канале</t>
  </si>
  <si>
    <t>В проходном канале</t>
  </si>
  <si>
    <t>Надземная</t>
  </si>
  <si>
    <t>Компенсатор</t>
  </si>
  <si>
    <t>Сальниковый</t>
  </si>
  <si>
    <t>П-образный</t>
  </si>
  <si>
    <t>Для горячей воды и пара</t>
  </si>
  <si>
    <t>Отвод</t>
  </si>
  <si>
    <t>Шаровой</t>
  </si>
  <si>
    <t>Стартовый</t>
  </si>
  <si>
    <t>Неподвижная опора/тройник/переходник/концевая заглушка/кабельный вывод/стеновой ввод</t>
  </si>
  <si>
    <t>Тепловая сеть</t>
  </si>
  <si>
    <t>Антикоррозийная защита внутренней поверхности</t>
  </si>
  <si>
    <t>Мелкозернистый бетон</t>
  </si>
  <si>
    <t>В построечных условиях</t>
  </si>
  <si>
    <t>Сильфонный</t>
  </si>
  <si>
    <t>Ввод газопровода</t>
  </si>
  <si>
    <t>В здание</t>
  </si>
  <si>
    <t>Действующий низкого давления со снижением давления</t>
  </si>
  <si>
    <t>Тройником</t>
  </si>
  <si>
    <t>Стык в стык</t>
  </si>
  <si>
    <t>Штуцером</t>
  </si>
  <si>
    <t>Действующий</t>
  </si>
  <si>
    <t>Отключение и заглушка под газом</t>
  </si>
  <si>
    <t>Сборник конденсата/гидравлический затвор</t>
  </si>
  <si>
    <t>На наружных сетях газопроводов</t>
  </si>
  <si>
    <t>Гидравлический затвор</t>
  </si>
  <si>
    <t>Во внутриквартальных коллекторах</t>
  </si>
  <si>
    <t>Байпас</t>
  </si>
  <si>
    <t>Резиновый</t>
  </si>
  <si>
    <t>Шланговый</t>
  </si>
  <si>
    <t>Свеча</t>
  </si>
  <si>
    <t>Газовая</t>
  </si>
  <si>
    <t>Трубка</t>
  </si>
  <si>
    <t>Контрольная</t>
  </si>
  <si>
    <t>Пункт</t>
  </si>
  <si>
    <t>Контрольный</t>
  </si>
  <si>
    <t>Контроль сварных соединений</t>
  </si>
  <si>
    <t>Просвечиванием рентгеновскими установками через две стенки</t>
  </si>
  <si>
    <t>Проверка качества изоляции</t>
  </si>
  <si>
    <t>Дефектоскопом искровым на бровке на первые 10 м</t>
  </si>
  <si>
    <t>Прибором АНПИ или ИПИТ в засыпанной траншее на первые 10 м</t>
  </si>
  <si>
    <t>Контрольно-измерительная</t>
  </si>
  <si>
    <t>Установка с земляными работами, разборкой и восстановлением изоляции и устройством отмостки (без стоимости колонки)</t>
  </si>
  <si>
    <t>Станция</t>
  </si>
  <si>
    <t>Катодно-сетевая КСС-1200</t>
  </si>
  <si>
    <t>На фундаменте</t>
  </si>
  <si>
    <t>Установка (без стоимости станции и сборного железобетона)</t>
  </si>
  <si>
    <t>Катодно-сетевая КСС-600</t>
  </si>
  <si>
    <t>На опорах</t>
  </si>
  <si>
    <t>Протектор</t>
  </si>
  <si>
    <t>Одиночный</t>
  </si>
  <si>
    <t>Упакованный в порошкообразном активаторе</t>
  </si>
  <si>
    <t>Установка, с земляными работами, разборкой и восстановлением изоляции (без стоимости протектора)</t>
  </si>
  <si>
    <t>Опознавательный знак</t>
  </si>
  <si>
    <t>Установка с земляными работами</t>
  </si>
  <si>
    <t>Дренажный</t>
  </si>
  <si>
    <t>Прокладка с земляными работами (без стоимости кабелей при расходе 1,02 м на 1 м прокладки)</t>
  </si>
  <si>
    <t>Присоединение с разборкой и восстановлением изоляции (без стоимости патронов термитных)</t>
  </si>
  <si>
    <t>К рельсу</t>
  </si>
  <si>
    <t>К трубопроводу</t>
  </si>
  <si>
    <t>К поляризованной электродренажной</t>
  </si>
  <si>
    <t>К средней точке дросселя</t>
  </si>
  <si>
    <t>Анодное</t>
  </si>
  <si>
    <t>Устройство с земляными работами, укладкой кабеля в траншеи с установкой опознавательных знаков заземления (без стоимости сборного железобетона)</t>
  </si>
  <si>
    <t>Вертикальное</t>
  </si>
  <si>
    <t>Горизонтальное</t>
  </si>
  <si>
    <t>Шина</t>
  </si>
  <si>
    <t>По опоре</t>
  </si>
  <si>
    <t>К анодному заземлению с присоединением к нему</t>
  </si>
  <si>
    <t>Полиэтиленовый</t>
  </si>
  <si>
    <t>С барабана</t>
  </si>
  <si>
    <t>Мерная длина</t>
  </si>
  <si>
    <t>Седловидный</t>
  </si>
  <si>
    <t>Диаметр 63/32 мм</t>
  </si>
  <si>
    <t>Диаметр 110/32 мм</t>
  </si>
  <si>
    <t>Диаметр 110/40 мм</t>
  </si>
  <si>
    <t>Диаметр 110/63 мм</t>
  </si>
  <si>
    <t>Диаметр 160/32 мм</t>
  </si>
  <si>
    <t>Диаметр 160/40 мм</t>
  </si>
  <si>
    <t>Диаметр 160/63 мм</t>
  </si>
  <si>
    <t>Диаметр 200/32 мм</t>
  </si>
  <si>
    <t>Диаметр 200/40 мм</t>
  </si>
  <si>
    <t>Диаметр 200/63 мм</t>
  </si>
  <si>
    <t>Диаметр 225/32 мм</t>
  </si>
  <si>
    <t>Диаметр 225/40 мм</t>
  </si>
  <si>
    <t>Диаметр 225/63 мм</t>
  </si>
  <si>
    <t>Диаметр 250/32 мм</t>
  </si>
  <si>
    <t>Диаметр 250/63 мм</t>
  </si>
  <si>
    <t>Соединение</t>
  </si>
  <si>
    <t>"Сталь-полиэтилен"</t>
  </si>
  <si>
    <t>Муфта</t>
  </si>
  <si>
    <t>Усилительная</t>
  </si>
  <si>
    <t>На полиэтиленовом газопроводе</t>
  </si>
  <si>
    <t>Протянутая</t>
  </si>
  <si>
    <t>Опрессовка</t>
  </si>
  <si>
    <t>Соединение прокладываемой с действующей</t>
  </si>
  <si>
    <t>С помощью полистопа</t>
  </si>
  <si>
    <t>Диаметром 315/32 - 315/63 мм</t>
  </si>
  <si>
    <t>Диаметром 400/63 мм</t>
  </si>
  <si>
    <t>Диаметром 315 - 355/110 мм</t>
  </si>
  <si>
    <t>Диаметром 400 - 450/110 мм</t>
  </si>
  <si>
    <t>Контроль монтажных сварных соединений неразрушающими методами, визуальный и измерительный контроль</t>
  </si>
  <si>
    <t>Расход</t>
  </si>
  <si>
    <t>Пункт редуцирования газа</t>
  </si>
  <si>
    <t>Контрольные испытания и опрессовка запорной арматуры и газопроводов</t>
  </si>
  <si>
    <t>Перед проведением пусконаладочных работ</t>
  </si>
  <si>
    <t>Контрольные испытания и опрессовка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</si>
</sst>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charset val="204"/>
      <scheme val="minor"/>
    </font>
    <font>
      <b/>
      <sz val="11"/>
      <color rgb="FF000000"/>
      <name val="Calibri"/>
      <family val="2"/>
      <scheme val="minor"/>
    </font>
    <font>
      <b/>
      <sz val="10"/>
      <color theme="1"/>
      <name val="Calibri"/>
      <family val="2"/>
      <charset val="204"/>
      <scheme val="minor"/>
    </font>
    <font>
      <sz val="10"/>
      <name val="Times New Roman"/>
      <family val="1"/>
      <charset val="204"/>
    </font>
    <font>
      <b/>
      <u/>
      <sz val="10"/>
      <name val="Times New Roman"/>
      <family val="1"/>
      <charset val="204"/>
    </font>
    <font>
      <b/>
      <u/>
      <sz val="11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charset val="204"/>
      <scheme val="minor"/>
    </font>
    <font>
      <b/>
      <sz val="11"/>
      <color theme="6" tint="-0.499984740745262"/>
      <name val="Calibri"/>
      <family val="2"/>
      <charset val="204"/>
      <scheme val="minor"/>
    </font>
    <font>
      <sz val="11"/>
      <color rgb="FFFF0000"/>
      <name val="Calibri"/>
      <family val="2"/>
      <scheme val="minor"/>
    </font>
    <font>
      <sz val="11"/>
      <color theme="9" tint="-0.249977111117893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8E8E8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auto="1"/>
      </top>
      <bottom style="thin">
        <color indexed="64"/>
      </bottom>
      <diagonal/>
    </border>
  </borders>
  <cellStyleXfs count="1">
    <xf numFmtId="0" fontId="0" fillId="0" borderId="0"/>
  </cellStyleXfs>
  <cellXfs count="207">
    <xf numFmtId="0" fontId="0" fillId="0" borderId="0" xfId="0"/>
    <xf numFmtId="0" fontId="3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2" borderId="0" xfId="0" applyFill="1" applyAlignment="1">
      <alignment horizontal="center" vertical="center" wrapText="1"/>
    </xf>
    <xf numFmtId="0" fontId="0" fillId="2" borderId="0" xfId="0" applyFill="1" applyAlignment="1">
      <alignment horizontal="left" wrapText="1"/>
    </xf>
    <xf numFmtId="0" fontId="0" fillId="3" borderId="0" xfId="0" applyFill="1" applyAlignment="1">
      <alignment horizontal="left" wrapText="1"/>
    </xf>
    <xf numFmtId="0" fontId="0" fillId="0" borderId="0" xfId="0" applyAlignment="1">
      <alignment wrapText="1"/>
    </xf>
    <xf numFmtId="0" fontId="0" fillId="0" borderId="0" xfId="0" applyFill="1" applyBorder="1" applyAlignment="1">
      <alignment wrapText="1"/>
    </xf>
    <xf numFmtId="0" fontId="0" fillId="0" borderId="0" xfId="0" applyFill="1" applyAlignment="1">
      <alignment horizontal="left" wrapText="1"/>
    </xf>
    <xf numFmtId="0" fontId="4" fillId="3" borderId="2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4" fillId="4" borderId="9" xfId="0" applyFont="1" applyFill="1" applyBorder="1" applyAlignment="1">
      <alignment horizontal="center" vertical="center" wrapText="1"/>
    </xf>
    <xf numFmtId="0" fontId="4" fillId="4" borderId="11" xfId="0" applyFont="1" applyFill="1" applyBorder="1" applyAlignment="1">
      <alignment horizontal="center" vertical="center" wrapText="1"/>
    </xf>
    <xf numFmtId="0" fontId="0" fillId="0" borderId="0" xfId="0" quotePrefix="1" applyFill="1" applyAlignment="1">
      <alignment horizontal="center" vertical="center" wrapText="1"/>
    </xf>
    <xf numFmtId="0" fontId="0" fillId="0" borderId="0" xfId="0" applyFill="1" applyAlignment="1">
      <alignment horizontal="left" vertical="center" wrapText="1"/>
    </xf>
    <xf numFmtId="0" fontId="0" fillId="4" borderId="2" xfId="0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2" fillId="0" borderId="0" xfId="0" applyFont="1" applyAlignment="1">
      <alignment wrapText="1"/>
    </xf>
    <xf numFmtId="0" fontId="8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6" fillId="4" borderId="8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49" fontId="0" fillId="0" borderId="0" xfId="0" applyNumberFormat="1" applyAlignment="1">
      <alignment wrapText="1"/>
    </xf>
    <xf numFmtId="0" fontId="3" fillId="0" borderId="17" xfId="0" applyFont="1" applyFill="1" applyBorder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2" fillId="0" borderId="17" xfId="0" applyFont="1" applyBorder="1" applyAlignment="1">
      <alignment horizontal="center" vertical="center" wrapText="1"/>
    </xf>
    <xf numFmtId="0" fontId="12" fillId="0" borderId="16" xfId="0" applyFont="1" applyBorder="1" applyAlignment="1">
      <alignment horizontal="center" vertical="center" wrapText="1"/>
    </xf>
    <xf numFmtId="0" fontId="13" fillId="8" borderId="1" xfId="0" applyFont="1" applyFill="1" applyBorder="1" applyAlignment="1">
      <alignment horizontal="center" vertical="center"/>
    </xf>
    <xf numFmtId="0" fontId="13" fillId="0" borderId="1" xfId="0" applyFont="1" applyBorder="1"/>
    <xf numFmtId="0" fontId="13" fillId="0" borderId="1" xfId="0" applyFont="1" applyBorder="1" applyAlignment="1">
      <alignment horizontal="right"/>
    </xf>
    <xf numFmtId="0" fontId="13" fillId="0" borderId="15" xfId="0" applyFont="1" applyBorder="1"/>
    <xf numFmtId="0" fontId="13" fillId="0" borderId="0" xfId="0" applyFont="1" applyAlignment="1">
      <alignment horizontal="right"/>
    </xf>
    <xf numFmtId="0" fontId="7" fillId="8" borderId="1" xfId="0" applyFont="1" applyFill="1" applyBorder="1" applyAlignment="1">
      <alignment horizontal="center" vertical="center" wrapText="1"/>
    </xf>
    <xf numFmtId="0" fontId="14" fillId="0" borderId="1" xfId="0" applyFont="1" applyBorder="1" applyAlignment="1">
      <alignment horizontal="left" vertical="center"/>
    </xf>
    <xf numFmtId="0" fontId="14" fillId="0" borderId="1" xfId="0" applyFont="1" applyBorder="1" applyAlignment="1">
      <alignment horizontal="center" vertical="center"/>
    </xf>
    <xf numFmtId="0" fontId="0" fillId="0" borderId="1" xfId="0" applyBorder="1"/>
    <xf numFmtId="0" fontId="15" fillId="0" borderId="1" xfId="0" applyFont="1" applyBorder="1" applyAlignment="1">
      <alignment horizontal="right" vertical="center"/>
    </xf>
    <xf numFmtId="0" fontId="16" fillId="0" borderId="1" xfId="0" applyFont="1" applyBorder="1"/>
    <xf numFmtId="0" fontId="6" fillId="3" borderId="8" xfId="0" applyFont="1" applyFill="1" applyBorder="1" applyAlignment="1">
      <alignment vertical="center" wrapText="1"/>
    </xf>
    <xf numFmtId="9" fontId="0" fillId="0" borderId="0" xfId="0" applyNumberFormat="1"/>
    <xf numFmtId="9" fontId="7" fillId="8" borderId="7" xfId="0" applyNumberFormat="1" applyFont="1" applyFill="1" applyBorder="1" applyAlignment="1">
      <alignment horizontal="center" vertical="center" wrapText="1"/>
    </xf>
    <xf numFmtId="9" fontId="0" fillId="0" borderId="1" xfId="0" applyNumberFormat="1" applyBorder="1"/>
    <xf numFmtId="9" fontId="0" fillId="0" borderId="1" xfId="0" applyNumberFormat="1" applyBorder="1" applyAlignment="1">
      <alignment horizontal="center"/>
    </xf>
    <xf numFmtId="9" fontId="16" fillId="0" borderId="1" xfId="0" applyNumberFormat="1" applyFont="1" applyBorder="1"/>
    <xf numFmtId="0" fontId="1" fillId="0" borderId="0" xfId="0" applyFont="1" applyAlignment="1">
      <alignment horizontal="center" vertical="center" wrapText="1"/>
    </xf>
    <xf numFmtId="0" fontId="0" fillId="9" borderId="0" xfId="0" applyFill="1"/>
    <xf numFmtId="0" fontId="0" fillId="0" borderId="0" xfId="0" applyAlignment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2" fillId="0" borderId="14" xfId="0" applyFont="1" applyBorder="1" applyAlignment="1">
      <alignment horizontal="center" vertical="center" wrapText="1"/>
    </xf>
    <xf numFmtId="0" fontId="0" fillId="0" borderId="0" xfId="0" quotePrefix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10" fillId="0" borderId="0" xfId="0" applyFont="1" applyAlignment="1">
      <alignment wrapText="1"/>
    </xf>
    <xf numFmtId="0" fontId="0" fillId="0" borderId="0" xfId="0" quotePrefix="1" applyFill="1" applyBorder="1" applyAlignment="1">
      <alignment horizontal="center" vertical="center" wrapText="1"/>
    </xf>
    <xf numFmtId="16" fontId="0" fillId="0" borderId="0" xfId="0" applyNumberFormat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 wrapText="1"/>
    </xf>
    <xf numFmtId="0" fontId="11" fillId="0" borderId="0" xfId="0" applyFont="1" applyBorder="1" applyAlignment="1">
      <alignment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0" fillId="0" borderId="0" xfId="0" applyFill="1" applyAlignment="1">
      <alignment wrapText="1"/>
    </xf>
    <xf numFmtId="0" fontId="0" fillId="7" borderId="0" xfId="0" applyFill="1"/>
    <xf numFmtId="0" fontId="0" fillId="7" borderId="0" xfId="0" applyFill="1" applyAlignment="1">
      <alignment horizontal="left" wrapText="1"/>
    </xf>
    <xf numFmtId="0" fontId="0" fillId="7" borderId="0" xfId="0" applyFill="1" applyAlignment="1">
      <alignment wrapText="1"/>
    </xf>
    <xf numFmtId="0" fontId="0" fillId="7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17" fillId="0" borderId="0" xfId="0" applyFont="1" applyAlignment="1">
      <alignment horizontal="left" wrapText="1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9" borderId="0" xfId="0" applyFill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0" fillId="0" borderId="0" xfId="0" applyFont="1" applyAlignment="1">
      <alignment horizontal="left" wrapText="1"/>
    </xf>
    <xf numFmtId="0" fontId="0" fillId="9" borderId="0" xfId="0" applyFill="1" applyAlignment="1">
      <alignment horizontal="left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11" fillId="0" borderId="5" xfId="0" applyFont="1" applyBorder="1" applyAlignment="1">
      <alignment vertical="center" wrapText="1"/>
    </xf>
    <xf numFmtId="0" fontId="11" fillId="0" borderId="6" xfId="0" applyFont="1" applyBorder="1" applyAlignment="1">
      <alignment vertical="center" wrapText="1"/>
    </xf>
    <xf numFmtId="0" fontId="11" fillId="0" borderId="18" xfId="0" applyFont="1" applyBorder="1" applyAlignment="1">
      <alignment vertical="center" wrapText="1"/>
    </xf>
    <xf numFmtId="0" fontId="0" fillId="10" borderId="0" xfId="0" applyFill="1" applyAlignment="1">
      <alignment horizontal="left" wrapText="1"/>
    </xf>
    <xf numFmtId="0" fontId="0" fillId="10" borderId="0" xfId="0" applyFill="1"/>
    <xf numFmtId="0" fontId="0" fillId="10" borderId="0" xfId="0" applyFill="1" applyAlignment="1">
      <alignment horizontal="center" vertical="center"/>
    </xf>
    <xf numFmtId="0" fontId="3" fillId="10" borderId="1" xfId="0" applyFont="1" applyFill="1" applyBorder="1" applyAlignment="1">
      <alignment horizontal="center" vertical="center" wrapText="1"/>
    </xf>
    <xf numFmtId="0" fontId="0" fillId="10" borderId="0" xfId="0" applyFill="1" applyAlignment="1">
      <alignment horizontal="center" vertical="center" wrapText="1"/>
    </xf>
    <xf numFmtId="0" fontId="0" fillId="10" borderId="0" xfId="0" applyFill="1" applyAlignment="1">
      <alignment wrapText="1"/>
    </xf>
    <xf numFmtId="49" fontId="0" fillId="10" borderId="0" xfId="0" applyNumberFormat="1" applyFill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0" fillId="0" borderId="0" xfId="0" applyFill="1"/>
    <xf numFmtId="0" fontId="11" fillId="0" borderId="1" xfId="0" applyFont="1" applyFill="1" applyBorder="1" applyAlignment="1">
      <alignment horizontal="center" vertical="center" wrapText="1"/>
    </xf>
    <xf numFmtId="0" fontId="3" fillId="0" borderId="19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 wrapText="1"/>
    </xf>
    <xf numFmtId="0" fontId="3" fillId="11" borderId="1" xfId="0" applyFont="1" applyFill="1" applyBorder="1" applyAlignment="1">
      <alignment horizontal="center" vertical="center" wrapText="1"/>
    </xf>
    <xf numFmtId="0" fontId="3" fillId="12" borderId="1" xfId="0" applyFont="1" applyFill="1" applyBorder="1" applyAlignment="1">
      <alignment horizontal="center" vertical="center" wrapText="1"/>
    </xf>
    <xf numFmtId="0" fontId="7" fillId="8" borderId="1" xfId="0" applyFont="1" applyFill="1" applyBorder="1" applyAlignment="1">
      <alignment vertical="center" wrapText="1"/>
    </xf>
    <xf numFmtId="0" fontId="7" fillId="12" borderId="5" xfId="0" applyFont="1" applyFill="1" applyBorder="1" applyAlignment="1">
      <alignment vertical="center" wrapText="1"/>
    </xf>
    <xf numFmtId="0" fontId="7" fillId="12" borderId="6" xfId="0" applyFont="1" applyFill="1" applyBorder="1" applyAlignment="1">
      <alignment vertical="center" wrapText="1"/>
    </xf>
    <xf numFmtId="0" fontId="7" fillId="12" borderId="7" xfId="0" applyFont="1" applyFill="1" applyBorder="1" applyAlignment="1">
      <alignment vertical="center" wrapText="1"/>
    </xf>
    <xf numFmtId="0" fontId="7" fillId="11" borderId="5" xfId="0" applyFont="1" applyFill="1" applyBorder="1" applyAlignment="1">
      <alignment vertical="center" wrapText="1"/>
    </xf>
    <xf numFmtId="0" fontId="7" fillId="11" borderId="6" xfId="0" applyFont="1" applyFill="1" applyBorder="1" applyAlignment="1">
      <alignment vertical="center" wrapText="1"/>
    </xf>
    <xf numFmtId="0" fontId="7" fillId="11" borderId="7" xfId="0" applyFont="1" applyFill="1" applyBorder="1" applyAlignment="1">
      <alignment vertical="center" wrapText="1"/>
    </xf>
    <xf numFmtId="0" fontId="19" fillId="7" borderId="0" xfId="0" applyFont="1" applyFill="1" applyAlignment="1">
      <alignment horizontal="left" wrapText="1"/>
    </xf>
    <xf numFmtId="0" fontId="0" fillId="8" borderId="0" xfId="0" applyFill="1" applyAlignment="1">
      <alignment horizontal="left" wrapText="1"/>
    </xf>
    <xf numFmtId="0" fontId="21" fillId="0" borderId="0" xfId="0" applyFont="1" applyAlignment="1">
      <alignment horizontal="left" wrapText="1"/>
    </xf>
    <xf numFmtId="0" fontId="0" fillId="13" borderId="0" xfId="0" applyFill="1" applyAlignment="1">
      <alignment horizontal="center" vertical="center" wrapText="1"/>
    </xf>
    <xf numFmtId="0" fontId="0" fillId="13" borderId="0" xfId="0" applyFill="1"/>
    <xf numFmtId="0" fontId="20" fillId="13" borderId="0" xfId="0" applyFont="1" applyFill="1" applyAlignment="1">
      <alignment horizontal="left" wrapText="1"/>
    </xf>
    <xf numFmtId="0" fontId="0" fillId="13" borderId="0" xfId="0" applyFill="1" applyAlignment="1">
      <alignment horizontal="left" wrapText="1"/>
    </xf>
    <xf numFmtId="0" fontId="0" fillId="11" borderId="0" xfId="0" applyFill="1" applyAlignment="1">
      <alignment horizontal="center" vertical="center" wrapText="1"/>
    </xf>
    <xf numFmtId="0" fontId="0" fillId="11" borderId="0" xfId="0" applyFill="1"/>
    <xf numFmtId="0" fontId="19" fillId="11" borderId="0" xfId="0" applyFont="1" applyFill="1" applyAlignment="1">
      <alignment horizontal="left" wrapText="1"/>
    </xf>
    <xf numFmtId="0" fontId="6" fillId="4" borderId="8" xfId="0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0" fontId="6" fillId="4" borderId="3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6" fillId="0" borderId="8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4" borderId="12" xfId="0" applyFont="1" applyFill="1" applyBorder="1" applyAlignment="1">
      <alignment horizontal="center" vertical="center" wrapText="1"/>
    </xf>
    <xf numFmtId="0" fontId="6" fillId="4" borderId="0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center" wrapText="1"/>
    </xf>
    <xf numFmtId="0" fontId="7" fillId="0" borderId="7" xfId="0" applyFont="1" applyFill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center" wrapText="1"/>
    </xf>
    <xf numFmtId="0" fontId="6" fillId="0" borderId="6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 wrapText="1"/>
    </xf>
    <xf numFmtId="0" fontId="0" fillId="0" borderId="7" xfId="0" applyFill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7" borderId="0" xfId="0" applyFont="1" applyFill="1" applyBorder="1" applyAlignment="1">
      <alignment horizontal="center" vertical="center" wrapText="1"/>
    </xf>
    <xf numFmtId="0" fontId="3" fillId="7" borderId="14" xfId="0" applyFont="1" applyFill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 wrapText="1"/>
    </xf>
    <xf numFmtId="0" fontId="11" fillId="5" borderId="6" xfId="0" applyFont="1" applyFill="1" applyBorder="1" applyAlignment="1">
      <alignment horizontal="center" vertical="center" wrapText="1"/>
    </xf>
    <xf numFmtId="0" fontId="11" fillId="5" borderId="18" xfId="0" applyFont="1" applyFill="1" applyBorder="1" applyAlignment="1">
      <alignment horizontal="center" vertical="center" wrapText="1"/>
    </xf>
    <xf numFmtId="0" fontId="13" fillId="8" borderId="19" xfId="0" applyFont="1" applyFill="1" applyBorder="1" applyAlignment="1">
      <alignment horizontal="center" vertical="center" wrapText="1"/>
    </xf>
    <xf numFmtId="0" fontId="13" fillId="8" borderId="17" xfId="0" applyFont="1" applyFill="1" applyBorder="1" applyAlignment="1">
      <alignment horizontal="center" vertical="center" wrapText="1"/>
    </xf>
    <xf numFmtId="0" fontId="7" fillId="8" borderId="19" xfId="0" applyFont="1" applyFill="1" applyBorder="1" applyAlignment="1">
      <alignment horizontal="center" vertical="center" wrapText="1"/>
    </xf>
    <xf numFmtId="0" fontId="7" fillId="8" borderId="17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0" fontId="7" fillId="8" borderId="7" xfId="0" applyFont="1" applyFill="1" applyBorder="1" applyAlignment="1">
      <alignment horizontal="center" vertical="center" wrapText="1"/>
    </xf>
    <xf numFmtId="17" fontId="0" fillId="0" borderId="0" xfId="0" quotePrefix="1" applyNumberFormat="1" applyAlignment="1">
      <alignment horizontal="center" vertical="center" wrapText="1"/>
    </xf>
    <xf numFmtId="0" fontId="0" fillId="11" borderId="0" xfId="0" applyFill="1" applyAlignment="1">
      <alignment horizontal="left" wrapText="1"/>
    </xf>
  </cellXfs>
  <cellStyles count="1">
    <cellStyle name="Обычный" xfId="0" builtinId="0"/>
  </cellStyles>
  <dxfs count="2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A2F2E07B-8C01-4E67-86D0-E9D4285B8F4B}">
  <we:reference id="wa200005271" version="1.0.0.0" store="ru-RU" storeType="OMEX"/>
  <we:alternateReferences>
    <we:reference id="wa200005271" version="1.0.0.0" store="WA200005271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_xldudf_AI_FILL</we:customFunctionIds>
        <we:customFunctionIds>_xldudf_AI_LIST</we:customFunctionIds>
        <we:customFunctionIds>_xldudf_AI_GET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BG18245"/>
  <sheetViews>
    <sheetView showGridLines="0" tabSelected="1" topLeftCell="A70" zoomScale="80" zoomScaleNormal="80" workbookViewId="0">
      <selection activeCell="F88" sqref="F88:H88"/>
    </sheetView>
  </sheetViews>
  <sheetFormatPr defaultRowHeight="14.4" x14ac:dyDescent="0.3"/>
  <cols>
    <col min="1" max="1" width="13.5546875" customWidth="1"/>
    <col min="2" max="2" width="8.6640625" customWidth="1"/>
    <col min="3" max="3" width="10.6640625" customWidth="1"/>
    <col min="4" max="5" width="12.6640625" customWidth="1"/>
    <col min="6" max="6" width="15.6640625" customWidth="1"/>
    <col min="7" max="7" width="10.6640625" customWidth="1"/>
    <col min="8" max="8" width="126.6640625" customWidth="1"/>
    <col min="9" max="9" width="15.6640625" customWidth="1"/>
    <col min="10" max="10" width="16.6640625" customWidth="1"/>
    <col min="11" max="11" width="10.6640625" style="26" customWidth="1"/>
    <col min="12" max="12" width="17.109375" style="7" customWidth="1"/>
    <col min="13" max="14" width="15.6640625" style="7" customWidth="1"/>
    <col min="15" max="15" width="43" style="7" customWidth="1"/>
    <col min="16" max="16" width="26" style="7" customWidth="1"/>
    <col min="17" max="17" width="38.33203125" style="2" customWidth="1"/>
    <col min="18" max="18" width="39.33203125" style="2" customWidth="1"/>
    <col min="19" max="19" width="51.33203125" style="2" customWidth="1"/>
    <col min="20" max="20" width="30.33203125" style="2" customWidth="1"/>
    <col min="21" max="23" width="14.109375" style="26" customWidth="1"/>
    <col min="24" max="25" width="9.109375" style="26"/>
    <col min="26" max="26" width="10.33203125" style="26" customWidth="1"/>
    <col min="27" max="27" width="11.5546875" style="26" customWidth="1"/>
    <col min="28" max="28" width="18" style="26" customWidth="1"/>
    <col min="29" max="31" width="9.109375" style="26"/>
    <col min="32" max="32" width="11" style="26" customWidth="1"/>
    <col min="33" max="40" width="9.109375" style="26"/>
  </cols>
  <sheetData>
    <row r="1" spans="1:22" x14ac:dyDescent="0.3">
      <c r="A1" t="s">
        <v>32385</v>
      </c>
      <c r="B1">
        <f>COUNTIF(A5:A18246,A1)</f>
        <v>3805</v>
      </c>
    </row>
    <row r="2" spans="1:22" x14ac:dyDescent="0.3">
      <c r="A2" t="s">
        <v>32460</v>
      </c>
      <c r="B2">
        <f>COUNTIF(A5:A18246,A2)</f>
        <v>3519</v>
      </c>
    </row>
    <row r="3" spans="1:22" x14ac:dyDescent="0.3">
      <c r="A3" t="s">
        <v>32461</v>
      </c>
      <c r="B3">
        <f>COUNTIF(A5:A18246,A3)</f>
        <v>17</v>
      </c>
      <c r="L3" s="163" t="s">
        <v>0</v>
      </c>
      <c r="M3" s="163"/>
      <c r="N3" s="163"/>
      <c r="O3" s="163" t="s">
        <v>1</v>
      </c>
      <c r="P3" s="163"/>
      <c r="Q3" s="163" t="s">
        <v>2</v>
      </c>
      <c r="R3" s="163"/>
      <c r="S3" s="163"/>
      <c r="T3" s="163"/>
    </row>
    <row r="4" spans="1:22" ht="72" x14ac:dyDescent="0.3">
      <c r="A4" s="26" t="s">
        <v>32384</v>
      </c>
      <c r="B4" s="1" t="s">
        <v>3</v>
      </c>
      <c r="C4" s="1" t="s">
        <v>4</v>
      </c>
      <c r="D4" s="1" t="s">
        <v>5</v>
      </c>
      <c r="E4" s="1" t="s">
        <v>6</v>
      </c>
      <c r="F4" s="1" t="s">
        <v>7</v>
      </c>
      <c r="G4" s="1" t="s">
        <v>8</v>
      </c>
      <c r="H4" s="1" t="s">
        <v>9</v>
      </c>
      <c r="I4" s="1" t="s">
        <v>10</v>
      </c>
      <c r="J4" s="1" t="s">
        <v>11</v>
      </c>
      <c r="K4" s="80" t="s">
        <v>32477</v>
      </c>
      <c r="L4" s="35" t="s">
        <v>12</v>
      </c>
      <c r="M4" s="35" t="s">
        <v>13</v>
      </c>
      <c r="N4" s="35" t="s">
        <v>14</v>
      </c>
      <c r="O4" s="35" t="s">
        <v>32311</v>
      </c>
      <c r="P4" s="35" t="s">
        <v>31195</v>
      </c>
      <c r="Q4" s="35" t="s">
        <v>15</v>
      </c>
      <c r="R4" s="35" t="s">
        <v>16</v>
      </c>
      <c r="S4" s="35" t="s">
        <v>17</v>
      </c>
      <c r="T4" s="35" t="s">
        <v>18</v>
      </c>
    </row>
    <row r="5" spans="1:22" x14ac:dyDescent="0.3">
      <c r="B5" s="2" t="s">
        <v>19</v>
      </c>
      <c r="C5" s="2" t="s">
        <v>20</v>
      </c>
      <c r="H5" s="3" t="s">
        <v>21</v>
      </c>
    </row>
    <row r="6" spans="1:22" x14ac:dyDescent="0.3">
      <c r="L6" s="163" t="s">
        <v>0</v>
      </c>
      <c r="M6" s="163"/>
      <c r="N6" s="163"/>
      <c r="O6" s="163" t="s">
        <v>1</v>
      </c>
      <c r="P6" s="163"/>
    </row>
    <row r="7" spans="1:22" ht="43.2" x14ac:dyDescent="0.3">
      <c r="B7" s="2" t="s">
        <v>19</v>
      </c>
      <c r="C7" s="2" t="s">
        <v>20</v>
      </c>
      <c r="D7" s="2" t="s">
        <v>24</v>
      </c>
      <c r="E7" s="2" t="s">
        <v>23</v>
      </c>
      <c r="F7" s="2" t="s">
        <v>22</v>
      </c>
      <c r="H7" s="143" t="s">
        <v>25</v>
      </c>
      <c r="L7" s="35" t="s">
        <v>12</v>
      </c>
      <c r="M7" s="35" t="s">
        <v>13</v>
      </c>
      <c r="N7" s="35" t="s">
        <v>14</v>
      </c>
      <c r="O7" s="35" t="s">
        <v>32311</v>
      </c>
      <c r="P7" s="35" t="s">
        <v>31195</v>
      </c>
    </row>
    <row r="8" spans="1:22" x14ac:dyDescent="0.3">
      <c r="B8" s="2" t="s">
        <v>19</v>
      </c>
      <c r="C8" s="2" t="s">
        <v>26</v>
      </c>
      <c r="H8" s="3" t="s">
        <v>27</v>
      </c>
    </row>
    <row r="9" spans="1:22" x14ac:dyDescent="0.3">
      <c r="B9" s="2" t="s">
        <v>19</v>
      </c>
      <c r="C9" s="145" t="s">
        <v>26</v>
      </c>
      <c r="D9" s="145" t="s">
        <v>26</v>
      </c>
      <c r="E9" s="146"/>
      <c r="F9" s="146"/>
      <c r="G9" s="146"/>
      <c r="H9" s="147" t="s">
        <v>28</v>
      </c>
    </row>
    <row r="10" spans="1:22" x14ac:dyDescent="0.3">
      <c r="B10" s="2" t="s">
        <v>19</v>
      </c>
      <c r="C10" s="2" t="s">
        <v>26</v>
      </c>
      <c r="D10" s="2" t="s">
        <v>29</v>
      </c>
      <c r="E10" s="2" t="s">
        <v>30</v>
      </c>
      <c r="H10" s="144" t="s">
        <v>31</v>
      </c>
    </row>
    <row r="11" spans="1:22" x14ac:dyDescent="0.3">
      <c r="L11" s="163" t="s">
        <v>0</v>
      </c>
      <c r="M11" s="163"/>
      <c r="N11" s="163"/>
      <c r="O11" s="163" t="s">
        <v>1</v>
      </c>
      <c r="P11" s="163"/>
      <c r="Q11" s="163"/>
      <c r="R11" s="186" t="s">
        <v>31191</v>
      </c>
      <c r="S11" s="186"/>
      <c r="T11" s="186"/>
      <c r="U11" s="186"/>
      <c r="V11" s="186"/>
    </row>
    <row r="12" spans="1:22" ht="43.2" x14ac:dyDescent="0.3">
      <c r="B12" s="149" t="s">
        <v>19</v>
      </c>
      <c r="C12" s="149" t="s">
        <v>26</v>
      </c>
      <c r="D12" s="149" t="s">
        <v>29</v>
      </c>
      <c r="E12" s="149" t="s">
        <v>30</v>
      </c>
      <c r="F12" s="149" t="s">
        <v>32</v>
      </c>
      <c r="G12" s="150"/>
      <c r="H12" s="151" t="s">
        <v>33</v>
      </c>
      <c r="L12" s="35" t="s">
        <v>12</v>
      </c>
      <c r="M12" s="35" t="s">
        <v>13</v>
      </c>
      <c r="N12" s="35" t="s">
        <v>14</v>
      </c>
      <c r="O12" s="35" t="s">
        <v>31196</v>
      </c>
      <c r="P12" s="35" t="s">
        <v>31195</v>
      </c>
      <c r="Q12" s="36" t="s">
        <v>32312</v>
      </c>
      <c r="R12" s="36" t="s">
        <v>32317</v>
      </c>
      <c r="S12" s="35" t="s">
        <v>32318</v>
      </c>
      <c r="T12" s="35" t="s">
        <v>17</v>
      </c>
      <c r="U12" s="36" t="s">
        <v>18</v>
      </c>
      <c r="V12" s="36" t="s">
        <v>31184</v>
      </c>
    </row>
    <row r="13" spans="1:22" x14ac:dyDescent="0.3">
      <c r="A13" t="s">
        <v>32385</v>
      </c>
      <c r="B13" s="2" t="s">
        <v>19</v>
      </c>
      <c r="C13" s="2" t="s">
        <v>26</v>
      </c>
      <c r="D13" s="2" t="s">
        <v>29</v>
      </c>
      <c r="E13" s="2" t="s">
        <v>30</v>
      </c>
      <c r="F13" s="2" t="s">
        <v>32</v>
      </c>
      <c r="G13" s="2" t="s">
        <v>30</v>
      </c>
      <c r="H13" s="3" t="s">
        <v>34</v>
      </c>
      <c r="I13" s="3" t="s">
        <v>35</v>
      </c>
      <c r="J13" s="3">
        <v>11</v>
      </c>
      <c r="K13" s="2" t="s">
        <v>36</v>
      </c>
      <c r="O13" s="7" t="s">
        <v>32313</v>
      </c>
      <c r="Q13" s="47" t="s">
        <v>32314</v>
      </c>
      <c r="R13" s="2">
        <v>1.8</v>
      </c>
      <c r="S13" s="2">
        <v>1.8</v>
      </c>
      <c r="T13" s="2" t="s">
        <v>31201</v>
      </c>
      <c r="V13" s="26">
        <v>1</v>
      </c>
    </row>
    <row r="14" spans="1:22" x14ac:dyDescent="0.3">
      <c r="A14" t="s">
        <v>32385</v>
      </c>
      <c r="B14" s="2" t="s">
        <v>19</v>
      </c>
      <c r="C14" s="2" t="s">
        <v>26</v>
      </c>
      <c r="D14" s="2" t="s">
        <v>29</v>
      </c>
      <c r="E14" s="2" t="s">
        <v>30</v>
      </c>
      <c r="F14" s="2" t="s">
        <v>32</v>
      </c>
      <c r="G14" s="2" t="s">
        <v>37</v>
      </c>
      <c r="H14" s="3" t="s">
        <v>38</v>
      </c>
      <c r="I14" s="3" t="s">
        <v>35</v>
      </c>
      <c r="K14" s="2" t="s">
        <v>36</v>
      </c>
      <c r="O14" s="7" t="s">
        <v>32313</v>
      </c>
      <c r="Q14" s="47" t="s">
        <v>32315</v>
      </c>
      <c r="R14" s="2">
        <v>1.8</v>
      </c>
      <c r="S14" s="2">
        <v>1.8</v>
      </c>
      <c r="T14" s="2" t="s">
        <v>31201</v>
      </c>
      <c r="V14" s="26">
        <v>1</v>
      </c>
    </row>
    <row r="15" spans="1:22" x14ac:dyDescent="0.3">
      <c r="A15" t="s">
        <v>32385</v>
      </c>
      <c r="B15" s="2" t="s">
        <v>19</v>
      </c>
      <c r="C15" s="2" t="s">
        <v>26</v>
      </c>
      <c r="D15" s="2" t="s">
        <v>29</v>
      </c>
      <c r="E15" s="2" t="s">
        <v>30</v>
      </c>
      <c r="F15" s="2" t="s">
        <v>32</v>
      </c>
      <c r="G15" s="2" t="s">
        <v>39</v>
      </c>
      <c r="H15" s="3" t="s">
        <v>40</v>
      </c>
      <c r="I15" s="3" t="s">
        <v>35</v>
      </c>
      <c r="K15" s="2" t="s">
        <v>36</v>
      </c>
      <c r="O15" s="7" t="s">
        <v>32313</v>
      </c>
      <c r="Q15" s="47" t="s">
        <v>32316</v>
      </c>
      <c r="R15" s="2">
        <v>1.8</v>
      </c>
      <c r="S15" s="2">
        <v>1.8</v>
      </c>
      <c r="T15" s="2" t="s">
        <v>31201</v>
      </c>
      <c r="V15" s="26">
        <v>1</v>
      </c>
    </row>
    <row r="16" spans="1:22" x14ac:dyDescent="0.3">
      <c r="A16" t="s">
        <v>32385</v>
      </c>
      <c r="B16" s="2" t="s">
        <v>19</v>
      </c>
      <c r="C16" s="2" t="s">
        <v>26</v>
      </c>
      <c r="D16" s="2" t="s">
        <v>29</v>
      </c>
      <c r="E16" s="2" t="s">
        <v>30</v>
      </c>
      <c r="F16" s="2" t="s">
        <v>32</v>
      </c>
      <c r="G16" s="2" t="s">
        <v>41</v>
      </c>
      <c r="H16" s="3" t="s">
        <v>42</v>
      </c>
      <c r="I16" s="3" t="s">
        <v>35</v>
      </c>
      <c r="J16" s="3">
        <v>10</v>
      </c>
      <c r="K16" s="2" t="s">
        <v>36</v>
      </c>
      <c r="O16" s="7" t="s">
        <v>32313</v>
      </c>
      <c r="Q16" s="47" t="s">
        <v>32314</v>
      </c>
      <c r="R16" s="2">
        <v>1.6</v>
      </c>
      <c r="S16" s="2">
        <v>1.6</v>
      </c>
      <c r="T16" s="2" t="s">
        <v>31201</v>
      </c>
      <c r="V16" s="26">
        <v>1</v>
      </c>
    </row>
    <row r="17" spans="1:22" x14ac:dyDescent="0.3">
      <c r="A17" t="s">
        <v>32385</v>
      </c>
      <c r="B17" s="2" t="s">
        <v>19</v>
      </c>
      <c r="C17" s="2" t="s">
        <v>26</v>
      </c>
      <c r="D17" s="2" t="s">
        <v>29</v>
      </c>
      <c r="E17" s="2" t="s">
        <v>30</v>
      </c>
      <c r="F17" s="2" t="s">
        <v>32</v>
      </c>
      <c r="G17" s="2" t="s">
        <v>43</v>
      </c>
      <c r="H17" s="3" t="s">
        <v>44</v>
      </c>
      <c r="I17" s="3" t="s">
        <v>35</v>
      </c>
      <c r="K17" s="2" t="s">
        <v>36</v>
      </c>
      <c r="O17" s="7" t="s">
        <v>32313</v>
      </c>
      <c r="Q17" s="47" t="s">
        <v>32315</v>
      </c>
      <c r="R17" s="2">
        <v>1.6</v>
      </c>
      <c r="S17" s="2">
        <v>1.6</v>
      </c>
      <c r="T17" s="2" t="s">
        <v>31201</v>
      </c>
      <c r="V17" s="26">
        <v>1</v>
      </c>
    </row>
    <row r="18" spans="1:22" x14ac:dyDescent="0.3">
      <c r="A18" t="s">
        <v>32385</v>
      </c>
      <c r="B18" s="2" t="s">
        <v>19</v>
      </c>
      <c r="C18" s="2" t="s">
        <v>26</v>
      </c>
      <c r="D18" s="2" t="s">
        <v>29</v>
      </c>
      <c r="E18" s="2" t="s">
        <v>30</v>
      </c>
      <c r="F18" s="2" t="s">
        <v>32</v>
      </c>
      <c r="G18" s="2" t="s">
        <v>45</v>
      </c>
      <c r="H18" s="3" t="s">
        <v>46</v>
      </c>
      <c r="I18" s="3" t="s">
        <v>35</v>
      </c>
      <c r="K18" s="2" t="s">
        <v>36</v>
      </c>
      <c r="O18" s="7" t="s">
        <v>32313</v>
      </c>
      <c r="Q18" s="47" t="s">
        <v>32316</v>
      </c>
      <c r="R18" s="2">
        <v>1.6</v>
      </c>
      <c r="S18" s="2">
        <v>1.6</v>
      </c>
      <c r="T18" s="2" t="s">
        <v>31201</v>
      </c>
      <c r="V18" s="26">
        <v>1</v>
      </c>
    </row>
    <row r="19" spans="1:22" x14ac:dyDescent="0.3">
      <c r="A19" t="s">
        <v>32385</v>
      </c>
      <c r="B19" s="2" t="s">
        <v>19</v>
      </c>
      <c r="C19" s="2" t="s">
        <v>26</v>
      </c>
      <c r="D19" s="2" t="s">
        <v>29</v>
      </c>
      <c r="E19" s="2" t="s">
        <v>30</v>
      </c>
      <c r="F19" s="2" t="s">
        <v>32</v>
      </c>
      <c r="G19" s="2" t="s">
        <v>47</v>
      </c>
      <c r="H19" s="3" t="s">
        <v>48</v>
      </c>
      <c r="I19" s="3" t="s">
        <v>35</v>
      </c>
      <c r="J19" s="3">
        <v>1</v>
      </c>
      <c r="K19" s="2" t="s">
        <v>36</v>
      </c>
      <c r="O19" s="7" t="s">
        <v>32313</v>
      </c>
      <c r="Q19" s="47" t="s">
        <v>32314</v>
      </c>
      <c r="R19" s="2">
        <v>1.25</v>
      </c>
      <c r="S19" s="2">
        <v>1.25</v>
      </c>
      <c r="T19" s="2" t="s">
        <v>31201</v>
      </c>
      <c r="V19" s="26">
        <v>1</v>
      </c>
    </row>
    <row r="20" spans="1:22" x14ac:dyDescent="0.3">
      <c r="A20" t="s">
        <v>32385</v>
      </c>
      <c r="B20" s="2" t="s">
        <v>19</v>
      </c>
      <c r="C20" s="2" t="s">
        <v>26</v>
      </c>
      <c r="D20" s="2" t="s">
        <v>29</v>
      </c>
      <c r="E20" s="2" t="s">
        <v>30</v>
      </c>
      <c r="F20" s="2" t="s">
        <v>32</v>
      </c>
      <c r="G20" s="2" t="s">
        <v>49</v>
      </c>
      <c r="H20" s="3" t="s">
        <v>50</v>
      </c>
      <c r="I20" s="3" t="s">
        <v>35</v>
      </c>
      <c r="K20" s="2" t="s">
        <v>36</v>
      </c>
      <c r="O20" s="7" t="s">
        <v>32313</v>
      </c>
      <c r="Q20" s="47" t="s">
        <v>32315</v>
      </c>
      <c r="R20" s="2">
        <v>1.25</v>
      </c>
      <c r="S20" s="2">
        <v>1.25</v>
      </c>
      <c r="T20" s="2" t="s">
        <v>31201</v>
      </c>
      <c r="V20" s="26">
        <v>1</v>
      </c>
    </row>
    <row r="21" spans="1:22" x14ac:dyDescent="0.3">
      <c r="A21" t="s">
        <v>32385</v>
      </c>
      <c r="B21" s="2" t="s">
        <v>19</v>
      </c>
      <c r="C21" s="2" t="s">
        <v>26</v>
      </c>
      <c r="D21" s="2" t="s">
        <v>29</v>
      </c>
      <c r="E21" s="2" t="s">
        <v>30</v>
      </c>
      <c r="F21" s="2" t="s">
        <v>32</v>
      </c>
      <c r="G21" s="2" t="s">
        <v>51</v>
      </c>
      <c r="H21" s="3" t="s">
        <v>52</v>
      </c>
      <c r="I21" s="3" t="s">
        <v>35</v>
      </c>
      <c r="K21" s="2" t="s">
        <v>36</v>
      </c>
      <c r="O21" s="7" t="s">
        <v>32313</v>
      </c>
      <c r="Q21" s="47" t="s">
        <v>32316</v>
      </c>
      <c r="R21" s="2">
        <v>1.25</v>
      </c>
      <c r="S21" s="2">
        <v>1.25</v>
      </c>
      <c r="T21" s="2" t="s">
        <v>31201</v>
      </c>
      <c r="V21" s="26">
        <v>1</v>
      </c>
    </row>
    <row r="22" spans="1:22" x14ac:dyDescent="0.3">
      <c r="L22" s="163" t="s">
        <v>0</v>
      </c>
      <c r="M22" s="163"/>
      <c r="N22" s="163"/>
      <c r="O22" s="163" t="s">
        <v>1</v>
      </c>
      <c r="P22" s="163"/>
      <c r="Q22" s="168"/>
      <c r="R22" s="186" t="s">
        <v>31191</v>
      </c>
      <c r="S22" s="186"/>
      <c r="T22" s="186"/>
      <c r="U22" s="186"/>
      <c r="V22" s="186"/>
    </row>
    <row r="23" spans="1:22" ht="43.2" x14ac:dyDescent="0.3">
      <c r="B23" s="2" t="s">
        <v>19</v>
      </c>
      <c r="C23" s="2" t="s">
        <v>26</v>
      </c>
      <c r="D23" s="2" t="s">
        <v>29</v>
      </c>
      <c r="E23" s="2" t="s">
        <v>30</v>
      </c>
      <c r="F23" s="2" t="s">
        <v>53</v>
      </c>
      <c r="H23" s="142" t="s">
        <v>54</v>
      </c>
      <c r="L23" s="35" t="s">
        <v>12</v>
      </c>
      <c r="M23" s="35" t="s">
        <v>13</v>
      </c>
      <c r="N23" s="35" t="s">
        <v>14</v>
      </c>
      <c r="O23" s="35" t="s">
        <v>31196</v>
      </c>
      <c r="P23" s="35" t="s">
        <v>31195</v>
      </c>
      <c r="Q23" s="36" t="s">
        <v>32312</v>
      </c>
      <c r="R23" s="36" t="s">
        <v>32319</v>
      </c>
      <c r="S23" s="35" t="s">
        <v>32320</v>
      </c>
      <c r="T23" s="35" t="s">
        <v>17</v>
      </c>
      <c r="U23" s="36" t="s">
        <v>18</v>
      </c>
      <c r="V23" s="36" t="s">
        <v>31184</v>
      </c>
    </row>
    <row r="24" spans="1:22" x14ac:dyDescent="0.3">
      <c r="A24" t="s">
        <v>32385</v>
      </c>
      <c r="B24" s="2" t="s">
        <v>19</v>
      </c>
      <c r="C24" s="2" t="s">
        <v>26</v>
      </c>
      <c r="D24" s="2" t="s">
        <v>29</v>
      </c>
      <c r="E24" s="2" t="s">
        <v>30</v>
      </c>
      <c r="F24" s="2" t="s">
        <v>53</v>
      </c>
      <c r="G24" s="2" t="s">
        <v>55</v>
      </c>
      <c r="H24" s="3" t="s">
        <v>56</v>
      </c>
      <c r="I24" s="3" t="s">
        <v>35</v>
      </c>
      <c r="J24" s="3">
        <v>57</v>
      </c>
      <c r="K24" s="2" t="s">
        <v>36</v>
      </c>
      <c r="O24" s="7" t="s">
        <v>32313</v>
      </c>
      <c r="Q24" s="47" t="s">
        <v>32314</v>
      </c>
      <c r="R24" s="2">
        <v>1</v>
      </c>
      <c r="S24" s="2">
        <v>1</v>
      </c>
      <c r="T24" s="2" t="s">
        <v>31201</v>
      </c>
      <c r="V24" s="26">
        <v>1</v>
      </c>
    </row>
    <row r="25" spans="1:22" x14ac:dyDescent="0.3">
      <c r="A25" t="s">
        <v>32385</v>
      </c>
      <c r="B25" s="2" t="s">
        <v>19</v>
      </c>
      <c r="C25" s="2" t="s">
        <v>26</v>
      </c>
      <c r="D25" s="2" t="s">
        <v>29</v>
      </c>
      <c r="E25" s="2" t="s">
        <v>30</v>
      </c>
      <c r="F25" s="2" t="s">
        <v>53</v>
      </c>
      <c r="G25" s="2" t="s">
        <v>57</v>
      </c>
      <c r="H25" s="3" t="s">
        <v>58</v>
      </c>
      <c r="I25" s="3" t="s">
        <v>35</v>
      </c>
      <c r="K25" s="2" t="s">
        <v>36</v>
      </c>
      <c r="O25" s="7" t="s">
        <v>32313</v>
      </c>
      <c r="Q25" s="47" t="s">
        <v>32315</v>
      </c>
      <c r="R25" s="2">
        <v>1</v>
      </c>
      <c r="S25" s="2">
        <v>1</v>
      </c>
      <c r="T25" s="2" t="s">
        <v>31201</v>
      </c>
      <c r="V25" s="26">
        <v>1</v>
      </c>
    </row>
    <row r="26" spans="1:22" x14ac:dyDescent="0.3">
      <c r="A26" t="s">
        <v>32385</v>
      </c>
      <c r="B26" s="2" t="s">
        <v>19</v>
      </c>
      <c r="C26" s="2" t="s">
        <v>26</v>
      </c>
      <c r="D26" s="2" t="s">
        <v>29</v>
      </c>
      <c r="E26" s="2" t="s">
        <v>30</v>
      </c>
      <c r="F26" s="2" t="s">
        <v>53</v>
      </c>
      <c r="G26" s="2" t="s">
        <v>59</v>
      </c>
      <c r="H26" s="3" t="s">
        <v>60</v>
      </c>
      <c r="I26" s="3" t="s">
        <v>35</v>
      </c>
      <c r="K26" s="2" t="s">
        <v>36</v>
      </c>
      <c r="O26" s="7" t="s">
        <v>32313</v>
      </c>
      <c r="Q26" s="47" t="s">
        <v>32316</v>
      </c>
      <c r="R26" s="2">
        <v>1</v>
      </c>
      <c r="S26" s="2">
        <v>1</v>
      </c>
      <c r="T26" s="2" t="s">
        <v>31201</v>
      </c>
      <c r="V26" s="26">
        <v>1</v>
      </c>
    </row>
    <row r="27" spans="1:22" x14ac:dyDescent="0.3">
      <c r="A27" t="s">
        <v>32385</v>
      </c>
      <c r="B27" s="2" t="s">
        <v>19</v>
      </c>
      <c r="C27" s="2" t="s">
        <v>26</v>
      </c>
      <c r="D27" s="2" t="s">
        <v>29</v>
      </c>
      <c r="E27" s="2" t="s">
        <v>30</v>
      </c>
      <c r="F27" s="2" t="s">
        <v>53</v>
      </c>
      <c r="G27" s="2" t="s">
        <v>61</v>
      </c>
      <c r="H27" s="3" t="s">
        <v>62</v>
      </c>
      <c r="I27" s="3" t="s">
        <v>35</v>
      </c>
      <c r="J27" s="3">
        <v>20</v>
      </c>
      <c r="K27" s="2" t="s">
        <v>36</v>
      </c>
      <c r="O27" s="7" t="s">
        <v>32313</v>
      </c>
      <c r="Q27" s="47" t="s">
        <v>32314</v>
      </c>
      <c r="R27" s="2">
        <v>0.8</v>
      </c>
      <c r="S27" s="2">
        <v>0.8</v>
      </c>
      <c r="T27" s="2" t="s">
        <v>31201</v>
      </c>
      <c r="V27" s="26">
        <v>1</v>
      </c>
    </row>
    <row r="28" spans="1:22" x14ac:dyDescent="0.3">
      <c r="A28" t="s">
        <v>32385</v>
      </c>
      <c r="B28" s="2" t="s">
        <v>19</v>
      </c>
      <c r="C28" s="2" t="s">
        <v>26</v>
      </c>
      <c r="D28" s="2" t="s">
        <v>29</v>
      </c>
      <c r="E28" s="2" t="s">
        <v>30</v>
      </c>
      <c r="F28" s="2" t="s">
        <v>53</v>
      </c>
      <c r="G28" s="2" t="s">
        <v>63</v>
      </c>
      <c r="H28" s="3" t="s">
        <v>64</v>
      </c>
      <c r="I28" s="3" t="s">
        <v>35</v>
      </c>
      <c r="K28" s="2" t="s">
        <v>36</v>
      </c>
      <c r="O28" s="7" t="s">
        <v>32313</v>
      </c>
      <c r="Q28" s="47" t="s">
        <v>32315</v>
      </c>
      <c r="R28" s="2">
        <v>0.8</v>
      </c>
      <c r="S28" s="2">
        <v>0.8</v>
      </c>
      <c r="T28" s="2" t="s">
        <v>31201</v>
      </c>
      <c r="V28" s="26">
        <v>1</v>
      </c>
    </row>
    <row r="29" spans="1:22" x14ac:dyDescent="0.3">
      <c r="A29" t="s">
        <v>32385</v>
      </c>
      <c r="B29" s="2" t="s">
        <v>19</v>
      </c>
      <c r="C29" s="2" t="s">
        <v>26</v>
      </c>
      <c r="D29" s="2" t="s">
        <v>29</v>
      </c>
      <c r="E29" s="2" t="s">
        <v>30</v>
      </c>
      <c r="F29" s="2" t="s">
        <v>53</v>
      </c>
      <c r="G29" s="2" t="s">
        <v>65</v>
      </c>
      <c r="H29" s="3" t="s">
        <v>66</v>
      </c>
      <c r="I29" s="3" t="s">
        <v>35</v>
      </c>
      <c r="J29" s="3">
        <v>4</v>
      </c>
      <c r="K29" s="2" t="s">
        <v>36</v>
      </c>
      <c r="O29" s="7" t="s">
        <v>32313</v>
      </c>
      <c r="Q29" s="47" t="s">
        <v>32316</v>
      </c>
      <c r="R29" s="2">
        <v>0.8</v>
      </c>
      <c r="S29" s="2">
        <v>0.8</v>
      </c>
      <c r="T29" s="2" t="s">
        <v>31201</v>
      </c>
      <c r="V29" s="26">
        <v>1</v>
      </c>
    </row>
    <row r="30" spans="1:22" x14ac:dyDescent="0.3">
      <c r="A30" t="s">
        <v>32385</v>
      </c>
      <c r="B30" s="2" t="s">
        <v>19</v>
      </c>
      <c r="C30" s="2" t="s">
        <v>26</v>
      </c>
      <c r="D30" s="2" t="s">
        <v>29</v>
      </c>
      <c r="E30" s="2" t="s">
        <v>30</v>
      </c>
      <c r="F30" s="2" t="s">
        <v>53</v>
      </c>
      <c r="G30" s="2" t="s">
        <v>67</v>
      </c>
      <c r="H30" s="3" t="s">
        <v>68</v>
      </c>
      <c r="I30" s="3" t="s">
        <v>35</v>
      </c>
      <c r="J30" s="3">
        <v>203</v>
      </c>
      <c r="K30" s="2" t="s">
        <v>36</v>
      </c>
      <c r="O30" s="7" t="s">
        <v>32313</v>
      </c>
      <c r="Q30" s="47" t="s">
        <v>32314</v>
      </c>
      <c r="R30" s="2">
        <v>0.65</v>
      </c>
      <c r="S30" s="2">
        <v>0.65</v>
      </c>
      <c r="T30" s="2" t="s">
        <v>31201</v>
      </c>
      <c r="V30" s="26">
        <v>1</v>
      </c>
    </row>
    <row r="31" spans="1:22" x14ac:dyDescent="0.3">
      <c r="A31" t="s">
        <v>32385</v>
      </c>
      <c r="B31" s="2" t="s">
        <v>19</v>
      </c>
      <c r="C31" s="2" t="s">
        <v>26</v>
      </c>
      <c r="D31" s="2" t="s">
        <v>29</v>
      </c>
      <c r="E31" s="2" t="s">
        <v>30</v>
      </c>
      <c r="F31" s="2" t="s">
        <v>53</v>
      </c>
      <c r="G31" s="2" t="s">
        <v>69</v>
      </c>
      <c r="H31" s="3" t="s">
        <v>70</v>
      </c>
      <c r="I31" s="3" t="s">
        <v>35</v>
      </c>
      <c r="K31" s="2" t="s">
        <v>36</v>
      </c>
      <c r="O31" s="7" t="s">
        <v>32313</v>
      </c>
      <c r="Q31" s="47" t="s">
        <v>32315</v>
      </c>
      <c r="R31" s="2">
        <v>0.65</v>
      </c>
      <c r="S31" s="2">
        <v>0.65</v>
      </c>
      <c r="T31" s="2" t="s">
        <v>31201</v>
      </c>
      <c r="V31" s="26">
        <v>1</v>
      </c>
    </row>
    <row r="32" spans="1:22" x14ac:dyDescent="0.3">
      <c r="A32" t="s">
        <v>32385</v>
      </c>
      <c r="B32" s="2" t="s">
        <v>19</v>
      </c>
      <c r="C32" s="2" t="s">
        <v>26</v>
      </c>
      <c r="D32" s="2" t="s">
        <v>29</v>
      </c>
      <c r="E32" s="2" t="s">
        <v>30</v>
      </c>
      <c r="F32" s="2" t="s">
        <v>53</v>
      </c>
      <c r="G32" s="2" t="s">
        <v>71</v>
      </c>
      <c r="H32" s="3" t="s">
        <v>72</v>
      </c>
      <c r="I32" s="3" t="s">
        <v>35</v>
      </c>
      <c r="K32" s="2" t="s">
        <v>36</v>
      </c>
      <c r="O32" s="7" t="s">
        <v>32313</v>
      </c>
      <c r="Q32" s="47" t="s">
        <v>32316</v>
      </c>
      <c r="R32" s="2">
        <v>0.65</v>
      </c>
      <c r="S32" s="2">
        <v>0.65</v>
      </c>
      <c r="T32" s="2" t="s">
        <v>31201</v>
      </c>
      <c r="V32" s="26">
        <v>1</v>
      </c>
    </row>
    <row r="33" spans="1:27" x14ac:dyDescent="0.3">
      <c r="A33" t="s">
        <v>32385</v>
      </c>
      <c r="B33" s="2" t="s">
        <v>19</v>
      </c>
      <c r="C33" s="2" t="s">
        <v>26</v>
      </c>
      <c r="D33" s="2" t="s">
        <v>29</v>
      </c>
      <c r="E33" s="2" t="s">
        <v>30</v>
      </c>
      <c r="F33" s="2" t="s">
        <v>53</v>
      </c>
      <c r="G33" s="2" t="s">
        <v>73</v>
      </c>
      <c r="H33" s="3" t="s">
        <v>74</v>
      </c>
      <c r="I33" s="3" t="s">
        <v>35</v>
      </c>
      <c r="J33" s="3">
        <v>382</v>
      </c>
      <c r="K33" s="2" t="s">
        <v>36</v>
      </c>
      <c r="O33" s="7" t="s">
        <v>32313</v>
      </c>
      <c r="Q33" s="47" t="s">
        <v>32314</v>
      </c>
      <c r="R33" s="2">
        <v>0.5</v>
      </c>
      <c r="S33" s="2">
        <v>0.5</v>
      </c>
      <c r="T33" s="2" t="s">
        <v>31201</v>
      </c>
      <c r="V33" s="26">
        <v>1</v>
      </c>
    </row>
    <row r="34" spans="1:27" x14ac:dyDescent="0.3">
      <c r="A34" t="s">
        <v>32385</v>
      </c>
      <c r="B34" s="2" t="s">
        <v>19</v>
      </c>
      <c r="C34" s="2" t="s">
        <v>26</v>
      </c>
      <c r="D34" s="2" t="s">
        <v>29</v>
      </c>
      <c r="E34" s="2" t="s">
        <v>30</v>
      </c>
      <c r="F34" s="2" t="s">
        <v>53</v>
      </c>
      <c r="G34" s="2" t="s">
        <v>75</v>
      </c>
      <c r="H34" s="3" t="s">
        <v>76</v>
      </c>
      <c r="I34" s="3" t="s">
        <v>35</v>
      </c>
      <c r="K34" s="2" t="s">
        <v>36</v>
      </c>
      <c r="O34" s="7" t="s">
        <v>32313</v>
      </c>
      <c r="Q34" s="47" t="s">
        <v>32315</v>
      </c>
      <c r="R34" s="2">
        <v>0.5</v>
      </c>
      <c r="S34" s="2">
        <v>0.5</v>
      </c>
      <c r="T34" s="2" t="s">
        <v>31201</v>
      </c>
      <c r="V34" s="26">
        <v>1</v>
      </c>
    </row>
    <row r="35" spans="1:27" x14ac:dyDescent="0.3">
      <c r="A35" t="s">
        <v>32385</v>
      </c>
      <c r="B35" s="2" t="s">
        <v>19</v>
      </c>
      <c r="C35" s="2" t="s">
        <v>26</v>
      </c>
      <c r="D35" s="2" t="s">
        <v>29</v>
      </c>
      <c r="E35" s="2" t="s">
        <v>30</v>
      </c>
      <c r="F35" s="2" t="s">
        <v>53</v>
      </c>
      <c r="G35" s="2" t="s">
        <v>77</v>
      </c>
      <c r="H35" s="3" t="s">
        <v>78</v>
      </c>
      <c r="I35" s="3" t="s">
        <v>35</v>
      </c>
      <c r="K35" s="2" t="s">
        <v>36</v>
      </c>
      <c r="O35" s="7" t="s">
        <v>32313</v>
      </c>
      <c r="Q35" s="47" t="s">
        <v>32316</v>
      </c>
      <c r="R35" s="2">
        <v>0.5</v>
      </c>
      <c r="S35" s="2">
        <v>0.5</v>
      </c>
      <c r="T35" s="2" t="s">
        <v>31201</v>
      </c>
      <c r="V35" s="26">
        <v>1</v>
      </c>
    </row>
    <row r="36" spans="1:27" x14ac:dyDescent="0.3">
      <c r="L36" s="163" t="s">
        <v>0</v>
      </c>
      <c r="M36" s="163"/>
      <c r="N36" s="163"/>
      <c r="O36" s="163" t="s">
        <v>1</v>
      </c>
      <c r="P36" s="163"/>
      <c r="Q36" s="168"/>
      <c r="R36" s="186" t="s">
        <v>31191</v>
      </c>
      <c r="S36" s="186"/>
      <c r="T36" s="186"/>
      <c r="U36" s="186"/>
      <c r="V36" s="186"/>
    </row>
    <row r="37" spans="1:27" ht="43.2" x14ac:dyDescent="0.3">
      <c r="B37" s="2" t="s">
        <v>19</v>
      </c>
      <c r="C37" s="2" t="s">
        <v>26</v>
      </c>
      <c r="D37" s="2" t="s">
        <v>29</v>
      </c>
      <c r="E37" s="2" t="s">
        <v>30</v>
      </c>
      <c r="F37" s="2" t="s">
        <v>79</v>
      </c>
      <c r="H37" s="142" t="s">
        <v>80</v>
      </c>
      <c r="L37" s="35" t="s">
        <v>12</v>
      </c>
      <c r="M37" s="35" t="s">
        <v>13</v>
      </c>
      <c r="N37" s="35" t="s">
        <v>14</v>
      </c>
      <c r="O37" s="35" t="s">
        <v>31196</v>
      </c>
      <c r="P37" s="35" t="s">
        <v>31195</v>
      </c>
      <c r="Q37" s="36" t="s">
        <v>32312</v>
      </c>
      <c r="R37" s="36" t="s">
        <v>32319</v>
      </c>
      <c r="S37" s="35" t="s">
        <v>32320</v>
      </c>
      <c r="T37" s="35" t="s">
        <v>17</v>
      </c>
      <c r="U37" s="36" t="s">
        <v>18</v>
      </c>
      <c r="V37" s="36" t="s">
        <v>31184</v>
      </c>
    </row>
    <row r="38" spans="1:27" x14ac:dyDescent="0.3">
      <c r="A38" t="s">
        <v>32385</v>
      </c>
      <c r="B38" s="2" t="s">
        <v>19</v>
      </c>
      <c r="C38" s="2" t="s">
        <v>26</v>
      </c>
      <c r="D38" s="2" t="s">
        <v>29</v>
      </c>
      <c r="E38" s="2" t="s">
        <v>30</v>
      </c>
      <c r="F38" s="2" t="s">
        <v>79</v>
      </c>
      <c r="G38" s="2" t="s">
        <v>81</v>
      </c>
      <c r="H38" s="3" t="s">
        <v>82</v>
      </c>
      <c r="I38" s="3" t="s">
        <v>35</v>
      </c>
      <c r="J38" s="3">
        <v>52</v>
      </c>
      <c r="K38" s="2" t="s">
        <v>36</v>
      </c>
      <c r="O38" s="7" t="s">
        <v>32313</v>
      </c>
      <c r="Q38" s="47" t="s">
        <v>32314</v>
      </c>
      <c r="R38" s="2">
        <v>0.4</v>
      </c>
      <c r="S38" s="2">
        <v>0.4</v>
      </c>
      <c r="T38" s="2" t="s">
        <v>31201</v>
      </c>
      <c r="V38" s="26">
        <v>1</v>
      </c>
    </row>
    <row r="39" spans="1:27" x14ac:dyDescent="0.3">
      <c r="A39" t="s">
        <v>32385</v>
      </c>
      <c r="B39" s="2" t="s">
        <v>19</v>
      </c>
      <c r="C39" s="2" t="s">
        <v>26</v>
      </c>
      <c r="D39" s="2" t="s">
        <v>29</v>
      </c>
      <c r="E39" s="2" t="s">
        <v>30</v>
      </c>
      <c r="F39" s="2" t="s">
        <v>79</v>
      </c>
      <c r="G39" s="2" t="s">
        <v>83</v>
      </c>
      <c r="H39" s="3" t="s">
        <v>84</v>
      </c>
      <c r="I39" s="3" t="s">
        <v>35</v>
      </c>
      <c r="J39" s="3">
        <v>198</v>
      </c>
      <c r="K39" s="2" t="s">
        <v>36</v>
      </c>
      <c r="O39" s="7" t="s">
        <v>32313</v>
      </c>
      <c r="Q39" s="47" t="s">
        <v>32314</v>
      </c>
      <c r="R39" s="2">
        <v>0.25</v>
      </c>
      <c r="S39" s="2">
        <v>0.25</v>
      </c>
      <c r="V39" s="26">
        <v>1</v>
      </c>
    </row>
    <row r="40" spans="1:27" x14ac:dyDescent="0.3">
      <c r="L40" s="163" t="s">
        <v>0</v>
      </c>
      <c r="M40" s="163"/>
      <c r="N40" s="163"/>
      <c r="O40" s="163" t="s">
        <v>1</v>
      </c>
      <c r="P40" s="163"/>
      <c r="Q40" s="168"/>
      <c r="R40" s="186" t="s">
        <v>31320</v>
      </c>
      <c r="S40" s="186"/>
      <c r="T40" s="186"/>
      <c r="U40" s="186"/>
      <c r="V40" s="186"/>
      <c r="W40" s="185" t="s">
        <v>32323</v>
      </c>
      <c r="X40" s="185"/>
      <c r="Y40" s="185"/>
      <c r="Z40" s="185"/>
      <c r="AA40" s="185"/>
    </row>
    <row r="41" spans="1:27" ht="43.2" x14ac:dyDescent="0.3">
      <c r="B41" s="2" t="s">
        <v>19</v>
      </c>
      <c r="C41" s="2" t="s">
        <v>26</v>
      </c>
      <c r="D41" s="2" t="s">
        <v>29</v>
      </c>
      <c r="E41" s="2" t="s">
        <v>30</v>
      </c>
      <c r="F41" s="2" t="s">
        <v>85</v>
      </c>
      <c r="H41" s="142" t="s">
        <v>86</v>
      </c>
      <c r="L41" s="35" t="s">
        <v>12</v>
      </c>
      <c r="M41" s="35" t="s">
        <v>13</v>
      </c>
      <c r="N41" s="35" t="s">
        <v>14</v>
      </c>
      <c r="O41" s="35" t="s">
        <v>31196</v>
      </c>
      <c r="P41" s="35" t="s">
        <v>31195</v>
      </c>
      <c r="Q41" s="36" t="s">
        <v>32312</v>
      </c>
      <c r="R41" s="36" t="s">
        <v>32319</v>
      </c>
      <c r="S41" s="35" t="s">
        <v>32320</v>
      </c>
      <c r="T41" s="35" t="s">
        <v>17</v>
      </c>
      <c r="U41" s="36" t="s">
        <v>18</v>
      </c>
      <c r="V41" s="36" t="s">
        <v>31184</v>
      </c>
      <c r="W41" s="36" t="s">
        <v>32319</v>
      </c>
      <c r="X41" s="35" t="s">
        <v>32320</v>
      </c>
      <c r="Y41" s="35" t="s">
        <v>17</v>
      </c>
      <c r="Z41" s="36" t="s">
        <v>18</v>
      </c>
      <c r="AA41" s="36" t="s">
        <v>31184</v>
      </c>
    </row>
    <row r="42" spans="1:27" ht="28.8" x14ac:dyDescent="0.3">
      <c r="A42" t="s">
        <v>32385</v>
      </c>
      <c r="B42" s="2" t="s">
        <v>19</v>
      </c>
      <c r="C42" s="2" t="s">
        <v>26</v>
      </c>
      <c r="D42" s="2" t="s">
        <v>29</v>
      </c>
      <c r="E42" s="2" t="s">
        <v>30</v>
      </c>
      <c r="F42" s="2" t="s">
        <v>85</v>
      </c>
      <c r="G42" s="2" t="s">
        <v>87</v>
      </c>
      <c r="H42" s="3" t="s">
        <v>88</v>
      </c>
      <c r="I42" s="3" t="s">
        <v>35</v>
      </c>
      <c r="J42" s="3">
        <v>3</v>
      </c>
      <c r="K42" s="2" t="s">
        <v>36</v>
      </c>
      <c r="O42" s="7" t="s">
        <v>32321</v>
      </c>
      <c r="Q42" s="47" t="s">
        <v>32322</v>
      </c>
      <c r="R42" s="2">
        <v>1.2</v>
      </c>
      <c r="S42" s="2">
        <v>1.2</v>
      </c>
      <c r="T42" s="2" t="s">
        <v>31210</v>
      </c>
      <c r="V42" s="26">
        <v>1</v>
      </c>
      <c r="W42" s="26">
        <v>1.3</v>
      </c>
      <c r="X42" s="2">
        <v>1.4</v>
      </c>
      <c r="Y42" s="26" t="s">
        <v>31210</v>
      </c>
      <c r="AA42" s="26">
        <v>1</v>
      </c>
    </row>
    <row r="43" spans="1:27" ht="28.8" x14ac:dyDescent="0.3">
      <c r="A43" t="s">
        <v>32385</v>
      </c>
      <c r="B43" s="2" t="s">
        <v>19</v>
      </c>
      <c r="C43" s="2" t="s">
        <v>26</v>
      </c>
      <c r="D43" s="2" t="s">
        <v>29</v>
      </c>
      <c r="E43" s="2" t="s">
        <v>30</v>
      </c>
      <c r="F43" s="2" t="s">
        <v>85</v>
      </c>
      <c r="G43" s="2" t="s">
        <v>89</v>
      </c>
      <c r="H43" s="3" t="s">
        <v>90</v>
      </c>
      <c r="I43" s="3" t="s">
        <v>35</v>
      </c>
      <c r="K43" s="2" t="s">
        <v>36</v>
      </c>
      <c r="O43" s="7" t="s">
        <v>32321</v>
      </c>
      <c r="Q43" s="47" t="s">
        <v>19</v>
      </c>
      <c r="R43" s="2">
        <v>1.2</v>
      </c>
      <c r="S43" s="2">
        <v>1.2</v>
      </c>
      <c r="T43" s="2" t="s">
        <v>31210</v>
      </c>
      <c r="V43" s="26">
        <v>1</v>
      </c>
      <c r="W43" s="26">
        <v>1.3</v>
      </c>
      <c r="X43" s="2">
        <v>1.4</v>
      </c>
      <c r="Y43" s="26" t="s">
        <v>31210</v>
      </c>
      <c r="AA43" s="26">
        <v>1</v>
      </c>
    </row>
    <row r="44" spans="1:27" ht="28.8" x14ac:dyDescent="0.3">
      <c r="A44" t="s">
        <v>32385</v>
      </c>
      <c r="B44" s="2" t="s">
        <v>19</v>
      </c>
      <c r="C44" s="2" t="s">
        <v>26</v>
      </c>
      <c r="D44" s="2" t="s">
        <v>29</v>
      </c>
      <c r="E44" s="2" t="s">
        <v>30</v>
      </c>
      <c r="F44" s="2" t="s">
        <v>85</v>
      </c>
      <c r="G44" s="2" t="s">
        <v>91</v>
      </c>
      <c r="H44" s="3" t="s">
        <v>92</v>
      </c>
      <c r="I44" s="3" t="s">
        <v>35</v>
      </c>
      <c r="K44" s="2" t="s">
        <v>36</v>
      </c>
      <c r="O44" s="7" t="s">
        <v>32321</v>
      </c>
      <c r="Q44" s="47" t="s">
        <v>32315</v>
      </c>
      <c r="R44" s="2">
        <v>1.2</v>
      </c>
      <c r="S44" s="2">
        <v>1.2</v>
      </c>
      <c r="T44" s="2" t="s">
        <v>31210</v>
      </c>
      <c r="V44" s="26">
        <v>1</v>
      </c>
      <c r="W44" s="26">
        <v>1.3</v>
      </c>
      <c r="X44" s="2">
        <v>1.4</v>
      </c>
      <c r="Y44" s="26" t="s">
        <v>31210</v>
      </c>
      <c r="AA44" s="26">
        <v>1</v>
      </c>
    </row>
    <row r="45" spans="1:27" ht="28.8" x14ac:dyDescent="0.3">
      <c r="A45" t="s">
        <v>32385</v>
      </c>
      <c r="B45" s="2" t="s">
        <v>19</v>
      </c>
      <c r="C45" s="2" t="s">
        <v>26</v>
      </c>
      <c r="D45" s="2" t="s">
        <v>29</v>
      </c>
      <c r="E45" s="2" t="s">
        <v>30</v>
      </c>
      <c r="F45" s="2" t="s">
        <v>85</v>
      </c>
      <c r="G45" s="2" t="s">
        <v>93</v>
      </c>
      <c r="H45" s="3" t="s">
        <v>94</v>
      </c>
      <c r="I45" s="3" t="s">
        <v>35</v>
      </c>
      <c r="K45" s="2" t="s">
        <v>36</v>
      </c>
      <c r="O45" s="7" t="s">
        <v>32321</v>
      </c>
      <c r="Q45" s="47" t="s">
        <v>32322</v>
      </c>
      <c r="R45" s="2">
        <v>1.5</v>
      </c>
      <c r="S45" s="2">
        <v>1.5</v>
      </c>
      <c r="T45" s="2" t="s">
        <v>31210</v>
      </c>
      <c r="V45" s="26">
        <v>1</v>
      </c>
      <c r="W45" s="26">
        <v>0</v>
      </c>
      <c r="X45" s="26">
        <v>1.3</v>
      </c>
      <c r="Y45" s="26" t="s">
        <v>31210</v>
      </c>
      <c r="AA45" s="26">
        <v>1</v>
      </c>
    </row>
    <row r="46" spans="1:27" ht="28.8" x14ac:dyDescent="0.3">
      <c r="A46" t="s">
        <v>32385</v>
      </c>
      <c r="B46" s="2" t="s">
        <v>19</v>
      </c>
      <c r="C46" s="2" t="s">
        <v>26</v>
      </c>
      <c r="D46" s="2" t="s">
        <v>29</v>
      </c>
      <c r="E46" s="2" t="s">
        <v>30</v>
      </c>
      <c r="F46" s="2" t="s">
        <v>85</v>
      </c>
      <c r="G46" s="2" t="s">
        <v>95</v>
      </c>
      <c r="H46" s="3" t="s">
        <v>96</v>
      </c>
      <c r="I46" s="3" t="s">
        <v>35</v>
      </c>
      <c r="J46" s="3">
        <v>2</v>
      </c>
      <c r="K46" s="2" t="s">
        <v>36</v>
      </c>
      <c r="O46" s="7" t="s">
        <v>32321</v>
      </c>
      <c r="Q46" s="47" t="s">
        <v>19</v>
      </c>
      <c r="R46" s="2">
        <v>1.5</v>
      </c>
      <c r="S46" s="2">
        <v>1.5</v>
      </c>
      <c r="T46" s="2" t="s">
        <v>31210</v>
      </c>
      <c r="V46" s="26">
        <v>1</v>
      </c>
      <c r="W46" s="26">
        <v>0</v>
      </c>
      <c r="X46" s="26">
        <v>1.3</v>
      </c>
      <c r="Y46" s="26" t="s">
        <v>31210</v>
      </c>
      <c r="AA46" s="26">
        <v>1</v>
      </c>
    </row>
    <row r="47" spans="1:27" ht="28.8" x14ac:dyDescent="0.3">
      <c r="A47" t="s">
        <v>32385</v>
      </c>
      <c r="B47" s="2" t="s">
        <v>19</v>
      </c>
      <c r="C47" s="2" t="s">
        <v>26</v>
      </c>
      <c r="D47" s="2" t="s">
        <v>29</v>
      </c>
      <c r="E47" s="2" t="s">
        <v>30</v>
      </c>
      <c r="F47" s="2" t="s">
        <v>85</v>
      </c>
      <c r="G47" s="2" t="s">
        <v>97</v>
      </c>
      <c r="H47" s="3" t="s">
        <v>98</v>
      </c>
      <c r="I47" s="3" t="s">
        <v>35</v>
      </c>
      <c r="K47" s="2" t="s">
        <v>36</v>
      </c>
      <c r="O47" s="7" t="s">
        <v>32321</v>
      </c>
      <c r="Q47" s="47" t="s">
        <v>32315</v>
      </c>
      <c r="R47" s="2">
        <v>1.5</v>
      </c>
      <c r="S47" s="2">
        <v>1.5</v>
      </c>
      <c r="T47" s="2" t="s">
        <v>31210</v>
      </c>
      <c r="V47" s="26">
        <v>1</v>
      </c>
      <c r="W47" s="26">
        <v>0</v>
      </c>
      <c r="X47" s="26">
        <v>1.3</v>
      </c>
      <c r="Y47" s="26" t="s">
        <v>31210</v>
      </c>
      <c r="AA47" s="26">
        <v>1</v>
      </c>
    </row>
    <row r="48" spans="1:27" ht="28.8" x14ac:dyDescent="0.3">
      <c r="A48" t="s">
        <v>32385</v>
      </c>
      <c r="B48" s="2" t="s">
        <v>19</v>
      </c>
      <c r="C48" s="2" t="s">
        <v>26</v>
      </c>
      <c r="D48" s="2" t="s">
        <v>29</v>
      </c>
      <c r="E48" s="2" t="s">
        <v>30</v>
      </c>
      <c r="F48" s="2" t="s">
        <v>85</v>
      </c>
      <c r="G48" s="2" t="s">
        <v>99</v>
      </c>
      <c r="H48" s="3" t="s">
        <v>100</v>
      </c>
      <c r="I48" s="3" t="s">
        <v>35</v>
      </c>
      <c r="J48" s="3">
        <v>2</v>
      </c>
      <c r="K48" s="2" t="s">
        <v>36</v>
      </c>
      <c r="O48" s="7" t="s">
        <v>32321</v>
      </c>
      <c r="Q48" s="47" t="s">
        <v>32322</v>
      </c>
      <c r="R48" s="2">
        <v>1.8</v>
      </c>
      <c r="S48" s="2">
        <v>1.8</v>
      </c>
      <c r="T48" s="2" t="s">
        <v>31210</v>
      </c>
      <c r="V48" s="26">
        <v>1</v>
      </c>
      <c r="W48" s="26">
        <v>1.3</v>
      </c>
      <c r="X48" s="26">
        <v>1.4</v>
      </c>
      <c r="Y48" s="26" t="s">
        <v>31210</v>
      </c>
      <c r="AA48" s="26">
        <v>1</v>
      </c>
    </row>
    <row r="49" spans="1:27" ht="28.8" x14ac:dyDescent="0.3">
      <c r="A49" t="s">
        <v>32385</v>
      </c>
      <c r="B49" s="2" t="s">
        <v>19</v>
      </c>
      <c r="C49" s="2" t="s">
        <v>26</v>
      </c>
      <c r="D49" s="2" t="s">
        <v>29</v>
      </c>
      <c r="E49" s="2" t="s">
        <v>30</v>
      </c>
      <c r="F49" s="2" t="s">
        <v>85</v>
      </c>
      <c r="G49" s="2" t="s">
        <v>101</v>
      </c>
      <c r="H49" s="3" t="s">
        <v>102</v>
      </c>
      <c r="I49" s="3" t="s">
        <v>35</v>
      </c>
      <c r="K49" s="2" t="s">
        <v>36</v>
      </c>
      <c r="O49" s="7" t="s">
        <v>32321</v>
      </c>
      <c r="Q49" s="47" t="s">
        <v>19</v>
      </c>
      <c r="R49" s="2">
        <v>1.8</v>
      </c>
      <c r="S49" s="2">
        <v>1.8</v>
      </c>
      <c r="T49" s="2" t="s">
        <v>31210</v>
      </c>
      <c r="V49" s="26">
        <v>1</v>
      </c>
      <c r="W49" s="26">
        <v>1.3</v>
      </c>
      <c r="X49" s="26">
        <v>1.4</v>
      </c>
      <c r="Y49" s="26" t="s">
        <v>31210</v>
      </c>
      <c r="AA49" s="26">
        <v>1</v>
      </c>
    </row>
    <row r="50" spans="1:27" ht="28.8" x14ac:dyDescent="0.3">
      <c r="A50" t="s">
        <v>32385</v>
      </c>
      <c r="B50" s="2" t="s">
        <v>19</v>
      </c>
      <c r="C50" s="2" t="s">
        <v>26</v>
      </c>
      <c r="D50" s="2" t="s">
        <v>29</v>
      </c>
      <c r="E50" s="2" t="s">
        <v>30</v>
      </c>
      <c r="F50" s="2" t="s">
        <v>85</v>
      </c>
      <c r="G50" s="2" t="s">
        <v>103</v>
      </c>
      <c r="H50" s="3" t="s">
        <v>104</v>
      </c>
      <c r="I50" s="3" t="s">
        <v>35</v>
      </c>
      <c r="K50" s="2" t="s">
        <v>36</v>
      </c>
      <c r="O50" s="7" t="s">
        <v>32321</v>
      </c>
      <c r="Q50" s="47" t="s">
        <v>32315</v>
      </c>
      <c r="R50" s="2">
        <v>1.8</v>
      </c>
      <c r="S50" s="2">
        <v>1.8</v>
      </c>
      <c r="T50" s="2" t="s">
        <v>31210</v>
      </c>
      <c r="V50" s="26">
        <v>1</v>
      </c>
      <c r="W50" s="26">
        <v>1.3</v>
      </c>
      <c r="X50" s="26">
        <v>1.4</v>
      </c>
      <c r="Y50" s="26" t="s">
        <v>31210</v>
      </c>
      <c r="AA50" s="26">
        <v>1</v>
      </c>
    </row>
    <row r="51" spans="1:27" x14ac:dyDescent="0.3">
      <c r="B51" s="145" t="s">
        <v>19</v>
      </c>
      <c r="C51" s="145" t="s">
        <v>26</v>
      </c>
      <c r="D51" s="145" t="s">
        <v>29</v>
      </c>
      <c r="E51" s="145" t="s">
        <v>37</v>
      </c>
      <c r="F51" s="146"/>
      <c r="G51" s="146"/>
      <c r="H51" s="148" t="s">
        <v>105</v>
      </c>
      <c r="Q51" s="47"/>
    </row>
    <row r="52" spans="1:27" x14ac:dyDescent="0.3">
      <c r="L52" s="163" t="s">
        <v>0</v>
      </c>
      <c r="M52" s="163"/>
      <c r="N52" s="163"/>
      <c r="O52" s="163" t="s">
        <v>1</v>
      </c>
      <c r="P52" s="163"/>
      <c r="Q52" s="168"/>
      <c r="R52" s="186" t="s">
        <v>31191</v>
      </c>
      <c r="S52" s="186"/>
      <c r="T52" s="186"/>
      <c r="U52" s="186"/>
      <c r="V52" s="186"/>
    </row>
    <row r="53" spans="1:27" ht="43.2" x14ac:dyDescent="0.3">
      <c r="B53" s="2" t="s">
        <v>19</v>
      </c>
      <c r="C53" s="2" t="s">
        <v>26</v>
      </c>
      <c r="D53" s="2" t="s">
        <v>29</v>
      </c>
      <c r="E53" s="2" t="s">
        <v>37</v>
      </c>
      <c r="F53" s="2" t="s">
        <v>106</v>
      </c>
      <c r="H53" s="3" t="s">
        <v>107</v>
      </c>
      <c r="L53" s="35" t="s">
        <v>12</v>
      </c>
      <c r="M53" s="35" t="s">
        <v>13</v>
      </c>
      <c r="N53" s="35" t="s">
        <v>14</v>
      </c>
      <c r="O53" s="35" t="s">
        <v>31196</v>
      </c>
      <c r="P53" s="35" t="s">
        <v>31195</v>
      </c>
      <c r="Q53" s="36" t="s">
        <v>32312</v>
      </c>
      <c r="R53" s="36" t="s">
        <v>32319</v>
      </c>
      <c r="S53" s="35" t="s">
        <v>32320</v>
      </c>
      <c r="T53" s="35" t="s">
        <v>17</v>
      </c>
      <c r="U53" s="36" t="s">
        <v>18</v>
      </c>
      <c r="V53" s="36" t="s">
        <v>31184</v>
      </c>
    </row>
    <row r="54" spans="1:27" ht="28.8" x14ac:dyDescent="0.3">
      <c r="A54" t="s">
        <v>32385</v>
      </c>
      <c r="B54" s="2" t="s">
        <v>19</v>
      </c>
      <c r="C54" s="2" t="s">
        <v>26</v>
      </c>
      <c r="D54" s="2" t="s">
        <v>29</v>
      </c>
      <c r="E54" s="2" t="s">
        <v>37</v>
      </c>
      <c r="F54" s="2" t="s">
        <v>106</v>
      </c>
      <c r="G54" s="2" t="s">
        <v>108</v>
      </c>
      <c r="H54" s="3" t="s">
        <v>109</v>
      </c>
      <c r="I54" s="3" t="s">
        <v>35</v>
      </c>
      <c r="J54" s="3">
        <v>168</v>
      </c>
      <c r="K54" s="2" t="s">
        <v>36</v>
      </c>
      <c r="O54" s="7" t="s">
        <v>32324</v>
      </c>
      <c r="Q54" s="47" t="s">
        <v>32314</v>
      </c>
      <c r="R54" s="2">
        <v>1.8</v>
      </c>
      <c r="S54" s="2">
        <v>1.8</v>
      </c>
      <c r="T54" s="2" t="s">
        <v>31201</v>
      </c>
      <c r="V54" s="26">
        <v>1</v>
      </c>
    </row>
    <row r="55" spans="1:27" ht="28.8" x14ac:dyDescent="0.3">
      <c r="A55" t="s">
        <v>32385</v>
      </c>
      <c r="B55" s="2" t="s">
        <v>19</v>
      </c>
      <c r="C55" s="2" t="s">
        <v>26</v>
      </c>
      <c r="D55" s="2" t="s">
        <v>29</v>
      </c>
      <c r="E55" s="2" t="s">
        <v>37</v>
      </c>
      <c r="F55" s="2" t="s">
        <v>106</v>
      </c>
      <c r="G55" s="2" t="s">
        <v>110</v>
      </c>
      <c r="H55" s="3" t="s">
        <v>111</v>
      </c>
      <c r="I55" s="3" t="s">
        <v>35</v>
      </c>
      <c r="K55" s="2" t="s">
        <v>36</v>
      </c>
      <c r="O55" s="7" t="s">
        <v>32324</v>
      </c>
      <c r="Q55" s="47" t="s">
        <v>32315</v>
      </c>
      <c r="R55" s="2">
        <v>1.8</v>
      </c>
      <c r="S55" s="2">
        <v>1.8</v>
      </c>
      <c r="T55" s="2" t="s">
        <v>31201</v>
      </c>
      <c r="V55" s="26">
        <v>1</v>
      </c>
    </row>
    <row r="56" spans="1:27" ht="28.8" x14ac:dyDescent="0.3">
      <c r="A56" t="s">
        <v>32385</v>
      </c>
      <c r="B56" s="2" t="s">
        <v>19</v>
      </c>
      <c r="C56" s="2" t="s">
        <v>26</v>
      </c>
      <c r="D56" s="2" t="s">
        <v>29</v>
      </c>
      <c r="E56" s="2" t="s">
        <v>37</v>
      </c>
      <c r="F56" s="2" t="s">
        <v>106</v>
      </c>
      <c r="G56" s="2" t="s">
        <v>112</v>
      </c>
      <c r="H56" s="3" t="s">
        <v>113</v>
      </c>
      <c r="I56" s="3" t="s">
        <v>35</v>
      </c>
      <c r="K56" s="2" t="s">
        <v>36</v>
      </c>
      <c r="O56" s="7" t="s">
        <v>32324</v>
      </c>
      <c r="Q56" s="47" t="s">
        <v>32316</v>
      </c>
      <c r="R56" s="2">
        <v>1.8</v>
      </c>
      <c r="S56" s="2">
        <v>1.8</v>
      </c>
      <c r="T56" s="2" t="s">
        <v>31201</v>
      </c>
      <c r="V56" s="26">
        <v>1</v>
      </c>
    </row>
    <row r="57" spans="1:27" ht="28.8" x14ac:dyDescent="0.3">
      <c r="A57" t="s">
        <v>32385</v>
      </c>
      <c r="B57" s="2" t="s">
        <v>19</v>
      </c>
      <c r="C57" s="2" t="s">
        <v>26</v>
      </c>
      <c r="D57" s="2" t="s">
        <v>29</v>
      </c>
      <c r="E57" s="2" t="s">
        <v>37</v>
      </c>
      <c r="F57" s="2" t="s">
        <v>106</v>
      </c>
      <c r="G57" s="2" t="s">
        <v>114</v>
      </c>
      <c r="H57" s="3" t="s">
        <v>115</v>
      </c>
      <c r="I57" s="3" t="s">
        <v>35</v>
      </c>
      <c r="J57" s="3">
        <v>137</v>
      </c>
      <c r="K57" s="2" t="s">
        <v>36</v>
      </c>
      <c r="O57" s="7" t="s">
        <v>32324</v>
      </c>
      <c r="Q57" s="47" t="s">
        <v>32314</v>
      </c>
      <c r="R57" s="2">
        <v>1.6</v>
      </c>
      <c r="S57" s="2">
        <v>1.6</v>
      </c>
      <c r="T57" s="2" t="s">
        <v>31201</v>
      </c>
      <c r="V57" s="26">
        <v>1</v>
      </c>
    </row>
    <row r="58" spans="1:27" ht="28.8" x14ac:dyDescent="0.3">
      <c r="A58" t="s">
        <v>32385</v>
      </c>
      <c r="B58" s="2" t="s">
        <v>19</v>
      </c>
      <c r="C58" s="2" t="s">
        <v>26</v>
      </c>
      <c r="D58" s="2" t="s">
        <v>29</v>
      </c>
      <c r="E58" s="2" t="s">
        <v>37</v>
      </c>
      <c r="F58" s="2" t="s">
        <v>106</v>
      </c>
      <c r="G58" s="2" t="s">
        <v>116</v>
      </c>
      <c r="H58" s="3" t="s">
        <v>117</v>
      </c>
      <c r="I58" s="3" t="s">
        <v>35</v>
      </c>
      <c r="K58" s="2" t="s">
        <v>36</v>
      </c>
      <c r="O58" s="7" t="s">
        <v>32324</v>
      </c>
      <c r="Q58" s="47" t="s">
        <v>32315</v>
      </c>
      <c r="R58" s="2">
        <v>1.6</v>
      </c>
      <c r="S58" s="2">
        <v>1.6</v>
      </c>
      <c r="T58" s="2" t="s">
        <v>31201</v>
      </c>
      <c r="V58" s="26">
        <v>1</v>
      </c>
    </row>
    <row r="59" spans="1:27" ht="28.8" x14ac:dyDescent="0.3">
      <c r="A59" t="s">
        <v>32385</v>
      </c>
      <c r="B59" s="2" t="s">
        <v>19</v>
      </c>
      <c r="C59" s="2" t="s">
        <v>26</v>
      </c>
      <c r="D59" s="2" t="s">
        <v>29</v>
      </c>
      <c r="E59" s="2" t="s">
        <v>37</v>
      </c>
      <c r="F59" s="2" t="s">
        <v>106</v>
      </c>
      <c r="G59" s="2" t="s">
        <v>118</v>
      </c>
      <c r="H59" s="3" t="s">
        <v>119</v>
      </c>
      <c r="I59" s="3" t="s">
        <v>35</v>
      </c>
      <c r="K59" s="2" t="s">
        <v>36</v>
      </c>
      <c r="O59" s="7" t="s">
        <v>32324</v>
      </c>
      <c r="Q59" s="47" t="s">
        <v>32316</v>
      </c>
      <c r="R59" s="2">
        <v>1.6</v>
      </c>
      <c r="S59" s="2">
        <v>1.6</v>
      </c>
      <c r="T59" s="2" t="s">
        <v>31201</v>
      </c>
      <c r="V59" s="26">
        <v>1</v>
      </c>
    </row>
    <row r="60" spans="1:27" ht="28.8" x14ac:dyDescent="0.3">
      <c r="A60" t="s">
        <v>32385</v>
      </c>
      <c r="B60" s="2" t="s">
        <v>19</v>
      </c>
      <c r="C60" s="2" t="s">
        <v>26</v>
      </c>
      <c r="D60" s="2" t="s">
        <v>29</v>
      </c>
      <c r="E60" s="2" t="s">
        <v>37</v>
      </c>
      <c r="F60" s="2" t="s">
        <v>106</v>
      </c>
      <c r="G60" s="2" t="s">
        <v>120</v>
      </c>
      <c r="H60" s="3" t="s">
        <v>121</v>
      </c>
      <c r="I60" s="3" t="s">
        <v>35</v>
      </c>
      <c r="J60" s="3">
        <v>158</v>
      </c>
      <c r="K60" s="2" t="s">
        <v>36</v>
      </c>
      <c r="O60" s="7" t="s">
        <v>32324</v>
      </c>
      <c r="Q60" s="47" t="s">
        <v>32314</v>
      </c>
      <c r="R60" s="2">
        <v>1.25</v>
      </c>
      <c r="S60" s="2">
        <v>1.25</v>
      </c>
      <c r="T60" s="2" t="s">
        <v>31201</v>
      </c>
      <c r="V60" s="26">
        <v>1</v>
      </c>
    </row>
    <row r="61" spans="1:27" ht="28.8" x14ac:dyDescent="0.3">
      <c r="A61" t="s">
        <v>32385</v>
      </c>
      <c r="B61" s="2" t="s">
        <v>19</v>
      </c>
      <c r="C61" s="2" t="s">
        <v>26</v>
      </c>
      <c r="D61" s="2" t="s">
        <v>29</v>
      </c>
      <c r="E61" s="2" t="s">
        <v>37</v>
      </c>
      <c r="F61" s="2" t="s">
        <v>106</v>
      </c>
      <c r="G61" s="2" t="s">
        <v>122</v>
      </c>
      <c r="H61" s="3" t="s">
        <v>123</v>
      </c>
      <c r="I61" s="3" t="s">
        <v>35</v>
      </c>
      <c r="K61" s="2" t="s">
        <v>36</v>
      </c>
      <c r="O61" s="7" t="s">
        <v>32324</v>
      </c>
      <c r="Q61" s="47" t="s">
        <v>32315</v>
      </c>
      <c r="R61" s="2">
        <v>1.25</v>
      </c>
      <c r="S61" s="2">
        <v>1.25</v>
      </c>
      <c r="T61" s="2" t="s">
        <v>31201</v>
      </c>
      <c r="V61" s="26">
        <v>1</v>
      </c>
    </row>
    <row r="62" spans="1:27" ht="28.8" x14ac:dyDescent="0.3">
      <c r="A62" t="s">
        <v>32385</v>
      </c>
      <c r="B62" s="2" t="s">
        <v>19</v>
      </c>
      <c r="C62" s="2" t="s">
        <v>26</v>
      </c>
      <c r="D62" s="2" t="s">
        <v>29</v>
      </c>
      <c r="E62" s="2" t="s">
        <v>37</v>
      </c>
      <c r="F62" s="2" t="s">
        <v>106</v>
      </c>
      <c r="G62" s="2" t="s">
        <v>124</v>
      </c>
      <c r="H62" s="3" t="s">
        <v>125</v>
      </c>
      <c r="I62" s="3" t="s">
        <v>35</v>
      </c>
      <c r="K62" s="2" t="s">
        <v>36</v>
      </c>
      <c r="O62" s="7" t="s">
        <v>32324</v>
      </c>
      <c r="Q62" s="47" t="s">
        <v>32316</v>
      </c>
      <c r="R62" s="2">
        <v>1.25</v>
      </c>
      <c r="S62" s="2">
        <v>1.25</v>
      </c>
      <c r="T62" s="2" t="s">
        <v>31201</v>
      </c>
      <c r="V62" s="26">
        <v>1</v>
      </c>
    </row>
    <row r="63" spans="1:27" x14ac:dyDescent="0.3">
      <c r="L63" s="163" t="s">
        <v>0</v>
      </c>
      <c r="M63" s="163"/>
      <c r="N63" s="163"/>
      <c r="O63" s="163" t="s">
        <v>1</v>
      </c>
      <c r="P63" s="163"/>
      <c r="Q63" s="168"/>
      <c r="R63" s="186" t="s">
        <v>31191</v>
      </c>
      <c r="S63" s="186"/>
      <c r="T63" s="186"/>
      <c r="U63" s="186"/>
      <c r="V63" s="186"/>
    </row>
    <row r="64" spans="1:27" ht="43.2" x14ac:dyDescent="0.3">
      <c r="B64" s="2" t="s">
        <v>19</v>
      </c>
      <c r="C64" s="2" t="s">
        <v>26</v>
      </c>
      <c r="D64" s="2" t="s">
        <v>29</v>
      </c>
      <c r="E64" s="2" t="s">
        <v>37</v>
      </c>
      <c r="F64" s="2" t="s">
        <v>126</v>
      </c>
      <c r="H64" s="3" t="s">
        <v>127</v>
      </c>
      <c r="L64" s="35" t="s">
        <v>12</v>
      </c>
      <c r="M64" s="35" t="s">
        <v>13</v>
      </c>
      <c r="N64" s="35" t="s">
        <v>14</v>
      </c>
      <c r="O64" s="35" t="s">
        <v>31196</v>
      </c>
      <c r="P64" s="35" t="s">
        <v>31195</v>
      </c>
      <c r="Q64" s="36" t="s">
        <v>32312</v>
      </c>
      <c r="R64" s="36" t="s">
        <v>32319</v>
      </c>
      <c r="S64" s="35" t="s">
        <v>32320</v>
      </c>
      <c r="T64" s="35" t="s">
        <v>17</v>
      </c>
      <c r="U64" s="36" t="s">
        <v>18</v>
      </c>
      <c r="V64" s="36" t="s">
        <v>31184</v>
      </c>
    </row>
    <row r="65" spans="1:22" ht="28.8" x14ac:dyDescent="0.3">
      <c r="A65" t="s">
        <v>32385</v>
      </c>
      <c r="B65" s="2" t="s">
        <v>19</v>
      </c>
      <c r="C65" s="2" t="s">
        <v>26</v>
      </c>
      <c r="D65" s="2" t="s">
        <v>29</v>
      </c>
      <c r="E65" s="2" t="s">
        <v>37</v>
      </c>
      <c r="F65" s="2" t="s">
        <v>126</v>
      </c>
      <c r="G65" s="2" t="s">
        <v>128</v>
      </c>
      <c r="H65" s="3" t="s">
        <v>129</v>
      </c>
      <c r="I65" s="3" t="s">
        <v>35</v>
      </c>
      <c r="J65" s="3">
        <v>1001</v>
      </c>
      <c r="K65" s="2" t="s">
        <v>36</v>
      </c>
      <c r="O65" s="7" t="s">
        <v>32324</v>
      </c>
      <c r="Q65" s="47" t="s">
        <v>32314</v>
      </c>
      <c r="R65" s="2">
        <v>1</v>
      </c>
      <c r="S65" s="2">
        <v>1</v>
      </c>
      <c r="T65" s="2" t="s">
        <v>31201</v>
      </c>
      <c r="V65" s="26">
        <v>1</v>
      </c>
    </row>
    <row r="66" spans="1:22" ht="28.8" x14ac:dyDescent="0.3">
      <c r="A66" t="s">
        <v>32385</v>
      </c>
      <c r="B66" s="2" t="s">
        <v>19</v>
      </c>
      <c r="C66" s="2" t="s">
        <v>26</v>
      </c>
      <c r="D66" s="2" t="s">
        <v>29</v>
      </c>
      <c r="E66" s="2" t="s">
        <v>37</v>
      </c>
      <c r="F66" s="2" t="s">
        <v>126</v>
      </c>
      <c r="G66" s="2" t="s">
        <v>130</v>
      </c>
      <c r="H66" s="3" t="s">
        <v>131</v>
      </c>
      <c r="I66" s="3" t="s">
        <v>35</v>
      </c>
      <c r="K66" s="2" t="s">
        <v>36</v>
      </c>
      <c r="O66" s="7" t="s">
        <v>32324</v>
      </c>
      <c r="Q66" s="47" t="s">
        <v>32315</v>
      </c>
      <c r="R66" s="2">
        <v>1</v>
      </c>
      <c r="S66" s="2">
        <v>1</v>
      </c>
      <c r="T66" s="2" t="s">
        <v>31201</v>
      </c>
      <c r="V66" s="26">
        <v>1</v>
      </c>
    </row>
    <row r="67" spans="1:22" ht="28.8" x14ac:dyDescent="0.3">
      <c r="A67" t="s">
        <v>32385</v>
      </c>
      <c r="B67" s="2" t="s">
        <v>19</v>
      </c>
      <c r="C67" s="2" t="s">
        <v>26</v>
      </c>
      <c r="D67" s="2" t="s">
        <v>29</v>
      </c>
      <c r="E67" s="2" t="s">
        <v>37</v>
      </c>
      <c r="F67" s="2" t="s">
        <v>126</v>
      </c>
      <c r="G67" s="2" t="s">
        <v>132</v>
      </c>
      <c r="H67" s="3" t="s">
        <v>133</v>
      </c>
      <c r="I67" s="3" t="s">
        <v>35</v>
      </c>
      <c r="K67" s="2" t="s">
        <v>36</v>
      </c>
      <c r="O67" s="7" t="s">
        <v>32324</v>
      </c>
      <c r="Q67" s="47" t="s">
        <v>32316</v>
      </c>
      <c r="R67" s="2">
        <v>1</v>
      </c>
      <c r="S67" s="2">
        <v>1</v>
      </c>
      <c r="T67" s="2" t="s">
        <v>31201</v>
      </c>
      <c r="V67" s="26">
        <v>1</v>
      </c>
    </row>
    <row r="68" spans="1:22" ht="28.8" x14ac:dyDescent="0.3">
      <c r="A68" t="s">
        <v>32385</v>
      </c>
      <c r="B68" s="2" t="s">
        <v>19</v>
      </c>
      <c r="C68" s="2" t="s">
        <v>26</v>
      </c>
      <c r="D68" s="2" t="s">
        <v>29</v>
      </c>
      <c r="E68" s="2" t="s">
        <v>37</v>
      </c>
      <c r="F68" s="2" t="s">
        <v>126</v>
      </c>
      <c r="G68" s="2" t="s">
        <v>134</v>
      </c>
      <c r="H68" s="3" t="s">
        <v>135</v>
      </c>
      <c r="I68" s="3" t="s">
        <v>35</v>
      </c>
      <c r="J68" s="3">
        <v>412</v>
      </c>
      <c r="K68" s="2" t="s">
        <v>36</v>
      </c>
      <c r="O68" s="7" t="s">
        <v>32324</v>
      </c>
      <c r="Q68" s="47" t="s">
        <v>32314</v>
      </c>
      <c r="R68" s="2">
        <v>0.8</v>
      </c>
      <c r="S68" s="2">
        <v>0.8</v>
      </c>
      <c r="T68" s="2" t="s">
        <v>31201</v>
      </c>
      <c r="V68" s="26">
        <v>1</v>
      </c>
    </row>
    <row r="69" spans="1:22" ht="28.8" x14ac:dyDescent="0.3">
      <c r="A69" t="s">
        <v>32385</v>
      </c>
      <c r="B69" s="2" t="s">
        <v>19</v>
      </c>
      <c r="C69" s="2" t="s">
        <v>26</v>
      </c>
      <c r="D69" s="2" t="s">
        <v>29</v>
      </c>
      <c r="E69" s="2" t="s">
        <v>37</v>
      </c>
      <c r="F69" s="2" t="s">
        <v>126</v>
      </c>
      <c r="G69" s="2" t="s">
        <v>136</v>
      </c>
      <c r="H69" s="3" t="s">
        <v>137</v>
      </c>
      <c r="I69" s="3" t="s">
        <v>35</v>
      </c>
      <c r="K69" s="2" t="s">
        <v>36</v>
      </c>
      <c r="O69" s="7" t="s">
        <v>32324</v>
      </c>
      <c r="Q69" s="47" t="s">
        <v>32315</v>
      </c>
      <c r="R69" s="2">
        <v>0.8</v>
      </c>
      <c r="S69" s="2">
        <v>0.8</v>
      </c>
      <c r="T69" s="2" t="s">
        <v>31201</v>
      </c>
      <c r="V69" s="26">
        <v>1</v>
      </c>
    </row>
    <row r="70" spans="1:22" ht="28.8" x14ac:dyDescent="0.3">
      <c r="A70" t="s">
        <v>32385</v>
      </c>
      <c r="B70" s="2" t="s">
        <v>19</v>
      </c>
      <c r="C70" s="2" t="s">
        <v>26</v>
      </c>
      <c r="D70" s="2" t="s">
        <v>29</v>
      </c>
      <c r="E70" s="2" t="s">
        <v>37</v>
      </c>
      <c r="F70" s="2" t="s">
        <v>126</v>
      </c>
      <c r="G70" s="2" t="s">
        <v>138</v>
      </c>
      <c r="H70" s="3" t="s">
        <v>139</v>
      </c>
      <c r="I70" s="3" t="s">
        <v>35</v>
      </c>
      <c r="K70" s="2" t="s">
        <v>36</v>
      </c>
      <c r="O70" s="7" t="s">
        <v>32324</v>
      </c>
      <c r="Q70" s="47" t="s">
        <v>32316</v>
      </c>
      <c r="R70" s="2">
        <v>0.8</v>
      </c>
      <c r="S70" s="2">
        <v>0.8</v>
      </c>
      <c r="T70" s="2" t="s">
        <v>31201</v>
      </c>
      <c r="V70" s="26">
        <v>1</v>
      </c>
    </row>
    <row r="71" spans="1:22" ht="28.8" x14ac:dyDescent="0.3">
      <c r="A71" t="s">
        <v>32385</v>
      </c>
      <c r="B71" s="2" t="s">
        <v>19</v>
      </c>
      <c r="C71" s="2" t="s">
        <v>26</v>
      </c>
      <c r="D71" s="2" t="s">
        <v>29</v>
      </c>
      <c r="E71" s="2" t="s">
        <v>37</v>
      </c>
      <c r="F71" s="2" t="s">
        <v>126</v>
      </c>
      <c r="G71" s="2" t="s">
        <v>140</v>
      </c>
      <c r="H71" s="3" t="s">
        <v>141</v>
      </c>
      <c r="I71" s="3" t="s">
        <v>35</v>
      </c>
      <c r="J71" s="3">
        <v>1757</v>
      </c>
      <c r="K71" s="2" t="s">
        <v>36</v>
      </c>
      <c r="O71" s="7" t="s">
        <v>32324</v>
      </c>
      <c r="Q71" s="47" t="s">
        <v>32314</v>
      </c>
      <c r="R71" s="2">
        <v>0.65</v>
      </c>
      <c r="S71" s="2">
        <v>0.65</v>
      </c>
      <c r="T71" s="2" t="s">
        <v>31201</v>
      </c>
      <c r="V71" s="26">
        <v>1</v>
      </c>
    </row>
    <row r="72" spans="1:22" ht="28.8" x14ac:dyDescent="0.3">
      <c r="A72" t="s">
        <v>32385</v>
      </c>
      <c r="B72" s="2" t="s">
        <v>19</v>
      </c>
      <c r="C72" s="2" t="s">
        <v>26</v>
      </c>
      <c r="D72" s="2" t="s">
        <v>29</v>
      </c>
      <c r="E72" s="2" t="s">
        <v>37</v>
      </c>
      <c r="F72" s="2" t="s">
        <v>126</v>
      </c>
      <c r="G72" s="2" t="s">
        <v>142</v>
      </c>
      <c r="H72" s="3" t="s">
        <v>143</v>
      </c>
      <c r="I72" s="3" t="s">
        <v>35</v>
      </c>
      <c r="K72" s="2" t="s">
        <v>36</v>
      </c>
      <c r="O72" s="7" t="s">
        <v>32324</v>
      </c>
      <c r="Q72" s="47" t="s">
        <v>32315</v>
      </c>
      <c r="R72" s="2">
        <v>0.65</v>
      </c>
      <c r="S72" s="2">
        <v>0.65</v>
      </c>
      <c r="T72" s="2" t="s">
        <v>31201</v>
      </c>
      <c r="V72" s="26">
        <v>1</v>
      </c>
    </row>
    <row r="73" spans="1:22" ht="28.8" x14ac:dyDescent="0.3">
      <c r="A73" t="s">
        <v>32385</v>
      </c>
      <c r="B73" s="2" t="s">
        <v>19</v>
      </c>
      <c r="C73" s="2" t="s">
        <v>26</v>
      </c>
      <c r="D73" s="2" t="s">
        <v>29</v>
      </c>
      <c r="E73" s="2" t="s">
        <v>37</v>
      </c>
      <c r="F73" s="2" t="s">
        <v>126</v>
      </c>
      <c r="G73" s="2" t="s">
        <v>144</v>
      </c>
      <c r="H73" s="3" t="s">
        <v>145</v>
      </c>
      <c r="I73" s="3" t="s">
        <v>35</v>
      </c>
      <c r="J73" s="3">
        <v>1</v>
      </c>
      <c r="K73" s="2" t="s">
        <v>36</v>
      </c>
      <c r="O73" s="7" t="s">
        <v>32324</v>
      </c>
      <c r="Q73" s="47" t="s">
        <v>32316</v>
      </c>
      <c r="R73" s="2">
        <v>0.65</v>
      </c>
      <c r="S73" s="2">
        <v>0.65</v>
      </c>
      <c r="T73" s="2" t="s">
        <v>31201</v>
      </c>
      <c r="V73" s="26">
        <v>1</v>
      </c>
    </row>
    <row r="74" spans="1:22" ht="28.8" x14ac:dyDescent="0.3">
      <c r="A74" t="s">
        <v>32385</v>
      </c>
      <c r="B74" s="2" t="s">
        <v>19</v>
      </c>
      <c r="C74" s="2" t="s">
        <v>26</v>
      </c>
      <c r="D74" s="2" t="s">
        <v>29</v>
      </c>
      <c r="E74" s="2" t="s">
        <v>37</v>
      </c>
      <c r="F74" s="2" t="s">
        <v>126</v>
      </c>
      <c r="G74" s="2" t="s">
        <v>146</v>
      </c>
      <c r="H74" s="3" t="s">
        <v>147</v>
      </c>
      <c r="I74" s="3" t="s">
        <v>35</v>
      </c>
      <c r="J74" s="3">
        <v>5740</v>
      </c>
      <c r="K74" s="2" t="s">
        <v>36</v>
      </c>
      <c r="O74" s="7" t="s">
        <v>32324</v>
      </c>
      <c r="Q74" s="47" t="s">
        <v>32314</v>
      </c>
      <c r="R74" s="2">
        <v>0.5</v>
      </c>
      <c r="S74" s="2">
        <v>0.5</v>
      </c>
      <c r="T74" s="2" t="s">
        <v>31201</v>
      </c>
      <c r="V74" s="26">
        <v>1</v>
      </c>
    </row>
    <row r="75" spans="1:22" ht="28.8" x14ac:dyDescent="0.3">
      <c r="A75" t="s">
        <v>32385</v>
      </c>
      <c r="B75" s="2" t="s">
        <v>19</v>
      </c>
      <c r="C75" s="2" t="s">
        <v>26</v>
      </c>
      <c r="D75" s="2" t="s">
        <v>29</v>
      </c>
      <c r="E75" s="2" t="s">
        <v>37</v>
      </c>
      <c r="F75" s="2" t="s">
        <v>126</v>
      </c>
      <c r="G75" s="2" t="s">
        <v>148</v>
      </c>
      <c r="H75" s="3" t="s">
        <v>149</v>
      </c>
      <c r="I75" s="3" t="s">
        <v>35</v>
      </c>
      <c r="J75" s="3">
        <v>1</v>
      </c>
      <c r="K75" s="2" t="s">
        <v>36</v>
      </c>
      <c r="O75" s="7" t="s">
        <v>32324</v>
      </c>
      <c r="Q75" s="47" t="s">
        <v>32315</v>
      </c>
      <c r="R75" s="2">
        <v>0.5</v>
      </c>
      <c r="S75" s="2">
        <v>0.5</v>
      </c>
      <c r="T75" s="2" t="s">
        <v>31201</v>
      </c>
      <c r="V75" s="26">
        <v>1</v>
      </c>
    </row>
    <row r="76" spans="1:22" ht="28.8" x14ac:dyDescent="0.3">
      <c r="A76" t="s">
        <v>32385</v>
      </c>
      <c r="B76" s="2" t="s">
        <v>19</v>
      </c>
      <c r="C76" s="2" t="s">
        <v>26</v>
      </c>
      <c r="D76" s="2" t="s">
        <v>29</v>
      </c>
      <c r="E76" s="2" t="s">
        <v>37</v>
      </c>
      <c r="F76" s="2" t="s">
        <v>126</v>
      </c>
      <c r="G76" s="2" t="s">
        <v>150</v>
      </c>
      <c r="H76" s="3" t="s">
        <v>151</v>
      </c>
      <c r="I76" s="3" t="s">
        <v>35</v>
      </c>
      <c r="J76" s="3">
        <v>3</v>
      </c>
      <c r="K76" s="2" t="s">
        <v>36</v>
      </c>
      <c r="O76" s="7" t="s">
        <v>32324</v>
      </c>
      <c r="Q76" s="47" t="s">
        <v>32316</v>
      </c>
      <c r="R76" s="2">
        <v>0.5</v>
      </c>
      <c r="S76" s="2">
        <v>0.5</v>
      </c>
      <c r="T76" s="2" t="s">
        <v>31201</v>
      </c>
      <c r="V76" s="26">
        <v>1</v>
      </c>
    </row>
    <row r="77" spans="1:22" x14ac:dyDescent="0.3">
      <c r="L77" s="163" t="s">
        <v>0</v>
      </c>
      <c r="M77" s="163"/>
      <c r="N77" s="163"/>
      <c r="O77" s="163" t="s">
        <v>1</v>
      </c>
      <c r="P77" s="163"/>
      <c r="Q77" s="168"/>
      <c r="R77" s="186" t="s">
        <v>31191</v>
      </c>
      <c r="S77" s="186"/>
      <c r="T77" s="186"/>
      <c r="U77" s="186"/>
      <c r="V77" s="186"/>
    </row>
    <row r="78" spans="1:22" ht="43.2" x14ac:dyDescent="0.3">
      <c r="B78" s="2" t="s">
        <v>19</v>
      </c>
      <c r="C78" s="2" t="s">
        <v>26</v>
      </c>
      <c r="D78" s="2" t="s">
        <v>29</v>
      </c>
      <c r="E78" s="2" t="s">
        <v>37</v>
      </c>
      <c r="F78" s="149" t="s">
        <v>152</v>
      </c>
      <c r="G78" s="150"/>
      <c r="H78" s="206" t="s">
        <v>153</v>
      </c>
      <c r="L78" s="35" t="s">
        <v>12</v>
      </c>
      <c r="M78" s="35" t="s">
        <v>13</v>
      </c>
      <c r="N78" s="35" t="s">
        <v>14</v>
      </c>
      <c r="O78" s="35" t="s">
        <v>31196</v>
      </c>
      <c r="P78" s="35" t="s">
        <v>31195</v>
      </c>
      <c r="Q78" s="36" t="s">
        <v>32312</v>
      </c>
      <c r="R78" s="36" t="s">
        <v>32319</v>
      </c>
      <c r="S78" s="35" t="s">
        <v>32320</v>
      </c>
      <c r="T78" s="35" t="s">
        <v>17</v>
      </c>
      <c r="U78" s="36" t="s">
        <v>18</v>
      </c>
      <c r="V78" s="36" t="s">
        <v>31184</v>
      </c>
    </row>
    <row r="79" spans="1:22" ht="28.8" x14ac:dyDescent="0.3">
      <c r="A79" t="s">
        <v>32385</v>
      </c>
      <c r="B79" s="2" t="s">
        <v>19</v>
      </c>
      <c r="C79" s="2" t="s">
        <v>26</v>
      </c>
      <c r="D79" s="2" t="s">
        <v>29</v>
      </c>
      <c r="E79" s="2" t="s">
        <v>37</v>
      </c>
      <c r="F79" s="2" t="s">
        <v>152</v>
      </c>
      <c r="G79" s="2" t="s">
        <v>154</v>
      </c>
      <c r="H79" s="3" t="s">
        <v>155</v>
      </c>
      <c r="I79" s="3" t="s">
        <v>35</v>
      </c>
      <c r="J79" s="3">
        <v>194</v>
      </c>
      <c r="K79" s="2" t="s">
        <v>36</v>
      </c>
      <c r="O79" s="7" t="s">
        <v>32324</v>
      </c>
      <c r="Q79" s="47" t="s">
        <v>32314</v>
      </c>
      <c r="R79" s="2">
        <v>0.4</v>
      </c>
      <c r="S79" s="2">
        <v>0.4</v>
      </c>
      <c r="T79" s="2" t="s">
        <v>31201</v>
      </c>
      <c r="V79" s="26">
        <v>1</v>
      </c>
    </row>
    <row r="80" spans="1:22" ht="28.8" x14ac:dyDescent="0.3">
      <c r="A80" t="s">
        <v>32385</v>
      </c>
      <c r="B80" s="2" t="s">
        <v>19</v>
      </c>
      <c r="C80" s="2" t="s">
        <v>26</v>
      </c>
      <c r="D80" s="2" t="s">
        <v>29</v>
      </c>
      <c r="E80" s="2" t="s">
        <v>37</v>
      </c>
      <c r="F80" s="2" t="s">
        <v>152</v>
      </c>
      <c r="G80" s="2" t="s">
        <v>156</v>
      </c>
      <c r="H80" s="3" t="s">
        <v>157</v>
      </c>
      <c r="I80" s="3" t="s">
        <v>35</v>
      </c>
      <c r="J80" s="3">
        <v>2427</v>
      </c>
      <c r="K80" s="2" t="s">
        <v>36</v>
      </c>
      <c r="O80" s="7" t="s">
        <v>32324</v>
      </c>
      <c r="Q80" s="47" t="s">
        <v>32314</v>
      </c>
      <c r="R80" s="2">
        <v>0.25</v>
      </c>
      <c r="S80" s="2">
        <v>0.25</v>
      </c>
      <c r="T80" s="2" t="s">
        <v>31201</v>
      </c>
      <c r="V80" s="26">
        <v>1</v>
      </c>
    </row>
    <row r="81" spans="1:27" x14ac:dyDescent="0.3">
      <c r="L81" s="163" t="s">
        <v>0</v>
      </c>
      <c r="M81" s="163"/>
      <c r="N81" s="163"/>
      <c r="O81" s="163" t="s">
        <v>1</v>
      </c>
      <c r="P81" s="163"/>
      <c r="Q81" s="163"/>
    </row>
    <row r="82" spans="1:27" ht="43.2" x14ac:dyDescent="0.3">
      <c r="B82" s="2" t="s">
        <v>19</v>
      </c>
      <c r="C82" s="2" t="s">
        <v>26</v>
      </c>
      <c r="D82" s="2" t="s">
        <v>29</v>
      </c>
      <c r="E82" s="2" t="s">
        <v>37</v>
      </c>
      <c r="F82" s="149" t="s">
        <v>158</v>
      </c>
      <c r="G82" s="150"/>
      <c r="H82" s="206" t="s">
        <v>159</v>
      </c>
      <c r="L82" s="35" t="s">
        <v>12</v>
      </c>
      <c r="M82" s="35" t="s">
        <v>13</v>
      </c>
      <c r="N82" s="35" t="s">
        <v>14</v>
      </c>
      <c r="O82" s="35" t="s">
        <v>31196</v>
      </c>
      <c r="P82" s="35" t="s">
        <v>31195</v>
      </c>
      <c r="Q82" s="36" t="s">
        <v>32312</v>
      </c>
    </row>
    <row r="83" spans="1:27" x14ac:dyDescent="0.3">
      <c r="A83" t="s">
        <v>32385</v>
      </c>
      <c r="B83" s="2" t="s">
        <v>19</v>
      </c>
      <c r="C83" s="2" t="s">
        <v>26</v>
      </c>
      <c r="D83" s="2" t="s">
        <v>29</v>
      </c>
      <c r="E83" s="2" t="s">
        <v>37</v>
      </c>
      <c r="F83" s="2" t="s">
        <v>158</v>
      </c>
      <c r="G83" s="2" t="s">
        <v>160</v>
      </c>
      <c r="H83" s="3" t="s">
        <v>161</v>
      </c>
      <c r="I83" s="3" t="s">
        <v>35</v>
      </c>
      <c r="J83" s="3">
        <v>100</v>
      </c>
      <c r="K83" s="2" t="s">
        <v>36</v>
      </c>
      <c r="O83" s="7" t="s">
        <v>32325</v>
      </c>
      <c r="Q83" s="47" t="s">
        <v>32314</v>
      </c>
    </row>
    <row r="84" spans="1:27" x14ac:dyDescent="0.3">
      <c r="A84" t="s">
        <v>32385</v>
      </c>
      <c r="B84" s="2" t="s">
        <v>19</v>
      </c>
      <c r="C84" s="2" t="s">
        <v>26</v>
      </c>
      <c r="D84" s="2" t="s">
        <v>29</v>
      </c>
      <c r="E84" s="2" t="s">
        <v>37</v>
      </c>
      <c r="F84" s="2" t="s">
        <v>158</v>
      </c>
      <c r="G84" s="2" t="s">
        <v>162</v>
      </c>
      <c r="H84" s="3" t="s">
        <v>163</v>
      </c>
      <c r="I84" s="3" t="s">
        <v>35</v>
      </c>
      <c r="K84" s="2" t="s">
        <v>36</v>
      </c>
      <c r="O84" s="7" t="s">
        <v>32325</v>
      </c>
      <c r="Q84" s="47" t="s">
        <v>32315</v>
      </c>
    </row>
    <row r="85" spans="1:27" x14ac:dyDescent="0.3">
      <c r="A85" t="s">
        <v>32385</v>
      </c>
      <c r="B85" s="2" t="s">
        <v>19</v>
      </c>
      <c r="C85" s="2" t="s">
        <v>26</v>
      </c>
      <c r="D85" s="2" t="s">
        <v>29</v>
      </c>
      <c r="E85" s="2" t="s">
        <v>37</v>
      </c>
      <c r="F85" s="2" t="s">
        <v>158</v>
      </c>
      <c r="G85" s="2" t="s">
        <v>164</v>
      </c>
      <c r="H85" s="3" t="s">
        <v>165</v>
      </c>
      <c r="I85" s="3" t="s">
        <v>35</v>
      </c>
      <c r="K85" s="2" t="s">
        <v>36</v>
      </c>
      <c r="O85" s="7" t="s">
        <v>32325</v>
      </c>
      <c r="Q85" s="47" t="s">
        <v>32316</v>
      </c>
    </row>
    <row r="86" spans="1:27" x14ac:dyDescent="0.3">
      <c r="B86" s="2" t="s">
        <v>19</v>
      </c>
      <c r="C86" s="2" t="s">
        <v>26</v>
      </c>
      <c r="D86" s="2" t="s">
        <v>29</v>
      </c>
      <c r="E86" s="2" t="s">
        <v>39</v>
      </c>
      <c r="H86" s="3" t="s">
        <v>166</v>
      </c>
      <c r="Q86" s="47"/>
    </row>
    <row r="87" spans="1:27" ht="15" customHeight="1" x14ac:dyDescent="0.3">
      <c r="L87" s="163" t="s">
        <v>0</v>
      </c>
      <c r="M87" s="163"/>
      <c r="N87" s="163"/>
      <c r="O87" s="163" t="s">
        <v>1</v>
      </c>
      <c r="P87" s="163"/>
      <c r="Q87" s="163"/>
      <c r="R87" s="186" t="s">
        <v>31191</v>
      </c>
      <c r="S87" s="186"/>
      <c r="T87" s="186"/>
      <c r="U87" s="186"/>
      <c r="V87" s="186"/>
      <c r="W87" s="186" t="s">
        <v>32327</v>
      </c>
      <c r="X87" s="186"/>
      <c r="Y87" s="186"/>
      <c r="Z87" s="186"/>
      <c r="AA87" s="186"/>
    </row>
    <row r="88" spans="1:27" ht="43.2" x14ac:dyDescent="0.3">
      <c r="B88" s="2" t="s">
        <v>19</v>
      </c>
      <c r="C88" s="2" t="s">
        <v>26</v>
      </c>
      <c r="D88" s="2" t="s">
        <v>29</v>
      </c>
      <c r="E88" s="2" t="s">
        <v>39</v>
      </c>
      <c r="F88" s="149" t="s">
        <v>167</v>
      </c>
      <c r="G88" s="150"/>
      <c r="H88" s="206" t="s">
        <v>168</v>
      </c>
      <c r="L88" s="35" t="s">
        <v>12</v>
      </c>
      <c r="M88" s="35" t="s">
        <v>13</v>
      </c>
      <c r="N88" s="35" t="s">
        <v>14</v>
      </c>
      <c r="O88" s="35" t="s">
        <v>31196</v>
      </c>
      <c r="P88" s="35" t="s">
        <v>31195</v>
      </c>
      <c r="Q88" s="36" t="s">
        <v>32312</v>
      </c>
      <c r="R88" s="36" t="s">
        <v>32319</v>
      </c>
      <c r="S88" s="35" t="s">
        <v>32320</v>
      </c>
      <c r="T88" s="35" t="s">
        <v>17</v>
      </c>
      <c r="U88" s="36" t="s">
        <v>18</v>
      </c>
      <c r="V88" s="36" t="s">
        <v>31184</v>
      </c>
      <c r="W88" s="36" t="s">
        <v>32319</v>
      </c>
      <c r="X88" s="35" t="s">
        <v>32320</v>
      </c>
      <c r="Y88" s="35" t="s">
        <v>17</v>
      </c>
      <c r="Z88" s="36" t="s">
        <v>18</v>
      </c>
      <c r="AA88" s="36" t="s">
        <v>31184</v>
      </c>
    </row>
    <row r="89" spans="1:27" ht="28.8" x14ac:dyDescent="0.3">
      <c r="A89" t="s">
        <v>32385</v>
      </c>
      <c r="B89" s="2" t="s">
        <v>19</v>
      </c>
      <c r="C89" s="2" t="s">
        <v>26</v>
      </c>
      <c r="D89" s="2" t="s">
        <v>29</v>
      </c>
      <c r="E89" s="2" t="s">
        <v>39</v>
      </c>
      <c r="F89" s="2" t="s">
        <v>167</v>
      </c>
      <c r="G89" s="2" t="s">
        <v>169</v>
      </c>
      <c r="H89" s="3" t="s">
        <v>170</v>
      </c>
      <c r="I89" s="3" t="s">
        <v>35</v>
      </c>
      <c r="J89" s="3">
        <v>2</v>
      </c>
      <c r="K89" s="2" t="s">
        <v>36</v>
      </c>
      <c r="L89" s="7" t="s">
        <v>31232</v>
      </c>
      <c r="O89" s="7" t="s">
        <v>32326</v>
      </c>
      <c r="Q89" s="47" t="s">
        <v>32322</v>
      </c>
      <c r="R89" s="2">
        <v>3</v>
      </c>
      <c r="S89" s="2">
        <v>3</v>
      </c>
      <c r="T89" s="2" t="s">
        <v>31201</v>
      </c>
      <c r="V89" s="26">
        <v>1</v>
      </c>
      <c r="W89" s="26">
        <v>0</v>
      </c>
      <c r="X89" s="2">
        <v>100</v>
      </c>
      <c r="Y89" s="26" t="s">
        <v>31210</v>
      </c>
      <c r="AA89" s="26">
        <v>3</v>
      </c>
    </row>
    <row r="90" spans="1:27" ht="28.8" x14ac:dyDescent="0.3">
      <c r="A90" t="s">
        <v>32385</v>
      </c>
      <c r="B90" s="2" t="s">
        <v>19</v>
      </c>
      <c r="C90" s="2" t="s">
        <v>26</v>
      </c>
      <c r="D90" s="2" t="s">
        <v>29</v>
      </c>
      <c r="E90" s="2" t="s">
        <v>39</v>
      </c>
      <c r="F90" s="2" t="s">
        <v>167</v>
      </c>
      <c r="G90" s="2" t="s">
        <v>171</v>
      </c>
      <c r="H90" s="3" t="s">
        <v>172</v>
      </c>
      <c r="I90" s="3" t="s">
        <v>35</v>
      </c>
      <c r="K90" s="2" t="s">
        <v>36</v>
      </c>
      <c r="L90" s="7" t="s">
        <v>31232</v>
      </c>
      <c r="O90" s="7" t="s">
        <v>32326</v>
      </c>
      <c r="Q90" s="47" t="s">
        <v>32322</v>
      </c>
      <c r="R90" s="2">
        <v>4.5</v>
      </c>
      <c r="S90" s="2">
        <v>4.5</v>
      </c>
      <c r="T90" s="2" t="s">
        <v>31201</v>
      </c>
      <c r="V90" s="26">
        <v>1</v>
      </c>
      <c r="W90" s="26">
        <v>0</v>
      </c>
      <c r="X90" s="2">
        <v>100</v>
      </c>
      <c r="Y90" s="26" t="s">
        <v>31210</v>
      </c>
      <c r="AA90" s="26">
        <v>3</v>
      </c>
    </row>
    <row r="91" spans="1:27" ht="28.8" x14ac:dyDescent="0.3">
      <c r="A91" t="s">
        <v>32385</v>
      </c>
      <c r="B91" s="2" t="s">
        <v>19</v>
      </c>
      <c r="C91" s="2" t="s">
        <v>26</v>
      </c>
      <c r="D91" s="2" t="s">
        <v>29</v>
      </c>
      <c r="E91" s="2" t="s">
        <v>39</v>
      </c>
      <c r="F91" s="2" t="s">
        <v>167</v>
      </c>
      <c r="G91" s="2" t="s">
        <v>173</v>
      </c>
      <c r="H91" s="3" t="s">
        <v>174</v>
      </c>
      <c r="I91" s="3" t="s">
        <v>35</v>
      </c>
      <c r="K91" s="2" t="s">
        <v>36</v>
      </c>
      <c r="L91" s="7" t="s">
        <v>31232</v>
      </c>
      <c r="O91" s="7" t="s">
        <v>32326</v>
      </c>
      <c r="Q91" s="47" t="s">
        <v>32322</v>
      </c>
      <c r="R91" s="2">
        <v>7</v>
      </c>
      <c r="S91" s="2">
        <v>7</v>
      </c>
      <c r="T91" s="2" t="s">
        <v>31201</v>
      </c>
      <c r="V91" s="26">
        <v>1</v>
      </c>
      <c r="W91" s="26">
        <v>0</v>
      </c>
      <c r="X91" s="2">
        <v>100</v>
      </c>
      <c r="Y91" s="26" t="s">
        <v>31210</v>
      </c>
      <c r="AA91" s="26">
        <v>3</v>
      </c>
    </row>
    <row r="92" spans="1:27" ht="28.8" x14ac:dyDescent="0.3">
      <c r="A92" t="s">
        <v>32385</v>
      </c>
      <c r="B92" s="2" t="s">
        <v>19</v>
      </c>
      <c r="C92" s="2" t="s">
        <v>26</v>
      </c>
      <c r="D92" s="2" t="s">
        <v>29</v>
      </c>
      <c r="E92" s="2" t="s">
        <v>39</v>
      </c>
      <c r="F92" s="2" t="s">
        <v>167</v>
      </c>
      <c r="G92" s="2" t="s">
        <v>175</v>
      </c>
      <c r="H92" s="3" t="s">
        <v>176</v>
      </c>
      <c r="I92" s="3" t="s">
        <v>35</v>
      </c>
      <c r="K92" s="2" t="s">
        <v>36</v>
      </c>
      <c r="L92" s="7" t="s">
        <v>31232</v>
      </c>
      <c r="O92" s="7" t="s">
        <v>32326</v>
      </c>
      <c r="Q92" s="47" t="s">
        <v>32322</v>
      </c>
      <c r="R92" s="2">
        <v>8</v>
      </c>
      <c r="S92" s="2">
        <v>8</v>
      </c>
      <c r="T92" s="2" t="s">
        <v>31201</v>
      </c>
      <c r="V92" s="26">
        <v>1</v>
      </c>
      <c r="W92" s="26">
        <v>0</v>
      </c>
      <c r="X92" s="2">
        <v>100</v>
      </c>
      <c r="Y92" s="26" t="s">
        <v>31210</v>
      </c>
      <c r="AA92" s="26">
        <v>3</v>
      </c>
    </row>
    <row r="93" spans="1:27" ht="28.8" x14ac:dyDescent="0.3">
      <c r="A93" t="s">
        <v>32385</v>
      </c>
      <c r="B93" s="2" t="s">
        <v>19</v>
      </c>
      <c r="C93" s="2" t="s">
        <v>26</v>
      </c>
      <c r="D93" s="2" t="s">
        <v>29</v>
      </c>
      <c r="E93" s="2" t="s">
        <v>39</v>
      </c>
      <c r="F93" s="2" t="s">
        <v>167</v>
      </c>
      <c r="G93" s="2" t="s">
        <v>177</v>
      </c>
      <c r="H93" s="3" t="s">
        <v>178</v>
      </c>
      <c r="I93" s="3" t="s">
        <v>35</v>
      </c>
      <c r="K93" s="2" t="s">
        <v>36</v>
      </c>
      <c r="L93" s="7" t="s">
        <v>31232</v>
      </c>
      <c r="O93" s="7" t="s">
        <v>32326</v>
      </c>
      <c r="Q93" s="47" t="s">
        <v>32322</v>
      </c>
      <c r="R93" s="2">
        <v>10</v>
      </c>
      <c r="S93" s="2">
        <v>10</v>
      </c>
      <c r="T93" s="2" t="s">
        <v>31201</v>
      </c>
      <c r="V93" s="26">
        <v>1</v>
      </c>
      <c r="W93" s="26">
        <v>0</v>
      </c>
      <c r="X93" s="2">
        <v>100</v>
      </c>
      <c r="Y93" s="26" t="s">
        <v>31210</v>
      </c>
      <c r="AA93" s="26">
        <v>3</v>
      </c>
    </row>
    <row r="94" spans="1:27" ht="28.8" x14ac:dyDescent="0.3">
      <c r="A94" t="s">
        <v>32385</v>
      </c>
      <c r="B94" s="2" t="s">
        <v>19</v>
      </c>
      <c r="C94" s="2" t="s">
        <v>26</v>
      </c>
      <c r="D94" s="2" t="s">
        <v>29</v>
      </c>
      <c r="E94" s="2" t="s">
        <v>39</v>
      </c>
      <c r="F94" s="2" t="s">
        <v>167</v>
      </c>
      <c r="G94" s="2" t="s">
        <v>179</v>
      </c>
      <c r="H94" s="3" t="s">
        <v>180</v>
      </c>
      <c r="I94" s="3" t="s">
        <v>35</v>
      </c>
      <c r="K94" s="2" t="s">
        <v>36</v>
      </c>
      <c r="L94" s="7" t="s">
        <v>31232</v>
      </c>
      <c r="O94" s="7" t="s">
        <v>32326</v>
      </c>
      <c r="Q94" s="47" t="s">
        <v>32322</v>
      </c>
      <c r="R94" s="2">
        <v>15</v>
      </c>
      <c r="S94" s="2">
        <v>15</v>
      </c>
      <c r="T94" s="2" t="s">
        <v>31201</v>
      </c>
      <c r="V94" s="26">
        <v>1</v>
      </c>
      <c r="W94" s="26">
        <v>0</v>
      </c>
      <c r="X94" s="2">
        <v>100</v>
      </c>
      <c r="Y94" s="26" t="s">
        <v>31210</v>
      </c>
      <c r="AA94" s="26">
        <v>3</v>
      </c>
    </row>
    <row r="95" spans="1:27" ht="28.8" x14ac:dyDescent="0.3">
      <c r="A95" t="s">
        <v>32385</v>
      </c>
      <c r="B95" s="2" t="s">
        <v>19</v>
      </c>
      <c r="C95" s="2" t="s">
        <v>26</v>
      </c>
      <c r="D95" s="2" t="s">
        <v>29</v>
      </c>
      <c r="E95" s="2" t="s">
        <v>39</v>
      </c>
      <c r="F95" s="2" t="s">
        <v>167</v>
      </c>
      <c r="G95" s="2" t="s">
        <v>181</v>
      </c>
      <c r="H95" s="3" t="s">
        <v>182</v>
      </c>
      <c r="I95" s="3" t="s">
        <v>35</v>
      </c>
      <c r="K95" s="2" t="s">
        <v>36</v>
      </c>
      <c r="L95" s="7" t="s">
        <v>31233</v>
      </c>
      <c r="M95" s="2" t="s">
        <v>169</v>
      </c>
      <c r="O95" s="7" t="s">
        <v>32326</v>
      </c>
      <c r="Q95" s="47" t="s">
        <v>32322</v>
      </c>
      <c r="Z95" s="2">
        <v>10</v>
      </c>
    </row>
    <row r="96" spans="1:27" ht="28.8" x14ac:dyDescent="0.3">
      <c r="A96" t="s">
        <v>32385</v>
      </c>
      <c r="B96" s="2" t="s">
        <v>19</v>
      </c>
      <c r="C96" s="2" t="s">
        <v>26</v>
      </c>
      <c r="D96" s="2" t="s">
        <v>29</v>
      </c>
      <c r="E96" s="2" t="s">
        <v>39</v>
      </c>
      <c r="F96" s="2" t="s">
        <v>167</v>
      </c>
      <c r="G96" s="2" t="s">
        <v>183</v>
      </c>
      <c r="H96" s="3" t="s">
        <v>184</v>
      </c>
      <c r="I96" s="3" t="s">
        <v>35</v>
      </c>
      <c r="K96" s="2" t="s">
        <v>36</v>
      </c>
      <c r="L96" s="7" t="s">
        <v>31233</v>
      </c>
      <c r="M96" s="2" t="s">
        <v>171</v>
      </c>
      <c r="O96" s="7" t="s">
        <v>32326</v>
      </c>
      <c r="Q96" s="47" t="s">
        <v>32322</v>
      </c>
      <c r="X96" s="2"/>
      <c r="Z96" s="2">
        <v>10</v>
      </c>
    </row>
    <row r="97" spans="1:27" ht="28.8" x14ac:dyDescent="0.3">
      <c r="A97" t="s">
        <v>32385</v>
      </c>
      <c r="B97" s="2" t="s">
        <v>19</v>
      </c>
      <c r="C97" s="2" t="s">
        <v>26</v>
      </c>
      <c r="D97" s="2" t="s">
        <v>29</v>
      </c>
      <c r="E97" s="2" t="s">
        <v>39</v>
      </c>
      <c r="F97" s="2" t="s">
        <v>167</v>
      </c>
      <c r="G97" s="2" t="s">
        <v>185</v>
      </c>
      <c r="H97" s="3" t="s">
        <v>186</v>
      </c>
      <c r="I97" s="3" t="s">
        <v>35</v>
      </c>
      <c r="K97" s="2" t="s">
        <v>36</v>
      </c>
      <c r="L97" s="7" t="s">
        <v>31233</v>
      </c>
      <c r="M97" s="2" t="s">
        <v>173</v>
      </c>
      <c r="O97" s="7" t="s">
        <v>32326</v>
      </c>
      <c r="Q97" s="47" t="s">
        <v>32322</v>
      </c>
      <c r="X97" s="2"/>
      <c r="Z97" s="2">
        <v>10</v>
      </c>
    </row>
    <row r="98" spans="1:27" ht="28.8" x14ac:dyDescent="0.3">
      <c r="A98" t="s">
        <v>32385</v>
      </c>
      <c r="B98" s="2" t="s">
        <v>19</v>
      </c>
      <c r="C98" s="2" t="s">
        <v>26</v>
      </c>
      <c r="D98" s="2" t="s">
        <v>29</v>
      </c>
      <c r="E98" s="2" t="s">
        <v>39</v>
      </c>
      <c r="F98" s="2" t="s">
        <v>167</v>
      </c>
      <c r="G98" s="2" t="s">
        <v>187</v>
      </c>
      <c r="H98" s="3" t="s">
        <v>188</v>
      </c>
      <c r="I98" s="3" t="s">
        <v>35</v>
      </c>
      <c r="K98" s="2" t="s">
        <v>36</v>
      </c>
      <c r="L98" s="7" t="s">
        <v>31233</v>
      </c>
      <c r="M98" s="2" t="s">
        <v>175</v>
      </c>
      <c r="O98" s="7" t="s">
        <v>32326</v>
      </c>
      <c r="Q98" s="47" t="s">
        <v>32322</v>
      </c>
      <c r="X98" s="2"/>
      <c r="Z98" s="2">
        <v>10</v>
      </c>
    </row>
    <row r="99" spans="1:27" ht="28.8" x14ac:dyDescent="0.3">
      <c r="A99" t="s">
        <v>32385</v>
      </c>
      <c r="B99" s="2" t="s">
        <v>19</v>
      </c>
      <c r="C99" s="2" t="s">
        <v>26</v>
      </c>
      <c r="D99" s="2" t="s">
        <v>29</v>
      </c>
      <c r="E99" s="2" t="s">
        <v>39</v>
      </c>
      <c r="F99" s="2" t="s">
        <v>167</v>
      </c>
      <c r="G99" s="2" t="s">
        <v>189</v>
      </c>
      <c r="H99" s="3" t="s">
        <v>190</v>
      </c>
      <c r="I99" s="3" t="s">
        <v>35</v>
      </c>
      <c r="K99" s="2" t="s">
        <v>36</v>
      </c>
      <c r="L99" s="7" t="s">
        <v>31233</v>
      </c>
      <c r="M99" s="2" t="s">
        <v>177</v>
      </c>
      <c r="O99" s="7" t="s">
        <v>32326</v>
      </c>
      <c r="Q99" s="47" t="s">
        <v>32322</v>
      </c>
      <c r="X99" s="2"/>
      <c r="Z99" s="2">
        <v>10</v>
      </c>
    </row>
    <row r="100" spans="1:27" ht="28.8" x14ac:dyDescent="0.3">
      <c r="A100" t="s">
        <v>32385</v>
      </c>
      <c r="B100" s="2" t="s">
        <v>19</v>
      </c>
      <c r="C100" s="2" t="s">
        <v>26</v>
      </c>
      <c r="D100" s="2" t="s">
        <v>29</v>
      </c>
      <c r="E100" s="2" t="s">
        <v>39</v>
      </c>
      <c r="F100" s="2" t="s">
        <v>167</v>
      </c>
      <c r="G100" s="2" t="s">
        <v>191</v>
      </c>
      <c r="H100" s="3" t="s">
        <v>192</v>
      </c>
      <c r="I100" s="3" t="s">
        <v>35</v>
      </c>
      <c r="K100" s="2" t="s">
        <v>36</v>
      </c>
      <c r="L100" s="7" t="s">
        <v>31233</v>
      </c>
      <c r="M100" s="2" t="s">
        <v>179</v>
      </c>
      <c r="O100" s="7" t="s">
        <v>32326</v>
      </c>
      <c r="Q100" s="47" t="s">
        <v>32322</v>
      </c>
      <c r="X100" s="2"/>
      <c r="Z100" s="2">
        <v>10</v>
      </c>
    </row>
    <row r="101" spans="1:27" x14ac:dyDescent="0.3">
      <c r="L101" s="163" t="s">
        <v>0</v>
      </c>
      <c r="M101" s="163"/>
      <c r="N101" s="163"/>
      <c r="O101" s="163" t="s">
        <v>1</v>
      </c>
      <c r="P101" s="163"/>
      <c r="Q101" s="47"/>
    </row>
    <row r="102" spans="1:27" ht="43.2" x14ac:dyDescent="0.3">
      <c r="B102" s="2" t="s">
        <v>19</v>
      </c>
      <c r="C102" s="2" t="s">
        <v>26</v>
      </c>
      <c r="D102" s="2" t="s">
        <v>29</v>
      </c>
      <c r="E102" s="2" t="s">
        <v>39</v>
      </c>
      <c r="F102" s="2" t="s">
        <v>193</v>
      </c>
      <c r="H102" s="142" t="s">
        <v>194</v>
      </c>
      <c r="L102" s="35" t="s">
        <v>12</v>
      </c>
      <c r="M102" s="35" t="s">
        <v>13</v>
      </c>
      <c r="N102" s="35" t="s">
        <v>14</v>
      </c>
      <c r="O102" s="35" t="s">
        <v>31196</v>
      </c>
      <c r="P102" s="35" t="s">
        <v>31195</v>
      </c>
      <c r="Q102" s="47"/>
    </row>
    <row r="103" spans="1:27" x14ac:dyDescent="0.3">
      <c r="B103" s="4" t="s">
        <v>19</v>
      </c>
      <c r="C103" s="4" t="s">
        <v>26</v>
      </c>
      <c r="D103" s="4" t="s">
        <v>29</v>
      </c>
      <c r="E103" s="4" t="s">
        <v>39</v>
      </c>
      <c r="F103" s="4" t="s">
        <v>193</v>
      </c>
      <c r="G103" s="4" t="s">
        <v>195</v>
      </c>
      <c r="H103" s="5" t="s">
        <v>196</v>
      </c>
      <c r="I103" s="5" t="s">
        <v>35</v>
      </c>
      <c r="Q103" s="47"/>
    </row>
    <row r="104" spans="1:27" x14ac:dyDescent="0.3">
      <c r="B104" s="4" t="s">
        <v>19</v>
      </c>
      <c r="C104" s="4" t="s">
        <v>26</v>
      </c>
      <c r="D104" s="4" t="s">
        <v>29</v>
      </c>
      <c r="E104" s="4" t="s">
        <v>39</v>
      </c>
      <c r="F104" s="4" t="s">
        <v>193</v>
      </c>
      <c r="G104" s="4" t="s">
        <v>197</v>
      </c>
      <c r="H104" s="5" t="s">
        <v>198</v>
      </c>
      <c r="I104" s="5" t="s">
        <v>35</v>
      </c>
      <c r="Q104" s="47"/>
    </row>
    <row r="105" spans="1:27" ht="28.8" x14ac:dyDescent="0.3">
      <c r="B105" s="4" t="s">
        <v>19</v>
      </c>
      <c r="C105" s="4" t="s">
        <v>26</v>
      </c>
      <c r="D105" s="4" t="s">
        <v>29</v>
      </c>
      <c r="E105" s="4" t="s">
        <v>39</v>
      </c>
      <c r="F105" s="4" t="s">
        <v>193</v>
      </c>
      <c r="G105" s="4" t="s">
        <v>199</v>
      </c>
      <c r="H105" s="5" t="s">
        <v>200</v>
      </c>
      <c r="I105" s="5" t="s">
        <v>35</v>
      </c>
      <c r="Q105" s="47"/>
    </row>
    <row r="106" spans="1:27" ht="28.8" x14ac:dyDescent="0.3">
      <c r="B106" s="4" t="s">
        <v>19</v>
      </c>
      <c r="C106" s="4" t="s">
        <v>26</v>
      </c>
      <c r="D106" s="4" t="s">
        <v>29</v>
      </c>
      <c r="E106" s="4" t="s">
        <v>39</v>
      </c>
      <c r="F106" s="4" t="s">
        <v>193</v>
      </c>
      <c r="G106" s="4" t="s">
        <v>201</v>
      </c>
      <c r="H106" s="5" t="s">
        <v>202</v>
      </c>
      <c r="I106" s="5" t="s">
        <v>35</v>
      </c>
      <c r="Q106" s="47"/>
    </row>
    <row r="107" spans="1:27" ht="28.8" x14ac:dyDescent="0.3">
      <c r="B107" s="4" t="s">
        <v>19</v>
      </c>
      <c r="C107" s="4" t="s">
        <v>26</v>
      </c>
      <c r="D107" s="4" t="s">
        <v>29</v>
      </c>
      <c r="E107" s="4" t="s">
        <v>39</v>
      </c>
      <c r="F107" s="4" t="s">
        <v>193</v>
      </c>
      <c r="G107" s="4" t="s">
        <v>203</v>
      </c>
      <c r="H107" s="5" t="s">
        <v>204</v>
      </c>
      <c r="I107" s="5" t="s">
        <v>35</v>
      </c>
      <c r="Q107" s="47"/>
    </row>
    <row r="108" spans="1:27" ht="28.8" x14ac:dyDescent="0.3">
      <c r="B108" s="4" t="s">
        <v>19</v>
      </c>
      <c r="C108" s="4" t="s">
        <v>26</v>
      </c>
      <c r="D108" s="4" t="s">
        <v>29</v>
      </c>
      <c r="E108" s="4" t="s">
        <v>39</v>
      </c>
      <c r="F108" s="4" t="s">
        <v>193</v>
      </c>
      <c r="G108" s="4" t="s">
        <v>205</v>
      </c>
      <c r="H108" s="5" t="s">
        <v>206</v>
      </c>
      <c r="I108" s="5" t="s">
        <v>35</v>
      </c>
      <c r="Q108" s="47"/>
    </row>
    <row r="109" spans="1:27" x14ac:dyDescent="0.3">
      <c r="B109" s="2" t="s">
        <v>19</v>
      </c>
      <c r="C109" s="2" t="s">
        <v>26</v>
      </c>
      <c r="D109" s="2" t="s">
        <v>29</v>
      </c>
      <c r="E109" s="2" t="s">
        <v>41</v>
      </c>
      <c r="H109" s="3" t="s">
        <v>207</v>
      </c>
      <c r="Q109" s="47"/>
    </row>
    <row r="110" spans="1:27" ht="15" customHeight="1" x14ac:dyDescent="0.3">
      <c r="L110" s="163" t="s">
        <v>0</v>
      </c>
      <c r="M110" s="163"/>
      <c r="N110" s="163"/>
      <c r="O110" s="163" t="s">
        <v>1</v>
      </c>
      <c r="P110" s="163"/>
      <c r="Q110" s="163"/>
      <c r="R110" s="186" t="s">
        <v>32330</v>
      </c>
      <c r="S110" s="186"/>
      <c r="T110" s="186"/>
      <c r="U110" s="186"/>
      <c r="V110" s="186"/>
      <c r="W110" s="186" t="s">
        <v>32327</v>
      </c>
      <c r="X110" s="186"/>
      <c r="Y110" s="186"/>
      <c r="Z110" s="186"/>
      <c r="AA110" s="186"/>
    </row>
    <row r="111" spans="1:27" ht="43.2" x14ac:dyDescent="0.3">
      <c r="B111" s="2" t="s">
        <v>19</v>
      </c>
      <c r="C111" s="2" t="s">
        <v>26</v>
      </c>
      <c r="D111" s="2" t="s">
        <v>29</v>
      </c>
      <c r="E111" s="2" t="s">
        <v>41</v>
      </c>
      <c r="F111" s="2" t="s">
        <v>208</v>
      </c>
      <c r="H111" s="142" t="s">
        <v>209</v>
      </c>
      <c r="L111" s="35" t="s">
        <v>12</v>
      </c>
      <c r="M111" s="35" t="s">
        <v>13</v>
      </c>
      <c r="N111" s="35" t="s">
        <v>14</v>
      </c>
      <c r="O111" s="35" t="s">
        <v>31196</v>
      </c>
      <c r="P111" s="35" t="s">
        <v>31195</v>
      </c>
      <c r="Q111" s="36" t="s">
        <v>32312</v>
      </c>
      <c r="R111" s="36" t="s">
        <v>32319</v>
      </c>
      <c r="S111" s="35" t="s">
        <v>32320</v>
      </c>
      <c r="T111" s="35" t="s">
        <v>17</v>
      </c>
      <c r="U111" s="36" t="s">
        <v>18</v>
      </c>
      <c r="V111" s="36" t="s">
        <v>31184</v>
      </c>
      <c r="W111" s="36" t="s">
        <v>32319</v>
      </c>
      <c r="X111" s="35" t="s">
        <v>32320</v>
      </c>
      <c r="Y111" s="35" t="s">
        <v>17</v>
      </c>
      <c r="Z111" s="36" t="s">
        <v>18</v>
      </c>
      <c r="AA111" s="36" t="s">
        <v>31184</v>
      </c>
    </row>
    <row r="112" spans="1:27" x14ac:dyDescent="0.3">
      <c r="A112" t="s">
        <v>32385</v>
      </c>
      <c r="B112" s="2" t="s">
        <v>19</v>
      </c>
      <c r="C112" s="2" t="s">
        <v>26</v>
      </c>
      <c r="D112" s="2" t="s">
        <v>29</v>
      </c>
      <c r="E112" s="2" t="s">
        <v>41</v>
      </c>
      <c r="F112" s="2" t="s">
        <v>208</v>
      </c>
      <c r="G112" s="2" t="s">
        <v>210</v>
      </c>
      <c r="H112" s="3" t="s">
        <v>211</v>
      </c>
      <c r="I112" s="3" t="s">
        <v>35</v>
      </c>
      <c r="J112" s="3">
        <v>447</v>
      </c>
      <c r="K112" s="2" t="s">
        <v>36</v>
      </c>
      <c r="L112" s="7" t="s">
        <v>31232</v>
      </c>
      <c r="O112" s="7" t="s">
        <v>32328</v>
      </c>
      <c r="Q112" s="47" t="s">
        <v>32314</v>
      </c>
      <c r="R112" s="2">
        <v>59</v>
      </c>
      <c r="S112" s="2">
        <v>59</v>
      </c>
      <c r="T112" s="2" t="s">
        <v>32331</v>
      </c>
      <c r="V112" s="26">
        <v>1</v>
      </c>
      <c r="W112" s="26">
        <v>0</v>
      </c>
      <c r="X112" s="26">
        <v>10</v>
      </c>
      <c r="Y112" s="26" t="s">
        <v>31210</v>
      </c>
      <c r="AA112" s="26">
        <v>3</v>
      </c>
    </row>
    <row r="113" spans="1:27" x14ac:dyDescent="0.3">
      <c r="A113" t="s">
        <v>32385</v>
      </c>
      <c r="B113" s="2" t="s">
        <v>19</v>
      </c>
      <c r="C113" s="2" t="s">
        <v>26</v>
      </c>
      <c r="D113" s="2" t="s">
        <v>29</v>
      </c>
      <c r="E113" s="2" t="s">
        <v>41</v>
      </c>
      <c r="F113" s="2" t="s">
        <v>208</v>
      </c>
      <c r="G113" s="2" t="s">
        <v>212</v>
      </c>
      <c r="H113" s="3" t="s">
        <v>213</v>
      </c>
      <c r="I113" s="3" t="s">
        <v>35</v>
      </c>
      <c r="J113" s="3">
        <v>571</v>
      </c>
      <c r="K113" s="2" t="s">
        <v>36</v>
      </c>
      <c r="L113" s="7" t="s">
        <v>31232</v>
      </c>
      <c r="O113" s="7" t="s">
        <v>32328</v>
      </c>
      <c r="Q113" s="47" t="s">
        <v>32314</v>
      </c>
      <c r="R113" s="2">
        <v>79</v>
      </c>
      <c r="S113" s="2">
        <v>79</v>
      </c>
      <c r="T113" s="2" t="s">
        <v>32331</v>
      </c>
      <c r="V113" s="26">
        <v>1</v>
      </c>
      <c r="W113" s="26">
        <v>0</v>
      </c>
      <c r="X113" s="26">
        <v>10</v>
      </c>
      <c r="Y113" s="26" t="s">
        <v>31210</v>
      </c>
      <c r="AA113" s="26">
        <v>3</v>
      </c>
    </row>
    <row r="114" spans="1:27" x14ac:dyDescent="0.3">
      <c r="A114" t="s">
        <v>32385</v>
      </c>
      <c r="B114" s="2" t="s">
        <v>19</v>
      </c>
      <c r="C114" s="2" t="s">
        <v>26</v>
      </c>
      <c r="D114" s="2" t="s">
        <v>29</v>
      </c>
      <c r="E114" s="2" t="s">
        <v>41</v>
      </c>
      <c r="F114" s="2" t="s">
        <v>208</v>
      </c>
      <c r="G114" s="2" t="s">
        <v>214</v>
      </c>
      <c r="H114" s="3" t="s">
        <v>215</v>
      </c>
      <c r="I114" s="3" t="s">
        <v>35</v>
      </c>
      <c r="J114" s="3">
        <v>214</v>
      </c>
      <c r="K114" s="2" t="s">
        <v>36</v>
      </c>
      <c r="L114" s="7" t="s">
        <v>31233</v>
      </c>
      <c r="M114" s="2" t="s">
        <v>210</v>
      </c>
      <c r="O114" s="7" t="s">
        <v>32328</v>
      </c>
      <c r="Q114" s="47" t="s">
        <v>32314</v>
      </c>
      <c r="Z114" s="2">
        <v>10</v>
      </c>
    </row>
    <row r="115" spans="1:27" x14ac:dyDescent="0.3">
      <c r="A115" t="s">
        <v>32385</v>
      </c>
      <c r="B115" s="2" t="s">
        <v>19</v>
      </c>
      <c r="C115" s="2" t="s">
        <v>26</v>
      </c>
      <c r="D115" s="2" t="s">
        <v>29</v>
      </c>
      <c r="E115" s="2" t="s">
        <v>41</v>
      </c>
      <c r="F115" s="2" t="s">
        <v>208</v>
      </c>
      <c r="G115" s="2" t="s">
        <v>216</v>
      </c>
      <c r="H115" s="3" t="s">
        <v>217</v>
      </c>
      <c r="I115" s="3" t="s">
        <v>35</v>
      </c>
      <c r="J115" s="3">
        <v>494</v>
      </c>
      <c r="K115" s="2" t="s">
        <v>36</v>
      </c>
      <c r="L115" s="7" t="s">
        <v>31233</v>
      </c>
      <c r="M115" s="2" t="s">
        <v>212</v>
      </c>
      <c r="O115" s="7" t="s">
        <v>32328</v>
      </c>
      <c r="Q115" s="47" t="s">
        <v>32314</v>
      </c>
      <c r="Z115" s="2">
        <v>10</v>
      </c>
    </row>
    <row r="116" spans="1:27" ht="15" customHeight="1" x14ac:dyDescent="0.3">
      <c r="L116" s="163" t="s">
        <v>0</v>
      </c>
      <c r="M116" s="163"/>
      <c r="N116" s="163"/>
      <c r="O116" s="135" t="s">
        <v>1</v>
      </c>
      <c r="P116" s="135"/>
      <c r="Q116" s="135"/>
      <c r="R116" s="136" t="s">
        <v>32330</v>
      </c>
      <c r="S116" s="137"/>
      <c r="T116" s="137"/>
      <c r="U116" s="137"/>
      <c r="V116" s="138"/>
      <c r="W116" s="139" t="s">
        <v>32327</v>
      </c>
      <c r="X116" s="140"/>
      <c r="Y116" s="140"/>
      <c r="Z116" s="140"/>
      <c r="AA116" s="141"/>
    </row>
    <row r="117" spans="1:27" ht="43.2" x14ac:dyDescent="0.3">
      <c r="B117" s="2" t="s">
        <v>19</v>
      </c>
      <c r="C117" s="2" t="s">
        <v>26</v>
      </c>
      <c r="D117" s="2" t="s">
        <v>29</v>
      </c>
      <c r="E117" s="2" t="s">
        <v>41</v>
      </c>
      <c r="F117" s="2" t="s">
        <v>218</v>
      </c>
      <c r="H117" s="3" t="s">
        <v>219</v>
      </c>
      <c r="L117" s="35" t="s">
        <v>12</v>
      </c>
      <c r="M117" s="35" t="s">
        <v>13</v>
      </c>
      <c r="N117" s="35" t="s">
        <v>14</v>
      </c>
      <c r="O117" s="132" t="s">
        <v>31196</v>
      </c>
      <c r="P117" s="132" t="s">
        <v>31195</v>
      </c>
      <c r="Q117" s="132" t="s">
        <v>32312</v>
      </c>
      <c r="R117" s="134" t="s">
        <v>32319</v>
      </c>
      <c r="S117" s="134" t="s">
        <v>32320</v>
      </c>
      <c r="T117" s="134" t="s">
        <v>17</v>
      </c>
      <c r="U117" s="134" t="s">
        <v>18</v>
      </c>
      <c r="V117" s="134" t="s">
        <v>31184</v>
      </c>
      <c r="W117" s="133" t="s">
        <v>32319</v>
      </c>
      <c r="X117" s="133" t="s">
        <v>32320</v>
      </c>
      <c r="Y117" s="133" t="s">
        <v>17</v>
      </c>
      <c r="Z117" s="133" t="s">
        <v>18</v>
      </c>
      <c r="AA117" s="133" t="s">
        <v>31184</v>
      </c>
    </row>
    <row r="118" spans="1:27" x14ac:dyDescent="0.3">
      <c r="A118" t="s">
        <v>32385</v>
      </c>
      <c r="B118" s="2" t="s">
        <v>19</v>
      </c>
      <c r="C118" s="2" t="s">
        <v>26</v>
      </c>
      <c r="D118" s="2" t="s">
        <v>29</v>
      </c>
      <c r="E118" s="2" t="s">
        <v>41</v>
      </c>
      <c r="F118" s="2" t="s">
        <v>218</v>
      </c>
      <c r="G118" s="2" t="s">
        <v>220</v>
      </c>
      <c r="H118" s="3" t="s">
        <v>221</v>
      </c>
      <c r="I118" s="3" t="s">
        <v>35</v>
      </c>
      <c r="J118" s="3">
        <v>725</v>
      </c>
      <c r="K118" s="2" t="s">
        <v>36</v>
      </c>
      <c r="L118" s="7" t="s">
        <v>31232</v>
      </c>
      <c r="N118" s="7" t="s">
        <v>32332</v>
      </c>
      <c r="O118" s="7" t="s">
        <v>32328</v>
      </c>
      <c r="Q118" s="47" t="s">
        <v>32314</v>
      </c>
      <c r="R118" s="2">
        <v>96</v>
      </c>
      <c r="S118" s="2">
        <v>96</v>
      </c>
      <c r="T118" s="2" t="s">
        <v>32331</v>
      </c>
      <c r="V118" s="26">
        <v>1</v>
      </c>
      <c r="W118" s="26">
        <v>0</v>
      </c>
      <c r="X118" s="2">
        <v>10</v>
      </c>
      <c r="Y118" s="26" t="s">
        <v>31210</v>
      </c>
      <c r="AA118" s="26">
        <v>3</v>
      </c>
    </row>
    <row r="119" spans="1:27" x14ac:dyDescent="0.3">
      <c r="A119" t="s">
        <v>32385</v>
      </c>
      <c r="B119" s="2" t="s">
        <v>19</v>
      </c>
      <c r="C119" s="2" t="s">
        <v>26</v>
      </c>
      <c r="D119" s="2" t="s">
        <v>29</v>
      </c>
      <c r="E119" s="2" t="s">
        <v>41</v>
      </c>
      <c r="F119" s="2" t="s">
        <v>218</v>
      </c>
      <c r="G119" s="2" t="s">
        <v>222</v>
      </c>
      <c r="H119" s="3" t="s">
        <v>223</v>
      </c>
      <c r="I119" s="3" t="s">
        <v>35</v>
      </c>
      <c r="J119" s="3">
        <v>646</v>
      </c>
      <c r="K119" s="2" t="s">
        <v>36</v>
      </c>
      <c r="L119" s="7" t="s">
        <v>31233</v>
      </c>
      <c r="M119" s="2" t="s">
        <v>220</v>
      </c>
      <c r="O119" s="7" t="s">
        <v>32328</v>
      </c>
      <c r="Q119" s="47" t="s">
        <v>32314</v>
      </c>
      <c r="X119" s="2"/>
      <c r="Z119" s="26">
        <v>10</v>
      </c>
    </row>
    <row r="120" spans="1:27" ht="15" customHeight="1" x14ac:dyDescent="0.3">
      <c r="L120" s="163" t="s">
        <v>0</v>
      </c>
      <c r="M120" s="163"/>
      <c r="N120" s="163"/>
      <c r="O120" s="163" t="s">
        <v>1</v>
      </c>
      <c r="P120" s="163"/>
      <c r="Q120" s="163"/>
      <c r="R120" s="186" t="s">
        <v>32330</v>
      </c>
      <c r="S120" s="186"/>
      <c r="T120" s="186"/>
      <c r="U120" s="186"/>
      <c r="V120" s="186"/>
      <c r="W120" s="186" t="s">
        <v>32327</v>
      </c>
      <c r="X120" s="186"/>
      <c r="Y120" s="186"/>
      <c r="Z120" s="186"/>
      <c r="AA120" s="186"/>
    </row>
    <row r="121" spans="1:27" ht="43.2" x14ac:dyDescent="0.3">
      <c r="B121" s="2" t="s">
        <v>19</v>
      </c>
      <c r="C121" s="2" t="s">
        <v>26</v>
      </c>
      <c r="D121" s="2" t="s">
        <v>29</v>
      </c>
      <c r="E121" s="2" t="s">
        <v>41</v>
      </c>
      <c r="F121" s="2" t="s">
        <v>224</v>
      </c>
      <c r="H121" s="3" t="s">
        <v>225</v>
      </c>
      <c r="L121" s="35" t="s">
        <v>12</v>
      </c>
      <c r="M121" s="35" t="s">
        <v>13</v>
      </c>
      <c r="N121" s="35" t="s">
        <v>14</v>
      </c>
      <c r="O121" s="35" t="s">
        <v>31196</v>
      </c>
      <c r="P121" s="35" t="s">
        <v>31195</v>
      </c>
      <c r="Q121" s="36" t="s">
        <v>32312</v>
      </c>
      <c r="R121" s="36" t="s">
        <v>32319</v>
      </c>
      <c r="S121" s="35" t="s">
        <v>32320</v>
      </c>
      <c r="T121" s="35" t="s">
        <v>17</v>
      </c>
      <c r="U121" s="36" t="s">
        <v>18</v>
      </c>
      <c r="V121" s="36" t="s">
        <v>31184</v>
      </c>
      <c r="W121" s="36" t="s">
        <v>32319</v>
      </c>
      <c r="X121" s="35" t="s">
        <v>32320</v>
      </c>
      <c r="Y121" s="35" t="s">
        <v>17</v>
      </c>
      <c r="Z121" s="36" t="s">
        <v>18</v>
      </c>
      <c r="AA121" s="36" t="s">
        <v>31184</v>
      </c>
    </row>
    <row r="122" spans="1:27" x14ac:dyDescent="0.3">
      <c r="A122" t="s">
        <v>32385</v>
      </c>
      <c r="B122" s="2" t="s">
        <v>19</v>
      </c>
      <c r="C122" s="2" t="s">
        <v>26</v>
      </c>
      <c r="D122" s="2" t="s">
        <v>29</v>
      </c>
      <c r="E122" s="2" t="s">
        <v>41</v>
      </c>
      <c r="F122" s="2" t="s">
        <v>224</v>
      </c>
      <c r="G122" s="2" t="s">
        <v>226</v>
      </c>
      <c r="H122" s="3" t="s">
        <v>227</v>
      </c>
      <c r="I122" s="3" t="s">
        <v>35</v>
      </c>
      <c r="J122" s="3">
        <v>33</v>
      </c>
      <c r="K122" s="2" t="s">
        <v>36</v>
      </c>
      <c r="L122" s="7" t="s">
        <v>31232</v>
      </c>
      <c r="O122" s="7" t="s">
        <v>32333</v>
      </c>
      <c r="Q122" s="47" t="s">
        <v>32314</v>
      </c>
      <c r="R122" s="2">
        <v>132</v>
      </c>
      <c r="S122" s="2">
        <v>132</v>
      </c>
      <c r="T122" s="2" t="s">
        <v>32331</v>
      </c>
      <c r="V122" s="26">
        <v>1</v>
      </c>
      <c r="W122" s="26">
        <v>0</v>
      </c>
      <c r="X122" s="2">
        <v>10</v>
      </c>
      <c r="Y122" s="26" t="s">
        <v>31210</v>
      </c>
      <c r="AA122" s="26">
        <v>3</v>
      </c>
    </row>
    <row r="123" spans="1:27" x14ac:dyDescent="0.3">
      <c r="A123" t="s">
        <v>32385</v>
      </c>
      <c r="B123" s="2" t="s">
        <v>19</v>
      </c>
      <c r="C123" s="2" t="s">
        <v>26</v>
      </c>
      <c r="D123" s="2" t="s">
        <v>29</v>
      </c>
      <c r="E123" s="2" t="s">
        <v>41</v>
      </c>
      <c r="F123" s="2" t="s">
        <v>224</v>
      </c>
      <c r="G123" s="2" t="s">
        <v>228</v>
      </c>
      <c r="H123" s="3" t="s">
        <v>229</v>
      </c>
      <c r="I123" s="3" t="s">
        <v>35</v>
      </c>
      <c r="J123" s="3">
        <v>20</v>
      </c>
      <c r="K123" s="2" t="s">
        <v>36</v>
      </c>
      <c r="L123" s="7" t="s">
        <v>31233</v>
      </c>
      <c r="M123" s="2" t="s">
        <v>226</v>
      </c>
      <c r="O123" s="7" t="s">
        <v>32333</v>
      </c>
      <c r="Q123" s="47" t="s">
        <v>32314</v>
      </c>
      <c r="X123" s="2"/>
      <c r="Z123" s="26">
        <v>10</v>
      </c>
    </row>
    <row r="124" spans="1:27" ht="15" customHeight="1" x14ac:dyDescent="0.3">
      <c r="L124" s="163" t="s">
        <v>0</v>
      </c>
      <c r="M124" s="163"/>
      <c r="N124" s="163"/>
      <c r="O124" s="163" t="s">
        <v>1</v>
      </c>
      <c r="P124" s="163"/>
      <c r="Q124" s="163"/>
      <c r="R124" s="186" t="s">
        <v>32330</v>
      </c>
      <c r="S124" s="186"/>
      <c r="T124" s="186"/>
      <c r="U124" s="186"/>
      <c r="V124" s="186"/>
      <c r="W124" s="186" t="s">
        <v>32327</v>
      </c>
      <c r="X124" s="186"/>
      <c r="Y124" s="186"/>
      <c r="Z124" s="186"/>
      <c r="AA124" s="186"/>
    </row>
    <row r="125" spans="1:27" ht="43.2" x14ac:dyDescent="0.3">
      <c r="B125" s="2" t="s">
        <v>19</v>
      </c>
      <c r="C125" s="2" t="s">
        <v>26</v>
      </c>
      <c r="D125" s="2" t="s">
        <v>29</v>
      </c>
      <c r="E125" s="2" t="s">
        <v>41</v>
      </c>
      <c r="F125" s="2" t="s">
        <v>230</v>
      </c>
      <c r="H125" s="3" t="s">
        <v>231</v>
      </c>
      <c r="L125" s="35" t="s">
        <v>12</v>
      </c>
      <c r="M125" s="35" t="s">
        <v>13</v>
      </c>
      <c r="N125" s="35" t="s">
        <v>14</v>
      </c>
      <c r="O125" s="35" t="s">
        <v>31196</v>
      </c>
      <c r="P125" s="35" t="s">
        <v>31195</v>
      </c>
      <c r="Q125" s="36" t="s">
        <v>32312</v>
      </c>
      <c r="R125" s="36" t="s">
        <v>32319</v>
      </c>
      <c r="S125" s="35" t="s">
        <v>32320</v>
      </c>
      <c r="T125" s="35" t="s">
        <v>17</v>
      </c>
      <c r="U125" s="36" t="s">
        <v>18</v>
      </c>
      <c r="V125" s="36" t="s">
        <v>31184</v>
      </c>
      <c r="W125" s="36" t="s">
        <v>32319</v>
      </c>
      <c r="X125" s="35" t="s">
        <v>32320</v>
      </c>
      <c r="Y125" s="35" t="s">
        <v>17</v>
      </c>
      <c r="Z125" s="36" t="s">
        <v>18</v>
      </c>
      <c r="AA125" s="36" t="s">
        <v>31184</v>
      </c>
    </row>
    <row r="126" spans="1:27" x14ac:dyDescent="0.3">
      <c r="A126" t="s">
        <v>32385</v>
      </c>
      <c r="B126" s="2" t="s">
        <v>19</v>
      </c>
      <c r="C126" s="2" t="s">
        <v>26</v>
      </c>
      <c r="D126" s="2" t="s">
        <v>29</v>
      </c>
      <c r="E126" s="2" t="s">
        <v>41</v>
      </c>
      <c r="F126" s="2" t="s">
        <v>230</v>
      </c>
      <c r="G126" s="2" t="s">
        <v>232</v>
      </c>
      <c r="H126" s="3" t="s">
        <v>233</v>
      </c>
      <c r="I126" s="3" t="s">
        <v>35</v>
      </c>
      <c r="J126" s="3">
        <v>4047</v>
      </c>
      <c r="K126" s="2" t="s">
        <v>36</v>
      </c>
      <c r="L126" s="7" t="s">
        <v>31232</v>
      </c>
      <c r="O126" s="7" t="s">
        <v>32334</v>
      </c>
      <c r="Q126" s="47" t="s">
        <v>32314</v>
      </c>
      <c r="R126" s="2">
        <v>59</v>
      </c>
      <c r="S126" s="2">
        <v>59</v>
      </c>
      <c r="T126" s="2" t="s">
        <v>32331</v>
      </c>
      <c r="V126" s="26">
        <v>1</v>
      </c>
      <c r="W126" s="26">
        <v>0</v>
      </c>
      <c r="X126" s="2">
        <v>5</v>
      </c>
      <c r="Y126" s="26" t="s">
        <v>31210</v>
      </c>
      <c r="AA126" s="26">
        <v>3</v>
      </c>
    </row>
    <row r="127" spans="1:27" x14ac:dyDescent="0.3">
      <c r="A127" t="s">
        <v>32385</v>
      </c>
      <c r="B127" s="2" t="s">
        <v>19</v>
      </c>
      <c r="C127" s="2" t="s">
        <v>26</v>
      </c>
      <c r="D127" s="2" t="s">
        <v>29</v>
      </c>
      <c r="E127" s="2" t="s">
        <v>41</v>
      </c>
      <c r="F127" s="2" t="s">
        <v>230</v>
      </c>
      <c r="G127" s="2" t="s">
        <v>234</v>
      </c>
      <c r="H127" s="3" t="s">
        <v>235</v>
      </c>
      <c r="I127" s="3" t="s">
        <v>35</v>
      </c>
      <c r="J127" s="3">
        <v>1295</v>
      </c>
      <c r="K127" s="2" t="s">
        <v>36</v>
      </c>
      <c r="L127" s="7" t="s">
        <v>31232</v>
      </c>
      <c r="O127" s="7" t="s">
        <v>32334</v>
      </c>
      <c r="Q127" s="47" t="s">
        <v>32314</v>
      </c>
      <c r="R127" s="2">
        <v>79</v>
      </c>
      <c r="S127" s="2">
        <v>79</v>
      </c>
      <c r="T127" s="2" t="s">
        <v>32331</v>
      </c>
      <c r="V127" s="26">
        <v>1</v>
      </c>
      <c r="W127" s="26">
        <v>0</v>
      </c>
      <c r="X127" s="23">
        <v>5</v>
      </c>
      <c r="Y127" s="26" t="s">
        <v>31210</v>
      </c>
      <c r="AA127" s="26">
        <v>3</v>
      </c>
    </row>
    <row r="128" spans="1:27" x14ac:dyDescent="0.3">
      <c r="A128" t="s">
        <v>32385</v>
      </c>
      <c r="B128" s="2" t="s">
        <v>19</v>
      </c>
      <c r="C128" s="2" t="s">
        <v>26</v>
      </c>
      <c r="D128" s="2" t="s">
        <v>29</v>
      </c>
      <c r="E128" s="2" t="s">
        <v>41</v>
      </c>
      <c r="F128" s="2" t="s">
        <v>230</v>
      </c>
      <c r="G128" s="2" t="s">
        <v>236</v>
      </c>
      <c r="H128" s="3" t="s">
        <v>237</v>
      </c>
      <c r="I128" s="3" t="s">
        <v>35</v>
      </c>
      <c r="J128" s="3">
        <v>902</v>
      </c>
      <c r="K128" s="2" t="s">
        <v>36</v>
      </c>
      <c r="L128" s="7" t="s">
        <v>31233</v>
      </c>
      <c r="M128" s="2" t="s">
        <v>232</v>
      </c>
      <c r="O128" s="7" t="s">
        <v>32334</v>
      </c>
      <c r="Q128" s="47" t="s">
        <v>32314</v>
      </c>
      <c r="X128" s="23"/>
      <c r="Z128" s="26">
        <v>5</v>
      </c>
    </row>
    <row r="129" spans="1:27" x14ac:dyDescent="0.3">
      <c r="A129" t="s">
        <v>32385</v>
      </c>
      <c r="B129" s="2" t="s">
        <v>19</v>
      </c>
      <c r="C129" s="2" t="s">
        <v>26</v>
      </c>
      <c r="D129" s="2" t="s">
        <v>29</v>
      </c>
      <c r="E129" s="2" t="s">
        <v>41</v>
      </c>
      <c r="F129" s="2" t="s">
        <v>230</v>
      </c>
      <c r="G129" s="2" t="s">
        <v>238</v>
      </c>
      <c r="H129" s="3" t="s">
        <v>239</v>
      </c>
      <c r="I129" s="3" t="s">
        <v>35</v>
      </c>
      <c r="J129" s="3">
        <v>418</v>
      </c>
      <c r="K129" s="2" t="s">
        <v>36</v>
      </c>
      <c r="L129" s="7" t="s">
        <v>31233</v>
      </c>
      <c r="M129" s="2" t="s">
        <v>234</v>
      </c>
      <c r="O129" s="7" t="s">
        <v>32334</v>
      </c>
      <c r="Q129" s="47" t="s">
        <v>32314</v>
      </c>
      <c r="X129" s="23"/>
      <c r="Z129" s="26">
        <v>5</v>
      </c>
    </row>
    <row r="130" spans="1:27" ht="15" customHeight="1" x14ac:dyDescent="0.3">
      <c r="L130" s="163" t="s">
        <v>0</v>
      </c>
      <c r="M130" s="163"/>
      <c r="N130" s="163"/>
      <c r="O130" s="163" t="s">
        <v>1</v>
      </c>
      <c r="P130" s="163"/>
      <c r="Q130" s="163"/>
      <c r="R130" s="186" t="s">
        <v>32330</v>
      </c>
      <c r="S130" s="186"/>
      <c r="T130" s="186"/>
      <c r="U130" s="186"/>
      <c r="V130" s="186"/>
      <c r="W130" s="186" t="s">
        <v>32327</v>
      </c>
      <c r="X130" s="186"/>
      <c r="Y130" s="186"/>
      <c r="Z130" s="186"/>
      <c r="AA130" s="186"/>
    </row>
    <row r="131" spans="1:27" ht="43.2" x14ac:dyDescent="0.3">
      <c r="B131" s="2" t="s">
        <v>19</v>
      </c>
      <c r="C131" s="2" t="s">
        <v>26</v>
      </c>
      <c r="D131" s="2" t="s">
        <v>29</v>
      </c>
      <c r="E131" s="2" t="s">
        <v>41</v>
      </c>
      <c r="F131" s="2" t="s">
        <v>240</v>
      </c>
      <c r="H131" s="3" t="s">
        <v>241</v>
      </c>
      <c r="L131" s="35" t="s">
        <v>12</v>
      </c>
      <c r="M131" s="35" t="s">
        <v>13</v>
      </c>
      <c r="N131" s="35" t="s">
        <v>14</v>
      </c>
      <c r="O131" s="35" t="s">
        <v>31196</v>
      </c>
      <c r="P131" s="35" t="s">
        <v>31195</v>
      </c>
      <c r="Q131" s="36" t="s">
        <v>32312</v>
      </c>
      <c r="R131" s="36" t="s">
        <v>32319</v>
      </c>
      <c r="S131" s="35" t="s">
        <v>32320</v>
      </c>
      <c r="T131" s="35" t="s">
        <v>17</v>
      </c>
      <c r="U131" s="36" t="s">
        <v>18</v>
      </c>
      <c r="V131" s="36" t="s">
        <v>31184</v>
      </c>
      <c r="W131" s="36" t="s">
        <v>32319</v>
      </c>
      <c r="X131" s="35" t="s">
        <v>32320</v>
      </c>
      <c r="Y131" s="35" t="s">
        <v>17</v>
      </c>
      <c r="Z131" s="36" t="s">
        <v>18</v>
      </c>
      <c r="AA131" s="36" t="s">
        <v>31184</v>
      </c>
    </row>
    <row r="132" spans="1:27" x14ac:dyDescent="0.3">
      <c r="A132" t="s">
        <v>32385</v>
      </c>
      <c r="B132" s="2" t="s">
        <v>19</v>
      </c>
      <c r="C132" s="2" t="s">
        <v>26</v>
      </c>
      <c r="D132" s="2" t="s">
        <v>29</v>
      </c>
      <c r="E132" s="2" t="s">
        <v>41</v>
      </c>
      <c r="F132" s="2" t="s">
        <v>240</v>
      </c>
      <c r="G132" s="2" t="s">
        <v>242</v>
      </c>
      <c r="H132" s="3" t="s">
        <v>243</v>
      </c>
      <c r="I132" s="3" t="s">
        <v>35</v>
      </c>
      <c r="J132" s="3">
        <v>1943</v>
      </c>
      <c r="K132" s="2" t="s">
        <v>36</v>
      </c>
      <c r="L132" s="7" t="s">
        <v>31232</v>
      </c>
      <c r="O132" s="7" t="s">
        <v>32334</v>
      </c>
      <c r="Q132" s="47" t="s">
        <v>32314</v>
      </c>
      <c r="R132" s="2">
        <v>96</v>
      </c>
      <c r="S132" s="2">
        <v>96</v>
      </c>
      <c r="T132" s="2" t="s">
        <v>32331</v>
      </c>
      <c r="V132" s="26">
        <v>1</v>
      </c>
      <c r="W132" s="26">
        <v>0</v>
      </c>
      <c r="X132" s="23">
        <v>5</v>
      </c>
      <c r="Y132" s="26" t="s">
        <v>31210</v>
      </c>
      <c r="AA132" s="26">
        <v>3</v>
      </c>
    </row>
    <row r="133" spans="1:27" x14ac:dyDescent="0.3">
      <c r="A133" t="s">
        <v>32385</v>
      </c>
      <c r="B133" s="2" t="s">
        <v>19</v>
      </c>
      <c r="C133" s="2" t="s">
        <v>26</v>
      </c>
      <c r="D133" s="2" t="s">
        <v>29</v>
      </c>
      <c r="E133" s="2" t="s">
        <v>41</v>
      </c>
      <c r="F133" s="2" t="s">
        <v>240</v>
      </c>
      <c r="G133" s="2" t="s">
        <v>244</v>
      </c>
      <c r="H133" s="3" t="s">
        <v>245</v>
      </c>
      <c r="I133" s="3" t="s">
        <v>35</v>
      </c>
      <c r="J133" s="3">
        <v>195</v>
      </c>
      <c r="K133" s="2" t="s">
        <v>36</v>
      </c>
      <c r="L133" s="7" t="s">
        <v>31233</v>
      </c>
      <c r="M133" s="2" t="s">
        <v>242</v>
      </c>
      <c r="O133" s="7" t="s">
        <v>32334</v>
      </c>
      <c r="Q133" s="47" t="s">
        <v>32314</v>
      </c>
      <c r="X133" s="23"/>
      <c r="Z133" s="26">
        <v>5</v>
      </c>
    </row>
    <row r="134" spans="1:27" ht="15" customHeight="1" x14ac:dyDescent="0.3">
      <c r="L134" s="163" t="s">
        <v>0</v>
      </c>
      <c r="M134" s="163"/>
      <c r="N134" s="163"/>
      <c r="O134" s="183" t="s">
        <v>1</v>
      </c>
      <c r="P134" s="184"/>
      <c r="Q134" s="187"/>
      <c r="R134" s="186" t="s">
        <v>32330</v>
      </c>
      <c r="S134" s="186"/>
      <c r="T134" s="186"/>
      <c r="U134" s="186"/>
      <c r="V134" s="186"/>
      <c r="W134" s="186" t="s">
        <v>32327</v>
      </c>
      <c r="X134" s="186"/>
      <c r="Y134" s="186"/>
      <c r="Z134" s="186"/>
      <c r="AA134" s="186"/>
    </row>
    <row r="135" spans="1:27" ht="43.2" x14ac:dyDescent="0.3">
      <c r="B135" s="2" t="s">
        <v>19</v>
      </c>
      <c r="C135" s="2" t="s">
        <v>26</v>
      </c>
      <c r="D135" s="2" t="s">
        <v>29</v>
      </c>
      <c r="E135" s="2" t="s">
        <v>41</v>
      </c>
      <c r="F135" s="2" t="s">
        <v>246</v>
      </c>
      <c r="H135" s="3" t="s">
        <v>247</v>
      </c>
      <c r="L135" s="35" t="s">
        <v>12</v>
      </c>
      <c r="M135" s="35" t="s">
        <v>13</v>
      </c>
      <c r="N135" s="35" t="s">
        <v>14</v>
      </c>
      <c r="O135" s="35" t="s">
        <v>31196</v>
      </c>
      <c r="P135" s="35" t="s">
        <v>31195</v>
      </c>
      <c r="Q135" s="36" t="s">
        <v>32312</v>
      </c>
      <c r="R135" s="36" t="s">
        <v>32319</v>
      </c>
      <c r="S135" s="35" t="s">
        <v>32320</v>
      </c>
      <c r="T135" s="35" t="s">
        <v>17</v>
      </c>
      <c r="U135" s="36" t="s">
        <v>18</v>
      </c>
      <c r="V135" s="36" t="s">
        <v>31184</v>
      </c>
      <c r="W135" s="36" t="s">
        <v>32319</v>
      </c>
      <c r="X135" s="35" t="s">
        <v>32320</v>
      </c>
      <c r="Y135" s="35" t="s">
        <v>17</v>
      </c>
      <c r="Z135" s="36" t="s">
        <v>18</v>
      </c>
      <c r="AA135" s="36" t="s">
        <v>31184</v>
      </c>
    </row>
    <row r="136" spans="1:27" x14ac:dyDescent="0.3">
      <c r="A136" t="s">
        <v>32385</v>
      </c>
      <c r="B136" s="2" t="s">
        <v>19</v>
      </c>
      <c r="C136" s="2" t="s">
        <v>26</v>
      </c>
      <c r="D136" s="2" t="s">
        <v>29</v>
      </c>
      <c r="E136" s="2" t="s">
        <v>41</v>
      </c>
      <c r="F136" s="2" t="s">
        <v>246</v>
      </c>
      <c r="G136" s="2" t="s">
        <v>248</v>
      </c>
      <c r="H136" s="3" t="s">
        <v>249</v>
      </c>
      <c r="I136" s="3" t="s">
        <v>35</v>
      </c>
      <c r="J136" s="3">
        <v>146</v>
      </c>
      <c r="K136" s="2" t="s">
        <v>36</v>
      </c>
      <c r="L136" s="7" t="s">
        <v>31232</v>
      </c>
      <c r="O136" s="7" t="s">
        <v>32334</v>
      </c>
      <c r="Q136" s="47" t="s">
        <v>32314</v>
      </c>
      <c r="R136" s="2">
        <v>132</v>
      </c>
      <c r="S136" s="2">
        <v>132</v>
      </c>
      <c r="T136" s="2" t="s">
        <v>32331</v>
      </c>
      <c r="V136" s="26">
        <v>1</v>
      </c>
      <c r="W136" s="26">
        <v>0</v>
      </c>
      <c r="X136" s="23">
        <v>5</v>
      </c>
      <c r="Y136" s="26" t="s">
        <v>31210</v>
      </c>
      <c r="AA136" s="26">
        <v>3</v>
      </c>
    </row>
    <row r="137" spans="1:27" x14ac:dyDescent="0.3">
      <c r="A137" t="s">
        <v>32385</v>
      </c>
      <c r="B137" s="2" t="s">
        <v>19</v>
      </c>
      <c r="C137" s="2" t="s">
        <v>26</v>
      </c>
      <c r="D137" s="2" t="s">
        <v>29</v>
      </c>
      <c r="E137" s="2" t="s">
        <v>41</v>
      </c>
      <c r="F137" s="2" t="s">
        <v>246</v>
      </c>
      <c r="G137" s="2" t="s">
        <v>250</v>
      </c>
      <c r="H137" s="3" t="s">
        <v>251</v>
      </c>
      <c r="I137" s="3" t="s">
        <v>35</v>
      </c>
      <c r="J137" s="3">
        <v>34</v>
      </c>
      <c r="K137" s="2" t="s">
        <v>36</v>
      </c>
      <c r="L137" s="7" t="s">
        <v>31233</v>
      </c>
      <c r="M137" s="2" t="s">
        <v>248</v>
      </c>
      <c r="O137" s="7" t="s">
        <v>32334</v>
      </c>
      <c r="Q137" s="47" t="s">
        <v>32314</v>
      </c>
      <c r="X137" s="23"/>
      <c r="Z137" s="26">
        <v>5</v>
      </c>
    </row>
    <row r="138" spans="1:27" x14ac:dyDescent="0.3">
      <c r="L138" s="163" t="s">
        <v>0</v>
      </c>
      <c r="M138" s="163"/>
      <c r="N138" s="163"/>
      <c r="O138" s="168" t="s">
        <v>1</v>
      </c>
      <c r="P138" s="170"/>
      <c r="Q138" s="186" t="s">
        <v>32330</v>
      </c>
      <c r="R138" s="186"/>
      <c r="S138" s="186"/>
      <c r="T138" s="186"/>
      <c r="U138" s="186"/>
    </row>
    <row r="139" spans="1:27" ht="43.2" x14ac:dyDescent="0.3">
      <c r="B139" s="2" t="s">
        <v>19</v>
      </c>
      <c r="C139" s="2" t="s">
        <v>26</v>
      </c>
      <c r="D139" s="2" t="s">
        <v>29</v>
      </c>
      <c r="E139" s="2" t="s">
        <v>41</v>
      </c>
      <c r="F139" s="2" t="s">
        <v>252</v>
      </c>
      <c r="H139" s="3" t="s">
        <v>253</v>
      </c>
      <c r="L139" s="35" t="s">
        <v>12</v>
      </c>
      <c r="M139" s="35" t="s">
        <v>13</v>
      </c>
      <c r="N139" s="35" t="s">
        <v>14</v>
      </c>
      <c r="O139" s="35" t="s">
        <v>31196</v>
      </c>
      <c r="P139" s="35" t="s">
        <v>31195</v>
      </c>
      <c r="Q139" s="36" t="s">
        <v>32319</v>
      </c>
      <c r="R139" s="35" t="s">
        <v>32320</v>
      </c>
      <c r="S139" s="35" t="s">
        <v>17</v>
      </c>
      <c r="T139" s="36" t="s">
        <v>18</v>
      </c>
      <c r="U139" s="36" t="s">
        <v>31184</v>
      </c>
    </row>
    <row r="140" spans="1:27" ht="72" x14ac:dyDescent="0.3">
      <c r="A140" t="s">
        <v>32385</v>
      </c>
      <c r="B140" s="2" t="s">
        <v>19</v>
      </c>
      <c r="C140" s="2" t="s">
        <v>26</v>
      </c>
      <c r="D140" s="2" t="s">
        <v>29</v>
      </c>
      <c r="E140" s="2" t="s">
        <v>41</v>
      </c>
      <c r="F140" s="2" t="s">
        <v>252</v>
      </c>
      <c r="G140" s="2" t="s">
        <v>254</v>
      </c>
      <c r="H140" s="3" t="s">
        <v>255</v>
      </c>
      <c r="I140" s="3" t="s">
        <v>256</v>
      </c>
      <c r="J140" s="3">
        <v>60</v>
      </c>
      <c r="K140" s="2" t="s">
        <v>36</v>
      </c>
      <c r="O140" s="7" t="s">
        <v>32335</v>
      </c>
      <c r="Q140" s="47" t="s">
        <v>32336</v>
      </c>
      <c r="R140" s="47" t="s">
        <v>32336</v>
      </c>
      <c r="S140" s="2" t="s">
        <v>32331</v>
      </c>
      <c r="U140" s="26">
        <v>1</v>
      </c>
    </row>
    <row r="141" spans="1:27" ht="72" x14ac:dyDescent="0.3">
      <c r="A141" t="s">
        <v>32385</v>
      </c>
      <c r="B141" s="2" t="s">
        <v>19</v>
      </c>
      <c r="C141" s="2" t="s">
        <v>26</v>
      </c>
      <c r="D141" s="2" t="s">
        <v>29</v>
      </c>
      <c r="E141" s="2" t="s">
        <v>41</v>
      </c>
      <c r="F141" s="2" t="s">
        <v>252</v>
      </c>
      <c r="G141" s="2" t="s">
        <v>257</v>
      </c>
      <c r="H141" s="3" t="s">
        <v>258</v>
      </c>
      <c r="I141" s="3" t="s">
        <v>256</v>
      </c>
      <c r="J141" s="3">
        <v>9</v>
      </c>
      <c r="K141" s="2" t="s">
        <v>36</v>
      </c>
      <c r="O141" s="7" t="s">
        <v>32335</v>
      </c>
      <c r="Q141" s="47" t="s">
        <v>32337</v>
      </c>
      <c r="R141" s="47" t="s">
        <v>32337</v>
      </c>
      <c r="S141" s="2" t="s">
        <v>32331</v>
      </c>
      <c r="U141" s="26">
        <v>1</v>
      </c>
    </row>
    <row r="142" spans="1:27" ht="72" x14ac:dyDescent="0.3">
      <c r="A142" t="s">
        <v>32385</v>
      </c>
      <c r="B142" s="2" t="s">
        <v>19</v>
      </c>
      <c r="C142" s="2" t="s">
        <v>26</v>
      </c>
      <c r="D142" s="2" t="s">
        <v>29</v>
      </c>
      <c r="E142" s="2" t="s">
        <v>41</v>
      </c>
      <c r="F142" s="2" t="s">
        <v>252</v>
      </c>
      <c r="G142" s="2" t="s">
        <v>259</v>
      </c>
      <c r="H142" s="3" t="s">
        <v>260</v>
      </c>
      <c r="I142" s="3" t="s">
        <v>256</v>
      </c>
      <c r="J142" s="3">
        <v>1</v>
      </c>
      <c r="K142" s="2" t="s">
        <v>36</v>
      </c>
      <c r="O142" s="7" t="s">
        <v>32335</v>
      </c>
      <c r="Q142" s="47" t="s">
        <v>32338</v>
      </c>
      <c r="R142" s="47" t="s">
        <v>32338</v>
      </c>
      <c r="S142" s="2" t="s">
        <v>32331</v>
      </c>
      <c r="U142" s="26">
        <v>1</v>
      </c>
    </row>
    <row r="143" spans="1:27" ht="72" x14ac:dyDescent="0.3">
      <c r="A143" t="s">
        <v>32385</v>
      </c>
      <c r="B143" s="2" t="s">
        <v>19</v>
      </c>
      <c r="C143" s="2" t="s">
        <v>26</v>
      </c>
      <c r="D143" s="2" t="s">
        <v>29</v>
      </c>
      <c r="E143" s="2" t="s">
        <v>41</v>
      </c>
      <c r="F143" s="2" t="s">
        <v>252</v>
      </c>
      <c r="G143" s="2" t="s">
        <v>261</v>
      </c>
      <c r="H143" s="3" t="s">
        <v>262</v>
      </c>
      <c r="I143" s="3" t="s">
        <v>256</v>
      </c>
      <c r="J143" s="3">
        <v>4</v>
      </c>
      <c r="K143" s="2" t="s">
        <v>36</v>
      </c>
      <c r="O143" s="7" t="s">
        <v>32335</v>
      </c>
      <c r="Q143" s="47" t="s">
        <v>32339</v>
      </c>
      <c r="R143" s="47" t="s">
        <v>32339</v>
      </c>
      <c r="S143" s="2" t="s">
        <v>32331</v>
      </c>
      <c r="U143" s="26">
        <v>1</v>
      </c>
    </row>
    <row r="144" spans="1:27" x14ac:dyDescent="0.3">
      <c r="B144" s="2" t="s">
        <v>19</v>
      </c>
      <c r="C144" s="2" t="s">
        <v>26</v>
      </c>
      <c r="D144" s="2" t="s">
        <v>29</v>
      </c>
      <c r="E144" s="2" t="s">
        <v>43</v>
      </c>
      <c r="H144" s="3" t="s">
        <v>263</v>
      </c>
      <c r="Q144" s="47"/>
    </row>
    <row r="145" spans="1:22" x14ac:dyDescent="0.3">
      <c r="L145" s="163" t="s">
        <v>0</v>
      </c>
      <c r="M145" s="163"/>
      <c r="N145" s="163"/>
      <c r="O145" s="183" t="s">
        <v>1</v>
      </c>
      <c r="P145" s="184"/>
      <c r="Q145" s="184"/>
      <c r="R145" s="186" t="s">
        <v>31191</v>
      </c>
      <c r="S145" s="186"/>
      <c r="T145" s="186"/>
      <c r="U145" s="186"/>
      <c r="V145" s="186"/>
    </row>
    <row r="146" spans="1:22" ht="43.2" x14ac:dyDescent="0.3">
      <c r="B146" s="2" t="s">
        <v>19</v>
      </c>
      <c r="C146" s="2" t="s">
        <v>26</v>
      </c>
      <c r="D146" s="2" t="s">
        <v>29</v>
      </c>
      <c r="E146" s="2" t="s">
        <v>43</v>
      </c>
      <c r="F146" s="2" t="s">
        <v>264</v>
      </c>
      <c r="H146" s="3" t="s">
        <v>265</v>
      </c>
      <c r="L146" s="35" t="s">
        <v>12</v>
      </c>
      <c r="M146" s="35" t="s">
        <v>13</v>
      </c>
      <c r="N146" s="35" t="s">
        <v>14</v>
      </c>
      <c r="O146" s="35" t="s">
        <v>31196</v>
      </c>
      <c r="P146" s="35" t="s">
        <v>31195</v>
      </c>
      <c r="Q146" s="36" t="s">
        <v>32312</v>
      </c>
      <c r="R146" s="36" t="s">
        <v>32319</v>
      </c>
      <c r="S146" s="35" t="s">
        <v>32320</v>
      </c>
      <c r="T146" s="35" t="s">
        <v>17</v>
      </c>
      <c r="U146" s="36" t="s">
        <v>18</v>
      </c>
      <c r="V146" s="36" t="s">
        <v>31184</v>
      </c>
    </row>
    <row r="147" spans="1:22" ht="28.8" x14ac:dyDescent="0.3">
      <c r="A147" t="s">
        <v>32385</v>
      </c>
      <c r="B147" s="2" t="s">
        <v>19</v>
      </c>
      <c r="C147" s="2" t="s">
        <v>26</v>
      </c>
      <c r="D147" s="2" t="s">
        <v>29</v>
      </c>
      <c r="E147" s="2" t="s">
        <v>43</v>
      </c>
      <c r="F147" s="2" t="s">
        <v>264</v>
      </c>
      <c r="G147" s="2" t="s">
        <v>266</v>
      </c>
      <c r="H147" s="3" t="s">
        <v>267</v>
      </c>
      <c r="I147" s="3" t="s">
        <v>35</v>
      </c>
      <c r="K147" s="2" t="s">
        <v>36</v>
      </c>
      <c r="O147" s="7" t="s">
        <v>32340</v>
      </c>
      <c r="Q147" s="47" t="s">
        <v>32314</v>
      </c>
      <c r="R147" s="2">
        <v>1</v>
      </c>
      <c r="S147" s="2">
        <v>1</v>
      </c>
      <c r="T147" s="2" t="s">
        <v>31201</v>
      </c>
      <c r="V147" s="26">
        <v>1</v>
      </c>
    </row>
    <row r="148" spans="1:22" ht="28.8" x14ac:dyDescent="0.3">
      <c r="A148" t="s">
        <v>32385</v>
      </c>
      <c r="B148" s="2" t="s">
        <v>19</v>
      </c>
      <c r="C148" s="2" t="s">
        <v>26</v>
      </c>
      <c r="D148" s="2" t="s">
        <v>29</v>
      </c>
      <c r="E148" s="2" t="s">
        <v>43</v>
      </c>
      <c r="F148" s="2" t="s">
        <v>264</v>
      </c>
      <c r="G148" s="2" t="s">
        <v>268</v>
      </c>
      <c r="H148" s="3" t="s">
        <v>269</v>
      </c>
      <c r="I148" s="3" t="s">
        <v>35</v>
      </c>
      <c r="K148" s="2" t="s">
        <v>36</v>
      </c>
      <c r="O148" s="7" t="s">
        <v>32340</v>
      </c>
      <c r="Q148" s="47" t="s">
        <v>32315</v>
      </c>
      <c r="R148" s="2">
        <v>1</v>
      </c>
      <c r="S148" s="2">
        <v>1</v>
      </c>
      <c r="T148" s="2" t="s">
        <v>31201</v>
      </c>
      <c r="V148" s="26">
        <v>1</v>
      </c>
    </row>
    <row r="149" spans="1:22" ht="28.8" x14ac:dyDescent="0.3">
      <c r="A149" t="s">
        <v>32385</v>
      </c>
      <c r="B149" s="2" t="s">
        <v>19</v>
      </c>
      <c r="C149" s="2" t="s">
        <v>26</v>
      </c>
      <c r="D149" s="2" t="s">
        <v>29</v>
      </c>
      <c r="E149" s="2" t="s">
        <v>43</v>
      </c>
      <c r="F149" s="2" t="s">
        <v>264</v>
      </c>
      <c r="G149" s="2" t="s">
        <v>270</v>
      </c>
      <c r="H149" s="3" t="s">
        <v>271</v>
      </c>
      <c r="I149" s="3" t="s">
        <v>35</v>
      </c>
      <c r="J149" s="3">
        <v>3</v>
      </c>
      <c r="K149" s="2" t="s">
        <v>36</v>
      </c>
      <c r="O149" s="7" t="s">
        <v>32340</v>
      </c>
      <c r="Q149" s="47" t="s">
        <v>32314</v>
      </c>
      <c r="R149" s="2">
        <v>0.65</v>
      </c>
      <c r="S149" s="2">
        <v>0.65</v>
      </c>
      <c r="T149" s="2" t="s">
        <v>31201</v>
      </c>
      <c r="V149" s="26">
        <v>1</v>
      </c>
    </row>
    <row r="150" spans="1:22" ht="28.8" x14ac:dyDescent="0.3">
      <c r="A150" t="s">
        <v>32385</v>
      </c>
      <c r="B150" s="2" t="s">
        <v>19</v>
      </c>
      <c r="C150" s="2" t="s">
        <v>26</v>
      </c>
      <c r="D150" s="2" t="s">
        <v>29</v>
      </c>
      <c r="E150" s="2" t="s">
        <v>43</v>
      </c>
      <c r="F150" s="2" t="s">
        <v>264</v>
      </c>
      <c r="G150" s="2" t="s">
        <v>272</v>
      </c>
      <c r="H150" s="3" t="s">
        <v>273</v>
      </c>
      <c r="I150" s="3" t="s">
        <v>35</v>
      </c>
      <c r="K150" s="2" t="s">
        <v>36</v>
      </c>
      <c r="O150" s="7" t="s">
        <v>32340</v>
      </c>
      <c r="Q150" s="47" t="s">
        <v>32315</v>
      </c>
      <c r="R150" s="2">
        <v>0.65</v>
      </c>
      <c r="S150" s="2">
        <v>0.65</v>
      </c>
      <c r="T150" s="2" t="s">
        <v>31201</v>
      </c>
      <c r="V150" s="26">
        <v>1</v>
      </c>
    </row>
    <row r="151" spans="1:22" ht="28.8" x14ac:dyDescent="0.3">
      <c r="A151" t="s">
        <v>32385</v>
      </c>
      <c r="B151" s="2" t="s">
        <v>19</v>
      </c>
      <c r="C151" s="2" t="s">
        <v>26</v>
      </c>
      <c r="D151" s="2" t="s">
        <v>29</v>
      </c>
      <c r="E151" s="2" t="s">
        <v>43</v>
      </c>
      <c r="F151" s="2" t="s">
        <v>264</v>
      </c>
      <c r="G151" s="2" t="s">
        <v>274</v>
      </c>
      <c r="H151" s="3" t="s">
        <v>275</v>
      </c>
      <c r="I151" s="3" t="s">
        <v>35</v>
      </c>
      <c r="K151" s="2" t="s">
        <v>36</v>
      </c>
      <c r="O151" s="7" t="s">
        <v>32340</v>
      </c>
      <c r="Q151" s="47" t="s">
        <v>32314</v>
      </c>
      <c r="R151" s="2">
        <v>0.5</v>
      </c>
      <c r="S151" s="2">
        <v>0.5</v>
      </c>
      <c r="T151" s="2" t="s">
        <v>31201</v>
      </c>
      <c r="V151" s="26">
        <v>1</v>
      </c>
    </row>
    <row r="152" spans="1:22" ht="28.8" x14ac:dyDescent="0.3">
      <c r="A152" t="s">
        <v>32385</v>
      </c>
      <c r="B152" s="2" t="s">
        <v>19</v>
      </c>
      <c r="C152" s="2" t="s">
        <v>26</v>
      </c>
      <c r="D152" s="2" t="s">
        <v>29</v>
      </c>
      <c r="E152" s="2" t="s">
        <v>43</v>
      </c>
      <c r="F152" s="2" t="s">
        <v>264</v>
      </c>
      <c r="G152" s="2" t="s">
        <v>276</v>
      </c>
      <c r="H152" s="3" t="s">
        <v>277</v>
      </c>
      <c r="I152" s="3" t="s">
        <v>35</v>
      </c>
      <c r="K152" s="2" t="s">
        <v>36</v>
      </c>
      <c r="O152" s="7" t="s">
        <v>32340</v>
      </c>
      <c r="Q152" s="47" t="s">
        <v>32315</v>
      </c>
      <c r="R152" s="2">
        <v>0.5</v>
      </c>
      <c r="S152" s="2">
        <v>0.5</v>
      </c>
      <c r="T152" s="2" t="s">
        <v>31201</v>
      </c>
      <c r="V152" s="26">
        <v>1</v>
      </c>
    </row>
    <row r="153" spans="1:22" x14ac:dyDescent="0.3">
      <c r="L153" s="163" t="s">
        <v>0</v>
      </c>
      <c r="M153" s="163"/>
      <c r="N153" s="163"/>
      <c r="O153" s="163" t="s">
        <v>1</v>
      </c>
      <c r="P153" s="163"/>
      <c r="Q153" s="47"/>
    </row>
    <row r="154" spans="1:22" ht="43.2" x14ac:dyDescent="0.3">
      <c r="B154" s="2" t="s">
        <v>19</v>
      </c>
      <c r="C154" s="2" t="s">
        <v>26</v>
      </c>
      <c r="D154" s="2" t="s">
        <v>29</v>
      </c>
      <c r="E154" s="2" t="s">
        <v>43</v>
      </c>
      <c r="F154" s="2" t="s">
        <v>278</v>
      </c>
      <c r="H154" s="3" t="s">
        <v>279</v>
      </c>
      <c r="L154" s="35" t="s">
        <v>12</v>
      </c>
      <c r="M154" s="35" t="s">
        <v>13</v>
      </c>
      <c r="N154" s="35" t="s">
        <v>14</v>
      </c>
      <c r="O154" s="35" t="s">
        <v>32311</v>
      </c>
      <c r="P154" s="35" t="s">
        <v>31195</v>
      </c>
      <c r="Q154" s="47"/>
    </row>
    <row r="155" spans="1:22" ht="28.8" x14ac:dyDescent="0.3">
      <c r="B155" s="4" t="s">
        <v>19</v>
      </c>
      <c r="C155" s="4" t="s">
        <v>26</v>
      </c>
      <c r="D155" s="4" t="s">
        <v>29</v>
      </c>
      <c r="E155" s="4" t="s">
        <v>43</v>
      </c>
      <c r="F155" s="4" t="s">
        <v>278</v>
      </c>
      <c r="G155" s="4" t="s">
        <v>280</v>
      </c>
      <c r="H155" s="5" t="s">
        <v>281</v>
      </c>
      <c r="I155" s="5" t="s">
        <v>35</v>
      </c>
      <c r="Q155" s="47"/>
    </row>
    <row r="156" spans="1:22" ht="28.8" x14ac:dyDescent="0.3">
      <c r="B156" s="4" t="s">
        <v>19</v>
      </c>
      <c r="C156" s="4" t="s">
        <v>26</v>
      </c>
      <c r="D156" s="4" t="s">
        <v>29</v>
      </c>
      <c r="E156" s="4" t="s">
        <v>43</v>
      </c>
      <c r="F156" s="4" t="s">
        <v>278</v>
      </c>
      <c r="G156" s="4" t="s">
        <v>282</v>
      </c>
      <c r="H156" s="5" t="s">
        <v>283</v>
      </c>
      <c r="I156" s="5" t="s">
        <v>35</v>
      </c>
      <c r="Q156" s="47"/>
    </row>
    <row r="157" spans="1:22" ht="28.8" x14ac:dyDescent="0.3">
      <c r="B157" s="4" t="s">
        <v>19</v>
      </c>
      <c r="C157" s="4" t="s">
        <v>26</v>
      </c>
      <c r="D157" s="4" t="s">
        <v>29</v>
      </c>
      <c r="E157" s="4" t="s">
        <v>43</v>
      </c>
      <c r="F157" s="4" t="s">
        <v>278</v>
      </c>
      <c r="G157" s="4" t="s">
        <v>284</v>
      </c>
      <c r="H157" s="5" t="s">
        <v>285</v>
      </c>
      <c r="I157" s="5" t="s">
        <v>35</v>
      </c>
      <c r="Q157" s="47"/>
    </row>
    <row r="158" spans="1:22" ht="28.8" x14ac:dyDescent="0.3">
      <c r="B158" s="4" t="s">
        <v>19</v>
      </c>
      <c r="C158" s="4" t="s">
        <v>26</v>
      </c>
      <c r="D158" s="4" t="s">
        <v>29</v>
      </c>
      <c r="E158" s="4" t="s">
        <v>43</v>
      </c>
      <c r="F158" s="4" t="s">
        <v>278</v>
      </c>
      <c r="G158" s="4" t="s">
        <v>286</v>
      </c>
      <c r="H158" s="5" t="s">
        <v>287</v>
      </c>
      <c r="I158" s="5" t="s">
        <v>35</v>
      </c>
      <c r="Q158" s="47"/>
    </row>
    <row r="159" spans="1:22" x14ac:dyDescent="0.3">
      <c r="L159" s="163" t="s">
        <v>0</v>
      </c>
      <c r="M159" s="163"/>
      <c r="N159" s="163"/>
      <c r="O159" s="163" t="s">
        <v>1</v>
      </c>
      <c r="P159" s="163"/>
      <c r="Q159" s="163"/>
      <c r="R159" s="186" t="s">
        <v>31191</v>
      </c>
      <c r="S159" s="186"/>
      <c r="T159" s="186"/>
      <c r="U159" s="186"/>
      <c r="V159" s="186"/>
    </row>
    <row r="160" spans="1:22" ht="43.2" x14ac:dyDescent="0.3">
      <c r="B160" s="2" t="s">
        <v>19</v>
      </c>
      <c r="C160" s="2" t="s">
        <v>26</v>
      </c>
      <c r="D160" s="2" t="s">
        <v>29</v>
      </c>
      <c r="E160" s="2" t="s">
        <v>43</v>
      </c>
      <c r="F160" s="2" t="s">
        <v>288</v>
      </c>
      <c r="H160" s="3" t="s">
        <v>289</v>
      </c>
      <c r="L160" s="35" t="s">
        <v>12</v>
      </c>
      <c r="M160" s="35" t="s">
        <v>13</v>
      </c>
      <c r="N160" s="35" t="s">
        <v>14</v>
      </c>
      <c r="O160" s="35" t="s">
        <v>31196</v>
      </c>
      <c r="P160" s="35" t="s">
        <v>31195</v>
      </c>
      <c r="Q160" s="36" t="s">
        <v>32312</v>
      </c>
      <c r="R160" s="36" t="s">
        <v>32319</v>
      </c>
      <c r="S160" s="35" t="s">
        <v>32320</v>
      </c>
      <c r="T160" s="35" t="s">
        <v>17</v>
      </c>
      <c r="U160" s="36" t="s">
        <v>18</v>
      </c>
      <c r="V160" s="36" t="s">
        <v>31184</v>
      </c>
    </row>
    <row r="161" spans="1:22" ht="28.8" x14ac:dyDescent="0.3">
      <c r="A161" t="s">
        <v>32385</v>
      </c>
      <c r="B161" s="2" t="s">
        <v>19</v>
      </c>
      <c r="C161" s="2" t="s">
        <v>26</v>
      </c>
      <c r="D161" s="2" t="s">
        <v>29</v>
      </c>
      <c r="E161" s="2" t="s">
        <v>43</v>
      </c>
      <c r="F161" s="2" t="s">
        <v>288</v>
      </c>
      <c r="G161" s="2" t="s">
        <v>290</v>
      </c>
      <c r="H161" s="3" t="s">
        <v>291</v>
      </c>
      <c r="I161" s="3" t="s">
        <v>35</v>
      </c>
      <c r="J161" s="3">
        <v>5</v>
      </c>
      <c r="K161" s="2" t="s">
        <v>36</v>
      </c>
      <c r="O161" s="7" t="s">
        <v>32341</v>
      </c>
      <c r="Q161" s="47" t="s">
        <v>32314</v>
      </c>
      <c r="R161" s="2">
        <v>1</v>
      </c>
      <c r="S161" s="2">
        <v>1</v>
      </c>
      <c r="T161" s="2" t="s">
        <v>31201</v>
      </c>
      <c r="V161" s="26">
        <v>1</v>
      </c>
    </row>
    <row r="162" spans="1:22" ht="28.8" x14ac:dyDescent="0.3">
      <c r="A162" t="s">
        <v>32385</v>
      </c>
      <c r="B162" s="2" t="s">
        <v>19</v>
      </c>
      <c r="C162" s="2" t="s">
        <v>26</v>
      </c>
      <c r="D162" s="2" t="s">
        <v>29</v>
      </c>
      <c r="E162" s="2" t="s">
        <v>43</v>
      </c>
      <c r="F162" s="2" t="s">
        <v>288</v>
      </c>
      <c r="G162" s="2" t="s">
        <v>292</v>
      </c>
      <c r="H162" s="3" t="s">
        <v>293</v>
      </c>
      <c r="I162" s="3" t="s">
        <v>35</v>
      </c>
      <c r="K162" s="2" t="s">
        <v>36</v>
      </c>
      <c r="O162" s="7" t="s">
        <v>32341</v>
      </c>
      <c r="Q162" s="47" t="s">
        <v>32315</v>
      </c>
      <c r="R162" s="2">
        <v>1</v>
      </c>
      <c r="S162" s="2">
        <v>1</v>
      </c>
      <c r="T162" s="2" t="s">
        <v>31201</v>
      </c>
      <c r="V162" s="26">
        <v>1</v>
      </c>
    </row>
    <row r="163" spans="1:22" ht="28.8" x14ac:dyDescent="0.3">
      <c r="A163" t="s">
        <v>32385</v>
      </c>
      <c r="B163" s="2" t="s">
        <v>19</v>
      </c>
      <c r="C163" s="2" t="s">
        <v>26</v>
      </c>
      <c r="D163" s="2" t="s">
        <v>29</v>
      </c>
      <c r="E163" s="2" t="s">
        <v>43</v>
      </c>
      <c r="F163" s="2" t="s">
        <v>288</v>
      </c>
      <c r="G163" s="2" t="s">
        <v>294</v>
      </c>
      <c r="H163" s="3" t="s">
        <v>295</v>
      </c>
      <c r="I163" s="3" t="s">
        <v>35</v>
      </c>
      <c r="J163" s="3">
        <v>2</v>
      </c>
      <c r="K163" s="2" t="s">
        <v>36</v>
      </c>
      <c r="O163" s="7" t="s">
        <v>32341</v>
      </c>
      <c r="Q163" s="47" t="s">
        <v>32314</v>
      </c>
      <c r="R163" s="2">
        <v>0.65</v>
      </c>
      <c r="S163" s="2">
        <v>0.65</v>
      </c>
      <c r="T163" s="2" t="s">
        <v>31201</v>
      </c>
      <c r="V163" s="26">
        <v>1</v>
      </c>
    </row>
    <row r="164" spans="1:22" ht="28.8" x14ac:dyDescent="0.3">
      <c r="A164" t="s">
        <v>32385</v>
      </c>
      <c r="B164" s="2" t="s">
        <v>19</v>
      </c>
      <c r="C164" s="2" t="s">
        <v>26</v>
      </c>
      <c r="D164" s="2" t="s">
        <v>29</v>
      </c>
      <c r="E164" s="2" t="s">
        <v>43</v>
      </c>
      <c r="F164" s="2" t="s">
        <v>288</v>
      </c>
      <c r="G164" s="2" t="s">
        <v>296</v>
      </c>
      <c r="H164" s="3" t="s">
        <v>297</v>
      </c>
      <c r="I164" s="3" t="s">
        <v>35</v>
      </c>
      <c r="K164" s="2" t="s">
        <v>36</v>
      </c>
      <c r="O164" s="7" t="s">
        <v>32341</v>
      </c>
      <c r="Q164" s="47" t="s">
        <v>32315</v>
      </c>
      <c r="R164" s="2">
        <v>0.65</v>
      </c>
      <c r="S164" s="2">
        <v>0.65</v>
      </c>
      <c r="T164" s="2" t="s">
        <v>31201</v>
      </c>
      <c r="V164" s="26">
        <v>1</v>
      </c>
    </row>
    <row r="165" spans="1:22" ht="28.8" x14ac:dyDescent="0.3">
      <c r="A165" t="s">
        <v>32385</v>
      </c>
      <c r="B165" s="2" t="s">
        <v>19</v>
      </c>
      <c r="C165" s="2" t="s">
        <v>26</v>
      </c>
      <c r="D165" s="2" t="s">
        <v>29</v>
      </c>
      <c r="E165" s="2" t="s">
        <v>43</v>
      </c>
      <c r="F165" s="2" t="s">
        <v>288</v>
      </c>
      <c r="G165" s="2" t="s">
        <v>298</v>
      </c>
      <c r="H165" s="3" t="s">
        <v>299</v>
      </c>
      <c r="I165" s="3" t="s">
        <v>35</v>
      </c>
      <c r="J165" s="3">
        <v>5</v>
      </c>
      <c r="K165" s="2" t="s">
        <v>36</v>
      </c>
      <c r="O165" s="7" t="s">
        <v>32341</v>
      </c>
      <c r="Q165" s="47" t="s">
        <v>32314</v>
      </c>
      <c r="R165" s="2">
        <v>0.5</v>
      </c>
      <c r="S165" s="2">
        <v>0.5</v>
      </c>
      <c r="T165" s="2" t="s">
        <v>31201</v>
      </c>
      <c r="V165" s="26">
        <v>1</v>
      </c>
    </row>
    <row r="166" spans="1:22" ht="28.8" x14ac:dyDescent="0.3">
      <c r="A166" t="s">
        <v>32385</v>
      </c>
      <c r="B166" s="2" t="s">
        <v>19</v>
      </c>
      <c r="C166" s="2" t="s">
        <v>26</v>
      </c>
      <c r="D166" s="2" t="s">
        <v>29</v>
      </c>
      <c r="E166" s="2" t="s">
        <v>43</v>
      </c>
      <c r="F166" s="2" t="s">
        <v>288</v>
      </c>
      <c r="G166" s="2" t="s">
        <v>300</v>
      </c>
      <c r="H166" s="3" t="s">
        <v>301</v>
      </c>
      <c r="I166" s="3" t="s">
        <v>35</v>
      </c>
      <c r="K166" s="2" t="s">
        <v>36</v>
      </c>
      <c r="O166" s="7" t="s">
        <v>32341</v>
      </c>
      <c r="Q166" s="47" t="s">
        <v>32315</v>
      </c>
      <c r="R166" s="2">
        <v>0.5</v>
      </c>
      <c r="S166" s="2">
        <v>0.5</v>
      </c>
      <c r="T166" s="2" t="s">
        <v>31201</v>
      </c>
      <c r="V166" s="26">
        <v>1</v>
      </c>
    </row>
    <row r="167" spans="1:22" ht="15" customHeight="1" x14ac:dyDescent="0.3">
      <c r="L167" s="163" t="s">
        <v>0</v>
      </c>
      <c r="M167" s="163"/>
      <c r="N167" s="163"/>
      <c r="O167" s="163" t="s">
        <v>1</v>
      </c>
      <c r="P167" s="163"/>
      <c r="Q167" s="163"/>
      <c r="R167" s="186" t="s">
        <v>32327</v>
      </c>
      <c r="S167" s="186"/>
      <c r="T167" s="186"/>
      <c r="U167" s="186"/>
      <c r="V167" s="186"/>
    </row>
    <row r="168" spans="1:22" ht="43.2" x14ac:dyDescent="0.3">
      <c r="B168" s="2" t="s">
        <v>19</v>
      </c>
      <c r="C168" s="2" t="s">
        <v>26</v>
      </c>
      <c r="D168" s="2" t="s">
        <v>29</v>
      </c>
      <c r="E168" s="2" t="s">
        <v>43</v>
      </c>
      <c r="F168" s="2" t="s">
        <v>302</v>
      </c>
      <c r="H168" s="3" t="s">
        <v>303</v>
      </c>
      <c r="L168" s="35" t="s">
        <v>12</v>
      </c>
      <c r="M168" s="35" t="s">
        <v>13</v>
      </c>
      <c r="N168" s="35" t="s">
        <v>14</v>
      </c>
      <c r="O168" s="35" t="s">
        <v>31196</v>
      </c>
      <c r="P168" s="35" t="s">
        <v>31195</v>
      </c>
      <c r="Q168" s="36" t="s">
        <v>32312</v>
      </c>
      <c r="R168" s="36" t="s">
        <v>32319</v>
      </c>
      <c r="S168" s="35" t="s">
        <v>32320</v>
      </c>
      <c r="T168" s="35" t="s">
        <v>17</v>
      </c>
      <c r="U168" s="36" t="s">
        <v>18</v>
      </c>
      <c r="V168" s="36" t="s">
        <v>31184</v>
      </c>
    </row>
    <row r="169" spans="1:22" x14ac:dyDescent="0.3">
      <c r="A169" t="s">
        <v>32385</v>
      </c>
      <c r="B169" s="2" t="s">
        <v>19</v>
      </c>
      <c r="C169" s="2" t="s">
        <v>26</v>
      </c>
      <c r="D169" s="2" t="s">
        <v>29</v>
      </c>
      <c r="E169" s="2" t="s">
        <v>43</v>
      </c>
      <c r="F169" s="2" t="s">
        <v>302</v>
      </c>
      <c r="G169" s="2" t="s">
        <v>304</v>
      </c>
      <c r="H169" s="3" t="s">
        <v>305</v>
      </c>
      <c r="I169" s="3" t="s">
        <v>35</v>
      </c>
      <c r="J169" s="3">
        <v>12</v>
      </c>
      <c r="K169" s="2" t="s">
        <v>36</v>
      </c>
      <c r="L169" s="7" t="s">
        <v>31232</v>
      </c>
      <c r="O169" s="7" t="s">
        <v>32342</v>
      </c>
      <c r="Q169" s="47" t="s">
        <v>32314</v>
      </c>
      <c r="R169" s="2">
        <v>0</v>
      </c>
      <c r="S169" s="2">
        <v>20</v>
      </c>
      <c r="T169" s="2" t="s">
        <v>31210</v>
      </c>
      <c r="V169" s="26">
        <v>3</v>
      </c>
    </row>
    <row r="170" spans="1:22" x14ac:dyDescent="0.3">
      <c r="A170" t="s">
        <v>32385</v>
      </c>
      <c r="B170" s="2" t="s">
        <v>19</v>
      </c>
      <c r="C170" s="2" t="s">
        <v>26</v>
      </c>
      <c r="D170" s="2" t="s">
        <v>29</v>
      </c>
      <c r="E170" s="2" t="s">
        <v>43</v>
      </c>
      <c r="F170" s="2" t="s">
        <v>302</v>
      </c>
      <c r="G170" s="2" t="s">
        <v>306</v>
      </c>
      <c r="H170" s="3" t="s">
        <v>307</v>
      </c>
      <c r="I170" s="3" t="s">
        <v>35</v>
      </c>
      <c r="J170" s="3">
        <v>8</v>
      </c>
      <c r="K170" s="2" t="s">
        <v>36</v>
      </c>
      <c r="L170" s="7" t="s">
        <v>31233</v>
      </c>
      <c r="M170" s="2" t="s">
        <v>304</v>
      </c>
      <c r="O170" s="7" t="s">
        <v>32342</v>
      </c>
      <c r="Q170" s="47" t="s">
        <v>32314</v>
      </c>
      <c r="U170" s="26">
        <v>10</v>
      </c>
    </row>
    <row r="171" spans="1:22" x14ac:dyDescent="0.3">
      <c r="L171" s="163" t="s">
        <v>0</v>
      </c>
      <c r="M171" s="163"/>
      <c r="N171" s="163"/>
      <c r="O171" s="163" t="s">
        <v>1</v>
      </c>
      <c r="P171" s="163"/>
      <c r="Q171" s="163"/>
    </row>
    <row r="172" spans="1:22" ht="43.2" x14ac:dyDescent="0.3">
      <c r="B172" s="2" t="s">
        <v>19</v>
      </c>
      <c r="C172" s="2" t="s">
        <v>26</v>
      </c>
      <c r="D172" s="2" t="s">
        <v>29</v>
      </c>
      <c r="E172" s="2" t="s">
        <v>43</v>
      </c>
      <c r="F172" s="2" t="s">
        <v>308</v>
      </c>
      <c r="H172" s="3" t="s">
        <v>309</v>
      </c>
      <c r="L172" s="35" t="s">
        <v>12</v>
      </c>
      <c r="M172" s="35" t="s">
        <v>13</v>
      </c>
      <c r="N172" s="35" t="s">
        <v>14</v>
      </c>
      <c r="O172" s="35" t="s">
        <v>31196</v>
      </c>
      <c r="P172" s="35" t="s">
        <v>31195</v>
      </c>
      <c r="Q172" s="36" t="s">
        <v>32312</v>
      </c>
    </row>
    <row r="173" spans="1:22" ht="28.8" x14ac:dyDescent="0.3">
      <c r="A173" t="s">
        <v>32385</v>
      </c>
      <c r="B173" s="2" t="s">
        <v>19</v>
      </c>
      <c r="C173" s="2" t="s">
        <v>26</v>
      </c>
      <c r="D173" s="2" t="s">
        <v>29</v>
      </c>
      <c r="E173" s="2" t="s">
        <v>43</v>
      </c>
      <c r="F173" s="2" t="s">
        <v>308</v>
      </c>
      <c r="G173" s="2" t="s">
        <v>310</v>
      </c>
      <c r="H173" s="3" t="s">
        <v>311</v>
      </c>
      <c r="I173" s="3" t="s">
        <v>35</v>
      </c>
      <c r="J173" s="3">
        <v>2</v>
      </c>
      <c r="K173" s="2" t="s">
        <v>36</v>
      </c>
      <c r="O173" s="7" t="s">
        <v>32343</v>
      </c>
      <c r="Q173" s="47" t="s">
        <v>32314</v>
      </c>
    </row>
    <row r="174" spans="1:22" x14ac:dyDescent="0.3">
      <c r="L174" s="163" t="s">
        <v>0</v>
      </c>
      <c r="M174" s="163"/>
      <c r="N174" s="163"/>
      <c r="O174" s="163" t="s">
        <v>1</v>
      </c>
      <c r="P174" s="163"/>
      <c r="Q174" s="163"/>
    </row>
    <row r="175" spans="1:22" ht="43.2" x14ac:dyDescent="0.3">
      <c r="B175" s="2" t="s">
        <v>19</v>
      </c>
      <c r="C175" s="2" t="s">
        <v>26</v>
      </c>
      <c r="D175" s="2" t="s">
        <v>29</v>
      </c>
      <c r="E175" s="2" t="s">
        <v>43</v>
      </c>
      <c r="F175" s="2" t="s">
        <v>312</v>
      </c>
      <c r="H175" s="3" t="s">
        <v>313</v>
      </c>
      <c r="L175" s="35" t="s">
        <v>12</v>
      </c>
      <c r="M175" s="35" t="s">
        <v>13</v>
      </c>
      <c r="N175" s="35" t="s">
        <v>14</v>
      </c>
      <c r="O175" s="35" t="s">
        <v>31196</v>
      </c>
      <c r="P175" s="35" t="s">
        <v>31195</v>
      </c>
      <c r="Q175" s="36" t="s">
        <v>32312</v>
      </c>
    </row>
    <row r="176" spans="1:22" x14ac:dyDescent="0.3">
      <c r="A176" t="s">
        <v>32385</v>
      </c>
      <c r="B176" s="2" t="s">
        <v>19</v>
      </c>
      <c r="C176" s="2" t="s">
        <v>26</v>
      </c>
      <c r="D176" s="2" t="s">
        <v>29</v>
      </c>
      <c r="E176" s="2" t="s">
        <v>43</v>
      </c>
      <c r="F176" s="2" t="s">
        <v>312</v>
      </c>
      <c r="G176" s="2" t="s">
        <v>314</v>
      </c>
      <c r="H176" s="3" t="s">
        <v>315</v>
      </c>
      <c r="I176" s="3" t="s">
        <v>35</v>
      </c>
      <c r="J176" s="3">
        <v>40</v>
      </c>
      <c r="K176" s="2" t="s">
        <v>36</v>
      </c>
      <c r="O176" s="7" t="s">
        <v>32344</v>
      </c>
      <c r="Q176" s="47" t="s">
        <v>32314</v>
      </c>
    </row>
    <row r="177" spans="1:27" x14ac:dyDescent="0.3">
      <c r="A177" t="s">
        <v>32385</v>
      </c>
      <c r="B177" s="2" t="s">
        <v>19</v>
      </c>
      <c r="C177" s="2" t="s">
        <v>26</v>
      </c>
      <c r="D177" s="2" t="s">
        <v>29</v>
      </c>
      <c r="E177" s="2" t="s">
        <v>43</v>
      </c>
      <c r="F177" s="2" t="s">
        <v>312</v>
      </c>
      <c r="G177" s="2" t="s">
        <v>316</v>
      </c>
      <c r="H177" s="3" t="s">
        <v>317</v>
      </c>
      <c r="I177" s="3" t="s">
        <v>35</v>
      </c>
      <c r="K177" s="2" t="s">
        <v>36</v>
      </c>
      <c r="O177" s="7" t="s">
        <v>32344</v>
      </c>
      <c r="Q177" s="47" t="s">
        <v>32315</v>
      </c>
    </row>
    <row r="178" spans="1:27" ht="15" customHeight="1" x14ac:dyDescent="0.3">
      <c r="L178" s="163" t="s">
        <v>0</v>
      </c>
      <c r="M178" s="163"/>
      <c r="N178" s="163"/>
      <c r="O178" s="163" t="s">
        <v>1</v>
      </c>
      <c r="P178" s="163"/>
      <c r="Q178" s="163"/>
      <c r="R178" s="186" t="s">
        <v>32330</v>
      </c>
      <c r="S178" s="186"/>
      <c r="T178" s="186"/>
      <c r="U178" s="186"/>
      <c r="V178" s="186"/>
      <c r="W178" s="186" t="s">
        <v>32327</v>
      </c>
      <c r="X178" s="186"/>
      <c r="Y178" s="186"/>
      <c r="Z178" s="186"/>
      <c r="AA178" s="186"/>
    </row>
    <row r="179" spans="1:27" ht="43.2" x14ac:dyDescent="0.3">
      <c r="B179" s="2" t="s">
        <v>19</v>
      </c>
      <c r="C179" s="2" t="s">
        <v>26</v>
      </c>
      <c r="D179" s="2" t="s">
        <v>29</v>
      </c>
      <c r="E179" s="2" t="s">
        <v>43</v>
      </c>
      <c r="F179" s="2" t="s">
        <v>318</v>
      </c>
      <c r="H179" s="3" t="s">
        <v>319</v>
      </c>
      <c r="L179" s="35" t="s">
        <v>12</v>
      </c>
      <c r="M179" s="35" t="s">
        <v>13</v>
      </c>
      <c r="N179" s="35" t="s">
        <v>14</v>
      </c>
      <c r="O179" s="35" t="s">
        <v>31196</v>
      </c>
      <c r="P179" s="35" t="s">
        <v>31195</v>
      </c>
      <c r="Q179" s="36" t="s">
        <v>32312</v>
      </c>
      <c r="R179" s="36" t="s">
        <v>32319</v>
      </c>
      <c r="S179" s="35" t="s">
        <v>32320</v>
      </c>
      <c r="T179" s="35" t="s">
        <v>17</v>
      </c>
      <c r="U179" s="36" t="s">
        <v>18</v>
      </c>
      <c r="V179" s="36" t="s">
        <v>31184</v>
      </c>
      <c r="W179" s="36" t="s">
        <v>32319</v>
      </c>
      <c r="X179" s="35" t="s">
        <v>32320</v>
      </c>
      <c r="Y179" s="35" t="s">
        <v>17</v>
      </c>
      <c r="Z179" s="36" t="s">
        <v>18</v>
      </c>
      <c r="AA179" s="36" t="s">
        <v>31184</v>
      </c>
    </row>
    <row r="180" spans="1:27" x14ac:dyDescent="0.3">
      <c r="A180" t="s">
        <v>32385</v>
      </c>
      <c r="B180" s="2" t="s">
        <v>19</v>
      </c>
      <c r="C180" s="2" t="s">
        <v>26</v>
      </c>
      <c r="D180" s="2" t="s">
        <v>29</v>
      </c>
      <c r="E180" s="2" t="s">
        <v>43</v>
      </c>
      <c r="F180" s="2" t="s">
        <v>318</v>
      </c>
      <c r="G180" s="2" t="s">
        <v>320</v>
      </c>
      <c r="H180" s="3" t="s">
        <v>321</v>
      </c>
      <c r="I180" s="3" t="s">
        <v>35</v>
      </c>
      <c r="K180" s="2" t="s">
        <v>36</v>
      </c>
      <c r="L180" s="7" t="s">
        <v>31232</v>
      </c>
      <c r="O180" s="7" t="s">
        <v>32346</v>
      </c>
      <c r="Q180" s="47" t="s">
        <v>32314</v>
      </c>
      <c r="R180" s="2">
        <v>59</v>
      </c>
      <c r="S180" s="2">
        <v>59</v>
      </c>
      <c r="T180" s="2" t="s">
        <v>32331</v>
      </c>
      <c r="V180" s="26">
        <v>1</v>
      </c>
      <c r="W180" s="26">
        <v>0</v>
      </c>
      <c r="X180" s="23">
        <v>10</v>
      </c>
      <c r="Y180" s="26" t="s">
        <v>31210</v>
      </c>
      <c r="AA180" s="26">
        <v>3</v>
      </c>
    </row>
    <row r="181" spans="1:27" x14ac:dyDescent="0.3">
      <c r="A181" t="s">
        <v>32385</v>
      </c>
      <c r="B181" s="2" t="s">
        <v>19</v>
      </c>
      <c r="C181" s="2" t="s">
        <v>26</v>
      </c>
      <c r="D181" s="2" t="s">
        <v>29</v>
      </c>
      <c r="E181" s="2" t="s">
        <v>43</v>
      </c>
      <c r="F181" s="2" t="s">
        <v>318</v>
      </c>
      <c r="G181" s="2" t="s">
        <v>322</v>
      </c>
      <c r="H181" s="3" t="s">
        <v>323</v>
      </c>
      <c r="I181" s="3" t="s">
        <v>35</v>
      </c>
      <c r="J181" s="3">
        <v>1</v>
      </c>
      <c r="K181" s="2" t="s">
        <v>36</v>
      </c>
      <c r="L181" s="7" t="s">
        <v>31232</v>
      </c>
      <c r="O181" s="7" t="s">
        <v>32346</v>
      </c>
      <c r="Q181" s="47" t="s">
        <v>32314</v>
      </c>
      <c r="R181" s="2">
        <v>79</v>
      </c>
      <c r="S181" s="2">
        <v>79</v>
      </c>
      <c r="T181" s="2" t="s">
        <v>32331</v>
      </c>
      <c r="V181" s="26">
        <v>1</v>
      </c>
      <c r="W181" s="26">
        <v>0</v>
      </c>
      <c r="X181" s="23">
        <v>10</v>
      </c>
      <c r="Y181" s="26" t="s">
        <v>31210</v>
      </c>
      <c r="AA181" s="26">
        <v>3</v>
      </c>
    </row>
    <row r="182" spans="1:27" x14ac:dyDescent="0.3">
      <c r="A182" t="s">
        <v>32385</v>
      </c>
      <c r="B182" s="2" t="s">
        <v>19</v>
      </c>
      <c r="C182" s="2" t="s">
        <v>26</v>
      </c>
      <c r="D182" s="2" t="s">
        <v>29</v>
      </c>
      <c r="E182" s="2" t="s">
        <v>43</v>
      </c>
      <c r="F182" s="2" t="s">
        <v>318</v>
      </c>
      <c r="G182" s="2" t="s">
        <v>324</v>
      </c>
      <c r="H182" s="3" t="s">
        <v>325</v>
      </c>
      <c r="I182" s="3" t="s">
        <v>35</v>
      </c>
      <c r="K182" s="2" t="s">
        <v>36</v>
      </c>
      <c r="L182" s="7" t="s">
        <v>31232</v>
      </c>
      <c r="O182" s="7" t="s">
        <v>32346</v>
      </c>
      <c r="Q182" s="47" t="s">
        <v>32314</v>
      </c>
      <c r="R182" s="2">
        <v>96</v>
      </c>
      <c r="S182" s="2">
        <v>96</v>
      </c>
      <c r="T182" s="2" t="s">
        <v>32331</v>
      </c>
      <c r="V182" s="26">
        <v>1</v>
      </c>
      <c r="W182" s="26">
        <v>0</v>
      </c>
      <c r="X182" s="2">
        <v>10</v>
      </c>
      <c r="Y182" s="26" t="s">
        <v>31210</v>
      </c>
      <c r="AA182" s="26">
        <v>3</v>
      </c>
    </row>
    <row r="183" spans="1:27" ht="28.8" x14ac:dyDescent="0.3">
      <c r="A183" t="s">
        <v>32385</v>
      </c>
      <c r="B183" s="2" t="s">
        <v>19</v>
      </c>
      <c r="C183" s="2" t="s">
        <v>26</v>
      </c>
      <c r="D183" s="2" t="s">
        <v>29</v>
      </c>
      <c r="E183" s="2" t="s">
        <v>43</v>
      </c>
      <c r="F183" s="2" t="s">
        <v>318</v>
      </c>
      <c r="G183" s="2" t="s">
        <v>326</v>
      </c>
      <c r="H183" s="3" t="s">
        <v>327</v>
      </c>
      <c r="I183" s="3" t="s">
        <v>35</v>
      </c>
      <c r="K183" s="2" t="s">
        <v>36</v>
      </c>
      <c r="L183" s="7" t="s">
        <v>31233</v>
      </c>
      <c r="M183" s="2" t="s">
        <v>320</v>
      </c>
      <c r="O183" s="7" t="s">
        <v>32346</v>
      </c>
      <c r="Q183" s="47" t="s">
        <v>32314</v>
      </c>
      <c r="X183" s="23"/>
      <c r="Z183" s="26">
        <v>10</v>
      </c>
    </row>
    <row r="184" spans="1:27" ht="28.8" x14ac:dyDescent="0.3">
      <c r="A184" t="s">
        <v>32385</v>
      </c>
      <c r="B184" s="2" t="s">
        <v>19</v>
      </c>
      <c r="C184" s="2" t="s">
        <v>26</v>
      </c>
      <c r="D184" s="2" t="s">
        <v>29</v>
      </c>
      <c r="E184" s="2" t="s">
        <v>43</v>
      </c>
      <c r="F184" s="2" t="s">
        <v>318</v>
      </c>
      <c r="G184" s="2" t="s">
        <v>328</v>
      </c>
      <c r="H184" s="3" t="s">
        <v>329</v>
      </c>
      <c r="I184" s="3" t="s">
        <v>35</v>
      </c>
      <c r="J184" s="3">
        <v>1</v>
      </c>
      <c r="K184" s="2" t="s">
        <v>36</v>
      </c>
      <c r="L184" s="7" t="s">
        <v>31233</v>
      </c>
      <c r="M184" s="2" t="s">
        <v>322</v>
      </c>
      <c r="O184" s="7" t="s">
        <v>32346</v>
      </c>
      <c r="Q184" s="47" t="s">
        <v>32314</v>
      </c>
      <c r="X184" s="23"/>
      <c r="Z184" s="26">
        <v>10</v>
      </c>
    </row>
    <row r="185" spans="1:27" ht="28.8" x14ac:dyDescent="0.3">
      <c r="A185" t="s">
        <v>32385</v>
      </c>
      <c r="B185" s="2" t="s">
        <v>19</v>
      </c>
      <c r="C185" s="2" t="s">
        <v>26</v>
      </c>
      <c r="D185" s="2" t="s">
        <v>29</v>
      </c>
      <c r="E185" s="2" t="s">
        <v>43</v>
      </c>
      <c r="F185" s="2" t="s">
        <v>318</v>
      </c>
      <c r="G185" s="2" t="s">
        <v>330</v>
      </c>
      <c r="H185" s="3" t="s">
        <v>331</v>
      </c>
      <c r="I185" s="3" t="s">
        <v>35</v>
      </c>
      <c r="K185" s="2" t="s">
        <v>36</v>
      </c>
      <c r="L185" s="7" t="s">
        <v>31233</v>
      </c>
      <c r="M185" s="2" t="s">
        <v>324</v>
      </c>
      <c r="O185" s="7" t="s">
        <v>32346</v>
      </c>
      <c r="Q185" s="47" t="s">
        <v>32314</v>
      </c>
      <c r="X185" s="23"/>
      <c r="Z185" s="26">
        <v>10</v>
      </c>
    </row>
    <row r="186" spans="1:27" x14ac:dyDescent="0.3">
      <c r="B186" s="2" t="s">
        <v>19</v>
      </c>
      <c r="C186" s="145" t="s">
        <v>26</v>
      </c>
      <c r="D186" s="145" t="s">
        <v>26</v>
      </c>
      <c r="E186" s="146"/>
      <c r="F186" s="146"/>
      <c r="G186" s="146"/>
      <c r="H186" s="148" t="s">
        <v>332</v>
      </c>
      <c r="Q186" s="47"/>
    </row>
    <row r="187" spans="1:27" x14ac:dyDescent="0.3">
      <c r="B187" s="2" t="s">
        <v>19</v>
      </c>
      <c r="C187" s="2" t="s">
        <v>26</v>
      </c>
      <c r="D187" s="2" t="s">
        <v>333</v>
      </c>
      <c r="E187" s="2" t="s">
        <v>55</v>
      </c>
      <c r="H187" s="3" t="s">
        <v>334</v>
      </c>
    </row>
    <row r="188" spans="1:27" x14ac:dyDescent="0.3">
      <c r="L188" s="163" t="s">
        <v>0</v>
      </c>
      <c r="M188" s="163"/>
      <c r="N188" s="163"/>
      <c r="O188" s="163" t="s">
        <v>1</v>
      </c>
      <c r="P188" s="163"/>
      <c r="Q188" s="179" t="s">
        <v>32348</v>
      </c>
      <c r="R188" s="179"/>
      <c r="S188" s="179"/>
      <c r="T188" s="179"/>
      <c r="U188" s="179"/>
      <c r="V188" s="186" t="s">
        <v>31230</v>
      </c>
      <c r="W188" s="186"/>
      <c r="X188" s="186"/>
      <c r="Y188" s="186"/>
      <c r="Z188" s="186"/>
    </row>
    <row r="189" spans="1:27" ht="43.2" x14ac:dyDescent="0.3">
      <c r="B189" s="2" t="s">
        <v>19</v>
      </c>
      <c r="C189" s="2" t="s">
        <v>26</v>
      </c>
      <c r="D189" s="2" t="s">
        <v>333</v>
      </c>
      <c r="E189" s="2" t="s">
        <v>55</v>
      </c>
      <c r="F189" s="2" t="s">
        <v>335</v>
      </c>
      <c r="H189" s="3" t="s">
        <v>336</v>
      </c>
      <c r="L189" s="35" t="s">
        <v>12</v>
      </c>
      <c r="M189" s="35" t="s">
        <v>13</v>
      </c>
      <c r="N189" s="35" t="s">
        <v>14</v>
      </c>
      <c r="O189" s="35" t="s">
        <v>31196</v>
      </c>
      <c r="P189" s="35" t="s">
        <v>31195</v>
      </c>
      <c r="Q189" s="36" t="s">
        <v>32319</v>
      </c>
      <c r="R189" s="35" t="s">
        <v>32320</v>
      </c>
      <c r="S189" s="35" t="s">
        <v>17</v>
      </c>
      <c r="T189" s="36" t="s">
        <v>18</v>
      </c>
      <c r="U189" s="36" t="s">
        <v>31184</v>
      </c>
      <c r="V189" s="36" t="s">
        <v>32319</v>
      </c>
      <c r="W189" s="35" t="s">
        <v>32320</v>
      </c>
      <c r="X189" s="35" t="s">
        <v>17</v>
      </c>
      <c r="Y189" s="36" t="s">
        <v>18</v>
      </c>
      <c r="Z189" s="36" t="s">
        <v>31184</v>
      </c>
    </row>
    <row r="190" spans="1:27" ht="43.2" x14ac:dyDescent="0.3">
      <c r="A190" t="s">
        <v>32385</v>
      </c>
      <c r="B190" s="2" t="s">
        <v>19</v>
      </c>
      <c r="C190" s="2" t="s">
        <v>26</v>
      </c>
      <c r="D190" s="2" t="s">
        <v>333</v>
      </c>
      <c r="E190" s="2" t="s">
        <v>55</v>
      </c>
      <c r="F190" s="2" t="s">
        <v>335</v>
      </c>
      <c r="G190" s="2" t="s">
        <v>337</v>
      </c>
      <c r="H190" s="3" t="s">
        <v>338</v>
      </c>
      <c r="I190" s="3" t="s">
        <v>339</v>
      </c>
      <c r="J190" s="3">
        <v>428</v>
      </c>
      <c r="K190" s="2" t="s">
        <v>36</v>
      </c>
      <c r="L190" s="7" t="s">
        <v>31232</v>
      </c>
      <c r="O190" s="7" t="s">
        <v>32347</v>
      </c>
      <c r="Q190" s="2">
        <v>25</v>
      </c>
      <c r="R190" s="2">
        <v>25</v>
      </c>
      <c r="S190" s="2" t="s">
        <v>31822</v>
      </c>
      <c r="U190" s="26">
        <v>1</v>
      </c>
      <c r="V190" s="2">
        <v>25</v>
      </c>
      <c r="W190" s="2">
        <v>25</v>
      </c>
      <c r="X190" s="26" t="s">
        <v>31958</v>
      </c>
      <c r="Z190" s="26">
        <v>1</v>
      </c>
    </row>
    <row r="191" spans="1:27" ht="43.2" x14ac:dyDescent="0.3">
      <c r="A191" t="s">
        <v>32385</v>
      </c>
      <c r="B191" s="2" t="s">
        <v>19</v>
      </c>
      <c r="C191" s="2" t="s">
        <v>26</v>
      </c>
      <c r="D191" s="2" t="s">
        <v>333</v>
      </c>
      <c r="E191" s="2" t="s">
        <v>55</v>
      </c>
      <c r="F191" s="2" t="s">
        <v>335</v>
      </c>
      <c r="G191" s="2" t="s">
        <v>340</v>
      </c>
      <c r="H191" s="3" t="s">
        <v>341</v>
      </c>
      <c r="I191" s="3" t="s">
        <v>339</v>
      </c>
      <c r="J191" s="3">
        <v>6</v>
      </c>
      <c r="K191" s="2" t="s">
        <v>36</v>
      </c>
      <c r="L191" s="7" t="s">
        <v>31232</v>
      </c>
      <c r="O191" s="7" t="s">
        <v>32347</v>
      </c>
      <c r="Q191" s="2">
        <v>25</v>
      </c>
      <c r="R191" s="2">
        <v>25</v>
      </c>
      <c r="S191" s="2" t="s">
        <v>31822</v>
      </c>
      <c r="U191" s="26">
        <v>1</v>
      </c>
      <c r="V191" s="2">
        <v>30</v>
      </c>
      <c r="W191" s="2">
        <v>30</v>
      </c>
      <c r="X191" s="26" t="s">
        <v>31958</v>
      </c>
      <c r="Z191" s="26">
        <v>1</v>
      </c>
    </row>
    <row r="192" spans="1:27" ht="43.2" x14ac:dyDescent="0.3">
      <c r="A192" t="s">
        <v>32385</v>
      </c>
      <c r="B192" s="2" t="s">
        <v>19</v>
      </c>
      <c r="C192" s="2" t="s">
        <v>26</v>
      </c>
      <c r="D192" s="2" t="s">
        <v>333</v>
      </c>
      <c r="E192" s="2" t="s">
        <v>55</v>
      </c>
      <c r="F192" s="2" t="s">
        <v>335</v>
      </c>
      <c r="G192" s="2" t="s">
        <v>342</v>
      </c>
      <c r="H192" s="3" t="s">
        <v>343</v>
      </c>
      <c r="I192" s="3" t="s">
        <v>339</v>
      </c>
      <c r="J192" s="3">
        <v>1</v>
      </c>
      <c r="K192" s="2" t="s">
        <v>36</v>
      </c>
      <c r="L192" s="7" t="s">
        <v>31232</v>
      </c>
      <c r="O192" s="7" t="s">
        <v>32347</v>
      </c>
      <c r="Q192" s="2">
        <v>25</v>
      </c>
      <c r="R192" s="2">
        <v>25</v>
      </c>
      <c r="S192" s="2" t="s">
        <v>31822</v>
      </c>
      <c r="U192" s="26">
        <v>1</v>
      </c>
      <c r="V192" s="2">
        <v>40</v>
      </c>
      <c r="W192" s="2">
        <v>40</v>
      </c>
      <c r="X192" s="26" t="s">
        <v>31958</v>
      </c>
      <c r="Z192" s="26">
        <v>1</v>
      </c>
    </row>
    <row r="193" spans="1:26" ht="43.2" x14ac:dyDescent="0.3">
      <c r="A193" t="s">
        <v>32385</v>
      </c>
      <c r="B193" s="2" t="s">
        <v>19</v>
      </c>
      <c r="C193" s="2" t="s">
        <v>26</v>
      </c>
      <c r="D193" s="2" t="s">
        <v>333</v>
      </c>
      <c r="E193" s="2" t="s">
        <v>55</v>
      </c>
      <c r="F193" s="2" t="s">
        <v>335</v>
      </c>
      <c r="G193" s="2" t="s">
        <v>344</v>
      </c>
      <c r="H193" s="3" t="s">
        <v>345</v>
      </c>
      <c r="I193" s="3" t="s">
        <v>339</v>
      </c>
      <c r="K193" s="2" t="s">
        <v>36</v>
      </c>
      <c r="L193" s="7" t="s">
        <v>31232</v>
      </c>
      <c r="O193" s="7" t="s">
        <v>32347</v>
      </c>
      <c r="Q193" s="2">
        <v>25</v>
      </c>
      <c r="R193" s="2">
        <v>25</v>
      </c>
      <c r="S193" s="2" t="s">
        <v>31822</v>
      </c>
      <c r="U193" s="26">
        <v>1</v>
      </c>
      <c r="V193" s="2">
        <v>45</v>
      </c>
      <c r="W193" s="2">
        <v>45</v>
      </c>
      <c r="X193" s="26" t="s">
        <v>31958</v>
      </c>
      <c r="Z193" s="26">
        <v>1</v>
      </c>
    </row>
    <row r="194" spans="1:26" ht="43.2" x14ac:dyDescent="0.3">
      <c r="A194" t="s">
        <v>32385</v>
      </c>
      <c r="B194" s="2" t="s">
        <v>19</v>
      </c>
      <c r="C194" s="2" t="s">
        <v>26</v>
      </c>
      <c r="D194" s="2" t="s">
        <v>333</v>
      </c>
      <c r="E194" s="2" t="s">
        <v>55</v>
      </c>
      <c r="F194" s="2" t="s">
        <v>335</v>
      </c>
      <c r="G194" s="2" t="s">
        <v>346</v>
      </c>
      <c r="H194" s="3" t="s">
        <v>347</v>
      </c>
      <c r="I194" s="3" t="s">
        <v>339</v>
      </c>
      <c r="J194" s="3">
        <v>29</v>
      </c>
      <c r="K194" s="2" t="s">
        <v>36</v>
      </c>
      <c r="L194" s="7" t="s">
        <v>31232</v>
      </c>
      <c r="O194" s="7" t="s">
        <v>32347</v>
      </c>
      <c r="Q194" s="2">
        <v>25</v>
      </c>
      <c r="R194" s="2">
        <v>25</v>
      </c>
      <c r="S194" s="2" t="s">
        <v>31822</v>
      </c>
      <c r="U194" s="26">
        <v>1</v>
      </c>
      <c r="V194" s="2">
        <v>50</v>
      </c>
      <c r="W194" s="2">
        <v>50</v>
      </c>
      <c r="X194" s="26" t="s">
        <v>31958</v>
      </c>
      <c r="Z194" s="26">
        <v>1</v>
      </c>
    </row>
    <row r="195" spans="1:26" ht="43.2" x14ac:dyDescent="0.3">
      <c r="A195" t="s">
        <v>32385</v>
      </c>
      <c r="B195" s="2" t="s">
        <v>19</v>
      </c>
      <c r="C195" s="2" t="s">
        <v>26</v>
      </c>
      <c r="D195" s="2" t="s">
        <v>333</v>
      </c>
      <c r="E195" s="2" t="s">
        <v>55</v>
      </c>
      <c r="F195" s="2" t="s">
        <v>335</v>
      </c>
      <c r="G195" s="2" t="s">
        <v>348</v>
      </c>
      <c r="H195" s="3" t="s">
        <v>349</v>
      </c>
      <c r="I195" s="3" t="s">
        <v>339</v>
      </c>
      <c r="J195" s="3">
        <v>2</v>
      </c>
      <c r="K195" s="2" t="s">
        <v>36</v>
      </c>
      <c r="L195" s="7" t="s">
        <v>31232</v>
      </c>
      <c r="O195" s="7" t="s">
        <v>32347</v>
      </c>
      <c r="Q195" s="2">
        <v>25</v>
      </c>
      <c r="R195" s="2">
        <v>25</v>
      </c>
      <c r="S195" s="2" t="s">
        <v>31822</v>
      </c>
      <c r="U195" s="26">
        <v>1</v>
      </c>
      <c r="V195" s="2">
        <v>60</v>
      </c>
      <c r="W195" s="2">
        <v>60</v>
      </c>
      <c r="X195" s="26" t="s">
        <v>31958</v>
      </c>
      <c r="Z195" s="26">
        <v>1</v>
      </c>
    </row>
    <row r="196" spans="1:26" ht="43.2" x14ac:dyDescent="0.3">
      <c r="A196" t="s">
        <v>32385</v>
      </c>
      <c r="B196" s="2" t="s">
        <v>19</v>
      </c>
      <c r="C196" s="2" t="s">
        <v>26</v>
      </c>
      <c r="D196" s="2" t="s">
        <v>333</v>
      </c>
      <c r="E196" s="2" t="s">
        <v>55</v>
      </c>
      <c r="F196" s="2" t="s">
        <v>335</v>
      </c>
      <c r="G196" s="45" t="s">
        <v>350</v>
      </c>
      <c r="H196" s="3" t="s">
        <v>351</v>
      </c>
      <c r="I196" s="3" t="s">
        <v>339</v>
      </c>
      <c r="J196" s="3">
        <v>181</v>
      </c>
      <c r="K196" s="2" t="s">
        <v>36</v>
      </c>
      <c r="L196" s="7" t="s">
        <v>31233</v>
      </c>
      <c r="M196" s="2" t="s">
        <v>337</v>
      </c>
      <c r="O196" s="7" t="s">
        <v>32347</v>
      </c>
      <c r="V196" s="2"/>
      <c r="W196" s="2"/>
    </row>
    <row r="197" spans="1:26" ht="43.2" x14ac:dyDescent="0.3">
      <c r="A197" t="s">
        <v>32385</v>
      </c>
      <c r="B197" s="2" t="s">
        <v>19</v>
      </c>
      <c r="C197" s="2" t="s">
        <v>26</v>
      </c>
      <c r="D197" s="2" t="s">
        <v>333</v>
      </c>
      <c r="E197" s="2" t="s">
        <v>55</v>
      </c>
      <c r="F197" s="2" t="s">
        <v>335</v>
      </c>
      <c r="G197" s="45" t="s">
        <v>352</v>
      </c>
      <c r="H197" s="3" t="s">
        <v>353</v>
      </c>
      <c r="I197" s="3" t="s">
        <v>339</v>
      </c>
      <c r="J197" s="3">
        <v>5</v>
      </c>
      <c r="K197" s="2" t="s">
        <v>36</v>
      </c>
      <c r="L197" s="7" t="s">
        <v>31233</v>
      </c>
      <c r="M197" s="2" t="s">
        <v>340</v>
      </c>
      <c r="O197" s="7" t="s">
        <v>32347</v>
      </c>
      <c r="V197" s="2"/>
      <c r="W197" s="2"/>
    </row>
    <row r="198" spans="1:26" ht="43.2" x14ac:dyDescent="0.3">
      <c r="A198" t="s">
        <v>32385</v>
      </c>
      <c r="B198" s="2" t="s">
        <v>19</v>
      </c>
      <c r="C198" s="2" t="s">
        <v>26</v>
      </c>
      <c r="D198" s="2" t="s">
        <v>333</v>
      </c>
      <c r="E198" s="2" t="s">
        <v>55</v>
      </c>
      <c r="F198" s="2" t="s">
        <v>335</v>
      </c>
      <c r="G198" s="45" t="s">
        <v>354</v>
      </c>
      <c r="H198" s="3" t="s">
        <v>355</v>
      </c>
      <c r="I198" s="3" t="s">
        <v>339</v>
      </c>
      <c r="J198" s="3">
        <v>1</v>
      </c>
      <c r="K198" s="2" t="s">
        <v>36</v>
      </c>
      <c r="L198" s="7" t="s">
        <v>31233</v>
      </c>
      <c r="M198" s="2" t="s">
        <v>342</v>
      </c>
      <c r="O198" s="7" t="s">
        <v>32347</v>
      </c>
      <c r="V198" s="2"/>
      <c r="W198" s="2"/>
    </row>
    <row r="199" spans="1:26" ht="43.2" x14ac:dyDescent="0.3">
      <c r="A199" t="s">
        <v>32385</v>
      </c>
      <c r="B199" s="2" t="s">
        <v>19</v>
      </c>
      <c r="C199" s="2" t="s">
        <v>26</v>
      </c>
      <c r="D199" s="2" t="s">
        <v>333</v>
      </c>
      <c r="E199" s="2" t="s">
        <v>55</v>
      </c>
      <c r="F199" s="2" t="s">
        <v>335</v>
      </c>
      <c r="G199" s="45" t="s">
        <v>356</v>
      </c>
      <c r="H199" s="3" t="s">
        <v>357</v>
      </c>
      <c r="I199" s="3" t="s">
        <v>339</v>
      </c>
      <c r="K199" s="2" t="s">
        <v>36</v>
      </c>
      <c r="L199" s="7" t="s">
        <v>31233</v>
      </c>
      <c r="M199" s="2" t="s">
        <v>344</v>
      </c>
      <c r="O199" s="7" t="s">
        <v>32347</v>
      </c>
      <c r="V199" s="2"/>
      <c r="W199" s="2"/>
    </row>
    <row r="200" spans="1:26" ht="43.2" x14ac:dyDescent="0.3">
      <c r="A200" t="s">
        <v>32385</v>
      </c>
      <c r="B200" s="2" t="s">
        <v>19</v>
      </c>
      <c r="C200" s="2" t="s">
        <v>26</v>
      </c>
      <c r="D200" s="2" t="s">
        <v>333</v>
      </c>
      <c r="E200" s="2" t="s">
        <v>55</v>
      </c>
      <c r="F200" s="2" t="s">
        <v>335</v>
      </c>
      <c r="G200" s="45" t="s">
        <v>358</v>
      </c>
      <c r="H200" s="3" t="s">
        <v>359</v>
      </c>
      <c r="I200" s="3" t="s">
        <v>339</v>
      </c>
      <c r="J200" s="3">
        <v>26</v>
      </c>
      <c r="K200" s="2" t="s">
        <v>36</v>
      </c>
      <c r="L200" s="7" t="s">
        <v>31233</v>
      </c>
      <c r="M200" s="2" t="s">
        <v>346</v>
      </c>
      <c r="O200" s="7" t="s">
        <v>32347</v>
      </c>
      <c r="V200" s="2"/>
      <c r="W200" s="2"/>
    </row>
    <row r="201" spans="1:26" ht="43.2" x14ac:dyDescent="0.3">
      <c r="A201" t="s">
        <v>32385</v>
      </c>
      <c r="B201" s="2" t="s">
        <v>19</v>
      </c>
      <c r="C201" s="2" t="s">
        <v>26</v>
      </c>
      <c r="D201" s="2" t="s">
        <v>333</v>
      </c>
      <c r="E201" s="2" t="s">
        <v>55</v>
      </c>
      <c r="F201" s="2" t="s">
        <v>335</v>
      </c>
      <c r="G201" s="45" t="s">
        <v>360</v>
      </c>
      <c r="H201" s="3" t="s">
        <v>361</v>
      </c>
      <c r="I201" s="3" t="s">
        <v>339</v>
      </c>
      <c r="J201" s="3">
        <v>2</v>
      </c>
      <c r="K201" s="2" t="s">
        <v>36</v>
      </c>
      <c r="L201" s="7" t="s">
        <v>31233</v>
      </c>
      <c r="M201" s="2" t="s">
        <v>348</v>
      </c>
      <c r="O201" s="7" t="s">
        <v>32347</v>
      </c>
      <c r="V201" s="2"/>
      <c r="W201" s="2"/>
    </row>
    <row r="202" spans="1:26" x14ac:dyDescent="0.3">
      <c r="L202" s="163" t="s">
        <v>0</v>
      </c>
      <c r="M202" s="163"/>
      <c r="N202" s="163"/>
      <c r="O202" s="163" t="s">
        <v>1</v>
      </c>
      <c r="P202" s="163"/>
      <c r="Q202" s="179" t="s">
        <v>32348</v>
      </c>
      <c r="R202" s="179"/>
      <c r="S202" s="179"/>
      <c r="T202" s="179"/>
      <c r="U202" s="179"/>
      <c r="V202" s="179" t="s">
        <v>31230</v>
      </c>
      <c r="W202" s="179"/>
      <c r="X202" s="179"/>
      <c r="Y202" s="179"/>
      <c r="Z202" s="179"/>
    </row>
    <row r="203" spans="1:26" ht="43.2" x14ac:dyDescent="0.3">
      <c r="B203" s="2" t="s">
        <v>19</v>
      </c>
      <c r="C203" s="2" t="s">
        <v>26</v>
      </c>
      <c r="D203" s="2" t="s">
        <v>333</v>
      </c>
      <c r="E203" s="2" t="s">
        <v>55</v>
      </c>
      <c r="F203" s="2" t="s">
        <v>362</v>
      </c>
      <c r="H203" s="3" t="s">
        <v>363</v>
      </c>
      <c r="L203" s="35" t="s">
        <v>12</v>
      </c>
      <c r="M203" s="35" t="s">
        <v>13</v>
      </c>
      <c r="N203" s="35" t="s">
        <v>14</v>
      </c>
      <c r="O203" s="35" t="s">
        <v>31196</v>
      </c>
      <c r="P203" s="35" t="s">
        <v>31195</v>
      </c>
      <c r="Q203" s="36" t="s">
        <v>32319</v>
      </c>
      <c r="R203" s="36" t="s">
        <v>32320</v>
      </c>
      <c r="S203" s="36" t="s">
        <v>17</v>
      </c>
      <c r="T203" s="36" t="s">
        <v>18</v>
      </c>
      <c r="U203" s="36" t="s">
        <v>31184</v>
      </c>
      <c r="V203" s="36" t="s">
        <v>32319</v>
      </c>
      <c r="W203" s="36" t="s">
        <v>32320</v>
      </c>
      <c r="X203" s="36" t="s">
        <v>17</v>
      </c>
      <c r="Y203" s="36" t="s">
        <v>18</v>
      </c>
      <c r="Z203" s="36" t="s">
        <v>31184</v>
      </c>
    </row>
    <row r="204" spans="1:26" ht="43.2" x14ac:dyDescent="0.3">
      <c r="A204" t="s">
        <v>32385</v>
      </c>
      <c r="B204" s="2" t="s">
        <v>19</v>
      </c>
      <c r="C204" s="2" t="s">
        <v>26</v>
      </c>
      <c r="D204" s="2" t="s">
        <v>333</v>
      </c>
      <c r="E204" s="2" t="s">
        <v>55</v>
      </c>
      <c r="F204" s="2" t="s">
        <v>362</v>
      </c>
      <c r="G204" s="2" t="s">
        <v>364</v>
      </c>
      <c r="H204" s="3" t="s">
        <v>365</v>
      </c>
      <c r="I204" s="3" t="s">
        <v>339</v>
      </c>
      <c r="J204" s="3">
        <v>297</v>
      </c>
      <c r="K204" s="2" t="s">
        <v>36</v>
      </c>
      <c r="L204" s="7" t="s">
        <v>31232</v>
      </c>
      <c r="O204" s="7" t="s">
        <v>32349</v>
      </c>
      <c r="Q204" s="2">
        <v>8</v>
      </c>
      <c r="R204" s="2">
        <v>8</v>
      </c>
      <c r="S204" s="2" t="s">
        <v>31822</v>
      </c>
      <c r="U204" s="26">
        <v>1</v>
      </c>
      <c r="V204" s="2">
        <v>10</v>
      </c>
      <c r="W204" s="2">
        <v>10</v>
      </c>
      <c r="X204" s="26" t="s">
        <v>31958</v>
      </c>
      <c r="Z204" s="26">
        <v>1</v>
      </c>
    </row>
    <row r="205" spans="1:26" ht="43.2" x14ac:dyDescent="0.3">
      <c r="A205" t="s">
        <v>32385</v>
      </c>
      <c r="B205" s="2" t="s">
        <v>19</v>
      </c>
      <c r="C205" s="2" t="s">
        <v>26</v>
      </c>
      <c r="D205" s="2" t="s">
        <v>333</v>
      </c>
      <c r="E205" s="2" t="s">
        <v>55</v>
      </c>
      <c r="F205" s="2" t="s">
        <v>362</v>
      </c>
      <c r="G205" s="2" t="s">
        <v>366</v>
      </c>
      <c r="H205" s="3" t="s">
        <v>367</v>
      </c>
      <c r="I205" s="3" t="s">
        <v>339</v>
      </c>
      <c r="J205" s="3">
        <v>22</v>
      </c>
      <c r="K205" s="2" t="s">
        <v>36</v>
      </c>
      <c r="L205" s="7" t="s">
        <v>31232</v>
      </c>
      <c r="O205" s="7" t="s">
        <v>32349</v>
      </c>
      <c r="Q205" s="2">
        <v>8</v>
      </c>
      <c r="R205" s="2">
        <v>8</v>
      </c>
      <c r="S205" s="2" t="s">
        <v>31822</v>
      </c>
      <c r="U205" s="26">
        <v>1</v>
      </c>
      <c r="V205" s="2">
        <v>15</v>
      </c>
      <c r="W205" s="2">
        <v>15</v>
      </c>
      <c r="X205" s="26" t="s">
        <v>31958</v>
      </c>
      <c r="Z205" s="26">
        <v>1</v>
      </c>
    </row>
    <row r="206" spans="1:26" ht="43.2" x14ac:dyDescent="0.3">
      <c r="A206" t="s">
        <v>32385</v>
      </c>
      <c r="B206" s="2" t="s">
        <v>19</v>
      </c>
      <c r="C206" s="2" t="s">
        <v>26</v>
      </c>
      <c r="D206" s="2" t="s">
        <v>333</v>
      </c>
      <c r="E206" s="2" t="s">
        <v>55</v>
      </c>
      <c r="F206" s="2" t="s">
        <v>362</v>
      </c>
      <c r="G206" s="2" t="s">
        <v>368</v>
      </c>
      <c r="H206" s="3" t="s">
        <v>369</v>
      </c>
      <c r="I206" s="3" t="s">
        <v>339</v>
      </c>
      <c r="J206" s="3">
        <v>206</v>
      </c>
      <c r="K206" s="2" t="s">
        <v>36</v>
      </c>
      <c r="L206" s="7" t="s">
        <v>31232</v>
      </c>
      <c r="O206" s="7" t="s">
        <v>32349</v>
      </c>
      <c r="Q206" s="2">
        <v>8</v>
      </c>
      <c r="R206" s="2">
        <v>8</v>
      </c>
      <c r="S206" s="2" t="s">
        <v>31822</v>
      </c>
      <c r="U206" s="26">
        <v>1</v>
      </c>
      <c r="V206" s="2">
        <v>20</v>
      </c>
      <c r="W206" s="2">
        <v>20</v>
      </c>
      <c r="X206" s="26" t="s">
        <v>31958</v>
      </c>
      <c r="Z206" s="26">
        <v>1</v>
      </c>
    </row>
    <row r="207" spans="1:26" ht="43.2" x14ac:dyDescent="0.3">
      <c r="A207" t="s">
        <v>32385</v>
      </c>
      <c r="B207" s="2" t="s">
        <v>19</v>
      </c>
      <c r="C207" s="2" t="s">
        <v>26</v>
      </c>
      <c r="D207" s="2" t="s">
        <v>333</v>
      </c>
      <c r="E207" s="2" t="s">
        <v>55</v>
      </c>
      <c r="F207" s="2" t="s">
        <v>362</v>
      </c>
      <c r="G207" s="45" t="s">
        <v>370</v>
      </c>
      <c r="H207" s="3" t="s">
        <v>371</v>
      </c>
      <c r="I207" s="3" t="s">
        <v>339</v>
      </c>
      <c r="J207" s="3">
        <v>133</v>
      </c>
      <c r="K207" s="2" t="s">
        <v>36</v>
      </c>
      <c r="L207" s="7" t="s">
        <v>31233</v>
      </c>
      <c r="M207" s="2" t="s">
        <v>364</v>
      </c>
      <c r="O207" s="7" t="s">
        <v>32349</v>
      </c>
      <c r="V207" s="2"/>
      <c r="W207" s="2"/>
    </row>
    <row r="208" spans="1:26" ht="43.2" x14ac:dyDescent="0.3">
      <c r="A208" t="s">
        <v>32385</v>
      </c>
      <c r="B208" s="2" t="s">
        <v>19</v>
      </c>
      <c r="C208" s="2" t="s">
        <v>26</v>
      </c>
      <c r="D208" s="2" t="s">
        <v>333</v>
      </c>
      <c r="E208" s="2" t="s">
        <v>55</v>
      </c>
      <c r="F208" s="2" t="s">
        <v>362</v>
      </c>
      <c r="G208" s="45" t="s">
        <v>372</v>
      </c>
      <c r="H208" s="3" t="s">
        <v>373</v>
      </c>
      <c r="I208" s="3" t="s">
        <v>339</v>
      </c>
      <c r="J208" s="3">
        <v>18</v>
      </c>
      <c r="K208" s="2" t="s">
        <v>36</v>
      </c>
      <c r="L208" s="7" t="s">
        <v>31233</v>
      </c>
      <c r="M208" s="2" t="s">
        <v>366</v>
      </c>
      <c r="O208" s="7" t="s">
        <v>32349</v>
      </c>
      <c r="V208" s="2"/>
      <c r="W208" s="2"/>
    </row>
    <row r="209" spans="1:26" ht="43.2" x14ac:dyDescent="0.3">
      <c r="A209" t="s">
        <v>32385</v>
      </c>
      <c r="B209" s="2" t="s">
        <v>19</v>
      </c>
      <c r="C209" s="2" t="s">
        <v>26</v>
      </c>
      <c r="D209" s="2" t="s">
        <v>333</v>
      </c>
      <c r="E209" s="2" t="s">
        <v>55</v>
      </c>
      <c r="F209" s="2" t="s">
        <v>362</v>
      </c>
      <c r="G209" s="45" t="s">
        <v>374</v>
      </c>
      <c r="H209" s="3" t="s">
        <v>375</v>
      </c>
      <c r="I209" s="3" t="s">
        <v>339</v>
      </c>
      <c r="J209" s="3">
        <v>174</v>
      </c>
      <c r="K209" s="2" t="s">
        <v>36</v>
      </c>
      <c r="L209" s="7" t="s">
        <v>31233</v>
      </c>
      <c r="M209" s="2" t="s">
        <v>368</v>
      </c>
      <c r="O209" s="7" t="s">
        <v>32349</v>
      </c>
      <c r="V209" s="2"/>
      <c r="W209" s="2"/>
    </row>
    <row r="210" spans="1:26" x14ac:dyDescent="0.3">
      <c r="L210" s="163" t="s">
        <v>0</v>
      </c>
      <c r="M210" s="163"/>
      <c r="N210" s="163"/>
      <c r="O210" s="163" t="s">
        <v>1</v>
      </c>
      <c r="P210" s="163"/>
      <c r="Q210" s="179" t="s">
        <v>32348</v>
      </c>
      <c r="R210" s="179"/>
      <c r="S210" s="179"/>
      <c r="T210" s="179"/>
      <c r="U210" s="179"/>
      <c r="V210" s="179" t="s">
        <v>31230</v>
      </c>
      <c r="W210" s="179"/>
      <c r="X210" s="179"/>
      <c r="Y210" s="179"/>
      <c r="Z210" s="179"/>
    </row>
    <row r="211" spans="1:26" ht="43.2" x14ac:dyDescent="0.3">
      <c r="B211" s="2" t="s">
        <v>19</v>
      </c>
      <c r="C211" s="2" t="s">
        <v>26</v>
      </c>
      <c r="D211" s="2" t="s">
        <v>333</v>
      </c>
      <c r="E211" s="2" t="s">
        <v>55</v>
      </c>
      <c r="F211" s="2" t="s">
        <v>376</v>
      </c>
      <c r="H211" s="3" t="s">
        <v>377</v>
      </c>
      <c r="L211" s="35" t="s">
        <v>12</v>
      </c>
      <c r="M211" s="35" t="s">
        <v>13</v>
      </c>
      <c r="N211" s="35" t="s">
        <v>14</v>
      </c>
      <c r="O211" s="35" t="s">
        <v>31196</v>
      </c>
      <c r="P211" s="35" t="s">
        <v>31195</v>
      </c>
      <c r="Q211" s="44" t="s">
        <v>32319</v>
      </c>
      <c r="R211" s="44" t="s">
        <v>32320</v>
      </c>
      <c r="S211" s="44" t="s">
        <v>17</v>
      </c>
      <c r="T211" s="36" t="s">
        <v>18</v>
      </c>
      <c r="U211" s="36" t="s">
        <v>31184</v>
      </c>
      <c r="V211" s="44" t="s">
        <v>32319</v>
      </c>
      <c r="W211" s="44" t="s">
        <v>32320</v>
      </c>
      <c r="X211" s="44" t="s">
        <v>17</v>
      </c>
      <c r="Y211" s="36" t="s">
        <v>18</v>
      </c>
      <c r="Z211" s="36" t="s">
        <v>31184</v>
      </c>
    </row>
    <row r="212" spans="1:26" ht="43.2" x14ac:dyDescent="0.3">
      <c r="A212" t="s">
        <v>32385</v>
      </c>
      <c r="B212" s="2" t="s">
        <v>19</v>
      </c>
      <c r="C212" s="2" t="s">
        <v>26</v>
      </c>
      <c r="D212" s="2" t="s">
        <v>333</v>
      </c>
      <c r="E212" s="2" t="s">
        <v>55</v>
      </c>
      <c r="F212" s="2" t="s">
        <v>376</v>
      </c>
      <c r="G212" s="2" t="s">
        <v>378</v>
      </c>
      <c r="H212" s="3" t="s">
        <v>379</v>
      </c>
      <c r="I212" s="3" t="s">
        <v>339</v>
      </c>
      <c r="J212" s="3">
        <v>210</v>
      </c>
      <c r="K212" s="2" t="s">
        <v>36</v>
      </c>
      <c r="L212" s="7" t="s">
        <v>31232</v>
      </c>
      <c r="O212" s="7" t="s">
        <v>32350</v>
      </c>
      <c r="Q212" s="2">
        <v>2.2000000000000002</v>
      </c>
      <c r="R212" s="2">
        <v>2.2000000000000002</v>
      </c>
      <c r="S212" s="2" t="s">
        <v>31822</v>
      </c>
      <c r="U212" s="26">
        <v>1</v>
      </c>
      <c r="V212" s="2">
        <v>25</v>
      </c>
      <c r="W212" s="2">
        <v>25</v>
      </c>
      <c r="X212" s="26" t="s">
        <v>31958</v>
      </c>
      <c r="Z212" s="26">
        <v>1</v>
      </c>
    </row>
    <row r="213" spans="1:26" ht="43.2" x14ac:dyDescent="0.3">
      <c r="A213" t="s">
        <v>32385</v>
      </c>
      <c r="B213" s="2" t="s">
        <v>19</v>
      </c>
      <c r="C213" s="2" t="s">
        <v>26</v>
      </c>
      <c r="D213" s="2" t="s">
        <v>333</v>
      </c>
      <c r="E213" s="2" t="s">
        <v>55</v>
      </c>
      <c r="F213" s="2" t="s">
        <v>376</v>
      </c>
      <c r="G213" s="2" t="s">
        <v>380</v>
      </c>
      <c r="H213" s="3" t="s">
        <v>381</v>
      </c>
      <c r="I213" s="3" t="s">
        <v>339</v>
      </c>
      <c r="J213" s="3">
        <v>22</v>
      </c>
      <c r="K213" s="2" t="s">
        <v>36</v>
      </c>
      <c r="L213" s="7" t="s">
        <v>31232</v>
      </c>
      <c r="O213" s="7" t="s">
        <v>32350</v>
      </c>
      <c r="Q213" s="2">
        <v>2.2000000000000002</v>
      </c>
      <c r="R213" s="2">
        <v>2.2000000000000002</v>
      </c>
      <c r="S213" s="2" t="s">
        <v>31822</v>
      </c>
      <c r="U213" s="26">
        <v>1</v>
      </c>
      <c r="V213" s="2">
        <v>30</v>
      </c>
      <c r="W213" s="2">
        <v>30</v>
      </c>
      <c r="X213" s="26" t="s">
        <v>31958</v>
      </c>
      <c r="Z213" s="26">
        <v>1</v>
      </c>
    </row>
    <row r="214" spans="1:26" ht="43.2" x14ac:dyDescent="0.3">
      <c r="A214" t="s">
        <v>32385</v>
      </c>
      <c r="B214" s="2" t="s">
        <v>19</v>
      </c>
      <c r="C214" s="2" t="s">
        <v>26</v>
      </c>
      <c r="D214" s="2" t="s">
        <v>333</v>
      </c>
      <c r="E214" s="2" t="s">
        <v>55</v>
      </c>
      <c r="F214" s="2" t="s">
        <v>376</v>
      </c>
      <c r="G214" s="2" t="s">
        <v>382</v>
      </c>
      <c r="H214" s="3" t="s">
        <v>383</v>
      </c>
      <c r="I214" s="3" t="s">
        <v>339</v>
      </c>
      <c r="K214" s="2" t="s">
        <v>36</v>
      </c>
      <c r="L214" s="7" t="s">
        <v>31232</v>
      </c>
      <c r="O214" s="7" t="s">
        <v>32350</v>
      </c>
      <c r="Q214" s="2">
        <v>2.2000000000000002</v>
      </c>
      <c r="R214" s="2">
        <v>2.2000000000000002</v>
      </c>
      <c r="S214" s="2" t="s">
        <v>31822</v>
      </c>
      <c r="U214" s="26">
        <v>1</v>
      </c>
      <c r="V214" s="2">
        <v>35</v>
      </c>
      <c r="W214" s="2">
        <v>35</v>
      </c>
      <c r="X214" s="26" t="s">
        <v>31958</v>
      </c>
      <c r="Z214" s="26">
        <v>1</v>
      </c>
    </row>
    <row r="215" spans="1:26" ht="43.2" x14ac:dyDescent="0.3">
      <c r="A215" t="s">
        <v>32385</v>
      </c>
      <c r="B215" s="2" t="s">
        <v>19</v>
      </c>
      <c r="C215" s="2" t="s">
        <v>26</v>
      </c>
      <c r="D215" s="2" t="s">
        <v>333</v>
      </c>
      <c r="E215" s="2" t="s">
        <v>55</v>
      </c>
      <c r="F215" s="2" t="s">
        <v>376</v>
      </c>
      <c r="G215" s="2" t="s">
        <v>384</v>
      </c>
      <c r="H215" s="3" t="s">
        <v>385</v>
      </c>
      <c r="I215" s="3" t="s">
        <v>339</v>
      </c>
      <c r="J215" s="3">
        <v>5</v>
      </c>
      <c r="K215" s="2" t="s">
        <v>36</v>
      </c>
      <c r="L215" s="7" t="s">
        <v>31232</v>
      </c>
      <c r="O215" s="7" t="s">
        <v>32350</v>
      </c>
      <c r="Q215" s="2">
        <v>2.2000000000000002</v>
      </c>
      <c r="R215" s="2">
        <v>2.2000000000000002</v>
      </c>
      <c r="S215" s="2" t="s">
        <v>31822</v>
      </c>
      <c r="U215" s="26">
        <v>1</v>
      </c>
      <c r="V215" s="2">
        <v>40</v>
      </c>
      <c r="W215" s="2">
        <v>40</v>
      </c>
      <c r="X215" s="26" t="s">
        <v>31958</v>
      </c>
      <c r="Z215" s="26">
        <v>1</v>
      </c>
    </row>
    <row r="216" spans="1:26" ht="43.2" x14ac:dyDescent="0.3">
      <c r="A216" t="s">
        <v>32385</v>
      </c>
      <c r="B216" s="2" t="s">
        <v>19</v>
      </c>
      <c r="C216" s="2" t="s">
        <v>26</v>
      </c>
      <c r="D216" s="2" t="s">
        <v>333</v>
      </c>
      <c r="E216" s="2" t="s">
        <v>55</v>
      </c>
      <c r="F216" s="2" t="s">
        <v>376</v>
      </c>
      <c r="G216" s="2" t="s">
        <v>386</v>
      </c>
      <c r="H216" s="3" t="s">
        <v>387</v>
      </c>
      <c r="I216" s="3" t="s">
        <v>339</v>
      </c>
      <c r="J216" s="3">
        <v>89</v>
      </c>
      <c r="K216" s="2" t="s">
        <v>36</v>
      </c>
      <c r="L216" s="7" t="s">
        <v>31232</v>
      </c>
      <c r="O216" s="7" t="s">
        <v>32350</v>
      </c>
      <c r="Q216" s="2">
        <v>2.2000000000000002</v>
      </c>
      <c r="R216" s="2">
        <v>2.2000000000000002</v>
      </c>
      <c r="S216" s="2" t="s">
        <v>31822</v>
      </c>
      <c r="U216" s="26">
        <v>1</v>
      </c>
      <c r="V216" s="2">
        <v>50</v>
      </c>
      <c r="W216" s="2">
        <v>50</v>
      </c>
      <c r="X216" s="26" t="s">
        <v>31958</v>
      </c>
      <c r="Z216" s="26">
        <v>1</v>
      </c>
    </row>
    <row r="217" spans="1:26" ht="43.2" x14ac:dyDescent="0.3">
      <c r="A217" t="s">
        <v>32385</v>
      </c>
      <c r="B217" s="2" t="s">
        <v>19</v>
      </c>
      <c r="C217" s="2" t="s">
        <v>26</v>
      </c>
      <c r="D217" s="2" t="s">
        <v>333</v>
      </c>
      <c r="E217" s="2" t="s">
        <v>55</v>
      </c>
      <c r="F217" s="2" t="s">
        <v>376</v>
      </c>
      <c r="G217" s="2" t="s">
        <v>388</v>
      </c>
      <c r="H217" s="3" t="s">
        <v>389</v>
      </c>
      <c r="I217" s="3" t="s">
        <v>339</v>
      </c>
      <c r="J217" s="3">
        <v>19</v>
      </c>
      <c r="K217" s="2" t="s">
        <v>36</v>
      </c>
      <c r="L217" s="7" t="s">
        <v>31232</v>
      </c>
      <c r="O217" s="7" t="s">
        <v>32350</v>
      </c>
      <c r="Q217" s="2">
        <v>2.2000000000000002</v>
      </c>
      <c r="R217" s="2">
        <v>2.2000000000000002</v>
      </c>
      <c r="S217" s="2" t="s">
        <v>31822</v>
      </c>
      <c r="U217" s="26">
        <v>1</v>
      </c>
      <c r="V217" s="2">
        <v>60</v>
      </c>
      <c r="W217" s="2">
        <v>60</v>
      </c>
      <c r="X217" s="26" t="s">
        <v>31958</v>
      </c>
      <c r="Z217" s="26">
        <v>1</v>
      </c>
    </row>
    <row r="218" spans="1:26" ht="43.2" x14ac:dyDescent="0.3">
      <c r="A218" t="s">
        <v>32385</v>
      </c>
      <c r="B218" s="2" t="s">
        <v>19</v>
      </c>
      <c r="C218" s="2" t="s">
        <v>26</v>
      </c>
      <c r="D218" s="2" t="s">
        <v>333</v>
      </c>
      <c r="E218" s="2" t="s">
        <v>55</v>
      </c>
      <c r="F218" s="2" t="s">
        <v>376</v>
      </c>
      <c r="G218" s="45" t="s">
        <v>390</v>
      </c>
      <c r="H218" s="3" t="s">
        <v>391</v>
      </c>
      <c r="I218" s="3" t="s">
        <v>339</v>
      </c>
      <c r="J218" s="3">
        <v>159</v>
      </c>
      <c r="K218" s="2" t="s">
        <v>36</v>
      </c>
      <c r="L218" s="7" t="s">
        <v>31233</v>
      </c>
      <c r="M218" s="2" t="s">
        <v>378</v>
      </c>
      <c r="O218" s="7" t="s">
        <v>32350</v>
      </c>
      <c r="V218" s="2"/>
      <c r="W218" s="2"/>
    </row>
    <row r="219" spans="1:26" ht="43.2" x14ac:dyDescent="0.3">
      <c r="A219" t="s">
        <v>32385</v>
      </c>
      <c r="B219" s="2" t="s">
        <v>19</v>
      </c>
      <c r="C219" s="2" t="s">
        <v>26</v>
      </c>
      <c r="D219" s="2" t="s">
        <v>333</v>
      </c>
      <c r="E219" s="2" t="s">
        <v>55</v>
      </c>
      <c r="F219" s="2" t="s">
        <v>376</v>
      </c>
      <c r="G219" s="45" t="s">
        <v>392</v>
      </c>
      <c r="H219" s="3" t="s">
        <v>393</v>
      </c>
      <c r="I219" s="3" t="s">
        <v>339</v>
      </c>
      <c r="J219" s="3">
        <v>20</v>
      </c>
      <c r="K219" s="2" t="s">
        <v>36</v>
      </c>
      <c r="L219" s="7" t="s">
        <v>31233</v>
      </c>
      <c r="M219" s="2" t="s">
        <v>380</v>
      </c>
      <c r="O219" s="7" t="s">
        <v>32350</v>
      </c>
      <c r="V219" s="2"/>
      <c r="W219" s="2"/>
    </row>
    <row r="220" spans="1:26" ht="43.2" x14ac:dyDescent="0.3">
      <c r="A220" t="s">
        <v>32385</v>
      </c>
      <c r="B220" s="2" t="s">
        <v>19</v>
      </c>
      <c r="C220" s="2" t="s">
        <v>26</v>
      </c>
      <c r="D220" s="2" t="s">
        <v>333</v>
      </c>
      <c r="E220" s="2" t="s">
        <v>55</v>
      </c>
      <c r="F220" s="2" t="s">
        <v>376</v>
      </c>
      <c r="G220" s="45" t="s">
        <v>394</v>
      </c>
      <c r="H220" s="3" t="s">
        <v>395</v>
      </c>
      <c r="I220" s="3" t="s">
        <v>339</v>
      </c>
      <c r="K220" s="2" t="s">
        <v>36</v>
      </c>
      <c r="L220" s="7" t="s">
        <v>31233</v>
      </c>
      <c r="M220" s="2" t="s">
        <v>382</v>
      </c>
      <c r="O220" s="7" t="s">
        <v>32350</v>
      </c>
      <c r="V220" s="2"/>
      <c r="W220" s="2"/>
    </row>
    <row r="221" spans="1:26" ht="43.2" x14ac:dyDescent="0.3">
      <c r="A221" t="s">
        <v>32385</v>
      </c>
      <c r="B221" s="2" t="s">
        <v>19</v>
      </c>
      <c r="C221" s="2" t="s">
        <v>26</v>
      </c>
      <c r="D221" s="2" t="s">
        <v>333</v>
      </c>
      <c r="E221" s="2" t="s">
        <v>55</v>
      </c>
      <c r="F221" s="2" t="s">
        <v>376</v>
      </c>
      <c r="G221" s="45" t="s">
        <v>396</v>
      </c>
      <c r="H221" s="3" t="s">
        <v>397</v>
      </c>
      <c r="I221" s="3" t="s">
        <v>339</v>
      </c>
      <c r="K221" s="2" t="s">
        <v>36</v>
      </c>
      <c r="L221" s="7" t="s">
        <v>31233</v>
      </c>
      <c r="M221" s="2" t="s">
        <v>384</v>
      </c>
      <c r="O221" s="7" t="s">
        <v>32350</v>
      </c>
      <c r="V221" s="2"/>
      <c r="W221" s="2"/>
    </row>
    <row r="222" spans="1:26" ht="43.2" x14ac:dyDescent="0.3">
      <c r="A222" t="s">
        <v>32385</v>
      </c>
      <c r="B222" s="2" t="s">
        <v>19</v>
      </c>
      <c r="C222" s="2" t="s">
        <v>26</v>
      </c>
      <c r="D222" s="2" t="s">
        <v>333</v>
      </c>
      <c r="E222" s="2" t="s">
        <v>55</v>
      </c>
      <c r="F222" s="2" t="s">
        <v>376</v>
      </c>
      <c r="G222" s="45" t="s">
        <v>398</v>
      </c>
      <c r="H222" s="3" t="s">
        <v>399</v>
      </c>
      <c r="I222" s="3" t="s">
        <v>339</v>
      </c>
      <c r="J222" s="3">
        <v>55</v>
      </c>
      <c r="K222" s="2" t="s">
        <v>36</v>
      </c>
      <c r="L222" s="7" t="s">
        <v>31233</v>
      </c>
      <c r="M222" s="2" t="s">
        <v>386</v>
      </c>
      <c r="O222" s="7" t="s">
        <v>32350</v>
      </c>
      <c r="V222" s="2"/>
      <c r="W222" s="2"/>
    </row>
    <row r="223" spans="1:26" ht="43.2" x14ac:dyDescent="0.3">
      <c r="A223" t="s">
        <v>32385</v>
      </c>
      <c r="B223" s="2" t="s">
        <v>19</v>
      </c>
      <c r="C223" s="2" t="s">
        <v>26</v>
      </c>
      <c r="D223" s="2" t="s">
        <v>333</v>
      </c>
      <c r="E223" s="2" t="s">
        <v>55</v>
      </c>
      <c r="F223" s="2" t="s">
        <v>376</v>
      </c>
      <c r="G223" s="45" t="s">
        <v>400</v>
      </c>
      <c r="H223" s="3" t="s">
        <v>401</v>
      </c>
      <c r="I223" s="3" t="s">
        <v>339</v>
      </c>
      <c r="J223" s="3">
        <v>18</v>
      </c>
      <c r="K223" s="2" t="s">
        <v>36</v>
      </c>
      <c r="L223" s="7" t="s">
        <v>31233</v>
      </c>
      <c r="M223" s="2" t="s">
        <v>388</v>
      </c>
      <c r="O223" s="7" t="s">
        <v>32350</v>
      </c>
      <c r="V223" s="2"/>
      <c r="W223" s="2"/>
    </row>
    <row r="224" spans="1:26" x14ac:dyDescent="0.3">
      <c r="L224" s="163" t="s">
        <v>0</v>
      </c>
      <c r="M224" s="163"/>
      <c r="N224" s="163"/>
      <c r="O224" s="163" t="s">
        <v>1</v>
      </c>
      <c r="P224" s="163"/>
      <c r="Q224" s="163"/>
    </row>
    <row r="225" spans="1:26" ht="43.2" x14ac:dyDescent="0.3">
      <c r="B225" s="2" t="s">
        <v>19</v>
      </c>
      <c r="C225" s="2" t="s">
        <v>26</v>
      </c>
      <c r="D225" s="2" t="s">
        <v>333</v>
      </c>
      <c r="E225" s="2" t="s">
        <v>55</v>
      </c>
      <c r="F225" s="2" t="s">
        <v>402</v>
      </c>
      <c r="H225" s="3" t="s">
        <v>403</v>
      </c>
      <c r="L225" s="35" t="s">
        <v>12</v>
      </c>
      <c r="M225" s="35" t="s">
        <v>13</v>
      </c>
      <c r="N225" s="35" t="s">
        <v>14</v>
      </c>
      <c r="O225" s="35" t="s">
        <v>31196</v>
      </c>
      <c r="P225" s="35" t="s">
        <v>31195</v>
      </c>
      <c r="Q225" s="36" t="s">
        <v>32312</v>
      </c>
    </row>
    <row r="226" spans="1:26" ht="43.2" x14ac:dyDescent="0.3">
      <c r="A226" t="s">
        <v>32385</v>
      </c>
      <c r="B226" s="2" t="s">
        <v>19</v>
      </c>
      <c r="C226" s="2" t="s">
        <v>26</v>
      </c>
      <c r="D226" s="2" t="s">
        <v>333</v>
      </c>
      <c r="E226" s="2" t="s">
        <v>55</v>
      </c>
      <c r="F226" s="2" t="s">
        <v>402</v>
      </c>
      <c r="G226" s="2" t="s">
        <v>404</v>
      </c>
      <c r="H226" s="3" t="s">
        <v>405</v>
      </c>
      <c r="I226" s="3" t="s">
        <v>339</v>
      </c>
      <c r="J226" s="3">
        <v>5965</v>
      </c>
      <c r="K226" s="2" t="s">
        <v>36</v>
      </c>
      <c r="O226" s="7" t="s">
        <v>32351</v>
      </c>
      <c r="Q226" s="47" t="s">
        <v>31741</v>
      </c>
    </row>
    <row r="227" spans="1:26" ht="43.2" x14ac:dyDescent="0.3">
      <c r="A227" t="s">
        <v>32385</v>
      </c>
      <c r="B227" s="2" t="s">
        <v>19</v>
      </c>
      <c r="C227" s="2" t="s">
        <v>26</v>
      </c>
      <c r="D227" s="2" t="s">
        <v>333</v>
      </c>
      <c r="E227" s="2" t="s">
        <v>55</v>
      </c>
      <c r="F227" s="2" t="s">
        <v>402</v>
      </c>
      <c r="G227" s="2" t="s">
        <v>406</v>
      </c>
      <c r="H227" s="3" t="s">
        <v>407</v>
      </c>
      <c r="I227" s="3" t="s">
        <v>339</v>
      </c>
      <c r="J227" s="3">
        <v>151</v>
      </c>
      <c r="K227" s="2" t="s">
        <v>36</v>
      </c>
      <c r="O227" s="7" t="s">
        <v>32351</v>
      </c>
      <c r="Q227" s="47" t="s">
        <v>34012</v>
      </c>
    </row>
    <row r="228" spans="1:26" x14ac:dyDescent="0.3">
      <c r="L228" s="163" t="s">
        <v>0</v>
      </c>
      <c r="M228" s="163"/>
      <c r="N228" s="163"/>
      <c r="O228" s="163" t="s">
        <v>1</v>
      </c>
      <c r="P228" s="163"/>
    </row>
    <row r="229" spans="1:26" ht="43.2" x14ac:dyDescent="0.3">
      <c r="B229" s="2" t="s">
        <v>19</v>
      </c>
      <c r="C229" s="2" t="s">
        <v>26</v>
      </c>
      <c r="D229" s="2" t="s">
        <v>333</v>
      </c>
      <c r="E229" s="2" t="s">
        <v>55</v>
      </c>
      <c r="F229" s="2" t="s">
        <v>408</v>
      </c>
      <c r="H229" s="3" t="s">
        <v>409</v>
      </c>
      <c r="L229" s="35" t="s">
        <v>12</v>
      </c>
      <c r="M229" s="35" t="s">
        <v>13</v>
      </c>
      <c r="N229" s="35" t="s">
        <v>14</v>
      </c>
      <c r="O229" s="35" t="s">
        <v>31196</v>
      </c>
      <c r="P229" s="35" t="s">
        <v>31195</v>
      </c>
    </row>
    <row r="230" spans="1:26" ht="43.2" x14ac:dyDescent="0.3">
      <c r="A230" t="s">
        <v>32385</v>
      </c>
      <c r="B230" s="2" t="s">
        <v>19</v>
      </c>
      <c r="C230" s="2" t="s">
        <v>26</v>
      </c>
      <c r="D230" s="2" t="s">
        <v>333</v>
      </c>
      <c r="E230" s="2" t="s">
        <v>55</v>
      </c>
      <c r="F230" s="2" t="s">
        <v>408</v>
      </c>
      <c r="G230" s="2" t="s">
        <v>410</v>
      </c>
      <c r="H230" s="6" t="s">
        <v>411</v>
      </c>
      <c r="I230" s="3" t="s">
        <v>412</v>
      </c>
      <c r="J230" s="3">
        <v>2556</v>
      </c>
      <c r="K230" s="2" t="s">
        <v>36</v>
      </c>
      <c r="O230" s="7" t="s">
        <v>32352</v>
      </c>
    </row>
    <row r="231" spans="1:26" x14ac:dyDescent="0.3">
      <c r="L231" s="163" t="s">
        <v>0</v>
      </c>
      <c r="M231" s="163"/>
      <c r="N231" s="163"/>
      <c r="O231" s="163" t="s">
        <v>1</v>
      </c>
      <c r="P231" s="163"/>
    </row>
    <row r="232" spans="1:26" ht="43.2" x14ac:dyDescent="0.3">
      <c r="B232" s="2" t="s">
        <v>19</v>
      </c>
      <c r="C232" s="2" t="s">
        <v>26</v>
      </c>
      <c r="D232" s="2" t="s">
        <v>333</v>
      </c>
      <c r="E232" s="2" t="s">
        <v>55</v>
      </c>
      <c r="F232" s="2" t="s">
        <v>413</v>
      </c>
      <c r="H232" s="3" t="s">
        <v>414</v>
      </c>
      <c r="L232" s="35" t="s">
        <v>12</v>
      </c>
      <c r="M232" s="35" t="s">
        <v>13</v>
      </c>
      <c r="N232" s="35" t="s">
        <v>14</v>
      </c>
      <c r="O232" s="35" t="s">
        <v>31196</v>
      </c>
      <c r="P232" s="35" t="s">
        <v>31195</v>
      </c>
    </row>
    <row r="233" spans="1:26" ht="57.6" x14ac:dyDescent="0.3">
      <c r="A233" t="s">
        <v>32385</v>
      </c>
      <c r="B233" s="2" t="s">
        <v>19</v>
      </c>
      <c r="C233" s="2" t="s">
        <v>26</v>
      </c>
      <c r="D233" s="2" t="s">
        <v>333</v>
      </c>
      <c r="E233" s="2" t="s">
        <v>55</v>
      </c>
      <c r="F233" s="2" t="s">
        <v>413</v>
      </c>
      <c r="G233" s="2" t="s">
        <v>415</v>
      </c>
      <c r="H233" s="6" t="s">
        <v>416</v>
      </c>
      <c r="I233" s="3" t="s">
        <v>417</v>
      </c>
      <c r="J233" s="3">
        <v>6</v>
      </c>
      <c r="K233" s="2" t="s">
        <v>36</v>
      </c>
      <c r="O233" s="7" t="s">
        <v>32345</v>
      </c>
    </row>
    <row r="234" spans="1:26" x14ac:dyDescent="0.3">
      <c r="L234" s="163" t="s">
        <v>0</v>
      </c>
      <c r="M234" s="163"/>
      <c r="N234" s="163"/>
      <c r="O234" s="163" t="s">
        <v>1</v>
      </c>
      <c r="P234" s="163"/>
    </row>
    <row r="235" spans="1:26" ht="43.2" x14ac:dyDescent="0.3">
      <c r="B235" s="2" t="s">
        <v>19</v>
      </c>
      <c r="C235" s="2" t="s">
        <v>26</v>
      </c>
      <c r="D235" s="2" t="s">
        <v>333</v>
      </c>
      <c r="E235" s="2" t="s">
        <v>55</v>
      </c>
      <c r="F235" s="2" t="s">
        <v>418</v>
      </c>
      <c r="H235" s="3" t="s">
        <v>419</v>
      </c>
      <c r="L235" s="35" t="s">
        <v>12</v>
      </c>
      <c r="M235" s="35" t="s">
        <v>13</v>
      </c>
      <c r="N235" s="35" t="s">
        <v>14</v>
      </c>
      <c r="O235" s="35" t="s">
        <v>31196</v>
      </c>
      <c r="P235" s="35" t="s">
        <v>31195</v>
      </c>
    </row>
    <row r="236" spans="1:26" ht="57.6" x14ac:dyDescent="0.3">
      <c r="A236" t="s">
        <v>32385</v>
      </c>
      <c r="B236" s="2" t="s">
        <v>19</v>
      </c>
      <c r="C236" s="2" t="s">
        <v>26</v>
      </c>
      <c r="D236" s="2" t="s">
        <v>333</v>
      </c>
      <c r="E236" s="2" t="s">
        <v>55</v>
      </c>
      <c r="F236" s="2" t="s">
        <v>418</v>
      </c>
      <c r="G236" s="2" t="s">
        <v>420</v>
      </c>
      <c r="H236" s="6" t="s">
        <v>421</v>
      </c>
      <c r="I236" s="3" t="s">
        <v>417</v>
      </c>
      <c r="J236" s="3">
        <v>4</v>
      </c>
      <c r="K236" s="2" t="s">
        <v>36</v>
      </c>
      <c r="O236" s="7" t="s">
        <v>32352</v>
      </c>
    </row>
    <row r="237" spans="1:26" x14ac:dyDescent="0.3">
      <c r="L237" s="163" t="s">
        <v>0</v>
      </c>
      <c r="M237" s="163"/>
      <c r="N237" s="163"/>
      <c r="O237" s="163" t="s">
        <v>1</v>
      </c>
      <c r="P237" s="163"/>
      <c r="Q237" s="179" t="s">
        <v>31310</v>
      </c>
      <c r="R237" s="179"/>
      <c r="S237" s="179"/>
      <c r="T237" s="179"/>
      <c r="U237" s="179"/>
      <c r="V237" s="179" t="s">
        <v>31185</v>
      </c>
      <c r="W237" s="179"/>
      <c r="X237" s="179"/>
      <c r="Y237" s="179"/>
      <c r="Z237" s="179"/>
    </row>
    <row r="238" spans="1:26" ht="43.2" x14ac:dyDescent="0.3">
      <c r="B238" s="2" t="s">
        <v>19</v>
      </c>
      <c r="C238" s="2" t="s">
        <v>26</v>
      </c>
      <c r="D238" s="2" t="s">
        <v>333</v>
      </c>
      <c r="E238" s="2" t="s">
        <v>55</v>
      </c>
      <c r="F238" s="2" t="s">
        <v>422</v>
      </c>
      <c r="H238" s="3" t="s">
        <v>423</v>
      </c>
      <c r="L238" s="35" t="s">
        <v>12</v>
      </c>
      <c r="M238" s="35" t="s">
        <v>13</v>
      </c>
      <c r="N238" s="35" t="s">
        <v>14</v>
      </c>
      <c r="O238" s="35" t="s">
        <v>31196</v>
      </c>
      <c r="P238" s="35" t="s">
        <v>31195</v>
      </c>
      <c r="Q238" s="36" t="s">
        <v>32319</v>
      </c>
      <c r="R238" s="36" t="s">
        <v>32320</v>
      </c>
      <c r="S238" s="36" t="s">
        <v>17</v>
      </c>
      <c r="T238" s="36" t="s">
        <v>18</v>
      </c>
      <c r="U238" s="36" t="s">
        <v>31184</v>
      </c>
      <c r="V238" s="36" t="s">
        <v>32319</v>
      </c>
      <c r="W238" s="36" t="s">
        <v>32320</v>
      </c>
      <c r="X238" s="36" t="s">
        <v>17</v>
      </c>
      <c r="Y238" s="36" t="s">
        <v>18</v>
      </c>
      <c r="Z238" s="36" t="s">
        <v>31184</v>
      </c>
    </row>
    <row r="239" spans="1:26" ht="57.6" x14ac:dyDescent="0.3">
      <c r="A239" t="s">
        <v>32385</v>
      </c>
      <c r="B239" s="2" t="s">
        <v>19</v>
      </c>
      <c r="C239" s="2" t="s">
        <v>26</v>
      </c>
      <c r="D239" s="2" t="s">
        <v>333</v>
      </c>
      <c r="E239" s="2" t="s">
        <v>55</v>
      </c>
      <c r="F239" s="2" t="s">
        <v>422</v>
      </c>
      <c r="G239" s="2" t="s">
        <v>424</v>
      </c>
      <c r="H239" s="3" t="s">
        <v>425</v>
      </c>
      <c r="I239" s="3" t="s">
        <v>426</v>
      </c>
      <c r="J239" s="3">
        <v>11</v>
      </c>
      <c r="K239" s="2" t="s">
        <v>36</v>
      </c>
      <c r="O239" s="7" t="s">
        <v>32353</v>
      </c>
      <c r="Q239" s="2">
        <v>100</v>
      </c>
      <c r="R239" s="2" t="s">
        <v>31202</v>
      </c>
      <c r="S239" s="2" t="s">
        <v>31313</v>
      </c>
      <c r="U239" s="26">
        <v>3</v>
      </c>
      <c r="V239" s="2">
        <v>0</v>
      </c>
      <c r="W239" s="26">
        <v>1.5</v>
      </c>
      <c r="X239" s="26" t="s">
        <v>31210</v>
      </c>
      <c r="Z239" s="26">
        <v>3</v>
      </c>
    </row>
    <row r="240" spans="1:26" ht="57.6" x14ac:dyDescent="0.3">
      <c r="A240" t="s">
        <v>32385</v>
      </c>
      <c r="B240" s="2" t="s">
        <v>19</v>
      </c>
      <c r="C240" s="2" t="s">
        <v>26</v>
      </c>
      <c r="D240" s="2" t="s">
        <v>333</v>
      </c>
      <c r="E240" s="2" t="s">
        <v>55</v>
      </c>
      <c r="F240" s="2" t="s">
        <v>422</v>
      </c>
      <c r="G240" s="2" t="s">
        <v>427</v>
      </c>
      <c r="H240" s="3" t="s">
        <v>428</v>
      </c>
      <c r="I240" s="3" t="s">
        <v>426</v>
      </c>
      <c r="J240" s="3">
        <v>4</v>
      </c>
      <c r="K240" s="2" t="s">
        <v>36</v>
      </c>
      <c r="O240" s="7" t="s">
        <v>32353</v>
      </c>
      <c r="Q240" s="2">
        <v>100</v>
      </c>
      <c r="R240" s="2" t="s">
        <v>31202</v>
      </c>
      <c r="S240" s="2" t="s">
        <v>31313</v>
      </c>
      <c r="U240" s="26">
        <v>3</v>
      </c>
      <c r="V240" s="2">
        <v>1.5</v>
      </c>
      <c r="W240" s="26">
        <v>2</v>
      </c>
      <c r="X240" s="26" t="s">
        <v>31210</v>
      </c>
      <c r="Z240" s="26">
        <v>3</v>
      </c>
    </row>
    <row r="241" spans="1:26" ht="57.6" x14ac:dyDescent="0.3">
      <c r="A241" t="s">
        <v>32385</v>
      </c>
      <c r="B241" s="2" t="s">
        <v>19</v>
      </c>
      <c r="C241" s="2" t="s">
        <v>26</v>
      </c>
      <c r="D241" s="2" t="s">
        <v>333</v>
      </c>
      <c r="E241" s="2" t="s">
        <v>55</v>
      </c>
      <c r="F241" s="2" t="s">
        <v>422</v>
      </c>
      <c r="G241" s="2" t="s">
        <v>429</v>
      </c>
      <c r="H241" s="3" t="s">
        <v>430</v>
      </c>
      <c r="I241" s="3" t="s">
        <v>426</v>
      </c>
      <c r="K241" s="2" t="s">
        <v>36</v>
      </c>
      <c r="O241" s="7" t="s">
        <v>32353</v>
      </c>
      <c r="Q241" s="2">
        <v>100</v>
      </c>
      <c r="R241" s="2" t="s">
        <v>31202</v>
      </c>
      <c r="S241" s="2" t="s">
        <v>31313</v>
      </c>
      <c r="U241" s="26">
        <v>3</v>
      </c>
      <c r="V241" s="2">
        <v>0</v>
      </c>
      <c r="W241" s="26">
        <v>1.5</v>
      </c>
      <c r="X241" s="26" t="s">
        <v>31210</v>
      </c>
      <c r="Z241" s="26">
        <v>3</v>
      </c>
    </row>
    <row r="242" spans="1:26" ht="57.6" x14ac:dyDescent="0.3">
      <c r="A242" t="s">
        <v>32385</v>
      </c>
      <c r="B242" s="2" t="s">
        <v>19</v>
      </c>
      <c r="C242" s="2" t="s">
        <v>26</v>
      </c>
      <c r="D242" s="2" t="s">
        <v>333</v>
      </c>
      <c r="E242" s="2" t="s">
        <v>55</v>
      </c>
      <c r="F242" s="2" t="s">
        <v>422</v>
      </c>
      <c r="G242" s="2" t="s">
        <v>431</v>
      </c>
      <c r="H242" s="3" t="s">
        <v>432</v>
      </c>
      <c r="I242" s="3" t="s">
        <v>426</v>
      </c>
      <c r="J242" s="3">
        <v>2</v>
      </c>
      <c r="K242" s="2" t="s">
        <v>36</v>
      </c>
      <c r="O242" s="7" t="s">
        <v>32353</v>
      </c>
      <c r="Q242" s="2">
        <v>100</v>
      </c>
      <c r="R242" s="2" t="s">
        <v>31202</v>
      </c>
      <c r="S242" s="2" t="s">
        <v>31313</v>
      </c>
      <c r="U242" s="26">
        <v>3</v>
      </c>
      <c r="V242" s="2">
        <v>1.5</v>
      </c>
      <c r="W242" s="26">
        <v>2</v>
      </c>
      <c r="X242" s="26" t="s">
        <v>31210</v>
      </c>
      <c r="Z242" s="26">
        <v>3</v>
      </c>
    </row>
    <row r="243" spans="1:26" ht="57.6" x14ac:dyDescent="0.3">
      <c r="A243" t="s">
        <v>32385</v>
      </c>
      <c r="B243" s="2" t="s">
        <v>19</v>
      </c>
      <c r="C243" s="2" t="s">
        <v>26</v>
      </c>
      <c r="D243" s="2" t="s">
        <v>333</v>
      </c>
      <c r="E243" s="2" t="s">
        <v>55</v>
      </c>
      <c r="F243" s="2" t="s">
        <v>422</v>
      </c>
      <c r="G243" s="2" t="s">
        <v>433</v>
      </c>
      <c r="H243" s="3" t="s">
        <v>434</v>
      </c>
      <c r="I243" s="3" t="s">
        <v>426</v>
      </c>
      <c r="J243" s="3">
        <v>3</v>
      </c>
      <c r="K243" s="2" t="s">
        <v>36</v>
      </c>
      <c r="O243" s="7" t="s">
        <v>32353</v>
      </c>
      <c r="Q243" s="2">
        <v>0</v>
      </c>
      <c r="R243" s="2">
        <v>100</v>
      </c>
      <c r="S243" s="2" t="s">
        <v>31313</v>
      </c>
      <c r="U243" s="26">
        <v>3</v>
      </c>
      <c r="V243" s="2">
        <v>0</v>
      </c>
      <c r="W243" s="26">
        <v>1.5</v>
      </c>
      <c r="X243" s="26" t="s">
        <v>31210</v>
      </c>
      <c r="Z243" s="26">
        <v>3</v>
      </c>
    </row>
    <row r="244" spans="1:26" ht="57.6" x14ac:dyDescent="0.3">
      <c r="A244" t="s">
        <v>32385</v>
      </c>
      <c r="B244" s="2" t="s">
        <v>19</v>
      </c>
      <c r="C244" s="2" t="s">
        <v>26</v>
      </c>
      <c r="D244" s="2" t="s">
        <v>333</v>
      </c>
      <c r="E244" s="2" t="s">
        <v>55</v>
      </c>
      <c r="F244" s="2" t="s">
        <v>422</v>
      </c>
      <c r="G244" s="2" t="s">
        <v>435</v>
      </c>
      <c r="H244" s="3" t="s">
        <v>436</v>
      </c>
      <c r="I244" s="3" t="s">
        <v>426</v>
      </c>
      <c r="K244" s="2" t="s">
        <v>36</v>
      </c>
      <c r="O244" s="7" t="s">
        <v>32353</v>
      </c>
      <c r="Q244" s="2">
        <v>0</v>
      </c>
      <c r="R244" s="2">
        <v>100</v>
      </c>
      <c r="S244" s="2" t="s">
        <v>31313</v>
      </c>
      <c r="U244" s="26">
        <v>3</v>
      </c>
      <c r="V244" s="2">
        <v>1.5</v>
      </c>
      <c r="W244" s="26">
        <v>2</v>
      </c>
      <c r="X244" s="26" t="s">
        <v>31210</v>
      </c>
      <c r="Z244" s="26">
        <v>3</v>
      </c>
    </row>
    <row r="245" spans="1:26" ht="57.6" x14ac:dyDescent="0.3">
      <c r="A245" t="s">
        <v>32385</v>
      </c>
      <c r="B245" s="2" t="s">
        <v>19</v>
      </c>
      <c r="C245" s="2" t="s">
        <v>26</v>
      </c>
      <c r="D245" s="2" t="s">
        <v>333</v>
      </c>
      <c r="E245" s="2" t="s">
        <v>55</v>
      </c>
      <c r="F245" s="2" t="s">
        <v>422</v>
      </c>
      <c r="G245" s="2" t="s">
        <v>437</v>
      </c>
      <c r="H245" s="3" t="s">
        <v>438</v>
      </c>
      <c r="I245" s="3" t="s">
        <v>426</v>
      </c>
      <c r="K245" s="2" t="s">
        <v>36</v>
      </c>
      <c r="O245" s="7" t="s">
        <v>32353</v>
      </c>
      <c r="Q245" s="2">
        <v>0</v>
      </c>
      <c r="R245" s="2">
        <v>100</v>
      </c>
      <c r="S245" s="2" t="s">
        <v>31313</v>
      </c>
      <c r="U245" s="26">
        <v>3</v>
      </c>
      <c r="V245" s="2">
        <v>0</v>
      </c>
      <c r="W245" s="26">
        <v>1.5</v>
      </c>
      <c r="X245" s="26" t="s">
        <v>31210</v>
      </c>
      <c r="Z245" s="26">
        <v>3</v>
      </c>
    </row>
    <row r="246" spans="1:26" ht="57.6" x14ac:dyDescent="0.3">
      <c r="A246" t="s">
        <v>32385</v>
      </c>
      <c r="B246" s="2" t="s">
        <v>19</v>
      </c>
      <c r="C246" s="2" t="s">
        <v>26</v>
      </c>
      <c r="D246" s="2" t="s">
        <v>333</v>
      </c>
      <c r="E246" s="2" t="s">
        <v>55</v>
      </c>
      <c r="F246" s="2" t="s">
        <v>422</v>
      </c>
      <c r="G246" s="2" t="s">
        <v>439</v>
      </c>
      <c r="H246" s="3" t="s">
        <v>440</v>
      </c>
      <c r="I246" s="3" t="s">
        <v>426</v>
      </c>
      <c r="K246" s="2" t="s">
        <v>36</v>
      </c>
      <c r="O246" s="7" t="s">
        <v>32353</v>
      </c>
      <c r="Q246" s="2">
        <v>0</v>
      </c>
      <c r="R246" s="2">
        <v>100</v>
      </c>
      <c r="S246" s="2" t="s">
        <v>31313</v>
      </c>
      <c r="U246" s="26">
        <v>3</v>
      </c>
      <c r="V246" s="2">
        <v>1.5</v>
      </c>
      <c r="W246" s="26">
        <v>2</v>
      </c>
      <c r="X246" s="26" t="s">
        <v>31210</v>
      </c>
      <c r="Z246" s="26">
        <v>3</v>
      </c>
    </row>
    <row r="247" spans="1:26" x14ac:dyDescent="0.3">
      <c r="B247" s="2" t="s">
        <v>19</v>
      </c>
      <c r="C247" s="2" t="s">
        <v>26</v>
      </c>
      <c r="D247" s="2" t="s">
        <v>333</v>
      </c>
      <c r="E247" s="2" t="s">
        <v>57</v>
      </c>
      <c r="H247" s="3" t="s">
        <v>441</v>
      </c>
    </row>
    <row r="248" spans="1:26" x14ac:dyDescent="0.3">
      <c r="K248" s="2"/>
      <c r="L248" s="163" t="s">
        <v>0</v>
      </c>
      <c r="M248" s="163"/>
      <c r="N248" s="163"/>
      <c r="O248" s="163" t="s">
        <v>1</v>
      </c>
      <c r="P248" s="163"/>
      <c r="Q248" s="163"/>
    </row>
    <row r="249" spans="1:26" ht="43.2" x14ac:dyDescent="0.3">
      <c r="A249" t="s">
        <v>32460</v>
      </c>
      <c r="B249" s="2" t="s">
        <v>19</v>
      </c>
      <c r="C249" s="2" t="s">
        <v>26</v>
      </c>
      <c r="D249" s="2" t="s">
        <v>333</v>
      </c>
      <c r="E249" s="2" t="s">
        <v>57</v>
      </c>
      <c r="F249" s="2" t="s">
        <v>442</v>
      </c>
      <c r="H249" s="3" t="s">
        <v>443</v>
      </c>
      <c r="K249" s="2" t="s">
        <v>36</v>
      </c>
      <c r="L249" s="35" t="s">
        <v>12</v>
      </c>
      <c r="M249" s="35" t="s">
        <v>13</v>
      </c>
      <c r="N249" s="35" t="s">
        <v>14</v>
      </c>
      <c r="O249" s="35" t="s">
        <v>31196</v>
      </c>
      <c r="P249" s="35" t="s">
        <v>31195</v>
      </c>
      <c r="Q249" s="36" t="s">
        <v>32312</v>
      </c>
    </row>
    <row r="250" spans="1:26" ht="43.2" x14ac:dyDescent="0.3">
      <c r="A250" t="s">
        <v>32385</v>
      </c>
      <c r="B250" s="2" t="s">
        <v>19</v>
      </c>
      <c r="C250" s="2" t="s">
        <v>26</v>
      </c>
      <c r="D250" s="2" t="s">
        <v>333</v>
      </c>
      <c r="E250" s="2" t="s">
        <v>57</v>
      </c>
      <c r="F250" s="2" t="s">
        <v>442</v>
      </c>
      <c r="G250" s="2" t="s">
        <v>444</v>
      </c>
      <c r="H250" s="3" t="s">
        <v>445</v>
      </c>
      <c r="I250" s="3" t="s">
        <v>446</v>
      </c>
      <c r="J250" s="3">
        <v>49</v>
      </c>
      <c r="K250" s="2" t="s">
        <v>36</v>
      </c>
      <c r="O250" s="7" t="s">
        <v>32354</v>
      </c>
      <c r="Q250" s="47" t="s">
        <v>32314</v>
      </c>
    </row>
    <row r="251" spans="1:26" ht="43.2" x14ac:dyDescent="0.3">
      <c r="A251" t="s">
        <v>32385</v>
      </c>
      <c r="B251" s="2" t="s">
        <v>19</v>
      </c>
      <c r="C251" s="2" t="s">
        <v>26</v>
      </c>
      <c r="D251" s="2" t="s">
        <v>333</v>
      </c>
      <c r="E251" s="2" t="s">
        <v>57</v>
      </c>
      <c r="F251" s="2" t="s">
        <v>442</v>
      </c>
      <c r="G251" s="2" t="s">
        <v>447</v>
      </c>
      <c r="H251" s="3" t="s">
        <v>448</v>
      </c>
      <c r="I251" s="3" t="s">
        <v>446</v>
      </c>
      <c r="J251" s="3">
        <v>16</v>
      </c>
      <c r="K251" s="2" t="s">
        <v>36</v>
      </c>
      <c r="O251" s="7" t="s">
        <v>32354</v>
      </c>
      <c r="Q251" s="47" t="s">
        <v>32314</v>
      </c>
    </row>
    <row r="252" spans="1:26" ht="43.2" x14ac:dyDescent="0.3">
      <c r="A252" t="s">
        <v>32385</v>
      </c>
      <c r="B252" s="2" t="s">
        <v>19</v>
      </c>
      <c r="C252" s="2" t="s">
        <v>26</v>
      </c>
      <c r="D252" s="2" t="s">
        <v>333</v>
      </c>
      <c r="E252" s="2" t="s">
        <v>57</v>
      </c>
      <c r="F252" s="2" t="s">
        <v>442</v>
      </c>
      <c r="G252" s="2" t="s">
        <v>449</v>
      </c>
      <c r="H252" s="3" t="s">
        <v>450</v>
      </c>
      <c r="I252" s="3" t="s">
        <v>446</v>
      </c>
      <c r="K252" s="2" t="s">
        <v>36</v>
      </c>
      <c r="O252" s="7" t="s">
        <v>32354</v>
      </c>
      <c r="Q252" s="47" t="s">
        <v>32315</v>
      </c>
    </row>
    <row r="253" spans="1:26" ht="43.2" x14ac:dyDescent="0.3">
      <c r="A253" t="s">
        <v>32385</v>
      </c>
      <c r="B253" s="2" t="s">
        <v>19</v>
      </c>
      <c r="C253" s="2" t="s">
        <v>26</v>
      </c>
      <c r="D253" s="2" t="s">
        <v>333</v>
      </c>
      <c r="E253" s="2" t="s">
        <v>57</v>
      </c>
      <c r="F253" s="2" t="s">
        <v>442</v>
      </c>
      <c r="G253" s="2" t="s">
        <v>451</v>
      </c>
      <c r="H253" s="3" t="s">
        <v>452</v>
      </c>
      <c r="I253" s="3" t="s">
        <v>446</v>
      </c>
      <c r="J253" s="3">
        <v>12</v>
      </c>
      <c r="K253" s="2" t="s">
        <v>36</v>
      </c>
      <c r="O253" s="7" t="s">
        <v>32355</v>
      </c>
      <c r="Q253" s="47" t="s">
        <v>32314</v>
      </c>
    </row>
    <row r="254" spans="1:26" ht="43.2" x14ac:dyDescent="0.3">
      <c r="A254" t="s">
        <v>32385</v>
      </c>
      <c r="B254" s="2" t="s">
        <v>19</v>
      </c>
      <c r="C254" s="2" t="s">
        <v>26</v>
      </c>
      <c r="D254" s="2" t="s">
        <v>333</v>
      </c>
      <c r="E254" s="2" t="s">
        <v>57</v>
      </c>
      <c r="F254" s="2" t="s">
        <v>442</v>
      </c>
      <c r="G254" s="2" t="s">
        <v>453</v>
      </c>
      <c r="H254" s="3" t="s">
        <v>454</v>
      </c>
      <c r="I254" s="3" t="s">
        <v>446</v>
      </c>
      <c r="J254" s="3">
        <v>11</v>
      </c>
      <c r="K254" s="2" t="s">
        <v>36</v>
      </c>
      <c r="O254" s="7" t="s">
        <v>32355</v>
      </c>
      <c r="Q254" s="47" t="s">
        <v>32314</v>
      </c>
    </row>
    <row r="255" spans="1:26" ht="43.2" x14ac:dyDescent="0.3">
      <c r="A255" t="s">
        <v>32385</v>
      </c>
      <c r="B255" s="2" t="s">
        <v>19</v>
      </c>
      <c r="C255" s="2" t="s">
        <v>26</v>
      </c>
      <c r="D255" s="2" t="s">
        <v>333</v>
      </c>
      <c r="E255" s="2" t="s">
        <v>57</v>
      </c>
      <c r="F255" s="2" t="s">
        <v>442</v>
      </c>
      <c r="G255" s="2" t="s">
        <v>455</v>
      </c>
      <c r="H255" s="3" t="s">
        <v>456</v>
      </c>
      <c r="I255" s="3" t="s">
        <v>446</v>
      </c>
      <c r="J255" s="3">
        <v>9</v>
      </c>
      <c r="K255" s="2" t="s">
        <v>36</v>
      </c>
      <c r="O255" s="7" t="s">
        <v>32355</v>
      </c>
      <c r="Q255" s="47" t="s">
        <v>32314</v>
      </c>
    </row>
    <row r="256" spans="1:26" ht="43.2" x14ac:dyDescent="0.3">
      <c r="A256" t="s">
        <v>32385</v>
      </c>
      <c r="B256" s="2" t="s">
        <v>19</v>
      </c>
      <c r="C256" s="2" t="s">
        <v>26</v>
      </c>
      <c r="D256" s="2" t="s">
        <v>333</v>
      </c>
      <c r="E256" s="2" t="s">
        <v>57</v>
      </c>
      <c r="F256" s="2" t="s">
        <v>442</v>
      </c>
      <c r="G256" s="2" t="s">
        <v>457</v>
      </c>
      <c r="H256" s="3" t="s">
        <v>458</v>
      </c>
      <c r="I256" s="3" t="s">
        <v>446</v>
      </c>
      <c r="J256" s="3">
        <v>10</v>
      </c>
      <c r="K256" s="2" t="s">
        <v>36</v>
      </c>
      <c r="O256" s="7" t="s">
        <v>32355</v>
      </c>
      <c r="Q256" s="47" t="s">
        <v>32314</v>
      </c>
    </row>
    <row r="257" spans="1:22" x14ac:dyDescent="0.3">
      <c r="L257" s="163" t="s">
        <v>0</v>
      </c>
      <c r="M257" s="163"/>
      <c r="N257" s="163"/>
      <c r="O257" s="163" t="s">
        <v>1</v>
      </c>
      <c r="P257" s="163"/>
      <c r="Q257" s="47"/>
    </row>
    <row r="258" spans="1:22" ht="43.2" x14ac:dyDescent="0.3">
      <c r="B258" s="2" t="s">
        <v>19</v>
      </c>
      <c r="C258" s="2" t="s">
        <v>26</v>
      </c>
      <c r="D258" s="2" t="s">
        <v>333</v>
      </c>
      <c r="E258" s="2" t="s">
        <v>57</v>
      </c>
      <c r="F258" s="2" t="s">
        <v>459</v>
      </c>
      <c r="H258" s="3" t="s">
        <v>460</v>
      </c>
      <c r="L258" s="35" t="s">
        <v>12</v>
      </c>
      <c r="M258" s="35" t="s">
        <v>13</v>
      </c>
      <c r="N258" s="35" t="s">
        <v>14</v>
      </c>
      <c r="O258" s="35" t="s">
        <v>31196</v>
      </c>
      <c r="P258" s="35" t="s">
        <v>31195</v>
      </c>
      <c r="Q258" s="47"/>
    </row>
    <row r="259" spans="1:22" ht="28.8" x14ac:dyDescent="0.3">
      <c r="B259" s="4" t="s">
        <v>19</v>
      </c>
      <c r="C259" s="4" t="s">
        <v>26</v>
      </c>
      <c r="D259" s="4" t="s">
        <v>333</v>
      </c>
      <c r="E259" s="4" t="s">
        <v>57</v>
      </c>
      <c r="F259" s="4" t="s">
        <v>459</v>
      </c>
      <c r="G259" s="4" t="s">
        <v>461</v>
      </c>
      <c r="H259" s="5" t="s">
        <v>462</v>
      </c>
      <c r="I259" s="5" t="s">
        <v>463</v>
      </c>
      <c r="Q259" s="47"/>
    </row>
    <row r="260" spans="1:22" ht="28.8" x14ac:dyDescent="0.3">
      <c r="B260" s="4" t="s">
        <v>19</v>
      </c>
      <c r="C260" s="4" t="s">
        <v>26</v>
      </c>
      <c r="D260" s="4" t="s">
        <v>333</v>
      </c>
      <c r="E260" s="4" t="s">
        <v>57</v>
      </c>
      <c r="F260" s="4" t="s">
        <v>459</v>
      </c>
      <c r="G260" s="4" t="s">
        <v>464</v>
      </c>
      <c r="H260" s="5" t="s">
        <v>465</v>
      </c>
      <c r="I260" s="5" t="s">
        <v>463</v>
      </c>
      <c r="Q260" s="47"/>
    </row>
    <row r="261" spans="1:22" x14ac:dyDescent="0.3">
      <c r="L261" s="163" t="s">
        <v>0</v>
      </c>
      <c r="M261" s="163"/>
      <c r="N261" s="163"/>
      <c r="O261" s="163" t="s">
        <v>1</v>
      </c>
      <c r="P261" s="163"/>
      <c r="Q261" s="163"/>
    </row>
    <row r="262" spans="1:22" ht="43.2" x14ac:dyDescent="0.3">
      <c r="B262" s="2" t="s">
        <v>19</v>
      </c>
      <c r="C262" s="2" t="s">
        <v>26</v>
      </c>
      <c r="D262" s="2" t="s">
        <v>333</v>
      </c>
      <c r="E262" s="2" t="s">
        <v>57</v>
      </c>
      <c r="F262" s="2" t="s">
        <v>466</v>
      </c>
      <c r="H262" s="3" t="s">
        <v>467</v>
      </c>
      <c r="L262" s="35" t="s">
        <v>12</v>
      </c>
      <c r="M262" s="35" t="s">
        <v>13</v>
      </c>
      <c r="N262" s="35" t="s">
        <v>14</v>
      </c>
      <c r="O262" s="35" t="s">
        <v>31196</v>
      </c>
      <c r="P262" s="35" t="s">
        <v>31195</v>
      </c>
      <c r="Q262" s="36" t="s">
        <v>32312</v>
      </c>
    </row>
    <row r="263" spans="1:22" ht="28.8" x14ac:dyDescent="0.3">
      <c r="A263" t="s">
        <v>32385</v>
      </c>
      <c r="B263" s="2" t="s">
        <v>19</v>
      </c>
      <c r="C263" s="2" t="s">
        <v>26</v>
      </c>
      <c r="D263" s="2" t="s">
        <v>333</v>
      </c>
      <c r="E263" s="2" t="s">
        <v>57</v>
      </c>
      <c r="F263" s="2" t="s">
        <v>466</v>
      </c>
      <c r="G263" s="2" t="s">
        <v>468</v>
      </c>
      <c r="H263" s="3" t="s">
        <v>469</v>
      </c>
      <c r="I263" s="3" t="s">
        <v>470</v>
      </c>
      <c r="J263" s="3">
        <v>2</v>
      </c>
      <c r="K263" s="2" t="s">
        <v>36</v>
      </c>
      <c r="O263" s="7" t="s">
        <v>32356</v>
      </c>
      <c r="Q263" s="47" t="s">
        <v>32314</v>
      </c>
    </row>
    <row r="264" spans="1:22" x14ac:dyDescent="0.3">
      <c r="L264" s="163" t="s">
        <v>0</v>
      </c>
      <c r="M264" s="163"/>
      <c r="N264" s="163"/>
      <c r="O264" s="163" t="s">
        <v>1</v>
      </c>
      <c r="P264" s="163"/>
      <c r="Q264" s="47"/>
    </row>
    <row r="265" spans="1:22" ht="43.2" x14ac:dyDescent="0.3">
      <c r="B265" s="2" t="s">
        <v>19</v>
      </c>
      <c r="C265" s="2" t="s">
        <v>26</v>
      </c>
      <c r="D265" s="2" t="s">
        <v>333</v>
      </c>
      <c r="E265" s="2" t="s">
        <v>57</v>
      </c>
      <c r="F265" s="2" t="s">
        <v>471</v>
      </c>
      <c r="H265" s="3" t="s">
        <v>472</v>
      </c>
      <c r="L265" s="35" t="s">
        <v>12</v>
      </c>
      <c r="M265" s="35" t="s">
        <v>13</v>
      </c>
      <c r="N265" s="35" t="s">
        <v>14</v>
      </c>
      <c r="O265" s="35" t="s">
        <v>31196</v>
      </c>
      <c r="P265" s="35" t="s">
        <v>31195</v>
      </c>
      <c r="Q265" s="47"/>
    </row>
    <row r="266" spans="1:22" ht="43.2" x14ac:dyDescent="0.3">
      <c r="B266" s="4" t="s">
        <v>19</v>
      </c>
      <c r="C266" s="4" t="s">
        <v>26</v>
      </c>
      <c r="D266" s="4" t="s">
        <v>333</v>
      </c>
      <c r="E266" s="4" t="s">
        <v>57</v>
      </c>
      <c r="F266" s="4" t="s">
        <v>471</v>
      </c>
      <c r="G266" s="4" t="s">
        <v>473</v>
      </c>
      <c r="H266" s="5" t="s">
        <v>474</v>
      </c>
      <c r="I266" s="5" t="s">
        <v>475</v>
      </c>
      <c r="Q266" s="47"/>
    </row>
    <row r="267" spans="1:22" x14ac:dyDescent="0.3">
      <c r="L267" s="163" t="s">
        <v>0</v>
      </c>
      <c r="M267" s="163"/>
      <c r="N267" s="163"/>
      <c r="O267" s="163" t="s">
        <v>1</v>
      </c>
      <c r="P267" s="163"/>
      <c r="Q267" s="163"/>
      <c r="R267" s="179" t="s">
        <v>32323</v>
      </c>
      <c r="S267" s="179"/>
      <c r="T267" s="179"/>
      <c r="U267" s="179"/>
      <c r="V267" s="179"/>
    </row>
    <row r="268" spans="1:22" ht="43.2" x14ac:dyDescent="0.3">
      <c r="B268" s="2" t="s">
        <v>19</v>
      </c>
      <c r="C268" s="2" t="s">
        <v>26</v>
      </c>
      <c r="D268" s="2" t="s">
        <v>333</v>
      </c>
      <c r="E268" s="2" t="s">
        <v>57</v>
      </c>
      <c r="F268" s="2" t="s">
        <v>476</v>
      </c>
      <c r="H268" s="3" t="s">
        <v>477</v>
      </c>
      <c r="L268" s="35" t="s">
        <v>12</v>
      </c>
      <c r="M268" s="35" t="s">
        <v>13</v>
      </c>
      <c r="N268" s="35" t="s">
        <v>14</v>
      </c>
      <c r="O268" s="35" t="s">
        <v>31196</v>
      </c>
      <c r="P268" s="35" t="s">
        <v>31195</v>
      </c>
      <c r="Q268" s="36" t="s">
        <v>32312</v>
      </c>
      <c r="R268" s="36" t="s">
        <v>32319</v>
      </c>
      <c r="S268" s="36" t="s">
        <v>32320</v>
      </c>
      <c r="T268" s="36" t="s">
        <v>17</v>
      </c>
      <c r="U268" s="36" t="s">
        <v>18</v>
      </c>
      <c r="V268" s="36" t="s">
        <v>31184</v>
      </c>
    </row>
    <row r="269" spans="1:22" ht="28.8" x14ac:dyDescent="0.3">
      <c r="A269" t="s">
        <v>32385</v>
      </c>
      <c r="B269" s="2" t="s">
        <v>19</v>
      </c>
      <c r="C269" s="2" t="s">
        <v>26</v>
      </c>
      <c r="D269" s="2" t="s">
        <v>333</v>
      </c>
      <c r="E269" s="2" t="s">
        <v>57</v>
      </c>
      <c r="F269" s="2" t="s">
        <v>476</v>
      </c>
      <c r="G269" s="2" t="s">
        <v>478</v>
      </c>
      <c r="H269" s="3" t="s">
        <v>479</v>
      </c>
      <c r="I269" s="3" t="s">
        <v>480</v>
      </c>
      <c r="J269" s="3">
        <v>39</v>
      </c>
      <c r="K269" s="2" t="s">
        <v>36</v>
      </c>
      <c r="O269" s="7" t="s">
        <v>32357</v>
      </c>
      <c r="Q269" s="47" t="s">
        <v>32322</v>
      </c>
      <c r="R269" s="2">
        <v>0</v>
      </c>
      <c r="S269" s="2">
        <v>2</v>
      </c>
      <c r="T269" s="2" t="s">
        <v>31210</v>
      </c>
      <c r="V269" s="26">
        <v>3</v>
      </c>
    </row>
    <row r="270" spans="1:22" ht="28.8" x14ac:dyDescent="0.3">
      <c r="A270" t="s">
        <v>32385</v>
      </c>
      <c r="B270" s="2" t="s">
        <v>19</v>
      </c>
      <c r="C270" s="2" t="s">
        <v>26</v>
      </c>
      <c r="D270" s="2" t="s">
        <v>333</v>
      </c>
      <c r="E270" s="2" t="s">
        <v>57</v>
      </c>
      <c r="F270" s="2" t="s">
        <v>476</v>
      </c>
      <c r="G270" s="2" t="s">
        <v>481</v>
      </c>
      <c r="H270" s="3" t="s">
        <v>482</v>
      </c>
      <c r="I270" s="3" t="s">
        <v>480</v>
      </c>
      <c r="J270" s="3">
        <v>13</v>
      </c>
      <c r="K270" s="2" t="s">
        <v>36</v>
      </c>
      <c r="O270" s="7" t="s">
        <v>32358</v>
      </c>
      <c r="Q270" s="47" t="s">
        <v>32322</v>
      </c>
      <c r="R270" s="2">
        <v>0</v>
      </c>
      <c r="S270" s="2">
        <v>2</v>
      </c>
      <c r="T270" s="2" t="s">
        <v>31210</v>
      </c>
      <c r="V270" s="26">
        <v>3</v>
      </c>
    </row>
    <row r="271" spans="1:22" x14ac:dyDescent="0.3">
      <c r="L271" s="163" t="s">
        <v>0</v>
      </c>
      <c r="M271" s="163"/>
      <c r="N271" s="163"/>
      <c r="O271" s="163" t="s">
        <v>1</v>
      </c>
      <c r="P271" s="163"/>
      <c r="Q271" s="47"/>
    </row>
    <row r="272" spans="1:22" ht="43.2" x14ac:dyDescent="0.3">
      <c r="B272" s="2" t="s">
        <v>19</v>
      </c>
      <c r="C272" s="2" t="s">
        <v>26</v>
      </c>
      <c r="D272" s="2" t="s">
        <v>333</v>
      </c>
      <c r="E272" s="2" t="s">
        <v>57</v>
      </c>
      <c r="F272" s="2" t="s">
        <v>483</v>
      </c>
      <c r="H272" s="3" t="s">
        <v>484</v>
      </c>
      <c r="L272" s="35" t="s">
        <v>12</v>
      </c>
      <c r="M272" s="35" t="s">
        <v>13</v>
      </c>
      <c r="N272" s="35" t="s">
        <v>14</v>
      </c>
      <c r="O272" s="35" t="s">
        <v>31196</v>
      </c>
      <c r="P272" s="35" t="s">
        <v>31195</v>
      </c>
      <c r="Q272" s="47"/>
    </row>
    <row r="273" spans="1:26" ht="43.2" x14ac:dyDescent="0.3">
      <c r="A273" t="s">
        <v>32385</v>
      </c>
      <c r="B273" s="2" t="s">
        <v>19</v>
      </c>
      <c r="C273" s="2" t="s">
        <v>26</v>
      </c>
      <c r="D273" s="2" t="s">
        <v>333</v>
      </c>
      <c r="E273" s="2" t="s">
        <v>57</v>
      </c>
      <c r="F273" s="2" t="s">
        <v>483</v>
      </c>
      <c r="G273" s="2" t="s">
        <v>485</v>
      </c>
      <c r="H273" s="6" t="s">
        <v>486</v>
      </c>
      <c r="I273" s="3" t="s">
        <v>487</v>
      </c>
      <c r="J273" s="3">
        <v>9</v>
      </c>
      <c r="K273" s="2" t="s">
        <v>36</v>
      </c>
      <c r="O273" s="7" t="s">
        <v>486</v>
      </c>
      <c r="Q273" s="47"/>
    </row>
    <row r="274" spans="1:26" x14ac:dyDescent="0.3">
      <c r="B274" s="2" t="s">
        <v>19</v>
      </c>
      <c r="C274" s="2" t="s">
        <v>26</v>
      </c>
      <c r="D274" s="2" t="s">
        <v>333</v>
      </c>
      <c r="E274" s="2" t="s">
        <v>59</v>
      </c>
      <c r="H274" s="3" t="s">
        <v>488</v>
      </c>
      <c r="Q274" s="47"/>
    </row>
    <row r="275" spans="1:26" x14ac:dyDescent="0.3">
      <c r="L275" s="163" t="s">
        <v>0</v>
      </c>
      <c r="M275" s="163"/>
      <c r="N275" s="163"/>
      <c r="O275" s="163" t="s">
        <v>1</v>
      </c>
      <c r="P275" s="163"/>
      <c r="Q275" s="47"/>
    </row>
    <row r="276" spans="1:26" ht="43.2" x14ac:dyDescent="0.3">
      <c r="B276" s="2" t="s">
        <v>19</v>
      </c>
      <c r="C276" s="2" t="s">
        <v>26</v>
      </c>
      <c r="D276" s="2" t="s">
        <v>333</v>
      </c>
      <c r="E276" s="2" t="s">
        <v>59</v>
      </c>
      <c r="F276" s="2" t="s">
        <v>489</v>
      </c>
      <c r="H276" s="3" t="s">
        <v>490</v>
      </c>
      <c r="L276" s="35" t="s">
        <v>12</v>
      </c>
      <c r="M276" s="35" t="s">
        <v>13</v>
      </c>
      <c r="N276" s="35" t="s">
        <v>14</v>
      </c>
      <c r="O276" s="35" t="s">
        <v>31196</v>
      </c>
      <c r="P276" s="35" t="s">
        <v>31195</v>
      </c>
      <c r="Q276" s="47"/>
    </row>
    <row r="277" spans="1:26" x14ac:dyDescent="0.3">
      <c r="B277" s="4" t="s">
        <v>19</v>
      </c>
      <c r="C277" s="4" t="s">
        <v>26</v>
      </c>
      <c r="D277" s="4" t="s">
        <v>333</v>
      </c>
      <c r="E277" s="4" t="s">
        <v>59</v>
      </c>
      <c r="F277" s="4" t="s">
        <v>489</v>
      </c>
      <c r="G277" s="4" t="s">
        <v>491</v>
      </c>
      <c r="H277" s="5" t="s">
        <v>492</v>
      </c>
      <c r="I277" s="5" t="s">
        <v>493</v>
      </c>
      <c r="Q277" s="47"/>
    </row>
    <row r="278" spans="1:26" x14ac:dyDescent="0.3">
      <c r="L278" s="163" t="s">
        <v>0</v>
      </c>
      <c r="M278" s="163"/>
      <c r="N278" s="163"/>
      <c r="O278" s="163" t="s">
        <v>1</v>
      </c>
      <c r="P278" s="163"/>
      <c r="Q278" s="179" t="s">
        <v>32365</v>
      </c>
      <c r="R278" s="179"/>
      <c r="S278" s="179"/>
      <c r="T278" s="179"/>
      <c r="U278" s="179"/>
      <c r="V278" s="179" t="s">
        <v>32368</v>
      </c>
      <c r="W278" s="179"/>
      <c r="X278" s="179"/>
      <c r="Y278" s="179"/>
      <c r="Z278" s="179"/>
    </row>
    <row r="279" spans="1:26" ht="43.2" x14ac:dyDescent="0.3">
      <c r="B279" s="2" t="s">
        <v>19</v>
      </c>
      <c r="C279" s="2" t="s">
        <v>26</v>
      </c>
      <c r="D279" s="2" t="s">
        <v>333</v>
      </c>
      <c r="E279" s="2" t="s">
        <v>59</v>
      </c>
      <c r="F279" s="2" t="s">
        <v>494</v>
      </c>
      <c r="H279" s="3" t="s">
        <v>495</v>
      </c>
      <c r="L279" s="35" t="s">
        <v>12</v>
      </c>
      <c r="M279" s="35" t="s">
        <v>13</v>
      </c>
      <c r="N279" s="35" t="s">
        <v>14</v>
      </c>
      <c r="O279" s="35" t="s">
        <v>31196</v>
      </c>
      <c r="P279" s="35" t="s">
        <v>31195</v>
      </c>
      <c r="Q279" s="36" t="s">
        <v>32319</v>
      </c>
      <c r="R279" s="36" t="s">
        <v>32320</v>
      </c>
      <c r="S279" s="36" t="s">
        <v>17</v>
      </c>
      <c r="T279" s="36" t="s">
        <v>18</v>
      </c>
      <c r="U279" s="36" t="s">
        <v>31184</v>
      </c>
      <c r="V279" s="36" t="s">
        <v>32319</v>
      </c>
      <c r="W279" s="36" t="s">
        <v>32320</v>
      </c>
      <c r="X279" s="36" t="s">
        <v>17</v>
      </c>
      <c r="Y279" s="36" t="s">
        <v>18</v>
      </c>
      <c r="Z279" s="36" t="s">
        <v>31184</v>
      </c>
    </row>
    <row r="280" spans="1:26" x14ac:dyDescent="0.3">
      <c r="A280" t="s">
        <v>32385</v>
      </c>
      <c r="B280" s="2" t="s">
        <v>19</v>
      </c>
      <c r="C280" s="2" t="s">
        <v>26</v>
      </c>
      <c r="D280" s="2" t="s">
        <v>333</v>
      </c>
      <c r="E280" s="2" t="s">
        <v>59</v>
      </c>
      <c r="F280" s="2" t="s">
        <v>494</v>
      </c>
      <c r="G280" s="2" t="s">
        <v>496</v>
      </c>
      <c r="H280" s="3" t="s">
        <v>497</v>
      </c>
      <c r="I280" s="3" t="s">
        <v>498</v>
      </c>
      <c r="J280" s="3">
        <v>4</v>
      </c>
      <c r="K280" s="2" t="s">
        <v>36</v>
      </c>
      <c r="O280" s="7" t="s">
        <v>32359</v>
      </c>
      <c r="Q280" s="47" t="s">
        <v>32361</v>
      </c>
      <c r="R280" s="2">
        <v>0.15</v>
      </c>
      <c r="S280" s="2" t="s">
        <v>31210</v>
      </c>
      <c r="U280" s="26">
        <v>1</v>
      </c>
      <c r="V280" s="2"/>
    </row>
    <row r="281" spans="1:26" x14ac:dyDescent="0.3">
      <c r="A281" t="s">
        <v>32385</v>
      </c>
      <c r="B281" s="2" t="s">
        <v>19</v>
      </c>
      <c r="C281" s="2" t="s">
        <v>26</v>
      </c>
      <c r="D281" s="2" t="s">
        <v>333</v>
      </c>
      <c r="E281" s="2" t="s">
        <v>59</v>
      </c>
      <c r="F281" s="2" t="s">
        <v>494</v>
      </c>
      <c r="G281" s="2" t="s">
        <v>499</v>
      </c>
      <c r="H281" s="3" t="s">
        <v>500</v>
      </c>
      <c r="I281" s="3" t="s">
        <v>498</v>
      </c>
      <c r="K281" s="2" t="s">
        <v>36</v>
      </c>
      <c r="O281" s="7" t="s">
        <v>32359</v>
      </c>
      <c r="Q281" s="47" t="s">
        <v>32362</v>
      </c>
      <c r="R281" s="47" t="s">
        <v>32362</v>
      </c>
      <c r="S281" s="2" t="s">
        <v>31210</v>
      </c>
      <c r="U281" s="26">
        <v>1</v>
      </c>
      <c r="V281" s="2"/>
    </row>
    <row r="282" spans="1:26" x14ac:dyDescent="0.3">
      <c r="A282" t="s">
        <v>32385</v>
      </c>
      <c r="B282" s="2" t="s">
        <v>19</v>
      </c>
      <c r="C282" s="2" t="s">
        <v>26</v>
      </c>
      <c r="D282" s="2" t="s">
        <v>333</v>
      </c>
      <c r="E282" s="2" t="s">
        <v>59</v>
      </c>
      <c r="F282" s="2" t="s">
        <v>494</v>
      </c>
      <c r="G282" s="2" t="s">
        <v>501</v>
      </c>
      <c r="H282" s="3" t="s">
        <v>502</v>
      </c>
      <c r="I282" s="3" t="s">
        <v>498</v>
      </c>
      <c r="K282" s="2" t="s">
        <v>36</v>
      </c>
      <c r="O282" s="7" t="s">
        <v>32359</v>
      </c>
      <c r="Q282" s="47" t="s">
        <v>32363</v>
      </c>
      <c r="R282" s="47" t="s">
        <v>32363</v>
      </c>
      <c r="S282" s="2" t="s">
        <v>31210</v>
      </c>
      <c r="U282" s="26">
        <v>1</v>
      </c>
      <c r="V282" s="2"/>
    </row>
    <row r="283" spans="1:26" x14ac:dyDescent="0.3">
      <c r="A283" t="s">
        <v>32385</v>
      </c>
      <c r="B283" s="2" t="s">
        <v>19</v>
      </c>
      <c r="C283" s="2" t="s">
        <v>26</v>
      </c>
      <c r="D283" s="2" t="s">
        <v>333</v>
      </c>
      <c r="E283" s="2" t="s">
        <v>59</v>
      </c>
      <c r="F283" s="2" t="s">
        <v>494</v>
      </c>
      <c r="G283" s="2" t="s">
        <v>503</v>
      </c>
      <c r="H283" s="3" t="s">
        <v>504</v>
      </c>
      <c r="I283" s="3" t="s">
        <v>498</v>
      </c>
      <c r="K283" s="2" t="s">
        <v>36</v>
      </c>
      <c r="O283" s="7" t="s">
        <v>32359</v>
      </c>
      <c r="Q283" s="47" t="s">
        <v>32364</v>
      </c>
      <c r="R283" s="47" t="s">
        <v>32364</v>
      </c>
      <c r="S283" s="2" t="s">
        <v>31210</v>
      </c>
      <c r="U283" s="26">
        <v>1</v>
      </c>
      <c r="V283" s="2"/>
    </row>
    <row r="284" spans="1:26" x14ac:dyDescent="0.3">
      <c r="A284" t="s">
        <v>32385</v>
      </c>
      <c r="B284" s="2" t="s">
        <v>19</v>
      </c>
      <c r="C284" s="2" t="s">
        <v>26</v>
      </c>
      <c r="D284" s="2" t="s">
        <v>333</v>
      </c>
      <c r="E284" s="2" t="s">
        <v>59</v>
      </c>
      <c r="F284" s="2" t="s">
        <v>494</v>
      </c>
      <c r="G284" s="2" t="s">
        <v>505</v>
      </c>
      <c r="H284" s="3" t="s">
        <v>506</v>
      </c>
      <c r="I284" s="3" t="s">
        <v>498</v>
      </c>
      <c r="K284" s="2" t="s">
        <v>36</v>
      </c>
      <c r="O284" s="7" t="s">
        <v>32360</v>
      </c>
      <c r="Q284" s="47" t="s">
        <v>32366</v>
      </c>
      <c r="R284" s="47" t="s">
        <v>32366</v>
      </c>
      <c r="S284" s="2" t="s">
        <v>31210</v>
      </c>
      <c r="U284" s="26">
        <v>1</v>
      </c>
      <c r="V284" s="2">
        <v>0.2</v>
      </c>
      <c r="W284" s="2">
        <v>0.2</v>
      </c>
      <c r="X284" s="2" t="s">
        <v>31210</v>
      </c>
      <c r="Z284" s="2">
        <v>1</v>
      </c>
    </row>
    <row r="285" spans="1:26" x14ac:dyDescent="0.3">
      <c r="A285" t="s">
        <v>32385</v>
      </c>
      <c r="B285" s="2" t="s">
        <v>19</v>
      </c>
      <c r="C285" s="2" t="s">
        <v>26</v>
      </c>
      <c r="D285" s="2" t="s">
        <v>333</v>
      </c>
      <c r="E285" s="2" t="s">
        <v>59</v>
      </c>
      <c r="F285" s="2" t="s">
        <v>494</v>
      </c>
      <c r="G285" s="2" t="s">
        <v>507</v>
      </c>
      <c r="H285" s="3" t="s">
        <v>508</v>
      </c>
      <c r="I285" s="3" t="s">
        <v>498</v>
      </c>
      <c r="K285" s="2" t="s">
        <v>36</v>
      </c>
      <c r="O285" s="7" t="s">
        <v>32360</v>
      </c>
      <c r="Q285" s="47" t="s">
        <v>32367</v>
      </c>
      <c r="R285" s="47" t="s">
        <v>32367</v>
      </c>
      <c r="S285" s="2" t="s">
        <v>31210</v>
      </c>
      <c r="U285" s="26">
        <v>1</v>
      </c>
      <c r="V285" s="2">
        <v>0.35</v>
      </c>
      <c r="W285" s="2">
        <v>0.35</v>
      </c>
      <c r="X285" s="2" t="s">
        <v>31210</v>
      </c>
      <c r="Z285" s="2">
        <v>1</v>
      </c>
    </row>
    <row r="286" spans="1:26" ht="28.8" x14ac:dyDescent="0.3">
      <c r="A286" t="s">
        <v>32385</v>
      </c>
      <c r="B286" s="2" t="s">
        <v>19</v>
      </c>
      <c r="C286" s="2" t="s">
        <v>26</v>
      </c>
      <c r="D286" s="2" t="s">
        <v>333</v>
      </c>
      <c r="E286" s="2" t="s">
        <v>59</v>
      </c>
      <c r="F286" s="2" t="s">
        <v>494</v>
      </c>
      <c r="G286" s="2" t="s">
        <v>509</v>
      </c>
      <c r="H286" s="6" t="s">
        <v>510</v>
      </c>
      <c r="I286" s="3" t="s">
        <v>498</v>
      </c>
      <c r="K286" s="2" t="s">
        <v>36</v>
      </c>
      <c r="O286" s="7" t="s">
        <v>510</v>
      </c>
      <c r="Q286" s="47"/>
    </row>
    <row r="287" spans="1:26" x14ac:dyDescent="0.3">
      <c r="L287" s="163" t="s">
        <v>0</v>
      </c>
      <c r="M287" s="163"/>
      <c r="N287" s="163"/>
      <c r="O287" s="163" t="s">
        <v>1</v>
      </c>
      <c r="P287" s="163"/>
      <c r="Q287" s="47"/>
    </row>
    <row r="288" spans="1:26" ht="43.2" x14ac:dyDescent="0.3">
      <c r="B288" s="2" t="s">
        <v>19</v>
      </c>
      <c r="C288" s="2" t="s">
        <v>26</v>
      </c>
      <c r="D288" s="2" t="s">
        <v>333</v>
      </c>
      <c r="E288" s="2" t="s">
        <v>59</v>
      </c>
      <c r="F288" s="2" t="s">
        <v>511</v>
      </c>
      <c r="H288" s="3" t="s">
        <v>512</v>
      </c>
      <c r="L288" s="35" t="s">
        <v>12</v>
      </c>
      <c r="M288" s="35" t="s">
        <v>13</v>
      </c>
      <c r="N288" s="35" t="s">
        <v>14</v>
      </c>
      <c r="O288" s="35" t="s">
        <v>31196</v>
      </c>
      <c r="P288" s="35" t="s">
        <v>31195</v>
      </c>
      <c r="Q288" s="47"/>
    </row>
    <row r="289" spans="1:21" ht="28.8" x14ac:dyDescent="0.3">
      <c r="A289" t="s">
        <v>32385</v>
      </c>
      <c r="B289" s="2" t="s">
        <v>19</v>
      </c>
      <c r="C289" s="2" t="s">
        <v>26</v>
      </c>
      <c r="D289" s="2" t="s">
        <v>333</v>
      </c>
      <c r="E289" s="2" t="s">
        <v>59</v>
      </c>
      <c r="F289" s="2" t="s">
        <v>511</v>
      </c>
      <c r="G289" s="2" t="s">
        <v>513</v>
      </c>
      <c r="H289" s="6" t="s">
        <v>514</v>
      </c>
      <c r="I289" s="3" t="s">
        <v>515</v>
      </c>
      <c r="J289" s="3">
        <v>4</v>
      </c>
      <c r="K289" s="2" t="s">
        <v>36</v>
      </c>
      <c r="O289" s="7" t="s">
        <v>514</v>
      </c>
      <c r="Q289" s="47"/>
    </row>
    <row r="290" spans="1:21" x14ac:dyDescent="0.3">
      <c r="L290" s="163" t="s">
        <v>0</v>
      </c>
      <c r="M290" s="163"/>
      <c r="N290" s="163"/>
      <c r="O290" s="163" t="s">
        <v>1</v>
      </c>
      <c r="P290" s="163"/>
      <c r="Q290" s="47"/>
    </row>
    <row r="291" spans="1:21" ht="43.2" x14ac:dyDescent="0.3">
      <c r="B291" s="2" t="s">
        <v>19</v>
      </c>
      <c r="C291" s="2" t="s">
        <v>26</v>
      </c>
      <c r="D291" s="2" t="s">
        <v>333</v>
      </c>
      <c r="E291" s="2" t="s">
        <v>59</v>
      </c>
      <c r="F291" s="2" t="s">
        <v>516</v>
      </c>
      <c r="H291" s="3" t="s">
        <v>517</v>
      </c>
      <c r="L291" s="35" t="s">
        <v>12</v>
      </c>
      <c r="M291" s="35" t="s">
        <v>13</v>
      </c>
      <c r="N291" s="35" t="s">
        <v>14</v>
      </c>
      <c r="O291" s="35" t="s">
        <v>31196</v>
      </c>
      <c r="P291" s="35" t="s">
        <v>31195</v>
      </c>
      <c r="Q291" s="47"/>
    </row>
    <row r="292" spans="1:21" x14ac:dyDescent="0.3">
      <c r="B292" s="4" t="s">
        <v>19</v>
      </c>
      <c r="C292" s="4" t="s">
        <v>26</v>
      </c>
      <c r="D292" s="4" t="s">
        <v>333</v>
      </c>
      <c r="E292" s="4" t="s">
        <v>59</v>
      </c>
      <c r="F292" s="4" t="s">
        <v>516</v>
      </c>
      <c r="G292" s="4" t="s">
        <v>518</v>
      </c>
      <c r="H292" s="5" t="s">
        <v>519</v>
      </c>
      <c r="I292" s="5" t="s">
        <v>520</v>
      </c>
      <c r="Q292" s="47"/>
    </row>
    <row r="293" spans="1:21" x14ac:dyDescent="0.3">
      <c r="B293" s="4" t="s">
        <v>19</v>
      </c>
      <c r="C293" s="4" t="s">
        <v>26</v>
      </c>
      <c r="D293" s="4" t="s">
        <v>333</v>
      </c>
      <c r="E293" s="4" t="s">
        <v>59</v>
      </c>
      <c r="F293" s="4" t="s">
        <v>516</v>
      </c>
      <c r="G293" s="4" t="s">
        <v>521</v>
      </c>
      <c r="H293" s="5" t="s">
        <v>522</v>
      </c>
      <c r="I293" s="5" t="s">
        <v>520</v>
      </c>
      <c r="Q293" s="47"/>
    </row>
    <row r="294" spans="1:21" ht="28.8" x14ac:dyDescent="0.3">
      <c r="B294" s="4" t="s">
        <v>19</v>
      </c>
      <c r="C294" s="4" t="s">
        <v>26</v>
      </c>
      <c r="D294" s="4" t="s">
        <v>333</v>
      </c>
      <c r="E294" s="4" t="s">
        <v>59</v>
      </c>
      <c r="F294" s="4" t="s">
        <v>516</v>
      </c>
      <c r="G294" s="4" t="s">
        <v>523</v>
      </c>
      <c r="H294" s="5" t="s">
        <v>524</v>
      </c>
      <c r="I294" s="5" t="s">
        <v>520</v>
      </c>
      <c r="Q294" s="47"/>
    </row>
    <row r="295" spans="1:21" x14ac:dyDescent="0.3">
      <c r="B295" s="4" t="s">
        <v>19</v>
      </c>
      <c r="C295" s="4" t="s">
        <v>26</v>
      </c>
      <c r="D295" s="4" t="s">
        <v>333</v>
      </c>
      <c r="E295" s="4" t="s">
        <v>59</v>
      </c>
      <c r="F295" s="4" t="s">
        <v>516</v>
      </c>
      <c r="G295" s="4" t="s">
        <v>525</v>
      </c>
      <c r="H295" s="5" t="s">
        <v>526</v>
      </c>
      <c r="I295" s="5" t="s">
        <v>520</v>
      </c>
      <c r="Q295" s="47"/>
    </row>
    <row r="296" spans="1:21" ht="28.8" x14ac:dyDescent="0.3">
      <c r="B296" s="4" t="s">
        <v>19</v>
      </c>
      <c r="C296" s="4" t="s">
        <v>26</v>
      </c>
      <c r="D296" s="4" t="s">
        <v>333</v>
      </c>
      <c r="E296" s="4" t="s">
        <v>59</v>
      </c>
      <c r="F296" s="4" t="s">
        <v>516</v>
      </c>
      <c r="G296" s="4" t="s">
        <v>527</v>
      </c>
      <c r="H296" s="5" t="s">
        <v>528</v>
      </c>
      <c r="I296" s="5" t="s">
        <v>520</v>
      </c>
      <c r="Q296" s="47"/>
    </row>
    <row r="297" spans="1:21" ht="28.8" x14ac:dyDescent="0.3">
      <c r="B297" s="4" t="s">
        <v>19</v>
      </c>
      <c r="C297" s="4" t="s">
        <v>26</v>
      </c>
      <c r="D297" s="4" t="s">
        <v>333</v>
      </c>
      <c r="E297" s="4" t="s">
        <v>59</v>
      </c>
      <c r="F297" s="4" t="s">
        <v>516</v>
      </c>
      <c r="G297" s="4" t="s">
        <v>529</v>
      </c>
      <c r="H297" s="5" t="s">
        <v>530</v>
      </c>
      <c r="I297" s="5" t="s">
        <v>520</v>
      </c>
      <c r="Q297" s="47"/>
    </row>
    <row r="298" spans="1:21" x14ac:dyDescent="0.3">
      <c r="L298" s="163" t="s">
        <v>0</v>
      </c>
      <c r="M298" s="163"/>
      <c r="N298" s="163"/>
      <c r="O298" s="163" t="s">
        <v>1</v>
      </c>
      <c r="P298" s="163"/>
      <c r="Q298" s="179" t="s">
        <v>31230</v>
      </c>
      <c r="R298" s="179"/>
      <c r="S298" s="179"/>
      <c r="T298" s="179"/>
      <c r="U298" s="179"/>
    </row>
    <row r="299" spans="1:21" ht="43.2" x14ac:dyDescent="0.3">
      <c r="B299" s="2" t="s">
        <v>19</v>
      </c>
      <c r="C299" s="2" t="s">
        <v>26</v>
      </c>
      <c r="D299" s="2" t="s">
        <v>333</v>
      </c>
      <c r="E299" s="2" t="s">
        <v>59</v>
      </c>
      <c r="F299" s="2" t="s">
        <v>531</v>
      </c>
      <c r="H299" s="3" t="s">
        <v>532</v>
      </c>
      <c r="L299" s="35" t="s">
        <v>12</v>
      </c>
      <c r="M299" s="35" t="s">
        <v>13</v>
      </c>
      <c r="N299" s="35" t="s">
        <v>14</v>
      </c>
      <c r="O299" s="35" t="s">
        <v>31196</v>
      </c>
      <c r="P299" s="35" t="s">
        <v>31195</v>
      </c>
      <c r="Q299" s="36" t="s">
        <v>32319</v>
      </c>
      <c r="R299" s="36" t="s">
        <v>32320</v>
      </c>
      <c r="S299" s="36" t="s">
        <v>17</v>
      </c>
      <c r="T299" s="36" t="s">
        <v>18</v>
      </c>
      <c r="U299" s="36" t="s">
        <v>31184</v>
      </c>
    </row>
    <row r="300" spans="1:21" ht="43.2" x14ac:dyDescent="0.3">
      <c r="A300" t="s">
        <v>32385</v>
      </c>
      <c r="B300" s="2" t="s">
        <v>19</v>
      </c>
      <c r="C300" s="2" t="s">
        <v>26</v>
      </c>
      <c r="D300" s="2" t="s">
        <v>333</v>
      </c>
      <c r="E300" s="2" t="s">
        <v>59</v>
      </c>
      <c r="F300" s="2" t="s">
        <v>531</v>
      </c>
      <c r="G300" s="2" t="s">
        <v>533</v>
      </c>
      <c r="H300" s="3" t="s">
        <v>534</v>
      </c>
      <c r="I300" s="3" t="s">
        <v>535</v>
      </c>
      <c r="K300" s="2" t="s">
        <v>36</v>
      </c>
      <c r="L300" s="7" t="s">
        <v>31232</v>
      </c>
      <c r="O300" s="7" t="s">
        <v>32369</v>
      </c>
      <c r="Q300" s="47" t="s">
        <v>32370</v>
      </c>
      <c r="R300" s="2">
        <v>8</v>
      </c>
      <c r="S300" s="2" t="s">
        <v>31958</v>
      </c>
      <c r="U300" s="26">
        <v>3</v>
      </c>
    </row>
    <row r="301" spans="1:21" ht="43.2" x14ac:dyDescent="0.3">
      <c r="A301" t="s">
        <v>32385</v>
      </c>
      <c r="B301" s="2" t="s">
        <v>19</v>
      </c>
      <c r="C301" s="2" t="s">
        <v>26</v>
      </c>
      <c r="D301" s="2" t="s">
        <v>333</v>
      </c>
      <c r="E301" s="2" t="s">
        <v>59</v>
      </c>
      <c r="F301" s="2" t="s">
        <v>531</v>
      </c>
      <c r="G301" s="2" t="s">
        <v>536</v>
      </c>
      <c r="H301" s="3" t="s">
        <v>537</v>
      </c>
      <c r="I301" s="3" t="s">
        <v>535</v>
      </c>
      <c r="K301" s="2" t="s">
        <v>36</v>
      </c>
      <c r="L301" s="7" t="s">
        <v>31233</v>
      </c>
      <c r="O301" s="7" t="s">
        <v>32369</v>
      </c>
      <c r="Q301" s="47"/>
      <c r="T301" s="2">
        <v>1</v>
      </c>
    </row>
    <row r="302" spans="1:21" ht="43.2" x14ac:dyDescent="0.3">
      <c r="A302" t="s">
        <v>32385</v>
      </c>
      <c r="B302" s="2" t="s">
        <v>19</v>
      </c>
      <c r="C302" s="2" t="s">
        <v>26</v>
      </c>
      <c r="D302" s="2" t="s">
        <v>333</v>
      </c>
      <c r="E302" s="2" t="s">
        <v>59</v>
      </c>
      <c r="F302" s="2" t="s">
        <v>531</v>
      </c>
      <c r="G302" s="2" t="s">
        <v>538</v>
      </c>
      <c r="H302" s="3" t="s">
        <v>539</v>
      </c>
      <c r="I302" s="3" t="s">
        <v>535</v>
      </c>
      <c r="K302" s="2" t="s">
        <v>36</v>
      </c>
      <c r="L302" s="7" t="s">
        <v>31232</v>
      </c>
      <c r="O302" s="7" t="s">
        <v>32369</v>
      </c>
      <c r="Q302" s="47" t="s">
        <v>32370</v>
      </c>
      <c r="R302" s="2">
        <v>16</v>
      </c>
      <c r="S302" s="2" t="s">
        <v>31958</v>
      </c>
      <c r="U302" s="26">
        <v>3</v>
      </c>
    </row>
    <row r="303" spans="1:21" ht="43.2" x14ac:dyDescent="0.3">
      <c r="A303" t="s">
        <v>32385</v>
      </c>
      <c r="B303" s="2" t="s">
        <v>19</v>
      </c>
      <c r="C303" s="2" t="s">
        <v>26</v>
      </c>
      <c r="D303" s="2" t="s">
        <v>333</v>
      </c>
      <c r="E303" s="2" t="s">
        <v>59</v>
      </c>
      <c r="F303" s="2" t="s">
        <v>531</v>
      </c>
      <c r="G303" s="2" t="s">
        <v>540</v>
      </c>
      <c r="H303" s="3" t="s">
        <v>537</v>
      </c>
      <c r="I303" s="3" t="s">
        <v>535</v>
      </c>
      <c r="K303" s="2" t="s">
        <v>36</v>
      </c>
      <c r="L303" s="7" t="s">
        <v>31233</v>
      </c>
      <c r="O303" s="7" t="s">
        <v>32369</v>
      </c>
      <c r="Q303" s="47"/>
      <c r="T303" s="2">
        <v>1</v>
      </c>
    </row>
    <row r="304" spans="1:21" ht="43.2" x14ac:dyDescent="0.3">
      <c r="A304" t="s">
        <v>32385</v>
      </c>
      <c r="B304" s="2" t="s">
        <v>19</v>
      </c>
      <c r="C304" s="2" t="s">
        <v>26</v>
      </c>
      <c r="D304" s="2" t="s">
        <v>333</v>
      </c>
      <c r="E304" s="2" t="s">
        <v>59</v>
      </c>
      <c r="F304" s="2" t="s">
        <v>531</v>
      </c>
      <c r="G304" s="2" t="s">
        <v>541</v>
      </c>
      <c r="H304" s="3" t="s">
        <v>542</v>
      </c>
      <c r="I304" s="3" t="s">
        <v>535</v>
      </c>
      <c r="J304" s="3">
        <v>1</v>
      </c>
      <c r="K304" s="2" t="s">
        <v>36</v>
      </c>
      <c r="L304" s="7" t="s">
        <v>31232</v>
      </c>
      <c r="O304" s="7" t="s">
        <v>32371</v>
      </c>
      <c r="Q304" s="47" t="s">
        <v>32370</v>
      </c>
      <c r="R304" s="2">
        <v>10</v>
      </c>
      <c r="S304" s="2" t="s">
        <v>31958</v>
      </c>
      <c r="U304" s="26">
        <v>3</v>
      </c>
    </row>
    <row r="305" spans="1:20" ht="43.2" x14ac:dyDescent="0.3">
      <c r="A305" t="s">
        <v>32385</v>
      </c>
      <c r="B305" s="2" t="s">
        <v>19</v>
      </c>
      <c r="C305" s="2" t="s">
        <v>26</v>
      </c>
      <c r="D305" s="2" t="s">
        <v>333</v>
      </c>
      <c r="E305" s="2" t="s">
        <v>59</v>
      </c>
      <c r="F305" s="2" t="s">
        <v>531</v>
      </c>
      <c r="G305" s="2" t="s">
        <v>543</v>
      </c>
      <c r="H305" s="3" t="s">
        <v>544</v>
      </c>
      <c r="I305" s="3" t="s">
        <v>535</v>
      </c>
      <c r="K305" s="2" t="s">
        <v>36</v>
      </c>
      <c r="L305" s="7" t="s">
        <v>31233</v>
      </c>
      <c r="O305" s="7" t="s">
        <v>32371</v>
      </c>
      <c r="Q305" s="47"/>
      <c r="T305" s="2">
        <v>1</v>
      </c>
    </row>
    <row r="306" spans="1:20" x14ac:dyDescent="0.3">
      <c r="L306" s="163" t="s">
        <v>0</v>
      </c>
      <c r="M306" s="163"/>
      <c r="N306" s="163"/>
      <c r="O306" s="163" t="s">
        <v>1</v>
      </c>
      <c r="P306" s="163"/>
      <c r="Q306" s="47"/>
    </row>
    <row r="307" spans="1:20" ht="43.2" x14ac:dyDescent="0.3">
      <c r="B307" s="2" t="s">
        <v>19</v>
      </c>
      <c r="C307" s="2" t="s">
        <v>26</v>
      </c>
      <c r="D307" s="2" t="s">
        <v>333</v>
      </c>
      <c r="E307" s="2" t="s">
        <v>59</v>
      </c>
      <c r="F307" s="2" t="s">
        <v>545</v>
      </c>
      <c r="H307" s="3" t="s">
        <v>546</v>
      </c>
      <c r="L307" s="35" t="s">
        <v>12</v>
      </c>
      <c r="M307" s="35" t="s">
        <v>13</v>
      </c>
      <c r="N307" s="35" t="s">
        <v>14</v>
      </c>
      <c r="O307" s="35" t="s">
        <v>31196</v>
      </c>
      <c r="P307" s="35" t="s">
        <v>31195</v>
      </c>
      <c r="Q307" s="47"/>
    </row>
    <row r="308" spans="1:20" x14ac:dyDescent="0.3">
      <c r="B308" s="4" t="s">
        <v>19</v>
      </c>
      <c r="C308" s="4" t="s">
        <v>26</v>
      </c>
      <c r="D308" s="4" t="s">
        <v>333</v>
      </c>
      <c r="E308" s="4" t="s">
        <v>59</v>
      </c>
      <c r="F308" s="4" t="s">
        <v>545</v>
      </c>
      <c r="G308" s="4" t="s">
        <v>547</v>
      </c>
      <c r="H308" s="5" t="s">
        <v>548</v>
      </c>
      <c r="I308" s="5" t="s">
        <v>520</v>
      </c>
      <c r="Q308" s="47"/>
    </row>
    <row r="309" spans="1:20" x14ac:dyDescent="0.3">
      <c r="B309" s="4" t="s">
        <v>19</v>
      </c>
      <c r="C309" s="4" t="s">
        <v>26</v>
      </c>
      <c r="D309" s="4" t="s">
        <v>333</v>
      </c>
      <c r="E309" s="4" t="s">
        <v>59</v>
      </c>
      <c r="F309" s="4" t="s">
        <v>545</v>
      </c>
      <c r="G309" s="4" t="s">
        <v>549</v>
      </c>
      <c r="H309" s="5" t="s">
        <v>550</v>
      </c>
      <c r="I309" s="5" t="s">
        <v>520</v>
      </c>
      <c r="Q309" s="47"/>
    </row>
    <row r="310" spans="1:20" x14ac:dyDescent="0.3">
      <c r="B310" s="4" t="s">
        <v>19</v>
      </c>
      <c r="C310" s="4" t="s">
        <v>26</v>
      </c>
      <c r="D310" s="4" t="s">
        <v>333</v>
      </c>
      <c r="E310" s="4" t="s">
        <v>59</v>
      </c>
      <c r="F310" s="4" t="s">
        <v>545</v>
      </c>
      <c r="G310" s="4" t="s">
        <v>551</v>
      </c>
      <c r="H310" s="5" t="s">
        <v>552</v>
      </c>
      <c r="I310" s="5" t="s">
        <v>520</v>
      </c>
      <c r="Q310" s="47"/>
    </row>
    <row r="311" spans="1:20" x14ac:dyDescent="0.3">
      <c r="L311" s="163" t="s">
        <v>0</v>
      </c>
      <c r="M311" s="163"/>
      <c r="N311" s="163"/>
      <c r="O311" s="163" t="s">
        <v>1</v>
      </c>
      <c r="P311" s="163"/>
      <c r="Q311" s="47"/>
    </row>
    <row r="312" spans="1:20" ht="43.2" x14ac:dyDescent="0.3">
      <c r="B312" s="2" t="s">
        <v>19</v>
      </c>
      <c r="C312" s="2" t="s">
        <v>26</v>
      </c>
      <c r="D312" s="2" t="s">
        <v>333</v>
      </c>
      <c r="E312" s="2" t="s">
        <v>59</v>
      </c>
      <c r="F312" s="2" t="s">
        <v>553</v>
      </c>
      <c r="H312" s="3" t="s">
        <v>554</v>
      </c>
      <c r="L312" s="35" t="s">
        <v>12</v>
      </c>
      <c r="M312" s="35" t="s">
        <v>13</v>
      </c>
      <c r="N312" s="35" t="s">
        <v>14</v>
      </c>
      <c r="O312" s="35" t="s">
        <v>31196</v>
      </c>
      <c r="P312" s="35" t="s">
        <v>31195</v>
      </c>
      <c r="Q312" s="47"/>
    </row>
    <row r="313" spans="1:20" x14ac:dyDescent="0.3">
      <c r="B313" s="4" t="s">
        <v>19</v>
      </c>
      <c r="C313" s="4" t="s">
        <v>26</v>
      </c>
      <c r="D313" s="4" t="s">
        <v>333</v>
      </c>
      <c r="E313" s="4" t="s">
        <v>59</v>
      </c>
      <c r="F313" s="4" t="s">
        <v>553</v>
      </c>
      <c r="G313" s="4" t="s">
        <v>555</v>
      </c>
      <c r="H313" s="5" t="s">
        <v>556</v>
      </c>
      <c r="I313" s="5" t="s">
        <v>557</v>
      </c>
      <c r="Q313" s="47"/>
    </row>
    <row r="314" spans="1:20" x14ac:dyDescent="0.3">
      <c r="B314" s="4" t="s">
        <v>19</v>
      </c>
      <c r="C314" s="4" t="s">
        <v>26</v>
      </c>
      <c r="D314" s="4" t="s">
        <v>333</v>
      </c>
      <c r="E314" s="4" t="s">
        <v>59</v>
      </c>
      <c r="F314" s="4" t="s">
        <v>553</v>
      </c>
      <c r="G314" s="4" t="s">
        <v>558</v>
      </c>
      <c r="H314" s="5" t="s">
        <v>559</v>
      </c>
      <c r="I314" s="5" t="s">
        <v>557</v>
      </c>
      <c r="Q314" s="47"/>
    </row>
    <row r="315" spans="1:20" x14ac:dyDescent="0.3">
      <c r="L315" s="163" t="s">
        <v>0</v>
      </c>
      <c r="M315" s="163"/>
      <c r="N315" s="163"/>
      <c r="O315" s="163" t="s">
        <v>1</v>
      </c>
      <c r="P315" s="163"/>
      <c r="Q315" s="47"/>
    </row>
    <row r="316" spans="1:20" ht="43.2" x14ac:dyDescent="0.3">
      <c r="B316" s="2" t="s">
        <v>19</v>
      </c>
      <c r="C316" s="2" t="s">
        <v>26</v>
      </c>
      <c r="D316" s="2" t="s">
        <v>333</v>
      </c>
      <c r="E316" s="2" t="s">
        <v>59</v>
      </c>
      <c r="F316" s="2" t="s">
        <v>560</v>
      </c>
      <c r="H316" s="3" t="s">
        <v>561</v>
      </c>
      <c r="L316" s="35" t="s">
        <v>12</v>
      </c>
      <c r="M316" s="35" t="s">
        <v>13</v>
      </c>
      <c r="N316" s="35" t="s">
        <v>14</v>
      </c>
      <c r="O316" s="35" t="s">
        <v>31196</v>
      </c>
      <c r="P316" s="35" t="s">
        <v>31195</v>
      </c>
      <c r="Q316" s="47"/>
    </row>
    <row r="317" spans="1:20" x14ac:dyDescent="0.3">
      <c r="B317" s="4" t="s">
        <v>19</v>
      </c>
      <c r="C317" s="4" t="s">
        <v>26</v>
      </c>
      <c r="D317" s="4" t="s">
        <v>333</v>
      </c>
      <c r="E317" s="4" t="s">
        <v>59</v>
      </c>
      <c r="F317" s="4" t="s">
        <v>560</v>
      </c>
      <c r="G317" s="4" t="s">
        <v>562</v>
      </c>
      <c r="H317" s="5" t="s">
        <v>563</v>
      </c>
      <c r="I317" s="5" t="s">
        <v>564</v>
      </c>
      <c r="Q317" s="47"/>
    </row>
    <row r="318" spans="1:20" x14ac:dyDescent="0.3">
      <c r="B318" s="4" t="s">
        <v>19</v>
      </c>
      <c r="C318" s="4" t="s">
        <v>26</v>
      </c>
      <c r="D318" s="4" t="s">
        <v>333</v>
      </c>
      <c r="E318" s="4" t="s">
        <v>59</v>
      </c>
      <c r="F318" s="4" t="s">
        <v>560</v>
      </c>
      <c r="G318" s="4" t="s">
        <v>565</v>
      </c>
      <c r="H318" s="5" t="s">
        <v>566</v>
      </c>
      <c r="I318" s="5" t="s">
        <v>564</v>
      </c>
      <c r="Q318" s="47"/>
    </row>
    <row r="319" spans="1:20" x14ac:dyDescent="0.3">
      <c r="L319" s="163" t="s">
        <v>0</v>
      </c>
      <c r="M319" s="163"/>
      <c r="N319" s="163"/>
      <c r="O319" s="163" t="s">
        <v>1</v>
      </c>
      <c r="P319" s="163"/>
      <c r="Q319" s="47"/>
    </row>
    <row r="320" spans="1:20" ht="43.2" x14ac:dyDescent="0.3">
      <c r="B320" s="2" t="s">
        <v>19</v>
      </c>
      <c r="C320" s="2" t="s">
        <v>26</v>
      </c>
      <c r="D320" s="2" t="s">
        <v>333</v>
      </c>
      <c r="E320" s="2" t="s">
        <v>59</v>
      </c>
      <c r="F320" s="2" t="s">
        <v>567</v>
      </c>
      <c r="H320" s="3" t="s">
        <v>568</v>
      </c>
      <c r="L320" s="35" t="s">
        <v>12</v>
      </c>
      <c r="M320" s="35" t="s">
        <v>13</v>
      </c>
      <c r="N320" s="35" t="s">
        <v>14</v>
      </c>
      <c r="O320" s="35" t="s">
        <v>31196</v>
      </c>
      <c r="P320" s="35" t="s">
        <v>31195</v>
      </c>
      <c r="Q320" s="47"/>
    </row>
    <row r="321" spans="1:32" ht="28.8" x14ac:dyDescent="0.3">
      <c r="B321" s="4" t="s">
        <v>19</v>
      </c>
      <c r="C321" s="4" t="s">
        <v>26</v>
      </c>
      <c r="D321" s="4" t="s">
        <v>333</v>
      </c>
      <c r="E321" s="4" t="s">
        <v>59</v>
      </c>
      <c r="F321" s="4" t="s">
        <v>567</v>
      </c>
      <c r="G321" s="4" t="s">
        <v>569</v>
      </c>
      <c r="H321" s="5" t="s">
        <v>570</v>
      </c>
      <c r="I321" s="5" t="s">
        <v>571</v>
      </c>
      <c r="Q321" s="47"/>
    </row>
    <row r="322" spans="1:32" ht="28.8" x14ac:dyDescent="0.3">
      <c r="B322" s="4" t="s">
        <v>19</v>
      </c>
      <c r="C322" s="4" t="s">
        <v>26</v>
      </c>
      <c r="D322" s="4" t="s">
        <v>333</v>
      </c>
      <c r="E322" s="4" t="s">
        <v>59</v>
      </c>
      <c r="F322" s="4" t="s">
        <v>567</v>
      </c>
      <c r="G322" s="4" t="s">
        <v>572</v>
      </c>
      <c r="H322" s="5" t="s">
        <v>573</v>
      </c>
      <c r="I322" s="5" t="s">
        <v>571</v>
      </c>
      <c r="Q322" s="47"/>
    </row>
    <row r="323" spans="1:32" ht="28.8" x14ac:dyDescent="0.3">
      <c r="B323" s="4" t="s">
        <v>19</v>
      </c>
      <c r="C323" s="4" t="s">
        <v>26</v>
      </c>
      <c r="D323" s="4" t="s">
        <v>333</v>
      </c>
      <c r="E323" s="4" t="s">
        <v>59</v>
      </c>
      <c r="F323" s="4" t="s">
        <v>567</v>
      </c>
      <c r="G323" s="4" t="s">
        <v>574</v>
      </c>
      <c r="H323" s="5" t="s">
        <v>575</v>
      </c>
      <c r="I323" s="5" t="s">
        <v>571</v>
      </c>
      <c r="Q323" s="47"/>
    </row>
    <row r="324" spans="1:32" ht="28.8" x14ac:dyDescent="0.3">
      <c r="B324" s="4" t="s">
        <v>19</v>
      </c>
      <c r="C324" s="4" t="s">
        <v>26</v>
      </c>
      <c r="D324" s="4" t="s">
        <v>333</v>
      </c>
      <c r="E324" s="4" t="s">
        <v>59</v>
      </c>
      <c r="F324" s="4" t="s">
        <v>567</v>
      </c>
      <c r="G324" s="4" t="s">
        <v>576</v>
      </c>
      <c r="H324" s="5" t="s">
        <v>577</v>
      </c>
      <c r="I324" s="5" t="s">
        <v>571</v>
      </c>
      <c r="Q324" s="47"/>
    </row>
    <row r="325" spans="1:32" x14ac:dyDescent="0.3">
      <c r="B325" s="2" t="s">
        <v>19</v>
      </c>
      <c r="C325" s="2" t="s">
        <v>26</v>
      </c>
      <c r="D325" s="2" t="s">
        <v>333</v>
      </c>
      <c r="E325" s="2" t="s">
        <v>61</v>
      </c>
      <c r="H325" s="3" t="s">
        <v>578</v>
      </c>
      <c r="Q325" s="47"/>
    </row>
    <row r="326" spans="1:32" x14ac:dyDescent="0.3">
      <c r="L326" s="163" t="s">
        <v>0</v>
      </c>
      <c r="M326" s="163"/>
      <c r="N326" s="163"/>
      <c r="O326" s="163" t="s">
        <v>1</v>
      </c>
      <c r="P326" s="163"/>
      <c r="Q326" s="163"/>
      <c r="R326" s="179" t="s">
        <v>31320</v>
      </c>
      <c r="S326" s="179"/>
      <c r="T326" s="179"/>
      <c r="U326" s="179"/>
      <c r="V326" s="179"/>
      <c r="W326" s="179" t="s">
        <v>32323</v>
      </c>
      <c r="X326" s="179"/>
      <c r="Y326" s="179"/>
      <c r="Z326" s="179"/>
      <c r="AA326" s="179"/>
    </row>
    <row r="327" spans="1:32" ht="43.2" x14ac:dyDescent="0.3">
      <c r="B327" s="2" t="s">
        <v>19</v>
      </c>
      <c r="C327" s="2" t="s">
        <v>26</v>
      </c>
      <c r="D327" s="2" t="s">
        <v>333</v>
      </c>
      <c r="E327" s="2" t="s">
        <v>61</v>
      </c>
      <c r="F327" s="2" t="s">
        <v>579</v>
      </c>
      <c r="H327" s="3" t="s">
        <v>580</v>
      </c>
      <c r="L327" s="35" t="s">
        <v>12</v>
      </c>
      <c r="M327" s="35" t="s">
        <v>13</v>
      </c>
      <c r="N327" s="35" t="s">
        <v>14</v>
      </c>
      <c r="O327" s="35" t="s">
        <v>31196</v>
      </c>
      <c r="P327" s="35" t="s">
        <v>31195</v>
      </c>
      <c r="Q327" s="36" t="s">
        <v>32312</v>
      </c>
      <c r="R327" s="36" t="s">
        <v>32319</v>
      </c>
      <c r="S327" s="36" t="s">
        <v>32320</v>
      </c>
      <c r="T327" s="36" t="s">
        <v>17</v>
      </c>
      <c r="U327" s="36" t="s">
        <v>18</v>
      </c>
      <c r="V327" s="36" t="s">
        <v>31184</v>
      </c>
      <c r="W327" s="36" t="s">
        <v>32319</v>
      </c>
      <c r="X327" s="36" t="s">
        <v>32320</v>
      </c>
      <c r="Y327" s="36" t="s">
        <v>17</v>
      </c>
      <c r="Z327" s="36" t="s">
        <v>18</v>
      </c>
      <c r="AA327" s="36" t="s">
        <v>31184</v>
      </c>
    </row>
    <row r="328" spans="1:32" ht="28.8" x14ac:dyDescent="0.3">
      <c r="A328" t="s">
        <v>32385</v>
      </c>
      <c r="B328" s="2" t="s">
        <v>19</v>
      </c>
      <c r="C328" s="2" t="s">
        <v>26</v>
      </c>
      <c r="D328" s="2" t="s">
        <v>333</v>
      </c>
      <c r="E328" s="2" t="s">
        <v>61</v>
      </c>
      <c r="F328" s="2" t="s">
        <v>579</v>
      </c>
      <c r="G328" s="2" t="s">
        <v>581</v>
      </c>
      <c r="H328" s="3" t="s">
        <v>582</v>
      </c>
      <c r="I328" s="3" t="s">
        <v>35</v>
      </c>
      <c r="J328" s="3">
        <v>1038</v>
      </c>
      <c r="K328" s="2" t="s">
        <v>36</v>
      </c>
      <c r="O328" s="7" t="s">
        <v>32373</v>
      </c>
      <c r="Q328" s="47" t="s">
        <v>32314</v>
      </c>
      <c r="R328" s="2">
        <v>0</v>
      </c>
      <c r="S328" s="2">
        <v>2</v>
      </c>
      <c r="T328" s="2" t="s">
        <v>31210</v>
      </c>
      <c r="V328" s="26">
        <v>3</v>
      </c>
      <c r="W328" s="2">
        <v>0</v>
      </c>
      <c r="X328" s="2">
        <v>2</v>
      </c>
      <c r="Y328" s="26" t="s">
        <v>31210</v>
      </c>
      <c r="AA328" s="26">
        <v>3</v>
      </c>
    </row>
    <row r="329" spans="1:32" ht="28.8" x14ac:dyDescent="0.3">
      <c r="A329" t="s">
        <v>32385</v>
      </c>
      <c r="B329" s="2" t="s">
        <v>19</v>
      </c>
      <c r="C329" s="2" t="s">
        <v>26</v>
      </c>
      <c r="D329" s="2" t="s">
        <v>333</v>
      </c>
      <c r="E329" s="2" t="s">
        <v>61</v>
      </c>
      <c r="F329" s="2" t="s">
        <v>579</v>
      </c>
      <c r="G329" s="2" t="s">
        <v>583</v>
      </c>
      <c r="H329" s="3" t="s">
        <v>584</v>
      </c>
      <c r="I329" s="3" t="s">
        <v>35</v>
      </c>
      <c r="J329" s="3">
        <v>10</v>
      </c>
      <c r="K329" s="2" t="s">
        <v>36</v>
      </c>
      <c r="O329" s="7" t="s">
        <v>32373</v>
      </c>
      <c r="Q329" s="47" t="s">
        <v>32315</v>
      </c>
      <c r="R329" s="2">
        <v>0</v>
      </c>
      <c r="S329" s="2">
        <v>2</v>
      </c>
      <c r="T329" s="2" t="s">
        <v>31210</v>
      </c>
      <c r="V329" s="26">
        <v>3</v>
      </c>
      <c r="W329" s="2">
        <v>0</v>
      </c>
      <c r="X329" s="2">
        <v>2</v>
      </c>
      <c r="Y329" s="26" t="s">
        <v>31210</v>
      </c>
      <c r="AA329" s="26">
        <v>3</v>
      </c>
    </row>
    <row r="330" spans="1:32" ht="28.8" x14ac:dyDescent="0.3">
      <c r="A330" t="s">
        <v>32385</v>
      </c>
      <c r="B330" s="2" t="s">
        <v>19</v>
      </c>
      <c r="C330" s="2" t="s">
        <v>26</v>
      </c>
      <c r="D330" s="2" t="s">
        <v>333</v>
      </c>
      <c r="E330" s="2" t="s">
        <v>61</v>
      </c>
      <c r="F330" s="2" t="s">
        <v>579</v>
      </c>
      <c r="G330" s="2" t="s">
        <v>585</v>
      </c>
      <c r="H330" s="3" t="s">
        <v>586</v>
      </c>
      <c r="I330" s="3" t="s">
        <v>35</v>
      </c>
      <c r="J330" s="3">
        <v>1299</v>
      </c>
      <c r="K330" s="2" t="s">
        <v>36</v>
      </c>
      <c r="O330" s="7" t="s">
        <v>32373</v>
      </c>
      <c r="Q330" s="47" t="s">
        <v>32314</v>
      </c>
      <c r="R330" s="2">
        <v>0</v>
      </c>
      <c r="S330" s="2">
        <v>2</v>
      </c>
      <c r="T330" s="2" t="s">
        <v>31210</v>
      </c>
      <c r="V330" s="26">
        <v>3</v>
      </c>
      <c r="W330" s="2">
        <v>2</v>
      </c>
      <c r="X330" s="2">
        <v>3</v>
      </c>
      <c r="Y330" s="26" t="s">
        <v>31210</v>
      </c>
      <c r="AA330" s="26">
        <v>3</v>
      </c>
    </row>
    <row r="331" spans="1:32" ht="28.8" x14ac:dyDescent="0.3">
      <c r="A331" t="s">
        <v>32385</v>
      </c>
      <c r="B331" s="2" t="s">
        <v>19</v>
      </c>
      <c r="C331" s="2" t="s">
        <v>26</v>
      </c>
      <c r="D331" s="2" t="s">
        <v>333</v>
      </c>
      <c r="E331" s="2" t="s">
        <v>61</v>
      </c>
      <c r="F331" s="2" t="s">
        <v>579</v>
      </c>
      <c r="G331" s="2" t="s">
        <v>587</v>
      </c>
      <c r="H331" s="3" t="s">
        <v>588</v>
      </c>
      <c r="I331" s="3" t="s">
        <v>35</v>
      </c>
      <c r="K331" s="2" t="s">
        <v>36</v>
      </c>
      <c r="O331" s="7" t="s">
        <v>32373</v>
      </c>
      <c r="Q331" s="47" t="s">
        <v>32315</v>
      </c>
      <c r="R331" s="2">
        <v>0</v>
      </c>
      <c r="S331" s="2">
        <v>2</v>
      </c>
      <c r="T331" s="2" t="s">
        <v>31210</v>
      </c>
      <c r="V331" s="26">
        <v>3</v>
      </c>
      <c r="W331" s="2">
        <v>2</v>
      </c>
      <c r="X331" s="23">
        <v>3</v>
      </c>
      <c r="Y331" s="26" t="s">
        <v>31210</v>
      </c>
      <c r="AA331" s="26">
        <v>3</v>
      </c>
    </row>
    <row r="332" spans="1:32" x14ac:dyDescent="0.3">
      <c r="L332" s="163" t="s">
        <v>0</v>
      </c>
      <c r="M332" s="163"/>
      <c r="N332" s="163"/>
      <c r="O332" s="183" t="s">
        <v>1</v>
      </c>
      <c r="P332" s="184"/>
      <c r="Q332" s="184"/>
      <c r="R332" s="179" t="s">
        <v>31320</v>
      </c>
      <c r="S332" s="179"/>
      <c r="T332" s="179"/>
      <c r="U332" s="179"/>
      <c r="V332" s="179"/>
      <c r="W332" s="179" t="s">
        <v>32375</v>
      </c>
      <c r="X332" s="179"/>
      <c r="Y332" s="179"/>
      <c r="Z332" s="179"/>
      <c r="AA332" s="179"/>
      <c r="AB332" s="179" t="s">
        <v>32323</v>
      </c>
      <c r="AC332" s="179"/>
      <c r="AD332" s="179"/>
      <c r="AE332" s="179"/>
      <c r="AF332" s="179"/>
    </row>
    <row r="333" spans="1:32" ht="43.2" x14ac:dyDescent="0.3">
      <c r="B333" s="2" t="s">
        <v>19</v>
      </c>
      <c r="C333" s="2" t="s">
        <v>26</v>
      </c>
      <c r="D333" s="2" t="s">
        <v>333</v>
      </c>
      <c r="E333" s="2" t="s">
        <v>61</v>
      </c>
      <c r="F333" s="2" t="s">
        <v>589</v>
      </c>
      <c r="H333" s="3" t="s">
        <v>590</v>
      </c>
      <c r="L333" s="35" t="s">
        <v>12</v>
      </c>
      <c r="M333" s="35" t="s">
        <v>13</v>
      </c>
      <c r="N333" s="35" t="s">
        <v>14</v>
      </c>
      <c r="O333" s="35" t="s">
        <v>31196</v>
      </c>
      <c r="P333" s="35" t="s">
        <v>31195</v>
      </c>
      <c r="Q333" s="36" t="s">
        <v>32312</v>
      </c>
      <c r="R333" s="36" t="s">
        <v>32319</v>
      </c>
      <c r="S333" s="36" t="s">
        <v>32320</v>
      </c>
      <c r="T333" s="36" t="s">
        <v>17</v>
      </c>
      <c r="U333" s="36" t="s">
        <v>18</v>
      </c>
      <c r="V333" s="36" t="s">
        <v>31184</v>
      </c>
      <c r="W333" s="36" t="s">
        <v>32319</v>
      </c>
      <c r="X333" s="36" t="s">
        <v>32320</v>
      </c>
      <c r="Y333" s="36" t="s">
        <v>17</v>
      </c>
      <c r="Z333" s="36" t="s">
        <v>18</v>
      </c>
      <c r="AA333" s="36" t="s">
        <v>31184</v>
      </c>
      <c r="AB333" s="36" t="s">
        <v>32319</v>
      </c>
      <c r="AC333" s="36" t="s">
        <v>32320</v>
      </c>
      <c r="AD333" s="36" t="s">
        <v>17</v>
      </c>
      <c r="AE333" s="36" t="s">
        <v>18</v>
      </c>
      <c r="AF333" s="36" t="s">
        <v>31184</v>
      </c>
    </row>
    <row r="334" spans="1:32" ht="28.8" x14ac:dyDescent="0.3">
      <c r="A334" t="s">
        <v>32385</v>
      </c>
      <c r="B334" s="2" t="s">
        <v>19</v>
      </c>
      <c r="C334" s="2" t="s">
        <v>26</v>
      </c>
      <c r="D334" s="2" t="s">
        <v>333</v>
      </c>
      <c r="E334" s="2" t="s">
        <v>61</v>
      </c>
      <c r="F334" s="2" t="s">
        <v>589</v>
      </c>
      <c r="G334" s="2" t="s">
        <v>591</v>
      </c>
      <c r="H334" s="3" t="s">
        <v>592</v>
      </c>
      <c r="I334" s="3" t="s">
        <v>35</v>
      </c>
      <c r="J334" s="3">
        <v>547</v>
      </c>
      <c r="K334" s="2" t="s">
        <v>36</v>
      </c>
      <c r="O334" s="7" t="s">
        <v>32374</v>
      </c>
      <c r="Q334" s="47" t="s">
        <v>32314</v>
      </c>
      <c r="R334" s="2">
        <v>2</v>
      </c>
      <c r="S334" s="2" t="s">
        <v>31202</v>
      </c>
      <c r="T334" s="2" t="s">
        <v>31210</v>
      </c>
      <c r="V334" s="26">
        <v>3</v>
      </c>
      <c r="W334" s="23">
        <v>0</v>
      </c>
      <c r="X334" s="23">
        <v>5</v>
      </c>
      <c r="Y334" s="28" t="s">
        <v>31313</v>
      </c>
      <c r="AA334" s="26">
        <v>3</v>
      </c>
      <c r="AB334" s="26">
        <v>0</v>
      </c>
      <c r="AC334" s="26">
        <v>2</v>
      </c>
      <c r="AD334" s="26" t="s">
        <v>31210</v>
      </c>
      <c r="AF334" s="26">
        <v>3</v>
      </c>
    </row>
    <row r="335" spans="1:32" ht="28.8" x14ac:dyDescent="0.3">
      <c r="A335" t="s">
        <v>32385</v>
      </c>
      <c r="B335" s="2" t="s">
        <v>19</v>
      </c>
      <c r="C335" s="2" t="s">
        <v>26</v>
      </c>
      <c r="D335" s="2" t="s">
        <v>333</v>
      </c>
      <c r="E335" s="2" t="s">
        <v>61</v>
      </c>
      <c r="F335" s="2" t="s">
        <v>589</v>
      </c>
      <c r="G335" s="2" t="s">
        <v>593</v>
      </c>
      <c r="H335" s="3" t="s">
        <v>594</v>
      </c>
      <c r="I335" s="3" t="s">
        <v>35</v>
      </c>
      <c r="J335" s="3">
        <v>1</v>
      </c>
      <c r="K335" s="2" t="s">
        <v>36</v>
      </c>
      <c r="O335" s="7" t="s">
        <v>32374</v>
      </c>
      <c r="Q335" s="47" t="s">
        <v>32315</v>
      </c>
      <c r="R335" s="2">
        <v>2</v>
      </c>
      <c r="S335" s="2" t="s">
        <v>31202</v>
      </c>
      <c r="T335" s="2" t="s">
        <v>31210</v>
      </c>
      <c r="V335" s="26">
        <v>3</v>
      </c>
      <c r="W335" s="23">
        <v>0</v>
      </c>
      <c r="X335" s="23">
        <v>5</v>
      </c>
      <c r="Y335" s="28" t="s">
        <v>31313</v>
      </c>
      <c r="AA335" s="26">
        <v>3</v>
      </c>
      <c r="AB335" s="26">
        <v>0</v>
      </c>
      <c r="AC335" s="26">
        <v>2</v>
      </c>
      <c r="AD335" s="26" t="s">
        <v>31210</v>
      </c>
      <c r="AF335" s="26">
        <v>3</v>
      </c>
    </row>
    <row r="336" spans="1:32" ht="28.8" x14ac:dyDescent="0.3">
      <c r="A336" t="s">
        <v>32385</v>
      </c>
      <c r="B336" s="2" t="s">
        <v>19</v>
      </c>
      <c r="C336" s="2" t="s">
        <v>26</v>
      </c>
      <c r="D336" s="2" t="s">
        <v>333</v>
      </c>
      <c r="E336" s="2" t="s">
        <v>61</v>
      </c>
      <c r="F336" s="2" t="s">
        <v>589</v>
      </c>
      <c r="G336" s="2" t="s">
        <v>595</v>
      </c>
      <c r="H336" s="3" t="s">
        <v>596</v>
      </c>
      <c r="I336" s="3" t="s">
        <v>35</v>
      </c>
      <c r="J336" s="3">
        <v>817</v>
      </c>
      <c r="K336" s="2" t="s">
        <v>36</v>
      </c>
      <c r="O336" s="7" t="s">
        <v>32374</v>
      </c>
      <c r="Q336" s="47" t="s">
        <v>32314</v>
      </c>
      <c r="R336" s="2">
        <v>2</v>
      </c>
      <c r="S336" s="2" t="s">
        <v>31202</v>
      </c>
      <c r="T336" s="2" t="s">
        <v>31210</v>
      </c>
      <c r="V336" s="26">
        <v>3</v>
      </c>
      <c r="W336" s="23">
        <v>0</v>
      </c>
      <c r="X336" s="23">
        <v>5</v>
      </c>
      <c r="Y336" s="28" t="s">
        <v>31313</v>
      </c>
      <c r="AA336" s="26">
        <v>3</v>
      </c>
      <c r="AB336" s="26">
        <v>2</v>
      </c>
      <c r="AC336" s="26">
        <v>3</v>
      </c>
      <c r="AD336" s="26" t="s">
        <v>31210</v>
      </c>
      <c r="AF336" s="26">
        <v>3</v>
      </c>
    </row>
    <row r="337" spans="1:32" ht="28.8" x14ac:dyDescent="0.3">
      <c r="A337" t="s">
        <v>32385</v>
      </c>
      <c r="B337" s="2" t="s">
        <v>19</v>
      </c>
      <c r="C337" s="2" t="s">
        <v>26</v>
      </c>
      <c r="D337" s="2" t="s">
        <v>333</v>
      </c>
      <c r="E337" s="2" t="s">
        <v>61</v>
      </c>
      <c r="F337" s="2" t="s">
        <v>589</v>
      </c>
      <c r="G337" s="2" t="s">
        <v>597</v>
      </c>
      <c r="H337" s="3" t="s">
        <v>598</v>
      </c>
      <c r="I337" s="3" t="s">
        <v>35</v>
      </c>
      <c r="K337" s="2" t="s">
        <v>36</v>
      </c>
      <c r="O337" s="7" t="s">
        <v>32374</v>
      </c>
      <c r="Q337" s="47" t="s">
        <v>32315</v>
      </c>
      <c r="R337" s="2">
        <v>2</v>
      </c>
      <c r="S337" s="2" t="s">
        <v>31202</v>
      </c>
      <c r="T337" s="2" t="s">
        <v>31210</v>
      </c>
      <c r="V337" s="26">
        <v>3</v>
      </c>
      <c r="W337" s="23">
        <v>0</v>
      </c>
      <c r="X337" s="23">
        <v>5</v>
      </c>
      <c r="Y337" s="28" t="s">
        <v>31313</v>
      </c>
      <c r="AA337" s="26">
        <v>3</v>
      </c>
      <c r="AB337" s="26">
        <v>2</v>
      </c>
      <c r="AC337" s="26">
        <v>3</v>
      </c>
      <c r="AD337" s="26" t="s">
        <v>31210</v>
      </c>
      <c r="AF337" s="26">
        <v>3</v>
      </c>
    </row>
    <row r="338" spans="1:32" x14ac:dyDescent="0.3">
      <c r="L338" s="163" t="s">
        <v>0</v>
      </c>
      <c r="M338" s="163"/>
      <c r="N338" s="163"/>
      <c r="O338" s="183" t="s">
        <v>1</v>
      </c>
      <c r="P338" s="184"/>
      <c r="Q338" s="184"/>
      <c r="R338" s="179" t="s">
        <v>32323</v>
      </c>
      <c r="S338" s="179"/>
      <c r="T338" s="179"/>
      <c r="U338" s="179"/>
      <c r="V338" s="179"/>
    </row>
    <row r="339" spans="1:32" ht="43.2" x14ac:dyDescent="0.3">
      <c r="B339" s="2" t="s">
        <v>19</v>
      </c>
      <c r="C339" s="2" t="s">
        <v>26</v>
      </c>
      <c r="D339" s="2" t="s">
        <v>333</v>
      </c>
      <c r="E339" s="2" t="s">
        <v>61</v>
      </c>
      <c r="F339" s="2" t="s">
        <v>599</v>
      </c>
      <c r="H339" s="3" t="s">
        <v>600</v>
      </c>
      <c r="L339" s="35" t="s">
        <v>12</v>
      </c>
      <c r="M339" s="35" t="s">
        <v>13</v>
      </c>
      <c r="N339" s="35" t="s">
        <v>14</v>
      </c>
      <c r="O339" s="35" t="s">
        <v>31196</v>
      </c>
      <c r="P339" s="35" t="s">
        <v>31195</v>
      </c>
      <c r="Q339" s="36" t="s">
        <v>32312</v>
      </c>
      <c r="R339" s="36" t="s">
        <v>32319</v>
      </c>
      <c r="S339" s="36" t="s">
        <v>32320</v>
      </c>
      <c r="T339" s="36" t="s">
        <v>17</v>
      </c>
      <c r="U339" s="36" t="s">
        <v>18</v>
      </c>
      <c r="V339" s="36" t="s">
        <v>31184</v>
      </c>
    </row>
    <row r="340" spans="1:32" x14ac:dyDescent="0.3">
      <c r="A340" t="s">
        <v>32385</v>
      </c>
      <c r="B340" s="2" t="s">
        <v>19</v>
      </c>
      <c r="C340" s="2" t="s">
        <v>26</v>
      </c>
      <c r="D340" s="2" t="s">
        <v>333</v>
      </c>
      <c r="E340" s="2" t="s">
        <v>61</v>
      </c>
      <c r="F340" s="2" t="s">
        <v>599</v>
      </c>
      <c r="G340" s="2" t="s">
        <v>601</v>
      </c>
      <c r="H340" s="3" t="s">
        <v>602</v>
      </c>
      <c r="I340" s="3" t="s">
        <v>35</v>
      </c>
      <c r="J340" s="3">
        <v>3089</v>
      </c>
      <c r="K340" s="2" t="s">
        <v>36</v>
      </c>
      <c r="O340" s="7" t="s">
        <v>32456</v>
      </c>
      <c r="Q340" s="47" t="s">
        <v>32314</v>
      </c>
      <c r="R340" s="2">
        <v>0</v>
      </c>
      <c r="S340" s="2">
        <v>2</v>
      </c>
      <c r="T340" s="2" t="s">
        <v>31210</v>
      </c>
      <c r="V340" s="26">
        <v>3</v>
      </c>
    </row>
    <row r="341" spans="1:32" x14ac:dyDescent="0.3">
      <c r="A341" t="s">
        <v>32385</v>
      </c>
      <c r="B341" s="2" t="s">
        <v>19</v>
      </c>
      <c r="C341" s="2" t="s">
        <v>26</v>
      </c>
      <c r="D341" s="2" t="s">
        <v>333</v>
      </c>
      <c r="E341" s="2" t="s">
        <v>61</v>
      </c>
      <c r="F341" s="2" t="s">
        <v>599</v>
      </c>
      <c r="G341" s="2" t="s">
        <v>603</v>
      </c>
      <c r="H341" s="3" t="s">
        <v>604</v>
      </c>
      <c r="I341" s="3" t="s">
        <v>35</v>
      </c>
      <c r="J341" s="3">
        <v>3</v>
      </c>
      <c r="K341" s="2" t="s">
        <v>36</v>
      </c>
      <c r="O341" s="7" t="s">
        <v>32456</v>
      </c>
      <c r="Q341" s="47" t="s">
        <v>32315</v>
      </c>
      <c r="R341" s="2">
        <v>0</v>
      </c>
      <c r="S341" s="2">
        <v>2</v>
      </c>
      <c r="T341" s="2" t="s">
        <v>31210</v>
      </c>
      <c r="V341" s="26">
        <v>3</v>
      </c>
    </row>
    <row r="342" spans="1:32" x14ac:dyDescent="0.3">
      <c r="L342" s="163" t="s">
        <v>0</v>
      </c>
      <c r="M342" s="163"/>
      <c r="N342" s="163"/>
      <c r="O342" s="163" t="s">
        <v>1</v>
      </c>
      <c r="P342" s="163"/>
      <c r="Q342" s="163"/>
      <c r="R342" s="179" t="s">
        <v>32323</v>
      </c>
      <c r="S342" s="179"/>
      <c r="T342" s="179"/>
      <c r="U342" s="179"/>
      <c r="V342" s="179"/>
    </row>
    <row r="343" spans="1:32" ht="43.2" x14ac:dyDescent="0.3">
      <c r="B343" s="2" t="s">
        <v>19</v>
      </c>
      <c r="C343" s="2" t="s">
        <v>26</v>
      </c>
      <c r="D343" s="2" t="s">
        <v>333</v>
      </c>
      <c r="E343" s="2" t="s">
        <v>61</v>
      </c>
      <c r="F343" s="2" t="s">
        <v>605</v>
      </c>
      <c r="H343" s="3" t="s">
        <v>606</v>
      </c>
      <c r="L343" s="35" t="s">
        <v>12</v>
      </c>
      <c r="M343" s="35" t="s">
        <v>13</v>
      </c>
      <c r="N343" s="35" t="s">
        <v>14</v>
      </c>
      <c r="O343" s="35" t="s">
        <v>31196</v>
      </c>
      <c r="P343" s="35" t="s">
        <v>31195</v>
      </c>
      <c r="Q343" s="36" t="s">
        <v>32312</v>
      </c>
      <c r="R343" s="36" t="s">
        <v>32319</v>
      </c>
      <c r="S343" s="36" t="s">
        <v>32320</v>
      </c>
      <c r="T343" s="36" t="s">
        <v>17</v>
      </c>
      <c r="U343" s="36" t="s">
        <v>18</v>
      </c>
      <c r="V343" s="36" t="s">
        <v>31184</v>
      </c>
    </row>
    <row r="344" spans="1:32" ht="28.8" x14ac:dyDescent="0.3">
      <c r="A344" t="s">
        <v>32385</v>
      </c>
      <c r="B344" s="2" t="s">
        <v>19</v>
      </c>
      <c r="C344" s="2" t="s">
        <v>26</v>
      </c>
      <c r="D344" s="2" t="s">
        <v>333</v>
      </c>
      <c r="E344" s="2" t="s">
        <v>61</v>
      </c>
      <c r="F344" s="2" t="s">
        <v>605</v>
      </c>
      <c r="G344" s="2" t="s">
        <v>607</v>
      </c>
      <c r="H344" s="3" t="s">
        <v>608</v>
      </c>
      <c r="I344" s="3" t="s">
        <v>35</v>
      </c>
      <c r="J344" s="3">
        <v>35</v>
      </c>
      <c r="K344" s="2" t="s">
        <v>36</v>
      </c>
      <c r="O344" s="7" t="s">
        <v>32376</v>
      </c>
      <c r="Q344" s="47" t="s">
        <v>32314</v>
      </c>
      <c r="R344" s="2">
        <v>0</v>
      </c>
      <c r="S344" s="2">
        <v>0.7</v>
      </c>
      <c r="T344" s="2" t="s">
        <v>31210</v>
      </c>
      <c r="V344" s="26">
        <v>3</v>
      </c>
    </row>
    <row r="345" spans="1:32" ht="28.8" x14ac:dyDescent="0.3">
      <c r="A345" t="s">
        <v>32385</v>
      </c>
      <c r="B345" s="2" t="s">
        <v>19</v>
      </c>
      <c r="C345" s="2" t="s">
        <v>26</v>
      </c>
      <c r="D345" s="2" t="s">
        <v>333</v>
      </c>
      <c r="E345" s="2" t="s">
        <v>61</v>
      </c>
      <c r="F345" s="2" t="s">
        <v>605</v>
      </c>
      <c r="G345" s="2" t="s">
        <v>609</v>
      </c>
      <c r="H345" s="3" t="s">
        <v>610</v>
      </c>
      <c r="I345" s="3" t="s">
        <v>35</v>
      </c>
      <c r="K345" s="2" t="s">
        <v>36</v>
      </c>
      <c r="O345" s="7" t="s">
        <v>32376</v>
      </c>
      <c r="Q345" s="47" t="s">
        <v>32315</v>
      </c>
      <c r="R345" s="2">
        <v>0</v>
      </c>
      <c r="S345" s="2">
        <v>0.7</v>
      </c>
      <c r="T345" s="2" t="s">
        <v>31210</v>
      </c>
      <c r="V345" s="26">
        <v>3</v>
      </c>
    </row>
    <row r="346" spans="1:32" ht="28.8" x14ac:dyDescent="0.3">
      <c r="A346" t="s">
        <v>32385</v>
      </c>
      <c r="B346" s="2" t="s">
        <v>19</v>
      </c>
      <c r="C346" s="2" t="s">
        <v>26</v>
      </c>
      <c r="D346" s="2" t="s">
        <v>333</v>
      </c>
      <c r="E346" s="2" t="s">
        <v>61</v>
      </c>
      <c r="F346" s="2" t="s">
        <v>605</v>
      </c>
      <c r="G346" s="2" t="s">
        <v>611</v>
      </c>
      <c r="H346" s="3" t="s">
        <v>612</v>
      </c>
      <c r="I346" s="3" t="s">
        <v>35</v>
      </c>
      <c r="J346" s="3">
        <v>401</v>
      </c>
      <c r="K346" s="2" t="s">
        <v>36</v>
      </c>
      <c r="O346" s="7" t="s">
        <v>32376</v>
      </c>
      <c r="Q346" s="47" t="s">
        <v>32314</v>
      </c>
      <c r="R346" s="2">
        <v>0.7</v>
      </c>
      <c r="S346" s="2">
        <v>1.5</v>
      </c>
      <c r="T346" s="2" t="s">
        <v>31210</v>
      </c>
      <c r="V346" s="26">
        <v>3</v>
      </c>
    </row>
    <row r="347" spans="1:32" ht="28.8" x14ac:dyDescent="0.3">
      <c r="A347" t="s">
        <v>32385</v>
      </c>
      <c r="B347" s="2" t="s">
        <v>19</v>
      </c>
      <c r="C347" s="2" t="s">
        <v>26</v>
      </c>
      <c r="D347" s="2" t="s">
        <v>333</v>
      </c>
      <c r="E347" s="2" t="s">
        <v>61</v>
      </c>
      <c r="F347" s="2" t="s">
        <v>605</v>
      </c>
      <c r="G347" s="2" t="s">
        <v>613</v>
      </c>
      <c r="H347" s="3" t="s">
        <v>614</v>
      </c>
      <c r="I347" s="3" t="s">
        <v>35</v>
      </c>
      <c r="K347" s="2" t="s">
        <v>36</v>
      </c>
      <c r="O347" s="7" t="s">
        <v>32376</v>
      </c>
      <c r="Q347" s="47" t="s">
        <v>32315</v>
      </c>
      <c r="R347" s="2">
        <v>0.7</v>
      </c>
      <c r="S347" s="2">
        <v>1.5</v>
      </c>
      <c r="T347" s="2" t="s">
        <v>31210</v>
      </c>
      <c r="V347" s="26">
        <v>3</v>
      </c>
    </row>
    <row r="348" spans="1:32" x14ac:dyDescent="0.3">
      <c r="L348" s="163" t="s">
        <v>0</v>
      </c>
      <c r="M348" s="163"/>
      <c r="N348" s="163"/>
      <c r="O348" s="183" t="s">
        <v>1</v>
      </c>
      <c r="P348" s="184"/>
      <c r="Q348" s="184"/>
    </row>
    <row r="349" spans="1:32" ht="43.2" x14ac:dyDescent="0.3">
      <c r="B349" s="2" t="s">
        <v>19</v>
      </c>
      <c r="C349" s="2" t="s">
        <v>26</v>
      </c>
      <c r="D349" s="2" t="s">
        <v>333</v>
      </c>
      <c r="E349" s="2" t="s">
        <v>61</v>
      </c>
      <c r="F349" s="2" t="s">
        <v>615</v>
      </c>
      <c r="H349" s="3" t="s">
        <v>616</v>
      </c>
      <c r="L349" s="35" t="s">
        <v>12</v>
      </c>
      <c r="M349" s="35" t="s">
        <v>13</v>
      </c>
      <c r="N349" s="35" t="s">
        <v>14</v>
      </c>
      <c r="O349" s="35" t="s">
        <v>31196</v>
      </c>
      <c r="P349" s="35" t="s">
        <v>31195</v>
      </c>
      <c r="Q349" s="36" t="s">
        <v>32312</v>
      </c>
    </row>
    <row r="350" spans="1:32" ht="28.8" x14ac:dyDescent="0.3">
      <c r="A350" t="s">
        <v>32385</v>
      </c>
      <c r="B350" s="2" t="s">
        <v>19</v>
      </c>
      <c r="C350" s="2" t="s">
        <v>26</v>
      </c>
      <c r="D350" s="2" t="s">
        <v>333</v>
      </c>
      <c r="E350" s="2" t="s">
        <v>61</v>
      </c>
      <c r="F350" s="2" t="s">
        <v>615</v>
      </c>
      <c r="G350" s="2" t="s">
        <v>617</v>
      </c>
      <c r="H350" s="3" t="s">
        <v>618</v>
      </c>
      <c r="I350" s="3" t="s">
        <v>35</v>
      </c>
      <c r="J350" s="3">
        <v>6741</v>
      </c>
      <c r="K350" s="2" t="s">
        <v>36</v>
      </c>
      <c r="O350" s="7" t="s">
        <v>32377</v>
      </c>
      <c r="Q350" s="47" t="s">
        <v>32314</v>
      </c>
    </row>
    <row r="351" spans="1:32" ht="28.8" x14ac:dyDescent="0.3">
      <c r="A351" t="s">
        <v>32385</v>
      </c>
      <c r="B351" s="2" t="s">
        <v>19</v>
      </c>
      <c r="C351" s="2" t="s">
        <v>26</v>
      </c>
      <c r="D351" s="2" t="s">
        <v>333</v>
      </c>
      <c r="E351" s="2" t="s">
        <v>61</v>
      </c>
      <c r="F351" s="2" t="s">
        <v>615</v>
      </c>
      <c r="G351" s="2" t="s">
        <v>619</v>
      </c>
      <c r="H351" s="3" t="s">
        <v>620</v>
      </c>
      <c r="I351" s="3" t="s">
        <v>35</v>
      </c>
      <c r="J351" s="3">
        <v>27</v>
      </c>
      <c r="K351" s="2" t="s">
        <v>36</v>
      </c>
      <c r="O351" s="7" t="s">
        <v>32377</v>
      </c>
      <c r="Q351" s="47" t="s">
        <v>32315</v>
      </c>
    </row>
    <row r="352" spans="1:32" x14ac:dyDescent="0.3">
      <c r="L352" s="163" t="s">
        <v>0</v>
      </c>
      <c r="M352" s="163"/>
      <c r="N352" s="163"/>
      <c r="O352" s="163" t="s">
        <v>1</v>
      </c>
      <c r="P352" s="163"/>
      <c r="Q352" s="47"/>
    </row>
    <row r="353" spans="1:26" ht="43.2" x14ac:dyDescent="0.3">
      <c r="B353" s="2" t="s">
        <v>19</v>
      </c>
      <c r="C353" s="2" t="s">
        <v>26</v>
      </c>
      <c r="D353" s="2" t="s">
        <v>333</v>
      </c>
      <c r="E353" s="2" t="s">
        <v>61</v>
      </c>
      <c r="F353" s="2" t="s">
        <v>621</v>
      </c>
      <c r="H353" s="3" t="s">
        <v>622</v>
      </c>
      <c r="L353" s="35" t="s">
        <v>12</v>
      </c>
      <c r="M353" s="35" t="s">
        <v>13</v>
      </c>
      <c r="N353" s="35" t="s">
        <v>14</v>
      </c>
      <c r="O353" s="35" t="s">
        <v>31196</v>
      </c>
      <c r="P353" s="35" t="s">
        <v>31195</v>
      </c>
      <c r="Q353" s="47"/>
    </row>
    <row r="354" spans="1:26" x14ac:dyDescent="0.3">
      <c r="B354" s="4" t="s">
        <v>19</v>
      </c>
      <c r="C354" s="4" t="s">
        <v>26</v>
      </c>
      <c r="D354" s="4" t="s">
        <v>333</v>
      </c>
      <c r="E354" s="4" t="s">
        <v>61</v>
      </c>
      <c r="F354" s="4" t="s">
        <v>621</v>
      </c>
      <c r="G354" s="4" t="s">
        <v>623</v>
      </c>
      <c r="H354" s="5" t="s">
        <v>624</v>
      </c>
      <c r="I354" s="5" t="s">
        <v>35</v>
      </c>
      <c r="Q354" s="47"/>
    </row>
    <row r="355" spans="1:26" x14ac:dyDescent="0.3">
      <c r="B355" s="4" t="s">
        <v>19</v>
      </c>
      <c r="C355" s="4" t="s">
        <v>26</v>
      </c>
      <c r="D355" s="4" t="s">
        <v>333</v>
      </c>
      <c r="E355" s="4" t="s">
        <v>61</v>
      </c>
      <c r="F355" s="4" t="s">
        <v>621</v>
      </c>
      <c r="G355" s="4" t="s">
        <v>625</v>
      </c>
      <c r="H355" s="5" t="s">
        <v>626</v>
      </c>
      <c r="I355" s="5" t="s">
        <v>35</v>
      </c>
      <c r="Q355" s="47"/>
    </row>
    <row r="356" spans="1:26" x14ac:dyDescent="0.3">
      <c r="B356" s="4" t="s">
        <v>19</v>
      </c>
      <c r="C356" s="4" t="s">
        <v>26</v>
      </c>
      <c r="D356" s="4" t="s">
        <v>333</v>
      </c>
      <c r="E356" s="4" t="s">
        <v>61</v>
      </c>
      <c r="F356" s="4" t="s">
        <v>621</v>
      </c>
      <c r="G356" s="4" t="s">
        <v>627</v>
      </c>
      <c r="H356" s="5" t="s">
        <v>628</v>
      </c>
      <c r="I356" s="5" t="s">
        <v>35</v>
      </c>
      <c r="Q356" s="47"/>
    </row>
    <row r="357" spans="1:26" x14ac:dyDescent="0.3">
      <c r="B357" s="4" t="s">
        <v>19</v>
      </c>
      <c r="C357" s="4" t="s">
        <v>26</v>
      </c>
      <c r="D357" s="4" t="s">
        <v>333</v>
      </c>
      <c r="E357" s="4" t="s">
        <v>61</v>
      </c>
      <c r="F357" s="4" t="s">
        <v>621</v>
      </c>
      <c r="G357" s="4" t="s">
        <v>629</v>
      </c>
      <c r="H357" s="5" t="s">
        <v>630</v>
      </c>
      <c r="I357" s="5" t="s">
        <v>35</v>
      </c>
      <c r="Q357" s="47"/>
    </row>
    <row r="358" spans="1:26" ht="28.8" x14ac:dyDescent="0.3">
      <c r="B358" s="4" t="s">
        <v>19</v>
      </c>
      <c r="C358" s="4" t="s">
        <v>26</v>
      </c>
      <c r="D358" s="4" t="s">
        <v>333</v>
      </c>
      <c r="E358" s="4" t="s">
        <v>61</v>
      </c>
      <c r="F358" s="4" t="s">
        <v>621</v>
      </c>
      <c r="G358" s="4" t="s">
        <v>631</v>
      </c>
      <c r="H358" s="5" t="s">
        <v>632</v>
      </c>
      <c r="I358" s="5" t="s">
        <v>35</v>
      </c>
      <c r="Q358" s="47"/>
    </row>
    <row r="359" spans="1:26" x14ac:dyDescent="0.3">
      <c r="B359" s="4" t="s">
        <v>19</v>
      </c>
      <c r="C359" s="4" t="s">
        <v>26</v>
      </c>
      <c r="D359" s="4" t="s">
        <v>333</v>
      </c>
      <c r="E359" s="4" t="s">
        <v>61</v>
      </c>
      <c r="F359" s="4" t="s">
        <v>621</v>
      </c>
      <c r="G359" s="4" t="s">
        <v>633</v>
      </c>
      <c r="H359" s="5" t="s">
        <v>634</v>
      </c>
      <c r="I359" s="5" t="s">
        <v>35</v>
      </c>
      <c r="Q359" s="47"/>
    </row>
    <row r="360" spans="1:26" x14ac:dyDescent="0.3">
      <c r="L360" s="163" t="s">
        <v>0</v>
      </c>
      <c r="M360" s="163"/>
      <c r="N360" s="163"/>
      <c r="O360" s="163" t="s">
        <v>1</v>
      </c>
      <c r="P360" s="163"/>
      <c r="Q360" s="163"/>
      <c r="R360" s="179" t="s">
        <v>32323</v>
      </c>
      <c r="S360" s="179"/>
      <c r="T360" s="179"/>
      <c r="U360" s="179"/>
      <c r="V360" s="179"/>
    </row>
    <row r="361" spans="1:26" ht="43.2" x14ac:dyDescent="0.3">
      <c r="B361" s="2" t="s">
        <v>19</v>
      </c>
      <c r="C361" s="2" t="s">
        <v>26</v>
      </c>
      <c r="D361" s="2" t="s">
        <v>333</v>
      </c>
      <c r="E361" s="2" t="s">
        <v>61</v>
      </c>
      <c r="F361" s="2" t="s">
        <v>635</v>
      </c>
      <c r="H361" s="3" t="s">
        <v>636</v>
      </c>
      <c r="L361" s="35" t="s">
        <v>12</v>
      </c>
      <c r="M361" s="35" t="s">
        <v>13</v>
      </c>
      <c r="N361" s="35" t="s">
        <v>14</v>
      </c>
      <c r="O361" s="35" t="s">
        <v>31196</v>
      </c>
      <c r="P361" s="35" t="s">
        <v>31195</v>
      </c>
      <c r="Q361" s="36" t="s">
        <v>32312</v>
      </c>
      <c r="R361" s="36" t="s">
        <v>32319</v>
      </c>
      <c r="S361" s="36" t="s">
        <v>32320</v>
      </c>
      <c r="T361" s="36" t="s">
        <v>17</v>
      </c>
      <c r="U361" s="36" t="s">
        <v>18</v>
      </c>
      <c r="V361" s="36" t="s">
        <v>31184</v>
      </c>
    </row>
    <row r="362" spans="1:26" x14ac:dyDescent="0.3">
      <c r="A362" t="s">
        <v>32385</v>
      </c>
      <c r="B362" s="2" t="s">
        <v>19</v>
      </c>
      <c r="C362" s="2" t="s">
        <v>26</v>
      </c>
      <c r="D362" s="2" t="s">
        <v>333</v>
      </c>
      <c r="E362" s="2" t="s">
        <v>61</v>
      </c>
      <c r="F362" s="2" t="s">
        <v>635</v>
      </c>
      <c r="G362" s="2" t="s">
        <v>637</v>
      </c>
      <c r="H362" s="3" t="s">
        <v>638</v>
      </c>
      <c r="I362" s="3" t="s">
        <v>35</v>
      </c>
      <c r="J362" s="3">
        <v>535</v>
      </c>
      <c r="K362" s="2" t="s">
        <v>36</v>
      </c>
      <c r="O362" s="7" t="s">
        <v>32378</v>
      </c>
      <c r="Q362" s="47" t="s">
        <v>32314</v>
      </c>
      <c r="R362" s="2">
        <v>3</v>
      </c>
      <c r="S362" s="2" t="s">
        <v>31202</v>
      </c>
      <c r="T362" s="2" t="s">
        <v>31210</v>
      </c>
      <c r="V362" s="26">
        <v>3</v>
      </c>
    </row>
    <row r="363" spans="1:26" x14ac:dyDescent="0.3">
      <c r="A363" t="s">
        <v>32385</v>
      </c>
      <c r="B363" s="2" t="s">
        <v>19</v>
      </c>
      <c r="C363" s="2" t="s">
        <v>26</v>
      </c>
      <c r="D363" s="2" t="s">
        <v>333</v>
      </c>
      <c r="E363" s="2" t="s">
        <v>61</v>
      </c>
      <c r="F363" s="2" t="s">
        <v>635</v>
      </c>
      <c r="G363" s="2" t="s">
        <v>639</v>
      </c>
      <c r="H363" s="3" t="s">
        <v>640</v>
      </c>
      <c r="I363" s="3" t="s">
        <v>35</v>
      </c>
      <c r="K363" s="2" t="s">
        <v>36</v>
      </c>
      <c r="O363" s="7" t="s">
        <v>32378</v>
      </c>
      <c r="Q363" s="47" t="s">
        <v>32315</v>
      </c>
      <c r="R363" s="2">
        <v>3</v>
      </c>
      <c r="S363" s="2" t="s">
        <v>31202</v>
      </c>
      <c r="T363" s="2" t="s">
        <v>31210</v>
      </c>
      <c r="V363" s="26">
        <v>3</v>
      </c>
    </row>
    <row r="364" spans="1:26" x14ac:dyDescent="0.3">
      <c r="L364" s="163" t="s">
        <v>0</v>
      </c>
      <c r="M364" s="163"/>
      <c r="N364" s="163"/>
      <c r="O364" s="163" t="s">
        <v>1</v>
      </c>
      <c r="P364" s="163"/>
      <c r="Q364" s="179" t="s">
        <v>31320</v>
      </c>
      <c r="R364" s="179"/>
      <c r="S364" s="179"/>
      <c r="T364" s="179"/>
      <c r="U364" s="179"/>
    </row>
    <row r="365" spans="1:26" ht="43.2" x14ac:dyDescent="0.3">
      <c r="B365" s="2" t="s">
        <v>19</v>
      </c>
      <c r="C365" s="2" t="s">
        <v>26</v>
      </c>
      <c r="D365" s="2" t="s">
        <v>333</v>
      </c>
      <c r="E365" s="2" t="s">
        <v>61</v>
      </c>
      <c r="F365" s="2" t="s">
        <v>641</v>
      </c>
      <c r="H365" s="115" t="s">
        <v>642</v>
      </c>
      <c r="I365" s="116"/>
      <c r="J365" s="116"/>
      <c r="K365" s="117"/>
      <c r="L365" s="118" t="s">
        <v>12</v>
      </c>
      <c r="M365" s="118" t="s">
        <v>13</v>
      </c>
      <c r="N365" s="118" t="s">
        <v>14</v>
      </c>
      <c r="O365" s="118" t="s">
        <v>31196</v>
      </c>
      <c r="P365" s="118" t="s">
        <v>31195</v>
      </c>
      <c r="Q365" s="118" t="s">
        <v>32319</v>
      </c>
      <c r="R365" s="118" t="s">
        <v>32320</v>
      </c>
      <c r="S365" s="118" t="s">
        <v>17</v>
      </c>
      <c r="T365" s="118" t="s">
        <v>18</v>
      </c>
      <c r="U365" s="118" t="s">
        <v>31184</v>
      </c>
    </row>
    <row r="366" spans="1:26" ht="28.8" x14ac:dyDescent="0.3">
      <c r="A366" t="s">
        <v>32385</v>
      </c>
      <c r="B366" s="2" t="s">
        <v>19</v>
      </c>
      <c r="C366" s="2" t="s">
        <v>26</v>
      </c>
      <c r="D366" s="2" t="s">
        <v>333</v>
      </c>
      <c r="E366" s="2" t="s">
        <v>61</v>
      </c>
      <c r="F366" s="2" t="s">
        <v>641</v>
      </c>
      <c r="G366" s="2" t="s">
        <v>643</v>
      </c>
      <c r="H366" s="115" t="s">
        <v>644</v>
      </c>
      <c r="I366" s="115" t="s">
        <v>645</v>
      </c>
      <c r="J366" s="115">
        <v>128</v>
      </c>
      <c r="K366" s="119" t="s">
        <v>36</v>
      </c>
      <c r="L366" s="120"/>
      <c r="M366" s="120"/>
      <c r="N366" s="120"/>
      <c r="O366" s="120" t="s">
        <v>32454</v>
      </c>
      <c r="P366" s="120"/>
      <c r="Q366" s="121" t="s">
        <v>32370</v>
      </c>
      <c r="R366" s="119">
        <v>2</v>
      </c>
      <c r="S366" s="119" t="s">
        <v>31210</v>
      </c>
      <c r="T366" s="119"/>
      <c r="U366" s="117">
        <v>3</v>
      </c>
    </row>
    <row r="367" spans="1:26" ht="28.8" x14ac:dyDescent="0.3">
      <c r="A367" t="s">
        <v>32385</v>
      </c>
      <c r="B367" s="2" t="s">
        <v>19</v>
      </c>
      <c r="C367" s="2" t="s">
        <v>26</v>
      </c>
      <c r="D367" s="2" t="s">
        <v>333</v>
      </c>
      <c r="E367" s="2" t="s">
        <v>61</v>
      </c>
      <c r="F367" s="2" t="s">
        <v>641</v>
      </c>
      <c r="G367" s="2" t="s">
        <v>646</v>
      </c>
      <c r="H367" s="115" t="s">
        <v>647</v>
      </c>
      <c r="I367" s="115" t="s">
        <v>645</v>
      </c>
      <c r="J367" s="115">
        <v>1351</v>
      </c>
      <c r="K367" s="119" t="s">
        <v>36</v>
      </c>
      <c r="L367" s="120"/>
      <c r="M367" s="120"/>
      <c r="N367" s="120"/>
      <c r="O367" s="120" t="s">
        <v>32455</v>
      </c>
      <c r="P367" s="120"/>
      <c r="Q367" s="121" t="s">
        <v>32370</v>
      </c>
      <c r="R367" s="119">
        <v>2</v>
      </c>
      <c r="S367" s="119" t="s">
        <v>31210</v>
      </c>
      <c r="T367" s="119"/>
      <c r="U367" s="117">
        <v>3</v>
      </c>
    </row>
    <row r="368" spans="1:26" x14ac:dyDescent="0.3">
      <c r="L368" s="163" t="s">
        <v>0</v>
      </c>
      <c r="M368" s="163"/>
      <c r="N368" s="163"/>
      <c r="O368" s="163" t="s">
        <v>1</v>
      </c>
      <c r="P368" s="163"/>
      <c r="Q368" s="179" t="s">
        <v>31320</v>
      </c>
      <c r="R368" s="179"/>
      <c r="S368" s="179"/>
      <c r="T368" s="179"/>
      <c r="U368" s="179"/>
      <c r="V368" s="179" t="s">
        <v>32323</v>
      </c>
      <c r="W368" s="179"/>
      <c r="X368" s="179"/>
      <c r="Y368" s="179"/>
      <c r="Z368" s="179"/>
    </row>
    <row r="369" spans="1:26" ht="43.2" x14ac:dyDescent="0.3">
      <c r="B369" s="2" t="s">
        <v>19</v>
      </c>
      <c r="C369" s="2" t="s">
        <v>26</v>
      </c>
      <c r="D369" s="2" t="s">
        <v>333</v>
      </c>
      <c r="E369" s="2" t="s">
        <v>61</v>
      </c>
      <c r="F369" s="2" t="s">
        <v>648</v>
      </c>
      <c r="H369" s="3" t="s">
        <v>649</v>
      </c>
      <c r="L369" s="35" t="s">
        <v>12</v>
      </c>
      <c r="M369" s="35" t="s">
        <v>13</v>
      </c>
      <c r="N369" s="35" t="s">
        <v>14</v>
      </c>
      <c r="O369" s="35" t="s">
        <v>31196</v>
      </c>
      <c r="P369" s="35" t="s">
        <v>31195</v>
      </c>
      <c r="Q369" s="36" t="s">
        <v>32319</v>
      </c>
      <c r="R369" s="36" t="s">
        <v>32320</v>
      </c>
      <c r="S369" s="36" t="s">
        <v>17</v>
      </c>
      <c r="T369" s="36" t="s">
        <v>18</v>
      </c>
      <c r="U369" s="36" t="s">
        <v>31184</v>
      </c>
      <c r="V369" s="36" t="s">
        <v>32319</v>
      </c>
      <c r="W369" s="36" t="s">
        <v>32320</v>
      </c>
      <c r="X369" s="36" t="s">
        <v>17</v>
      </c>
      <c r="Y369" s="36" t="s">
        <v>18</v>
      </c>
      <c r="Z369" s="36" t="s">
        <v>31184</v>
      </c>
    </row>
    <row r="370" spans="1:26" ht="28.8" x14ac:dyDescent="0.3">
      <c r="A370" t="s">
        <v>32385</v>
      </c>
      <c r="B370" s="2" t="s">
        <v>19</v>
      </c>
      <c r="C370" s="2" t="s">
        <v>26</v>
      </c>
      <c r="D370" s="2" t="s">
        <v>333</v>
      </c>
      <c r="E370" s="2" t="s">
        <v>61</v>
      </c>
      <c r="F370" s="2" t="s">
        <v>648</v>
      </c>
      <c r="G370" s="2" t="s">
        <v>650</v>
      </c>
      <c r="H370" s="3" t="s">
        <v>651</v>
      </c>
      <c r="I370" s="3" t="s">
        <v>645</v>
      </c>
      <c r="J370" s="3">
        <v>61</v>
      </c>
      <c r="K370" s="2" t="s">
        <v>36</v>
      </c>
      <c r="O370" s="7" t="s">
        <v>32455</v>
      </c>
      <c r="Q370" s="47" t="s">
        <v>32379</v>
      </c>
      <c r="R370" s="2" t="s">
        <v>31202</v>
      </c>
      <c r="S370" s="2" t="s">
        <v>31210</v>
      </c>
      <c r="U370" s="26">
        <v>3</v>
      </c>
      <c r="V370" s="26">
        <v>0</v>
      </c>
      <c r="W370" s="26">
        <v>3</v>
      </c>
      <c r="X370" s="26" t="s">
        <v>31210</v>
      </c>
      <c r="Z370" s="26">
        <v>3</v>
      </c>
    </row>
    <row r="371" spans="1:26" ht="28.8" x14ac:dyDescent="0.3">
      <c r="A371" t="s">
        <v>32385</v>
      </c>
      <c r="B371" s="2" t="s">
        <v>19</v>
      </c>
      <c r="C371" s="2" t="s">
        <v>26</v>
      </c>
      <c r="D371" s="2" t="s">
        <v>333</v>
      </c>
      <c r="E371" s="2" t="s">
        <v>61</v>
      </c>
      <c r="F371" s="2" t="s">
        <v>648</v>
      </c>
      <c r="G371" s="2" t="s">
        <v>652</v>
      </c>
      <c r="H371" s="3" t="s">
        <v>653</v>
      </c>
      <c r="I371" s="3" t="s">
        <v>645</v>
      </c>
      <c r="J371" s="3">
        <v>897</v>
      </c>
      <c r="K371" s="2" t="s">
        <v>36</v>
      </c>
      <c r="O371" s="7" t="s">
        <v>32455</v>
      </c>
      <c r="Q371" s="47" t="s">
        <v>32379</v>
      </c>
      <c r="R371" s="2" t="s">
        <v>31202</v>
      </c>
      <c r="S371" s="2" t="s">
        <v>31210</v>
      </c>
      <c r="U371" s="26">
        <v>3</v>
      </c>
      <c r="V371" s="26">
        <v>0</v>
      </c>
      <c r="W371" s="26">
        <v>3</v>
      </c>
      <c r="X371" s="26" t="s">
        <v>31210</v>
      </c>
      <c r="Z371" s="26">
        <v>3</v>
      </c>
    </row>
    <row r="372" spans="1:26" ht="28.8" x14ac:dyDescent="0.3">
      <c r="A372" t="s">
        <v>32385</v>
      </c>
      <c r="B372" s="2" t="s">
        <v>19</v>
      </c>
      <c r="C372" s="2" t="s">
        <v>26</v>
      </c>
      <c r="D372" s="2" t="s">
        <v>333</v>
      </c>
      <c r="E372" s="2" t="s">
        <v>61</v>
      </c>
      <c r="F372" s="2" t="s">
        <v>648</v>
      </c>
      <c r="G372" s="2" t="s">
        <v>654</v>
      </c>
      <c r="H372" s="3" t="s">
        <v>655</v>
      </c>
      <c r="I372" s="3" t="s">
        <v>645</v>
      </c>
      <c r="J372" s="3">
        <v>10</v>
      </c>
      <c r="K372" s="2" t="s">
        <v>36</v>
      </c>
      <c r="O372" s="7" t="s">
        <v>32455</v>
      </c>
      <c r="Q372" s="47" t="s">
        <v>32379</v>
      </c>
      <c r="R372" s="2" t="s">
        <v>31202</v>
      </c>
      <c r="S372" s="2" t="s">
        <v>31210</v>
      </c>
      <c r="U372" s="26">
        <v>3</v>
      </c>
      <c r="V372" s="26">
        <v>0</v>
      </c>
      <c r="W372" s="26">
        <v>3</v>
      </c>
      <c r="X372" s="26" t="s">
        <v>31210</v>
      </c>
      <c r="Z372" s="26">
        <v>3</v>
      </c>
    </row>
    <row r="373" spans="1:26" ht="28.8" x14ac:dyDescent="0.3">
      <c r="A373" t="s">
        <v>32385</v>
      </c>
      <c r="B373" s="2" t="s">
        <v>19</v>
      </c>
      <c r="C373" s="2" t="s">
        <v>26</v>
      </c>
      <c r="D373" s="2" t="s">
        <v>333</v>
      </c>
      <c r="E373" s="2" t="s">
        <v>61</v>
      </c>
      <c r="F373" s="2" t="s">
        <v>648</v>
      </c>
      <c r="G373" s="2" t="s">
        <v>656</v>
      </c>
      <c r="H373" s="3" t="s">
        <v>657</v>
      </c>
      <c r="I373" s="3" t="s">
        <v>645</v>
      </c>
      <c r="J373" s="3">
        <v>24</v>
      </c>
      <c r="K373" s="2" t="s">
        <v>36</v>
      </c>
      <c r="O373" s="7" t="s">
        <v>32455</v>
      </c>
      <c r="Q373" s="47" t="s">
        <v>32379</v>
      </c>
      <c r="R373" s="2" t="s">
        <v>31202</v>
      </c>
      <c r="S373" s="2" t="s">
        <v>31210</v>
      </c>
      <c r="U373" s="26">
        <v>3</v>
      </c>
      <c r="V373" s="26">
        <v>3</v>
      </c>
      <c r="W373" s="26" t="s">
        <v>31202</v>
      </c>
      <c r="X373" s="26" t="s">
        <v>31210</v>
      </c>
      <c r="Z373" s="26">
        <v>3</v>
      </c>
    </row>
    <row r="374" spans="1:26" ht="28.8" x14ac:dyDescent="0.3">
      <c r="A374" t="s">
        <v>32385</v>
      </c>
      <c r="B374" s="2" t="s">
        <v>19</v>
      </c>
      <c r="C374" s="2" t="s">
        <v>26</v>
      </c>
      <c r="D374" s="2" t="s">
        <v>333</v>
      </c>
      <c r="E374" s="2" t="s">
        <v>61</v>
      </c>
      <c r="F374" s="2" t="s">
        <v>648</v>
      </c>
      <c r="G374" s="2" t="s">
        <v>658</v>
      </c>
      <c r="H374" s="3" t="s">
        <v>659</v>
      </c>
      <c r="I374" s="3" t="s">
        <v>645</v>
      </c>
      <c r="J374" s="3">
        <v>177</v>
      </c>
      <c r="K374" s="2" t="s">
        <v>36</v>
      </c>
      <c r="O374" s="7" t="s">
        <v>32455</v>
      </c>
      <c r="Q374" s="47" t="s">
        <v>32379</v>
      </c>
      <c r="R374" s="2" t="s">
        <v>31202</v>
      </c>
      <c r="S374" s="2" t="s">
        <v>31210</v>
      </c>
      <c r="U374" s="26">
        <v>3</v>
      </c>
      <c r="V374" s="26">
        <v>3</v>
      </c>
      <c r="W374" s="26" t="s">
        <v>31202</v>
      </c>
      <c r="X374" s="26" t="s">
        <v>31210</v>
      </c>
      <c r="Z374" s="26">
        <v>3</v>
      </c>
    </row>
    <row r="375" spans="1:26" ht="28.8" x14ac:dyDescent="0.3">
      <c r="A375" t="s">
        <v>32385</v>
      </c>
      <c r="B375" s="2" t="s">
        <v>19</v>
      </c>
      <c r="C375" s="2" t="s">
        <v>26</v>
      </c>
      <c r="D375" s="2" t="s">
        <v>333</v>
      </c>
      <c r="E375" s="2" t="s">
        <v>61</v>
      </c>
      <c r="F375" s="2" t="s">
        <v>648</v>
      </c>
      <c r="G375" s="2" t="s">
        <v>660</v>
      </c>
      <c r="H375" s="3" t="s">
        <v>661</v>
      </c>
      <c r="I375" s="3" t="s">
        <v>645</v>
      </c>
      <c r="J375" s="3">
        <v>22</v>
      </c>
      <c r="K375" s="2" t="s">
        <v>36</v>
      </c>
      <c r="O375" s="7" t="s">
        <v>32455</v>
      </c>
      <c r="Q375" s="47" t="s">
        <v>32379</v>
      </c>
      <c r="R375" s="2" t="s">
        <v>31202</v>
      </c>
      <c r="S375" s="2" t="s">
        <v>31210</v>
      </c>
      <c r="U375" s="26">
        <v>3</v>
      </c>
      <c r="V375" s="26">
        <v>3</v>
      </c>
      <c r="W375" s="26" t="s">
        <v>31202</v>
      </c>
      <c r="X375" s="26" t="s">
        <v>31210</v>
      </c>
      <c r="Z375" s="26">
        <v>3</v>
      </c>
    </row>
    <row r="376" spans="1:26" x14ac:dyDescent="0.3">
      <c r="L376" s="163" t="s">
        <v>0</v>
      </c>
      <c r="M376" s="163"/>
      <c r="N376" s="163"/>
      <c r="O376" s="163" t="s">
        <v>1</v>
      </c>
      <c r="P376" s="163"/>
      <c r="Q376" s="47"/>
    </row>
    <row r="377" spans="1:26" ht="43.2" x14ac:dyDescent="0.3">
      <c r="B377" s="2" t="s">
        <v>19</v>
      </c>
      <c r="C377" s="2" t="s">
        <v>26</v>
      </c>
      <c r="D377" s="2" t="s">
        <v>333</v>
      </c>
      <c r="E377" s="2" t="s">
        <v>61</v>
      </c>
      <c r="F377" s="2" t="s">
        <v>662</v>
      </c>
      <c r="H377" s="3" t="s">
        <v>663</v>
      </c>
      <c r="L377" s="35" t="s">
        <v>12</v>
      </c>
      <c r="M377" s="35" t="s">
        <v>13</v>
      </c>
      <c r="N377" s="35" t="s">
        <v>14</v>
      </c>
      <c r="O377" s="35" t="s">
        <v>31196</v>
      </c>
      <c r="P377" s="35" t="s">
        <v>31195</v>
      </c>
      <c r="Q377" s="47"/>
    </row>
    <row r="378" spans="1:26" ht="28.8" x14ac:dyDescent="0.3">
      <c r="A378" t="s">
        <v>32385</v>
      </c>
      <c r="B378" s="2" t="s">
        <v>19</v>
      </c>
      <c r="C378" s="2" t="s">
        <v>26</v>
      </c>
      <c r="D378" s="2" t="s">
        <v>333</v>
      </c>
      <c r="E378" s="2" t="s">
        <v>61</v>
      </c>
      <c r="F378" s="2" t="s">
        <v>662</v>
      </c>
      <c r="G378" s="2" t="s">
        <v>664</v>
      </c>
      <c r="H378" s="6" t="s">
        <v>665</v>
      </c>
      <c r="I378" s="3" t="s">
        <v>666</v>
      </c>
      <c r="J378" s="3">
        <v>155</v>
      </c>
      <c r="K378" s="2" t="s">
        <v>36</v>
      </c>
      <c r="O378" s="7" t="s">
        <v>665</v>
      </c>
      <c r="Q378" s="47"/>
    </row>
    <row r="379" spans="1:26" ht="28.8" x14ac:dyDescent="0.3">
      <c r="A379" t="s">
        <v>32385</v>
      </c>
      <c r="B379" s="2" t="s">
        <v>19</v>
      </c>
      <c r="C379" s="2" t="s">
        <v>26</v>
      </c>
      <c r="D379" s="2" t="s">
        <v>333</v>
      </c>
      <c r="E379" s="2" t="s">
        <v>61</v>
      </c>
      <c r="F379" s="2" t="s">
        <v>662</v>
      </c>
      <c r="G379" s="2" t="s">
        <v>667</v>
      </c>
      <c r="H379" s="6" t="s">
        <v>668</v>
      </c>
      <c r="I379" s="3" t="s">
        <v>666</v>
      </c>
      <c r="J379" s="3">
        <v>36</v>
      </c>
      <c r="K379" s="2" t="s">
        <v>36</v>
      </c>
      <c r="O379" s="7" t="s">
        <v>668</v>
      </c>
      <c r="Q379" s="47"/>
    </row>
    <row r="380" spans="1:26" x14ac:dyDescent="0.3">
      <c r="L380" s="163" t="s">
        <v>0</v>
      </c>
      <c r="M380" s="163"/>
      <c r="N380" s="163"/>
      <c r="O380" s="163" t="s">
        <v>1</v>
      </c>
      <c r="P380" s="163"/>
      <c r="Q380" s="47"/>
    </row>
    <row r="381" spans="1:26" ht="43.2" x14ac:dyDescent="0.3">
      <c r="B381" s="2" t="s">
        <v>19</v>
      </c>
      <c r="C381" s="2" t="s">
        <v>26</v>
      </c>
      <c r="D381" s="2" t="s">
        <v>333</v>
      </c>
      <c r="E381" s="2" t="s">
        <v>61</v>
      </c>
      <c r="F381" s="2" t="s">
        <v>669</v>
      </c>
      <c r="H381" s="3" t="s">
        <v>670</v>
      </c>
      <c r="L381" s="35" t="s">
        <v>12</v>
      </c>
      <c r="M381" s="35" t="s">
        <v>13</v>
      </c>
      <c r="N381" s="35" t="s">
        <v>14</v>
      </c>
      <c r="O381" s="35" t="s">
        <v>31196</v>
      </c>
      <c r="P381" s="35" t="s">
        <v>31195</v>
      </c>
      <c r="Q381" s="47"/>
    </row>
    <row r="382" spans="1:26" x14ac:dyDescent="0.3">
      <c r="B382" s="4" t="s">
        <v>19</v>
      </c>
      <c r="C382" s="4" t="s">
        <v>26</v>
      </c>
      <c r="D382" s="4" t="s">
        <v>333</v>
      </c>
      <c r="E382" s="4" t="s">
        <v>61</v>
      </c>
      <c r="F382" s="4" t="s">
        <v>669</v>
      </c>
      <c r="G382" s="4" t="s">
        <v>671</v>
      </c>
      <c r="H382" s="5" t="s">
        <v>672</v>
      </c>
      <c r="I382" s="5" t="s">
        <v>35</v>
      </c>
      <c r="Q382" s="47"/>
    </row>
    <row r="383" spans="1:26" x14ac:dyDescent="0.3">
      <c r="B383" s="4" t="s">
        <v>19</v>
      </c>
      <c r="C383" s="4" t="s">
        <v>26</v>
      </c>
      <c r="D383" s="4" t="s">
        <v>333</v>
      </c>
      <c r="E383" s="4" t="s">
        <v>61</v>
      </c>
      <c r="F383" s="4" t="s">
        <v>669</v>
      </c>
      <c r="G383" s="4" t="s">
        <v>673</v>
      </c>
      <c r="H383" s="5" t="s">
        <v>674</v>
      </c>
      <c r="I383" s="5" t="s">
        <v>35</v>
      </c>
      <c r="Q383" s="47"/>
    </row>
    <row r="384" spans="1:26" x14ac:dyDescent="0.3">
      <c r="B384" s="4" t="s">
        <v>19</v>
      </c>
      <c r="C384" s="4" t="s">
        <v>26</v>
      </c>
      <c r="D384" s="4" t="s">
        <v>333</v>
      </c>
      <c r="E384" s="4" t="s">
        <v>61</v>
      </c>
      <c r="F384" s="4" t="s">
        <v>669</v>
      </c>
      <c r="G384" s="4" t="s">
        <v>675</v>
      </c>
      <c r="H384" s="5" t="s">
        <v>674</v>
      </c>
      <c r="I384" s="5" t="s">
        <v>35</v>
      </c>
      <c r="Q384" s="47"/>
    </row>
    <row r="385" spans="1:21" x14ac:dyDescent="0.3">
      <c r="B385" s="4" t="s">
        <v>19</v>
      </c>
      <c r="C385" s="4" t="s">
        <v>26</v>
      </c>
      <c r="D385" s="4" t="s">
        <v>333</v>
      </c>
      <c r="E385" s="4" t="s">
        <v>61</v>
      </c>
      <c r="F385" s="4" t="s">
        <v>669</v>
      </c>
      <c r="G385" s="4" t="s">
        <v>676</v>
      </c>
      <c r="H385" s="5" t="s">
        <v>677</v>
      </c>
      <c r="I385" s="5" t="s">
        <v>35</v>
      </c>
      <c r="Q385" s="47"/>
    </row>
    <row r="386" spans="1:21" x14ac:dyDescent="0.3">
      <c r="B386" s="4" t="s">
        <v>19</v>
      </c>
      <c r="C386" s="4" t="s">
        <v>26</v>
      </c>
      <c r="D386" s="4" t="s">
        <v>333</v>
      </c>
      <c r="E386" s="4" t="s">
        <v>61</v>
      </c>
      <c r="F386" s="4" t="s">
        <v>669</v>
      </c>
      <c r="G386" s="4" t="s">
        <v>678</v>
      </c>
      <c r="H386" s="5" t="s">
        <v>679</v>
      </c>
      <c r="I386" s="5" t="s">
        <v>35</v>
      </c>
      <c r="Q386" s="47"/>
    </row>
    <row r="387" spans="1:21" x14ac:dyDescent="0.3">
      <c r="B387" s="2" t="s">
        <v>19</v>
      </c>
      <c r="C387" s="2" t="s">
        <v>26</v>
      </c>
      <c r="D387" s="2" t="s">
        <v>333</v>
      </c>
      <c r="E387" s="2" t="s">
        <v>63</v>
      </c>
      <c r="H387" s="3" t="s">
        <v>680</v>
      </c>
      <c r="Q387" s="47"/>
    </row>
    <row r="388" spans="1:21" x14ac:dyDescent="0.3">
      <c r="L388" s="163" t="s">
        <v>0</v>
      </c>
      <c r="M388" s="163"/>
      <c r="N388" s="163"/>
      <c r="O388" s="163" t="s">
        <v>1</v>
      </c>
      <c r="P388" s="163"/>
      <c r="Q388" s="179" t="s">
        <v>32327</v>
      </c>
      <c r="R388" s="179"/>
      <c r="S388" s="179"/>
      <c r="T388" s="179"/>
      <c r="U388" s="179"/>
    </row>
    <row r="389" spans="1:21" ht="43.2" x14ac:dyDescent="0.3">
      <c r="B389" s="2" t="s">
        <v>19</v>
      </c>
      <c r="C389" s="2" t="s">
        <v>26</v>
      </c>
      <c r="D389" s="2" t="s">
        <v>333</v>
      </c>
      <c r="E389" s="2" t="s">
        <v>63</v>
      </c>
      <c r="F389" s="2" t="s">
        <v>681</v>
      </c>
      <c r="H389" s="3" t="s">
        <v>682</v>
      </c>
      <c r="L389" s="35" t="s">
        <v>12</v>
      </c>
      <c r="M389" s="35" t="s">
        <v>13</v>
      </c>
      <c r="N389" s="35" t="s">
        <v>14</v>
      </c>
      <c r="O389" s="35" t="s">
        <v>31196</v>
      </c>
      <c r="P389" s="35" t="s">
        <v>31195</v>
      </c>
      <c r="Q389" s="36" t="s">
        <v>32319</v>
      </c>
      <c r="R389" s="36" t="s">
        <v>32320</v>
      </c>
      <c r="S389" s="36" t="s">
        <v>17</v>
      </c>
      <c r="T389" s="36" t="s">
        <v>18</v>
      </c>
      <c r="U389" s="36" t="s">
        <v>31184</v>
      </c>
    </row>
    <row r="390" spans="1:21" ht="28.8" x14ac:dyDescent="0.3">
      <c r="A390" t="s">
        <v>32385</v>
      </c>
      <c r="B390" s="2" t="s">
        <v>19</v>
      </c>
      <c r="C390" s="2" t="s">
        <v>26</v>
      </c>
      <c r="D390" s="2" t="s">
        <v>333</v>
      </c>
      <c r="E390" s="2" t="s">
        <v>63</v>
      </c>
      <c r="F390" s="2" t="s">
        <v>681</v>
      </c>
      <c r="G390" s="2" t="s">
        <v>683</v>
      </c>
      <c r="H390" s="6" t="s">
        <v>684</v>
      </c>
      <c r="I390" s="3" t="s">
        <v>685</v>
      </c>
      <c r="K390" s="2" t="s">
        <v>36</v>
      </c>
      <c r="O390" s="7" t="s">
        <v>684</v>
      </c>
      <c r="Q390" s="47"/>
    </row>
    <row r="391" spans="1:21" ht="28.8" x14ac:dyDescent="0.3">
      <c r="A391" t="s">
        <v>32385</v>
      </c>
      <c r="B391" s="2" t="s">
        <v>19</v>
      </c>
      <c r="C391" s="2" t="s">
        <v>26</v>
      </c>
      <c r="D391" s="2" t="s">
        <v>333</v>
      </c>
      <c r="E391" s="2" t="s">
        <v>63</v>
      </c>
      <c r="F391" s="2" t="s">
        <v>681</v>
      </c>
      <c r="G391" s="2" t="s">
        <v>686</v>
      </c>
      <c r="H391" s="6" t="s">
        <v>687</v>
      </c>
      <c r="I391" s="3" t="s">
        <v>685</v>
      </c>
      <c r="K391" s="2" t="s">
        <v>36</v>
      </c>
      <c r="O391" s="7" t="s">
        <v>684</v>
      </c>
      <c r="Q391" s="47"/>
    </row>
    <row r="392" spans="1:21" ht="28.8" x14ac:dyDescent="0.3">
      <c r="A392" t="s">
        <v>32385</v>
      </c>
      <c r="B392" s="2" t="s">
        <v>19</v>
      </c>
      <c r="C392" s="2" t="s">
        <v>26</v>
      </c>
      <c r="D392" s="2" t="s">
        <v>333</v>
      </c>
      <c r="E392" s="2" t="s">
        <v>63</v>
      </c>
      <c r="F392" s="2" t="s">
        <v>681</v>
      </c>
      <c r="G392" s="2" t="s">
        <v>688</v>
      </c>
      <c r="H392" s="3" t="s">
        <v>689</v>
      </c>
      <c r="I392" s="3" t="s">
        <v>685</v>
      </c>
      <c r="J392" s="3">
        <v>1</v>
      </c>
      <c r="K392" s="2" t="s">
        <v>36</v>
      </c>
      <c r="O392" s="7" t="s">
        <v>32381</v>
      </c>
      <c r="Q392" s="47" t="s">
        <v>32370</v>
      </c>
      <c r="R392" s="2">
        <v>20</v>
      </c>
      <c r="S392" s="2" t="s">
        <v>31210</v>
      </c>
      <c r="U392" s="26">
        <v>3</v>
      </c>
    </row>
    <row r="393" spans="1:21" ht="28.8" x14ac:dyDescent="0.3">
      <c r="A393" t="s">
        <v>32385</v>
      </c>
      <c r="B393" s="2" t="s">
        <v>19</v>
      </c>
      <c r="C393" s="2" t="s">
        <v>26</v>
      </c>
      <c r="D393" s="2" t="s">
        <v>333</v>
      </c>
      <c r="E393" s="2" t="s">
        <v>63</v>
      </c>
      <c r="F393" s="2" t="s">
        <v>681</v>
      </c>
      <c r="G393" s="2" t="s">
        <v>690</v>
      </c>
      <c r="H393" s="3" t="s">
        <v>691</v>
      </c>
      <c r="I393" s="3" t="s">
        <v>685</v>
      </c>
      <c r="J393" s="3">
        <v>1</v>
      </c>
      <c r="K393" s="2" t="s">
        <v>36</v>
      </c>
      <c r="O393" s="7" t="s">
        <v>32381</v>
      </c>
      <c r="Q393" s="47" t="s">
        <v>32380</v>
      </c>
      <c r="R393" s="2">
        <v>10</v>
      </c>
      <c r="U393" s="26">
        <v>1</v>
      </c>
    </row>
    <row r="394" spans="1:21" ht="28.8" x14ac:dyDescent="0.3">
      <c r="A394" t="s">
        <v>32385</v>
      </c>
      <c r="B394" s="2" t="s">
        <v>19</v>
      </c>
      <c r="C394" s="2" t="s">
        <v>26</v>
      </c>
      <c r="D394" s="2" t="s">
        <v>333</v>
      </c>
      <c r="E394" s="2" t="s">
        <v>63</v>
      </c>
      <c r="F394" s="2" t="s">
        <v>681</v>
      </c>
      <c r="G394" s="2" t="s">
        <v>692</v>
      </c>
      <c r="H394" s="6" t="s">
        <v>693</v>
      </c>
      <c r="I394" s="3" t="s">
        <v>685</v>
      </c>
      <c r="K394" s="2" t="s">
        <v>36</v>
      </c>
      <c r="O394" s="7" t="s">
        <v>693</v>
      </c>
      <c r="Q394" s="47"/>
    </row>
    <row r="395" spans="1:21" ht="28.8" x14ac:dyDescent="0.3">
      <c r="A395" t="s">
        <v>32385</v>
      </c>
      <c r="B395" s="2" t="s">
        <v>19</v>
      </c>
      <c r="C395" s="2" t="s">
        <v>26</v>
      </c>
      <c r="D395" s="2" t="s">
        <v>333</v>
      </c>
      <c r="E395" s="2" t="s">
        <v>63</v>
      </c>
      <c r="F395" s="2" t="s">
        <v>681</v>
      </c>
      <c r="G395" s="2" t="s">
        <v>694</v>
      </c>
      <c r="H395" s="6" t="s">
        <v>695</v>
      </c>
      <c r="I395" s="3" t="s">
        <v>685</v>
      </c>
      <c r="K395" s="2" t="s">
        <v>36</v>
      </c>
      <c r="O395" s="7" t="s">
        <v>695</v>
      </c>
      <c r="Q395" s="47"/>
    </row>
    <row r="396" spans="1:21" x14ac:dyDescent="0.3">
      <c r="L396" s="163" t="s">
        <v>0</v>
      </c>
      <c r="M396" s="163"/>
      <c r="N396" s="163"/>
      <c r="O396" s="163" t="s">
        <v>1</v>
      </c>
      <c r="P396" s="163"/>
      <c r="Q396" s="179" t="s">
        <v>31185</v>
      </c>
      <c r="R396" s="179"/>
      <c r="S396" s="179"/>
      <c r="T396" s="179"/>
      <c r="U396" s="179"/>
    </row>
    <row r="397" spans="1:21" ht="43.2" x14ac:dyDescent="0.3">
      <c r="B397" s="2" t="s">
        <v>19</v>
      </c>
      <c r="C397" s="2" t="s">
        <v>26</v>
      </c>
      <c r="D397" s="2" t="s">
        <v>333</v>
      </c>
      <c r="E397" s="2" t="s">
        <v>63</v>
      </c>
      <c r="F397" s="2" t="s">
        <v>696</v>
      </c>
      <c r="H397" s="3" t="s">
        <v>697</v>
      </c>
      <c r="L397" s="35" t="s">
        <v>12</v>
      </c>
      <c r="M397" s="35" t="s">
        <v>13</v>
      </c>
      <c r="N397" s="35" t="s">
        <v>14</v>
      </c>
      <c r="O397" s="35" t="s">
        <v>31196</v>
      </c>
      <c r="P397" s="35" t="s">
        <v>31195</v>
      </c>
      <c r="Q397" s="36" t="s">
        <v>32319</v>
      </c>
      <c r="R397" s="36" t="s">
        <v>32320</v>
      </c>
      <c r="S397" s="36" t="s">
        <v>17</v>
      </c>
      <c r="T397" s="36" t="s">
        <v>18</v>
      </c>
      <c r="U397" s="36" t="s">
        <v>31184</v>
      </c>
    </row>
    <row r="398" spans="1:21" x14ac:dyDescent="0.3">
      <c r="A398" t="s">
        <v>32385</v>
      </c>
      <c r="B398" s="2" t="s">
        <v>19</v>
      </c>
      <c r="C398" s="2" t="s">
        <v>26</v>
      </c>
      <c r="D398" s="2" t="s">
        <v>333</v>
      </c>
      <c r="E398" s="2" t="s">
        <v>63</v>
      </c>
      <c r="F398" s="2" t="s">
        <v>696</v>
      </c>
      <c r="G398" s="2" t="s">
        <v>698</v>
      </c>
      <c r="H398" s="3" t="s">
        <v>699</v>
      </c>
      <c r="I398" s="3" t="s">
        <v>700</v>
      </c>
      <c r="J398" s="3">
        <v>24</v>
      </c>
      <c r="K398" s="2" t="s">
        <v>36</v>
      </c>
      <c r="O398" s="7" t="s">
        <v>32382</v>
      </c>
      <c r="Q398" s="47" t="s">
        <v>32370</v>
      </c>
      <c r="R398" s="47" t="s">
        <v>32386</v>
      </c>
      <c r="S398" s="2" t="s">
        <v>31958</v>
      </c>
      <c r="U398" s="26">
        <v>3</v>
      </c>
    </row>
    <row r="399" spans="1:21" x14ac:dyDescent="0.3">
      <c r="A399" t="s">
        <v>32385</v>
      </c>
      <c r="B399" s="2" t="s">
        <v>19</v>
      </c>
      <c r="C399" s="2" t="s">
        <v>26</v>
      </c>
      <c r="D399" s="2" t="s">
        <v>333</v>
      </c>
      <c r="E399" s="2" t="s">
        <v>63</v>
      </c>
      <c r="F399" s="2" t="s">
        <v>696</v>
      </c>
      <c r="G399" s="2" t="s">
        <v>701</v>
      </c>
      <c r="H399" s="3" t="s">
        <v>702</v>
      </c>
      <c r="I399" s="3" t="s">
        <v>700</v>
      </c>
      <c r="J399" s="3">
        <v>25</v>
      </c>
      <c r="K399" s="2" t="s">
        <v>36</v>
      </c>
      <c r="O399" s="7" t="s">
        <v>32382</v>
      </c>
      <c r="Q399" s="47" t="s">
        <v>32386</v>
      </c>
      <c r="R399" s="47" t="s">
        <v>32387</v>
      </c>
      <c r="S399" s="2" t="s">
        <v>31958</v>
      </c>
      <c r="U399" s="26">
        <v>3</v>
      </c>
    </row>
    <row r="400" spans="1:21" x14ac:dyDescent="0.3">
      <c r="A400" t="s">
        <v>32385</v>
      </c>
      <c r="B400" s="2" t="s">
        <v>19</v>
      </c>
      <c r="C400" s="2" t="s">
        <v>26</v>
      </c>
      <c r="D400" s="2" t="s">
        <v>333</v>
      </c>
      <c r="E400" s="2" t="s">
        <v>63</v>
      </c>
      <c r="F400" s="2" t="s">
        <v>696</v>
      </c>
      <c r="G400" s="2" t="s">
        <v>703</v>
      </c>
      <c r="H400" s="3" t="s">
        <v>704</v>
      </c>
      <c r="I400" s="3" t="s">
        <v>700</v>
      </c>
      <c r="J400" s="3">
        <v>19</v>
      </c>
      <c r="K400" s="2" t="s">
        <v>36</v>
      </c>
      <c r="O400" s="7" t="s">
        <v>32382</v>
      </c>
      <c r="Q400" s="47" t="s">
        <v>32387</v>
      </c>
      <c r="R400" s="47" t="s">
        <v>32388</v>
      </c>
      <c r="S400" s="2" t="s">
        <v>31958</v>
      </c>
      <c r="U400" s="26">
        <v>3</v>
      </c>
    </row>
    <row r="401" spans="1:31" x14ac:dyDescent="0.3">
      <c r="A401" t="s">
        <v>32385</v>
      </c>
      <c r="B401" s="2" t="s">
        <v>19</v>
      </c>
      <c r="C401" s="2" t="s">
        <v>26</v>
      </c>
      <c r="D401" s="2" t="s">
        <v>333</v>
      </c>
      <c r="E401" s="2" t="s">
        <v>63</v>
      </c>
      <c r="F401" s="2" t="s">
        <v>696</v>
      </c>
      <c r="G401" s="2" t="s">
        <v>705</v>
      </c>
      <c r="H401" s="3" t="s">
        <v>706</v>
      </c>
      <c r="I401" s="3" t="s">
        <v>700</v>
      </c>
      <c r="J401" s="3">
        <v>23</v>
      </c>
      <c r="K401" s="2" t="s">
        <v>36</v>
      </c>
      <c r="O401" s="7" t="s">
        <v>32382</v>
      </c>
      <c r="Q401" s="47" t="s">
        <v>32388</v>
      </c>
      <c r="R401" s="47" t="s">
        <v>32389</v>
      </c>
      <c r="S401" s="2" t="s">
        <v>31958</v>
      </c>
      <c r="U401" s="26">
        <v>3</v>
      </c>
    </row>
    <row r="402" spans="1:31" x14ac:dyDescent="0.3">
      <c r="A402" t="s">
        <v>32385</v>
      </c>
      <c r="B402" s="2" t="s">
        <v>19</v>
      </c>
      <c r="C402" s="2" t="s">
        <v>26</v>
      </c>
      <c r="D402" s="2" t="s">
        <v>333</v>
      </c>
      <c r="E402" s="2" t="s">
        <v>63</v>
      </c>
      <c r="F402" s="2" t="s">
        <v>696</v>
      </c>
      <c r="G402" s="2" t="s">
        <v>707</v>
      </c>
      <c r="H402" s="3" t="s">
        <v>708</v>
      </c>
      <c r="I402" s="3" t="s">
        <v>700</v>
      </c>
      <c r="J402" s="3">
        <v>26</v>
      </c>
      <c r="K402" s="2" t="s">
        <v>36</v>
      </c>
      <c r="O402" s="7" t="s">
        <v>32382</v>
      </c>
      <c r="Q402" s="47" t="s">
        <v>32389</v>
      </c>
      <c r="R402" s="47" t="s">
        <v>32390</v>
      </c>
      <c r="S402" s="2" t="s">
        <v>31958</v>
      </c>
      <c r="U402" s="26">
        <v>3</v>
      </c>
    </row>
    <row r="403" spans="1:31" x14ac:dyDescent="0.3">
      <c r="A403" t="s">
        <v>32385</v>
      </c>
      <c r="B403" s="2" t="s">
        <v>19</v>
      </c>
      <c r="C403" s="2" t="s">
        <v>26</v>
      </c>
      <c r="D403" s="2" t="s">
        <v>333</v>
      </c>
      <c r="E403" s="2" t="s">
        <v>63</v>
      </c>
      <c r="F403" s="2" t="s">
        <v>696</v>
      </c>
      <c r="G403" s="2" t="s">
        <v>709</v>
      </c>
      <c r="H403" s="3" t="s">
        <v>710</v>
      </c>
      <c r="I403" s="3" t="s">
        <v>700</v>
      </c>
      <c r="J403" s="3">
        <v>22</v>
      </c>
      <c r="K403" s="2" t="s">
        <v>36</v>
      </c>
      <c r="O403" s="7" t="s">
        <v>32382</v>
      </c>
      <c r="Q403" s="47" t="s">
        <v>32390</v>
      </c>
      <c r="R403" s="2" t="s">
        <v>31202</v>
      </c>
      <c r="S403" s="2" t="s">
        <v>31958</v>
      </c>
      <c r="U403" s="26">
        <v>3</v>
      </c>
    </row>
    <row r="404" spans="1:31" ht="28.8" x14ac:dyDescent="0.3">
      <c r="A404" t="s">
        <v>32385</v>
      </c>
      <c r="B404" s="2" t="s">
        <v>19</v>
      </c>
      <c r="C404" s="2" t="s">
        <v>26</v>
      </c>
      <c r="D404" s="2" t="s">
        <v>333</v>
      </c>
      <c r="E404" s="2" t="s">
        <v>63</v>
      </c>
      <c r="F404" s="2" t="s">
        <v>696</v>
      </c>
      <c r="G404" s="2" t="s">
        <v>711</v>
      </c>
      <c r="H404" s="3" t="s">
        <v>712</v>
      </c>
      <c r="I404" s="3" t="s">
        <v>700</v>
      </c>
      <c r="J404" s="3">
        <v>21</v>
      </c>
      <c r="K404" s="2" t="s">
        <v>36</v>
      </c>
      <c r="O404" s="7" t="s">
        <v>32383</v>
      </c>
      <c r="Q404" s="47" t="s">
        <v>32370</v>
      </c>
      <c r="R404" s="47" t="s">
        <v>32386</v>
      </c>
      <c r="S404" s="2" t="s">
        <v>31958</v>
      </c>
      <c r="U404" s="26">
        <v>3</v>
      </c>
    </row>
    <row r="405" spans="1:31" ht="28.8" x14ac:dyDescent="0.3">
      <c r="A405" t="s">
        <v>32385</v>
      </c>
      <c r="B405" s="2" t="s">
        <v>19</v>
      </c>
      <c r="C405" s="2" t="s">
        <v>26</v>
      </c>
      <c r="D405" s="2" t="s">
        <v>333</v>
      </c>
      <c r="E405" s="2" t="s">
        <v>63</v>
      </c>
      <c r="F405" s="2" t="s">
        <v>696</v>
      </c>
      <c r="G405" s="2" t="s">
        <v>713</v>
      </c>
      <c r="H405" s="3" t="s">
        <v>714</v>
      </c>
      <c r="I405" s="3" t="s">
        <v>700</v>
      </c>
      <c r="J405" s="3">
        <v>14</v>
      </c>
      <c r="K405" s="2" t="s">
        <v>36</v>
      </c>
      <c r="O405" s="7" t="s">
        <v>32383</v>
      </c>
      <c r="Q405" s="47" t="s">
        <v>32386</v>
      </c>
      <c r="R405" s="47" t="s">
        <v>32387</v>
      </c>
      <c r="S405" s="2" t="s">
        <v>31958</v>
      </c>
      <c r="U405" s="26">
        <v>3</v>
      </c>
    </row>
    <row r="406" spans="1:31" ht="28.8" x14ac:dyDescent="0.3">
      <c r="A406" t="s">
        <v>32385</v>
      </c>
      <c r="B406" s="2" t="s">
        <v>19</v>
      </c>
      <c r="C406" s="2" t="s">
        <v>26</v>
      </c>
      <c r="D406" s="2" t="s">
        <v>333</v>
      </c>
      <c r="E406" s="2" t="s">
        <v>63</v>
      </c>
      <c r="F406" s="2" t="s">
        <v>696</v>
      </c>
      <c r="G406" s="2" t="s">
        <v>715</v>
      </c>
      <c r="H406" s="3" t="s">
        <v>716</v>
      </c>
      <c r="I406" s="3" t="s">
        <v>700</v>
      </c>
      <c r="J406" s="3">
        <v>7</v>
      </c>
      <c r="K406" s="2" t="s">
        <v>36</v>
      </c>
      <c r="O406" s="7" t="s">
        <v>32383</v>
      </c>
      <c r="Q406" s="47" t="s">
        <v>32387</v>
      </c>
      <c r="R406" s="47" t="s">
        <v>32388</v>
      </c>
      <c r="S406" s="2" t="s">
        <v>31958</v>
      </c>
      <c r="U406" s="26">
        <v>3</v>
      </c>
    </row>
    <row r="407" spans="1:31" ht="28.8" x14ac:dyDescent="0.3">
      <c r="A407" t="s">
        <v>32385</v>
      </c>
      <c r="B407" s="2" t="s">
        <v>19</v>
      </c>
      <c r="C407" s="2" t="s">
        <v>26</v>
      </c>
      <c r="D407" s="2" t="s">
        <v>333</v>
      </c>
      <c r="E407" s="2" t="s">
        <v>63</v>
      </c>
      <c r="F407" s="2" t="s">
        <v>696</v>
      </c>
      <c r="G407" s="2" t="s">
        <v>717</v>
      </c>
      <c r="H407" s="3" t="s">
        <v>718</v>
      </c>
      <c r="I407" s="3" t="s">
        <v>700</v>
      </c>
      <c r="J407" s="3">
        <v>9</v>
      </c>
      <c r="K407" s="2" t="s">
        <v>36</v>
      </c>
      <c r="O407" s="7" t="s">
        <v>32383</v>
      </c>
      <c r="Q407" s="47" t="s">
        <v>32388</v>
      </c>
      <c r="R407" s="47" t="s">
        <v>32389</v>
      </c>
      <c r="S407" s="2" t="s">
        <v>31958</v>
      </c>
      <c r="U407" s="26">
        <v>3</v>
      </c>
    </row>
    <row r="408" spans="1:31" ht="28.8" x14ac:dyDescent="0.3">
      <c r="A408" t="s">
        <v>32385</v>
      </c>
      <c r="B408" s="2" t="s">
        <v>19</v>
      </c>
      <c r="C408" s="2" t="s">
        <v>26</v>
      </c>
      <c r="D408" s="2" t="s">
        <v>333</v>
      </c>
      <c r="E408" s="2" t="s">
        <v>63</v>
      </c>
      <c r="F408" s="2" t="s">
        <v>696</v>
      </c>
      <c r="G408" s="2" t="s">
        <v>719</v>
      </c>
      <c r="H408" s="3" t="s">
        <v>720</v>
      </c>
      <c r="I408" s="3" t="s">
        <v>700</v>
      </c>
      <c r="J408" s="3">
        <v>15</v>
      </c>
      <c r="K408" s="2" t="s">
        <v>36</v>
      </c>
      <c r="O408" s="7" t="s">
        <v>32383</v>
      </c>
      <c r="Q408" s="47" t="s">
        <v>32389</v>
      </c>
      <c r="R408" s="47" t="s">
        <v>32390</v>
      </c>
      <c r="S408" s="2" t="s">
        <v>31958</v>
      </c>
      <c r="U408" s="26">
        <v>3</v>
      </c>
    </row>
    <row r="409" spans="1:31" ht="28.8" x14ac:dyDescent="0.3">
      <c r="A409" t="s">
        <v>32385</v>
      </c>
      <c r="B409" s="2" t="s">
        <v>19</v>
      </c>
      <c r="C409" s="2" t="s">
        <v>26</v>
      </c>
      <c r="D409" s="2" t="s">
        <v>333</v>
      </c>
      <c r="E409" s="2" t="s">
        <v>63</v>
      </c>
      <c r="F409" s="2" t="s">
        <v>696</v>
      </c>
      <c r="G409" s="2" t="s">
        <v>721</v>
      </c>
      <c r="H409" s="3" t="s">
        <v>722</v>
      </c>
      <c r="I409" s="3" t="s">
        <v>700</v>
      </c>
      <c r="J409" s="3">
        <v>19</v>
      </c>
      <c r="K409" s="2" t="s">
        <v>36</v>
      </c>
      <c r="O409" s="7" t="s">
        <v>32383</v>
      </c>
      <c r="Q409" s="47" t="s">
        <v>32390</v>
      </c>
      <c r="R409" s="2" t="s">
        <v>31202</v>
      </c>
      <c r="S409" s="2" t="s">
        <v>31958</v>
      </c>
      <c r="U409" s="26">
        <v>3</v>
      </c>
    </row>
    <row r="410" spans="1:31" x14ac:dyDescent="0.3">
      <c r="L410" s="163" t="s">
        <v>0</v>
      </c>
      <c r="M410" s="163"/>
      <c r="N410" s="163"/>
      <c r="O410" s="163" t="s">
        <v>1</v>
      </c>
      <c r="P410" s="163"/>
      <c r="Q410" s="179" t="s">
        <v>32327</v>
      </c>
      <c r="R410" s="179"/>
      <c r="S410" s="179"/>
      <c r="T410" s="179"/>
      <c r="U410" s="179"/>
      <c r="V410" s="179" t="s">
        <v>32330</v>
      </c>
      <c r="W410" s="179"/>
      <c r="X410" s="179"/>
      <c r="Y410" s="179"/>
      <c r="Z410" s="179"/>
      <c r="AA410" s="179" t="s">
        <v>31185</v>
      </c>
      <c r="AB410" s="179"/>
      <c r="AC410" s="179"/>
      <c r="AD410" s="179"/>
      <c r="AE410" s="179"/>
    </row>
    <row r="411" spans="1:31" ht="43.2" x14ac:dyDescent="0.3">
      <c r="B411" s="2" t="s">
        <v>19</v>
      </c>
      <c r="C411" s="2" t="s">
        <v>26</v>
      </c>
      <c r="D411" s="2" t="s">
        <v>333</v>
      </c>
      <c r="E411" s="2" t="s">
        <v>63</v>
      </c>
      <c r="F411" s="2" t="s">
        <v>723</v>
      </c>
      <c r="H411" s="3" t="s">
        <v>724</v>
      </c>
      <c r="L411" s="35" t="s">
        <v>12</v>
      </c>
      <c r="M411" s="35" t="s">
        <v>13</v>
      </c>
      <c r="N411" s="35" t="s">
        <v>14</v>
      </c>
      <c r="O411" s="35" t="s">
        <v>31196</v>
      </c>
      <c r="P411" s="35" t="s">
        <v>31195</v>
      </c>
      <c r="Q411" s="36" t="s">
        <v>32319</v>
      </c>
      <c r="R411" s="36" t="s">
        <v>32320</v>
      </c>
      <c r="S411" s="36" t="s">
        <v>17</v>
      </c>
      <c r="T411" s="36" t="s">
        <v>18</v>
      </c>
      <c r="U411" s="36" t="s">
        <v>31184</v>
      </c>
      <c r="V411" s="36" t="s">
        <v>32319</v>
      </c>
      <c r="W411" s="36" t="s">
        <v>32320</v>
      </c>
      <c r="X411" s="36" t="s">
        <v>17</v>
      </c>
      <c r="Y411" s="36" t="s">
        <v>18</v>
      </c>
      <c r="Z411" s="36" t="s">
        <v>31184</v>
      </c>
      <c r="AA411" s="36" t="s">
        <v>32319</v>
      </c>
      <c r="AB411" s="36" t="s">
        <v>32320</v>
      </c>
      <c r="AC411" s="36" t="s">
        <v>17</v>
      </c>
      <c r="AD411" s="36" t="s">
        <v>18</v>
      </c>
      <c r="AE411" s="36" t="s">
        <v>31184</v>
      </c>
    </row>
    <row r="412" spans="1:31" x14ac:dyDescent="0.3">
      <c r="A412" t="s">
        <v>32385</v>
      </c>
      <c r="B412" s="2" t="s">
        <v>19</v>
      </c>
      <c r="C412" s="2" t="s">
        <v>26</v>
      </c>
      <c r="D412" s="2" t="s">
        <v>333</v>
      </c>
      <c r="E412" s="2" t="s">
        <v>63</v>
      </c>
      <c r="F412" s="2" t="s">
        <v>723</v>
      </c>
      <c r="G412" s="2" t="s">
        <v>725</v>
      </c>
      <c r="H412" s="3" t="s">
        <v>726</v>
      </c>
      <c r="I412" s="3" t="s">
        <v>727</v>
      </c>
      <c r="J412" s="3">
        <v>13</v>
      </c>
      <c r="K412" s="2" t="s">
        <v>36</v>
      </c>
      <c r="L412" s="7" t="s">
        <v>31232</v>
      </c>
      <c r="O412" s="7" t="s">
        <v>32391</v>
      </c>
      <c r="Q412" s="47" t="s">
        <v>32370</v>
      </c>
      <c r="R412" s="2">
        <v>300</v>
      </c>
      <c r="S412" s="2" t="s">
        <v>31210</v>
      </c>
      <c r="U412" s="26">
        <v>3</v>
      </c>
      <c r="V412" s="26">
        <v>59</v>
      </c>
      <c r="W412" s="26">
        <v>59</v>
      </c>
      <c r="X412" s="26" t="s">
        <v>32331</v>
      </c>
      <c r="Z412" s="26">
        <v>1</v>
      </c>
      <c r="AA412" s="26">
        <v>0</v>
      </c>
      <c r="AB412" s="26">
        <v>20</v>
      </c>
      <c r="AC412" s="26" t="s">
        <v>31958</v>
      </c>
      <c r="AE412" s="26">
        <v>3</v>
      </c>
    </row>
    <row r="413" spans="1:31" x14ac:dyDescent="0.3">
      <c r="A413" t="s">
        <v>32385</v>
      </c>
      <c r="B413" s="2" t="s">
        <v>19</v>
      </c>
      <c r="C413" s="2" t="s">
        <v>26</v>
      </c>
      <c r="D413" s="2" t="s">
        <v>333</v>
      </c>
      <c r="E413" s="2" t="s">
        <v>63</v>
      </c>
      <c r="F413" s="2" t="s">
        <v>723</v>
      </c>
      <c r="G413" s="2" t="s">
        <v>728</v>
      </c>
      <c r="H413" s="3" t="s">
        <v>729</v>
      </c>
      <c r="I413" s="3" t="s">
        <v>727</v>
      </c>
      <c r="J413" s="3">
        <v>11</v>
      </c>
      <c r="K413" s="2" t="s">
        <v>36</v>
      </c>
      <c r="L413" s="7" t="s">
        <v>31232</v>
      </c>
      <c r="O413" s="7" t="s">
        <v>32391</v>
      </c>
      <c r="Q413" s="47" t="s">
        <v>32370</v>
      </c>
      <c r="R413" s="2">
        <v>300</v>
      </c>
      <c r="S413" s="2" t="s">
        <v>31210</v>
      </c>
      <c r="U413" s="26">
        <v>3</v>
      </c>
      <c r="V413" s="26">
        <v>59</v>
      </c>
      <c r="W413" s="26">
        <v>59</v>
      </c>
      <c r="X413" s="26" t="s">
        <v>32331</v>
      </c>
      <c r="Z413" s="26">
        <v>1</v>
      </c>
      <c r="AA413" s="26">
        <v>20</v>
      </c>
      <c r="AB413" s="26">
        <v>30</v>
      </c>
      <c r="AC413" s="26" t="s">
        <v>31958</v>
      </c>
      <c r="AE413" s="26">
        <v>3</v>
      </c>
    </row>
    <row r="414" spans="1:31" x14ac:dyDescent="0.3">
      <c r="A414" t="s">
        <v>32385</v>
      </c>
      <c r="B414" s="2" t="s">
        <v>19</v>
      </c>
      <c r="C414" s="2" t="s">
        <v>26</v>
      </c>
      <c r="D414" s="2" t="s">
        <v>333</v>
      </c>
      <c r="E414" s="2" t="s">
        <v>63</v>
      </c>
      <c r="F414" s="2" t="s">
        <v>723</v>
      </c>
      <c r="G414" s="2" t="s">
        <v>730</v>
      </c>
      <c r="H414" s="3" t="s">
        <v>731</v>
      </c>
      <c r="I414" s="3" t="s">
        <v>727</v>
      </c>
      <c r="J414" s="3">
        <v>10</v>
      </c>
      <c r="K414" s="2" t="s">
        <v>36</v>
      </c>
      <c r="L414" s="7" t="s">
        <v>31232</v>
      </c>
      <c r="O414" s="7" t="s">
        <v>32391</v>
      </c>
      <c r="Q414" s="47" t="s">
        <v>32370</v>
      </c>
      <c r="R414" s="2">
        <v>300</v>
      </c>
      <c r="S414" s="2" t="s">
        <v>31210</v>
      </c>
      <c r="U414" s="26">
        <v>3</v>
      </c>
      <c r="V414" s="26">
        <v>59</v>
      </c>
      <c r="W414" s="26">
        <v>59</v>
      </c>
      <c r="X414" s="26" t="s">
        <v>32331</v>
      </c>
      <c r="Z414" s="26">
        <v>1</v>
      </c>
      <c r="AA414" s="26">
        <v>30</v>
      </c>
      <c r="AB414" s="26" t="s">
        <v>31202</v>
      </c>
      <c r="AC414" s="26" t="s">
        <v>32392</v>
      </c>
      <c r="AE414" s="26">
        <v>3</v>
      </c>
    </row>
    <row r="415" spans="1:31" x14ac:dyDescent="0.3">
      <c r="A415" t="s">
        <v>32385</v>
      </c>
      <c r="B415" s="2" t="s">
        <v>19</v>
      </c>
      <c r="C415" s="2" t="s">
        <v>26</v>
      </c>
      <c r="D415" s="2" t="s">
        <v>333</v>
      </c>
      <c r="E415" s="2" t="s">
        <v>63</v>
      </c>
      <c r="F415" s="2" t="s">
        <v>723</v>
      </c>
      <c r="G415" s="2" t="s">
        <v>732</v>
      </c>
      <c r="H415" s="3" t="s">
        <v>733</v>
      </c>
      <c r="I415" s="3" t="s">
        <v>727</v>
      </c>
      <c r="J415" s="3">
        <v>2</v>
      </c>
      <c r="K415" s="2" t="s">
        <v>36</v>
      </c>
      <c r="L415" s="7" t="s">
        <v>31232</v>
      </c>
      <c r="O415" s="7" t="s">
        <v>32391</v>
      </c>
      <c r="Q415" s="47" t="s">
        <v>32370</v>
      </c>
      <c r="R415" s="2">
        <v>300</v>
      </c>
      <c r="S415" s="2" t="s">
        <v>31210</v>
      </c>
      <c r="U415" s="26">
        <v>3</v>
      </c>
      <c r="V415" s="26">
        <v>79</v>
      </c>
      <c r="W415" s="26">
        <v>79</v>
      </c>
      <c r="X415" s="26" t="s">
        <v>32331</v>
      </c>
      <c r="Z415" s="26">
        <v>1</v>
      </c>
      <c r="AA415" s="26">
        <v>0</v>
      </c>
      <c r="AB415" s="26">
        <v>20</v>
      </c>
      <c r="AC415" s="26" t="s">
        <v>31958</v>
      </c>
      <c r="AE415" s="26">
        <v>3</v>
      </c>
    </row>
    <row r="416" spans="1:31" x14ac:dyDescent="0.3">
      <c r="A416" t="s">
        <v>32385</v>
      </c>
      <c r="B416" s="2" t="s">
        <v>19</v>
      </c>
      <c r="C416" s="2" t="s">
        <v>26</v>
      </c>
      <c r="D416" s="2" t="s">
        <v>333</v>
      </c>
      <c r="E416" s="2" t="s">
        <v>63</v>
      </c>
      <c r="F416" s="2" t="s">
        <v>723</v>
      </c>
      <c r="G416" s="2" t="s">
        <v>734</v>
      </c>
      <c r="H416" s="3" t="s">
        <v>735</v>
      </c>
      <c r="I416" s="3" t="s">
        <v>727</v>
      </c>
      <c r="J416" s="3">
        <v>2</v>
      </c>
      <c r="K416" s="2" t="s">
        <v>36</v>
      </c>
      <c r="L416" s="7" t="s">
        <v>31232</v>
      </c>
      <c r="O416" s="7" t="s">
        <v>32391</v>
      </c>
      <c r="Q416" s="47" t="s">
        <v>32370</v>
      </c>
      <c r="R416" s="2">
        <v>300</v>
      </c>
      <c r="S416" s="2" t="s">
        <v>31210</v>
      </c>
      <c r="U416" s="26">
        <v>3</v>
      </c>
      <c r="V416" s="26">
        <v>79</v>
      </c>
      <c r="W416" s="26">
        <v>79</v>
      </c>
      <c r="X416" s="26" t="s">
        <v>32331</v>
      </c>
      <c r="Z416" s="26">
        <v>1</v>
      </c>
      <c r="AA416" s="26">
        <v>20</v>
      </c>
      <c r="AB416" s="26">
        <v>30</v>
      </c>
      <c r="AC416" s="26" t="s">
        <v>31958</v>
      </c>
      <c r="AE416" s="26">
        <v>3</v>
      </c>
    </row>
    <row r="417" spans="1:31" x14ac:dyDescent="0.3">
      <c r="A417" t="s">
        <v>32385</v>
      </c>
      <c r="B417" s="2" t="s">
        <v>19</v>
      </c>
      <c r="C417" s="2" t="s">
        <v>26</v>
      </c>
      <c r="D417" s="2" t="s">
        <v>333</v>
      </c>
      <c r="E417" s="2" t="s">
        <v>63</v>
      </c>
      <c r="F417" s="2" t="s">
        <v>723</v>
      </c>
      <c r="G417" s="2" t="s">
        <v>736</v>
      </c>
      <c r="H417" s="3" t="s">
        <v>737</v>
      </c>
      <c r="I417" s="3" t="s">
        <v>727</v>
      </c>
      <c r="J417" s="3">
        <v>2</v>
      </c>
      <c r="K417" s="2" t="s">
        <v>36</v>
      </c>
      <c r="L417" s="7" t="s">
        <v>31232</v>
      </c>
      <c r="O417" s="7" t="s">
        <v>32391</v>
      </c>
      <c r="Q417" s="47" t="s">
        <v>32370</v>
      </c>
      <c r="R417" s="2">
        <v>300</v>
      </c>
      <c r="S417" s="2" t="s">
        <v>31210</v>
      </c>
      <c r="U417" s="26">
        <v>3</v>
      </c>
      <c r="V417" s="26">
        <v>79</v>
      </c>
      <c r="W417" s="26">
        <v>79</v>
      </c>
      <c r="X417" s="26" t="s">
        <v>32331</v>
      </c>
      <c r="Z417" s="26">
        <v>1</v>
      </c>
      <c r="AA417" s="26">
        <v>30</v>
      </c>
      <c r="AB417" s="26" t="s">
        <v>31202</v>
      </c>
      <c r="AC417" s="26" t="s">
        <v>31958</v>
      </c>
      <c r="AE417" s="26">
        <v>3</v>
      </c>
    </row>
    <row r="418" spans="1:31" x14ac:dyDescent="0.3">
      <c r="A418" t="s">
        <v>32385</v>
      </c>
      <c r="B418" s="2" t="s">
        <v>19</v>
      </c>
      <c r="C418" s="2" t="s">
        <v>26</v>
      </c>
      <c r="D418" s="2" t="s">
        <v>333</v>
      </c>
      <c r="E418" s="2" t="s">
        <v>63</v>
      </c>
      <c r="F418" s="2" t="s">
        <v>723</v>
      </c>
      <c r="G418" s="2" t="s">
        <v>738</v>
      </c>
      <c r="H418" s="3" t="s">
        <v>739</v>
      </c>
      <c r="I418" s="3" t="s">
        <v>727</v>
      </c>
      <c r="K418" s="2" t="s">
        <v>36</v>
      </c>
      <c r="L418" s="7" t="s">
        <v>31233</v>
      </c>
      <c r="M418" s="2" t="s">
        <v>725</v>
      </c>
      <c r="O418" s="7" t="s">
        <v>32391</v>
      </c>
      <c r="Q418" s="47"/>
      <c r="T418" s="2">
        <v>100</v>
      </c>
      <c r="U418" s="26">
        <v>1</v>
      </c>
    </row>
    <row r="419" spans="1:31" x14ac:dyDescent="0.3">
      <c r="A419" t="s">
        <v>32385</v>
      </c>
      <c r="B419" s="2" t="s">
        <v>19</v>
      </c>
      <c r="C419" s="2" t="s">
        <v>26</v>
      </c>
      <c r="D419" s="2" t="s">
        <v>333</v>
      </c>
      <c r="E419" s="2" t="s">
        <v>63</v>
      </c>
      <c r="F419" s="2" t="s">
        <v>723</v>
      </c>
      <c r="G419" s="2" t="s">
        <v>740</v>
      </c>
      <c r="H419" s="3" t="s">
        <v>741</v>
      </c>
      <c r="I419" s="3" t="s">
        <v>727</v>
      </c>
      <c r="K419" s="2" t="s">
        <v>36</v>
      </c>
      <c r="L419" s="7" t="s">
        <v>31233</v>
      </c>
      <c r="M419" s="2" t="s">
        <v>728</v>
      </c>
      <c r="O419" s="7" t="s">
        <v>32391</v>
      </c>
      <c r="Q419" s="47"/>
      <c r="T419" s="2">
        <v>100</v>
      </c>
      <c r="U419" s="26">
        <v>1</v>
      </c>
    </row>
    <row r="420" spans="1:31" x14ac:dyDescent="0.3">
      <c r="A420" t="s">
        <v>32385</v>
      </c>
      <c r="B420" s="2" t="s">
        <v>19</v>
      </c>
      <c r="C420" s="2" t="s">
        <v>26</v>
      </c>
      <c r="D420" s="2" t="s">
        <v>333</v>
      </c>
      <c r="E420" s="2" t="s">
        <v>63</v>
      </c>
      <c r="F420" s="2" t="s">
        <v>723</v>
      </c>
      <c r="G420" s="2" t="s">
        <v>742</v>
      </c>
      <c r="H420" s="3" t="s">
        <v>743</v>
      </c>
      <c r="I420" s="3" t="s">
        <v>727</v>
      </c>
      <c r="K420" s="2" t="s">
        <v>36</v>
      </c>
      <c r="L420" s="7" t="s">
        <v>31233</v>
      </c>
      <c r="M420" s="2" t="s">
        <v>730</v>
      </c>
      <c r="O420" s="7" t="s">
        <v>32391</v>
      </c>
      <c r="Q420" s="47"/>
      <c r="T420" s="2">
        <v>100</v>
      </c>
      <c r="U420" s="26">
        <v>1</v>
      </c>
    </row>
    <row r="421" spans="1:31" x14ac:dyDescent="0.3">
      <c r="A421" t="s">
        <v>32385</v>
      </c>
      <c r="B421" s="2" t="s">
        <v>19</v>
      </c>
      <c r="C421" s="2" t="s">
        <v>26</v>
      </c>
      <c r="D421" s="2" t="s">
        <v>333</v>
      </c>
      <c r="E421" s="2" t="s">
        <v>63</v>
      </c>
      <c r="F421" s="2" t="s">
        <v>723</v>
      </c>
      <c r="G421" s="2" t="s">
        <v>744</v>
      </c>
      <c r="H421" s="3" t="s">
        <v>745</v>
      </c>
      <c r="I421" s="3" t="s">
        <v>727</v>
      </c>
      <c r="K421" s="2" t="s">
        <v>36</v>
      </c>
      <c r="L421" s="7" t="s">
        <v>31233</v>
      </c>
      <c r="M421" s="2" t="s">
        <v>732</v>
      </c>
      <c r="O421" s="7" t="s">
        <v>32391</v>
      </c>
      <c r="Q421" s="47"/>
      <c r="T421" s="2">
        <v>100</v>
      </c>
      <c r="U421" s="26">
        <v>1</v>
      </c>
    </row>
    <row r="422" spans="1:31" x14ac:dyDescent="0.3">
      <c r="A422" t="s">
        <v>32385</v>
      </c>
      <c r="B422" s="2" t="s">
        <v>19</v>
      </c>
      <c r="C422" s="2" t="s">
        <v>26</v>
      </c>
      <c r="D422" s="2" t="s">
        <v>333</v>
      </c>
      <c r="E422" s="2" t="s">
        <v>63</v>
      </c>
      <c r="F422" s="2" t="s">
        <v>723</v>
      </c>
      <c r="G422" s="2" t="s">
        <v>746</v>
      </c>
      <c r="H422" s="3" t="s">
        <v>747</v>
      </c>
      <c r="I422" s="3" t="s">
        <v>727</v>
      </c>
      <c r="K422" s="2" t="s">
        <v>36</v>
      </c>
      <c r="L422" s="7" t="s">
        <v>31233</v>
      </c>
      <c r="M422" s="2" t="s">
        <v>734</v>
      </c>
      <c r="O422" s="7" t="s">
        <v>32391</v>
      </c>
      <c r="Q422" s="47"/>
      <c r="T422" s="2">
        <v>100</v>
      </c>
      <c r="U422" s="26">
        <v>1</v>
      </c>
    </row>
    <row r="423" spans="1:31" x14ac:dyDescent="0.3">
      <c r="A423" t="s">
        <v>32385</v>
      </c>
      <c r="B423" s="2" t="s">
        <v>19</v>
      </c>
      <c r="C423" s="2" t="s">
        <v>26</v>
      </c>
      <c r="D423" s="2" t="s">
        <v>333</v>
      </c>
      <c r="E423" s="2" t="s">
        <v>63</v>
      </c>
      <c r="F423" s="2" t="s">
        <v>723</v>
      </c>
      <c r="G423" s="2" t="s">
        <v>748</v>
      </c>
      <c r="H423" s="3" t="s">
        <v>749</v>
      </c>
      <c r="I423" s="3" t="s">
        <v>727</v>
      </c>
      <c r="K423" s="2" t="s">
        <v>36</v>
      </c>
      <c r="L423" s="7" t="s">
        <v>31233</v>
      </c>
      <c r="M423" s="2" t="s">
        <v>736</v>
      </c>
      <c r="O423" s="7" t="s">
        <v>32391</v>
      </c>
      <c r="Q423" s="47"/>
      <c r="T423" s="2">
        <v>100</v>
      </c>
      <c r="U423" s="26">
        <v>1</v>
      </c>
    </row>
    <row r="424" spans="1:31" x14ac:dyDescent="0.3">
      <c r="L424" s="163" t="s">
        <v>0</v>
      </c>
      <c r="M424" s="163"/>
      <c r="N424" s="163"/>
      <c r="O424" s="163" t="s">
        <v>1</v>
      </c>
      <c r="P424" s="163"/>
      <c r="Q424" s="179" t="s">
        <v>31185</v>
      </c>
      <c r="R424" s="179"/>
      <c r="S424" s="179"/>
      <c r="T424" s="179"/>
      <c r="U424" s="179"/>
    </row>
    <row r="425" spans="1:31" ht="43.2" x14ac:dyDescent="0.3">
      <c r="B425" s="2" t="s">
        <v>19</v>
      </c>
      <c r="C425" s="2" t="s">
        <v>26</v>
      </c>
      <c r="D425" s="2" t="s">
        <v>333</v>
      </c>
      <c r="E425" s="2" t="s">
        <v>63</v>
      </c>
      <c r="F425" s="2" t="s">
        <v>750</v>
      </c>
      <c r="H425" s="3" t="s">
        <v>751</v>
      </c>
      <c r="L425" s="35" t="s">
        <v>12</v>
      </c>
      <c r="M425" s="35" t="s">
        <v>13</v>
      </c>
      <c r="N425" s="35" t="s">
        <v>14</v>
      </c>
      <c r="O425" s="35" t="s">
        <v>31196</v>
      </c>
      <c r="P425" s="35" t="s">
        <v>31195</v>
      </c>
      <c r="Q425" s="36" t="s">
        <v>32319</v>
      </c>
      <c r="R425" s="36" t="s">
        <v>32320</v>
      </c>
      <c r="S425" s="36" t="s">
        <v>17</v>
      </c>
      <c r="T425" s="36" t="s">
        <v>18</v>
      </c>
      <c r="U425" s="36" t="s">
        <v>31184</v>
      </c>
    </row>
    <row r="426" spans="1:31" ht="28.8" x14ac:dyDescent="0.3">
      <c r="A426" t="s">
        <v>32385</v>
      </c>
      <c r="B426" s="2" t="s">
        <v>19</v>
      </c>
      <c r="C426" s="2" t="s">
        <v>26</v>
      </c>
      <c r="D426" s="2" t="s">
        <v>333</v>
      </c>
      <c r="E426" s="2" t="s">
        <v>63</v>
      </c>
      <c r="F426" s="2" t="s">
        <v>750</v>
      </c>
      <c r="G426" s="2" t="s">
        <v>752</v>
      </c>
      <c r="H426" s="3" t="s">
        <v>753</v>
      </c>
      <c r="I426" s="3" t="s">
        <v>700</v>
      </c>
      <c r="J426" s="3">
        <v>9</v>
      </c>
      <c r="K426" s="2" t="s">
        <v>36</v>
      </c>
      <c r="O426" s="7" t="s">
        <v>32393</v>
      </c>
      <c r="Q426" s="47" t="s">
        <v>32370</v>
      </c>
      <c r="R426" s="2">
        <v>12</v>
      </c>
      <c r="U426" s="26">
        <v>3</v>
      </c>
    </row>
    <row r="427" spans="1:31" ht="28.8" x14ac:dyDescent="0.3">
      <c r="A427" t="s">
        <v>32385</v>
      </c>
      <c r="B427" s="2" t="s">
        <v>19</v>
      </c>
      <c r="C427" s="2" t="s">
        <v>26</v>
      </c>
      <c r="D427" s="2" t="s">
        <v>333</v>
      </c>
      <c r="E427" s="2" t="s">
        <v>63</v>
      </c>
      <c r="F427" s="2" t="s">
        <v>750</v>
      </c>
      <c r="G427" s="2" t="s">
        <v>754</v>
      </c>
      <c r="H427" s="3" t="s">
        <v>755</v>
      </c>
      <c r="I427" s="3" t="s">
        <v>700</v>
      </c>
      <c r="J427" s="3">
        <v>22</v>
      </c>
      <c r="K427" s="2" t="s">
        <v>36</v>
      </c>
      <c r="O427" s="7" t="s">
        <v>32393</v>
      </c>
      <c r="Q427" s="47" t="s">
        <v>32395</v>
      </c>
      <c r="R427" s="2">
        <v>16</v>
      </c>
      <c r="U427" s="26">
        <v>3</v>
      </c>
    </row>
    <row r="428" spans="1:31" ht="28.8" x14ac:dyDescent="0.3">
      <c r="A428" t="s">
        <v>32385</v>
      </c>
      <c r="B428" s="2" t="s">
        <v>19</v>
      </c>
      <c r="C428" s="2" t="s">
        <v>26</v>
      </c>
      <c r="D428" s="2" t="s">
        <v>333</v>
      </c>
      <c r="E428" s="2" t="s">
        <v>63</v>
      </c>
      <c r="F428" s="2" t="s">
        <v>750</v>
      </c>
      <c r="G428" s="2" t="s">
        <v>756</v>
      </c>
      <c r="H428" s="3" t="s">
        <v>757</v>
      </c>
      <c r="I428" s="3" t="s">
        <v>700</v>
      </c>
      <c r="J428" s="3">
        <v>22</v>
      </c>
      <c r="K428" s="2" t="s">
        <v>36</v>
      </c>
      <c r="O428" s="7" t="s">
        <v>32393</v>
      </c>
      <c r="Q428" s="47" t="s">
        <v>32386</v>
      </c>
      <c r="R428" s="2">
        <v>20</v>
      </c>
      <c r="U428" s="26">
        <v>3</v>
      </c>
    </row>
    <row r="429" spans="1:31" ht="28.8" x14ac:dyDescent="0.3">
      <c r="A429" t="s">
        <v>32385</v>
      </c>
      <c r="B429" s="2" t="s">
        <v>19</v>
      </c>
      <c r="C429" s="2" t="s">
        <v>26</v>
      </c>
      <c r="D429" s="2" t="s">
        <v>333</v>
      </c>
      <c r="E429" s="2" t="s">
        <v>63</v>
      </c>
      <c r="F429" s="2" t="s">
        <v>750</v>
      </c>
      <c r="G429" s="2" t="s">
        <v>758</v>
      </c>
      <c r="H429" s="3" t="s">
        <v>759</v>
      </c>
      <c r="I429" s="3" t="s">
        <v>700</v>
      </c>
      <c r="J429" s="3">
        <v>20</v>
      </c>
      <c r="K429" s="2" t="s">
        <v>36</v>
      </c>
      <c r="O429" s="7" t="s">
        <v>32393</v>
      </c>
      <c r="Q429" s="47" t="s">
        <v>32387</v>
      </c>
      <c r="R429" s="2">
        <v>24</v>
      </c>
      <c r="U429" s="26">
        <v>3</v>
      </c>
    </row>
    <row r="430" spans="1:31" ht="28.8" x14ac:dyDescent="0.3">
      <c r="A430" t="s">
        <v>32385</v>
      </c>
      <c r="B430" s="2" t="s">
        <v>19</v>
      </c>
      <c r="C430" s="2" t="s">
        <v>26</v>
      </c>
      <c r="D430" s="2" t="s">
        <v>333</v>
      </c>
      <c r="E430" s="2" t="s">
        <v>63</v>
      </c>
      <c r="F430" s="2" t="s">
        <v>750</v>
      </c>
      <c r="G430" s="2" t="s">
        <v>760</v>
      </c>
      <c r="H430" s="3" t="s">
        <v>761</v>
      </c>
      <c r="I430" s="3" t="s">
        <v>700</v>
      </c>
      <c r="J430" s="3">
        <v>20</v>
      </c>
      <c r="K430" s="2" t="s">
        <v>36</v>
      </c>
      <c r="O430" s="7" t="s">
        <v>32393</v>
      </c>
      <c r="Q430" s="47" t="s">
        <v>32388</v>
      </c>
      <c r="R430" s="2">
        <v>28</v>
      </c>
      <c r="U430" s="26">
        <v>3</v>
      </c>
    </row>
    <row r="431" spans="1:31" ht="28.8" x14ac:dyDescent="0.3">
      <c r="A431" t="s">
        <v>32385</v>
      </c>
      <c r="B431" s="2" t="s">
        <v>19</v>
      </c>
      <c r="C431" s="2" t="s">
        <v>26</v>
      </c>
      <c r="D431" s="2" t="s">
        <v>333</v>
      </c>
      <c r="E431" s="2" t="s">
        <v>63</v>
      </c>
      <c r="F431" s="2" t="s">
        <v>750</v>
      </c>
      <c r="G431" s="2" t="s">
        <v>762</v>
      </c>
      <c r="H431" s="3" t="s">
        <v>763</v>
      </c>
      <c r="I431" s="3" t="s">
        <v>700</v>
      </c>
      <c r="J431" s="3">
        <v>20</v>
      </c>
      <c r="K431" s="2" t="s">
        <v>36</v>
      </c>
      <c r="O431" s="7" t="s">
        <v>32393</v>
      </c>
      <c r="Q431" s="47" t="s">
        <v>32389</v>
      </c>
      <c r="R431" s="2">
        <v>32</v>
      </c>
      <c r="U431" s="26">
        <v>3</v>
      </c>
    </row>
    <row r="432" spans="1:31" ht="28.8" x14ac:dyDescent="0.3">
      <c r="A432" t="s">
        <v>32385</v>
      </c>
      <c r="B432" s="2" t="s">
        <v>19</v>
      </c>
      <c r="C432" s="2" t="s">
        <v>26</v>
      </c>
      <c r="D432" s="2" t="s">
        <v>333</v>
      </c>
      <c r="E432" s="2" t="s">
        <v>63</v>
      </c>
      <c r="F432" s="2" t="s">
        <v>750</v>
      </c>
      <c r="G432" s="2" t="s">
        <v>764</v>
      </c>
      <c r="H432" s="3" t="s">
        <v>765</v>
      </c>
      <c r="I432" s="3" t="s">
        <v>700</v>
      </c>
      <c r="J432" s="3">
        <v>23</v>
      </c>
      <c r="K432" s="2" t="s">
        <v>36</v>
      </c>
      <c r="O432" s="7" t="s">
        <v>32393</v>
      </c>
      <c r="Q432" s="47" t="s">
        <v>32390</v>
      </c>
      <c r="R432" s="2" t="s">
        <v>31202</v>
      </c>
      <c r="U432" s="26">
        <v>3</v>
      </c>
    </row>
    <row r="433" spans="1:31" ht="28.8" x14ac:dyDescent="0.3">
      <c r="A433" t="s">
        <v>32385</v>
      </c>
      <c r="B433" s="2" t="s">
        <v>19</v>
      </c>
      <c r="C433" s="2" t="s">
        <v>26</v>
      </c>
      <c r="D433" s="2" t="s">
        <v>333</v>
      </c>
      <c r="E433" s="2" t="s">
        <v>63</v>
      </c>
      <c r="F433" s="2" t="s">
        <v>750</v>
      </c>
      <c r="G433" s="2" t="s">
        <v>766</v>
      </c>
      <c r="H433" s="3" t="s">
        <v>767</v>
      </c>
      <c r="I433" s="3" t="s">
        <v>700</v>
      </c>
      <c r="J433" s="3">
        <v>8</v>
      </c>
      <c r="K433" s="2" t="s">
        <v>36</v>
      </c>
      <c r="O433" s="7" t="s">
        <v>32394</v>
      </c>
      <c r="Q433" s="47" t="s">
        <v>32370</v>
      </c>
      <c r="R433" s="2">
        <v>12</v>
      </c>
      <c r="U433" s="26">
        <v>3</v>
      </c>
    </row>
    <row r="434" spans="1:31" ht="28.8" x14ac:dyDescent="0.3">
      <c r="A434" t="s">
        <v>32385</v>
      </c>
      <c r="B434" s="2" t="s">
        <v>19</v>
      </c>
      <c r="C434" s="2" t="s">
        <v>26</v>
      </c>
      <c r="D434" s="2" t="s">
        <v>333</v>
      </c>
      <c r="E434" s="2" t="s">
        <v>63</v>
      </c>
      <c r="F434" s="2" t="s">
        <v>750</v>
      </c>
      <c r="G434" s="2" t="s">
        <v>768</v>
      </c>
      <c r="H434" s="3" t="s">
        <v>769</v>
      </c>
      <c r="I434" s="3" t="s">
        <v>700</v>
      </c>
      <c r="J434" s="3">
        <v>12</v>
      </c>
      <c r="K434" s="2" t="s">
        <v>36</v>
      </c>
      <c r="O434" s="7" t="s">
        <v>32394</v>
      </c>
      <c r="Q434" s="47" t="s">
        <v>32395</v>
      </c>
      <c r="R434" s="2">
        <v>16</v>
      </c>
      <c r="U434" s="26">
        <v>3</v>
      </c>
    </row>
    <row r="435" spans="1:31" ht="28.8" x14ac:dyDescent="0.3">
      <c r="A435" t="s">
        <v>32385</v>
      </c>
      <c r="B435" s="2" t="s">
        <v>19</v>
      </c>
      <c r="C435" s="2" t="s">
        <v>26</v>
      </c>
      <c r="D435" s="2" t="s">
        <v>333</v>
      </c>
      <c r="E435" s="2" t="s">
        <v>63</v>
      </c>
      <c r="F435" s="2" t="s">
        <v>750</v>
      </c>
      <c r="G435" s="2" t="s">
        <v>770</v>
      </c>
      <c r="H435" s="3" t="s">
        <v>771</v>
      </c>
      <c r="I435" s="3" t="s">
        <v>700</v>
      </c>
      <c r="J435" s="3">
        <v>15</v>
      </c>
      <c r="K435" s="2" t="s">
        <v>36</v>
      </c>
      <c r="O435" s="7" t="s">
        <v>32394</v>
      </c>
      <c r="Q435" s="47" t="s">
        <v>32386</v>
      </c>
      <c r="R435" s="2">
        <v>20</v>
      </c>
      <c r="U435" s="26">
        <v>3</v>
      </c>
    </row>
    <row r="436" spans="1:31" ht="28.8" x14ac:dyDescent="0.3">
      <c r="A436" t="s">
        <v>32385</v>
      </c>
      <c r="B436" s="2" t="s">
        <v>19</v>
      </c>
      <c r="C436" s="2" t="s">
        <v>26</v>
      </c>
      <c r="D436" s="2" t="s">
        <v>333</v>
      </c>
      <c r="E436" s="2" t="s">
        <v>63</v>
      </c>
      <c r="F436" s="2" t="s">
        <v>750</v>
      </c>
      <c r="G436" s="2" t="s">
        <v>772</v>
      </c>
      <c r="H436" s="3" t="s">
        <v>773</v>
      </c>
      <c r="I436" s="3" t="s">
        <v>700</v>
      </c>
      <c r="J436" s="3">
        <v>8</v>
      </c>
      <c r="K436" s="2" t="s">
        <v>36</v>
      </c>
      <c r="O436" s="7" t="s">
        <v>32394</v>
      </c>
      <c r="Q436" s="47" t="s">
        <v>32387</v>
      </c>
      <c r="R436" s="2">
        <v>24</v>
      </c>
      <c r="U436" s="26">
        <v>3</v>
      </c>
    </row>
    <row r="437" spans="1:31" ht="28.8" x14ac:dyDescent="0.3">
      <c r="A437" t="s">
        <v>32385</v>
      </c>
      <c r="B437" s="2" t="s">
        <v>19</v>
      </c>
      <c r="C437" s="2" t="s">
        <v>26</v>
      </c>
      <c r="D437" s="2" t="s">
        <v>333</v>
      </c>
      <c r="E437" s="2" t="s">
        <v>63</v>
      </c>
      <c r="F437" s="2" t="s">
        <v>750</v>
      </c>
      <c r="G437" s="2" t="s">
        <v>774</v>
      </c>
      <c r="H437" s="3" t="s">
        <v>775</v>
      </c>
      <c r="I437" s="3" t="s">
        <v>700</v>
      </c>
      <c r="J437" s="3">
        <v>12</v>
      </c>
      <c r="K437" s="2" t="s">
        <v>36</v>
      </c>
      <c r="O437" s="7" t="s">
        <v>32394</v>
      </c>
      <c r="Q437" s="47" t="s">
        <v>32388</v>
      </c>
      <c r="R437" s="2">
        <v>28</v>
      </c>
      <c r="U437" s="26">
        <v>3</v>
      </c>
    </row>
    <row r="438" spans="1:31" ht="28.8" x14ac:dyDescent="0.3">
      <c r="A438" t="s">
        <v>32385</v>
      </c>
      <c r="B438" s="2" t="s">
        <v>19</v>
      </c>
      <c r="C438" s="2" t="s">
        <v>26</v>
      </c>
      <c r="D438" s="2" t="s">
        <v>333</v>
      </c>
      <c r="E438" s="2" t="s">
        <v>63</v>
      </c>
      <c r="F438" s="2" t="s">
        <v>750</v>
      </c>
      <c r="G438" s="2" t="s">
        <v>776</v>
      </c>
      <c r="H438" s="3" t="s">
        <v>777</v>
      </c>
      <c r="I438" s="3" t="s">
        <v>700</v>
      </c>
      <c r="J438" s="3">
        <v>14</v>
      </c>
      <c r="K438" s="2" t="s">
        <v>36</v>
      </c>
      <c r="O438" s="7" t="s">
        <v>32394</v>
      </c>
      <c r="Q438" s="47" t="s">
        <v>32389</v>
      </c>
      <c r="R438" s="2">
        <v>32</v>
      </c>
      <c r="U438" s="26">
        <v>3</v>
      </c>
    </row>
    <row r="439" spans="1:31" ht="28.8" x14ac:dyDescent="0.3">
      <c r="A439" t="s">
        <v>32385</v>
      </c>
      <c r="B439" s="2" t="s">
        <v>19</v>
      </c>
      <c r="C439" s="2" t="s">
        <v>26</v>
      </c>
      <c r="D439" s="2" t="s">
        <v>333</v>
      </c>
      <c r="E439" s="2" t="s">
        <v>63</v>
      </c>
      <c r="F439" s="2" t="s">
        <v>750</v>
      </c>
      <c r="G439" s="2" t="s">
        <v>778</v>
      </c>
      <c r="H439" s="3" t="s">
        <v>779</v>
      </c>
      <c r="I439" s="3" t="s">
        <v>700</v>
      </c>
      <c r="J439" s="3">
        <v>14</v>
      </c>
      <c r="K439" s="2" t="s">
        <v>36</v>
      </c>
      <c r="O439" s="7" t="s">
        <v>32394</v>
      </c>
      <c r="Q439" s="47" t="s">
        <v>32390</v>
      </c>
      <c r="R439" s="2" t="s">
        <v>31202</v>
      </c>
      <c r="U439" s="26">
        <v>3</v>
      </c>
    </row>
    <row r="440" spans="1:31" x14ac:dyDescent="0.3">
      <c r="L440" s="163" t="s">
        <v>0</v>
      </c>
      <c r="M440" s="163"/>
      <c r="N440" s="163"/>
      <c r="O440" s="163" t="s">
        <v>1</v>
      </c>
      <c r="P440" s="163"/>
      <c r="Q440" s="179" t="s">
        <v>32329</v>
      </c>
      <c r="R440" s="179"/>
      <c r="S440" s="179"/>
      <c r="T440" s="179"/>
      <c r="U440" s="179"/>
      <c r="V440" s="179" t="s">
        <v>32327</v>
      </c>
      <c r="W440" s="179"/>
      <c r="X440" s="179"/>
      <c r="Y440" s="179"/>
      <c r="Z440" s="179"/>
      <c r="AA440" s="179" t="s">
        <v>31185</v>
      </c>
      <c r="AB440" s="179"/>
      <c r="AC440" s="179"/>
      <c r="AD440" s="179"/>
      <c r="AE440" s="179"/>
    </row>
    <row r="441" spans="1:31" ht="43.2" x14ac:dyDescent="0.3">
      <c r="B441" s="2" t="s">
        <v>19</v>
      </c>
      <c r="C441" s="2" t="s">
        <v>26</v>
      </c>
      <c r="D441" s="2" t="s">
        <v>333</v>
      </c>
      <c r="E441" s="2" t="s">
        <v>63</v>
      </c>
      <c r="F441" s="2" t="s">
        <v>780</v>
      </c>
      <c r="H441" s="3" t="s">
        <v>781</v>
      </c>
      <c r="L441" s="35" t="s">
        <v>12</v>
      </c>
      <c r="M441" s="35" t="s">
        <v>13</v>
      </c>
      <c r="N441" s="35" t="s">
        <v>14</v>
      </c>
      <c r="O441" s="35" t="s">
        <v>31196</v>
      </c>
      <c r="P441" s="35" t="s">
        <v>31195</v>
      </c>
      <c r="Q441" s="36" t="s">
        <v>32319</v>
      </c>
      <c r="R441" s="36" t="s">
        <v>32320</v>
      </c>
      <c r="S441" s="36" t="s">
        <v>17</v>
      </c>
      <c r="T441" s="36" t="s">
        <v>18</v>
      </c>
      <c r="U441" s="36" t="s">
        <v>31184</v>
      </c>
      <c r="V441" s="36" t="s">
        <v>32319</v>
      </c>
      <c r="W441" s="36" t="s">
        <v>32320</v>
      </c>
      <c r="X441" s="36" t="s">
        <v>17</v>
      </c>
      <c r="Y441" s="36" t="s">
        <v>18</v>
      </c>
      <c r="Z441" s="36" t="s">
        <v>31184</v>
      </c>
      <c r="AA441" s="36" t="s">
        <v>32319</v>
      </c>
      <c r="AB441" s="36" t="s">
        <v>32320</v>
      </c>
      <c r="AC441" s="36" t="s">
        <v>17</v>
      </c>
      <c r="AD441" s="36" t="s">
        <v>18</v>
      </c>
      <c r="AE441" s="36" t="s">
        <v>31184</v>
      </c>
    </row>
    <row r="442" spans="1:31" ht="43.2" x14ac:dyDescent="0.3">
      <c r="A442" t="s">
        <v>32385</v>
      </c>
      <c r="B442" s="2" t="s">
        <v>19</v>
      </c>
      <c r="C442" s="2" t="s">
        <v>26</v>
      </c>
      <c r="D442" s="2" t="s">
        <v>333</v>
      </c>
      <c r="E442" s="2" t="s">
        <v>63</v>
      </c>
      <c r="F442" s="2" t="s">
        <v>780</v>
      </c>
      <c r="G442" s="2" t="s">
        <v>782</v>
      </c>
      <c r="H442" s="3" t="s">
        <v>783</v>
      </c>
      <c r="I442" s="3" t="s">
        <v>784</v>
      </c>
      <c r="J442" s="3">
        <v>25</v>
      </c>
      <c r="K442" s="2" t="s">
        <v>36</v>
      </c>
      <c r="O442" s="7" t="s">
        <v>32396</v>
      </c>
      <c r="Q442" s="47" t="s">
        <v>32337</v>
      </c>
      <c r="R442" s="2">
        <v>79</v>
      </c>
      <c r="S442" s="2" t="s">
        <v>32331</v>
      </c>
      <c r="U442" s="26">
        <v>1</v>
      </c>
      <c r="V442" s="26">
        <v>0</v>
      </c>
      <c r="W442" s="26">
        <v>5</v>
      </c>
      <c r="Z442" s="26">
        <v>3</v>
      </c>
      <c r="AA442" s="26">
        <v>0</v>
      </c>
      <c r="AB442" s="26">
        <v>24</v>
      </c>
      <c r="AC442" s="26" t="s">
        <v>31958</v>
      </c>
      <c r="AE442" s="26">
        <v>3</v>
      </c>
    </row>
    <row r="443" spans="1:31" ht="43.2" x14ac:dyDescent="0.3">
      <c r="A443" t="s">
        <v>32385</v>
      </c>
      <c r="B443" s="2" t="s">
        <v>19</v>
      </c>
      <c r="C443" s="2" t="s">
        <v>26</v>
      </c>
      <c r="D443" s="2" t="s">
        <v>333</v>
      </c>
      <c r="E443" s="2" t="s">
        <v>63</v>
      </c>
      <c r="F443" s="2" t="s">
        <v>780</v>
      </c>
      <c r="G443" s="2" t="s">
        <v>785</v>
      </c>
      <c r="H443" s="3" t="s">
        <v>786</v>
      </c>
      <c r="I443" s="3" t="s">
        <v>784</v>
      </c>
      <c r="J443" s="3">
        <v>25</v>
      </c>
      <c r="K443" s="2" t="s">
        <v>36</v>
      </c>
      <c r="O443" s="7" t="s">
        <v>32396</v>
      </c>
      <c r="Q443" s="47" t="s">
        <v>32337</v>
      </c>
      <c r="R443" s="2">
        <v>79</v>
      </c>
      <c r="S443" s="2" t="s">
        <v>32331</v>
      </c>
      <c r="U443" s="26">
        <v>1</v>
      </c>
      <c r="V443" s="26">
        <v>0</v>
      </c>
      <c r="W443" s="26">
        <v>5</v>
      </c>
      <c r="Z443" s="26">
        <v>3</v>
      </c>
      <c r="AA443" s="26">
        <v>24</v>
      </c>
      <c r="AB443" s="26">
        <v>32</v>
      </c>
      <c r="AC443" s="26" t="s">
        <v>31958</v>
      </c>
      <c r="AE443" s="26">
        <v>3</v>
      </c>
    </row>
    <row r="444" spans="1:31" ht="43.2" x14ac:dyDescent="0.3">
      <c r="A444" t="s">
        <v>32385</v>
      </c>
      <c r="B444" s="2" t="s">
        <v>19</v>
      </c>
      <c r="C444" s="2" t="s">
        <v>26</v>
      </c>
      <c r="D444" s="2" t="s">
        <v>333</v>
      </c>
      <c r="E444" s="2" t="s">
        <v>63</v>
      </c>
      <c r="F444" s="2" t="s">
        <v>780</v>
      </c>
      <c r="G444" s="2" t="s">
        <v>787</v>
      </c>
      <c r="H444" s="3" t="s">
        <v>788</v>
      </c>
      <c r="I444" s="3" t="s">
        <v>784</v>
      </c>
      <c r="J444" s="3">
        <v>24</v>
      </c>
      <c r="K444" s="2" t="s">
        <v>36</v>
      </c>
      <c r="O444" s="7" t="s">
        <v>32396</v>
      </c>
      <c r="Q444" s="47" t="s">
        <v>32337</v>
      </c>
      <c r="R444" s="2">
        <v>79</v>
      </c>
      <c r="S444" s="2" t="s">
        <v>32331</v>
      </c>
      <c r="U444" s="26">
        <v>1</v>
      </c>
      <c r="V444" s="26">
        <v>0</v>
      </c>
      <c r="W444" s="26">
        <v>5</v>
      </c>
      <c r="Z444" s="26">
        <v>3</v>
      </c>
      <c r="AA444" s="26">
        <v>32</v>
      </c>
      <c r="AB444" s="26" t="s">
        <v>31202</v>
      </c>
      <c r="AC444" s="26" t="s">
        <v>31958</v>
      </c>
      <c r="AE444" s="26">
        <v>3</v>
      </c>
    </row>
    <row r="445" spans="1:31" ht="43.2" x14ac:dyDescent="0.3">
      <c r="A445" t="s">
        <v>32385</v>
      </c>
      <c r="B445" s="2" t="s">
        <v>19</v>
      </c>
      <c r="C445" s="2" t="s">
        <v>26</v>
      </c>
      <c r="D445" s="2" t="s">
        <v>333</v>
      </c>
      <c r="E445" s="2" t="s">
        <v>63</v>
      </c>
      <c r="F445" s="2" t="s">
        <v>780</v>
      </c>
      <c r="G445" s="2" t="s">
        <v>789</v>
      </c>
      <c r="H445" s="3" t="s">
        <v>790</v>
      </c>
      <c r="I445" s="3" t="s">
        <v>784</v>
      </c>
      <c r="J445" s="3">
        <v>9</v>
      </c>
      <c r="K445" s="2" t="s">
        <v>36</v>
      </c>
      <c r="L445" s="7" t="s">
        <v>31233</v>
      </c>
      <c r="O445" s="7" t="s">
        <v>32396</v>
      </c>
      <c r="Q445" s="47"/>
      <c r="Y445" s="26">
        <v>10</v>
      </c>
    </row>
    <row r="446" spans="1:31" ht="43.2" x14ac:dyDescent="0.3">
      <c r="A446" t="s">
        <v>32385</v>
      </c>
      <c r="B446" s="2" t="s">
        <v>19</v>
      </c>
      <c r="C446" s="2" t="s">
        <v>26</v>
      </c>
      <c r="D446" s="2" t="s">
        <v>333</v>
      </c>
      <c r="E446" s="2" t="s">
        <v>63</v>
      </c>
      <c r="F446" s="2" t="s">
        <v>780</v>
      </c>
      <c r="G446" s="2" t="s">
        <v>791</v>
      </c>
      <c r="H446" s="3" t="s">
        <v>792</v>
      </c>
      <c r="I446" s="3" t="s">
        <v>784</v>
      </c>
      <c r="J446" s="3">
        <v>8</v>
      </c>
      <c r="K446" s="2" t="s">
        <v>36</v>
      </c>
      <c r="L446" s="7" t="s">
        <v>31233</v>
      </c>
      <c r="O446" s="7" t="s">
        <v>32396</v>
      </c>
      <c r="Q446" s="47"/>
      <c r="Y446" s="26">
        <v>10</v>
      </c>
    </row>
    <row r="447" spans="1:31" ht="43.2" x14ac:dyDescent="0.3">
      <c r="A447" t="s">
        <v>32385</v>
      </c>
      <c r="B447" s="2" t="s">
        <v>19</v>
      </c>
      <c r="C447" s="2" t="s">
        <v>26</v>
      </c>
      <c r="D447" s="2" t="s">
        <v>333</v>
      </c>
      <c r="E447" s="2" t="s">
        <v>63</v>
      </c>
      <c r="F447" s="2" t="s">
        <v>780</v>
      </c>
      <c r="G447" s="2" t="s">
        <v>793</v>
      </c>
      <c r="H447" s="3" t="s">
        <v>794</v>
      </c>
      <c r="I447" s="3" t="s">
        <v>784</v>
      </c>
      <c r="J447" s="3">
        <v>9</v>
      </c>
      <c r="K447" s="2" t="s">
        <v>36</v>
      </c>
      <c r="L447" s="7" t="s">
        <v>31233</v>
      </c>
      <c r="O447" s="7" t="s">
        <v>32396</v>
      </c>
      <c r="Q447" s="47"/>
      <c r="Y447" s="26">
        <v>10</v>
      </c>
    </row>
    <row r="448" spans="1:31" ht="43.2" x14ac:dyDescent="0.3">
      <c r="A448" t="s">
        <v>32385</v>
      </c>
      <c r="B448" s="2" t="s">
        <v>19</v>
      </c>
      <c r="C448" s="2" t="s">
        <v>26</v>
      </c>
      <c r="D448" s="2" t="s">
        <v>333</v>
      </c>
      <c r="E448" s="2" t="s">
        <v>63</v>
      </c>
      <c r="F448" s="2" t="s">
        <v>780</v>
      </c>
      <c r="G448" s="2" t="s">
        <v>795</v>
      </c>
      <c r="H448" s="3" t="s">
        <v>796</v>
      </c>
      <c r="I448" s="3" t="s">
        <v>784</v>
      </c>
      <c r="J448" s="3">
        <v>2</v>
      </c>
      <c r="K448" s="2" t="s">
        <v>36</v>
      </c>
      <c r="O448" s="7" t="s">
        <v>32396</v>
      </c>
      <c r="Q448" s="47" t="s">
        <v>32338</v>
      </c>
      <c r="R448" s="2">
        <v>118</v>
      </c>
      <c r="S448" s="2" t="s">
        <v>32331</v>
      </c>
      <c r="U448" s="26">
        <v>1</v>
      </c>
      <c r="V448" s="26">
        <v>0</v>
      </c>
      <c r="W448" s="26">
        <v>5</v>
      </c>
      <c r="Z448" s="26">
        <v>3</v>
      </c>
      <c r="AA448" s="26">
        <v>0</v>
      </c>
      <c r="AB448" s="26">
        <v>24</v>
      </c>
      <c r="AC448" s="26" t="s">
        <v>31958</v>
      </c>
      <c r="AE448" s="26">
        <v>3</v>
      </c>
    </row>
    <row r="449" spans="1:31" ht="43.2" x14ac:dyDescent="0.3">
      <c r="A449" t="s">
        <v>32385</v>
      </c>
      <c r="B449" s="2" t="s">
        <v>19</v>
      </c>
      <c r="C449" s="2" t="s">
        <v>26</v>
      </c>
      <c r="D449" s="2" t="s">
        <v>333</v>
      </c>
      <c r="E449" s="2" t="s">
        <v>63</v>
      </c>
      <c r="F449" s="2" t="s">
        <v>780</v>
      </c>
      <c r="G449" s="2" t="s">
        <v>797</v>
      </c>
      <c r="H449" s="3" t="s">
        <v>798</v>
      </c>
      <c r="I449" s="3" t="s">
        <v>784</v>
      </c>
      <c r="J449" s="3">
        <v>1</v>
      </c>
      <c r="K449" s="2" t="s">
        <v>36</v>
      </c>
      <c r="O449" s="7" t="s">
        <v>32396</v>
      </c>
      <c r="Q449" s="47" t="s">
        <v>32338</v>
      </c>
      <c r="R449" s="2">
        <v>118</v>
      </c>
      <c r="S449" s="2" t="s">
        <v>32331</v>
      </c>
      <c r="U449" s="26">
        <v>1</v>
      </c>
      <c r="V449" s="26">
        <v>0</v>
      </c>
      <c r="W449" s="26">
        <v>5</v>
      </c>
      <c r="Z449" s="26">
        <v>3</v>
      </c>
      <c r="AA449" s="26">
        <v>24</v>
      </c>
      <c r="AB449" s="26">
        <v>32</v>
      </c>
      <c r="AC449" s="26" t="s">
        <v>31958</v>
      </c>
      <c r="AE449" s="26">
        <v>3</v>
      </c>
    </row>
    <row r="450" spans="1:31" ht="43.2" x14ac:dyDescent="0.3">
      <c r="A450" t="s">
        <v>32385</v>
      </c>
      <c r="B450" s="2" t="s">
        <v>19</v>
      </c>
      <c r="C450" s="2" t="s">
        <v>26</v>
      </c>
      <c r="D450" s="2" t="s">
        <v>333</v>
      </c>
      <c r="E450" s="2" t="s">
        <v>63</v>
      </c>
      <c r="F450" s="2" t="s">
        <v>780</v>
      </c>
      <c r="G450" s="2" t="s">
        <v>799</v>
      </c>
      <c r="H450" s="3" t="s">
        <v>800</v>
      </c>
      <c r="I450" s="3" t="s">
        <v>784</v>
      </c>
      <c r="K450" s="2" t="s">
        <v>36</v>
      </c>
      <c r="O450" s="7" t="s">
        <v>32396</v>
      </c>
      <c r="Q450" s="47" t="s">
        <v>32338</v>
      </c>
      <c r="R450" s="2">
        <v>118</v>
      </c>
      <c r="S450" s="2" t="s">
        <v>32331</v>
      </c>
      <c r="U450" s="26">
        <v>1</v>
      </c>
      <c r="V450" s="26">
        <v>0</v>
      </c>
      <c r="W450" s="26">
        <v>5</v>
      </c>
      <c r="Z450" s="26">
        <v>3</v>
      </c>
      <c r="AA450" s="26">
        <v>32</v>
      </c>
      <c r="AB450" s="26" t="s">
        <v>31202</v>
      </c>
      <c r="AC450" s="26" t="s">
        <v>31958</v>
      </c>
      <c r="AE450" s="26">
        <v>3</v>
      </c>
    </row>
    <row r="451" spans="1:31" x14ac:dyDescent="0.3">
      <c r="L451" s="163" t="s">
        <v>0</v>
      </c>
      <c r="M451" s="163"/>
      <c r="N451" s="163"/>
      <c r="O451" s="163" t="s">
        <v>1</v>
      </c>
      <c r="P451" s="163"/>
      <c r="Q451" s="179" t="s">
        <v>32329</v>
      </c>
      <c r="R451" s="179"/>
      <c r="S451" s="179"/>
      <c r="T451" s="179"/>
      <c r="U451" s="179"/>
    </row>
    <row r="452" spans="1:31" ht="43.2" x14ac:dyDescent="0.3">
      <c r="B452" s="2" t="s">
        <v>19</v>
      </c>
      <c r="C452" s="2" t="s">
        <v>26</v>
      </c>
      <c r="D452" s="2" t="s">
        <v>333</v>
      </c>
      <c r="E452" s="2" t="s">
        <v>63</v>
      </c>
      <c r="F452" s="2" t="s">
        <v>801</v>
      </c>
      <c r="H452" s="3" t="s">
        <v>802</v>
      </c>
      <c r="L452" s="35" t="s">
        <v>12</v>
      </c>
      <c r="M452" s="35" t="s">
        <v>13</v>
      </c>
      <c r="N452" s="35" t="s">
        <v>14</v>
      </c>
      <c r="O452" s="35" t="s">
        <v>31196</v>
      </c>
      <c r="P452" s="35" t="s">
        <v>31195</v>
      </c>
      <c r="Q452" s="36" t="s">
        <v>32319</v>
      </c>
      <c r="R452" s="36" t="s">
        <v>32320</v>
      </c>
      <c r="S452" s="36" t="s">
        <v>17</v>
      </c>
      <c r="T452" s="36" t="s">
        <v>18</v>
      </c>
      <c r="U452" s="36" t="s">
        <v>31184</v>
      </c>
    </row>
    <row r="453" spans="1:31" x14ac:dyDescent="0.3">
      <c r="A453" t="s">
        <v>32385</v>
      </c>
      <c r="B453" s="2" t="s">
        <v>19</v>
      </c>
      <c r="C453" s="2" t="s">
        <v>26</v>
      </c>
      <c r="D453" s="2" t="s">
        <v>333</v>
      </c>
      <c r="E453" s="2" t="s">
        <v>63</v>
      </c>
      <c r="F453" s="2" t="s">
        <v>801</v>
      </c>
      <c r="G453" s="2" t="s">
        <v>803</v>
      </c>
      <c r="H453" s="3" t="s">
        <v>804</v>
      </c>
      <c r="I453" s="3" t="s">
        <v>480</v>
      </c>
      <c r="J453" s="3">
        <v>6</v>
      </c>
      <c r="K453" s="2" t="s">
        <v>36</v>
      </c>
      <c r="O453" s="7" t="s">
        <v>32397</v>
      </c>
      <c r="Q453" s="2">
        <v>79</v>
      </c>
      <c r="R453" s="2">
        <v>79</v>
      </c>
      <c r="S453" s="2" t="s">
        <v>32331</v>
      </c>
      <c r="U453" s="26">
        <v>1</v>
      </c>
    </row>
    <row r="454" spans="1:31" x14ac:dyDescent="0.3">
      <c r="A454" t="s">
        <v>32385</v>
      </c>
      <c r="B454" s="2" t="s">
        <v>19</v>
      </c>
      <c r="C454" s="2" t="s">
        <v>26</v>
      </c>
      <c r="D454" s="2" t="s">
        <v>333</v>
      </c>
      <c r="E454" s="2" t="s">
        <v>63</v>
      </c>
      <c r="F454" s="2" t="s">
        <v>801</v>
      </c>
      <c r="G454" s="2" t="s">
        <v>805</v>
      </c>
      <c r="H454" s="3" t="s">
        <v>806</v>
      </c>
      <c r="I454" s="3" t="s">
        <v>480</v>
      </c>
      <c r="J454" s="3">
        <v>11</v>
      </c>
      <c r="K454" s="2" t="s">
        <v>36</v>
      </c>
      <c r="O454" s="7" t="s">
        <v>32397</v>
      </c>
      <c r="Q454" s="2">
        <v>118</v>
      </c>
      <c r="R454" s="2">
        <v>118</v>
      </c>
      <c r="S454" s="2" t="s">
        <v>32331</v>
      </c>
      <c r="U454" s="26">
        <v>1</v>
      </c>
    </row>
    <row r="455" spans="1:31" ht="28.8" x14ac:dyDescent="0.3">
      <c r="A455" t="s">
        <v>32385</v>
      </c>
      <c r="B455" s="2" t="s">
        <v>19</v>
      </c>
      <c r="C455" s="2" t="s">
        <v>26</v>
      </c>
      <c r="D455" s="2" t="s">
        <v>333</v>
      </c>
      <c r="E455" s="2" t="s">
        <v>63</v>
      </c>
      <c r="F455" s="2" t="s">
        <v>801</v>
      </c>
      <c r="G455" s="2" t="s">
        <v>807</v>
      </c>
      <c r="H455" s="3" t="s">
        <v>808</v>
      </c>
      <c r="I455" s="3" t="s">
        <v>480</v>
      </c>
      <c r="J455" s="3">
        <v>2</v>
      </c>
      <c r="K455" s="2" t="s">
        <v>36</v>
      </c>
      <c r="O455" s="7" t="s">
        <v>32398</v>
      </c>
      <c r="Q455" s="2">
        <v>79</v>
      </c>
      <c r="R455" s="2">
        <v>79</v>
      </c>
      <c r="S455" s="2" t="s">
        <v>32331</v>
      </c>
      <c r="U455" s="26">
        <v>1</v>
      </c>
    </row>
    <row r="456" spans="1:31" ht="28.8" x14ac:dyDescent="0.3">
      <c r="A456" t="s">
        <v>32385</v>
      </c>
      <c r="B456" s="2" t="s">
        <v>19</v>
      </c>
      <c r="C456" s="2" t="s">
        <v>26</v>
      </c>
      <c r="D456" s="2" t="s">
        <v>333</v>
      </c>
      <c r="E456" s="2" t="s">
        <v>63</v>
      </c>
      <c r="F456" s="2" t="s">
        <v>801</v>
      </c>
      <c r="G456" s="2" t="s">
        <v>809</v>
      </c>
      <c r="H456" s="3" t="s">
        <v>810</v>
      </c>
      <c r="I456" s="3" t="s">
        <v>480</v>
      </c>
      <c r="K456" s="2" t="s">
        <v>36</v>
      </c>
      <c r="O456" s="7" t="s">
        <v>32398</v>
      </c>
      <c r="Q456" s="2">
        <v>118</v>
      </c>
      <c r="R456" s="2">
        <v>118</v>
      </c>
      <c r="S456" s="2" t="s">
        <v>32331</v>
      </c>
      <c r="U456" s="26">
        <v>1</v>
      </c>
    </row>
    <row r="457" spans="1:31" x14ac:dyDescent="0.3">
      <c r="L457" s="163" t="s">
        <v>0</v>
      </c>
      <c r="M457" s="163"/>
      <c r="N457" s="163"/>
      <c r="O457" s="163" t="s">
        <v>1</v>
      </c>
      <c r="P457" s="163"/>
      <c r="Q457" s="179" t="s">
        <v>32329</v>
      </c>
      <c r="R457" s="179"/>
      <c r="S457" s="179"/>
      <c r="T457" s="179"/>
      <c r="U457" s="179"/>
      <c r="V457" s="180" t="s">
        <v>31185</v>
      </c>
      <c r="W457" s="181"/>
      <c r="X457" s="181"/>
      <c r="Y457" s="181"/>
      <c r="Z457" s="182"/>
    </row>
    <row r="458" spans="1:31" ht="43.2" x14ac:dyDescent="0.3">
      <c r="B458" s="2" t="s">
        <v>19</v>
      </c>
      <c r="C458" s="2" t="s">
        <v>26</v>
      </c>
      <c r="D458" s="2" t="s">
        <v>333</v>
      </c>
      <c r="E458" s="2" t="s">
        <v>63</v>
      </c>
      <c r="F458" s="2" t="s">
        <v>811</v>
      </c>
      <c r="H458" s="3" t="s">
        <v>812</v>
      </c>
      <c r="L458" s="35" t="s">
        <v>12</v>
      </c>
      <c r="M458" s="35" t="s">
        <v>13</v>
      </c>
      <c r="N458" s="35" t="s">
        <v>14</v>
      </c>
      <c r="O458" s="35" t="s">
        <v>31196</v>
      </c>
      <c r="P458" s="35" t="s">
        <v>31195</v>
      </c>
      <c r="Q458" s="36" t="s">
        <v>32319</v>
      </c>
      <c r="R458" s="36" t="s">
        <v>32320</v>
      </c>
      <c r="S458" s="36" t="s">
        <v>17</v>
      </c>
      <c r="T458" s="36" t="s">
        <v>18</v>
      </c>
      <c r="U458" s="36" t="s">
        <v>31184</v>
      </c>
      <c r="V458" s="36" t="s">
        <v>32319</v>
      </c>
      <c r="W458" s="36" t="s">
        <v>32320</v>
      </c>
      <c r="X458" s="36" t="s">
        <v>17</v>
      </c>
      <c r="Y458" s="36" t="s">
        <v>18</v>
      </c>
      <c r="Z458" s="36" t="s">
        <v>31184</v>
      </c>
    </row>
    <row r="459" spans="1:31" ht="28.8" x14ac:dyDescent="0.3">
      <c r="A459" t="s">
        <v>32385</v>
      </c>
      <c r="B459" s="2" t="s">
        <v>19</v>
      </c>
      <c r="C459" s="2" t="s">
        <v>26</v>
      </c>
      <c r="D459" s="2" t="s">
        <v>333</v>
      </c>
      <c r="E459" s="2" t="s">
        <v>63</v>
      </c>
      <c r="F459" s="2" t="s">
        <v>811</v>
      </c>
      <c r="G459" s="2" t="s">
        <v>813</v>
      </c>
      <c r="H459" s="3" t="s">
        <v>814</v>
      </c>
      <c r="I459" s="3" t="s">
        <v>784</v>
      </c>
      <c r="J459" s="3">
        <v>20</v>
      </c>
      <c r="K459" s="2" t="s">
        <v>36</v>
      </c>
      <c r="O459" s="7" t="s">
        <v>32399</v>
      </c>
      <c r="Q459" s="2">
        <v>79</v>
      </c>
      <c r="R459" s="2">
        <v>79</v>
      </c>
      <c r="S459" s="2" t="s">
        <v>32331</v>
      </c>
      <c r="U459" s="26">
        <v>1</v>
      </c>
      <c r="V459" s="2">
        <v>0</v>
      </c>
      <c r="W459" s="2">
        <v>24</v>
      </c>
      <c r="X459" s="26" t="s">
        <v>31958</v>
      </c>
      <c r="Z459" s="26">
        <v>3</v>
      </c>
    </row>
    <row r="460" spans="1:31" ht="28.8" x14ac:dyDescent="0.3">
      <c r="A460" t="s">
        <v>32385</v>
      </c>
      <c r="B460" s="2" t="s">
        <v>19</v>
      </c>
      <c r="C460" s="2" t="s">
        <v>26</v>
      </c>
      <c r="D460" s="2" t="s">
        <v>333</v>
      </c>
      <c r="E460" s="2" t="s">
        <v>63</v>
      </c>
      <c r="F460" s="2" t="s">
        <v>811</v>
      </c>
      <c r="G460" s="2" t="s">
        <v>815</v>
      </c>
      <c r="H460" s="3" t="s">
        <v>816</v>
      </c>
      <c r="I460" s="3" t="s">
        <v>784</v>
      </c>
      <c r="J460" s="3">
        <v>19</v>
      </c>
      <c r="K460" s="2" t="s">
        <v>36</v>
      </c>
      <c r="O460" s="7" t="s">
        <v>32399</v>
      </c>
      <c r="Q460" s="2">
        <v>79</v>
      </c>
      <c r="R460" s="2">
        <v>79</v>
      </c>
      <c r="S460" s="2" t="s">
        <v>32331</v>
      </c>
      <c r="U460" s="26">
        <v>1</v>
      </c>
      <c r="V460" s="2">
        <v>24</v>
      </c>
      <c r="W460" s="26" t="s">
        <v>31202</v>
      </c>
      <c r="X460" s="26" t="s">
        <v>31958</v>
      </c>
      <c r="Z460" s="26">
        <v>3</v>
      </c>
    </row>
    <row r="461" spans="1:31" x14ac:dyDescent="0.3">
      <c r="L461" s="163" t="s">
        <v>0</v>
      </c>
      <c r="M461" s="163"/>
      <c r="N461" s="163"/>
      <c r="O461" s="163" t="s">
        <v>1</v>
      </c>
      <c r="P461" s="163"/>
      <c r="Q461" s="179" t="s">
        <v>32329</v>
      </c>
      <c r="R461" s="179"/>
      <c r="S461" s="179"/>
      <c r="T461" s="179"/>
      <c r="U461" s="179"/>
    </row>
    <row r="462" spans="1:31" ht="43.2" x14ac:dyDescent="0.3">
      <c r="B462" s="2" t="s">
        <v>19</v>
      </c>
      <c r="C462" s="2" t="s">
        <v>26</v>
      </c>
      <c r="D462" s="2" t="s">
        <v>333</v>
      </c>
      <c r="E462" s="2" t="s">
        <v>63</v>
      </c>
      <c r="F462" s="2" t="s">
        <v>817</v>
      </c>
      <c r="H462" s="3" t="s">
        <v>818</v>
      </c>
      <c r="L462" s="35" t="s">
        <v>12</v>
      </c>
      <c r="M462" s="35" t="s">
        <v>13</v>
      </c>
      <c r="N462" s="35" t="s">
        <v>14</v>
      </c>
      <c r="O462" s="35" t="s">
        <v>31196</v>
      </c>
      <c r="P462" s="35" t="s">
        <v>31195</v>
      </c>
      <c r="Q462" s="36" t="s">
        <v>32319</v>
      </c>
      <c r="R462" s="36" t="s">
        <v>32320</v>
      </c>
      <c r="S462" s="36" t="s">
        <v>17</v>
      </c>
      <c r="T462" s="36" t="s">
        <v>18</v>
      </c>
      <c r="U462" s="36" t="s">
        <v>31184</v>
      </c>
    </row>
    <row r="463" spans="1:31" ht="43.2" x14ac:dyDescent="0.3">
      <c r="A463" t="s">
        <v>32385</v>
      </c>
      <c r="B463" s="2" t="s">
        <v>19</v>
      </c>
      <c r="C463" s="2" t="s">
        <v>26</v>
      </c>
      <c r="D463" s="2" t="s">
        <v>333</v>
      </c>
      <c r="E463" s="2" t="s">
        <v>63</v>
      </c>
      <c r="F463" s="2" t="s">
        <v>817</v>
      </c>
      <c r="G463" s="2" t="s">
        <v>819</v>
      </c>
      <c r="H463" s="3" t="s">
        <v>820</v>
      </c>
      <c r="I463" s="3" t="s">
        <v>821</v>
      </c>
      <c r="J463" s="3">
        <v>11</v>
      </c>
      <c r="K463" s="2" t="s">
        <v>36</v>
      </c>
      <c r="O463" s="7" t="s">
        <v>32400</v>
      </c>
      <c r="Q463" s="2">
        <v>79</v>
      </c>
      <c r="R463" s="2">
        <v>79</v>
      </c>
      <c r="S463" s="2" t="s">
        <v>32331</v>
      </c>
      <c r="U463" s="26">
        <v>1</v>
      </c>
    </row>
    <row r="464" spans="1:31" ht="43.2" x14ac:dyDescent="0.3">
      <c r="A464" t="s">
        <v>32385</v>
      </c>
      <c r="B464" s="2" t="s">
        <v>19</v>
      </c>
      <c r="C464" s="2" t="s">
        <v>26</v>
      </c>
      <c r="D464" s="2" t="s">
        <v>333</v>
      </c>
      <c r="E464" s="2" t="s">
        <v>63</v>
      </c>
      <c r="F464" s="2" t="s">
        <v>817</v>
      </c>
      <c r="G464" s="2" t="s">
        <v>822</v>
      </c>
      <c r="H464" s="3" t="s">
        <v>823</v>
      </c>
      <c r="I464" s="3" t="s">
        <v>821</v>
      </c>
      <c r="J464" s="3">
        <v>30</v>
      </c>
      <c r="K464" s="2" t="s">
        <v>36</v>
      </c>
      <c r="O464" s="7" t="s">
        <v>32401</v>
      </c>
      <c r="Q464" s="2">
        <v>79</v>
      </c>
      <c r="R464" s="2">
        <v>79</v>
      </c>
      <c r="S464" s="2" t="s">
        <v>32331</v>
      </c>
      <c r="U464" s="26">
        <v>1</v>
      </c>
    </row>
    <row r="465" spans="1:26" ht="43.2" x14ac:dyDescent="0.3">
      <c r="A465" t="s">
        <v>32385</v>
      </c>
      <c r="B465" s="2" t="s">
        <v>19</v>
      </c>
      <c r="C465" s="2" t="s">
        <v>26</v>
      </c>
      <c r="D465" s="2" t="s">
        <v>333</v>
      </c>
      <c r="E465" s="2" t="s">
        <v>63</v>
      </c>
      <c r="F465" s="2" t="s">
        <v>817</v>
      </c>
      <c r="G465" s="2" t="s">
        <v>824</v>
      </c>
      <c r="H465" s="3" t="s">
        <v>825</v>
      </c>
      <c r="I465" s="3" t="s">
        <v>821</v>
      </c>
      <c r="J465" s="3">
        <v>3</v>
      </c>
      <c r="K465" s="2" t="s">
        <v>36</v>
      </c>
      <c r="O465" s="7" t="s">
        <v>32401</v>
      </c>
      <c r="Q465" s="2">
        <v>79</v>
      </c>
      <c r="R465" s="2">
        <v>79</v>
      </c>
      <c r="S465" s="2" t="s">
        <v>32331</v>
      </c>
      <c r="U465" s="26">
        <v>1</v>
      </c>
    </row>
    <row r="466" spans="1:26" ht="43.2" x14ac:dyDescent="0.3">
      <c r="A466" t="s">
        <v>32385</v>
      </c>
      <c r="B466" s="2" t="s">
        <v>19</v>
      </c>
      <c r="C466" s="2" t="s">
        <v>26</v>
      </c>
      <c r="D466" s="2" t="s">
        <v>333</v>
      </c>
      <c r="E466" s="2" t="s">
        <v>63</v>
      </c>
      <c r="F466" s="2" t="s">
        <v>817</v>
      </c>
      <c r="G466" s="2" t="s">
        <v>826</v>
      </c>
      <c r="H466" s="3" t="s">
        <v>827</v>
      </c>
      <c r="I466" s="3" t="s">
        <v>821</v>
      </c>
      <c r="K466" s="2" t="s">
        <v>36</v>
      </c>
      <c r="O466" s="7" t="s">
        <v>32400</v>
      </c>
      <c r="Q466" s="2">
        <v>118</v>
      </c>
      <c r="R466" s="2">
        <v>118</v>
      </c>
      <c r="S466" s="2" t="s">
        <v>32331</v>
      </c>
      <c r="U466" s="26">
        <v>1</v>
      </c>
    </row>
    <row r="467" spans="1:26" ht="43.2" x14ac:dyDescent="0.3">
      <c r="A467" t="s">
        <v>32385</v>
      </c>
      <c r="B467" s="2" t="s">
        <v>19</v>
      </c>
      <c r="C467" s="2" t="s">
        <v>26</v>
      </c>
      <c r="D467" s="2" t="s">
        <v>333</v>
      </c>
      <c r="E467" s="2" t="s">
        <v>63</v>
      </c>
      <c r="F467" s="2" t="s">
        <v>817</v>
      </c>
      <c r="G467" s="2" t="s">
        <v>828</v>
      </c>
      <c r="H467" s="3" t="s">
        <v>829</v>
      </c>
      <c r="I467" s="3" t="s">
        <v>821</v>
      </c>
      <c r="K467" s="2" t="s">
        <v>36</v>
      </c>
      <c r="O467" s="7" t="s">
        <v>32401</v>
      </c>
      <c r="Q467" s="2">
        <v>118</v>
      </c>
      <c r="R467" s="2">
        <v>118</v>
      </c>
      <c r="S467" s="2" t="s">
        <v>32331</v>
      </c>
      <c r="U467" s="26">
        <v>1</v>
      </c>
    </row>
    <row r="468" spans="1:26" ht="43.2" x14ac:dyDescent="0.3">
      <c r="A468" t="s">
        <v>32385</v>
      </c>
      <c r="B468" s="2" t="s">
        <v>19</v>
      </c>
      <c r="C468" s="2" t="s">
        <v>26</v>
      </c>
      <c r="D468" s="2" t="s">
        <v>333</v>
      </c>
      <c r="E468" s="2" t="s">
        <v>63</v>
      </c>
      <c r="F468" s="2" t="s">
        <v>817</v>
      </c>
      <c r="G468" s="2" t="s">
        <v>830</v>
      </c>
      <c r="H468" s="3" t="s">
        <v>831</v>
      </c>
      <c r="I468" s="3" t="s">
        <v>821</v>
      </c>
      <c r="K468" s="2" t="s">
        <v>36</v>
      </c>
      <c r="O468" s="7" t="s">
        <v>32402</v>
      </c>
      <c r="Q468" s="2">
        <v>118</v>
      </c>
      <c r="R468" s="2">
        <v>118</v>
      </c>
      <c r="S468" s="2" t="s">
        <v>32331</v>
      </c>
      <c r="U468" s="26">
        <v>1</v>
      </c>
    </row>
    <row r="469" spans="1:26" x14ac:dyDescent="0.3">
      <c r="L469" s="163" t="s">
        <v>0</v>
      </c>
      <c r="M469" s="163"/>
      <c r="N469" s="163"/>
      <c r="O469" s="163" t="s">
        <v>1</v>
      </c>
      <c r="P469" s="163"/>
      <c r="Q469" s="179" t="s">
        <v>32329</v>
      </c>
      <c r="R469" s="179"/>
      <c r="S469" s="179"/>
      <c r="T469" s="179"/>
      <c r="U469" s="179"/>
      <c r="V469" s="180" t="s">
        <v>31185</v>
      </c>
      <c r="W469" s="181"/>
      <c r="X469" s="181"/>
      <c r="Y469" s="181"/>
      <c r="Z469" s="182"/>
    </row>
    <row r="470" spans="1:26" ht="43.2" x14ac:dyDescent="0.3">
      <c r="B470" s="2" t="s">
        <v>19</v>
      </c>
      <c r="C470" s="2" t="s">
        <v>26</v>
      </c>
      <c r="D470" s="2" t="s">
        <v>333</v>
      </c>
      <c r="E470" s="2" t="s">
        <v>63</v>
      </c>
      <c r="F470" s="2" t="s">
        <v>832</v>
      </c>
      <c r="H470" s="3" t="s">
        <v>833</v>
      </c>
      <c r="L470" s="35" t="s">
        <v>12</v>
      </c>
      <c r="M470" s="35" t="s">
        <v>13</v>
      </c>
      <c r="N470" s="35" t="s">
        <v>14</v>
      </c>
      <c r="O470" s="35" t="s">
        <v>31196</v>
      </c>
      <c r="P470" s="35" t="s">
        <v>31195</v>
      </c>
      <c r="Q470" s="36" t="s">
        <v>32319</v>
      </c>
      <c r="R470" s="36" t="s">
        <v>32320</v>
      </c>
      <c r="S470" s="36" t="s">
        <v>17</v>
      </c>
      <c r="T470" s="36" t="s">
        <v>18</v>
      </c>
      <c r="U470" s="36" t="s">
        <v>31184</v>
      </c>
      <c r="V470" s="36" t="s">
        <v>32319</v>
      </c>
      <c r="W470" s="36" t="s">
        <v>32320</v>
      </c>
      <c r="X470" s="36" t="s">
        <v>17</v>
      </c>
      <c r="Y470" s="36" t="s">
        <v>18</v>
      </c>
      <c r="Z470" s="36" t="s">
        <v>31184</v>
      </c>
    </row>
    <row r="471" spans="1:26" ht="43.2" x14ac:dyDescent="0.3">
      <c r="A471" t="s">
        <v>32385</v>
      </c>
      <c r="B471" s="2" t="s">
        <v>19</v>
      </c>
      <c r="C471" s="2" t="s">
        <v>26</v>
      </c>
      <c r="D471" s="2" t="s">
        <v>333</v>
      </c>
      <c r="E471" s="2" t="s">
        <v>63</v>
      </c>
      <c r="F471" s="2" t="s">
        <v>832</v>
      </c>
      <c r="G471" s="2" t="s">
        <v>834</v>
      </c>
      <c r="H471" s="3" t="s">
        <v>835</v>
      </c>
      <c r="I471" s="3" t="s">
        <v>821</v>
      </c>
      <c r="J471" s="3">
        <v>10</v>
      </c>
      <c r="K471" s="2" t="s">
        <v>36</v>
      </c>
      <c r="L471" s="7" t="s">
        <v>31232</v>
      </c>
      <c r="N471" s="3"/>
      <c r="O471" s="7" t="s">
        <v>32403</v>
      </c>
      <c r="Q471" s="2">
        <v>79</v>
      </c>
      <c r="R471" s="2">
        <v>79</v>
      </c>
      <c r="S471" s="2" t="s">
        <v>32331</v>
      </c>
      <c r="U471" s="26">
        <v>1</v>
      </c>
      <c r="V471" s="2">
        <v>0</v>
      </c>
      <c r="W471" s="2">
        <v>20</v>
      </c>
      <c r="X471" s="26" t="s">
        <v>31210</v>
      </c>
      <c r="Z471" s="26">
        <v>3</v>
      </c>
    </row>
    <row r="472" spans="1:26" ht="43.2" x14ac:dyDescent="0.3">
      <c r="A472" t="s">
        <v>32385</v>
      </c>
      <c r="B472" s="2" t="s">
        <v>19</v>
      </c>
      <c r="C472" s="2" t="s">
        <v>26</v>
      </c>
      <c r="D472" s="2" t="s">
        <v>333</v>
      </c>
      <c r="E472" s="2" t="s">
        <v>63</v>
      </c>
      <c r="F472" s="2" t="s">
        <v>832</v>
      </c>
      <c r="G472" s="2" t="s">
        <v>836</v>
      </c>
      <c r="H472" s="3" t="s">
        <v>837</v>
      </c>
      <c r="I472" s="3" t="s">
        <v>821</v>
      </c>
      <c r="J472" s="3">
        <v>2</v>
      </c>
      <c r="K472" s="2" t="s">
        <v>36</v>
      </c>
      <c r="L472" s="7" t="s">
        <v>31232</v>
      </c>
      <c r="N472" s="3"/>
      <c r="O472" s="7" t="s">
        <v>32404</v>
      </c>
      <c r="Q472" s="2">
        <v>79</v>
      </c>
      <c r="R472" s="2">
        <v>79</v>
      </c>
      <c r="S472" s="2" t="s">
        <v>32331</v>
      </c>
      <c r="U472" s="26">
        <v>1</v>
      </c>
      <c r="V472" s="2">
        <v>0</v>
      </c>
      <c r="W472" s="2">
        <v>20</v>
      </c>
      <c r="X472" s="26" t="s">
        <v>31210</v>
      </c>
      <c r="Z472" s="26">
        <v>3</v>
      </c>
    </row>
    <row r="473" spans="1:26" ht="43.2" x14ac:dyDescent="0.3">
      <c r="A473" t="s">
        <v>32385</v>
      </c>
      <c r="B473" s="2" t="s">
        <v>19</v>
      </c>
      <c r="C473" s="2" t="s">
        <v>26</v>
      </c>
      <c r="D473" s="2" t="s">
        <v>333</v>
      </c>
      <c r="E473" s="2" t="s">
        <v>63</v>
      </c>
      <c r="F473" s="2" t="s">
        <v>832</v>
      </c>
      <c r="G473" s="2" t="s">
        <v>838</v>
      </c>
      <c r="H473" s="3" t="s">
        <v>839</v>
      </c>
      <c r="I473" s="3" t="s">
        <v>821</v>
      </c>
      <c r="J473" s="3">
        <v>3</v>
      </c>
      <c r="K473" s="2" t="s">
        <v>36</v>
      </c>
      <c r="L473" s="7" t="s">
        <v>31232</v>
      </c>
      <c r="N473" s="3"/>
      <c r="O473" s="7" t="s">
        <v>32405</v>
      </c>
      <c r="Q473" s="2">
        <v>79</v>
      </c>
      <c r="R473" s="2">
        <v>79</v>
      </c>
      <c r="S473" s="2" t="s">
        <v>32331</v>
      </c>
      <c r="U473" s="26">
        <v>1</v>
      </c>
      <c r="V473" s="2">
        <v>0</v>
      </c>
      <c r="W473" s="2">
        <v>20</v>
      </c>
      <c r="X473" s="26" t="s">
        <v>31210</v>
      </c>
      <c r="Z473" s="26">
        <v>3</v>
      </c>
    </row>
    <row r="474" spans="1:26" ht="43.2" x14ac:dyDescent="0.3">
      <c r="A474" t="s">
        <v>32385</v>
      </c>
      <c r="B474" s="2" t="s">
        <v>19</v>
      </c>
      <c r="C474" s="2" t="s">
        <v>26</v>
      </c>
      <c r="D474" s="2" t="s">
        <v>333</v>
      </c>
      <c r="E474" s="2" t="s">
        <v>63</v>
      </c>
      <c r="F474" s="2" t="s">
        <v>832</v>
      </c>
      <c r="G474" s="2" t="s">
        <v>840</v>
      </c>
      <c r="H474" s="3" t="s">
        <v>841</v>
      </c>
      <c r="I474" s="3" t="s">
        <v>821</v>
      </c>
      <c r="K474" s="2" t="s">
        <v>36</v>
      </c>
      <c r="L474" s="7" t="s">
        <v>31233</v>
      </c>
      <c r="M474" s="2" t="s">
        <v>834</v>
      </c>
      <c r="N474" s="3"/>
      <c r="O474" s="7" t="s">
        <v>32403</v>
      </c>
      <c r="Y474" s="26">
        <v>10</v>
      </c>
    </row>
    <row r="475" spans="1:26" ht="43.2" x14ac:dyDescent="0.3">
      <c r="A475" t="s">
        <v>32385</v>
      </c>
      <c r="B475" s="2" t="s">
        <v>19</v>
      </c>
      <c r="C475" s="2" t="s">
        <v>26</v>
      </c>
      <c r="D475" s="2" t="s">
        <v>333</v>
      </c>
      <c r="E475" s="2" t="s">
        <v>63</v>
      </c>
      <c r="F475" s="2" t="s">
        <v>832</v>
      </c>
      <c r="G475" s="2" t="s">
        <v>842</v>
      </c>
      <c r="H475" s="3" t="s">
        <v>843</v>
      </c>
      <c r="I475" s="3" t="s">
        <v>821</v>
      </c>
      <c r="K475" s="2" t="s">
        <v>36</v>
      </c>
      <c r="L475" s="7" t="s">
        <v>32406</v>
      </c>
      <c r="M475" s="2" t="s">
        <v>836</v>
      </c>
      <c r="N475" s="3"/>
      <c r="O475" s="7" t="s">
        <v>32404</v>
      </c>
      <c r="Y475" s="26">
        <v>10</v>
      </c>
    </row>
    <row r="476" spans="1:26" ht="43.2" x14ac:dyDescent="0.3">
      <c r="A476" t="s">
        <v>32385</v>
      </c>
      <c r="B476" s="2" t="s">
        <v>19</v>
      </c>
      <c r="C476" s="2" t="s">
        <v>26</v>
      </c>
      <c r="D476" s="2" t="s">
        <v>333</v>
      </c>
      <c r="E476" s="2" t="s">
        <v>63</v>
      </c>
      <c r="F476" s="2" t="s">
        <v>832</v>
      </c>
      <c r="G476" s="2" t="s">
        <v>844</v>
      </c>
      <c r="H476" s="3" t="s">
        <v>845</v>
      </c>
      <c r="I476" s="3" t="s">
        <v>821</v>
      </c>
      <c r="J476" s="3">
        <v>1</v>
      </c>
      <c r="K476" s="2" t="s">
        <v>36</v>
      </c>
      <c r="L476" s="7" t="s">
        <v>31233</v>
      </c>
      <c r="M476" s="2" t="s">
        <v>838</v>
      </c>
      <c r="N476" s="3"/>
      <c r="O476" s="7" t="s">
        <v>32405</v>
      </c>
      <c r="Y476" s="26">
        <v>10</v>
      </c>
    </row>
    <row r="477" spans="1:26" ht="43.2" x14ac:dyDescent="0.3">
      <c r="A477" t="s">
        <v>32385</v>
      </c>
      <c r="B477" s="2" t="s">
        <v>19</v>
      </c>
      <c r="C477" s="2" t="s">
        <v>26</v>
      </c>
      <c r="D477" s="2" t="s">
        <v>333</v>
      </c>
      <c r="E477" s="2" t="s">
        <v>63</v>
      </c>
      <c r="F477" s="2" t="s">
        <v>832</v>
      </c>
      <c r="G477" s="2" t="s">
        <v>846</v>
      </c>
      <c r="H477" s="3" t="s">
        <v>847</v>
      </c>
      <c r="I477" s="3" t="s">
        <v>821</v>
      </c>
      <c r="K477" s="2" t="s">
        <v>36</v>
      </c>
      <c r="L477" s="7" t="s">
        <v>31232</v>
      </c>
      <c r="N477" s="3"/>
      <c r="O477" s="7" t="s">
        <v>32403</v>
      </c>
      <c r="Q477" s="2">
        <v>118</v>
      </c>
      <c r="R477" s="2">
        <v>118</v>
      </c>
      <c r="S477" s="2" t="s">
        <v>32331</v>
      </c>
      <c r="U477" s="26">
        <v>1</v>
      </c>
      <c r="V477" s="2">
        <v>0</v>
      </c>
      <c r="W477" s="2">
        <v>20</v>
      </c>
      <c r="X477" s="26" t="s">
        <v>31210</v>
      </c>
      <c r="Z477" s="26">
        <v>3</v>
      </c>
    </row>
    <row r="478" spans="1:26" ht="43.2" x14ac:dyDescent="0.3">
      <c r="A478" t="s">
        <v>32385</v>
      </c>
      <c r="B478" s="2" t="s">
        <v>19</v>
      </c>
      <c r="C478" s="2" t="s">
        <v>26</v>
      </c>
      <c r="D478" s="2" t="s">
        <v>333</v>
      </c>
      <c r="E478" s="2" t="s">
        <v>63</v>
      </c>
      <c r="F478" s="2" t="s">
        <v>832</v>
      </c>
      <c r="G478" s="2" t="s">
        <v>848</v>
      </c>
      <c r="H478" s="3" t="s">
        <v>849</v>
      </c>
      <c r="I478" s="3" t="s">
        <v>821</v>
      </c>
      <c r="K478" s="2" t="s">
        <v>36</v>
      </c>
      <c r="L478" s="7" t="s">
        <v>31232</v>
      </c>
      <c r="N478" s="3"/>
      <c r="O478" s="7" t="s">
        <v>32404</v>
      </c>
      <c r="Q478" s="2">
        <v>118</v>
      </c>
      <c r="R478" s="2">
        <v>118</v>
      </c>
      <c r="S478" s="2" t="s">
        <v>32331</v>
      </c>
      <c r="U478" s="26">
        <v>1</v>
      </c>
      <c r="V478" s="2">
        <v>0</v>
      </c>
      <c r="W478" s="2">
        <v>20</v>
      </c>
      <c r="X478" s="26" t="s">
        <v>31210</v>
      </c>
      <c r="Z478" s="26">
        <v>3</v>
      </c>
    </row>
    <row r="479" spans="1:26" ht="43.2" x14ac:dyDescent="0.3">
      <c r="A479" t="s">
        <v>32385</v>
      </c>
      <c r="B479" s="2" t="s">
        <v>19</v>
      </c>
      <c r="C479" s="2" t="s">
        <v>26</v>
      </c>
      <c r="D479" s="2" t="s">
        <v>333</v>
      </c>
      <c r="E479" s="2" t="s">
        <v>63</v>
      </c>
      <c r="F479" s="2" t="s">
        <v>832</v>
      </c>
      <c r="G479" s="2" t="s">
        <v>850</v>
      </c>
      <c r="H479" s="3" t="s">
        <v>851</v>
      </c>
      <c r="I479" s="3" t="s">
        <v>821</v>
      </c>
      <c r="K479" s="2" t="s">
        <v>36</v>
      </c>
      <c r="L479" s="7" t="s">
        <v>31232</v>
      </c>
      <c r="N479" s="3"/>
      <c r="O479" s="7" t="s">
        <v>32405</v>
      </c>
      <c r="Q479" s="2">
        <v>118</v>
      </c>
      <c r="R479" s="2">
        <v>118</v>
      </c>
      <c r="S479" s="2" t="s">
        <v>32331</v>
      </c>
      <c r="U479" s="26">
        <v>1</v>
      </c>
      <c r="V479" s="2">
        <v>0</v>
      </c>
      <c r="W479" s="2">
        <v>20</v>
      </c>
      <c r="X479" s="26" t="s">
        <v>31210</v>
      </c>
      <c r="Z479" s="26">
        <v>3</v>
      </c>
    </row>
    <row r="480" spans="1:26" ht="43.2" x14ac:dyDescent="0.3">
      <c r="A480" t="s">
        <v>32385</v>
      </c>
      <c r="B480" s="2" t="s">
        <v>19</v>
      </c>
      <c r="C480" s="2" t="s">
        <v>26</v>
      </c>
      <c r="D480" s="2" t="s">
        <v>333</v>
      </c>
      <c r="E480" s="2" t="s">
        <v>63</v>
      </c>
      <c r="F480" s="2" t="s">
        <v>832</v>
      </c>
      <c r="G480" s="2" t="s">
        <v>852</v>
      </c>
      <c r="H480" s="3" t="s">
        <v>853</v>
      </c>
      <c r="I480" s="3" t="s">
        <v>821</v>
      </c>
      <c r="K480" s="2" t="s">
        <v>36</v>
      </c>
      <c r="L480" s="7" t="s">
        <v>31233</v>
      </c>
      <c r="M480" s="2" t="s">
        <v>846</v>
      </c>
      <c r="N480" s="3"/>
      <c r="O480" s="7" t="s">
        <v>32403</v>
      </c>
      <c r="Y480" s="26">
        <v>10</v>
      </c>
    </row>
    <row r="481" spans="1:25" ht="43.2" x14ac:dyDescent="0.3">
      <c r="A481" t="s">
        <v>32385</v>
      </c>
      <c r="B481" s="2" t="s">
        <v>19</v>
      </c>
      <c r="C481" s="2" t="s">
        <v>26</v>
      </c>
      <c r="D481" s="2" t="s">
        <v>333</v>
      </c>
      <c r="E481" s="2" t="s">
        <v>63</v>
      </c>
      <c r="F481" s="2" t="s">
        <v>832</v>
      </c>
      <c r="G481" s="2" t="s">
        <v>854</v>
      </c>
      <c r="H481" s="3" t="s">
        <v>855</v>
      </c>
      <c r="I481" s="3" t="s">
        <v>821</v>
      </c>
      <c r="K481" s="2" t="s">
        <v>36</v>
      </c>
      <c r="L481" s="7" t="s">
        <v>31233</v>
      </c>
      <c r="M481" s="2" t="s">
        <v>848</v>
      </c>
      <c r="N481" s="3"/>
      <c r="O481" s="7" t="s">
        <v>32404</v>
      </c>
      <c r="Y481" s="26">
        <v>10</v>
      </c>
    </row>
    <row r="482" spans="1:25" ht="43.2" x14ac:dyDescent="0.3">
      <c r="A482" t="s">
        <v>32385</v>
      </c>
      <c r="B482" s="2" t="s">
        <v>19</v>
      </c>
      <c r="C482" s="2" t="s">
        <v>26</v>
      </c>
      <c r="D482" s="2" t="s">
        <v>333</v>
      </c>
      <c r="E482" s="2" t="s">
        <v>63</v>
      </c>
      <c r="F482" s="2" t="s">
        <v>832</v>
      </c>
      <c r="G482" s="2" t="s">
        <v>856</v>
      </c>
      <c r="H482" s="3" t="s">
        <v>857</v>
      </c>
      <c r="I482" s="3" t="s">
        <v>821</v>
      </c>
      <c r="K482" s="2" t="s">
        <v>36</v>
      </c>
      <c r="L482" s="7" t="s">
        <v>31233</v>
      </c>
      <c r="M482" s="2" t="s">
        <v>850</v>
      </c>
      <c r="N482" s="3"/>
      <c r="O482" s="7" t="s">
        <v>32405</v>
      </c>
      <c r="Y482" s="26">
        <v>10</v>
      </c>
    </row>
    <row r="483" spans="1:25" x14ac:dyDescent="0.3">
      <c r="L483" s="163" t="s">
        <v>0</v>
      </c>
      <c r="M483" s="163"/>
      <c r="N483" s="163"/>
      <c r="O483" s="163" t="s">
        <v>1</v>
      </c>
      <c r="P483" s="163"/>
    </row>
    <row r="484" spans="1:25" ht="43.2" x14ac:dyDescent="0.3">
      <c r="B484" s="2" t="s">
        <v>19</v>
      </c>
      <c r="C484" s="2" t="s">
        <v>26</v>
      </c>
      <c r="D484" s="2" t="s">
        <v>333</v>
      </c>
      <c r="E484" s="2" t="s">
        <v>63</v>
      </c>
      <c r="F484" s="2" t="s">
        <v>858</v>
      </c>
      <c r="H484" s="3" t="s">
        <v>859</v>
      </c>
      <c r="L484" s="35" t="s">
        <v>12</v>
      </c>
      <c r="M484" s="35" t="s">
        <v>13</v>
      </c>
      <c r="N484" s="35" t="s">
        <v>14</v>
      </c>
      <c r="O484" s="35" t="s">
        <v>32311</v>
      </c>
      <c r="P484" s="35" t="s">
        <v>31195</v>
      </c>
    </row>
    <row r="485" spans="1:25" x14ac:dyDescent="0.3">
      <c r="B485" s="4" t="s">
        <v>19</v>
      </c>
      <c r="C485" s="4" t="s">
        <v>26</v>
      </c>
      <c r="D485" s="4" t="s">
        <v>333</v>
      </c>
      <c r="E485" s="4" t="s">
        <v>63</v>
      </c>
      <c r="F485" s="4" t="s">
        <v>858</v>
      </c>
      <c r="G485" s="4" t="s">
        <v>860</v>
      </c>
      <c r="H485" s="5" t="s">
        <v>861</v>
      </c>
      <c r="I485" s="5" t="s">
        <v>862</v>
      </c>
    </row>
    <row r="486" spans="1:25" x14ac:dyDescent="0.3">
      <c r="B486" s="4" t="s">
        <v>19</v>
      </c>
      <c r="C486" s="4" t="s">
        <v>26</v>
      </c>
      <c r="D486" s="4" t="s">
        <v>333</v>
      </c>
      <c r="E486" s="4" t="s">
        <v>63</v>
      </c>
      <c r="F486" s="4" t="s">
        <v>858</v>
      </c>
      <c r="G486" s="4" t="s">
        <v>863</v>
      </c>
      <c r="H486" s="5" t="s">
        <v>864</v>
      </c>
      <c r="I486" s="5" t="s">
        <v>862</v>
      </c>
    </row>
    <row r="487" spans="1:25" x14ac:dyDescent="0.3">
      <c r="B487" s="4" t="s">
        <v>19</v>
      </c>
      <c r="C487" s="4" t="s">
        <v>26</v>
      </c>
      <c r="D487" s="4" t="s">
        <v>333</v>
      </c>
      <c r="E487" s="4" t="s">
        <v>63</v>
      </c>
      <c r="F487" s="4" t="s">
        <v>858</v>
      </c>
      <c r="G487" s="4" t="s">
        <v>865</v>
      </c>
      <c r="H487" s="5" t="s">
        <v>866</v>
      </c>
      <c r="I487" s="5" t="s">
        <v>862</v>
      </c>
    </row>
    <row r="488" spans="1:25" x14ac:dyDescent="0.3">
      <c r="B488" s="4" t="s">
        <v>19</v>
      </c>
      <c r="C488" s="4" t="s">
        <v>26</v>
      </c>
      <c r="D488" s="4" t="s">
        <v>333</v>
      </c>
      <c r="E488" s="4" t="s">
        <v>63</v>
      </c>
      <c r="F488" s="4" t="s">
        <v>858</v>
      </c>
      <c r="G488" s="4" t="s">
        <v>867</v>
      </c>
      <c r="H488" s="5" t="s">
        <v>868</v>
      </c>
      <c r="I488" s="5" t="s">
        <v>862</v>
      </c>
    </row>
    <row r="489" spans="1:25" x14ac:dyDescent="0.3">
      <c r="B489" s="4" t="s">
        <v>19</v>
      </c>
      <c r="C489" s="4" t="s">
        <v>26</v>
      </c>
      <c r="D489" s="4" t="s">
        <v>333</v>
      </c>
      <c r="E489" s="4" t="s">
        <v>63</v>
      </c>
      <c r="F489" s="4" t="s">
        <v>858</v>
      </c>
      <c r="G489" s="4" t="s">
        <v>869</v>
      </c>
      <c r="H489" s="5" t="s">
        <v>870</v>
      </c>
      <c r="I489" s="5" t="s">
        <v>862</v>
      </c>
    </row>
    <row r="490" spans="1:25" x14ac:dyDescent="0.3">
      <c r="B490" s="4" t="s">
        <v>19</v>
      </c>
      <c r="C490" s="4" t="s">
        <v>26</v>
      </c>
      <c r="D490" s="4" t="s">
        <v>333</v>
      </c>
      <c r="E490" s="4" t="s">
        <v>63</v>
      </c>
      <c r="F490" s="4" t="s">
        <v>858</v>
      </c>
      <c r="G490" s="4" t="s">
        <v>871</v>
      </c>
      <c r="H490" s="5" t="s">
        <v>872</v>
      </c>
      <c r="I490" s="5" t="s">
        <v>862</v>
      </c>
    </row>
    <row r="491" spans="1:25" x14ac:dyDescent="0.3">
      <c r="B491" s="4" t="s">
        <v>19</v>
      </c>
      <c r="C491" s="4" t="s">
        <v>26</v>
      </c>
      <c r="D491" s="4" t="s">
        <v>333</v>
      </c>
      <c r="E491" s="4" t="s">
        <v>63</v>
      </c>
      <c r="F491" s="4" t="s">
        <v>858</v>
      </c>
      <c r="G491" s="4" t="s">
        <v>873</v>
      </c>
      <c r="H491" s="5" t="s">
        <v>874</v>
      </c>
      <c r="I491" s="5" t="s">
        <v>862</v>
      </c>
    </row>
    <row r="492" spans="1:25" x14ac:dyDescent="0.3">
      <c r="B492" s="4" t="s">
        <v>19</v>
      </c>
      <c r="C492" s="4" t="s">
        <v>26</v>
      </c>
      <c r="D492" s="4" t="s">
        <v>333</v>
      </c>
      <c r="E492" s="4" t="s">
        <v>63</v>
      </c>
      <c r="F492" s="4" t="s">
        <v>858</v>
      </c>
      <c r="G492" s="4" t="s">
        <v>875</v>
      </c>
      <c r="H492" s="5" t="s">
        <v>876</v>
      </c>
      <c r="I492" s="5" t="s">
        <v>862</v>
      </c>
    </row>
    <row r="493" spans="1:25" x14ac:dyDescent="0.3">
      <c r="B493" s="4" t="s">
        <v>19</v>
      </c>
      <c r="C493" s="4" t="s">
        <v>26</v>
      </c>
      <c r="D493" s="4" t="s">
        <v>333</v>
      </c>
      <c r="E493" s="4" t="s">
        <v>63</v>
      </c>
      <c r="F493" s="4" t="s">
        <v>858</v>
      </c>
      <c r="G493" s="4" t="s">
        <v>877</v>
      </c>
      <c r="H493" s="5" t="s">
        <v>878</v>
      </c>
      <c r="I493" s="5" t="s">
        <v>862</v>
      </c>
    </row>
    <row r="494" spans="1:25" x14ac:dyDescent="0.3">
      <c r="B494" s="4" t="s">
        <v>19</v>
      </c>
      <c r="C494" s="4" t="s">
        <v>26</v>
      </c>
      <c r="D494" s="4" t="s">
        <v>333</v>
      </c>
      <c r="E494" s="4" t="s">
        <v>63</v>
      </c>
      <c r="F494" s="4" t="s">
        <v>858</v>
      </c>
      <c r="G494" s="4" t="s">
        <v>879</v>
      </c>
      <c r="H494" s="5" t="s">
        <v>880</v>
      </c>
      <c r="I494" s="5" t="s">
        <v>862</v>
      </c>
    </row>
    <row r="495" spans="1:25" x14ac:dyDescent="0.3">
      <c r="B495" s="4" t="s">
        <v>19</v>
      </c>
      <c r="C495" s="4" t="s">
        <v>26</v>
      </c>
      <c r="D495" s="4" t="s">
        <v>333</v>
      </c>
      <c r="E495" s="4" t="s">
        <v>63</v>
      </c>
      <c r="F495" s="4" t="s">
        <v>858</v>
      </c>
      <c r="G495" s="4" t="s">
        <v>881</v>
      </c>
      <c r="H495" s="5" t="s">
        <v>882</v>
      </c>
      <c r="I495" s="5" t="s">
        <v>862</v>
      </c>
    </row>
    <row r="496" spans="1:25" x14ac:dyDescent="0.3">
      <c r="B496" s="4" t="s">
        <v>19</v>
      </c>
      <c r="C496" s="4" t="s">
        <v>26</v>
      </c>
      <c r="D496" s="4" t="s">
        <v>333</v>
      </c>
      <c r="E496" s="4" t="s">
        <v>63</v>
      </c>
      <c r="F496" s="4" t="s">
        <v>858</v>
      </c>
      <c r="G496" s="4" t="s">
        <v>883</v>
      </c>
      <c r="H496" s="5" t="s">
        <v>884</v>
      </c>
      <c r="I496" s="5" t="s">
        <v>862</v>
      </c>
    </row>
    <row r="497" spans="1:22" x14ac:dyDescent="0.3">
      <c r="B497" s="2" t="s">
        <v>19</v>
      </c>
      <c r="C497" s="2" t="s">
        <v>26</v>
      </c>
      <c r="D497" s="2" t="s">
        <v>333</v>
      </c>
      <c r="E497" s="2" t="s">
        <v>65</v>
      </c>
      <c r="H497" s="3" t="s">
        <v>885</v>
      </c>
    </row>
    <row r="498" spans="1:22" x14ac:dyDescent="0.3">
      <c r="L498" s="163" t="s">
        <v>0</v>
      </c>
      <c r="M498" s="163"/>
      <c r="N498" s="163"/>
      <c r="O498" s="163" t="s">
        <v>1</v>
      </c>
      <c r="P498" s="163"/>
      <c r="Q498" s="163"/>
      <c r="R498" s="179" t="s">
        <v>32410</v>
      </c>
      <c r="S498" s="179"/>
      <c r="T498" s="179"/>
      <c r="U498" s="179"/>
      <c r="V498" s="179"/>
    </row>
    <row r="499" spans="1:22" ht="43.2" x14ac:dyDescent="0.3">
      <c r="B499" s="2" t="s">
        <v>19</v>
      </c>
      <c r="C499" s="2" t="s">
        <v>26</v>
      </c>
      <c r="D499" s="2" t="s">
        <v>333</v>
      </c>
      <c r="E499" s="2" t="s">
        <v>65</v>
      </c>
      <c r="F499" s="2" t="s">
        <v>886</v>
      </c>
      <c r="H499" s="3" t="s">
        <v>887</v>
      </c>
      <c r="L499" s="35" t="s">
        <v>12</v>
      </c>
      <c r="M499" s="35" t="s">
        <v>13</v>
      </c>
      <c r="N499" s="35" t="s">
        <v>14</v>
      </c>
      <c r="O499" s="46" t="s">
        <v>31196</v>
      </c>
      <c r="P499" s="46" t="s">
        <v>31195</v>
      </c>
      <c r="Q499" s="31" t="s">
        <v>32312</v>
      </c>
      <c r="R499" s="36" t="s">
        <v>32319</v>
      </c>
      <c r="S499" s="36" t="s">
        <v>32320</v>
      </c>
      <c r="T499" s="36" t="s">
        <v>17</v>
      </c>
      <c r="U499" s="36" t="s">
        <v>18</v>
      </c>
      <c r="V499" s="36" t="s">
        <v>31184</v>
      </c>
    </row>
    <row r="500" spans="1:22" ht="28.8" x14ac:dyDescent="0.3">
      <c r="A500" t="s">
        <v>32385</v>
      </c>
      <c r="B500" s="2" t="s">
        <v>19</v>
      </c>
      <c r="C500" s="2" t="s">
        <v>26</v>
      </c>
      <c r="D500" s="2" t="s">
        <v>333</v>
      </c>
      <c r="E500" s="2" t="s">
        <v>65</v>
      </c>
      <c r="F500" s="2" t="s">
        <v>886</v>
      </c>
      <c r="G500" s="2" t="s">
        <v>888</v>
      </c>
      <c r="H500" s="3" t="s">
        <v>889</v>
      </c>
      <c r="I500" s="3" t="s">
        <v>890</v>
      </c>
      <c r="J500" s="3">
        <v>9</v>
      </c>
      <c r="K500" s="2" t="s">
        <v>36</v>
      </c>
      <c r="O500" s="7" t="s">
        <v>32407</v>
      </c>
      <c r="Q500" s="2">
        <v>2</v>
      </c>
      <c r="R500" s="2">
        <v>0</v>
      </c>
      <c r="S500" s="2">
        <v>4</v>
      </c>
      <c r="T500" s="2" t="s">
        <v>31210</v>
      </c>
      <c r="V500" s="26">
        <v>3</v>
      </c>
    </row>
    <row r="501" spans="1:22" ht="28.8" x14ac:dyDescent="0.3">
      <c r="A501" t="s">
        <v>32385</v>
      </c>
      <c r="B501" s="2" t="s">
        <v>19</v>
      </c>
      <c r="C501" s="2" t="s">
        <v>26</v>
      </c>
      <c r="D501" s="2" t="s">
        <v>333</v>
      </c>
      <c r="E501" s="2" t="s">
        <v>65</v>
      </c>
      <c r="F501" s="2" t="s">
        <v>886</v>
      </c>
      <c r="G501" s="2" t="s">
        <v>891</v>
      </c>
      <c r="H501" s="3" t="s">
        <v>892</v>
      </c>
      <c r="I501" s="3" t="s">
        <v>890</v>
      </c>
      <c r="J501" s="3">
        <v>78</v>
      </c>
      <c r="K501" s="2" t="s">
        <v>36</v>
      </c>
      <c r="O501" s="7" t="s">
        <v>32407</v>
      </c>
      <c r="Q501" s="2">
        <v>2</v>
      </c>
      <c r="R501" s="2">
        <v>4</v>
      </c>
      <c r="S501" s="2">
        <v>7</v>
      </c>
      <c r="T501" s="2" t="s">
        <v>31210</v>
      </c>
      <c r="V501" s="26">
        <v>3</v>
      </c>
    </row>
    <row r="502" spans="1:22" ht="28.8" x14ac:dyDescent="0.3">
      <c r="A502" t="s">
        <v>32385</v>
      </c>
      <c r="B502" s="2" t="s">
        <v>19</v>
      </c>
      <c r="C502" s="2" t="s">
        <v>26</v>
      </c>
      <c r="D502" s="2" t="s">
        <v>333</v>
      </c>
      <c r="E502" s="2" t="s">
        <v>65</v>
      </c>
      <c r="F502" s="2" t="s">
        <v>886</v>
      </c>
      <c r="G502" s="2" t="s">
        <v>893</v>
      </c>
      <c r="H502" s="3" t="s">
        <v>894</v>
      </c>
      <c r="I502" s="3" t="s">
        <v>890</v>
      </c>
      <c r="J502" s="3">
        <v>5</v>
      </c>
      <c r="K502" s="2" t="s">
        <v>36</v>
      </c>
      <c r="O502" s="7" t="s">
        <v>32407</v>
      </c>
      <c r="Q502" s="2">
        <v>3</v>
      </c>
      <c r="R502" s="2">
        <v>0</v>
      </c>
      <c r="S502" s="2">
        <v>4</v>
      </c>
      <c r="T502" s="2" t="s">
        <v>31210</v>
      </c>
      <c r="V502" s="26">
        <v>3</v>
      </c>
    </row>
    <row r="503" spans="1:22" ht="28.8" x14ac:dyDescent="0.3">
      <c r="A503" t="s">
        <v>32385</v>
      </c>
      <c r="B503" s="2" t="s">
        <v>19</v>
      </c>
      <c r="C503" s="2" t="s">
        <v>26</v>
      </c>
      <c r="D503" s="2" t="s">
        <v>333</v>
      </c>
      <c r="E503" s="2" t="s">
        <v>65</v>
      </c>
      <c r="F503" s="2" t="s">
        <v>886</v>
      </c>
      <c r="G503" s="2" t="s">
        <v>895</v>
      </c>
      <c r="H503" s="3" t="s">
        <v>896</v>
      </c>
      <c r="I503" s="3" t="s">
        <v>890</v>
      </c>
      <c r="J503" s="3">
        <v>7</v>
      </c>
      <c r="K503" s="2" t="s">
        <v>36</v>
      </c>
      <c r="O503" s="7" t="s">
        <v>32407</v>
      </c>
      <c r="Q503" s="2">
        <v>3</v>
      </c>
      <c r="R503" s="2">
        <v>4</v>
      </c>
      <c r="S503" s="2">
        <v>7</v>
      </c>
      <c r="T503" s="2" t="s">
        <v>31210</v>
      </c>
      <c r="V503" s="26">
        <v>3</v>
      </c>
    </row>
    <row r="504" spans="1:22" ht="28.8" x14ac:dyDescent="0.3">
      <c r="A504" t="s">
        <v>32385</v>
      </c>
      <c r="B504" s="2" t="s">
        <v>19</v>
      </c>
      <c r="C504" s="2" t="s">
        <v>26</v>
      </c>
      <c r="D504" s="2" t="s">
        <v>333</v>
      </c>
      <c r="E504" s="2" t="s">
        <v>65</v>
      </c>
      <c r="F504" s="2" t="s">
        <v>886</v>
      </c>
      <c r="G504" s="2" t="s">
        <v>897</v>
      </c>
      <c r="H504" s="3" t="s">
        <v>898</v>
      </c>
      <c r="I504" s="3" t="s">
        <v>890</v>
      </c>
      <c r="K504" s="2" t="s">
        <v>36</v>
      </c>
      <c r="O504" s="7" t="s">
        <v>32407</v>
      </c>
      <c r="Q504" s="2">
        <v>2</v>
      </c>
      <c r="R504" s="2">
        <v>0</v>
      </c>
      <c r="S504" s="2">
        <v>4</v>
      </c>
      <c r="T504" s="2" t="s">
        <v>31210</v>
      </c>
      <c r="V504" s="26">
        <v>3</v>
      </c>
    </row>
    <row r="505" spans="1:22" ht="28.8" x14ac:dyDescent="0.3">
      <c r="A505" t="s">
        <v>32385</v>
      </c>
      <c r="B505" s="2" t="s">
        <v>19</v>
      </c>
      <c r="C505" s="2" t="s">
        <v>26</v>
      </c>
      <c r="D505" s="2" t="s">
        <v>333</v>
      </c>
      <c r="E505" s="2" t="s">
        <v>65</v>
      </c>
      <c r="F505" s="2" t="s">
        <v>886</v>
      </c>
      <c r="G505" s="2" t="s">
        <v>899</v>
      </c>
      <c r="H505" s="3" t="s">
        <v>900</v>
      </c>
      <c r="I505" s="3" t="s">
        <v>890</v>
      </c>
      <c r="J505" s="3">
        <v>1</v>
      </c>
      <c r="K505" s="2" t="s">
        <v>36</v>
      </c>
      <c r="O505" s="7" t="s">
        <v>32407</v>
      </c>
      <c r="Q505" s="2">
        <v>2</v>
      </c>
      <c r="R505" s="2">
        <v>4</v>
      </c>
      <c r="S505" s="2">
        <v>7</v>
      </c>
      <c r="T505" s="2" t="s">
        <v>31210</v>
      </c>
      <c r="V505" s="26">
        <v>3</v>
      </c>
    </row>
    <row r="506" spans="1:22" ht="28.8" x14ac:dyDescent="0.3">
      <c r="A506" t="s">
        <v>32385</v>
      </c>
      <c r="B506" s="2" t="s">
        <v>19</v>
      </c>
      <c r="C506" s="2" t="s">
        <v>26</v>
      </c>
      <c r="D506" s="2" t="s">
        <v>333</v>
      </c>
      <c r="E506" s="2" t="s">
        <v>65</v>
      </c>
      <c r="F506" s="2" t="s">
        <v>886</v>
      </c>
      <c r="G506" s="2" t="s">
        <v>901</v>
      </c>
      <c r="H506" s="3" t="s">
        <v>902</v>
      </c>
      <c r="I506" s="3" t="s">
        <v>890</v>
      </c>
      <c r="K506" s="2" t="s">
        <v>36</v>
      </c>
      <c r="O506" s="7" t="s">
        <v>32407</v>
      </c>
      <c r="Q506" s="2">
        <v>3</v>
      </c>
      <c r="R506" s="2">
        <v>0</v>
      </c>
      <c r="S506" s="2">
        <v>4</v>
      </c>
      <c r="T506" s="2" t="s">
        <v>31210</v>
      </c>
      <c r="V506" s="26">
        <v>3</v>
      </c>
    </row>
    <row r="507" spans="1:22" ht="28.8" x14ac:dyDescent="0.3">
      <c r="A507" t="s">
        <v>32385</v>
      </c>
      <c r="B507" s="2" t="s">
        <v>19</v>
      </c>
      <c r="C507" s="2" t="s">
        <v>26</v>
      </c>
      <c r="D507" s="2" t="s">
        <v>333</v>
      </c>
      <c r="E507" s="2" t="s">
        <v>65</v>
      </c>
      <c r="F507" s="2" t="s">
        <v>886</v>
      </c>
      <c r="G507" s="2" t="s">
        <v>903</v>
      </c>
      <c r="H507" s="3" t="s">
        <v>904</v>
      </c>
      <c r="I507" s="3" t="s">
        <v>890</v>
      </c>
      <c r="K507" s="2" t="s">
        <v>36</v>
      </c>
      <c r="O507" s="7" t="s">
        <v>32407</v>
      </c>
      <c r="Q507" s="2">
        <v>3</v>
      </c>
      <c r="R507" s="2">
        <v>4</v>
      </c>
      <c r="S507" s="2">
        <v>7</v>
      </c>
      <c r="T507" s="2" t="s">
        <v>31210</v>
      </c>
      <c r="V507" s="26">
        <v>3</v>
      </c>
    </row>
    <row r="508" spans="1:22" ht="28.8" x14ac:dyDescent="0.3">
      <c r="A508" t="s">
        <v>32385</v>
      </c>
      <c r="B508" s="2" t="s">
        <v>19</v>
      </c>
      <c r="C508" s="2" t="s">
        <v>26</v>
      </c>
      <c r="D508" s="2" t="s">
        <v>333</v>
      </c>
      <c r="E508" s="2" t="s">
        <v>65</v>
      </c>
      <c r="F508" s="2" t="s">
        <v>886</v>
      </c>
      <c r="G508" s="2" t="s">
        <v>905</v>
      </c>
      <c r="H508" s="3" t="s">
        <v>906</v>
      </c>
      <c r="I508" s="3" t="s">
        <v>890</v>
      </c>
      <c r="K508" s="2" t="s">
        <v>36</v>
      </c>
      <c r="O508" s="7" t="s">
        <v>32408</v>
      </c>
      <c r="R508" s="2">
        <v>0</v>
      </c>
      <c r="S508" s="2">
        <v>4</v>
      </c>
      <c r="T508" s="2" t="s">
        <v>31210</v>
      </c>
      <c r="V508" s="26">
        <v>3</v>
      </c>
    </row>
    <row r="509" spans="1:22" ht="28.8" x14ac:dyDescent="0.3">
      <c r="A509" t="s">
        <v>32385</v>
      </c>
      <c r="B509" s="2" t="s">
        <v>19</v>
      </c>
      <c r="C509" s="2" t="s">
        <v>26</v>
      </c>
      <c r="D509" s="2" t="s">
        <v>333</v>
      </c>
      <c r="E509" s="2" t="s">
        <v>65</v>
      </c>
      <c r="F509" s="2" t="s">
        <v>886</v>
      </c>
      <c r="G509" s="2" t="s">
        <v>907</v>
      </c>
      <c r="H509" s="3" t="s">
        <v>908</v>
      </c>
      <c r="I509" s="3" t="s">
        <v>890</v>
      </c>
      <c r="K509" s="2" t="s">
        <v>36</v>
      </c>
      <c r="O509" s="7" t="s">
        <v>32408</v>
      </c>
      <c r="R509" s="2">
        <v>4</v>
      </c>
      <c r="S509" s="2">
        <v>7</v>
      </c>
      <c r="T509" s="2" t="s">
        <v>31210</v>
      </c>
      <c r="V509" s="26">
        <v>3</v>
      </c>
    </row>
    <row r="510" spans="1:22" ht="43.2" x14ac:dyDescent="0.3">
      <c r="A510" t="s">
        <v>32385</v>
      </c>
      <c r="B510" s="2" t="s">
        <v>19</v>
      </c>
      <c r="C510" s="2" t="s">
        <v>26</v>
      </c>
      <c r="D510" s="2" t="s">
        <v>333</v>
      </c>
      <c r="E510" s="2" t="s">
        <v>65</v>
      </c>
      <c r="F510" s="2" t="s">
        <v>886</v>
      </c>
      <c r="G510" s="2" t="s">
        <v>909</v>
      </c>
      <c r="H510" s="3" t="s">
        <v>910</v>
      </c>
      <c r="I510" s="3" t="s">
        <v>890</v>
      </c>
      <c r="J510" s="3">
        <v>6</v>
      </c>
      <c r="K510" s="2" t="s">
        <v>36</v>
      </c>
      <c r="O510" s="7" t="s">
        <v>32409</v>
      </c>
      <c r="R510" s="2">
        <v>0</v>
      </c>
      <c r="S510" s="2">
        <v>4</v>
      </c>
      <c r="T510" s="2" t="s">
        <v>31210</v>
      </c>
      <c r="V510" s="26">
        <v>3</v>
      </c>
    </row>
    <row r="511" spans="1:22" ht="43.2" x14ac:dyDescent="0.3">
      <c r="A511" t="s">
        <v>32385</v>
      </c>
      <c r="B511" s="2" t="s">
        <v>19</v>
      </c>
      <c r="C511" s="2" t="s">
        <v>26</v>
      </c>
      <c r="D511" s="2" t="s">
        <v>333</v>
      </c>
      <c r="E511" s="2" t="s">
        <v>65</v>
      </c>
      <c r="F511" s="2" t="s">
        <v>886</v>
      </c>
      <c r="G511" s="2" t="s">
        <v>911</v>
      </c>
      <c r="H511" s="3" t="s">
        <v>912</v>
      </c>
      <c r="I511" s="3" t="s">
        <v>890</v>
      </c>
      <c r="J511" s="3">
        <v>12</v>
      </c>
      <c r="K511" s="2" t="s">
        <v>36</v>
      </c>
      <c r="O511" s="7" t="s">
        <v>32409</v>
      </c>
      <c r="R511" s="2">
        <v>4</v>
      </c>
      <c r="S511" s="2">
        <v>7</v>
      </c>
      <c r="T511" s="2" t="s">
        <v>31210</v>
      </c>
      <c r="V511" s="26">
        <v>3</v>
      </c>
    </row>
    <row r="512" spans="1:22" x14ac:dyDescent="0.3">
      <c r="L512" s="163" t="s">
        <v>0</v>
      </c>
      <c r="M512" s="163"/>
      <c r="N512" s="163"/>
      <c r="O512" s="163" t="s">
        <v>1</v>
      </c>
      <c r="P512" s="163"/>
      <c r="Q512" s="179" t="s">
        <v>32410</v>
      </c>
      <c r="R512" s="179"/>
      <c r="S512" s="179"/>
      <c r="T512" s="179"/>
      <c r="U512" s="179"/>
    </row>
    <row r="513" spans="1:21" ht="43.2" x14ac:dyDescent="0.3">
      <c r="B513" s="2" t="s">
        <v>19</v>
      </c>
      <c r="C513" s="2" t="s">
        <v>26</v>
      </c>
      <c r="D513" s="2" t="s">
        <v>333</v>
      </c>
      <c r="E513" s="2" t="s">
        <v>65</v>
      </c>
      <c r="F513" s="2" t="s">
        <v>913</v>
      </c>
      <c r="H513" s="3" t="s">
        <v>914</v>
      </c>
      <c r="L513" s="35" t="s">
        <v>12</v>
      </c>
      <c r="M513" s="35" t="s">
        <v>13</v>
      </c>
      <c r="N513" s="35" t="s">
        <v>14</v>
      </c>
      <c r="O513" s="35" t="s">
        <v>31196</v>
      </c>
      <c r="P513" s="35" t="s">
        <v>31195</v>
      </c>
      <c r="Q513" s="36" t="s">
        <v>32319</v>
      </c>
      <c r="R513" s="36" t="s">
        <v>32320</v>
      </c>
      <c r="S513" s="36" t="s">
        <v>17</v>
      </c>
      <c r="T513" s="36" t="s">
        <v>18</v>
      </c>
      <c r="U513" s="36" t="s">
        <v>31184</v>
      </c>
    </row>
    <row r="514" spans="1:21" x14ac:dyDescent="0.3">
      <c r="A514" t="s">
        <v>32385</v>
      </c>
      <c r="B514" s="2" t="s">
        <v>19</v>
      </c>
      <c r="C514" s="2" t="s">
        <v>26</v>
      </c>
      <c r="D514" s="2" t="s">
        <v>333</v>
      </c>
      <c r="E514" s="2" t="s">
        <v>65</v>
      </c>
      <c r="F514" s="2" t="s">
        <v>913</v>
      </c>
      <c r="G514" s="2" t="s">
        <v>915</v>
      </c>
      <c r="H514" s="3" t="s">
        <v>916</v>
      </c>
      <c r="I514" s="3" t="s">
        <v>890</v>
      </c>
      <c r="J514" s="3">
        <v>17</v>
      </c>
      <c r="K514" s="2" t="s">
        <v>36</v>
      </c>
      <c r="O514" s="7" t="s">
        <v>32411</v>
      </c>
      <c r="Q514" s="2">
        <v>0</v>
      </c>
      <c r="R514" s="2">
        <v>4</v>
      </c>
      <c r="S514" s="2" t="s">
        <v>31210</v>
      </c>
      <c r="U514" s="26">
        <v>3</v>
      </c>
    </row>
    <row r="515" spans="1:21" x14ac:dyDescent="0.3">
      <c r="A515" t="s">
        <v>32385</v>
      </c>
      <c r="B515" s="2" t="s">
        <v>19</v>
      </c>
      <c r="C515" s="2" t="s">
        <v>26</v>
      </c>
      <c r="D515" s="2" t="s">
        <v>333</v>
      </c>
      <c r="E515" s="2" t="s">
        <v>65</v>
      </c>
      <c r="F515" s="2" t="s">
        <v>913</v>
      </c>
      <c r="G515" s="2" t="s">
        <v>917</v>
      </c>
      <c r="H515" s="3" t="s">
        <v>918</v>
      </c>
      <c r="I515" s="3" t="s">
        <v>890</v>
      </c>
      <c r="J515" s="3">
        <v>95</v>
      </c>
      <c r="K515" s="2" t="s">
        <v>36</v>
      </c>
      <c r="O515" s="7" t="s">
        <v>32411</v>
      </c>
      <c r="Q515" s="2">
        <v>4</v>
      </c>
      <c r="R515" s="2">
        <v>7</v>
      </c>
      <c r="S515" s="2" t="s">
        <v>31210</v>
      </c>
      <c r="U515" s="26">
        <v>3</v>
      </c>
    </row>
    <row r="516" spans="1:21" x14ac:dyDescent="0.3">
      <c r="L516" s="163" t="s">
        <v>0</v>
      </c>
      <c r="M516" s="163"/>
      <c r="N516" s="163"/>
      <c r="O516" s="163" t="s">
        <v>1</v>
      </c>
      <c r="P516" s="163"/>
    </row>
    <row r="517" spans="1:21" ht="43.2" x14ac:dyDescent="0.3">
      <c r="B517" s="2" t="s">
        <v>19</v>
      </c>
      <c r="C517" s="2" t="s">
        <v>26</v>
      </c>
      <c r="D517" s="2" t="s">
        <v>333</v>
      </c>
      <c r="E517" s="2" t="s">
        <v>65</v>
      </c>
      <c r="F517" s="2" t="s">
        <v>919</v>
      </c>
      <c r="H517" s="3" t="s">
        <v>920</v>
      </c>
      <c r="L517" s="35" t="s">
        <v>12</v>
      </c>
      <c r="M517" s="35" t="s">
        <v>13</v>
      </c>
      <c r="N517" s="35" t="s">
        <v>14</v>
      </c>
      <c r="O517" s="35" t="s">
        <v>31196</v>
      </c>
      <c r="P517" s="35" t="s">
        <v>31195</v>
      </c>
    </row>
    <row r="518" spans="1:21" ht="28.8" x14ac:dyDescent="0.3">
      <c r="A518" t="s">
        <v>32385</v>
      </c>
      <c r="B518" s="2" t="s">
        <v>19</v>
      </c>
      <c r="C518" s="2" t="s">
        <v>26</v>
      </c>
      <c r="D518" s="2" t="s">
        <v>333</v>
      </c>
      <c r="E518" s="2" t="s">
        <v>65</v>
      </c>
      <c r="F518" s="2" t="s">
        <v>919</v>
      </c>
      <c r="G518" s="2" t="s">
        <v>921</v>
      </c>
      <c r="H518" s="6" t="s">
        <v>922</v>
      </c>
      <c r="I518" s="3" t="s">
        <v>923</v>
      </c>
      <c r="J518" s="3">
        <v>117</v>
      </c>
      <c r="K518" s="2" t="s">
        <v>36</v>
      </c>
      <c r="O518" s="7" t="s">
        <v>922</v>
      </c>
    </row>
    <row r="519" spans="1:21" ht="28.8" x14ac:dyDescent="0.3">
      <c r="A519" t="s">
        <v>32385</v>
      </c>
      <c r="B519" s="2" t="s">
        <v>19</v>
      </c>
      <c r="C519" s="2" t="s">
        <v>26</v>
      </c>
      <c r="D519" s="2" t="s">
        <v>333</v>
      </c>
      <c r="E519" s="2" t="s">
        <v>65</v>
      </c>
      <c r="F519" s="2" t="s">
        <v>919</v>
      </c>
      <c r="G519" s="2" t="s">
        <v>924</v>
      </c>
      <c r="H519" s="6" t="s">
        <v>925</v>
      </c>
      <c r="I519" s="3" t="s">
        <v>923</v>
      </c>
      <c r="J519" s="3">
        <v>109</v>
      </c>
      <c r="K519" s="2" t="s">
        <v>36</v>
      </c>
      <c r="O519" s="7" t="s">
        <v>925</v>
      </c>
    </row>
    <row r="520" spans="1:21" x14ac:dyDescent="0.3">
      <c r="L520" s="163" t="s">
        <v>0</v>
      </c>
      <c r="M520" s="163"/>
      <c r="N520" s="163"/>
      <c r="O520" s="163" t="s">
        <v>1</v>
      </c>
      <c r="P520" s="163"/>
      <c r="Q520" s="179" t="s">
        <v>32410</v>
      </c>
      <c r="R520" s="179"/>
      <c r="S520" s="179"/>
      <c r="T520" s="179"/>
      <c r="U520" s="179"/>
    </row>
    <row r="521" spans="1:21" ht="43.2" x14ac:dyDescent="0.3">
      <c r="B521" s="2" t="s">
        <v>19</v>
      </c>
      <c r="C521" s="2" t="s">
        <v>26</v>
      </c>
      <c r="D521" s="2" t="s">
        <v>333</v>
      </c>
      <c r="E521" s="2" t="s">
        <v>65</v>
      </c>
      <c r="F521" s="2" t="s">
        <v>926</v>
      </c>
      <c r="H521" s="3" t="s">
        <v>927</v>
      </c>
      <c r="L521" s="35" t="s">
        <v>12</v>
      </c>
      <c r="M521" s="35" t="s">
        <v>13</v>
      </c>
      <c r="N521" s="35" t="s">
        <v>14</v>
      </c>
      <c r="O521" s="35" t="s">
        <v>31196</v>
      </c>
      <c r="P521" s="35" t="s">
        <v>31195</v>
      </c>
      <c r="Q521" s="36" t="s">
        <v>32319</v>
      </c>
      <c r="R521" s="36" t="s">
        <v>32320</v>
      </c>
      <c r="S521" s="36" t="s">
        <v>17</v>
      </c>
      <c r="T521" s="36" t="s">
        <v>18</v>
      </c>
      <c r="U521" s="36" t="s">
        <v>31184</v>
      </c>
    </row>
    <row r="522" spans="1:21" ht="28.8" x14ac:dyDescent="0.3">
      <c r="A522" t="s">
        <v>32385</v>
      </c>
      <c r="B522" s="2" t="s">
        <v>19</v>
      </c>
      <c r="C522" s="2" t="s">
        <v>26</v>
      </c>
      <c r="D522" s="2" t="s">
        <v>333</v>
      </c>
      <c r="E522" s="2" t="s">
        <v>65</v>
      </c>
      <c r="F522" s="2" t="s">
        <v>926</v>
      </c>
      <c r="G522" s="2" t="s">
        <v>928</v>
      </c>
      <c r="H522" s="3" t="s">
        <v>929</v>
      </c>
      <c r="I522" s="3" t="s">
        <v>930</v>
      </c>
      <c r="J522" s="3">
        <v>2</v>
      </c>
      <c r="K522" s="2" t="s">
        <v>36</v>
      </c>
      <c r="O522" s="7" t="s">
        <v>32412</v>
      </c>
      <c r="Q522" s="2">
        <v>0</v>
      </c>
      <c r="R522" s="2">
        <v>15</v>
      </c>
      <c r="S522" s="2" t="s">
        <v>31210</v>
      </c>
      <c r="U522" s="26">
        <v>3</v>
      </c>
    </row>
    <row r="523" spans="1:21" ht="28.8" x14ac:dyDescent="0.3">
      <c r="A523" t="s">
        <v>32385</v>
      </c>
      <c r="B523" s="2" t="s">
        <v>19</v>
      </c>
      <c r="C523" s="2" t="s">
        <v>26</v>
      </c>
      <c r="D523" s="2" t="s">
        <v>333</v>
      </c>
      <c r="E523" s="2" t="s">
        <v>65</v>
      </c>
      <c r="F523" s="2" t="s">
        <v>926</v>
      </c>
      <c r="G523" s="2" t="s">
        <v>931</v>
      </c>
      <c r="H523" s="3" t="s">
        <v>932</v>
      </c>
      <c r="I523" s="3" t="s">
        <v>930</v>
      </c>
      <c r="K523" s="2" t="s">
        <v>36</v>
      </c>
      <c r="O523" s="7" t="s">
        <v>32412</v>
      </c>
      <c r="Q523" s="2">
        <v>15</v>
      </c>
      <c r="R523" s="2">
        <v>21</v>
      </c>
      <c r="S523" s="2" t="s">
        <v>31210</v>
      </c>
      <c r="U523" s="26">
        <v>3</v>
      </c>
    </row>
    <row r="524" spans="1:21" ht="28.8" x14ac:dyDescent="0.3">
      <c r="A524" t="s">
        <v>32385</v>
      </c>
      <c r="B524" s="2" t="s">
        <v>19</v>
      </c>
      <c r="C524" s="2" t="s">
        <v>26</v>
      </c>
      <c r="D524" s="2" t="s">
        <v>333</v>
      </c>
      <c r="E524" s="2" t="s">
        <v>65</v>
      </c>
      <c r="F524" s="2" t="s">
        <v>926</v>
      </c>
      <c r="G524" s="2" t="s">
        <v>933</v>
      </c>
      <c r="H524" s="3" t="s">
        <v>934</v>
      </c>
      <c r="I524" s="3" t="s">
        <v>930</v>
      </c>
      <c r="J524" s="3">
        <v>2</v>
      </c>
      <c r="K524" s="2" t="s">
        <v>36</v>
      </c>
      <c r="O524" s="7" t="s">
        <v>32412</v>
      </c>
      <c r="Q524" s="2">
        <v>21</v>
      </c>
      <c r="R524" s="2">
        <v>31</v>
      </c>
      <c r="S524" s="2" t="s">
        <v>31210</v>
      </c>
      <c r="U524" s="26">
        <v>3</v>
      </c>
    </row>
    <row r="525" spans="1:21" x14ac:dyDescent="0.3">
      <c r="L525" s="163" t="s">
        <v>0</v>
      </c>
      <c r="M525" s="163"/>
      <c r="N525" s="163"/>
      <c r="O525" s="163" t="s">
        <v>1</v>
      </c>
      <c r="P525" s="163"/>
      <c r="Q525" s="179" t="s">
        <v>32410</v>
      </c>
      <c r="R525" s="179"/>
      <c r="S525" s="179"/>
      <c r="T525" s="179"/>
      <c r="U525" s="179"/>
    </row>
    <row r="526" spans="1:21" ht="43.2" x14ac:dyDescent="0.3">
      <c r="B526" s="2" t="s">
        <v>19</v>
      </c>
      <c r="C526" s="2" t="s">
        <v>26</v>
      </c>
      <c r="D526" s="2" t="s">
        <v>333</v>
      </c>
      <c r="E526" s="2" t="s">
        <v>65</v>
      </c>
      <c r="F526" s="2" t="s">
        <v>935</v>
      </c>
      <c r="H526" s="3" t="s">
        <v>936</v>
      </c>
      <c r="L526" s="35" t="s">
        <v>12</v>
      </c>
      <c r="M526" s="35" t="s">
        <v>13</v>
      </c>
      <c r="N526" s="35" t="s">
        <v>14</v>
      </c>
      <c r="O526" s="35" t="s">
        <v>31196</v>
      </c>
      <c r="P526" s="35" t="s">
        <v>31195</v>
      </c>
      <c r="Q526" s="36" t="s">
        <v>32319</v>
      </c>
      <c r="R526" s="36" t="s">
        <v>32320</v>
      </c>
      <c r="S526" s="36" t="s">
        <v>17</v>
      </c>
      <c r="T526" s="36" t="s">
        <v>18</v>
      </c>
      <c r="U526" s="36" t="s">
        <v>31184</v>
      </c>
    </row>
    <row r="527" spans="1:21" ht="28.8" x14ac:dyDescent="0.3">
      <c r="A527" t="s">
        <v>32385</v>
      </c>
      <c r="B527" s="2" t="s">
        <v>19</v>
      </c>
      <c r="C527" s="2" t="s">
        <v>26</v>
      </c>
      <c r="D527" s="2" t="s">
        <v>333</v>
      </c>
      <c r="E527" s="2" t="s">
        <v>65</v>
      </c>
      <c r="F527" s="2" t="s">
        <v>935</v>
      </c>
      <c r="G527" s="2" t="s">
        <v>937</v>
      </c>
      <c r="H527" s="3" t="s">
        <v>938</v>
      </c>
      <c r="I527" s="3" t="s">
        <v>930</v>
      </c>
      <c r="J527" s="3">
        <v>2</v>
      </c>
      <c r="K527" s="2" t="s">
        <v>36</v>
      </c>
      <c r="O527" s="7" t="s">
        <v>32413</v>
      </c>
      <c r="Q527" s="2">
        <v>0</v>
      </c>
      <c r="R527" s="2">
        <v>15</v>
      </c>
      <c r="S527" s="2" t="s">
        <v>31210</v>
      </c>
      <c r="U527" s="26">
        <v>3</v>
      </c>
    </row>
    <row r="528" spans="1:21" ht="28.8" x14ac:dyDescent="0.3">
      <c r="A528" t="s">
        <v>32385</v>
      </c>
      <c r="B528" s="2" t="s">
        <v>19</v>
      </c>
      <c r="C528" s="2" t="s">
        <v>26</v>
      </c>
      <c r="D528" s="2" t="s">
        <v>333</v>
      </c>
      <c r="E528" s="2" t="s">
        <v>65</v>
      </c>
      <c r="F528" s="2" t="s">
        <v>935</v>
      </c>
      <c r="G528" s="2" t="s">
        <v>939</v>
      </c>
      <c r="H528" s="3" t="s">
        <v>940</v>
      </c>
      <c r="I528" s="3" t="s">
        <v>930</v>
      </c>
      <c r="K528" s="2" t="s">
        <v>36</v>
      </c>
      <c r="O528" s="7" t="s">
        <v>32413</v>
      </c>
      <c r="Q528" s="2">
        <v>15</v>
      </c>
      <c r="R528" s="2">
        <v>21</v>
      </c>
      <c r="S528" s="2" t="s">
        <v>31210</v>
      </c>
      <c r="U528" s="26">
        <v>3</v>
      </c>
    </row>
    <row r="529" spans="1:21" ht="28.8" x14ac:dyDescent="0.3">
      <c r="A529" t="s">
        <v>32385</v>
      </c>
      <c r="B529" s="2" t="s">
        <v>19</v>
      </c>
      <c r="C529" s="2" t="s">
        <v>26</v>
      </c>
      <c r="D529" s="2" t="s">
        <v>333</v>
      </c>
      <c r="E529" s="2" t="s">
        <v>65</v>
      </c>
      <c r="F529" s="2" t="s">
        <v>935</v>
      </c>
      <c r="G529" s="2" t="s">
        <v>941</v>
      </c>
      <c r="H529" s="3" t="s">
        <v>942</v>
      </c>
      <c r="I529" s="3" t="s">
        <v>930</v>
      </c>
      <c r="J529" s="3">
        <v>2</v>
      </c>
      <c r="K529" s="2" t="s">
        <v>36</v>
      </c>
      <c r="O529" s="7" t="s">
        <v>32413</v>
      </c>
      <c r="Q529" s="2">
        <v>21</v>
      </c>
      <c r="R529" s="2">
        <v>31</v>
      </c>
      <c r="S529" s="2" t="s">
        <v>31210</v>
      </c>
      <c r="U529" s="26">
        <v>3</v>
      </c>
    </row>
    <row r="530" spans="1:21" x14ac:dyDescent="0.3">
      <c r="B530" s="2" t="s">
        <v>19</v>
      </c>
      <c r="C530" s="2" t="s">
        <v>26</v>
      </c>
      <c r="D530" s="2" t="s">
        <v>333</v>
      </c>
      <c r="E530" s="2" t="s">
        <v>67</v>
      </c>
      <c r="H530" s="3" t="s">
        <v>943</v>
      </c>
    </row>
    <row r="531" spans="1:21" x14ac:dyDescent="0.3">
      <c r="L531" s="163" t="s">
        <v>0</v>
      </c>
      <c r="M531" s="163"/>
      <c r="N531" s="163"/>
      <c r="O531" s="163" t="s">
        <v>1</v>
      </c>
      <c r="P531" s="163"/>
    </row>
    <row r="532" spans="1:21" ht="43.2" x14ac:dyDescent="0.3">
      <c r="B532" s="2" t="s">
        <v>19</v>
      </c>
      <c r="C532" s="2" t="s">
        <v>26</v>
      </c>
      <c r="D532" s="2" t="s">
        <v>333</v>
      </c>
      <c r="E532" s="2" t="s">
        <v>67</v>
      </c>
      <c r="F532" s="2" t="s">
        <v>944</v>
      </c>
      <c r="H532" s="3" t="s">
        <v>945</v>
      </c>
      <c r="L532" s="35" t="s">
        <v>12</v>
      </c>
      <c r="M532" s="35" t="s">
        <v>13</v>
      </c>
      <c r="N532" s="35" t="s">
        <v>14</v>
      </c>
      <c r="O532" s="35" t="s">
        <v>31196</v>
      </c>
      <c r="P532" s="35" t="s">
        <v>31195</v>
      </c>
    </row>
    <row r="533" spans="1:21" ht="28.8" x14ac:dyDescent="0.3">
      <c r="A533" t="s">
        <v>32385</v>
      </c>
      <c r="B533" s="2" t="s">
        <v>19</v>
      </c>
      <c r="C533" s="2" t="s">
        <v>26</v>
      </c>
      <c r="D533" s="2" t="s">
        <v>333</v>
      </c>
      <c r="E533" s="2" t="s">
        <v>67</v>
      </c>
      <c r="F533" s="2" t="s">
        <v>944</v>
      </c>
      <c r="G533" s="2" t="s">
        <v>946</v>
      </c>
      <c r="H533" s="6" t="s">
        <v>947</v>
      </c>
      <c r="I533" s="3" t="s">
        <v>948</v>
      </c>
      <c r="J533" s="3">
        <v>2</v>
      </c>
      <c r="K533" s="2" t="s">
        <v>36</v>
      </c>
      <c r="O533" s="7" t="s">
        <v>947</v>
      </c>
    </row>
    <row r="534" spans="1:21" x14ac:dyDescent="0.3">
      <c r="L534" s="163" t="s">
        <v>0</v>
      </c>
      <c r="M534" s="163"/>
      <c r="N534" s="163"/>
      <c r="O534" s="163" t="s">
        <v>1</v>
      </c>
      <c r="P534" s="163"/>
      <c r="Q534" s="179" t="s">
        <v>31194</v>
      </c>
      <c r="R534" s="179"/>
      <c r="S534" s="179"/>
      <c r="T534" s="179"/>
      <c r="U534" s="179"/>
    </row>
    <row r="535" spans="1:21" ht="43.2" x14ac:dyDescent="0.3">
      <c r="B535" s="2" t="s">
        <v>19</v>
      </c>
      <c r="C535" s="2" t="s">
        <v>26</v>
      </c>
      <c r="D535" s="2" t="s">
        <v>333</v>
      </c>
      <c r="E535" s="2" t="s">
        <v>67</v>
      </c>
      <c r="F535" s="2" t="s">
        <v>949</v>
      </c>
      <c r="H535" s="3" t="s">
        <v>950</v>
      </c>
      <c r="L535" s="35" t="s">
        <v>12</v>
      </c>
      <c r="M535" s="35" t="s">
        <v>13</v>
      </c>
      <c r="N535" s="35" t="s">
        <v>14</v>
      </c>
      <c r="O535" s="35" t="s">
        <v>31196</v>
      </c>
      <c r="P535" s="35" t="s">
        <v>31195</v>
      </c>
      <c r="Q535" s="36" t="s">
        <v>32319</v>
      </c>
      <c r="R535" s="36" t="s">
        <v>32320</v>
      </c>
      <c r="S535" s="36" t="s">
        <v>17</v>
      </c>
      <c r="T535" s="36" t="s">
        <v>18</v>
      </c>
      <c r="U535" s="36" t="s">
        <v>31184</v>
      </c>
    </row>
    <row r="536" spans="1:21" ht="28.8" x14ac:dyDescent="0.3">
      <c r="A536" t="s">
        <v>32385</v>
      </c>
      <c r="B536" s="2" t="s">
        <v>19</v>
      </c>
      <c r="C536" s="2" t="s">
        <v>26</v>
      </c>
      <c r="D536" s="2" t="s">
        <v>333</v>
      </c>
      <c r="E536" s="2" t="s">
        <v>67</v>
      </c>
      <c r="F536" s="2" t="s">
        <v>949</v>
      </c>
      <c r="G536" s="2" t="s">
        <v>951</v>
      </c>
      <c r="H536" s="3" t="s">
        <v>952</v>
      </c>
      <c r="I536" s="3" t="s">
        <v>953</v>
      </c>
      <c r="J536" s="3">
        <v>2</v>
      </c>
      <c r="K536" s="2" t="s">
        <v>36</v>
      </c>
      <c r="O536" s="7" t="s">
        <v>32414</v>
      </c>
      <c r="Q536" s="2">
        <v>0.17</v>
      </c>
      <c r="R536" s="2">
        <v>0.17</v>
      </c>
      <c r="S536" s="2" t="s">
        <v>31210</v>
      </c>
      <c r="U536" s="26">
        <v>1</v>
      </c>
    </row>
    <row r="537" spans="1:21" ht="28.8" x14ac:dyDescent="0.3">
      <c r="A537" t="s">
        <v>32385</v>
      </c>
      <c r="B537" s="2" t="s">
        <v>19</v>
      </c>
      <c r="C537" s="2" t="s">
        <v>26</v>
      </c>
      <c r="D537" s="2" t="s">
        <v>333</v>
      </c>
      <c r="E537" s="2" t="s">
        <v>67</v>
      </c>
      <c r="F537" s="2" t="s">
        <v>949</v>
      </c>
      <c r="G537" s="2" t="s">
        <v>954</v>
      </c>
      <c r="H537" s="3" t="s">
        <v>955</v>
      </c>
      <c r="I537" s="3" t="s">
        <v>953</v>
      </c>
      <c r="K537" s="2" t="s">
        <v>36</v>
      </c>
      <c r="O537" s="7" t="s">
        <v>32414</v>
      </c>
      <c r="Q537" s="2">
        <v>0.23</v>
      </c>
      <c r="R537" s="2">
        <v>0.23</v>
      </c>
      <c r="S537" s="2" t="s">
        <v>31210</v>
      </c>
      <c r="U537" s="26">
        <v>1</v>
      </c>
    </row>
    <row r="538" spans="1:21" ht="28.8" x14ac:dyDescent="0.3">
      <c r="A538" t="s">
        <v>32385</v>
      </c>
      <c r="B538" s="2" t="s">
        <v>19</v>
      </c>
      <c r="C538" s="2" t="s">
        <v>26</v>
      </c>
      <c r="D538" s="2" t="s">
        <v>333</v>
      </c>
      <c r="E538" s="2" t="s">
        <v>67</v>
      </c>
      <c r="F538" s="2" t="s">
        <v>949</v>
      </c>
      <c r="G538" s="2" t="s">
        <v>956</v>
      </c>
      <c r="H538" s="3" t="s">
        <v>957</v>
      </c>
      <c r="I538" s="3" t="s">
        <v>953</v>
      </c>
      <c r="J538" s="3">
        <v>2</v>
      </c>
      <c r="K538" s="2" t="s">
        <v>36</v>
      </c>
      <c r="O538" s="7" t="s">
        <v>32414</v>
      </c>
      <c r="Q538" s="2">
        <v>0.3</v>
      </c>
      <c r="R538" s="2">
        <v>0.3</v>
      </c>
      <c r="S538" s="2" t="s">
        <v>31210</v>
      </c>
      <c r="U538" s="26">
        <v>1</v>
      </c>
    </row>
    <row r="539" spans="1:21" x14ac:dyDescent="0.3">
      <c r="L539" s="163" t="s">
        <v>0</v>
      </c>
      <c r="M539" s="163"/>
      <c r="N539" s="163"/>
      <c r="O539" s="163" t="s">
        <v>1</v>
      </c>
      <c r="P539" s="163"/>
    </row>
    <row r="540" spans="1:21" ht="43.2" x14ac:dyDescent="0.3">
      <c r="B540" s="2" t="s">
        <v>19</v>
      </c>
      <c r="C540" s="2" t="s">
        <v>26</v>
      </c>
      <c r="D540" s="2" t="s">
        <v>333</v>
      </c>
      <c r="E540" s="2" t="s">
        <v>67</v>
      </c>
      <c r="F540" s="2" t="s">
        <v>958</v>
      </c>
      <c r="H540" s="3" t="s">
        <v>959</v>
      </c>
      <c r="L540" s="35" t="s">
        <v>12</v>
      </c>
      <c r="M540" s="35" t="s">
        <v>13</v>
      </c>
      <c r="N540" s="35" t="s">
        <v>14</v>
      </c>
      <c r="O540" s="35" t="s">
        <v>32311</v>
      </c>
      <c r="P540" s="35" t="s">
        <v>31195</v>
      </c>
    </row>
    <row r="541" spans="1:21" x14ac:dyDescent="0.3">
      <c r="B541" s="4" t="s">
        <v>19</v>
      </c>
      <c r="C541" s="4" t="s">
        <v>26</v>
      </c>
      <c r="D541" s="4" t="s">
        <v>333</v>
      </c>
      <c r="E541" s="4" t="s">
        <v>67</v>
      </c>
      <c r="F541" s="4" t="s">
        <v>958</v>
      </c>
      <c r="G541" s="4" t="s">
        <v>960</v>
      </c>
      <c r="H541" s="5" t="s">
        <v>961</v>
      </c>
      <c r="I541" s="5" t="s">
        <v>948</v>
      </c>
    </row>
    <row r="542" spans="1:21" x14ac:dyDescent="0.3">
      <c r="L542" s="163" t="s">
        <v>0</v>
      </c>
      <c r="M542" s="163"/>
      <c r="N542" s="163"/>
      <c r="O542" s="163" t="s">
        <v>1</v>
      </c>
      <c r="P542" s="163"/>
    </row>
    <row r="543" spans="1:21" ht="43.2" x14ac:dyDescent="0.3">
      <c r="B543" s="2" t="s">
        <v>19</v>
      </c>
      <c r="C543" s="2" t="s">
        <v>26</v>
      </c>
      <c r="D543" s="2" t="s">
        <v>333</v>
      </c>
      <c r="E543" s="2" t="s">
        <v>67</v>
      </c>
      <c r="F543" s="2" t="s">
        <v>962</v>
      </c>
      <c r="H543" s="3" t="s">
        <v>963</v>
      </c>
      <c r="L543" s="35" t="s">
        <v>12</v>
      </c>
      <c r="M543" s="35" t="s">
        <v>13</v>
      </c>
      <c r="N543" s="35" t="s">
        <v>14</v>
      </c>
      <c r="O543" s="35" t="s">
        <v>32311</v>
      </c>
      <c r="P543" s="35" t="s">
        <v>31195</v>
      </c>
    </row>
    <row r="544" spans="1:21" x14ac:dyDescent="0.3">
      <c r="B544" s="4" t="s">
        <v>19</v>
      </c>
      <c r="C544" s="4" t="s">
        <v>26</v>
      </c>
      <c r="D544" s="4" t="s">
        <v>333</v>
      </c>
      <c r="E544" s="4" t="s">
        <v>67</v>
      </c>
      <c r="F544" s="4" t="s">
        <v>962</v>
      </c>
      <c r="G544" s="4" t="s">
        <v>964</v>
      </c>
      <c r="H544" s="5" t="s">
        <v>965</v>
      </c>
      <c r="I544" s="5" t="s">
        <v>948</v>
      </c>
    </row>
    <row r="545" spans="2:16" x14ac:dyDescent="0.3">
      <c r="L545" s="163" t="s">
        <v>0</v>
      </c>
      <c r="M545" s="163"/>
      <c r="N545" s="163"/>
      <c r="O545" s="163" t="s">
        <v>1</v>
      </c>
      <c r="P545" s="163"/>
    </row>
    <row r="546" spans="2:16" ht="43.2" x14ac:dyDescent="0.3">
      <c r="B546" s="2" t="s">
        <v>19</v>
      </c>
      <c r="C546" s="2" t="s">
        <v>26</v>
      </c>
      <c r="D546" s="2" t="s">
        <v>333</v>
      </c>
      <c r="E546" s="2" t="s">
        <v>67</v>
      </c>
      <c r="F546" s="2" t="s">
        <v>966</v>
      </c>
      <c r="H546" s="3" t="s">
        <v>967</v>
      </c>
      <c r="L546" s="35" t="s">
        <v>12</v>
      </c>
      <c r="M546" s="35" t="s">
        <v>13</v>
      </c>
      <c r="N546" s="35" t="s">
        <v>14</v>
      </c>
      <c r="O546" s="35" t="s">
        <v>32311</v>
      </c>
      <c r="P546" s="35" t="s">
        <v>31195</v>
      </c>
    </row>
    <row r="547" spans="2:16" x14ac:dyDescent="0.3">
      <c r="B547" s="4" t="s">
        <v>19</v>
      </c>
      <c r="C547" s="4" t="s">
        <v>26</v>
      </c>
      <c r="D547" s="4" t="s">
        <v>333</v>
      </c>
      <c r="E547" s="4" t="s">
        <v>67</v>
      </c>
      <c r="F547" s="4" t="s">
        <v>966</v>
      </c>
      <c r="G547" s="4" t="s">
        <v>968</v>
      </c>
      <c r="H547" s="5" t="s">
        <v>969</v>
      </c>
      <c r="I547" s="5" t="s">
        <v>970</v>
      </c>
    </row>
    <row r="548" spans="2:16" x14ac:dyDescent="0.3">
      <c r="B548" s="4" t="s">
        <v>19</v>
      </c>
      <c r="C548" s="4" t="s">
        <v>26</v>
      </c>
      <c r="D548" s="4" t="s">
        <v>333</v>
      </c>
      <c r="E548" s="4" t="s">
        <v>67</v>
      </c>
      <c r="F548" s="4" t="s">
        <v>966</v>
      </c>
      <c r="G548" s="4" t="s">
        <v>971</v>
      </c>
      <c r="H548" s="5" t="s">
        <v>972</v>
      </c>
      <c r="I548" s="5" t="s">
        <v>970</v>
      </c>
    </row>
    <row r="549" spans="2:16" x14ac:dyDescent="0.3">
      <c r="L549" s="163" t="s">
        <v>0</v>
      </c>
      <c r="M549" s="163"/>
      <c r="N549" s="163"/>
      <c r="O549" s="163" t="s">
        <v>1</v>
      </c>
      <c r="P549" s="163"/>
    </row>
    <row r="550" spans="2:16" ht="43.2" x14ac:dyDescent="0.3">
      <c r="B550" s="2" t="s">
        <v>19</v>
      </c>
      <c r="C550" s="2" t="s">
        <v>26</v>
      </c>
      <c r="D550" s="2" t="s">
        <v>333</v>
      </c>
      <c r="E550" s="2" t="s">
        <v>67</v>
      </c>
      <c r="F550" s="2" t="s">
        <v>973</v>
      </c>
      <c r="H550" s="3" t="s">
        <v>974</v>
      </c>
      <c r="L550" s="35" t="s">
        <v>12</v>
      </c>
      <c r="M550" s="35" t="s">
        <v>13</v>
      </c>
      <c r="N550" s="35" t="s">
        <v>14</v>
      </c>
      <c r="O550" s="35" t="s">
        <v>32311</v>
      </c>
      <c r="P550" s="35" t="s">
        <v>31195</v>
      </c>
    </row>
    <row r="551" spans="2:16" x14ac:dyDescent="0.3">
      <c r="B551" s="4" t="s">
        <v>19</v>
      </c>
      <c r="C551" s="4" t="s">
        <v>26</v>
      </c>
      <c r="D551" s="4" t="s">
        <v>333</v>
      </c>
      <c r="E551" s="4" t="s">
        <v>67</v>
      </c>
      <c r="F551" s="4" t="s">
        <v>973</v>
      </c>
      <c r="G551" s="4" t="s">
        <v>975</v>
      </c>
      <c r="H551" s="5" t="s">
        <v>976</v>
      </c>
      <c r="I551" s="5" t="s">
        <v>571</v>
      </c>
    </row>
    <row r="552" spans="2:16" x14ac:dyDescent="0.3">
      <c r="B552" s="2" t="s">
        <v>19</v>
      </c>
      <c r="C552" s="2" t="s">
        <v>26</v>
      </c>
      <c r="D552" s="2" t="s">
        <v>333</v>
      </c>
      <c r="E552" s="2" t="s">
        <v>69</v>
      </c>
      <c r="H552" s="3" t="s">
        <v>977</v>
      </c>
    </row>
    <row r="553" spans="2:16" x14ac:dyDescent="0.3">
      <c r="L553" s="163" t="s">
        <v>0</v>
      </c>
      <c r="M553" s="163"/>
      <c r="N553" s="163"/>
      <c r="O553" s="163" t="s">
        <v>1</v>
      </c>
      <c r="P553" s="163"/>
    </row>
    <row r="554" spans="2:16" ht="43.2" x14ac:dyDescent="0.3">
      <c r="B554" s="2" t="s">
        <v>19</v>
      </c>
      <c r="C554" s="2" t="s">
        <v>26</v>
      </c>
      <c r="D554" s="2" t="s">
        <v>333</v>
      </c>
      <c r="E554" s="2" t="s">
        <v>69</v>
      </c>
      <c r="F554" s="2" t="s">
        <v>978</v>
      </c>
      <c r="H554" s="3" t="s">
        <v>979</v>
      </c>
      <c r="L554" s="35" t="s">
        <v>12</v>
      </c>
      <c r="M554" s="35" t="s">
        <v>13</v>
      </c>
      <c r="N554" s="35" t="s">
        <v>14</v>
      </c>
      <c r="O554" s="35" t="s">
        <v>32311</v>
      </c>
      <c r="P554" s="35" t="s">
        <v>31195</v>
      </c>
    </row>
    <row r="555" spans="2:16" ht="43.2" x14ac:dyDescent="0.3">
      <c r="B555" s="4" t="s">
        <v>19</v>
      </c>
      <c r="C555" s="4" t="s">
        <v>26</v>
      </c>
      <c r="D555" s="4" t="s">
        <v>333</v>
      </c>
      <c r="E555" s="4" t="s">
        <v>69</v>
      </c>
      <c r="F555" s="4" t="s">
        <v>978</v>
      </c>
      <c r="G555" s="4" t="s">
        <v>980</v>
      </c>
      <c r="H555" s="5" t="s">
        <v>981</v>
      </c>
      <c r="I555" s="5" t="s">
        <v>982</v>
      </c>
    </row>
    <row r="556" spans="2:16" x14ac:dyDescent="0.3">
      <c r="B556" s="2" t="s">
        <v>19</v>
      </c>
      <c r="C556" s="2" t="s">
        <v>983</v>
      </c>
      <c r="H556" s="3" t="s">
        <v>984</v>
      </c>
    </row>
    <row r="557" spans="2:16" x14ac:dyDescent="0.3">
      <c r="B557" s="2" t="s">
        <v>19</v>
      </c>
      <c r="C557" s="2" t="s">
        <v>983</v>
      </c>
      <c r="D557" s="2" t="s">
        <v>985</v>
      </c>
      <c r="E557" s="2" t="s">
        <v>986</v>
      </c>
      <c r="H557" s="3" t="s">
        <v>987</v>
      </c>
    </row>
    <row r="558" spans="2:16" x14ac:dyDescent="0.3">
      <c r="L558" s="163" t="s">
        <v>0</v>
      </c>
      <c r="M558" s="163"/>
      <c r="N558" s="163"/>
      <c r="O558" s="163" t="s">
        <v>1</v>
      </c>
      <c r="P558" s="163"/>
    </row>
    <row r="559" spans="2:16" ht="43.2" x14ac:dyDescent="0.3">
      <c r="B559" s="2" t="s">
        <v>19</v>
      </c>
      <c r="C559" s="2" t="s">
        <v>983</v>
      </c>
      <c r="D559" s="2" t="s">
        <v>985</v>
      </c>
      <c r="E559" s="2" t="s">
        <v>986</v>
      </c>
      <c r="F559" s="2" t="s">
        <v>988</v>
      </c>
      <c r="H559" s="3" t="s">
        <v>989</v>
      </c>
      <c r="L559" s="35" t="s">
        <v>12</v>
      </c>
      <c r="M559" s="35" t="s">
        <v>13</v>
      </c>
      <c r="N559" s="35" t="s">
        <v>14</v>
      </c>
      <c r="O559" s="35" t="s">
        <v>32311</v>
      </c>
      <c r="P559" s="35" t="s">
        <v>31195</v>
      </c>
    </row>
    <row r="560" spans="2:16" x14ac:dyDescent="0.3">
      <c r="B560" s="4" t="s">
        <v>19</v>
      </c>
      <c r="C560" s="4" t="s">
        <v>983</v>
      </c>
      <c r="D560" s="4" t="s">
        <v>985</v>
      </c>
      <c r="E560" s="4" t="s">
        <v>986</v>
      </c>
      <c r="F560" s="4" t="s">
        <v>988</v>
      </c>
      <c r="G560" s="4" t="s">
        <v>990</v>
      </c>
      <c r="H560" s="5" t="s">
        <v>991</v>
      </c>
      <c r="I560" s="5" t="s">
        <v>35</v>
      </c>
    </row>
    <row r="561" spans="2:16" x14ac:dyDescent="0.3">
      <c r="B561" s="4" t="s">
        <v>19</v>
      </c>
      <c r="C561" s="4" t="s">
        <v>983</v>
      </c>
      <c r="D561" s="4" t="s">
        <v>985</v>
      </c>
      <c r="E561" s="4" t="s">
        <v>986</v>
      </c>
      <c r="F561" s="4" t="s">
        <v>988</v>
      </c>
      <c r="G561" s="4" t="s">
        <v>992</v>
      </c>
      <c r="H561" s="5" t="s">
        <v>993</v>
      </c>
      <c r="I561" s="5" t="s">
        <v>35</v>
      </c>
    </row>
    <row r="562" spans="2:16" x14ac:dyDescent="0.3">
      <c r="B562" s="4" t="s">
        <v>19</v>
      </c>
      <c r="C562" s="4" t="s">
        <v>983</v>
      </c>
      <c r="D562" s="4" t="s">
        <v>985</v>
      </c>
      <c r="E562" s="4" t="s">
        <v>986</v>
      </c>
      <c r="F562" s="4" t="s">
        <v>988</v>
      </c>
      <c r="G562" s="4" t="s">
        <v>994</v>
      </c>
      <c r="H562" s="5" t="s">
        <v>995</v>
      </c>
      <c r="I562" s="5" t="s">
        <v>35</v>
      </c>
    </row>
    <row r="563" spans="2:16" x14ac:dyDescent="0.3">
      <c r="B563" s="4" t="s">
        <v>19</v>
      </c>
      <c r="C563" s="4" t="s">
        <v>983</v>
      </c>
      <c r="D563" s="4" t="s">
        <v>985</v>
      </c>
      <c r="E563" s="4" t="s">
        <v>986</v>
      </c>
      <c r="F563" s="4" t="s">
        <v>988</v>
      </c>
      <c r="G563" s="4" t="s">
        <v>996</v>
      </c>
      <c r="H563" s="5" t="s">
        <v>997</v>
      </c>
      <c r="I563" s="5" t="s">
        <v>35</v>
      </c>
    </row>
    <row r="564" spans="2:16" x14ac:dyDescent="0.3">
      <c r="B564" s="4" t="s">
        <v>19</v>
      </c>
      <c r="C564" s="4" t="s">
        <v>983</v>
      </c>
      <c r="D564" s="4" t="s">
        <v>985</v>
      </c>
      <c r="E564" s="4" t="s">
        <v>986</v>
      </c>
      <c r="F564" s="4" t="s">
        <v>988</v>
      </c>
      <c r="G564" s="4" t="s">
        <v>998</v>
      </c>
      <c r="H564" s="5" t="s">
        <v>999</v>
      </c>
      <c r="I564" s="5" t="s">
        <v>35</v>
      </c>
    </row>
    <row r="565" spans="2:16" x14ac:dyDescent="0.3">
      <c r="B565" s="4" t="s">
        <v>19</v>
      </c>
      <c r="C565" s="4" t="s">
        <v>983</v>
      </c>
      <c r="D565" s="4" t="s">
        <v>985</v>
      </c>
      <c r="E565" s="4" t="s">
        <v>986</v>
      </c>
      <c r="F565" s="4" t="s">
        <v>988</v>
      </c>
      <c r="G565" s="4" t="s">
        <v>1000</v>
      </c>
      <c r="H565" s="5" t="s">
        <v>1001</v>
      </c>
      <c r="I565" s="5" t="s">
        <v>35</v>
      </c>
    </row>
    <row r="566" spans="2:16" x14ac:dyDescent="0.3">
      <c r="L566" s="163" t="s">
        <v>0</v>
      </c>
      <c r="M566" s="163"/>
      <c r="N566" s="163"/>
      <c r="O566" s="163" t="s">
        <v>1</v>
      </c>
      <c r="P566" s="163"/>
    </row>
    <row r="567" spans="2:16" ht="43.2" x14ac:dyDescent="0.3">
      <c r="B567" s="2" t="s">
        <v>19</v>
      </c>
      <c r="C567" s="2" t="s">
        <v>983</v>
      </c>
      <c r="D567" s="2" t="s">
        <v>985</v>
      </c>
      <c r="E567" s="2" t="s">
        <v>986</v>
      </c>
      <c r="F567" s="2" t="s">
        <v>1002</v>
      </c>
      <c r="H567" s="3" t="s">
        <v>1003</v>
      </c>
      <c r="L567" s="35" t="s">
        <v>12</v>
      </c>
      <c r="M567" s="35" t="s">
        <v>13</v>
      </c>
      <c r="N567" s="35" t="s">
        <v>14</v>
      </c>
      <c r="O567" s="35" t="s">
        <v>32311</v>
      </c>
      <c r="P567" s="35" t="s">
        <v>31195</v>
      </c>
    </row>
    <row r="568" spans="2:16" x14ac:dyDescent="0.3">
      <c r="B568" s="4" t="s">
        <v>19</v>
      </c>
      <c r="C568" s="4" t="s">
        <v>983</v>
      </c>
      <c r="D568" s="4" t="s">
        <v>985</v>
      </c>
      <c r="E568" s="4" t="s">
        <v>986</v>
      </c>
      <c r="F568" s="4" t="s">
        <v>1002</v>
      </c>
      <c r="G568" s="4" t="s">
        <v>1004</v>
      </c>
      <c r="H568" s="5" t="s">
        <v>1005</v>
      </c>
      <c r="I568" s="5" t="s">
        <v>35</v>
      </c>
    </row>
    <row r="569" spans="2:16" x14ac:dyDescent="0.3">
      <c r="B569" s="4" t="s">
        <v>19</v>
      </c>
      <c r="C569" s="4" t="s">
        <v>983</v>
      </c>
      <c r="D569" s="4" t="s">
        <v>985</v>
      </c>
      <c r="E569" s="4" t="s">
        <v>986</v>
      </c>
      <c r="F569" s="4" t="s">
        <v>1002</v>
      </c>
      <c r="G569" s="4" t="s">
        <v>1006</v>
      </c>
      <c r="H569" s="5" t="s">
        <v>1007</v>
      </c>
      <c r="I569" s="5" t="s">
        <v>35</v>
      </c>
    </row>
    <row r="570" spans="2:16" x14ac:dyDescent="0.3">
      <c r="B570" s="4" t="s">
        <v>19</v>
      </c>
      <c r="C570" s="4" t="s">
        <v>983</v>
      </c>
      <c r="D570" s="4" t="s">
        <v>985</v>
      </c>
      <c r="E570" s="4" t="s">
        <v>986</v>
      </c>
      <c r="F570" s="4" t="s">
        <v>1002</v>
      </c>
      <c r="G570" s="4" t="s">
        <v>1008</v>
      </c>
      <c r="H570" s="5" t="s">
        <v>1009</v>
      </c>
      <c r="I570" s="5" t="s">
        <v>35</v>
      </c>
    </row>
    <row r="571" spans="2:16" x14ac:dyDescent="0.3">
      <c r="B571" s="4" t="s">
        <v>19</v>
      </c>
      <c r="C571" s="4" t="s">
        <v>983</v>
      </c>
      <c r="D571" s="4" t="s">
        <v>985</v>
      </c>
      <c r="E571" s="4" t="s">
        <v>986</v>
      </c>
      <c r="F571" s="4" t="s">
        <v>1002</v>
      </c>
      <c r="G571" s="4" t="s">
        <v>1010</v>
      </c>
      <c r="H571" s="5" t="s">
        <v>1011</v>
      </c>
      <c r="I571" s="5" t="s">
        <v>35</v>
      </c>
    </row>
    <row r="572" spans="2:16" x14ac:dyDescent="0.3">
      <c r="B572" s="4" t="s">
        <v>19</v>
      </c>
      <c r="C572" s="4" t="s">
        <v>983</v>
      </c>
      <c r="D572" s="4" t="s">
        <v>985</v>
      </c>
      <c r="E572" s="4" t="s">
        <v>986</v>
      </c>
      <c r="F572" s="4" t="s">
        <v>1002</v>
      </c>
      <c r="G572" s="4" t="s">
        <v>1012</v>
      </c>
      <c r="H572" s="5" t="s">
        <v>1013</v>
      </c>
      <c r="I572" s="5" t="s">
        <v>35</v>
      </c>
    </row>
    <row r="573" spans="2:16" x14ac:dyDescent="0.3">
      <c r="B573" s="4" t="s">
        <v>19</v>
      </c>
      <c r="C573" s="4" t="s">
        <v>983</v>
      </c>
      <c r="D573" s="4" t="s">
        <v>985</v>
      </c>
      <c r="E573" s="4" t="s">
        <v>986</v>
      </c>
      <c r="F573" s="4" t="s">
        <v>1002</v>
      </c>
      <c r="G573" s="4" t="s">
        <v>1014</v>
      </c>
      <c r="H573" s="5" t="s">
        <v>1015</v>
      </c>
      <c r="I573" s="5" t="s">
        <v>35</v>
      </c>
    </row>
    <row r="574" spans="2:16" x14ac:dyDescent="0.3">
      <c r="L574" s="163" t="s">
        <v>0</v>
      </c>
      <c r="M574" s="163"/>
      <c r="N574" s="163"/>
      <c r="O574" s="163" t="s">
        <v>1</v>
      </c>
      <c r="P574" s="163"/>
    </row>
    <row r="575" spans="2:16" ht="43.2" x14ac:dyDescent="0.3">
      <c r="B575" s="2" t="s">
        <v>19</v>
      </c>
      <c r="C575" s="2" t="s">
        <v>983</v>
      </c>
      <c r="D575" s="2" t="s">
        <v>985</v>
      </c>
      <c r="E575" s="2" t="s">
        <v>986</v>
      </c>
      <c r="F575" s="2" t="s">
        <v>1016</v>
      </c>
      <c r="H575" s="3" t="s">
        <v>1017</v>
      </c>
      <c r="L575" s="35" t="s">
        <v>12</v>
      </c>
      <c r="M575" s="35" t="s">
        <v>13</v>
      </c>
      <c r="N575" s="35" t="s">
        <v>14</v>
      </c>
      <c r="O575" s="35" t="s">
        <v>32311</v>
      </c>
      <c r="P575" s="35" t="s">
        <v>31195</v>
      </c>
    </row>
    <row r="576" spans="2:16" x14ac:dyDescent="0.3">
      <c r="B576" s="4" t="s">
        <v>19</v>
      </c>
      <c r="C576" s="4" t="s">
        <v>983</v>
      </c>
      <c r="D576" s="4" t="s">
        <v>985</v>
      </c>
      <c r="E576" s="4" t="s">
        <v>986</v>
      </c>
      <c r="F576" s="4" t="s">
        <v>1016</v>
      </c>
      <c r="G576" s="4" t="s">
        <v>1018</v>
      </c>
      <c r="H576" s="5" t="s">
        <v>1019</v>
      </c>
      <c r="I576" s="5" t="s">
        <v>35</v>
      </c>
    </row>
    <row r="577" spans="2:16" x14ac:dyDescent="0.3">
      <c r="B577" s="4" t="s">
        <v>19</v>
      </c>
      <c r="C577" s="4" t="s">
        <v>983</v>
      </c>
      <c r="D577" s="4" t="s">
        <v>985</v>
      </c>
      <c r="E577" s="4" t="s">
        <v>986</v>
      </c>
      <c r="F577" s="4" t="s">
        <v>1016</v>
      </c>
      <c r="G577" s="4" t="s">
        <v>1020</v>
      </c>
      <c r="H577" s="5" t="s">
        <v>1021</v>
      </c>
      <c r="I577" s="5" t="s">
        <v>35</v>
      </c>
    </row>
    <row r="578" spans="2:16" x14ac:dyDescent="0.3">
      <c r="B578" s="4" t="s">
        <v>19</v>
      </c>
      <c r="C578" s="4" t="s">
        <v>983</v>
      </c>
      <c r="D578" s="4" t="s">
        <v>985</v>
      </c>
      <c r="E578" s="4" t="s">
        <v>986</v>
      </c>
      <c r="F578" s="4" t="s">
        <v>1016</v>
      </c>
      <c r="G578" s="4" t="s">
        <v>1022</v>
      </c>
      <c r="H578" s="5" t="s">
        <v>1023</v>
      </c>
      <c r="I578" s="5" t="s">
        <v>35</v>
      </c>
    </row>
    <row r="579" spans="2:16" x14ac:dyDescent="0.3">
      <c r="B579" s="4" t="s">
        <v>19</v>
      </c>
      <c r="C579" s="4" t="s">
        <v>983</v>
      </c>
      <c r="D579" s="4" t="s">
        <v>985</v>
      </c>
      <c r="E579" s="4" t="s">
        <v>986</v>
      </c>
      <c r="F579" s="4" t="s">
        <v>1016</v>
      </c>
      <c r="G579" s="4" t="s">
        <v>1024</v>
      </c>
      <c r="H579" s="5" t="s">
        <v>1025</v>
      </c>
      <c r="I579" s="5" t="s">
        <v>35</v>
      </c>
    </row>
    <row r="580" spans="2:16" x14ac:dyDescent="0.3">
      <c r="B580" s="4" t="s">
        <v>19</v>
      </c>
      <c r="C580" s="4" t="s">
        <v>983</v>
      </c>
      <c r="D580" s="4" t="s">
        <v>985</v>
      </c>
      <c r="E580" s="4" t="s">
        <v>986</v>
      </c>
      <c r="F580" s="4" t="s">
        <v>1016</v>
      </c>
      <c r="G580" s="4" t="s">
        <v>1026</v>
      </c>
      <c r="H580" s="5" t="s">
        <v>1027</v>
      </c>
      <c r="I580" s="5" t="s">
        <v>35</v>
      </c>
    </row>
    <row r="581" spans="2:16" x14ac:dyDescent="0.3">
      <c r="B581" s="4" t="s">
        <v>19</v>
      </c>
      <c r="C581" s="4" t="s">
        <v>983</v>
      </c>
      <c r="D581" s="4" t="s">
        <v>985</v>
      </c>
      <c r="E581" s="4" t="s">
        <v>986</v>
      </c>
      <c r="F581" s="4" t="s">
        <v>1016</v>
      </c>
      <c r="G581" s="4" t="s">
        <v>1028</v>
      </c>
      <c r="H581" s="5" t="s">
        <v>1029</v>
      </c>
      <c r="I581" s="5" t="s">
        <v>35</v>
      </c>
    </row>
    <row r="582" spans="2:16" x14ac:dyDescent="0.3">
      <c r="L582" s="163" t="s">
        <v>0</v>
      </c>
      <c r="M582" s="163"/>
      <c r="N582" s="163"/>
      <c r="O582" s="163" t="s">
        <v>1</v>
      </c>
      <c r="P582" s="163"/>
    </row>
    <row r="583" spans="2:16" ht="43.2" x14ac:dyDescent="0.3">
      <c r="B583" s="2" t="s">
        <v>19</v>
      </c>
      <c r="C583" s="2" t="s">
        <v>983</v>
      </c>
      <c r="D583" s="2" t="s">
        <v>985</v>
      </c>
      <c r="E583" s="2" t="s">
        <v>986</v>
      </c>
      <c r="F583" s="2" t="s">
        <v>1030</v>
      </c>
      <c r="H583" s="3" t="s">
        <v>1031</v>
      </c>
      <c r="L583" s="35" t="s">
        <v>12</v>
      </c>
      <c r="M583" s="35" t="s">
        <v>13</v>
      </c>
      <c r="N583" s="35" t="s">
        <v>14</v>
      </c>
      <c r="O583" s="35" t="s">
        <v>32311</v>
      </c>
      <c r="P583" s="35" t="s">
        <v>31195</v>
      </c>
    </row>
    <row r="584" spans="2:16" x14ac:dyDescent="0.3">
      <c r="B584" s="4" t="s">
        <v>19</v>
      </c>
      <c r="C584" s="4" t="s">
        <v>983</v>
      </c>
      <c r="D584" s="4" t="s">
        <v>985</v>
      </c>
      <c r="E584" s="4" t="s">
        <v>986</v>
      </c>
      <c r="F584" s="4" t="s">
        <v>1030</v>
      </c>
      <c r="G584" s="4" t="s">
        <v>1032</v>
      </c>
      <c r="H584" s="5" t="s">
        <v>1033</v>
      </c>
      <c r="I584" s="5" t="s">
        <v>35</v>
      </c>
    </row>
    <row r="585" spans="2:16" x14ac:dyDescent="0.3">
      <c r="B585" s="4" t="s">
        <v>19</v>
      </c>
      <c r="C585" s="4" t="s">
        <v>983</v>
      </c>
      <c r="D585" s="4" t="s">
        <v>985</v>
      </c>
      <c r="E585" s="4" t="s">
        <v>986</v>
      </c>
      <c r="F585" s="4" t="s">
        <v>1030</v>
      </c>
      <c r="G585" s="4" t="s">
        <v>1034</v>
      </c>
      <c r="H585" s="5" t="s">
        <v>1035</v>
      </c>
      <c r="I585" s="5" t="s">
        <v>35</v>
      </c>
    </row>
    <row r="586" spans="2:16" x14ac:dyDescent="0.3">
      <c r="B586" s="4" t="s">
        <v>19</v>
      </c>
      <c r="C586" s="4" t="s">
        <v>983</v>
      </c>
      <c r="D586" s="4" t="s">
        <v>985</v>
      </c>
      <c r="E586" s="4" t="s">
        <v>986</v>
      </c>
      <c r="F586" s="4" t="s">
        <v>1030</v>
      </c>
      <c r="G586" s="4" t="s">
        <v>1036</v>
      </c>
      <c r="H586" s="5" t="s">
        <v>1037</v>
      </c>
      <c r="I586" s="5" t="s">
        <v>35</v>
      </c>
    </row>
    <row r="587" spans="2:16" x14ac:dyDescent="0.3">
      <c r="B587" s="4" t="s">
        <v>19</v>
      </c>
      <c r="C587" s="4" t="s">
        <v>983</v>
      </c>
      <c r="D587" s="4" t="s">
        <v>985</v>
      </c>
      <c r="E587" s="4" t="s">
        <v>986</v>
      </c>
      <c r="F587" s="4" t="s">
        <v>1030</v>
      </c>
      <c r="G587" s="4" t="s">
        <v>1038</v>
      </c>
      <c r="H587" s="5" t="s">
        <v>1039</v>
      </c>
      <c r="I587" s="5" t="s">
        <v>35</v>
      </c>
    </row>
    <row r="588" spans="2:16" x14ac:dyDescent="0.3">
      <c r="B588" s="4" t="s">
        <v>19</v>
      </c>
      <c r="C588" s="4" t="s">
        <v>983</v>
      </c>
      <c r="D588" s="4" t="s">
        <v>985</v>
      </c>
      <c r="E588" s="4" t="s">
        <v>986</v>
      </c>
      <c r="F588" s="4" t="s">
        <v>1030</v>
      </c>
      <c r="G588" s="4" t="s">
        <v>1040</v>
      </c>
      <c r="H588" s="5" t="s">
        <v>1041</v>
      </c>
      <c r="I588" s="5" t="s">
        <v>35</v>
      </c>
    </row>
    <row r="589" spans="2:16" x14ac:dyDescent="0.3">
      <c r="B589" s="4" t="s">
        <v>19</v>
      </c>
      <c r="C589" s="4" t="s">
        <v>983</v>
      </c>
      <c r="D589" s="4" t="s">
        <v>985</v>
      </c>
      <c r="E589" s="4" t="s">
        <v>986</v>
      </c>
      <c r="F589" s="4" t="s">
        <v>1030</v>
      </c>
      <c r="G589" s="4" t="s">
        <v>1042</v>
      </c>
      <c r="H589" s="5" t="s">
        <v>1043</v>
      </c>
      <c r="I589" s="5" t="s">
        <v>35</v>
      </c>
    </row>
    <row r="590" spans="2:16" x14ac:dyDescent="0.3">
      <c r="L590" s="163" t="s">
        <v>0</v>
      </c>
      <c r="M590" s="163"/>
      <c r="N590" s="163"/>
      <c r="O590" s="163" t="s">
        <v>1</v>
      </c>
      <c r="P590" s="163"/>
    </row>
    <row r="591" spans="2:16" ht="43.2" x14ac:dyDescent="0.3">
      <c r="B591" s="2" t="s">
        <v>19</v>
      </c>
      <c r="C591" s="2" t="s">
        <v>983</v>
      </c>
      <c r="D591" s="2" t="s">
        <v>985</v>
      </c>
      <c r="E591" s="2" t="s">
        <v>986</v>
      </c>
      <c r="F591" s="2" t="s">
        <v>1044</v>
      </c>
      <c r="H591" s="3" t="s">
        <v>1045</v>
      </c>
      <c r="L591" s="35" t="s">
        <v>12</v>
      </c>
      <c r="M591" s="35" t="s">
        <v>13</v>
      </c>
      <c r="N591" s="35" t="s">
        <v>14</v>
      </c>
      <c r="O591" s="35" t="s">
        <v>32311</v>
      </c>
      <c r="P591" s="35" t="s">
        <v>31195</v>
      </c>
    </row>
    <row r="592" spans="2:16" x14ac:dyDescent="0.3">
      <c r="B592" s="4" t="s">
        <v>19</v>
      </c>
      <c r="C592" s="4" t="s">
        <v>983</v>
      </c>
      <c r="D592" s="4" t="s">
        <v>985</v>
      </c>
      <c r="E592" s="4" t="s">
        <v>986</v>
      </c>
      <c r="F592" s="4" t="s">
        <v>1044</v>
      </c>
      <c r="G592" s="4" t="s">
        <v>1046</v>
      </c>
      <c r="H592" s="5" t="s">
        <v>1047</v>
      </c>
      <c r="I592" s="5" t="s">
        <v>35</v>
      </c>
    </row>
    <row r="593" spans="2:16" x14ac:dyDescent="0.3">
      <c r="B593" s="4" t="s">
        <v>19</v>
      </c>
      <c r="C593" s="4" t="s">
        <v>983</v>
      </c>
      <c r="D593" s="4" t="s">
        <v>985</v>
      </c>
      <c r="E593" s="4" t="s">
        <v>986</v>
      </c>
      <c r="F593" s="4" t="s">
        <v>1044</v>
      </c>
      <c r="G593" s="4" t="s">
        <v>1048</v>
      </c>
      <c r="H593" s="5" t="s">
        <v>1049</v>
      </c>
      <c r="I593" s="5" t="s">
        <v>35</v>
      </c>
    </row>
    <row r="594" spans="2:16" x14ac:dyDescent="0.3">
      <c r="B594" s="4" t="s">
        <v>19</v>
      </c>
      <c r="C594" s="4" t="s">
        <v>983</v>
      </c>
      <c r="D594" s="4" t="s">
        <v>985</v>
      </c>
      <c r="E594" s="4" t="s">
        <v>986</v>
      </c>
      <c r="F594" s="4" t="s">
        <v>1044</v>
      </c>
      <c r="G594" s="4" t="s">
        <v>1050</v>
      </c>
      <c r="H594" s="5" t="s">
        <v>1051</v>
      </c>
      <c r="I594" s="5" t="s">
        <v>35</v>
      </c>
    </row>
    <row r="595" spans="2:16" x14ac:dyDescent="0.3">
      <c r="B595" s="4" t="s">
        <v>19</v>
      </c>
      <c r="C595" s="4" t="s">
        <v>983</v>
      </c>
      <c r="D595" s="4" t="s">
        <v>985</v>
      </c>
      <c r="E595" s="4" t="s">
        <v>986</v>
      </c>
      <c r="F595" s="4" t="s">
        <v>1044</v>
      </c>
      <c r="G595" s="4" t="s">
        <v>1052</v>
      </c>
      <c r="H595" s="5" t="s">
        <v>1053</v>
      </c>
      <c r="I595" s="5" t="s">
        <v>35</v>
      </c>
    </row>
    <row r="596" spans="2:16" x14ac:dyDescent="0.3">
      <c r="B596" s="4" t="s">
        <v>19</v>
      </c>
      <c r="C596" s="4" t="s">
        <v>983</v>
      </c>
      <c r="D596" s="4" t="s">
        <v>985</v>
      </c>
      <c r="E596" s="4" t="s">
        <v>986</v>
      </c>
      <c r="F596" s="4" t="s">
        <v>1044</v>
      </c>
      <c r="G596" s="4" t="s">
        <v>1054</v>
      </c>
      <c r="H596" s="5" t="s">
        <v>1055</v>
      </c>
      <c r="I596" s="5" t="s">
        <v>35</v>
      </c>
    </row>
    <row r="597" spans="2:16" x14ac:dyDescent="0.3">
      <c r="B597" s="4" t="s">
        <v>19</v>
      </c>
      <c r="C597" s="4" t="s">
        <v>983</v>
      </c>
      <c r="D597" s="4" t="s">
        <v>985</v>
      </c>
      <c r="E597" s="4" t="s">
        <v>986</v>
      </c>
      <c r="F597" s="4" t="s">
        <v>1044</v>
      </c>
      <c r="G597" s="4" t="s">
        <v>1056</v>
      </c>
      <c r="H597" s="5" t="s">
        <v>1057</v>
      </c>
      <c r="I597" s="5" t="s">
        <v>35</v>
      </c>
    </row>
    <row r="598" spans="2:16" x14ac:dyDescent="0.3">
      <c r="B598" s="2" t="s">
        <v>19</v>
      </c>
      <c r="C598" s="2" t="s">
        <v>983</v>
      </c>
      <c r="D598" s="2" t="s">
        <v>985</v>
      </c>
      <c r="E598" s="2" t="s">
        <v>1058</v>
      </c>
      <c r="H598" s="3" t="s">
        <v>1059</v>
      </c>
    </row>
    <row r="599" spans="2:16" x14ac:dyDescent="0.3">
      <c r="L599" s="163" t="s">
        <v>0</v>
      </c>
      <c r="M599" s="163"/>
      <c r="N599" s="163"/>
      <c r="O599" s="163" t="s">
        <v>1</v>
      </c>
      <c r="P599" s="163"/>
    </row>
    <row r="600" spans="2:16" ht="43.2" x14ac:dyDescent="0.3">
      <c r="B600" s="2" t="s">
        <v>19</v>
      </c>
      <c r="C600" s="2" t="s">
        <v>983</v>
      </c>
      <c r="D600" s="2" t="s">
        <v>985</v>
      </c>
      <c r="E600" s="2" t="s">
        <v>1058</v>
      </c>
      <c r="F600" s="2" t="s">
        <v>1060</v>
      </c>
      <c r="H600" s="3" t="s">
        <v>1061</v>
      </c>
      <c r="L600" s="35" t="s">
        <v>12</v>
      </c>
      <c r="M600" s="35" t="s">
        <v>13</v>
      </c>
      <c r="N600" s="35" t="s">
        <v>14</v>
      </c>
      <c r="O600" s="35" t="s">
        <v>32311</v>
      </c>
      <c r="P600" s="35" t="s">
        <v>31195</v>
      </c>
    </row>
    <row r="601" spans="2:16" x14ac:dyDescent="0.3">
      <c r="B601" s="4" t="s">
        <v>19</v>
      </c>
      <c r="C601" s="4" t="s">
        <v>983</v>
      </c>
      <c r="D601" s="4" t="s">
        <v>985</v>
      </c>
      <c r="E601" s="4" t="s">
        <v>1058</v>
      </c>
      <c r="F601" s="4" t="s">
        <v>1060</v>
      </c>
      <c r="G601" s="4" t="s">
        <v>1062</v>
      </c>
      <c r="H601" s="5" t="s">
        <v>1063</v>
      </c>
      <c r="I601" s="5" t="s">
        <v>35</v>
      </c>
    </row>
    <row r="602" spans="2:16" x14ac:dyDescent="0.3">
      <c r="B602" s="4" t="s">
        <v>19</v>
      </c>
      <c r="C602" s="4" t="s">
        <v>983</v>
      </c>
      <c r="D602" s="4" t="s">
        <v>985</v>
      </c>
      <c r="E602" s="4" t="s">
        <v>1058</v>
      </c>
      <c r="F602" s="4" t="s">
        <v>1060</v>
      </c>
      <c r="G602" s="4" t="s">
        <v>1064</v>
      </c>
      <c r="H602" s="5" t="s">
        <v>1065</v>
      </c>
      <c r="I602" s="5" t="s">
        <v>35</v>
      </c>
    </row>
    <row r="603" spans="2:16" x14ac:dyDescent="0.3">
      <c r="B603" s="4" t="s">
        <v>19</v>
      </c>
      <c r="C603" s="4" t="s">
        <v>983</v>
      </c>
      <c r="D603" s="4" t="s">
        <v>985</v>
      </c>
      <c r="E603" s="4" t="s">
        <v>1058</v>
      </c>
      <c r="F603" s="4" t="s">
        <v>1060</v>
      </c>
      <c r="G603" s="4" t="s">
        <v>1066</v>
      </c>
      <c r="H603" s="5" t="s">
        <v>1067</v>
      </c>
      <c r="I603" s="5" t="s">
        <v>35</v>
      </c>
    </row>
    <row r="604" spans="2:16" x14ac:dyDescent="0.3">
      <c r="B604" s="4" t="s">
        <v>19</v>
      </c>
      <c r="C604" s="4" t="s">
        <v>983</v>
      </c>
      <c r="D604" s="4" t="s">
        <v>985</v>
      </c>
      <c r="E604" s="4" t="s">
        <v>1058</v>
      </c>
      <c r="F604" s="4" t="s">
        <v>1060</v>
      </c>
      <c r="G604" s="4" t="s">
        <v>1068</v>
      </c>
      <c r="H604" s="5" t="s">
        <v>1069</v>
      </c>
      <c r="I604" s="5" t="s">
        <v>35</v>
      </c>
    </row>
    <row r="605" spans="2:16" x14ac:dyDescent="0.3">
      <c r="B605" s="4" t="s">
        <v>19</v>
      </c>
      <c r="C605" s="4" t="s">
        <v>983</v>
      </c>
      <c r="D605" s="4" t="s">
        <v>985</v>
      </c>
      <c r="E605" s="4" t="s">
        <v>1058</v>
      </c>
      <c r="F605" s="4" t="s">
        <v>1060</v>
      </c>
      <c r="G605" s="4" t="s">
        <v>1070</v>
      </c>
      <c r="H605" s="5" t="s">
        <v>1071</v>
      </c>
      <c r="I605" s="5" t="s">
        <v>35</v>
      </c>
    </row>
    <row r="606" spans="2:16" x14ac:dyDescent="0.3">
      <c r="B606" s="4" t="s">
        <v>19</v>
      </c>
      <c r="C606" s="4" t="s">
        <v>983</v>
      </c>
      <c r="D606" s="4" t="s">
        <v>985</v>
      </c>
      <c r="E606" s="4" t="s">
        <v>1058</v>
      </c>
      <c r="F606" s="4" t="s">
        <v>1060</v>
      </c>
      <c r="G606" s="4" t="s">
        <v>1072</v>
      </c>
      <c r="H606" s="5" t="s">
        <v>1073</v>
      </c>
      <c r="I606" s="5" t="s">
        <v>35</v>
      </c>
    </row>
    <row r="607" spans="2:16" x14ac:dyDescent="0.3">
      <c r="B607" s="4" t="s">
        <v>19</v>
      </c>
      <c r="C607" s="4" t="s">
        <v>983</v>
      </c>
      <c r="D607" s="4" t="s">
        <v>985</v>
      </c>
      <c r="E607" s="4" t="s">
        <v>1058</v>
      </c>
      <c r="F607" s="4" t="s">
        <v>1060</v>
      </c>
      <c r="G607" s="4" t="s">
        <v>1074</v>
      </c>
      <c r="H607" s="5" t="s">
        <v>1075</v>
      </c>
      <c r="I607" s="5" t="s">
        <v>35</v>
      </c>
    </row>
    <row r="608" spans="2:16" x14ac:dyDescent="0.3">
      <c r="L608" s="163" t="s">
        <v>0</v>
      </c>
      <c r="M608" s="163"/>
      <c r="N608" s="163"/>
      <c r="O608" s="163" t="s">
        <v>1</v>
      </c>
      <c r="P608" s="163"/>
    </row>
    <row r="609" spans="2:16" ht="43.2" x14ac:dyDescent="0.3">
      <c r="B609" s="2" t="s">
        <v>19</v>
      </c>
      <c r="C609" s="2" t="s">
        <v>983</v>
      </c>
      <c r="D609" s="2" t="s">
        <v>985</v>
      </c>
      <c r="E609" s="2" t="s">
        <v>1058</v>
      </c>
      <c r="F609" s="2" t="s">
        <v>1076</v>
      </c>
      <c r="H609" s="3" t="s">
        <v>1077</v>
      </c>
      <c r="L609" s="35" t="s">
        <v>12</v>
      </c>
      <c r="M609" s="35" t="s">
        <v>13</v>
      </c>
      <c r="N609" s="35" t="s">
        <v>14</v>
      </c>
      <c r="O609" s="35" t="s">
        <v>32311</v>
      </c>
      <c r="P609" s="35" t="s">
        <v>31195</v>
      </c>
    </row>
    <row r="610" spans="2:16" x14ac:dyDescent="0.3">
      <c r="B610" s="4" t="s">
        <v>19</v>
      </c>
      <c r="C610" s="4" t="s">
        <v>983</v>
      </c>
      <c r="D610" s="4" t="s">
        <v>985</v>
      </c>
      <c r="E610" s="4" t="s">
        <v>1058</v>
      </c>
      <c r="F610" s="4" t="s">
        <v>1076</v>
      </c>
      <c r="G610" s="4" t="s">
        <v>1078</v>
      </c>
      <c r="H610" s="5" t="s">
        <v>1079</v>
      </c>
      <c r="I610" s="5" t="s">
        <v>35</v>
      </c>
    </row>
    <row r="611" spans="2:16" x14ac:dyDescent="0.3">
      <c r="B611" s="4" t="s">
        <v>19</v>
      </c>
      <c r="C611" s="4" t="s">
        <v>983</v>
      </c>
      <c r="D611" s="4" t="s">
        <v>985</v>
      </c>
      <c r="E611" s="4" t="s">
        <v>1058</v>
      </c>
      <c r="F611" s="4" t="s">
        <v>1076</v>
      </c>
      <c r="G611" s="4" t="s">
        <v>1080</v>
      </c>
      <c r="H611" s="5" t="s">
        <v>1081</v>
      </c>
      <c r="I611" s="5" t="s">
        <v>35</v>
      </c>
    </row>
    <row r="612" spans="2:16" x14ac:dyDescent="0.3">
      <c r="B612" s="4" t="s">
        <v>19</v>
      </c>
      <c r="C612" s="4" t="s">
        <v>983</v>
      </c>
      <c r="D612" s="4" t="s">
        <v>985</v>
      </c>
      <c r="E612" s="4" t="s">
        <v>1058</v>
      </c>
      <c r="F612" s="4" t="s">
        <v>1076</v>
      </c>
      <c r="G612" s="4" t="s">
        <v>1082</v>
      </c>
      <c r="H612" s="5" t="s">
        <v>1083</v>
      </c>
      <c r="I612" s="5" t="s">
        <v>35</v>
      </c>
    </row>
    <row r="613" spans="2:16" x14ac:dyDescent="0.3">
      <c r="B613" s="4" t="s">
        <v>19</v>
      </c>
      <c r="C613" s="4" t="s">
        <v>983</v>
      </c>
      <c r="D613" s="4" t="s">
        <v>985</v>
      </c>
      <c r="E613" s="4" t="s">
        <v>1058</v>
      </c>
      <c r="F613" s="4" t="s">
        <v>1076</v>
      </c>
      <c r="G613" s="4" t="s">
        <v>1084</v>
      </c>
      <c r="H613" s="5" t="s">
        <v>1085</v>
      </c>
      <c r="I613" s="5" t="s">
        <v>35</v>
      </c>
    </row>
    <row r="614" spans="2:16" x14ac:dyDescent="0.3">
      <c r="B614" s="4" t="s">
        <v>19</v>
      </c>
      <c r="C614" s="4" t="s">
        <v>983</v>
      </c>
      <c r="D614" s="4" t="s">
        <v>985</v>
      </c>
      <c r="E614" s="4" t="s">
        <v>1058</v>
      </c>
      <c r="F614" s="4" t="s">
        <v>1076</v>
      </c>
      <c r="G614" s="4" t="s">
        <v>1086</v>
      </c>
      <c r="H614" s="5" t="s">
        <v>1087</v>
      </c>
      <c r="I614" s="5" t="s">
        <v>35</v>
      </c>
    </row>
    <row r="615" spans="2:16" x14ac:dyDescent="0.3">
      <c r="B615" s="4" t="s">
        <v>19</v>
      </c>
      <c r="C615" s="4" t="s">
        <v>983</v>
      </c>
      <c r="D615" s="4" t="s">
        <v>985</v>
      </c>
      <c r="E615" s="4" t="s">
        <v>1058</v>
      </c>
      <c r="F615" s="4" t="s">
        <v>1076</v>
      </c>
      <c r="G615" s="4" t="s">
        <v>1088</v>
      </c>
      <c r="H615" s="5" t="s">
        <v>1089</v>
      </c>
      <c r="I615" s="5" t="s">
        <v>35</v>
      </c>
    </row>
    <row r="616" spans="2:16" x14ac:dyDescent="0.3">
      <c r="L616" s="163" t="s">
        <v>0</v>
      </c>
      <c r="M616" s="163"/>
      <c r="N616" s="163"/>
      <c r="O616" s="163" t="s">
        <v>1</v>
      </c>
      <c r="P616" s="163"/>
    </row>
    <row r="617" spans="2:16" ht="43.2" x14ac:dyDescent="0.3">
      <c r="B617" s="2" t="s">
        <v>19</v>
      </c>
      <c r="C617" s="2" t="s">
        <v>983</v>
      </c>
      <c r="D617" s="2" t="s">
        <v>985</v>
      </c>
      <c r="E617" s="2" t="s">
        <v>1058</v>
      </c>
      <c r="F617" s="2" t="s">
        <v>1090</v>
      </c>
      <c r="H617" s="3" t="s">
        <v>1091</v>
      </c>
      <c r="L617" s="35" t="s">
        <v>12</v>
      </c>
      <c r="M617" s="35" t="s">
        <v>13</v>
      </c>
      <c r="N617" s="35" t="s">
        <v>14</v>
      </c>
      <c r="O617" s="35" t="s">
        <v>32311</v>
      </c>
      <c r="P617" s="35" t="s">
        <v>31195</v>
      </c>
    </row>
    <row r="618" spans="2:16" x14ac:dyDescent="0.3">
      <c r="B618" s="4" t="s">
        <v>19</v>
      </c>
      <c r="C618" s="4" t="s">
        <v>983</v>
      </c>
      <c r="D618" s="4" t="s">
        <v>985</v>
      </c>
      <c r="E618" s="4" t="s">
        <v>1058</v>
      </c>
      <c r="F618" s="4" t="s">
        <v>1090</v>
      </c>
      <c r="G618" s="4" t="s">
        <v>1092</v>
      </c>
      <c r="H618" s="5" t="s">
        <v>1093</v>
      </c>
      <c r="I618" s="5" t="s">
        <v>35</v>
      </c>
    </row>
    <row r="619" spans="2:16" x14ac:dyDescent="0.3">
      <c r="B619" s="4" t="s">
        <v>19</v>
      </c>
      <c r="C619" s="4" t="s">
        <v>983</v>
      </c>
      <c r="D619" s="4" t="s">
        <v>985</v>
      </c>
      <c r="E619" s="4" t="s">
        <v>1058</v>
      </c>
      <c r="F619" s="4" t="s">
        <v>1090</v>
      </c>
      <c r="G619" s="4" t="s">
        <v>1094</v>
      </c>
      <c r="H619" s="5" t="s">
        <v>1095</v>
      </c>
      <c r="I619" s="5" t="s">
        <v>35</v>
      </c>
    </row>
    <row r="620" spans="2:16" x14ac:dyDescent="0.3">
      <c r="B620" s="4" t="s">
        <v>19</v>
      </c>
      <c r="C620" s="4" t="s">
        <v>983</v>
      </c>
      <c r="D620" s="4" t="s">
        <v>985</v>
      </c>
      <c r="E620" s="4" t="s">
        <v>1058</v>
      </c>
      <c r="F620" s="4" t="s">
        <v>1090</v>
      </c>
      <c r="G620" s="4" t="s">
        <v>1096</v>
      </c>
      <c r="H620" s="5" t="s">
        <v>1097</v>
      </c>
      <c r="I620" s="5" t="s">
        <v>35</v>
      </c>
    </row>
    <row r="621" spans="2:16" x14ac:dyDescent="0.3">
      <c r="B621" s="4" t="s">
        <v>19</v>
      </c>
      <c r="C621" s="4" t="s">
        <v>983</v>
      </c>
      <c r="D621" s="4" t="s">
        <v>985</v>
      </c>
      <c r="E621" s="4" t="s">
        <v>1058</v>
      </c>
      <c r="F621" s="4" t="s">
        <v>1090</v>
      </c>
      <c r="G621" s="4" t="s">
        <v>1098</v>
      </c>
      <c r="H621" s="5" t="s">
        <v>1099</v>
      </c>
      <c r="I621" s="5" t="s">
        <v>35</v>
      </c>
    </row>
    <row r="622" spans="2:16" x14ac:dyDescent="0.3">
      <c r="B622" s="4" t="s">
        <v>19</v>
      </c>
      <c r="C622" s="4" t="s">
        <v>983</v>
      </c>
      <c r="D622" s="4" t="s">
        <v>985</v>
      </c>
      <c r="E622" s="4" t="s">
        <v>1058</v>
      </c>
      <c r="F622" s="4" t="s">
        <v>1090</v>
      </c>
      <c r="G622" s="4" t="s">
        <v>1100</v>
      </c>
      <c r="H622" s="5" t="s">
        <v>1101</v>
      </c>
      <c r="I622" s="5" t="s">
        <v>35</v>
      </c>
    </row>
    <row r="623" spans="2:16" x14ac:dyDescent="0.3">
      <c r="B623" s="4" t="s">
        <v>19</v>
      </c>
      <c r="C623" s="4" t="s">
        <v>983</v>
      </c>
      <c r="D623" s="4" t="s">
        <v>985</v>
      </c>
      <c r="E623" s="4" t="s">
        <v>1058</v>
      </c>
      <c r="F623" s="4" t="s">
        <v>1090</v>
      </c>
      <c r="G623" s="4" t="s">
        <v>1102</v>
      </c>
      <c r="H623" s="5" t="s">
        <v>1103</v>
      </c>
      <c r="I623" s="5" t="s">
        <v>35</v>
      </c>
    </row>
    <row r="624" spans="2:16" x14ac:dyDescent="0.3">
      <c r="B624" s="4" t="s">
        <v>19</v>
      </c>
      <c r="C624" s="4" t="s">
        <v>983</v>
      </c>
      <c r="D624" s="4" t="s">
        <v>985</v>
      </c>
      <c r="E624" s="4" t="s">
        <v>1058</v>
      </c>
      <c r="F624" s="4" t="s">
        <v>1090</v>
      </c>
      <c r="G624" s="4" t="s">
        <v>1104</v>
      </c>
      <c r="H624" s="5" t="s">
        <v>1105</v>
      </c>
      <c r="I624" s="5" t="s">
        <v>35</v>
      </c>
    </row>
    <row r="625" spans="2:16" x14ac:dyDescent="0.3">
      <c r="B625" s="2" t="s">
        <v>19</v>
      </c>
      <c r="C625" s="2" t="s">
        <v>983</v>
      </c>
      <c r="D625" s="2" t="s">
        <v>985</v>
      </c>
      <c r="E625" s="2" t="s">
        <v>1106</v>
      </c>
      <c r="H625" s="3" t="s">
        <v>1107</v>
      </c>
    </row>
    <row r="626" spans="2:16" x14ac:dyDescent="0.3">
      <c r="L626" s="163" t="s">
        <v>0</v>
      </c>
      <c r="M626" s="163"/>
      <c r="N626" s="163"/>
      <c r="O626" s="163" t="s">
        <v>1</v>
      </c>
      <c r="P626" s="163"/>
    </row>
    <row r="627" spans="2:16" ht="43.2" x14ac:dyDescent="0.3">
      <c r="B627" s="2" t="s">
        <v>19</v>
      </c>
      <c r="C627" s="2" t="s">
        <v>983</v>
      </c>
      <c r="D627" s="2" t="s">
        <v>985</v>
      </c>
      <c r="E627" s="2" t="s">
        <v>1106</v>
      </c>
      <c r="F627" s="2" t="s">
        <v>1108</v>
      </c>
      <c r="H627" s="3" t="s">
        <v>1109</v>
      </c>
      <c r="L627" s="35" t="s">
        <v>12</v>
      </c>
      <c r="M627" s="35" t="s">
        <v>13</v>
      </c>
      <c r="N627" s="35" t="s">
        <v>14</v>
      </c>
      <c r="O627" s="35" t="s">
        <v>32311</v>
      </c>
      <c r="P627" s="35" t="s">
        <v>31195</v>
      </c>
    </row>
    <row r="628" spans="2:16" x14ac:dyDescent="0.3">
      <c r="B628" s="4" t="s">
        <v>19</v>
      </c>
      <c r="C628" s="4" t="s">
        <v>983</v>
      </c>
      <c r="D628" s="4" t="s">
        <v>985</v>
      </c>
      <c r="E628" s="4" t="s">
        <v>1106</v>
      </c>
      <c r="F628" s="4" t="s">
        <v>1108</v>
      </c>
      <c r="G628" s="4" t="s">
        <v>1110</v>
      </c>
      <c r="H628" s="5" t="s">
        <v>1111</v>
      </c>
      <c r="I628" s="5" t="s">
        <v>35</v>
      </c>
    </row>
    <row r="629" spans="2:16" x14ac:dyDescent="0.3">
      <c r="B629" s="4" t="s">
        <v>19</v>
      </c>
      <c r="C629" s="4" t="s">
        <v>983</v>
      </c>
      <c r="D629" s="4" t="s">
        <v>985</v>
      </c>
      <c r="E629" s="4" t="s">
        <v>1106</v>
      </c>
      <c r="F629" s="4" t="s">
        <v>1108</v>
      </c>
      <c r="G629" s="4" t="s">
        <v>1112</v>
      </c>
      <c r="H629" s="5" t="s">
        <v>1113</v>
      </c>
      <c r="I629" s="5" t="s">
        <v>35</v>
      </c>
    </row>
    <row r="630" spans="2:16" x14ac:dyDescent="0.3">
      <c r="B630" s="4" t="s">
        <v>19</v>
      </c>
      <c r="C630" s="4" t="s">
        <v>983</v>
      </c>
      <c r="D630" s="4" t="s">
        <v>985</v>
      </c>
      <c r="E630" s="4" t="s">
        <v>1106</v>
      </c>
      <c r="F630" s="4" t="s">
        <v>1108</v>
      </c>
      <c r="G630" s="4" t="s">
        <v>1114</v>
      </c>
      <c r="H630" s="5" t="s">
        <v>1115</v>
      </c>
      <c r="I630" s="5" t="s">
        <v>35</v>
      </c>
    </row>
    <row r="631" spans="2:16" x14ac:dyDescent="0.3">
      <c r="B631" s="4" t="s">
        <v>19</v>
      </c>
      <c r="C631" s="4" t="s">
        <v>983</v>
      </c>
      <c r="D631" s="4" t="s">
        <v>985</v>
      </c>
      <c r="E631" s="4" t="s">
        <v>1106</v>
      </c>
      <c r="F631" s="4" t="s">
        <v>1108</v>
      </c>
      <c r="G631" s="4" t="s">
        <v>1116</v>
      </c>
      <c r="H631" s="5" t="s">
        <v>1117</v>
      </c>
      <c r="I631" s="5" t="s">
        <v>35</v>
      </c>
    </row>
    <row r="632" spans="2:16" x14ac:dyDescent="0.3">
      <c r="B632" s="4" t="s">
        <v>19</v>
      </c>
      <c r="C632" s="4" t="s">
        <v>983</v>
      </c>
      <c r="D632" s="4" t="s">
        <v>985</v>
      </c>
      <c r="E632" s="4" t="s">
        <v>1106</v>
      </c>
      <c r="F632" s="4" t="s">
        <v>1108</v>
      </c>
      <c r="G632" s="4" t="s">
        <v>1118</v>
      </c>
      <c r="H632" s="5" t="s">
        <v>1119</v>
      </c>
      <c r="I632" s="5" t="s">
        <v>35</v>
      </c>
    </row>
    <row r="633" spans="2:16" x14ac:dyDescent="0.3">
      <c r="B633" s="4" t="s">
        <v>19</v>
      </c>
      <c r="C633" s="4" t="s">
        <v>983</v>
      </c>
      <c r="D633" s="4" t="s">
        <v>985</v>
      </c>
      <c r="E633" s="4" t="s">
        <v>1106</v>
      </c>
      <c r="F633" s="4" t="s">
        <v>1108</v>
      </c>
      <c r="G633" s="4" t="s">
        <v>1120</v>
      </c>
      <c r="H633" s="5" t="s">
        <v>1121</v>
      </c>
      <c r="I633" s="5" t="s">
        <v>35</v>
      </c>
    </row>
    <row r="634" spans="2:16" x14ac:dyDescent="0.3">
      <c r="B634" s="4" t="s">
        <v>19</v>
      </c>
      <c r="C634" s="4" t="s">
        <v>983</v>
      </c>
      <c r="D634" s="4" t="s">
        <v>985</v>
      </c>
      <c r="E634" s="4" t="s">
        <v>1106</v>
      </c>
      <c r="F634" s="4" t="s">
        <v>1108</v>
      </c>
      <c r="G634" s="4" t="s">
        <v>1122</v>
      </c>
      <c r="H634" s="5" t="s">
        <v>1123</v>
      </c>
      <c r="I634" s="5" t="s">
        <v>35</v>
      </c>
    </row>
    <row r="635" spans="2:16" x14ac:dyDescent="0.3">
      <c r="L635" s="163" t="s">
        <v>0</v>
      </c>
      <c r="M635" s="163"/>
      <c r="N635" s="163"/>
      <c r="O635" s="163" t="s">
        <v>1</v>
      </c>
      <c r="P635" s="163"/>
    </row>
    <row r="636" spans="2:16" ht="43.2" x14ac:dyDescent="0.3">
      <c r="B636" s="2" t="s">
        <v>19</v>
      </c>
      <c r="C636" s="2" t="s">
        <v>983</v>
      </c>
      <c r="D636" s="2" t="s">
        <v>985</v>
      </c>
      <c r="E636" s="2" t="s">
        <v>1106</v>
      </c>
      <c r="F636" s="2" t="s">
        <v>1124</v>
      </c>
      <c r="H636" s="3" t="s">
        <v>1125</v>
      </c>
      <c r="L636" s="35" t="s">
        <v>12</v>
      </c>
      <c r="M636" s="35" t="s">
        <v>13</v>
      </c>
      <c r="N636" s="35" t="s">
        <v>14</v>
      </c>
      <c r="O636" s="35" t="s">
        <v>32311</v>
      </c>
      <c r="P636" s="35" t="s">
        <v>31195</v>
      </c>
    </row>
    <row r="637" spans="2:16" x14ac:dyDescent="0.3">
      <c r="B637" s="4" t="s">
        <v>19</v>
      </c>
      <c r="C637" s="4" t="s">
        <v>983</v>
      </c>
      <c r="D637" s="4" t="s">
        <v>985</v>
      </c>
      <c r="E637" s="4" t="s">
        <v>1106</v>
      </c>
      <c r="F637" s="4" t="s">
        <v>1124</v>
      </c>
      <c r="G637" s="4" t="s">
        <v>1126</v>
      </c>
      <c r="H637" s="5" t="s">
        <v>1127</v>
      </c>
      <c r="I637" s="5" t="s">
        <v>35</v>
      </c>
    </row>
    <row r="638" spans="2:16" x14ac:dyDescent="0.3">
      <c r="B638" s="4" t="s">
        <v>19</v>
      </c>
      <c r="C638" s="4" t="s">
        <v>983</v>
      </c>
      <c r="D638" s="4" t="s">
        <v>985</v>
      </c>
      <c r="E638" s="4" t="s">
        <v>1106</v>
      </c>
      <c r="F638" s="4" t="s">
        <v>1124</v>
      </c>
      <c r="G638" s="4" t="s">
        <v>1128</v>
      </c>
      <c r="H638" s="5" t="s">
        <v>1129</v>
      </c>
      <c r="I638" s="5" t="s">
        <v>35</v>
      </c>
    </row>
    <row r="639" spans="2:16" x14ac:dyDescent="0.3">
      <c r="B639" s="4" t="s">
        <v>19</v>
      </c>
      <c r="C639" s="4" t="s">
        <v>983</v>
      </c>
      <c r="D639" s="4" t="s">
        <v>985</v>
      </c>
      <c r="E639" s="4" t="s">
        <v>1106</v>
      </c>
      <c r="F639" s="4" t="s">
        <v>1124</v>
      </c>
      <c r="G639" s="4" t="s">
        <v>1130</v>
      </c>
      <c r="H639" s="5" t="s">
        <v>1113</v>
      </c>
      <c r="I639" s="5" t="s">
        <v>35</v>
      </c>
    </row>
    <row r="640" spans="2:16" x14ac:dyDescent="0.3">
      <c r="B640" s="4" t="s">
        <v>19</v>
      </c>
      <c r="C640" s="4" t="s">
        <v>983</v>
      </c>
      <c r="D640" s="4" t="s">
        <v>985</v>
      </c>
      <c r="E640" s="4" t="s">
        <v>1106</v>
      </c>
      <c r="F640" s="4" t="s">
        <v>1124</v>
      </c>
      <c r="G640" s="4" t="s">
        <v>1131</v>
      </c>
      <c r="H640" s="5" t="s">
        <v>1115</v>
      </c>
      <c r="I640" s="5" t="s">
        <v>35</v>
      </c>
    </row>
    <row r="641" spans="2:16" x14ac:dyDescent="0.3">
      <c r="B641" s="4" t="s">
        <v>19</v>
      </c>
      <c r="C641" s="4" t="s">
        <v>983</v>
      </c>
      <c r="D641" s="4" t="s">
        <v>985</v>
      </c>
      <c r="E641" s="4" t="s">
        <v>1106</v>
      </c>
      <c r="F641" s="4" t="s">
        <v>1124</v>
      </c>
      <c r="G641" s="4" t="s">
        <v>1132</v>
      </c>
      <c r="H641" s="5" t="s">
        <v>1117</v>
      </c>
      <c r="I641" s="5" t="s">
        <v>35</v>
      </c>
    </row>
    <row r="642" spans="2:16" x14ac:dyDescent="0.3">
      <c r="B642" s="4" t="s">
        <v>19</v>
      </c>
      <c r="C642" s="4" t="s">
        <v>983</v>
      </c>
      <c r="D642" s="4" t="s">
        <v>985</v>
      </c>
      <c r="E642" s="4" t="s">
        <v>1106</v>
      </c>
      <c r="F642" s="4" t="s">
        <v>1124</v>
      </c>
      <c r="G642" s="4" t="s">
        <v>1133</v>
      </c>
      <c r="H642" s="5" t="s">
        <v>1119</v>
      </c>
      <c r="I642" s="5" t="s">
        <v>35</v>
      </c>
    </row>
    <row r="643" spans="2:16" x14ac:dyDescent="0.3">
      <c r="B643" s="4" t="s">
        <v>19</v>
      </c>
      <c r="C643" s="4" t="s">
        <v>983</v>
      </c>
      <c r="D643" s="4" t="s">
        <v>985</v>
      </c>
      <c r="E643" s="4" t="s">
        <v>1106</v>
      </c>
      <c r="F643" s="4" t="s">
        <v>1124</v>
      </c>
      <c r="G643" s="4" t="s">
        <v>1134</v>
      </c>
      <c r="H643" s="5" t="s">
        <v>1121</v>
      </c>
      <c r="I643" s="5" t="s">
        <v>35</v>
      </c>
    </row>
    <row r="644" spans="2:16" x14ac:dyDescent="0.3">
      <c r="B644" s="4" t="s">
        <v>19</v>
      </c>
      <c r="C644" s="4" t="s">
        <v>983</v>
      </c>
      <c r="D644" s="4" t="s">
        <v>985</v>
      </c>
      <c r="E644" s="4" t="s">
        <v>1106</v>
      </c>
      <c r="F644" s="4" t="s">
        <v>1124</v>
      </c>
      <c r="G644" s="4" t="s">
        <v>1135</v>
      </c>
      <c r="H644" s="5" t="s">
        <v>1123</v>
      </c>
      <c r="I644" s="5" t="s">
        <v>35</v>
      </c>
    </row>
    <row r="645" spans="2:16" x14ac:dyDescent="0.3">
      <c r="L645" s="163" t="s">
        <v>0</v>
      </c>
      <c r="M645" s="163"/>
      <c r="N645" s="163"/>
      <c r="O645" s="163" t="s">
        <v>1</v>
      </c>
      <c r="P645" s="163"/>
    </row>
    <row r="646" spans="2:16" ht="43.2" x14ac:dyDescent="0.3">
      <c r="B646" s="2" t="s">
        <v>19</v>
      </c>
      <c r="C646" s="2" t="s">
        <v>983</v>
      </c>
      <c r="D646" s="2" t="s">
        <v>985</v>
      </c>
      <c r="E646" s="2" t="s">
        <v>1106</v>
      </c>
      <c r="F646" s="2" t="s">
        <v>1136</v>
      </c>
      <c r="H646" s="3" t="s">
        <v>1137</v>
      </c>
      <c r="L646" s="35" t="s">
        <v>12</v>
      </c>
      <c r="M646" s="35" t="s">
        <v>13</v>
      </c>
      <c r="N646" s="35" t="s">
        <v>14</v>
      </c>
      <c r="O646" s="35" t="s">
        <v>32311</v>
      </c>
      <c r="P646" s="35" t="s">
        <v>31195</v>
      </c>
    </row>
    <row r="647" spans="2:16" x14ac:dyDescent="0.3">
      <c r="B647" s="4" t="s">
        <v>19</v>
      </c>
      <c r="C647" s="4" t="s">
        <v>983</v>
      </c>
      <c r="D647" s="4" t="s">
        <v>985</v>
      </c>
      <c r="E647" s="4" t="s">
        <v>1106</v>
      </c>
      <c r="F647" s="4" t="s">
        <v>1136</v>
      </c>
      <c r="G647" s="4" t="s">
        <v>1138</v>
      </c>
      <c r="H647" s="5" t="s">
        <v>1139</v>
      </c>
      <c r="I647" s="5" t="s">
        <v>35</v>
      </c>
    </row>
    <row r="648" spans="2:16" x14ac:dyDescent="0.3">
      <c r="B648" s="4" t="s">
        <v>19</v>
      </c>
      <c r="C648" s="4" t="s">
        <v>983</v>
      </c>
      <c r="D648" s="4" t="s">
        <v>985</v>
      </c>
      <c r="E648" s="4" t="s">
        <v>1106</v>
      </c>
      <c r="F648" s="4" t="s">
        <v>1136</v>
      </c>
      <c r="G648" s="4" t="s">
        <v>1140</v>
      </c>
      <c r="H648" s="5" t="s">
        <v>1141</v>
      </c>
      <c r="I648" s="5" t="s">
        <v>35</v>
      </c>
    </row>
    <row r="649" spans="2:16" x14ac:dyDescent="0.3">
      <c r="B649" s="4" t="s">
        <v>19</v>
      </c>
      <c r="C649" s="4" t="s">
        <v>983</v>
      </c>
      <c r="D649" s="4" t="s">
        <v>985</v>
      </c>
      <c r="E649" s="4" t="s">
        <v>1106</v>
      </c>
      <c r="F649" s="4" t="s">
        <v>1136</v>
      </c>
      <c r="G649" s="4" t="s">
        <v>1142</v>
      </c>
      <c r="H649" s="5" t="s">
        <v>1143</v>
      </c>
      <c r="I649" s="5" t="s">
        <v>35</v>
      </c>
    </row>
    <row r="650" spans="2:16" x14ac:dyDescent="0.3">
      <c r="B650" s="4" t="s">
        <v>19</v>
      </c>
      <c r="C650" s="4" t="s">
        <v>983</v>
      </c>
      <c r="D650" s="4" t="s">
        <v>985</v>
      </c>
      <c r="E650" s="4" t="s">
        <v>1106</v>
      </c>
      <c r="F650" s="4" t="s">
        <v>1136</v>
      </c>
      <c r="G650" s="4" t="s">
        <v>1144</v>
      </c>
      <c r="H650" s="5" t="s">
        <v>1145</v>
      </c>
      <c r="I650" s="5" t="s">
        <v>35</v>
      </c>
    </row>
    <row r="651" spans="2:16" x14ac:dyDescent="0.3">
      <c r="B651" s="4" t="s">
        <v>19</v>
      </c>
      <c r="C651" s="4" t="s">
        <v>983</v>
      </c>
      <c r="D651" s="4" t="s">
        <v>985</v>
      </c>
      <c r="E651" s="4" t="s">
        <v>1106</v>
      </c>
      <c r="F651" s="4" t="s">
        <v>1136</v>
      </c>
      <c r="G651" s="4" t="s">
        <v>1146</v>
      </c>
      <c r="H651" s="5" t="s">
        <v>1147</v>
      </c>
      <c r="I651" s="5" t="s">
        <v>35</v>
      </c>
    </row>
    <row r="652" spans="2:16" x14ac:dyDescent="0.3">
      <c r="B652" s="4" t="s">
        <v>19</v>
      </c>
      <c r="C652" s="4" t="s">
        <v>983</v>
      </c>
      <c r="D652" s="4" t="s">
        <v>985</v>
      </c>
      <c r="E652" s="4" t="s">
        <v>1106</v>
      </c>
      <c r="F652" s="4" t="s">
        <v>1136</v>
      </c>
      <c r="G652" s="4" t="s">
        <v>1148</v>
      </c>
      <c r="H652" s="5" t="s">
        <v>1149</v>
      </c>
      <c r="I652" s="5" t="s">
        <v>35</v>
      </c>
    </row>
    <row r="653" spans="2:16" x14ac:dyDescent="0.3">
      <c r="B653" s="4" t="s">
        <v>19</v>
      </c>
      <c r="C653" s="4" t="s">
        <v>983</v>
      </c>
      <c r="D653" s="4" t="s">
        <v>985</v>
      </c>
      <c r="E653" s="4" t="s">
        <v>1106</v>
      </c>
      <c r="F653" s="4" t="s">
        <v>1136</v>
      </c>
      <c r="G653" s="4" t="s">
        <v>1150</v>
      </c>
      <c r="H653" s="5" t="s">
        <v>1151</v>
      </c>
      <c r="I653" s="5" t="s">
        <v>35</v>
      </c>
    </row>
    <row r="654" spans="2:16" x14ac:dyDescent="0.3">
      <c r="B654" s="4" t="s">
        <v>19</v>
      </c>
      <c r="C654" s="4" t="s">
        <v>983</v>
      </c>
      <c r="D654" s="4" t="s">
        <v>985</v>
      </c>
      <c r="E654" s="4" t="s">
        <v>1106</v>
      </c>
      <c r="F654" s="4" t="s">
        <v>1136</v>
      </c>
      <c r="G654" s="4" t="s">
        <v>1152</v>
      </c>
      <c r="H654" s="5" t="s">
        <v>1153</v>
      </c>
      <c r="I654" s="5" t="s">
        <v>35</v>
      </c>
    </row>
    <row r="655" spans="2:16" x14ac:dyDescent="0.3">
      <c r="L655" s="163" t="s">
        <v>0</v>
      </c>
      <c r="M655" s="163"/>
      <c r="N655" s="163"/>
      <c r="O655" s="163" t="s">
        <v>1</v>
      </c>
      <c r="P655" s="163"/>
    </row>
    <row r="656" spans="2:16" ht="43.2" x14ac:dyDescent="0.3">
      <c r="B656" s="2" t="s">
        <v>19</v>
      </c>
      <c r="C656" s="2" t="s">
        <v>983</v>
      </c>
      <c r="D656" s="2" t="s">
        <v>985</v>
      </c>
      <c r="E656" s="2" t="s">
        <v>1106</v>
      </c>
      <c r="F656" s="2" t="s">
        <v>1154</v>
      </c>
      <c r="H656" s="3" t="s">
        <v>1155</v>
      </c>
      <c r="L656" s="35" t="s">
        <v>12</v>
      </c>
      <c r="M656" s="35" t="s">
        <v>13</v>
      </c>
      <c r="N656" s="35" t="s">
        <v>14</v>
      </c>
      <c r="O656" s="35" t="s">
        <v>32311</v>
      </c>
      <c r="P656" s="35" t="s">
        <v>31195</v>
      </c>
    </row>
    <row r="657" spans="2:16" x14ac:dyDescent="0.3">
      <c r="B657" s="4" t="s">
        <v>19</v>
      </c>
      <c r="C657" s="4" t="s">
        <v>983</v>
      </c>
      <c r="D657" s="4" t="s">
        <v>985</v>
      </c>
      <c r="E657" s="4" t="s">
        <v>1106</v>
      </c>
      <c r="F657" s="4" t="s">
        <v>1154</v>
      </c>
      <c r="G657" s="4" t="s">
        <v>1156</v>
      </c>
      <c r="H657" s="5" t="s">
        <v>1157</v>
      </c>
      <c r="I657" s="5" t="s">
        <v>35</v>
      </c>
    </row>
    <row r="658" spans="2:16" x14ac:dyDescent="0.3">
      <c r="B658" s="4" t="s">
        <v>19</v>
      </c>
      <c r="C658" s="4" t="s">
        <v>983</v>
      </c>
      <c r="D658" s="4" t="s">
        <v>985</v>
      </c>
      <c r="E658" s="4" t="s">
        <v>1106</v>
      </c>
      <c r="F658" s="4" t="s">
        <v>1154</v>
      </c>
      <c r="G658" s="4" t="s">
        <v>1158</v>
      </c>
      <c r="H658" s="5" t="s">
        <v>1159</v>
      </c>
      <c r="I658" s="5" t="s">
        <v>35</v>
      </c>
    </row>
    <row r="659" spans="2:16" x14ac:dyDescent="0.3">
      <c r="B659" s="4" t="s">
        <v>19</v>
      </c>
      <c r="C659" s="4" t="s">
        <v>983</v>
      </c>
      <c r="D659" s="4" t="s">
        <v>985</v>
      </c>
      <c r="E659" s="4" t="s">
        <v>1106</v>
      </c>
      <c r="F659" s="4" t="s">
        <v>1154</v>
      </c>
      <c r="G659" s="4" t="s">
        <v>1160</v>
      </c>
      <c r="H659" s="5" t="s">
        <v>1161</v>
      </c>
      <c r="I659" s="5" t="s">
        <v>35</v>
      </c>
    </row>
    <row r="660" spans="2:16" x14ac:dyDescent="0.3">
      <c r="B660" s="4" t="s">
        <v>19</v>
      </c>
      <c r="C660" s="4" t="s">
        <v>983</v>
      </c>
      <c r="D660" s="4" t="s">
        <v>985</v>
      </c>
      <c r="E660" s="4" t="s">
        <v>1106</v>
      </c>
      <c r="F660" s="4" t="s">
        <v>1154</v>
      </c>
      <c r="G660" s="4" t="s">
        <v>1162</v>
      </c>
      <c r="H660" s="5" t="s">
        <v>1163</v>
      </c>
      <c r="I660" s="5" t="s">
        <v>35</v>
      </c>
    </row>
    <row r="661" spans="2:16" x14ac:dyDescent="0.3">
      <c r="B661" s="4" t="s">
        <v>19</v>
      </c>
      <c r="C661" s="4" t="s">
        <v>983</v>
      </c>
      <c r="D661" s="4" t="s">
        <v>985</v>
      </c>
      <c r="E661" s="4" t="s">
        <v>1106</v>
      </c>
      <c r="F661" s="4" t="s">
        <v>1154</v>
      </c>
      <c r="G661" s="4" t="s">
        <v>1164</v>
      </c>
      <c r="H661" s="5" t="s">
        <v>1165</v>
      </c>
      <c r="I661" s="5" t="s">
        <v>35</v>
      </c>
    </row>
    <row r="662" spans="2:16" x14ac:dyDescent="0.3">
      <c r="B662" s="4" t="s">
        <v>19</v>
      </c>
      <c r="C662" s="4" t="s">
        <v>983</v>
      </c>
      <c r="D662" s="4" t="s">
        <v>985</v>
      </c>
      <c r="E662" s="4" t="s">
        <v>1106</v>
      </c>
      <c r="F662" s="4" t="s">
        <v>1154</v>
      </c>
      <c r="G662" s="4" t="s">
        <v>1166</v>
      </c>
      <c r="H662" s="5" t="s">
        <v>1167</v>
      </c>
      <c r="I662" s="5" t="s">
        <v>35</v>
      </c>
    </row>
    <row r="663" spans="2:16" x14ac:dyDescent="0.3">
      <c r="B663" s="4" t="s">
        <v>19</v>
      </c>
      <c r="C663" s="4" t="s">
        <v>983</v>
      </c>
      <c r="D663" s="4" t="s">
        <v>985</v>
      </c>
      <c r="E663" s="4" t="s">
        <v>1106</v>
      </c>
      <c r="F663" s="4" t="s">
        <v>1154</v>
      </c>
      <c r="G663" s="4" t="s">
        <v>1168</v>
      </c>
      <c r="H663" s="5" t="s">
        <v>1169</v>
      </c>
      <c r="I663" s="5" t="s">
        <v>35</v>
      </c>
    </row>
    <row r="664" spans="2:16" x14ac:dyDescent="0.3">
      <c r="B664" s="4" t="s">
        <v>19</v>
      </c>
      <c r="C664" s="4" t="s">
        <v>983</v>
      </c>
      <c r="D664" s="4" t="s">
        <v>985</v>
      </c>
      <c r="E664" s="4" t="s">
        <v>1106</v>
      </c>
      <c r="F664" s="4" t="s">
        <v>1154</v>
      </c>
      <c r="G664" s="4" t="s">
        <v>1170</v>
      </c>
      <c r="H664" s="5" t="s">
        <v>1171</v>
      </c>
      <c r="I664" s="5" t="s">
        <v>35</v>
      </c>
    </row>
    <row r="665" spans="2:16" x14ac:dyDescent="0.3">
      <c r="L665" s="163" t="s">
        <v>0</v>
      </c>
      <c r="M665" s="163"/>
      <c r="N665" s="163"/>
      <c r="O665" s="163" t="s">
        <v>1</v>
      </c>
      <c r="P665" s="163"/>
    </row>
    <row r="666" spans="2:16" ht="43.2" x14ac:dyDescent="0.3">
      <c r="B666" s="2" t="s">
        <v>19</v>
      </c>
      <c r="C666" s="2" t="s">
        <v>983</v>
      </c>
      <c r="D666" s="2" t="s">
        <v>985</v>
      </c>
      <c r="E666" s="2" t="s">
        <v>1106</v>
      </c>
      <c r="F666" s="2" t="s">
        <v>1172</v>
      </c>
      <c r="H666" s="3" t="s">
        <v>1173</v>
      </c>
      <c r="L666" s="35" t="s">
        <v>12</v>
      </c>
      <c r="M666" s="35" t="s">
        <v>13</v>
      </c>
      <c r="N666" s="35" t="s">
        <v>14</v>
      </c>
      <c r="O666" s="35" t="s">
        <v>32311</v>
      </c>
      <c r="P666" s="35" t="s">
        <v>31195</v>
      </c>
    </row>
    <row r="667" spans="2:16" x14ac:dyDescent="0.3">
      <c r="B667" s="4" t="s">
        <v>19</v>
      </c>
      <c r="C667" s="4" t="s">
        <v>983</v>
      </c>
      <c r="D667" s="4" t="s">
        <v>985</v>
      </c>
      <c r="E667" s="4" t="s">
        <v>1106</v>
      </c>
      <c r="F667" s="4" t="s">
        <v>1172</v>
      </c>
      <c r="G667" s="4" t="s">
        <v>1174</v>
      </c>
      <c r="H667" s="5" t="s">
        <v>1175</v>
      </c>
      <c r="I667" s="5" t="s">
        <v>35</v>
      </c>
    </row>
    <row r="668" spans="2:16" x14ac:dyDescent="0.3">
      <c r="B668" s="4" t="s">
        <v>19</v>
      </c>
      <c r="C668" s="4" t="s">
        <v>983</v>
      </c>
      <c r="D668" s="4" t="s">
        <v>985</v>
      </c>
      <c r="E668" s="4" t="s">
        <v>1106</v>
      </c>
      <c r="F668" s="4" t="s">
        <v>1172</v>
      </c>
      <c r="G668" s="4" t="s">
        <v>1176</v>
      </c>
      <c r="H668" s="5" t="s">
        <v>1177</v>
      </c>
      <c r="I668" s="5" t="s">
        <v>35</v>
      </c>
    </row>
    <row r="669" spans="2:16" x14ac:dyDescent="0.3">
      <c r="B669" s="4" t="s">
        <v>19</v>
      </c>
      <c r="C669" s="4" t="s">
        <v>983</v>
      </c>
      <c r="D669" s="4" t="s">
        <v>985</v>
      </c>
      <c r="E669" s="4" t="s">
        <v>1106</v>
      </c>
      <c r="F669" s="4" t="s">
        <v>1172</v>
      </c>
      <c r="G669" s="4" t="s">
        <v>1178</v>
      </c>
      <c r="H669" s="5" t="s">
        <v>1179</v>
      </c>
      <c r="I669" s="5" t="s">
        <v>35</v>
      </c>
    </row>
    <row r="670" spans="2:16" x14ac:dyDescent="0.3">
      <c r="B670" s="4" t="s">
        <v>19</v>
      </c>
      <c r="C670" s="4" t="s">
        <v>983</v>
      </c>
      <c r="D670" s="4" t="s">
        <v>985</v>
      </c>
      <c r="E670" s="4" t="s">
        <v>1106</v>
      </c>
      <c r="F670" s="4" t="s">
        <v>1172</v>
      </c>
      <c r="G670" s="4" t="s">
        <v>1180</v>
      </c>
      <c r="H670" s="5" t="s">
        <v>1181</v>
      </c>
      <c r="I670" s="5" t="s">
        <v>35</v>
      </c>
    </row>
    <row r="671" spans="2:16" x14ac:dyDescent="0.3">
      <c r="B671" s="4" t="s">
        <v>19</v>
      </c>
      <c r="C671" s="4" t="s">
        <v>983</v>
      </c>
      <c r="D671" s="4" t="s">
        <v>985</v>
      </c>
      <c r="E671" s="4" t="s">
        <v>1106</v>
      </c>
      <c r="F671" s="4" t="s">
        <v>1172</v>
      </c>
      <c r="G671" s="4" t="s">
        <v>1182</v>
      </c>
      <c r="H671" s="5" t="s">
        <v>1183</v>
      </c>
      <c r="I671" s="5" t="s">
        <v>35</v>
      </c>
    </row>
    <row r="672" spans="2:16" x14ac:dyDescent="0.3">
      <c r="B672" s="4" t="s">
        <v>19</v>
      </c>
      <c r="C672" s="4" t="s">
        <v>983</v>
      </c>
      <c r="D672" s="4" t="s">
        <v>985</v>
      </c>
      <c r="E672" s="4" t="s">
        <v>1106</v>
      </c>
      <c r="F672" s="4" t="s">
        <v>1172</v>
      </c>
      <c r="G672" s="4" t="s">
        <v>1184</v>
      </c>
      <c r="H672" s="5" t="s">
        <v>1185</v>
      </c>
      <c r="I672" s="5" t="s">
        <v>35</v>
      </c>
    </row>
    <row r="673" spans="2:16" x14ac:dyDescent="0.3">
      <c r="B673" s="4" t="s">
        <v>19</v>
      </c>
      <c r="C673" s="4" t="s">
        <v>983</v>
      </c>
      <c r="D673" s="4" t="s">
        <v>985</v>
      </c>
      <c r="E673" s="4" t="s">
        <v>1106</v>
      </c>
      <c r="F673" s="4" t="s">
        <v>1172</v>
      </c>
      <c r="G673" s="4" t="s">
        <v>1186</v>
      </c>
      <c r="H673" s="5" t="s">
        <v>1187</v>
      </c>
      <c r="I673" s="5" t="s">
        <v>35</v>
      </c>
    </row>
    <row r="674" spans="2:16" x14ac:dyDescent="0.3">
      <c r="B674" s="4" t="s">
        <v>19</v>
      </c>
      <c r="C674" s="4" t="s">
        <v>983</v>
      </c>
      <c r="D674" s="4" t="s">
        <v>985</v>
      </c>
      <c r="E674" s="4" t="s">
        <v>1106</v>
      </c>
      <c r="F674" s="4" t="s">
        <v>1172</v>
      </c>
      <c r="G674" s="4" t="s">
        <v>1188</v>
      </c>
      <c r="H674" s="5" t="s">
        <v>1189</v>
      </c>
      <c r="I674" s="5" t="s">
        <v>35</v>
      </c>
    </row>
    <row r="675" spans="2:16" x14ac:dyDescent="0.3">
      <c r="B675" s="2" t="s">
        <v>19</v>
      </c>
      <c r="C675" s="2" t="s">
        <v>983</v>
      </c>
      <c r="D675" s="2" t="s">
        <v>985</v>
      </c>
      <c r="E675" s="2" t="s">
        <v>1190</v>
      </c>
      <c r="H675" s="3" t="s">
        <v>1191</v>
      </c>
    </row>
    <row r="676" spans="2:16" x14ac:dyDescent="0.3">
      <c r="L676" s="163" t="s">
        <v>0</v>
      </c>
      <c r="M676" s="163"/>
      <c r="N676" s="163"/>
      <c r="O676" s="163" t="s">
        <v>1</v>
      </c>
      <c r="P676" s="163"/>
    </row>
    <row r="677" spans="2:16" ht="43.2" x14ac:dyDescent="0.3">
      <c r="B677" s="2" t="s">
        <v>19</v>
      </c>
      <c r="C677" s="2" t="s">
        <v>983</v>
      </c>
      <c r="D677" s="2" t="s">
        <v>985</v>
      </c>
      <c r="E677" s="2" t="s">
        <v>1190</v>
      </c>
      <c r="F677" s="2" t="s">
        <v>1192</v>
      </c>
      <c r="H677" s="3" t="s">
        <v>1193</v>
      </c>
      <c r="L677" s="35" t="s">
        <v>12</v>
      </c>
      <c r="M677" s="35" t="s">
        <v>13</v>
      </c>
      <c r="N677" s="35" t="s">
        <v>14</v>
      </c>
      <c r="O677" s="35" t="s">
        <v>32311</v>
      </c>
      <c r="P677" s="35" t="s">
        <v>31195</v>
      </c>
    </row>
    <row r="678" spans="2:16" x14ac:dyDescent="0.3">
      <c r="B678" s="4" t="s">
        <v>19</v>
      </c>
      <c r="C678" s="4" t="s">
        <v>983</v>
      </c>
      <c r="D678" s="4" t="s">
        <v>985</v>
      </c>
      <c r="E678" s="4" t="s">
        <v>1190</v>
      </c>
      <c r="F678" s="4" t="s">
        <v>1192</v>
      </c>
      <c r="G678" s="4" t="s">
        <v>1194</v>
      </c>
      <c r="H678" s="5" t="s">
        <v>1195</v>
      </c>
      <c r="I678" s="5" t="s">
        <v>35</v>
      </c>
    </row>
    <row r="679" spans="2:16" x14ac:dyDescent="0.3">
      <c r="B679" s="4" t="s">
        <v>19</v>
      </c>
      <c r="C679" s="4" t="s">
        <v>983</v>
      </c>
      <c r="D679" s="4" t="s">
        <v>985</v>
      </c>
      <c r="E679" s="4" t="s">
        <v>1190</v>
      </c>
      <c r="F679" s="4" t="s">
        <v>1192</v>
      </c>
      <c r="G679" s="4" t="s">
        <v>1196</v>
      </c>
      <c r="H679" s="5" t="s">
        <v>1197</v>
      </c>
      <c r="I679" s="5" t="s">
        <v>35</v>
      </c>
    </row>
    <row r="680" spans="2:16" x14ac:dyDescent="0.3">
      <c r="B680" s="4" t="s">
        <v>19</v>
      </c>
      <c r="C680" s="4" t="s">
        <v>983</v>
      </c>
      <c r="D680" s="4" t="s">
        <v>985</v>
      </c>
      <c r="E680" s="4" t="s">
        <v>1190</v>
      </c>
      <c r="F680" s="4" t="s">
        <v>1192</v>
      </c>
      <c r="G680" s="4" t="s">
        <v>1198</v>
      </c>
      <c r="H680" s="5" t="s">
        <v>1199</v>
      </c>
      <c r="I680" s="5" t="s">
        <v>35</v>
      </c>
    </row>
    <row r="681" spans="2:16" x14ac:dyDescent="0.3">
      <c r="B681" s="4" t="s">
        <v>19</v>
      </c>
      <c r="C681" s="4" t="s">
        <v>983</v>
      </c>
      <c r="D681" s="4" t="s">
        <v>985</v>
      </c>
      <c r="E681" s="4" t="s">
        <v>1190</v>
      </c>
      <c r="F681" s="4" t="s">
        <v>1192</v>
      </c>
      <c r="G681" s="4" t="s">
        <v>1200</v>
      </c>
      <c r="H681" s="5" t="s">
        <v>1201</v>
      </c>
      <c r="I681" s="5" t="s">
        <v>35</v>
      </c>
    </row>
    <row r="682" spans="2:16" x14ac:dyDescent="0.3">
      <c r="B682" s="4" t="s">
        <v>19</v>
      </c>
      <c r="C682" s="4" t="s">
        <v>983</v>
      </c>
      <c r="D682" s="4" t="s">
        <v>985</v>
      </c>
      <c r="E682" s="4" t="s">
        <v>1190</v>
      </c>
      <c r="F682" s="4" t="s">
        <v>1192</v>
      </c>
      <c r="G682" s="4" t="s">
        <v>1202</v>
      </c>
      <c r="H682" s="5" t="s">
        <v>1203</v>
      </c>
      <c r="I682" s="5" t="s">
        <v>35</v>
      </c>
    </row>
    <row r="683" spans="2:16" x14ac:dyDescent="0.3">
      <c r="B683" s="4" t="s">
        <v>19</v>
      </c>
      <c r="C683" s="4" t="s">
        <v>983</v>
      </c>
      <c r="D683" s="4" t="s">
        <v>985</v>
      </c>
      <c r="E683" s="4" t="s">
        <v>1190</v>
      </c>
      <c r="F683" s="4" t="s">
        <v>1192</v>
      </c>
      <c r="G683" s="4" t="s">
        <v>1204</v>
      </c>
      <c r="H683" s="5" t="s">
        <v>1205</v>
      </c>
      <c r="I683" s="5" t="s">
        <v>35</v>
      </c>
    </row>
    <row r="684" spans="2:16" x14ac:dyDescent="0.3">
      <c r="B684" s="4" t="s">
        <v>19</v>
      </c>
      <c r="C684" s="4" t="s">
        <v>983</v>
      </c>
      <c r="D684" s="4" t="s">
        <v>985</v>
      </c>
      <c r="E684" s="4" t="s">
        <v>1190</v>
      </c>
      <c r="F684" s="4" t="s">
        <v>1192</v>
      </c>
      <c r="G684" s="4" t="s">
        <v>1206</v>
      </c>
      <c r="H684" s="5" t="s">
        <v>1207</v>
      </c>
      <c r="I684" s="5" t="s">
        <v>35</v>
      </c>
    </row>
    <row r="685" spans="2:16" x14ac:dyDescent="0.3">
      <c r="L685" s="163" t="s">
        <v>0</v>
      </c>
      <c r="M685" s="163"/>
      <c r="N685" s="163"/>
      <c r="O685" s="163" t="s">
        <v>1</v>
      </c>
      <c r="P685" s="163"/>
    </row>
    <row r="686" spans="2:16" ht="43.2" x14ac:dyDescent="0.3">
      <c r="B686" s="2" t="s">
        <v>19</v>
      </c>
      <c r="C686" s="2" t="s">
        <v>983</v>
      </c>
      <c r="D686" s="2" t="s">
        <v>985</v>
      </c>
      <c r="E686" s="2" t="s">
        <v>1190</v>
      </c>
      <c r="F686" s="2" t="s">
        <v>1208</v>
      </c>
      <c r="H686" s="3" t="s">
        <v>1209</v>
      </c>
      <c r="L686" s="35" t="s">
        <v>12</v>
      </c>
      <c r="M686" s="35" t="s">
        <v>13</v>
      </c>
      <c r="N686" s="35" t="s">
        <v>14</v>
      </c>
      <c r="O686" s="35" t="s">
        <v>32311</v>
      </c>
      <c r="P686" s="35" t="s">
        <v>31195</v>
      </c>
    </row>
    <row r="687" spans="2:16" x14ac:dyDescent="0.3">
      <c r="B687" s="4" t="s">
        <v>19</v>
      </c>
      <c r="C687" s="4" t="s">
        <v>983</v>
      </c>
      <c r="D687" s="4" t="s">
        <v>985</v>
      </c>
      <c r="E687" s="4" t="s">
        <v>1190</v>
      </c>
      <c r="F687" s="4" t="s">
        <v>1208</v>
      </c>
      <c r="G687" s="4" t="s">
        <v>1210</v>
      </c>
      <c r="H687" s="5" t="s">
        <v>1211</v>
      </c>
      <c r="I687" s="5" t="s">
        <v>35</v>
      </c>
    </row>
    <row r="688" spans="2:16" x14ac:dyDescent="0.3">
      <c r="B688" s="4" t="s">
        <v>19</v>
      </c>
      <c r="C688" s="4" t="s">
        <v>983</v>
      </c>
      <c r="D688" s="4" t="s">
        <v>985</v>
      </c>
      <c r="E688" s="4" t="s">
        <v>1190</v>
      </c>
      <c r="F688" s="4" t="s">
        <v>1208</v>
      </c>
      <c r="G688" s="4" t="s">
        <v>1212</v>
      </c>
      <c r="H688" s="5" t="s">
        <v>1213</v>
      </c>
      <c r="I688" s="5" t="s">
        <v>35</v>
      </c>
    </row>
    <row r="689" spans="2:16" x14ac:dyDescent="0.3">
      <c r="B689" s="4" t="s">
        <v>19</v>
      </c>
      <c r="C689" s="4" t="s">
        <v>983</v>
      </c>
      <c r="D689" s="4" t="s">
        <v>985</v>
      </c>
      <c r="E689" s="4" t="s">
        <v>1190</v>
      </c>
      <c r="F689" s="4" t="s">
        <v>1208</v>
      </c>
      <c r="G689" s="4" t="s">
        <v>1214</v>
      </c>
      <c r="H689" s="5" t="s">
        <v>1215</v>
      </c>
      <c r="I689" s="5" t="s">
        <v>35</v>
      </c>
    </row>
    <row r="690" spans="2:16" x14ac:dyDescent="0.3">
      <c r="B690" s="4" t="s">
        <v>19</v>
      </c>
      <c r="C690" s="4" t="s">
        <v>983</v>
      </c>
      <c r="D690" s="4" t="s">
        <v>985</v>
      </c>
      <c r="E690" s="4" t="s">
        <v>1190</v>
      </c>
      <c r="F690" s="4" t="s">
        <v>1208</v>
      </c>
      <c r="G690" s="4" t="s">
        <v>1216</v>
      </c>
      <c r="H690" s="5" t="s">
        <v>1217</v>
      </c>
      <c r="I690" s="5" t="s">
        <v>35</v>
      </c>
    </row>
    <row r="691" spans="2:16" x14ac:dyDescent="0.3">
      <c r="B691" s="4" t="s">
        <v>19</v>
      </c>
      <c r="C691" s="4" t="s">
        <v>983</v>
      </c>
      <c r="D691" s="4" t="s">
        <v>985</v>
      </c>
      <c r="E691" s="4" t="s">
        <v>1190</v>
      </c>
      <c r="F691" s="4" t="s">
        <v>1208</v>
      </c>
      <c r="G691" s="4" t="s">
        <v>1218</v>
      </c>
      <c r="H691" s="5" t="s">
        <v>1219</v>
      </c>
      <c r="I691" s="5" t="s">
        <v>35</v>
      </c>
    </row>
    <row r="692" spans="2:16" x14ac:dyDescent="0.3">
      <c r="B692" s="4" t="s">
        <v>19</v>
      </c>
      <c r="C692" s="4" t="s">
        <v>983</v>
      </c>
      <c r="D692" s="4" t="s">
        <v>985</v>
      </c>
      <c r="E692" s="4" t="s">
        <v>1190</v>
      </c>
      <c r="F692" s="4" t="s">
        <v>1208</v>
      </c>
      <c r="G692" s="4" t="s">
        <v>1220</v>
      </c>
      <c r="H692" s="5" t="s">
        <v>1221</v>
      </c>
      <c r="I692" s="5" t="s">
        <v>35</v>
      </c>
    </row>
    <row r="693" spans="2:16" x14ac:dyDescent="0.3">
      <c r="B693" s="4" t="s">
        <v>19</v>
      </c>
      <c r="C693" s="4" t="s">
        <v>983</v>
      </c>
      <c r="D693" s="4" t="s">
        <v>985</v>
      </c>
      <c r="E693" s="4" t="s">
        <v>1190</v>
      </c>
      <c r="F693" s="4" t="s">
        <v>1208</v>
      </c>
      <c r="G693" s="4" t="s">
        <v>1222</v>
      </c>
      <c r="H693" s="5" t="s">
        <v>1223</v>
      </c>
      <c r="I693" s="5" t="s">
        <v>35</v>
      </c>
    </row>
    <row r="694" spans="2:16" x14ac:dyDescent="0.3">
      <c r="L694" s="163" t="s">
        <v>0</v>
      </c>
      <c r="M694" s="163"/>
      <c r="N694" s="163"/>
      <c r="O694" s="163" t="s">
        <v>1</v>
      </c>
      <c r="P694" s="163"/>
    </row>
    <row r="695" spans="2:16" ht="43.2" x14ac:dyDescent="0.3">
      <c r="B695" s="2" t="s">
        <v>19</v>
      </c>
      <c r="C695" s="2" t="s">
        <v>983</v>
      </c>
      <c r="D695" s="2" t="s">
        <v>985</v>
      </c>
      <c r="E695" s="2" t="s">
        <v>1190</v>
      </c>
      <c r="F695" s="2" t="s">
        <v>1224</v>
      </c>
      <c r="H695" s="3" t="s">
        <v>1225</v>
      </c>
      <c r="L695" s="35" t="s">
        <v>12</v>
      </c>
      <c r="M695" s="35" t="s">
        <v>13</v>
      </c>
      <c r="N695" s="35" t="s">
        <v>14</v>
      </c>
      <c r="O695" s="35" t="s">
        <v>32311</v>
      </c>
      <c r="P695" s="35" t="s">
        <v>31195</v>
      </c>
    </row>
    <row r="696" spans="2:16" x14ac:dyDescent="0.3">
      <c r="B696" s="4" t="s">
        <v>19</v>
      </c>
      <c r="C696" s="4" t="s">
        <v>983</v>
      </c>
      <c r="D696" s="4" t="s">
        <v>985</v>
      </c>
      <c r="E696" s="4" t="s">
        <v>1190</v>
      </c>
      <c r="F696" s="4" t="s">
        <v>1224</v>
      </c>
      <c r="G696" s="4" t="s">
        <v>1226</v>
      </c>
      <c r="H696" s="5" t="s">
        <v>1227</v>
      </c>
      <c r="I696" s="5" t="s">
        <v>35</v>
      </c>
    </row>
    <row r="697" spans="2:16" x14ac:dyDescent="0.3">
      <c r="B697" s="4" t="s">
        <v>19</v>
      </c>
      <c r="C697" s="4" t="s">
        <v>983</v>
      </c>
      <c r="D697" s="4" t="s">
        <v>985</v>
      </c>
      <c r="E697" s="4" t="s">
        <v>1190</v>
      </c>
      <c r="F697" s="4" t="s">
        <v>1224</v>
      </c>
      <c r="G697" s="4" t="s">
        <v>1228</v>
      </c>
      <c r="H697" s="5" t="s">
        <v>1229</v>
      </c>
      <c r="I697" s="5" t="s">
        <v>35</v>
      </c>
    </row>
    <row r="698" spans="2:16" x14ac:dyDescent="0.3">
      <c r="B698" s="4" t="s">
        <v>19</v>
      </c>
      <c r="C698" s="4" t="s">
        <v>983</v>
      </c>
      <c r="D698" s="4" t="s">
        <v>985</v>
      </c>
      <c r="E698" s="4" t="s">
        <v>1190</v>
      </c>
      <c r="F698" s="4" t="s">
        <v>1224</v>
      </c>
      <c r="G698" s="4" t="s">
        <v>1230</v>
      </c>
      <c r="H698" s="5" t="s">
        <v>1231</v>
      </c>
      <c r="I698" s="5" t="s">
        <v>35</v>
      </c>
    </row>
    <row r="699" spans="2:16" x14ac:dyDescent="0.3">
      <c r="B699" s="4" t="s">
        <v>19</v>
      </c>
      <c r="C699" s="4" t="s">
        <v>983</v>
      </c>
      <c r="D699" s="4" t="s">
        <v>985</v>
      </c>
      <c r="E699" s="4" t="s">
        <v>1190</v>
      </c>
      <c r="F699" s="4" t="s">
        <v>1224</v>
      </c>
      <c r="G699" s="4" t="s">
        <v>1232</v>
      </c>
      <c r="H699" s="5" t="s">
        <v>1233</v>
      </c>
      <c r="I699" s="5" t="s">
        <v>35</v>
      </c>
    </row>
    <row r="700" spans="2:16" ht="28.8" x14ac:dyDescent="0.3">
      <c r="B700" s="2" t="s">
        <v>19</v>
      </c>
      <c r="C700" s="2" t="s">
        <v>983</v>
      </c>
      <c r="D700" s="2" t="s">
        <v>985</v>
      </c>
      <c r="E700" s="2" t="s">
        <v>1234</v>
      </c>
      <c r="H700" s="3" t="s">
        <v>1235</v>
      </c>
    </row>
    <row r="701" spans="2:16" x14ac:dyDescent="0.3">
      <c r="L701" s="163" t="s">
        <v>0</v>
      </c>
      <c r="M701" s="163"/>
      <c r="N701" s="163"/>
      <c r="O701" s="163" t="s">
        <v>1</v>
      </c>
      <c r="P701" s="163"/>
    </row>
    <row r="702" spans="2:16" ht="43.2" x14ac:dyDescent="0.3">
      <c r="B702" s="2" t="s">
        <v>19</v>
      </c>
      <c r="C702" s="2" t="s">
        <v>983</v>
      </c>
      <c r="D702" s="2" t="s">
        <v>985</v>
      </c>
      <c r="E702" s="2" t="s">
        <v>1234</v>
      </c>
      <c r="F702" s="2" t="s">
        <v>1236</v>
      </c>
      <c r="H702" s="3" t="s">
        <v>1237</v>
      </c>
      <c r="L702" s="35" t="s">
        <v>12</v>
      </c>
      <c r="M702" s="35" t="s">
        <v>13</v>
      </c>
      <c r="N702" s="35" t="s">
        <v>14</v>
      </c>
      <c r="O702" s="35" t="s">
        <v>32311</v>
      </c>
      <c r="P702" s="35" t="s">
        <v>31195</v>
      </c>
    </row>
    <row r="703" spans="2:16" ht="28.8" x14ac:dyDescent="0.3">
      <c r="B703" s="4" t="s">
        <v>19</v>
      </c>
      <c r="C703" s="4" t="s">
        <v>983</v>
      </c>
      <c r="D703" s="4" t="s">
        <v>985</v>
      </c>
      <c r="E703" s="4" t="s">
        <v>1234</v>
      </c>
      <c r="F703" s="4" t="s">
        <v>1236</v>
      </c>
      <c r="G703" s="4" t="s">
        <v>1238</v>
      </c>
      <c r="H703" s="5" t="s">
        <v>1239</v>
      </c>
      <c r="I703" s="5" t="s">
        <v>35</v>
      </c>
    </row>
    <row r="704" spans="2:16" ht="28.8" x14ac:dyDescent="0.3">
      <c r="B704" s="4" t="s">
        <v>19</v>
      </c>
      <c r="C704" s="4" t="s">
        <v>983</v>
      </c>
      <c r="D704" s="4" t="s">
        <v>985</v>
      </c>
      <c r="E704" s="4" t="s">
        <v>1234</v>
      </c>
      <c r="F704" s="4" t="s">
        <v>1236</v>
      </c>
      <c r="G704" s="4" t="s">
        <v>1240</v>
      </c>
      <c r="H704" s="5" t="s">
        <v>1241</v>
      </c>
      <c r="I704" s="5" t="s">
        <v>35</v>
      </c>
    </row>
    <row r="705" spans="2:16" ht="28.8" x14ac:dyDescent="0.3">
      <c r="B705" s="4" t="s">
        <v>19</v>
      </c>
      <c r="C705" s="4" t="s">
        <v>983</v>
      </c>
      <c r="D705" s="4" t="s">
        <v>985</v>
      </c>
      <c r="E705" s="4" t="s">
        <v>1234</v>
      </c>
      <c r="F705" s="4" t="s">
        <v>1236</v>
      </c>
      <c r="G705" s="4" t="s">
        <v>1242</v>
      </c>
      <c r="H705" s="5" t="s">
        <v>1243</v>
      </c>
      <c r="I705" s="5" t="s">
        <v>35</v>
      </c>
    </row>
    <row r="706" spans="2:16" ht="28.8" x14ac:dyDescent="0.3">
      <c r="B706" s="4" t="s">
        <v>19</v>
      </c>
      <c r="C706" s="4" t="s">
        <v>983</v>
      </c>
      <c r="D706" s="4" t="s">
        <v>985</v>
      </c>
      <c r="E706" s="4" t="s">
        <v>1234</v>
      </c>
      <c r="F706" s="4" t="s">
        <v>1236</v>
      </c>
      <c r="G706" s="4" t="s">
        <v>1244</v>
      </c>
      <c r="H706" s="5" t="s">
        <v>1245</v>
      </c>
      <c r="I706" s="5" t="s">
        <v>35</v>
      </c>
    </row>
    <row r="707" spans="2:16" x14ac:dyDescent="0.3">
      <c r="B707" s="2" t="s">
        <v>19</v>
      </c>
      <c r="C707" s="2" t="s">
        <v>983</v>
      </c>
      <c r="D707" s="2" t="s">
        <v>985</v>
      </c>
      <c r="E707" s="2" t="s">
        <v>1246</v>
      </c>
      <c r="H707" s="3" t="s">
        <v>1247</v>
      </c>
    </row>
    <row r="708" spans="2:16" x14ac:dyDescent="0.3">
      <c r="L708" s="163" t="s">
        <v>0</v>
      </c>
      <c r="M708" s="163"/>
      <c r="N708" s="163"/>
      <c r="O708" s="163" t="s">
        <v>1</v>
      </c>
      <c r="P708" s="163"/>
    </row>
    <row r="709" spans="2:16" ht="43.2" x14ac:dyDescent="0.3">
      <c r="B709" s="2" t="s">
        <v>19</v>
      </c>
      <c r="C709" s="2" t="s">
        <v>983</v>
      </c>
      <c r="D709" s="2" t="s">
        <v>985</v>
      </c>
      <c r="E709" s="2" t="s">
        <v>1246</v>
      </c>
      <c r="F709" s="2" t="s">
        <v>1248</v>
      </c>
      <c r="H709" s="3" t="s">
        <v>1249</v>
      </c>
      <c r="L709" s="35" t="s">
        <v>12</v>
      </c>
      <c r="M709" s="35" t="s">
        <v>13</v>
      </c>
      <c r="N709" s="35" t="s">
        <v>14</v>
      </c>
      <c r="O709" s="35" t="s">
        <v>32311</v>
      </c>
      <c r="P709" s="35" t="s">
        <v>31195</v>
      </c>
    </row>
    <row r="710" spans="2:16" ht="43.2" x14ac:dyDescent="0.3">
      <c r="B710" s="4" t="s">
        <v>19</v>
      </c>
      <c r="C710" s="4" t="s">
        <v>983</v>
      </c>
      <c r="D710" s="4" t="s">
        <v>985</v>
      </c>
      <c r="E710" s="4" t="s">
        <v>1246</v>
      </c>
      <c r="F710" s="4" t="s">
        <v>1248</v>
      </c>
      <c r="G710" s="4" t="s">
        <v>1250</v>
      </c>
      <c r="H710" s="5" t="s">
        <v>1251</v>
      </c>
      <c r="I710" s="5" t="s">
        <v>1252</v>
      </c>
    </row>
    <row r="711" spans="2:16" ht="43.2" x14ac:dyDescent="0.3">
      <c r="B711" s="4" t="s">
        <v>19</v>
      </c>
      <c r="C711" s="4" t="s">
        <v>983</v>
      </c>
      <c r="D711" s="4" t="s">
        <v>985</v>
      </c>
      <c r="E711" s="4" t="s">
        <v>1246</v>
      </c>
      <c r="F711" s="4" t="s">
        <v>1248</v>
      </c>
      <c r="G711" s="4" t="s">
        <v>1253</v>
      </c>
      <c r="H711" s="5" t="s">
        <v>1254</v>
      </c>
      <c r="I711" s="5" t="s">
        <v>1252</v>
      </c>
    </row>
    <row r="712" spans="2:16" ht="43.2" x14ac:dyDescent="0.3">
      <c r="B712" s="4" t="s">
        <v>19</v>
      </c>
      <c r="C712" s="4" t="s">
        <v>983</v>
      </c>
      <c r="D712" s="4" t="s">
        <v>985</v>
      </c>
      <c r="E712" s="4" t="s">
        <v>1246</v>
      </c>
      <c r="F712" s="4" t="s">
        <v>1248</v>
      </c>
      <c r="G712" s="4" t="s">
        <v>1255</v>
      </c>
      <c r="H712" s="5" t="s">
        <v>1256</v>
      </c>
      <c r="I712" s="5" t="s">
        <v>1252</v>
      </c>
    </row>
    <row r="713" spans="2:16" ht="43.2" x14ac:dyDescent="0.3">
      <c r="B713" s="4" t="s">
        <v>19</v>
      </c>
      <c r="C713" s="4" t="s">
        <v>983</v>
      </c>
      <c r="D713" s="4" t="s">
        <v>985</v>
      </c>
      <c r="E713" s="4" t="s">
        <v>1246</v>
      </c>
      <c r="F713" s="4" t="s">
        <v>1248</v>
      </c>
      <c r="G713" s="4" t="s">
        <v>1257</v>
      </c>
      <c r="H713" s="5" t="s">
        <v>1258</v>
      </c>
      <c r="I713" s="5" t="s">
        <v>1252</v>
      </c>
    </row>
    <row r="714" spans="2:16" ht="43.2" x14ac:dyDescent="0.3">
      <c r="B714" s="4" t="s">
        <v>19</v>
      </c>
      <c r="C714" s="4" t="s">
        <v>983</v>
      </c>
      <c r="D714" s="4" t="s">
        <v>985</v>
      </c>
      <c r="E714" s="4" t="s">
        <v>1246</v>
      </c>
      <c r="F714" s="4" t="s">
        <v>1248</v>
      </c>
      <c r="G714" s="4" t="s">
        <v>1259</v>
      </c>
      <c r="H714" s="5" t="s">
        <v>1260</v>
      </c>
      <c r="I714" s="5" t="s">
        <v>1252</v>
      </c>
    </row>
    <row r="715" spans="2:16" ht="43.2" x14ac:dyDescent="0.3">
      <c r="B715" s="4" t="s">
        <v>19</v>
      </c>
      <c r="C715" s="4" t="s">
        <v>983</v>
      </c>
      <c r="D715" s="4" t="s">
        <v>985</v>
      </c>
      <c r="E715" s="4" t="s">
        <v>1246</v>
      </c>
      <c r="F715" s="4" t="s">
        <v>1248</v>
      </c>
      <c r="G715" s="4" t="s">
        <v>1261</v>
      </c>
      <c r="H715" s="5" t="s">
        <v>1262</v>
      </c>
      <c r="I715" s="5" t="s">
        <v>1252</v>
      </c>
    </row>
    <row r="716" spans="2:16" ht="43.2" x14ac:dyDescent="0.3">
      <c r="B716" s="4" t="s">
        <v>19</v>
      </c>
      <c r="C716" s="4" t="s">
        <v>983</v>
      </c>
      <c r="D716" s="4" t="s">
        <v>985</v>
      </c>
      <c r="E716" s="4" t="s">
        <v>1246</v>
      </c>
      <c r="F716" s="4" t="s">
        <v>1248</v>
      </c>
      <c r="G716" s="4" t="s">
        <v>1263</v>
      </c>
      <c r="H716" s="5" t="s">
        <v>1264</v>
      </c>
      <c r="I716" s="5" t="s">
        <v>1252</v>
      </c>
    </row>
    <row r="717" spans="2:16" x14ac:dyDescent="0.3">
      <c r="B717" s="2" t="s">
        <v>19</v>
      </c>
      <c r="C717" s="2" t="s">
        <v>983</v>
      </c>
      <c r="D717" s="2" t="s">
        <v>985</v>
      </c>
      <c r="E717" s="2" t="s">
        <v>1265</v>
      </c>
      <c r="H717" s="3" t="s">
        <v>1266</v>
      </c>
    </row>
    <row r="718" spans="2:16" x14ac:dyDescent="0.3">
      <c r="L718" s="163" t="s">
        <v>0</v>
      </c>
      <c r="M718" s="163"/>
      <c r="N718" s="163"/>
      <c r="O718" s="163" t="s">
        <v>1</v>
      </c>
      <c r="P718" s="163"/>
    </row>
    <row r="719" spans="2:16" ht="43.2" x14ac:dyDescent="0.3">
      <c r="B719" s="2" t="s">
        <v>19</v>
      </c>
      <c r="C719" s="2" t="s">
        <v>983</v>
      </c>
      <c r="D719" s="2" t="s">
        <v>985</v>
      </c>
      <c r="E719" s="2" t="s">
        <v>1265</v>
      </c>
      <c r="F719" s="2" t="s">
        <v>1267</v>
      </c>
      <c r="H719" s="3" t="s">
        <v>1268</v>
      </c>
      <c r="L719" s="35" t="s">
        <v>12</v>
      </c>
      <c r="M719" s="35" t="s">
        <v>13</v>
      </c>
      <c r="N719" s="35" t="s">
        <v>14</v>
      </c>
      <c r="O719" s="35" t="s">
        <v>32311</v>
      </c>
      <c r="P719" s="35" t="s">
        <v>31195</v>
      </c>
    </row>
    <row r="720" spans="2:16" ht="43.2" x14ac:dyDescent="0.3">
      <c r="B720" s="4" t="s">
        <v>19</v>
      </c>
      <c r="C720" s="4" t="s">
        <v>983</v>
      </c>
      <c r="D720" s="4" t="s">
        <v>985</v>
      </c>
      <c r="E720" s="4" t="s">
        <v>1265</v>
      </c>
      <c r="F720" s="4" t="s">
        <v>1267</v>
      </c>
      <c r="G720" s="4" t="s">
        <v>1269</v>
      </c>
      <c r="H720" s="5" t="s">
        <v>1270</v>
      </c>
      <c r="I720" s="5" t="s">
        <v>1271</v>
      </c>
    </row>
    <row r="721" spans="2:16" ht="43.2" x14ac:dyDescent="0.3">
      <c r="B721" s="4" t="s">
        <v>19</v>
      </c>
      <c r="C721" s="4" t="s">
        <v>983</v>
      </c>
      <c r="D721" s="4" t="s">
        <v>985</v>
      </c>
      <c r="E721" s="4" t="s">
        <v>1265</v>
      </c>
      <c r="F721" s="4" t="s">
        <v>1267</v>
      </c>
      <c r="G721" s="4" t="s">
        <v>1272</v>
      </c>
      <c r="H721" s="5" t="s">
        <v>1273</v>
      </c>
      <c r="I721" s="5" t="s">
        <v>1271</v>
      </c>
    </row>
    <row r="722" spans="2:16" ht="43.2" x14ac:dyDescent="0.3">
      <c r="B722" s="4" t="s">
        <v>19</v>
      </c>
      <c r="C722" s="4" t="s">
        <v>983</v>
      </c>
      <c r="D722" s="4" t="s">
        <v>985</v>
      </c>
      <c r="E722" s="4" t="s">
        <v>1265</v>
      </c>
      <c r="F722" s="4" t="s">
        <v>1267</v>
      </c>
      <c r="G722" s="4" t="s">
        <v>1274</v>
      </c>
      <c r="H722" s="5" t="s">
        <v>1275</v>
      </c>
      <c r="I722" s="5" t="s">
        <v>1271</v>
      </c>
    </row>
    <row r="723" spans="2:16" ht="43.2" x14ac:dyDescent="0.3">
      <c r="B723" s="4" t="s">
        <v>19</v>
      </c>
      <c r="C723" s="4" t="s">
        <v>983</v>
      </c>
      <c r="D723" s="4" t="s">
        <v>985</v>
      </c>
      <c r="E723" s="4" t="s">
        <v>1265</v>
      </c>
      <c r="F723" s="4" t="s">
        <v>1267</v>
      </c>
      <c r="G723" s="4" t="s">
        <v>1276</v>
      </c>
      <c r="H723" s="5" t="s">
        <v>1277</v>
      </c>
      <c r="I723" s="5" t="s">
        <v>1271</v>
      </c>
    </row>
    <row r="724" spans="2:16" ht="43.2" x14ac:dyDescent="0.3">
      <c r="B724" s="4" t="s">
        <v>19</v>
      </c>
      <c r="C724" s="4" t="s">
        <v>983</v>
      </c>
      <c r="D724" s="4" t="s">
        <v>985</v>
      </c>
      <c r="E724" s="4" t="s">
        <v>1265</v>
      </c>
      <c r="F724" s="4" t="s">
        <v>1267</v>
      </c>
      <c r="G724" s="4" t="s">
        <v>1278</v>
      </c>
      <c r="H724" s="5" t="s">
        <v>1279</v>
      </c>
      <c r="I724" s="5" t="s">
        <v>1271</v>
      </c>
    </row>
    <row r="725" spans="2:16" ht="43.2" x14ac:dyDescent="0.3">
      <c r="B725" s="4" t="s">
        <v>19</v>
      </c>
      <c r="C725" s="4" t="s">
        <v>983</v>
      </c>
      <c r="D725" s="4" t="s">
        <v>985</v>
      </c>
      <c r="E725" s="4" t="s">
        <v>1265</v>
      </c>
      <c r="F725" s="4" t="s">
        <v>1267</v>
      </c>
      <c r="G725" s="4" t="s">
        <v>1280</v>
      </c>
      <c r="H725" s="5" t="s">
        <v>1281</v>
      </c>
      <c r="I725" s="5" t="s">
        <v>1271</v>
      </c>
    </row>
    <row r="726" spans="2:16" ht="43.2" x14ac:dyDescent="0.3">
      <c r="B726" s="4" t="s">
        <v>19</v>
      </c>
      <c r="C726" s="4" t="s">
        <v>983</v>
      </c>
      <c r="D726" s="4" t="s">
        <v>985</v>
      </c>
      <c r="E726" s="4" t="s">
        <v>1265</v>
      </c>
      <c r="F726" s="4" t="s">
        <v>1267</v>
      </c>
      <c r="G726" s="4" t="s">
        <v>1282</v>
      </c>
      <c r="H726" s="5" t="s">
        <v>1283</v>
      </c>
      <c r="I726" s="5" t="s">
        <v>1271</v>
      </c>
    </row>
    <row r="727" spans="2:16" x14ac:dyDescent="0.3">
      <c r="B727" s="2" t="s">
        <v>19</v>
      </c>
      <c r="C727" s="2" t="s">
        <v>983</v>
      </c>
      <c r="D727" s="2" t="s">
        <v>985</v>
      </c>
      <c r="E727" s="2" t="s">
        <v>1284</v>
      </c>
      <c r="H727" s="3" t="s">
        <v>1285</v>
      </c>
    </row>
    <row r="728" spans="2:16" x14ac:dyDescent="0.3">
      <c r="L728" s="163" t="s">
        <v>0</v>
      </c>
      <c r="M728" s="163"/>
      <c r="N728" s="163"/>
      <c r="O728" s="163" t="s">
        <v>1</v>
      </c>
      <c r="P728" s="163"/>
    </row>
    <row r="729" spans="2:16" ht="43.2" x14ac:dyDescent="0.3">
      <c r="B729" s="2" t="s">
        <v>19</v>
      </c>
      <c r="C729" s="2" t="s">
        <v>983</v>
      </c>
      <c r="D729" s="2" t="s">
        <v>985</v>
      </c>
      <c r="E729" s="2" t="s">
        <v>1284</v>
      </c>
      <c r="F729" s="2" t="s">
        <v>1286</v>
      </c>
      <c r="H729" s="3" t="s">
        <v>1287</v>
      </c>
      <c r="L729" s="35" t="s">
        <v>12</v>
      </c>
      <c r="M729" s="35" t="s">
        <v>13</v>
      </c>
      <c r="N729" s="35" t="s">
        <v>14</v>
      </c>
      <c r="O729" s="35" t="s">
        <v>32311</v>
      </c>
      <c r="P729" s="35" t="s">
        <v>31195</v>
      </c>
    </row>
    <row r="730" spans="2:16" ht="43.2" x14ac:dyDescent="0.3">
      <c r="B730" s="4" t="s">
        <v>19</v>
      </c>
      <c r="C730" s="4" t="s">
        <v>983</v>
      </c>
      <c r="D730" s="4" t="s">
        <v>985</v>
      </c>
      <c r="E730" s="4" t="s">
        <v>1284</v>
      </c>
      <c r="F730" s="4" t="s">
        <v>1286</v>
      </c>
      <c r="G730" s="4" t="s">
        <v>1288</v>
      </c>
      <c r="H730" s="5" t="s">
        <v>1289</v>
      </c>
      <c r="I730" s="5" t="s">
        <v>1290</v>
      </c>
    </row>
    <row r="731" spans="2:16" ht="43.2" x14ac:dyDescent="0.3">
      <c r="B731" s="4" t="s">
        <v>19</v>
      </c>
      <c r="C731" s="4" t="s">
        <v>983</v>
      </c>
      <c r="D731" s="4" t="s">
        <v>985</v>
      </c>
      <c r="E731" s="4" t="s">
        <v>1284</v>
      </c>
      <c r="F731" s="4" t="s">
        <v>1286</v>
      </c>
      <c r="G731" s="4" t="s">
        <v>1291</v>
      </c>
      <c r="H731" s="5" t="s">
        <v>1292</v>
      </c>
      <c r="I731" s="5" t="s">
        <v>1290</v>
      </c>
    </row>
    <row r="732" spans="2:16" ht="43.2" x14ac:dyDescent="0.3">
      <c r="B732" s="4" t="s">
        <v>19</v>
      </c>
      <c r="C732" s="4" t="s">
        <v>983</v>
      </c>
      <c r="D732" s="4" t="s">
        <v>985</v>
      </c>
      <c r="E732" s="4" t="s">
        <v>1284</v>
      </c>
      <c r="F732" s="4" t="s">
        <v>1286</v>
      </c>
      <c r="G732" s="4" t="s">
        <v>1293</v>
      </c>
      <c r="H732" s="5" t="s">
        <v>1294</v>
      </c>
      <c r="I732" s="5" t="s">
        <v>1290</v>
      </c>
    </row>
    <row r="733" spans="2:16" ht="43.2" x14ac:dyDescent="0.3">
      <c r="B733" s="4" t="s">
        <v>19</v>
      </c>
      <c r="C733" s="4" t="s">
        <v>983</v>
      </c>
      <c r="D733" s="4" t="s">
        <v>985</v>
      </c>
      <c r="E733" s="4" t="s">
        <v>1284</v>
      </c>
      <c r="F733" s="4" t="s">
        <v>1286</v>
      </c>
      <c r="G733" s="4" t="s">
        <v>1295</v>
      </c>
      <c r="H733" s="5" t="s">
        <v>1296</v>
      </c>
      <c r="I733" s="5" t="s">
        <v>1290</v>
      </c>
    </row>
    <row r="734" spans="2:16" ht="43.2" x14ac:dyDescent="0.3">
      <c r="B734" s="4" t="s">
        <v>19</v>
      </c>
      <c r="C734" s="4" t="s">
        <v>983</v>
      </c>
      <c r="D734" s="4" t="s">
        <v>985</v>
      </c>
      <c r="E734" s="4" t="s">
        <v>1284</v>
      </c>
      <c r="F734" s="4" t="s">
        <v>1286</v>
      </c>
      <c r="G734" s="4" t="s">
        <v>1297</v>
      </c>
      <c r="H734" s="5" t="s">
        <v>1298</v>
      </c>
      <c r="I734" s="5" t="s">
        <v>1290</v>
      </c>
    </row>
    <row r="735" spans="2:16" ht="43.2" x14ac:dyDescent="0.3">
      <c r="B735" s="4" t="s">
        <v>19</v>
      </c>
      <c r="C735" s="4" t="s">
        <v>983</v>
      </c>
      <c r="D735" s="4" t="s">
        <v>985</v>
      </c>
      <c r="E735" s="4" t="s">
        <v>1284</v>
      </c>
      <c r="F735" s="4" t="s">
        <v>1286</v>
      </c>
      <c r="G735" s="4" t="s">
        <v>1299</v>
      </c>
      <c r="H735" s="5" t="s">
        <v>1300</v>
      </c>
      <c r="I735" s="5" t="s">
        <v>1290</v>
      </c>
    </row>
    <row r="736" spans="2:16" ht="43.2" x14ac:dyDescent="0.3">
      <c r="B736" s="4" t="s">
        <v>19</v>
      </c>
      <c r="C736" s="4" t="s">
        <v>983</v>
      </c>
      <c r="D736" s="4" t="s">
        <v>985</v>
      </c>
      <c r="E736" s="4" t="s">
        <v>1284</v>
      </c>
      <c r="F736" s="4" t="s">
        <v>1286</v>
      </c>
      <c r="G736" s="4" t="s">
        <v>1301</v>
      </c>
      <c r="H736" s="5" t="s">
        <v>1302</v>
      </c>
      <c r="I736" s="5" t="s">
        <v>1290</v>
      </c>
    </row>
    <row r="737" spans="2:16" ht="43.2" x14ac:dyDescent="0.3">
      <c r="B737" s="4" t="s">
        <v>19</v>
      </c>
      <c r="C737" s="4" t="s">
        <v>983</v>
      </c>
      <c r="D737" s="4" t="s">
        <v>985</v>
      </c>
      <c r="E737" s="4" t="s">
        <v>1284</v>
      </c>
      <c r="F737" s="4" t="s">
        <v>1286</v>
      </c>
      <c r="G737" s="4" t="s">
        <v>1303</v>
      </c>
      <c r="H737" s="5" t="s">
        <v>1304</v>
      </c>
      <c r="I737" s="5" t="s">
        <v>1290</v>
      </c>
    </row>
    <row r="738" spans="2:16" ht="43.2" x14ac:dyDescent="0.3">
      <c r="B738" s="4" t="s">
        <v>19</v>
      </c>
      <c r="C738" s="4" t="s">
        <v>983</v>
      </c>
      <c r="D738" s="4" t="s">
        <v>985</v>
      </c>
      <c r="E738" s="4" t="s">
        <v>1284</v>
      </c>
      <c r="F738" s="4" t="s">
        <v>1286</v>
      </c>
      <c r="G738" s="4" t="s">
        <v>1305</v>
      </c>
      <c r="H738" s="5" t="s">
        <v>1306</v>
      </c>
      <c r="I738" s="5" t="s">
        <v>1290</v>
      </c>
    </row>
    <row r="739" spans="2:16" x14ac:dyDescent="0.3">
      <c r="L739" s="163" t="s">
        <v>0</v>
      </c>
      <c r="M739" s="163"/>
      <c r="N739" s="163"/>
      <c r="O739" s="163" t="s">
        <v>1</v>
      </c>
      <c r="P739" s="163"/>
    </row>
    <row r="740" spans="2:16" ht="43.2" x14ac:dyDescent="0.3">
      <c r="B740" s="2" t="s">
        <v>19</v>
      </c>
      <c r="C740" s="2" t="s">
        <v>983</v>
      </c>
      <c r="D740" s="2" t="s">
        <v>985</v>
      </c>
      <c r="E740" s="2" t="s">
        <v>1284</v>
      </c>
      <c r="F740" s="2" t="s">
        <v>1307</v>
      </c>
      <c r="H740" s="3" t="s">
        <v>1308</v>
      </c>
      <c r="L740" s="35" t="s">
        <v>12</v>
      </c>
      <c r="M740" s="35" t="s">
        <v>13</v>
      </c>
      <c r="N740" s="35" t="s">
        <v>14</v>
      </c>
      <c r="O740" s="35" t="s">
        <v>32311</v>
      </c>
      <c r="P740" s="35" t="s">
        <v>31195</v>
      </c>
    </row>
    <row r="741" spans="2:16" ht="43.2" x14ac:dyDescent="0.3">
      <c r="B741" s="4" t="s">
        <v>19</v>
      </c>
      <c r="C741" s="4" t="s">
        <v>983</v>
      </c>
      <c r="D741" s="4" t="s">
        <v>985</v>
      </c>
      <c r="E741" s="4" t="s">
        <v>1284</v>
      </c>
      <c r="F741" s="4" t="s">
        <v>1307</v>
      </c>
      <c r="G741" s="4" t="s">
        <v>1309</v>
      </c>
      <c r="H741" s="5" t="s">
        <v>1310</v>
      </c>
      <c r="I741" s="5" t="s">
        <v>1290</v>
      </c>
    </row>
    <row r="742" spans="2:16" ht="43.2" x14ac:dyDescent="0.3">
      <c r="B742" s="4" t="s">
        <v>19</v>
      </c>
      <c r="C742" s="4" t="s">
        <v>983</v>
      </c>
      <c r="D742" s="4" t="s">
        <v>985</v>
      </c>
      <c r="E742" s="4" t="s">
        <v>1284</v>
      </c>
      <c r="F742" s="4" t="s">
        <v>1307</v>
      </c>
      <c r="G742" s="4" t="s">
        <v>1311</v>
      </c>
      <c r="H742" s="5" t="s">
        <v>1312</v>
      </c>
      <c r="I742" s="5" t="s">
        <v>1290</v>
      </c>
    </row>
    <row r="743" spans="2:16" ht="43.2" x14ac:dyDescent="0.3">
      <c r="B743" s="4" t="s">
        <v>19</v>
      </c>
      <c r="C743" s="4" t="s">
        <v>983</v>
      </c>
      <c r="D743" s="4" t="s">
        <v>985</v>
      </c>
      <c r="E743" s="4" t="s">
        <v>1284</v>
      </c>
      <c r="F743" s="4" t="s">
        <v>1307</v>
      </c>
      <c r="G743" s="4" t="s">
        <v>1313</v>
      </c>
      <c r="H743" s="5" t="s">
        <v>1314</v>
      </c>
      <c r="I743" s="5" t="s">
        <v>1290</v>
      </c>
    </row>
    <row r="744" spans="2:16" ht="43.2" x14ac:dyDescent="0.3">
      <c r="B744" s="4" t="s">
        <v>19</v>
      </c>
      <c r="C744" s="4" t="s">
        <v>983</v>
      </c>
      <c r="D744" s="4" t="s">
        <v>985</v>
      </c>
      <c r="E744" s="4" t="s">
        <v>1284</v>
      </c>
      <c r="F744" s="4" t="s">
        <v>1307</v>
      </c>
      <c r="G744" s="4" t="s">
        <v>1315</v>
      </c>
      <c r="H744" s="5" t="s">
        <v>1316</v>
      </c>
      <c r="I744" s="5" t="s">
        <v>1290</v>
      </c>
    </row>
    <row r="745" spans="2:16" ht="43.2" x14ac:dyDescent="0.3">
      <c r="B745" s="4" t="s">
        <v>19</v>
      </c>
      <c r="C745" s="4" t="s">
        <v>983</v>
      </c>
      <c r="D745" s="4" t="s">
        <v>985</v>
      </c>
      <c r="E745" s="4" t="s">
        <v>1284</v>
      </c>
      <c r="F745" s="4" t="s">
        <v>1307</v>
      </c>
      <c r="G745" s="4" t="s">
        <v>1317</v>
      </c>
      <c r="H745" s="5" t="s">
        <v>1318</v>
      </c>
      <c r="I745" s="5" t="s">
        <v>1290</v>
      </c>
    </row>
    <row r="746" spans="2:16" ht="43.2" x14ac:dyDescent="0.3">
      <c r="B746" s="4" t="s">
        <v>19</v>
      </c>
      <c r="C746" s="4" t="s">
        <v>983</v>
      </c>
      <c r="D746" s="4" t="s">
        <v>985</v>
      </c>
      <c r="E746" s="4" t="s">
        <v>1284</v>
      </c>
      <c r="F746" s="4" t="s">
        <v>1307</v>
      </c>
      <c r="G746" s="4" t="s">
        <v>1319</v>
      </c>
      <c r="H746" s="5" t="s">
        <v>1320</v>
      </c>
      <c r="I746" s="5" t="s">
        <v>1290</v>
      </c>
    </row>
    <row r="747" spans="2:16" ht="43.2" x14ac:dyDescent="0.3">
      <c r="B747" s="4" t="s">
        <v>19</v>
      </c>
      <c r="C747" s="4" t="s">
        <v>983</v>
      </c>
      <c r="D747" s="4" t="s">
        <v>985</v>
      </c>
      <c r="E747" s="4" t="s">
        <v>1284</v>
      </c>
      <c r="F747" s="4" t="s">
        <v>1307</v>
      </c>
      <c r="G747" s="4" t="s">
        <v>1321</v>
      </c>
      <c r="H747" s="5" t="s">
        <v>1322</v>
      </c>
      <c r="I747" s="5" t="s">
        <v>1290</v>
      </c>
    </row>
    <row r="748" spans="2:16" ht="43.2" x14ac:dyDescent="0.3">
      <c r="B748" s="4" t="s">
        <v>19</v>
      </c>
      <c r="C748" s="4" t="s">
        <v>983</v>
      </c>
      <c r="D748" s="4" t="s">
        <v>985</v>
      </c>
      <c r="E748" s="4" t="s">
        <v>1284</v>
      </c>
      <c r="F748" s="4" t="s">
        <v>1307</v>
      </c>
      <c r="G748" s="4" t="s">
        <v>1323</v>
      </c>
      <c r="H748" s="5" t="s">
        <v>1324</v>
      </c>
      <c r="I748" s="5" t="s">
        <v>1290</v>
      </c>
    </row>
    <row r="749" spans="2:16" ht="43.2" x14ac:dyDescent="0.3">
      <c r="B749" s="4" t="s">
        <v>19</v>
      </c>
      <c r="C749" s="4" t="s">
        <v>983</v>
      </c>
      <c r="D749" s="4" t="s">
        <v>985</v>
      </c>
      <c r="E749" s="4" t="s">
        <v>1284</v>
      </c>
      <c r="F749" s="4" t="s">
        <v>1307</v>
      </c>
      <c r="G749" s="4" t="s">
        <v>1325</v>
      </c>
      <c r="H749" s="5" t="s">
        <v>1326</v>
      </c>
      <c r="I749" s="5" t="s">
        <v>1290</v>
      </c>
    </row>
    <row r="750" spans="2:16" ht="43.2" x14ac:dyDescent="0.3">
      <c r="B750" s="4" t="s">
        <v>19</v>
      </c>
      <c r="C750" s="4" t="s">
        <v>983</v>
      </c>
      <c r="D750" s="4" t="s">
        <v>985</v>
      </c>
      <c r="E750" s="4" t="s">
        <v>1284</v>
      </c>
      <c r="F750" s="4" t="s">
        <v>1307</v>
      </c>
      <c r="G750" s="4" t="s">
        <v>1327</v>
      </c>
      <c r="H750" s="5" t="s">
        <v>1328</v>
      </c>
      <c r="I750" s="5" t="s">
        <v>1290</v>
      </c>
    </row>
    <row r="751" spans="2:16" ht="43.2" x14ac:dyDescent="0.3">
      <c r="B751" s="4" t="s">
        <v>19</v>
      </c>
      <c r="C751" s="4" t="s">
        <v>983</v>
      </c>
      <c r="D751" s="4" t="s">
        <v>985</v>
      </c>
      <c r="E751" s="4" t="s">
        <v>1284</v>
      </c>
      <c r="F751" s="4" t="s">
        <v>1307</v>
      </c>
      <c r="G751" s="4" t="s">
        <v>1329</v>
      </c>
      <c r="H751" s="5" t="s">
        <v>1330</v>
      </c>
      <c r="I751" s="5" t="s">
        <v>1290</v>
      </c>
    </row>
    <row r="752" spans="2:16" ht="43.2" x14ac:dyDescent="0.3">
      <c r="B752" s="4" t="s">
        <v>19</v>
      </c>
      <c r="C752" s="4" t="s">
        <v>983</v>
      </c>
      <c r="D752" s="4" t="s">
        <v>985</v>
      </c>
      <c r="E752" s="4" t="s">
        <v>1284</v>
      </c>
      <c r="F752" s="4" t="s">
        <v>1307</v>
      </c>
      <c r="G752" s="4" t="s">
        <v>1331</v>
      </c>
      <c r="H752" s="5" t="s">
        <v>1332</v>
      </c>
      <c r="I752" s="5" t="s">
        <v>1290</v>
      </c>
    </row>
    <row r="753" spans="2:16" ht="43.2" x14ac:dyDescent="0.3">
      <c r="B753" s="4" t="s">
        <v>19</v>
      </c>
      <c r="C753" s="4" t="s">
        <v>983</v>
      </c>
      <c r="D753" s="4" t="s">
        <v>985</v>
      </c>
      <c r="E753" s="4" t="s">
        <v>1284</v>
      </c>
      <c r="F753" s="4" t="s">
        <v>1307</v>
      </c>
      <c r="G753" s="4" t="s">
        <v>1333</v>
      </c>
      <c r="H753" s="5" t="s">
        <v>1334</v>
      </c>
      <c r="I753" s="5" t="s">
        <v>1290</v>
      </c>
    </row>
    <row r="754" spans="2:16" ht="43.2" x14ac:dyDescent="0.3">
      <c r="B754" s="4" t="s">
        <v>19</v>
      </c>
      <c r="C754" s="4" t="s">
        <v>983</v>
      </c>
      <c r="D754" s="4" t="s">
        <v>985</v>
      </c>
      <c r="E754" s="4" t="s">
        <v>1284</v>
      </c>
      <c r="F754" s="4" t="s">
        <v>1307</v>
      </c>
      <c r="G754" s="4" t="s">
        <v>1335</v>
      </c>
      <c r="H754" s="5" t="s">
        <v>1336</v>
      </c>
      <c r="I754" s="5" t="s">
        <v>1290</v>
      </c>
    </row>
    <row r="755" spans="2:16" ht="43.2" x14ac:dyDescent="0.3">
      <c r="B755" s="4" t="s">
        <v>19</v>
      </c>
      <c r="C755" s="4" t="s">
        <v>983</v>
      </c>
      <c r="D755" s="4" t="s">
        <v>985</v>
      </c>
      <c r="E755" s="4" t="s">
        <v>1284</v>
      </c>
      <c r="F755" s="4" t="s">
        <v>1307</v>
      </c>
      <c r="G755" s="4" t="s">
        <v>1337</v>
      </c>
      <c r="H755" s="5" t="s">
        <v>1338</v>
      </c>
      <c r="I755" s="5" t="s">
        <v>1290</v>
      </c>
    </row>
    <row r="756" spans="2:16" ht="43.2" x14ac:dyDescent="0.3">
      <c r="B756" s="4" t="s">
        <v>19</v>
      </c>
      <c r="C756" s="4" t="s">
        <v>983</v>
      </c>
      <c r="D756" s="4" t="s">
        <v>985</v>
      </c>
      <c r="E756" s="4" t="s">
        <v>1284</v>
      </c>
      <c r="F756" s="4" t="s">
        <v>1307</v>
      </c>
      <c r="G756" s="4" t="s">
        <v>1339</v>
      </c>
      <c r="H756" s="5" t="s">
        <v>1340</v>
      </c>
      <c r="I756" s="5" t="s">
        <v>1290</v>
      </c>
    </row>
    <row r="757" spans="2:16" x14ac:dyDescent="0.3">
      <c r="L757" s="163" t="s">
        <v>0</v>
      </c>
      <c r="M757" s="163"/>
      <c r="N757" s="163"/>
      <c r="O757" s="163" t="s">
        <v>1</v>
      </c>
      <c r="P757" s="163"/>
    </row>
    <row r="758" spans="2:16" ht="43.2" x14ac:dyDescent="0.3">
      <c r="B758" s="2" t="s">
        <v>19</v>
      </c>
      <c r="C758" s="2" t="s">
        <v>983</v>
      </c>
      <c r="D758" s="2" t="s">
        <v>985</v>
      </c>
      <c r="E758" s="2" t="s">
        <v>1284</v>
      </c>
      <c r="F758" s="2" t="s">
        <v>1341</v>
      </c>
      <c r="H758" s="3" t="s">
        <v>1342</v>
      </c>
      <c r="L758" s="35" t="s">
        <v>12</v>
      </c>
      <c r="M758" s="35" t="s">
        <v>13</v>
      </c>
      <c r="N758" s="35" t="s">
        <v>14</v>
      </c>
      <c r="O758" s="35" t="s">
        <v>32311</v>
      </c>
      <c r="P758" s="35" t="s">
        <v>31195</v>
      </c>
    </row>
    <row r="759" spans="2:16" ht="43.2" x14ac:dyDescent="0.3">
      <c r="B759" s="4" t="s">
        <v>19</v>
      </c>
      <c r="C759" s="4" t="s">
        <v>983</v>
      </c>
      <c r="D759" s="4" t="s">
        <v>985</v>
      </c>
      <c r="E759" s="4" t="s">
        <v>1284</v>
      </c>
      <c r="F759" s="4" t="s">
        <v>1341</v>
      </c>
      <c r="G759" s="4" t="s">
        <v>1343</v>
      </c>
      <c r="H759" s="5" t="s">
        <v>1344</v>
      </c>
      <c r="I759" s="5" t="s">
        <v>1290</v>
      </c>
    </row>
    <row r="760" spans="2:16" ht="43.2" x14ac:dyDescent="0.3">
      <c r="B760" s="4" t="s">
        <v>19</v>
      </c>
      <c r="C760" s="4" t="s">
        <v>983</v>
      </c>
      <c r="D760" s="4" t="s">
        <v>985</v>
      </c>
      <c r="E760" s="4" t="s">
        <v>1284</v>
      </c>
      <c r="F760" s="4" t="s">
        <v>1341</v>
      </c>
      <c r="G760" s="4" t="s">
        <v>1345</v>
      </c>
      <c r="H760" s="5" t="s">
        <v>1346</v>
      </c>
      <c r="I760" s="5" t="s">
        <v>1290</v>
      </c>
    </row>
    <row r="761" spans="2:16" ht="43.2" x14ac:dyDescent="0.3">
      <c r="B761" s="4" t="s">
        <v>19</v>
      </c>
      <c r="C761" s="4" t="s">
        <v>983</v>
      </c>
      <c r="D761" s="4" t="s">
        <v>985</v>
      </c>
      <c r="E761" s="4" t="s">
        <v>1284</v>
      </c>
      <c r="F761" s="4" t="s">
        <v>1341</v>
      </c>
      <c r="G761" s="4" t="s">
        <v>1347</v>
      </c>
      <c r="H761" s="5" t="s">
        <v>1348</v>
      </c>
      <c r="I761" s="5" t="s">
        <v>1290</v>
      </c>
    </row>
    <row r="762" spans="2:16" ht="43.2" x14ac:dyDescent="0.3">
      <c r="B762" s="4" t="s">
        <v>19</v>
      </c>
      <c r="C762" s="4" t="s">
        <v>983</v>
      </c>
      <c r="D762" s="4" t="s">
        <v>985</v>
      </c>
      <c r="E762" s="4" t="s">
        <v>1284</v>
      </c>
      <c r="F762" s="4" t="s">
        <v>1341</v>
      </c>
      <c r="G762" s="4" t="s">
        <v>1349</v>
      </c>
      <c r="H762" s="5" t="s">
        <v>1350</v>
      </c>
      <c r="I762" s="5" t="s">
        <v>1290</v>
      </c>
    </row>
    <row r="763" spans="2:16" ht="43.2" x14ac:dyDescent="0.3">
      <c r="B763" s="4" t="s">
        <v>19</v>
      </c>
      <c r="C763" s="4" t="s">
        <v>983</v>
      </c>
      <c r="D763" s="4" t="s">
        <v>985</v>
      </c>
      <c r="E763" s="4" t="s">
        <v>1284</v>
      </c>
      <c r="F763" s="4" t="s">
        <v>1341</v>
      </c>
      <c r="G763" s="4" t="s">
        <v>1351</v>
      </c>
      <c r="H763" s="5" t="s">
        <v>1352</v>
      </c>
      <c r="I763" s="5" t="s">
        <v>1290</v>
      </c>
    </row>
    <row r="764" spans="2:16" ht="43.2" x14ac:dyDescent="0.3">
      <c r="B764" s="4" t="s">
        <v>19</v>
      </c>
      <c r="C764" s="4" t="s">
        <v>983</v>
      </c>
      <c r="D764" s="4" t="s">
        <v>985</v>
      </c>
      <c r="E764" s="4" t="s">
        <v>1284</v>
      </c>
      <c r="F764" s="4" t="s">
        <v>1341</v>
      </c>
      <c r="G764" s="4" t="s">
        <v>1353</v>
      </c>
      <c r="H764" s="5" t="s">
        <v>1354</v>
      </c>
      <c r="I764" s="5" t="s">
        <v>1290</v>
      </c>
    </row>
    <row r="765" spans="2:16" ht="43.2" x14ac:dyDescent="0.3">
      <c r="B765" s="4" t="s">
        <v>19</v>
      </c>
      <c r="C765" s="4" t="s">
        <v>983</v>
      </c>
      <c r="D765" s="4" t="s">
        <v>985</v>
      </c>
      <c r="E765" s="4" t="s">
        <v>1284</v>
      </c>
      <c r="F765" s="4" t="s">
        <v>1341</v>
      </c>
      <c r="G765" s="4" t="s">
        <v>1355</v>
      </c>
      <c r="H765" s="5" t="s">
        <v>1356</v>
      </c>
      <c r="I765" s="5" t="s">
        <v>1290</v>
      </c>
    </row>
    <row r="766" spans="2:16" ht="43.2" x14ac:dyDescent="0.3">
      <c r="B766" s="4" t="s">
        <v>19</v>
      </c>
      <c r="C766" s="4" t="s">
        <v>983</v>
      </c>
      <c r="D766" s="4" t="s">
        <v>985</v>
      </c>
      <c r="E766" s="4" t="s">
        <v>1284</v>
      </c>
      <c r="F766" s="4" t="s">
        <v>1341</v>
      </c>
      <c r="G766" s="4" t="s">
        <v>1357</v>
      </c>
      <c r="H766" s="5" t="s">
        <v>1358</v>
      </c>
      <c r="I766" s="5" t="s">
        <v>1290</v>
      </c>
    </row>
    <row r="767" spans="2:16" ht="43.2" x14ac:dyDescent="0.3">
      <c r="B767" s="4" t="s">
        <v>19</v>
      </c>
      <c r="C767" s="4" t="s">
        <v>983</v>
      </c>
      <c r="D767" s="4" t="s">
        <v>985</v>
      </c>
      <c r="E767" s="4" t="s">
        <v>1284</v>
      </c>
      <c r="F767" s="4" t="s">
        <v>1341</v>
      </c>
      <c r="G767" s="4" t="s">
        <v>1359</v>
      </c>
      <c r="H767" s="5" t="s">
        <v>1360</v>
      </c>
      <c r="I767" s="5" t="s">
        <v>1290</v>
      </c>
    </row>
    <row r="768" spans="2:16" ht="43.2" x14ac:dyDescent="0.3">
      <c r="B768" s="4" t="s">
        <v>19</v>
      </c>
      <c r="C768" s="4" t="s">
        <v>983</v>
      </c>
      <c r="D768" s="4" t="s">
        <v>985</v>
      </c>
      <c r="E768" s="4" t="s">
        <v>1284</v>
      </c>
      <c r="F768" s="4" t="s">
        <v>1341</v>
      </c>
      <c r="G768" s="4" t="s">
        <v>1361</v>
      </c>
      <c r="H768" s="5" t="s">
        <v>1362</v>
      </c>
      <c r="I768" s="5" t="s">
        <v>1290</v>
      </c>
    </row>
    <row r="769" spans="2:16" ht="43.2" x14ac:dyDescent="0.3">
      <c r="B769" s="4" t="s">
        <v>19</v>
      </c>
      <c r="C769" s="4" t="s">
        <v>983</v>
      </c>
      <c r="D769" s="4" t="s">
        <v>985</v>
      </c>
      <c r="E769" s="4" t="s">
        <v>1284</v>
      </c>
      <c r="F769" s="4" t="s">
        <v>1341</v>
      </c>
      <c r="G769" s="4" t="s">
        <v>1363</v>
      </c>
      <c r="H769" s="5" t="s">
        <v>1364</v>
      </c>
      <c r="I769" s="5" t="s">
        <v>1290</v>
      </c>
    </row>
    <row r="770" spans="2:16" ht="43.2" x14ac:dyDescent="0.3">
      <c r="B770" s="4" t="s">
        <v>19</v>
      </c>
      <c r="C770" s="4" t="s">
        <v>983</v>
      </c>
      <c r="D770" s="4" t="s">
        <v>985</v>
      </c>
      <c r="E770" s="4" t="s">
        <v>1284</v>
      </c>
      <c r="F770" s="4" t="s">
        <v>1341</v>
      </c>
      <c r="G770" s="4" t="s">
        <v>1365</v>
      </c>
      <c r="H770" s="5" t="s">
        <v>1366</v>
      </c>
      <c r="I770" s="5" t="s">
        <v>1290</v>
      </c>
    </row>
    <row r="771" spans="2:16" x14ac:dyDescent="0.3">
      <c r="B771" s="2" t="s">
        <v>19</v>
      </c>
      <c r="C771" s="2" t="s">
        <v>983</v>
      </c>
      <c r="D771" s="2" t="s">
        <v>985</v>
      </c>
      <c r="E771" s="2" t="s">
        <v>1367</v>
      </c>
      <c r="H771" s="3" t="s">
        <v>1368</v>
      </c>
    </row>
    <row r="772" spans="2:16" x14ac:dyDescent="0.3">
      <c r="L772" s="163" t="s">
        <v>0</v>
      </c>
      <c r="M772" s="163"/>
      <c r="N772" s="163"/>
      <c r="O772" s="163" t="s">
        <v>1</v>
      </c>
      <c r="P772" s="163"/>
    </row>
    <row r="773" spans="2:16" ht="43.2" x14ac:dyDescent="0.3">
      <c r="B773" s="2" t="s">
        <v>19</v>
      </c>
      <c r="C773" s="2" t="s">
        <v>983</v>
      </c>
      <c r="D773" s="2" t="s">
        <v>985</v>
      </c>
      <c r="E773" s="2" t="s">
        <v>1367</v>
      </c>
      <c r="F773" s="2" t="s">
        <v>1369</v>
      </c>
      <c r="H773" s="3" t="s">
        <v>1370</v>
      </c>
      <c r="L773" s="35" t="s">
        <v>12</v>
      </c>
      <c r="M773" s="35" t="s">
        <v>13</v>
      </c>
      <c r="N773" s="35" t="s">
        <v>14</v>
      </c>
      <c r="O773" s="35" t="s">
        <v>32311</v>
      </c>
      <c r="P773" s="35" t="s">
        <v>31195</v>
      </c>
    </row>
    <row r="774" spans="2:16" ht="28.8" x14ac:dyDescent="0.3">
      <c r="B774" s="4" t="s">
        <v>19</v>
      </c>
      <c r="C774" s="4" t="s">
        <v>983</v>
      </c>
      <c r="D774" s="4" t="s">
        <v>985</v>
      </c>
      <c r="E774" s="4" t="s">
        <v>1367</v>
      </c>
      <c r="F774" s="4" t="s">
        <v>1369</v>
      </c>
      <c r="G774" s="4" t="s">
        <v>1371</v>
      </c>
      <c r="H774" s="5" t="s">
        <v>1372</v>
      </c>
      <c r="I774" s="5" t="s">
        <v>1373</v>
      </c>
    </row>
    <row r="775" spans="2:16" ht="28.8" x14ac:dyDescent="0.3">
      <c r="B775" s="4" t="s">
        <v>19</v>
      </c>
      <c r="C775" s="4" t="s">
        <v>983</v>
      </c>
      <c r="D775" s="4" t="s">
        <v>985</v>
      </c>
      <c r="E775" s="4" t="s">
        <v>1367</v>
      </c>
      <c r="F775" s="4" t="s">
        <v>1369</v>
      </c>
      <c r="G775" s="4" t="s">
        <v>1374</v>
      </c>
      <c r="H775" s="5" t="s">
        <v>1375</v>
      </c>
      <c r="I775" s="5" t="s">
        <v>1373</v>
      </c>
    </row>
    <row r="776" spans="2:16" ht="28.8" x14ac:dyDescent="0.3">
      <c r="B776" s="4" t="s">
        <v>19</v>
      </c>
      <c r="C776" s="4" t="s">
        <v>983</v>
      </c>
      <c r="D776" s="4" t="s">
        <v>985</v>
      </c>
      <c r="E776" s="4" t="s">
        <v>1367</v>
      </c>
      <c r="F776" s="4" t="s">
        <v>1369</v>
      </c>
      <c r="G776" s="4" t="s">
        <v>1376</v>
      </c>
      <c r="H776" s="5" t="s">
        <v>1377</v>
      </c>
      <c r="I776" s="5" t="s">
        <v>1373</v>
      </c>
    </row>
    <row r="777" spans="2:16" ht="28.8" x14ac:dyDescent="0.3">
      <c r="B777" s="4" t="s">
        <v>19</v>
      </c>
      <c r="C777" s="4" t="s">
        <v>983</v>
      </c>
      <c r="D777" s="4" t="s">
        <v>985</v>
      </c>
      <c r="E777" s="4" t="s">
        <v>1367</v>
      </c>
      <c r="F777" s="4" t="s">
        <v>1369</v>
      </c>
      <c r="G777" s="4" t="s">
        <v>1378</v>
      </c>
      <c r="H777" s="5" t="s">
        <v>1379</v>
      </c>
      <c r="I777" s="5" t="s">
        <v>1373</v>
      </c>
    </row>
    <row r="778" spans="2:16" x14ac:dyDescent="0.3">
      <c r="L778" s="163" t="s">
        <v>0</v>
      </c>
      <c r="M778" s="163"/>
      <c r="N778" s="163"/>
      <c r="O778" s="163" t="s">
        <v>1</v>
      </c>
      <c r="P778" s="163"/>
    </row>
    <row r="779" spans="2:16" ht="43.2" x14ac:dyDescent="0.3">
      <c r="B779" s="2" t="s">
        <v>19</v>
      </c>
      <c r="C779" s="2" t="s">
        <v>983</v>
      </c>
      <c r="D779" s="2" t="s">
        <v>985</v>
      </c>
      <c r="E779" s="2" t="s">
        <v>1367</v>
      </c>
      <c r="F779" s="2" t="s">
        <v>1380</v>
      </c>
      <c r="H779" s="3" t="s">
        <v>1381</v>
      </c>
      <c r="L779" s="35" t="s">
        <v>12</v>
      </c>
      <c r="M779" s="35" t="s">
        <v>13</v>
      </c>
      <c r="N779" s="35" t="s">
        <v>14</v>
      </c>
      <c r="O779" s="35" t="s">
        <v>32311</v>
      </c>
      <c r="P779" s="35" t="s">
        <v>31195</v>
      </c>
    </row>
    <row r="780" spans="2:16" ht="28.8" x14ac:dyDescent="0.3">
      <c r="B780" s="4" t="s">
        <v>19</v>
      </c>
      <c r="C780" s="4" t="s">
        <v>983</v>
      </c>
      <c r="D780" s="4" t="s">
        <v>985</v>
      </c>
      <c r="E780" s="4" t="s">
        <v>1367</v>
      </c>
      <c r="F780" s="4" t="s">
        <v>1380</v>
      </c>
      <c r="G780" s="4" t="s">
        <v>1382</v>
      </c>
      <c r="H780" s="5" t="s">
        <v>1383</v>
      </c>
      <c r="I780" s="5" t="s">
        <v>1373</v>
      </c>
    </row>
    <row r="781" spans="2:16" ht="28.8" x14ac:dyDescent="0.3">
      <c r="B781" s="4" t="s">
        <v>19</v>
      </c>
      <c r="C781" s="4" t="s">
        <v>983</v>
      </c>
      <c r="D781" s="4" t="s">
        <v>985</v>
      </c>
      <c r="E781" s="4" t="s">
        <v>1367</v>
      </c>
      <c r="F781" s="4" t="s">
        <v>1380</v>
      </c>
      <c r="G781" s="4" t="s">
        <v>1384</v>
      </c>
      <c r="H781" s="5" t="s">
        <v>1385</v>
      </c>
      <c r="I781" s="5" t="s">
        <v>1373</v>
      </c>
    </row>
    <row r="782" spans="2:16" ht="28.8" x14ac:dyDescent="0.3">
      <c r="B782" s="4" t="s">
        <v>19</v>
      </c>
      <c r="C782" s="4" t="s">
        <v>983</v>
      </c>
      <c r="D782" s="4" t="s">
        <v>985</v>
      </c>
      <c r="E782" s="4" t="s">
        <v>1367</v>
      </c>
      <c r="F782" s="4" t="s">
        <v>1380</v>
      </c>
      <c r="G782" s="4" t="s">
        <v>1386</v>
      </c>
      <c r="H782" s="5" t="s">
        <v>1387</v>
      </c>
      <c r="I782" s="5" t="s">
        <v>1373</v>
      </c>
    </row>
    <row r="783" spans="2:16" ht="28.8" x14ac:dyDescent="0.3">
      <c r="B783" s="4" t="s">
        <v>19</v>
      </c>
      <c r="C783" s="4" t="s">
        <v>983</v>
      </c>
      <c r="D783" s="4" t="s">
        <v>985</v>
      </c>
      <c r="E783" s="4" t="s">
        <v>1367</v>
      </c>
      <c r="F783" s="4" t="s">
        <v>1380</v>
      </c>
      <c r="G783" s="4" t="s">
        <v>1388</v>
      </c>
      <c r="H783" s="5" t="s">
        <v>1389</v>
      </c>
      <c r="I783" s="5" t="s">
        <v>1373</v>
      </c>
    </row>
    <row r="784" spans="2:16" x14ac:dyDescent="0.3">
      <c r="L784" s="163" t="s">
        <v>0</v>
      </c>
      <c r="M784" s="163"/>
      <c r="N784" s="163"/>
      <c r="O784" s="163" t="s">
        <v>1</v>
      </c>
      <c r="P784" s="163"/>
    </row>
    <row r="785" spans="2:16" ht="43.2" x14ac:dyDescent="0.3">
      <c r="B785" s="2" t="s">
        <v>19</v>
      </c>
      <c r="C785" s="2" t="s">
        <v>983</v>
      </c>
      <c r="D785" s="2" t="s">
        <v>985</v>
      </c>
      <c r="E785" s="2" t="s">
        <v>1367</v>
      </c>
      <c r="F785" s="2" t="s">
        <v>1390</v>
      </c>
      <c r="H785" s="3" t="s">
        <v>1391</v>
      </c>
      <c r="L785" s="35" t="s">
        <v>12</v>
      </c>
      <c r="M785" s="35" t="s">
        <v>13</v>
      </c>
      <c r="N785" s="35" t="s">
        <v>14</v>
      </c>
      <c r="O785" s="35" t="s">
        <v>32311</v>
      </c>
      <c r="P785" s="35" t="s">
        <v>31195</v>
      </c>
    </row>
    <row r="786" spans="2:16" x14ac:dyDescent="0.3">
      <c r="B786" s="4" t="s">
        <v>19</v>
      </c>
      <c r="C786" s="4" t="s">
        <v>983</v>
      </c>
      <c r="D786" s="4" t="s">
        <v>985</v>
      </c>
      <c r="E786" s="4" t="s">
        <v>1367</v>
      </c>
      <c r="F786" s="4" t="s">
        <v>1390</v>
      </c>
      <c r="G786" s="4" t="s">
        <v>1392</v>
      </c>
      <c r="H786" s="5" t="s">
        <v>1393</v>
      </c>
      <c r="I786" s="5" t="s">
        <v>35</v>
      </c>
    </row>
    <row r="787" spans="2:16" x14ac:dyDescent="0.3">
      <c r="B787" s="4" t="s">
        <v>19</v>
      </c>
      <c r="C787" s="4" t="s">
        <v>983</v>
      </c>
      <c r="D787" s="4" t="s">
        <v>985</v>
      </c>
      <c r="E787" s="4" t="s">
        <v>1367</v>
      </c>
      <c r="F787" s="4" t="s">
        <v>1390</v>
      </c>
      <c r="G787" s="4" t="s">
        <v>1394</v>
      </c>
      <c r="H787" s="5" t="s">
        <v>1395</v>
      </c>
      <c r="I787" s="5" t="s">
        <v>35</v>
      </c>
    </row>
    <row r="788" spans="2:16" x14ac:dyDescent="0.3">
      <c r="B788" s="4" t="s">
        <v>19</v>
      </c>
      <c r="C788" s="4" t="s">
        <v>983</v>
      </c>
      <c r="D788" s="4" t="s">
        <v>985</v>
      </c>
      <c r="E788" s="4" t="s">
        <v>1367</v>
      </c>
      <c r="F788" s="4" t="s">
        <v>1390</v>
      </c>
      <c r="G788" s="4" t="s">
        <v>1396</v>
      </c>
      <c r="H788" s="5" t="s">
        <v>1397</v>
      </c>
      <c r="I788" s="5" t="s">
        <v>35</v>
      </c>
    </row>
    <row r="789" spans="2:16" x14ac:dyDescent="0.3">
      <c r="B789" s="4" t="s">
        <v>19</v>
      </c>
      <c r="C789" s="4" t="s">
        <v>983</v>
      </c>
      <c r="D789" s="4" t="s">
        <v>985</v>
      </c>
      <c r="E789" s="4" t="s">
        <v>1367</v>
      </c>
      <c r="F789" s="4" t="s">
        <v>1390</v>
      </c>
      <c r="G789" s="4" t="s">
        <v>1398</v>
      </c>
      <c r="H789" s="5" t="s">
        <v>1399</v>
      </c>
      <c r="I789" s="5" t="s">
        <v>35</v>
      </c>
    </row>
    <row r="790" spans="2:16" x14ac:dyDescent="0.3">
      <c r="B790" s="2" t="s">
        <v>19</v>
      </c>
      <c r="C790" s="2" t="s">
        <v>983</v>
      </c>
      <c r="D790" s="2" t="s">
        <v>985</v>
      </c>
      <c r="E790" s="2" t="s">
        <v>1400</v>
      </c>
      <c r="H790" s="3" t="s">
        <v>1401</v>
      </c>
    </row>
    <row r="791" spans="2:16" x14ac:dyDescent="0.3">
      <c r="L791" s="163" t="s">
        <v>0</v>
      </c>
      <c r="M791" s="163"/>
      <c r="N791" s="163"/>
      <c r="O791" s="163" t="s">
        <v>1</v>
      </c>
      <c r="P791" s="163"/>
    </row>
    <row r="792" spans="2:16" ht="43.2" x14ac:dyDescent="0.3">
      <c r="B792" s="2" t="s">
        <v>19</v>
      </c>
      <c r="C792" s="2" t="s">
        <v>983</v>
      </c>
      <c r="D792" s="2" t="s">
        <v>985</v>
      </c>
      <c r="E792" s="2" t="s">
        <v>1400</v>
      </c>
      <c r="F792" s="2" t="s">
        <v>1402</v>
      </c>
      <c r="H792" s="3" t="s">
        <v>1403</v>
      </c>
      <c r="L792" s="35" t="s">
        <v>12</v>
      </c>
      <c r="M792" s="35" t="s">
        <v>13</v>
      </c>
      <c r="N792" s="35" t="s">
        <v>14</v>
      </c>
      <c r="O792" s="35" t="s">
        <v>32311</v>
      </c>
      <c r="P792" s="35" t="s">
        <v>31195</v>
      </c>
    </row>
    <row r="793" spans="2:16" ht="28.8" x14ac:dyDescent="0.3">
      <c r="B793" s="4" t="s">
        <v>19</v>
      </c>
      <c r="C793" s="4" t="s">
        <v>983</v>
      </c>
      <c r="D793" s="4" t="s">
        <v>985</v>
      </c>
      <c r="E793" s="4" t="s">
        <v>1400</v>
      </c>
      <c r="F793" s="4" t="s">
        <v>1402</v>
      </c>
      <c r="G793" s="4" t="s">
        <v>1404</v>
      </c>
      <c r="H793" s="5" t="s">
        <v>1405</v>
      </c>
      <c r="I793" s="5" t="s">
        <v>1406</v>
      </c>
    </row>
    <row r="794" spans="2:16" x14ac:dyDescent="0.3">
      <c r="B794" s="2" t="s">
        <v>19</v>
      </c>
      <c r="C794" s="2" t="s">
        <v>983</v>
      </c>
      <c r="D794" s="2" t="s">
        <v>985</v>
      </c>
      <c r="E794" s="2" t="s">
        <v>1407</v>
      </c>
      <c r="H794" s="3" t="s">
        <v>1408</v>
      </c>
    </row>
    <row r="795" spans="2:16" x14ac:dyDescent="0.3">
      <c r="L795" s="163" t="s">
        <v>0</v>
      </c>
      <c r="M795" s="163"/>
      <c r="N795" s="163"/>
      <c r="O795" s="163" t="s">
        <v>1</v>
      </c>
      <c r="P795" s="163"/>
    </row>
    <row r="796" spans="2:16" ht="43.2" x14ac:dyDescent="0.3">
      <c r="B796" s="2" t="s">
        <v>19</v>
      </c>
      <c r="C796" s="2" t="s">
        <v>983</v>
      </c>
      <c r="D796" s="2" t="s">
        <v>985</v>
      </c>
      <c r="E796" s="2" t="s">
        <v>1407</v>
      </c>
      <c r="F796" s="2" t="s">
        <v>1409</v>
      </c>
      <c r="H796" s="3" t="s">
        <v>1410</v>
      </c>
      <c r="L796" s="35" t="s">
        <v>12</v>
      </c>
      <c r="M796" s="35" t="s">
        <v>13</v>
      </c>
      <c r="N796" s="35" t="s">
        <v>14</v>
      </c>
      <c r="O796" s="35" t="s">
        <v>32311</v>
      </c>
      <c r="P796" s="35" t="s">
        <v>31195</v>
      </c>
    </row>
    <row r="797" spans="2:16" x14ac:dyDescent="0.3">
      <c r="B797" s="4" t="s">
        <v>19</v>
      </c>
      <c r="C797" s="4" t="s">
        <v>983</v>
      </c>
      <c r="D797" s="4" t="s">
        <v>985</v>
      </c>
      <c r="E797" s="4" t="s">
        <v>1407</v>
      </c>
      <c r="F797" s="4" t="s">
        <v>1409</v>
      </c>
      <c r="G797" s="4" t="s">
        <v>1411</v>
      </c>
      <c r="H797" s="5" t="s">
        <v>1412</v>
      </c>
      <c r="I797" s="5" t="s">
        <v>784</v>
      </c>
    </row>
    <row r="798" spans="2:16" x14ac:dyDescent="0.3">
      <c r="B798" s="4" t="s">
        <v>19</v>
      </c>
      <c r="C798" s="4" t="s">
        <v>983</v>
      </c>
      <c r="D798" s="4" t="s">
        <v>985</v>
      </c>
      <c r="E798" s="4" t="s">
        <v>1407</v>
      </c>
      <c r="F798" s="4" t="s">
        <v>1409</v>
      </c>
      <c r="G798" s="4" t="s">
        <v>1413</v>
      </c>
      <c r="H798" s="5" t="s">
        <v>1414</v>
      </c>
      <c r="I798" s="5" t="s">
        <v>784</v>
      </c>
    </row>
    <row r="799" spans="2:16" x14ac:dyDescent="0.3">
      <c r="B799" s="2" t="s">
        <v>19</v>
      </c>
      <c r="C799" s="2" t="s">
        <v>983</v>
      </c>
      <c r="D799" s="2" t="s">
        <v>985</v>
      </c>
      <c r="E799" s="2" t="s">
        <v>1415</v>
      </c>
      <c r="H799" s="3" t="s">
        <v>1416</v>
      </c>
    </row>
    <row r="800" spans="2:16" x14ac:dyDescent="0.3">
      <c r="L800" s="163" t="s">
        <v>0</v>
      </c>
      <c r="M800" s="163"/>
      <c r="N800" s="163"/>
      <c r="O800" s="163" t="s">
        <v>1</v>
      </c>
      <c r="P800" s="163"/>
    </row>
    <row r="801" spans="2:16" ht="43.2" x14ac:dyDescent="0.3">
      <c r="B801" s="2" t="s">
        <v>19</v>
      </c>
      <c r="C801" s="2" t="s">
        <v>983</v>
      </c>
      <c r="D801" s="2" t="s">
        <v>985</v>
      </c>
      <c r="E801" s="2" t="s">
        <v>1415</v>
      </c>
      <c r="F801" s="2" t="s">
        <v>1417</v>
      </c>
      <c r="H801" s="3" t="s">
        <v>1418</v>
      </c>
      <c r="L801" s="35" t="s">
        <v>12</v>
      </c>
      <c r="M801" s="35" t="s">
        <v>13</v>
      </c>
      <c r="N801" s="35" t="s">
        <v>14</v>
      </c>
      <c r="O801" s="35" t="s">
        <v>32311</v>
      </c>
      <c r="P801" s="35" t="s">
        <v>31195</v>
      </c>
    </row>
    <row r="802" spans="2:16" ht="28.8" x14ac:dyDescent="0.3">
      <c r="B802" s="4" t="s">
        <v>19</v>
      </c>
      <c r="C802" s="4" t="s">
        <v>983</v>
      </c>
      <c r="D802" s="4" t="s">
        <v>985</v>
      </c>
      <c r="E802" s="4" t="s">
        <v>1415</v>
      </c>
      <c r="F802" s="4" t="s">
        <v>1417</v>
      </c>
      <c r="G802" s="4" t="s">
        <v>1419</v>
      </c>
      <c r="H802" s="5" t="s">
        <v>1420</v>
      </c>
      <c r="I802" s="5" t="s">
        <v>1421</v>
      </c>
    </row>
    <row r="803" spans="2:16" x14ac:dyDescent="0.3">
      <c r="L803" s="163" t="s">
        <v>0</v>
      </c>
      <c r="M803" s="163"/>
      <c r="N803" s="163"/>
      <c r="O803" s="163" t="s">
        <v>1</v>
      </c>
      <c r="P803" s="163"/>
    </row>
    <row r="804" spans="2:16" ht="43.2" x14ac:dyDescent="0.3">
      <c r="B804" s="2" t="s">
        <v>19</v>
      </c>
      <c r="C804" s="2" t="s">
        <v>983</v>
      </c>
      <c r="D804" s="2" t="s">
        <v>985</v>
      </c>
      <c r="E804" s="2" t="s">
        <v>1415</v>
      </c>
      <c r="F804" s="2" t="s">
        <v>1422</v>
      </c>
      <c r="H804" s="3" t="s">
        <v>1423</v>
      </c>
      <c r="L804" s="35" t="s">
        <v>12</v>
      </c>
      <c r="M804" s="35" t="s">
        <v>13</v>
      </c>
      <c r="N804" s="35" t="s">
        <v>14</v>
      </c>
      <c r="O804" s="35" t="s">
        <v>32311</v>
      </c>
      <c r="P804" s="35" t="s">
        <v>31195</v>
      </c>
    </row>
    <row r="805" spans="2:16" ht="28.8" x14ac:dyDescent="0.3">
      <c r="B805" s="4" t="s">
        <v>19</v>
      </c>
      <c r="C805" s="4" t="s">
        <v>983</v>
      </c>
      <c r="D805" s="4" t="s">
        <v>985</v>
      </c>
      <c r="E805" s="4" t="s">
        <v>1415</v>
      </c>
      <c r="F805" s="4" t="s">
        <v>1422</v>
      </c>
      <c r="G805" s="4" t="s">
        <v>1424</v>
      </c>
      <c r="H805" s="5" t="s">
        <v>1425</v>
      </c>
      <c r="I805" s="5" t="s">
        <v>1421</v>
      </c>
    </row>
    <row r="806" spans="2:16" x14ac:dyDescent="0.3">
      <c r="L806" s="163" t="s">
        <v>0</v>
      </c>
      <c r="M806" s="163"/>
      <c r="N806" s="163"/>
      <c r="O806" s="163" t="s">
        <v>1</v>
      </c>
      <c r="P806" s="163"/>
    </row>
    <row r="807" spans="2:16" ht="43.2" x14ac:dyDescent="0.3">
      <c r="B807" s="2" t="s">
        <v>19</v>
      </c>
      <c r="C807" s="2" t="s">
        <v>983</v>
      </c>
      <c r="D807" s="2" t="s">
        <v>985</v>
      </c>
      <c r="E807" s="2" t="s">
        <v>1415</v>
      </c>
      <c r="F807" s="2" t="s">
        <v>1426</v>
      </c>
      <c r="H807" s="3" t="s">
        <v>1427</v>
      </c>
      <c r="L807" s="35" t="s">
        <v>12</v>
      </c>
      <c r="M807" s="35" t="s">
        <v>13</v>
      </c>
      <c r="N807" s="35" t="s">
        <v>14</v>
      </c>
      <c r="O807" s="35" t="s">
        <v>32311</v>
      </c>
      <c r="P807" s="35" t="s">
        <v>31195</v>
      </c>
    </row>
    <row r="808" spans="2:16" ht="28.8" x14ac:dyDescent="0.3">
      <c r="B808" s="4" t="s">
        <v>19</v>
      </c>
      <c r="C808" s="4" t="s">
        <v>983</v>
      </c>
      <c r="D808" s="4" t="s">
        <v>985</v>
      </c>
      <c r="E808" s="4" t="s">
        <v>1415</v>
      </c>
      <c r="F808" s="4" t="s">
        <v>1426</v>
      </c>
      <c r="G808" s="4" t="s">
        <v>1428</v>
      </c>
      <c r="H808" s="5" t="s">
        <v>1429</v>
      </c>
      <c r="I808" s="5" t="s">
        <v>1421</v>
      </c>
    </row>
    <row r="809" spans="2:16" x14ac:dyDescent="0.3">
      <c r="L809" s="163" t="s">
        <v>0</v>
      </c>
      <c r="M809" s="163"/>
      <c r="N809" s="163"/>
      <c r="O809" s="163" t="s">
        <v>1</v>
      </c>
      <c r="P809" s="163"/>
    </row>
    <row r="810" spans="2:16" ht="43.2" x14ac:dyDescent="0.3">
      <c r="B810" s="2" t="s">
        <v>19</v>
      </c>
      <c r="C810" s="2" t="s">
        <v>983</v>
      </c>
      <c r="D810" s="2" t="s">
        <v>985</v>
      </c>
      <c r="E810" s="2" t="s">
        <v>1415</v>
      </c>
      <c r="F810" s="2" t="s">
        <v>1430</v>
      </c>
      <c r="H810" s="3" t="s">
        <v>1431</v>
      </c>
      <c r="L810" s="35" t="s">
        <v>12</v>
      </c>
      <c r="M810" s="35" t="s">
        <v>13</v>
      </c>
      <c r="N810" s="35" t="s">
        <v>14</v>
      </c>
      <c r="O810" s="35" t="s">
        <v>32311</v>
      </c>
      <c r="P810" s="35" t="s">
        <v>31195</v>
      </c>
    </row>
    <row r="811" spans="2:16" ht="28.8" x14ac:dyDescent="0.3">
      <c r="B811" s="4" t="s">
        <v>19</v>
      </c>
      <c r="C811" s="4" t="s">
        <v>983</v>
      </c>
      <c r="D811" s="4" t="s">
        <v>985</v>
      </c>
      <c r="E811" s="4" t="s">
        <v>1415</v>
      </c>
      <c r="F811" s="4" t="s">
        <v>1430</v>
      </c>
      <c r="G811" s="4" t="s">
        <v>1432</v>
      </c>
      <c r="H811" s="5" t="s">
        <v>1433</v>
      </c>
      <c r="I811" s="5" t="s">
        <v>1421</v>
      </c>
    </row>
    <row r="812" spans="2:16" x14ac:dyDescent="0.3">
      <c r="L812" s="163" t="s">
        <v>0</v>
      </c>
      <c r="M812" s="163"/>
      <c r="N812" s="163"/>
      <c r="O812" s="163" t="s">
        <v>1</v>
      </c>
      <c r="P812" s="163"/>
    </row>
    <row r="813" spans="2:16" ht="43.2" x14ac:dyDescent="0.3">
      <c r="B813" s="2" t="s">
        <v>19</v>
      </c>
      <c r="C813" s="2" t="s">
        <v>983</v>
      </c>
      <c r="D813" s="2" t="s">
        <v>985</v>
      </c>
      <c r="E813" s="2" t="s">
        <v>1415</v>
      </c>
      <c r="F813" s="2" t="s">
        <v>1434</v>
      </c>
      <c r="H813" s="3" t="s">
        <v>1435</v>
      </c>
      <c r="L813" s="35" t="s">
        <v>12</v>
      </c>
      <c r="M813" s="35" t="s">
        <v>13</v>
      </c>
      <c r="N813" s="35" t="s">
        <v>14</v>
      </c>
      <c r="O813" s="35" t="s">
        <v>32311</v>
      </c>
      <c r="P813" s="35" t="s">
        <v>31195</v>
      </c>
    </row>
    <row r="814" spans="2:16" ht="28.8" x14ac:dyDescent="0.3">
      <c r="B814" s="4" t="s">
        <v>19</v>
      </c>
      <c r="C814" s="4" t="s">
        <v>983</v>
      </c>
      <c r="D814" s="4" t="s">
        <v>985</v>
      </c>
      <c r="E814" s="4" t="s">
        <v>1415</v>
      </c>
      <c r="F814" s="4" t="s">
        <v>1434</v>
      </c>
      <c r="G814" s="4" t="s">
        <v>1436</v>
      </c>
      <c r="H814" s="5" t="s">
        <v>1437</v>
      </c>
      <c r="I814" s="5" t="s">
        <v>1421</v>
      </c>
    </row>
    <row r="815" spans="2:16" x14ac:dyDescent="0.3">
      <c r="L815" s="163" t="s">
        <v>0</v>
      </c>
      <c r="M815" s="163"/>
      <c r="N815" s="163"/>
      <c r="O815" s="163" t="s">
        <v>1</v>
      </c>
      <c r="P815" s="163"/>
    </row>
    <row r="816" spans="2:16" ht="43.2" x14ac:dyDescent="0.3">
      <c r="B816" s="2" t="s">
        <v>19</v>
      </c>
      <c r="C816" s="2" t="s">
        <v>983</v>
      </c>
      <c r="D816" s="2" t="s">
        <v>985</v>
      </c>
      <c r="E816" s="2" t="s">
        <v>1415</v>
      </c>
      <c r="F816" s="2" t="s">
        <v>1438</v>
      </c>
      <c r="H816" s="3" t="s">
        <v>1439</v>
      </c>
      <c r="L816" s="35" t="s">
        <v>12</v>
      </c>
      <c r="M816" s="35" t="s">
        <v>13</v>
      </c>
      <c r="N816" s="35" t="s">
        <v>14</v>
      </c>
      <c r="O816" s="35" t="s">
        <v>32311</v>
      </c>
      <c r="P816" s="35" t="s">
        <v>31195</v>
      </c>
    </row>
    <row r="817" spans="2:16" x14ac:dyDescent="0.3">
      <c r="B817" s="4" t="s">
        <v>19</v>
      </c>
      <c r="C817" s="4" t="s">
        <v>983</v>
      </c>
      <c r="D817" s="4" t="s">
        <v>985</v>
      </c>
      <c r="E817" s="4" t="s">
        <v>1415</v>
      </c>
      <c r="F817" s="4" t="s">
        <v>1438</v>
      </c>
      <c r="G817" s="4" t="s">
        <v>1440</v>
      </c>
      <c r="H817" s="5" t="s">
        <v>1441</v>
      </c>
      <c r="I817" s="5" t="s">
        <v>1421</v>
      </c>
    </row>
    <row r="818" spans="2:16" x14ac:dyDescent="0.3">
      <c r="L818" s="163" t="s">
        <v>0</v>
      </c>
      <c r="M818" s="163"/>
      <c r="N818" s="163"/>
      <c r="O818" s="163" t="s">
        <v>1</v>
      </c>
      <c r="P818" s="163"/>
    </row>
    <row r="819" spans="2:16" ht="43.2" x14ac:dyDescent="0.3">
      <c r="B819" s="2" t="s">
        <v>19</v>
      </c>
      <c r="C819" s="2" t="s">
        <v>983</v>
      </c>
      <c r="D819" s="2" t="s">
        <v>985</v>
      </c>
      <c r="E819" s="2" t="s">
        <v>1415</v>
      </c>
      <c r="F819" s="2" t="s">
        <v>1442</v>
      </c>
      <c r="H819" s="3" t="s">
        <v>1443</v>
      </c>
      <c r="L819" s="35" t="s">
        <v>12</v>
      </c>
      <c r="M819" s="35" t="s">
        <v>13</v>
      </c>
      <c r="N819" s="35" t="s">
        <v>14</v>
      </c>
      <c r="O819" s="35" t="s">
        <v>32311</v>
      </c>
      <c r="P819" s="35" t="s">
        <v>31195</v>
      </c>
    </row>
    <row r="820" spans="2:16" x14ac:dyDescent="0.3">
      <c r="B820" s="4" t="s">
        <v>19</v>
      </c>
      <c r="C820" s="4" t="s">
        <v>983</v>
      </c>
      <c r="D820" s="4" t="s">
        <v>985</v>
      </c>
      <c r="E820" s="4" t="s">
        <v>1415</v>
      </c>
      <c r="F820" s="4" t="s">
        <v>1442</v>
      </c>
      <c r="G820" s="4" t="s">
        <v>1444</v>
      </c>
      <c r="H820" s="5" t="s">
        <v>1445</v>
      </c>
      <c r="I820" s="5" t="s">
        <v>35</v>
      </c>
    </row>
    <row r="821" spans="2:16" x14ac:dyDescent="0.3">
      <c r="B821" s="4" t="s">
        <v>19</v>
      </c>
      <c r="C821" s="4" t="s">
        <v>983</v>
      </c>
      <c r="D821" s="4" t="s">
        <v>985</v>
      </c>
      <c r="E821" s="4" t="s">
        <v>1415</v>
      </c>
      <c r="F821" s="4" t="s">
        <v>1442</v>
      </c>
      <c r="G821" s="4" t="s">
        <v>1446</v>
      </c>
      <c r="H821" s="5" t="s">
        <v>1447</v>
      </c>
      <c r="I821" s="5" t="s">
        <v>35</v>
      </c>
    </row>
    <row r="822" spans="2:16" x14ac:dyDescent="0.3">
      <c r="B822" s="4" t="s">
        <v>19</v>
      </c>
      <c r="C822" s="4" t="s">
        <v>983</v>
      </c>
      <c r="D822" s="4" t="s">
        <v>985</v>
      </c>
      <c r="E822" s="4" t="s">
        <v>1415</v>
      </c>
      <c r="F822" s="4" t="s">
        <v>1442</v>
      </c>
      <c r="G822" s="4" t="s">
        <v>1448</v>
      </c>
      <c r="H822" s="5" t="s">
        <v>1449</v>
      </c>
      <c r="I822" s="5" t="s">
        <v>35</v>
      </c>
    </row>
    <row r="823" spans="2:16" x14ac:dyDescent="0.3">
      <c r="B823" s="4" t="s">
        <v>19</v>
      </c>
      <c r="C823" s="4" t="s">
        <v>983</v>
      </c>
      <c r="D823" s="4" t="s">
        <v>985</v>
      </c>
      <c r="E823" s="4" t="s">
        <v>1415</v>
      </c>
      <c r="F823" s="4" t="s">
        <v>1442</v>
      </c>
      <c r="G823" s="4" t="s">
        <v>1450</v>
      </c>
      <c r="H823" s="5" t="s">
        <v>1451</v>
      </c>
      <c r="I823" s="5" t="s">
        <v>35</v>
      </c>
    </row>
    <row r="824" spans="2:16" x14ac:dyDescent="0.3">
      <c r="B824" s="4" t="s">
        <v>19</v>
      </c>
      <c r="C824" s="4" t="s">
        <v>983</v>
      </c>
      <c r="D824" s="4" t="s">
        <v>985</v>
      </c>
      <c r="E824" s="4" t="s">
        <v>1415</v>
      </c>
      <c r="F824" s="4" t="s">
        <v>1442</v>
      </c>
      <c r="G824" s="4" t="s">
        <v>1452</v>
      </c>
      <c r="H824" s="5" t="s">
        <v>1453</v>
      </c>
      <c r="I824" s="5" t="s">
        <v>35</v>
      </c>
    </row>
    <row r="825" spans="2:16" x14ac:dyDescent="0.3">
      <c r="B825" s="4" t="s">
        <v>19</v>
      </c>
      <c r="C825" s="4" t="s">
        <v>983</v>
      </c>
      <c r="D825" s="4" t="s">
        <v>985</v>
      </c>
      <c r="E825" s="4" t="s">
        <v>1415</v>
      </c>
      <c r="F825" s="4" t="s">
        <v>1442</v>
      </c>
      <c r="G825" s="4" t="s">
        <v>1454</v>
      </c>
      <c r="H825" s="5" t="s">
        <v>1455</v>
      </c>
      <c r="I825" s="5" t="s">
        <v>35</v>
      </c>
    </row>
    <row r="826" spans="2:16" x14ac:dyDescent="0.3">
      <c r="B826" s="4" t="s">
        <v>19</v>
      </c>
      <c r="C826" s="4" t="s">
        <v>983</v>
      </c>
      <c r="D826" s="4" t="s">
        <v>985</v>
      </c>
      <c r="E826" s="4" t="s">
        <v>1415</v>
      </c>
      <c r="F826" s="4" t="s">
        <v>1442</v>
      </c>
      <c r="G826" s="4" t="s">
        <v>1456</v>
      </c>
      <c r="H826" s="5" t="s">
        <v>1457</v>
      </c>
      <c r="I826" s="5" t="s">
        <v>35</v>
      </c>
    </row>
    <row r="827" spans="2:16" x14ac:dyDescent="0.3">
      <c r="L827" s="163" t="s">
        <v>0</v>
      </c>
      <c r="M827" s="163"/>
      <c r="N827" s="163"/>
      <c r="O827" s="163" t="s">
        <v>1</v>
      </c>
      <c r="P827" s="163"/>
    </row>
    <row r="828" spans="2:16" ht="43.2" x14ac:dyDescent="0.3">
      <c r="B828" s="2" t="s">
        <v>19</v>
      </c>
      <c r="C828" s="2" t="s">
        <v>983</v>
      </c>
      <c r="D828" s="2" t="s">
        <v>985</v>
      </c>
      <c r="E828" s="2" t="s">
        <v>1415</v>
      </c>
      <c r="F828" s="2" t="s">
        <v>1458</v>
      </c>
      <c r="H828" s="3" t="s">
        <v>1459</v>
      </c>
      <c r="L828" s="35" t="s">
        <v>12</v>
      </c>
      <c r="M828" s="35" t="s">
        <v>13</v>
      </c>
      <c r="N828" s="35" t="s">
        <v>14</v>
      </c>
      <c r="O828" s="35" t="s">
        <v>32311</v>
      </c>
      <c r="P828" s="35" t="s">
        <v>31195</v>
      </c>
    </row>
    <row r="829" spans="2:16" x14ac:dyDescent="0.3">
      <c r="B829" s="4" t="s">
        <v>19</v>
      </c>
      <c r="C829" s="4" t="s">
        <v>983</v>
      </c>
      <c r="D829" s="4" t="s">
        <v>985</v>
      </c>
      <c r="E829" s="4" t="s">
        <v>1415</v>
      </c>
      <c r="F829" s="4" t="s">
        <v>1458</v>
      </c>
      <c r="G829" s="4" t="s">
        <v>1460</v>
      </c>
      <c r="H829" s="5" t="s">
        <v>1461</v>
      </c>
      <c r="I829" s="5" t="s">
        <v>1462</v>
      </c>
    </row>
    <row r="830" spans="2:16" x14ac:dyDescent="0.3">
      <c r="B830" s="4" t="s">
        <v>19</v>
      </c>
      <c r="C830" s="4" t="s">
        <v>983</v>
      </c>
      <c r="D830" s="4" t="s">
        <v>985</v>
      </c>
      <c r="E830" s="4" t="s">
        <v>1415</v>
      </c>
      <c r="F830" s="4" t="s">
        <v>1458</v>
      </c>
      <c r="G830" s="4" t="s">
        <v>1463</v>
      </c>
      <c r="H830" s="5" t="s">
        <v>1464</v>
      </c>
      <c r="I830" s="5" t="s">
        <v>1462</v>
      </c>
    </row>
    <row r="831" spans="2:16" x14ac:dyDescent="0.3">
      <c r="B831" s="4" t="s">
        <v>19</v>
      </c>
      <c r="C831" s="4" t="s">
        <v>983</v>
      </c>
      <c r="D831" s="4" t="s">
        <v>985</v>
      </c>
      <c r="E831" s="4" t="s">
        <v>1415</v>
      </c>
      <c r="F831" s="4" t="s">
        <v>1458</v>
      </c>
      <c r="G831" s="4" t="s">
        <v>1465</v>
      </c>
      <c r="H831" s="5" t="s">
        <v>1466</v>
      </c>
      <c r="I831" s="5" t="s">
        <v>1462</v>
      </c>
    </row>
    <row r="832" spans="2:16" x14ac:dyDescent="0.3">
      <c r="B832" s="4" t="s">
        <v>19</v>
      </c>
      <c r="C832" s="4" t="s">
        <v>983</v>
      </c>
      <c r="D832" s="4" t="s">
        <v>985</v>
      </c>
      <c r="E832" s="4" t="s">
        <v>1415</v>
      </c>
      <c r="F832" s="4" t="s">
        <v>1458</v>
      </c>
      <c r="G832" s="4" t="s">
        <v>1467</v>
      </c>
      <c r="H832" s="5" t="s">
        <v>1468</v>
      </c>
      <c r="I832" s="5" t="s">
        <v>1462</v>
      </c>
    </row>
    <row r="833" spans="1:27" x14ac:dyDescent="0.3">
      <c r="B833" s="4" t="s">
        <v>19</v>
      </c>
      <c r="C833" s="4" t="s">
        <v>983</v>
      </c>
      <c r="D833" s="4" t="s">
        <v>985</v>
      </c>
      <c r="E833" s="4" t="s">
        <v>1415</v>
      </c>
      <c r="F833" s="4" t="s">
        <v>1458</v>
      </c>
      <c r="G833" s="4" t="s">
        <v>1469</v>
      </c>
      <c r="H833" s="5" t="s">
        <v>1470</v>
      </c>
      <c r="I833" s="5" t="s">
        <v>1462</v>
      </c>
    </row>
    <row r="834" spans="1:27" x14ac:dyDescent="0.3">
      <c r="B834" s="4" t="s">
        <v>19</v>
      </c>
      <c r="C834" s="4" t="s">
        <v>983</v>
      </c>
      <c r="D834" s="4" t="s">
        <v>985</v>
      </c>
      <c r="E834" s="4" t="s">
        <v>1415</v>
      </c>
      <c r="F834" s="4" t="s">
        <v>1458</v>
      </c>
      <c r="G834" s="4" t="s">
        <v>1471</v>
      </c>
      <c r="H834" s="5" t="s">
        <v>1472</v>
      </c>
      <c r="I834" s="5" t="s">
        <v>1462</v>
      </c>
    </row>
    <row r="835" spans="1:27" x14ac:dyDescent="0.3">
      <c r="B835" s="2" t="s">
        <v>19</v>
      </c>
      <c r="C835" s="2" t="s">
        <v>1473</v>
      </c>
      <c r="H835" s="3" t="s">
        <v>1474</v>
      </c>
    </row>
    <row r="836" spans="1:27" x14ac:dyDescent="0.3">
      <c r="B836" s="2" t="s">
        <v>19</v>
      </c>
      <c r="C836" s="2" t="s">
        <v>1473</v>
      </c>
      <c r="D836" s="2" t="s">
        <v>1475</v>
      </c>
      <c r="E836" s="2" t="s">
        <v>1476</v>
      </c>
      <c r="H836" s="3" t="s">
        <v>1477</v>
      </c>
    </row>
    <row r="837" spans="1:27" x14ac:dyDescent="0.3">
      <c r="L837" s="163" t="s">
        <v>0</v>
      </c>
      <c r="M837" s="163"/>
      <c r="N837" s="163"/>
      <c r="O837" s="163" t="s">
        <v>1</v>
      </c>
      <c r="P837" s="163"/>
      <c r="Q837" s="163"/>
      <c r="R837" s="179" t="s">
        <v>32323</v>
      </c>
      <c r="S837" s="179"/>
      <c r="T837" s="179"/>
      <c r="U837" s="179"/>
      <c r="V837" s="179"/>
      <c r="W837" s="179" t="s">
        <v>31185</v>
      </c>
      <c r="X837" s="179"/>
      <c r="Y837" s="179"/>
      <c r="Z837" s="179"/>
      <c r="AA837" s="179"/>
    </row>
    <row r="838" spans="1:27" ht="43.2" x14ac:dyDescent="0.3">
      <c r="B838" s="2" t="s">
        <v>19</v>
      </c>
      <c r="C838" s="2" t="s">
        <v>1473</v>
      </c>
      <c r="D838" s="2" t="s">
        <v>1475</v>
      </c>
      <c r="E838" s="2" t="s">
        <v>1476</v>
      </c>
      <c r="F838" s="2" t="s">
        <v>1478</v>
      </c>
      <c r="H838" s="3" t="s">
        <v>1479</v>
      </c>
      <c r="L838" s="35" t="s">
        <v>12</v>
      </c>
      <c r="M838" s="35" t="s">
        <v>13</v>
      </c>
      <c r="N838" s="35" t="s">
        <v>14</v>
      </c>
      <c r="O838" s="35" t="s">
        <v>31196</v>
      </c>
      <c r="P838" s="35" t="s">
        <v>31195</v>
      </c>
      <c r="Q838" s="31" t="s">
        <v>32312</v>
      </c>
      <c r="R838" s="36" t="s">
        <v>32319</v>
      </c>
      <c r="S838" s="36" t="s">
        <v>32320</v>
      </c>
      <c r="T838" s="36" t="s">
        <v>17</v>
      </c>
      <c r="U838" s="36" t="s">
        <v>18</v>
      </c>
      <c r="V838" s="36" t="s">
        <v>31184</v>
      </c>
      <c r="W838" s="36" t="s">
        <v>32319</v>
      </c>
      <c r="X838" s="36" t="s">
        <v>32320</v>
      </c>
      <c r="Y838" s="36" t="s">
        <v>17</v>
      </c>
      <c r="Z838" s="36" t="s">
        <v>18</v>
      </c>
      <c r="AA838" s="36" t="s">
        <v>31184</v>
      </c>
    </row>
    <row r="839" spans="1:27" x14ac:dyDescent="0.3">
      <c r="A839" t="s">
        <v>32385</v>
      </c>
      <c r="B839" s="2" t="s">
        <v>19</v>
      </c>
      <c r="C839" s="2" t="s">
        <v>1473</v>
      </c>
      <c r="D839" s="2" t="s">
        <v>1475</v>
      </c>
      <c r="E839" s="2" t="s">
        <v>1476</v>
      </c>
      <c r="F839" s="2" t="s">
        <v>1478</v>
      </c>
      <c r="G839" s="2" t="s">
        <v>1480</v>
      </c>
      <c r="H839" s="3" t="s">
        <v>1481</v>
      </c>
      <c r="I839" s="3" t="s">
        <v>1482</v>
      </c>
      <c r="J839" s="3">
        <v>4</v>
      </c>
      <c r="K839" s="2" t="s">
        <v>36</v>
      </c>
      <c r="O839" s="7" t="s">
        <v>32415</v>
      </c>
      <c r="Q839" s="47" t="s">
        <v>32322</v>
      </c>
      <c r="R839" s="2">
        <v>0</v>
      </c>
      <c r="S839" s="2">
        <v>50</v>
      </c>
      <c r="T839" s="2" t="s">
        <v>31210</v>
      </c>
      <c r="U839" s="2"/>
      <c r="V839" s="26">
        <v>3</v>
      </c>
      <c r="W839" s="26">
        <v>0</v>
      </c>
      <c r="X839" s="26">
        <v>120</v>
      </c>
      <c r="Y839" s="26" t="s">
        <v>31186</v>
      </c>
      <c r="AA839" s="26">
        <v>3</v>
      </c>
    </row>
    <row r="840" spans="1:27" x14ac:dyDescent="0.3">
      <c r="A840" t="s">
        <v>32385</v>
      </c>
      <c r="B840" s="2" t="s">
        <v>19</v>
      </c>
      <c r="C840" s="2" t="s">
        <v>1473</v>
      </c>
      <c r="D840" s="2" t="s">
        <v>1475</v>
      </c>
      <c r="E840" s="2" t="s">
        <v>1476</v>
      </c>
      <c r="F840" s="2" t="s">
        <v>1478</v>
      </c>
      <c r="G840" s="2" t="s">
        <v>1483</v>
      </c>
      <c r="H840" s="3" t="s">
        <v>1484</v>
      </c>
      <c r="I840" s="3" t="s">
        <v>1482</v>
      </c>
      <c r="J840" s="3">
        <v>11</v>
      </c>
      <c r="K840" s="2" t="s">
        <v>36</v>
      </c>
      <c r="O840" s="7" t="s">
        <v>32415</v>
      </c>
      <c r="Q840" s="47" t="s">
        <v>32416</v>
      </c>
      <c r="R840" s="2">
        <v>0</v>
      </c>
      <c r="S840" s="2">
        <v>50</v>
      </c>
      <c r="T840" s="2" t="s">
        <v>31210</v>
      </c>
      <c r="V840" s="26">
        <v>3</v>
      </c>
      <c r="W840" s="26">
        <v>0</v>
      </c>
      <c r="X840" s="26">
        <v>120</v>
      </c>
      <c r="Y840" s="26" t="s">
        <v>31186</v>
      </c>
      <c r="AA840" s="26">
        <v>3</v>
      </c>
    </row>
    <row r="841" spans="1:27" x14ac:dyDescent="0.3">
      <c r="A841" t="s">
        <v>32385</v>
      </c>
      <c r="B841" s="2" t="s">
        <v>19</v>
      </c>
      <c r="C841" s="2" t="s">
        <v>1473</v>
      </c>
      <c r="D841" s="2" t="s">
        <v>1475</v>
      </c>
      <c r="E841" s="2" t="s">
        <v>1476</v>
      </c>
      <c r="F841" s="2" t="s">
        <v>1478</v>
      </c>
      <c r="G841" s="2" t="s">
        <v>1485</v>
      </c>
      <c r="H841" s="3" t="s">
        <v>1486</v>
      </c>
      <c r="I841" s="3" t="s">
        <v>1482</v>
      </c>
      <c r="J841" s="3">
        <v>2</v>
      </c>
      <c r="K841" s="2" t="s">
        <v>36</v>
      </c>
      <c r="O841" s="7" t="s">
        <v>32415</v>
      </c>
      <c r="Q841" s="47" t="s">
        <v>32417</v>
      </c>
      <c r="R841" s="2">
        <v>0</v>
      </c>
      <c r="S841" s="2">
        <v>50</v>
      </c>
      <c r="T841" s="2" t="s">
        <v>31210</v>
      </c>
      <c r="V841" s="26">
        <v>3</v>
      </c>
      <c r="W841" s="26">
        <v>0</v>
      </c>
      <c r="X841" s="26">
        <v>120</v>
      </c>
      <c r="Y841" s="26" t="s">
        <v>31186</v>
      </c>
      <c r="AA841" s="26">
        <v>3</v>
      </c>
    </row>
    <row r="842" spans="1:27" x14ac:dyDescent="0.3">
      <c r="A842" t="s">
        <v>32385</v>
      </c>
      <c r="B842" s="2" t="s">
        <v>19</v>
      </c>
      <c r="C842" s="2" t="s">
        <v>1473</v>
      </c>
      <c r="D842" s="2" t="s">
        <v>1475</v>
      </c>
      <c r="E842" s="2" t="s">
        <v>1476</v>
      </c>
      <c r="F842" s="2" t="s">
        <v>1478</v>
      </c>
      <c r="G842" s="2" t="s">
        <v>1487</v>
      </c>
      <c r="H842" s="3" t="s">
        <v>1488</v>
      </c>
      <c r="I842" s="3" t="s">
        <v>1482</v>
      </c>
      <c r="K842" s="2" t="s">
        <v>36</v>
      </c>
      <c r="O842" s="7" t="s">
        <v>32415</v>
      </c>
      <c r="Q842" s="47" t="s">
        <v>32418</v>
      </c>
      <c r="R842" s="2">
        <v>0</v>
      </c>
      <c r="S842" s="2">
        <v>50</v>
      </c>
      <c r="T842" s="2" t="s">
        <v>31210</v>
      </c>
      <c r="V842" s="26">
        <v>3</v>
      </c>
      <c r="W842" s="26">
        <v>0</v>
      </c>
      <c r="X842" s="26">
        <v>120</v>
      </c>
      <c r="Y842" s="26" t="s">
        <v>31186</v>
      </c>
      <c r="AA842" s="26">
        <v>3</v>
      </c>
    </row>
    <row r="843" spans="1:27" x14ac:dyDescent="0.3">
      <c r="A843" t="s">
        <v>32385</v>
      </c>
      <c r="B843" s="2" t="s">
        <v>19</v>
      </c>
      <c r="C843" s="2" t="s">
        <v>1473</v>
      </c>
      <c r="D843" s="2" t="s">
        <v>1475</v>
      </c>
      <c r="E843" s="2" t="s">
        <v>1476</v>
      </c>
      <c r="F843" s="2" t="s">
        <v>1478</v>
      </c>
      <c r="G843" s="2" t="s">
        <v>1489</v>
      </c>
      <c r="H843" s="3" t="s">
        <v>1490</v>
      </c>
      <c r="I843" s="3" t="s">
        <v>1482</v>
      </c>
      <c r="K843" s="2" t="s">
        <v>36</v>
      </c>
      <c r="O843" s="7" t="s">
        <v>32415</v>
      </c>
      <c r="Q843" s="47" t="s">
        <v>32322</v>
      </c>
      <c r="R843" s="2">
        <v>0</v>
      </c>
      <c r="S843" s="2">
        <v>50</v>
      </c>
      <c r="T843" s="2" t="s">
        <v>31210</v>
      </c>
      <c r="V843" s="26">
        <v>3</v>
      </c>
      <c r="W843" s="26">
        <v>120</v>
      </c>
      <c r="X843" s="26">
        <v>151</v>
      </c>
      <c r="Y843" s="26" t="s">
        <v>31186</v>
      </c>
      <c r="AA843" s="26">
        <v>3</v>
      </c>
    </row>
    <row r="844" spans="1:27" x14ac:dyDescent="0.3">
      <c r="A844" t="s">
        <v>32385</v>
      </c>
      <c r="B844" s="2" t="s">
        <v>19</v>
      </c>
      <c r="C844" s="2" t="s">
        <v>1473</v>
      </c>
      <c r="D844" s="2" t="s">
        <v>1475</v>
      </c>
      <c r="E844" s="2" t="s">
        <v>1476</v>
      </c>
      <c r="F844" s="2" t="s">
        <v>1478</v>
      </c>
      <c r="G844" s="2" t="s">
        <v>1491</v>
      </c>
      <c r="H844" s="3" t="s">
        <v>1492</v>
      </c>
      <c r="I844" s="3" t="s">
        <v>1482</v>
      </c>
      <c r="K844" s="2" t="s">
        <v>36</v>
      </c>
      <c r="O844" s="7" t="s">
        <v>32415</v>
      </c>
      <c r="Q844" s="47" t="s">
        <v>32416</v>
      </c>
      <c r="R844" s="2">
        <v>0</v>
      </c>
      <c r="S844" s="2">
        <v>50</v>
      </c>
      <c r="T844" s="2" t="s">
        <v>31210</v>
      </c>
      <c r="V844" s="26">
        <v>3</v>
      </c>
      <c r="W844" s="26">
        <v>120</v>
      </c>
      <c r="X844" s="26">
        <v>151</v>
      </c>
      <c r="Y844" s="26" t="s">
        <v>31186</v>
      </c>
      <c r="AA844" s="26">
        <v>3</v>
      </c>
    </row>
    <row r="845" spans="1:27" x14ac:dyDescent="0.3">
      <c r="A845" t="s">
        <v>32385</v>
      </c>
      <c r="B845" s="2" t="s">
        <v>19</v>
      </c>
      <c r="C845" s="2" t="s">
        <v>1473</v>
      </c>
      <c r="D845" s="2" t="s">
        <v>1475</v>
      </c>
      <c r="E845" s="2" t="s">
        <v>1476</v>
      </c>
      <c r="F845" s="2" t="s">
        <v>1478</v>
      </c>
      <c r="G845" s="2" t="s">
        <v>1493</v>
      </c>
      <c r="H845" s="3" t="s">
        <v>1494</v>
      </c>
      <c r="I845" s="3" t="s">
        <v>1482</v>
      </c>
      <c r="K845" s="2" t="s">
        <v>36</v>
      </c>
      <c r="O845" s="7" t="s">
        <v>32415</v>
      </c>
      <c r="Q845" s="47" t="s">
        <v>32417</v>
      </c>
      <c r="R845" s="2">
        <v>0</v>
      </c>
      <c r="S845" s="2">
        <v>50</v>
      </c>
      <c r="T845" s="2" t="s">
        <v>31210</v>
      </c>
      <c r="V845" s="26">
        <v>3</v>
      </c>
      <c r="W845" s="26">
        <v>120</v>
      </c>
      <c r="X845" s="26">
        <v>151</v>
      </c>
      <c r="Y845" s="26" t="s">
        <v>31186</v>
      </c>
      <c r="AA845" s="26">
        <v>3</v>
      </c>
    </row>
    <row r="846" spans="1:27" x14ac:dyDescent="0.3">
      <c r="A846" t="s">
        <v>32385</v>
      </c>
      <c r="B846" s="2" t="s">
        <v>19</v>
      </c>
      <c r="C846" s="2" t="s">
        <v>1473</v>
      </c>
      <c r="D846" s="2" t="s">
        <v>1475</v>
      </c>
      <c r="E846" s="2" t="s">
        <v>1476</v>
      </c>
      <c r="F846" s="2" t="s">
        <v>1478</v>
      </c>
      <c r="G846" s="2" t="s">
        <v>1495</v>
      </c>
      <c r="H846" s="3" t="s">
        <v>1496</v>
      </c>
      <c r="I846" s="3" t="s">
        <v>1482</v>
      </c>
      <c r="K846" s="2" t="s">
        <v>36</v>
      </c>
      <c r="O846" s="7" t="s">
        <v>32415</v>
      </c>
      <c r="Q846" s="47" t="s">
        <v>32418</v>
      </c>
      <c r="R846" s="2">
        <v>0</v>
      </c>
      <c r="S846" s="2">
        <v>50</v>
      </c>
      <c r="T846" s="2" t="s">
        <v>31210</v>
      </c>
      <c r="V846" s="26">
        <v>3</v>
      </c>
      <c r="W846" s="26">
        <v>120</v>
      </c>
      <c r="X846" s="26">
        <v>151</v>
      </c>
      <c r="Y846" s="26" t="s">
        <v>31186</v>
      </c>
      <c r="AA846" s="26">
        <v>3</v>
      </c>
    </row>
    <row r="847" spans="1:27" x14ac:dyDescent="0.3">
      <c r="A847" t="s">
        <v>32385</v>
      </c>
      <c r="B847" s="2" t="s">
        <v>19</v>
      </c>
      <c r="C847" s="2" t="s">
        <v>1473</v>
      </c>
      <c r="D847" s="2" t="s">
        <v>1475</v>
      </c>
      <c r="E847" s="2" t="s">
        <v>1476</v>
      </c>
      <c r="F847" s="2" t="s">
        <v>1478</v>
      </c>
      <c r="G847" s="2" t="s">
        <v>1497</v>
      </c>
      <c r="H847" s="3" t="s">
        <v>1498</v>
      </c>
      <c r="I847" s="3" t="s">
        <v>1482</v>
      </c>
      <c r="J847" s="3">
        <v>1</v>
      </c>
      <c r="K847" s="2" t="s">
        <v>36</v>
      </c>
      <c r="O847" s="7" t="s">
        <v>32415</v>
      </c>
      <c r="Q847" s="47" t="s">
        <v>32322</v>
      </c>
      <c r="R847" s="2">
        <v>0</v>
      </c>
      <c r="S847" s="2">
        <v>50</v>
      </c>
      <c r="T847" s="2" t="s">
        <v>31210</v>
      </c>
      <c r="V847" s="26">
        <v>3</v>
      </c>
      <c r="W847" s="26">
        <v>151</v>
      </c>
      <c r="X847" s="26">
        <v>195</v>
      </c>
      <c r="Y847" s="26" t="s">
        <v>31186</v>
      </c>
      <c r="AA847" s="26">
        <v>3</v>
      </c>
    </row>
    <row r="848" spans="1:27" x14ac:dyDescent="0.3">
      <c r="A848" t="s">
        <v>32385</v>
      </c>
      <c r="B848" s="2" t="s">
        <v>19</v>
      </c>
      <c r="C848" s="2" t="s">
        <v>1473</v>
      </c>
      <c r="D848" s="2" t="s">
        <v>1475</v>
      </c>
      <c r="E848" s="2" t="s">
        <v>1476</v>
      </c>
      <c r="F848" s="2" t="s">
        <v>1478</v>
      </c>
      <c r="G848" s="2" t="s">
        <v>1499</v>
      </c>
      <c r="H848" s="3" t="s">
        <v>1500</v>
      </c>
      <c r="I848" s="3" t="s">
        <v>1482</v>
      </c>
      <c r="K848" s="2" t="s">
        <v>36</v>
      </c>
      <c r="O848" s="7" t="s">
        <v>32415</v>
      </c>
      <c r="Q848" s="47" t="s">
        <v>32416</v>
      </c>
      <c r="R848" s="2">
        <v>0</v>
      </c>
      <c r="S848" s="2">
        <v>50</v>
      </c>
      <c r="T848" s="2" t="s">
        <v>31210</v>
      </c>
      <c r="V848" s="26">
        <v>3</v>
      </c>
      <c r="W848" s="26">
        <v>151</v>
      </c>
      <c r="X848" s="26">
        <v>195</v>
      </c>
      <c r="Y848" s="26" t="s">
        <v>31186</v>
      </c>
      <c r="AA848" s="26">
        <v>3</v>
      </c>
    </row>
    <row r="849" spans="1:27" x14ac:dyDescent="0.3">
      <c r="A849" t="s">
        <v>32385</v>
      </c>
      <c r="B849" s="2" t="s">
        <v>19</v>
      </c>
      <c r="C849" s="2" t="s">
        <v>1473</v>
      </c>
      <c r="D849" s="2" t="s">
        <v>1475</v>
      </c>
      <c r="E849" s="2" t="s">
        <v>1476</v>
      </c>
      <c r="F849" s="2" t="s">
        <v>1478</v>
      </c>
      <c r="G849" s="2" t="s">
        <v>1501</v>
      </c>
      <c r="H849" s="3" t="s">
        <v>1502</v>
      </c>
      <c r="I849" s="3" t="s">
        <v>1482</v>
      </c>
      <c r="K849" s="2" t="s">
        <v>36</v>
      </c>
      <c r="O849" s="7" t="s">
        <v>32415</v>
      </c>
      <c r="Q849" s="47" t="s">
        <v>32417</v>
      </c>
      <c r="R849" s="2">
        <v>0</v>
      </c>
      <c r="S849" s="2">
        <v>50</v>
      </c>
      <c r="T849" s="2" t="s">
        <v>31210</v>
      </c>
      <c r="V849" s="26">
        <v>3</v>
      </c>
      <c r="W849" s="26">
        <v>151</v>
      </c>
      <c r="X849" s="26">
        <v>195</v>
      </c>
      <c r="Y849" s="26" t="s">
        <v>31186</v>
      </c>
      <c r="AA849" s="26">
        <v>3</v>
      </c>
    </row>
    <row r="850" spans="1:27" x14ac:dyDescent="0.3">
      <c r="A850" t="s">
        <v>32385</v>
      </c>
      <c r="B850" s="2" t="s">
        <v>19</v>
      </c>
      <c r="C850" s="2" t="s">
        <v>1473</v>
      </c>
      <c r="D850" s="2" t="s">
        <v>1475</v>
      </c>
      <c r="E850" s="2" t="s">
        <v>1476</v>
      </c>
      <c r="F850" s="2" t="s">
        <v>1478</v>
      </c>
      <c r="G850" s="2" t="s">
        <v>1503</v>
      </c>
      <c r="H850" s="3" t="s">
        <v>1504</v>
      </c>
      <c r="I850" s="3" t="s">
        <v>1482</v>
      </c>
      <c r="K850" s="2" t="s">
        <v>36</v>
      </c>
      <c r="O850" s="7" t="s">
        <v>32415</v>
      </c>
      <c r="Q850" s="47" t="s">
        <v>32418</v>
      </c>
      <c r="R850" s="2">
        <v>0</v>
      </c>
      <c r="S850" s="2">
        <v>50</v>
      </c>
      <c r="T850" s="2" t="s">
        <v>31210</v>
      </c>
      <c r="V850" s="26">
        <v>3</v>
      </c>
      <c r="W850" s="26">
        <v>151</v>
      </c>
      <c r="X850" s="26">
        <v>195</v>
      </c>
      <c r="Y850" s="26" t="s">
        <v>31186</v>
      </c>
      <c r="AA850" s="26">
        <v>3</v>
      </c>
    </row>
    <row r="851" spans="1:27" x14ac:dyDescent="0.3">
      <c r="A851" t="s">
        <v>32385</v>
      </c>
      <c r="B851" s="2" t="s">
        <v>19</v>
      </c>
      <c r="C851" s="2" t="s">
        <v>1473</v>
      </c>
      <c r="D851" s="2" t="s">
        <v>1475</v>
      </c>
      <c r="E851" s="2" t="s">
        <v>1476</v>
      </c>
      <c r="F851" s="2" t="s">
        <v>1478</v>
      </c>
      <c r="G851" s="2" t="s">
        <v>1505</v>
      </c>
      <c r="H851" s="3" t="s">
        <v>1506</v>
      </c>
      <c r="I851" s="3" t="s">
        <v>1482</v>
      </c>
      <c r="K851" s="2" t="s">
        <v>36</v>
      </c>
      <c r="O851" s="7" t="s">
        <v>32415</v>
      </c>
      <c r="Q851" s="47" t="s">
        <v>32322</v>
      </c>
      <c r="R851" s="2">
        <v>0</v>
      </c>
      <c r="S851" s="2">
        <v>50</v>
      </c>
      <c r="T851" s="2" t="s">
        <v>31210</v>
      </c>
      <c r="V851" s="26">
        <v>3</v>
      </c>
      <c r="W851" s="26">
        <v>195</v>
      </c>
      <c r="X851" s="26">
        <v>250</v>
      </c>
      <c r="Y851" s="26" t="s">
        <v>31186</v>
      </c>
      <c r="AA851" s="26">
        <v>3</v>
      </c>
    </row>
    <row r="852" spans="1:27" x14ac:dyDescent="0.3">
      <c r="A852" t="s">
        <v>32385</v>
      </c>
      <c r="B852" s="2" t="s">
        <v>19</v>
      </c>
      <c r="C852" s="2" t="s">
        <v>1473</v>
      </c>
      <c r="D852" s="2" t="s">
        <v>1475</v>
      </c>
      <c r="E852" s="2" t="s">
        <v>1476</v>
      </c>
      <c r="F852" s="2" t="s">
        <v>1478</v>
      </c>
      <c r="G852" s="2" t="s">
        <v>1507</v>
      </c>
      <c r="H852" s="3" t="s">
        <v>1508</v>
      </c>
      <c r="I852" s="3" t="s">
        <v>1482</v>
      </c>
      <c r="J852" s="3">
        <v>2</v>
      </c>
      <c r="K852" s="2" t="s">
        <v>36</v>
      </c>
      <c r="O852" s="7" t="s">
        <v>32415</v>
      </c>
      <c r="Q852" s="47" t="s">
        <v>32416</v>
      </c>
      <c r="R852" s="2">
        <v>0</v>
      </c>
      <c r="S852" s="2">
        <v>50</v>
      </c>
      <c r="T852" s="2" t="s">
        <v>31210</v>
      </c>
      <c r="V852" s="26">
        <v>3</v>
      </c>
      <c r="W852" s="26">
        <v>195</v>
      </c>
      <c r="X852" s="26">
        <v>250</v>
      </c>
      <c r="Y852" s="26" t="s">
        <v>31186</v>
      </c>
      <c r="AA852" s="26">
        <v>3</v>
      </c>
    </row>
    <row r="853" spans="1:27" x14ac:dyDescent="0.3">
      <c r="A853" t="s">
        <v>32385</v>
      </c>
      <c r="B853" s="2" t="s">
        <v>19</v>
      </c>
      <c r="C853" s="2" t="s">
        <v>1473</v>
      </c>
      <c r="D853" s="2" t="s">
        <v>1475</v>
      </c>
      <c r="E853" s="2" t="s">
        <v>1476</v>
      </c>
      <c r="F853" s="2" t="s">
        <v>1478</v>
      </c>
      <c r="G853" s="2" t="s">
        <v>1509</v>
      </c>
      <c r="H853" s="3" t="s">
        <v>1510</v>
      </c>
      <c r="I853" s="3" t="s">
        <v>1482</v>
      </c>
      <c r="K853" s="2" t="s">
        <v>36</v>
      </c>
      <c r="O853" s="7" t="s">
        <v>32415</v>
      </c>
      <c r="Q853" s="47" t="s">
        <v>32417</v>
      </c>
      <c r="R853" s="2">
        <v>0</v>
      </c>
      <c r="S853" s="2">
        <v>50</v>
      </c>
      <c r="T853" s="2" t="s">
        <v>31210</v>
      </c>
      <c r="V853" s="26">
        <v>3</v>
      </c>
      <c r="W853" s="26">
        <v>195</v>
      </c>
      <c r="X853" s="26">
        <v>250</v>
      </c>
      <c r="Y853" s="26" t="s">
        <v>31186</v>
      </c>
      <c r="AA853" s="26">
        <v>3</v>
      </c>
    </row>
    <row r="854" spans="1:27" x14ac:dyDescent="0.3">
      <c r="A854" t="s">
        <v>32385</v>
      </c>
      <c r="B854" s="2" t="s">
        <v>19</v>
      </c>
      <c r="C854" s="2" t="s">
        <v>1473</v>
      </c>
      <c r="D854" s="2" t="s">
        <v>1475</v>
      </c>
      <c r="E854" s="2" t="s">
        <v>1476</v>
      </c>
      <c r="F854" s="2" t="s">
        <v>1478</v>
      </c>
      <c r="G854" s="2" t="s">
        <v>1511</v>
      </c>
      <c r="H854" s="3" t="s">
        <v>1512</v>
      </c>
      <c r="I854" s="3" t="s">
        <v>1482</v>
      </c>
      <c r="K854" s="2" t="s">
        <v>36</v>
      </c>
      <c r="O854" s="7" t="s">
        <v>32415</v>
      </c>
      <c r="Q854" s="47" t="s">
        <v>32418</v>
      </c>
      <c r="R854" s="2">
        <v>0</v>
      </c>
      <c r="S854" s="2">
        <v>50</v>
      </c>
      <c r="T854" s="2" t="s">
        <v>31210</v>
      </c>
      <c r="V854" s="26">
        <v>3</v>
      </c>
      <c r="W854" s="26">
        <v>195</v>
      </c>
      <c r="X854" s="26">
        <v>250</v>
      </c>
      <c r="Y854" s="26" t="s">
        <v>31186</v>
      </c>
      <c r="AA854" s="26">
        <v>3</v>
      </c>
    </row>
    <row r="855" spans="1:27" x14ac:dyDescent="0.3">
      <c r="A855" t="s">
        <v>32385</v>
      </c>
      <c r="B855" s="2" t="s">
        <v>19</v>
      </c>
      <c r="C855" s="2" t="s">
        <v>1473</v>
      </c>
      <c r="D855" s="2" t="s">
        <v>1475</v>
      </c>
      <c r="E855" s="2" t="s">
        <v>1476</v>
      </c>
      <c r="F855" s="2" t="s">
        <v>1478</v>
      </c>
      <c r="G855" s="2" t="s">
        <v>1513</v>
      </c>
      <c r="H855" s="3" t="s">
        <v>1514</v>
      </c>
      <c r="I855" s="3" t="s">
        <v>1482</v>
      </c>
      <c r="J855" s="3">
        <v>2</v>
      </c>
      <c r="K855" s="2" t="s">
        <v>36</v>
      </c>
      <c r="O855" s="7" t="s">
        <v>32415</v>
      </c>
      <c r="Q855" s="47" t="s">
        <v>32322</v>
      </c>
      <c r="R855" s="2">
        <v>0</v>
      </c>
      <c r="S855" s="2">
        <v>50</v>
      </c>
      <c r="T855" s="2" t="s">
        <v>31210</v>
      </c>
      <c r="V855" s="26">
        <v>3</v>
      </c>
      <c r="W855" s="26">
        <v>250</v>
      </c>
      <c r="X855" s="26">
        <v>300</v>
      </c>
      <c r="Y855" s="26" t="s">
        <v>31186</v>
      </c>
      <c r="AA855" s="26">
        <v>3</v>
      </c>
    </row>
    <row r="856" spans="1:27" x14ac:dyDescent="0.3">
      <c r="A856" t="s">
        <v>32385</v>
      </c>
      <c r="B856" s="2" t="s">
        <v>19</v>
      </c>
      <c r="C856" s="2" t="s">
        <v>1473</v>
      </c>
      <c r="D856" s="2" t="s">
        <v>1475</v>
      </c>
      <c r="E856" s="2" t="s">
        <v>1476</v>
      </c>
      <c r="F856" s="2" t="s">
        <v>1478</v>
      </c>
      <c r="G856" s="2" t="s">
        <v>1515</v>
      </c>
      <c r="H856" s="3" t="s">
        <v>1516</v>
      </c>
      <c r="I856" s="3" t="s">
        <v>1482</v>
      </c>
      <c r="J856" s="3">
        <v>1</v>
      </c>
      <c r="K856" s="2" t="s">
        <v>36</v>
      </c>
      <c r="O856" s="7" t="s">
        <v>32415</v>
      </c>
      <c r="Q856" s="47" t="s">
        <v>32416</v>
      </c>
      <c r="R856" s="2">
        <v>0</v>
      </c>
      <c r="S856" s="2">
        <v>50</v>
      </c>
      <c r="T856" s="2" t="s">
        <v>31210</v>
      </c>
      <c r="V856" s="26">
        <v>3</v>
      </c>
      <c r="W856" s="26">
        <v>250</v>
      </c>
      <c r="X856" s="26">
        <v>300</v>
      </c>
      <c r="Y856" s="26" t="s">
        <v>31186</v>
      </c>
      <c r="AA856" s="26">
        <v>3</v>
      </c>
    </row>
    <row r="857" spans="1:27" x14ac:dyDescent="0.3">
      <c r="A857" t="s">
        <v>32385</v>
      </c>
      <c r="B857" s="2" t="s">
        <v>19</v>
      </c>
      <c r="C857" s="2" t="s">
        <v>1473</v>
      </c>
      <c r="D857" s="2" t="s">
        <v>1475</v>
      </c>
      <c r="E857" s="2" t="s">
        <v>1476</v>
      </c>
      <c r="F857" s="2" t="s">
        <v>1478</v>
      </c>
      <c r="G857" s="2" t="s">
        <v>1517</v>
      </c>
      <c r="H857" s="3" t="s">
        <v>1518</v>
      </c>
      <c r="I857" s="3" t="s">
        <v>1482</v>
      </c>
      <c r="K857" s="2" t="s">
        <v>36</v>
      </c>
      <c r="O857" s="7" t="s">
        <v>32415</v>
      </c>
      <c r="Q857" s="47" t="s">
        <v>32417</v>
      </c>
      <c r="R857" s="2">
        <v>0</v>
      </c>
      <c r="S857" s="2">
        <v>50</v>
      </c>
      <c r="T857" s="2" t="s">
        <v>31210</v>
      </c>
      <c r="V857" s="26">
        <v>3</v>
      </c>
      <c r="W857" s="26">
        <v>250</v>
      </c>
      <c r="X857" s="26">
        <v>300</v>
      </c>
      <c r="Y857" s="26" t="s">
        <v>31186</v>
      </c>
      <c r="AA857" s="26">
        <v>3</v>
      </c>
    </row>
    <row r="858" spans="1:27" x14ac:dyDescent="0.3">
      <c r="A858" t="s">
        <v>32385</v>
      </c>
      <c r="B858" s="2" t="s">
        <v>19</v>
      </c>
      <c r="C858" s="2" t="s">
        <v>1473</v>
      </c>
      <c r="D858" s="2" t="s">
        <v>1475</v>
      </c>
      <c r="E858" s="2" t="s">
        <v>1476</v>
      </c>
      <c r="F858" s="2" t="s">
        <v>1478</v>
      </c>
      <c r="G858" s="2" t="s">
        <v>1519</v>
      </c>
      <c r="H858" s="3" t="s">
        <v>1520</v>
      </c>
      <c r="I858" s="3" t="s">
        <v>1482</v>
      </c>
      <c r="K858" s="2" t="s">
        <v>36</v>
      </c>
      <c r="O858" s="7" t="s">
        <v>32415</v>
      </c>
      <c r="Q858" s="47" t="s">
        <v>32418</v>
      </c>
      <c r="R858" s="2">
        <v>0</v>
      </c>
      <c r="S858" s="2">
        <v>50</v>
      </c>
      <c r="T858" s="2" t="s">
        <v>31210</v>
      </c>
      <c r="V858" s="26">
        <v>3</v>
      </c>
      <c r="W858" s="26">
        <v>250</v>
      </c>
      <c r="X858" s="26">
        <v>300</v>
      </c>
      <c r="Y858" s="26" t="s">
        <v>31186</v>
      </c>
      <c r="AA858" s="26">
        <v>3</v>
      </c>
    </row>
    <row r="859" spans="1:27" x14ac:dyDescent="0.3">
      <c r="L859" s="163" t="s">
        <v>0</v>
      </c>
      <c r="M859" s="163"/>
      <c r="N859" s="163"/>
      <c r="O859" s="163" t="s">
        <v>1</v>
      </c>
      <c r="P859" s="163"/>
      <c r="Q859" s="163"/>
      <c r="R859" s="179" t="s">
        <v>32323</v>
      </c>
      <c r="S859" s="179"/>
      <c r="T859" s="179"/>
      <c r="U859" s="179"/>
      <c r="V859" s="179"/>
      <c r="W859" s="179" t="s">
        <v>31185</v>
      </c>
      <c r="X859" s="179"/>
      <c r="Y859" s="179"/>
      <c r="Z859" s="179"/>
      <c r="AA859" s="179"/>
    </row>
    <row r="860" spans="1:27" ht="43.2" x14ac:dyDescent="0.3">
      <c r="B860" s="2" t="s">
        <v>19</v>
      </c>
      <c r="C860" s="2" t="s">
        <v>1473</v>
      </c>
      <c r="D860" s="2" t="s">
        <v>1475</v>
      </c>
      <c r="E860" s="2" t="s">
        <v>1476</v>
      </c>
      <c r="F860" s="2" t="s">
        <v>1521</v>
      </c>
      <c r="H860" s="3" t="s">
        <v>1522</v>
      </c>
      <c r="L860" s="35" t="s">
        <v>12</v>
      </c>
      <c r="M860" s="35" t="s">
        <v>13</v>
      </c>
      <c r="N860" s="35" t="s">
        <v>14</v>
      </c>
      <c r="O860" s="35" t="s">
        <v>31196</v>
      </c>
      <c r="P860" s="35" t="s">
        <v>31195</v>
      </c>
      <c r="Q860" s="31" t="s">
        <v>32312</v>
      </c>
      <c r="R860" s="36" t="s">
        <v>32319</v>
      </c>
      <c r="S860" s="36" t="s">
        <v>32320</v>
      </c>
      <c r="T860" s="36" t="s">
        <v>17</v>
      </c>
      <c r="U860" s="36" t="s">
        <v>18</v>
      </c>
      <c r="V860" s="36" t="s">
        <v>31184</v>
      </c>
      <c r="W860" s="36" t="s">
        <v>32319</v>
      </c>
      <c r="X860" s="36" t="s">
        <v>32320</v>
      </c>
      <c r="Y860" s="36" t="s">
        <v>17</v>
      </c>
      <c r="Z860" s="36" t="s">
        <v>18</v>
      </c>
      <c r="AA860" s="36" t="s">
        <v>31184</v>
      </c>
    </row>
    <row r="861" spans="1:27" x14ac:dyDescent="0.3">
      <c r="A861" t="s">
        <v>32385</v>
      </c>
      <c r="B861" s="2" t="s">
        <v>19</v>
      </c>
      <c r="C861" s="2" t="s">
        <v>1473</v>
      </c>
      <c r="D861" s="2" t="s">
        <v>1475</v>
      </c>
      <c r="E861" s="2" t="s">
        <v>1476</v>
      </c>
      <c r="F861" s="2" t="s">
        <v>1521</v>
      </c>
      <c r="G861" s="2" t="s">
        <v>1523</v>
      </c>
      <c r="H861" s="3" t="s">
        <v>1524</v>
      </c>
      <c r="I861" s="3" t="s">
        <v>1482</v>
      </c>
      <c r="K861" s="2" t="s">
        <v>36</v>
      </c>
      <c r="O861" s="7" t="s">
        <v>32420</v>
      </c>
      <c r="Q861" s="47" t="s">
        <v>32322</v>
      </c>
      <c r="R861" s="2">
        <v>0</v>
      </c>
      <c r="S861" s="2">
        <v>50</v>
      </c>
      <c r="T861" s="2" t="s">
        <v>31210</v>
      </c>
      <c r="V861" s="26">
        <v>3</v>
      </c>
      <c r="W861" s="2">
        <v>0</v>
      </c>
      <c r="X861" s="2">
        <v>125</v>
      </c>
      <c r="AA861" s="26">
        <v>3</v>
      </c>
    </row>
    <row r="862" spans="1:27" x14ac:dyDescent="0.3">
      <c r="A862" t="s">
        <v>32385</v>
      </c>
      <c r="B862" s="2" t="s">
        <v>19</v>
      </c>
      <c r="C862" s="2" t="s">
        <v>1473</v>
      </c>
      <c r="D862" s="2" t="s">
        <v>1475</v>
      </c>
      <c r="E862" s="2" t="s">
        <v>1476</v>
      </c>
      <c r="F862" s="2" t="s">
        <v>1521</v>
      </c>
      <c r="G862" s="2" t="s">
        <v>1525</v>
      </c>
      <c r="H862" s="3" t="s">
        <v>1526</v>
      </c>
      <c r="I862" s="3" t="s">
        <v>1482</v>
      </c>
      <c r="K862" s="2" t="s">
        <v>36</v>
      </c>
      <c r="O862" s="7" t="s">
        <v>32420</v>
      </c>
      <c r="Q862" s="47" t="s">
        <v>19</v>
      </c>
      <c r="R862" s="2">
        <v>0</v>
      </c>
      <c r="S862" s="2">
        <v>50</v>
      </c>
      <c r="T862" s="2" t="s">
        <v>31210</v>
      </c>
      <c r="V862" s="26">
        <v>3</v>
      </c>
      <c r="W862" s="2">
        <v>0</v>
      </c>
      <c r="X862" s="2">
        <v>125</v>
      </c>
      <c r="AA862" s="26">
        <v>3</v>
      </c>
    </row>
    <row r="863" spans="1:27" x14ac:dyDescent="0.3">
      <c r="A863" t="s">
        <v>32385</v>
      </c>
      <c r="B863" s="2" t="s">
        <v>19</v>
      </c>
      <c r="C863" s="2" t="s">
        <v>1473</v>
      </c>
      <c r="D863" s="2" t="s">
        <v>1475</v>
      </c>
      <c r="E863" s="2" t="s">
        <v>1476</v>
      </c>
      <c r="F863" s="2" t="s">
        <v>1521</v>
      </c>
      <c r="G863" s="2" t="s">
        <v>1527</v>
      </c>
      <c r="H863" s="3" t="s">
        <v>1528</v>
      </c>
      <c r="I863" s="3" t="s">
        <v>1482</v>
      </c>
      <c r="K863" s="2" t="s">
        <v>36</v>
      </c>
      <c r="O863" s="7" t="s">
        <v>32420</v>
      </c>
      <c r="Q863" s="47" t="s">
        <v>32315</v>
      </c>
      <c r="R863" s="2">
        <v>0</v>
      </c>
      <c r="S863" s="2">
        <v>50</v>
      </c>
      <c r="T863" s="2" t="s">
        <v>31210</v>
      </c>
      <c r="V863" s="26">
        <v>3</v>
      </c>
      <c r="W863" s="2">
        <v>0</v>
      </c>
      <c r="X863" s="2">
        <v>125</v>
      </c>
      <c r="AA863" s="26">
        <v>3</v>
      </c>
    </row>
    <row r="864" spans="1:27" x14ac:dyDescent="0.3">
      <c r="A864" t="s">
        <v>32385</v>
      </c>
      <c r="B864" s="2" t="s">
        <v>19</v>
      </c>
      <c r="C864" s="2" t="s">
        <v>1473</v>
      </c>
      <c r="D864" s="2" t="s">
        <v>1475</v>
      </c>
      <c r="E864" s="2" t="s">
        <v>1476</v>
      </c>
      <c r="F864" s="2" t="s">
        <v>1521</v>
      </c>
      <c r="G864" s="2" t="s">
        <v>1529</v>
      </c>
      <c r="H864" s="3" t="s">
        <v>1530</v>
      </c>
      <c r="I864" s="3" t="s">
        <v>1482</v>
      </c>
      <c r="K864" s="2" t="s">
        <v>36</v>
      </c>
      <c r="O864" s="7" t="s">
        <v>32420</v>
      </c>
      <c r="Q864" s="47" t="s">
        <v>32316</v>
      </c>
      <c r="R864" s="2">
        <v>0</v>
      </c>
      <c r="S864" s="2">
        <v>50</v>
      </c>
      <c r="T864" s="2" t="s">
        <v>31210</v>
      </c>
      <c r="V864" s="26">
        <v>3</v>
      </c>
      <c r="W864" s="2">
        <v>0</v>
      </c>
      <c r="X864" s="2">
        <v>125</v>
      </c>
      <c r="AA864" s="26">
        <v>3</v>
      </c>
    </row>
    <row r="865" spans="1:27" x14ac:dyDescent="0.3">
      <c r="A865" t="s">
        <v>32385</v>
      </c>
      <c r="B865" s="2" t="s">
        <v>19</v>
      </c>
      <c r="C865" s="2" t="s">
        <v>1473</v>
      </c>
      <c r="D865" s="2" t="s">
        <v>1475</v>
      </c>
      <c r="E865" s="2" t="s">
        <v>1476</v>
      </c>
      <c r="F865" s="2" t="s">
        <v>1521</v>
      </c>
      <c r="G865" s="2" t="s">
        <v>1531</v>
      </c>
      <c r="H865" s="3" t="s">
        <v>1532</v>
      </c>
      <c r="I865" s="3" t="s">
        <v>1482</v>
      </c>
      <c r="K865" s="2" t="s">
        <v>36</v>
      </c>
      <c r="O865" s="7" t="s">
        <v>32420</v>
      </c>
      <c r="Q865" s="47" t="s">
        <v>32419</v>
      </c>
      <c r="R865" s="2">
        <v>0</v>
      </c>
      <c r="S865" s="2">
        <v>50</v>
      </c>
      <c r="T865" s="2" t="s">
        <v>31210</v>
      </c>
      <c r="V865" s="26">
        <v>3</v>
      </c>
      <c r="W865" s="2">
        <v>0</v>
      </c>
      <c r="X865" s="2">
        <v>125</v>
      </c>
      <c r="AA865" s="26">
        <v>3</v>
      </c>
    </row>
    <row r="866" spans="1:27" x14ac:dyDescent="0.3">
      <c r="A866" t="s">
        <v>32385</v>
      </c>
      <c r="B866" s="2" t="s">
        <v>19</v>
      </c>
      <c r="C866" s="2" t="s">
        <v>1473</v>
      </c>
      <c r="D866" s="2" t="s">
        <v>1475</v>
      </c>
      <c r="E866" s="2" t="s">
        <v>1476</v>
      </c>
      <c r="F866" s="2" t="s">
        <v>1521</v>
      </c>
      <c r="G866" s="2" t="s">
        <v>1533</v>
      </c>
      <c r="H866" s="3" t="s">
        <v>1534</v>
      </c>
      <c r="I866" s="3" t="s">
        <v>1482</v>
      </c>
      <c r="K866" s="2" t="s">
        <v>36</v>
      </c>
      <c r="O866" s="7" t="s">
        <v>32420</v>
      </c>
      <c r="Q866" s="47" t="s">
        <v>32418</v>
      </c>
      <c r="R866" s="2">
        <v>0</v>
      </c>
      <c r="S866" s="2">
        <v>50</v>
      </c>
      <c r="T866" s="2" t="s">
        <v>31210</v>
      </c>
      <c r="V866" s="26">
        <v>3</v>
      </c>
      <c r="W866" s="2">
        <v>0</v>
      </c>
      <c r="X866" s="2">
        <v>125</v>
      </c>
      <c r="AA866" s="26">
        <v>3</v>
      </c>
    </row>
    <row r="867" spans="1:27" x14ac:dyDescent="0.3">
      <c r="A867" t="s">
        <v>32385</v>
      </c>
      <c r="B867" s="2" t="s">
        <v>19</v>
      </c>
      <c r="C867" s="2" t="s">
        <v>1473</v>
      </c>
      <c r="D867" s="2" t="s">
        <v>1475</v>
      </c>
      <c r="E867" s="2" t="s">
        <v>1476</v>
      </c>
      <c r="F867" s="2" t="s">
        <v>1521</v>
      </c>
      <c r="G867" s="2" t="s">
        <v>1535</v>
      </c>
      <c r="H867" s="3" t="s">
        <v>1536</v>
      </c>
      <c r="I867" s="3" t="s">
        <v>1482</v>
      </c>
      <c r="K867" s="2" t="s">
        <v>36</v>
      </c>
      <c r="O867" s="7" t="s">
        <v>32420</v>
      </c>
      <c r="Q867" s="47" t="s">
        <v>32322</v>
      </c>
      <c r="R867" s="2">
        <v>0</v>
      </c>
      <c r="S867" s="2">
        <v>50</v>
      </c>
      <c r="T867" s="2" t="s">
        <v>31210</v>
      </c>
      <c r="V867" s="26">
        <v>3</v>
      </c>
      <c r="W867" s="2">
        <v>125</v>
      </c>
      <c r="X867" s="2">
        <v>148</v>
      </c>
      <c r="AA867" s="26">
        <v>3</v>
      </c>
    </row>
    <row r="868" spans="1:27" x14ac:dyDescent="0.3">
      <c r="A868" t="s">
        <v>32385</v>
      </c>
      <c r="B868" s="2" t="s">
        <v>19</v>
      </c>
      <c r="C868" s="2" t="s">
        <v>1473</v>
      </c>
      <c r="D868" s="2" t="s">
        <v>1475</v>
      </c>
      <c r="E868" s="2" t="s">
        <v>1476</v>
      </c>
      <c r="F868" s="2" t="s">
        <v>1521</v>
      </c>
      <c r="G868" s="2" t="s">
        <v>1537</v>
      </c>
      <c r="H868" s="3" t="s">
        <v>1538</v>
      </c>
      <c r="I868" s="3" t="s">
        <v>1482</v>
      </c>
      <c r="K868" s="2" t="s">
        <v>36</v>
      </c>
      <c r="O868" s="7" t="s">
        <v>32420</v>
      </c>
      <c r="Q868" s="47" t="s">
        <v>19</v>
      </c>
      <c r="R868" s="2">
        <v>0</v>
      </c>
      <c r="S868" s="2">
        <v>50</v>
      </c>
      <c r="T868" s="2" t="s">
        <v>31210</v>
      </c>
      <c r="V868" s="26">
        <v>3</v>
      </c>
      <c r="W868" s="2">
        <v>125</v>
      </c>
      <c r="X868" s="2">
        <v>148</v>
      </c>
      <c r="AA868" s="26">
        <v>3</v>
      </c>
    </row>
    <row r="869" spans="1:27" x14ac:dyDescent="0.3">
      <c r="A869" t="s">
        <v>32385</v>
      </c>
      <c r="B869" s="2" t="s">
        <v>19</v>
      </c>
      <c r="C869" s="2" t="s">
        <v>1473</v>
      </c>
      <c r="D869" s="2" t="s">
        <v>1475</v>
      </c>
      <c r="E869" s="2" t="s">
        <v>1476</v>
      </c>
      <c r="F869" s="2" t="s">
        <v>1521</v>
      </c>
      <c r="G869" s="2" t="s">
        <v>1539</v>
      </c>
      <c r="H869" s="3" t="s">
        <v>1540</v>
      </c>
      <c r="I869" s="3" t="s">
        <v>1482</v>
      </c>
      <c r="K869" s="2" t="s">
        <v>36</v>
      </c>
      <c r="O869" s="7" t="s">
        <v>32420</v>
      </c>
      <c r="Q869" s="47" t="s">
        <v>32315</v>
      </c>
      <c r="R869" s="2">
        <v>0</v>
      </c>
      <c r="S869" s="2">
        <v>50</v>
      </c>
      <c r="T869" s="2" t="s">
        <v>31210</v>
      </c>
      <c r="V869" s="26">
        <v>3</v>
      </c>
      <c r="W869" s="2">
        <v>125</v>
      </c>
      <c r="X869" s="2">
        <v>148</v>
      </c>
      <c r="AA869" s="26">
        <v>3</v>
      </c>
    </row>
    <row r="870" spans="1:27" x14ac:dyDescent="0.3">
      <c r="A870" t="s">
        <v>32385</v>
      </c>
      <c r="B870" s="2" t="s">
        <v>19</v>
      </c>
      <c r="C870" s="2" t="s">
        <v>1473</v>
      </c>
      <c r="D870" s="2" t="s">
        <v>1475</v>
      </c>
      <c r="E870" s="2" t="s">
        <v>1476</v>
      </c>
      <c r="F870" s="2" t="s">
        <v>1521</v>
      </c>
      <c r="G870" s="2" t="s">
        <v>1541</v>
      </c>
      <c r="H870" s="3" t="s">
        <v>1542</v>
      </c>
      <c r="I870" s="3" t="s">
        <v>1482</v>
      </c>
      <c r="K870" s="2" t="s">
        <v>36</v>
      </c>
      <c r="O870" s="7" t="s">
        <v>32420</v>
      </c>
      <c r="Q870" s="47" t="s">
        <v>32316</v>
      </c>
      <c r="R870" s="2">
        <v>0</v>
      </c>
      <c r="S870" s="2">
        <v>50</v>
      </c>
      <c r="T870" s="2" t="s">
        <v>31210</v>
      </c>
      <c r="V870" s="26">
        <v>3</v>
      </c>
      <c r="W870" s="2">
        <v>125</v>
      </c>
      <c r="X870" s="2">
        <v>148</v>
      </c>
      <c r="AA870" s="26">
        <v>3</v>
      </c>
    </row>
    <row r="871" spans="1:27" x14ac:dyDescent="0.3">
      <c r="A871" t="s">
        <v>32385</v>
      </c>
      <c r="B871" s="2" t="s">
        <v>19</v>
      </c>
      <c r="C871" s="2" t="s">
        <v>1473</v>
      </c>
      <c r="D871" s="2" t="s">
        <v>1475</v>
      </c>
      <c r="E871" s="2" t="s">
        <v>1476</v>
      </c>
      <c r="F871" s="2" t="s">
        <v>1521</v>
      </c>
      <c r="G871" s="2" t="s">
        <v>1543</v>
      </c>
      <c r="H871" s="3" t="s">
        <v>1544</v>
      </c>
      <c r="I871" s="3" t="s">
        <v>1482</v>
      </c>
      <c r="K871" s="2" t="s">
        <v>36</v>
      </c>
      <c r="O871" s="7" t="s">
        <v>32420</v>
      </c>
      <c r="Q871" s="47" t="s">
        <v>32419</v>
      </c>
      <c r="R871" s="2">
        <v>0</v>
      </c>
      <c r="S871" s="2">
        <v>50</v>
      </c>
      <c r="T871" s="2" t="s">
        <v>31210</v>
      </c>
      <c r="V871" s="26">
        <v>3</v>
      </c>
      <c r="W871" s="2">
        <v>125</v>
      </c>
      <c r="X871" s="2">
        <v>148</v>
      </c>
      <c r="AA871" s="26">
        <v>3</v>
      </c>
    </row>
    <row r="872" spans="1:27" x14ac:dyDescent="0.3">
      <c r="A872" t="s">
        <v>32385</v>
      </c>
      <c r="B872" s="2" t="s">
        <v>19</v>
      </c>
      <c r="C872" s="2" t="s">
        <v>1473</v>
      </c>
      <c r="D872" s="2" t="s">
        <v>1475</v>
      </c>
      <c r="E872" s="2" t="s">
        <v>1476</v>
      </c>
      <c r="F872" s="2" t="s">
        <v>1521</v>
      </c>
      <c r="G872" s="2" t="s">
        <v>1545</v>
      </c>
      <c r="H872" s="3" t="s">
        <v>1546</v>
      </c>
      <c r="I872" s="3" t="s">
        <v>1482</v>
      </c>
      <c r="K872" s="2" t="s">
        <v>36</v>
      </c>
      <c r="O872" s="7" t="s">
        <v>32420</v>
      </c>
      <c r="Q872" s="47" t="s">
        <v>32418</v>
      </c>
      <c r="R872" s="2">
        <v>0</v>
      </c>
      <c r="S872" s="2">
        <v>50</v>
      </c>
      <c r="T872" s="2" t="s">
        <v>31210</v>
      </c>
      <c r="V872" s="26">
        <v>3</v>
      </c>
      <c r="W872" s="2">
        <v>125</v>
      </c>
      <c r="X872" s="2">
        <v>148</v>
      </c>
      <c r="AA872" s="26">
        <v>3</v>
      </c>
    </row>
    <row r="873" spans="1:27" x14ac:dyDescent="0.3">
      <c r="A873" t="s">
        <v>32385</v>
      </c>
      <c r="B873" s="2" t="s">
        <v>19</v>
      </c>
      <c r="C873" s="2" t="s">
        <v>1473</v>
      </c>
      <c r="D873" s="2" t="s">
        <v>1475</v>
      </c>
      <c r="E873" s="2" t="s">
        <v>1476</v>
      </c>
      <c r="F873" s="2" t="s">
        <v>1521</v>
      </c>
      <c r="G873" s="2" t="s">
        <v>1547</v>
      </c>
      <c r="H873" s="3" t="s">
        <v>1548</v>
      </c>
      <c r="I873" s="3" t="s">
        <v>1482</v>
      </c>
      <c r="K873" s="2" t="s">
        <v>36</v>
      </c>
      <c r="O873" s="7" t="s">
        <v>32420</v>
      </c>
      <c r="Q873" s="47" t="s">
        <v>32322</v>
      </c>
      <c r="R873" s="2">
        <v>0</v>
      </c>
      <c r="S873" s="2">
        <v>50</v>
      </c>
      <c r="T873" s="2" t="s">
        <v>31210</v>
      </c>
      <c r="V873" s="26">
        <v>3</v>
      </c>
      <c r="W873" s="2">
        <v>148</v>
      </c>
      <c r="X873" s="2">
        <v>195</v>
      </c>
      <c r="AA873" s="26">
        <v>3</v>
      </c>
    </row>
    <row r="874" spans="1:27" x14ac:dyDescent="0.3">
      <c r="A874" t="s">
        <v>32385</v>
      </c>
      <c r="B874" s="2" t="s">
        <v>19</v>
      </c>
      <c r="C874" s="2" t="s">
        <v>1473</v>
      </c>
      <c r="D874" s="2" t="s">
        <v>1475</v>
      </c>
      <c r="E874" s="2" t="s">
        <v>1476</v>
      </c>
      <c r="F874" s="2" t="s">
        <v>1521</v>
      </c>
      <c r="G874" s="2" t="s">
        <v>1549</v>
      </c>
      <c r="H874" s="3" t="s">
        <v>1550</v>
      </c>
      <c r="I874" s="3" t="s">
        <v>1482</v>
      </c>
      <c r="K874" s="2" t="s">
        <v>36</v>
      </c>
      <c r="O874" s="7" t="s">
        <v>32420</v>
      </c>
      <c r="Q874" s="47" t="s">
        <v>19</v>
      </c>
      <c r="R874" s="2">
        <v>0</v>
      </c>
      <c r="S874" s="2">
        <v>50</v>
      </c>
      <c r="T874" s="2" t="s">
        <v>31210</v>
      </c>
      <c r="V874" s="26">
        <v>3</v>
      </c>
      <c r="W874" s="2">
        <v>148</v>
      </c>
      <c r="X874" s="2">
        <v>195</v>
      </c>
      <c r="AA874" s="26">
        <v>3</v>
      </c>
    </row>
    <row r="875" spans="1:27" x14ac:dyDescent="0.3">
      <c r="A875" t="s">
        <v>32385</v>
      </c>
      <c r="B875" s="2" t="s">
        <v>19</v>
      </c>
      <c r="C875" s="2" t="s">
        <v>1473</v>
      </c>
      <c r="D875" s="2" t="s">
        <v>1475</v>
      </c>
      <c r="E875" s="2" t="s">
        <v>1476</v>
      </c>
      <c r="F875" s="2" t="s">
        <v>1521</v>
      </c>
      <c r="G875" s="2" t="s">
        <v>1551</v>
      </c>
      <c r="H875" s="3" t="s">
        <v>1552</v>
      </c>
      <c r="I875" s="3" t="s">
        <v>1482</v>
      </c>
      <c r="K875" s="2" t="s">
        <v>36</v>
      </c>
      <c r="O875" s="7" t="s">
        <v>32420</v>
      </c>
      <c r="Q875" s="47" t="s">
        <v>32315</v>
      </c>
      <c r="R875" s="2">
        <v>0</v>
      </c>
      <c r="S875" s="2">
        <v>50</v>
      </c>
      <c r="T875" s="2" t="s">
        <v>31210</v>
      </c>
      <c r="V875" s="26">
        <v>3</v>
      </c>
      <c r="W875" s="2">
        <v>148</v>
      </c>
      <c r="X875" s="2">
        <v>195</v>
      </c>
      <c r="AA875" s="26">
        <v>3</v>
      </c>
    </row>
    <row r="876" spans="1:27" x14ac:dyDescent="0.3">
      <c r="A876" t="s">
        <v>32385</v>
      </c>
      <c r="B876" s="2" t="s">
        <v>19</v>
      </c>
      <c r="C876" s="2" t="s">
        <v>1473</v>
      </c>
      <c r="D876" s="2" t="s">
        <v>1475</v>
      </c>
      <c r="E876" s="2" t="s">
        <v>1476</v>
      </c>
      <c r="F876" s="2" t="s">
        <v>1521</v>
      </c>
      <c r="G876" s="2" t="s">
        <v>1553</v>
      </c>
      <c r="H876" s="3" t="s">
        <v>1554</v>
      </c>
      <c r="I876" s="3" t="s">
        <v>1482</v>
      </c>
      <c r="K876" s="2" t="s">
        <v>36</v>
      </c>
      <c r="O876" s="7" t="s">
        <v>32420</v>
      </c>
      <c r="Q876" s="47" t="s">
        <v>32316</v>
      </c>
      <c r="R876" s="2">
        <v>0</v>
      </c>
      <c r="S876" s="2">
        <v>50</v>
      </c>
      <c r="T876" s="2" t="s">
        <v>31210</v>
      </c>
      <c r="V876" s="26">
        <v>3</v>
      </c>
      <c r="W876" s="2">
        <v>148</v>
      </c>
      <c r="X876" s="2">
        <v>195</v>
      </c>
      <c r="AA876" s="26">
        <v>3</v>
      </c>
    </row>
    <row r="877" spans="1:27" x14ac:dyDescent="0.3">
      <c r="A877" t="s">
        <v>32385</v>
      </c>
      <c r="B877" s="2" t="s">
        <v>19</v>
      </c>
      <c r="C877" s="2" t="s">
        <v>1473</v>
      </c>
      <c r="D877" s="2" t="s">
        <v>1475</v>
      </c>
      <c r="E877" s="2" t="s">
        <v>1476</v>
      </c>
      <c r="F877" s="2" t="s">
        <v>1521</v>
      </c>
      <c r="G877" s="2" t="s">
        <v>1555</v>
      </c>
      <c r="H877" s="3" t="s">
        <v>1556</v>
      </c>
      <c r="I877" s="3" t="s">
        <v>1482</v>
      </c>
      <c r="K877" s="2" t="s">
        <v>36</v>
      </c>
      <c r="O877" s="7" t="s">
        <v>32420</v>
      </c>
      <c r="Q877" s="47" t="s">
        <v>32419</v>
      </c>
      <c r="R877" s="2">
        <v>0</v>
      </c>
      <c r="S877" s="2">
        <v>50</v>
      </c>
      <c r="T877" s="2" t="s">
        <v>31210</v>
      </c>
      <c r="V877" s="26">
        <v>3</v>
      </c>
      <c r="W877" s="2">
        <v>148</v>
      </c>
      <c r="X877" s="2">
        <v>195</v>
      </c>
      <c r="AA877" s="26">
        <v>3</v>
      </c>
    </row>
    <row r="878" spans="1:27" x14ac:dyDescent="0.3">
      <c r="A878" t="s">
        <v>32385</v>
      </c>
      <c r="B878" s="2" t="s">
        <v>19</v>
      </c>
      <c r="C878" s="2" t="s">
        <v>1473</v>
      </c>
      <c r="D878" s="2" t="s">
        <v>1475</v>
      </c>
      <c r="E878" s="2" t="s">
        <v>1476</v>
      </c>
      <c r="F878" s="2" t="s">
        <v>1521</v>
      </c>
      <c r="G878" s="2" t="s">
        <v>1557</v>
      </c>
      <c r="H878" s="3" t="s">
        <v>1558</v>
      </c>
      <c r="I878" s="3" t="s">
        <v>1482</v>
      </c>
      <c r="K878" s="2" t="s">
        <v>36</v>
      </c>
      <c r="O878" s="7" t="s">
        <v>32420</v>
      </c>
      <c r="Q878" s="47" t="s">
        <v>32418</v>
      </c>
      <c r="R878" s="2">
        <v>0</v>
      </c>
      <c r="S878" s="2">
        <v>50</v>
      </c>
      <c r="T878" s="2" t="s">
        <v>31210</v>
      </c>
      <c r="V878" s="26">
        <v>3</v>
      </c>
      <c r="W878" s="2">
        <v>148</v>
      </c>
      <c r="X878" s="2">
        <v>195</v>
      </c>
      <c r="AA878" s="26">
        <v>3</v>
      </c>
    </row>
    <row r="879" spans="1:27" x14ac:dyDescent="0.3">
      <c r="A879" t="s">
        <v>32385</v>
      </c>
      <c r="B879" s="2" t="s">
        <v>19</v>
      </c>
      <c r="C879" s="2" t="s">
        <v>1473</v>
      </c>
      <c r="D879" s="2" t="s">
        <v>1475</v>
      </c>
      <c r="E879" s="2" t="s">
        <v>1476</v>
      </c>
      <c r="F879" s="2" t="s">
        <v>1521</v>
      </c>
      <c r="G879" s="2" t="s">
        <v>1559</v>
      </c>
      <c r="H879" s="3" t="s">
        <v>1560</v>
      </c>
      <c r="I879" s="3" t="s">
        <v>1482</v>
      </c>
      <c r="K879" s="2" t="s">
        <v>36</v>
      </c>
      <c r="O879" s="7" t="s">
        <v>32420</v>
      </c>
      <c r="Q879" s="47" t="s">
        <v>32322</v>
      </c>
      <c r="R879" s="2">
        <v>0</v>
      </c>
      <c r="S879" s="2">
        <v>50</v>
      </c>
      <c r="T879" s="2" t="s">
        <v>31210</v>
      </c>
      <c r="V879" s="26">
        <v>3</v>
      </c>
      <c r="W879" s="2">
        <v>195</v>
      </c>
      <c r="X879" s="2">
        <v>245</v>
      </c>
      <c r="AA879" s="26">
        <v>3</v>
      </c>
    </row>
    <row r="880" spans="1:27" x14ac:dyDescent="0.3">
      <c r="A880" t="s">
        <v>32385</v>
      </c>
      <c r="B880" s="2" t="s">
        <v>19</v>
      </c>
      <c r="C880" s="2" t="s">
        <v>1473</v>
      </c>
      <c r="D880" s="2" t="s">
        <v>1475</v>
      </c>
      <c r="E880" s="2" t="s">
        <v>1476</v>
      </c>
      <c r="F880" s="2" t="s">
        <v>1521</v>
      </c>
      <c r="G880" s="2" t="s">
        <v>1561</v>
      </c>
      <c r="H880" s="3" t="s">
        <v>1562</v>
      </c>
      <c r="I880" s="3" t="s">
        <v>1482</v>
      </c>
      <c r="K880" s="2" t="s">
        <v>36</v>
      </c>
      <c r="O880" s="7" t="s">
        <v>32420</v>
      </c>
      <c r="Q880" s="47" t="s">
        <v>19</v>
      </c>
      <c r="R880" s="2">
        <v>0</v>
      </c>
      <c r="S880" s="2">
        <v>50</v>
      </c>
      <c r="T880" s="2" t="s">
        <v>31210</v>
      </c>
      <c r="V880" s="26">
        <v>3</v>
      </c>
      <c r="W880" s="2">
        <v>195</v>
      </c>
      <c r="X880" s="2">
        <v>245</v>
      </c>
      <c r="AA880" s="26">
        <v>3</v>
      </c>
    </row>
    <row r="881" spans="1:27" x14ac:dyDescent="0.3">
      <c r="A881" t="s">
        <v>32385</v>
      </c>
      <c r="B881" s="2" t="s">
        <v>19</v>
      </c>
      <c r="C881" s="2" t="s">
        <v>1473</v>
      </c>
      <c r="D881" s="2" t="s">
        <v>1475</v>
      </c>
      <c r="E881" s="2" t="s">
        <v>1476</v>
      </c>
      <c r="F881" s="2" t="s">
        <v>1521</v>
      </c>
      <c r="G881" s="2" t="s">
        <v>1563</v>
      </c>
      <c r="H881" s="3" t="s">
        <v>1564</v>
      </c>
      <c r="I881" s="3" t="s">
        <v>1482</v>
      </c>
      <c r="K881" s="2" t="s">
        <v>36</v>
      </c>
      <c r="O881" s="7" t="s">
        <v>32420</v>
      </c>
      <c r="Q881" s="47" t="s">
        <v>32315</v>
      </c>
      <c r="R881" s="2">
        <v>0</v>
      </c>
      <c r="S881" s="2">
        <v>50</v>
      </c>
      <c r="T881" s="2" t="s">
        <v>31210</v>
      </c>
      <c r="V881" s="26">
        <v>3</v>
      </c>
      <c r="W881" s="2">
        <v>195</v>
      </c>
      <c r="X881" s="2">
        <v>245</v>
      </c>
      <c r="AA881" s="26">
        <v>3</v>
      </c>
    </row>
    <row r="882" spans="1:27" x14ac:dyDescent="0.3">
      <c r="A882" t="s">
        <v>32385</v>
      </c>
      <c r="B882" s="2" t="s">
        <v>19</v>
      </c>
      <c r="C882" s="2" t="s">
        <v>1473</v>
      </c>
      <c r="D882" s="2" t="s">
        <v>1475</v>
      </c>
      <c r="E882" s="2" t="s">
        <v>1476</v>
      </c>
      <c r="F882" s="2" t="s">
        <v>1521</v>
      </c>
      <c r="G882" s="2" t="s">
        <v>1565</v>
      </c>
      <c r="H882" s="3" t="s">
        <v>1566</v>
      </c>
      <c r="I882" s="3" t="s">
        <v>1482</v>
      </c>
      <c r="K882" s="2" t="s">
        <v>36</v>
      </c>
      <c r="O882" s="7" t="s">
        <v>32420</v>
      </c>
      <c r="Q882" s="47" t="s">
        <v>32316</v>
      </c>
      <c r="R882" s="2">
        <v>0</v>
      </c>
      <c r="S882" s="2">
        <v>50</v>
      </c>
      <c r="T882" s="2" t="s">
        <v>31210</v>
      </c>
      <c r="V882" s="26">
        <v>3</v>
      </c>
      <c r="W882" s="2">
        <v>195</v>
      </c>
      <c r="X882" s="2">
        <v>245</v>
      </c>
      <c r="AA882" s="26">
        <v>3</v>
      </c>
    </row>
    <row r="883" spans="1:27" x14ac:dyDescent="0.3">
      <c r="A883" t="s">
        <v>32385</v>
      </c>
      <c r="B883" s="2" t="s">
        <v>19</v>
      </c>
      <c r="C883" s="2" t="s">
        <v>1473</v>
      </c>
      <c r="D883" s="2" t="s">
        <v>1475</v>
      </c>
      <c r="E883" s="2" t="s">
        <v>1476</v>
      </c>
      <c r="F883" s="2" t="s">
        <v>1521</v>
      </c>
      <c r="G883" s="2" t="s">
        <v>1567</v>
      </c>
      <c r="H883" s="3" t="s">
        <v>1568</v>
      </c>
      <c r="I883" s="3" t="s">
        <v>1482</v>
      </c>
      <c r="K883" s="2" t="s">
        <v>36</v>
      </c>
      <c r="O883" s="7" t="s">
        <v>32420</v>
      </c>
      <c r="Q883" s="47" t="s">
        <v>32419</v>
      </c>
      <c r="R883" s="2">
        <v>0</v>
      </c>
      <c r="S883" s="2">
        <v>50</v>
      </c>
      <c r="T883" s="2" t="s">
        <v>31210</v>
      </c>
      <c r="V883" s="26">
        <v>3</v>
      </c>
      <c r="W883" s="2">
        <v>195</v>
      </c>
      <c r="X883" s="2">
        <v>245</v>
      </c>
      <c r="AA883" s="26">
        <v>3</v>
      </c>
    </row>
    <row r="884" spans="1:27" x14ac:dyDescent="0.3">
      <c r="A884" t="s">
        <v>32385</v>
      </c>
      <c r="B884" s="2" t="s">
        <v>19</v>
      </c>
      <c r="C884" s="2" t="s">
        <v>1473</v>
      </c>
      <c r="D884" s="2" t="s">
        <v>1475</v>
      </c>
      <c r="E884" s="2" t="s">
        <v>1476</v>
      </c>
      <c r="F884" s="2" t="s">
        <v>1521</v>
      </c>
      <c r="G884" s="2" t="s">
        <v>1569</v>
      </c>
      <c r="H884" s="3" t="s">
        <v>1570</v>
      </c>
      <c r="I884" s="3" t="s">
        <v>1482</v>
      </c>
      <c r="K884" s="2" t="s">
        <v>36</v>
      </c>
      <c r="O884" s="7" t="s">
        <v>32420</v>
      </c>
      <c r="Q884" s="47" t="s">
        <v>32418</v>
      </c>
      <c r="R884" s="2">
        <v>0</v>
      </c>
      <c r="S884" s="2">
        <v>50</v>
      </c>
      <c r="T884" s="2" t="s">
        <v>31210</v>
      </c>
      <c r="V884" s="26">
        <v>3</v>
      </c>
      <c r="W884" s="2">
        <v>195</v>
      </c>
      <c r="X884" s="2">
        <v>245</v>
      </c>
      <c r="AA884" s="26">
        <v>3</v>
      </c>
    </row>
    <row r="885" spans="1:27" x14ac:dyDescent="0.3">
      <c r="A885" t="s">
        <v>32385</v>
      </c>
      <c r="B885" s="2" t="s">
        <v>19</v>
      </c>
      <c r="C885" s="2" t="s">
        <v>1473</v>
      </c>
      <c r="D885" s="2" t="s">
        <v>1475</v>
      </c>
      <c r="E885" s="2" t="s">
        <v>1476</v>
      </c>
      <c r="F885" s="2" t="s">
        <v>1521</v>
      </c>
      <c r="G885" s="2" t="s">
        <v>1571</v>
      </c>
      <c r="H885" s="3" t="s">
        <v>1572</v>
      </c>
      <c r="I885" s="3" t="s">
        <v>1482</v>
      </c>
      <c r="K885" s="2" t="s">
        <v>36</v>
      </c>
      <c r="O885" s="7" t="s">
        <v>32420</v>
      </c>
      <c r="Q885" s="47" t="s">
        <v>32322</v>
      </c>
      <c r="R885" s="2">
        <v>0</v>
      </c>
      <c r="S885" s="2">
        <v>50</v>
      </c>
      <c r="T885" s="2" t="s">
        <v>31210</v>
      </c>
      <c r="V885" s="26">
        <v>3</v>
      </c>
      <c r="W885" s="2">
        <v>245</v>
      </c>
      <c r="X885" s="2">
        <v>295</v>
      </c>
      <c r="AA885" s="26">
        <v>3</v>
      </c>
    </row>
    <row r="886" spans="1:27" x14ac:dyDescent="0.3">
      <c r="A886" t="s">
        <v>32385</v>
      </c>
      <c r="B886" s="2" t="s">
        <v>19</v>
      </c>
      <c r="C886" s="2" t="s">
        <v>1473</v>
      </c>
      <c r="D886" s="2" t="s">
        <v>1475</v>
      </c>
      <c r="E886" s="2" t="s">
        <v>1476</v>
      </c>
      <c r="F886" s="2" t="s">
        <v>1521</v>
      </c>
      <c r="G886" s="2" t="s">
        <v>1573</v>
      </c>
      <c r="H886" s="3" t="s">
        <v>1574</v>
      </c>
      <c r="I886" s="3" t="s">
        <v>1482</v>
      </c>
      <c r="K886" s="2" t="s">
        <v>36</v>
      </c>
      <c r="O886" s="7" t="s">
        <v>32420</v>
      </c>
      <c r="Q886" s="47" t="s">
        <v>19</v>
      </c>
      <c r="R886" s="2">
        <v>0</v>
      </c>
      <c r="S886" s="2">
        <v>50</v>
      </c>
      <c r="T886" s="2" t="s">
        <v>31210</v>
      </c>
      <c r="V886" s="26">
        <v>3</v>
      </c>
      <c r="W886" s="2">
        <v>245</v>
      </c>
      <c r="X886" s="2">
        <v>295</v>
      </c>
      <c r="AA886" s="26">
        <v>3</v>
      </c>
    </row>
    <row r="887" spans="1:27" x14ac:dyDescent="0.3">
      <c r="A887" t="s">
        <v>32385</v>
      </c>
      <c r="B887" s="2" t="s">
        <v>19</v>
      </c>
      <c r="C887" s="2" t="s">
        <v>1473</v>
      </c>
      <c r="D887" s="2" t="s">
        <v>1475</v>
      </c>
      <c r="E887" s="2" t="s">
        <v>1476</v>
      </c>
      <c r="F887" s="2" t="s">
        <v>1521</v>
      </c>
      <c r="G887" s="2" t="s">
        <v>1575</v>
      </c>
      <c r="H887" s="3" t="s">
        <v>1576</v>
      </c>
      <c r="I887" s="3" t="s">
        <v>1482</v>
      </c>
      <c r="K887" s="2" t="s">
        <v>36</v>
      </c>
      <c r="O887" s="7" t="s">
        <v>32420</v>
      </c>
      <c r="Q887" s="47" t="s">
        <v>32315</v>
      </c>
      <c r="R887" s="2">
        <v>0</v>
      </c>
      <c r="S887" s="2">
        <v>50</v>
      </c>
      <c r="T887" s="2" t="s">
        <v>31210</v>
      </c>
      <c r="V887" s="26">
        <v>3</v>
      </c>
      <c r="W887" s="2">
        <v>245</v>
      </c>
      <c r="X887" s="2">
        <v>295</v>
      </c>
      <c r="AA887" s="26">
        <v>3</v>
      </c>
    </row>
    <row r="888" spans="1:27" x14ac:dyDescent="0.3">
      <c r="A888" t="s">
        <v>32385</v>
      </c>
      <c r="B888" s="2" t="s">
        <v>19</v>
      </c>
      <c r="C888" s="2" t="s">
        <v>1473</v>
      </c>
      <c r="D888" s="2" t="s">
        <v>1475</v>
      </c>
      <c r="E888" s="2" t="s">
        <v>1476</v>
      </c>
      <c r="F888" s="2" t="s">
        <v>1521</v>
      </c>
      <c r="G888" s="2" t="s">
        <v>1577</v>
      </c>
      <c r="H888" s="3" t="s">
        <v>1578</v>
      </c>
      <c r="I888" s="3" t="s">
        <v>1482</v>
      </c>
      <c r="J888" s="3">
        <v>1</v>
      </c>
      <c r="K888" s="2" t="s">
        <v>36</v>
      </c>
      <c r="O888" s="7" t="s">
        <v>32420</v>
      </c>
      <c r="Q888" s="47" t="s">
        <v>32316</v>
      </c>
      <c r="R888" s="2">
        <v>0</v>
      </c>
      <c r="S888" s="2">
        <v>50</v>
      </c>
      <c r="T888" s="2" t="s">
        <v>31210</v>
      </c>
      <c r="V888" s="26">
        <v>3</v>
      </c>
      <c r="W888" s="2">
        <v>245</v>
      </c>
      <c r="X888" s="2">
        <v>295</v>
      </c>
      <c r="AA888" s="26">
        <v>3</v>
      </c>
    </row>
    <row r="889" spans="1:27" x14ac:dyDescent="0.3">
      <c r="A889" t="s">
        <v>32385</v>
      </c>
      <c r="B889" s="2" t="s">
        <v>19</v>
      </c>
      <c r="C889" s="2" t="s">
        <v>1473</v>
      </c>
      <c r="D889" s="2" t="s">
        <v>1475</v>
      </c>
      <c r="E889" s="2" t="s">
        <v>1476</v>
      </c>
      <c r="F889" s="2" t="s">
        <v>1521</v>
      </c>
      <c r="G889" s="2" t="s">
        <v>1579</v>
      </c>
      <c r="H889" s="3" t="s">
        <v>1580</v>
      </c>
      <c r="I889" s="3" t="s">
        <v>1482</v>
      </c>
      <c r="K889" s="2" t="s">
        <v>36</v>
      </c>
      <c r="O889" s="7" t="s">
        <v>32420</v>
      </c>
      <c r="Q889" s="47" t="s">
        <v>32419</v>
      </c>
      <c r="R889" s="2">
        <v>0</v>
      </c>
      <c r="S889" s="2">
        <v>50</v>
      </c>
      <c r="T889" s="2" t="s">
        <v>31210</v>
      </c>
      <c r="V889" s="26">
        <v>3</v>
      </c>
      <c r="W889" s="2">
        <v>245</v>
      </c>
      <c r="X889" s="2">
        <v>295</v>
      </c>
      <c r="AA889" s="26">
        <v>3</v>
      </c>
    </row>
    <row r="890" spans="1:27" x14ac:dyDescent="0.3">
      <c r="A890" t="s">
        <v>32385</v>
      </c>
      <c r="B890" s="2" t="s">
        <v>19</v>
      </c>
      <c r="C890" s="2" t="s">
        <v>1473</v>
      </c>
      <c r="D890" s="2" t="s">
        <v>1475</v>
      </c>
      <c r="E890" s="2" t="s">
        <v>1476</v>
      </c>
      <c r="F890" s="2" t="s">
        <v>1521</v>
      </c>
      <c r="G890" s="2" t="s">
        <v>1581</v>
      </c>
      <c r="H890" s="3" t="s">
        <v>1582</v>
      </c>
      <c r="I890" s="3" t="s">
        <v>1482</v>
      </c>
      <c r="K890" s="2" t="s">
        <v>36</v>
      </c>
      <c r="O890" s="7" t="s">
        <v>32420</v>
      </c>
      <c r="Q890" s="47" t="s">
        <v>32418</v>
      </c>
      <c r="R890" s="2">
        <v>0</v>
      </c>
      <c r="S890" s="2">
        <v>50</v>
      </c>
      <c r="T890" s="2" t="s">
        <v>31210</v>
      </c>
      <c r="V890" s="26">
        <v>3</v>
      </c>
      <c r="W890" s="2">
        <v>245</v>
      </c>
      <c r="X890" s="2">
        <v>295</v>
      </c>
      <c r="AA890" s="26">
        <v>3</v>
      </c>
    </row>
    <row r="891" spans="1:27" x14ac:dyDescent="0.3">
      <c r="A891" t="s">
        <v>32385</v>
      </c>
      <c r="B891" s="2" t="s">
        <v>19</v>
      </c>
      <c r="C891" s="2" t="s">
        <v>1473</v>
      </c>
      <c r="D891" s="2" t="s">
        <v>1475</v>
      </c>
      <c r="E891" s="2" t="s">
        <v>1476</v>
      </c>
      <c r="F891" s="2" t="s">
        <v>1521</v>
      </c>
      <c r="G891" s="2" t="s">
        <v>1583</v>
      </c>
      <c r="H891" s="3" t="s">
        <v>1584</v>
      </c>
      <c r="I891" s="3" t="s">
        <v>1482</v>
      </c>
      <c r="K891" s="2" t="s">
        <v>36</v>
      </c>
      <c r="O891" s="7" t="s">
        <v>32420</v>
      </c>
      <c r="Q891" s="47" t="s">
        <v>32322</v>
      </c>
      <c r="R891" s="2">
        <v>0</v>
      </c>
      <c r="S891" s="2">
        <v>50</v>
      </c>
      <c r="T891" s="2" t="s">
        <v>31210</v>
      </c>
      <c r="V891" s="26">
        <v>3</v>
      </c>
      <c r="W891" s="2">
        <v>295</v>
      </c>
      <c r="X891" s="2">
        <v>345</v>
      </c>
      <c r="AA891" s="26">
        <v>3</v>
      </c>
    </row>
    <row r="892" spans="1:27" x14ac:dyDescent="0.3">
      <c r="A892" t="s">
        <v>32385</v>
      </c>
      <c r="B892" s="2" t="s">
        <v>19</v>
      </c>
      <c r="C892" s="2" t="s">
        <v>1473</v>
      </c>
      <c r="D892" s="2" t="s">
        <v>1475</v>
      </c>
      <c r="E892" s="2" t="s">
        <v>1476</v>
      </c>
      <c r="F892" s="2" t="s">
        <v>1521</v>
      </c>
      <c r="G892" s="2" t="s">
        <v>1585</v>
      </c>
      <c r="H892" s="3" t="s">
        <v>1586</v>
      </c>
      <c r="I892" s="3" t="s">
        <v>1482</v>
      </c>
      <c r="K892" s="2" t="s">
        <v>36</v>
      </c>
      <c r="O892" s="7" t="s">
        <v>32420</v>
      </c>
      <c r="Q892" s="47" t="s">
        <v>19</v>
      </c>
      <c r="R892" s="2">
        <v>0</v>
      </c>
      <c r="S892" s="2">
        <v>50</v>
      </c>
      <c r="T892" s="2" t="s">
        <v>31210</v>
      </c>
      <c r="V892" s="26">
        <v>3</v>
      </c>
      <c r="W892" s="2">
        <v>295</v>
      </c>
      <c r="X892" s="2">
        <v>345</v>
      </c>
      <c r="AA892" s="26">
        <v>3</v>
      </c>
    </row>
    <row r="893" spans="1:27" x14ac:dyDescent="0.3">
      <c r="A893" t="s">
        <v>32385</v>
      </c>
      <c r="B893" s="2" t="s">
        <v>19</v>
      </c>
      <c r="C893" s="2" t="s">
        <v>1473</v>
      </c>
      <c r="D893" s="2" t="s">
        <v>1475</v>
      </c>
      <c r="E893" s="2" t="s">
        <v>1476</v>
      </c>
      <c r="F893" s="2" t="s">
        <v>1521</v>
      </c>
      <c r="G893" s="2" t="s">
        <v>1587</v>
      </c>
      <c r="H893" s="3" t="s">
        <v>1588</v>
      </c>
      <c r="I893" s="3" t="s">
        <v>1482</v>
      </c>
      <c r="K893" s="2" t="s">
        <v>36</v>
      </c>
      <c r="O893" s="7" t="s">
        <v>32420</v>
      </c>
      <c r="Q893" s="47" t="s">
        <v>32315</v>
      </c>
      <c r="R893" s="2">
        <v>0</v>
      </c>
      <c r="S893" s="2">
        <v>50</v>
      </c>
      <c r="T893" s="2" t="s">
        <v>31210</v>
      </c>
      <c r="V893" s="26">
        <v>3</v>
      </c>
      <c r="W893" s="2">
        <v>295</v>
      </c>
      <c r="X893" s="2">
        <v>345</v>
      </c>
      <c r="AA893" s="26">
        <v>3</v>
      </c>
    </row>
    <row r="894" spans="1:27" x14ac:dyDescent="0.3">
      <c r="A894" t="s">
        <v>32385</v>
      </c>
      <c r="B894" s="2" t="s">
        <v>19</v>
      </c>
      <c r="C894" s="2" t="s">
        <v>1473</v>
      </c>
      <c r="D894" s="2" t="s">
        <v>1475</v>
      </c>
      <c r="E894" s="2" t="s">
        <v>1476</v>
      </c>
      <c r="F894" s="2" t="s">
        <v>1521</v>
      </c>
      <c r="G894" s="2" t="s">
        <v>1589</v>
      </c>
      <c r="H894" s="3" t="s">
        <v>1590</v>
      </c>
      <c r="I894" s="3" t="s">
        <v>1482</v>
      </c>
      <c r="K894" s="2" t="s">
        <v>36</v>
      </c>
      <c r="O894" s="7" t="s">
        <v>32420</v>
      </c>
      <c r="Q894" s="47" t="s">
        <v>32316</v>
      </c>
      <c r="R894" s="2">
        <v>0</v>
      </c>
      <c r="S894" s="2">
        <v>50</v>
      </c>
      <c r="T894" s="2" t="s">
        <v>31210</v>
      </c>
      <c r="V894" s="26">
        <v>3</v>
      </c>
      <c r="W894" s="2">
        <v>295</v>
      </c>
      <c r="X894" s="2">
        <v>345</v>
      </c>
      <c r="AA894" s="26">
        <v>3</v>
      </c>
    </row>
    <row r="895" spans="1:27" x14ac:dyDescent="0.3">
      <c r="A895" t="s">
        <v>32385</v>
      </c>
      <c r="B895" s="2" t="s">
        <v>19</v>
      </c>
      <c r="C895" s="2" t="s">
        <v>1473</v>
      </c>
      <c r="D895" s="2" t="s">
        <v>1475</v>
      </c>
      <c r="E895" s="2" t="s">
        <v>1476</v>
      </c>
      <c r="F895" s="2" t="s">
        <v>1521</v>
      </c>
      <c r="G895" s="2" t="s">
        <v>1591</v>
      </c>
      <c r="H895" s="3" t="s">
        <v>1592</v>
      </c>
      <c r="I895" s="3" t="s">
        <v>1482</v>
      </c>
      <c r="K895" s="2" t="s">
        <v>36</v>
      </c>
      <c r="O895" s="7" t="s">
        <v>32420</v>
      </c>
      <c r="Q895" s="47" t="s">
        <v>32419</v>
      </c>
      <c r="R895" s="2">
        <v>0</v>
      </c>
      <c r="S895" s="2">
        <v>50</v>
      </c>
      <c r="T895" s="2" t="s">
        <v>31210</v>
      </c>
      <c r="V895" s="26">
        <v>3</v>
      </c>
      <c r="W895" s="2">
        <v>295</v>
      </c>
      <c r="X895" s="2">
        <v>345</v>
      </c>
      <c r="AA895" s="26">
        <v>3</v>
      </c>
    </row>
    <row r="896" spans="1:27" x14ac:dyDescent="0.3">
      <c r="A896" t="s">
        <v>32385</v>
      </c>
      <c r="B896" s="2" t="s">
        <v>19</v>
      </c>
      <c r="C896" s="2" t="s">
        <v>1473</v>
      </c>
      <c r="D896" s="2" t="s">
        <v>1475</v>
      </c>
      <c r="E896" s="2" t="s">
        <v>1476</v>
      </c>
      <c r="F896" s="2" t="s">
        <v>1521</v>
      </c>
      <c r="G896" s="2" t="s">
        <v>1593</v>
      </c>
      <c r="H896" s="3" t="s">
        <v>1594</v>
      </c>
      <c r="I896" s="3" t="s">
        <v>1482</v>
      </c>
      <c r="K896" s="2" t="s">
        <v>36</v>
      </c>
      <c r="O896" s="7" t="s">
        <v>32420</v>
      </c>
      <c r="Q896" s="47" t="s">
        <v>32418</v>
      </c>
      <c r="R896" s="2">
        <v>0</v>
      </c>
      <c r="S896" s="2">
        <v>50</v>
      </c>
      <c r="T896" s="2" t="s">
        <v>31210</v>
      </c>
      <c r="V896" s="26">
        <v>3</v>
      </c>
      <c r="W896" s="2">
        <v>295</v>
      </c>
      <c r="X896" s="2">
        <v>345</v>
      </c>
      <c r="AA896" s="26">
        <v>3</v>
      </c>
    </row>
    <row r="897" spans="1:27" x14ac:dyDescent="0.3">
      <c r="A897" t="s">
        <v>32385</v>
      </c>
      <c r="B897" s="2" t="s">
        <v>19</v>
      </c>
      <c r="C897" s="2" t="s">
        <v>1473</v>
      </c>
      <c r="D897" s="2" t="s">
        <v>1475</v>
      </c>
      <c r="E897" s="2" t="s">
        <v>1476</v>
      </c>
      <c r="F897" s="2" t="s">
        <v>1521</v>
      </c>
      <c r="G897" s="2" t="s">
        <v>1595</v>
      </c>
      <c r="H897" s="3" t="s">
        <v>1596</v>
      </c>
      <c r="I897" s="3" t="s">
        <v>1482</v>
      </c>
      <c r="K897" s="2" t="s">
        <v>36</v>
      </c>
      <c r="O897" s="7" t="s">
        <v>32420</v>
      </c>
      <c r="Q897" s="47" t="s">
        <v>32322</v>
      </c>
      <c r="R897" s="2">
        <v>0</v>
      </c>
      <c r="S897" s="2">
        <v>50</v>
      </c>
      <c r="T897" s="2" t="s">
        <v>31210</v>
      </c>
      <c r="V897" s="26">
        <v>3</v>
      </c>
      <c r="W897" s="2">
        <v>345</v>
      </c>
      <c r="X897" s="2">
        <v>395</v>
      </c>
      <c r="AA897" s="26">
        <v>3</v>
      </c>
    </row>
    <row r="898" spans="1:27" x14ac:dyDescent="0.3">
      <c r="A898" t="s">
        <v>32385</v>
      </c>
      <c r="B898" s="2" t="s">
        <v>19</v>
      </c>
      <c r="C898" s="2" t="s">
        <v>1473</v>
      </c>
      <c r="D898" s="2" t="s">
        <v>1475</v>
      </c>
      <c r="E898" s="2" t="s">
        <v>1476</v>
      </c>
      <c r="F898" s="2" t="s">
        <v>1521</v>
      </c>
      <c r="G898" s="2" t="s">
        <v>1597</v>
      </c>
      <c r="H898" s="3" t="s">
        <v>1598</v>
      </c>
      <c r="I898" s="3" t="s">
        <v>1482</v>
      </c>
      <c r="K898" s="2" t="s">
        <v>36</v>
      </c>
      <c r="O898" s="7" t="s">
        <v>32420</v>
      </c>
      <c r="Q898" s="47" t="s">
        <v>19</v>
      </c>
      <c r="R898" s="2">
        <v>0</v>
      </c>
      <c r="S898" s="2">
        <v>50</v>
      </c>
      <c r="T898" s="2" t="s">
        <v>31210</v>
      </c>
      <c r="V898" s="26">
        <v>3</v>
      </c>
      <c r="W898" s="2">
        <v>345</v>
      </c>
      <c r="X898" s="2">
        <v>395</v>
      </c>
      <c r="AA898" s="26">
        <v>3</v>
      </c>
    </row>
    <row r="899" spans="1:27" x14ac:dyDescent="0.3">
      <c r="A899" t="s">
        <v>32385</v>
      </c>
      <c r="B899" s="2" t="s">
        <v>19</v>
      </c>
      <c r="C899" s="2" t="s">
        <v>1473</v>
      </c>
      <c r="D899" s="2" t="s">
        <v>1475</v>
      </c>
      <c r="E899" s="2" t="s">
        <v>1476</v>
      </c>
      <c r="F899" s="2" t="s">
        <v>1521</v>
      </c>
      <c r="G899" s="2" t="s">
        <v>1599</v>
      </c>
      <c r="H899" s="3" t="s">
        <v>1600</v>
      </c>
      <c r="I899" s="3" t="s">
        <v>1482</v>
      </c>
      <c r="K899" s="2" t="s">
        <v>36</v>
      </c>
      <c r="O899" s="7" t="s">
        <v>32420</v>
      </c>
      <c r="Q899" s="47" t="s">
        <v>32315</v>
      </c>
      <c r="R899" s="2">
        <v>0</v>
      </c>
      <c r="S899" s="2">
        <v>50</v>
      </c>
      <c r="T899" s="2" t="s">
        <v>31210</v>
      </c>
      <c r="V899" s="26">
        <v>3</v>
      </c>
      <c r="W899" s="2">
        <v>345</v>
      </c>
      <c r="X899" s="2">
        <v>395</v>
      </c>
      <c r="AA899" s="26">
        <v>3</v>
      </c>
    </row>
    <row r="900" spans="1:27" x14ac:dyDescent="0.3">
      <c r="A900" t="s">
        <v>32385</v>
      </c>
      <c r="B900" s="2" t="s">
        <v>19</v>
      </c>
      <c r="C900" s="2" t="s">
        <v>1473</v>
      </c>
      <c r="D900" s="2" t="s">
        <v>1475</v>
      </c>
      <c r="E900" s="2" t="s">
        <v>1476</v>
      </c>
      <c r="F900" s="2" t="s">
        <v>1521</v>
      </c>
      <c r="G900" s="2" t="s">
        <v>1601</v>
      </c>
      <c r="H900" s="3" t="s">
        <v>1602</v>
      </c>
      <c r="I900" s="3" t="s">
        <v>1482</v>
      </c>
      <c r="K900" s="2" t="s">
        <v>36</v>
      </c>
      <c r="O900" s="7" t="s">
        <v>32420</v>
      </c>
      <c r="Q900" s="47" t="s">
        <v>32316</v>
      </c>
      <c r="R900" s="2">
        <v>0</v>
      </c>
      <c r="S900" s="2">
        <v>50</v>
      </c>
      <c r="T900" s="2" t="s">
        <v>31210</v>
      </c>
      <c r="V900" s="26">
        <v>3</v>
      </c>
      <c r="W900" s="2">
        <v>345</v>
      </c>
      <c r="X900" s="2">
        <v>395</v>
      </c>
      <c r="AA900" s="26">
        <v>3</v>
      </c>
    </row>
    <row r="901" spans="1:27" x14ac:dyDescent="0.3">
      <c r="A901" t="s">
        <v>32385</v>
      </c>
      <c r="B901" s="2" t="s">
        <v>19</v>
      </c>
      <c r="C901" s="2" t="s">
        <v>1473</v>
      </c>
      <c r="D901" s="2" t="s">
        <v>1475</v>
      </c>
      <c r="E901" s="2" t="s">
        <v>1476</v>
      </c>
      <c r="F901" s="2" t="s">
        <v>1521</v>
      </c>
      <c r="G901" s="2" t="s">
        <v>1603</v>
      </c>
      <c r="H901" s="3" t="s">
        <v>1604</v>
      </c>
      <c r="I901" s="3" t="s">
        <v>1482</v>
      </c>
      <c r="K901" s="2" t="s">
        <v>36</v>
      </c>
      <c r="O901" s="7" t="s">
        <v>32420</v>
      </c>
      <c r="Q901" s="47" t="s">
        <v>32419</v>
      </c>
      <c r="R901" s="2">
        <v>0</v>
      </c>
      <c r="S901" s="2">
        <v>50</v>
      </c>
      <c r="T901" s="2" t="s">
        <v>31210</v>
      </c>
      <c r="V901" s="26">
        <v>3</v>
      </c>
      <c r="W901" s="2">
        <v>345</v>
      </c>
      <c r="X901" s="2">
        <v>395</v>
      </c>
      <c r="AA901" s="26">
        <v>3</v>
      </c>
    </row>
    <row r="902" spans="1:27" x14ac:dyDescent="0.3">
      <c r="A902" t="s">
        <v>32385</v>
      </c>
      <c r="B902" s="2" t="s">
        <v>19</v>
      </c>
      <c r="C902" s="2" t="s">
        <v>1473</v>
      </c>
      <c r="D902" s="2" t="s">
        <v>1475</v>
      </c>
      <c r="E902" s="2" t="s">
        <v>1476</v>
      </c>
      <c r="F902" s="2" t="s">
        <v>1521</v>
      </c>
      <c r="G902" s="2" t="s">
        <v>1605</v>
      </c>
      <c r="H902" s="3" t="s">
        <v>1606</v>
      </c>
      <c r="I902" s="3" t="s">
        <v>1482</v>
      </c>
      <c r="K902" s="2" t="s">
        <v>36</v>
      </c>
      <c r="O902" s="7" t="s">
        <v>32420</v>
      </c>
      <c r="Q902" s="47" t="s">
        <v>32418</v>
      </c>
      <c r="R902" s="2">
        <v>0</v>
      </c>
      <c r="S902" s="2">
        <v>50</v>
      </c>
      <c r="T902" s="2" t="s">
        <v>31210</v>
      </c>
      <c r="V902" s="26">
        <v>3</v>
      </c>
      <c r="W902" s="2">
        <v>345</v>
      </c>
      <c r="X902" s="2">
        <v>395</v>
      </c>
      <c r="AA902" s="26">
        <v>3</v>
      </c>
    </row>
    <row r="903" spans="1:27" x14ac:dyDescent="0.3">
      <c r="A903" t="s">
        <v>32385</v>
      </c>
      <c r="B903" s="2" t="s">
        <v>19</v>
      </c>
      <c r="C903" s="2" t="s">
        <v>1473</v>
      </c>
      <c r="D903" s="2" t="s">
        <v>1475</v>
      </c>
      <c r="E903" s="2" t="s">
        <v>1476</v>
      </c>
      <c r="F903" s="2" t="s">
        <v>1521</v>
      </c>
      <c r="G903" s="2" t="s">
        <v>1607</v>
      </c>
      <c r="H903" s="3" t="s">
        <v>1608</v>
      </c>
      <c r="I903" s="3" t="s">
        <v>1482</v>
      </c>
      <c r="J903" s="3">
        <v>2</v>
      </c>
      <c r="K903" s="2" t="s">
        <v>36</v>
      </c>
      <c r="O903" s="7" t="s">
        <v>32420</v>
      </c>
      <c r="Q903" s="47" t="s">
        <v>32322</v>
      </c>
      <c r="R903" s="2">
        <v>0</v>
      </c>
      <c r="S903" s="2">
        <v>50</v>
      </c>
      <c r="T903" s="2" t="s">
        <v>31210</v>
      </c>
      <c r="V903" s="26">
        <v>3</v>
      </c>
      <c r="W903" s="2">
        <v>395</v>
      </c>
      <c r="X903" s="2">
        <v>445</v>
      </c>
      <c r="AA903" s="26">
        <v>3</v>
      </c>
    </row>
    <row r="904" spans="1:27" x14ac:dyDescent="0.3">
      <c r="A904" t="s">
        <v>32385</v>
      </c>
      <c r="B904" s="2" t="s">
        <v>19</v>
      </c>
      <c r="C904" s="2" t="s">
        <v>1473</v>
      </c>
      <c r="D904" s="2" t="s">
        <v>1475</v>
      </c>
      <c r="E904" s="2" t="s">
        <v>1476</v>
      </c>
      <c r="F904" s="2" t="s">
        <v>1521</v>
      </c>
      <c r="G904" s="2" t="s">
        <v>1609</v>
      </c>
      <c r="H904" s="3" t="s">
        <v>1610</v>
      </c>
      <c r="I904" s="3" t="s">
        <v>1482</v>
      </c>
      <c r="K904" s="2" t="s">
        <v>36</v>
      </c>
      <c r="O904" s="7" t="s">
        <v>32420</v>
      </c>
      <c r="Q904" s="47" t="s">
        <v>19</v>
      </c>
      <c r="R904" s="2">
        <v>0</v>
      </c>
      <c r="S904" s="2">
        <v>50</v>
      </c>
      <c r="T904" s="2" t="s">
        <v>31210</v>
      </c>
      <c r="V904" s="26">
        <v>3</v>
      </c>
      <c r="W904" s="2">
        <v>395</v>
      </c>
      <c r="X904" s="2">
        <v>445</v>
      </c>
      <c r="AA904" s="26">
        <v>3</v>
      </c>
    </row>
    <row r="905" spans="1:27" x14ac:dyDescent="0.3">
      <c r="A905" t="s">
        <v>32385</v>
      </c>
      <c r="B905" s="2" t="s">
        <v>19</v>
      </c>
      <c r="C905" s="2" t="s">
        <v>1473</v>
      </c>
      <c r="D905" s="2" t="s">
        <v>1475</v>
      </c>
      <c r="E905" s="2" t="s">
        <v>1476</v>
      </c>
      <c r="F905" s="2" t="s">
        <v>1521</v>
      </c>
      <c r="G905" s="2" t="s">
        <v>1611</v>
      </c>
      <c r="H905" s="3" t="s">
        <v>1612</v>
      </c>
      <c r="I905" s="3" t="s">
        <v>1482</v>
      </c>
      <c r="K905" s="2" t="s">
        <v>36</v>
      </c>
      <c r="O905" s="7" t="s">
        <v>32420</v>
      </c>
      <c r="Q905" s="47" t="s">
        <v>32315</v>
      </c>
      <c r="R905" s="2">
        <v>0</v>
      </c>
      <c r="S905" s="2">
        <v>50</v>
      </c>
      <c r="T905" s="2" t="s">
        <v>31210</v>
      </c>
      <c r="V905" s="26">
        <v>3</v>
      </c>
      <c r="W905" s="2">
        <v>395</v>
      </c>
      <c r="X905" s="2">
        <v>445</v>
      </c>
      <c r="AA905" s="26">
        <v>3</v>
      </c>
    </row>
    <row r="906" spans="1:27" x14ac:dyDescent="0.3">
      <c r="A906" t="s">
        <v>32385</v>
      </c>
      <c r="B906" s="2" t="s">
        <v>19</v>
      </c>
      <c r="C906" s="2" t="s">
        <v>1473</v>
      </c>
      <c r="D906" s="2" t="s">
        <v>1475</v>
      </c>
      <c r="E906" s="2" t="s">
        <v>1476</v>
      </c>
      <c r="F906" s="2" t="s">
        <v>1521</v>
      </c>
      <c r="G906" s="2" t="s">
        <v>1613</v>
      </c>
      <c r="H906" s="3" t="s">
        <v>1614</v>
      </c>
      <c r="I906" s="3" t="s">
        <v>1482</v>
      </c>
      <c r="K906" s="2" t="s">
        <v>36</v>
      </c>
      <c r="O906" s="7" t="s">
        <v>32420</v>
      </c>
      <c r="Q906" s="47" t="s">
        <v>32316</v>
      </c>
      <c r="R906" s="2">
        <v>0</v>
      </c>
      <c r="S906" s="2">
        <v>50</v>
      </c>
      <c r="T906" s="2" t="s">
        <v>31210</v>
      </c>
      <c r="V906" s="26">
        <v>3</v>
      </c>
      <c r="W906" s="2">
        <v>395</v>
      </c>
      <c r="X906" s="2">
        <v>445</v>
      </c>
      <c r="AA906" s="26">
        <v>3</v>
      </c>
    </row>
    <row r="907" spans="1:27" x14ac:dyDescent="0.3">
      <c r="A907" t="s">
        <v>32385</v>
      </c>
      <c r="B907" s="2" t="s">
        <v>19</v>
      </c>
      <c r="C907" s="2" t="s">
        <v>1473</v>
      </c>
      <c r="D907" s="2" t="s">
        <v>1475</v>
      </c>
      <c r="E907" s="2" t="s">
        <v>1476</v>
      </c>
      <c r="F907" s="2" t="s">
        <v>1521</v>
      </c>
      <c r="G907" s="2" t="s">
        <v>1615</v>
      </c>
      <c r="H907" s="3" t="s">
        <v>1616</v>
      </c>
      <c r="I907" s="3" t="s">
        <v>1482</v>
      </c>
      <c r="K907" s="2" t="s">
        <v>36</v>
      </c>
      <c r="O907" s="7" t="s">
        <v>32420</v>
      </c>
      <c r="Q907" s="47" t="s">
        <v>32419</v>
      </c>
      <c r="R907" s="2">
        <v>0</v>
      </c>
      <c r="S907" s="2">
        <v>50</v>
      </c>
      <c r="T907" s="2" t="s">
        <v>31210</v>
      </c>
      <c r="V907" s="26">
        <v>3</v>
      </c>
      <c r="W907" s="2">
        <v>395</v>
      </c>
      <c r="X907" s="2">
        <v>445</v>
      </c>
      <c r="AA907" s="26">
        <v>3</v>
      </c>
    </row>
    <row r="908" spans="1:27" x14ac:dyDescent="0.3">
      <c r="A908" t="s">
        <v>32385</v>
      </c>
      <c r="B908" s="2" t="s">
        <v>19</v>
      </c>
      <c r="C908" s="2" t="s">
        <v>1473</v>
      </c>
      <c r="D908" s="2" t="s">
        <v>1475</v>
      </c>
      <c r="E908" s="2" t="s">
        <v>1476</v>
      </c>
      <c r="F908" s="2" t="s">
        <v>1521</v>
      </c>
      <c r="G908" s="2" t="s">
        <v>1617</v>
      </c>
      <c r="H908" s="3" t="s">
        <v>1618</v>
      </c>
      <c r="I908" s="3" t="s">
        <v>1482</v>
      </c>
      <c r="K908" s="2" t="s">
        <v>36</v>
      </c>
      <c r="O908" s="7" t="s">
        <v>32420</v>
      </c>
      <c r="Q908" s="47" t="s">
        <v>32418</v>
      </c>
      <c r="R908" s="2">
        <v>0</v>
      </c>
      <c r="S908" s="2">
        <v>50</v>
      </c>
      <c r="T908" s="2" t="s">
        <v>31210</v>
      </c>
      <c r="V908" s="26">
        <v>3</v>
      </c>
      <c r="W908" s="2">
        <v>395</v>
      </c>
      <c r="X908" s="2">
        <v>445</v>
      </c>
      <c r="AA908" s="26">
        <v>3</v>
      </c>
    </row>
    <row r="909" spans="1:27" x14ac:dyDescent="0.3">
      <c r="A909" t="s">
        <v>32385</v>
      </c>
      <c r="B909" s="2" t="s">
        <v>19</v>
      </c>
      <c r="C909" s="2" t="s">
        <v>1473</v>
      </c>
      <c r="D909" s="2" t="s">
        <v>1475</v>
      </c>
      <c r="E909" s="2" t="s">
        <v>1476</v>
      </c>
      <c r="F909" s="2" t="s">
        <v>1521</v>
      </c>
      <c r="G909" s="2" t="s">
        <v>1619</v>
      </c>
      <c r="H909" s="3" t="s">
        <v>1620</v>
      </c>
      <c r="I909" s="3" t="s">
        <v>1482</v>
      </c>
      <c r="K909" s="2" t="s">
        <v>36</v>
      </c>
      <c r="O909" s="7" t="s">
        <v>32420</v>
      </c>
      <c r="Q909" s="47" t="s">
        <v>32322</v>
      </c>
      <c r="R909" s="2">
        <v>0</v>
      </c>
      <c r="S909" s="2">
        <v>50</v>
      </c>
      <c r="T909" s="2" t="s">
        <v>31210</v>
      </c>
      <c r="V909" s="26">
        <v>3</v>
      </c>
      <c r="W909" s="2">
        <v>445</v>
      </c>
      <c r="X909" s="2">
        <v>495</v>
      </c>
      <c r="AA909" s="26">
        <v>3</v>
      </c>
    </row>
    <row r="910" spans="1:27" x14ac:dyDescent="0.3">
      <c r="A910" t="s">
        <v>32385</v>
      </c>
      <c r="B910" s="2" t="s">
        <v>19</v>
      </c>
      <c r="C910" s="2" t="s">
        <v>1473</v>
      </c>
      <c r="D910" s="2" t="s">
        <v>1475</v>
      </c>
      <c r="E910" s="2" t="s">
        <v>1476</v>
      </c>
      <c r="F910" s="2" t="s">
        <v>1521</v>
      </c>
      <c r="G910" s="2" t="s">
        <v>1621</v>
      </c>
      <c r="H910" s="3" t="s">
        <v>1622</v>
      </c>
      <c r="I910" s="3" t="s">
        <v>1482</v>
      </c>
      <c r="J910" s="3">
        <v>2</v>
      </c>
      <c r="K910" s="2" t="s">
        <v>36</v>
      </c>
      <c r="O910" s="7" t="s">
        <v>32420</v>
      </c>
      <c r="Q910" s="47" t="s">
        <v>19</v>
      </c>
      <c r="R910" s="2">
        <v>0</v>
      </c>
      <c r="S910" s="2">
        <v>50</v>
      </c>
      <c r="T910" s="2" t="s">
        <v>31210</v>
      </c>
      <c r="V910" s="26">
        <v>3</v>
      </c>
      <c r="W910" s="2">
        <v>445</v>
      </c>
      <c r="X910" s="2">
        <v>495</v>
      </c>
      <c r="AA910" s="26">
        <v>3</v>
      </c>
    </row>
    <row r="911" spans="1:27" x14ac:dyDescent="0.3">
      <c r="A911" t="s">
        <v>32385</v>
      </c>
      <c r="B911" s="2" t="s">
        <v>19</v>
      </c>
      <c r="C911" s="2" t="s">
        <v>1473</v>
      </c>
      <c r="D911" s="2" t="s">
        <v>1475</v>
      </c>
      <c r="E911" s="2" t="s">
        <v>1476</v>
      </c>
      <c r="F911" s="2" t="s">
        <v>1521</v>
      </c>
      <c r="G911" s="2" t="s">
        <v>1623</v>
      </c>
      <c r="H911" s="3" t="s">
        <v>1624</v>
      </c>
      <c r="I911" s="3" t="s">
        <v>1482</v>
      </c>
      <c r="K911" s="2" t="s">
        <v>36</v>
      </c>
      <c r="O911" s="7" t="s">
        <v>32420</v>
      </c>
      <c r="Q911" s="47" t="s">
        <v>32315</v>
      </c>
      <c r="R911" s="2">
        <v>0</v>
      </c>
      <c r="S911" s="2">
        <v>50</v>
      </c>
      <c r="T911" s="2" t="s">
        <v>31210</v>
      </c>
      <c r="V911" s="26">
        <v>3</v>
      </c>
      <c r="W911" s="2">
        <v>445</v>
      </c>
      <c r="X911" s="2">
        <v>495</v>
      </c>
      <c r="AA911" s="26">
        <v>3</v>
      </c>
    </row>
    <row r="912" spans="1:27" x14ac:dyDescent="0.3">
      <c r="A912" t="s">
        <v>32385</v>
      </c>
      <c r="B912" s="2" t="s">
        <v>19</v>
      </c>
      <c r="C912" s="2" t="s">
        <v>1473</v>
      </c>
      <c r="D912" s="2" t="s">
        <v>1475</v>
      </c>
      <c r="E912" s="2" t="s">
        <v>1476</v>
      </c>
      <c r="F912" s="2" t="s">
        <v>1521</v>
      </c>
      <c r="G912" s="2" t="s">
        <v>1625</v>
      </c>
      <c r="H912" s="3" t="s">
        <v>1626</v>
      </c>
      <c r="I912" s="3" t="s">
        <v>1482</v>
      </c>
      <c r="K912" s="2" t="s">
        <v>36</v>
      </c>
      <c r="O912" s="7" t="s">
        <v>32420</v>
      </c>
      <c r="Q912" s="47" t="s">
        <v>32316</v>
      </c>
      <c r="R912" s="2">
        <v>0</v>
      </c>
      <c r="S912" s="2">
        <v>50</v>
      </c>
      <c r="T912" s="2" t="s">
        <v>31210</v>
      </c>
      <c r="V912" s="26">
        <v>3</v>
      </c>
      <c r="W912" s="2">
        <v>445</v>
      </c>
      <c r="X912" s="2">
        <v>495</v>
      </c>
      <c r="AA912" s="26">
        <v>3</v>
      </c>
    </row>
    <row r="913" spans="1:27" x14ac:dyDescent="0.3">
      <c r="A913" t="s">
        <v>32385</v>
      </c>
      <c r="B913" s="2" t="s">
        <v>19</v>
      </c>
      <c r="C913" s="2" t="s">
        <v>1473</v>
      </c>
      <c r="D913" s="2" t="s">
        <v>1475</v>
      </c>
      <c r="E913" s="2" t="s">
        <v>1476</v>
      </c>
      <c r="F913" s="2" t="s">
        <v>1521</v>
      </c>
      <c r="G913" s="2" t="s">
        <v>1627</v>
      </c>
      <c r="H913" s="3" t="s">
        <v>1628</v>
      </c>
      <c r="I913" s="3" t="s">
        <v>1482</v>
      </c>
      <c r="K913" s="2" t="s">
        <v>36</v>
      </c>
      <c r="O913" s="7" t="s">
        <v>32420</v>
      </c>
      <c r="Q913" s="47" t="s">
        <v>32419</v>
      </c>
      <c r="R913" s="2">
        <v>0</v>
      </c>
      <c r="S913" s="2">
        <v>50</v>
      </c>
      <c r="T913" s="2" t="s">
        <v>31210</v>
      </c>
      <c r="V913" s="26">
        <v>3</v>
      </c>
      <c r="W913" s="2">
        <v>445</v>
      </c>
      <c r="X913" s="2">
        <v>495</v>
      </c>
      <c r="AA913" s="26">
        <v>3</v>
      </c>
    </row>
    <row r="914" spans="1:27" x14ac:dyDescent="0.3">
      <c r="A914" t="s">
        <v>32385</v>
      </c>
      <c r="B914" s="2" t="s">
        <v>19</v>
      </c>
      <c r="C914" s="2" t="s">
        <v>1473</v>
      </c>
      <c r="D914" s="2" t="s">
        <v>1475</v>
      </c>
      <c r="E914" s="2" t="s">
        <v>1476</v>
      </c>
      <c r="F914" s="2" t="s">
        <v>1521</v>
      </c>
      <c r="G914" s="2" t="s">
        <v>1629</v>
      </c>
      <c r="H914" s="3" t="s">
        <v>1630</v>
      </c>
      <c r="I914" s="3" t="s">
        <v>1482</v>
      </c>
      <c r="K914" s="2" t="s">
        <v>36</v>
      </c>
      <c r="O914" s="7" t="s">
        <v>32420</v>
      </c>
      <c r="Q914" s="47" t="s">
        <v>32418</v>
      </c>
      <c r="R914" s="2">
        <v>0</v>
      </c>
      <c r="S914" s="2">
        <v>50</v>
      </c>
      <c r="T914" s="2" t="s">
        <v>31210</v>
      </c>
      <c r="V914" s="26">
        <v>3</v>
      </c>
      <c r="W914" s="2">
        <v>445</v>
      </c>
      <c r="X914" s="2">
        <v>495</v>
      </c>
      <c r="AA914" s="26">
        <v>3</v>
      </c>
    </row>
    <row r="915" spans="1:27" x14ac:dyDescent="0.3">
      <c r="A915" t="s">
        <v>32385</v>
      </c>
      <c r="B915" s="2" t="s">
        <v>19</v>
      </c>
      <c r="C915" s="2" t="s">
        <v>1473</v>
      </c>
      <c r="D915" s="2" t="s">
        <v>1475</v>
      </c>
      <c r="E915" s="2" t="s">
        <v>1476</v>
      </c>
      <c r="F915" s="2" t="s">
        <v>1521</v>
      </c>
      <c r="G915" s="2" t="s">
        <v>1631</v>
      </c>
      <c r="H915" s="3" t="s">
        <v>1632</v>
      </c>
      <c r="I915" s="3" t="s">
        <v>1482</v>
      </c>
      <c r="J915" s="3">
        <v>5</v>
      </c>
      <c r="K915" s="2" t="s">
        <v>36</v>
      </c>
      <c r="O915" s="7" t="s">
        <v>32420</v>
      </c>
      <c r="Q915" s="47" t="s">
        <v>32322</v>
      </c>
      <c r="R915" s="2">
        <v>0</v>
      </c>
      <c r="S915" s="2">
        <v>50</v>
      </c>
      <c r="T915" s="2" t="s">
        <v>31210</v>
      </c>
      <c r="V915" s="26">
        <v>3</v>
      </c>
      <c r="W915" s="2">
        <v>495</v>
      </c>
      <c r="X915" s="2">
        <v>545</v>
      </c>
      <c r="AA915" s="26">
        <v>3</v>
      </c>
    </row>
    <row r="916" spans="1:27" x14ac:dyDescent="0.3">
      <c r="A916" t="s">
        <v>32385</v>
      </c>
      <c r="B916" s="2" t="s">
        <v>19</v>
      </c>
      <c r="C916" s="2" t="s">
        <v>1473</v>
      </c>
      <c r="D916" s="2" t="s">
        <v>1475</v>
      </c>
      <c r="E916" s="2" t="s">
        <v>1476</v>
      </c>
      <c r="F916" s="2" t="s">
        <v>1521</v>
      </c>
      <c r="G916" s="2" t="s">
        <v>1633</v>
      </c>
      <c r="H916" s="3" t="s">
        <v>1634</v>
      </c>
      <c r="I916" s="3" t="s">
        <v>1482</v>
      </c>
      <c r="K916" s="2" t="s">
        <v>36</v>
      </c>
      <c r="O916" s="7" t="s">
        <v>32420</v>
      </c>
      <c r="Q916" s="47" t="s">
        <v>19</v>
      </c>
      <c r="R916" s="2">
        <v>0</v>
      </c>
      <c r="S916" s="2">
        <v>50</v>
      </c>
      <c r="T916" s="2" t="s">
        <v>31210</v>
      </c>
      <c r="V916" s="26">
        <v>3</v>
      </c>
      <c r="W916" s="2">
        <v>495</v>
      </c>
      <c r="X916" s="2">
        <v>545</v>
      </c>
      <c r="AA916" s="26">
        <v>3</v>
      </c>
    </row>
    <row r="917" spans="1:27" x14ac:dyDescent="0.3">
      <c r="A917" t="s">
        <v>32385</v>
      </c>
      <c r="B917" s="2" t="s">
        <v>19</v>
      </c>
      <c r="C917" s="2" t="s">
        <v>1473</v>
      </c>
      <c r="D917" s="2" t="s">
        <v>1475</v>
      </c>
      <c r="E917" s="2" t="s">
        <v>1476</v>
      </c>
      <c r="F917" s="2" t="s">
        <v>1521</v>
      </c>
      <c r="G917" s="2" t="s">
        <v>1635</v>
      </c>
      <c r="H917" s="3" t="s">
        <v>1636</v>
      </c>
      <c r="I917" s="3" t="s">
        <v>1482</v>
      </c>
      <c r="K917" s="2" t="s">
        <v>36</v>
      </c>
      <c r="O917" s="7" t="s">
        <v>32420</v>
      </c>
      <c r="Q917" s="47" t="s">
        <v>32315</v>
      </c>
      <c r="R917" s="2">
        <v>0</v>
      </c>
      <c r="S917" s="2">
        <v>50</v>
      </c>
      <c r="T917" s="2" t="s">
        <v>31210</v>
      </c>
      <c r="V917" s="26">
        <v>3</v>
      </c>
      <c r="W917" s="2">
        <v>495</v>
      </c>
      <c r="X917" s="2">
        <v>545</v>
      </c>
      <c r="AA917" s="26">
        <v>3</v>
      </c>
    </row>
    <row r="918" spans="1:27" x14ac:dyDescent="0.3">
      <c r="A918" t="s">
        <v>32385</v>
      </c>
      <c r="B918" s="2" t="s">
        <v>19</v>
      </c>
      <c r="C918" s="2" t="s">
        <v>1473</v>
      </c>
      <c r="D918" s="2" t="s">
        <v>1475</v>
      </c>
      <c r="E918" s="2" t="s">
        <v>1476</v>
      </c>
      <c r="F918" s="2" t="s">
        <v>1521</v>
      </c>
      <c r="G918" s="2" t="s">
        <v>1637</v>
      </c>
      <c r="H918" s="3" t="s">
        <v>1638</v>
      </c>
      <c r="I918" s="3" t="s">
        <v>1482</v>
      </c>
      <c r="K918" s="2" t="s">
        <v>36</v>
      </c>
      <c r="O918" s="7" t="s">
        <v>32420</v>
      </c>
      <c r="Q918" s="47" t="s">
        <v>32316</v>
      </c>
      <c r="R918" s="2">
        <v>0</v>
      </c>
      <c r="S918" s="2">
        <v>50</v>
      </c>
      <c r="T918" s="2" t="s">
        <v>31210</v>
      </c>
      <c r="V918" s="26">
        <v>3</v>
      </c>
      <c r="W918" s="2">
        <v>495</v>
      </c>
      <c r="X918" s="2">
        <v>545</v>
      </c>
      <c r="AA918" s="26">
        <v>3</v>
      </c>
    </row>
    <row r="919" spans="1:27" x14ac:dyDescent="0.3">
      <c r="A919" t="s">
        <v>32385</v>
      </c>
      <c r="B919" s="2" t="s">
        <v>19</v>
      </c>
      <c r="C919" s="2" t="s">
        <v>1473</v>
      </c>
      <c r="D919" s="2" t="s">
        <v>1475</v>
      </c>
      <c r="E919" s="2" t="s">
        <v>1476</v>
      </c>
      <c r="F919" s="2" t="s">
        <v>1521</v>
      </c>
      <c r="G919" s="2" t="s">
        <v>1639</v>
      </c>
      <c r="H919" s="3" t="s">
        <v>1640</v>
      </c>
      <c r="I919" s="3" t="s">
        <v>1482</v>
      </c>
      <c r="K919" s="2" t="s">
        <v>36</v>
      </c>
      <c r="O919" s="7" t="s">
        <v>32420</v>
      </c>
      <c r="Q919" s="47" t="s">
        <v>32419</v>
      </c>
      <c r="R919" s="2">
        <v>0</v>
      </c>
      <c r="S919" s="2">
        <v>50</v>
      </c>
      <c r="T919" s="2" t="s">
        <v>31210</v>
      </c>
      <c r="V919" s="26">
        <v>3</v>
      </c>
      <c r="W919" s="2">
        <v>495</v>
      </c>
      <c r="X919" s="2">
        <v>545</v>
      </c>
      <c r="AA919" s="26">
        <v>3</v>
      </c>
    </row>
    <row r="920" spans="1:27" x14ac:dyDescent="0.3">
      <c r="A920" t="s">
        <v>32385</v>
      </c>
      <c r="B920" s="2" t="s">
        <v>19</v>
      </c>
      <c r="C920" s="2" t="s">
        <v>1473</v>
      </c>
      <c r="D920" s="2" t="s">
        <v>1475</v>
      </c>
      <c r="E920" s="2" t="s">
        <v>1476</v>
      </c>
      <c r="F920" s="2" t="s">
        <v>1521</v>
      </c>
      <c r="G920" s="2" t="s">
        <v>1641</v>
      </c>
      <c r="H920" s="3" t="s">
        <v>1642</v>
      </c>
      <c r="I920" s="3" t="s">
        <v>1482</v>
      </c>
      <c r="K920" s="2" t="s">
        <v>36</v>
      </c>
      <c r="O920" s="7" t="s">
        <v>32420</v>
      </c>
      <c r="Q920" s="47" t="s">
        <v>32418</v>
      </c>
      <c r="R920" s="2">
        <v>0</v>
      </c>
      <c r="S920" s="2">
        <v>50</v>
      </c>
      <c r="T920" s="2" t="s">
        <v>31210</v>
      </c>
      <c r="V920" s="26">
        <v>3</v>
      </c>
      <c r="W920" s="2">
        <v>495</v>
      </c>
      <c r="X920" s="2">
        <v>545</v>
      </c>
      <c r="AA920" s="26">
        <v>3</v>
      </c>
    </row>
    <row r="921" spans="1:27" x14ac:dyDescent="0.3">
      <c r="A921" t="s">
        <v>32385</v>
      </c>
      <c r="B921" s="2" t="s">
        <v>19</v>
      </c>
      <c r="C921" s="2" t="s">
        <v>1473</v>
      </c>
      <c r="D921" s="2" t="s">
        <v>1475</v>
      </c>
      <c r="E921" s="2" t="s">
        <v>1476</v>
      </c>
      <c r="F921" s="2" t="s">
        <v>1521</v>
      </c>
      <c r="G921" s="2" t="s">
        <v>1643</v>
      </c>
      <c r="H921" s="3" t="s">
        <v>1644</v>
      </c>
      <c r="I921" s="3" t="s">
        <v>1482</v>
      </c>
      <c r="K921" s="2" t="s">
        <v>36</v>
      </c>
      <c r="O921" s="7" t="s">
        <v>32420</v>
      </c>
      <c r="Q921" s="47" t="s">
        <v>32322</v>
      </c>
      <c r="R921" s="2">
        <v>0</v>
      </c>
      <c r="S921" s="2">
        <v>50</v>
      </c>
      <c r="T921" s="2" t="s">
        <v>31210</v>
      </c>
      <c r="V921" s="26">
        <v>3</v>
      </c>
      <c r="W921" s="2">
        <v>545</v>
      </c>
      <c r="X921" s="2">
        <v>595</v>
      </c>
      <c r="AA921" s="26">
        <v>3</v>
      </c>
    </row>
    <row r="922" spans="1:27" x14ac:dyDescent="0.3">
      <c r="A922" t="s">
        <v>32385</v>
      </c>
      <c r="B922" s="2" t="s">
        <v>19</v>
      </c>
      <c r="C922" s="2" t="s">
        <v>1473</v>
      </c>
      <c r="D922" s="2" t="s">
        <v>1475</v>
      </c>
      <c r="E922" s="2" t="s">
        <v>1476</v>
      </c>
      <c r="F922" s="2" t="s">
        <v>1521</v>
      </c>
      <c r="G922" s="2" t="s">
        <v>1645</v>
      </c>
      <c r="H922" s="3" t="s">
        <v>1646</v>
      </c>
      <c r="I922" s="3" t="s">
        <v>1482</v>
      </c>
      <c r="K922" s="2" t="s">
        <v>36</v>
      </c>
      <c r="O922" s="7" t="s">
        <v>32420</v>
      </c>
      <c r="Q922" s="47" t="s">
        <v>19</v>
      </c>
      <c r="R922" s="2">
        <v>0</v>
      </c>
      <c r="S922" s="2">
        <v>50</v>
      </c>
      <c r="T922" s="2" t="s">
        <v>31210</v>
      </c>
      <c r="V922" s="26">
        <v>3</v>
      </c>
      <c r="W922" s="2">
        <v>545</v>
      </c>
      <c r="X922" s="2">
        <v>595</v>
      </c>
      <c r="AA922" s="26">
        <v>3</v>
      </c>
    </row>
    <row r="923" spans="1:27" x14ac:dyDescent="0.3">
      <c r="A923" t="s">
        <v>32385</v>
      </c>
      <c r="B923" s="2" t="s">
        <v>19</v>
      </c>
      <c r="C923" s="2" t="s">
        <v>1473</v>
      </c>
      <c r="D923" s="2" t="s">
        <v>1475</v>
      </c>
      <c r="E923" s="2" t="s">
        <v>1476</v>
      </c>
      <c r="F923" s="2" t="s">
        <v>1521</v>
      </c>
      <c r="G923" s="2" t="s">
        <v>1647</v>
      </c>
      <c r="H923" s="3" t="s">
        <v>1648</v>
      </c>
      <c r="I923" s="3" t="s">
        <v>1482</v>
      </c>
      <c r="K923" s="2" t="s">
        <v>36</v>
      </c>
      <c r="O923" s="7" t="s">
        <v>32420</v>
      </c>
      <c r="Q923" s="47" t="s">
        <v>32315</v>
      </c>
      <c r="R923" s="2">
        <v>0</v>
      </c>
      <c r="S923" s="2">
        <v>50</v>
      </c>
      <c r="T923" s="2" t="s">
        <v>31210</v>
      </c>
      <c r="V923" s="26">
        <v>3</v>
      </c>
      <c r="W923" s="2">
        <v>545</v>
      </c>
      <c r="X923" s="2">
        <v>595</v>
      </c>
      <c r="AA923" s="26">
        <v>3</v>
      </c>
    </row>
    <row r="924" spans="1:27" x14ac:dyDescent="0.3">
      <c r="A924" t="s">
        <v>32385</v>
      </c>
      <c r="B924" s="2" t="s">
        <v>19</v>
      </c>
      <c r="C924" s="2" t="s">
        <v>1473</v>
      </c>
      <c r="D924" s="2" t="s">
        <v>1475</v>
      </c>
      <c r="E924" s="2" t="s">
        <v>1476</v>
      </c>
      <c r="F924" s="2" t="s">
        <v>1521</v>
      </c>
      <c r="G924" s="2" t="s">
        <v>1649</v>
      </c>
      <c r="H924" s="3" t="s">
        <v>1650</v>
      </c>
      <c r="I924" s="3" t="s">
        <v>1482</v>
      </c>
      <c r="K924" s="2" t="s">
        <v>36</v>
      </c>
      <c r="O924" s="7" t="s">
        <v>32420</v>
      </c>
      <c r="Q924" s="47" t="s">
        <v>32316</v>
      </c>
      <c r="R924" s="2">
        <v>0</v>
      </c>
      <c r="S924" s="2">
        <v>50</v>
      </c>
      <c r="T924" s="2" t="s">
        <v>31210</v>
      </c>
      <c r="V924" s="26">
        <v>3</v>
      </c>
      <c r="W924" s="2">
        <v>545</v>
      </c>
      <c r="X924" s="2">
        <v>595</v>
      </c>
      <c r="AA924" s="26">
        <v>3</v>
      </c>
    </row>
    <row r="925" spans="1:27" x14ac:dyDescent="0.3">
      <c r="A925" t="s">
        <v>32385</v>
      </c>
      <c r="B925" s="2" t="s">
        <v>19</v>
      </c>
      <c r="C925" s="2" t="s">
        <v>1473</v>
      </c>
      <c r="D925" s="2" t="s">
        <v>1475</v>
      </c>
      <c r="E925" s="2" t="s">
        <v>1476</v>
      </c>
      <c r="F925" s="2" t="s">
        <v>1521</v>
      </c>
      <c r="G925" s="2" t="s">
        <v>1651</v>
      </c>
      <c r="H925" s="3" t="s">
        <v>1652</v>
      </c>
      <c r="I925" s="3" t="s">
        <v>1482</v>
      </c>
      <c r="K925" s="2" t="s">
        <v>36</v>
      </c>
      <c r="O925" s="7" t="s">
        <v>32420</v>
      </c>
      <c r="Q925" s="47" t="s">
        <v>32419</v>
      </c>
      <c r="R925" s="2">
        <v>0</v>
      </c>
      <c r="S925" s="2">
        <v>50</v>
      </c>
      <c r="T925" s="2" t="s">
        <v>31210</v>
      </c>
      <c r="V925" s="26">
        <v>3</v>
      </c>
      <c r="W925" s="2">
        <v>545</v>
      </c>
      <c r="X925" s="2">
        <v>595</v>
      </c>
      <c r="AA925" s="26">
        <v>3</v>
      </c>
    </row>
    <row r="926" spans="1:27" x14ac:dyDescent="0.3">
      <c r="A926" t="s">
        <v>32385</v>
      </c>
      <c r="B926" s="2" t="s">
        <v>19</v>
      </c>
      <c r="C926" s="2" t="s">
        <v>1473</v>
      </c>
      <c r="D926" s="2" t="s">
        <v>1475</v>
      </c>
      <c r="E926" s="2" t="s">
        <v>1476</v>
      </c>
      <c r="F926" s="2" t="s">
        <v>1521</v>
      </c>
      <c r="G926" s="2" t="s">
        <v>1653</v>
      </c>
      <c r="H926" s="3" t="s">
        <v>1654</v>
      </c>
      <c r="I926" s="3" t="s">
        <v>1482</v>
      </c>
      <c r="K926" s="2" t="s">
        <v>36</v>
      </c>
      <c r="O926" s="7" t="s">
        <v>32420</v>
      </c>
      <c r="Q926" s="47" t="s">
        <v>32418</v>
      </c>
      <c r="R926" s="2">
        <v>0</v>
      </c>
      <c r="S926" s="2">
        <v>50</v>
      </c>
      <c r="T926" s="2" t="s">
        <v>31210</v>
      </c>
      <c r="V926" s="26">
        <v>3</v>
      </c>
      <c r="W926" s="2">
        <v>545</v>
      </c>
      <c r="X926" s="2">
        <v>595</v>
      </c>
      <c r="AA926" s="26">
        <v>3</v>
      </c>
    </row>
    <row r="927" spans="1:27" x14ac:dyDescent="0.3">
      <c r="A927" t="s">
        <v>32385</v>
      </c>
      <c r="B927" s="2" t="s">
        <v>19</v>
      </c>
      <c r="C927" s="2" t="s">
        <v>1473</v>
      </c>
      <c r="D927" s="2" t="s">
        <v>1475</v>
      </c>
      <c r="E927" s="2" t="s">
        <v>1476</v>
      </c>
      <c r="F927" s="2" t="s">
        <v>1521</v>
      </c>
      <c r="G927" s="2" t="s">
        <v>1655</v>
      </c>
      <c r="H927" s="3" t="s">
        <v>1656</v>
      </c>
      <c r="I927" s="3" t="s">
        <v>1482</v>
      </c>
      <c r="K927" s="2" t="s">
        <v>36</v>
      </c>
      <c r="O927" s="7" t="s">
        <v>32420</v>
      </c>
      <c r="Q927" s="47" t="s">
        <v>32322</v>
      </c>
      <c r="R927" s="2">
        <v>0</v>
      </c>
      <c r="S927" s="2">
        <v>50</v>
      </c>
      <c r="T927" s="2" t="s">
        <v>31210</v>
      </c>
      <c r="V927" s="26">
        <v>3</v>
      </c>
      <c r="W927" s="2">
        <v>595</v>
      </c>
      <c r="X927" s="2">
        <v>645</v>
      </c>
      <c r="AA927" s="26">
        <v>3</v>
      </c>
    </row>
    <row r="928" spans="1:27" x14ac:dyDescent="0.3">
      <c r="A928" t="s">
        <v>32385</v>
      </c>
      <c r="B928" s="2" t="s">
        <v>19</v>
      </c>
      <c r="C928" s="2" t="s">
        <v>1473</v>
      </c>
      <c r="D928" s="2" t="s">
        <v>1475</v>
      </c>
      <c r="E928" s="2" t="s">
        <v>1476</v>
      </c>
      <c r="F928" s="2" t="s">
        <v>1521</v>
      </c>
      <c r="G928" s="2" t="s">
        <v>1657</v>
      </c>
      <c r="H928" s="3" t="s">
        <v>1658</v>
      </c>
      <c r="I928" s="3" t="s">
        <v>1482</v>
      </c>
      <c r="K928" s="2" t="s">
        <v>36</v>
      </c>
      <c r="O928" s="7" t="s">
        <v>32420</v>
      </c>
      <c r="Q928" s="47" t="s">
        <v>19</v>
      </c>
      <c r="R928" s="2">
        <v>0</v>
      </c>
      <c r="S928" s="2">
        <v>50</v>
      </c>
      <c r="T928" s="2" t="s">
        <v>31210</v>
      </c>
      <c r="V928" s="26">
        <v>3</v>
      </c>
      <c r="W928" s="2">
        <v>595</v>
      </c>
      <c r="X928" s="2">
        <v>645</v>
      </c>
      <c r="AA928" s="26">
        <v>3</v>
      </c>
    </row>
    <row r="929" spans="1:27" x14ac:dyDescent="0.3">
      <c r="A929" t="s">
        <v>32385</v>
      </c>
      <c r="B929" s="2" t="s">
        <v>19</v>
      </c>
      <c r="C929" s="2" t="s">
        <v>1473</v>
      </c>
      <c r="D929" s="2" t="s">
        <v>1475</v>
      </c>
      <c r="E929" s="2" t="s">
        <v>1476</v>
      </c>
      <c r="F929" s="2" t="s">
        <v>1521</v>
      </c>
      <c r="G929" s="2" t="s">
        <v>1659</v>
      </c>
      <c r="H929" s="3" t="s">
        <v>1660</v>
      </c>
      <c r="I929" s="3" t="s">
        <v>1482</v>
      </c>
      <c r="K929" s="2" t="s">
        <v>36</v>
      </c>
      <c r="O929" s="7" t="s">
        <v>32420</v>
      </c>
      <c r="Q929" s="47" t="s">
        <v>32315</v>
      </c>
      <c r="R929" s="2">
        <v>0</v>
      </c>
      <c r="S929" s="2">
        <v>50</v>
      </c>
      <c r="T929" s="2" t="s">
        <v>31210</v>
      </c>
      <c r="V929" s="26">
        <v>3</v>
      </c>
      <c r="W929" s="2">
        <v>595</v>
      </c>
      <c r="X929" s="2">
        <v>645</v>
      </c>
      <c r="AA929" s="26">
        <v>3</v>
      </c>
    </row>
    <row r="930" spans="1:27" x14ac:dyDescent="0.3">
      <c r="A930" t="s">
        <v>32385</v>
      </c>
      <c r="B930" s="2" t="s">
        <v>19</v>
      </c>
      <c r="C930" s="2" t="s">
        <v>1473</v>
      </c>
      <c r="D930" s="2" t="s">
        <v>1475</v>
      </c>
      <c r="E930" s="2" t="s">
        <v>1476</v>
      </c>
      <c r="F930" s="2" t="s">
        <v>1521</v>
      </c>
      <c r="G930" s="2" t="s">
        <v>1661</v>
      </c>
      <c r="H930" s="3" t="s">
        <v>1662</v>
      </c>
      <c r="I930" s="3" t="s">
        <v>1482</v>
      </c>
      <c r="K930" s="2" t="s">
        <v>36</v>
      </c>
      <c r="O930" s="7" t="s">
        <v>32420</v>
      </c>
      <c r="Q930" s="47" t="s">
        <v>32316</v>
      </c>
      <c r="R930" s="2">
        <v>0</v>
      </c>
      <c r="S930" s="2">
        <v>50</v>
      </c>
      <c r="T930" s="2" t="s">
        <v>31210</v>
      </c>
      <c r="V930" s="26">
        <v>3</v>
      </c>
      <c r="W930" s="2">
        <v>595</v>
      </c>
      <c r="X930" s="2">
        <v>645</v>
      </c>
      <c r="AA930" s="26">
        <v>3</v>
      </c>
    </row>
    <row r="931" spans="1:27" x14ac:dyDescent="0.3">
      <c r="A931" t="s">
        <v>32385</v>
      </c>
      <c r="B931" s="2" t="s">
        <v>19</v>
      </c>
      <c r="C931" s="2" t="s">
        <v>1473</v>
      </c>
      <c r="D931" s="2" t="s">
        <v>1475</v>
      </c>
      <c r="E931" s="2" t="s">
        <v>1476</v>
      </c>
      <c r="F931" s="2" t="s">
        <v>1521</v>
      </c>
      <c r="G931" s="2" t="s">
        <v>1663</v>
      </c>
      <c r="H931" s="3" t="s">
        <v>1664</v>
      </c>
      <c r="I931" s="3" t="s">
        <v>1482</v>
      </c>
      <c r="K931" s="2" t="s">
        <v>36</v>
      </c>
      <c r="O931" s="7" t="s">
        <v>32420</v>
      </c>
      <c r="Q931" s="47" t="s">
        <v>32419</v>
      </c>
      <c r="R931" s="2">
        <v>0</v>
      </c>
      <c r="S931" s="2">
        <v>50</v>
      </c>
      <c r="T931" s="2" t="s">
        <v>31210</v>
      </c>
      <c r="V931" s="26">
        <v>3</v>
      </c>
      <c r="W931" s="2">
        <v>595</v>
      </c>
      <c r="X931" s="2">
        <v>645</v>
      </c>
      <c r="AA931" s="26">
        <v>3</v>
      </c>
    </row>
    <row r="932" spans="1:27" x14ac:dyDescent="0.3">
      <c r="A932" t="s">
        <v>32385</v>
      </c>
      <c r="B932" s="2" t="s">
        <v>19</v>
      </c>
      <c r="C932" s="2" t="s">
        <v>1473</v>
      </c>
      <c r="D932" s="2" t="s">
        <v>1475</v>
      </c>
      <c r="E932" s="2" t="s">
        <v>1476</v>
      </c>
      <c r="F932" s="2" t="s">
        <v>1521</v>
      </c>
      <c r="G932" s="2" t="s">
        <v>1665</v>
      </c>
      <c r="H932" s="3" t="s">
        <v>1666</v>
      </c>
      <c r="I932" s="3" t="s">
        <v>1482</v>
      </c>
      <c r="K932" s="2" t="s">
        <v>36</v>
      </c>
      <c r="O932" s="7" t="s">
        <v>32420</v>
      </c>
      <c r="Q932" s="47" t="s">
        <v>32418</v>
      </c>
      <c r="R932" s="2">
        <v>0</v>
      </c>
      <c r="S932" s="2">
        <v>50</v>
      </c>
      <c r="T932" s="2" t="s">
        <v>31210</v>
      </c>
      <c r="V932" s="26">
        <v>3</v>
      </c>
      <c r="W932" s="2">
        <v>595</v>
      </c>
      <c r="X932" s="2">
        <v>645</v>
      </c>
      <c r="AA932" s="26">
        <v>3</v>
      </c>
    </row>
    <row r="933" spans="1:27" x14ac:dyDescent="0.3">
      <c r="L933" s="163" t="s">
        <v>0</v>
      </c>
      <c r="M933" s="163"/>
      <c r="N933" s="163"/>
      <c r="O933" s="163" t="s">
        <v>1</v>
      </c>
      <c r="P933" s="163"/>
      <c r="Q933" s="163"/>
      <c r="R933" s="179" t="s">
        <v>32323</v>
      </c>
      <c r="S933" s="179"/>
      <c r="T933" s="179"/>
      <c r="U933" s="179"/>
      <c r="V933" s="179"/>
      <c r="W933" s="179" t="s">
        <v>31185</v>
      </c>
      <c r="X933" s="179"/>
      <c r="Y933" s="179"/>
      <c r="Z933" s="179"/>
      <c r="AA933" s="179"/>
    </row>
    <row r="934" spans="1:27" ht="43.2" x14ac:dyDescent="0.3">
      <c r="B934" s="2" t="s">
        <v>19</v>
      </c>
      <c r="C934" s="2" t="s">
        <v>1473</v>
      </c>
      <c r="D934" s="2" t="s">
        <v>1475</v>
      </c>
      <c r="E934" s="2" t="s">
        <v>1476</v>
      </c>
      <c r="F934" s="2" t="s">
        <v>1667</v>
      </c>
      <c r="H934" s="3" t="s">
        <v>1668</v>
      </c>
      <c r="L934" s="35" t="s">
        <v>12</v>
      </c>
      <c r="M934" s="35" t="s">
        <v>13</v>
      </c>
      <c r="N934" s="35" t="s">
        <v>14</v>
      </c>
      <c r="O934" s="46" t="s">
        <v>31196</v>
      </c>
      <c r="P934" s="46" t="s">
        <v>31195</v>
      </c>
      <c r="Q934" s="48" t="s">
        <v>32312</v>
      </c>
      <c r="R934" s="36" t="s">
        <v>32319</v>
      </c>
      <c r="S934" s="36" t="s">
        <v>32320</v>
      </c>
      <c r="T934" s="36" t="s">
        <v>17</v>
      </c>
      <c r="U934" s="36" t="s">
        <v>18</v>
      </c>
      <c r="V934" s="36" t="s">
        <v>31184</v>
      </c>
      <c r="W934" s="36" t="s">
        <v>32319</v>
      </c>
      <c r="X934" s="36" t="s">
        <v>32320</v>
      </c>
      <c r="Y934" s="36" t="s">
        <v>17</v>
      </c>
      <c r="Z934" s="36" t="s">
        <v>18</v>
      </c>
      <c r="AA934" s="36" t="s">
        <v>31184</v>
      </c>
    </row>
    <row r="935" spans="1:27" x14ac:dyDescent="0.3">
      <c r="A935" t="s">
        <v>32385</v>
      </c>
      <c r="B935" s="2" t="s">
        <v>19</v>
      </c>
      <c r="C935" s="2" t="s">
        <v>1473</v>
      </c>
      <c r="D935" s="2" t="s">
        <v>1475</v>
      </c>
      <c r="E935" s="2" t="s">
        <v>1476</v>
      </c>
      <c r="F935" s="2" t="s">
        <v>1667</v>
      </c>
      <c r="G935" s="2" t="s">
        <v>1669</v>
      </c>
      <c r="H935" s="3" t="s">
        <v>1670</v>
      </c>
      <c r="I935" s="3" t="s">
        <v>1482</v>
      </c>
      <c r="J935" s="3">
        <v>3</v>
      </c>
      <c r="K935" s="2" t="s">
        <v>36</v>
      </c>
      <c r="O935" s="7" t="s">
        <v>32421</v>
      </c>
      <c r="Q935" s="47" t="s">
        <v>32315</v>
      </c>
      <c r="R935" s="2">
        <v>0</v>
      </c>
      <c r="S935" s="2">
        <v>10</v>
      </c>
      <c r="T935" s="2" t="s">
        <v>31210</v>
      </c>
      <c r="V935" s="26">
        <v>3</v>
      </c>
      <c r="W935" s="23">
        <v>105</v>
      </c>
      <c r="X935" s="23">
        <v>105</v>
      </c>
      <c r="Y935" s="26" t="s">
        <v>31186</v>
      </c>
      <c r="AA935" s="26">
        <v>1</v>
      </c>
    </row>
    <row r="936" spans="1:27" x14ac:dyDescent="0.3">
      <c r="A936" t="s">
        <v>32385</v>
      </c>
      <c r="B936" s="2" t="s">
        <v>19</v>
      </c>
      <c r="C936" s="2" t="s">
        <v>1473</v>
      </c>
      <c r="D936" s="2" t="s">
        <v>1475</v>
      </c>
      <c r="E936" s="2" t="s">
        <v>1476</v>
      </c>
      <c r="F936" s="2" t="s">
        <v>1667</v>
      </c>
      <c r="G936" s="2" t="s">
        <v>1671</v>
      </c>
      <c r="H936" s="3" t="s">
        <v>1672</v>
      </c>
      <c r="I936" s="3" t="s">
        <v>1482</v>
      </c>
      <c r="K936" s="2" t="s">
        <v>36</v>
      </c>
      <c r="O936" s="7" t="s">
        <v>32421</v>
      </c>
      <c r="Q936" s="47" t="s">
        <v>32316</v>
      </c>
      <c r="R936" s="2">
        <v>0</v>
      </c>
      <c r="S936" s="2">
        <v>10</v>
      </c>
      <c r="T936" s="2" t="s">
        <v>31210</v>
      </c>
      <c r="V936" s="26">
        <v>3</v>
      </c>
      <c r="W936" s="23">
        <v>105</v>
      </c>
      <c r="X936" s="23">
        <v>105</v>
      </c>
      <c r="Y936" s="26" t="s">
        <v>31186</v>
      </c>
      <c r="AA936" s="26">
        <v>1</v>
      </c>
    </row>
    <row r="937" spans="1:27" x14ac:dyDescent="0.3">
      <c r="A937" t="s">
        <v>32385</v>
      </c>
      <c r="B937" s="2" t="s">
        <v>19</v>
      </c>
      <c r="C937" s="2" t="s">
        <v>1473</v>
      </c>
      <c r="D937" s="2" t="s">
        <v>1475</v>
      </c>
      <c r="E937" s="2" t="s">
        <v>1476</v>
      </c>
      <c r="F937" s="2" t="s">
        <v>1667</v>
      </c>
      <c r="G937" s="2" t="s">
        <v>1673</v>
      </c>
      <c r="H937" s="3" t="s">
        <v>1674</v>
      </c>
      <c r="I937" s="3" t="s">
        <v>1482</v>
      </c>
      <c r="K937" s="2" t="s">
        <v>36</v>
      </c>
      <c r="O937" s="7" t="s">
        <v>32421</v>
      </c>
      <c r="Q937" s="47" t="s">
        <v>32419</v>
      </c>
      <c r="R937" s="2">
        <v>0</v>
      </c>
      <c r="S937" s="2">
        <v>10</v>
      </c>
      <c r="T937" s="2" t="s">
        <v>31210</v>
      </c>
      <c r="V937" s="26">
        <v>3</v>
      </c>
      <c r="W937" s="23">
        <v>105</v>
      </c>
      <c r="X937" s="23">
        <v>105</v>
      </c>
      <c r="Y937" s="26" t="s">
        <v>31186</v>
      </c>
      <c r="AA937" s="26">
        <v>1</v>
      </c>
    </row>
    <row r="938" spans="1:27" x14ac:dyDescent="0.3">
      <c r="A938" t="s">
        <v>32385</v>
      </c>
      <c r="B938" s="2" t="s">
        <v>19</v>
      </c>
      <c r="C938" s="2" t="s">
        <v>1473</v>
      </c>
      <c r="D938" s="2" t="s">
        <v>1475</v>
      </c>
      <c r="E938" s="2" t="s">
        <v>1476</v>
      </c>
      <c r="F938" s="2" t="s">
        <v>1667</v>
      </c>
      <c r="G938" s="2" t="s">
        <v>1675</v>
      </c>
      <c r="H938" s="3" t="s">
        <v>1676</v>
      </c>
      <c r="I938" s="3" t="s">
        <v>1482</v>
      </c>
      <c r="K938" s="2" t="s">
        <v>36</v>
      </c>
      <c r="O938" s="7" t="s">
        <v>32421</v>
      </c>
      <c r="Q938" s="47" t="s">
        <v>32418</v>
      </c>
      <c r="R938" s="2">
        <v>0</v>
      </c>
      <c r="S938" s="2">
        <v>10</v>
      </c>
      <c r="T938" s="2" t="s">
        <v>31210</v>
      </c>
      <c r="V938" s="26">
        <v>3</v>
      </c>
      <c r="W938" s="23">
        <v>105</v>
      </c>
      <c r="X938" s="23">
        <v>105</v>
      </c>
      <c r="Y938" s="26" t="s">
        <v>31186</v>
      </c>
      <c r="AA938" s="26">
        <v>1</v>
      </c>
    </row>
    <row r="939" spans="1:27" x14ac:dyDescent="0.3">
      <c r="L939" s="163" t="s">
        <v>0</v>
      </c>
      <c r="M939" s="163"/>
      <c r="N939" s="163"/>
      <c r="O939" s="163" t="s">
        <v>1</v>
      </c>
      <c r="P939" s="163"/>
      <c r="Q939" s="47"/>
    </row>
    <row r="940" spans="1:27" ht="43.2" x14ac:dyDescent="0.3">
      <c r="B940" s="2" t="s">
        <v>19</v>
      </c>
      <c r="C940" s="2" t="s">
        <v>1473</v>
      </c>
      <c r="D940" s="2" t="s">
        <v>1475</v>
      </c>
      <c r="E940" s="2" t="s">
        <v>1476</v>
      </c>
      <c r="F940" s="2" t="s">
        <v>1677</v>
      </c>
      <c r="H940" s="3" t="s">
        <v>1678</v>
      </c>
      <c r="L940" s="35" t="s">
        <v>12</v>
      </c>
      <c r="M940" s="35" t="s">
        <v>13</v>
      </c>
      <c r="N940" s="35" t="s">
        <v>14</v>
      </c>
      <c r="O940" s="35" t="s">
        <v>32311</v>
      </c>
      <c r="P940" s="35" t="s">
        <v>31195</v>
      </c>
      <c r="Q940" s="47"/>
    </row>
    <row r="941" spans="1:27" x14ac:dyDescent="0.3">
      <c r="B941" s="4" t="s">
        <v>19</v>
      </c>
      <c r="C941" s="4" t="s">
        <v>1473</v>
      </c>
      <c r="D941" s="4" t="s">
        <v>1475</v>
      </c>
      <c r="E941" s="4" t="s">
        <v>1476</v>
      </c>
      <c r="F941" s="4" t="s">
        <v>1677</v>
      </c>
      <c r="G941" s="4" t="s">
        <v>1679</v>
      </c>
      <c r="H941" s="5" t="s">
        <v>1680</v>
      </c>
      <c r="I941" s="5" t="s">
        <v>1482</v>
      </c>
      <c r="Q941" s="47"/>
    </row>
    <row r="942" spans="1:27" x14ac:dyDescent="0.3">
      <c r="B942" s="4" t="s">
        <v>19</v>
      </c>
      <c r="C942" s="4" t="s">
        <v>1473</v>
      </c>
      <c r="D942" s="4" t="s">
        <v>1475</v>
      </c>
      <c r="E942" s="4" t="s">
        <v>1476</v>
      </c>
      <c r="F942" s="4" t="s">
        <v>1677</v>
      </c>
      <c r="G942" s="4" t="s">
        <v>1681</v>
      </c>
      <c r="H942" s="5" t="s">
        <v>1682</v>
      </c>
      <c r="I942" s="5" t="s">
        <v>1482</v>
      </c>
      <c r="Q942" s="47"/>
    </row>
    <row r="943" spans="1:27" x14ac:dyDescent="0.3">
      <c r="B943" s="4" t="s">
        <v>19</v>
      </c>
      <c r="C943" s="4" t="s">
        <v>1473</v>
      </c>
      <c r="D943" s="4" t="s">
        <v>1475</v>
      </c>
      <c r="E943" s="4" t="s">
        <v>1476</v>
      </c>
      <c r="F943" s="4" t="s">
        <v>1677</v>
      </c>
      <c r="G943" s="4" t="s">
        <v>1683</v>
      </c>
      <c r="H943" s="5" t="s">
        <v>1684</v>
      </c>
      <c r="I943" s="5" t="s">
        <v>1482</v>
      </c>
      <c r="L943" s="7">
        <f>462-26</f>
        <v>436</v>
      </c>
      <c r="Q943" s="47"/>
    </row>
    <row r="944" spans="1:27" x14ac:dyDescent="0.3">
      <c r="B944" s="4" t="s">
        <v>19</v>
      </c>
      <c r="C944" s="4" t="s">
        <v>1473</v>
      </c>
      <c r="D944" s="4" t="s">
        <v>1475</v>
      </c>
      <c r="E944" s="4" t="s">
        <v>1476</v>
      </c>
      <c r="F944" s="4" t="s">
        <v>1677</v>
      </c>
      <c r="G944" s="4" t="s">
        <v>1685</v>
      </c>
      <c r="H944" s="5" t="s">
        <v>1686</v>
      </c>
      <c r="I944" s="5" t="s">
        <v>1482</v>
      </c>
      <c r="Q944" s="47"/>
    </row>
    <row r="945" spans="1:27" x14ac:dyDescent="0.3">
      <c r="L945" s="163" t="s">
        <v>0</v>
      </c>
      <c r="M945" s="163"/>
      <c r="N945" s="163"/>
      <c r="O945" s="163" t="s">
        <v>1</v>
      </c>
      <c r="P945" s="163"/>
      <c r="Q945" s="47"/>
    </row>
    <row r="946" spans="1:27" ht="43.2" x14ac:dyDescent="0.3">
      <c r="B946" s="2" t="s">
        <v>19</v>
      </c>
      <c r="C946" s="2" t="s">
        <v>1473</v>
      </c>
      <c r="D946" s="2" t="s">
        <v>1475</v>
      </c>
      <c r="E946" s="2" t="s">
        <v>1476</v>
      </c>
      <c r="F946" s="2" t="s">
        <v>1687</v>
      </c>
      <c r="H946" s="3" t="s">
        <v>1688</v>
      </c>
      <c r="L946" s="35" t="s">
        <v>12</v>
      </c>
      <c r="M946" s="35" t="s">
        <v>13</v>
      </c>
      <c r="N946" s="35" t="s">
        <v>14</v>
      </c>
      <c r="O946" s="35" t="s">
        <v>32311</v>
      </c>
      <c r="P946" s="35" t="s">
        <v>31195</v>
      </c>
      <c r="Q946" s="47"/>
    </row>
    <row r="947" spans="1:27" x14ac:dyDescent="0.3">
      <c r="B947" s="4" t="s">
        <v>19</v>
      </c>
      <c r="C947" s="4" t="s">
        <v>1473</v>
      </c>
      <c r="D947" s="4" t="s">
        <v>1475</v>
      </c>
      <c r="E947" s="4" t="s">
        <v>1476</v>
      </c>
      <c r="F947" s="4" t="s">
        <v>1687</v>
      </c>
      <c r="G947" s="4" t="s">
        <v>1689</v>
      </c>
      <c r="H947" s="5" t="s">
        <v>1690</v>
      </c>
      <c r="I947" s="5" t="s">
        <v>1482</v>
      </c>
      <c r="Q947" s="47"/>
    </row>
    <row r="948" spans="1:27" x14ac:dyDescent="0.3">
      <c r="B948" s="4" t="s">
        <v>19</v>
      </c>
      <c r="C948" s="4" t="s">
        <v>1473</v>
      </c>
      <c r="D948" s="4" t="s">
        <v>1475</v>
      </c>
      <c r="E948" s="4" t="s">
        <v>1476</v>
      </c>
      <c r="F948" s="4" t="s">
        <v>1687</v>
      </c>
      <c r="G948" s="4" t="s">
        <v>1691</v>
      </c>
      <c r="H948" s="5" t="s">
        <v>1692</v>
      </c>
      <c r="I948" s="5" t="s">
        <v>1482</v>
      </c>
      <c r="Q948" s="47"/>
    </row>
    <row r="949" spans="1:27" x14ac:dyDescent="0.3">
      <c r="B949" s="4" t="s">
        <v>19</v>
      </c>
      <c r="C949" s="4" t="s">
        <v>1473</v>
      </c>
      <c r="D949" s="4" t="s">
        <v>1475</v>
      </c>
      <c r="E949" s="4" t="s">
        <v>1476</v>
      </c>
      <c r="F949" s="4" t="s">
        <v>1687</v>
      </c>
      <c r="G949" s="4" t="s">
        <v>1693</v>
      </c>
      <c r="H949" s="5" t="s">
        <v>1694</v>
      </c>
      <c r="I949" s="5" t="s">
        <v>1482</v>
      </c>
      <c r="Q949" s="47"/>
    </row>
    <row r="950" spans="1:27" x14ac:dyDescent="0.3">
      <c r="B950" s="4" t="s">
        <v>19</v>
      </c>
      <c r="C950" s="4" t="s">
        <v>1473</v>
      </c>
      <c r="D950" s="4" t="s">
        <v>1475</v>
      </c>
      <c r="E950" s="4" t="s">
        <v>1476</v>
      </c>
      <c r="F950" s="4" t="s">
        <v>1687</v>
      </c>
      <c r="G950" s="4" t="s">
        <v>1695</v>
      </c>
      <c r="H950" s="5" t="s">
        <v>1696</v>
      </c>
      <c r="I950" s="5" t="s">
        <v>1482</v>
      </c>
      <c r="Q950" s="47"/>
    </row>
    <row r="951" spans="1:27" x14ac:dyDescent="0.3">
      <c r="L951" s="163" t="s">
        <v>0</v>
      </c>
      <c r="M951" s="163"/>
      <c r="N951" s="163"/>
      <c r="O951" s="163" t="s">
        <v>1</v>
      </c>
      <c r="P951" s="163"/>
      <c r="Q951" s="163"/>
      <c r="R951" s="179" t="s">
        <v>32323</v>
      </c>
      <c r="S951" s="179"/>
      <c r="T951" s="179"/>
      <c r="U951" s="179"/>
      <c r="V951" s="179"/>
      <c r="W951" s="179" t="s">
        <v>31185</v>
      </c>
      <c r="X951" s="179"/>
      <c r="Y951" s="179"/>
      <c r="Z951" s="179"/>
      <c r="AA951" s="179"/>
    </row>
    <row r="952" spans="1:27" ht="43.2" x14ac:dyDescent="0.3">
      <c r="B952" s="2" t="s">
        <v>19</v>
      </c>
      <c r="C952" s="2" t="s">
        <v>1473</v>
      </c>
      <c r="D952" s="2" t="s">
        <v>1475</v>
      </c>
      <c r="E952" s="2" t="s">
        <v>1476</v>
      </c>
      <c r="F952" s="2" t="s">
        <v>1697</v>
      </c>
      <c r="H952" s="3" t="s">
        <v>1698</v>
      </c>
      <c r="L952" s="35" t="s">
        <v>12</v>
      </c>
      <c r="M952" s="35" t="s">
        <v>13</v>
      </c>
      <c r="N952" s="35" t="s">
        <v>14</v>
      </c>
      <c r="O952" s="46" t="s">
        <v>31196</v>
      </c>
      <c r="P952" s="35" t="s">
        <v>31195</v>
      </c>
      <c r="Q952" s="48" t="s">
        <v>32312</v>
      </c>
      <c r="R952" s="36" t="s">
        <v>32319</v>
      </c>
      <c r="S952" s="36" t="s">
        <v>32320</v>
      </c>
      <c r="T952" s="36" t="s">
        <v>17</v>
      </c>
      <c r="U952" s="36" t="s">
        <v>18</v>
      </c>
      <c r="V952" s="36" t="s">
        <v>31184</v>
      </c>
      <c r="W952" s="36" t="s">
        <v>32319</v>
      </c>
      <c r="X952" s="36" t="s">
        <v>32320</v>
      </c>
      <c r="Y952" s="36" t="s">
        <v>17</v>
      </c>
      <c r="Z952" s="36" t="s">
        <v>18</v>
      </c>
      <c r="AA952" s="36" t="s">
        <v>31184</v>
      </c>
    </row>
    <row r="953" spans="1:27" x14ac:dyDescent="0.3">
      <c r="A953" t="s">
        <v>32385</v>
      </c>
      <c r="B953" s="2" t="s">
        <v>19</v>
      </c>
      <c r="C953" s="2" t="s">
        <v>1473</v>
      </c>
      <c r="D953" s="2" t="s">
        <v>1475</v>
      </c>
      <c r="E953" s="2" t="s">
        <v>1476</v>
      </c>
      <c r="F953" s="2" t="s">
        <v>1697</v>
      </c>
      <c r="G953" s="2" t="s">
        <v>1699</v>
      </c>
      <c r="H953" s="3" t="s">
        <v>1700</v>
      </c>
      <c r="I953" s="3" t="s">
        <v>1482</v>
      </c>
      <c r="J953" s="3">
        <v>9</v>
      </c>
      <c r="K953" s="2" t="s">
        <v>36</v>
      </c>
      <c r="O953" s="7" t="s">
        <v>32422</v>
      </c>
      <c r="Q953" s="47" t="s">
        <v>32372</v>
      </c>
      <c r="R953" s="2">
        <v>0</v>
      </c>
      <c r="S953" s="2">
        <v>30</v>
      </c>
      <c r="T953" s="2" t="s">
        <v>31210</v>
      </c>
      <c r="V953" s="26">
        <v>3</v>
      </c>
      <c r="W953" s="26">
        <v>0</v>
      </c>
      <c r="X953" s="26">
        <v>135</v>
      </c>
      <c r="Y953" s="26" t="s">
        <v>31186</v>
      </c>
      <c r="AA953" s="26">
        <v>3</v>
      </c>
    </row>
    <row r="954" spans="1:27" x14ac:dyDescent="0.3">
      <c r="A954" t="s">
        <v>32385</v>
      </c>
      <c r="B954" s="2" t="s">
        <v>19</v>
      </c>
      <c r="C954" s="2" t="s">
        <v>1473</v>
      </c>
      <c r="D954" s="2" t="s">
        <v>1475</v>
      </c>
      <c r="E954" s="2" t="s">
        <v>1476</v>
      </c>
      <c r="F954" s="2" t="s">
        <v>1697</v>
      </c>
      <c r="G954" s="2" t="s">
        <v>1701</v>
      </c>
      <c r="H954" s="3" t="s">
        <v>1702</v>
      </c>
      <c r="I954" s="3" t="s">
        <v>1482</v>
      </c>
      <c r="J954" s="3">
        <v>21</v>
      </c>
      <c r="K954" s="2" t="s">
        <v>36</v>
      </c>
      <c r="O954" s="7" t="s">
        <v>32422</v>
      </c>
      <c r="Q954" s="47" t="s">
        <v>32379</v>
      </c>
      <c r="R954" s="2">
        <v>0</v>
      </c>
      <c r="S954" s="2">
        <v>30</v>
      </c>
      <c r="T954" s="2" t="s">
        <v>31210</v>
      </c>
      <c r="V954" s="26">
        <v>4</v>
      </c>
      <c r="W954" s="26">
        <v>0</v>
      </c>
      <c r="X954" s="26">
        <v>135</v>
      </c>
      <c r="Y954" s="26" t="s">
        <v>31186</v>
      </c>
      <c r="AA954" s="26">
        <v>3</v>
      </c>
    </row>
    <row r="955" spans="1:27" x14ac:dyDescent="0.3">
      <c r="A955" t="s">
        <v>32385</v>
      </c>
      <c r="B955" s="2" t="s">
        <v>19</v>
      </c>
      <c r="C955" s="2" t="s">
        <v>1473</v>
      </c>
      <c r="D955" s="2" t="s">
        <v>1475</v>
      </c>
      <c r="E955" s="2" t="s">
        <v>1476</v>
      </c>
      <c r="F955" s="2" t="s">
        <v>1697</v>
      </c>
      <c r="G955" s="2" t="s">
        <v>1703</v>
      </c>
      <c r="H955" s="3" t="s">
        <v>1704</v>
      </c>
      <c r="I955" s="3" t="s">
        <v>1482</v>
      </c>
      <c r="J955" s="3">
        <v>3</v>
      </c>
      <c r="K955" s="2" t="s">
        <v>36</v>
      </c>
      <c r="O955" s="7" t="s">
        <v>32422</v>
      </c>
      <c r="Q955" s="47" t="s">
        <v>19</v>
      </c>
      <c r="R955" s="2">
        <v>0</v>
      </c>
      <c r="S955" s="2">
        <v>30</v>
      </c>
      <c r="T955" s="2" t="s">
        <v>31210</v>
      </c>
      <c r="V955" s="26">
        <v>5</v>
      </c>
      <c r="W955" s="26">
        <v>0</v>
      </c>
      <c r="X955" s="26">
        <v>135</v>
      </c>
      <c r="Y955" s="26" t="s">
        <v>31186</v>
      </c>
      <c r="AA955" s="26">
        <v>3</v>
      </c>
    </row>
    <row r="956" spans="1:27" x14ac:dyDescent="0.3">
      <c r="A956" t="s">
        <v>32385</v>
      </c>
      <c r="B956" s="2" t="s">
        <v>19</v>
      </c>
      <c r="C956" s="2" t="s">
        <v>1473</v>
      </c>
      <c r="D956" s="2" t="s">
        <v>1475</v>
      </c>
      <c r="E956" s="2" t="s">
        <v>1476</v>
      </c>
      <c r="F956" s="2" t="s">
        <v>1697</v>
      </c>
      <c r="G956" s="2" t="s">
        <v>1705</v>
      </c>
      <c r="H956" s="3" t="s">
        <v>1706</v>
      </c>
      <c r="I956" s="3" t="s">
        <v>1482</v>
      </c>
      <c r="K956" s="2" t="s">
        <v>36</v>
      </c>
      <c r="O956" s="7" t="s">
        <v>32422</v>
      </c>
      <c r="Q956" s="47" t="s">
        <v>32315</v>
      </c>
      <c r="R956" s="2">
        <v>0</v>
      </c>
      <c r="S956" s="2">
        <v>30</v>
      </c>
      <c r="T956" s="2" t="s">
        <v>31210</v>
      </c>
      <c r="V956" s="26">
        <v>6</v>
      </c>
      <c r="W956" s="26">
        <v>0</v>
      </c>
      <c r="X956" s="26">
        <v>135</v>
      </c>
      <c r="Y956" s="26" t="s">
        <v>31186</v>
      </c>
      <c r="AA956" s="26">
        <v>3</v>
      </c>
    </row>
    <row r="957" spans="1:27" x14ac:dyDescent="0.3">
      <c r="A957" t="s">
        <v>32385</v>
      </c>
      <c r="B957" s="2" t="s">
        <v>19</v>
      </c>
      <c r="C957" s="2" t="s">
        <v>1473</v>
      </c>
      <c r="D957" s="2" t="s">
        <v>1475</v>
      </c>
      <c r="E957" s="2" t="s">
        <v>1476</v>
      </c>
      <c r="F957" s="2" t="s">
        <v>1697</v>
      </c>
      <c r="G957" s="2" t="s">
        <v>1707</v>
      </c>
      <c r="H957" s="3" t="s">
        <v>1708</v>
      </c>
      <c r="I957" s="3" t="s">
        <v>1482</v>
      </c>
      <c r="J957" s="3">
        <v>5</v>
      </c>
      <c r="K957" s="2" t="s">
        <v>36</v>
      </c>
      <c r="O957" s="7" t="s">
        <v>32422</v>
      </c>
      <c r="Q957" s="47" t="s">
        <v>32372</v>
      </c>
      <c r="R957" s="2">
        <v>0</v>
      </c>
      <c r="S957" s="2">
        <v>30</v>
      </c>
      <c r="T957" s="2" t="s">
        <v>31210</v>
      </c>
      <c r="V957" s="26">
        <v>7</v>
      </c>
      <c r="W957" s="26">
        <v>135</v>
      </c>
      <c r="X957" s="26">
        <v>190</v>
      </c>
      <c r="Y957" s="26" t="s">
        <v>31186</v>
      </c>
      <c r="AA957" s="26">
        <v>3</v>
      </c>
    </row>
    <row r="958" spans="1:27" x14ac:dyDescent="0.3">
      <c r="A958" t="s">
        <v>32385</v>
      </c>
      <c r="B958" s="2" t="s">
        <v>19</v>
      </c>
      <c r="C958" s="2" t="s">
        <v>1473</v>
      </c>
      <c r="D958" s="2" t="s">
        <v>1475</v>
      </c>
      <c r="E958" s="2" t="s">
        <v>1476</v>
      </c>
      <c r="F958" s="2" t="s">
        <v>1697</v>
      </c>
      <c r="G958" s="2" t="s">
        <v>1709</v>
      </c>
      <c r="H958" s="3" t="s">
        <v>1710</v>
      </c>
      <c r="I958" s="3" t="s">
        <v>1482</v>
      </c>
      <c r="J958" s="3">
        <v>21</v>
      </c>
      <c r="K958" s="2" t="s">
        <v>36</v>
      </c>
      <c r="O958" s="7" t="s">
        <v>32422</v>
      </c>
      <c r="Q958" s="47" t="s">
        <v>32379</v>
      </c>
      <c r="R958" s="2">
        <v>0</v>
      </c>
      <c r="S958" s="2">
        <v>30</v>
      </c>
      <c r="T958" s="2" t="s">
        <v>31210</v>
      </c>
      <c r="V958" s="26">
        <v>8</v>
      </c>
      <c r="W958" s="26">
        <v>135</v>
      </c>
      <c r="X958" s="26">
        <v>190</v>
      </c>
      <c r="Y958" s="26" t="s">
        <v>31186</v>
      </c>
      <c r="AA958" s="26">
        <v>3</v>
      </c>
    </row>
    <row r="959" spans="1:27" x14ac:dyDescent="0.3">
      <c r="A959" t="s">
        <v>32385</v>
      </c>
      <c r="B959" s="2" t="s">
        <v>19</v>
      </c>
      <c r="C959" s="2" t="s">
        <v>1473</v>
      </c>
      <c r="D959" s="2" t="s">
        <v>1475</v>
      </c>
      <c r="E959" s="2" t="s">
        <v>1476</v>
      </c>
      <c r="F959" s="2" t="s">
        <v>1697</v>
      </c>
      <c r="G959" s="2" t="s">
        <v>1711</v>
      </c>
      <c r="H959" s="3" t="s">
        <v>1712</v>
      </c>
      <c r="I959" s="3" t="s">
        <v>1482</v>
      </c>
      <c r="J959" s="3">
        <v>35</v>
      </c>
      <c r="K959" s="2" t="s">
        <v>36</v>
      </c>
      <c r="O959" s="7" t="s">
        <v>32422</v>
      </c>
      <c r="Q959" s="47" t="s">
        <v>19</v>
      </c>
      <c r="R959" s="2">
        <v>0</v>
      </c>
      <c r="S959" s="2">
        <v>30</v>
      </c>
      <c r="T959" s="2" t="s">
        <v>31210</v>
      </c>
      <c r="V959" s="26">
        <v>9</v>
      </c>
      <c r="W959" s="26">
        <v>135</v>
      </c>
      <c r="X959" s="26">
        <v>190</v>
      </c>
      <c r="Y959" s="26" t="s">
        <v>31186</v>
      </c>
      <c r="AA959" s="26">
        <v>3</v>
      </c>
    </row>
    <row r="960" spans="1:27" x14ac:dyDescent="0.3">
      <c r="A960" t="s">
        <v>32385</v>
      </c>
      <c r="B960" s="2" t="s">
        <v>19</v>
      </c>
      <c r="C960" s="2" t="s">
        <v>1473</v>
      </c>
      <c r="D960" s="2" t="s">
        <v>1475</v>
      </c>
      <c r="E960" s="2" t="s">
        <v>1476</v>
      </c>
      <c r="F960" s="2" t="s">
        <v>1697</v>
      </c>
      <c r="G960" s="2" t="s">
        <v>1713</v>
      </c>
      <c r="H960" s="3" t="s">
        <v>1714</v>
      </c>
      <c r="I960" s="3" t="s">
        <v>1482</v>
      </c>
      <c r="K960" s="2" t="s">
        <v>36</v>
      </c>
      <c r="O960" s="7" t="s">
        <v>32422</v>
      </c>
      <c r="Q960" s="47" t="s">
        <v>32315</v>
      </c>
      <c r="R960" s="2">
        <v>0</v>
      </c>
      <c r="S960" s="2">
        <v>30</v>
      </c>
      <c r="T960" s="2" t="s">
        <v>31210</v>
      </c>
      <c r="V960" s="26">
        <v>10</v>
      </c>
      <c r="W960" s="26">
        <v>135</v>
      </c>
      <c r="X960" s="26">
        <v>190</v>
      </c>
      <c r="Y960" s="26" t="s">
        <v>31186</v>
      </c>
      <c r="AA960" s="26">
        <v>3</v>
      </c>
    </row>
    <row r="961" spans="1:27" x14ac:dyDescent="0.3">
      <c r="A961" t="s">
        <v>32385</v>
      </c>
      <c r="B961" s="2" t="s">
        <v>19</v>
      </c>
      <c r="C961" s="2" t="s">
        <v>1473</v>
      </c>
      <c r="D961" s="2" t="s">
        <v>1475</v>
      </c>
      <c r="E961" s="2" t="s">
        <v>1476</v>
      </c>
      <c r="F961" s="2" t="s">
        <v>1697</v>
      </c>
      <c r="G961" s="2" t="s">
        <v>1715</v>
      </c>
      <c r="H961" s="3" t="s">
        <v>1716</v>
      </c>
      <c r="I961" s="3" t="s">
        <v>1482</v>
      </c>
      <c r="J961" s="3">
        <v>6</v>
      </c>
      <c r="K961" s="2" t="s">
        <v>36</v>
      </c>
      <c r="O961" s="7" t="s">
        <v>32422</v>
      </c>
      <c r="Q961" s="47" t="s">
        <v>32372</v>
      </c>
      <c r="R961" s="2">
        <v>0</v>
      </c>
      <c r="S961" s="2">
        <v>30</v>
      </c>
      <c r="T961" s="2" t="s">
        <v>31210</v>
      </c>
      <c r="V961" s="26">
        <v>11</v>
      </c>
      <c r="W961" s="26">
        <v>190</v>
      </c>
      <c r="X961" s="26">
        <v>215</v>
      </c>
      <c r="Y961" s="26" t="s">
        <v>31186</v>
      </c>
      <c r="AA961" s="26">
        <v>3</v>
      </c>
    </row>
    <row r="962" spans="1:27" x14ac:dyDescent="0.3">
      <c r="A962" t="s">
        <v>32385</v>
      </c>
      <c r="B962" s="2" t="s">
        <v>19</v>
      </c>
      <c r="C962" s="2" t="s">
        <v>1473</v>
      </c>
      <c r="D962" s="2" t="s">
        <v>1475</v>
      </c>
      <c r="E962" s="2" t="s">
        <v>1476</v>
      </c>
      <c r="F962" s="2" t="s">
        <v>1697</v>
      </c>
      <c r="G962" s="2" t="s">
        <v>1717</v>
      </c>
      <c r="H962" s="3" t="s">
        <v>1718</v>
      </c>
      <c r="I962" s="3" t="s">
        <v>1482</v>
      </c>
      <c r="J962" s="3">
        <v>771</v>
      </c>
      <c r="K962" s="2" t="s">
        <v>36</v>
      </c>
      <c r="O962" s="7" t="s">
        <v>32422</v>
      </c>
      <c r="Q962" s="47" t="s">
        <v>32379</v>
      </c>
      <c r="R962" s="2">
        <v>0</v>
      </c>
      <c r="S962" s="2">
        <v>30</v>
      </c>
      <c r="T962" s="2" t="s">
        <v>31210</v>
      </c>
      <c r="V962" s="26">
        <v>12</v>
      </c>
      <c r="W962" s="26">
        <v>190</v>
      </c>
      <c r="X962" s="26">
        <v>215</v>
      </c>
      <c r="Y962" s="26" t="s">
        <v>31186</v>
      </c>
      <c r="AA962" s="26">
        <v>3</v>
      </c>
    </row>
    <row r="963" spans="1:27" x14ac:dyDescent="0.3">
      <c r="A963" t="s">
        <v>32385</v>
      </c>
      <c r="B963" s="2" t="s">
        <v>19</v>
      </c>
      <c r="C963" s="2" t="s">
        <v>1473</v>
      </c>
      <c r="D963" s="2" t="s">
        <v>1475</v>
      </c>
      <c r="E963" s="2" t="s">
        <v>1476</v>
      </c>
      <c r="F963" s="2" t="s">
        <v>1697</v>
      </c>
      <c r="G963" s="2" t="s">
        <v>1719</v>
      </c>
      <c r="H963" s="3" t="s">
        <v>1720</v>
      </c>
      <c r="I963" s="3" t="s">
        <v>1482</v>
      </c>
      <c r="J963" s="3">
        <v>3</v>
      </c>
      <c r="K963" s="2" t="s">
        <v>36</v>
      </c>
      <c r="O963" s="7" t="s">
        <v>32422</v>
      </c>
      <c r="Q963" s="47" t="s">
        <v>19</v>
      </c>
      <c r="R963" s="2">
        <v>0</v>
      </c>
      <c r="S963" s="2">
        <v>30</v>
      </c>
      <c r="T963" s="2" t="s">
        <v>31210</v>
      </c>
      <c r="V963" s="26">
        <v>13</v>
      </c>
      <c r="W963" s="26">
        <v>190</v>
      </c>
      <c r="X963" s="26">
        <v>215</v>
      </c>
      <c r="Y963" s="26" t="s">
        <v>31186</v>
      </c>
      <c r="AA963" s="26">
        <v>3</v>
      </c>
    </row>
    <row r="964" spans="1:27" x14ac:dyDescent="0.3">
      <c r="A964" t="s">
        <v>32385</v>
      </c>
      <c r="B964" s="2" t="s">
        <v>19</v>
      </c>
      <c r="C964" s="2" t="s">
        <v>1473</v>
      </c>
      <c r="D964" s="2" t="s">
        <v>1475</v>
      </c>
      <c r="E964" s="2" t="s">
        <v>1476</v>
      </c>
      <c r="F964" s="2" t="s">
        <v>1697</v>
      </c>
      <c r="G964" s="2" t="s">
        <v>1721</v>
      </c>
      <c r="H964" s="3" t="s">
        <v>1722</v>
      </c>
      <c r="I964" s="3" t="s">
        <v>1482</v>
      </c>
      <c r="J964" s="3">
        <v>3</v>
      </c>
      <c r="K964" s="2" t="s">
        <v>36</v>
      </c>
      <c r="O964" s="7" t="s">
        <v>32422</v>
      </c>
      <c r="Q964" s="47" t="s">
        <v>32315</v>
      </c>
      <c r="R964" s="2">
        <v>0</v>
      </c>
      <c r="S964" s="2">
        <v>30</v>
      </c>
      <c r="T964" s="2" t="s">
        <v>31210</v>
      </c>
      <c r="V964" s="26">
        <v>14</v>
      </c>
      <c r="W964" s="26">
        <v>190</v>
      </c>
      <c r="X964" s="26">
        <v>215</v>
      </c>
      <c r="Y964" s="26" t="s">
        <v>31186</v>
      </c>
      <c r="AA964" s="26">
        <v>3</v>
      </c>
    </row>
    <row r="965" spans="1:27" x14ac:dyDescent="0.3">
      <c r="A965" t="s">
        <v>32385</v>
      </c>
      <c r="B965" s="2" t="s">
        <v>19</v>
      </c>
      <c r="C965" s="2" t="s">
        <v>1473</v>
      </c>
      <c r="D965" s="2" t="s">
        <v>1475</v>
      </c>
      <c r="E965" s="2" t="s">
        <v>1476</v>
      </c>
      <c r="F965" s="2" t="s">
        <v>1697</v>
      </c>
      <c r="G965" s="2" t="s">
        <v>1723</v>
      </c>
      <c r="H965" s="3" t="s">
        <v>1724</v>
      </c>
      <c r="I965" s="3" t="s">
        <v>1482</v>
      </c>
      <c r="J965" s="3">
        <v>4</v>
      </c>
      <c r="K965" s="2" t="s">
        <v>36</v>
      </c>
      <c r="O965" s="7" t="s">
        <v>32422</v>
      </c>
      <c r="Q965" s="47" t="s">
        <v>32372</v>
      </c>
      <c r="R965" s="2">
        <v>0</v>
      </c>
      <c r="S965" s="2">
        <v>30</v>
      </c>
      <c r="T965" s="2" t="s">
        <v>31210</v>
      </c>
      <c r="V965" s="26">
        <v>15</v>
      </c>
      <c r="W965" s="26">
        <v>215</v>
      </c>
      <c r="X965" s="26">
        <v>248</v>
      </c>
      <c r="Y965" s="26" t="s">
        <v>31186</v>
      </c>
      <c r="AA965" s="26">
        <v>3</v>
      </c>
    </row>
    <row r="966" spans="1:27" x14ac:dyDescent="0.3">
      <c r="A966" t="s">
        <v>32385</v>
      </c>
      <c r="B966" s="2" t="s">
        <v>19</v>
      </c>
      <c r="C966" s="2" t="s">
        <v>1473</v>
      </c>
      <c r="D966" s="2" t="s">
        <v>1475</v>
      </c>
      <c r="E966" s="2" t="s">
        <v>1476</v>
      </c>
      <c r="F966" s="2" t="s">
        <v>1697</v>
      </c>
      <c r="G966" s="2" t="s">
        <v>1725</v>
      </c>
      <c r="H966" s="3" t="s">
        <v>1726</v>
      </c>
      <c r="I966" s="3" t="s">
        <v>1482</v>
      </c>
      <c r="J966" s="3">
        <v>71</v>
      </c>
      <c r="K966" s="2" t="s">
        <v>36</v>
      </c>
      <c r="O966" s="7" t="s">
        <v>32422</v>
      </c>
      <c r="Q966" s="47" t="s">
        <v>32379</v>
      </c>
      <c r="R966" s="2">
        <v>0</v>
      </c>
      <c r="S966" s="2">
        <v>30</v>
      </c>
      <c r="T966" s="2" t="s">
        <v>31210</v>
      </c>
      <c r="V966" s="26">
        <v>16</v>
      </c>
      <c r="W966" s="26">
        <v>215</v>
      </c>
      <c r="X966" s="26">
        <v>248</v>
      </c>
      <c r="Y966" s="26" t="s">
        <v>31186</v>
      </c>
      <c r="AA966" s="26">
        <v>3</v>
      </c>
    </row>
    <row r="967" spans="1:27" x14ac:dyDescent="0.3">
      <c r="A967" t="s">
        <v>32385</v>
      </c>
      <c r="B967" s="2" t="s">
        <v>19</v>
      </c>
      <c r="C967" s="2" t="s">
        <v>1473</v>
      </c>
      <c r="D967" s="2" t="s">
        <v>1475</v>
      </c>
      <c r="E967" s="2" t="s">
        <v>1476</v>
      </c>
      <c r="F967" s="2" t="s">
        <v>1697</v>
      </c>
      <c r="G967" s="2" t="s">
        <v>1727</v>
      </c>
      <c r="H967" s="3" t="s">
        <v>1728</v>
      </c>
      <c r="I967" s="3" t="s">
        <v>1482</v>
      </c>
      <c r="J967" s="3">
        <v>6</v>
      </c>
      <c r="K967" s="2" t="s">
        <v>36</v>
      </c>
      <c r="O967" s="7" t="s">
        <v>32422</v>
      </c>
      <c r="Q967" s="47" t="s">
        <v>19</v>
      </c>
      <c r="R967" s="2">
        <v>0</v>
      </c>
      <c r="S967" s="2">
        <v>30</v>
      </c>
      <c r="T967" s="2" t="s">
        <v>31210</v>
      </c>
      <c r="V967" s="26">
        <v>17</v>
      </c>
      <c r="W967" s="26">
        <v>215</v>
      </c>
      <c r="X967" s="26">
        <v>248</v>
      </c>
      <c r="Y967" s="26" t="s">
        <v>31186</v>
      </c>
      <c r="AA967" s="26">
        <v>3</v>
      </c>
    </row>
    <row r="968" spans="1:27" x14ac:dyDescent="0.3">
      <c r="A968" t="s">
        <v>32385</v>
      </c>
      <c r="B968" s="2" t="s">
        <v>19</v>
      </c>
      <c r="C968" s="2" t="s">
        <v>1473</v>
      </c>
      <c r="D968" s="2" t="s">
        <v>1475</v>
      </c>
      <c r="E968" s="2" t="s">
        <v>1476</v>
      </c>
      <c r="F968" s="2" t="s">
        <v>1697</v>
      </c>
      <c r="G968" s="2" t="s">
        <v>1729</v>
      </c>
      <c r="H968" s="3" t="s">
        <v>1730</v>
      </c>
      <c r="I968" s="3" t="s">
        <v>1482</v>
      </c>
      <c r="K968" s="2" t="s">
        <v>36</v>
      </c>
      <c r="O968" s="7" t="s">
        <v>32422</v>
      </c>
      <c r="Q968" s="47" t="s">
        <v>32315</v>
      </c>
      <c r="R968" s="2">
        <v>0</v>
      </c>
      <c r="S968" s="2">
        <v>30</v>
      </c>
      <c r="T968" s="2" t="s">
        <v>31210</v>
      </c>
      <c r="V968" s="26">
        <v>18</v>
      </c>
      <c r="W968" s="26">
        <v>215</v>
      </c>
      <c r="X968" s="26">
        <v>248</v>
      </c>
      <c r="Y968" s="26" t="s">
        <v>31186</v>
      </c>
      <c r="AA968" s="26">
        <v>3</v>
      </c>
    </row>
    <row r="969" spans="1:27" x14ac:dyDescent="0.3">
      <c r="A969" t="s">
        <v>32385</v>
      </c>
      <c r="B969" s="2" t="s">
        <v>19</v>
      </c>
      <c r="C969" s="2" t="s">
        <v>1473</v>
      </c>
      <c r="D969" s="2" t="s">
        <v>1475</v>
      </c>
      <c r="E969" s="2" t="s">
        <v>1476</v>
      </c>
      <c r="F969" s="2" t="s">
        <v>1697</v>
      </c>
      <c r="G969" s="2" t="s">
        <v>1731</v>
      </c>
      <c r="H969" s="3" t="s">
        <v>1732</v>
      </c>
      <c r="I969" s="3" t="s">
        <v>1482</v>
      </c>
      <c r="J969" s="3">
        <v>13</v>
      </c>
      <c r="K969" s="2" t="s">
        <v>36</v>
      </c>
      <c r="O969" s="7" t="s">
        <v>32422</v>
      </c>
      <c r="Q969" s="47" t="s">
        <v>32372</v>
      </c>
      <c r="R969" s="2">
        <v>0</v>
      </c>
      <c r="S969" s="2">
        <v>30</v>
      </c>
      <c r="T969" s="2" t="s">
        <v>31210</v>
      </c>
      <c r="V969" s="26">
        <v>19</v>
      </c>
      <c r="W969" s="26">
        <v>248</v>
      </c>
      <c r="X969" s="26">
        <v>300</v>
      </c>
      <c r="Y969" s="26" t="s">
        <v>31186</v>
      </c>
      <c r="AA969" s="26">
        <v>3</v>
      </c>
    </row>
    <row r="970" spans="1:27" x14ac:dyDescent="0.3">
      <c r="A970" t="s">
        <v>32385</v>
      </c>
      <c r="B970" s="2" t="s">
        <v>19</v>
      </c>
      <c r="C970" s="2" t="s">
        <v>1473</v>
      </c>
      <c r="D970" s="2" t="s">
        <v>1475</v>
      </c>
      <c r="E970" s="2" t="s">
        <v>1476</v>
      </c>
      <c r="F970" s="2" t="s">
        <v>1697</v>
      </c>
      <c r="G970" s="2" t="s">
        <v>1733</v>
      </c>
      <c r="H970" s="3" t="s">
        <v>1734</v>
      </c>
      <c r="I970" s="3" t="s">
        <v>1482</v>
      </c>
      <c r="J970" s="3">
        <v>183</v>
      </c>
      <c r="K970" s="2" t="s">
        <v>36</v>
      </c>
      <c r="O970" s="7" t="s">
        <v>32422</v>
      </c>
      <c r="Q970" s="47" t="s">
        <v>32379</v>
      </c>
      <c r="R970" s="2">
        <v>0</v>
      </c>
      <c r="S970" s="2">
        <v>30</v>
      </c>
      <c r="T970" s="2" t="s">
        <v>31210</v>
      </c>
      <c r="V970" s="26">
        <v>20</v>
      </c>
      <c r="W970" s="26">
        <v>248</v>
      </c>
      <c r="X970" s="26">
        <v>300</v>
      </c>
      <c r="Y970" s="26" t="s">
        <v>31186</v>
      </c>
      <c r="AA970" s="26">
        <v>3</v>
      </c>
    </row>
    <row r="971" spans="1:27" x14ac:dyDescent="0.3">
      <c r="A971" t="s">
        <v>32385</v>
      </c>
      <c r="B971" s="2" t="s">
        <v>19</v>
      </c>
      <c r="C971" s="2" t="s">
        <v>1473</v>
      </c>
      <c r="D971" s="2" t="s">
        <v>1475</v>
      </c>
      <c r="E971" s="2" t="s">
        <v>1476</v>
      </c>
      <c r="F971" s="2" t="s">
        <v>1697</v>
      </c>
      <c r="G971" s="2" t="s">
        <v>1735</v>
      </c>
      <c r="H971" s="3" t="s">
        <v>1736</v>
      </c>
      <c r="I971" s="3" t="s">
        <v>1482</v>
      </c>
      <c r="J971" s="3">
        <v>5</v>
      </c>
      <c r="K971" s="2" t="s">
        <v>36</v>
      </c>
      <c r="O971" s="7" t="s">
        <v>32422</v>
      </c>
      <c r="Q971" s="47" t="s">
        <v>19</v>
      </c>
      <c r="R971" s="2">
        <v>0</v>
      </c>
      <c r="S971" s="2">
        <v>30</v>
      </c>
      <c r="T971" s="2" t="s">
        <v>31210</v>
      </c>
      <c r="V971" s="26">
        <v>21</v>
      </c>
      <c r="W971" s="26">
        <v>248</v>
      </c>
      <c r="X971" s="26">
        <v>300</v>
      </c>
      <c r="Y971" s="26" t="s">
        <v>31186</v>
      </c>
      <c r="AA971" s="26">
        <v>3</v>
      </c>
    </row>
    <row r="972" spans="1:27" x14ac:dyDescent="0.3">
      <c r="A972" t="s">
        <v>32385</v>
      </c>
      <c r="B972" s="2" t="s">
        <v>19</v>
      </c>
      <c r="C972" s="2" t="s">
        <v>1473</v>
      </c>
      <c r="D972" s="2" t="s">
        <v>1475</v>
      </c>
      <c r="E972" s="2" t="s">
        <v>1476</v>
      </c>
      <c r="F972" s="2" t="s">
        <v>1697</v>
      </c>
      <c r="G972" s="2" t="s">
        <v>1737</v>
      </c>
      <c r="H972" s="3" t="s">
        <v>1738</v>
      </c>
      <c r="I972" s="3" t="s">
        <v>1482</v>
      </c>
      <c r="K972" s="2" t="s">
        <v>36</v>
      </c>
      <c r="O972" s="7" t="s">
        <v>32422</v>
      </c>
      <c r="Q972" s="47" t="s">
        <v>32315</v>
      </c>
      <c r="R972" s="2">
        <v>0</v>
      </c>
      <c r="S972" s="2">
        <v>30</v>
      </c>
      <c r="T972" s="2" t="s">
        <v>31210</v>
      </c>
      <c r="V972" s="26">
        <v>22</v>
      </c>
      <c r="W972" s="26">
        <v>248</v>
      </c>
      <c r="X972" s="26">
        <v>300</v>
      </c>
      <c r="Y972" s="26" t="s">
        <v>31186</v>
      </c>
      <c r="AA972" s="26">
        <v>3</v>
      </c>
    </row>
    <row r="973" spans="1:27" x14ac:dyDescent="0.3">
      <c r="A973" t="s">
        <v>32385</v>
      </c>
      <c r="B973" s="2" t="s">
        <v>19</v>
      </c>
      <c r="C973" s="2" t="s">
        <v>1473</v>
      </c>
      <c r="D973" s="2" t="s">
        <v>1475</v>
      </c>
      <c r="E973" s="2" t="s">
        <v>1476</v>
      </c>
      <c r="F973" s="2" t="s">
        <v>1697</v>
      </c>
      <c r="G973" s="2" t="s">
        <v>1739</v>
      </c>
      <c r="H973" s="3" t="s">
        <v>1740</v>
      </c>
      <c r="I973" s="3" t="s">
        <v>1482</v>
      </c>
      <c r="J973" s="3">
        <v>54</v>
      </c>
      <c r="K973" s="2" t="s">
        <v>36</v>
      </c>
      <c r="O973" s="7" t="s">
        <v>32422</v>
      </c>
      <c r="Q973" s="47" t="s">
        <v>32372</v>
      </c>
      <c r="R973" s="2">
        <v>0</v>
      </c>
      <c r="S973" s="2">
        <v>30</v>
      </c>
      <c r="T973" s="2" t="s">
        <v>31210</v>
      </c>
      <c r="V973" s="26">
        <v>23</v>
      </c>
      <c r="W973" s="26">
        <v>300</v>
      </c>
      <c r="X973" s="26">
        <v>350</v>
      </c>
      <c r="Y973" s="26" t="s">
        <v>31186</v>
      </c>
      <c r="AA973" s="26">
        <v>3</v>
      </c>
    </row>
    <row r="974" spans="1:27" x14ac:dyDescent="0.3">
      <c r="A974" t="s">
        <v>32385</v>
      </c>
      <c r="B974" s="2" t="s">
        <v>19</v>
      </c>
      <c r="C974" s="2" t="s">
        <v>1473</v>
      </c>
      <c r="D974" s="2" t="s">
        <v>1475</v>
      </c>
      <c r="E974" s="2" t="s">
        <v>1476</v>
      </c>
      <c r="F974" s="2" t="s">
        <v>1697</v>
      </c>
      <c r="G974" s="2" t="s">
        <v>1741</v>
      </c>
      <c r="H974" s="3" t="s">
        <v>1742</v>
      </c>
      <c r="I974" s="3" t="s">
        <v>1482</v>
      </c>
      <c r="J974" s="3">
        <v>713</v>
      </c>
      <c r="K974" s="2" t="s">
        <v>36</v>
      </c>
      <c r="O974" s="7" t="s">
        <v>32422</v>
      </c>
      <c r="Q974" s="47" t="s">
        <v>32379</v>
      </c>
      <c r="R974" s="2">
        <v>0</v>
      </c>
      <c r="S974" s="2">
        <v>30</v>
      </c>
      <c r="T974" s="2" t="s">
        <v>31210</v>
      </c>
      <c r="V974" s="26">
        <v>24</v>
      </c>
      <c r="W974" s="26">
        <v>300</v>
      </c>
      <c r="X974" s="26">
        <v>350</v>
      </c>
      <c r="Y974" s="26" t="s">
        <v>31186</v>
      </c>
      <c r="AA974" s="26">
        <v>3</v>
      </c>
    </row>
    <row r="975" spans="1:27" x14ac:dyDescent="0.3">
      <c r="A975" t="s">
        <v>32385</v>
      </c>
      <c r="B975" s="2" t="s">
        <v>19</v>
      </c>
      <c r="C975" s="2" t="s">
        <v>1473</v>
      </c>
      <c r="D975" s="2" t="s">
        <v>1475</v>
      </c>
      <c r="E975" s="2" t="s">
        <v>1476</v>
      </c>
      <c r="F975" s="2" t="s">
        <v>1697</v>
      </c>
      <c r="G975" s="2" t="s">
        <v>1743</v>
      </c>
      <c r="H975" s="3" t="s">
        <v>1744</v>
      </c>
      <c r="I975" s="3" t="s">
        <v>1482</v>
      </c>
      <c r="J975" s="3">
        <v>59</v>
      </c>
      <c r="K975" s="2" t="s">
        <v>36</v>
      </c>
      <c r="O975" s="7" t="s">
        <v>32422</v>
      </c>
      <c r="Q975" s="47" t="s">
        <v>19</v>
      </c>
      <c r="R975" s="2">
        <v>0</v>
      </c>
      <c r="S975" s="2">
        <v>30</v>
      </c>
      <c r="T975" s="2" t="s">
        <v>31210</v>
      </c>
      <c r="V975" s="26">
        <v>25</v>
      </c>
      <c r="W975" s="26">
        <v>300</v>
      </c>
      <c r="X975" s="26">
        <v>350</v>
      </c>
      <c r="Y975" s="26" t="s">
        <v>31186</v>
      </c>
      <c r="AA975" s="26">
        <v>3</v>
      </c>
    </row>
    <row r="976" spans="1:27" x14ac:dyDescent="0.3">
      <c r="A976" t="s">
        <v>32385</v>
      </c>
      <c r="B976" s="2" t="s">
        <v>19</v>
      </c>
      <c r="C976" s="2" t="s">
        <v>1473</v>
      </c>
      <c r="D976" s="2" t="s">
        <v>1475</v>
      </c>
      <c r="E976" s="2" t="s">
        <v>1476</v>
      </c>
      <c r="F976" s="2" t="s">
        <v>1697</v>
      </c>
      <c r="G976" s="2" t="s">
        <v>1745</v>
      </c>
      <c r="H976" s="3" t="s">
        <v>1746</v>
      </c>
      <c r="I976" s="3" t="s">
        <v>1482</v>
      </c>
      <c r="J976" s="3">
        <v>6</v>
      </c>
      <c r="K976" s="2" t="s">
        <v>36</v>
      </c>
      <c r="O976" s="7" t="s">
        <v>32422</v>
      </c>
      <c r="Q976" s="47" t="s">
        <v>32315</v>
      </c>
      <c r="R976" s="2">
        <v>0</v>
      </c>
      <c r="S976" s="2">
        <v>30</v>
      </c>
      <c r="T976" s="2" t="s">
        <v>31210</v>
      </c>
      <c r="V976" s="26">
        <v>26</v>
      </c>
      <c r="W976" s="26">
        <v>300</v>
      </c>
      <c r="X976" s="26">
        <v>350</v>
      </c>
      <c r="Y976" s="26" t="s">
        <v>31186</v>
      </c>
      <c r="AA976" s="26">
        <v>3</v>
      </c>
    </row>
    <row r="977" spans="1:32" x14ac:dyDescent="0.3">
      <c r="L977" s="163" t="s">
        <v>0</v>
      </c>
      <c r="M977" s="163"/>
      <c r="N977" s="163"/>
      <c r="O977" s="163" t="s">
        <v>1</v>
      </c>
      <c r="P977" s="163"/>
      <c r="Q977" s="47"/>
    </row>
    <row r="978" spans="1:32" ht="43.2" x14ac:dyDescent="0.3">
      <c r="B978" s="2" t="s">
        <v>19</v>
      </c>
      <c r="C978" s="2" t="s">
        <v>1473</v>
      </c>
      <c r="D978" s="2" t="s">
        <v>1475</v>
      </c>
      <c r="E978" s="2" t="s">
        <v>1476</v>
      </c>
      <c r="F978" s="2" t="s">
        <v>1747</v>
      </c>
      <c r="H978" s="3" t="s">
        <v>1748</v>
      </c>
      <c r="L978" s="35" t="s">
        <v>12</v>
      </c>
      <c r="M978" s="35" t="s">
        <v>13</v>
      </c>
      <c r="N978" s="35" t="s">
        <v>14</v>
      </c>
      <c r="O978" s="46" t="s">
        <v>31196</v>
      </c>
      <c r="P978" s="35" t="s">
        <v>31195</v>
      </c>
      <c r="Q978" s="47"/>
    </row>
    <row r="979" spans="1:32" ht="43.2" x14ac:dyDescent="0.3">
      <c r="A979" t="s">
        <v>32385</v>
      </c>
      <c r="B979" s="2" t="s">
        <v>19</v>
      </c>
      <c r="C979" s="2" t="s">
        <v>1473</v>
      </c>
      <c r="D979" s="2" t="s">
        <v>1475</v>
      </c>
      <c r="E979" s="2" t="s">
        <v>1476</v>
      </c>
      <c r="F979" s="2" t="s">
        <v>1747</v>
      </c>
      <c r="G979" s="2" t="s">
        <v>1749</v>
      </c>
      <c r="H979" s="6" t="s">
        <v>1750</v>
      </c>
      <c r="I979" s="3" t="s">
        <v>1751</v>
      </c>
      <c r="K979" s="2" t="s">
        <v>36</v>
      </c>
      <c r="O979" s="7" t="s">
        <v>1750</v>
      </c>
      <c r="Q979" s="47"/>
    </row>
    <row r="980" spans="1:32" ht="43.2" x14ac:dyDescent="0.3">
      <c r="A980" t="s">
        <v>32385</v>
      </c>
      <c r="B980" s="2" t="s">
        <v>19</v>
      </c>
      <c r="C980" s="2" t="s">
        <v>1473</v>
      </c>
      <c r="D980" s="2" t="s">
        <v>1475</v>
      </c>
      <c r="E980" s="2" t="s">
        <v>1476</v>
      </c>
      <c r="F980" s="2" t="s">
        <v>1747</v>
      </c>
      <c r="G980" s="2" t="s">
        <v>1752</v>
      </c>
      <c r="H980" s="6" t="s">
        <v>1753</v>
      </c>
      <c r="I980" s="3" t="s">
        <v>1751</v>
      </c>
      <c r="J980" s="3">
        <v>3</v>
      </c>
      <c r="K980" s="2" t="s">
        <v>36</v>
      </c>
      <c r="O980" s="7" t="s">
        <v>1753</v>
      </c>
      <c r="Q980" s="47"/>
    </row>
    <row r="981" spans="1:32" x14ac:dyDescent="0.3">
      <c r="L981" s="163" t="s">
        <v>0</v>
      </c>
      <c r="M981" s="163"/>
      <c r="N981" s="163"/>
      <c r="O981" s="163" t="s">
        <v>1</v>
      </c>
      <c r="P981" s="163"/>
      <c r="Q981" s="179" t="s">
        <v>32423</v>
      </c>
      <c r="R981" s="179"/>
      <c r="S981" s="179"/>
      <c r="T981" s="179"/>
      <c r="U981" s="179"/>
    </row>
    <row r="982" spans="1:32" ht="43.2" x14ac:dyDescent="0.3">
      <c r="B982" s="2" t="s">
        <v>19</v>
      </c>
      <c r="C982" s="2" t="s">
        <v>1473</v>
      </c>
      <c r="D982" s="2" t="s">
        <v>1475</v>
      </c>
      <c r="E982" s="2" t="s">
        <v>1476</v>
      </c>
      <c r="F982" s="2" t="s">
        <v>1754</v>
      </c>
      <c r="H982" s="3" t="s">
        <v>1755</v>
      </c>
      <c r="L982" s="35" t="s">
        <v>12</v>
      </c>
      <c r="M982" s="35" t="s">
        <v>13</v>
      </c>
      <c r="N982" s="35" t="s">
        <v>14</v>
      </c>
      <c r="O982" s="46" t="s">
        <v>31196</v>
      </c>
      <c r="P982" s="35" t="s">
        <v>31195</v>
      </c>
      <c r="Q982" s="36" t="s">
        <v>32319</v>
      </c>
      <c r="R982" s="36" t="s">
        <v>32320</v>
      </c>
      <c r="S982" s="36" t="s">
        <v>17</v>
      </c>
      <c r="T982" s="36" t="s">
        <v>18</v>
      </c>
      <c r="U982" s="36" t="s">
        <v>31184</v>
      </c>
    </row>
    <row r="983" spans="1:32" ht="28.8" x14ac:dyDescent="0.3">
      <c r="A983" t="s">
        <v>32385</v>
      </c>
      <c r="B983" s="2" t="s">
        <v>19</v>
      </c>
      <c r="C983" s="2" t="s">
        <v>1473</v>
      </c>
      <c r="D983" s="2" t="s">
        <v>1475</v>
      </c>
      <c r="E983" s="2" t="s">
        <v>1476</v>
      </c>
      <c r="F983" s="2" t="s">
        <v>1754</v>
      </c>
      <c r="G983" s="2" t="s">
        <v>1756</v>
      </c>
      <c r="H983" s="3" t="s">
        <v>1757</v>
      </c>
      <c r="I983" s="3" t="s">
        <v>1758</v>
      </c>
      <c r="J983" s="3">
        <v>22</v>
      </c>
      <c r="K983" s="2" t="s">
        <v>36</v>
      </c>
      <c r="O983" s="7" t="s">
        <v>32426</v>
      </c>
      <c r="Q983" s="47" t="s">
        <v>32370</v>
      </c>
      <c r="R983" s="2">
        <v>200</v>
      </c>
      <c r="S983" s="2" t="s">
        <v>32425</v>
      </c>
      <c r="U983" s="26">
        <v>3</v>
      </c>
    </row>
    <row r="984" spans="1:32" ht="28.8" x14ac:dyDescent="0.3">
      <c r="A984" t="s">
        <v>32385</v>
      </c>
      <c r="B984" s="2" t="s">
        <v>19</v>
      </c>
      <c r="C984" s="2" t="s">
        <v>1473</v>
      </c>
      <c r="D984" s="2" t="s">
        <v>1475</v>
      </c>
      <c r="E984" s="2" t="s">
        <v>1476</v>
      </c>
      <c r="F984" s="2" t="s">
        <v>1754</v>
      </c>
      <c r="G984" s="2" t="s">
        <v>1759</v>
      </c>
      <c r="H984" s="3" t="s">
        <v>1760</v>
      </c>
      <c r="I984" s="3" t="s">
        <v>1758</v>
      </c>
      <c r="J984" s="3">
        <v>17</v>
      </c>
      <c r="K984" s="2" t="s">
        <v>36</v>
      </c>
      <c r="O984" s="7" t="s">
        <v>32426</v>
      </c>
      <c r="Q984" s="47" t="s">
        <v>32424</v>
      </c>
      <c r="R984" s="2">
        <v>500</v>
      </c>
      <c r="S984" s="2" t="s">
        <v>32425</v>
      </c>
      <c r="U984" s="26">
        <v>3</v>
      </c>
    </row>
    <row r="985" spans="1:32" ht="28.8" x14ac:dyDescent="0.3">
      <c r="A985" t="s">
        <v>32385</v>
      </c>
      <c r="B985" s="2" t="s">
        <v>19</v>
      </c>
      <c r="C985" s="2" t="s">
        <v>1473</v>
      </c>
      <c r="D985" s="2" t="s">
        <v>1475</v>
      </c>
      <c r="E985" s="2" t="s">
        <v>1476</v>
      </c>
      <c r="F985" s="2" t="s">
        <v>1754</v>
      </c>
      <c r="G985" s="2" t="s">
        <v>1761</v>
      </c>
      <c r="H985" s="3" t="s">
        <v>1762</v>
      </c>
      <c r="I985" s="3" t="s">
        <v>1758</v>
      </c>
      <c r="J985" s="3">
        <v>17</v>
      </c>
      <c r="K985" s="2" t="s">
        <v>36</v>
      </c>
      <c r="O985" s="7" t="s">
        <v>32427</v>
      </c>
      <c r="Q985" s="47" t="s">
        <v>32370</v>
      </c>
      <c r="R985" s="2">
        <v>200</v>
      </c>
      <c r="S985" s="2" t="s">
        <v>32425</v>
      </c>
      <c r="U985" s="26">
        <v>3</v>
      </c>
    </row>
    <row r="986" spans="1:32" ht="28.8" x14ac:dyDescent="0.3">
      <c r="A986" t="s">
        <v>32385</v>
      </c>
      <c r="B986" s="2" t="s">
        <v>19</v>
      </c>
      <c r="C986" s="2" t="s">
        <v>1473</v>
      </c>
      <c r="D986" s="2" t="s">
        <v>1475</v>
      </c>
      <c r="E986" s="2" t="s">
        <v>1476</v>
      </c>
      <c r="F986" s="2" t="s">
        <v>1754</v>
      </c>
      <c r="G986" s="2" t="s">
        <v>1763</v>
      </c>
      <c r="H986" s="3" t="s">
        <v>1764</v>
      </c>
      <c r="I986" s="3" t="s">
        <v>1758</v>
      </c>
      <c r="J986" s="3">
        <v>17</v>
      </c>
      <c r="K986" s="2" t="s">
        <v>36</v>
      </c>
      <c r="O986" s="7" t="s">
        <v>32427</v>
      </c>
      <c r="Q986" s="47" t="s">
        <v>32424</v>
      </c>
      <c r="R986" s="2">
        <v>500</v>
      </c>
      <c r="S986" s="2" t="s">
        <v>32425</v>
      </c>
      <c r="U986" s="26">
        <v>3</v>
      </c>
    </row>
    <row r="987" spans="1:32" x14ac:dyDescent="0.3">
      <c r="L987" s="163" t="s">
        <v>0</v>
      </c>
      <c r="M987" s="163"/>
      <c r="N987" s="163"/>
      <c r="O987" s="163" t="s">
        <v>1</v>
      </c>
      <c r="P987" s="163"/>
      <c r="Q987" s="163"/>
      <c r="R987" s="171" t="s">
        <v>32423</v>
      </c>
      <c r="S987" s="171"/>
      <c r="T987" s="171"/>
      <c r="U987" s="171"/>
      <c r="V987" s="171"/>
      <c r="W987" s="171" t="s">
        <v>31185</v>
      </c>
      <c r="X987" s="171"/>
      <c r="Y987" s="171"/>
      <c r="Z987" s="171"/>
      <c r="AA987" s="171"/>
      <c r="AB987" s="171" t="s">
        <v>32410</v>
      </c>
      <c r="AC987" s="171"/>
      <c r="AD987" s="171"/>
      <c r="AE987" s="171"/>
      <c r="AF987" s="171"/>
    </row>
    <row r="988" spans="1:32" ht="43.2" x14ac:dyDescent="0.3">
      <c r="B988" s="2" t="s">
        <v>19</v>
      </c>
      <c r="C988" s="2" t="s">
        <v>1473</v>
      </c>
      <c r="D988" s="2" t="s">
        <v>1475</v>
      </c>
      <c r="E988" s="2" t="s">
        <v>1476</v>
      </c>
      <c r="F988" s="2" t="s">
        <v>1765</v>
      </c>
      <c r="H988" s="3" t="s">
        <v>1766</v>
      </c>
      <c r="L988" s="35" t="s">
        <v>12</v>
      </c>
      <c r="M988" s="35" t="s">
        <v>13</v>
      </c>
      <c r="N988" s="35" t="s">
        <v>14</v>
      </c>
      <c r="O988" s="46" t="s">
        <v>31196</v>
      </c>
      <c r="P988" s="35" t="s">
        <v>31195</v>
      </c>
      <c r="Q988" s="31" t="s">
        <v>32312</v>
      </c>
      <c r="R988" s="36" t="s">
        <v>32319</v>
      </c>
      <c r="S988" s="36" t="s">
        <v>32320</v>
      </c>
      <c r="T988" s="36" t="s">
        <v>17</v>
      </c>
      <c r="U988" s="36" t="s">
        <v>18</v>
      </c>
      <c r="V988" s="36" t="s">
        <v>31184</v>
      </c>
      <c r="W988" s="36" t="s">
        <v>32319</v>
      </c>
      <c r="X988" s="36" t="s">
        <v>32320</v>
      </c>
      <c r="Y988" s="36" t="s">
        <v>17</v>
      </c>
      <c r="Z988" s="36" t="s">
        <v>18</v>
      </c>
      <c r="AA988" s="36" t="s">
        <v>31184</v>
      </c>
      <c r="AB988" s="36" t="s">
        <v>32319</v>
      </c>
      <c r="AC988" s="36" t="s">
        <v>32320</v>
      </c>
      <c r="AD988" s="36" t="s">
        <v>17</v>
      </c>
      <c r="AE988" s="36" t="s">
        <v>18</v>
      </c>
      <c r="AF988" s="36" t="s">
        <v>31184</v>
      </c>
    </row>
    <row r="989" spans="1:32" ht="57.6" x14ac:dyDescent="0.3">
      <c r="A989" t="s">
        <v>32385</v>
      </c>
      <c r="B989" s="2" t="s">
        <v>19</v>
      </c>
      <c r="C989" s="2" t="s">
        <v>1473</v>
      </c>
      <c r="D989" s="2" t="s">
        <v>1475</v>
      </c>
      <c r="E989" s="2" t="s">
        <v>1476</v>
      </c>
      <c r="F989" s="2" t="s">
        <v>1765</v>
      </c>
      <c r="G989" s="2" t="s">
        <v>1767</v>
      </c>
      <c r="H989" s="3" t="s">
        <v>1768</v>
      </c>
      <c r="I989" s="3" t="s">
        <v>1769</v>
      </c>
      <c r="J989" s="3">
        <v>11</v>
      </c>
      <c r="K989" s="2" t="s">
        <v>36</v>
      </c>
      <c r="O989" s="7" t="s">
        <v>32428</v>
      </c>
      <c r="Q989" s="47" t="s">
        <v>32314</v>
      </c>
      <c r="R989" s="47" t="s">
        <v>32370</v>
      </c>
      <c r="S989" s="2">
        <v>200</v>
      </c>
      <c r="T989" s="2" t="s">
        <v>32425</v>
      </c>
      <c r="U989" s="2"/>
      <c r="V989" s="26">
        <v>3</v>
      </c>
      <c r="W989" s="26">
        <v>110</v>
      </c>
      <c r="X989" s="26">
        <v>110</v>
      </c>
      <c r="Y989" s="26" t="s">
        <v>31186</v>
      </c>
      <c r="AA989" s="26">
        <v>1</v>
      </c>
      <c r="AB989" s="26">
        <v>0</v>
      </c>
      <c r="AC989" s="26">
        <v>400</v>
      </c>
      <c r="AD989" s="26" t="s">
        <v>31210</v>
      </c>
      <c r="AF989" s="26">
        <v>3</v>
      </c>
    </row>
    <row r="990" spans="1:32" ht="57.6" x14ac:dyDescent="0.3">
      <c r="A990" t="s">
        <v>32385</v>
      </c>
      <c r="B990" s="2" t="s">
        <v>19</v>
      </c>
      <c r="C990" s="2" t="s">
        <v>1473</v>
      </c>
      <c r="D990" s="2" t="s">
        <v>1475</v>
      </c>
      <c r="E990" s="2" t="s">
        <v>1476</v>
      </c>
      <c r="F990" s="2" t="s">
        <v>1765</v>
      </c>
      <c r="G990" s="2" t="s">
        <v>1770</v>
      </c>
      <c r="H990" s="3" t="s">
        <v>1771</v>
      </c>
      <c r="I990" s="3" t="s">
        <v>1769</v>
      </c>
      <c r="J990" s="3">
        <v>8</v>
      </c>
      <c r="K990" s="2" t="s">
        <v>36</v>
      </c>
      <c r="O990" s="7" t="s">
        <v>32428</v>
      </c>
      <c r="Q990" s="47" t="s">
        <v>32314</v>
      </c>
      <c r="R990" s="47" t="s">
        <v>32370</v>
      </c>
      <c r="S990" s="2">
        <v>200</v>
      </c>
      <c r="U990" s="2"/>
      <c r="V990" s="26">
        <v>3</v>
      </c>
      <c r="W990" s="26">
        <v>225</v>
      </c>
      <c r="X990" s="26">
        <v>225</v>
      </c>
      <c r="AA990" s="26">
        <v>1</v>
      </c>
      <c r="AB990" s="26">
        <v>0</v>
      </c>
      <c r="AC990" s="26">
        <v>300</v>
      </c>
      <c r="AF990" s="26">
        <v>3</v>
      </c>
    </row>
    <row r="991" spans="1:32" ht="57.6" x14ac:dyDescent="0.3">
      <c r="A991" t="s">
        <v>32385</v>
      </c>
      <c r="B991" s="2" t="s">
        <v>19</v>
      </c>
      <c r="C991" s="2" t="s">
        <v>1473</v>
      </c>
      <c r="D991" s="2" t="s">
        <v>1475</v>
      </c>
      <c r="E991" s="2" t="s">
        <v>1476</v>
      </c>
      <c r="F991" s="2" t="s">
        <v>1765</v>
      </c>
      <c r="G991" s="2" t="s">
        <v>1772</v>
      </c>
      <c r="H991" s="3" t="s">
        <v>1773</v>
      </c>
      <c r="I991" s="3" t="s">
        <v>1769</v>
      </c>
      <c r="J991" s="3">
        <v>6</v>
      </c>
      <c r="K991" s="2" t="s">
        <v>36</v>
      </c>
      <c r="O991" s="7" t="s">
        <v>32428</v>
      </c>
      <c r="Q991" s="47" t="s">
        <v>32314</v>
      </c>
      <c r="R991" s="47" t="s">
        <v>32370</v>
      </c>
      <c r="S991" s="2">
        <v>200</v>
      </c>
      <c r="U991" s="2"/>
      <c r="V991" s="26">
        <v>3</v>
      </c>
      <c r="W991" s="26">
        <v>400</v>
      </c>
      <c r="X991" s="26">
        <v>400</v>
      </c>
      <c r="AA991" s="26">
        <v>1</v>
      </c>
      <c r="AB991" s="26">
        <v>0</v>
      </c>
      <c r="AC991" s="26">
        <v>200</v>
      </c>
      <c r="AF991" s="26">
        <v>3</v>
      </c>
    </row>
    <row r="992" spans="1:32" x14ac:dyDescent="0.3">
      <c r="L992" s="163" t="s">
        <v>0</v>
      </c>
      <c r="M992" s="163"/>
      <c r="N992" s="163"/>
      <c r="O992" s="163" t="s">
        <v>1</v>
      </c>
      <c r="P992" s="163"/>
      <c r="Q992" s="163"/>
      <c r="R992" s="171" t="s">
        <v>32423</v>
      </c>
      <c r="S992" s="171"/>
      <c r="T992" s="171"/>
      <c r="U992" s="171"/>
      <c r="V992" s="171"/>
      <c r="W992" s="171" t="s">
        <v>31185</v>
      </c>
      <c r="X992" s="171"/>
      <c r="Y992" s="171"/>
      <c r="Z992" s="171"/>
      <c r="AA992" s="171"/>
      <c r="AB992" s="171" t="s">
        <v>32410</v>
      </c>
      <c r="AC992" s="171"/>
      <c r="AD992" s="171"/>
      <c r="AE992" s="171"/>
      <c r="AF992" s="171"/>
    </row>
    <row r="993" spans="1:32" ht="43.2" x14ac:dyDescent="0.3">
      <c r="B993" s="2" t="s">
        <v>19</v>
      </c>
      <c r="C993" s="2" t="s">
        <v>1473</v>
      </c>
      <c r="D993" s="2" t="s">
        <v>1475</v>
      </c>
      <c r="E993" s="2" t="s">
        <v>1476</v>
      </c>
      <c r="F993" s="2" t="s">
        <v>1774</v>
      </c>
      <c r="H993" s="3" t="s">
        <v>1775</v>
      </c>
      <c r="L993" s="35" t="s">
        <v>12</v>
      </c>
      <c r="M993" s="35" t="s">
        <v>13</v>
      </c>
      <c r="N993" s="35" t="s">
        <v>14</v>
      </c>
      <c r="O993" s="46" t="s">
        <v>31196</v>
      </c>
      <c r="P993" s="35" t="s">
        <v>31195</v>
      </c>
      <c r="Q993" s="31" t="s">
        <v>32312</v>
      </c>
      <c r="R993" s="36" t="s">
        <v>32319</v>
      </c>
      <c r="S993" s="36" t="s">
        <v>32320</v>
      </c>
      <c r="T993" s="36" t="s">
        <v>17</v>
      </c>
      <c r="U993" s="36" t="s">
        <v>18</v>
      </c>
      <c r="V993" s="36" t="s">
        <v>31184</v>
      </c>
      <c r="W993" s="36" t="s">
        <v>32319</v>
      </c>
      <c r="X993" s="36" t="s">
        <v>32320</v>
      </c>
      <c r="Y993" s="36" t="s">
        <v>17</v>
      </c>
      <c r="Z993" s="36" t="s">
        <v>18</v>
      </c>
      <c r="AA993" s="36" t="s">
        <v>31184</v>
      </c>
      <c r="AB993" s="36" t="s">
        <v>32319</v>
      </c>
      <c r="AC993" s="36" t="s">
        <v>32320</v>
      </c>
      <c r="AD993" s="36" t="s">
        <v>17</v>
      </c>
      <c r="AE993" s="36" t="s">
        <v>18</v>
      </c>
      <c r="AF993" s="36" t="s">
        <v>31184</v>
      </c>
    </row>
    <row r="994" spans="1:32" ht="57.6" x14ac:dyDescent="0.3">
      <c r="A994" t="s">
        <v>32385</v>
      </c>
      <c r="B994" s="2" t="s">
        <v>19</v>
      </c>
      <c r="C994" s="2" t="s">
        <v>1473</v>
      </c>
      <c r="D994" s="2" t="s">
        <v>1475</v>
      </c>
      <c r="E994" s="2" t="s">
        <v>1476</v>
      </c>
      <c r="F994" s="2" t="s">
        <v>1774</v>
      </c>
      <c r="G994" s="2" t="s">
        <v>1776</v>
      </c>
      <c r="H994" s="3" t="s">
        <v>1777</v>
      </c>
      <c r="I994" s="3" t="s">
        <v>1769</v>
      </c>
      <c r="J994" s="3">
        <v>1</v>
      </c>
      <c r="K994" s="2" t="s">
        <v>36</v>
      </c>
      <c r="O994" s="7" t="s">
        <v>32428</v>
      </c>
      <c r="Q994" s="47" t="s">
        <v>32314</v>
      </c>
      <c r="R994" s="2">
        <v>0</v>
      </c>
      <c r="S994" s="2">
        <v>500</v>
      </c>
      <c r="T994" s="2" t="s">
        <v>32425</v>
      </c>
      <c r="V994" s="26">
        <v>3</v>
      </c>
      <c r="W994" s="2">
        <v>110</v>
      </c>
      <c r="X994" s="2">
        <v>110</v>
      </c>
      <c r="Y994" s="26" t="s">
        <v>31186</v>
      </c>
      <c r="AA994" s="26">
        <v>1</v>
      </c>
      <c r="AB994" s="26">
        <v>0</v>
      </c>
      <c r="AC994" s="26">
        <v>700</v>
      </c>
      <c r="AD994" s="26" t="s">
        <v>31210</v>
      </c>
      <c r="AF994" s="26">
        <v>3</v>
      </c>
    </row>
    <row r="995" spans="1:32" ht="57.6" x14ac:dyDescent="0.3">
      <c r="A995" t="s">
        <v>32385</v>
      </c>
      <c r="B995" s="2" t="s">
        <v>19</v>
      </c>
      <c r="C995" s="2" t="s">
        <v>1473</v>
      </c>
      <c r="D995" s="2" t="s">
        <v>1475</v>
      </c>
      <c r="E995" s="2" t="s">
        <v>1476</v>
      </c>
      <c r="F995" s="2" t="s">
        <v>1774</v>
      </c>
      <c r="G995" s="2" t="s">
        <v>1778</v>
      </c>
      <c r="H995" s="3" t="s">
        <v>1779</v>
      </c>
      <c r="I995" s="3" t="s">
        <v>1769</v>
      </c>
      <c r="J995" s="3">
        <v>2</v>
      </c>
      <c r="K995" s="2" t="s">
        <v>36</v>
      </c>
      <c r="O995" s="7" t="s">
        <v>32428</v>
      </c>
      <c r="Q995" s="47" t="s">
        <v>32314</v>
      </c>
      <c r="R995" s="2">
        <v>0</v>
      </c>
      <c r="S995" s="2">
        <v>500</v>
      </c>
      <c r="T995" s="2" t="s">
        <v>32425</v>
      </c>
      <c r="V995" s="26">
        <v>3</v>
      </c>
      <c r="W995" s="2">
        <v>225</v>
      </c>
      <c r="X995" s="2">
        <v>225</v>
      </c>
      <c r="Y995" s="26" t="s">
        <v>31186</v>
      </c>
      <c r="AA995" s="26">
        <v>1</v>
      </c>
      <c r="AB995" s="26">
        <v>0</v>
      </c>
      <c r="AC995" s="26">
        <v>700</v>
      </c>
      <c r="AD995" s="26" t="s">
        <v>31210</v>
      </c>
      <c r="AF995" s="26">
        <v>3</v>
      </c>
    </row>
    <row r="996" spans="1:32" ht="57.6" x14ac:dyDescent="0.3">
      <c r="A996" t="s">
        <v>32385</v>
      </c>
      <c r="B996" s="2" t="s">
        <v>19</v>
      </c>
      <c r="C996" s="2" t="s">
        <v>1473</v>
      </c>
      <c r="D996" s="2" t="s">
        <v>1475</v>
      </c>
      <c r="E996" s="2" t="s">
        <v>1476</v>
      </c>
      <c r="F996" s="2" t="s">
        <v>1774</v>
      </c>
      <c r="G996" s="2" t="s">
        <v>1780</v>
      </c>
      <c r="H996" s="3" t="s">
        <v>1781</v>
      </c>
      <c r="I996" s="3" t="s">
        <v>1769</v>
      </c>
      <c r="K996" s="2" t="s">
        <v>36</v>
      </c>
      <c r="O996" s="7" t="s">
        <v>32428</v>
      </c>
      <c r="Q996" s="47" t="s">
        <v>32314</v>
      </c>
      <c r="R996" s="2">
        <v>0</v>
      </c>
      <c r="S996" s="2">
        <v>500</v>
      </c>
      <c r="T996" s="2" t="s">
        <v>32425</v>
      </c>
      <c r="V996" s="26">
        <v>3</v>
      </c>
      <c r="W996" s="2">
        <v>400</v>
      </c>
      <c r="X996" s="2">
        <v>400</v>
      </c>
      <c r="Y996" s="26" t="s">
        <v>31186</v>
      </c>
      <c r="AA996" s="26">
        <v>1</v>
      </c>
      <c r="AB996" s="26">
        <v>0</v>
      </c>
      <c r="AC996" s="26">
        <v>400</v>
      </c>
      <c r="AD996" s="26" t="s">
        <v>31210</v>
      </c>
      <c r="AF996" s="26">
        <v>3</v>
      </c>
    </row>
    <row r="997" spans="1:32" ht="57.6" x14ac:dyDescent="0.3">
      <c r="A997" t="s">
        <v>32385</v>
      </c>
      <c r="B997" s="2" t="s">
        <v>19</v>
      </c>
      <c r="C997" s="2" t="s">
        <v>1473</v>
      </c>
      <c r="D997" s="2" t="s">
        <v>1475</v>
      </c>
      <c r="E997" s="2" t="s">
        <v>1476</v>
      </c>
      <c r="F997" s="2" t="s">
        <v>1774</v>
      </c>
      <c r="G997" s="2" t="s">
        <v>1782</v>
      </c>
      <c r="H997" s="3" t="s">
        <v>1783</v>
      </c>
      <c r="I997" s="3" t="s">
        <v>1769</v>
      </c>
      <c r="J997" s="3">
        <v>11</v>
      </c>
      <c r="K997" s="2" t="s">
        <v>36</v>
      </c>
      <c r="O997" s="7" t="s">
        <v>32428</v>
      </c>
      <c r="Q997" s="47" t="s">
        <v>32314</v>
      </c>
      <c r="R997" s="2">
        <v>0</v>
      </c>
      <c r="S997" s="2">
        <v>500</v>
      </c>
      <c r="T997" s="2" t="s">
        <v>32425</v>
      </c>
      <c r="V997" s="26">
        <v>3</v>
      </c>
      <c r="W997" s="23">
        <v>500</v>
      </c>
      <c r="X997" s="23">
        <v>500</v>
      </c>
      <c r="Y997" s="26" t="s">
        <v>31186</v>
      </c>
      <c r="AA997" s="26">
        <v>1</v>
      </c>
      <c r="AB997" s="26">
        <v>0</v>
      </c>
      <c r="AC997" s="26">
        <v>400</v>
      </c>
      <c r="AD997" s="26" t="s">
        <v>31210</v>
      </c>
      <c r="AF997" s="26">
        <v>3</v>
      </c>
    </row>
    <row r="998" spans="1:32" ht="57.6" x14ac:dyDescent="0.3">
      <c r="A998" t="s">
        <v>32385</v>
      </c>
      <c r="B998" s="2" t="s">
        <v>19</v>
      </c>
      <c r="C998" s="2" t="s">
        <v>1473</v>
      </c>
      <c r="D998" s="2" t="s">
        <v>1475</v>
      </c>
      <c r="E998" s="2" t="s">
        <v>1476</v>
      </c>
      <c r="F998" s="2" t="s">
        <v>1774</v>
      </c>
      <c r="G998" s="2" t="s">
        <v>1784</v>
      </c>
      <c r="H998" s="3" t="s">
        <v>1785</v>
      </c>
      <c r="I998" s="3" t="s">
        <v>1769</v>
      </c>
      <c r="J998" s="3">
        <v>7</v>
      </c>
      <c r="K998" s="2" t="s">
        <v>36</v>
      </c>
      <c r="O998" s="7" t="s">
        <v>32428</v>
      </c>
      <c r="Q998" s="47" t="s">
        <v>32314</v>
      </c>
      <c r="R998" s="2">
        <v>0</v>
      </c>
      <c r="S998" s="2">
        <v>500</v>
      </c>
      <c r="T998" s="2" t="s">
        <v>32425</v>
      </c>
      <c r="V998" s="26">
        <v>3</v>
      </c>
      <c r="W998" s="23">
        <v>710</v>
      </c>
      <c r="X998" s="23">
        <v>710</v>
      </c>
      <c r="Y998" s="26" t="s">
        <v>31186</v>
      </c>
      <c r="AA998" s="26">
        <v>1</v>
      </c>
      <c r="AB998" s="26">
        <v>0</v>
      </c>
      <c r="AC998" s="26">
        <v>300</v>
      </c>
      <c r="AD998" s="26" t="s">
        <v>31210</v>
      </c>
      <c r="AF998" s="26">
        <v>3</v>
      </c>
    </row>
    <row r="999" spans="1:32" x14ac:dyDescent="0.3">
      <c r="L999" s="163" t="s">
        <v>0</v>
      </c>
      <c r="M999" s="163"/>
      <c r="N999" s="163"/>
      <c r="O999" s="163" t="s">
        <v>1</v>
      </c>
      <c r="P999" s="163"/>
      <c r="Q999" s="171" t="s">
        <v>32430</v>
      </c>
      <c r="R999" s="171"/>
      <c r="S999" s="171"/>
      <c r="T999" s="171"/>
      <c r="U999" s="171"/>
    </row>
    <row r="1000" spans="1:32" ht="43.2" x14ac:dyDescent="0.3">
      <c r="B1000" s="2" t="s">
        <v>19</v>
      </c>
      <c r="C1000" s="2" t="s">
        <v>1473</v>
      </c>
      <c r="D1000" s="2" t="s">
        <v>1475</v>
      </c>
      <c r="E1000" s="2" t="s">
        <v>1476</v>
      </c>
      <c r="F1000" s="2" t="s">
        <v>1786</v>
      </c>
      <c r="H1000" s="3" t="s">
        <v>1787</v>
      </c>
      <c r="L1000" s="35" t="s">
        <v>12</v>
      </c>
      <c r="M1000" s="35" t="s">
        <v>13</v>
      </c>
      <c r="N1000" s="35" t="s">
        <v>14</v>
      </c>
      <c r="O1000" s="46" t="s">
        <v>31196</v>
      </c>
      <c r="P1000" s="35" t="s">
        <v>31195</v>
      </c>
      <c r="Q1000" s="36" t="s">
        <v>32319</v>
      </c>
      <c r="R1000" s="36" t="s">
        <v>32320</v>
      </c>
      <c r="S1000" s="36" t="s">
        <v>17</v>
      </c>
      <c r="T1000" s="36" t="s">
        <v>18</v>
      </c>
      <c r="U1000" s="36" t="s">
        <v>31184</v>
      </c>
    </row>
    <row r="1001" spans="1:32" ht="28.8" x14ac:dyDescent="0.3">
      <c r="A1001" t="s">
        <v>32385</v>
      </c>
      <c r="B1001" s="2" t="s">
        <v>19</v>
      </c>
      <c r="C1001" s="2" t="s">
        <v>1473</v>
      </c>
      <c r="D1001" s="2" t="s">
        <v>1475</v>
      </c>
      <c r="E1001" s="2" t="s">
        <v>1476</v>
      </c>
      <c r="F1001" s="2" t="s">
        <v>1786</v>
      </c>
      <c r="G1001" s="2" t="s">
        <v>1788</v>
      </c>
      <c r="H1001" s="6" t="s">
        <v>1789</v>
      </c>
      <c r="I1001" s="3" t="s">
        <v>1758</v>
      </c>
      <c r="J1001" s="3">
        <v>9</v>
      </c>
      <c r="K1001" s="2" t="s">
        <v>36</v>
      </c>
      <c r="O1001" s="7" t="s">
        <v>1789</v>
      </c>
      <c r="Q1001" s="47"/>
    </row>
    <row r="1002" spans="1:32" ht="43.2" x14ac:dyDescent="0.3">
      <c r="A1002" t="s">
        <v>32385</v>
      </c>
      <c r="B1002" s="2" t="s">
        <v>19</v>
      </c>
      <c r="C1002" s="2" t="s">
        <v>1473</v>
      </c>
      <c r="D1002" s="2" t="s">
        <v>1475</v>
      </c>
      <c r="E1002" s="2" t="s">
        <v>1476</v>
      </c>
      <c r="F1002" s="2" t="s">
        <v>1786</v>
      </c>
      <c r="G1002" s="2" t="s">
        <v>1790</v>
      </c>
      <c r="H1002" s="6" t="s">
        <v>1791</v>
      </c>
      <c r="I1002" s="3" t="s">
        <v>1792</v>
      </c>
      <c r="J1002" s="3">
        <v>8</v>
      </c>
      <c r="K1002" s="2" t="s">
        <v>36</v>
      </c>
      <c r="O1002" s="7" t="s">
        <v>1791</v>
      </c>
      <c r="Q1002" s="47"/>
    </row>
    <row r="1003" spans="1:32" ht="28.8" x14ac:dyDescent="0.3">
      <c r="A1003" t="s">
        <v>32385</v>
      </c>
      <c r="B1003" s="2" t="s">
        <v>19</v>
      </c>
      <c r="C1003" s="2" t="s">
        <v>1473</v>
      </c>
      <c r="D1003" s="2" t="s">
        <v>1475</v>
      </c>
      <c r="E1003" s="2" t="s">
        <v>1476</v>
      </c>
      <c r="F1003" s="2" t="s">
        <v>1786</v>
      </c>
      <c r="G1003" s="2" t="s">
        <v>1793</v>
      </c>
      <c r="H1003" s="3" t="s">
        <v>1794</v>
      </c>
      <c r="I1003" s="3" t="s">
        <v>1792</v>
      </c>
      <c r="J1003" s="3">
        <v>8</v>
      </c>
      <c r="K1003" s="2" t="s">
        <v>36</v>
      </c>
      <c r="O1003" s="7" t="s">
        <v>32429</v>
      </c>
      <c r="Q1003" s="47" t="s">
        <v>32431</v>
      </c>
      <c r="R1003" s="47" t="s">
        <v>32431</v>
      </c>
      <c r="S1003" s="2" t="s">
        <v>31186</v>
      </c>
      <c r="U1003" s="26">
        <v>1</v>
      </c>
    </row>
    <row r="1004" spans="1:32" ht="28.8" x14ac:dyDescent="0.3">
      <c r="A1004" t="s">
        <v>32385</v>
      </c>
      <c r="B1004" s="2" t="s">
        <v>19</v>
      </c>
      <c r="C1004" s="2" t="s">
        <v>1473</v>
      </c>
      <c r="D1004" s="2" t="s">
        <v>1475</v>
      </c>
      <c r="E1004" s="2" t="s">
        <v>1476</v>
      </c>
      <c r="F1004" s="2" t="s">
        <v>1786</v>
      </c>
      <c r="G1004" s="2" t="s">
        <v>1795</v>
      </c>
      <c r="H1004" s="3" t="s">
        <v>1796</v>
      </c>
      <c r="I1004" s="3" t="s">
        <v>1792</v>
      </c>
      <c r="J1004" s="3">
        <v>3</v>
      </c>
      <c r="K1004" s="2" t="s">
        <v>36</v>
      </c>
      <c r="O1004" s="7" t="s">
        <v>32429</v>
      </c>
      <c r="Q1004" s="47" t="s">
        <v>32432</v>
      </c>
      <c r="R1004" s="47" t="s">
        <v>32432</v>
      </c>
      <c r="S1004" s="2" t="s">
        <v>31186</v>
      </c>
      <c r="U1004" s="26">
        <v>1</v>
      </c>
    </row>
    <row r="1005" spans="1:32" ht="28.8" x14ac:dyDescent="0.3">
      <c r="A1005" t="s">
        <v>32385</v>
      </c>
      <c r="B1005" s="2" t="s">
        <v>19</v>
      </c>
      <c r="C1005" s="2" t="s">
        <v>1473</v>
      </c>
      <c r="D1005" s="2" t="s">
        <v>1475</v>
      </c>
      <c r="E1005" s="2" t="s">
        <v>1476</v>
      </c>
      <c r="F1005" s="2" t="s">
        <v>1786</v>
      </c>
      <c r="G1005" s="2" t="s">
        <v>1797</v>
      </c>
      <c r="H1005" s="3" t="s">
        <v>1798</v>
      </c>
      <c r="I1005" s="3" t="s">
        <v>1792</v>
      </c>
      <c r="J1005" s="3">
        <v>6</v>
      </c>
      <c r="K1005" s="2" t="s">
        <v>36</v>
      </c>
      <c r="O1005" s="7" t="s">
        <v>32429</v>
      </c>
      <c r="Q1005" s="47" t="s">
        <v>32433</v>
      </c>
      <c r="R1005" s="47" t="s">
        <v>32433</v>
      </c>
      <c r="S1005" s="2" t="s">
        <v>31186</v>
      </c>
      <c r="U1005" s="26">
        <v>1</v>
      </c>
    </row>
    <row r="1006" spans="1:32" x14ac:dyDescent="0.3">
      <c r="B1006" s="2" t="s">
        <v>19</v>
      </c>
      <c r="C1006" s="2" t="s">
        <v>1473</v>
      </c>
      <c r="D1006" s="2" t="s">
        <v>1475</v>
      </c>
      <c r="E1006" s="2" t="s">
        <v>1799</v>
      </c>
      <c r="H1006" s="3" t="s">
        <v>1800</v>
      </c>
      <c r="Q1006" s="47"/>
    </row>
    <row r="1007" spans="1:32" x14ac:dyDescent="0.3">
      <c r="L1007" s="163" t="s">
        <v>0</v>
      </c>
      <c r="M1007" s="163"/>
      <c r="N1007" s="163"/>
      <c r="O1007" s="163" t="s">
        <v>1</v>
      </c>
      <c r="P1007" s="163"/>
      <c r="Q1007" s="163"/>
      <c r="R1007" s="171" t="s">
        <v>32323</v>
      </c>
      <c r="S1007" s="171"/>
      <c r="T1007" s="171"/>
      <c r="U1007" s="171"/>
      <c r="V1007" s="171"/>
      <c r="W1007" s="171" t="s">
        <v>31185</v>
      </c>
      <c r="X1007" s="171"/>
      <c r="Y1007" s="171"/>
      <c r="Z1007" s="171"/>
      <c r="AA1007" s="171"/>
    </row>
    <row r="1008" spans="1:32" ht="43.2" x14ac:dyDescent="0.3">
      <c r="B1008" s="2" t="s">
        <v>19</v>
      </c>
      <c r="C1008" s="2" t="s">
        <v>1473</v>
      </c>
      <c r="D1008" s="2" t="s">
        <v>1475</v>
      </c>
      <c r="E1008" s="2" t="s">
        <v>1799</v>
      </c>
      <c r="F1008" s="2" t="s">
        <v>1801</v>
      </c>
      <c r="H1008" s="3" t="s">
        <v>1802</v>
      </c>
      <c r="L1008" s="35" t="s">
        <v>12</v>
      </c>
      <c r="M1008" s="35" t="s">
        <v>13</v>
      </c>
      <c r="N1008" s="35" t="s">
        <v>14</v>
      </c>
      <c r="O1008" s="46" t="s">
        <v>31196</v>
      </c>
      <c r="P1008" s="35" t="s">
        <v>31195</v>
      </c>
      <c r="Q1008" s="31" t="s">
        <v>32312</v>
      </c>
      <c r="R1008" s="36" t="s">
        <v>32319</v>
      </c>
      <c r="S1008" s="36" t="s">
        <v>32320</v>
      </c>
      <c r="T1008" s="36" t="s">
        <v>17</v>
      </c>
      <c r="U1008" s="36" t="s">
        <v>18</v>
      </c>
      <c r="V1008" s="36" t="s">
        <v>31184</v>
      </c>
      <c r="W1008" s="36" t="s">
        <v>32319</v>
      </c>
      <c r="X1008" s="36" t="s">
        <v>32320</v>
      </c>
      <c r="Y1008" s="36" t="s">
        <v>17</v>
      </c>
      <c r="Z1008" s="36" t="s">
        <v>18</v>
      </c>
      <c r="AA1008" s="36" t="s">
        <v>31184</v>
      </c>
    </row>
    <row r="1009" spans="1:27" ht="43.2" x14ac:dyDescent="0.3">
      <c r="A1009" t="s">
        <v>32385</v>
      </c>
      <c r="B1009" s="2" t="s">
        <v>19</v>
      </c>
      <c r="C1009" s="2" t="s">
        <v>1473</v>
      </c>
      <c r="D1009" s="2" t="s">
        <v>1475</v>
      </c>
      <c r="E1009" s="2" t="s">
        <v>1799</v>
      </c>
      <c r="F1009" s="2" t="s">
        <v>1801</v>
      </c>
      <c r="G1009" s="2" t="s">
        <v>1803</v>
      </c>
      <c r="H1009" s="3" t="s">
        <v>1804</v>
      </c>
      <c r="I1009" s="3" t="s">
        <v>1805</v>
      </c>
      <c r="K1009" s="2" t="s">
        <v>36</v>
      </c>
      <c r="O1009" s="7" t="s">
        <v>32434</v>
      </c>
      <c r="Q1009" s="47" t="s">
        <v>32372</v>
      </c>
      <c r="R1009" s="2">
        <v>0</v>
      </c>
      <c r="S1009" s="2">
        <v>50</v>
      </c>
      <c r="T1009" s="2" t="s">
        <v>31210</v>
      </c>
      <c r="V1009" s="26">
        <v>3</v>
      </c>
      <c r="W1009" s="26">
        <v>150</v>
      </c>
      <c r="X1009" s="26">
        <v>150</v>
      </c>
      <c r="Y1009" s="26" t="s">
        <v>31186</v>
      </c>
      <c r="Z1009" s="2"/>
      <c r="AA1009" s="26">
        <v>1</v>
      </c>
    </row>
    <row r="1010" spans="1:27" ht="43.2" x14ac:dyDescent="0.3">
      <c r="A1010" t="s">
        <v>32385</v>
      </c>
      <c r="B1010" s="2" t="s">
        <v>19</v>
      </c>
      <c r="C1010" s="2" t="s">
        <v>1473</v>
      </c>
      <c r="D1010" s="2" t="s">
        <v>1475</v>
      </c>
      <c r="E1010" s="2" t="s">
        <v>1799</v>
      </c>
      <c r="F1010" s="2" t="s">
        <v>1801</v>
      </c>
      <c r="G1010" s="2" t="s">
        <v>1806</v>
      </c>
      <c r="H1010" s="3" t="s">
        <v>1807</v>
      </c>
      <c r="I1010" s="3" t="s">
        <v>1805</v>
      </c>
      <c r="K1010" s="2" t="s">
        <v>36</v>
      </c>
      <c r="O1010" s="7" t="s">
        <v>32434</v>
      </c>
      <c r="Q1010" s="47" t="s">
        <v>32372</v>
      </c>
      <c r="R1010" s="2">
        <v>0</v>
      </c>
      <c r="S1010" s="2">
        <v>50</v>
      </c>
      <c r="T1010" s="2" t="s">
        <v>31210</v>
      </c>
      <c r="V1010" s="26">
        <v>3</v>
      </c>
      <c r="W1010" s="26">
        <v>168</v>
      </c>
      <c r="X1010" s="26">
        <v>168</v>
      </c>
      <c r="Y1010" s="26" t="s">
        <v>31186</v>
      </c>
      <c r="Z1010" s="2"/>
      <c r="AA1010" s="26">
        <v>1</v>
      </c>
    </row>
    <row r="1011" spans="1:27" ht="43.2" x14ac:dyDescent="0.3">
      <c r="A1011" t="s">
        <v>32385</v>
      </c>
      <c r="B1011" s="2" t="s">
        <v>19</v>
      </c>
      <c r="C1011" s="2" t="s">
        <v>1473</v>
      </c>
      <c r="D1011" s="2" t="s">
        <v>1475</v>
      </c>
      <c r="E1011" s="2" t="s">
        <v>1799</v>
      </c>
      <c r="F1011" s="2" t="s">
        <v>1801</v>
      </c>
      <c r="G1011" s="2" t="s">
        <v>1808</v>
      </c>
      <c r="H1011" s="3" t="s">
        <v>1809</v>
      </c>
      <c r="I1011" s="3" t="s">
        <v>1805</v>
      </c>
      <c r="J1011" s="3">
        <v>5</v>
      </c>
      <c r="K1011" s="2" t="s">
        <v>36</v>
      </c>
      <c r="O1011" s="7" t="s">
        <v>32434</v>
      </c>
      <c r="Q1011" s="47" t="s">
        <v>32372</v>
      </c>
      <c r="R1011" s="2">
        <v>0</v>
      </c>
      <c r="S1011" s="2">
        <v>50</v>
      </c>
      <c r="T1011" s="2" t="s">
        <v>31210</v>
      </c>
      <c r="V1011" s="26">
        <v>3</v>
      </c>
      <c r="W1011" s="26">
        <v>219</v>
      </c>
      <c r="X1011" s="26">
        <v>219</v>
      </c>
      <c r="Y1011" s="26" t="s">
        <v>31186</v>
      </c>
      <c r="Z1011" s="2"/>
      <c r="AA1011" s="26">
        <v>1</v>
      </c>
    </row>
    <row r="1012" spans="1:27" ht="43.2" x14ac:dyDescent="0.3">
      <c r="A1012" t="s">
        <v>32385</v>
      </c>
      <c r="B1012" s="2" t="s">
        <v>19</v>
      </c>
      <c r="C1012" s="2" t="s">
        <v>1473</v>
      </c>
      <c r="D1012" s="2" t="s">
        <v>1475</v>
      </c>
      <c r="E1012" s="2" t="s">
        <v>1799</v>
      </c>
      <c r="F1012" s="2" t="s">
        <v>1801</v>
      </c>
      <c r="G1012" s="2" t="s">
        <v>1810</v>
      </c>
      <c r="H1012" s="3" t="s">
        <v>1811</v>
      </c>
      <c r="I1012" s="3" t="s">
        <v>1805</v>
      </c>
      <c r="J1012" s="3">
        <v>1</v>
      </c>
      <c r="K1012" s="2" t="s">
        <v>36</v>
      </c>
      <c r="O1012" s="7" t="s">
        <v>32434</v>
      </c>
      <c r="Q1012" s="47" t="s">
        <v>32372</v>
      </c>
      <c r="R1012" s="2">
        <v>0</v>
      </c>
      <c r="S1012" s="2">
        <v>50</v>
      </c>
      <c r="T1012" s="2" t="s">
        <v>31210</v>
      </c>
      <c r="V1012" s="26">
        <v>3</v>
      </c>
      <c r="W1012" s="26">
        <v>273</v>
      </c>
      <c r="X1012" s="26">
        <v>273</v>
      </c>
      <c r="Y1012" s="26" t="s">
        <v>31186</v>
      </c>
      <c r="Z1012" s="2"/>
      <c r="AA1012" s="26">
        <v>1</v>
      </c>
    </row>
    <row r="1013" spans="1:27" ht="43.2" x14ac:dyDescent="0.3">
      <c r="A1013" t="s">
        <v>32385</v>
      </c>
      <c r="B1013" s="2" t="s">
        <v>19</v>
      </c>
      <c r="C1013" s="2" t="s">
        <v>1473</v>
      </c>
      <c r="D1013" s="2" t="s">
        <v>1475</v>
      </c>
      <c r="E1013" s="2" t="s">
        <v>1799</v>
      </c>
      <c r="F1013" s="2" t="s">
        <v>1801</v>
      </c>
      <c r="G1013" s="2" t="s">
        <v>1812</v>
      </c>
      <c r="H1013" s="3" t="s">
        <v>1813</v>
      </c>
      <c r="I1013" s="3" t="s">
        <v>1805</v>
      </c>
      <c r="J1013" s="3">
        <v>2</v>
      </c>
      <c r="K1013" s="2" t="s">
        <v>36</v>
      </c>
      <c r="O1013" s="7" t="s">
        <v>32434</v>
      </c>
      <c r="Q1013" s="47" t="s">
        <v>32372</v>
      </c>
      <c r="R1013" s="2">
        <v>0</v>
      </c>
      <c r="S1013" s="2">
        <v>50</v>
      </c>
      <c r="T1013" s="2" t="s">
        <v>31210</v>
      </c>
      <c r="V1013" s="26">
        <v>3</v>
      </c>
      <c r="W1013" s="26">
        <v>325</v>
      </c>
      <c r="X1013" s="26">
        <v>325</v>
      </c>
      <c r="Y1013" s="26" t="s">
        <v>31186</v>
      </c>
      <c r="Z1013" s="2"/>
      <c r="AA1013" s="26">
        <v>1</v>
      </c>
    </row>
    <row r="1014" spans="1:27" ht="43.2" x14ac:dyDescent="0.3">
      <c r="A1014" t="s">
        <v>32385</v>
      </c>
      <c r="B1014" s="2" t="s">
        <v>19</v>
      </c>
      <c r="C1014" s="2" t="s">
        <v>1473</v>
      </c>
      <c r="D1014" s="2" t="s">
        <v>1475</v>
      </c>
      <c r="E1014" s="2" t="s">
        <v>1799</v>
      </c>
      <c r="F1014" s="2" t="s">
        <v>1801</v>
      </c>
      <c r="G1014" s="2" t="s">
        <v>1814</v>
      </c>
      <c r="H1014" s="3" t="s">
        <v>1815</v>
      </c>
      <c r="I1014" s="3" t="s">
        <v>1805</v>
      </c>
      <c r="J1014" s="3">
        <v>2</v>
      </c>
      <c r="K1014" s="2" t="s">
        <v>36</v>
      </c>
      <c r="O1014" s="7" t="s">
        <v>32434</v>
      </c>
      <c r="Q1014" s="47" t="s">
        <v>32372</v>
      </c>
      <c r="R1014" s="2">
        <v>0</v>
      </c>
      <c r="S1014" s="2">
        <v>50</v>
      </c>
      <c r="T1014" s="2" t="s">
        <v>31210</v>
      </c>
      <c r="V1014" s="26">
        <v>3</v>
      </c>
      <c r="W1014" s="26">
        <v>377</v>
      </c>
      <c r="X1014" s="26">
        <v>377</v>
      </c>
      <c r="Y1014" s="26" t="s">
        <v>31186</v>
      </c>
      <c r="Z1014" s="2"/>
      <c r="AA1014" s="26">
        <v>1</v>
      </c>
    </row>
    <row r="1015" spans="1:27" ht="43.2" x14ac:dyDescent="0.3">
      <c r="A1015" t="s">
        <v>32385</v>
      </c>
      <c r="B1015" s="2" t="s">
        <v>19</v>
      </c>
      <c r="C1015" s="2" t="s">
        <v>1473</v>
      </c>
      <c r="D1015" s="2" t="s">
        <v>1475</v>
      </c>
      <c r="E1015" s="2" t="s">
        <v>1799</v>
      </c>
      <c r="F1015" s="2" t="s">
        <v>1801</v>
      </c>
      <c r="G1015" s="2" t="s">
        <v>1816</v>
      </c>
      <c r="H1015" s="3" t="s">
        <v>1817</v>
      </c>
      <c r="I1015" s="3" t="s">
        <v>1805</v>
      </c>
      <c r="K1015" s="2" t="s">
        <v>36</v>
      </c>
      <c r="O1015" s="7" t="s">
        <v>32434</v>
      </c>
      <c r="Q1015" s="47" t="s">
        <v>32372</v>
      </c>
      <c r="R1015" s="2">
        <v>0</v>
      </c>
      <c r="S1015" s="2">
        <v>50</v>
      </c>
      <c r="T1015" s="2" t="s">
        <v>31210</v>
      </c>
      <c r="V1015" s="26">
        <v>3</v>
      </c>
      <c r="W1015" s="26">
        <v>426</v>
      </c>
      <c r="X1015" s="26">
        <v>426</v>
      </c>
      <c r="Y1015" s="26" t="s">
        <v>31186</v>
      </c>
      <c r="Z1015" s="2"/>
      <c r="AA1015" s="26">
        <v>1</v>
      </c>
    </row>
    <row r="1016" spans="1:27" ht="43.2" x14ac:dyDescent="0.3">
      <c r="A1016" t="s">
        <v>32385</v>
      </c>
      <c r="B1016" s="2" t="s">
        <v>19</v>
      </c>
      <c r="C1016" s="2" t="s">
        <v>1473</v>
      </c>
      <c r="D1016" s="2" t="s">
        <v>1475</v>
      </c>
      <c r="E1016" s="2" t="s">
        <v>1799</v>
      </c>
      <c r="F1016" s="2" t="s">
        <v>1801</v>
      </c>
      <c r="G1016" s="2" t="s">
        <v>1818</v>
      </c>
      <c r="H1016" s="3" t="s">
        <v>1819</v>
      </c>
      <c r="I1016" s="3" t="s">
        <v>1805</v>
      </c>
      <c r="K1016" s="2" t="s">
        <v>36</v>
      </c>
      <c r="O1016" s="7" t="s">
        <v>32434</v>
      </c>
      <c r="Q1016" s="47" t="s">
        <v>32372</v>
      </c>
      <c r="R1016" s="2">
        <v>0</v>
      </c>
      <c r="S1016" s="2">
        <v>50</v>
      </c>
      <c r="T1016" s="2" t="s">
        <v>31210</v>
      </c>
      <c r="V1016" s="26">
        <v>3</v>
      </c>
      <c r="W1016" s="26">
        <v>476</v>
      </c>
      <c r="X1016" s="26">
        <v>476</v>
      </c>
      <c r="Y1016" s="26" t="s">
        <v>31186</v>
      </c>
      <c r="Z1016" s="2"/>
      <c r="AA1016" s="26">
        <v>1</v>
      </c>
    </row>
    <row r="1017" spans="1:27" ht="43.2" x14ac:dyDescent="0.3">
      <c r="A1017" t="s">
        <v>32385</v>
      </c>
      <c r="B1017" s="2" t="s">
        <v>19</v>
      </c>
      <c r="C1017" s="2" t="s">
        <v>1473</v>
      </c>
      <c r="D1017" s="2" t="s">
        <v>1475</v>
      </c>
      <c r="E1017" s="2" t="s">
        <v>1799</v>
      </c>
      <c r="F1017" s="2" t="s">
        <v>1801</v>
      </c>
      <c r="G1017" s="2" t="s">
        <v>1820</v>
      </c>
      <c r="H1017" s="3" t="s">
        <v>1821</v>
      </c>
      <c r="I1017" s="3" t="s">
        <v>1805</v>
      </c>
      <c r="K1017" s="2" t="s">
        <v>36</v>
      </c>
      <c r="O1017" s="7" t="s">
        <v>32434</v>
      </c>
      <c r="Q1017" s="47" t="s">
        <v>32372</v>
      </c>
      <c r="R1017" s="2">
        <v>0</v>
      </c>
      <c r="S1017" s="2">
        <v>50</v>
      </c>
      <c r="T1017" s="2" t="s">
        <v>31210</v>
      </c>
      <c r="V1017" s="26">
        <v>3</v>
      </c>
      <c r="W1017" s="26">
        <v>529</v>
      </c>
      <c r="X1017" s="26">
        <v>529</v>
      </c>
      <c r="Y1017" s="26" t="s">
        <v>31186</v>
      </c>
      <c r="Z1017" s="2"/>
      <c r="AA1017" s="26">
        <v>1</v>
      </c>
    </row>
    <row r="1018" spans="1:27" ht="43.2" x14ac:dyDescent="0.3">
      <c r="A1018" t="s">
        <v>32385</v>
      </c>
      <c r="B1018" s="2" t="s">
        <v>19</v>
      </c>
      <c r="C1018" s="2" t="s">
        <v>1473</v>
      </c>
      <c r="D1018" s="2" t="s">
        <v>1475</v>
      </c>
      <c r="E1018" s="2" t="s">
        <v>1799</v>
      </c>
      <c r="F1018" s="2" t="s">
        <v>1801</v>
      </c>
      <c r="G1018" s="2" t="s">
        <v>1822</v>
      </c>
      <c r="H1018" s="3" t="s">
        <v>1823</v>
      </c>
      <c r="I1018" s="3" t="s">
        <v>1805</v>
      </c>
      <c r="K1018" s="2" t="s">
        <v>36</v>
      </c>
      <c r="O1018" s="7" t="s">
        <v>32434</v>
      </c>
      <c r="Q1018" s="47" t="s">
        <v>32372</v>
      </c>
      <c r="R1018" s="2">
        <v>0</v>
      </c>
      <c r="S1018" s="2">
        <v>50</v>
      </c>
      <c r="T1018" s="2" t="s">
        <v>31210</v>
      </c>
      <c r="V1018" s="26">
        <v>3</v>
      </c>
      <c r="W1018" s="26">
        <v>579</v>
      </c>
      <c r="X1018" s="26">
        <v>579</v>
      </c>
      <c r="Y1018" s="26" t="s">
        <v>31186</v>
      </c>
      <c r="Z1018" s="2"/>
      <c r="AA1018" s="26">
        <v>1</v>
      </c>
    </row>
    <row r="1019" spans="1:27" ht="43.2" x14ac:dyDescent="0.3">
      <c r="A1019" t="s">
        <v>32385</v>
      </c>
      <c r="B1019" s="2" t="s">
        <v>19</v>
      </c>
      <c r="C1019" s="2" t="s">
        <v>1473</v>
      </c>
      <c r="D1019" s="2" t="s">
        <v>1475</v>
      </c>
      <c r="E1019" s="2" t="s">
        <v>1799</v>
      </c>
      <c r="F1019" s="2" t="s">
        <v>1801</v>
      </c>
      <c r="G1019" s="2" t="s">
        <v>1824</v>
      </c>
      <c r="H1019" s="3" t="s">
        <v>1825</v>
      </c>
      <c r="I1019" s="3" t="s">
        <v>1805</v>
      </c>
      <c r="K1019" s="2" t="s">
        <v>36</v>
      </c>
      <c r="O1019" s="7" t="s">
        <v>32434</v>
      </c>
      <c r="Q1019" s="47" t="s">
        <v>32372</v>
      </c>
      <c r="R1019" s="2">
        <v>0</v>
      </c>
      <c r="S1019" s="2">
        <v>50</v>
      </c>
      <c r="T1019" s="2" t="s">
        <v>31210</v>
      </c>
      <c r="V1019" s="26">
        <v>3</v>
      </c>
      <c r="W1019" s="26">
        <v>630</v>
      </c>
      <c r="X1019" s="26">
        <v>630</v>
      </c>
      <c r="Y1019" s="26" t="s">
        <v>31186</v>
      </c>
      <c r="Z1019" s="2"/>
      <c r="AA1019" s="26">
        <v>1</v>
      </c>
    </row>
    <row r="1020" spans="1:27" ht="43.2" x14ac:dyDescent="0.3">
      <c r="A1020" t="s">
        <v>32385</v>
      </c>
      <c r="B1020" s="2" t="s">
        <v>19</v>
      </c>
      <c r="C1020" s="2" t="s">
        <v>1473</v>
      </c>
      <c r="D1020" s="2" t="s">
        <v>1475</v>
      </c>
      <c r="E1020" s="2" t="s">
        <v>1799</v>
      </c>
      <c r="F1020" s="2" t="s">
        <v>1801</v>
      </c>
      <c r="G1020" s="2" t="s">
        <v>1826</v>
      </c>
      <c r="H1020" s="3" t="s">
        <v>1827</v>
      </c>
      <c r="I1020" s="3" t="s">
        <v>1805</v>
      </c>
      <c r="K1020" s="2" t="s">
        <v>36</v>
      </c>
      <c r="O1020" s="7" t="s">
        <v>32434</v>
      </c>
      <c r="Q1020" s="47" t="s">
        <v>32379</v>
      </c>
      <c r="R1020" s="2">
        <v>0</v>
      </c>
      <c r="S1020" s="2">
        <v>50</v>
      </c>
      <c r="T1020" s="2" t="s">
        <v>31210</v>
      </c>
      <c r="V1020" s="26">
        <v>3</v>
      </c>
      <c r="W1020" s="26">
        <v>150</v>
      </c>
      <c r="X1020" s="26">
        <v>150</v>
      </c>
      <c r="Y1020" s="26" t="s">
        <v>31186</v>
      </c>
      <c r="Z1020" s="2"/>
      <c r="AA1020" s="26">
        <v>1</v>
      </c>
    </row>
    <row r="1021" spans="1:27" ht="43.2" x14ac:dyDescent="0.3">
      <c r="A1021" t="s">
        <v>32385</v>
      </c>
      <c r="B1021" s="2" t="s">
        <v>19</v>
      </c>
      <c r="C1021" s="2" t="s">
        <v>1473</v>
      </c>
      <c r="D1021" s="2" t="s">
        <v>1475</v>
      </c>
      <c r="E1021" s="2" t="s">
        <v>1799</v>
      </c>
      <c r="F1021" s="2" t="s">
        <v>1801</v>
      </c>
      <c r="G1021" s="2" t="s">
        <v>1828</v>
      </c>
      <c r="H1021" s="3" t="s">
        <v>1829</v>
      </c>
      <c r="I1021" s="3" t="s">
        <v>1805</v>
      </c>
      <c r="K1021" s="2" t="s">
        <v>36</v>
      </c>
      <c r="O1021" s="7" t="s">
        <v>32434</v>
      </c>
      <c r="Q1021" s="47" t="s">
        <v>32379</v>
      </c>
      <c r="R1021" s="2">
        <v>0</v>
      </c>
      <c r="S1021" s="2">
        <v>50</v>
      </c>
      <c r="T1021" s="2" t="s">
        <v>31210</v>
      </c>
      <c r="V1021" s="26">
        <v>3</v>
      </c>
      <c r="W1021" s="26">
        <v>168</v>
      </c>
      <c r="X1021" s="26">
        <v>168</v>
      </c>
      <c r="Y1021" s="26" t="s">
        <v>31186</v>
      </c>
      <c r="Z1021" s="2"/>
      <c r="AA1021" s="26">
        <v>1</v>
      </c>
    </row>
    <row r="1022" spans="1:27" ht="43.2" x14ac:dyDescent="0.3">
      <c r="A1022" t="s">
        <v>32385</v>
      </c>
      <c r="B1022" s="2" t="s">
        <v>19</v>
      </c>
      <c r="C1022" s="2" t="s">
        <v>1473</v>
      </c>
      <c r="D1022" s="2" t="s">
        <v>1475</v>
      </c>
      <c r="E1022" s="2" t="s">
        <v>1799</v>
      </c>
      <c r="F1022" s="2" t="s">
        <v>1801</v>
      </c>
      <c r="G1022" s="2" t="s">
        <v>1830</v>
      </c>
      <c r="H1022" s="3" t="s">
        <v>1831</v>
      </c>
      <c r="I1022" s="3" t="s">
        <v>1805</v>
      </c>
      <c r="J1022" s="3">
        <v>11</v>
      </c>
      <c r="K1022" s="2" t="s">
        <v>36</v>
      </c>
      <c r="O1022" s="7" t="s">
        <v>32434</v>
      </c>
      <c r="Q1022" s="47" t="s">
        <v>32379</v>
      </c>
      <c r="R1022" s="2">
        <v>0</v>
      </c>
      <c r="S1022" s="2">
        <v>50</v>
      </c>
      <c r="T1022" s="2" t="s">
        <v>31210</v>
      </c>
      <c r="V1022" s="26">
        <v>3</v>
      </c>
      <c r="W1022" s="26">
        <v>219</v>
      </c>
      <c r="X1022" s="26">
        <v>219</v>
      </c>
      <c r="Y1022" s="26" t="s">
        <v>31186</v>
      </c>
      <c r="Z1022" s="2"/>
      <c r="AA1022" s="26">
        <v>1</v>
      </c>
    </row>
    <row r="1023" spans="1:27" ht="43.2" x14ac:dyDescent="0.3">
      <c r="A1023" t="s">
        <v>32385</v>
      </c>
      <c r="B1023" s="2" t="s">
        <v>19</v>
      </c>
      <c r="C1023" s="2" t="s">
        <v>1473</v>
      </c>
      <c r="D1023" s="2" t="s">
        <v>1475</v>
      </c>
      <c r="E1023" s="2" t="s">
        <v>1799</v>
      </c>
      <c r="F1023" s="2" t="s">
        <v>1801</v>
      </c>
      <c r="G1023" s="2" t="s">
        <v>1832</v>
      </c>
      <c r="H1023" s="3" t="s">
        <v>1833</v>
      </c>
      <c r="I1023" s="3" t="s">
        <v>1805</v>
      </c>
      <c r="J1023" s="3">
        <v>1</v>
      </c>
      <c r="K1023" s="2" t="s">
        <v>36</v>
      </c>
      <c r="O1023" s="7" t="s">
        <v>32434</v>
      </c>
      <c r="Q1023" s="47" t="s">
        <v>32379</v>
      </c>
      <c r="R1023" s="2">
        <v>0</v>
      </c>
      <c r="S1023" s="2">
        <v>50</v>
      </c>
      <c r="T1023" s="2" t="s">
        <v>31210</v>
      </c>
      <c r="V1023" s="26">
        <v>3</v>
      </c>
      <c r="W1023" s="26">
        <v>273</v>
      </c>
      <c r="X1023" s="26">
        <v>273</v>
      </c>
      <c r="Y1023" s="26" t="s">
        <v>31186</v>
      </c>
      <c r="Z1023" s="2"/>
      <c r="AA1023" s="26">
        <v>1</v>
      </c>
    </row>
    <row r="1024" spans="1:27" ht="43.2" x14ac:dyDescent="0.3">
      <c r="A1024" t="s">
        <v>32385</v>
      </c>
      <c r="B1024" s="2" t="s">
        <v>19</v>
      </c>
      <c r="C1024" s="2" t="s">
        <v>1473</v>
      </c>
      <c r="D1024" s="2" t="s">
        <v>1475</v>
      </c>
      <c r="E1024" s="2" t="s">
        <v>1799</v>
      </c>
      <c r="F1024" s="2" t="s">
        <v>1801</v>
      </c>
      <c r="G1024" s="2" t="s">
        <v>1834</v>
      </c>
      <c r="H1024" s="3" t="s">
        <v>1835</v>
      </c>
      <c r="I1024" s="3" t="s">
        <v>1805</v>
      </c>
      <c r="K1024" s="2" t="s">
        <v>36</v>
      </c>
      <c r="O1024" s="7" t="s">
        <v>32434</v>
      </c>
      <c r="Q1024" s="47" t="s">
        <v>32379</v>
      </c>
      <c r="R1024" s="2">
        <v>0</v>
      </c>
      <c r="S1024" s="2">
        <v>50</v>
      </c>
      <c r="T1024" s="2" t="s">
        <v>31210</v>
      </c>
      <c r="V1024" s="26">
        <v>3</v>
      </c>
      <c r="W1024" s="26">
        <v>325</v>
      </c>
      <c r="X1024" s="26">
        <v>325</v>
      </c>
      <c r="Y1024" s="26" t="s">
        <v>31186</v>
      </c>
      <c r="Z1024" s="2"/>
      <c r="AA1024" s="26">
        <v>1</v>
      </c>
    </row>
    <row r="1025" spans="1:27" ht="43.2" x14ac:dyDescent="0.3">
      <c r="A1025" t="s">
        <v>32385</v>
      </c>
      <c r="B1025" s="2" t="s">
        <v>19</v>
      </c>
      <c r="C1025" s="2" t="s">
        <v>1473</v>
      </c>
      <c r="D1025" s="2" t="s">
        <v>1475</v>
      </c>
      <c r="E1025" s="2" t="s">
        <v>1799</v>
      </c>
      <c r="F1025" s="2" t="s">
        <v>1801</v>
      </c>
      <c r="G1025" s="2" t="s">
        <v>1836</v>
      </c>
      <c r="H1025" s="3" t="s">
        <v>1837</v>
      </c>
      <c r="I1025" s="3" t="s">
        <v>1805</v>
      </c>
      <c r="J1025" s="3">
        <v>3</v>
      </c>
      <c r="K1025" s="2" t="s">
        <v>36</v>
      </c>
      <c r="O1025" s="7" t="s">
        <v>32434</v>
      </c>
      <c r="Q1025" s="47" t="s">
        <v>32379</v>
      </c>
      <c r="R1025" s="2">
        <v>0</v>
      </c>
      <c r="S1025" s="2">
        <v>50</v>
      </c>
      <c r="T1025" s="2" t="s">
        <v>31210</v>
      </c>
      <c r="V1025" s="26">
        <v>3</v>
      </c>
      <c r="W1025" s="26">
        <v>377</v>
      </c>
      <c r="X1025" s="26">
        <v>377</v>
      </c>
      <c r="Y1025" s="26" t="s">
        <v>31186</v>
      </c>
      <c r="Z1025" s="2"/>
      <c r="AA1025" s="26">
        <v>1</v>
      </c>
    </row>
    <row r="1026" spans="1:27" ht="43.2" x14ac:dyDescent="0.3">
      <c r="A1026" t="s">
        <v>32385</v>
      </c>
      <c r="B1026" s="2" t="s">
        <v>19</v>
      </c>
      <c r="C1026" s="2" t="s">
        <v>1473</v>
      </c>
      <c r="D1026" s="2" t="s">
        <v>1475</v>
      </c>
      <c r="E1026" s="2" t="s">
        <v>1799</v>
      </c>
      <c r="F1026" s="2" t="s">
        <v>1801</v>
      </c>
      <c r="G1026" s="2" t="s">
        <v>1838</v>
      </c>
      <c r="H1026" s="3" t="s">
        <v>1839</v>
      </c>
      <c r="I1026" s="3" t="s">
        <v>1805</v>
      </c>
      <c r="J1026" s="3">
        <v>3</v>
      </c>
      <c r="K1026" s="2" t="s">
        <v>36</v>
      </c>
      <c r="O1026" s="7" t="s">
        <v>32434</v>
      </c>
      <c r="Q1026" s="47" t="s">
        <v>32379</v>
      </c>
      <c r="R1026" s="2">
        <v>0</v>
      </c>
      <c r="S1026" s="2">
        <v>50</v>
      </c>
      <c r="T1026" s="2" t="s">
        <v>31210</v>
      </c>
      <c r="V1026" s="26">
        <v>3</v>
      </c>
      <c r="W1026" s="26">
        <v>426</v>
      </c>
      <c r="X1026" s="26">
        <v>426</v>
      </c>
      <c r="Y1026" s="26" t="s">
        <v>31186</v>
      </c>
      <c r="Z1026" s="2"/>
      <c r="AA1026" s="26">
        <v>1</v>
      </c>
    </row>
    <row r="1027" spans="1:27" ht="43.2" x14ac:dyDescent="0.3">
      <c r="A1027" t="s">
        <v>32385</v>
      </c>
      <c r="B1027" s="2" t="s">
        <v>19</v>
      </c>
      <c r="C1027" s="2" t="s">
        <v>1473</v>
      </c>
      <c r="D1027" s="2" t="s">
        <v>1475</v>
      </c>
      <c r="E1027" s="2" t="s">
        <v>1799</v>
      </c>
      <c r="F1027" s="2" t="s">
        <v>1801</v>
      </c>
      <c r="G1027" s="2" t="s">
        <v>1840</v>
      </c>
      <c r="H1027" s="3" t="s">
        <v>1841</v>
      </c>
      <c r="I1027" s="3" t="s">
        <v>1805</v>
      </c>
      <c r="K1027" s="2" t="s">
        <v>36</v>
      </c>
      <c r="O1027" s="7" t="s">
        <v>32434</v>
      </c>
      <c r="Q1027" s="47" t="s">
        <v>32379</v>
      </c>
      <c r="R1027" s="2">
        <v>0</v>
      </c>
      <c r="S1027" s="2">
        <v>50</v>
      </c>
      <c r="T1027" s="2" t="s">
        <v>31210</v>
      </c>
      <c r="V1027" s="26">
        <v>3</v>
      </c>
      <c r="W1027" s="26">
        <v>476</v>
      </c>
      <c r="X1027" s="26">
        <v>476</v>
      </c>
      <c r="Y1027" s="26" t="s">
        <v>31186</v>
      </c>
      <c r="Z1027" s="2"/>
      <c r="AA1027" s="26">
        <v>1</v>
      </c>
    </row>
    <row r="1028" spans="1:27" ht="43.2" x14ac:dyDescent="0.3">
      <c r="A1028" t="s">
        <v>32385</v>
      </c>
      <c r="B1028" s="2" t="s">
        <v>19</v>
      </c>
      <c r="C1028" s="2" t="s">
        <v>1473</v>
      </c>
      <c r="D1028" s="2" t="s">
        <v>1475</v>
      </c>
      <c r="E1028" s="2" t="s">
        <v>1799</v>
      </c>
      <c r="F1028" s="2" t="s">
        <v>1801</v>
      </c>
      <c r="G1028" s="2" t="s">
        <v>1842</v>
      </c>
      <c r="H1028" s="3" t="s">
        <v>1843</v>
      </c>
      <c r="I1028" s="3" t="s">
        <v>1805</v>
      </c>
      <c r="J1028" s="3">
        <v>2</v>
      </c>
      <c r="K1028" s="2" t="s">
        <v>36</v>
      </c>
      <c r="O1028" s="7" t="s">
        <v>32434</v>
      </c>
      <c r="Q1028" s="47" t="s">
        <v>32379</v>
      </c>
      <c r="R1028" s="2">
        <v>0</v>
      </c>
      <c r="S1028" s="2">
        <v>50</v>
      </c>
      <c r="T1028" s="2" t="s">
        <v>31210</v>
      </c>
      <c r="V1028" s="26">
        <v>3</v>
      </c>
      <c r="W1028" s="26">
        <v>529</v>
      </c>
      <c r="X1028" s="26">
        <v>529</v>
      </c>
      <c r="Y1028" s="26" t="s">
        <v>31186</v>
      </c>
      <c r="Z1028" s="2"/>
      <c r="AA1028" s="26">
        <v>1</v>
      </c>
    </row>
    <row r="1029" spans="1:27" ht="43.2" x14ac:dyDescent="0.3">
      <c r="A1029" t="s">
        <v>32385</v>
      </c>
      <c r="B1029" s="2" t="s">
        <v>19</v>
      </c>
      <c r="C1029" s="2" t="s">
        <v>1473</v>
      </c>
      <c r="D1029" s="2" t="s">
        <v>1475</v>
      </c>
      <c r="E1029" s="2" t="s">
        <v>1799</v>
      </c>
      <c r="F1029" s="2" t="s">
        <v>1801</v>
      </c>
      <c r="G1029" s="2" t="s">
        <v>1844</v>
      </c>
      <c r="H1029" s="3" t="s">
        <v>1845</v>
      </c>
      <c r="I1029" s="3" t="s">
        <v>1805</v>
      </c>
      <c r="K1029" s="2" t="s">
        <v>36</v>
      </c>
      <c r="O1029" s="7" t="s">
        <v>32434</v>
      </c>
      <c r="Q1029" s="47" t="s">
        <v>32379</v>
      </c>
      <c r="R1029" s="2">
        <v>0</v>
      </c>
      <c r="S1029" s="2">
        <v>50</v>
      </c>
      <c r="T1029" s="2" t="s">
        <v>31210</v>
      </c>
      <c r="V1029" s="26">
        <v>3</v>
      </c>
      <c r="W1029" s="26">
        <v>579</v>
      </c>
      <c r="X1029" s="26">
        <v>579</v>
      </c>
      <c r="Y1029" s="26" t="s">
        <v>31186</v>
      </c>
      <c r="Z1029" s="2"/>
      <c r="AA1029" s="26">
        <v>1</v>
      </c>
    </row>
    <row r="1030" spans="1:27" ht="43.2" x14ac:dyDescent="0.3">
      <c r="A1030" t="s">
        <v>32385</v>
      </c>
      <c r="B1030" s="2" t="s">
        <v>19</v>
      </c>
      <c r="C1030" s="2" t="s">
        <v>1473</v>
      </c>
      <c r="D1030" s="2" t="s">
        <v>1475</v>
      </c>
      <c r="E1030" s="2" t="s">
        <v>1799</v>
      </c>
      <c r="F1030" s="2" t="s">
        <v>1801</v>
      </c>
      <c r="G1030" s="2" t="s">
        <v>1846</v>
      </c>
      <c r="H1030" s="3" t="s">
        <v>1847</v>
      </c>
      <c r="I1030" s="3" t="s">
        <v>1805</v>
      </c>
      <c r="J1030" s="3">
        <v>7</v>
      </c>
      <c r="K1030" s="2" t="s">
        <v>36</v>
      </c>
      <c r="O1030" s="7" t="s">
        <v>32434</v>
      </c>
      <c r="Q1030" s="47" t="s">
        <v>32379</v>
      </c>
      <c r="R1030" s="2">
        <v>0</v>
      </c>
      <c r="S1030" s="2">
        <v>50</v>
      </c>
      <c r="T1030" s="2" t="s">
        <v>31210</v>
      </c>
      <c r="V1030" s="26">
        <v>3</v>
      </c>
      <c r="W1030" s="26">
        <v>630</v>
      </c>
      <c r="X1030" s="26">
        <v>630</v>
      </c>
      <c r="Y1030" s="26" t="s">
        <v>31186</v>
      </c>
      <c r="Z1030" s="2"/>
      <c r="AA1030" s="26">
        <v>1</v>
      </c>
    </row>
    <row r="1031" spans="1:27" ht="43.2" x14ac:dyDescent="0.3">
      <c r="A1031" t="s">
        <v>32385</v>
      </c>
      <c r="B1031" s="2" t="s">
        <v>19</v>
      </c>
      <c r="C1031" s="2" t="s">
        <v>1473</v>
      </c>
      <c r="D1031" s="2" t="s">
        <v>1475</v>
      </c>
      <c r="E1031" s="2" t="s">
        <v>1799</v>
      </c>
      <c r="F1031" s="2" t="s">
        <v>1801</v>
      </c>
      <c r="G1031" s="2" t="s">
        <v>1848</v>
      </c>
      <c r="H1031" s="3" t="s">
        <v>1849</v>
      </c>
      <c r="I1031" s="3" t="s">
        <v>1805</v>
      </c>
      <c r="K1031" s="2" t="s">
        <v>36</v>
      </c>
      <c r="O1031" s="7" t="s">
        <v>32435</v>
      </c>
      <c r="Q1031" s="47" t="s">
        <v>32372</v>
      </c>
      <c r="R1031" s="2">
        <v>0</v>
      </c>
      <c r="S1031" s="2">
        <v>50</v>
      </c>
      <c r="T1031" s="2" t="s">
        <v>31210</v>
      </c>
      <c r="V1031" s="26">
        <v>3</v>
      </c>
      <c r="W1031" s="26">
        <v>150</v>
      </c>
      <c r="X1031" s="26">
        <v>150</v>
      </c>
      <c r="Y1031" s="26" t="s">
        <v>31186</v>
      </c>
      <c r="Z1031" s="2"/>
      <c r="AA1031" s="26">
        <v>1</v>
      </c>
    </row>
    <row r="1032" spans="1:27" ht="43.2" x14ac:dyDescent="0.3">
      <c r="A1032" t="s">
        <v>32385</v>
      </c>
      <c r="B1032" s="2" t="s">
        <v>19</v>
      </c>
      <c r="C1032" s="2" t="s">
        <v>1473</v>
      </c>
      <c r="D1032" s="2" t="s">
        <v>1475</v>
      </c>
      <c r="E1032" s="2" t="s">
        <v>1799</v>
      </c>
      <c r="F1032" s="2" t="s">
        <v>1801</v>
      </c>
      <c r="G1032" s="2" t="s">
        <v>1850</v>
      </c>
      <c r="H1032" s="3" t="s">
        <v>1851</v>
      </c>
      <c r="I1032" s="3" t="s">
        <v>1805</v>
      </c>
      <c r="K1032" s="2" t="s">
        <v>36</v>
      </c>
      <c r="O1032" s="7" t="s">
        <v>32435</v>
      </c>
      <c r="Q1032" s="47" t="s">
        <v>32372</v>
      </c>
      <c r="R1032" s="2">
        <v>0</v>
      </c>
      <c r="S1032" s="2">
        <v>50</v>
      </c>
      <c r="T1032" s="2" t="s">
        <v>31210</v>
      </c>
      <c r="V1032" s="26">
        <v>3</v>
      </c>
      <c r="W1032" s="26">
        <v>168</v>
      </c>
      <c r="X1032" s="26">
        <v>168</v>
      </c>
      <c r="Y1032" s="26" t="s">
        <v>31186</v>
      </c>
      <c r="Z1032" s="2"/>
      <c r="AA1032" s="26">
        <v>1</v>
      </c>
    </row>
    <row r="1033" spans="1:27" ht="43.2" x14ac:dyDescent="0.3">
      <c r="A1033" t="s">
        <v>32385</v>
      </c>
      <c r="B1033" s="2" t="s">
        <v>19</v>
      </c>
      <c r="C1033" s="2" t="s">
        <v>1473</v>
      </c>
      <c r="D1033" s="2" t="s">
        <v>1475</v>
      </c>
      <c r="E1033" s="2" t="s">
        <v>1799</v>
      </c>
      <c r="F1033" s="2" t="s">
        <v>1801</v>
      </c>
      <c r="G1033" s="2" t="s">
        <v>1852</v>
      </c>
      <c r="H1033" s="3" t="s">
        <v>1853</v>
      </c>
      <c r="I1033" s="3" t="s">
        <v>1805</v>
      </c>
      <c r="K1033" s="2" t="s">
        <v>36</v>
      </c>
      <c r="O1033" s="7" t="s">
        <v>32435</v>
      </c>
      <c r="Q1033" s="47" t="s">
        <v>32372</v>
      </c>
      <c r="R1033" s="2">
        <v>0</v>
      </c>
      <c r="S1033" s="2">
        <v>50</v>
      </c>
      <c r="T1033" s="2" t="s">
        <v>31210</v>
      </c>
      <c r="V1033" s="26">
        <v>3</v>
      </c>
      <c r="W1033" s="26">
        <v>219</v>
      </c>
      <c r="X1033" s="26">
        <v>219</v>
      </c>
      <c r="Y1033" s="26" t="s">
        <v>31186</v>
      </c>
      <c r="Z1033" s="2"/>
      <c r="AA1033" s="26">
        <v>1</v>
      </c>
    </row>
    <row r="1034" spans="1:27" ht="43.2" x14ac:dyDescent="0.3">
      <c r="A1034" t="s">
        <v>32385</v>
      </c>
      <c r="B1034" s="2" t="s">
        <v>19</v>
      </c>
      <c r="C1034" s="2" t="s">
        <v>1473</v>
      </c>
      <c r="D1034" s="2" t="s">
        <v>1475</v>
      </c>
      <c r="E1034" s="2" t="s">
        <v>1799</v>
      </c>
      <c r="F1034" s="2" t="s">
        <v>1801</v>
      </c>
      <c r="G1034" s="2" t="s">
        <v>1854</v>
      </c>
      <c r="H1034" s="3" t="s">
        <v>1855</v>
      </c>
      <c r="I1034" s="3" t="s">
        <v>1805</v>
      </c>
      <c r="K1034" s="2" t="s">
        <v>36</v>
      </c>
      <c r="O1034" s="7" t="s">
        <v>32435</v>
      </c>
      <c r="Q1034" s="47" t="s">
        <v>32372</v>
      </c>
      <c r="R1034" s="2">
        <v>0</v>
      </c>
      <c r="S1034" s="2">
        <v>50</v>
      </c>
      <c r="T1034" s="2" t="s">
        <v>31210</v>
      </c>
      <c r="V1034" s="26">
        <v>3</v>
      </c>
      <c r="W1034" s="26">
        <v>273</v>
      </c>
      <c r="X1034" s="26">
        <v>273</v>
      </c>
      <c r="Y1034" s="26" t="s">
        <v>31186</v>
      </c>
      <c r="Z1034" s="2"/>
      <c r="AA1034" s="26">
        <v>1</v>
      </c>
    </row>
    <row r="1035" spans="1:27" ht="43.2" x14ac:dyDescent="0.3">
      <c r="A1035" t="s">
        <v>32385</v>
      </c>
      <c r="B1035" s="2" t="s">
        <v>19</v>
      </c>
      <c r="C1035" s="2" t="s">
        <v>1473</v>
      </c>
      <c r="D1035" s="2" t="s">
        <v>1475</v>
      </c>
      <c r="E1035" s="2" t="s">
        <v>1799</v>
      </c>
      <c r="F1035" s="2" t="s">
        <v>1801</v>
      </c>
      <c r="G1035" s="2" t="s">
        <v>1856</v>
      </c>
      <c r="H1035" s="3" t="s">
        <v>1857</v>
      </c>
      <c r="I1035" s="3" t="s">
        <v>1805</v>
      </c>
      <c r="J1035" s="3">
        <v>1</v>
      </c>
      <c r="K1035" s="2" t="s">
        <v>36</v>
      </c>
      <c r="O1035" s="7" t="s">
        <v>32435</v>
      </c>
      <c r="Q1035" s="47" t="s">
        <v>32372</v>
      </c>
      <c r="R1035" s="2">
        <v>0</v>
      </c>
      <c r="S1035" s="2">
        <v>50</v>
      </c>
      <c r="T1035" s="2" t="s">
        <v>31210</v>
      </c>
      <c r="V1035" s="26">
        <v>3</v>
      </c>
      <c r="W1035" s="26">
        <v>325</v>
      </c>
      <c r="X1035" s="26">
        <v>325</v>
      </c>
      <c r="Y1035" s="26" t="s">
        <v>31186</v>
      </c>
      <c r="Z1035" s="2"/>
      <c r="AA1035" s="26">
        <v>1</v>
      </c>
    </row>
    <row r="1036" spans="1:27" ht="43.2" x14ac:dyDescent="0.3">
      <c r="A1036" t="s">
        <v>32385</v>
      </c>
      <c r="B1036" s="2" t="s">
        <v>19</v>
      </c>
      <c r="C1036" s="2" t="s">
        <v>1473</v>
      </c>
      <c r="D1036" s="2" t="s">
        <v>1475</v>
      </c>
      <c r="E1036" s="2" t="s">
        <v>1799</v>
      </c>
      <c r="F1036" s="2" t="s">
        <v>1801</v>
      </c>
      <c r="G1036" s="2" t="s">
        <v>1858</v>
      </c>
      <c r="H1036" s="3" t="s">
        <v>1859</v>
      </c>
      <c r="I1036" s="3" t="s">
        <v>1805</v>
      </c>
      <c r="K1036" s="2" t="s">
        <v>36</v>
      </c>
      <c r="O1036" s="7" t="s">
        <v>32435</v>
      </c>
      <c r="Q1036" s="47" t="s">
        <v>32372</v>
      </c>
      <c r="R1036" s="2">
        <v>0</v>
      </c>
      <c r="S1036" s="2">
        <v>50</v>
      </c>
      <c r="T1036" s="2" t="s">
        <v>31210</v>
      </c>
      <c r="V1036" s="26">
        <v>3</v>
      </c>
      <c r="W1036" s="26">
        <v>377</v>
      </c>
      <c r="X1036" s="26">
        <v>377</v>
      </c>
      <c r="Y1036" s="26" t="s">
        <v>31186</v>
      </c>
      <c r="Z1036" s="2"/>
      <c r="AA1036" s="26">
        <v>1</v>
      </c>
    </row>
    <row r="1037" spans="1:27" ht="43.2" x14ac:dyDescent="0.3">
      <c r="A1037" t="s">
        <v>32385</v>
      </c>
      <c r="B1037" s="2" t="s">
        <v>19</v>
      </c>
      <c r="C1037" s="2" t="s">
        <v>1473</v>
      </c>
      <c r="D1037" s="2" t="s">
        <v>1475</v>
      </c>
      <c r="E1037" s="2" t="s">
        <v>1799</v>
      </c>
      <c r="F1037" s="2" t="s">
        <v>1801</v>
      </c>
      <c r="G1037" s="2" t="s">
        <v>1860</v>
      </c>
      <c r="H1037" s="3" t="s">
        <v>1861</v>
      </c>
      <c r="I1037" s="3" t="s">
        <v>1805</v>
      </c>
      <c r="K1037" s="2" t="s">
        <v>36</v>
      </c>
      <c r="O1037" s="7" t="s">
        <v>32435</v>
      </c>
      <c r="Q1037" s="47" t="s">
        <v>32372</v>
      </c>
      <c r="R1037" s="2">
        <v>0</v>
      </c>
      <c r="S1037" s="2">
        <v>50</v>
      </c>
      <c r="T1037" s="2" t="s">
        <v>31210</v>
      </c>
      <c r="V1037" s="26">
        <v>3</v>
      </c>
      <c r="W1037" s="26">
        <v>426</v>
      </c>
      <c r="X1037" s="26">
        <v>426</v>
      </c>
      <c r="Y1037" s="26" t="s">
        <v>31186</v>
      </c>
      <c r="Z1037" s="2"/>
      <c r="AA1037" s="26">
        <v>1</v>
      </c>
    </row>
    <row r="1038" spans="1:27" ht="43.2" x14ac:dyDescent="0.3">
      <c r="A1038" t="s">
        <v>32385</v>
      </c>
      <c r="B1038" s="2" t="s">
        <v>19</v>
      </c>
      <c r="C1038" s="2" t="s">
        <v>1473</v>
      </c>
      <c r="D1038" s="2" t="s">
        <v>1475</v>
      </c>
      <c r="E1038" s="2" t="s">
        <v>1799</v>
      </c>
      <c r="F1038" s="2" t="s">
        <v>1801</v>
      </c>
      <c r="G1038" s="2" t="s">
        <v>1862</v>
      </c>
      <c r="H1038" s="3" t="s">
        <v>1863</v>
      </c>
      <c r="I1038" s="3" t="s">
        <v>1805</v>
      </c>
      <c r="K1038" s="2" t="s">
        <v>36</v>
      </c>
      <c r="O1038" s="7" t="s">
        <v>32435</v>
      </c>
      <c r="Q1038" s="47" t="s">
        <v>32372</v>
      </c>
      <c r="R1038" s="2">
        <v>0</v>
      </c>
      <c r="S1038" s="2">
        <v>50</v>
      </c>
      <c r="T1038" s="2" t="s">
        <v>31210</v>
      </c>
      <c r="V1038" s="26">
        <v>3</v>
      </c>
      <c r="W1038" s="26">
        <v>476</v>
      </c>
      <c r="X1038" s="26">
        <v>476</v>
      </c>
      <c r="Y1038" s="26" t="s">
        <v>31186</v>
      </c>
      <c r="Z1038" s="2"/>
      <c r="AA1038" s="26">
        <v>1</v>
      </c>
    </row>
    <row r="1039" spans="1:27" ht="43.2" x14ac:dyDescent="0.3">
      <c r="A1039" t="s">
        <v>32385</v>
      </c>
      <c r="B1039" s="2" t="s">
        <v>19</v>
      </c>
      <c r="C1039" s="2" t="s">
        <v>1473</v>
      </c>
      <c r="D1039" s="2" t="s">
        <v>1475</v>
      </c>
      <c r="E1039" s="2" t="s">
        <v>1799</v>
      </c>
      <c r="F1039" s="2" t="s">
        <v>1801</v>
      </c>
      <c r="G1039" s="2" t="s">
        <v>1864</v>
      </c>
      <c r="H1039" s="3" t="s">
        <v>1865</v>
      </c>
      <c r="I1039" s="3" t="s">
        <v>1805</v>
      </c>
      <c r="J1039" s="3">
        <v>1</v>
      </c>
      <c r="K1039" s="2" t="s">
        <v>36</v>
      </c>
      <c r="O1039" s="7" t="s">
        <v>32435</v>
      </c>
      <c r="Q1039" s="47" t="s">
        <v>32372</v>
      </c>
      <c r="R1039" s="2">
        <v>0</v>
      </c>
      <c r="S1039" s="2">
        <v>50</v>
      </c>
      <c r="T1039" s="2" t="s">
        <v>31210</v>
      </c>
      <c r="V1039" s="26">
        <v>3</v>
      </c>
      <c r="W1039" s="26">
        <v>529</v>
      </c>
      <c r="X1039" s="26">
        <v>529</v>
      </c>
      <c r="Y1039" s="26" t="s">
        <v>31186</v>
      </c>
      <c r="Z1039" s="2"/>
      <c r="AA1039" s="26">
        <v>1</v>
      </c>
    </row>
    <row r="1040" spans="1:27" ht="43.2" x14ac:dyDescent="0.3">
      <c r="A1040" t="s">
        <v>32385</v>
      </c>
      <c r="B1040" s="2" t="s">
        <v>19</v>
      </c>
      <c r="C1040" s="2" t="s">
        <v>1473</v>
      </c>
      <c r="D1040" s="2" t="s">
        <v>1475</v>
      </c>
      <c r="E1040" s="2" t="s">
        <v>1799</v>
      </c>
      <c r="F1040" s="2" t="s">
        <v>1801</v>
      </c>
      <c r="G1040" s="2" t="s">
        <v>1866</v>
      </c>
      <c r="H1040" s="3" t="s">
        <v>1867</v>
      </c>
      <c r="I1040" s="3" t="s">
        <v>1805</v>
      </c>
      <c r="J1040" s="3">
        <v>2</v>
      </c>
      <c r="K1040" s="2" t="s">
        <v>36</v>
      </c>
      <c r="O1040" s="7" t="s">
        <v>32435</v>
      </c>
      <c r="Q1040" s="47" t="s">
        <v>32372</v>
      </c>
      <c r="R1040" s="2">
        <v>0</v>
      </c>
      <c r="S1040" s="2">
        <v>50</v>
      </c>
      <c r="T1040" s="2" t="s">
        <v>31210</v>
      </c>
      <c r="V1040" s="26">
        <v>3</v>
      </c>
      <c r="W1040" s="26">
        <v>579</v>
      </c>
      <c r="X1040" s="26">
        <v>579</v>
      </c>
      <c r="Y1040" s="26" t="s">
        <v>31186</v>
      </c>
      <c r="Z1040" s="2"/>
      <c r="AA1040" s="26">
        <v>1</v>
      </c>
    </row>
    <row r="1041" spans="1:27" ht="43.2" x14ac:dyDescent="0.3">
      <c r="A1041" t="s">
        <v>32385</v>
      </c>
      <c r="B1041" s="2" t="s">
        <v>19</v>
      </c>
      <c r="C1041" s="2" t="s">
        <v>1473</v>
      </c>
      <c r="D1041" s="2" t="s">
        <v>1475</v>
      </c>
      <c r="E1041" s="2" t="s">
        <v>1799</v>
      </c>
      <c r="F1041" s="2" t="s">
        <v>1801</v>
      </c>
      <c r="G1041" s="2" t="s">
        <v>1868</v>
      </c>
      <c r="H1041" s="3" t="s">
        <v>1869</v>
      </c>
      <c r="I1041" s="3" t="s">
        <v>1805</v>
      </c>
      <c r="K1041" s="2" t="s">
        <v>36</v>
      </c>
      <c r="O1041" s="7" t="s">
        <v>32435</v>
      </c>
      <c r="Q1041" s="47" t="s">
        <v>32372</v>
      </c>
      <c r="R1041" s="2">
        <v>0</v>
      </c>
      <c r="S1041" s="2">
        <v>50</v>
      </c>
      <c r="T1041" s="2" t="s">
        <v>31210</v>
      </c>
      <c r="V1041" s="26">
        <v>3</v>
      </c>
      <c r="W1041" s="26">
        <v>630</v>
      </c>
      <c r="X1041" s="26">
        <v>630</v>
      </c>
      <c r="Y1041" s="26" t="s">
        <v>31186</v>
      </c>
      <c r="Z1041" s="2"/>
      <c r="AA1041" s="26">
        <v>1</v>
      </c>
    </row>
    <row r="1042" spans="1:27" ht="43.2" x14ac:dyDescent="0.3">
      <c r="A1042" t="s">
        <v>32385</v>
      </c>
      <c r="B1042" s="2" t="s">
        <v>19</v>
      </c>
      <c r="C1042" s="2" t="s">
        <v>1473</v>
      </c>
      <c r="D1042" s="2" t="s">
        <v>1475</v>
      </c>
      <c r="E1042" s="2" t="s">
        <v>1799</v>
      </c>
      <c r="F1042" s="2" t="s">
        <v>1801</v>
      </c>
      <c r="G1042" s="2" t="s">
        <v>1870</v>
      </c>
      <c r="H1042" s="3" t="s">
        <v>1871</v>
      </c>
      <c r="I1042" s="3" t="s">
        <v>1805</v>
      </c>
      <c r="K1042" s="2" t="s">
        <v>36</v>
      </c>
      <c r="O1042" s="7" t="s">
        <v>32435</v>
      </c>
      <c r="Q1042" s="47" t="s">
        <v>32379</v>
      </c>
      <c r="R1042" s="2">
        <v>0</v>
      </c>
      <c r="S1042" s="2">
        <v>50</v>
      </c>
      <c r="T1042" s="2" t="s">
        <v>31210</v>
      </c>
      <c r="V1042" s="26">
        <v>3</v>
      </c>
      <c r="W1042" s="26">
        <v>150</v>
      </c>
      <c r="X1042" s="26">
        <v>150</v>
      </c>
      <c r="Y1042" s="26" t="s">
        <v>31186</v>
      </c>
      <c r="Z1042" s="2"/>
      <c r="AA1042" s="26">
        <v>1</v>
      </c>
    </row>
    <row r="1043" spans="1:27" ht="43.2" x14ac:dyDescent="0.3">
      <c r="A1043" t="s">
        <v>32385</v>
      </c>
      <c r="B1043" s="2" t="s">
        <v>19</v>
      </c>
      <c r="C1043" s="2" t="s">
        <v>1473</v>
      </c>
      <c r="D1043" s="2" t="s">
        <v>1475</v>
      </c>
      <c r="E1043" s="2" t="s">
        <v>1799</v>
      </c>
      <c r="F1043" s="2" t="s">
        <v>1801</v>
      </c>
      <c r="G1043" s="2" t="s">
        <v>1872</v>
      </c>
      <c r="H1043" s="3" t="s">
        <v>1873</v>
      </c>
      <c r="I1043" s="3" t="s">
        <v>1805</v>
      </c>
      <c r="K1043" s="2" t="s">
        <v>36</v>
      </c>
      <c r="O1043" s="7" t="s">
        <v>32435</v>
      </c>
      <c r="Q1043" s="47" t="s">
        <v>32379</v>
      </c>
      <c r="R1043" s="2">
        <v>0</v>
      </c>
      <c r="S1043" s="2">
        <v>50</v>
      </c>
      <c r="T1043" s="2" t="s">
        <v>31210</v>
      </c>
      <c r="V1043" s="26">
        <v>3</v>
      </c>
      <c r="W1043" s="26">
        <v>168</v>
      </c>
      <c r="X1043" s="26">
        <v>168</v>
      </c>
      <c r="Y1043" s="26" t="s">
        <v>31186</v>
      </c>
      <c r="Z1043" s="2"/>
      <c r="AA1043" s="26">
        <v>1</v>
      </c>
    </row>
    <row r="1044" spans="1:27" ht="43.2" x14ac:dyDescent="0.3">
      <c r="A1044" t="s">
        <v>32385</v>
      </c>
      <c r="B1044" s="2" t="s">
        <v>19</v>
      </c>
      <c r="C1044" s="2" t="s">
        <v>1473</v>
      </c>
      <c r="D1044" s="2" t="s">
        <v>1475</v>
      </c>
      <c r="E1044" s="2" t="s">
        <v>1799</v>
      </c>
      <c r="F1044" s="2" t="s">
        <v>1801</v>
      </c>
      <c r="G1044" s="2" t="s">
        <v>1874</v>
      </c>
      <c r="H1044" s="3" t="s">
        <v>1875</v>
      </c>
      <c r="I1044" s="3" t="s">
        <v>1805</v>
      </c>
      <c r="J1044" s="3">
        <v>1</v>
      </c>
      <c r="K1044" s="2" t="s">
        <v>36</v>
      </c>
      <c r="O1044" s="7" t="s">
        <v>32435</v>
      </c>
      <c r="Q1044" s="47" t="s">
        <v>32379</v>
      </c>
      <c r="R1044" s="2">
        <v>0</v>
      </c>
      <c r="S1044" s="2">
        <v>50</v>
      </c>
      <c r="T1044" s="2" t="s">
        <v>31210</v>
      </c>
      <c r="V1044" s="26">
        <v>3</v>
      </c>
      <c r="W1044" s="26">
        <v>219</v>
      </c>
      <c r="X1044" s="26">
        <v>219</v>
      </c>
      <c r="Y1044" s="26" t="s">
        <v>31186</v>
      </c>
      <c r="Z1044" s="2"/>
      <c r="AA1044" s="26">
        <v>1</v>
      </c>
    </row>
    <row r="1045" spans="1:27" ht="43.2" x14ac:dyDescent="0.3">
      <c r="A1045" t="s">
        <v>32385</v>
      </c>
      <c r="B1045" s="2" t="s">
        <v>19</v>
      </c>
      <c r="C1045" s="2" t="s">
        <v>1473</v>
      </c>
      <c r="D1045" s="2" t="s">
        <v>1475</v>
      </c>
      <c r="E1045" s="2" t="s">
        <v>1799</v>
      </c>
      <c r="F1045" s="2" t="s">
        <v>1801</v>
      </c>
      <c r="G1045" s="2" t="s">
        <v>1876</v>
      </c>
      <c r="H1045" s="3" t="s">
        <v>1877</v>
      </c>
      <c r="I1045" s="3" t="s">
        <v>1805</v>
      </c>
      <c r="J1045" s="3">
        <v>1</v>
      </c>
      <c r="K1045" s="2" t="s">
        <v>36</v>
      </c>
      <c r="O1045" s="7" t="s">
        <v>32435</v>
      </c>
      <c r="Q1045" s="47" t="s">
        <v>32379</v>
      </c>
      <c r="R1045" s="2">
        <v>0</v>
      </c>
      <c r="S1045" s="2">
        <v>50</v>
      </c>
      <c r="T1045" s="2" t="s">
        <v>31210</v>
      </c>
      <c r="V1045" s="26">
        <v>3</v>
      </c>
      <c r="W1045" s="26">
        <v>273</v>
      </c>
      <c r="X1045" s="26">
        <v>273</v>
      </c>
      <c r="Y1045" s="26" t="s">
        <v>31186</v>
      </c>
      <c r="Z1045" s="2"/>
      <c r="AA1045" s="26">
        <v>1</v>
      </c>
    </row>
    <row r="1046" spans="1:27" ht="43.2" x14ac:dyDescent="0.3">
      <c r="A1046" t="s">
        <v>32385</v>
      </c>
      <c r="B1046" s="2" t="s">
        <v>19</v>
      </c>
      <c r="C1046" s="2" t="s">
        <v>1473</v>
      </c>
      <c r="D1046" s="2" t="s">
        <v>1475</v>
      </c>
      <c r="E1046" s="2" t="s">
        <v>1799</v>
      </c>
      <c r="F1046" s="2" t="s">
        <v>1801</v>
      </c>
      <c r="G1046" s="2" t="s">
        <v>1878</v>
      </c>
      <c r="H1046" s="3" t="s">
        <v>1879</v>
      </c>
      <c r="I1046" s="3" t="s">
        <v>1805</v>
      </c>
      <c r="J1046" s="3">
        <v>2</v>
      </c>
      <c r="K1046" s="2" t="s">
        <v>36</v>
      </c>
      <c r="O1046" s="7" t="s">
        <v>32435</v>
      </c>
      <c r="Q1046" s="47" t="s">
        <v>32379</v>
      </c>
      <c r="R1046" s="2">
        <v>0</v>
      </c>
      <c r="S1046" s="2">
        <v>50</v>
      </c>
      <c r="T1046" s="2" t="s">
        <v>31210</v>
      </c>
      <c r="V1046" s="26">
        <v>3</v>
      </c>
      <c r="W1046" s="26">
        <v>325</v>
      </c>
      <c r="X1046" s="26">
        <v>325</v>
      </c>
      <c r="Y1046" s="26" t="s">
        <v>31186</v>
      </c>
      <c r="Z1046" s="2"/>
      <c r="AA1046" s="26">
        <v>1</v>
      </c>
    </row>
    <row r="1047" spans="1:27" ht="43.2" x14ac:dyDescent="0.3">
      <c r="A1047" t="s">
        <v>32385</v>
      </c>
      <c r="B1047" s="2" t="s">
        <v>19</v>
      </c>
      <c r="C1047" s="2" t="s">
        <v>1473</v>
      </c>
      <c r="D1047" s="2" t="s">
        <v>1475</v>
      </c>
      <c r="E1047" s="2" t="s">
        <v>1799</v>
      </c>
      <c r="F1047" s="2" t="s">
        <v>1801</v>
      </c>
      <c r="G1047" s="2" t="s">
        <v>1880</v>
      </c>
      <c r="H1047" s="3" t="s">
        <v>1881</v>
      </c>
      <c r="I1047" s="3" t="s">
        <v>1805</v>
      </c>
      <c r="J1047" s="3">
        <v>2</v>
      </c>
      <c r="K1047" s="2" t="s">
        <v>36</v>
      </c>
      <c r="O1047" s="7" t="s">
        <v>32435</v>
      </c>
      <c r="Q1047" s="47" t="s">
        <v>32379</v>
      </c>
      <c r="R1047" s="2">
        <v>0</v>
      </c>
      <c r="S1047" s="2">
        <v>50</v>
      </c>
      <c r="T1047" s="2" t="s">
        <v>31210</v>
      </c>
      <c r="V1047" s="26">
        <v>3</v>
      </c>
      <c r="W1047" s="26">
        <v>377</v>
      </c>
      <c r="X1047" s="26">
        <v>377</v>
      </c>
      <c r="Y1047" s="26" t="s">
        <v>31186</v>
      </c>
      <c r="Z1047" s="2"/>
      <c r="AA1047" s="26">
        <v>1</v>
      </c>
    </row>
    <row r="1048" spans="1:27" ht="43.2" x14ac:dyDescent="0.3">
      <c r="A1048" t="s">
        <v>32385</v>
      </c>
      <c r="B1048" s="2" t="s">
        <v>19</v>
      </c>
      <c r="C1048" s="2" t="s">
        <v>1473</v>
      </c>
      <c r="D1048" s="2" t="s">
        <v>1475</v>
      </c>
      <c r="E1048" s="2" t="s">
        <v>1799</v>
      </c>
      <c r="F1048" s="2" t="s">
        <v>1801</v>
      </c>
      <c r="G1048" s="2" t="s">
        <v>1882</v>
      </c>
      <c r="H1048" s="3" t="s">
        <v>1883</v>
      </c>
      <c r="I1048" s="3" t="s">
        <v>1805</v>
      </c>
      <c r="J1048" s="3">
        <v>3</v>
      </c>
      <c r="K1048" s="2" t="s">
        <v>36</v>
      </c>
      <c r="O1048" s="7" t="s">
        <v>32435</v>
      </c>
      <c r="Q1048" s="47" t="s">
        <v>32379</v>
      </c>
      <c r="R1048" s="2">
        <v>0</v>
      </c>
      <c r="S1048" s="2">
        <v>50</v>
      </c>
      <c r="T1048" s="2" t="s">
        <v>31210</v>
      </c>
      <c r="V1048" s="26">
        <v>3</v>
      </c>
      <c r="W1048" s="26">
        <v>426</v>
      </c>
      <c r="X1048" s="26">
        <v>426</v>
      </c>
      <c r="Y1048" s="26" t="s">
        <v>31186</v>
      </c>
      <c r="Z1048" s="2"/>
      <c r="AA1048" s="26">
        <v>1</v>
      </c>
    </row>
    <row r="1049" spans="1:27" ht="43.2" x14ac:dyDescent="0.3">
      <c r="A1049" t="s">
        <v>32385</v>
      </c>
      <c r="B1049" s="2" t="s">
        <v>19</v>
      </c>
      <c r="C1049" s="2" t="s">
        <v>1473</v>
      </c>
      <c r="D1049" s="2" t="s">
        <v>1475</v>
      </c>
      <c r="E1049" s="2" t="s">
        <v>1799</v>
      </c>
      <c r="F1049" s="2" t="s">
        <v>1801</v>
      </c>
      <c r="G1049" s="2" t="s">
        <v>1884</v>
      </c>
      <c r="H1049" s="3" t="s">
        <v>1885</v>
      </c>
      <c r="I1049" s="3" t="s">
        <v>1805</v>
      </c>
      <c r="K1049" s="2" t="s">
        <v>36</v>
      </c>
      <c r="O1049" s="7" t="s">
        <v>32435</v>
      </c>
      <c r="Q1049" s="47" t="s">
        <v>32379</v>
      </c>
      <c r="R1049" s="2">
        <v>0</v>
      </c>
      <c r="S1049" s="2">
        <v>50</v>
      </c>
      <c r="T1049" s="2" t="s">
        <v>31210</v>
      </c>
      <c r="V1049" s="26">
        <v>3</v>
      </c>
      <c r="W1049" s="26">
        <v>476</v>
      </c>
      <c r="X1049" s="26">
        <v>476</v>
      </c>
      <c r="Y1049" s="26" t="s">
        <v>31186</v>
      </c>
      <c r="Z1049" s="2"/>
      <c r="AA1049" s="26">
        <v>1</v>
      </c>
    </row>
    <row r="1050" spans="1:27" ht="43.2" x14ac:dyDescent="0.3">
      <c r="A1050" t="s">
        <v>32385</v>
      </c>
      <c r="B1050" s="2" t="s">
        <v>19</v>
      </c>
      <c r="C1050" s="2" t="s">
        <v>1473</v>
      </c>
      <c r="D1050" s="2" t="s">
        <v>1475</v>
      </c>
      <c r="E1050" s="2" t="s">
        <v>1799</v>
      </c>
      <c r="F1050" s="2" t="s">
        <v>1801</v>
      </c>
      <c r="G1050" s="2" t="s">
        <v>1886</v>
      </c>
      <c r="H1050" s="3" t="s">
        <v>1887</v>
      </c>
      <c r="I1050" s="3" t="s">
        <v>1805</v>
      </c>
      <c r="J1050" s="3">
        <v>4</v>
      </c>
      <c r="K1050" s="2" t="s">
        <v>36</v>
      </c>
      <c r="O1050" s="7" t="s">
        <v>32435</v>
      </c>
      <c r="Q1050" s="47" t="s">
        <v>32379</v>
      </c>
      <c r="R1050" s="2">
        <v>0</v>
      </c>
      <c r="S1050" s="2">
        <v>50</v>
      </c>
      <c r="T1050" s="2" t="s">
        <v>31210</v>
      </c>
      <c r="V1050" s="26">
        <v>3</v>
      </c>
      <c r="W1050" s="26">
        <v>529</v>
      </c>
      <c r="X1050" s="26">
        <v>529</v>
      </c>
      <c r="Y1050" s="26" t="s">
        <v>31186</v>
      </c>
      <c r="Z1050" s="2"/>
      <c r="AA1050" s="26">
        <v>1</v>
      </c>
    </row>
    <row r="1051" spans="1:27" ht="43.2" x14ac:dyDescent="0.3">
      <c r="A1051" t="s">
        <v>32385</v>
      </c>
      <c r="B1051" s="2" t="s">
        <v>19</v>
      </c>
      <c r="C1051" s="2" t="s">
        <v>1473</v>
      </c>
      <c r="D1051" s="2" t="s">
        <v>1475</v>
      </c>
      <c r="E1051" s="2" t="s">
        <v>1799</v>
      </c>
      <c r="F1051" s="2" t="s">
        <v>1801</v>
      </c>
      <c r="G1051" s="2" t="s">
        <v>1888</v>
      </c>
      <c r="H1051" s="3" t="s">
        <v>1889</v>
      </c>
      <c r="I1051" s="3" t="s">
        <v>1805</v>
      </c>
      <c r="K1051" s="2" t="s">
        <v>36</v>
      </c>
      <c r="O1051" s="7" t="s">
        <v>32435</v>
      </c>
      <c r="Q1051" s="47" t="s">
        <v>32379</v>
      </c>
      <c r="R1051" s="2">
        <v>0</v>
      </c>
      <c r="S1051" s="2">
        <v>50</v>
      </c>
      <c r="T1051" s="2" t="s">
        <v>31210</v>
      </c>
      <c r="V1051" s="26">
        <v>3</v>
      </c>
      <c r="W1051" s="26">
        <v>579</v>
      </c>
      <c r="X1051" s="26">
        <v>579</v>
      </c>
      <c r="Y1051" s="26" t="s">
        <v>31186</v>
      </c>
      <c r="Z1051" s="2"/>
      <c r="AA1051" s="26">
        <v>1</v>
      </c>
    </row>
    <row r="1052" spans="1:27" ht="43.2" x14ac:dyDescent="0.3">
      <c r="A1052" t="s">
        <v>32385</v>
      </c>
      <c r="B1052" s="2" t="s">
        <v>19</v>
      </c>
      <c r="C1052" s="2" t="s">
        <v>1473</v>
      </c>
      <c r="D1052" s="2" t="s">
        <v>1475</v>
      </c>
      <c r="E1052" s="2" t="s">
        <v>1799</v>
      </c>
      <c r="F1052" s="2" t="s">
        <v>1801</v>
      </c>
      <c r="G1052" s="2" t="s">
        <v>1890</v>
      </c>
      <c r="H1052" s="3" t="s">
        <v>1891</v>
      </c>
      <c r="I1052" s="3" t="s">
        <v>1805</v>
      </c>
      <c r="K1052" s="2" t="s">
        <v>36</v>
      </c>
      <c r="O1052" s="7" t="s">
        <v>32435</v>
      </c>
      <c r="Q1052" s="47" t="s">
        <v>32379</v>
      </c>
      <c r="R1052" s="2">
        <v>0</v>
      </c>
      <c r="S1052" s="2">
        <v>50</v>
      </c>
      <c r="T1052" s="2" t="s">
        <v>31210</v>
      </c>
      <c r="V1052" s="26">
        <v>3</v>
      </c>
      <c r="W1052" s="26">
        <v>630</v>
      </c>
      <c r="X1052" s="26">
        <v>630</v>
      </c>
      <c r="Y1052" s="26" t="s">
        <v>31186</v>
      </c>
      <c r="Z1052" s="2"/>
      <c r="AA1052" s="26">
        <v>1</v>
      </c>
    </row>
    <row r="1053" spans="1:27" x14ac:dyDescent="0.3">
      <c r="L1053" s="163" t="s">
        <v>0</v>
      </c>
      <c r="M1053" s="163"/>
      <c r="N1053" s="163"/>
      <c r="O1053" s="163" t="s">
        <v>1</v>
      </c>
      <c r="P1053" s="163"/>
      <c r="Q1053" s="163"/>
      <c r="R1053" s="171" t="s">
        <v>32323</v>
      </c>
      <c r="S1053" s="171"/>
      <c r="T1053" s="171"/>
      <c r="U1053" s="171"/>
      <c r="V1053" s="171"/>
      <c r="W1053" s="171" t="s">
        <v>31185</v>
      </c>
      <c r="X1053" s="171"/>
      <c r="Y1053" s="171"/>
      <c r="Z1053" s="171"/>
      <c r="AA1053" s="171"/>
    </row>
    <row r="1054" spans="1:27" ht="43.2" x14ac:dyDescent="0.3">
      <c r="B1054" s="2" t="s">
        <v>19</v>
      </c>
      <c r="C1054" s="2" t="s">
        <v>1473</v>
      </c>
      <c r="D1054" s="2" t="s">
        <v>1475</v>
      </c>
      <c r="E1054" s="2" t="s">
        <v>1799</v>
      </c>
      <c r="F1054" s="2" t="s">
        <v>1892</v>
      </c>
      <c r="H1054" s="3" t="s">
        <v>1893</v>
      </c>
      <c r="L1054" s="35" t="s">
        <v>12</v>
      </c>
      <c r="M1054" s="35" t="s">
        <v>13</v>
      </c>
      <c r="N1054" s="35" t="s">
        <v>14</v>
      </c>
      <c r="O1054" s="46" t="s">
        <v>31196</v>
      </c>
      <c r="P1054" s="35" t="s">
        <v>31195</v>
      </c>
      <c r="Q1054" s="31" t="s">
        <v>32312</v>
      </c>
      <c r="R1054" s="36" t="s">
        <v>32319</v>
      </c>
      <c r="S1054" s="36" t="s">
        <v>32320</v>
      </c>
      <c r="T1054" s="36" t="s">
        <v>17</v>
      </c>
      <c r="U1054" s="36" t="s">
        <v>18</v>
      </c>
      <c r="V1054" s="36" t="s">
        <v>31184</v>
      </c>
      <c r="W1054" s="36" t="s">
        <v>32319</v>
      </c>
      <c r="X1054" s="36" t="s">
        <v>32320</v>
      </c>
      <c r="Y1054" s="36" t="s">
        <v>17</v>
      </c>
      <c r="Z1054" s="36" t="s">
        <v>18</v>
      </c>
      <c r="AA1054" s="36" t="s">
        <v>31184</v>
      </c>
    </row>
    <row r="1055" spans="1:27" ht="43.2" x14ac:dyDescent="0.3">
      <c r="A1055" t="s">
        <v>32385</v>
      </c>
      <c r="B1055" s="2" t="s">
        <v>19</v>
      </c>
      <c r="C1055" s="2" t="s">
        <v>1473</v>
      </c>
      <c r="D1055" s="2" t="s">
        <v>1475</v>
      </c>
      <c r="E1055" s="2" t="s">
        <v>1799</v>
      </c>
      <c r="F1055" s="2" t="s">
        <v>1892</v>
      </c>
      <c r="G1055" s="2" t="s">
        <v>1894</v>
      </c>
      <c r="H1055" s="3" t="s">
        <v>1895</v>
      </c>
      <c r="I1055" s="3" t="s">
        <v>1896</v>
      </c>
      <c r="K1055" s="2" t="s">
        <v>36</v>
      </c>
      <c r="O1055" s="7" t="s">
        <v>32438</v>
      </c>
      <c r="Q1055" s="47" t="s">
        <v>32372</v>
      </c>
      <c r="R1055" s="2">
        <v>0</v>
      </c>
      <c r="S1055" s="2">
        <v>50</v>
      </c>
      <c r="T1055" s="2" t="s">
        <v>31210</v>
      </c>
      <c r="V1055" s="26">
        <v>3</v>
      </c>
      <c r="W1055" s="26">
        <v>150</v>
      </c>
      <c r="X1055" s="26">
        <v>150</v>
      </c>
      <c r="Y1055" s="26" t="s">
        <v>31186</v>
      </c>
      <c r="Z1055" s="2"/>
      <c r="AA1055" s="26">
        <v>1</v>
      </c>
    </row>
    <row r="1056" spans="1:27" ht="43.2" x14ac:dyDescent="0.3">
      <c r="A1056" t="s">
        <v>32385</v>
      </c>
      <c r="B1056" s="2" t="s">
        <v>19</v>
      </c>
      <c r="C1056" s="2" t="s">
        <v>1473</v>
      </c>
      <c r="D1056" s="2" t="s">
        <v>1475</v>
      </c>
      <c r="E1056" s="2" t="s">
        <v>1799</v>
      </c>
      <c r="F1056" s="2" t="s">
        <v>1892</v>
      </c>
      <c r="G1056" s="2" t="s">
        <v>1897</v>
      </c>
      <c r="H1056" s="3" t="s">
        <v>1898</v>
      </c>
      <c r="I1056" s="3" t="s">
        <v>1896</v>
      </c>
      <c r="K1056" s="2" t="s">
        <v>36</v>
      </c>
      <c r="O1056" s="7" t="s">
        <v>32438</v>
      </c>
      <c r="Q1056" s="47" t="s">
        <v>32372</v>
      </c>
      <c r="R1056" s="2">
        <v>0</v>
      </c>
      <c r="S1056" s="2">
        <v>50</v>
      </c>
      <c r="T1056" s="2" t="s">
        <v>31210</v>
      </c>
      <c r="V1056" s="26">
        <v>3</v>
      </c>
      <c r="W1056" s="26">
        <v>168</v>
      </c>
      <c r="X1056" s="26">
        <v>168</v>
      </c>
      <c r="Y1056" s="26" t="s">
        <v>31186</v>
      </c>
      <c r="Z1056" s="2"/>
      <c r="AA1056" s="26">
        <v>1</v>
      </c>
    </row>
    <row r="1057" spans="1:27" ht="43.2" x14ac:dyDescent="0.3">
      <c r="A1057" t="s">
        <v>32385</v>
      </c>
      <c r="B1057" s="2" t="s">
        <v>19</v>
      </c>
      <c r="C1057" s="2" t="s">
        <v>1473</v>
      </c>
      <c r="D1057" s="2" t="s">
        <v>1475</v>
      </c>
      <c r="E1057" s="2" t="s">
        <v>1799</v>
      </c>
      <c r="F1057" s="2" t="s">
        <v>1892</v>
      </c>
      <c r="G1057" s="2" t="s">
        <v>1899</v>
      </c>
      <c r="H1057" s="3" t="s">
        <v>1900</v>
      </c>
      <c r="I1057" s="3" t="s">
        <v>1896</v>
      </c>
      <c r="J1057" s="3">
        <v>20</v>
      </c>
      <c r="K1057" s="2" t="s">
        <v>36</v>
      </c>
      <c r="O1057" s="7" t="s">
        <v>32438</v>
      </c>
      <c r="Q1057" s="47" t="s">
        <v>32372</v>
      </c>
      <c r="R1057" s="2">
        <v>0</v>
      </c>
      <c r="S1057" s="2">
        <v>50</v>
      </c>
      <c r="T1057" s="2" t="s">
        <v>31210</v>
      </c>
      <c r="V1057" s="26">
        <v>3</v>
      </c>
      <c r="W1057" s="26">
        <v>219</v>
      </c>
      <c r="X1057" s="26">
        <v>219</v>
      </c>
      <c r="Y1057" s="26" t="s">
        <v>31186</v>
      </c>
      <c r="Z1057" s="2"/>
      <c r="AA1057" s="26">
        <v>1</v>
      </c>
    </row>
    <row r="1058" spans="1:27" ht="43.2" x14ac:dyDescent="0.3">
      <c r="A1058" t="s">
        <v>32385</v>
      </c>
      <c r="B1058" s="2" t="s">
        <v>19</v>
      </c>
      <c r="C1058" s="2" t="s">
        <v>1473</v>
      </c>
      <c r="D1058" s="2" t="s">
        <v>1475</v>
      </c>
      <c r="E1058" s="2" t="s">
        <v>1799</v>
      </c>
      <c r="F1058" s="2" t="s">
        <v>1892</v>
      </c>
      <c r="G1058" s="2" t="s">
        <v>1901</v>
      </c>
      <c r="H1058" s="3" t="s">
        <v>1902</v>
      </c>
      <c r="I1058" s="3" t="s">
        <v>1896</v>
      </c>
      <c r="K1058" s="2" t="s">
        <v>36</v>
      </c>
      <c r="O1058" s="7" t="s">
        <v>32438</v>
      </c>
      <c r="Q1058" s="47" t="s">
        <v>32372</v>
      </c>
      <c r="R1058" s="2">
        <v>0</v>
      </c>
      <c r="S1058" s="2">
        <v>50</v>
      </c>
      <c r="T1058" s="2" t="s">
        <v>31210</v>
      </c>
      <c r="V1058" s="26">
        <v>3</v>
      </c>
      <c r="W1058" s="26">
        <v>273</v>
      </c>
      <c r="X1058" s="26">
        <v>273</v>
      </c>
      <c r="Y1058" s="26" t="s">
        <v>31186</v>
      </c>
      <c r="Z1058" s="2"/>
      <c r="AA1058" s="26">
        <v>1</v>
      </c>
    </row>
    <row r="1059" spans="1:27" ht="43.2" x14ac:dyDescent="0.3">
      <c r="A1059" t="s">
        <v>32385</v>
      </c>
      <c r="B1059" s="2" t="s">
        <v>19</v>
      </c>
      <c r="C1059" s="2" t="s">
        <v>1473</v>
      </c>
      <c r="D1059" s="2" t="s">
        <v>1475</v>
      </c>
      <c r="E1059" s="2" t="s">
        <v>1799</v>
      </c>
      <c r="F1059" s="2" t="s">
        <v>1892</v>
      </c>
      <c r="G1059" s="2" t="s">
        <v>1903</v>
      </c>
      <c r="H1059" s="3" t="s">
        <v>1904</v>
      </c>
      <c r="I1059" s="3" t="s">
        <v>1896</v>
      </c>
      <c r="J1059" s="3">
        <v>7</v>
      </c>
      <c r="K1059" s="2" t="s">
        <v>36</v>
      </c>
      <c r="O1059" s="7" t="s">
        <v>32438</v>
      </c>
      <c r="Q1059" s="47" t="s">
        <v>32372</v>
      </c>
      <c r="R1059" s="2">
        <v>0</v>
      </c>
      <c r="S1059" s="2">
        <v>50</v>
      </c>
      <c r="T1059" s="2" t="s">
        <v>31210</v>
      </c>
      <c r="V1059" s="26">
        <v>3</v>
      </c>
      <c r="W1059" s="26">
        <v>325</v>
      </c>
      <c r="X1059" s="26">
        <v>325</v>
      </c>
      <c r="Y1059" s="26" t="s">
        <v>31186</v>
      </c>
      <c r="Z1059" s="2"/>
      <c r="AA1059" s="26">
        <v>1</v>
      </c>
    </row>
    <row r="1060" spans="1:27" ht="43.2" x14ac:dyDescent="0.3">
      <c r="A1060" t="s">
        <v>32385</v>
      </c>
      <c r="B1060" s="2" t="s">
        <v>19</v>
      </c>
      <c r="C1060" s="2" t="s">
        <v>1473</v>
      </c>
      <c r="D1060" s="2" t="s">
        <v>1475</v>
      </c>
      <c r="E1060" s="2" t="s">
        <v>1799</v>
      </c>
      <c r="F1060" s="2" t="s">
        <v>1892</v>
      </c>
      <c r="G1060" s="2" t="s">
        <v>1905</v>
      </c>
      <c r="H1060" s="3" t="s">
        <v>1906</v>
      </c>
      <c r="I1060" s="3" t="s">
        <v>1896</v>
      </c>
      <c r="J1060" s="3">
        <v>2</v>
      </c>
      <c r="K1060" s="2" t="s">
        <v>36</v>
      </c>
      <c r="O1060" s="7" t="s">
        <v>32438</v>
      </c>
      <c r="Q1060" s="47" t="s">
        <v>32372</v>
      </c>
      <c r="R1060" s="2">
        <v>0</v>
      </c>
      <c r="S1060" s="2">
        <v>50</v>
      </c>
      <c r="T1060" s="2" t="s">
        <v>31210</v>
      </c>
      <c r="V1060" s="26">
        <v>3</v>
      </c>
      <c r="W1060" s="26">
        <v>377</v>
      </c>
      <c r="X1060" s="26">
        <v>377</v>
      </c>
      <c r="Y1060" s="26" t="s">
        <v>31186</v>
      </c>
      <c r="Z1060" s="2"/>
      <c r="AA1060" s="26">
        <v>1</v>
      </c>
    </row>
    <row r="1061" spans="1:27" ht="43.2" x14ac:dyDescent="0.3">
      <c r="A1061" t="s">
        <v>32385</v>
      </c>
      <c r="B1061" s="2" t="s">
        <v>19</v>
      </c>
      <c r="C1061" s="2" t="s">
        <v>1473</v>
      </c>
      <c r="D1061" s="2" t="s">
        <v>1475</v>
      </c>
      <c r="E1061" s="2" t="s">
        <v>1799</v>
      </c>
      <c r="F1061" s="2" t="s">
        <v>1892</v>
      </c>
      <c r="G1061" s="2" t="s">
        <v>1907</v>
      </c>
      <c r="H1061" s="3" t="s">
        <v>1908</v>
      </c>
      <c r="I1061" s="3" t="s">
        <v>1896</v>
      </c>
      <c r="J1061" s="3">
        <v>7</v>
      </c>
      <c r="K1061" s="2" t="s">
        <v>36</v>
      </c>
      <c r="O1061" s="7" t="s">
        <v>32438</v>
      </c>
      <c r="Q1061" s="47" t="s">
        <v>32372</v>
      </c>
      <c r="R1061" s="2">
        <v>0</v>
      </c>
      <c r="S1061" s="2">
        <v>50</v>
      </c>
      <c r="T1061" s="2" t="s">
        <v>31210</v>
      </c>
      <c r="V1061" s="26">
        <v>3</v>
      </c>
      <c r="W1061" s="26">
        <v>426</v>
      </c>
      <c r="X1061" s="26">
        <v>426</v>
      </c>
      <c r="Y1061" s="26" t="s">
        <v>31186</v>
      </c>
      <c r="Z1061" s="2"/>
      <c r="AA1061" s="26">
        <v>1</v>
      </c>
    </row>
    <row r="1062" spans="1:27" ht="43.2" x14ac:dyDescent="0.3">
      <c r="A1062" t="s">
        <v>32385</v>
      </c>
      <c r="B1062" s="2" t="s">
        <v>19</v>
      </c>
      <c r="C1062" s="2" t="s">
        <v>1473</v>
      </c>
      <c r="D1062" s="2" t="s">
        <v>1475</v>
      </c>
      <c r="E1062" s="2" t="s">
        <v>1799</v>
      </c>
      <c r="F1062" s="2" t="s">
        <v>1892</v>
      </c>
      <c r="G1062" s="2" t="s">
        <v>1909</v>
      </c>
      <c r="H1062" s="3" t="s">
        <v>1910</v>
      </c>
      <c r="I1062" s="3" t="s">
        <v>1896</v>
      </c>
      <c r="K1062" s="2" t="s">
        <v>36</v>
      </c>
      <c r="O1062" s="7" t="s">
        <v>32438</v>
      </c>
      <c r="Q1062" s="47" t="s">
        <v>32372</v>
      </c>
      <c r="R1062" s="2">
        <v>0</v>
      </c>
      <c r="S1062" s="2">
        <v>50</v>
      </c>
      <c r="T1062" s="2" t="s">
        <v>31210</v>
      </c>
      <c r="V1062" s="26">
        <v>3</v>
      </c>
      <c r="W1062" s="26">
        <v>529</v>
      </c>
      <c r="X1062" s="26">
        <v>529</v>
      </c>
      <c r="Y1062" s="26" t="s">
        <v>31186</v>
      </c>
      <c r="Z1062" s="2"/>
      <c r="AA1062" s="26">
        <v>1</v>
      </c>
    </row>
    <row r="1063" spans="1:27" ht="43.2" x14ac:dyDescent="0.3">
      <c r="A1063" t="s">
        <v>32385</v>
      </c>
      <c r="B1063" s="2" t="s">
        <v>19</v>
      </c>
      <c r="C1063" s="2" t="s">
        <v>1473</v>
      </c>
      <c r="D1063" s="2" t="s">
        <v>1475</v>
      </c>
      <c r="E1063" s="2" t="s">
        <v>1799</v>
      </c>
      <c r="F1063" s="2" t="s">
        <v>1892</v>
      </c>
      <c r="G1063" s="2" t="s">
        <v>1911</v>
      </c>
      <c r="H1063" s="3" t="s">
        <v>1912</v>
      </c>
      <c r="I1063" s="3" t="s">
        <v>1896</v>
      </c>
      <c r="K1063" s="2" t="s">
        <v>36</v>
      </c>
      <c r="O1063" s="7" t="s">
        <v>32438</v>
      </c>
      <c r="Q1063" s="47" t="s">
        <v>32372</v>
      </c>
      <c r="R1063" s="2">
        <v>0</v>
      </c>
      <c r="S1063" s="2">
        <v>50</v>
      </c>
      <c r="T1063" s="2" t="s">
        <v>31210</v>
      </c>
      <c r="V1063" s="26">
        <v>3</v>
      </c>
      <c r="W1063" s="26">
        <v>579</v>
      </c>
      <c r="X1063" s="26">
        <v>579</v>
      </c>
      <c r="Y1063" s="26" t="s">
        <v>31186</v>
      </c>
      <c r="Z1063" s="2"/>
      <c r="AA1063" s="26">
        <v>1</v>
      </c>
    </row>
    <row r="1064" spans="1:27" ht="43.2" x14ac:dyDescent="0.3">
      <c r="A1064" t="s">
        <v>32385</v>
      </c>
      <c r="B1064" s="2" t="s">
        <v>19</v>
      </c>
      <c r="C1064" s="2" t="s">
        <v>1473</v>
      </c>
      <c r="D1064" s="2" t="s">
        <v>1475</v>
      </c>
      <c r="E1064" s="2" t="s">
        <v>1799</v>
      </c>
      <c r="F1064" s="2" t="s">
        <v>1892</v>
      </c>
      <c r="G1064" s="2" t="s">
        <v>1913</v>
      </c>
      <c r="H1064" s="3" t="s">
        <v>1914</v>
      </c>
      <c r="I1064" s="3" t="s">
        <v>1896</v>
      </c>
      <c r="K1064" s="2" t="s">
        <v>36</v>
      </c>
      <c r="O1064" s="7" t="s">
        <v>32438</v>
      </c>
      <c r="Q1064" s="47" t="s">
        <v>32372</v>
      </c>
      <c r="R1064" s="2">
        <v>0</v>
      </c>
      <c r="S1064" s="2">
        <v>50</v>
      </c>
      <c r="T1064" s="2" t="s">
        <v>31210</v>
      </c>
      <c r="V1064" s="26">
        <v>3</v>
      </c>
      <c r="W1064" s="26">
        <v>630</v>
      </c>
      <c r="X1064" s="26">
        <v>630</v>
      </c>
      <c r="Y1064" s="26" t="s">
        <v>31186</v>
      </c>
      <c r="Z1064" s="2"/>
      <c r="AA1064" s="26">
        <v>1</v>
      </c>
    </row>
    <row r="1065" spans="1:27" ht="43.2" x14ac:dyDescent="0.3">
      <c r="A1065" t="s">
        <v>32385</v>
      </c>
      <c r="B1065" s="2" t="s">
        <v>19</v>
      </c>
      <c r="C1065" s="2" t="s">
        <v>1473</v>
      </c>
      <c r="D1065" s="2" t="s">
        <v>1475</v>
      </c>
      <c r="E1065" s="2" t="s">
        <v>1799</v>
      </c>
      <c r="F1065" s="2" t="s">
        <v>1892</v>
      </c>
      <c r="G1065" s="2" t="s">
        <v>1915</v>
      </c>
      <c r="H1065" s="3" t="s">
        <v>1916</v>
      </c>
      <c r="I1065" s="3" t="s">
        <v>1896</v>
      </c>
      <c r="K1065" s="2" t="s">
        <v>36</v>
      </c>
      <c r="O1065" s="7" t="s">
        <v>32438</v>
      </c>
      <c r="Q1065" s="47" t="s">
        <v>32379</v>
      </c>
      <c r="R1065" s="2">
        <v>0</v>
      </c>
      <c r="S1065" s="2">
        <v>50</v>
      </c>
      <c r="T1065" s="2" t="s">
        <v>31210</v>
      </c>
      <c r="V1065" s="26">
        <v>3</v>
      </c>
      <c r="W1065" s="26">
        <v>150</v>
      </c>
      <c r="X1065" s="26">
        <v>150</v>
      </c>
      <c r="Y1065" s="26" t="s">
        <v>31186</v>
      </c>
      <c r="Z1065" s="2"/>
      <c r="AA1065" s="26">
        <v>1</v>
      </c>
    </row>
    <row r="1066" spans="1:27" ht="43.2" x14ac:dyDescent="0.3">
      <c r="A1066" t="s">
        <v>32385</v>
      </c>
      <c r="B1066" s="2" t="s">
        <v>19</v>
      </c>
      <c r="C1066" s="2" t="s">
        <v>1473</v>
      </c>
      <c r="D1066" s="2" t="s">
        <v>1475</v>
      </c>
      <c r="E1066" s="2" t="s">
        <v>1799</v>
      </c>
      <c r="F1066" s="2" t="s">
        <v>1892</v>
      </c>
      <c r="G1066" s="2" t="s">
        <v>1917</v>
      </c>
      <c r="H1066" s="3" t="s">
        <v>1918</v>
      </c>
      <c r="I1066" s="3" t="s">
        <v>1896</v>
      </c>
      <c r="J1066" s="3">
        <v>1</v>
      </c>
      <c r="K1066" s="2" t="s">
        <v>36</v>
      </c>
      <c r="O1066" s="7" t="s">
        <v>32438</v>
      </c>
      <c r="Q1066" s="47" t="s">
        <v>32379</v>
      </c>
      <c r="R1066" s="2">
        <v>0</v>
      </c>
      <c r="S1066" s="2">
        <v>50</v>
      </c>
      <c r="T1066" s="2" t="s">
        <v>31210</v>
      </c>
      <c r="V1066" s="26">
        <v>3</v>
      </c>
      <c r="W1066" s="26">
        <v>168</v>
      </c>
      <c r="X1066" s="26">
        <v>168</v>
      </c>
      <c r="Y1066" s="26" t="s">
        <v>31186</v>
      </c>
      <c r="Z1066" s="2"/>
      <c r="AA1066" s="26">
        <v>1</v>
      </c>
    </row>
    <row r="1067" spans="1:27" ht="43.2" x14ac:dyDescent="0.3">
      <c r="A1067" t="s">
        <v>32385</v>
      </c>
      <c r="B1067" s="2" t="s">
        <v>19</v>
      </c>
      <c r="C1067" s="2" t="s">
        <v>1473</v>
      </c>
      <c r="D1067" s="2" t="s">
        <v>1475</v>
      </c>
      <c r="E1067" s="2" t="s">
        <v>1799</v>
      </c>
      <c r="F1067" s="2" t="s">
        <v>1892</v>
      </c>
      <c r="G1067" s="2" t="s">
        <v>1919</v>
      </c>
      <c r="H1067" s="3" t="s">
        <v>1920</v>
      </c>
      <c r="I1067" s="3" t="s">
        <v>1896</v>
      </c>
      <c r="J1067" s="3">
        <v>28</v>
      </c>
      <c r="K1067" s="2" t="s">
        <v>36</v>
      </c>
      <c r="O1067" s="7" t="s">
        <v>32438</v>
      </c>
      <c r="Q1067" s="47" t="s">
        <v>32379</v>
      </c>
      <c r="R1067" s="2">
        <v>0</v>
      </c>
      <c r="S1067" s="2">
        <v>50</v>
      </c>
      <c r="T1067" s="2" t="s">
        <v>31210</v>
      </c>
      <c r="V1067" s="26">
        <v>3</v>
      </c>
      <c r="W1067" s="26">
        <v>219</v>
      </c>
      <c r="X1067" s="26">
        <v>219</v>
      </c>
      <c r="Y1067" s="26" t="s">
        <v>31186</v>
      </c>
      <c r="Z1067" s="2"/>
      <c r="AA1067" s="26">
        <v>1</v>
      </c>
    </row>
    <row r="1068" spans="1:27" ht="43.2" x14ac:dyDescent="0.3">
      <c r="A1068" t="s">
        <v>32385</v>
      </c>
      <c r="B1068" s="2" t="s">
        <v>19</v>
      </c>
      <c r="C1068" s="2" t="s">
        <v>1473</v>
      </c>
      <c r="D1068" s="2" t="s">
        <v>1475</v>
      </c>
      <c r="E1068" s="2" t="s">
        <v>1799</v>
      </c>
      <c r="F1068" s="2" t="s">
        <v>1892</v>
      </c>
      <c r="G1068" s="2" t="s">
        <v>1921</v>
      </c>
      <c r="H1068" s="3" t="s">
        <v>1922</v>
      </c>
      <c r="I1068" s="3" t="s">
        <v>1896</v>
      </c>
      <c r="K1068" s="2" t="s">
        <v>36</v>
      </c>
      <c r="O1068" s="7" t="s">
        <v>32438</v>
      </c>
      <c r="Q1068" s="47" t="s">
        <v>32379</v>
      </c>
      <c r="R1068" s="2">
        <v>0</v>
      </c>
      <c r="S1068" s="2">
        <v>50</v>
      </c>
      <c r="T1068" s="2" t="s">
        <v>31210</v>
      </c>
      <c r="V1068" s="26">
        <v>3</v>
      </c>
      <c r="W1068" s="26">
        <v>273</v>
      </c>
      <c r="X1068" s="26">
        <v>273</v>
      </c>
      <c r="Y1068" s="26" t="s">
        <v>31186</v>
      </c>
      <c r="Z1068" s="2"/>
      <c r="AA1068" s="26">
        <v>1</v>
      </c>
    </row>
    <row r="1069" spans="1:27" ht="43.2" x14ac:dyDescent="0.3">
      <c r="A1069" t="s">
        <v>32385</v>
      </c>
      <c r="B1069" s="2" t="s">
        <v>19</v>
      </c>
      <c r="C1069" s="2" t="s">
        <v>1473</v>
      </c>
      <c r="D1069" s="2" t="s">
        <v>1475</v>
      </c>
      <c r="E1069" s="2" t="s">
        <v>1799</v>
      </c>
      <c r="F1069" s="2" t="s">
        <v>1892</v>
      </c>
      <c r="G1069" s="2" t="s">
        <v>1923</v>
      </c>
      <c r="H1069" s="3" t="s">
        <v>1924</v>
      </c>
      <c r="I1069" s="3" t="s">
        <v>1896</v>
      </c>
      <c r="J1069" s="3">
        <v>23</v>
      </c>
      <c r="K1069" s="2" t="s">
        <v>36</v>
      </c>
      <c r="O1069" s="7" t="s">
        <v>32438</v>
      </c>
      <c r="Q1069" s="47" t="s">
        <v>32379</v>
      </c>
      <c r="R1069" s="2">
        <v>0</v>
      </c>
      <c r="S1069" s="2">
        <v>50</v>
      </c>
      <c r="T1069" s="2" t="s">
        <v>31210</v>
      </c>
      <c r="V1069" s="26">
        <v>3</v>
      </c>
      <c r="W1069" s="26">
        <v>325</v>
      </c>
      <c r="X1069" s="26">
        <v>325</v>
      </c>
      <c r="Y1069" s="26" t="s">
        <v>31186</v>
      </c>
      <c r="Z1069" s="2"/>
      <c r="AA1069" s="26">
        <v>1</v>
      </c>
    </row>
    <row r="1070" spans="1:27" ht="43.2" x14ac:dyDescent="0.3">
      <c r="A1070" t="s">
        <v>32385</v>
      </c>
      <c r="B1070" s="2" t="s">
        <v>19</v>
      </c>
      <c r="C1070" s="2" t="s">
        <v>1473</v>
      </c>
      <c r="D1070" s="2" t="s">
        <v>1475</v>
      </c>
      <c r="E1070" s="2" t="s">
        <v>1799</v>
      </c>
      <c r="F1070" s="2" t="s">
        <v>1892</v>
      </c>
      <c r="G1070" s="2" t="s">
        <v>1925</v>
      </c>
      <c r="H1070" s="3" t="s">
        <v>1926</v>
      </c>
      <c r="I1070" s="3" t="s">
        <v>1896</v>
      </c>
      <c r="J1070" s="3">
        <v>3</v>
      </c>
      <c r="K1070" s="2" t="s">
        <v>36</v>
      </c>
      <c r="O1070" s="7" t="s">
        <v>32438</v>
      </c>
      <c r="Q1070" s="47" t="s">
        <v>32379</v>
      </c>
      <c r="R1070" s="2">
        <v>0</v>
      </c>
      <c r="S1070" s="2">
        <v>50</v>
      </c>
      <c r="T1070" s="2" t="s">
        <v>31210</v>
      </c>
      <c r="V1070" s="26">
        <v>3</v>
      </c>
      <c r="W1070" s="26">
        <v>377</v>
      </c>
      <c r="X1070" s="26">
        <v>377</v>
      </c>
      <c r="Y1070" s="26" t="s">
        <v>31186</v>
      </c>
      <c r="Z1070" s="2"/>
      <c r="AA1070" s="26">
        <v>1</v>
      </c>
    </row>
    <row r="1071" spans="1:27" ht="43.2" x14ac:dyDescent="0.3">
      <c r="A1071" t="s">
        <v>32385</v>
      </c>
      <c r="B1071" s="2" t="s">
        <v>19</v>
      </c>
      <c r="C1071" s="2" t="s">
        <v>1473</v>
      </c>
      <c r="D1071" s="2" t="s">
        <v>1475</v>
      </c>
      <c r="E1071" s="2" t="s">
        <v>1799</v>
      </c>
      <c r="F1071" s="2" t="s">
        <v>1892</v>
      </c>
      <c r="G1071" s="2" t="s">
        <v>1927</v>
      </c>
      <c r="H1071" s="3" t="s">
        <v>1928</v>
      </c>
      <c r="I1071" s="3" t="s">
        <v>1896</v>
      </c>
      <c r="J1071" s="3">
        <v>10</v>
      </c>
      <c r="K1071" s="2" t="s">
        <v>36</v>
      </c>
      <c r="O1071" s="7" t="s">
        <v>32438</v>
      </c>
      <c r="Q1071" s="47" t="s">
        <v>32379</v>
      </c>
      <c r="R1071" s="2">
        <v>0</v>
      </c>
      <c r="S1071" s="2">
        <v>50</v>
      </c>
      <c r="T1071" s="2" t="s">
        <v>31210</v>
      </c>
      <c r="V1071" s="26">
        <v>3</v>
      </c>
      <c r="W1071" s="26">
        <v>426</v>
      </c>
      <c r="X1071" s="26">
        <v>426</v>
      </c>
      <c r="Y1071" s="26" t="s">
        <v>31186</v>
      </c>
      <c r="Z1071" s="2"/>
      <c r="AA1071" s="26">
        <v>1</v>
      </c>
    </row>
    <row r="1072" spans="1:27" ht="43.2" x14ac:dyDescent="0.3">
      <c r="A1072" t="s">
        <v>32385</v>
      </c>
      <c r="B1072" s="2" t="s">
        <v>19</v>
      </c>
      <c r="C1072" s="2" t="s">
        <v>1473</v>
      </c>
      <c r="D1072" s="2" t="s">
        <v>1475</v>
      </c>
      <c r="E1072" s="2" t="s">
        <v>1799</v>
      </c>
      <c r="F1072" s="2" t="s">
        <v>1892</v>
      </c>
      <c r="G1072" s="2" t="s">
        <v>1929</v>
      </c>
      <c r="H1072" s="3" t="s">
        <v>1930</v>
      </c>
      <c r="I1072" s="3" t="s">
        <v>1896</v>
      </c>
      <c r="J1072" s="3">
        <v>3</v>
      </c>
      <c r="K1072" s="2" t="s">
        <v>36</v>
      </c>
      <c r="O1072" s="7" t="s">
        <v>32438</v>
      </c>
      <c r="Q1072" s="47" t="s">
        <v>32379</v>
      </c>
      <c r="R1072" s="2">
        <v>0</v>
      </c>
      <c r="S1072" s="2">
        <v>50</v>
      </c>
      <c r="T1072" s="2" t="s">
        <v>31210</v>
      </c>
      <c r="V1072" s="26">
        <v>3</v>
      </c>
      <c r="W1072" s="26">
        <v>529</v>
      </c>
      <c r="X1072" s="26">
        <v>529</v>
      </c>
      <c r="Y1072" s="26" t="s">
        <v>31186</v>
      </c>
      <c r="Z1072" s="2"/>
      <c r="AA1072" s="26">
        <v>1</v>
      </c>
    </row>
    <row r="1073" spans="1:27" ht="43.2" x14ac:dyDescent="0.3">
      <c r="A1073" t="s">
        <v>32385</v>
      </c>
      <c r="B1073" s="2" t="s">
        <v>19</v>
      </c>
      <c r="C1073" s="2" t="s">
        <v>1473</v>
      </c>
      <c r="D1073" s="2" t="s">
        <v>1475</v>
      </c>
      <c r="E1073" s="2" t="s">
        <v>1799</v>
      </c>
      <c r="F1073" s="2" t="s">
        <v>1892</v>
      </c>
      <c r="G1073" s="2" t="s">
        <v>1931</v>
      </c>
      <c r="H1073" s="3" t="s">
        <v>1932</v>
      </c>
      <c r="I1073" s="3" t="s">
        <v>1896</v>
      </c>
      <c r="J1073" s="3">
        <v>1</v>
      </c>
      <c r="K1073" s="2" t="s">
        <v>36</v>
      </c>
      <c r="O1073" s="7" t="s">
        <v>32438</v>
      </c>
      <c r="Q1073" s="47" t="s">
        <v>32379</v>
      </c>
      <c r="R1073" s="2">
        <v>0</v>
      </c>
      <c r="S1073" s="2">
        <v>50</v>
      </c>
      <c r="T1073" s="2" t="s">
        <v>31210</v>
      </c>
      <c r="V1073" s="26">
        <v>3</v>
      </c>
      <c r="W1073" s="26">
        <v>579</v>
      </c>
      <c r="X1073" s="26">
        <v>579</v>
      </c>
      <c r="Y1073" s="26" t="s">
        <v>31186</v>
      </c>
      <c r="Z1073" s="2"/>
      <c r="AA1073" s="26">
        <v>1</v>
      </c>
    </row>
    <row r="1074" spans="1:27" ht="43.2" x14ac:dyDescent="0.3">
      <c r="A1074" t="s">
        <v>32385</v>
      </c>
      <c r="B1074" s="2" t="s">
        <v>19</v>
      </c>
      <c r="C1074" s="2" t="s">
        <v>1473</v>
      </c>
      <c r="D1074" s="2" t="s">
        <v>1475</v>
      </c>
      <c r="E1074" s="2" t="s">
        <v>1799</v>
      </c>
      <c r="F1074" s="2" t="s">
        <v>1892</v>
      </c>
      <c r="G1074" s="2" t="s">
        <v>1933</v>
      </c>
      <c r="H1074" s="3" t="s">
        <v>1934</v>
      </c>
      <c r="I1074" s="3" t="s">
        <v>1896</v>
      </c>
      <c r="J1074" s="3">
        <v>3</v>
      </c>
      <c r="K1074" s="2" t="s">
        <v>36</v>
      </c>
      <c r="O1074" s="7" t="s">
        <v>32438</v>
      </c>
      <c r="Q1074" s="47" t="s">
        <v>32379</v>
      </c>
      <c r="R1074" s="2">
        <v>0</v>
      </c>
      <c r="S1074" s="2">
        <v>50</v>
      </c>
      <c r="T1074" s="2" t="s">
        <v>31210</v>
      </c>
      <c r="V1074" s="26">
        <v>3</v>
      </c>
      <c r="W1074" s="26">
        <v>630</v>
      </c>
      <c r="X1074" s="26">
        <v>630</v>
      </c>
      <c r="Y1074" s="26" t="s">
        <v>31186</v>
      </c>
      <c r="Z1074" s="2"/>
      <c r="AA1074" s="26">
        <v>1</v>
      </c>
    </row>
    <row r="1075" spans="1:27" ht="43.2" x14ac:dyDescent="0.3">
      <c r="A1075" t="s">
        <v>32385</v>
      </c>
      <c r="B1075" s="2" t="s">
        <v>19</v>
      </c>
      <c r="C1075" s="2" t="s">
        <v>1473</v>
      </c>
      <c r="D1075" s="2" t="s">
        <v>1475</v>
      </c>
      <c r="E1075" s="2" t="s">
        <v>1799</v>
      </c>
      <c r="F1075" s="2" t="s">
        <v>1892</v>
      </c>
      <c r="G1075" s="2" t="s">
        <v>1935</v>
      </c>
      <c r="H1075" s="3" t="s">
        <v>1936</v>
      </c>
      <c r="I1075" s="3" t="s">
        <v>1896</v>
      </c>
      <c r="K1075" s="2" t="s">
        <v>36</v>
      </c>
      <c r="O1075" s="7" t="s">
        <v>32438</v>
      </c>
      <c r="Q1075" s="47" t="s">
        <v>32372</v>
      </c>
      <c r="R1075" s="2">
        <v>0</v>
      </c>
      <c r="S1075" s="2">
        <v>50</v>
      </c>
      <c r="T1075" s="2" t="s">
        <v>31210</v>
      </c>
      <c r="V1075" s="26">
        <v>3</v>
      </c>
      <c r="W1075" s="26">
        <v>150</v>
      </c>
      <c r="X1075" s="26">
        <v>150</v>
      </c>
      <c r="Y1075" s="26" t="s">
        <v>31186</v>
      </c>
      <c r="Z1075" s="2"/>
      <c r="AA1075" s="26">
        <v>1</v>
      </c>
    </row>
    <row r="1076" spans="1:27" ht="43.2" x14ac:dyDescent="0.3">
      <c r="A1076" t="s">
        <v>32385</v>
      </c>
      <c r="B1076" s="2" t="s">
        <v>19</v>
      </c>
      <c r="C1076" s="2" t="s">
        <v>1473</v>
      </c>
      <c r="D1076" s="2" t="s">
        <v>1475</v>
      </c>
      <c r="E1076" s="2" t="s">
        <v>1799</v>
      </c>
      <c r="F1076" s="2" t="s">
        <v>1892</v>
      </c>
      <c r="G1076" s="2" t="s">
        <v>1937</v>
      </c>
      <c r="H1076" s="3" t="s">
        <v>1938</v>
      </c>
      <c r="I1076" s="3" t="s">
        <v>1896</v>
      </c>
      <c r="K1076" s="2" t="s">
        <v>36</v>
      </c>
      <c r="O1076" s="7" t="s">
        <v>32436</v>
      </c>
      <c r="Q1076" s="47" t="s">
        <v>32372</v>
      </c>
      <c r="R1076" s="2">
        <v>50</v>
      </c>
      <c r="S1076" s="2">
        <v>200</v>
      </c>
      <c r="T1076" s="2" t="s">
        <v>31210</v>
      </c>
      <c r="V1076" s="26">
        <v>3</v>
      </c>
      <c r="W1076" s="26">
        <v>168</v>
      </c>
      <c r="X1076" s="26">
        <v>168</v>
      </c>
      <c r="Y1076" s="26" t="s">
        <v>31186</v>
      </c>
      <c r="Z1076" s="2"/>
      <c r="AA1076" s="26">
        <v>1</v>
      </c>
    </row>
    <row r="1077" spans="1:27" ht="43.2" x14ac:dyDescent="0.3">
      <c r="A1077" t="s">
        <v>32385</v>
      </c>
      <c r="B1077" s="2" t="s">
        <v>19</v>
      </c>
      <c r="C1077" s="2" t="s">
        <v>1473</v>
      </c>
      <c r="D1077" s="2" t="s">
        <v>1475</v>
      </c>
      <c r="E1077" s="2" t="s">
        <v>1799</v>
      </c>
      <c r="F1077" s="2" t="s">
        <v>1892</v>
      </c>
      <c r="G1077" s="2" t="s">
        <v>1939</v>
      </c>
      <c r="H1077" s="3" t="s">
        <v>1940</v>
      </c>
      <c r="I1077" s="3" t="s">
        <v>1896</v>
      </c>
      <c r="K1077" s="2" t="s">
        <v>36</v>
      </c>
      <c r="O1077" s="7" t="s">
        <v>32436</v>
      </c>
      <c r="Q1077" s="47" t="s">
        <v>32372</v>
      </c>
      <c r="R1077" s="2">
        <v>50</v>
      </c>
      <c r="S1077" s="2">
        <v>200</v>
      </c>
      <c r="T1077" s="2" t="s">
        <v>31210</v>
      </c>
      <c r="V1077" s="26">
        <v>3</v>
      </c>
      <c r="W1077" s="26">
        <v>219</v>
      </c>
      <c r="X1077" s="26">
        <v>219</v>
      </c>
      <c r="Y1077" s="26" t="s">
        <v>31186</v>
      </c>
      <c r="Z1077" s="2"/>
      <c r="AA1077" s="26">
        <v>1</v>
      </c>
    </row>
    <row r="1078" spans="1:27" ht="43.2" x14ac:dyDescent="0.3">
      <c r="A1078" t="s">
        <v>32385</v>
      </c>
      <c r="B1078" s="2" t="s">
        <v>19</v>
      </c>
      <c r="C1078" s="2" t="s">
        <v>1473</v>
      </c>
      <c r="D1078" s="2" t="s">
        <v>1475</v>
      </c>
      <c r="E1078" s="2" t="s">
        <v>1799</v>
      </c>
      <c r="F1078" s="2" t="s">
        <v>1892</v>
      </c>
      <c r="G1078" s="2" t="s">
        <v>1941</v>
      </c>
      <c r="H1078" s="3" t="s">
        <v>1942</v>
      </c>
      <c r="I1078" s="3" t="s">
        <v>1896</v>
      </c>
      <c r="K1078" s="2" t="s">
        <v>36</v>
      </c>
      <c r="O1078" s="7" t="s">
        <v>32436</v>
      </c>
      <c r="Q1078" s="47" t="s">
        <v>32372</v>
      </c>
      <c r="R1078" s="2">
        <v>50</v>
      </c>
      <c r="S1078" s="2">
        <v>200</v>
      </c>
      <c r="T1078" s="2" t="s">
        <v>31210</v>
      </c>
      <c r="V1078" s="26">
        <v>3</v>
      </c>
      <c r="W1078" s="26">
        <v>273</v>
      </c>
      <c r="X1078" s="26">
        <v>273</v>
      </c>
      <c r="Y1078" s="26" t="s">
        <v>31186</v>
      </c>
      <c r="Z1078" s="2"/>
      <c r="AA1078" s="26">
        <v>1</v>
      </c>
    </row>
    <row r="1079" spans="1:27" ht="43.2" x14ac:dyDescent="0.3">
      <c r="A1079" t="s">
        <v>32385</v>
      </c>
      <c r="B1079" s="2" t="s">
        <v>19</v>
      </c>
      <c r="C1079" s="2" t="s">
        <v>1473</v>
      </c>
      <c r="D1079" s="2" t="s">
        <v>1475</v>
      </c>
      <c r="E1079" s="2" t="s">
        <v>1799</v>
      </c>
      <c r="F1079" s="2" t="s">
        <v>1892</v>
      </c>
      <c r="G1079" s="2" t="s">
        <v>1943</v>
      </c>
      <c r="H1079" s="3" t="s">
        <v>1944</v>
      </c>
      <c r="I1079" s="3" t="s">
        <v>1896</v>
      </c>
      <c r="K1079" s="2" t="s">
        <v>36</v>
      </c>
      <c r="O1079" s="7" t="s">
        <v>32436</v>
      </c>
      <c r="Q1079" s="47" t="s">
        <v>32372</v>
      </c>
      <c r="R1079" s="2">
        <v>50</v>
      </c>
      <c r="S1079" s="2">
        <v>200</v>
      </c>
      <c r="T1079" s="2" t="s">
        <v>31210</v>
      </c>
      <c r="V1079" s="26">
        <v>3</v>
      </c>
      <c r="W1079" s="26">
        <v>325</v>
      </c>
      <c r="X1079" s="26">
        <v>325</v>
      </c>
      <c r="Y1079" s="26" t="s">
        <v>31186</v>
      </c>
      <c r="Z1079" s="2"/>
      <c r="AA1079" s="26">
        <v>1</v>
      </c>
    </row>
    <row r="1080" spans="1:27" ht="43.2" x14ac:dyDescent="0.3">
      <c r="A1080" t="s">
        <v>32385</v>
      </c>
      <c r="B1080" s="2" t="s">
        <v>19</v>
      </c>
      <c r="C1080" s="2" t="s">
        <v>1473</v>
      </c>
      <c r="D1080" s="2" t="s">
        <v>1475</v>
      </c>
      <c r="E1080" s="2" t="s">
        <v>1799</v>
      </c>
      <c r="F1080" s="2" t="s">
        <v>1892</v>
      </c>
      <c r="G1080" s="2" t="s">
        <v>1945</v>
      </c>
      <c r="H1080" s="3" t="s">
        <v>1946</v>
      </c>
      <c r="I1080" s="3" t="s">
        <v>1896</v>
      </c>
      <c r="K1080" s="2" t="s">
        <v>36</v>
      </c>
      <c r="O1080" s="7" t="s">
        <v>32436</v>
      </c>
      <c r="Q1080" s="47" t="s">
        <v>32372</v>
      </c>
      <c r="R1080" s="2">
        <v>50</v>
      </c>
      <c r="S1080" s="2">
        <v>200</v>
      </c>
      <c r="T1080" s="2" t="s">
        <v>31210</v>
      </c>
      <c r="V1080" s="26">
        <v>3</v>
      </c>
      <c r="W1080" s="26">
        <v>377</v>
      </c>
      <c r="X1080" s="26">
        <v>377</v>
      </c>
      <c r="Y1080" s="26" t="s">
        <v>31186</v>
      </c>
      <c r="Z1080" s="2"/>
      <c r="AA1080" s="26">
        <v>1</v>
      </c>
    </row>
    <row r="1081" spans="1:27" ht="43.2" x14ac:dyDescent="0.3">
      <c r="A1081" t="s">
        <v>32385</v>
      </c>
      <c r="B1081" s="2" t="s">
        <v>19</v>
      </c>
      <c r="C1081" s="2" t="s">
        <v>1473</v>
      </c>
      <c r="D1081" s="2" t="s">
        <v>1475</v>
      </c>
      <c r="E1081" s="2" t="s">
        <v>1799</v>
      </c>
      <c r="F1081" s="2" t="s">
        <v>1892</v>
      </c>
      <c r="G1081" s="2" t="s">
        <v>1947</v>
      </c>
      <c r="H1081" s="3" t="s">
        <v>1948</v>
      </c>
      <c r="I1081" s="3" t="s">
        <v>1896</v>
      </c>
      <c r="K1081" s="2" t="s">
        <v>36</v>
      </c>
      <c r="O1081" s="7" t="s">
        <v>32436</v>
      </c>
      <c r="Q1081" s="47" t="s">
        <v>32372</v>
      </c>
      <c r="R1081" s="2">
        <v>50</v>
      </c>
      <c r="S1081" s="2">
        <v>200</v>
      </c>
      <c r="T1081" s="2" t="s">
        <v>31210</v>
      </c>
      <c r="V1081" s="26">
        <v>3</v>
      </c>
      <c r="W1081" s="26">
        <v>426</v>
      </c>
      <c r="X1081" s="26">
        <v>426</v>
      </c>
      <c r="Y1081" s="26" t="s">
        <v>31186</v>
      </c>
      <c r="Z1081" s="2"/>
      <c r="AA1081" s="26">
        <v>1</v>
      </c>
    </row>
    <row r="1082" spans="1:27" ht="43.2" x14ac:dyDescent="0.3">
      <c r="A1082" t="s">
        <v>32385</v>
      </c>
      <c r="B1082" s="2" t="s">
        <v>19</v>
      </c>
      <c r="C1082" s="2" t="s">
        <v>1473</v>
      </c>
      <c r="D1082" s="2" t="s">
        <v>1475</v>
      </c>
      <c r="E1082" s="2" t="s">
        <v>1799</v>
      </c>
      <c r="F1082" s="2" t="s">
        <v>1892</v>
      </c>
      <c r="G1082" s="2" t="s">
        <v>1949</v>
      </c>
      <c r="H1082" s="3" t="s">
        <v>1950</v>
      </c>
      <c r="I1082" s="3" t="s">
        <v>1896</v>
      </c>
      <c r="K1082" s="2" t="s">
        <v>36</v>
      </c>
      <c r="O1082" s="7" t="s">
        <v>32436</v>
      </c>
      <c r="Q1082" s="47" t="s">
        <v>32372</v>
      </c>
      <c r="R1082" s="2">
        <v>50</v>
      </c>
      <c r="S1082" s="2">
        <v>200</v>
      </c>
      <c r="T1082" s="2" t="s">
        <v>31210</v>
      </c>
      <c r="V1082" s="26">
        <v>3</v>
      </c>
      <c r="W1082" s="26">
        <v>529</v>
      </c>
      <c r="X1082" s="26">
        <v>529</v>
      </c>
      <c r="Y1082" s="26" t="s">
        <v>31186</v>
      </c>
      <c r="Z1082" s="2"/>
      <c r="AA1082" s="26">
        <v>1</v>
      </c>
    </row>
    <row r="1083" spans="1:27" ht="43.2" x14ac:dyDescent="0.3">
      <c r="A1083" t="s">
        <v>32385</v>
      </c>
      <c r="B1083" s="2" t="s">
        <v>19</v>
      </c>
      <c r="C1083" s="2" t="s">
        <v>1473</v>
      </c>
      <c r="D1083" s="2" t="s">
        <v>1475</v>
      </c>
      <c r="E1083" s="2" t="s">
        <v>1799</v>
      </c>
      <c r="F1083" s="2" t="s">
        <v>1892</v>
      </c>
      <c r="G1083" s="2" t="s">
        <v>1951</v>
      </c>
      <c r="H1083" s="3" t="s">
        <v>1952</v>
      </c>
      <c r="I1083" s="3" t="s">
        <v>1896</v>
      </c>
      <c r="K1083" s="2" t="s">
        <v>36</v>
      </c>
      <c r="O1083" s="7" t="s">
        <v>32436</v>
      </c>
      <c r="Q1083" s="47" t="s">
        <v>32372</v>
      </c>
      <c r="R1083" s="2">
        <v>50</v>
      </c>
      <c r="S1083" s="2">
        <v>200</v>
      </c>
      <c r="T1083" s="2" t="s">
        <v>31210</v>
      </c>
      <c r="V1083" s="26">
        <v>3</v>
      </c>
      <c r="W1083" s="26">
        <v>579</v>
      </c>
      <c r="X1083" s="26">
        <v>579</v>
      </c>
      <c r="Y1083" s="26" t="s">
        <v>31186</v>
      </c>
      <c r="Z1083" s="2"/>
      <c r="AA1083" s="26">
        <v>1</v>
      </c>
    </row>
    <row r="1084" spans="1:27" ht="43.2" x14ac:dyDescent="0.3">
      <c r="A1084" t="s">
        <v>32385</v>
      </c>
      <c r="B1084" s="2" t="s">
        <v>19</v>
      </c>
      <c r="C1084" s="2" t="s">
        <v>1473</v>
      </c>
      <c r="D1084" s="2" t="s">
        <v>1475</v>
      </c>
      <c r="E1084" s="2" t="s">
        <v>1799</v>
      </c>
      <c r="F1084" s="2" t="s">
        <v>1892</v>
      </c>
      <c r="G1084" s="2" t="s">
        <v>1953</v>
      </c>
      <c r="H1084" s="3" t="s">
        <v>1954</v>
      </c>
      <c r="I1084" s="3" t="s">
        <v>1896</v>
      </c>
      <c r="K1084" s="2" t="s">
        <v>36</v>
      </c>
      <c r="O1084" s="7" t="s">
        <v>32436</v>
      </c>
      <c r="Q1084" s="47" t="s">
        <v>32372</v>
      </c>
      <c r="R1084" s="2">
        <v>50</v>
      </c>
      <c r="S1084" s="2">
        <v>200</v>
      </c>
      <c r="T1084" s="2" t="s">
        <v>31210</v>
      </c>
      <c r="V1084" s="26">
        <v>3</v>
      </c>
      <c r="W1084" s="26">
        <v>630</v>
      </c>
      <c r="X1084" s="26">
        <v>630</v>
      </c>
      <c r="Y1084" s="26" t="s">
        <v>31186</v>
      </c>
      <c r="Z1084" s="2"/>
      <c r="AA1084" s="26">
        <v>1</v>
      </c>
    </row>
    <row r="1085" spans="1:27" ht="43.2" x14ac:dyDescent="0.3">
      <c r="A1085" t="s">
        <v>32385</v>
      </c>
      <c r="B1085" s="2" t="s">
        <v>19</v>
      </c>
      <c r="C1085" s="2" t="s">
        <v>1473</v>
      </c>
      <c r="D1085" s="2" t="s">
        <v>1475</v>
      </c>
      <c r="E1085" s="2" t="s">
        <v>1799</v>
      </c>
      <c r="F1085" s="2" t="s">
        <v>1892</v>
      </c>
      <c r="G1085" s="2" t="s">
        <v>1955</v>
      </c>
      <c r="H1085" s="3" t="s">
        <v>1956</v>
      </c>
      <c r="I1085" s="3" t="s">
        <v>1896</v>
      </c>
      <c r="K1085" s="2" t="s">
        <v>36</v>
      </c>
      <c r="O1085" s="7" t="s">
        <v>32436</v>
      </c>
      <c r="Q1085" s="47" t="s">
        <v>32379</v>
      </c>
      <c r="R1085" s="2">
        <v>50</v>
      </c>
      <c r="S1085" s="2">
        <v>200</v>
      </c>
      <c r="T1085" s="2" t="s">
        <v>31210</v>
      </c>
      <c r="V1085" s="26">
        <v>3</v>
      </c>
      <c r="W1085" s="26">
        <v>150</v>
      </c>
      <c r="X1085" s="26">
        <v>150</v>
      </c>
      <c r="Y1085" s="26" t="s">
        <v>31186</v>
      </c>
      <c r="Z1085" s="2"/>
      <c r="AA1085" s="26">
        <v>1</v>
      </c>
    </row>
    <row r="1086" spans="1:27" ht="43.2" x14ac:dyDescent="0.3">
      <c r="A1086" t="s">
        <v>32385</v>
      </c>
      <c r="B1086" s="2" t="s">
        <v>19</v>
      </c>
      <c r="C1086" s="2" t="s">
        <v>1473</v>
      </c>
      <c r="D1086" s="2" t="s">
        <v>1475</v>
      </c>
      <c r="E1086" s="2" t="s">
        <v>1799</v>
      </c>
      <c r="F1086" s="2" t="s">
        <v>1892</v>
      </c>
      <c r="G1086" s="2" t="s">
        <v>1957</v>
      </c>
      <c r="H1086" s="3" t="s">
        <v>1958</v>
      </c>
      <c r="I1086" s="3" t="s">
        <v>1896</v>
      </c>
      <c r="K1086" s="2" t="s">
        <v>36</v>
      </c>
      <c r="O1086" s="7" t="s">
        <v>32436</v>
      </c>
      <c r="Q1086" s="47" t="s">
        <v>32379</v>
      </c>
      <c r="R1086" s="2">
        <v>50</v>
      </c>
      <c r="S1086" s="2">
        <v>200</v>
      </c>
      <c r="T1086" s="2" t="s">
        <v>31210</v>
      </c>
      <c r="V1086" s="26">
        <v>3</v>
      </c>
      <c r="W1086" s="26">
        <v>168</v>
      </c>
      <c r="X1086" s="26">
        <v>168</v>
      </c>
      <c r="Y1086" s="26" t="s">
        <v>31186</v>
      </c>
      <c r="Z1086" s="2"/>
      <c r="AA1086" s="26">
        <v>1</v>
      </c>
    </row>
    <row r="1087" spans="1:27" ht="43.2" x14ac:dyDescent="0.3">
      <c r="A1087" t="s">
        <v>32385</v>
      </c>
      <c r="B1087" s="2" t="s">
        <v>19</v>
      </c>
      <c r="C1087" s="2" t="s">
        <v>1473</v>
      </c>
      <c r="D1087" s="2" t="s">
        <v>1475</v>
      </c>
      <c r="E1087" s="2" t="s">
        <v>1799</v>
      </c>
      <c r="F1087" s="2" t="s">
        <v>1892</v>
      </c>
      <c r="G1087" s="2" t="s">
        <v>1959</v>
      </c>
      <c r="H1087" s="3" t="s">
        <v>1960</v>
      </c>
      <c r="I1087" s="3" t="s">
        <v>1896</v>
      </c>
      <c r="J1087" s="3">
        <v>2</v>
      </c>
      <c r="K1087" s="2" t="s">
        <v>36</v>
      </c>
      <c r="O1087" s="7" t="s">
        <v>32436</v>
      </c>
      <c r="Q1087" s="47" t="s">
        <v>32379</v>
      </c>
      <c r="R1087" s="2">
        <v>50</v>
      </c>
      <c r="S1087" s="2">
        <v>200</v>
      </c>
      <c r="T1087" s="2" t="s">
        <v>31210</v>
      </c>
      <c r="V1087" s="26">
        <v>3</v>
      </c>
      <c r="W1087" s="26">
        <v>219</v>
      </c>
      <c r="X1087" s="26">
        <v>219</v>
      </c>
      <c r="Y1087" s="26" t="s">
        <v>31186</v>
      </c>
      <c r="Z1087" s="2"/>
      <c r="AA1087" s="26">
        <v>1</v>
      </c>
    </row>
    <row r="1088" spans="1:27" ht="43.2" x14ac:dyDescent="0.3">
      <c r="A1088" t="s">
        <v>32385</v>
      </c>
      <c r="B1088" s="2" t="s">
        <v>19</v>
      </c>
      <c r="C1088" s="2" t="s">
        <v>1473</v>
      </c>
      <c r="D1088" s="2" t="s">
        <v>1475</v>
      </c>
      <c r="E1088" s="2" t="s">
        <v>1799</v>
      </c>
      <c r="F1088" s="2" t="s">
        <v>1892</v>
      </c>
      <c r="G1088" s="2" t="s">
        <v>1961</v>
      </c>
      <c r="H1088" s="3" t="s">
        <v>1962</v>
      </c>
      <c r="I1088" s="3" t="s">
        <v>1896</v>
      </c>
      <c r="K1088" s="2" t="s">
        <v>36</v>
      </c>
      <c r="O1088" s="7" t="s">
        <v>32436</v>
      </c>
      <c r="Q1088" s="47" t="s">
        <v>32379</v>
      </c>
      <c r="R1088" s="2">
        <v>50</v>
      </c>
      <c r="S1088" s="2">
        <v>200</v>
      </c>
      <c r="T1088" s="2" t="s">
        <v>31210</v>
      </c>
      <c r="V1088" s="26">
        <v>3</v>
      </c>
      <c r="W1088" s="26">
        <v>273</v>
      </c>
      <c r="X1088" s="26">
        <v>273</v>
      </c>
      <c r="Y1088" s="26" t="s">
        <v>31186</v>
      </c>
      <c r="Z1088" s="2"/>
      <c r="AA1088" s="26">
        <v>1</v>
      </c>
    </row>
    <row r="1089" spans="1:27" ht="43.2" x14ac:dyDescent="0.3">
      <c r="A1089" t="s">
        <v>32385</v>
      </c>
      <c r="B1089" s="2" t="s">
        <v>19</v>
      </c>
      <c r="C1089" s="2" t="s">
        <v>1473</v>
      </c>
      <c r="D1089" s="2" t="s">
        <v>1475</v>
      </c>
      <c r="E1089" s="2" t="s">
        <v>1799</v>
      </c>
      <c r="F1089" s="2" t="s">
        <v>1892</v>
      </c>
      <c r="G1089" s="2" t="s">
        <v>1963</v>
      </c>
      <c r="H1089" s="3" t="s">
        <v>1964</v>
      </c>
      <c r="I1089" s="3" t="s">
        <v>1896</v>
      </c>
      <c r="K1089" s="2" t="s">
        <v>36</v>
      </c>
      <c r="O1089" s="7" t="s">
        <v>32436</v>
      </c>
      <c r="Q1089" s="47" t="s">
        <v>32379</v>
      </c>
      <c r="R1089" s="2">
        <v>50</v>
      </c>
      <c r="S1089" s="2">
        <v>200</v>
      </c>
      <c r="T1089" s="2" t="s">
        <v>31210</v>
      </c>
      <c r="V1089" s="26">
        <v>3</v>
      </c>
      <c r="W1089" s="26">
        <v>325</v>
      </c>
      <c r="X1089" s="26">
        <v>325</v>
      </c>
      <c r="Y1089" s="26" t="s">
        <v>31186</v>
      </c>
      <c r="Z1089" s="2"/>
      <c r="AA1089" s="26">
        <v>1</v>
      </c>
    </row>
    <row r="1090" spans="1:27" ht="43.2" x14ac:dyDescent="0.3">
      <c r="A1090" t="s">
        <v>32385</v>
      </c>
      <c r="B1090" s="2" t="s">
        <v>19</v>
      </c>
      <c r="C1090" s="2" t="s">
        <v>1473</v>
      </c>
      <c r="D1090" s="2" t="s">
        <v>1475</v>
      </c>
      <c r="E1090" s="2" t="s">
        <v>1799</v>
      </c>
      <c r="F1090" s="2" t="s">
        <v>1892</v>
      </c>
      <c r="G1090" s="2" t="s">
        <v>1965</v>
      </c>
      <c r="H1090" s="3" t="s">
        <v>1966</v>
      </c>
      <c r="I1090" s="3" t="s">
        <v>1896</v>
      </c>
      <c r="K1090" s="2" t="s">
        <v>36</v>
      </c>
      <c r="O1090" s="7" t="s">
        <v>32436</v>
      </c>
      <c r="Q1090" s="47" t="s">
        <v>32379</v>
      </c>
      <c r="R1090" s="2">
        <v>50</v>
      </c>
      <c r="S1090" s="2">
        <v>200</v>
      </c>
      <c r="T1090" s="2" t="s">
        <v>31210</v>
      </c>
      <c r="V1090" s="26">
        <v>3</v>
      </c>
      <c r="W1090" s="26">
        <v>377</v>
      </c>
      <c r="X1090" s="26">
        <v>377</v>
      </c>
      <c r="Y1090" s="26" t="s">
        <v>31186</v>
      </c>
      <c r="Z1090" s="2"/>
      <c r="AA1090" s="26">
        <v>1</v>
      </c>
    </row>
    <row r="1091" spans="1:27" ht="43.2" x14ac:dyDescent="0.3">
      <c r="A1091" t="s">
        <v>32385</v>
      </c>
      <c r="B1091" s="2" t="s">
        <v>19</v>
      </c>
      <c r="C1091" s="2" t="s">
        <v>1473</v>
      </c>
      <c r="D1091" s="2" t="s">
        <v>1475</v>
      </c>
      <c r="E1091" s="2" t="s">
        <v>1799</v>
      </c>
      <c r="F1091" s="2" t="s">
        <v>1892</v>
      </c>
      <c r="G1091" s="2" t="s">
        <v>1967</v>
      </c>
      <c r="H1091" s="3" t="s">
        <v>1968</v>
      </c>
      <c r="I1091" s="3" t="s">
        <v>1896</v>
      </c>
      <c r="K1091" s="2" t="s">
        <v>36</v>
      </c>
      <c r="O1091" s="7" t="s">
        <v>32436</v>
      </c>
      <c r="Q1091" s="47" t="s">
        <v>32379</v>
      </c>
      <c r="R1091" s="2">
        <v>50</v>
      </c>
      <c r="S1091" s="2">
        <v>200</v>
      </c>
      <c r="T1091" s="2" t="s">
        <v>31210</v>
      </c>
      <c r="V1091" s="26">
        <v>3</v>
      </c>
      <c r="W1091" s="26">
        <v>426</v>
      </c>
      <c r="X1091" s="26">
        <v>426</v>
      </c>
      <c r="Y1091" s="26" t="s">
        <v>31186</v>
      </c>
      <c r="Z1091" s="2"/>
      <c r="AA1091" s="26">
        <v>1</v>
      </c>
    </row>
    <row r="1092" spans="1:27" ht="43.2" x14ac:dyDescent="0.3">
      <c r="A1092" t="s">
        <v>32385</v>
      </c>
      <c r="B1092" s="2" t="s">
        <v>19</v>
      </c>
      <c r="C1092" s="2" t="s">
        <v>1473</v>
      </c>
      <c r="D1092" s="2" t="s">
        <v>1475</v>
      </c>
      <c r="E1092" s="2" t="s">
        <v>1799</v>
      </c>
      <c r="F1092" s="2" t="s">
        <v>1892</v>
      </c>
      <c r="G1092" s="2" t="s">
        <v>1969</v>
      </c>
      <c r="H1092" s="3" t="s">
        <v>1970</v>
      </c>
      <c r="I1092" s="3" t="s">
        <v>1896</v>
      </c>
      <c r="K1092" s="2" t="s">
        <v>36</v>
      </c>
      <c r="O1092" s="7" t="s">
        <v>32436</v>
      </c>
      <c r="Q1092" s="47" t="s">
        <v>32379</v>
      </c>
      <c r="R1092" s="2">
        <v>50</v>
      </c>
      <c r="S1092" s="2">
        <v>200</v>
      </c>
      <c r="T1092" s="2" t="s">
        <v>31210</v>
      </c>
      <c r="V1092" s="26">
        <v>3</v>
      </c>
      <c r="W1092" s="26">
        <v>529</v>
      </c>
      <c r="X1092" s="26">
        <v>529</v>
      </c>
      <c r="Y1092" s="26" t="s">
        <v>31186</v>
      </c>
      <c r="Z1092" s="2"/>
      <c r="AA1092" s="26">
        <v>1</v>
      </c>
    </row>
    <row r="1093" spans="1:27" ht="43.2" x14ac:dyDescent="0.3">
      <c r="A1093" t="s">
        <v>32385</v>
      </c>
      <c r="B1093" s="2" t="s">
        <v>19</v>
      </c>
      <c r="C1093" s="2" t="s">
        <v>1473</v>
      </c>
      <c r="D1093" s="2" t="s">
        <v>1475</v>
      </c>
      <c r="E1093" s="2" t="s">
        <v>1799</v>
      </c>
      <c r="F1093" s="2" t="s">
        <v>1892</v>
      </c>
      <c r="G1093" s="2" t="s">
        <v>1971</v>
      </c>
      <c r="H1093" s="3" t="s">
        <v>1972</v>
      </c>
      <c r="I1093" s="3" t="s">
        <v>1896</v>
      </c>
      <c r="K1093" s="2" t="s">
        <v>36</v>
      </c>
      <c r="O1093" s="7" t="s">
        <v>32436</v>
      </c>
      <c r="Q1093" s="47" t="s">
        <v>32379</v>
      </c>
      <c r="R1093" s="2">
        <v>50</v>
      </c>
      <c r="S1093" s="2">
        <v>200</v>
      </c>
      <c r="T1093" s="2" t="s">
        <v>31210</v>
      </c>
      <c r="V1093" s="26">
        <v>3</v>
      </c>
      <c r="W1093" s="26">
        <v>579</v>
      </c>
      <c r="X1093" s="26">
        <v>579</v>
      </c>
      <c r="Y1093" s="26" t="s">
        <v>31186</v>
      </c>
      <c r="Z1093" s="2"/>
      <c r="AA1093" s="26">
        <v>1</v>
      </c>
    </row>
    <row r="1094" spans="1:27" ht="43.2" x14ac:dyDescent="0.3">
      <c r="A1094" t="s">
        <v>32385</v>
      </c>
      <c r="B1094" s="2" t="s">
        <v>19</v>
      </c>
      <c r="C1094" s="2" t="s">
        <v>1473</v>
      </c>
      <c r="D1094" s="2" t="s">
        <v>1475</v>
      </c>
      <c r="E1094" s="2" t="s">
        <v>1799</v>
      </c>
      <c r="F1094" s="2" t="s">
        <v>1892</v>
      </c>
      <c r="G1094" s="2" t="s">
        <v>1973</v>
      </c>
      <c r="H1094" s="3" t="s">
        <v>1974</v>
      </c>
      <c r="I1094" s="3" t="s">
        <v>1896</v>
      </c>
      <c r="K1094" s="2" t="s">
        <v>36</v>
      </c>
      <c r="O1094" s="7" t="s">
        <v>32436</v>
      </c>
      <c r="Q1094" s="47" t="s">
        <v>32379</v>
      </c>
      <c r="R1094" s="2">
        <v>50</v>
      </c>
      <c r="S1094" s="2">
        <v>200</v>
      </c>
      <c r="T1094" s="2" t="s">
        <v>31210</v>
      </c>
      <c r="V1094" s="26">
        <v>3</v>
      </c>
      <c r="W1094" s="26">
        <v>630</v>
      </c>
      <c r="X1094" s="26">
        <v>630</v>
      </c>
      <c r="Y1094" s="26" t="s">
        <v>31186</v>
      </c>
      <c r="Z1094" s="2"/>
      <c r="AA1094" s="26">
        <v>1</v>
      </c>
    </row>
    <row r="1095" spans="1:27" ht="43.2" x14ac:dyDescent="0.3">
      <c r="A1095" t="s">
        <v>32385</v>
      </c>
      <c r="B1095" s="2" t="s">
        <v>19</v>
      </c>
      <c r="C1095" s="2" t="s">
        <v>1473</v>
      </c>
      <c r="D1095" s="2" t="s">
        <v>1475</v>
      </c>
      <c r="E1095" s="2" t="s">
        <v>1799</v>
      </c>
      <c r="F1095" s="2" t="s">
        <v>1892</v>
      </c>
      <c r="G1095" s="2" t="s">
        <v>1975</v>
      </c>
      <c r="H1095" s="3" t="s">
        <v>1976</v>
      </c>
      <c r="I1095" s="3" t="s">
        <v>1896</v>
      </c>
      <c r="J1095" s="3">
        <v>3</v>
      </c>
      <c r="K1095" s="2" t="s">
        <v>36</v>
      </c>
      <c r="O1095" s="7" t="s">
        <v>32437</v>
      </c>
      <c r="Q1095" s="47" t="s">
        <v>32372</v>
      </c>
      <c r="R1095" s="2">
        <v>0</v>
      </c>
      <c r="S1095" s="2">
        <v>50</v>
      </c>
      <c r="T1095" s="2" t="s">
        <v>31210</v>
      </c>
      <c r="V1095" s="26">
        <v>3</v>
      </c>
      <c r="W1095" s="26">
        <v>150</v>
      </c>
      <c r="X1095" s="26">
        <v>150</v>
      </c>
      <c r="Y1095" s="26" t="s">
        <v>31186</v>
      </c>
      <c r="Z1095" s="2"/>
      <c r="AA1095" s="26">
        <v>1</v>
      </c>
    </row>
    <row r="1096" spans="1:27" ht="43.2" x14ac:dyDescent="0.3">
      <c r="A1096" t="s">
        <v>32385</v>
      </c>
      <c r="B1096" s="2" t="s">
        <v>19</v>
      </c>
      <c r="C1096" s="2" t="s">
        <v>1473</v>
      </c>
      <c r="D1096" s="2" t="s">
        <v>1475</v>
      </c>
      <c r="E1096" s="2" t="s">
        <v>1799</v>
      </c>
      <c r="F1096" s="2" t="s">
        <v>1892</v>
      </c>
      <c r="G1096" s="2" t="s">
        <v>1977</v>
      </c>
      <c r="H1096" s="3" t="s">
        <v>1978</v>
      </c>
      <c r="I1096" s="3" t="s">
        <v>1896</v>
      </c>
      <c r="K1096" s="2" t="s">
        <v>36</v>
      </c>
      <c r="O1096" s="7" t="s">
        <v>32437</v>
      </c>
      <c r="Q1096" s="47" t="s">
        <v>32372</v>
      </c>
      <c r="R1096" s="2">
        <v>0</v>
      </c>
      <c r="S1096" s="2">
        <v>50</v>
      </c>
      <c r="T1096" s="2" t="s">
        <v>31210</v>
      </c>
      <c r="V1096" s="26">
        <v>3</v>
      </c>
      <c r="W1096" s="26">
        <v>168</v>
      </c>
      <c r="X1096" s="26">
        <v>168</v>
      </c>
      <c r="Y1096" s="26" t="s">
        <v>31186</v>
      </c>
      <c r="Z1096" s="2"/>
      <c r="AA1096" s="26">
        <v>1</v>
      </c>
    </row>
    <row r="1097" spans="1:27" ht="43.2" x14ac:dyDescent="0.3">
      <c r="A1097" t="s">
        <v>32385</v>
      </c>
      <c r="B1097" s="2" t="s">
        <v>19</v>
      </c>
      <c r="C1097" s="2" t="s">
        <v>1473</v>
      </c>
      <c r="D1097" s="2" t="s">
        <v>1475</v>
      </c>
      <c r="E1097" s="2" t="s">
        <v>1799</v>
      </c>
      <c r="F1097" s="2" t="s">
        <v>1892</v>
      </c>
      <c r="G1097" s="2" t="s">
        <v>1979</v>
      </c>
      <c r="H1097" s="3" t="s">
        <v>1980</v>
      </c>
      <c r="I1097" s="3" t="s">
        <v>1896</v>
      </c>
      <c r="J1097" s="3">
        <v>42</v>
      </c>
      <c r="K1097" s="2" t="s">
        <v>36</v>
      </c>
      <c r="O1097" s="7" t="s">
        <v>32437</v>
      </c>
      <c r="Q1097" s="47" t="s">
        <v>32372</v>
      </c>
      <c r="R1097" s="2">
        <v>0</v>
      </c>
      <c r="S1097" s="2">
        <v>50</v>
      </c>
      <c r="T1097" s="2" t="s">
        <v>31210</v>
      </c>
      <c r="V1097" s="26">
        <v>3</v>
      </c>
      <c r="W1097" s="26">
        <v>219</v>
      </c>
      <c r="X1097" s="26">
        <v>219</v>
      </c>
      <c r="Y1097" s="26" t="s">
        <v>31186</v>
      </c>
      <c r="Z1097" s="2"/>
      <c r="AA1097" s="26">
        <v>1</v>
      </c>
    </row>
    <row r="1098" spans="1:27" ht="43.2" x14ac:dyDescent="0.3">
      <c r="A1098" t="s">
        <v>32385</v>
      </c>
      <c r="B1098" s="2" t="s">
        <v>19</v>
      </c>
      <c r="C1098" s="2" t="s">
        <v>1473</v>
      </c>
      <c r="D1098" s="2" t="s">
        <v>1475</v>
      </c>
      <c r="E1098" s="2" t="s">
        <v>1799</v>
      </c>
      <c r="F1098" s="2" t="s">
        <v>1892</v>
      </c>
      <c r="G1098" s="2" t="s">
        <v>1981</v>
      </c>
      <c r="H1098" s="3" t="s">
        <v>1982</v>
      </c>
      <c r="I1098" s="3" t="s">
        <v>1896</v>
      </c>
      <c r="J1098" s="3">
        <v>3</v>
      </c>
      <c r="K1098" s="2" t="s">
        <v>36</v>
      </c>
      <c r="O1098" s="7" t="s">
        <v>32437</v>
      </c>
      <c r="Q1098" s="47" t="s">
        <v>32372</v>
      </c>
      <c r="R1098" s="2">
        <v>0</v>
      </c>
      <c r="S1098" s="2">
        <v>50</v>
      </c>
      <c r="T1098" s="2" t="s">
        <v>31210</v>
      </c>
      <c r="V1098" s="26">
        <v>3</v>
      </c>
      <c r="W1098" s="26">
        <v>273</v>
      </c>
      <c r="X1098" s="26">
        <v>273</v>
      </c>
      <c r="Y1098" s="26" t="s">
        <v>31186</v>
      </c>
      <c r="Z1098" s="2"/>
      <c r="AA1098" s="26">
        <v>1</v>
      </c>
    </row>
    <row r="1099" spans="1:27" ht="43.2" x14ac:dyDescent="0.3">
      <c r="A1099" t="s">
        <v>32385</v>
      </c>
      <c r="B1099" s="2" t="s">
        <v>19</v>
      </c>
      <c r="C1099" s="2" t="s">
        <v>1473</v>
      </c>
      <c r="D1099" s="2" t="s">
        <v>1475</v>
      </c>
      <c r="E1099" s="2" t="s">
        <v>1799</v>
      </c>
      <c r="F1099" s="2" t="s">
        <v>1892</v>
      </c>
      <c r="G1099" s="2" t="s">
        <v>1983</v>
      </c>
      <c r="H1099" s="3" t="s">
        <v>1984</v>
      </c>
      <c r="I1099" s="3" t="s">
        <v>1896</v>
      </c>
      <c r="J1099" s="3">
        <v>12</v>
      </c>
      <c r="K1099" s="2" t="s">
        <v>36</v>
      </c>
      <c r="O1099" s="7" t="s">
        <v>32437</v>
      </c>
      <c r="Q1099" s="47" t="s">
        <v>32372</v>
      </c>
      <c r="R1099" s="2">
        <v>0</v>
      </c>
      <c r="S1099" s="2">
        <v>50</v>
      </c>
      <c r="T1099" s="2" t="s">
        <v>31210</v>
      </c>
      <c r="V1099" s="26">
        <v>3</v>
      </c>
      <c r="W1099" s="26">
        <v>325</v>
      </c>
      <c r="X1099" s="26">
        <v>325</v>
      </c>
      <c r="Y1099" s="26" t="s">
        <v>31186</v>
      </c>
      <c r="Z1099" s="2"/>
      <c r="AA1099" s="26">
        <v>1</v>
      </c>
    </row>
    <row r="1100" spans="1:27" ht="43.2" x14ac:dyDescent="0.3">
      <c r="A1100" t="s">
        <v>32385</v>
      </c>
      <c r="B1100" s="2" t="s">
        <v>19</v>
      </c>
      <c r="C1100" s="2" t="s">
        <v>1473</v>
      </c>
      <c r="D1100" s="2" t="s">
        <v>1475</v>
      </c>
      <c r="E1100" s="2" t="s">
        <v>1799</v>
      </c>
      <c r="F1100" s="2" t="s">
        <v>1892</v>
      </c>
      <c r="G1100" s="2" t="s">
        <v>1985</v>
      </c>
      <c r="H1100" s="3" t="s">
        <v>1986</v>
      </c>
      <c r="I1100" s="3" t="s">
        <v>1896</v>
      </c>
      <c r="J1100" s="3">
        <v>3</v>
      </c>
      <c r="K1100" s="2" t="s">
        <v>36</v>
      </c>
      <c r="O1100" s="7" t="s">
        <v>32437</v>
      </c>
      <c r="Q1100" s="47" t="s">
        <v>32372</v>
      </c>
      <c r="R1100" s="2">
        <v>0</v>
      </c>
      <c r="S1100" s="2">
        <v>50</v>
      </c>
      <c r="T1100" s="2" t="s">
        <v>31210</v>
      </c>
      <c r="V1100" s="26">
        <v>3</v>
      </c>
      <c r="W1100" s="26">
        <v>377</v>
      </c>
      <c r="X1100" s="26">
        <v>377</v>
      </c>
      <c r="Y1100" s="26" t="s">
        <v>31186</v>
      </c>
      <c r="Z1100" s="2"/>
      <c r="AA1100" s="26">
        <v>1</v>
      </c>
    </row>
    <row r="1101" spans="1:27" ht="43.2" x14ac:dyDescent="0.3">
      <c r="A1101" t="s">
        <v>32385</v>
      </c>
      <c r="B1101" s="2" t="s">
        <v>19</v>
      </c>
      <c r="C1101" s="2" t="s">
        <v>1473</v>
      </c>
      <c r="D1101" s="2" t="s">
        <v>1475</v>
      </c>
      <c r="E1101" s="2" t="s">
        <v>1799</v>
      </c>
      <c r="F1101" s="2" t="s">
        <v>1892</v>
      </c>
      <c r="G1101" s="2" t="s">
        <v>1987</v>
      </c>
      <c r="H1101" s="3" t="s">
        <v>1988</v>
      </c>
      <c r="I1101" s="3" t="s">
        <v>1896</v>
      </c>
      <c r="J1101" s="3">
        <v>12</v>
      </c>
      <c r="K1101" s="2" t="s">
        <v>36</v>
      </c>
      <c r="O1101" s="7" t="s">
        <v>32437</v>
      </c>
      <c r="Q1101" s="47" t="s">
        <v>32372</v>
      </c>
      <c r="R1101" s="2">
        <v>0</v>
      </c>
      <c r="S1101" s="2">
        <v>50</v>
      </c>
      <c r="T1101" s="2" t="s">
        <v>31210</v>
      </c>
      <c r="V1101" s="26">
        <v>3</v>
      </c>
      <c r="W1101" s="26">
        <v>426</v>
      </c>
      <c r="X1101" s="26">
        <v>426</v>
      </c>
      <c r="Y1101" s="26" t="s">
        <v>31186</v>
      </c>
      <c r="Z1101" s="2"/>
      <c r="AA1101" s="26">
        <v>1</v>
      </c>
    </row>
    <row r="1102" spans="1:27" ht="43.2" x14ac:dyDescent="0.3">
      <c r="A1102" t="s">
        <v>32385</v>
      </c>
      <c r="B1102" s="2" t="s">
        <v>19</v>
      </c>
      <c r="C1102" s="2" t="s">
        <v>1473</v>
      </c>
      <c r="D1102" s="2" t="s">
        <v>1475</v>
      </c>
      <c r="E1102" s="2" t="s">
        <v>1799</v>
      </c>
      <c r="F1102" s="2" t="s">
        <v>1892</v>
      </c>
      <c r="G1102" s="2" t="s">
        <v>1989</v>
      </c>
      <c r="H1102" s="3" t="s">
        <v>1990</v>
      </c>
      <c r="I1102" s="3" t="s">
        <v>1896</v>
      </c>
      <c r="J1102" s="3">
        <v>15</v>
      </c>
      <c r="K1102" s="2" t="s">
        <v>36</v>
      </c>
      <c r="O1102" s="7" t="s">
        <v>32437</v>
      </c>
      <c r="Q1102" s="47" t="s">
        <v>32372</v>
      </c>
      <c r="R1102" s="2">
        <v>0</v>
      </c>
      <c r="S1102" s="2">
        <v>50</v>
      </c>
      <c r="T1102" s="2" t="s">
        <v>31210</v>
      </c>
      <c r="V1102" s="26">
        <v>3</v>
      </c>
      <c r="W1102" s="26">
        <v>529</v>
      </c>
      <c r="X1102" s="26">
        <v>529</v>
      </c>
      <c r="Y1102" s="26" t="s">
        <v>31186</v>
      </c>
      <c r="Z1102" s="2"/>
      <c r="AA1102" s="26">
        <v>1</v>
      </c>
    </row>
    <row r="1103" spans="1:27" ht="43.2" x14ac:dyDescent="0.3">
      <c r="A1103" t="s">
        <v>32385</v>
      </c>
      <c r="B1103" s="2" t="s">
        <v>19</v>
      </c>
      <c r="C1103" s="2" t="s">
        <v>1473</v>
      </c>
      <c r="D1103" s="2" t="s">
        <v>1475</v>
      </c>
      <c r="E1103" s="2" t="s">
        <v>1799</v>
      </c>
      <c r="F1103" s="2" t="s">
        <v>1892</v>
      </c>
      <c r="G1103" s="2" t="s">
        <v>1991</v>
      </c>
      <c r="H1103" s="3" t="s">
        <v>1992</v>
      </c>
      <c r="I1103" s="3" t="s">
        <v>1896</v>
      </c>
      <c r="K1103" s="2" t="s">
        <v>36</v>
      </c>
      <c r="O1103" s="7" t="s">
        <v>32437</v>
      </c>
      <c r="Q1103" s="47" t="s">
        <v>32372</v>
      </c>
      <c r="R1103" s="2">
        <v>0</v>
      </c>
      <c r="S1103" s="2">
        <v>50</v>
      </c>
      <c r="T1103" s="2" t="s">
        <v>31210</v>
      </c>
      <c r="V1103" s="26">
        <v>3</v>
      </c>
      <c r="W1103" s="26">
        <v>579</v>
      </c>
      <c r="X1103" s="26">
        <v>579</v>
      </c>
      <c r="Y1103" s="26" t="s">
        <v>31186</v>
      </c>
      <c r="Z1103" s="2"/>
      <c r="AA1103" s="26">
        <v>1</v>
      </c>
    </row>
    <row r="1104" spans="1:27" ht="43.2" x14ac:dyDescent="0.3">
      <c r="A1104" t="s">
        <v>32385</v>
      </c>
      <c r="B1104" s="2" t="s">
        <v>19</v>
      </c>
      <c r="C1104" s="2" t="s">
        <v>1473</v>
      </c>
      <c r="D1104" s="2" t="s">
        <v>1475</v>
      </c>
      <c r="E1104" s="2" t="s">
        <v>1799</v>
      </c>
      <c r="F1104" s="2" t="s">
        <v>1892</v>
      </c>
      <c r="G1104" s="2" t="s">
        <v>1993</v>
      </c>
      <c r="H1104" s="3" t="s">
        <v>1994</v>
      </c>
      <c r="I1104" s="3" t="s">
        <v>1896</v>
      </c>
      <c r="J1104" s="3">
        <v>9</v>
      </c>
      <c r="K1104" s="2" t="s">
        <v>36</v>
      </c>
      <c r="O1104" s="7" t="s">
        <v>32437</v>
      </c>
      <c r="Q1104" s="47" t="s">
        <v>32372</v>
      </c>
      <c r="R1104" s="2">
        <v>0</v>
      </c>
      <c r="S1104" s="2">
        <v>50</v>
      </c>
      <c r="T1104" s="2" t="s">
        <v>31210</v>
      </c>
      <c r="V1104" s="26">
        <v>3</v>
      </c>
      <c r="W1104" s="26">
        <v>630</v>
      </c>
      <c r="X1104" s="26">
        <v>630</v>
      </c>
      <c r="Y1104" s="26" t="s">
        <v>31186</v>
      </c>
      <c r="Z1104" s="2"/>
      <c r="AA1104" s="26">
        <v>1</v>
      </c>
    </row>
    <row r="1105" spans="1:27" ht="43.2" x14ac:dyDescent="0.3">
      <c r="A1105" t="s">
        <v>32385</v>
      </c>
      <c r="B1105" s="2" t="s">
        <v>19</v>
      </c>
      <c r="C1105" s="2" t="s">
        <v>1473</v>
      </c>
      <c r="D1105" s="2" t="s">
        <v>1475</v>
      </c>
      <c r="E1105" s="2" t="s">
        <v>1799</v>
      </c>
      <c r="F1105" s="2" t="s">
        <v>1892</v>
      </c>
      <c r="G1105" s="2" t="s">
        <v>1995</v>
      </c>
      <c r="H1105" s="3" t="s">
        <v>1996</v>
      </c>
      <c r="I1105" s="3" t="s">
        <v>1896</v>
      </c>
      <c r="J1105" s="3">
        <v>14</v>
      </c>
      <c r="K1105" s="2" t="s">
        <v>36</v>
      </c>
      <c r="O1105" s="7" t="s">
        <v>32437</v>
      </c>
      <c r="Q1105" s="47" t="s">
        <v>32379</v>
      </c>
      <c r="R1105" s="2">
        <v>0</v>
      </c>
      <c r="S1105" s="2">
        <v>50</v>
      </c>
      <c r="T1105" s="2" t="s">
        <v>31210</v>
      </c>
      <c r="V1105" s="26">
        <v>3</v>
      </c>
      <c r="W1105" s="26">
        <v>150</v>
      </c>
      <c r="X1105" s="26">
        <v>150</v>
      </c>
      <c r="Y1105" s="26" t="s">
        <v>31186</v>
      </c>
      <c r="Z1105" s="2"/>
      <c r="AA1105" s="26">
        <v>1</v>
      </c>
    </row>
    <row r="1106" spans="1:27" ht="43.2" x14ac:dyDescent="0.3">
      <c r="A1106" t="s">
        <v>32385</v>
      </c>
      <c r="B1106" s="2" t="s">
        <v>19</v>
      </c>
      <c r="C1106" s="2" t="s">
        <v>1473</v>
      </c>
      <c r="D1106" s="2" t="s">
        <v>1475</v>
      </c>
      <c r="E1106" s="2" t="s">
        <v>1799</v>
      </c>
      <c r="F1106" s="2" t="s">
        <v>1892</v>
      </c>
      <c r="G1106" s="2" t="s">
        <v>1997</v>
      </c>
      <c r="H1106" s="3" t="s">
        <v>1998</v>
      </c>
      <c r="I1106" s="3" t="s">
        <v>1896</v>
      </c>
      <c r="J1106" s="3">
        <v>24</v>
      </c>
      <c r="K1106" s="2" t="s">
        <v>36</v>
      </c>
      <c r="O1106" s="7" t="s">
        <v>32437</v>
      </c>
      <c r="Q1106" s="47" t="s">
        <v>32379</v>
      </c>
      <c r="R1106" s="2">
        <v>0</v>
      </c>
      <c r="S1106" s="2">
        <v>50</v>
      </c>
      <c r="T1106" s="2" t="s">
        <v>31210</v>
      </c>
      <c r="V1106" s="26">
        <v>3</v>
      </c>
      <c r="W1106" s="26">
        <v>168</v>
      </c>
      <c r="X1106" s="26">
        <v>168</v>
      </c>
      <c r="Y1106" s="26" t="s">
        <v>31186</v>
      </c>
      <c r="Z1106" s="2"/>
      <c r="AA1106" s="26">
        <v>1</v>
      </c>
    </row>
    <row r="1107" spans="1:27" ht="43.2" x14ac:dyDescent="0.3">
      <c r="A1107" t="s">
        <v>32385</v>
      </c>
      <c r="B1107" s="2" t="s">
        <v>19</v>
      </c>
      <c r="C1107" s="2" t="s">
        <v>1473</v>
      </c>
      <c r="D1107" s="2" t="s">
        <v>1475</v>
      </c>
      <c r="E1107" s="2" t="s">
        <v>1799</v>
      </c>
      <c r="F1107" s="2" t="s">
        <v>1892</v>
      </c>
      <c r="G1107" s="2" t="s">
        <v>1999</v>
      </c>
      <c r="H1107" s="3" t="s">
        <v>2000</v>
      </c>
      <c r="I1107" s="3" t="s">
        <v>1896</v>
      </c>
      <c r="J1107" s="3">
        <v>745</v>
      </c>
      <c r="K1107" s="2" t="s">
        <v>36</v>
      </c>
      <c r="O1107" s="7" t="s">
        <v>32437</v>
      </c>
      <c r="Q1107" s="47" t="s">
        <v>32379</v>
      </c>
      <c r="R1107" s="2">
        <v>0</v>
      </c>
      <c r="S1107" s="2">
        <v>50</v>
      </c>
      <c r="T1107" s="2" t="s">
        <v>31210</v>
      </c>
      <c r="V1107" s="26">
        <v>3</v>
      </c>
      <c r="W1107" s="26">
        <v>219</v>
      </c>
      <c r="X1107" s="26">
        <v>219</v>
      </c>
      <c r="Y1107" s="26" t="s">
        <v>31186</v>
      </c>
      <c r="Z1107" s="2"/>
      <c r="AA1107" s="26">
        <v>1</v>
      </c>
    </row>
    <row r="1108" spans="1:27" ht="43.2" x14ac:dyDescent="0.3">
      <c r="A1108" t="s">
        <v>32385</v>
      </c>
      <c r="B1108" s="2" t="s">
        <v>19</v>
      </c>
      <c r="C1108" s="2" t="s">
        <v>1473</v>
      </c>
      <c r="D1108" s="2" t="s">
        <v>1475</v>
      </c>
      <c r="E1108" s="2" t="s">
        <v>1799</v>
      </c>
      <c r="F1108" s="2" t="s">
        <v>1892</v>
      </c>
      <c r="G1108" s="2" t="s">
        <v>2001</v>
      </c>
      <c r="H1108" s="3" t="s">
        <v>2002</v>
      </c>
      <c r="I1108" s="3" t="s">
        <v>1896</v>
      </c>
      <c r="J1108" s="3">
        <v>34</v>
      </c>
      <c r="K1108" s="2" t="s">
        <v>36</v>
      </c>
      <c r="O1108" s="7" t="s">
        <v>32437</v>
      </c>
      <c r="Q1108" s="47" t="s">
        <v>32379</v>
      </c>
      <c r="R1108" s="2">
        <v>0</v>
      </c>
      <c r="S1108" s="2">
        <v>50</v>
      </c>
      <c r="T1108" s="2" t="s">
        <v>31210</v>
      </c>
      <c r="V1108" s="26">
        <v>3</v>
      </c>
      <c r="W1108" s="26">
        <v>273</v>
      </c>
      <c r="X1108" s="26">
        <v>273</v>
      </c>
      <c r="Y1108" s="26" t="s">
        <v>31186</v>
      </c>
      <c r="Z1108" s="2"/>
      <c r="AA1108" s="26">
        <v>1</v>
      </c>
    </row>
    <row r="1109" spans="1:27" ht="43.2" x14ac:dyDescent="0.3">
      <c r="A1109" t="s">
        <v>32385</v>
      </c>
      <c r="B1109" s="2" t="s">
        <v>19</v>
      </c>
      <c r="C1109" s="2" t="s">
        <v>1473</v>
      </c>
      <c r="D1109" s="2" t="s">
        <v>1475</v>
      </c>
      <c r="E1109" s="2" t="s">
        <v>1799</v>
      </c>
      <c r="F1109" s="2" t="s">
        <v>1892</v>
      </c>
      <c r="G1109" s="2" t="s">
        <v>2003</v>
      </c>
      <c r="H1109" s="3" t="s">
        <v>2004</v>
      </c>
      <c r="I1109" s="3" t="s">
        <v>1896</v>
      </c>
      <c r="J1109" s="3">
        <v>188</v>
      </c>
      <c r="K1109" s="2" t="s">
        <v>36</v>
      </c>
      <c r="O1109" s="7" t="s">
        <v>32437</v>
      </c>
      <c r="Q1109" s="47" t="s">
        <v>32379</v>
      </c>
      <c r="R1109" s="2">
        <v>0</v>
      </c>
      <c r="S1109" s="2">
        <v>50</v>
      </c>
      <c r="T1109" s="2" t="s">
        <v>31210</v>
      </c>
      <c r="V1109" s="26">
        <v>3</v>
      </c>
      <c r="W1109" s="26">
        <v>325</v>
      </c>
      <c r="X1109" s="26">
        <v>325</v>
      </c>
      <c r="Y1109" s="26" t="s">
        <v>31186</v>
      </c>
      <c r="Z1109" s="2"/>
      <c r="AA1109" s="26">
        <v>1</v>
      </c>
    </row>
    <row r="1110" spans="1:27" ht="43.2" x14ac:dyDescent="0.3">
      <c r="A1110" t="s">
        <v>32385</v>
      </c>
      <c r="B1110" s="2" t="s">
        <v>19</v>
      </c>
      <c r="C1110" s="2" t="s">
        <v>1473</v>
      </c>
      <c r="D1110" s="2" t="s">
        <v>1475</v>
      </c>
      <c r="E1110" s="2" t="s">
        <v>1799</v>
      </c>
      <c r="F1110" s="2" t="s">
        <v>1892</v>
      </c>
      <c r="G1110" s="2" t="s">
        <v>2005</v>
      </c>
      <c r="H1110" s="3" t="s">
        <v>2006</v>
      </c>
      <c r="I1110" s="3" t="s">
        <v>1896</v>
      </c>
      <c r="J1110" s="3">
        <v>55</v>
      </c>
      <c r="K1110" s="2" t="s">
        <v>36</v>
      </c>
      <c r="O1110" s="7" t="s">
        <v>32437</v>
      </c>
      <c r="Q1110" s="47" t="s">
        <v>32379</v>
      </c>
      <c r="R1110" s="2">
        <v>0</v>
      </c>
      <c r="S1110" s="2">
        <v>50</v>
      </c>
      <c r="T1110" s="2" t="s">
        <v>31210</v>
      </c>
      <c r="V1110" s="26">
        <v>3</v>
      </c>
      <c r="W1110" s="26">
        <v>377</v>
      </c>
      <c r="X1110" s="26">
        <v>377</v>
      </c>
      <c r="Y1110" s="26" t="s">
        <v>31186</v>
      </c>
      <c r="Z1110" s="2"/>
      <c r="AA1110" s="26">
        <v>1</v>
      </c>
    </row>
    <row r="1111" spans="1:27" ht="43.2" x14ac:dyDescent="0.3">
      <c r="A1111" t="s">
        <v>32385</v>
      </c>
      <c r="B1111" s="2" t="s">
        <v>19</v>
      </c>
      <c r="C1111" s="2" t="s">
        <v>1473</v>
      </c>
      <c r="D1111" s="2" t="s">
        <v>1475</v>
      </c>
      <c r="E1111" s="2" t="s">
        <v>1799</v>
      </c>
      <c r="F1111" s="2" t="s">
        <v>1892</v>
      </c>
      <c r="G1111" s="2" t="s">
        <v>2007</v>
      </c>
      <c r="H1111" s="3" t="s">
        <v>2008</v>
      </c>
      <c r="I1111" s="3" t="s">
        <v>1896</v>
      </c>
      <c r="J1111" s="3">
        <v>158</v>
      </c>
      <c r="K1111" s="2" t="s">
        <v>36</v>
      </c>
      <c r="O1111" s="7" t="s">
        <v>32437</v>
      </c>
      <c r="Q1111" s="47" t="s">
        <v>32379</v>
      </c>
      <c r="R1111" s="2">
        <v>0</v>
      </c>
      <c r="S1111" s="2">
        <v>50</v>
      </c>
      <c r="T1111" s="2" t="s">
        <v>31210</v>
      </c>
      <c r="V1111" s="26">
        <v>3</v>
      </c>
      <c r="W1111" s="26">
        <v>426</v>
      </c>
      <c r="X1111" s="26">
        <v>426</v>
      </c>
      <c r="Y1111" s="26" t="s">
        <v>31186</v>
      </c>
      <c r="Z1111" s="2"/>
      <c r="AA1111" s="26">
        <v>1</v>
      </c>
    </row>
    <row r="1112" spans="1:27" ht="43.2" x14ac:dyDescent="0.3">
      <c r="A1112" t="s">
        <v>32385</v>
      </c>
      <c r="B1112" s="2" t="s">
        <v>19</v>
      </c>
      <c r="C1112" s="2" t="s">
        <v>1473</v>
      </c>
      <c r="D1112" s="2" t="s">
        <v>1475</v>
      </c>
      <c r="E1112" s="2" t="s">
        <v>1799</v>
      </c>
      <c r="F1112" s="2" t="s">
        <v>1892</v>
      </c>
      <c r="G1112" s="2" t="s">
        <v>2009</v>
      </c>
      <c r="H1112" s="3" t="s">
        <v>2010</v>
      </c>
      <c r="I1112" s="3" t="s">
        <v>1896</v>
      </c>
      <c r="J1112" s="3">
        <v>130</v>
      </c>
      <c r="K1112" s="2" t="s">
        <v>36</v>
      </c>
      <c r="O1112" s="7" t="s">
        <v>32437</v>
      </c>
      <c r="Q1112" s="47" t="s">
        <v>32379</v>
      </c>
      <c r="R1112" s="2">
        <v>0</v>
      </c>
      <c r="S1112" s="2">
        <v>50</v>
      </c>
      <c r="T1112" s="2" t="s">
        <v>31210</v>
      </c>
      <c r="V1112" s="26">
        <v>3</v>
      </c>
      <c r="W1112" s="26">
        <v>529</v>
      </c>
      <c r="X1112" s="26">
        <v>529</v>
      </c>
      <c r="Y1112" s="26" t="s">
        <v>31186</v>
      </c>
      <c r="Z1112" s="2"/>
      <c r="AA1112" s="26">
        <v>1</v>
      </c>
    </row>
    <row r="1113" spans="1:27" ht="43.2" x14ac:dyDescent="0.3">
      <c r="A1113" t="s">
        <v>32385</v>
      </c>
      <c r="B1113" s="2" t="s">
        <v>19</v>
      </c>
      <c r="C1113" s="2" t="s">
        <v>1473</v>
      </c>
      <c r="D1113" s="2" t="s">
        <v>1475</v>
      </c>
      <c r="E1113" s="2" t="s">
        <v>1799</v>
      </c>
      <c r="F1113" s="2" t="s">
        <v>1892</v>
      </c>
      <c r="G1113" s="2" t="s">
        <v>2011</v>
      </c>
      <c r="H1113" s="3" t="s">
        <v>2012</v>
      </c>
      <c r="I1113" s="3" t="s">
        <v>1896</v>
      </c>
      <c r="J1113" s="3">
        <v>2</v>
      </c>
      <c r="K1113" s="2" t="s">
        <v>36</v>
      </c>
      <c r="O1113" s="7" t="s">
        <v>32437</v>
      </c>
      <c r="Q1113" s="47" t="s">
        <v>32379</v>
      </c>
      <c r="R1113" s="2">
        <v>0</v>
      </c>
      <c r="S1113" s="2">
        <v>50</v>
      </c>
      <c r="T1113" s="2" t="s">
        <v>31210</v>
      </c>
      <c r="V1113" s="26">
        <v>3</v>
      </c>
      <c r="W1113" s="26">
        <v>579</v>
      </c>
      <c r="X1113" s="26">
        <v>579</v>
      </c>
      <c r="Y1113" s="26" t="s">
        <v>31186</v>
      </c>
      <c r="Z1113" s="2"/>
      <c r="AA1113" s="26">
        <v>1</v>
      </c>
    </row>
    <row r="1114" spans="1:27" ht="43.2" x14ac:dyDescent="0.3">
      <c r="A1114" t="s">
        <v>32385</v>
      </c>
      <c r="B1114" s="2" t="s">
        <v>19</v>
      </c>
      <c r="C1114" s="2" t="s">
        <v>1473</v>
      </c>
      <c r="D1114" s="2" t="s">
        <v>1475</v>
      </c>
      <c r="E1114" s="2" t="s">
        <v>1799</v>
      </c>
      <c r="F1114" s="2" t="s">
        <v>1892</v>
      </c>
      <c r="G1114" s="2" t="s">
        <v>2013</v>
      </c>
      <c r="H1114" s="3" t="s">
        <v>2014</v>
      </c>
      <c r="I1114" s="3" t="s">
        <v>1896</v>
      </c>
      <c r="J1114" s="3">
        <v>14</v>
      </c>
      <c r="K1114" s="2" t="s">
        <v>36</v>
      </c>
      <c r="O1114" s="7" t="s">
        <v>32437</v>
      </c>
      <c r="Q1114" s="47" t="s">
        <v>32379</v>
      </c>
      <c r="R1114" s="2">
        <v>0</v>
      </c>
      <c r="S1114" s="2">
        <v>50</v>
      </c>
      <c r="T1114" s="2" t="s">
        <v>31210</v>
      </c>
      <c r="V1114" s="26">
        <v>3</v>
      </c>
      <c r="W1114" s="26">
        <v>630</v>
      </c>
      <c r="X1114" s="26">
        <v>630</v>
      </c>
      <c r="Y1114" s="26" t="s">
        <v>31186</v>
      </c>
      <c r="Z1114" s="2"/>
      <c r="AA1114" s="26">
        <v>1</v>
      </c>
    </row>
    <row r="1115" spans="1:27" x14ac:dyDescent="0.3">
      <c r="L1115" s="163" t="s">
        <v>0</v>
      </c>
      <c r="M1115" s="163"/>
      <c r="N1115" s="163"/>
      <c r="O1115" s="163" t="s">
        <v>1</v>
      </c>
      <c r="P1115" s="163"/>
      <c r="Q1115" s="171" t="s">
        <v>32323</v>
      </c>
      <c r="R1115" s="171"/>
      <c r="S1115" s="171"/>
      <c r="T1115" s="171"/>
      <c r="U1115" s="171"/>
      <c r="V1115" s="171" t="s">
        <v>31185</v>
      </c>
      <c r="W1115" s="171"/>
      <c r="X1115" s="171"/>
      <c r="Y1115" s="171"/>
      <c r="Z1115" s="171"/>
    </row>
    <row r="1116" spans="1:27" ht="43.2" x14ac:dyDescent="0.3">
      <c r="B1116" s="2" t="s">
        <v>19</v>
      </c>
      <c r="C1116" s="2" t="s">
        <v>1473</v>
      </c>
      <c r="D1116" s="2" t="s">
        <v>1475</v>
      </c>
      <c r="E1116" s="2" t="s">
        <v>1799</v>
      </c>
      <c r="F1116" s="2" t="s">
        <v>2015</v>
      </c>
      <c r="H1116" s="3" t="s">
        <v>2016</v>
      </c>
      <c r="L1116" s="35" t="s">
        <v>12</v>
      </c>
      <c r="M1116" s="35" t="s">
        <v>13</v>
      </c>
      <c r="N1116" s="35" t="s">
        <v>14</v>
      </c>
      <c r="O1116" s="46" t="s">
        <v>31196</v>
      </c>
      <c r="P1116" s="35" t="s">
        <v>31198</v>
      </c>
      <c r="Q1116" s="36" t="s">
        <v>32319</v>
      </c>
      <c r="R1116" s="36" t="s">
        <v>32320</v>
      </c>
      <c r="S1116" s="36" t="s">
        <v>17</v>
      </c>
      <c r="T1116" s="36" t="s">
        <v>18</v>
      </c>
      <c r="U1116" s="36" t="s">
        <v>31184</v>
      </c>
      <c r="V1116" s="36" t="s">
        <v>32319</v>
      </c>
      <c r="W1116" s="36" t="s">
        <v>32320</v>
      </c>
      <c r="X1116" s="36" t="s">
        <v>17</v>
      </c>
      <c r="Y1116" s="36" t="s">
        <v>18</v>
      </c>
      <c r="Z1116" s="36" t="s">
        <v>31184</v>
      </c>
    </row>
    <row r="1117" spans="1:27" ht="43.2" x14ac:dyDescent="0.3">
      <c r="A1117" t="s">
        <v>32385</v>
      </c>
      <c r="B1117" s="2" t="s">
        <v>19</v>
      </c>
      <c r="C1117" s="2" t="s">
        <v>1473</v>
      </c>
      <c r="D1117" s="2" t="s">
        <v>1475</v>
      </c>
      <c r="E1117" s="2" t="s">
        <v>1799</v>
      </c>
      <c r="F1117" s="2" t="s">
        <v>2015</v>
      </c>
      <c r="G1117" s="2" t="s">
        <v>2017</v>
      </c>
      <c r="H1117" s="3" t="s">
        <v>2018</v>
      </c>
      <c r="I1117" s="3" t="s">
        <v>2019</v>
      </c>
      <c r="J1117" s="3">
        <v>19</v>
      </c>
      <c r="K1117" s="2" t="s">
        <v>36</v>
      </c>
      <c r="O1117" s="7" t="s">
        <v>32439</v>
      </c>
      <c r="P1117" s="7" t="s">
        <v>32440</v>
      </c>
      <c r="Q1117" s="47" t="s">
        <v>32370</v>
      </c>
      <c r="R1117" s="2">
        <v>50</v>
      </c>
      <c r="S1117" s="2" t="s">
        <v>31210</v>
      </c>
      <c r="U1117" s="2">
        <v>3</v>
      </c>
      <c r="V1117" s="26">
        <v>150</v>
      </c>
      <c r="W1117" s="26">
        <v>150</v>
      </c>
      <c r="X1117" s="26" t="s">
        <v>31186</v>
      </c>
      <c r="Z1117" s="26">
        <v>1</v>
      </c>
    </row>
    <row r="1118" spans="1:27" ht="43.2" x14ac:dyDescent="0.3">
      <c r="A1118" t="s">
        <v>32385</v>
      </c>
      <c r="B1118" s="2" t="s">
        <v>19</v>
      </c>
      <c r="C1118" s="2" t="s">
        <v>1473</v>
      </c>
      <c r="D1118" s="2" t="s">
        <v>1475</v>
      </c>
      <c r="E1118" s="2" t="s">
        <v>1799</v>
      </c>
      <c r="F1118" s="2" t="s">
        <v>2015</v>
      </c>
      <c r="G1118" s="2" t="s">
        <v>2020</v>
      </c>
      <c r="H1118" s="3" t="s">
        <v>2021</v>
      </c>
      <c r="I1118" s="3" t="s">
        <v>2019</v>
      </c>
      <c r="J1118" s="3">
        <v>12</v>
      </c>
      <c r="K1118" s="2" t="s">
        <v>36</v>
      </c>
      <c r="O1118" s="7" t="s">
        <v>32439</v>
      </c>
      <c r="P1118" s="7" t="s">
        <v>32440</v>
      </c>
      <c r="Q1118" s="47" t="s">
        <v>32370</v>
      </c>
      <c r="R1118" s="2">
        <v>50</v>
      </c>
      <c r="S1118" s="2" t="s">
        <v>31210</v>
      </c>
      <c r="U1118" s="2">
        <v>3</v>
      </c>
      <c r="V1118" s="26">
        <v>168</v>
      </c>
      <c r="W1118" s="26">
        <v>168</v>
      </c>
      <c r="X1118" s="26" t="s">
        <v>31186</v>
      </c>
      <c r="Z1118" s="26">
        <v>1</v>
      </c>
    </row>
    <row r="1119" spans="1:27" ht="43.2" x14ac:dyDescent="0.3">
      <c r="A1119" t="s">
        <v>32385</v>
      </c>
      <c r="B1119" s="2" t="s">
        <v>19</v>
      </c>
      <c r="C1119" s="2" t="s">
        <v>1473</v>
      </c>
      <c r="D1119" s="2" t="s">
        <v>1475</v>
      </c>
      <c r="E1119" s="2" t="s">
        <v>1799</v>
      </c>
      <c r="F1119" s="2" t="s">
        <v>2015</v>
      </c>
      <c r="G1119" s="2" t="s">
        <v>2022</v>
      </c>
      <c r="H1119" s="3" t="s">
        <v>2023</v>
      </c>
      <c r="I1119" s="3" t="s">
        <v>2019</v>
      </c>
      <c r="J1119" s="3">
        <v>188</v>
      </c>
      <c r="K1119" s="2" t="s">
        <v>36</v>
      </c>
      <c r="O1119" s="7" t="s">
        <v>32439</v>
      </c>
      <c r="P1119" s="7" t="s">
        <v>32440</v>
      </c>
      <c r="Q1119" s="47" t="s">
        <v>32370</v>
      </c>
      <c r="R1119" s="2">
        <v>50</v>
      </c>
      <c r="S1119" s="2" t="s">
        <v>31210</v>
      </c>
      <c r="U1119" s="2">
        <v>3</v>
      </c>
      <c r="V1119" s="26">
        <v>219</v>
      </c>
      <c r="W1119" s="26">
        <v>219</v>
      </c>
      <c r="X1119" s="26" t="s">
        <v>31186</v>
      </c>
      <c r="Z1119" s="26">
        <v>1</v>
      </c>
    </row>
    <row r="1120" spans="1:27" ht="43.2" x14ac:dyDescent="0.3">
      <c r="A1120" t="s">
        <v>32385</v>
      </c>
      <c r="B1120" s="2" t="s">
        <v>19</v>
      </c>
      <c r="C1120" s="2" t="s">
        <v>1473</v>
      </c>
      <c r="D1120" s="2" t="s">
        <v>1475</v>
      </c>
      <c r="E1120" s="2" t="s">
        <v>1799</v>
      </c>
      <c r="F1120" s="2" t="s">
        <v>2015</v>
      </c>
      <c r="G1120" s="2" t="s">
        <v>2024</v>
      </c>
      <c r="H1120" s="3" t="s">
        <v>2025</v>
      </c>
      <c r="I1120" s="3" t="s">
        <v>2019</v>
      </c>
      <c r="J1120" s="3">
        <v>12</v>
      </c>
      <c r="K1120" s="2" t="s">
        <v>36</v>
      </c>
      <c r="O1120" s="7" t="s">
        <v>32439</v>
      </c>
      <c r="P1120" s="7" t="s">
        <v>32440</v>
      </c>
      <c r="Q1120" s="47" t="s">
        <v>32370</v>
      </c>
      <c r="R1120" s="2">
        <v>50</v>
      </c>
      <c r="S1120" s="2" t="s">
        <v>31210</v>
      </c>
      <c r="U1120" s="2">
        <v>3</v>
      </c>
      <c r="V1120" s="26">
        <v>273</v>
      </c>
      <c r="W1120" s="26">
        <v>273</v>
      </c>
      <c r="X1120" s="26" t="s">
        <v>31186</v>
      </c>
      <c r="Z1120" s="26">
        <v>1</v>
      </c>
    </row>
    <row r="1121" spans="1:26" ht="43.2" x14ac:dyDescent="0.3">
      <c r="A1121" t="s">
        <v>32385</v>
      </c>
      <c r="B1121" s="2" t="s">
        <v>19</v>
      </c>
      <c r="C1121" s="2" t="s">
        <v>1473</v>
      </c>
      <c r="D1121" s="2" t="s">
        <v>1475</v>
      </c>
      <c r="E1121" s="2" t="s">
        <v>1799</v>
      </c>
      <c r="F1121" s="2" t="s">
        <v>2015</v>
      </c>
      <c r="G1121" s="2" t="s">
        <v>2026</v>
      </c>
      <c r="H1121" s="3" t="s">
        <v>2027</v>
      </c>
      <c r="I1121" s="3" t="s">
        <v>2019</v>
      </c>
      <c r="J1121" s="3">
        <v>71</v>
      </c>
      <c r="K1121" s="2" t="s">
        <v>36</v>
      </c>
      <c r="O1121" s="7" t="s">
        <v>32439</v>
      </c>
      <c r="P1121" s="7" t="s">
        <v>32440</v>
      </c>
      <c r="Q1121" s="47" t="s">
        <v>32370</v>
      </c>
      <c r="R1121" s="2">
        <v>50</v>
      </c>
      <c r="S1121" s="2" t="s">
        <v>31210</v>
      </c>
      <c r="U1121" s="2">
        <v>3</v>
      </c>
      <c r="V1121" s="26">
        <v>325</v>
      </c>
      <c r="W1121" s="26">
        <v>325</v>
      </c>
      <c r="X1121" s="26" t="s">
        <v>31186</v>
      </c>
      <c r="Z1121" s="26">
        <v>1</v>
      </c>
    </row>
    <row r="1122" spans="1:26" ht="43.2" x14ac:dyDescent="0.3">
      <c r="A1122" t="s">
        <v>32385</v>
      </c>
      <c r="B1122" s="2" t="s">
        <v>19</v>
      </c>
      <c r="C1122" s="2" t="s">
        <v>1473</v>
      </c>
      <c r="D1122" s="2" t="s">
        <v>1475</v>
      </c>
      <c r="E1122" s="2" t="s">
        <v>1799</v>
      </c>
      <c r="F1122" s="2" t="s">
        <v>2015</v>
      </c>
      <c r="G1122" s="2" t="s">
        <v>2028</v>
      </c>
      <c r="H1122" s="3" t="s">
        <v>2029</v>
      </c>
      <c r="I1122" s="3" t="s">
        <v>2019</v>
      </c>
      <c r="J1122" s="3">
        <v>54</v>
      </c>
      <c r="K1122" s="2" t="s">
        <v>36</v>
      </c>
      <c r="O1122" s="7" t="s">
        <v>32439</v>
      </c>
      <c r="P1122" s="7" t="s">
        <v>32440</v>
      </c>
      <c r="Q1122" s="47" t="s">
        <v>32370</v>
      </c>
      <c r="R1122" s="2">
        <v>50</v>
      </c>
      <c r="S1122" s="2" t="s">
        <v>31210</v>
      </c>
      <c r="U1122" s="2">
        <v>3</v>
      </c>
      <c r="V1122" s="26">
        <v>426</v>
      </c>
      <c r="W1122" s="26">
        <v>426</v>
      </c>
      <c r="X1122" s="26" t="s">
        <v>31186</v>
      </c>
      <c r="Z1122" s="26">
        <v>1</v>
      </c>
    </row>
    <row r="1123" spans="1:26" ht="43.2" x14ac:dyDescent="0.3">
      <c r="A1123" t="s">
        <v>32385</v>
      </c>
      <c r="B1123" s="2" t="s">
        <v>19</v>
      </c>
      <c r="C1123" s="2" t="s">
        <v>1473</v>
      </c>
      <c r="D1123" s="2" t="s">
        <v>1475</v>
      </c>
      <c r="E1123" s="2" t="s">
        <v>1799</v>
      </c>
      <c r="F1123" s="2" t="s">
        <v>2015</v>
      </c>
      <c r="G1123" s="2" t="s">
        <v>2030</v>
      </c>
      <c r="H1123" s="3" t="s">
        <v>2031</v>
      </c>
      <c r="I1123" s="3" t="s">
        <v>2019</v>
      </c>
      <c r="J1123" s="3">
        <v>10</v>
      </c>
      <c r="K1123" s="2" t="s">
        <v>36</v>
      </c>
      <c r="O1123" s="7" t="s">
        <v>32439</v>
      </c>
      <c r="P1123" s="7" t="s">
        <v>32440</v>
      </c>
      <c r="Q1123" s="47" t="s">
        <v>32370</v>
      </c>
      <c r="R1123" s="2">
        <v>50</v>
      </c>
      <c r="S1123" s="2" t="s">
        <v>31210</v>
      </c>
      <c r="U1123" s="2">
        <v>3</v>
      </c>
      <c r="V1123" s="26">
        <v>529</v>
      </c>
      <c r="W1123" s="26">
        <v>529</v>
      </c>
      <c r="X1123" s="26" t="s">
        <v>31186</v>
      </c>
      <c r="Z1123" s="26">
        <v>1</v>
      </c>
    </row>
    <row r="1124" spans="1:26" ht="43.2" x14ac:dyDescent="0.3">
      <c r="A1124" t="s">
        <v>32385</v>
      </c>
      <c r="B1124" s="2" t="s">
        <v>19</v>
      </c>
      <c r="C1124" s="2" t="s">
        <v>1473</v>
      </c>
      <c r="D1124" s="2" t="s">
        <v>1475</v>
      </c>
      <c r="E1124" s="2" t="s">
        <v>1799</v>
      </c>
      <c r="F1124" s="2" t="s">
        <v>2015</v>
      </c>
      <c r="G1124" s="2" t="s">
        <v>2032</v>
      </c>
      <c r="H1124" s="3" t="s">
        <v>2033</v>
      </c>
      <c r="I1124" s="3" t="s">
        <v>2019</v>
      </c>
      <c r="J1124" s="3">
        <v>1</v>
      </c>
      <c r="K1124" s="2" t="s">
        <v>36</v>
      </c>
      <c r="O1124" s="7" t="s">
        <v>32439</v>
      </c>
      <c r="P1124" s="7" t="s">
        <v>32440</v>
      </c>
      <c r="Q1124" s="47" t="s">
        <v>32370</v>
      </c>
      <c r="R1124" s="2">
        <v>50</v>
      </c>
      <c r="S1124" s="2" t="s">
        <v>31210</v>
      </c>
      <c r="U1124" s="2">
        <v>3</v>
      </c>
      <c r="V1124" s="26">
        <v>579</v>
      </c>
      <c r="W1124" s="26">
        <v>579</v>
      </c>
      <c r="X1124" s="26" t="s">
        <v>31186</v>
      </c>
      <c r="Z1124" s="26">
        <v>1</v>
      </c>
    </row>
    <row r="1125" spans="1:26" ht="43.2" x14ac:dyDescent="0.3">
      <c r="A1125" t="s">
        <v>32385</v>
      </c>
      <c r="B1125" s="2" t="s">
        <v>19</v>
      </c>
      <c r="C1125" s="2" t="s">
        <v>1473</v>
      </c>
      <c r="D1125" s="2" t="s">
        <v>1475</v>
      </c>
      <c r="E1125" s="2" t="s">
        <v>1799</v>
      </c>
      <c r="F1125" s="2" t="s">
        <v>2015</v>
      </c>
      <c r="G1125" s="2" t="s">
        <v>2034</v>
      </c>
      <c r="H1125" s="3" t="s">
        <v>2035</v>
      </c>
      <c r="I1125" s="3" t="s">
        <v>2019</v>
      </c>
      <c r="J1125" s="3">
        <v>2</v>
      </c>
      <c r="K1125" s="2" t="s">
        <v>36</v>
      </c>
      <c r="O1125" s="7" t="s">
        <v>32439</v>
      </c>
      <c r="P1125" s="7" t="s">
        <v>32441</v>
      </c>
      <c r="Q1125" s="47" t="s">
        <v>32370</v>
      </c>
      <c r="R1125" s="2">
        <v>50</v>
      </c>
      <c r="S1125" s="2" t="s">
        <v>31210</v>
      </c>
      <c r="U1125" s="2">
        <v>3</v>
      </c>
      <c r="V1125" s="26">
        <v>150</v>
      </c>
      <c r="W1125" s="26">
        <v>150</v>
      </c>
      <c r="X1125" s="26" t="s">
        <v>31186</v>
      </c>
      <c r="Z1125" s="26">
        <v>1</v>
      </c>
    </row>
    <row r="1126" spans="1:26" ht="43.2" x14ac:dyDescent="0.3">
      <c r="A1126" t="s">
        <v>32385</v>
      </c>
      <c r="B1126" s="2" t="s">
        <v>19</v>
      </c>
      <c r="C1126" s="2" t="s">
        <v>1473</v>
      </c>
      <c r="D1126" s="2" t="s">
        <v>1475</v>
      </c>
      <c r="E1126" s="2" t="s">
        <v>1799</v>
      </c>
      <c r="F1126" s="2" t="s">
        <v>2015</v>
      </c>
      <c r="G1126" s="2" t="s">
        <v>2036</v>
      </c>
      <c r="H1126" s="3" t="s">
        <v>2037</v>
      </c>
      <c r="I1126" s="3" t="s">
        <v>2019</v>
      </c>
      <c r="K1126" s="2" t="s">
        <v>36</v>
      </c>
      <c r="O1126" s="7" t="s">
        <v>32439</v>
      </c>
      <c r="P1126" s="7" t="s">
        <v>32441</v>
      </c>
      <c r="Q1126" s="47" t="s">
        <v>32370</v>
      </c>
      <c r="R1126" s="2">
        <v>50</v>
      </c>
      <c r="S1126" s="2" t="s">
        <v>31210</v>
      </c>
      <c r="U1126" s="2">
        <v>3</v>
      </c>
      <c r="V1126" s="26">
        <v>168</v>
      </c>
      <c r="W1126" s="26">
        <v>168</v>
      </c>
      <c r="X1126" s="26" t="s">
        <v>31186</v>
      </c>
      <c r="Z1126" s="26">
        <v>1</v>
      </c>
    </row>
    <row r="1127" spans="1:26" ht="43.2" x14ac:dyDescent="0.3">
      <c r="A1127" t="s">
        <v>32385</v>
      </c>
      <c r="B1127" s="2" t="s">
        <v>19</v>
      </c>
      <c r="C1127" s="2" t="s">
        <v>1473</v>
      </c>
      <c r="D1127" s="2" t="s">
        <v>1475</v>
      </c>
      <c r="E1127" s="2" t="s">
        <v>1799</v>
      </c>
      <c r="F1127" s="2" t="s">
        <v>2015</v>
      </c>
      <c r="G1127" s="2" t="s">
        <v>2038</v>
      </c>
      <c r="H1127" s="3" t="s">
        <v>2039</v>
      </c>
      <c r="I1127" s="3" t="s">
        <v>2019</v>
      </c>
      <c r="J1127" s="3">
        <v>17</v>
      </c>
      <c r="K1127" s="2" t="s">
        <v>36</v>
      </c>
      <c r="O1127" s="7" t="s">
        <v>32439</v>
      </c>
      <c r="P1127" s="7" t="s">
        <v>32441</v>
      </c>
      <c r="Q1127" s="47" t="s">
        <v>32370</v>
      </c>
      <c r="R1127" s="2">
        <v>50</v>
      </c>
      <c r="S1127" s="2" t="s">
        <v>31210</v>
      </c>
      <c r="U1127" s="2">
        <v>3</v>
      </c>
      <c r="V1127" s="26">
        <v>219</v>
      </c>
      <c r="W1127" s="26">
        <v>219</v>
      </c>
      <c r="X1127" s="26" t="s">
        <v>31186</v>
      </c>
      <c r="Z1127" s="26">
        <v>1</v>
      </c>
    </row>
    <row r="1128" spans="1:26" ht="43.2" x14ac:dyDescent="0.3">
      <c r="A1128" t="s">
        <v>32385</v>
      </c>
      <c r="B1128" s="2" t="s">
        <v>19</v>
      </c>
      <c r="C1128" s="2" t="s">
        <v>1473</v>
      </c>
      <c r="D1128" s="2" t="s">
        <v>1475</v>
      </c>
      <c r="E1128" s="2" t="s">
        <v>1799</v>
      </c>
      <c r="F1128" s="2" t="s">
        <v>2015</v>
      </c>
      <c r="G1128" s="2" t="s">
        <v>2040</v>
      </c>
      <c r="H1128" s="3" t="s">
        <v>2041</v>
      </c>
      <c r="I1128" s="3" t="s">
        <v>2019</v>
      </c>
      <c r="J1128" s="3">
        <v>6</v>
      </c>
      <c r="K1128" s="2" t="s">
        <v>36</v>
      </c>
      <c r="O1128" s="7" t="s">
        <v>32439</v>
      </c>
      <c r="P1128" s="7" t="s">
        <v>32441</v>
      </c>
      <c r="Q1128" s="47" t="s">
        <v>32370</v>
      </c>
      <c r="R1128" s="2">
        <v>50</v>
      </c>
      <c r="S1128" s="2" t="s">
        <v>31210</v>
      </c>
      <c r="U1128" s="2">
        <v>3</v>
      </c>
      <c r="V1128" s="26">
        <v>273</v>
      </c>
      <c r="W1128" s="26">
        <v>273</v>
      </c>
      <c r="X1128" s="26" t="s">
        <v>31186</v>
      </c>
      <c r="Z1128" s="26">
        <v>1</v>
      </c>
    </row>
    <row r="1129" spans="1:26" ht="43.2" x14ac:dyDescent="0.3">
      <c r="A1129" t="s">
        <v>32385</v>
      </c>
      <c r="B1129" s="2" t="s">
        <v>19</v>
      </c>
      <c r="C1129" s="2" t="s">
        <v>1473</v>
      </c>
      <c r="D1129" s="2" t="s">
        <v>1475</v>
      </c>
      <c r="E1129" s="2" t="s">
        <v>1799</v>
      </c>
      <c r="F1129" s="2" t="s">
        <v>2015</v>
      </c>
      <c r="G1129" s="2" t="s">
        <v>2042</v>
      </c>
      <c r="H1129" s="3" t="s">
        <v>2043</v>
      </c>
      <c r="I1129" s="3" t="s">
        <v>2019</v>
      </c>
      <c r="J1129" s="3">
        <v>14</v>
      </c>
      <c r="K1129" s="2" t="s">
        <v>36</v>
      </c>
      <c r="O1129" s="7" t="s">
        <v>32439</v>
      </c>
      <c r="P1129" s="7" t="s">
        <v>32441</v>
      </c>
      <c r="Q1129" s="47" t="s">
        <v>32370</v>
      </c>
      <c r="R1129" s="2">
        <v>50</v>
      </c>
      <c r="S1129" s="2" t="s">
        <v>31210</v>
      </c>
      <c r="U1129" s="2">
        <v>3</v>
      </c>
      <c r="V1129" s="26">
        <v>325</v>
      </c>
      <c r="W1129" s="26">
        <v>325</v>
      </c>
      <c r="X1129" s="26" t="s">
        <v>31186</v>
      </c>
      <c r="Z1129" s="26">
        <v>1</v>
      </c>
    </row>
    <row r="1130" spans="1:26" ht="43.2" x14ac:dyDescent="0.3">
      <c r="A1130" t="s">
        <v>32385</v>
      </c>
      <c r="B1130" s="2" t="s">
        <v>19</v>
      </c>
      <c r="C1130" s="2" t="s">
        <v>1473</v>
      </c>
      <c r="D1130" s="2" t="s">
        <v>1475</v>
      </c>
      <c r="E1130" s="2" t="s">
        <v>1799</v>
      </c>
      <c r="F1130" s="2" t="s">
        <v>2015</v>
      </c>
      <c r="G1130" s="2" t="s">
        <v>2044</v>
      </c>
      <c r="H1130" s="3" t="s">
        <v>2045</v>
      </c>
      <c r="I1130" s="3" t="s">
        <v>2019</v>
      </c>
      <c r="J1130" s="3">
        <v>4</v>
      </c>
      <c r="K1130" s="2" t="s">
        <v>36</v>
      </c>
      <c r="O1130" s="7" t="s">
        <v>32439</v>
      </c>
      <c r="P1130" s="7" t="s">
        <v>32441</v>
      </c>
      <c r="Q1130" s="47" t="s">
        <v>32370</v>
      </c>
      <c r="R1130" s="2">
        <v>50</v>
      </c>
      <c r="S1130" s="2" t="s">
        <v>31210</v>
      </c>
      <c r="U1130" s="2">
        <v>3</v>
      </c>
      <c r="V1130" s="26">
        <v>426</v>
      </c>
      <c r="W1130" s="26">
        <v>426</v>
      </c>
      <c r="X1130" s="26" t="s">
        <v>31186</v>
      </c>
      <c r="Z1130" s="26">
        <v>1</v>
      </c>
    </row>
    <row r="1131" spans="1:26" ht="43.2" x14ac:dyDescent="0.3">
      <c r="A1131" t="s">
        <v>32385</v>
      </c>
      <c r="B1131" s="2" t="s">
        <v>19</v>
      </c>
      <c r="C1131" s="2" t="s">
        <v>1473</v>
      </c>
      <c r="D1131" s="2" t="s">
        <v>1475</v>
      </c>
      <c r="E1131" s="2" t="s">
        <v>1799</v>
      </c>
      <c r="F1131" s="2" t="s">
        <v>2015</v>
      </c>
      <c r="G1131" s="2" t="s">
        <v>2046</v>
      </c>
      <c r="H1131" s="3" t="s">
        <v>2047</v>
      </c>
      <c r="I1131" s="3" t="s">
        <v>2019</v>
      </c>
      <c r="J1131" s="3">
        <v>11</v>
      </c>
      <c r="K1131" s="2" t="s">
        <v>36</v>
      </c>
      <c r="O1131" s="7" t="s">
        <v>32439</v>
      </c>
      <c r="P1131" s="7" t="s">
        <v>32441</v>
      </c>
      <c r="Q1131" s="47" t="s">
        <v>32370</v>
      </c>
      <c r="R1131" s="2">
        <v>50</v>
      </c>
      <c r="S1131" s="2" t="s">
        <v>31210</v>
      </c>
      <c r="U1131" s="2">
        <v>3</v>
      </c>
      <c r="V1131" s="26">
        <v>529</v>
      </c>
      <c r="W1131" s="26">
        <v>529</v>
      </c>
      <c r="X1131" s="26" t="s">
        <v>31186</v>
      </c>
      <c r="Z1131" s="26">
        <v>1</v>
      </c>
    </row>
    <row r="1132" spans="1:26" ht="43.2" x14ac:dyDescent="0.3">
      <c r="A1132" t="s">
        <v>32385</v>
      </c>
      <c r="B1132" s="2" t="s">
        <v>19</v>
      </c>
      <c r="C1132" s="2" t="s">
        <v>1473</v>
      </c>
      <c r="D1132" s="2" t="s">
        <v>1475</v>
      </c>
      <c r="E1132" s="2" t="s">
        <v>1799</v>
      </c>
      <c r="F1132" s="2" t="s">
        <v>2015</v>
      </c>
      <c r="G1132" s="2" t="s">
        <v>2048</v>
      </c>
      <c r="H1132" s="3" t="s">
        <v>2049</v>
      </c>
      <c r="I1132" s="3" t="s">
        <v>2019</v>
      </c>
      <c r="K1132" s="2" t="s">
        <v>36</v>
      </c>
      <c r="O1132" s="7" t="s">
        <v>32439</v>
      </c>
      <c r="P1132" s="7" t="s">
        <v>32441</v>
      </c>
      <c r="Q1132" s="47" t="s">
        <v>32370</v>
      </c>
      <c r="R1132" s="2">
        <v>50</v>
      </c>
      <c r="S1132" s="2" t="s">
        <v>31210</v>
      </c>
      <c r="U1132" s="2">
        <v>3</v>
      </c>
      <c r="V1132" s="26">
        <v>579</v>
      </c>
      <c r="W1132" s="26">
        <v>579</v>
      </c>
      <c r="X1132" s="26" t="s">
        <v>31186</v>
      </c>
      <c r="Z1132" s="26">
        <v>1</v>
      </c>
    </row>
    <row r="1133" spans="1:26" ht="43.2" x14ac:dyDescent="0.3">
      <c r="A1133" t="s">
        <v>32385</v>
      </c>
      <c r="B1133" s="2" t="s">
        <v>19</v>
      </c>
      <c r="C1133" s="2" t="s">
        <v>1473</v>
      </c>
      <c r="D1133" s="2" t="s">
        <v>1475</v>
      </c>
      <c r="E1133" s="2" t="s">
        <v>1799</v>
      </c>
      <c r="F1133" s="2" t="s">
        <v>2015</v>
      </c>
      <c r="G1133" s="2" t="s">
        <v>2050</v>
      </c>
      <c r="H1133" s="3" t="s">
        <v>2051</v>
      </c>
      <c r="I1133" s="3" t="s">
        <v>2019</v>
      </c>
      <c r="K1133" s="2" t="s">
        <v>36</v>
      </c>
      <c r="O1133" s="7" t="s">
        <v>32439</v>
      </c>
      <c r="P1133" s="7" t="s">
        <v>32441</v>
      </c>
      <c r="Q1133" s="47" t="s">
        <v>32370</v>
      </c>
      <c r="R1133" s="2">
        <v>50</v>
      </c>
      <c r="S1133" s="2" t="s">
        <v>31210</v>
      </c>
      <c r="U1133" s="2">
        <v>3</v>
      </c>
      <c r="V1133" s="26">
        <v>150</v>
      </c>
      <c r="W1133" s="26">
        <v>150</v>
      </c>
      <c r="X1133" s="26" t="s">
        <v>31186</v>
      </c>
      <c r="Z1133" s="26">
        <v>1</v>
      </c>
    </row>
    <row r="1134" spans="1:26" ht="43.2" x14ac:dyDescent="0.3">
      <c r="A1134" t="s">
        <v>32385</v>
      </c>
      <c r="B1134" s="2" t="s">
        <v>19</v>
      </c>
      <c r="C1134" s="2" t="s">
        <v>1473</v>
      </c>
      <c r="D1134" s="2" t="s">
        <v>1475</v>
      </c>
      <c r="E1134" s="2" t="s">
        <v>1799</v>
      </c>
      <c r="F1134" s="2" t="s">
        <v>2015</v>
      </c>
      <c r="G1134" s="2" t="s">
        <v>2052</v>
      </c>
      <c r="H1134" s="3" t="s">
        <v>2053</v>
      </c>
      <c r="I1134" s="3" t="s">
        <v>2019</v>
      </c>
      <c r="K1134" s="2" t="s">
        <v>36</v>
      </c>
      <c r="O1134" s="7" t="s">
        <v>32442</v>
      </c>
      <c r="P1134" s="7" t="s">
        <v>32440</v>
      </c>
      <c r="Q1134" s="47" t="s">
        <v>32370</v>
      </c>
      <c r="R1134" s="2">
        <v>50</v>
      </c>
      <c r="S1134" s="2" t="s">
        <v>31210</v>
      </c>
      <c r="U1134" s="2">
        <v>3</v>
      </c>
      <c r="V1134" s="26">
        <v>168</v>
      </c>
      <c r="W1134" s="26">
        <v>168</v>
      </c>
      <c r="X1134" s="26" t="s">
        <v>31186</v>
      </c>
      <c r="Z1134" s="26">
        <v>1</v>
      </c>
    </row>
    <row r="1135" spans="1:26" ht="43.2" x14ac:dyDescent="0.3">
      <c r="A1135" t="s">
        <v>32385</v>
      </c>
      <c r="B1135" s="2" t="s">
        <v>19</v>
      </c>
      <c r="C1135" s="2" t="s">
        <v>1473</v>
      </c>
      <c r="D1135" s="2" t="s">
        <v>1475</v>
      </c>
      <c r="E1135" s="2" t="s">
        <v>1799</v>
      </c>
      <c r="F1135" s="2" t="s">
        <v>2015</v>
      </c>
      <c r="G1135" s="2" t="s">
        <v>2054</v>
      </c>
      <c r="H1135" s="3" t="s">
        <v>2055</v>
      </c>
      <c r="I1135" s="3" t="s">
        <v>2019</v>
      </c>
      <c r="J1135" s="3">
        <v>1</v>
      </c>
      <c r="K1135" s="2" t="s">
        <v>36</v>
      </c>
      <c r="O1135" s="7" t="s">
        <v>32442</v>
      </c>
      <c r="P1135" s="7" t="s">
        <v>32440</v>
      </c>
      <c r="Q1135" s="47" t="s">
        <v>32370</v>
      </c>
      <c r="R1135" s="2">
        <v>50</v>
      </c>
      <c r="S1135" s="2" t="s">
        <v>31210</v>
      </c>
      <c r="U1135" s="2">
        <v>3</v>
      </c>
      <c r="V1135" s="26">
        <v>219</v>
      </c>
      <c r="W1135" s="26">
        <v>219</v>
      </c>
      <c r="X1135" s="26" t="s">
        <v>31186</v>
      </c>
      <c r="Z1135" s="26">
        <v>1</v>
      </c>
    </row>
    <row r="1136" spans="1:26" ht="43.2" x14ac:dyDescent="0.3">
      <c r="A1136" t="s">
        <v>32385</v>
      </c>
      <c r="B1136" s="2" t="s">
        <v>19</v>
      </c>
      <c r="C1136" s="2" t="s">
        <v>1473</v>
      </c>
      <c r="D1136" s="2" t="s">
        <v>1475</v>
      </c>
      <c r="E1136" s="2" t="s">
        <v>1799</v>
      </c>
      <c r="F1136" s="2" t="s">
        <v>2015</v>
      </c>
      <c r="G1136" s="2" t="s">
        <v>2056</v>
      </c>
      <c r="H1136" s="3" t="s">
        <v>2057</v>
      </c>
      <c r="I1136" s="3" t="s">
        <v>2019</v>
      </c>
      <c r="K1136" s="2" t="s">
        <v>36</v>
      </c>
      <c r="O1136" s="7" t="s">
        <v>32442</v>
      </c>
      <c r="P1136" s="7" t="s">
        <v>32440</v>
      </c>
      <c r="Q1136" s="47" t="s">
        <v>32370</v>
      </c>
      <c r="R1136" s="2">
        <v>50</v>
      </c>
      <c r="S1136" s="2" t="s">
        <v>31210</v>
      </c>
      <c r="U1136" s="2">
        <v>3</v>
      </c>
      <c r="V1136" s="26">
        <v>273</v>
      </c>
      <c r="W1136" s="26">
        <v>273</v>
      </c>
      <c r="X1136" s="26" t="s">
        <v>31186</v>
      </c>
      <c r="Z1136" s="26">
        <v>1</v>
      </c>
    </row>
    <row r="1137" spans="1:26" ht="43.2" x14ac:dyDescent="0.3">
      <c r="A1137" t="s">
        <v>32385</v>
      </c>
      <c r="B1137" s="2" t="s">
        <v>19</v>
      </c>
      <c r="C1137" s="2" t="s">
        <v>1473</v>
      </c>
      <c r="D1137" s="2" t="s">
        <v>1475</v>
      </c>
      <c r="E1137" s="2" t="s">
        <v>1799</v>
      </c>
      <c r="F1137" s="2" t="s">
        <v>2015</v>
      </c>
      <c r="G1137" s="2" t="s">
        <v>2058</v>
      </c>
      <c r="H1137" s="3" t="s">
        <v>2059</v>
      </c>
      <c r="I1137" s="3" t="s">
        <v>2019</v>
      </c>
      <c r="K1137" s="2" t="s">
        <v>36</v>
      </c>
      <c r="O1137" s="7" t="s">
        <v>32442</v>
      </c>
      <c r="P1137" s="7" t="s">
        <v>32440</v>
      </c>
      <c r="Q1137" s="47" t="s">
        <v>32370</v>
      </c>
      <c r="R1137" s="2">
        <v>50</v>
      </c>
      <c r="S1137" s="2" t="s">
        <v>31210</v>
      </c>
      <c r="U1137" s="2">
        <v>3</v>
      </c>
      <c r="V1137" s="26">
        <v>325</v>
      </c>
      <c r="W1137" s="26">
        <v>325</v>
      </c>
      <c r="X1137" s="26" t="s">
        <v>31186</v>
      </c>
      <c r="Z1137" s="26">
        <v>1</v>
      </c>
    </row>
    <row r="1138" spans="1:26" ht="43.2" x14ac:dyDescent="0.3">
      <c r="A1138" t="s">
        <v>32385</v>
      </c>
      <c r="B1138" s="2" t="s">
        <v>19</v>
      </c>
      <c r="C1138" s="2" t="s">
        <v>1473</v>
      </c>
      <c r="D1138" s="2" t="s">
        <v>1475</v>
      </c>
      <c r="E1138" s="2" t="s">
        <v>1799</v>
      </c>
      <c r="F1138" s="2" t="s">
        <v>2015</v>
      </c>
      <c r="G1138" s="2" t="s">
        <v>2060</v>
      </c>
      <c r="H1138" s="3" t="s">
        <v>2061</v>
      </c>
      <c r="I1138" s="3" t="s">
        <v>2019</v>
      </c>
      <c r="K1138" s="2" t="s">
        <v>36</v>
      </c>
      <c r="O1138" s="7" t="s">
        <v>32442</v>
      </c>
      <c r="P1138" s="7" t="s">
        <v>32440</v>
      </c>
      <c r="Q1138" s="47" t="s">
        <v>32370</v>
      </c>
      <c r="R1138" s="2">
        <v>50</v>
      </c>
      <c r="S1138" s="2" t="s">
        <v>31210</v>
      </c>
      <c r="U1138" s="2">
        <v>3</v>
      </c>
      <c r="V1138" s="26">
        <v>426</v>
      </c>
      <c r="W1138" s="26">
        <v>426</v>
      </c>
      <c r="X1138" s="26" t="s">
        <v>31186</v>
      </c>
      <c r="Z1138" s="26">
        <v>1</v>
      </c>
    </row>
    <row r="1139" spans="1:26" ht="43.2" x14ac:dyDescent="0.3">
      <c r="A1139" t="s">
        <v>32385</v>
      </c>
      <c r="B1139" s="2" t="s">
        <v>19</v>
      </c>
      <c r="C1139" s="2" t="s">
        <v>1473</v>
      </c>
      <c r="D1139" s="2" t="s">
        <v>1475</v>
      </c>
      <c r="E1139" s="2" t="s">
        <v>1799</v>
      </c>
      <c r="F1139" s="2" t="s">
        <v>2015</v>
      </c>
      <c r="G1139" s="2" t="s">
        <v>2062</v>
      </c>
      <c r="H1139" s="3" t="s">
        <v>2063</v>
      </c>
      <c r="I1139" s="3" t="s">
        <v>2019</v>
      </c>
      <c r="K1139" s="2" t="s">
        <v>36</v>
      </c>
      <c r="O1139" s="7" t="s">
        <v>32442</v>
      </c>
      <c r="P1139" s="7" t="s">
        <v>32440</v>
      </c>
      <c r="Q1139" s="47" t="s">
        <v>32370</v>
      </c>
      <c r="R1139" s="2">
        <v>50</v>
      </c>
      <c r="S1139" s="2" t="s">
        <v>31210</v>
      </c>
      <c r="U1139" s="2">
        <v>3</v>
      </c>
      <c r="V1139" s="26">
        <v>529</v>
      </c>
      <c r="W1139" s="26">
        <v>529</v>
      </c>
      <c r="X1139" s="26" t="s">
        <v>31186</v>
      </c>
      <c r="Z1139" s="26">
        <v>1</v>
      </c>
    </row>
    <row r="1140" spans="1:26" ht="43.2" x14ac:dyDescent="0.3">
      <c r="A1140" t="s">
        <v>32385</v>
      </c>
      <c r="B1140" s="2" t="s">
        <v>19</v>
      </c>
      <c r="C1140" s="2" t="s">
        <v>1473</v>
      </c>
      <c r="D1140" s="2" t="s">
        <v>1475</v>
      </c>
      <c r="E1140" s="2" t="s">
        <v>1799</v>
      </c>
      <c r="F1140" s="2" t="s">
        <v>2015</v>
      </c>
      <c r="G1140" s="2" t="s">
        <v>2064</v>
      </c>
      <c r="H1140" s="3" t="s">
        <v>2065</v>
      </c>
      <c r="I1140" s="3" t="s">
        <v>2019</v>
      </c>
      <c r="K1140" s="2" t="s">
        <v>36</v>
      </c>
      <c r="O1140" s="7" t="s">
        <v>32442</v>
      </c>
      <c r="P1140" s="7" t="s">
        <v>32440</v>
      </c>
      <c r="Q1140" s="47" t="s">
        <v>32370</v>
      </c>
      <c r="R1140" s="2">
        <v>50</v>
      </c>
      <c r="S1140" s="2" t="s">
        <v>31210</v>
      </c>
      <c r="U1140" s="2">
        <v>3</v>
      </c>
      <c r="V1140" s="26">
        <v>579</v>
      </c>
      <c r="W1140" s="26">
        <v>579</v>
      </c>
      <c r="X1140" s="26" t="s">
        <v>31186</v>
      </c>
      <c r="Z1140" s="26">
        <v>1</v>
      </c>
    </row>
    <row r="1141" spans="1:26" ht="43.2" x14ac:dyDescent="0.3">
      <c r="A1141" t="s">
        <v>32385</v>
      </c>
      <c r="B1141" s="2" t="s">
        <v>19</v>
      </c>
      <c r="C1141" s="2" t="s">
        <v>1473</v>
      </c>
      <c r="D1141" s="2" t="s">
        <v>1475</v>
      </c>
      <c r="E1141" s="2" t="s">
        <v>1799</v>
      </c>
      <c r="F1141" s="2" t="s">
        <v>2015</v>
      </c>
      <c r="G1141" s="2" t="s">
        <v>2066</v>
      </c>
      <c r="H1141" s="3" t="s">
        <v>2067</v>
      </c>
      <c r="I1141" s="3" t="s">
        <v>2019</v>
      </c>
      <c r="J1141" s="3">
        <v>2</v>
      </c>
      <c r="K1141" s="2" t="s">
        <v>36</v>
      </c>
      <c r="O1141" s="7" t="s">
        <v>32442</v>
      </c>
      <c r="P1141" s="7" t="s">
        <v>32441</v>
      </c>
      <c r="Q1141" s="47" t="s">
        <v>32370</v>
      </c>
      <c r="R1141" s="2">
        <v>50</v>
      </c>
      <c r="S1141" s="2" t="s">
        <v>31210</v>
      </c>
      <c r="U1141" s="2">
        <v>3</v>
      </c>
      <c r="V1141" s="26">
        <v>150</v>
      </c>
      <c r="W1141" s="26">
        <v>150</v>
      </c>
      <c r="X1141" s="26" t="s">
        <v>31186</v>
      </c>
      <c r="Z1141" s="26">
        <v>1</v>
      </c>
    </row>
    <row r="1142" spans="1:26" ht="43.2" x14ac:dyDescent="0.3">
      <c r="A1142" t="s">
        <v>32385</v>
      </c>
      <c r="B1142" s="2" t="s">
        <v>19</v>
      </c>
      <c r="C1142" s="2" t="s">
        <v>1473</v>
      </c>
      <c r="D1142" s="2" t="s">
        <v>1475</v>
      </c>
      <c r="E1142" s="2" t="s">
        <v>1799</v>
      </c>
      <c r="F1142" s="2" t="s">
        <v>2015</v>
      </c>
      <c r="G1142" s="2" t="s">
        <v>2068</v>
      </c>
      <c r="H1142" s="3" t="s">
        <v>2069</v>
      </c>
      <c r="I1142" s="3" t="s">
        <v>2019</v>
      </c>
      <c r="K1142" s="2" t="s">
        <v>36</v>
      </c>
      <c r="O1142" s="7" t="s">
        <v>32442</v>
      </c>
      <c r="P1142" s="7" t="s">
        <v>32441</v>
      </c>
      <c r="Q1142" s="47" t="s">
        <v>32370</v>
      </c>
      <c r="R1142" s="2">
        <v>50</v>
      </c>
      <c r="S1142" s="2" t="s">
        <v>31210</v>
      </c>
      <c r="U1142" s="2">
        <v>3</v>
      </c>
      <c r="V1142" s="26">
        <v>168</v>
      </c>
      <c r="W1142" s="26">
        <v>168</v>
      </c>
      <c r="X1142" s="26" t="s">
        <v>31186</v>
      </c>
      <c r="Z1142" s="26">
        <v>1</v>
      </c>
    </row>
    <row r="1143" spans="1:26" ht="43.2" x14ac:dyDescent="0.3">
      <c r="A1143" t="s">
        <v>32385</v>
      </c>
      <c r="B1143" s="2" t="s">
        <v>19</v>
      </c>
      <c r="C1143" s="2" t="s">
        <v>1473</v>
      </c>
      <c r="D1143" s="2" t="s">
        <v>1475</v>
      </c>
      <c r="E1143" s="2" t="s">
        <v>1799</v>
      </c>
      <c r="F1143" s="2" t="s">
        <v>2015</v>
      </c>
      <c r="G1143" s="2" t="s">
        <v>2070</v>
      </c>
      <c r="H1143" s="3" t="s">
        <v>2071</v>
      </c>
      <c r="I1143" s="3" t="s">
        <v>2019</v>
      </c>
      <c r="K1143" s="2" t="s">
        <v>36</v>
      </c>
      <c r="O1143" s="7" t="s">
        <v>32442</v>
      </c>
      <c r="P1143" s="7" t="s">
        <v>32441</v>
      </c>
      <c r="Q1143" s="47" t="s">
        <v>32370</v>
      </c>
      <c r="R1143" s="2">
        <v>50</v>
      </c>
      <c r="S1143" s="2" t="s">
        <v>31210</v>
      </c>
      <c r="U1143" s="2">
        <v>3</v>
      </c>
      <c r="V1143" s="26">
        <v>219</v>
      </c>
      <c r="W1143" s="26">
        <v>219</v>
      </c>
      <c r="X1143" s="26" t="s">
        <v>31186</v>
      </c>
      <c r="Z1143" s="26">
        <v>1</v>
      </c>
    </row>
    <row r="1144" spans="1:26" ht="43.2" x14ac:dyDescent="0.3">
      <c r="A1144" t="s">
        <v>32385</v>
      </c>
      <c r="B1144" s="2" t="s">
        <v>19</v>
      </c>
      <c r="C1144" s="2" t="s">
        <v>1473</v>
      </c>
      <c r="D1144" s="2" t="s">
        <v>1475</v>
      </c>
      <c r="E1144" s="2" t="s">
        <v>1799</v>
      </c>
      <c r="F1144" s="2" t="s">
        <v>2015</v>
      </c>
      <c r="G1144" s="2" t="s">
        <v>2072</v>
      </c>
      <c r="H1144" s="3" t="s">
        <v>2073</v>
      </c>
      <c r="I1144" s="3" t="s">
        <v>2019</v>
      </c>
      <c r="J1144" s="3">
        <v>1</v>
      </c>
      <c r="K1144" s="2" t="s">
        <v>36</v>
      </c>
      <c r="O1144" s="7" t="s">
        <v>32442</v>
      </c>
      <c r="P1144" s="7" t="s">
        <v>32441</v>
      </c>
      <c r="Q1144" s="47" t="s">
        <v>32370</v>
      </c>
      <c r="R1144" s="2">
        <v>50</v>
      </c>
      <c r="S1144" s="2" t="s">
        <v>31210</v>
      </c>
      <c r="U1144" s="2">
        <v>3</v>
      </c>
      <c r="V1144" s="26">
        <v>273</v>
      </c>
      <c r="W1144" s="26">
        <v>273</v>
      </c>
      <c r="X1144" s="26" t="s">
        <v>31186</v>
      </c>
      <c r="Z1144" s="26">
        <v>1</v>
      </c>
    </row>
    <row r="1145" spans="1:26" ht="43.2" x14ac:dyDescent="0.3">
      <c r="A1145" t="s">
        <v>32385</v>
      </c>
      <c r="B1145" s="2" t="s">
        <v>19</v>
      </c>
      <c r="C1145" s="2" t="s">
        <v>1473</v>
      </c>
      <c r="D1145" s="2" t="s">
        <v>1475</v>
      </c>
      <c r="E1145" s="2" t="s">
        <v>1799</v>
      </c>
      <c r="F1145" s="2" t="s">
        <v>2015</v>
      </c>
      <c r="G1145" s="2" t="s">
        <v>2074</v>
      </c>
      <c r="H1145" s="3" t="s">
        <v>2075</v>
      </c>
      <c r="I1145" s="3" t="s">
        <v>2019</v>
      </c>
      <c r="J1145" s="3">
        <v>4</v>
      </c>
      <c r="K1145" s="2" t="s">
        <v>36</v>
      </c>
      <c r="O1145" s="7" t="s">
        <v>32442</v>
      </c>
      <c r="P1145" s="7" t="s">
        <v>32441</v>
      </c>
      <c r="Q1145" s="47" t="s">
        <v>32370</v>
      </c>
      <c r="R1145" s="2">
        <v>50</v>
      </c>
      <c r="S1145" s="2" t="s">
        <v>31210</v>
      </c>
      <c r="U1145" s="2">
        <v>3</v>
      </c>
      <c r="V1145" s="26">
        <v>325</v>
      </c>
      <c r="W1145" s="26">
        <v>325</v>
      </c>
      <c r="X1145" s="26" t="s">
        <v>31186</v>
      </c>
      <c r="Z1145" s="26">
        <v>1</v>
      </c>
    </row>
    <row r="1146" spans="1:26" ht="43.2" x14ac:dyDescent="0.3">
      <c r="A1146" t="s">
        <v>32385</v>
      </c>
      <c r="B1146" s="2" t="s">
        <v>19</v>
      </c>
      <c r="C1146" s="2" t="s">
        <v>1473</v>
      </c>
      <c r="D1146" s="2" t="s">
        <v>1475</v>
      </c>
      <c r="E1146" s="2" t="s">
        <v>1799</v>
      </c>
      <c r="F1146" s="2" t="s">
        <v>2015</v>
      </c>
      <c r="G1146" s="2" t="s">
        <v>2076</v>
      </c>
      <c r="H1146" s="3" t="s">
        <v>2077</v>
      </c>
      <c r="I1146" s="3" t="s">
        <v>2019</v>
      </c>
      <c r="K1146" s="2" t="s">
        <v>36</v>
      </c>
      <c r="O1146" s="7" t="s">
        <v>32442</v>
      </c>
      <c r="P1146" s="7" t="s">
        <v>32441</v>
      </c>
      <c r="Q1146" s="47" t="s">
        <v>32370</v>
      </c>
      <c r="R1146" s="2">
        <v>50</v>
      </c>
      <c r="S1146" s="2" t="s">
        <v>31210</v>
      </c>
      <c r="U1146" s="2">
        <v>3</v>
      </c>
      <c r="V1146" s="26">
        <v>426</v>
      </c>
      <c r="W1146" s="26">
        <v>426</v>
      </c>
      <c r="X1146" s="26" t="s">
        <v>31186</v>
      </c>
      <c r="Z1146" s="26">
        <v>1</v>
      </c>
    </row>
    <row r="1147" spans="1:26" ht="43.2" x14ac:dyDescent="0.3">
      <c r="A1147" t="s">
        <v>32385</v>
      </c>
      <c r="B1147" s="2" t="s">
        <v>19</v>
      </c>
      <c r="C1147" s="2" t="s">
        <v>1473</v>
      </c>
      <c r="D1147" s="2" t="s">
        <v>1475</v>
      </c>
      <c r="E1147" s="2" t="s">
        <v>1799</v>
      </c>
      <c r="F1147" s="2" t="s">
        <v>2015</v>
      </c>
      <c r="G1147" s="2" t="s">
        <v>2078</v>
      </c>
      <c r="H1147" s="3" t="s">
        <v>2079</v>
      </c>
      <c r="I1147" s="3" t="s">
        <v>2019</v>
      </c>
      <c r="J1147" s="3">
        <v>3</v>
      </c>
      <c r="K1147" s="2" t="s">
        <v>36</v>
      </c>
      <c r="O1147" s="7" t="s">
        <v>32442</v>
      </c>
      <c r="P1147" s="7" t="s">
        <v>32441</v>
      </c>
      <c r="Q1147" s="47" t="s">
        <v>32370</v>
      </c>
      <c r="R1147" s="2">
        <v>50</v>
      </c>
      <c r="S1147" s="2" t="s">
        <v>31210</v>
      </c>
      <c r="U1147" s="2">
        <v>3</v>
      </c>
      <c r="V1147" s="26">
        <v>529</v>
      </c>
      <c r="W1147" s="26">
        <v>529</v>
      </c>
      <c r="X1147" s="26" t="s">
        <v>31186</v>
      </c>
      <c r="Z1147" s="26">
        <v>1</v>
      </c>
    </row>
    <row r="1148" spans="1:26" ht="43.2" x14ac:dyDescent="0.3">
      <c r="A1148" t="s">
        <v>32385</v>
      </c>
      <c r="B1148" s="2" t="s">
        <v>19</v>
      </c>
      <c r="C1148" s="2" t="s">
        <v>1473</v>
      </c>
      <c r="D1148" s="2" t="s">
        <v>1475</v>
      </c>
      <c r="E1148" s="2" t="s">
        <v>1799</v>
      </c>
      <c r="F1148" s="2" t="s">
        <v>2015</v>
      </c>
      <c r="G1148" s="2" t="s">
        <v>2080</v>
      </c>
      <c r="H1148" s="3" t="s">
        <v>2081</v>
      </c>
      <c r="I1148" s="3" t="s">
        <v>2019</v>
      </c>
      <c r="K1148" s="2" t="s">
        <v>36</v>
      </c>
      <c r="O1148" s="7" t="s">
        <v>32442</v>
      </c>
      <c r="P1148" s="7" t="s">
        <v>32441</v>
      </c>
      <c r="Q1148" s="47" t="s">
        <v>32370</v>
      </c>
      <c r="R1148" s="2">
        <v>50</v>
      </c>
      <c r="S1148" s="2" t="s">
        <v>31210</v>
      </c>
      <c r="U1148" s="2">
        <v>3</v>
      </c>
      <c r="V1148" s="26">
        <v>579</v>
      </c>
      <c r="W1148" s="26">
        <v>579</v>
      </c>
      <c r="X1148" s="26" t="s">
        <v>31186</v>
      </c>
      <c r="Z1148" s="26">
        <v>1</v>
      </c>
    </row>
    <row r="1149" spans="1:26" ht="43.2" x14ac:dyDescent="0.3">
      <c r="A1149" t="s">
        <v>32385</v>
      </c>
      <c r="B1149" s="2" t="s">
        <v>19</v>
      </c>
      <c r="C1149" s="2" t="s">
        <v>1473</v>
      </c>
      <c r="D1149" s="2" t="s">
        <v>1475</v>
      </c>
      <c r="E1149" s="2" t="s">
        <v>1799</v>
      </c>
      <c r="F1149" s="2" t="s">
        <v>2015</v>
      </c>
      <c r="G1149" s="2" t="s">
        <v>2082</v>
      </c>
      <c r="H1149" s="3" t="s">
        <v>2083</v>
      </c>
      <c r="I1149" s="3" t="s">
        <v>2019</v>
      </c>
      <c r="J1149" s="3">
        <v>27</v>
      </c>
      <c r="K1149" s="2" t="s">
        <v>36</v>
      </c>
      <c r="O1149" s="7" t="s">
        <v>32443</v>
      </c>
      <c r="P1149" s="7" t="s">
        <v>32440</v>
      </c>
      <c r="Q1149" s="47" t="s">
        <v>32370</v>
      </c>
      <c r="R1149" s="2">
        <v>50</v>
      </c>
      <c r="S1149" s="2" t="s">
        <v>31210</v>
      </c>
      <c r="U1149" s="2">
        <v>3</v>
      </c>
      <c r="V1149" s="26">
        <v>150</v>
      </c>
      <c r="W1149" s="26">
        <v>150</v>
      </c>
      <c r="X1149" s="26" t="s">
        <v>31186</v>
      </c>
      <c r="Z1149" s="26">
        <v>1</v>
      </c>
    </row>
    <row r="1150" spans="1:26" ht="43.2" x14ac:dyDescent="0.3">
      <c r="A1150" t="s">
        <v>32385</v>
      </c>
      <c r="B1150" s="2" t="s">
        <v>19</v>
      </c>
      <c r="C1150" s="2" t="s">
        <v>1473</v>
      </c>
      <c r="D1150" s="2" t="s">
        <v>1475</v>
      </c>
      <c r="E1150" s="2" t="s">
        <v>1799</v>
      </c>
      <c r="F1150" s="2" t="s">
        <v>2015</v>
      </c>
      <c r="G1150" s="2" t="s">
        <v>2084</v>
      </c>
      <c r="H1150" s="3" t="s">
        <v>2085</v>
      </c>
      <c r="I1150" s="3" t="s">
        <v>2019</v>
      </c>
      <c r="J1150" s="3">
        <v>21</v>
      </c>
      <c r="K1150" s="2" t="s">
        <v>36</v>
      </c>
      <c r="O1150" s="7" t="s">
        <v>32443</v>
      </c>
      <c r="P1150" s="7" t="s">
        <v>32440</v>
      </c>
      <c r="Q1150" s="47" t="s">
        <v>32370</v>
      </c>
      <c r="R1150" s="2">
        <v>50</v>
      </c>
      <c r="S1150" s="2" t="s">
        <v>31210</v>
      </c>
      <c r="U1150" s="2">
        <v>3</v>
      </c>
      <c r="V1150" s="26">
        <v>168</v>
      </c>
      <c r="W1150" s="26">
        <v>168</v>
      </c>
      <c r="X1150" s="26" t="s">
        <v>31186</v>
      </c>
      <c r="Z1150" s="26">
        <v>1</v>
      </c>
    </row>
    <row r="1151" spans="1:26" ht="43.2" x14ac:dyDescent="0.3">
      <c r="A1151" t="s">
        <v>32385</v>
      </c>
      <c r="B1151" s="2" t="s">
        <v>19</v>
      </c>
      <c r="C1151" s="2" t="s">
        <v>1473</v>
      </c>
      <c r="D1151" s="2" t="s">
        <v>1475</v>
      </c>
      <c r="E1151" s="2" t="s">
        <v>1799</v>
      </c>
      <c r="F1151" s="2" t="s">
        <v>2015</v>
      </c>
      <c r="G1151" s="2" t="s">
        <v>2086</v>
      </c>
      <c r="H1151" s="3" t="s">
        <v>2087</v>
      </c>
      <c r="I1151" s="3" t="s">
        <v>2019</v>
      </c>
      <c r="J1151" s="3">
        <v>133</v>
      </c>
      <c r="K1151" s="2" t="s">
        <v>36</v>
      </c>
      <c r="O1151" s="7" t="s">
        <v>32443</v>
      </c>
      <c r="P1151" s="7" t="s">
        <v>32440</v>
      </c>
      <c r="Q1151" s="47" t="s">
        <v>32370</v>
      </c>
      <c r="R1151" s="2">
        <v>50</v>
      </c>
      <c r="S1151" s="2" t="s">
        <v>31210</v>
      </c>
      <c r="U1151" s="2">
        <v>3</v>
      </c>
      <c r="V1151" s="26">
        <v>219</v>
      </c>
      <c r="W1151" s="26">
        <v>219</v>
      </c>
      <c r="X1151" s="26" t="s">
        <v>31186</v>
      </c>
      <c r="Z1151" s="26">
        <v>1</v>
      </c>
    </row>
    <row r="1152" spans="1:26" ht="43.2" x14ac:dyDescent="0.3">
      <c r="A1152" t="s">
        <v>32385</v>
      </c>
      <c r="B1152" s="2" t="s">
        <v>19</v>
      </c>
      <c r="C1152" s="2" t="s">
        <v>1473</v>
      </c>
      <c r="D1152" s="2" t="s">
        <v>1475</v>
      </c>
      <c r="E1152" s="2" t="s">
        <v>1799</v>
      </c>
      <c r="F1152" s="2" t="s">
        <v>2015</v>
      </c>
      <c r="G1152" s="2" t="s">
        <v>2088</v>
      </c>
      <c r="H1152" s="3" t="s">
        <v>2089</v>
      </c>
      <c r="I1152" s="3" t="s">
        <v>2019</v>
      </c>
      <c r="J1152" s="3">
        <v>4</v>
      </c>
      <c r="K1152" s="2" t="s">
        <v>36</v>
      </c>
      <c r="O1152" s="7" t="s">
        <v>32443</v>
      </c>
      <c r="P1152" s="7" t="s">
        <v>32440</v>
      </c>
      <c r="Q1152" s="47" t="s">
        <v>32370</v>
      </c>
      <c r="R1152" s="2">
        <v>50</v>
      </c>
      <c r="S1152" s="2" t="s">
        <v>31210</v>
      </c>
      <c r="U1152" s="2">
        <v>3</v>
      </c>
      <c r="V1152" s="26">
        <v>273</v>
      </c>
      <c r="W1152" s="26">
        <v>273</v>
      </c>
      <c r="X1152" s="26" t="s">
        <v>31186</v>
      </c>
      <c r="Z1152" s="26">
        <v>1</v>
      </c>
    </row>
    <row r="1153" spans="1:26" ht="43.2" x14ac:dyDescent="0.3">
      <c r="A1153" t="s">
        <v>32385</v>
      </c>
      <c r="B1153" s="2" t="s">
        <v>19</v>
      </c>
      <c r="C1153" s="2" t="s">
        <v>1473</v>
      </c>
      <c r="D1153" s="2" t="s">
        <v>1475</v>
      </c>
      <c r="E1153" s="2" t="s">
        <v>1799</v>
      </c>
      <c r="F1153" s="2" t="s">
        <v>2015</v>
      </c>
      <c r="G1153" s="2" t="s">
        <v>2090</v>
      </c>
      <c r="H1153" s="3" t="s">
        <v>2091</v>
      </c>
      <c r="I1153" s="3" t="s">
        <v>2019</v>
      </c>
      <c r="J1153" s="3">
        <v>15</v>
      </c>
      <c r="K1153" s="2" t="s">
        <v>36</v>
      </c>
      <c r="O1153" s="7" t="s">
        <v>32443</v>
      </c>
      <c r="P1153" s="7" t="s">
        <v>32440</v>
      </c>
      <c r="Q1153" s="47" t="s">
        <v>32370</v>
      </c>
      <c r="R1153" s="2">
        <v>50</v>
      </c>
      <c r="S1153" s="2" t="s">
        <v>31210</v>
      </c>
      <c r="U1153" s="2">
        <v>3</v>
      </c>
      <c r="V1153" s="26">
        <v>325</v>
      </c>
      <c r="W1153" s="26">
        <v>325</v>
      </c>
      <c r="X1153" s="26" t="s">
        <v>31186</v>
      </c>
      <c r="Z1153" s="26">
        <v>1</v>
      </c>
    </row>
    <row r="1154" spans="1:26" ht="43.2" x14ac:dyDescent="0.3">
      <c r="A1154" t="s">
        <v>32385</v>
      </c>
      <c r="B1154" s="2" t="s">
        <v>19</v>
      </c>
      <c r="C1154" s="2" t="s">
        <v>1473</v>
      </c>
      <c r="D1154" s="2" t="s">
        <v>1475</v>
      </c>
      <c r="E1154" s="2" t="s">
        <v>1799</v>
      </c>
      <c r="F1154" s="2" t="s">
        <v>2015</v>
      </c>
      <c r="G1154" s="2" t="s">
        <v>2092</v>
      </c>
      <c r="H1154" s="3" t="s">
        <v>2093</v>
      </c>
      <c r="I1154" s="3" t="s">
        <v>2019</v>
      </c>
      <c r="J1154" s="3">
        <v>29</v>
      </c>
      <c r="K1154" s="2" t="s">
        <v>36</v>
      </c>
      <c r="O1154" s="7" t="s">
        <v>32443</v>
      </c>
      <c r="P1154" s="7" t="s">
        <v>32440</v>
      </c>
      <c r="Q1154" s="47" t="s">
        <v>32370</v>
      </c>
      <c r="R1154" s="2">
        <v>50</v>
      </c>
      <c r="S1154" s="2" t="s">
        <v>31210</v>
      </c>
      <c r="U1154" s="2">
        <v>3</v>
      </c>
      <c r="V1154" s="26">
        <v>426</v>
      </c>
      <c r="W1154" s="26">
        <v>426</v>
      </c>
      <c r="X1154" s="26" t="s">
        <v>31186</v>
      </c>
      <c r="Z1154" s="26">
        <v>1</v>
      </c>
    </row>
    <row r="1155" spans="1:26" ht="43.2" x14ac:dyDescent="0.3">
      <c r="A1155" t="s">
        <v>32385</v>
      </c>
      <c r="B1155" s="2" t="s">
        <v>19</v>
      </c>
      <c r="C1155" s="2" t="s">
        <v>1473</v>
      </c>
      <c r="D1155" s="2" t="s">
        <v>1475</v>
      </c>
      <c r="E1155" s="2" t="s">
        <v>1799</v>
      </c>
      <c r="F1155" s="2" t="s">
        <v>2015</v>
      </c>
      <c r="G1155" s="2" t="s">
        <v>2094</v>
      </c>
      <c r="H1155" s="3" t="s">
        <v>2095</v>
      </c>
      <c r="I1155" s="3" t="s">
        <v>2019</v>
      </c>
      <c r="J1155" s="3">
        <v>14</v>
      </c>
      <c r="K1155" s="2" t="s">
        <v>36</v>
      </c>
      <c r="O1155" s="7" t="s">
        <v>32443</v>
      </c>
      <c r="P1155" s="7" t="s">
        <v>32440</v>
      </c>
      <c r="Q1155" s="47" t="s">
        <v>32370</v>
      </c>
      <c r="R1155" s="2">
        <v>50</v>
      </c>
      <c r="S1155" s="2" t="s">
        <v>31210</v>
      </c>
      <c r="U1155" s="2">
        <v>3</v>
      </c>
      <c r="V1155" s="26">
        <v>529</v>
      </c>
      <c r="W1155" s="26">
        <v>529</v>
      </c>
      <c r="X1155" s="26" t="s">
        <v>31186</v>
      </c>
      <c r="Z1155" s="26">
        <v>1</v>
      </c>
    </row>
    <row r="1156" spans="1:26" ht="43.2" x14ac:dyDescent="0.3">
      <c r="A1156" t="s">
        <v>32385</v>
      </c>
      <c r="B1156" s="2" t="s">
        <v>19</v>
      </c>
      <c r="C1156" s="2" t="s">
        <v>1473</v>
      </c>
      <c r="D1156" s="2" t="s">
        <v>1475</v>
      </c>
      <c r="E1156" s="2" t="s">
        <v>1799</v>
      </c>
      <c r="F1156" s="2" t="s">
        <v>2015</v>
      </c>
      <c r="G1156" s="2" t="s">
        <v>2096</v>
      </c>
      <c r="H1156" s="3" t="s">
        <v>2097</v>
      </c>
      <c r="I1156" s="3" t="s">
        <v>2019</v>
      </c>
      <c r="K1156" s="2" t="s">
        <v>36</v>
      </c>
      <c r="O1156" s="7" t="s">
        <v>32443</v>
      </c>
      <c r="P1156" s="7" t="s">
        <v>32440</v>
      </c>
      <c r="Q1156" s="47" t="s">
        <v>32370</v>
      </c>
      <c r="R1156" s="2">
        <v>50</v>
      </c>
      <c r="S1156" s="2" t="s">
        <v>31210</v>
      </c>
      <c r="U1156" s="2">
        <v>3</v>
      </c>
      <c r="V1156" s="26">
        <v>579</v>
      </c>
      <c r="W1156" s="26">
        <v>579</v>
      </c>
      <c r="X1156" s="26" t="s">
        <v>31186</v>
      </c>
      <c r="Z1156" s="26">
        <v>1</v>
      </c>
    </row>
    <row r="1157" spans="1:26" ht="43.2" x14ac:dyDescent="0.3">
      <c r="A1157" t="s">
        <v>32385</v>
      </c>
      <c r="B1157" s="2" t="s">
        <v>19</v>
      </c>
      <c r="C1157" s="2" t="s">
        <v>1473</v>
      </c>
      <c r="D1157" s="2" t="s">
        <v>1475</v>
      </c>
      <c r="E1157" s="2" t="s">
        <v>1799</v>
      </c>
      <c r="F1157" s="2" t="s">
        <v>2015</v>
      </c>
      <c r="G1157" s="2" t="s">
        <v>2098</v>
      </c>
      <c r="H1157" s="3" t="s">
        <v>2099</v>
      </c>
      <c r="I1157" s="3" t="s">
        <v>2019</v>
      </c>
      <c r="J1157" s="3">
        <v>34</v>
      </c>
      <c r="K1157" s="2" t="s">
        <v>36</v>
      </c>
      <c r="O1157" s="7" t="s">
        <v>32443</v>
      </c>
      <c r="P1157" s="7" t="s">
        <v>32441</v>
      </c>
      <c r="Q1157" s="47" t="s">
        <v>32370</v>
      </c>
      <c r="R1157" s="2">
        <v>50</v>
      </c>
      <c r="S1157" s="2" t="s">
        <v>31210</v>
      </c>
      <c r="U1157" s="2">
        <v>3</v>
      </c>
      <c r="V1157" s="26">
        <v>150</v>
      </c>
      <c r="W1157" s="26">
        <v>150</v>
      </c>
      <c r="X1157" s="26" t="s">
        <v>31186</v>
      </c>
      <c r="Z1157" s="26">
        <v>1</v>
      </c>
    </row>
    <row r="1158" spans="1:26" ht="43.2" x14ac:dyDescent="0.3">
      <c r="A1158" t="s">
        <v>32385</v>
      </c>
      <c r="B1158" s="2" t="s">
        <v>19</v>
      </c>
      <c r="C1158" s="2" t="s">
        <v>1473</v>
      </c>
      <c r="D1158" s="2" t="s">
        <v>1475</v>
      </c>
      <c r="E1158" s="2" t="s">
        <v>1799</v>
      </c>
      <c r="F1158" s="2" t="s">
        <v>2015</v>
      </c>
      <c r="G1158" s="2" t="s">
        <v>2100</v>
      </c>
      <c r="H1158" s="3" t="s">
        <v>2101</v>
      </c>
      <c r="I1158" s="3" t="s">
        <v>2019</v>
      </c>
      <c r="J1158" s="3">
        <v>15</v>
      </c>
      <c r="K1158" s="2" t="s">
        <v>36</v>
      </c>
      <c r="O1158" s="7" t="s">
        <v>32443</v>
      </c>
      <c r="P1158" s="7" t="s">
        <v>32441</v>
      </c>
      <c r="Q1158" s="47" t="s">
        <v>32370</v>
      </c>
      <c r="R1158" s="2">
        <v>50</v>
      </c>
      <c r="S1158" s="2" t="s">
        <v>31210</v>
      </c>
      <c r="U1158" s="2">
        <v>3</v>
      </c>
      <c r="V1158" s="26">
        <v>168</v>
      </c>
      <c r="W1158" s="26">
        <v>168</v>
      </c>
      <c r="X1158" s="26" t="s">
        <v>31186</v>
      </c>
      <c r="Z1158" s="26">
        <v>1</v>
      </c>
    </row>
    <row r="1159" spans="1:26" ht="43.2" x14ac:dyDescent="0.3">
      <c r="A1159" t="s">
        <v>32385</v>
      </c>
      <c r="B1159" s="2" t="s">
        <v>19</v>
      </c>
      <c r="C1159" s="2" t="s">
        <v>1473</v>
      </c>
      <c r="D1159" s="2" t="s">
        <v>1475</v>
      </c>
      <c r="E1159" s="2" t="s">
        <v>1799</v>
      </c>
      <c r="F1159" s="2" t="s">
        <v>2015</v>
      </c>
      <c r="G1159" s="2" t="s">
        <v>2102</v>
      </c>
      <c r="H1159" s="3" t="s">
        <v>2103</v>
      </c>
      <c r="I1159" s="3" t="s">
        <v>2019</v>
      </c>
      <c r="J1159" s="3">
        <v>81</v>
      </c>
      <c r="K1159" s="2" t="s">
        <v>36</v>
      </c>
      <c r="O1159" s="7" t="s">
        <v>32443</v>
      </c>
      <c r="P1159" s="7" t="s">
        <v>32441</v>
      </c>
      <c r="Q1159" s="47" t="s">
        <v>32370</v>
      </c>
      <c r="R1159" s="2">
        <v>50</v>
      </c>
      <c r="S1159" s="2" t="s">
        <v>31210</v>
      </c>
      <c r="U1159" s="2">
        <v>3</v>
      </c>
      <c r="V1159" s="26">
        <v>219</v>
      </c>
      <c r="W1159" s="26">
        <v>219</v>
      </c>
      <c r="X1159" s="26" t="s">
        <v>31186</v>
      </c>
      <c r="Z1159" s="26">
        <v>1</v>
      </c>
    </row>
    <row r="1160" spans="1:26" ht="43.2" x14ac:dyDescent="0.3">
      <c r="A1160" t="s">
        <v>32385</v>
      </c>
      <c r="B1160" s="2" t="s">
        <v>19</v>
      </c>
      <c r="C1160" s="2" t="s">
        <v>1473</v>
      </c>
      <c r="D1160" s="2" t="s">
        <v>1475</v>
      </c>
      <c r="E1160" s="2" t="s">
        <v>1799</v>
      </c>
      <c r="F1160" s="2" t="s">
        <v>2015</v>
      </c>
      <c r="G1160" s="2" t="s">
        <v>2104</v>
      </c>
      <c r="H1160" s="3" t="s">
        <v>2105</v>
      </c>
      <c r="I1160" s="3" t="s">
        <v>2019</v>
      </c>
      <c r="J1160" s="3">
        <v>12</v>
      </c>
      <c r="K1160" s="2" t="s">
        <v>36</v>
      </c>
      <c r="O1160" s="7" t="s">
        <v>32443</v>
      </c>
      <c r="P1160" s="7" t="s">
        <v>32441</v>
      </c>
      <c r="Q1160" s="47" t="s">
        <v>32370</v>
      </c>
      <c r="R1160" s="2">
        <v>50</v>
      </c>
      <c r="S1160" s="2" t="s">
        <v>31210</v>
      </c>
      <c r="U1160" s="2">
        <v>3</v>
      </c>
      <c r="V1160" s="26">
        <v>273</v>
      </c>
      <c r="W1160" s="26">
        <v>273</v>
      </c>
      <c r="X1160" s="26" t="s">
        <v>31186</v>
      </c>
      <c r="Z1160" s="26">
        <v>1</v>
      </c>
    </row>
    <row r="1161" spans="1:26" ht="43.2" x14ac:dyDescent="0.3">
      <c r="A1161" t="s">
        <v>32385</v>
      </c>
      <c r="B1161" s="2" t="s">
        <v>19</v>
      </c>
      <c r="C1161" s="2" t="s">
        <v>1473</v>
      </c>
      <c r="D1161" s="2" t="s">
        <v>1475</v>
      </c>
      <c r="E1161" s="2" t="s">
        <v>1799</v>
      </c>
      <c r="F1161" s="2" t="s">
        <v>2015</v>
      </c>
      <c r="G1161" s="2" t="s">
        <v>2106</v>
      </c>
      <c r="H1161" s="3" t="s">
        <v>2107</v>
      </c>
      <c r="I1161" s="3" t="s">
        <v>2019</v>
      </c>
      <c r="J1161" s="3">
        <v>82</v>
      </c>
      <c r="K1161" s="2" t="s">
        <v>36</v>
      </c>
      <c r="O1161" s="7" t="s">
        <v>32443</v>
      </c>
      <c r="P1161" s="7" t="s">
        <v>32441</v>
      </c>
      <c r="Q1161" s="47" t="s">
        <v>32370</v>
      </c>
      <c r="R1161" s="2">
        <v>50</v>
      </c>
      <c r="S1161" s="2" t="s">
        <v>31210</v>
      </c>
      <c r="U1161" s="2">
        <v>3</v>
      </c>
      <c r="V1161" s="26">
        <v>325</v>
      </c>
      <c r="W1161" s="26">
        <v>325</v>
      </c>
      <c r="X1161" s="26" t="s">
        <v>31186</v>
      </c>
      <c r="Z1161" s="26">
        <v>1</v>
      </c>
    </row>
    <row r="1162" spans="1:26" ht="43.2" x14ac:dyDescent="0.3">
      <c r="A1162" t="s">
        <v>32385</v>
      </c>
      <c r="B1162" s="2" t="s">
        <v>19</v>
      </c>
      <c r="C1162" s="2" t="s">
        <v>1473</v>
      </c>
      <c r="D1162" s="2" t="s">
        <v>1475</v>
      </c>
      <c r="E1162" s="2" t="s">
        <v>1799</v>
      </c>
      <c r="F1162" s="2" t="s">
        <v>2015</v>
      </c>
      <c r="G1162" s="2" t="s">
        <v>2108</v>
      </c>
      <c r="H1162" s="3" t="s">
        <v>2109</v>
      </c>
      <c r="I1162" s="3" t="s">
        <v>2019</v>
      </c>
      <c r="J1162" s="3">
        <v>90</v>
      </c>
      <c r="K1162" s="2" t="s">
        <v>36</v>
      </c>
      <c r="O1162" s="7" t="s">
        <v>32443</v>
      </c>
      <c r="P1162" s="7" t="s">
        <v>32441</v>
      </c>
      <c r="Q1162" s="47" t="s">
        <v>32370</v>
      </c>
      <c r="R1162" s="2">
        <v>50</v>
      </c>
      <c r="S1162" s="2" t="s">
        <v>31210</v>
      </c>
      <c r="U1162" s="2">
        <v>3</v>
      </c>
      <c r="V1162" s="26">
        <v>426</v>
      </c>
      <c r="W1162" s="26">
        <v>426</v>
      </c>
      <c r="X1162" s="26" t="s">
        <v>31186</v>
      </c>
      <c r="Z1162" s="26">
        <v>1</v>
      </c>
    </row>
    <row r="1163" spans="1:26" ht="43.2" x14ac:dyDescent="0.3">
      <c r="A1163" t="s">
        <v>32385</v>
      </c>
      <c r="B1163" s="2" t="s">
        <v>19</v>
      </c>
      <c r="C1163" s="2" t="s">
        <v>1473</v>
      </c>
      <c r="D1163" s="2" t="s">
        <v>1475</v>
      </c>
      <c r="E1163" s="2" t="s">
        <v>1799</v>
      </c>
      <c r="F1163" s="2" t="s">
        <v>2015</v>
      </c>
      <c r="G1163" s="2" t="s">
        <v>2110</v>
      </c>
      <c r="H1163" s="3" t="s">
        <v>2111</v>
      </c>
      <c r="I1163" s="3" t="s">
        <v>2019</v>
      </c>
      <c r="J1163" s="3">
        <v>89</v>
      </c>
      <c r="K1163" s="2" t="s">
        <v>36</v>
      </c>
      <c r="O1163" s="7" t="s">
        <v>32443</v>
      </c>
      <c r="P1163" s="7" t="s">
        <v>32441</v>
      </c>
      <c r="Q1163" s="47" t="s">
        <v>32370</v>
      </c>
      <c r="R1163" s="2">
        <v>50</v>
      </c>
      <c r="S1163" s="2" t="s">
        <v>31210</v>
      </c>
      <c r="U1163" s="2">
        <v>3</v>
      </c>
      <c r="V1163" s="26">
        <v>529</v>
      </c>
      <c r="W1163" s="26">
        <v>529</v>
      </c>
      <c r="X1163" s="26" t="s">
        <v>31186</v>
      </c>
      <c r="Z1163" s="26">
        <v>1</v>
      </c>
    </row>
    <row r="1164" spans="1:26" ht="43.2" x14ac:dyDescent="0.3">
      <c r="A1164" t="s">
        <v>32385</v>
      </c>
      <c r="B1164" s="2" t="s">
        <v>19</v>
      </c>
      <c r="C1164" s="2" t="s">
        <v>1473</v>
      </c>
      <c r="D1164" s="2" t="s">
        <v>1475</v>
      </c>
      <c r="E1164" s="2" t="s">
        <v>1799</v>
      </c>
      <c r="F1164" s="2" t="s">
        <v>2015</v>
      </c>
      <c r="G1164" s="2" t="s">
        <v>2112</v>
      </c>
      <c r="H1164" s="3" t="s">
        <v>2113</v>
      </c>
      <c r="I1164" s="3" t="s">
        <v>2019</v>
      </c>
      <c r="J1164" s="3">
        <v>17</v>
      </c>
      <c r="K1164" s="2" t="s">
        <v>36</v>
      </c>
      <c r="O1164" s="7" t="s">
        <v>32443</v>
      </c>
      <c r="P1164" s="7" t="s">
        <v>32441</v>
      </c>
      <c r="Q1164" s="47" t="s">
        <v>32370</v>
      </c>
      <c r="R1164" s="2">
        <v>50</v>
      </c>
      <c r="S1164" s="2" t="s">
        <v>31210</v>
      </c>
      <c r="U1164" s="2">
        <v>3</v>
      </c>
      <c r="V1164" s="26">
        <v>579</v>
      </c>
      <c r="W1164" s="26">
        <v>579</v>
      </c>
      <c r="X1164" s="26" t="s">
        <v>31186</v>
      </c>
      <c r="Z1164" s="26">
        <v>1</v>
      </c>
    </row>
    <row r="1165" spans="1:26" x14ac:dyDescent="0.3">
      <c r="L1165" s="163" t="s">
        <v>0</v>
      </c>
      <c r="M1165" s="163"/>
      <c r="N1165" s="163"/>
      <c r="O1165" s="163" t="s">
        <v>1</v>
      </c>
      <c r="P1165" s="163"/>
      <c r="Q1165" s="171" t="s">
        <v>31185</v>
      </c>
      <c r="R1165" s="171"/>
      <c r="S1165" s="171"/>
      <c r="T1165" s="171"/>
      <c r="U1165" s="171"/>
    </row>
    <row r="1166" spans="1:26" ht="43.2" x14ac:dyDescent="0.3">
      <c r="B1166" s="2" t="s">
        <v>19</v>
      </c>
      <c r="C1166" s="2" t="s">
        <v>1473</v>
      </c>
      <c r="D1166" s="2" t="s">
        <v>1475</v>
      </c>
      <c r="E1166" s="2" t="s">
        <v>1799</v>
      </c>
      <c r="F1166" s="2" t="s">
        <v>2114</v>
      </c>
      <c r="H1166" s="3" t="s">
        <v>2115</v>
      </c>
      <c r="L1166" s="35" t="s">
        <v>12</v>
      </c>
      <c r="M1166" s="35" t="s">
        <v>13</v>
      </c>
      <c r="N1166" s="35" t="s">
        <v>14</v>
      </c>
      <c r="O1166" s="46" t="s">
        <v>31196</v>
      </c>
      <c r="P1166" s="35" t="s">
        <v>31195</v>
      </c>
      <c r="Q1166" s="36" t="s">
        <v>32319</v>
      </c>
      <c r="R1166" s="36" t="s">
        <v>32320</v>
      </c>
      <c r="S1166" s="36" t="s">
        <v>17</v>
      </c>
      <c r="T1166" s="36" t="s">
        <v>18</v>
      </c>
      <c r="U1166" s="36" t="s">
        <v>31184</v>
      </c>
    </row>
    <row r="1167" spans="1:26" x14ac:dyDescent="0.3">
      <c r="A1167" t="s">
        <v>32385</v>
      </c>
      <c r="B1167" s="2" t="s">
        <v>19</v>
      </c>
      <c r="C1167" s="2" t="s">
        <v>1473</v>
      </c>
      <c r="D1167" s="2" t="s">
        <v>1475</v>
      </c>
      <c r="E1167" s="2" t="s">
        <v>1799</v>
      </c>
      <c r="F1167" s="2" t="s">
        <v>2114</v>
      </c>
      <c r="G1167" s="2" t="s">
        <v>2116</v>
      </c>
      <c r="H1167" s="3" t="s">
        <v>2117</v>
      </c>
      <c r="I1167" s="3" t="s">
        <v>2118</v>
      </c>
      <c r="J1167" s="3">
        <v>20</v>
      </c>
      <c r="K1167" s="2" t="s">
        <v>36</v>
      </c>
      <c r="O1167" s="7" t="s">
        <v>32444</v>
      </c>
      <c r="Q1167" s="47" t="s">
        <v>32445</v>
      </c>
      <c r="R1167" s="47" t="s">
        <v>32445</v>
      </c>
      <c r="S1167" s="2" t="s">
        <v>31186</v>
      </c>
      <c r="U1167" s="23">
        <v>1</v>
      </c>
    </row>
    <row r="1168" spans="1:26" x14ac:dyDescent="0.3">
      <c r="A1168" t="s">
        <v>32385</v>
      </c>
      <c r="B1168" s="2" t="s">
        <v>19</v>
      </c>
      <c r="C1168" s="2" t="s">
        <v>1473</v>
      </c>
      <c r="D1168" s="2" t="s">
        <v>1475</v>
      </c>
      <c r="E1168" s="2" t="s">
        <v>1799</v>
      </c>
      <c r="F1168" s="2" t="s">
        <v>2114</v>
      </c>
      <c r="G1168" s="2" t="s">
        <v>2119</v>
      </c>
      <c r="H1168" s="3" t="s">
        <v>2120</v>
      </c>
      <c r="I1168" s="3" t="s">
        <v>2118</v>
      </c>
      <c r="J1168" s="3">
        <v>385</v>
      </c>
      <c r="K1168" s="2" t="s">
        <v>36</v>
      </c>
      <c r="O1168" s="7" t="s">
        <v>32444</v>
      </c>
      <c r="Q1168" s="47" t="s">
        <v>32446</v>
      </c>
      <c r="R1168" s="47" t="s">
        <v>32446</v>
      </c>
      <c r="S1168" s="2" t="s">
        <v>31186</v>
      </c>
      <c r="U1168" s="23">
        <v>1</v>
      </c>
    </row>
    <row r="1169" spans="1:21" x14ac:dyDescent="0.3">
      <c r="A1169" t="s">
        <v>32385</v>
      </c>
      <c r="B1169" s="2" t="s">
        <v>19</v>
      </c>
      <c r="C1169" s="2" t="s">
        <v>1473</v>
      </c>
      <c r="D1169" s="2" t="s">
        <v>1475</v>
      </c>
      <c r="E1169" s="2" t="s">
        <v>1799</v>
      </c>
      <c r="F1169" s="2" t="s">
        <v>2114</v>
      </c>
      <c r="G1169" s="2" t="s">
        <v>2121</v>
      </c>
      <c r="H1169" s="3" t="s">
        <v>2122</v>
      </c>
      <c r="I1169" s="3" t="s">
        <v>2118</v>
      </c>
      <c r="J1169" s="3">
        <v>25</v>
      </c>
      <c r="K1169" s="2" t="s">
        <v>36</v>
      </c>
      <c r="O1169" s="7" t="s">
        <v>32444</v>
      </c>
      <c r="Q1169" s="47" t="s">
        <v>32447</v>
      </c>
      <c r="R1169" s="47" t="s">
        <v>32447</v>
      </c>
      <c r="S1169" s="2" t="s">
        <v>31186</v>
      </c>
      <c r="U1169" s="23">
        <v>1</v>
      </c>
    </row>
    <row r="1170" spans="1:21" x14ac:dyDescent="0.3">
      <c r="A1170" t="s">
        <v>32385</v>
      </c>
      <c r="B1170" s="2" t="s">
        <v>19</v>
      </c>
      <c r="C1170" s="2" t="s">
        <v>1473</v>
      </c>
      <c r="D1170" s="2" t="s">
        <v>1475</v>
      </c>
      <c r="E1170" s="2" t="s">
        <v>1799</v>
      </c>
      <c r="F1170" s="2" t="s">
        <v>2114</v>
      </c>
      <c r="G1170" s="2" t="s">
        <v>2123</v>
      </c>
      <c r="H1170" s="3" t="s">
        <v>2124</v>
      </c>
      <c r="I1170" s="3" t="s">
        <v>2118</v>
      </c>
      <c r="J1170" s="3">
        <v>106</v>
      </c>
      <c r="K1170" s="2" t="s">
        <v>36</v>
      </c>
      <c r="O1170" s="7" t="s">
        <v>32444</v>
      </c>
      <c r="Q1170" s="47" t="s">
        <v>32448</v>
      </c>
      <c r="R1170" s="47" t="s">
        <v>32448</v>
      </c>
      <c r="S1170" s="2" t="s">
        <v>31186</v>
      </c>
      <c r="U1170" s="23">
        <v>1</v>
      </c>
    </row>
    <row r="1171" spans="1:21" x14ac:dyDescent="0.3">
      <c r="A1171" t="s">
        <v>32385</v>
      </c>
      <c r="B1171" s="2" t="s">
        <v>19</v>
      </c>
      <c r="C1171" s="2" t="s">
        <v>1473</v>
      </c>
      <c r="D1171" s="2" t="s">
        <v>1475</v>
      </c>
      <c r="E1171" s="2" t="s">
        <v>1799</v>
      </c>
      <c r="F1171" s="2" t="s">
        <v>2114</v>
      </c>
      <c r="G1171" s="2" t="s">
        <v>2125</v>
      </c>
      <c r="H1171" s="3" t="s">
        <v>2126</v>
      </c>
      <c r="I1171" s="3" t="s">
        <v>2118</v>
      </c>
      <c r="J1171" s="3">
        <v>38</v>
      </c>
      <c r="K1171" s="2" t="s">
        <v>36</v>
      </c>
      <c r="O1171" s="7" t="s">
        <v>32444</v>
      </c>
      <c r="Q1171" s="47" t="s">
        <v>32449</v>
      </c>
      <c r="R1171" s="47" t="s">
        <v>32449</v>
      </c>
      <c r="S1171" s="2" t="s">
        <v>31186</v>
      </c>
      <c r="U1171" s="23">
        <v>1</v>
      </c>
    </row>
    <row r="1172" spans="1:21" x14ac:dyDescent="0.3">
      <c r="A1172" t="s">
        <v>32385</v>
      </c>
      <c r="B1172" s="2" t="s">
        <v>19</v>
      </c>
      <c r="C1172" s="2" t="s">
        <v>1473</v>
      </c>
      <c r="D1172" s="2" t="s">
        <v>1475</v>
      </c>
      <c r="E1172" s="2" t="s">
        <v>1799</v>
      </c>
      <c r="F1172" s="2" t="s">
        <v>2114</v>
      </c>
      <c r="G1172" s="2" t="s">
        <v>2127</v>
      </c>
      <c r="H1172" s="3" t="s">
        <v>2128</v>
      </c>
      <c r="I1172" s="3" t="s">
        <v>2118</v>
      </c>
      <c r="J1172" s="3">
        <v>115</v>
      </c>
      <c r="K1172" s="2" t="s">
        <v>36</v>
      </c>
      <c r="O1172" s="7" t="s">
        <v>32444</v>
      </c>
      <c r="Q1172" s="47" t="s">
        <v>32450</v>
      </c>
      <c r="R1172" s="47" t="s">
        <v>32450</v>
      </c>
      <c r="S1172" s="2" t="s">
        <v>31186</v>
      </c>
      <c r="U1172" s="23">
        <v>1</v>
      </c>
    </row>
    <row r="1173" spans="1:21" x14ac:dyDescent="0.3">
      <c r="A1173" t="s">
        <v>32385</v>
      </c>
      <c r="B1173" s="2" t="s">
        <v>19</v>
      </c>
      <c r="C1173" s="2" t="s">
        <v>1473</v>
      </c>
      <c r="D1173" s="2" t="s">
        <v>1475</v>
      </c>
      <c r="E1173" s="2" t="s">
        <v>1799</v>
      </c>
      <c r="F1173" s="2" t="s">
        <v>2114</v>
      </c>
      <c r="G1173" s="2" t="s">
        <v>2129</v>
      </c>
      <c r="H1173" s="3" t="s">
        <v>2130</v>
      </c>
      <c r="I1173" s="3" t="s">
        <v>2118</v>
      </c>
      <c r="J1173" s="3">
        <v>122</v>
      </c>
      <c r="K1173" s="2" t="s">
        <v>36</v>
      </c>
      <c r="O1173" s="7" t="s">
        <v>32444</v>
      </c>
      <c r="Q1173" s="47" t="s">
        <v>32451</v>
      </c>
      <c r="R1173" s="47" t="s">
        <v>32451</v>
      </c>
      <c r="S1173" s="2" t="s">
        <v>31186</v>
      </c>
      <c r="U1173" s="23">
        <v>1</v>
      </c>
    </row>
    <row r="1174" spans="1:21" x14ac:dyDescent="0.3">
      <c r="A1174" t="s">
        <v>32385</v>
      </c>
      <c r="B1174" s="2" t="s">
        <v>19</v>
      </c>
      <c r="C1174" s="2" t="s">
        <v>1473</v>
      </c>
      <c r="D1174" s="2" t="s">
        <v>1475</v>
      </c>
      <c r="E1174" s="2" t="s">
        <v>1799</v>
      </c>
      <c r="F1174" s="2" t="s">
        <v>2114</v>
      </c>
      <c r="G1174" s="2" t="s">
        <v>2131</v>
      </c>
      <c r="H1174" s="3" t="s">
        <v>2132</v>
      </c>
      <c r="I1174" s="3" t="s">
        <v>2118</v>
      </c>
      <c r="J1174" s="3">
        <v>29</v>
      </c>
      <c r="K1174" s="2" t="s">
        <v>36</v>
      </c>
      <c r="O1174" s="7" t="s">
        <v>32444</v>
      </c>
      <c r="Q1174" s="47" t="s">
        <v>32452</v>
      </c>
      <c r="R1174" s="47" t="s">
        <v>32452</v>
      </c>
      <c r="S1174" s="2" t="s">
        <v>31186</v>
      </c>
      <c r="U1174" s="23">
        <v>1</v>
      </c>
    </row>
    <row r="1175" spans="1:21" x14ac:dyDescent="0.3">
      <c r="L1175" s="163" t="s">
        <v>0</v>
      </c>
      <c r="M1175" s="163"/>
      <c r="N1175" s="163"/>
      <c r="O1175" s="163" t="s">
        <v>1</v>
      </c>
      <c r="P1175" s="163"/>
      <c r="Q1175" s="171" t="s">
        <v>31185</v>
      </c>
      <c r="R1175" s="171"/>
      <c r="S1175" s="171"/>
      <c r="T1175" s="171"/>
      <c r="U1175" s="171"/>
    </row>
    <row r="1176" spans="1:21" ht="43.2" x14ac:dyDescent="0.3">
      <c r="B1176" s="2" t="s">
        <v>19</v>
      </c>
      <c r="C1176" s="2" t="s">
        <v>1473</v>
      </c>
      <c r="D1176" s="2" t="s">
        <v>1475</v>
      </c>
      <c r="E1176" s="2" t="s">
        <v>1799</v>
      </c>
      <c r="F1176" s="2" t="s">
        <v>2133</v>
      </c>
      <c r="H1176" s="3" t="s">
        <v>2134</v>
      </c>
      <c r="L1176" s="35" t="s">
        <v>12</v>
      </c>
      <c r="M1176" s="35" t="s">
        <v>13</v>
      </c>
      <c r="N1176" s="35" t="s">
        <v>14</v>
      </c>
      <c r="O1176" s="46" t="s">
        <v>31196</v>
      </c>
      <c r="P1176" s="35" t="s">
        <v>31195</v>
      </c>
      <c r="Q1176" s="36" t="s">
        <v>32319</v>
      </c>
      <c r="R1176" s="36" t="s">
        <v>32320</v>
      </c>
      <c r="S1176" s="36" t="s">
        <v>17</v>
      </c>
      <c r="T1176" s="36" t="s">
        <v>18</v>
      </c>
      <c r="U1176" s="36" t="s">
        <v>31184</v>
      </c>
    </row>
    <row r="1177" spans="1:21" x14ac:dyDescent="0.3">
      <c r="A1177" t="s">
        <v>32385</v>
      </c>
      <c r="B1177" s="2" t="s">
        <v>19</v>
      </c>
      <c r="C1177" s="2" t="s">
        <v>1473</v>
      </c>
      <c r="D1177" s="2" t="s">
        <v>1475</v>
      </c>
      <c r="E1177" s="2" t="s">
        <v>1799</v>
      </c>
      <c r="F1177" s="2" t="s">
        <v>2133</v>
      </c>
      <c r="G1177" s="2" t="s">
        <v>2135</v>
      </c>
      <c r="H1177" s="3" t="s">
        <v>2136</v>
      </c>
      <c r="I1177" s="3" t="s">
        <v>2118</v>
      </c>
      <c r="J1177" s="3">
        <v>25</v>
      </c>
      <c r="K1177" s="2" t="s">
        <v>36</v>
      </c>
      <c r="O1177" s="7" t="s">
        <v>32453</v>
      </c>
      <c r="Q1177" s="47" t="s">
        <v>32445</v>
      </c>
      <c r="R1177" s="47" t="s">
        <v>32445</v>
      </c>
      <c r="S1177" s="2" t="s">
        <v>31186</v>
      </c>
      <c r="U1177" s="23">
        <v>1</v>
      </c>
    </row>
    <row r="1178" spans="1:21" x14ac:dyDescent="0.3">
      <c r="A1178" t="s">
        <v>32385</v>
      </c>
      <c r="B1178" s="2" t="s">
        <v>19</v>
      </c>
      <c r="C1178" s="2" t="s">
        <v>1473</v>
      </c>
      <c r="D1178" s="2" t="s">
        <v>1475</v>
      </c>
      <c r="E1178" s="2" t="s">
        <v>1799</v>
      </c>
      <c r="F1178" s="2" t="s">
        <v>2133</v>
      </c>
      <c r="G1178" s="2" t="s">
        <v>2137</v>
      </c>
      <c r="H1178" s="3" t="s">
        <v>2138</v>
      </c>
      <c r="I1178" s="3" t="s">
        <v>2118</v>
      </c>
      <c r="J1178" s="3">
        <v>373</v>
      </c>
      <c r="K1178" s="2" t="s">
        <v>36</v>
      </c>
      <c r="O1178" s="7" t="s">
        <v>32453</v>
      </c>
      <c r="Q1178" s="47" t="s">
        <v>32446</v>
      </c>
      <c r="R1178" s="47" t="s">
        <v>32446</v>
      </c>
      <c r="S1178" s="2" t="s">
        <v>31186</v>
      </c>
      <c r="U1178" s="23">
        <v>1</v>
      </c>
    </row>
    <row r="1179" spans="1:21" x14ac:dyDescent="0.3">
      <c r="A1179" t="s">
        <v>32385</v>
      </c>
      <c r="B1179" s="2" t="s">
        <v>19</v>
      </c>
      <c r="C1179" s="2" t="s">
        <v>1473</v>
      </c>
      <c r="D1179" s="2" t="s">
        <v>1475</v>
      </c>
      <c r="E1179" s="2" t="s">
        <v>1799</v>
      </c>
      <c r="F1179" s="2" t="s">
        <v>2133</v>
      </c>
      <c r="G1179" s="2" t="s">
        <v>2139</v>
      </c>
      <c r="H1179" s="3" t="s">
        <v>2140</v>
      </c>
      <c r="I1179" s="3" t="s">
        <v>2118</v>
      </c>
      <c r="J1179" s="3">
        <v>30</v>
      </c>
      <c r="K1179" s="2" t="s">
        <v>36</v>
      </c>
      <c r="O1179" s="7" t="s">
        <v>32453</v>
      </c>
      <c r="Q1179" s="47" t="s">
        <v>32447</v>
      </c>
      <c r="R1179" s="47" t="s">
        <v>32447</v>
      </c>
      <c r="S1179" s="2" t="s">
        <v>31186</v>
      </c>
      <c r="U1179" s="23">
        <v>1</v>
      </c>
    </row>
    <row r="1180" spans="1:21" x14ac:dyDescent="0.3">
      <c r="A1180" t="s">
        <v>32385</v>
      </c>
      <c r="B1180" s="2" t="s">
        <v>19</v>
      </c>
      <c r="C1180" s="2" t="s">
        <v>1473</v>
      </c>
      <c r="D1180" s="2" t="s">
        <v>1475</v>
      </c>
      <c r="E1180" s="2" t="s">
        <v>1799</v>
      </c>
      <c r="F1180" s="2" t="s">
        <v>2133</v>
      </c>
      <c r="G1180" s="2" t="s">
        <v>2141</v>
      </c>
      <c r="H1180" s="3" t="s">
        <v>2142</v>
      </c>
      <c r="I1180" s="3" t="s">
        <v>2118</v>
      </c>
      <c r="J1180" s="3">
        <v>95</v>
      </c>
      <c r="K1180" s="2" t="s">
        <v>36</v>
      </c>
      <c r="O1180" s="7" t="s">
        <v>32453</v>
      </c>
      <c r="Q1180" s="47" t="s">
        <v>32448</v>
      </c>
      <c r="R1180" s="47" t="s">
        <v>32448</v>
      </c>
      <c r="S1180" s="2" t="s">
        <v>31186</v>
      </c>
      <c r="U1180" s="23">
        <v>1</v>
      </c>
    </row>
    <row r="1181" spans="1:21" x14ac:dyDescent="0.3">
      <c r="A1181" t="s">
        <v>32385</v>
      </c>
      <c r="B1181" s="2" t="s">
        <v>19</v>
      </c>
      <c r="C1181" s="2" t="s">
        <v>1473</v>
      </c>
      <c r="D1181" s="2" t="s">
        <v>1475</v>
      </c>
      <c r="E1181" s="2" t="s">
        <v>1799</v>
      </c>
      <c r="F1181" s="2" t="s">
        <v>2133</v>
      </c>
      <c r="G1181" s="2" t="s">
        <v>2143</v>
      </c>
      <c r="H1181" s="3" t="s">
        <v>2144</v>
      </c>
      <c r="I1181" s="3" t="s">
        <v>2118</v>
      </c>
      <c r="J1181" s="3">
        <v>33</v>
      </c>
      <c r="K1181" s="2" t="s">
        <v>36</v>
      </c>
      <c r="O1181" s="7" t="s">
        <v>32453</v>
      </c>
      <c r="Q1181" s="47" t="s">
        <v>32449</v>
      </c>
      <c r="R1181" s="47" t="s">
        <v>32449</v>
      </c>
      <c r="S1181" s="2" t="s">
        <v>31186</v>
      </c>
      <c r="U1181" s="23">
        <v>1</v>
      </c>
    </row>
    <row r="1182" spans="1:21" x14ac:dyDescent="0.3">
      <c r="A1182" t="s">
        <v>32385</v>
      </c>
      <c r="B1182" s="2" t="s">
        <v>19</v>
      </c>
      <c r="C1182" s="2" t="s">
        <v>1473</v>
      </c>
      <c r="D1182" s="2" t="s">
        <v>1475</v>
      </c>
      <c r="E1182" s="2" t="s">
        <v>1799</v>
      </c>
      <c r="F1182" s="2" t="s">
        <v>2133</v>
      </c>
      <c r="G1182" s="2" t="s">
        <v>2145</v>
      </c>
      <c r="H1182" s="3" t="s">
        <v>2146</v>
      </c>
      <c r="I1182" s="3" t="s">
        <v>2118</v>
      </c>
      <c r="J1182" s="3">
        <v>79</v>
      </c>
      <c r="K1182" s="2" t="s">
        <v>36</v>
      </c>
      <c r="O1182" s="7" t="s">
        <v>32453</v>
      </c>
      <c r="Q1182" s="47" t="s">
        <v>32450</v>
      </c>
      <c r="R1182" s="47" t="s">
        <v>32450</v>
      </c>
      <c r="S1182" s="2" t="s">
        <v>31186</v>
      </c>
      <c r="U1182" s="23">
        <v>1</v>
      </c>
    </row>
    <row r="1183" spans="1:21" x14ac:dyDescent="0.3">
      <c r="A1183" t="s">
        <v>32385</v>
      </c>
      <c r="B1183" s="2" t="s">
        <v>19</v>
      </c>
      <c r="C1183" s="2" t="s">
        <v>1473</v>
      </c>
      <c r="D1183" s="2" t="s">
        <v>1475</v>
      </c>
      <c r="E1183" s="2" t="s">
        <v>1799</v>
      </c>
      <c r="F1183" s="2" t="s">
        <v>2133</v>
      </c>
      <c r="G1183" s="2" t="s">
        <v>2147</v>
      </c>
      <c r="H1183" s="3" t="s">
        <v>2148</v>
      </c>
      <c r="I1183" s="3" t="s">
        <v>2118</v>
      </c>
      <c r="J1183" s="3">
        <v>97</v>
      </c>
      <c r="K1183" s="2" t="s">
        <v>36</v>
      </c>
      <c r="O1183" s="7" t="s">
        <v>32453</v>
      </c>
      <c r="Q1183" s="47" t="s">
        <v>32451</v>
      </c>
      <c r="R1183" s="47" t="s">
        <v>32451</v>
      </c>
      <c r="S1183" s="2" t="s">
        <v>31186</v>
      </c>
      <c r="U1183" s="23">
        <v>1</v>
      </c>
    </row>
    <row r="1184" spans="1:21" x14ac:dyDescent="0.3">
      <c r="A1184" t="s">
        <v>32385</v>
      </c>
      <c r="B1184" s="2" t="s">
        <v>19</v>
      </c>
      <c r="C1184" s="2" t="s">
        <v>1473</v>
      </c>
      <c r="D1184" s="2" t="s">
        <v>1475</v>
      </c>
      <c r="E1184" s="2" t="s">
        <v>1799</v>
      </c>
      <c r="F1184" s="2" t="s">
        <v>2133</v>
      </c>
      <c r="G1184" s="2" t="s">
        <v>2149</v>
      </c>
      <c r="H1184" s="3" t="s">
        <v>2150</v>
      </c>
      <c r="I1184" s="3" t="s">
        <v>2118</v>
      </c>
      <c r="J1184" s="3">
        <v>22</v>
      </c>
      <c r="K1184" s="2" t="s">
        <v>36</v>
      </c>
      <c r="O1184" s="7" t="s">
        <v>32453</v>
      </c>
      <c r="Q1184" s="47" t="s">
        <v>32452</v>
      </c>
      <c r="R1184" s="47" t="s">
        <v>32452</v>
      </c>
      <c r="S1184" s="2" t="s">
        <v>31186</v>
      </c>
      <c r="U1184" s="23">
        <v>1</v>
      </c>
    </row>
    <row r="1185" spans="1:27" x14ac:dyDescent="0.3">
      <c r="L1185" s="163" t="s">
        <v>0</v>
      </c>
      <c r="M1185" s="163"/>
      <c r="N1185" s="163"/>
      <c r="O1185" s="163" t="s">
        <v>1</v>
      </c>
      <c r="P1185" s="163"/>
      <c r="Q1185" s="163"/>
      <c r="R1185" s="172" t="s">
        <v>32323</v>
      </c>
      <c r="S1185" s="173"/>
      <c r="T1185" s="173"/>
      <c r="U1185" s="173"/>
      <c r="V1185" s="174"/>
      <c r="W1185" s="171" t="s">
        <v>31185</v>
      </c>
      <c r="X1185" s="171"/>
      <c r="Y1185" s="171"/>
      <c r="Z1185" s="171"/>
      <c r="AA1185" s="171"/>
    </row>
    <row r="1186" spans="1:27" ht="43.2" x14ac:dyDescent="0.3">
      <c r="A1186" t="s">
        <v>32460</v>
      </c>
      <c r="B1186" s="2" t="s">
        <v>19</v>
      </c>
      <c r="C1186" s="2" t="s">
        <v>1473</v>
      </c>
      <c r="D1186" s="2" t="s">
        <v>1475</v>
      </c>
      <c r="E1186" s="2" t="s">
        <v>1799</v>
      </c>
      <c r="F1186" s="2" t="s">
        <v>2151</v>
      </c>
      <c r="H1186" s="3" t="s">
        <v>2152</v>
      </c>
      <c r="K1186" s="2" t="s">
        <v>36</v>
      </c>
      <c r="L1186" s="35" t="s">
        <v>12</v>
      </c>
      <c r="M1186" s="35" t="s">
        <v>13</v>
      </c>
      <c r="N1186" s="35" t="s">
        <v>14</v>
      </c>
      <c r="O1186" s="46" t="s">
        <v>31196</v>
      </c>
      <c r="P1186" s="46" t="s">
        <v>31198</v>
      </c>
      <c r="Q1186" s="31" t="s">
        <v>32312</v>
      </c>
      <c r="R1186" s="36" t="s">
        <v>32319</v>
      </c>
      <c r="S1186" s="36" t="s">
        <v>32320</v>
      </c>
      <c r="T1186" s="36" t="s">
        <v>17</v>
      </c>
      <c r="U1186" s="36" t="s">
        <v>18</v>
      </c>
      <c r="V1186" s="36" t="s">
        <v>31184</v>
      </c>
      <c r="W1186" s="36" t="s">
        <v>32319</v>
      </c>
      <c r="X1186" s="36" t="s">
        <v>32320</v>
      </c>
      <c r="Y1186" s="36" t="s">
        <v>17</v>
      </c>
      <c r="Z1186" s="36" t="s">
        <v>18</v>
      </c>
      <c r="AA1186" s="36" t="s">
        <v>31184</v>
      </c>
    </row>
    <row r="1187" spans="1:27" ht="43.2" x14ac:dyDescent="0.3">
      <c r="A1187" t="s">
        <v>32385</v>
      </c>
      <c r="B1187" s="2" t="s">
        <v>19</v>
      </c>
      <c r="C1187" s="2" t="s">
        <v>1473</v>
      </c>
      <c r="D1187" s="2" t="s">
        <v>1475</v>
      </c>
      <c r="E1187" s="2" t="s">
        <v>1799</v>
      </c>
      <c r="F1187" s="2" t="s">
        <v>2151</v>
      </c>
      <c r="G1187" s="2" t="s">
        <v>2153</v>
      </c>
      <c r="H1187" s="3" t="s">
        <v>2154</v>
      </c>
      <c r="I1187" s="3" t="s">
        <v>1805</v>
      </c>
      <c r="K1187" s="2" t="s">
        <v>36</v>
      </c>
      <c r="O1187" s="7" t="s">
        <v>32457</v>
      </c>
      <c r="P1187" s="7" t="s">
        <v>32440</v>
      </c>
      <c r="Q1187" s="2">
        <v>1</v>
      </c>
      <c r="R1187" s="2">
        <v>0</v>
      </c>
      <c r="S1187" s="2">
        <v>50</v>
      </c>
      <c r="T1187" s="2" t="s">
        <v>31210</v>
      </c>
      <c r="U1187" s="2"/>
      <c r="W1187" s="26">
        <v>150</v>
      </c>
      <c r="X1187" s="26">
        <v>150</v>
      </c>
      <c r="Y1187" s="2" t="s">
        <v>31186</v>
      </c>
      <c r="Z1187" s="2"/>
      <c r="AA1187" s="23">
        <v>1</v>
      </c>
    </row>
    <row r="1188" spans="1:27" ht="43.2" x14ac:dyDescent="0.3">
      <c r="A1188" t="s">
        <v>32385</v>
      </c>
      <c r="B1188" s="2" t="s">
        <v>19</v>
      </c>
      <c r="C1188" s="2" t="s">
        <v>1473</v>
      </c>
      <c r="D1188" s="2" t="s">
        <v>1475</v>
      </c>
      <c r="E1188" s="2" t="s">
        <v>1799</v>
      </c>
      <c r="F1188" s="2" t="s">
        <v>2151</v>
      </c>
      <c r="G1188" s="2" t="s">
        <v>2155</v>
      </c>
      <c r="H1188" s="3" t="s">
        <v>2156</v>
      </c>
      <c r="I1188" s="3" t="s">
        <v>1805</v>
      </c>
      <c r="K1188" s="2" t="s">
        <v>36</v>
      </c>
      <c r="O1188" s="7" t="s">
        <v>32457</v>
      </c>
      <c r="P1188" s="7" t="s">
        <v>32440</v>
      </c>
      <c r="Q1188" s="2">
        <v>1</v>
      </c>
      <c r="R1188" s="2">
        <v>0</v>
      </c>
      <c r="S1188" s="2">
        <v>50</v>
      </c>
      <c r="T1188" s="2" t="s">
        <v>31210</v>
      </c>
      <c r="U1188" s="2"/>
      <c r="W1188" s="26">
        <v>168</v>
      </c>
      <c r="X1188" s="26">
        <v>168</v>
      </c>
      <c r="Y1188" s="2" t="s">
        <v>31186</v>
      </c>
      <c r="Z1188" s="2"/>
      <c r="AA1188" s="23">
        <v>1</v>
      </c>
    </row>
    <row r="1189" spans="1:27" ht="43.2" x14ac:dyDescent="0.3">
      <c r="A1189" t="s">
        <v>32385</v>
      </c>
      <c r="B1189" s="2" t="s">
        <v>19</v>
      </c>
      <c r="C1189" s="2" t="s">
        <v>1473</v>
      </c>
      <c r="D1189" s="2" t="s">
        <v>1475</v>
      </c>
      <c r="E1189" s="2" t="s">
        <v>1799</v>
      </c>
      <c r="F1189" s="2" t="s">
        <v>2151</v>
      </c>
      <c r="G1189" s="2" t="s">
        <v>2157</v>
      </c>
      <c r="H1189" s="3" t="s">
        <v>2158</v>
      </c>
      <c r="I1189" s="3" t="s">
        <v>1805</v>
      </c>
      <c r="K1189" s="2" t="s">
        <v>36</v>
      </c>
      <c r="O1189" s="7" t="s">
        <v>32457</v>
      </c>
      <c r="P1189" s="7" t="s">
        <v>32440</v>
      </c>
      <c r="Q1189" s="2">
        <v>1</v>
      </c>
      <c r="R1189" s="2">
        <v>0</v>
      </c>
      <c r="S1189" s="2">
        <v>50</v>
      </c>
      <c r="T1189" s="2" t="s">
        <v>31210</v>
      </c>
      <c r="U1189" s="2"/>
      <c r="W1189" s="26">
        <v>219</v>
      </c>
      <c r="X1189" s="26">
        <v>219</v>
      </c>
      <c r="Y1189" s="2" t="s">
        <v>31186</v>
      </c>
      <c r="Z1189" s="2"/>
      <c r="AA1189" s="23">
        <v>1</v>
      </c>
    </row>
    <row r="1190" spans="1:27" ht="43.2" x14ac:dyDescent="0.3">
      <c r="A1190" t="s">
        <v>32385</v>
      </c>
      <c r="B1190" s="2" t="s">
        <v>19</v>
      </c>
      <c r="C1190" s="2" t="s">
        <v>1473</v>
      </c>
      <c r="D1190" s="2" t="s">
        <v>1475</v>
      </c>
      <c r="E1190" s="2" t="s">
        <v>1799</v>
      </c>
      <c r="F1190" s="2" t="s">
        <v>2151</v>
      </c>
      <c r="G1190" s="2" t="s">
        <v>2159</v>
      </c>
      <c r="H1190" s="3" t="s">
        <v>2160</v>
      </c>
      <c r="I1190" s="3" t="s">
        <v>1805</v>
      </c>
      <c r="K1190" s="2" t="s">
        <v>36</v>
      </c>
      <c r="O1190" s="7" t="s">
        <v>32457</v>
      </c>
      <c r="P1190" s="7" t="s">
        <v>32440</v>
      </c>
      <c r="Q1190" s="2">
        <v>1</v>
      </c>
      <c r="R1190" s="2">
        <v>0</v>
      </c>
      <c r="S1190" s="2">
        <v>50</v>
      </c>
      <c r="T1190" s="2" t="s">
        <v>31210</v>
      </c>
      <c r="U1190" s="2"/>
      <c r="W1190" s="26">
        <v>273</v>
      </c>
      <c r="X1190" s="26">
        <v>273</v>
      </c>
      <c r="Y1190" s="2" t="s">
        <v>31186</v>
      </c>
      <c r="Z1190" s="2"/>
      <c r="AA1190" s="23">
        <v>1</v>
      </c>
    </row>
    <row r="1191" spans="1:27" ht="43.2" x14ac:dyDescent="0.3">
      <c r="A1191" t="s">
        <v>32385</v>
      </c>
      <c r="B1191" s="2" t="s">
        <v>19</v>
      </c>
      <c r="C1191" s="2" t="s">
        <v>1473</v>
      </c>
      <c r="D1191" s="2" t="s">
        <v>1475</v>
      </c>
      <c r="E1191" s="2" t="s">
        <v>1799</v>
      </c>
      <c r="F1191" s="2" t="s">
        <v>2151</v>
      </c>
      <c r="G1191" s="2" t="s">
        <v>2161</v>
      </c>
      <c r="H1191" s="3" t="s">
        <v>2162</v>
      </c>
      <c r="I1191" s="3" t="s">
        <v>1805</v>
      </c>
      <c r="K1191" s="2" t="s">
        <v>36</v>
      </c>
      <c r="O1191" s="7" t="s">
        <v>32457</v>
      </c>
      <c r="P1191" s="7" t="s">
        <v>32440</v>
      </c>
      <c r="Q1191" s="2">
        <v>1</v>
      </c>
      <c r="R1191" s="2">
        <v>0</v>
      </c>
      <c r="S1191" s="2">
        <v>50</v>
      </c>
      <c r="T1191" s="2" t="s">
        <v>31210</v>
      </c>
      <c r="U1191" s="2"/>
      <c r="W1191" s="26">
        <v>325</v>
      </c>
      <c r="X1191" s="26">
        <v>325</v>
      </c>
      <c r="Y1191" s="2" t="s">
        <v>31186</v>
      </c>
      <c r="Z1191" s="2"/>
      <c r="AA1191" s="23">
        <v>1</v>
      </c>
    </row>
    <row r="1192" spans="1:27" ht="43.2" x14ac:dyDescent="0.3">
      <c r="A1192" t="s">
        <v>32385</v>
      </c>
      <c r="B1192" s="2" t="s">
        <v>19</v>
      </c>
      <c r="C1192" s="2" t="s">
        <v>1473</v>
      </c>
      <c r="D1192" s="2" t="s">
        <v>1475</v>
      </c>
      <c r="E1192" s="2" t="s">
        <v>1799</v>
      </c>
      <c r="F1192" s="2" t="s">
        <v>2151</v>
      </c>
      <c r="G1192" s="2" t="s">
        <v>2163</v>
      </c>
      <c r="H1192" s="3" t="s">
        <v>2164</v>
      </c>
      <c r="I1192" s="3" t="s">
        <v>1805</v>
      </c>
      <c r="K1192" s="2" t="s">
        <v>36</v>
      </c>
      <c r="O1192" s="7" t="s">
        <v>32457</v>
      </c>
      <c r="P1192" s="7" t="s">
        <v>32440</v>
      </c>
      <c r="Q1192" s="2">
        <v>1</v>
      </c>
      <c r="R1192" s="2">
        <v>0</v>
      </c>
      <c r="S1192" s="2">
        <v>50</v>
      </c>
      <c r="T1192" s="2" t="s">
        <v>31210</v>
      </c>
      <c r="U1192" s="2"/>
      <c r="W1192" s="26">
        <v>377</v>
      </c>
      <c r="X1192" s="26">
        <v>377</v>
      </c>
      <c r="Y1192" s="2" t="s">
        <v>31186</v>
      </c>
      <c r="Z1192" s="2"/>
      <c r="AA1192" s="23">
        <v>1</v>
      </c>
    </row>
    <row r="1193" spans="1:27" ht="43.2" x14ac:dyDescent="0.3">
      <c r="A1193" t="s">
        <v>32385</v>
      </c>
      <c r="B1193" s="2" t="s">
        <v>19</v>
      </c>
      <c r="C1193" s="2" t="s">
        <v>1473</v>
      </c>
      <c r="D1193" s="2" t="s">
        <v>1475</v>
      </c>
      <c r="E1193" s="2" t="s">
        <v>1799</v>
      </c>
      <c r="F1193" s="2" t="s">
        <v>2151</v>
      </c>
      <c r="G1193" s="2" t="s">
        <v>2165</v>
      </c>
      <c r="H1193" s="3" t="s">
        <v>2166</v>
      </c>
      <c r="I1193" s="3" t="s">
        <v>1805</v>
      </c>
      <c r="J1193" s="3">
        <v>2</v>
      </c>
      <c r="K1193" s="2" t="s">
        <v>36</v>
      </c>
      <c r="O1193" s="7" t="s">
        <v>32457</v>
      </c>
      <c r="P1193" s="7" t="s">
        <v>32440</v>
      </c>
      <c r="Q1193" s="2">
        <v>1</v>
      </c>
      <c r="R1193" s="2">
        <v>0</v>
      </c>
      <c r="S1193" s="2">
        <v>50</v>
      </c>
      <c r="T1193" s="2" t="s">
        <v>31210</v>
      </c>
      <c r="U1193" s="2"/>
      <c r="W1193" s="26">
        <v>426</v>
      </c>
      <c r="X1193" s="26">
        <v>426</v>
      </c>
      <c r="Y1193" s="2" t="s">
        <v>31186</v>
      </c>
      <c r="Z1193" s="2"/>
      <c r="AA1193" s="23">
        <v>1</v>
      </c>
    </row>
    <row r="1194" spans="1:27" ht="43.2" x14ac:dyDescent="0.3">
      <c r="A1194" t="s">
        <v>32385</v>
      </c>
      <c r="B1194" s="2" t="s">
        <v>19</v>
      </c>
      <c r="C1194" s="2" t="s">
        <v>1473</v>
      </c>
      <c r="D1194" s="2" t="s">
        <v>1475</v>
      </c>
      <c r="E1194" s="2" t="s">
        <v>1799</v>
      </c>
      <c r="F1194" s="2" t="s">
        <v>2151</v>
      </c>
      <c r="G1194" s="2" t="s">
        <v>2167</v>
      </c>
      <c r="H1194" s="3" t="s">
        <v>2168</v>
      </c>
      <c r="I1194" s="3" t="s">
        <v>1805</v>
      </c>
      <c r="K1194" s="2" t="s">
        <v>36</v>
      </c>
      <c r="O1194" s="7" t="s">
        <v>32457</v>
      </c>
      <c r="P1194" s="7" t="s">
        <v>32440</v>
      </c>
      <c r="Q1194" s="2">
        <v>1</v>
      </c>
      <c r="R1194" s="2">
        <v>0</v>
      </c>
      <c r="S1194" s="2">
        <v>50</v>
      </c>
      <c r="T1194" s="2" t="s">
        <v>31210</v>
      </c>
      <c r="U1194" s="2"/>
      <c r="W1194" s="26">
        <v>476</v>
      </c>
      <c r="X1194" s="26">
        <v>476</v>
      </c>
      <c r="Y1194" s="2" t="s">
        <v>31186</v>
      </c>
      <c r="Z1194" s="2"/>
      <c r="AA1194" s="23">
        <v>1</v>
      </c>
    </row>
    <row r="1195" spans="1:27" ht="43.2" x14ac:dyDescent="0.3">
      <c r="A1195" t="s">
        <v>32385</v>
      </c>
      <c r="B1195" s="2" t="s">
        <v>19</v>
      </c>
      <c r="C1195" s="2" t="s">
        <v>1473</v>
      </c>
      <c r="D1195" s="2" t="s">
        <v>1475</v>
      </c>
      <c r="E1195" s="2" t="s">
        <v>1799</v>
      </c>
      <c r="F1195" s="2" t="s">
        <v>2151</v>
      </c>
      <c r="G1195" s="2" t="s">
        <v>2169</v>
      </c>
      <c r="H1195" s="3" t="s">
        <v>2170</v>
      </c>
      <c r="I1195" s="3" t="s">
        <v>1805</v>
      </c>
      <c r="K1195" s="2" t="s">
        <v>36</v>
      </c>
      <c r="O1195" s="7" t="s">
        <v>32457</v>
      </c>
      <c r="P1195" s="7" t="s">
        <v>32440</v>
      </c>
      <c r="Q1195" s="2">
        <v>1</v>
      </c>
      <c r="R1195" s="2">
        <v>0</v>
      </c>
      <c r="S1195" s="2">
        <v>50</v>
      </c>
      <c r="T1195" s="2" t="s">
        <v>31210</v>
      </c>
      <c r="U1195" s="2"/>
      <c r="W1195" s="26">
        <v>529</v>
      </c>
      <c r="X1195" s="26">
        <v>529</v>
      </c>
      <c r="Y1195" s="2" t="s">
        <v>31186</v>
      </c>
      <c r="Z1195" s="2"/>
      <c r="AA1195" s="23">
        <v>1</v>
      </c>
    </row>
    <row r="1196" spans="1:27" ht="43.2" x14ac:dyDescent="0.3">
      <c r="A1196" t="s">
        <v>32385</v>
      </c>
      <c r="B1196" s="2" t="s">
        <v>19</v>
      </c>
      <c r="C1196" s="2" t="s">
        <v>1473</v>
      </c>
      <c r="D1196" s="2" t="s">
        <v>1475</v>
      </c>
      <c r="E1196" s="2" t="s">
        <v>1799</v>
      </c>
      <c r="F1196" s="2" t="s">
        <v>2151</v>
      </c>
      <c r="G1196" s="2" t="s">
        <v>2171</v>
      </c>
      <c r="H1196" s="3" t="s">
        <v>2172</v>
      </c>
      <c r="I1196" s="3" t="s">
        <v>1805</v>
      </c>
      <c r="K1196" s="2" t="s">
        <v>36</v>
      </c>
      <c r="O1196" s="7" t="s">
        <v>32457</v>
      </c>
      <c r="P1196" s="7" t="s">
        <v>32440</v>
      </c>
      <c r="Q1196" s="2">
        <v>1</v>
      </c>
      <c r="R1196" s="2">
        <v>0</v>
      </c>
      <c r="S1196" s="2">
        <v>50</v>
      </c>
      <c r="T1196" s="2" t="s">
        <v>31210</v>
      </c>
      <c r="U1196" s="2"/>
      <c r="W1196" s="26">
        <v>579</v>
      </c>
      <c r="X1196" s="26">
        <v>579</v>
      </c>
      <c r="Y1196" s="2" t="s">
        <v>31186</v>
      </c>
      <c r="Z1196" s="2"/>
      <c r="AA1196" s="23">
        <v>1</v>
      </c>
    </row>
    <row r="1197" spans="1:27" ht="43.2" x14ac:dyDescent="0.3">
      <c r="A1197" t="s">
        <v>32385</v>
      </c>
      <c r="B1197" s="2" t="s">
        <v>19</v>
      </c>
      <c r="C1197" s="2" t="s">
        <v>1473</v>
      </c>
      <c r="D1197" s="2" t="s">
        <v>1475</v>
      </c>
      <c r="E1197" s="2" t="s">
        <v>1799</v>
      </c>
      <c r="F1197" s="2" t="s">
        <v>2151</v>
      </c>
      <c r="G1197" s="2" t="s">
        <v>2173</v>
      </c>
      <c r="H1197" s="3" t="s">
        <v>2174</v>
      </c>
      <c r="I1197" s="3" t="s">
        <v>1805</v>
      </c>
      <c r="K1197" s="2" t="s">
        <v>36</v>
      </c>
      <c r="O1197" s="7" t="s">
        <v>32457</v>
      </c>
      <c r="P1197" s="7" t="s">
        <v>32440</v>
      </c>
      <c r="Q1197" s="2">
        <v>1</v>
      </c>
      <c r="R1197" s="2">
        <v>0</v>
      </c>
      <c r="S1197" s="2">
        <v>50</v>
      </c>
      <c r="T1197" s="2" t="s">
        <v>31210</v>
      </c>
      <c r="U1197" s="2"/>
      <c r="W1197" s="26">
        <v>630</v>
      </c>
      <c r="X1197" s="26">
        <v>630</v>
      </c>
      <c r="Y1197" s="2" t="s">
        <v>31186</v>
      </c>
      <c r="Z1197" s="2"/>
      <c r="AA1197" s="23">
        <v>1</v>
      </c>
    </row>
    <row r="1198" spans="1:27" ht="43.2" x14ac:dyDescent="0.3">
      <c r="A1198" t="s">
        <v>32385</v>
      </c>
      <c r="B1198" s="2" t="s">
        <v>19</v>
      </c>
      <c r="C1198" s="2" t="s">
        <v>1473</v>
      </c>
      <c r="D1198" s="2" t="s">
        <v>1475</v>
      </c>
      <c r="E1198" s="2" t="s">
        <v>1799</v>
      </c>
      <c r="F1198" s="2" t="s">
        <v>2151</v>
      </c>
      <c r="G1198" s="2" t="s">
        <v>2175</v>
      </c>
      <c r="H1198" s="3" t="s">
        <v>2176</v>
      </c>
      <c r="I1198" s="3" t="s">
        <v>1805</v>
      </c>
      <c r="K1198" s="2" t="s">
        <v>36</v>
      </c>
      <c r="O1198" s="7" t="s">
        <v>32457</v>
      </c>
      <c r="P1198" s="7" t="s">
        <v>32440</v>
      </c>
      <c r="Q1198" s="2">
        <v>2</v>
      </c>
      <c r="R1198" s="2">
        <v>0</v>
      </c>
      <c r="S1198" s="2">
        <v>50</v>
      </c>
      <c r="T1198" s="2" t="s">
        <v>31210</v>
      </c>
      <c r="U1198" s="2"/>
      <c r="W1198" s="26">
        <v>150</v>
      </c>
      <c r="X1198" s="26">
        <v>150</v>
      </c>
      <c r="Y1198" s="2" t="s">
        <v>31186</v>
      </c>
      <c r="Z1198" s="2"/>
      <c r="AA1198" s="23">
        <v>1</v>
      </c>
    </row>
    <row r="1199" spans="1:27" ht="43.2" x14ac:dyDescent="0.3">
      <c r="A1199" t="s">
        <v>32385</v>
      </c>
      <c r="B1199" s="2" t="s">
        <v>19</v>
      </c>
      <c r="C1199" s="2" t="s">
        <v>1473</v>
      </c>
      <c r="D1199" s="2" t="s">
        <v>1475</v>
      </c>
      <c r="E1199" s="2" t="s">
        <v>1799</v>
      </c>
      <c r="F1199" s="2" t="s">
        <v>2151</v>
      </c>
      <c r="G1199" s="2" t="s">
        <v>2177</v>
      </c>
      <c r="H1199" s="3" t="s">
        <v>2178</v>
      </c>
      <c r="I1199" s="3" t="s">
        <v>1805</v>
      </c>
      <c r="J1199" s="3">
        <v>2</v>
      </c>
      <c r="K1199" s="2" t="s">
        <v>36</v>
      </c>
      <c r="O1199" s="7" t="s">
        <v>32457</v>
      </c>
      <c r="P1199" s="7" t="s">
        <v>32440</v>
      </c>
      <c r="Q1199" s="2">
        <v>2</v>
      </c>
      <c r="R1199" s="2">
        <v>0</v>
      </c>
      <c r="S1199" s="2">
        <v>50</v>
      </c>
      <c r="T1199" s="2" t="s">
        <v>31210</v>
      </c>
      <c r="U1199" s="2"/>
      <c r="W1199" s="26">
        <v>168</v>
      </c>
      <c r="X1199" s="26">
        <v>168</v>
      </c>
      <c r="Y1199" s="2" t="s">
        <v>31186</v>
      </c>
      <c r="Z1199" s="2"/>
      <c r="AA1199" s="23">
        <v>1</v>
      </c>
    </row>
    <row r="1200" spans="1:27" ht="43.2" x14ac:dyDescent="0.3">
      <c r="A1200" t="s">
        <v>32385</v>
      </c>
      <c r="B1200" s="2" t="s">
        <v>19</v>
      </c>
      <c r="C1200" s="2" t="s">
        <v>1473</v>
      </c>
      <c r="D1200" s="2" t="s">
        <v>1475</v>
      </c>
      <c r="E1200" s="2" t="s">
        <v>1799</v>
      </c>
      <c r="F1200" s="2" t="s">
        <v>2151</v>
      </c>
      <c r="G1200" s="2" t="s">
        <v>2179</v>
      </c>
      <c r="H1200" s="3" t="s">
        <v>2180</v>
      </c>
      <c r="I1200" s="3" t="s">
        <v>1805</v>
      </c>
      <c r="J1200" s="3">
        <v>1</v>
      </c>
      <c r="K1200" s="2" t="s">
        <v>36</v>
      </c>
      <c r="O1200" s="7" t="s">
        <v>32457</v>
      </c>
      <c r="P1200" s="7" t="s">
        <v>32440</v>
      </c>
      <c r="Q1200" s="2">
        <v>2</v>
      </c>
      <c r="R1200" s="2">
        <v>0</v>
      </c>
      <c r="S1200" s="2">
        <v>50</v>
      </c>
      <c r="T1200" s="2" t="s">
        <v>31210</v>
      </c>
      <c r="U1200" s="2"/>
      <c r="W1200" s="26">
        <v>219</v>
      </c>
      <c r="X1200" s="26">
        <v>219</v>
      </c>
      <c r="Y1200" s="2" t="s">
        <v>31186</v>
      </c>
      <c r="Z1200" s="2"/>
      <c r="AA1200" s="23">
        <v>1</v>
      </c>
    </row>
    <row r="1201" spans="1:27" ht="43.2" x14ac:dyDescent="0.3">
      <c r="A1201" t="s">
        <v>32385</v>
      </c>
      <c r="B1201" s="2" t="s">
        <v>19</v>
      </c>
      <c r="C1201" s="2" t="s">
        <v>1473</v>
      </c>
      <c r="D1201" s="2" t="s">
        <v>1475</v>
      </c>
      <c r="E1201" s="2" t="s">
        <v>1799</v>
      </c>
      <c r="F1201" s="2" t="s">
        <v>2151</v>
      </c>
      <c r="G1201" s="2" t="s">
        <v>2181</v>
      </c>
      <c r="H1201" s="3" t="s">
        <v>2182</v>
      </c>
      <c r="I1201" s="3" t="s">
        <v>1805</v>
      </c>
      <c r="K1201" s="2" t="s">
        <v>36</v>
      </c>
      <c r="O1201" s="7" t="s">
        <v>32457</v>
      </c>
      <c r="P1201" s="7" t="s">
        <v>32440</v>
      </c>
      <c r="Q1201" s="2">
        <v>2</v>
      </c>
      <c r="R1201" s="2">
        <v>0</v>
      </c>
      <c r="S1201" s="2">
        <v>50</v>
      </c>
      <c r="T1201" s="2" t="s">
        <v>31210</v>
      </c>
      <c r="U1201" s="2"/>
      <c r="W1201" s="26">
        <v>273</v>
      </c>
      <c r="X1201" s="26">
        <v>273</v>
      </c>
      <c r="Y1201" s="2" t="s">
        <v>31186</v>
      </c>
      <c r="Z1201" s="2"/>
      <c r="AA1201" s="23">
        <v>1</v>
      </c>
    </row>
    <row r="1202" spans="1:27" ht="43.2" x14ac:dyDescent="0.3">
      <c r="A1202" t="s">
        <v>32385</v>
      </c>
      <c r="B1202" s="2" t="s">
        <v>19</v>
      </c>
      <c r="C1202" s="2" t="s">
        <v>1473</v>
      </c>
      <c r="D1202" s="2" t="s">
        <v>1475</v>
      </c>
      <c r="E1202" s="2" t="s">
        <v>1799</v>
      </c>
      <c r="F1202" s="2" t="s">
        <v>2151</v>
      </c>
      <c r="G1202" s="2" t="s">
        <v>2183</v>
      </c>
      <c r="H1202" s="3" t="s">
        <v>2184</v>
      </c>
      <c r="I1202" s="3" t="s">
        <v>1805</v>
      </c>
      <c r="J1202" s="3">
        <v>1</v>
      </c>
      <c r="K1202" s="2" t="s">
        <v>36</v>
      </c>
      <c r="O1202" s="7" t="s">
        <v>32457</v>
      </c>
      <c r="P1202" s="7" t="s">
        <v>32440</v>
      </c>
      <c r="Q1202" s="2">
        <v>2</v>
      </c>
      <c r="R1202" s="2">
        <v>0</v>
      </c>
      <c r="S1202" s="2">
        <v>50</v>
      </c>
      <c r="T1202" s="2" t="s">
        <v>31210</v>
      </c>
      <c r="U1202" s="2"/>
      <c r="W1202" s="26">
        <v>325</v>
      </c>
      <c r="X1202" s="26">
        <v>325</v>
      </c>
      <c r="Y1202" s="2" t="s">
        <v>31186</v>
      </c>
      <c r="Z1202" s="2"/>
      <c r="AA1202" s="23">
        <v>1</v>
      </c>
    </row>
    <row r="1203" spans="1:27" ht="43.2" x14ac:dyDescent="0.3">
      <c r="A1203" t="s">
        <v>32385</v>
      </c>
      <c r="B1203" s="2" t="s">
        <v>19</v>
      </c>
      <c r="C1203" s="2" t="s">
        <v>1473</v>
      </c>
      <c r="D1203" s="2" t="s">
        <v>1475</v>
      </c>
      <c r="E1203" s="2" t="s">
        <v>1799</v>
      </c>
      <c r="F1203" s="2" t="s">
        <v>2151</v>
      </c>
      <c r="G1203" s="2" t="s">
        <v>2185</v>
      </c>
      <c r="H1203" s="3" t="s">
        <v>2186</v>
      </c>
      <c r="I1203" s="3" t="s">
        <v>1805</v>
      </c>
      <c r="K1203" s="2" t="s">
        <v>36</v>
      </c>
      <c r="O1203" s="7" t="s">
        <v>32457</v>
      </c>
      <c r="P1203" s="7" t="s">
        <v>32440</v>
      </c>
      <c r="Q1203" s="2">
        <v>2</v>
      </c>
      <c r="R1203" s="2">
        <v>0</v>
      </c>
      <c r="S1203" s="2">
        <v>50</v>
      </c>
      <c r="T1203" s="2" t="s">
        <v>31210</v>
      </c>
      <c r="U1203" s="2"/>
      <c r="W1203" s="26">
        <v>377</v>
      </c>
      <c r="X1203" s="26">
        <v>377</v>
      </c>
      <c r="Y1203" s="2" t="s">
        <v>31186</v>
      </c>
      <c r="Z1203" s="2"/>
      <c r="AA1203" s="23">
        <v>1</v>
      </c>
    </row>
    <row r="1204" spans="1:27" ht="43.2" x14ac:dyDescent="0.3">
      <c r="A1204" t="s">
        <v>32385</v>
      </c>
      <c r="B1204" s="2" t="s">
        <v>19</v>
      </c>
      <c r="C1204" s="2" t="s">
        <v>1473</v>
      </c>
      <c r="D1204" s="2" t="s">
        <v>1475</v>
      </c>
      <c r="E1204" s="2" t="s">
        <v>1799</v>
      </c>
      <c r="F1204" s="2" t="s">
        <v>2151</v>
      </c>
      <c r="G1204" s="2" t="s">
        <v>2187</v>
      </c>
      <c r="H1204" s="3" t="s">
        <v>2188</v>
      </c>
      <c r="I1204" s="3" t="s">
        <v>1805</v>
      </c>
      <c r="K1204" s="2" t="s">
        <v>36</v>
      </c>
      <c r="O1204" s="7" t="s">
        <v>32457</v>
      </c>
      <c r="P1204" s="7" t="s">
        <v>32440</v>
      </c>
      <c r="Q1204" s="2">
        <v>2</v>
      </c>
      <c r="R1204" s="2">
        <v>0</v>
      </c>
      <c r="S1204" s="2">
        <v>50</v>
      </c>
      <c r="T1204" s="2" t="s">
        <v>31210</v>
      </c>
      <c r="U1204" s="2"/>
      <c r="W1204" s="26">
        <v>426</v>
      </c>
      <c r="X1204" s="26">
        <v>426</v>
      </c>
      <c r="Y1204" s="2" t="s">
        <v>31186</v>
      </c>
      <c r="Z1204" s="2"/>
      <c r="AA1204" s="23">
        <v>1</v>
      </c>
    </row>
    <row r="1205" spans="1:27" ht="43.2" x14ac:dyDescent="0.3">
      <c r="A1205" t="s">
        <v>32385</v>
      </c>
      <c r="B1205" s="2" t="s">
        <v>19</v>
      </c>
      <c r="C1205" s="2" t="s">
        <v>1473</v>
      </c>
      <c r="D1205" s="2" t="s">
        <v>1475</v>
      </c>
      <c r="E1205" s="2" t="s">
        <v>1799</v>
      </c>
      <c r="F1205" s="2" t="s">
        <v>2151</v>
      </c>
      <c r="G1205" s="2" t="s">
        <v>2189</v>
      </c>
      <c r="H1205" s="3" t="s">
        <v>2190</v>
      </c>
      <c r="I1205" s="3" t="s">
        <v>1805</v>
      </c>
      <c r="K1205" s="2" t="s">
        <v>36</v>
      </c>
      <c r="O1205" s="7" t="s">
        <v>32457</v>
      </c>
      <c r="P1205" s="7" t="s">
        <v>32440</v>
      </c>
      <c r="Q1205" s="2">
        <v>2</v>
      </c>
      <c r="R1205" s="2">
        <v>0</v>
      </c>
      <c r="S1205" s="2">
        <v>50</v>
      </c>
      <c r="T1205" s="2" t="s">
        <v>31210</v>
      </c>
      <c r="U1205" s="2"/>
      <c r="W1205" s="26">
        <v>476</v>
      </c>
      <c r="X1205" s="26">
        <v>476</v>
      </c>
      <c r="Y1205" s="2" t="s">
        <v>31186</v>
      </c>
      <c r="Z1205" s="2"/>
      <c r="AA1205" s="23">
        <v>1</v>
      </c>
    </row>
    <row r="1206" spans="1:27" ht="43.2" x14ac:dyDescent="0.3">
      <c r="A1206" t="s">
        <v>32385</v>
      </c>
      <c r="B1206" s="2" t="s">
        <v>19</v>
      </c>
      <c r="C1206" s="2" t="s">
        <v>1473</v>
      </c>
      <c r="D1206" s="2" t="s">
        <v>1475</v>
      </c>
      <c r="E1206" s="2" t="s">
        <v>1799</v>
      </c>
      <c r="F1206" s="2" t="s">
        <v>2151</v>
      </c>
      <c r="G1206" s="2" t="s">
        <v>2191</v>
      </c>
      <c r="H1206" s="3" t="s">
        <v>2192</v>
      </c>
      <c r="I1206" s="3" t="s">
        <v>1805</v>
      </c>
      <c r="K1206" s="2" t="s">
        <v>36</v>
      </c>
      <c r="O1206" s="7" t="s">
        <v>32457</v>
      </c>
      <c r="P1206" s="7" t="s">
        <v>32440</v>
      </c>
      <c r="Q1206" s="2">
        <v>2</v>
      </c>
      <c r="R1206" s="2">
        <v>0</v>
      </c>
      <c r="S1206" s="2">
        <v>50</v>
      </c>
      <c r="T1206" s="2" t="s">
        <v>31210</v>
      </c>
      <c r="U1206" s="2"/>
      <c r="W1206" s="26">
        <v>529</v>
      </c>
      <c r="X1206" s="26">
        <v>529</v>
      </c>
      <c r="Y1206" s="2" t="s">
        <v>31186</v>
      </c>
      <c r="Z1206" s="2"/>
      <c r="AA1206" s="23">
        <v>1</v>
      </c>
    </row>
    <row r="1207" spans="1:27" ht="43.2" x14ac:dyDescent="0.3">
      <c r="A1207" t="s">
        <v>32385</v>
      </c>
      <c r="B1207" s="2" t="s">
        <v>19</v>
      </c>
      <c r="C1207" s="2" t="s">
        <v>1473</v>
      </c>
      <c r="D1207" s="2" t="s">
        <v>1475</v>
      </c>
      <c r="E1207" s="2" t="s">
        <v>1799</v>
      </c>
      <c r="F1207" s="2" t="s">
        <v>2151</v>
      </c>
      <c r="G1207" s="2" t="s">
        <v>2193</v>
      </c>
      <c r="H1207" s="3" t="s">
        <v>2194</v>
      </c>
      <c r="I1207" s="3" t="s">
        <v>1805</v>
      </c>
      <c r="K1207" s="2" t="s">
        <v>36</v>
      </c>
      <c r="O1207" s="7" t="s">
        <v>32457</v>
      </c>
      <c r="P1207" s="7" t="s">
        <v>32440</v>
      </c>
      <c r="Q1207" s="2">
        <v>2</v>
      </c>
      <c r="R1207" s="2">
        <v>0</v>
      </c>
      <c r="S1207" s="2">
        <v>50</v>
      </c>
      <c r="T1207" s="2" t="s">
        <v>31210</v>
      </c>
      <c r="U1207" s="2"/>
      <c r="W1207" s="26">
        <v>579</v>
      </c>
      <c r="X1207" s="26">
        <v>579</v>
      </c>
      <c r="Y1207" s="2" t="s">
        <v>31186</v>
      </c>
      <c r="Z1207" s="2"/>
      <c r="AA1207" s="23">
        <v>1</v>
      </c>
    </row>
    <row r="1208" spans="1:27" ht="43.2" x14ac:dyDescent="0.3">
      <c r="A1208" t="s">
        <v>32385</v>
      </c>
      <c r="B1208" s="2" t="s">
        <v>19</v>
      </c>
      <c r="C1208" s="2" t="s">
        <v>1473</v>
      </c>
      <c r="D1208" s="2" t="s">
        <v>1475</v>
      </c>
      <c r="E1208" s="2" t="s">
        <v>1799</v>
      </c>
      <c r="F1208" s="2" t="s">
        <v>2151</v>
      </c>
      <c r="G1208" s="2" t="s">
        <v>2195</v>
      </c>
      <c r="H1208" s="3" t="s">
        <v>2196</v>
      </c>
      <c r="I1208" s="3" t="s">
        <v>1805</v>
      </c>
      <c r="K1208" s="2" t="s">
        <v>36</v>
      </c>
      <c r="O1208" s="7" t="s">
        <v>32457</v>
      </c>
      <c r="P1208" s="7" t="s">
        <v>32440</v>
      </c>
      <c r="Q1208" s="2">
        <v>2</v>
      </c>
      <c r="R1208" s="2">
        <v>0</v>
      </c>
      <c r="S1208" s="2">
        <v>50</v>
      </c>
      <c r="T1208" s="2" t="s">
        <v>31210</v>
      </c>
      <c r="U1208" s="2"/>
      <c r="W1208" s="26">
        <v>630</v>
      </c>
      <c r="X1208" s="26">
        <v>630</v>
      </c>
      <c r="Y1208" s="2" t="s">
        <v>31186</v>
      </c>
      <c r="Z1208" s="2"/>
      <c r="AA1208" s="23">
        <v>1</v>
      </c>
    </row>
    <row r="1209" spans="1:27" ht="43.2" x14ac:dyDescent="0.3">
      <c r="A1209" t="s">
        <v>32385</v>
      </c>
      <c r="B1209" s="2" t="s">
        <v>19</v>
      </c>
      <c r="C1209" s="2" t="s">
        <v>1473</v>
      </c>
      <c r="D1209" s="2" t="s">
        <v>1475</v>
      </c>
      <c r="E1209" s="2" t="s">
        <v>1799</v>
      </c>
      <c r="F1209" s="2" t="s">
        <v>2151</v>
      </c>
      <c r="G1209" s="2" t="s">
        <v>2197</v>
      </c>
      <c r="H1209" s="3" t="s">
        <v>2198</v>
      </c>
      <c r="I1209" s="3" t="s">
        <v>1805</v>
      </c>
      <c r="K1209" s="2" t="s">
        <v>36</v>
      </c>
      <c r="O1209" s="7" t="s">
        <v>32457</v>
      </c>
      <c r="P1209" s="7" t="s">
        <v>32441</v>
      </c>
      <c r="Q1209" s="2">
        <v>1</v>
      </c>
      <c r="R1209" s="2">
        <v>0</v>
      </c>
      <c r="S1209" s="2">
        <v>50</v>
      </c>
      <c r="T1209" s="2" t="s">
        <v>31210</v>
      </c>
      <c r="U1209" s="2"/>
      <c r="W1209" s="26">
        <v>150</v>
      </c>
      <c r="X1209" s="26">
        <v>150</v>
      </c>
      <c r="Y1209" s="2" t="s">
        <v>31186</v>
      </c>
      <c r="Z1209" s="2"/>
      <c r="AA1209" s="23">
        <v>1</v>
      </c>
    </row>
    <row r="1210" spans="1:27" ht="43.2" x14ac:dyDescent="0.3">
      <c r="A1210" t="s">
        <v>32385</v>
      </c>
      <c r="B1210" s="2" t="s">
        <v>19</v>
      </c>
      <c r="C1210" s="2" t="s">
        <v>1473</v>
      </c>
      <c r="D1210" s="2" t="s">
        <v>1475</v>
      </c>
      <c r="E1210" s="2" t="s">
        <v>1799</v>
      </c>
      <c r="F1210" s="2" t="s">
        <v>2151</v>
      </c>
      <c r="G1210" s="2" t="s">
        <v>2199</v>
      </c>
      <c r="H1210" s="3" t="s">
        <v>2200</v>
      </c>
      <c r="I1210" s="3" t="s">
        <v>1805</v>
      </c>
      <c r="K1210" s="2" t="s">
        <v>36</v>
      </c>
      <c r="O1210" s="7" t="s">
        <v>32457</v>
      </c>
      <c r="P1210" s="7" t="s">
        <v>32441</v>
      </c>
      <c r="Q1210" s="2">
        <v>1</v>
      </c>
      <c r="R1210" s="2">
        <v>0</v>
      </c>
      <c r="S1210" s="2">
        <v>50</v>
      </c>
      <c r="T1210" s="2" t="s">
        <v>31210</v>
      </c>
      <c r="U1210" s="2"/>
      <c r="W1210" s="26">
        <v>168</v>
      </c>
      <c r="X1210" s="26">
        <v>168</v>
      </c>
      <c r="Y1210" s="2" t="s">
        <v>31186</v>
      </c>
      <c r="Z1210" s="2"/>
      <c r="AA1210" s="23">
        <v>1</v>
      </c>
    </row>
    <row r="1211" spans="1:27" ht="43.2" x14ac:dyDescent="0.3">
      <c r="A1211" t="s">
        <v>32385</v>
      </c>
      <c r="B1211" s="2" t="s">
        <v>19</v>
      </c>
      <c r="C1211" s="2" t="s">
        <v>1473</v>
      </c>
      <c r="D1211" s="2" t="s">
        <v>1475</v>
      </c>
      <c r="E1211" s="2" t="s">
        <v>1799</v>
      </c>
      <c r="F1211" s="2" t="s">
        <v>2151</v>
      </c>
      <c r="G1211" s="2" t="s">
        <v>2201</v>
      </c>
      <c r="H1211" s="3" t="s">
        <v>2202</v>
      </c>
      <c r="I1211" s="3" t="s">
        <v>1805</v>
      </c>
      <c r="K1211" s="2" t="s">
        <v>36</v>
      </c>
      <c r="O1211" s="7" t="s">
        <v>32457</v>
      </c>
      <c r="P1211" s="7" t="s">
        <v>32441</v>
      </c>
      <c r="Q1211" s="2">
        <v>1</v>
      </c>
      <c r="R1211" s="2">
        <v>0</v>
      </c>
      <c r="S1211" s="2">
        <v>50</v>
      </c>
      <c r="T1211" s="2" t="s">
        <v>31210</v>
      </c>
      <c r="U1211" s="2"/>
      <c r="W1211" s="26">
        <v>219</v>
      </c>
      <c r="X1211" s="26">
        <v>219</v>
      </c>
      <c r="Y1211" s="2" t="s">
        <v>31186</v>
      </c>
      <c r="Z1211" s="2"/>
      <c r="AA1211" s="23">
        <v>1</v>
      </c>
    </row>
    <row r="1212" spans="1:27" ht="43.2" x14ac:dyDescent="0.3">
      <c r="A1212" t="s">
        <v>32385</v>
      </c>
      <c r="B1212" s="2" t="s">
        <v>19</v>
      </c>
      <c r="C1212" s="2" t="s">
        <v>1473</v>
      </c>
      <c r="D1212" s="2" t="s">
        <v>1475</v>
      </c>
      <c r="E1212" s="2" t="s">
        <v>1799</v>
      </c>
      <c r="F1212" s="2" t="s">
        <v>2151</v>
      </c>
      <c r="G1212" s="2" t="s">
        <v>2203</v>
      </c>
      <c r="H1212" s="3" t="s">
        <v>2204</v>
      </c>
      <c r="I1212" s="3" t="s">
        <v>1805</v>
      </c>
      <c r="J1212" s="3">
        <v>1</v>
      </c>
      <c r="K1212" s="2" t="s">
        <v>36</v>
      </c>
      <c r="O1212" s="7" t="s">
        <v>32457</v>
      </c>
      <c r="P1212" s="7" t="s">
        <v>32441</v>
      </c>
      <c r="Q1212" s="2">
        <v>1</v>
      </c>
      <c r="R1212" s="2">
        <v>0</v>
      </c>
      <c r="S1212" s="2">
        <v>50</v>
      </c>
      <c r="T1212" s="2" t="s">
        <v>31210</v>
      </c>
      <c r="U1212" s="2"/>
      <c r="W1212" s="26">
        <v>273</v>
      </c>
      <c r="X1212" s="26">
        <v>273</v>
      </c>
      <c r="Y1212" s="2" t="s">
        <v>31186</v>
      </c>
      <c r="Z1212" s="2"/>
      <c r="AA1212" s="23">
        <v>1</v>
      </c>
    </row>
    <row r="1213" spans="1:27" ht="43.2" x14ac:dyDescent="0.3">
      <c r="A1213" t="s">
        <v>32385</v>
      </c>
      <c r="B1213" s="2" t="s">
        <v>19</v>
      </c>
      <c r="C1213" s="2" t="s">
        <v>1473</v>
      </c>
      <c r="D1213" s="2" t="s">
        <v>1475</v>
      </c>
      <c r="E1213" s="2" t="s">
        <v>1799</v>
      </c>
      <c r="F1213" s="2" t="s">
        <v>2151</v>
      </c>
      <c r="G1213" s="2" t="s">
        <v>2205</v>
      </c>
      <c r="H1213" s="3" t="s">
        <v>2206</v>
      </c>
      <c r="I1213" s="3" t="s">
        <v>1805</v>
      </c>
      <c r="K1213" s="2" t="s">
        <v>36</v>
      </c>
      <c r="O1213" s="7" t="s">
        <v>32457</v>
      </c>
      <c r="P1213" s="7" t="s">
        <v>32441</v>
      </c>
      <c r="Q1213" s="2">
        <v>1</v>
      </c>
      <c r="R1213" s="2">
        <v>0</v>
      </c>
      <c r="S1213" s="2">
        <v>50</v>
      </c>
      <c r="T1213" s="2" t="s">
        <v>31210</v>
      </c>
      <c r="U1213" s="2"/>
      <c r="W1213" s="26">
        <v>325</v>
      </c>
      <c r="X1213" s="26">
        <v>325</v>
      </c>
      <c r="Y1213" s="2" t="s">
        <v>31186</v>
      </c>
      <c r="Z1213" s="2"/>
      <c r="AA1213" s="23">
        <v>1</v>
      </c>
    </row>
    <row r="1214" spans="1:27" ht="43.2" x14ac:dyDescent="0.3">
      <c r="A1214" t="s">
        <v>32385</v>
      </c>
      <c r="B1214" s="2" t="s">
        <v>19</v>
      </c>
      <c r="C1214" s="2" t="s">
        <v>1473</v>
      </c>
      <c r="D1214" s="2" t="s">
        <v>1475</v>
      </c>
      <c r="E1214" s="2" t="s">
        <v>1799</v>
      </c>
      <c r="F1214" s="2" t="s">
        <v>2151</v>
      </c>
      <c r="G1214" s="2" t="s">
        <v>2207</v>
      </c>
      <c r="H1214" s="3" t="s">
        <v>2208</v>
      </c>
      <c r="I1214" s="3" t="s">
        <v>1805</v>
      </c>
      <c r="K1214" s="2" t="s">
        <v>36</v>
      </c>
      <c r="O1214" s="7" t="s">
        <v>32457</v>
      </c>
      <c r="P1214" s="7" t="s">
        <v>32441</v>
      </c>
      <c r="Q1214" s="2">
        <v>1</v>
      </c>
      <c r="R1214" s="2">
        <v>0</v>
      </c>
      <c r="S1214" s="2">
        <v>50</v>
      </c>
      <c r="T1214" s="2" t="s">
        <v>31210</v>
      </c>
      <c r="U1214" s="2"/>
      <c r="W1214" s="26">
        <v>377</v>
      </c>
      <c r="X1214" s="26">
        <v>377</v>
      </c>
      <c r="Y1214" s="2" t="s">
        <v>31186</v>
      </c>
      <c r="Z1214" s="2"/>
      <c r="AA1214" s="23">
        <v>1</v>
      </c>
    </row>
    <row r="1215" spans="1:27" ht="43.2" x14ac:dyDescent="0.3">
      <c r="A1215" t="s">
        <v>32385</v>
      </c>
      <c r="B1215" s="2" t="s">
        <v>19</v>
      </c>
      <c r="C1215" s="2" t="s">
        <v>1473</v>
      </c>
      <c r="D1215" s="2" t="s">
        <v>1475</v>
      </c>
      <c r="E1215" s="2" t="s">
        <v>1799</v>
      </c>
      <c r="F1215" s="2" t="s">
        <v>2151</v>
      </c>
      <c r="G1215" s="2" t="s">
        <v>2209</v>
      </c>
      <c r="H1215" s="3" t="s">
        <v>2210</v>
      </c>
      <c r="I1215" s="3" t="s">
        <v>1805</v>
      </c>
      <c r="K1215" s="2" t="s">
        <v>36</v>
      </c>
      <c r="O1215" s="7" t="s">
        <v>32457</v>
      </c>
      <c r="P1215" s="7" t="s">
        <v>32441</v>
      </c>
      <c r="Q1215" s="2">
        <v>1</v>
      </c>
      <c r="R1215" s="2">
        <v>0</v>
      </c>
      <c r="S1215" s="2">
        <v>50</v>
      </c>
      <c r="T1215" s="2" t="s">
        <v>31210</v>
      </c>
      <c r="U1215" s="2"/>
      <c r="W1215" s="26">
        <v>426</v>
      </c>
      <c r="X1215" s="26">
        <v>426</v>
      </c>
      <c r="Y1215" s="2" t="s">
        <v>31186</v>
      </c>
      <c r="Z1215" s="2"/>
      <c r="AA1215" s="23">
        <v>1</v>
      </c>
    </row>
    <row r="1216" spans="1:27" ht="43.2" x14ac:dyDescent="0.3">
      <c r="A1216" t="s">
        <v>32385</v>
      </c>
      <c r="B1216" s="2" t="s">
        <v>19</v>
      </c>
      <c r="C1216" s="2" t="s">
        <v>1473</v>
      </c>
      <c r="D1216" s="2" t="s">
        <v>1475</v>
      </c>
      <c r="E1216" s="2" t="s">
        <v>1799</v>
      </c>
      <c r="F1216" s="2" t="s">
        <v>2151</v>
      </c>
      <c r="G1216" s="2" t="s">
        <v>2211</v>
      </c>
      <c r="H1216" s="3" t="s">
        <v>2212</v>
      </c>
      <c r="I1216" s="3" t="s">
        <v>1805</v>
      </c>
      <c r="K1216" s="2" t="s">
        <v>36</v>
      </c>
      <c r="O1216" s="7" t="s">
        <v>32457</v>
      </c>
      <c r="P1216" s="7" t="s">
        <v>32441</v>
      </c>
      <c r="Q1216" s="2">
        <v>1</v>
      </c>
      <c r="R1216" s="2">
        <v>0</v>
      </c>
      <c r="S1216" s="2">
        <v>50</v>
      </c>
      <c r="T1216" s="2" t="s">
        <v>31210</v>
      </c>
      <c r="U1216" s="2"/>
      <c r="W1216" s="26">
        <v>476</v>
      </c>
      <c r="X1216" s="26">
        <v>476</v>
      </c>
      <c r="Y1216" s="2" t="s">
        <v>31186</v>
      </c>
      <c r="Z1216" s="2"/>
      <c r="AA1216" s="23">
        <v>1</v>
      </c>
    </row>
    <row r="1217" spans="1:27" ht="43.2" x14ac:dyDescent="0.3">
      <c r="A1217" t="s">
        <v>32385</v>
      </c>
      <c r="B1217" s="2" t="s">
        <v>19</v>
      </c>
      <c r="C1217" s="2" t="s">
        <v>1473</v>
      </c>
      <c r="D1217" s="2" t="s">
        <v>1475</v>
      </c>
      <c r="E1217" s="2" t="s">
        <v>1799</v>
      </c>
      <c r="F1217" s="2" t="s">
        <v>2151</v>
      </c>
      <c r="G1217" s="2" t="s">
        <v>2213</v>
      </c>
      <c r="H1217" s="3" t="s">
        <v>2214</v>
      </c>
      <c r="I1217" s="3" t="s">
        <v>1805</v>
      </c>
      <c r="K1217" s="2" t="s">
        <v>36</v>
      </c>
      <c r="O1217" s="7" t="s">
        <v>32457</v>
      </c>
      <c r="P1217" s="7" t="s">
        <v>32441</v>
      </c>
      <c r="Q1217" s="2">
        <v>1</v>
      </c>
      <c r="R1217" s="2">
        <v>0</v>
      </c>
      <c r="S1217" s="2">
        <v>50</v>
      </c>
      <c r="T1217" s="2" t="s">
        <v>31210</v>
      </c>
      <c r="U1217" s="2"/>
      <c r="W1217" s="26">
        <v>529</v>
      </c>
      <c r="X1217" s="26">
        <v>529</v>
      </c>
      <c r="Y1217" s="2" t="s">
        <v>31186</v>
      </c>
      <c r="Z1217" s="2"/>
      <c r="AA1217" s="23">
        <v>1</v>
      </c>
    </row>
    <row r="1218" spans="1:27" ht="43.2" x14ac:dyDescent="0.3">
      <c r="A1218" t="s">
        <v>32385</v>
      </c>
      <c r="B1218" s="2" t="s">
        <v>19</v>
      </c>
      <c r="C1218" s="2" t="s">
        <v>1473</v>
      </c>
      <c r="D1218" s="2" t="s">
        <v>1475</v>
      </c>
      <c r="E1218" s="2" t="s">
        <v>1799</v>
      </c>
      <c r="F1218" s="2" t="s">
        <v>2151</v>
      </c>
      <c r="G1218" s="2" t="s">
        <v>2215</v>
      </c>
      <c r="H1218" s="3" t="s">
        <v>2216</v>
      </c>
      <c r="I1218" s="3" t="s">
        <v>1805</v>
      </c>
      <c r="K1218" s="2" t="s">
        <v>36</v>
      </c>
      <c r="O1218" s="7" t="s">
        <v>32457</v>
      </c>
      <c r="P1218" s="7" t="s">
        <v>32441</v>
      </c>
      <c r="Q1218" s="2">
        <v>1</v>
      </c>
      <c r="R1218" s="2">
        <v>0</v>
      </c>
      <c r="S1218" s="2">
        <v>50</v>
      </c>
      <c r="T1218" s="2" t="s">
        <v>31210</v>
      </c>
      <c r="U1218" s="2"/>
      <c r="W1218" s="26">
        <v>579</v>
      </c>
      <c r="X1218" s="26">
        <v>579</v>
      </c>
      <c r="Y1218" s="2" t="s">
        <v>31186</v>
      </c>
      <c r="Z1218" s="2"/>
      <c r="AA1218" s="23">
        <v>1</v>
      </c>
    </row>
    <row r="1219" spans="1:27" ht="43.2" x14ac:dyDescent="0.3">
      <c r="A1219" t="s">
        <v>32385</v>
      </c>
      <c r="B1219" s="2" t="s">
        <v>19</v>
      </c>
      <c r="C1219" s="2" t="s">
        <v>1473</v>
      </c>
      <c r="D1219" s="2" t="s">
        <v>1475</v>
      </c>
      <c r="E1219" s="2" t="s">
        <v>1799</v>
      </c>
      <c r="F1219" s="2" t="s">
        <v>2151</v>
      </c>
      <c r="G1219" s="2" t="s">
        <v>2217</v>
      </c>
      <c r="H1219" s="3" t="s">
        <v>2218</v>
      </c>
      <c r="I1219" s="3" t="s">
        <v>1805</v>
      </c>
      <c r="K1219" s="2" t="s">
        <v>36</v>
      </c>
      <c r="O1219" s="7" t="s">
        <v>32457</v>
      </c>
      <c r="P1219" s="7" t="s">
        <v>32441</v>
      </c>
      <c r="Q1219" s="2">
        <v>1</v>
      </c>
      <c r="R1219" s="2">
        <v>0</v>
      </c>
      <c r="S1219" s="2">
        <v>50</v>
      </c>
      <c r="T1219" s="2" t="s">
        <v>31210</v>
      </c>
      <c r="U1219" s="2"/>
      <c r="W1219" s="26">
        <v>630</v>
      </c>
      <c r="X1219" s="26">
        <v>630</v>
      </c>
      <c r="Y1219" s="2" t="s">
        <v>31186</v>
      </c>
      <c r="Z1219" s="2"/>
      <c r="AA1219" s="23">
        <v>1</v>
      </c>
    </row>
    <row r="1220" spans="1:27" ht="43.2" x14ac:dyDescent="0.3">
      <c r="A1220" t="s">
        <v>32385</v>
      </c>
      <c r="B1220" s="2" t="s">
        <v>19</v>
      </c>
      <c r="C1220" s="2" t="s">
        <v>1473</v>
      </c>
      <c r="D1220" s="2" t="s">
        <v>1475</v>
      </c>
      <c r="E1220" s="2" t="s">
        <v>1799</v>
      </c>
      <c r="F1220" s="2" t="s">
        <v>2151</v>
      </c>
      <c r="G1220" s="2" t="s">
        <v>2219</v>
      </c>
      <c r="H1220" s="3" t="s">
        <v>2220</v>
      </c>
      <c r="I1220" s="3" t="s">
        <v>1805</v>
      </c>
      <c r="J1220" s="3">
        <v>1</v>
      </c>
      <c r="K1220" s="2" t="s">
        <v>36</v>
      </c>
      <c r="O1220" s="7" t="s">
        <v>32457</v>
      </c>
      <c r="P1220" s="7" t="s">
        <v>32441</v>
      </c>
      <c r="Q1220" s="2">
        <v>2</v>
      </c>
      <c r="R1220" s="2">
        <v>0</v>
      </c>
      <c r="S1220" s="2">
        <v>50</v>
      </c>
      <c r="T1220" s="2" t="s">
        <v>31210</v>
      </c>
      <c r="U1220" s="2"/>
      <c r="W1220" s="26">
        <v>150</v>
      </c>
      <c r="X1220" s="26">
        <v>150</v>
      </c>
      <c r="Y1220" s="2" t="s">
        <v>31186</v>
      </c>
      <c r="Z1220" s="2"/>
      <c r="AA1220" s="23">
        <v>1</v>
      </c>
    </row>
    <row r="1221" spans="1:27" ht="43.2" x14ac:dyDescent="0.3">
      <c r="A1221" t="s">
        <v>32385</v>
      </c>
      <c r="B1221" s="2" t="s">
        <v>19</v>
      </c>
      <c r="C1221" s="2" t="s">
        <v>1473</v>
      </c>
      <c r="D1221" s="2" t="s">
        <v>1475</v>
      </c>
      <c r="E1221" s="2" t="s">
        <v>1799</v>
      </c>
      <c r="F1221" s="2" t="s">
        <v>2151</v>
      </c>
      <c r="G1221" s="2" t="s">
        <v>2221</v>
      </c>
      <c r="H1221" s="3" t="s">
        <v>2222</v>
      </c>
      <c r="I1221" s="3" t="s">
        <v>1805</v>
      </c>
      <c r="K1221" s="2" t="s">
        <v>36</v>
      </c>
      <c r="O1221" s="7" t="s">
        <v>32457</v>
      </c>
      <c r="P1221" s="7" t="s">
        <v>32441</v>
      </c>
      <c r="Q1221" s="2">
        <v>2</v>
      </c>
      <c r="R1221" s="2">
        <v>0</v>
      </c>
      <c r="S1221" s="2">
        <v>50</v>
      </c>
      <c r="T1221" s="2" t="s">
        <v>31210</v>
      </c>
      <c r="U1221" s="2"/>
      <c r="W1221" s="26">
        <v>168</v>
      </c>
      <c r="X1221" s="26">
        <v>168</v>
      </c>
      <c r="Y1221" s="2" t="s">
        <v>31186</v>
      </c>
      <c r="Z1221" s="2"/>
      <c r="AA1221" s="23">
        <v>1</v>
      </c>
    </row>
    <row r="1222" spans="1:27" ht="43.2" x14ac:dyDescent="0.3">
      <c r="A1222" t="s">
        <v>32385</v>
      </c>
      <c r="B1222" s="2" t="s">
        <v>19</v>
      </c>
      <c r="C1222" s="2" t="s">
        <v>1473</v>
      </c>
      <c r="D1222" s="2" t="s">
        <v>1475</v>
      </c>
      <c r="E1222" s="2" t="s">
        <v>1799</v>
      </c>
      <c r="F1222" s="2" t="s">
        <v>2151</v>
      </c>
      <c r="G1222" s="2" t="s">
        <v>2223</v>
      </c>
      <c r="H1222" s="3" t="s">
        <v>2224</v>
      </c>
      <c r="I1222" s="3" t="s">
        <v>1805</v>
      </c>
      <c r="K1222" s="2" t="s">
        <v>36</v>
      </c>
      <c r="O1222" s="7" t="s">
        <v>32457</v>
      </c>
      <c r="P1222" s="7" t="s">
        <v>32441</v>
      </c>
      <c r="Q1222" s="2">
        <v>2</v>
      </c>
      <c r="R1222" s="2">
        <v>0</v>
      </c>
      <c r="S1222" s="2">
        <v>50</v>
      </c>
      <c r="T1222" s="2" t="s">
        <v>31210</v>
      </c>
      <c r="U1222" s="2"/>
      <c r="W1222" s="26">
        <v>219</v>
      </c>
      <c r="X1222" s="26">
        <v>219</v>
      </c>
      <c r="Y1222" s="2" t="s">
        <v>31186</v>
      </c>
      <c r="Z1222" s="2"/>
      <c r="AA1222" s="23">
        <v>1</v>
      </c>
    </row>
    <row r="1223" spans="1:27" ht="43.2" x14ac:dyDescent="0.3">
      <c r="A1223" t="s">
        <v>32385</v>
      </c>
      <c r="B1223" s="2" t="s">
        <v>19</v>
      </c>
      <c r="C1223" s="2" t="s">
        <v>1473</v>
      </c>
      <c r="D1223" s="2" t="s">
        <v>1475</v>
      </c>
      <c r="E1223" s="2" t="s">
        <v>1799</v>
      </c>
      <c r="F1223" s="2" t="s">
        <v>2151</v>
      </c>
      <c r="G1223" s="2" t="s">
        <v>2225</v>
      </c>
      <c r="H1223" s="3" t="s">
        <v>2226</v>
      </c>
      <c r="I1223" s="3" t="s">
        <v>1805</v>
      </c>
      <c r="J1223" s="3">
        <v>1</v>
      </c>
      <c r="K1223" s="2" t="s">
        <v>36</v>
      </c>
      <c r="O1223" s="7" t="s">
        <v>32457</v>
      </c>
      <c r="P1223" s="7" t="s">
        <v>32441</v>
      </c>
      <c r="Q1223" s="2">
        <v>2</v>
      </c>
      <c r="R1223" s="2">
        <v>0</v>
      </c>
      <c r="S1223" s="2">
        <v>50</v>
      </c>
      <c r="T1223" s="2" t="s">
        <v>31210</v>
      </c>
      <c r="U1223" s="2"/>
      <c r="W1223" s="26">
        <v>273</v>
      </c>
      <c r="X1223" s="26">
        <v>273</v>
      </c>
      <c r="Y1223" s="2" t="s">
        <v>31186</v>
      </c>
      <c r="Z1223" s="2"/>
      <c r="AA1223" s="23">
        <v>1</v>
      </c>
    </row>
    <row r="1224" spans="1:27" ht="43.2" x14ac:dyDescent="0.3">
      <c r="A1224" t="s">
        <v>32385</v>
      </c>
      <c r="B1224" s="2" t="s">
        <v>19</v>
      </c>
      <c r="C1224" s="2" t="s">
        <v>1473</v>
      </c>
      <c r="D1224" s="2" t="s">
        <v>1475</v>
      </c>
      <c r="E1224" s="2" t="s">
        <v>1799</v>
      </c>
      <c r="F1224" s="2" t="s">
        <v>2151</v>
      </c>
      <c r="G1224" s="2" t="s">
        <v>2227</v>
      </c>
      <c r="H1224" s="3" t="s">
        <v>2228</v>
      </c>
      <c r="I1224" s="3" t="s">
        <v>1805</v>
      </c>
      <c r="K1224" s="2" t="s">
        <v>36</v>
      </c>
      <c r="O1224" s="7" t="s">
        <v>32457</v>
      </c>
      <c r="P1224" s="7" t="s">
        <v>32441</v>
      </c>
      <c r="Q1224" s="2">
        <v>2</v>
      </c>
      <c r="R1224" s="2">
        <v>0</v>
      </c>
      <c r="S1224" s="2">
        <v>50</v>
      </c>
      <c r="T1224" s="2" t="s">
        <v>31210</v>
      </c>
      <c r="U1224" s="2"/>
      <c r="W1224" s="26">
        <v>325</v>
      </c>
      <c r="X1224" s="26">
        <v>325</v>
      </c>
      <c r="Y1224" s="2" t="s">
        <v>31186</v>
      </c>
      <c r="Z1224" s="2"/>
      <c r="AA1224" s="23">
        <v>1</v>
      </c>
    </row>
    <row r="1225" spans="1:27" ht="43.2" x14ac:dyDescent="0.3">
      <c r="A1225" t="s">
        <v>32385</v>
      </c>
      <c r="B1225" s="2" t="s">
        <v>19</v>
      </c>
      <c r="C1225" s="2" t="s">
        <v>1473</v>
      </c>
      <c r="D1225" s="2" t="s">
        <v>1475</v>
      </c>
      <c r="E1225" s="2" t="s">
        <v>1799</v>
      </c>
      <c r="F1225" s="2" t="s">
        <v>2151</v>
      </c>
      <c r="G1225" s="2" t="s">
        <v>2229</v>
      </c>
      <c r="H1225" s="3" t="s">
        <v>2230</v>
      </c>
      <c r="I1225" s="3" t="s">
        <v>1805</v>
      </c>
      <c r="K1225" s="2" t="s">
        <v>36</v>
      </c>
      <c r="O1225" s="7" t="s">
        <v>32457</v>
      </c>
      <c r="P1225" s="7" t="s">
        <v>32441</v>
      </c>
      <c r="Q1225" s="2">
        <v>2</v>
      </c>
      <c r="R1225" s="2">
        <v>0</v>
      </c>
      <c r="S1225" s="2">
        <v>50</v>
      </c>
      <c r="T1225" s="2" t="s">
        <v>31210</v>
      </c>
      <c r="U1225" s="2"/>
      <c r="W1225" s="26">
        <v>377</v>
      </c>
      <c r="X1225" s="26">
        <v>377</v>
      </c>
      <c r="Y1225" s="2" t="s">
        <v>31186</v>
      </c>
      <c r="Z1225" s="2"/>
      <c r="AA1225" s="23">
        <v>1</v>
      </c>
    </row>
    <row r="1226" spans="1:27" ht="43.2" x14ac:dyDescent="0.3">
      <c r="A1226" t="s">
        <v>32385</v>
      </c>
      <c r="B1226" s="2" t="s">
        <v>19</v>
      </c>
      <c r="C1226" s="2" t="s">
        <v>1473</v>
      </c>
      <c r="D1226" s="2" t="s">
        <v>1475</v>
      </c>
      <c r="E1226" s="2" t="s">
        <v>1799</v>
      </c>
      <c r="F1226" s="2" t="s">
        <v>2151</v>
      </c>
      <c r="G1226" s="2" t="s">
        <v>2231</v>
      </c>
      <c r="H1226" s="3" t="s">
        <v>2232</v>
      </c>
      <c r="I1226" s="3" t="s">
        <v>1805</v>
      </c>
      <c r="K1226" s="2" t="s">
        <v>36</v>
      </c>
      <c r="O1226" s="7" t="s">
        <v>32457</v>
      </c>
      <c r="P1226" s="7" t="s">
        <v>32441</v>
      </c>
      <c r="Q1226" s="2">
        <v>2</v>
      </c>
      <c r="R1226" s="2">
        <v>0</v>
      </c>
      <c r="S1226" s="2">
        <v>50</v>
      </c>
      <c r="T1226" s="2" t="s">
        <v>31210</v>
      </c>
      <c r="U1226" s="2"/>
      <c r="W1226" s="26">
        <v>426</v>
      </c>
      <c r="X1226" s="26">
        <v>426</v>
      </c>
      <c r="Y1226" s="2" t="s">
        <v>31186</v>
      </c>
      <c r="Z1226" s="2"/>
      <c r="AA1226" s="23">
        <v>1</v>
      </c>
    </row>
    <row r="1227" spans="1:27" ht="43.2" x14ac:dyDescent="0.3">
      <c r="A1227" t="s">
        <v>32385</v>
      </c>
      <c r="B1227" s="2" t="s">
        <v>19</v>
      </c>
      <c r="C1227" s="2" t="s">
        <v>1473</v>
      </c>
      <c r="D1227" s="2" t="s">
        <v>1475</v>
      </c>
      <c r="E1227" s="2" t="s">
        <v>1799</v>
      </c>
      <c r="F1227" s="2" t="s">
        <v>2151</v>
      </c>
      <c r="G1227" s="2" t="s">
        <v>2233</v>
      </c>
      <c r="H1227" s="3" t="s">
        <v>2234</v>
      </c>
      <c r="I1227" s="3" t="s">
        <v>1805</v>
      </c>
      <c r="K1227" s="2" t="s">
        <v>36</v>
      </c>
      <c r="O1227" s="7" t="s">
        <v>32457</v>
      </c>
      <c r="P1227" s="7" t="s">
        <v>32441</v>
      </c>
      <c r="Q1227" s="2">
        <v>2</v>
      </c>
      <c r="R1227" s="2">
        <v>0</v>
      </c>
      <c r="S1227" s="2">
        <v>50</v>
      </c>
      <c r="T1227" s="2" t="s">
        <v>31210</v>
      </c>
      <c r="U1227" s="2"/>
      <c r="W1227" s="26">
        <v>476</v>
      </c>
      <c r="X1227" s="26">
        <v>476</v>
      </c>
      <c r="Y1227" s="2" t="s">
        <v>31186</v>
      </c>
      <c r="Z1227" s="2"/>
      <c r="AA1227" s="23">
        <v>1</v>
      </c>
    </row>
    <row r="1228" spans="1:27" ht="43.2" x14ac:dyDescent="0.3">
      <c r="A1228" t="s">
        <v>32385</v>
      </c>
      <c r="B1228" s="2" t="s">
        <v>19</v>
      </c>
      <c r="C1228" s="2" t="s">
        <v>1473</v>
      </c>
      <c r="D1228" s="2" t="s">
        <v>1475</v>
      </c>
      <c r="E1228" s="2" t="s">
        <v>1799</v>
      </c>
      <c r="F1228" s="2" t="s">
        <v>2151</v>
      </c>
      <c r="G1228" s="2" t="s">
        <v>2235</v>
      </c>
      <c r="H1228" s="3" t="s">
        <v>2236</v>
      </c>
      <c r="I1228" s="3" t="s">
        <v>1805</v>
      </c>
      <c r="K1228" s="2" t="s">
        <v>36</v>
      </c>
      <c r="O1228" s="7" t="s">
        <v>32457</v>
      </c>
      <c r="P1228" s="7" t="s">
        <v>32441</v>
      </c>
      <c r="Q1228" s="2">
        <v>2</v>
      </c>
      <c r="R1228" s="2">
        <v>0</v>
      </c>
      <c r="S1228" s="2">
        <v>50</v>
      </c>
      <c r="T1228" s="2" t="s">
        <v>31210</v>
      </c>
      <c r="U1228" s="2"/>
      <c r="W1228" s="26">
        <v>529</v>
      </c>
      <c r="X1228" s="26">
        <v>529</v>
      </c>
      <c r="Y1228" s="2" t="s">
        <v>31186</v>
      </c>
      <c r="Z1228" s="2"/>
      <c r="AA1228" s="23">
        <v>1</v>
      </c>
    </row>
    <row r="1229" spans="1:27" ht="43.2" x14ac:dyDescent="0.3">
      <c r="A1229" t="s">
        <v>32385</v>
      </c>
      <c r="B1229" s="2" t="s">
        <v>19</v>
      </c>
      <c r="C1229" s="2" t="s">
        <v>1473</v>
      </c>
      <c r="D1229" s="2" t="s">
        <v>1475</v>
      </c>
      <c r="E1229" s="2" t="s">
        <v>1799</v>
      </c>
      <c r="F1229" s="2" t="s">
        <v>2151</v>
      </c>
      <c r="G1229" s="2" t="s">
        <v>2237</v>
      </c>
      <c r="H1229" s="3" t="s">
        <v>2238</v>
      </c>
      <c r="I1229" s="3" t="s">
        <v>1805</v>
      </c>
      <c r="K1229" s="2" t="s">
        <v>36</v>
      </c>
      <c r="O1229" s="7" t="s">
        <v>32457</v>
      </c>
      <c r="P1229" s="7" t="s">
        <v>32441</v>
      </c>
      <c r="Q1229" s="2">
        <v>2</v>
      </c>
      <c r="R1229" s="2">
        <v>0</v>
      </c>
      <c r="S1229" s="2">
        <v>50</v>
      </c>
      <c r="T1229" s="2" t="s">
        <v>31210</v>
      </c>
      <c r="U1229" s="2"/>
      <c r="W1229" s="26">
        <v>579</v>
      </c>
      <c r="X1229" s="26">
        <v>579</v>
      </c>
      <c r="Y1229" s="2" t="s">
        <v>31186</v>
      </c>
      <c r="Z1229" s="2"/>
      <c r="AA1229" s="23">
        <v>1</v>
      </c>
    </row>
    <row r="1230" spans="1:27" ht="43.2" x14ac:dyDescent="0.3">
      <c r="A1230" t="s">
        <v>32385</v>
      </c>
      <c r="B1230" s="2" t="s">
        <v>19</v>
      </c>
      <c r="C1230" s="2" t="s">
        <v>1473</v>
      </c>
      <c r="D1230" s="2" t="s">
        <v>1475</v>
      </c>
      <c r="E1230" s="2" t="s">
        <v>1799</v>
      </c>
      <c r="F1230" s="2" t="s">
        <v>2151</v>
      </c>
      <c r="G1230" s="2" t="s">
        <v>2239</v>
      </c>
      <c r="H1230" s="3" t="s">
        <v>2240</v>
      </c>
      <c r="I1230" s="3" t="s">
        <v>1805</v>
      </c>
      <c r="K1230" s="2" t="s">
        <v>36</v>
      </c>
      <c r="O1230" s="7" t="s">
        <v>32457</v>
      </c>
      <c r="P1230" s="7" t="s">
        <v>32441</v>
      </c>
      <c r="Q1230" s="2">
        <v>2</v>
      </c>
      <c r="R1230" s="2">
        <v>0</v>
      </c>
      <c r="S1230" s="2">
        <v>50</v>
      </c>
      <c r="T1230" s="2" t="s">
        <v>31210</v>
      </c>
      <c r="U1230" s="2"/>
      <c r="W1230" s="26">
        <v>630</v>
      </c>
      <c r="X1230" s="26">
        <v>630</v>
      </c>
      <c r="Y1230" s="2" t="s">
        <v>31186</v>
      </c>
      <c r="Z1230" s="2"/>
      <c r="AA1230" s="23">
        <v>1</v>
      </c>
    </row>
    <row r="1231" spans="1:27" x14ac:dyDescent="0.3">
      <c r="L1231" s="163" t="s">
        <v>0</v>
      </c>
      <c r="M1231" s="163"/>
      <c r="N1231" s="163"/>
      <c r="O1231" s="163" t="s">
        <v>1</v>
      </c>
      <c r="P1231" s="163"/>
      <c r="Q1231" s="163"/>
      <c r="R1231" s="172" t="s">
        <v>32323</v>
      </c>
      <c r="S1231" s="173"/>
      <c r="T1231" s="173"/>
      <c r="U1231" s="173"/>
      <c r="V1231" s="174"/>
      <c r="W1231" s="171" t="s">
        <v>31185</v>
      </c>
      <c r="X1231" s="171"/>
      <c r="Y1231" s="171"/>
      <c r="Z1231" s="171"/>
      <c r="AA1231" s="171"/>
    </row>
    <row r="1232" spans="1:27" ht="43.2" x14ac:dyDescent="0.3">
      <c r="A1232" t="s">
        <v>32460</v>
      </c>
      <c r="B1232" s="2" t="s">
        <v>19</v>
      </c>
      <c r="C1232" s="2" t="s">
        <v>1473</v>
      </c>
      <c r="D1232" s="2" t="s">
        <v>1475</v>
      </c>
      <c r="E1232" s="2" t="s">
        <v>1799</v>
      </c>
      <c r="F1232" s="2" t="s">
        <v>2241</v>
      </c>
      <c r="H1232" s="3" t="s">
        <v>2242</v>
      </c>
      <c r="K1232" s="2" t="s">
        <v>36</v>
      </c>
      <c r="L1232" s="35" t="s">
        <v>12</v>
      </c>
      <c r="M1232" s="35" t="s">
        <v>13</v>
      </c>
      <c r="N1232" s="35" t="s">
        <v>14</v>
      </c>
      <c r="O1232" s="46" t="s">
        <v>31196</v>
      </c>
      <c r="P1232" s="35" t="s">
        <v>31198</v>
      </c>
      <c r="Q1232" s="31" t="s">
        <v>32312</v>
      </c>
      <c r="R1232" s="36" t="s">
        <v>32319</v>
      </c>
      <c r="S1232" s="36" t="s">
        <v>32320</v>
      </c>
      <c r="T1232" s="36" t="s">
        <v>17</v>
      </c>
      <c r="U1232" s="36" t="s">
        <v>18</v>
      </c>
      <c r="V1232" s="36" t="s">
        <v>31184</v>
      </c>
      <c r="W1232" s="36" t="s">
        <v>32319</v>
      </c>
      <c r="X1232" s="36" t="s">
        <v>32320</v>
      </c>
      <c r="Y1232" s="36" t="s">
        <v>17</v>
      </c>
      <c r="Z1232" s="36" t="s">
        <v>18</v>
      </c>
      <c r="AA1232" s="36" t="s">
        <v>31184</v>
      </c>
    </row>
    <row r="1233" spans="1:27" ht="43.2" x14ac:dyDescent="0.3">
      <c r="A1233" t="s">
        <v>32385</v>
      </c>
      <c r="B1233" s="2" t="s">
        <v>19</v>
      </c>
      <c r="C1233" s="2" t="s">
        <v>1473</v>
      </c>
      <c r="D1233" s="2" t="s">
        <v>1475</v>
      </c>
      <c r="E1233" s="2" t="s">
        <v>1799</v>
      </c>
      <c r="F1233" s="2" t="s">
        <v>2241</v>
      </c>
      <c r="G1233" s="2" t="s">
        <v>2243</v>
      </c>
      <c r="H1233" s="3" t="s">
        <v>2244</v>
      </c>
      <c r="I1233" s="3" t="s">
        <v>1805</v>
      </c>
      <c r="J1233" s="3">
        <v>2</v>
      </c>
      <c r="K1233" s="2" t="s">
        <v>36</v>
      </c>
      <c r="O1233" s="7" t="s">
        <v>32458</v>
      </c>
      <c r="P1233" s="7" t="s">
        <v>32440</v>
      </c>
      <c r="Q1233" s="47" t="s">
        <v>32372</v>
      </c>
      <c r="R1233" s="47" t="s">
        <v>32370</v>
      </c>
      <c r="S1233" s="2">
        <v>50</v>
      </c>
      <c r="T1233" s="2" t="s">
        <v>31210</v>
      </c>
      <c r="V1233" s="2">
        <v>3</v>
      </c>
      <c r="W1233" s="26">
        <v>150</v>
      </c>
      <c r="X1233" s="26">
        <v>150</v>
      </c>
      <c r="Y1233" s="23" t="s">
        <v>31186</v>
      </c>
      <c r="AA1233" s="23">
        <v>1</v>
      </c>
    </row>
    <row r="1234" spans="1:27" ht="43.2" x14ac:dyDescent="0.3">
      <c r="A1234" t="s">
        <v>32385</v>
      </c>
      <c r="B1234" s="2" t="s">
        <v>19</v>
      </c>
      <c r="C1234" s="2" t="s">
        <v>1473</v>
      </c>
      <c r="D1234" s="2" t="s">
        <v>1475</v>
      </c>
      <c r="E1234" s="2" t="s">
        <v>1799</v>
      </c>
      <c r="F1234" s="2" t="s">
        <v>2241</v>
      </c>
      <c r="G1234" s="2" t="s">
        <v>2245</v>
      </c>
      <c r="H1234" s="3" t="s">
        <v>2246</v>
      </c>
      <c r="I1234" s="3" t="s">
        <v>1805</v>
      </c>
      <c r="J1234" s="3">
        <v>2</v>
      </c>
      <c r="K1234" s="2" t="s">
        <v>36</v>
      </c>
      <c r="O1234" s="7" t="s">
        <v>32458</v>
      </c>
      <c r="P1234" s="7" t="s">
        <v>32440</v>
      </c>
      <c r="Q1234" s="47" t="s">
        <v>32372</v>
      </c>
      <c r="R1234" s="47" t="s">
        <v>32370</v>
      </c>
      <c r="S1234" s="2">
        <v>50</v>
      </c>
      <c r="T1234" s="2" t="s">
        <v>31210</v>
      </c>
      <c r="V1234" s="2">
        <v>3</v>
      </c>
      <c r="W1234" s="26">
        <v>168</v>
      </c>
      <c r="X1234" s="26">
        <v>168</v>
      </c>
      <c r="Y1234" s="23" t="s">
        <v>31186</v>
      </c>
      <c r="AA1234" s="23">
        <v>1</v>
      </c>
    </row>
    <row r="1235" spans="1:27" ht="43.2" x14ac:dyDescent="0.3">
      <c r="A1235" t="s">
        <v>32385</v>
      </c>
      <c r="B1235" s="2" t="s">
        <v>19</v>
      </c>
      <c r="C1235" s="2" t="s">
        <v>1473</v>
      </c>
      <c r="D1235" s="2" t="s">
        <v>1475</v>
      </c>
      <c r="E1235" s="2" t="s">
        <v>1799</v>
      </c>
      <c r="F1235" s="2" t="s">
        <v>2241</v>
      </c>
      <c r="G1235" s="2" t="s">
        <v>2247</v>
      </c>
      <c r="H1235" s="3" t="s">
        <v>2248</v>
      </c>
      <c r="I1235" s="3" t="s">
        <v>1805</v>
      </c>
      <c r="J1235" s="3">
        <v>7</v>
      </c>
      <c r="K1235" s="2" t="s">
        <v>36</v>
      </c>
      <c r="O1235" s="7" t="s">
        <v>32458</v>
      </c>
      <c r="P1235" s="7" t="s">
        <v>32440</v>
      </c>
      <c r="Q1235" s="47" t="s">
        <v>32372</v>
      </c>
      <c r="R1235" s="47" t="s">
        <v>32370</v>
      </c>
      <c r="S1235" s="2">
        <v>50</v>
      </c>
      <c r="T1235" s="2" t="s">
        <v>31210</v>
      </c>
      <c r="V1235" s="2">
        <v>3</v>
      </c>
      <c r="W1235" s="26">
        <v>219</v>
      </c>
      <c r="X1235" s="26">
        <v>219</v>
      </c>
      <c r="Y1235" s="23" t="s">
        <v>31186</v>
      </c>
      <c r="AA1235" s="23">
        <v>1</v>
      </c>
    </row>
    <row r="1236" spans="1:27" ht="43.2" x14ac:dyDescent="0.3">
      <c r="A1236" t="s">
        <v>32385</v>
      </c>
      <c r="B1236" s="2" t="s">
        <v>19</v>
      </c>
      <c r="C1236" s="2" t="s">
        <v>1473</v>
      </c>
      <c r="D1236" s="2" t="s">
        <v>1475</v>
      </c>
      <c r="E1236" s="2" t="s">
        <v>1799</v>
      </c>
      <c r="F1236" s="2" t="s">
        <v>2241</v>
      </c>
      <c r="G1236" s="2" t="s">
        <v>2249</v>
      </c>
      <c r="H1236" s="3" t="s">
        <v>2250</v>
      </c>
      <c r="I1236" s="3" t="s">
        <v>1805</v>
      </c>
      <c r="J1236" s="3">
        <v>5</v>
      </c>
      <c r="K1236" s="2" t="s">
        <v>36</v>
      </c>
      <c r="O1236" s="7" t="s">
        <v>32458</v>
      </c>
      <c r="P1236" s="7" t="s">
        <v>32440</v>
      </c>
      <c r="Q1236" s="47" t="s">
        <v>32372</v>
      </c>
      <c r="R1236" s="47" t="s">
        <v>32370</v>
      </c>
      <c r="S1236" s="2">
        <v>50</v>
      </c>
      <c r="T1236" s="2" t="s">
        <v>31210</v>
      </c>
      <c r="V1236" s="2">
        <v>3</v>
      </c>
      <c r="W1236" s="26">
        <v>273</v>
      </c>
      <c r="X1236" s="26">
        <v>273</v>
      </c>
      <c r="Y1236" s="23" t="s">
        <v>31186</v>
      </c>
      <c r="AA1236" s="23">
        <v>1</v>
      </c>
    </row>
    <row r="1237" spans="1:27" ht="43.2" x14ac:dyDescent="0.3">
      <c r="A1237" t="s">
        <v>32385</v>
      </c>
      <c r="B1237" s="2" t="s">
        <v>19</v>
      </c>
      <c r="C1237" s="2" t="s">
        <v>1473</v>
      </c>
      <c r="D1237" s="2" t="s">
        <v>1475</v>
      </c>
      <c r="E1237" s="2" t="s">
        <v>1799</v>
      </c>
      <c r="F1237" s="2" t="s">
        <v>2241</v>
      </c>
      <c r="G1237" s="2" t="s">
        <v>2251</v>
      </c>
      <c r="H1237" s="3" t="s">
        <v>2252</v>
      </c>
      <c r="I1237" s="3" t="s">
        <v>1805</v>
      </c>
      <c r="J1237" s="3">
        <v>14</v>
      </c>
      <c r="K1237" s="2" t="s">
        <v>36</v>
      </c>
      <c r="O1237" s="7" t="s">
        <v>32458</v>
      </c>
      <c r="P1237" s="7" t="s">
        <v>32440</v>
      </c>
      <c r="Q1237" s="47" t="s">
        <v>32372</v>
      </c>
      <c r="R1237" s="47" t="s">
        <v>32370</v>
      </c>
      <c r="S1237" s="2">
        <v>50</v>
      </c>
      <c r="T1237" s="2" t="s">
        <v>31210</v>
      </c>
      <c r="V1237" s="2">
        <v>3</v>
      </c>
      <c r="W1237" s="26">
        <v>325</v>
      </c>
      <c r="X1237" s="26">
        <v>325</v>
      </c>
      <c r="Y1237" s="23" t="s">
        <v>31186</v>
      </c>
      <c r="AA1237" s="23">
        <v>1</v>
      </c>
    </row>
    <row r="1238" spans="1:27" ht="43.2" x14ac:dyDescent="0.3">
      <c r="A1238" t="s">
        <v>32385</v>
      </c>
      <c r="B1238" s="2" t="s">
        <v>19</v>
      </c>
      <c r="C1238" s="2" t="s">
        <v>1473</v>
      </c>
      <c r="D1238" s="2" t="s">
        <v>1475</v>
      </c>
      <c r="E1238" s="2" t="s">
        <v>1799</v>
      </c>
      <c r="F1238" s="2" t="s">
        <v>2241</v>
      </c>
      <c r="G1238" s="2" t="s">
        <v>2253</v>
      </c>
      <c r="H1238" s="3" t="s">
        <v>2254</v>
      </c>
      <c r="I1238" s="3" t="s">
        <v>1805</v>
      </c>
      <c r="J1238" s="3">
        <v>4</v>
      </c>
      <c r="K1238" s="2" t="s">
        <v>36</v>
      </c>
      <c r="O1238" s="7" t="s">
        <v>32458</v>
      </c>
      <c r="P1238" s="7" t="s">
        <v>32440</v>
      </c>
      <c r="Q1238" s="47" t="s">
        <v>32372</v>
      </c>
      <c r="R1238" s="47" t="s">
        <v>32370</v>
      </c>
      <c r="S1238" s="2">
        <v>50</v>
      </c>
      <c r="T1238" s="2" t="s">
        <v>31210</v>
      </c>
      <c r="V1238" s="2">
        <v>3</v>
      </c>
      <c r="W1238" s="26">
        <v>377</v>
      </c>
      <c r="X1238" s="26">
        <v>377</v>
      </c>
      <c r="Y1238" s="23" t="s">
        <v>31186</v>
      </c>
      <c r="AA1238" s="23">
        <v>1</v>
      </c>
    </row>
    <row r="1239" spans="1:27" ht="43.2" x14ac:dyDescent="0.3">
      <c r="A1239" t="s">
        <v>32385</v>
      </c>
      <c r="B1239" s="2" t="s">
        <v>19</v>
      </c>
      <c r="C1239" s="2" t="s">
        <v>1473</v>
      </c>
      <c r="D1239" s="2" t="s">
        <v>1475</v>
      </c>
      <c r="E1239" s="2" t="s">
        <v>1799</v>
      </c>
      <c r="F1239" s="2" t="s">
        <v>2241</v>
      </c>
      <c r="G1239" s="2" t="s">
        <v>2255</v>
      </c>
      <c r="H1239" s="3" t="s">
        <v>2256</v>
      </c>
      <c r="I1239" s="3" t="s">
        <v>1805</v>
      </c>
      <c r="J1239" s="3">
        <v>3</v>
      </c>
      <c r="K1239" s="2" t="s">
        <v>36</v>
      </c>
      <c r="O1239" s="7" t="s">
        <v>32458</v>
      </c>
      <c r="P1239" s="7" t="s">
        <v>32440</v>
      </c>
      <c r="Q1239" s="47" t="s">
        <v>32372</v>
      </c>
      <c r="R1239" s="47" t="s">
        <v>32370</v>
      </c>
      <c r="S1239" s="2">
        <v>50</v>
      </c>
      <c r="T1239" s="2" t="s">
        <v>31210</v>
      </c>
      <c r="V1239" s="2">
        <v>3</v>
      </c>
      <c r="W1239" s="26">
        <v>426</v>
      </c>
      <c r="X1239" s="26">
        <v>426</v>
      </c>
      <c r="Y1239" s="23" t="s">
        <v>31186</v>
      </c>
      <c r="AA1239" s="23">
        <v>1</v>
      </c>
    </row>
    <row r="1240" spans="1:27" ht="43.2" x14ac:dyDescent="0.3">
      <c r="A1240" t="s">
        <v>32385</v>
      </c>
      <c r="B1240" s="2" t="s">
        <v>19</v>
      </c>
      <c r="C1240" s="2" t="s">
        <v>1473</v>
      </c>
      <c r="D1240" s="2" t="s">
        <v>1475</v>
      </c>
      <c r="E1240" s="2" t="s">
        <v>1799</v>
      </c>
      <c r="F1240" s="2" t="s">
        <v>2241</v>
      </c>
      <c r="G1240" s="2" t="s">
        <v>2257</v>
      </c>
      <c r="H1240" s="3" t="s">
        <v>2258</v>
      </c>
      <c r="I1240" s="3" t="s">
        <v>1805</v>
      </c>
      <c r="K1240" s="2" t="s">
        <v>36</v>
      </c>
      <c r="O1240" s="7" t="s">
        <v>32458</v>
      </c>
      <c r="P1240" s="7" t="s">
        <v>32440</v>
      </c>
      <c r="Q1240" s="47" t="s">
        <v>32372</v>
      </c>
      <c r="R1240" s="47" t="s">
        <v>32370</v>
      </c>
      <c r="S1240" s="2">
        <v>50</v>
      </c>
      <c r="T1240" s="2" t="s">
        <v>31210</v>
      </c>
      <c r="V1240" s="2">
        <v>3</v>
      </c>
      <c r="W1240" s="26">
        <v>476</v>
      </c>
      <c r="X1240" s="26">
        <v>476</v>
      </c>
      <c r="Y1240" s="23" t="s">
        <v>31186</v>
      </c>
      <c r="AA1240" s="23">
        <v>1</v>
      </c>
    </row>
    <row r="1241" spans="1:27" ht="43.2" x14ac:dyDescent="0.3">
      <c r="A1241" t="s">
        <v>32385</v>
      </c>
      <c r="B1241" s="2" t="s">
        <v>19</v>
      </c>
      <c r="C1241" s="2" t="s">
        <v>1473</v>
      </c>
      <c r="D1241" s="2" t="s">
        <v>1475</v>
      </c>
      <c r="E1241" s="2" t="s">
        <v>1799</v>
      </c>
      <c r="F1241" s="2" t="s">
        <v>2241</v>
      </c>
      <c r="G1241" s="2" t="s">
        <v>2259</v>
      </c>
      <c r="H1241" s="3" t="s">
        <v>2260</v>
      </c>
      <c r="I1241" s="3" t="s">
        <v>1805</v>
      </c>
      <c r="J1241" s="3">
        <v>4</v>
      </c>
      <c r="K1241" s="2" t="s">
        <v>36</v>
      </c>
      <c r="O1241" s="7" t="s">
        <v>32458</v>
      </c>
      <c r="P1241" s="7" t="s">
        <v>32440</v>
      </c>
      <c r="Q1241" s="47" t="s">
        <v>32372</v>
      </c>
      <c r="R1241" s="47" t="s">
        <v>32370</v>
      </c>
      <c r="S1241" s="2">
        <v>50</v>
      </c>
      <c r="T1241" s="2" t="s">
        <v>31210</v>
      </c>
      <c r="V1241" s="2">
        <v>3</v>
      </c>
      <c r="W1241" s="26">
        <v>529</v>
      </c>
      <c r="X1241" s="26">
        <v>529</v>
      </c>
      <c r="Y1241" s="23" t="s">
        <v>31186</v>
      </c>
      <c r="AA1241" s="23">
        <v>1</v>
      </c>
    </row>
    <row r="1242" spans="1:27" ht="43.2" x14ac:dyDescent="0.3">
      <c r="A1242" t="s">
        <v>32385</v>
      </c>
      <c r="B1242" s="2" t="s">
        <v>19</v>
      </c>
      <c r="C1242" s="2" t="s">
        <v>1473</v>
      </c>
      <c r="D1242" s="2" t="s">
        <v>1475</v>
      </c>
      <c r="E1242" s="2" t="s">
        <v>1799</v>
      </c>
      <c r="F1242" s="2" t="s">
        <v>2241</v>
      </c>
      <c r="G1242" s="2" t="s">
        <v>2261</v>
      </c>
      <c r="H1242" s="3" t="s">
        <v>2262</v>
      </c>
      <c r="I1242" s="3" t="s">
        <v>1805</v>
      </c>
      <c r="K1242" s="2" t="s">
        <v>36</v>
      </c>
      <c r="O1242" s="7" t="s">
        <v>32458</v>
      </c>
      <c r="P1242" s="7" t="s">
        <v>32440</v>
      </c>
      <c r="Q1242" s="47" t="s">
        <v>32372</v>
      </c>
      <c r="R1242" s="47" t="s">
        <v>32370</v>
      </c>
      <c r="S1242" s="2">
        <v>50</v>
      </c>
      <c r="T1242" s="2" t="s">
        <v>31210</v>
      </c>
      <c r="V1242" s="2">
        <v>3</v>
      </c>
      <c r="W1242" s="26">
        <v>579</v>
      </c>
      <c r="X1242" s="26">
        <v>579</v>
      </c>
      <c r="Y1242" s="23" t="s">
        <v>31186</v>
      </c>
      <c r="AA1242" s="23">
        <v>1</v>
      </c>
    </row>
    <row r="1243" spans="1:27" ht="43.2" x14ac:dyDescent="0.3">
      <c r="A1243" t="s">
        <v>32385</v>
      </c>
      <c r="B1243" s="2" t="s">
        <v>19</v>
      </c>
      <c r="C1243" s="2" t="s">
        <v>1473</v>
      </c>
      <c r="D1243" s="2" t="s">
        <v>1475</v>
      </c>
      <c r="E1243" s="2" t="s">
        <v>1799</v>
      </c>
      <c r="F1243" s="2" t="s">
        <v>2241</v>
      </c>
      <c r="G1243" s="2" t="s">
        <v>2263</v>
      </c>
      <c r="H1243" s="3" t="s">
        <v>2264</v>
      </c>
      <c r="I1243" s="3" t="s">
        <v>1805</v>
      </c>
      <c r="K1243" s="2" t="s">
        <v>36</v>
      </c>
      <c r="O1243" s="7" t="s">
        <v>32458</v>
      </c>
      <c r="P1243" s="7" t="s">
        <v>32440</v>
      </c>
      <c r="Q1243" s="47" t="s">
        <v>32372</v>
      </c>
      <c r="R1243" s="47" t="s">
        <v>32370</v>
      </c>
      <c r="S1243" s="2">
        <v>50</v>
      </c>
      <c r="T1243" s="2" t="s">
        <v>31210</v>
      </c>
      <c r="V1243" s="2">
        <v>3</v>
      </c>
      <c r="W1243" s="26">
        <v>630</v>
      </c>
      <c r="X1243" s="26">
        <v>630</v>
      </c>
      <c r="Y1243" s="23" t="s">
        <v>31186</v>
      </c>
      <c r="AA1243" s="23">
        <v>1</v>
      </c>
    </row>
    <row r="1244" spans="1:27" ht="43.2" x14ac:dyDescent="0.3">
      <c r="A1244" t="s">
        <v>32385</v>
      </c>
      <c r="B1244" s="2" t="s">
        <v>19</v>
      </c>
      <c r="C1244" s="2" t="s">
        <v>1473</v>
      </c>
      <c r="D1244" s="2" t="s">
        <v>1475</v>
      </c>
      <c r="E1244" s="2" t="s">
        <v>1799</v>
      </c>
      <c r="F1244" s="2" t="s">
        <v>2241</v>
      </c>
      <c r="G1244" s="2" t="s">
        <v>2265</v>
      </c>
      <c r="H1244" s="3" t="s">
        <v>2266</v>
      </c>
      <c r="I1244" s="3" t="s">
        <v>1805</v>
      </c>
      <c r="J1244" s="3">
        <v>4</v>
      </c>
      <c r="K1244" s="2" t="s">
        <v>36</v>
      </c>
      <c r="O1244" s="7" t="s">
        <v>32458</v>
      </c>
      <c r="P1244" s="7" t="s">
        <v>32440</v>
      </c>
      <c r="Q1244" s="47" t="s">
        <v>32379</v>
      </c>
      <c r="R1244" s="47" t="s">
        <v>32370</v>
      </c>
      <c r="S1244" s="2">
        <v>50</v>
      </c>
      <c r="T1244" s="2" t="s">
        <v>31210</v>
      </c>
      <c r="V1244" s="2">
        <v>3</v>
      </c>
      <c r="W1244" s="26">
        <v>150</v>
      </c>
      <c r="X1244" s="26">
        <v>150</v>
      </c>
      <c r="Y1244" s="23" t="s">
        <v>31186</v>
      </c>
      <c r="AA1244" s="23">
        <v>1</v>
      </c>
    </row>
    <row r="1245" spans="1:27" ht="43.2" x14ac:dyDescent="0.3">
      <c r="A1245" t="s">
        <v>32385</v>
      </c>
      <c r="B1245" s="2" t="s">
        <v>19</v>
      </c>
      <c r="C1245" s="2" t="s">
        <v>1473</v>
      </c>
      <c r="D1245" s="2" t="s">
        <v>1475</v>
      </c>
      <c r="E1245" s="2" t="s">
        <v>1799</v>
      </c>
      <c r="F1245" s="2" t="s">
        <v>2241</v>
      </c>
      <c r="G1245" s="2" t="s">
        <v>2267</v>
      </c>
      <c r="H1245" s="3" t="s">
        <v>2268</v>
      </c>
      <c r="I1245" s="3" t="s">
        <v>1805</v>
      </c>
      <c r="J1245" s="3">
        <v>8</v>
      </c>
      <c r="K1245" s="2" t="s">
        <v>36</v>
      </c>
      <c r="O1245" s="7" t="s">
        <v>32458</v>
      </c>
      <c r="P1245" s="7" t="s">
        <v>32440</v>
      </c>
      <c r="Q1245" s="47" t="s">
        <v>32379</v>
      </c>
      <c r="R1245" s="47" t="s">
        <v>32370</v>
      </c>
      <c r="S1245" s="2">
        <v>50</v>
      </c>
      <c r="T1245" s="2" t="s">
        <v>31210</v>
      </c>
      <c r="V1245" s="2">
        <v>3</v>
      </c>
      <c r="W1245" s="26">
        <v>168</v>
      </c>
      <c r="X1245" s="26">
        <v>168</v>
      </c>
      <c r="Y1245" s="23" t="s">
        <v>31186</v>
      </c>
      <c r="AA1245" s="23">
        <v>1</v>
      </c>
    </row>
    <row r="1246" spans="1:27" ht="43.2" x14ac:dyDescent="0.3">
      <c r="A1246" t="s">
        <v>32385</v>
      </c>
      <c r="B1246" s="2" t="s">
        <v>19</v>
      </c>
      <c r="C1246" s="2" t="s">
        <v>1473</v>
      </c>
      <c r="D1246" s="2" t="s">
        <v>1475</v>
      </c>
      <c r="E1246" s="2" t="s">
        <v>1799</v>
      </c>
      <c r="F1246" s="2" t="s">
        <v>2241</v>
      </c>
      <c r="G1246" s="2" t="s">
        <v>2269</v>
      </c>
      <c r="H1246" s="3" t="s">
        <v>2270</v>
      </c>
      <c r="I1246" s="3" t="s">
        <v>1805</v>
      </c>
      <c r="J1246" s="3">
        <v>446</v>
      </c>
      <c r="K1246" s="2" t="s">
        <v>36</v>
      </c>
      <c r="O1246" s="7" t="s">
        <v>32458</v>
      </c>
      <c r="P1246" s="7" t="s">
        <v>32440</v>
      </c>
      <c r="Q1246" s="47" t="s">
        <v>32379</v>
      </c>
      <c r="R1246" s="47" t="s">
        <v>32370</v>
      </c>
      <c r="S1246" s="2">
        <v>50</v>
      </c>
      <c r="T1246" s="2" t="s">
        <v>31210</v>
      </c>
      <c r="V1246" s="2">
        <v>3</v>
      </c>
      <c r="W1246" s="26">
        <v>219</v>
      </c>
      <c r="X1246" s="26">
        <v>219</v>
      </c>
      <c r="Y1246" s="23" t="s">
        <v>31186</v>
      </c>
      <c r="AA1246" s="23">
        <v>1</v>
      </c>
    </row>
    <row r="1247" spans="1:27" ht="43.2" x14ac:dyDescent="0.3">
      <c r="A1247" t="s">
        <v>32385</v>
      </c>
      <c r="B1247" s="2" t="s">
        <v>19</v>
      </c>
      <c r="C1247" s="2" t="s">
        <v>1473</v>
      </c>
      <c r="D1247" s="2" t="s">
        <v>1475</v>
      </c>
      <c r="E1247" s="2" t="s">
        <v>1799</v>
      </c>
      <c r="F1247" s="2" t="s">
        <v>2241</v>
      </c>
      <c r="G1247" s="2" t="s">
        <v>2271</v>
      </c>
      <c r="H1247" s="3" t="s">
        <v>2272</v>
      </c>
      <c r="I1247" s="3" t="s">
        <v>1805</v>
      </c>
      <c r="J1247" s="3">
        <v>14</v>
      </c>
      <c r="K1247" s="2" t="s">
        <v>36</v>
      </c>
      <c r="O1247" s="7" t="s">
        <v>32458</v>
      </c>
      <c r="P1247" s="7" t="s">
        <v>32440</v>
      </c>
      <c r="Q1247" s="47" t="s">
        <v>32379</v>
      </c>
      <c r="R1247" s="47" t="s">
        <v>32370</v>
      </c>
      <c r="S1247" s="2">
        <v>50</v>
      </c>
      <c r="T1247" s="2" t="s">
        <v>31210</v>
      </c>
      <c r="V1247" s="2">
        <v>3</v>
      </c>
      <c r="W1247" s="26">
        <v>273</v>
      </c>
      <c r="X1247" s="26">
        <v>273</v>
      </c>
      <c r="Y1247" s="23" t="s">
        <v>31186</v>
      </c>
      <c r="AA1247" s="23">
        <v>1</v>
      </c>
    </row>
    <row r="1248" spans="1:27" ht="43.2" x14ac:dyDescent="0.3">
      <c r="A1248" t="s">
        <v>32385</v>
      </c>
      <c r="B1248" s="2" t="s">
        <v>19</v>
      </c>
      <c r="C1248" s="2" t="s">
        <v>1473</v>
      </c>
      <c r="D1248" s="2" t="s">
        <v>1475</v>
      </c>
      <c r="E1248" s="2" t="s">
        <v>1799</v>
      </c>
      <c r="F1248" s="2" t="s">
        <v>2241</v>
      </c>
      <c r="G1248" s="2" t="s">
        <v>2273</v>
      </c>
      <c r="H1248" s="3" t="s">
        <v>2274</v>
      </c>
      <c r="I1248" s="3" t="s">
        <v>1805</v>
      </c>
      <c r="J1248" s="3">
        <v>85</v>
      </c>
      <c r="K1248" s="2" t="s">
        <v>36</v>
      </c>
      <c r="O1248" s="7" t="s">
        <v>32458</v>
      </c>
      <c r="P1248" s="7" t="s">
        <v>32440</v>
      </c>
      <c r="Q1248" s="47" t="s">
        <v>32379</v>
      </c>
      <c r="R1248" s="47" t="s">
        <v>32370</v>
      </c>
      <c r="S1248" s="2">
        <v>50</v>
      </c>
      <c r="T1248" s="2" t="s">
        <v>31210</v>
      </c>
      <c r="V1248" s="2">
        <v>3</v>
      </c>
      <c r="W1248" s="26">
        <v>325</v>
      </c>
      <c r="X1248" s="26">
        <v>325</v>
      </c>
      <c r="Y1248" s="23" t="s">
        <v>31186</v>
      </c>
      <c r="AA1248" s="23">
        <v>1</v>
      </c>
    </row>
    <row r="1249" spans="1:27" ht="43.2" x14ac:dyDescent="0.3">
      <c r="A1249" t="s">
        <v>32385</v>
      </c>
      <c r="B1249" s="2" t="s">
        <v>19</v>
      </c>
      <c r="C1249" s="2" t="s">
        <v>1473</v>
      </c>
      <c r="D1249" s="2" t="s">
        <v>1475</v>
      </c>
      <c r="E1249" s="2" t="s">
        <v>1799</v>
      </c>
      <c r="F1249" s="2" t="s">
        <v>2241</v>
      </c>
      <c r="G1249" s="2" t="s">
        <v>2275</v>
      </c>
      <c r="H1249" s="3" t="s">
        <v>2276</v>
      </c>
      <c r="I1249" s="3" t="s">
        <v>1805</v>
      </c>
      <c r="J1249" s="3">
        <v>27</v>
      </c>
      <c r="K1249" s="2" t="s">
        <v>36</v>
      </c>
      <c r="O1249" s="7" t="s">
        <v>32458</v>
      </c>
      <c r="P1249" s="7" t="s">
        <v>32440</v>
      </c>
      <c r="Q1249" s="47" t="s">
        <v>32379</v>
      </c>
      <c r="R1249" s="47" t="s">
        <v>32370</v>
      </c>
      <c r="S1249" s="2">
        <v>50</v>
      </c>
      <c r="T1249" s="2" t="s">
        <v>31210</v>
      </c>
      <c r="V1249" s="2">
        <v>3</v>
      </c>
      <c r="W1249" s="26">
        <v>377</v>
      </c>
      <c r="X1249" s="26">
        <v>377</v>
      </c>
      <c r="Y1249" s="23" t="s">
        <v>31186</v>
      </c>
      <c r="AA1249" s="23">
        <v>1</v>
      </c>
    </row>
    <row r="1250" spans="1:27" ht="43.2" x14ac:dyDescent="0.3">
      <c r="A1250" t="s">
        <v>32385</v>
      </c>
      <c r="B1250" s="2" t="s">
        <v>19</v>
      </c>
      <c r="C1250" s="2" t="s">
        <v>1473</v>
      </c>
      <c r="D1250" s="2" t="s">
        <v>1475</v>
      </c>
      <c r="E1250" s="2" t="s">
        <v>1799</v>
      </c>
      <c r="F1250" s="2" t="s">
        <v>2241</v>
      </c>
      <c r="G1250" s="2" t="s">
        <v>2277</v>
      </c>
      <c r="H1250" s="3" t="s">
        <v>2278</v>
      </c>
      <c r="I1250" s="3" t="s">
        <v>1805</v>
      </c>
      <c r="J1250" s="3">
        <v>49</v>
      </c>
      <c r="K1250" s="2" t="s">
        <v>36</v>
      </c>
      <c r="O1250" s="7" t="s">
        <v>32458</v>
      </c>
      <c r="P1250" s="7" t="s">
        <v>32440</v>
      </c>
      <c r="Q1250" s="47" t="s">
        <v>32379</v>
      </c>
      <c r="R1250" s="47" t="s">
        <v>32370</v>
      </c>
      <c r="S1250" s="2">
        <v>50</v>
      </c>
      <c r="T1250" s="2" t="s">
        <v>31210</v>
      </c>
      <c r="V1250" s="2">
        <v>3</v>
      </c>
      <c r="W1250" s="26">
        <v>426</v>
      </c>
      <c r="X1250" s="26">
        <v>426</v>
      </c>
      <c r="Y1250" s="23" t="s">
        <v>31186</v>
      </c>
      <c r="AA1250" s="23">
        <v>1</v>
      </c>
    </row>
    <row r="1251" spans="1:27" ht="43.2" x14ac:dyDescent="0.3">
      <c r="A1251" t="s">
        <v>32385</v>
      </c>
      <c r="B1251" s="2" t="s">
        <v>19</v>
      </c>
      <c r="C1251" s="2" t="s">
        <v>1473</v>
      </c>
      <c r="D1251" s="2" t="s">
        <v>1475</v>
      </c>
      <c r="E1251" s="2" t="s">
        <v>1799</v>
      </c>
      <c r="F1251" s="2" t="s">
        <v>2241</v>
      </c>
      <c r="G1251" s="2" t="s">
        <v>2279</v>
      </c>
      <c r="H1251" s="3" t="s">
        <v>2280</v>
      </c>
      <c r="I1251" s="3" t="s">
        <v>1805</v>
      </c>
      <c r="J1251" s="3">
        <v>2</v>
      </c>
      <c r="K1251" s="2" t="s">
        <v>36</v>
      </c>
      <c r="O1251" s="7" t="s">
        <v>32458</v>
      </c>
      <c r="P1251" s="7" t="s">
        <v>32440</v>
      </c>
      <c r="Q1251" s="47" t="s">
        <v>32379</v>
      </c>
      <c r="R1251" s="47" t="s">
        <v>32370</v>
      </c>
      <c r="S1251" s="2">
        <v>50</v>
      </c>
      <c r="T1251" s="2" t="s">
        <v>31210</v>
      </c>
      <c r="V1251" s="2">
        <v>3</v>
      </c>
      <c r="W1251" s="26">
        <v>476</v>
      </c>
      <c r="X1251" s="26">
        <v>476</v>
      </c>
      <c r="Y1251" s="23" t="s">
        <v>31186</v>
      </c>
      <c r="AA1251" s="23">
        <v>1</v>
      </c>
    </row>
    <row r="1252" spans="1:27" ht="43.2" x14ac:dyDescent="0.3">
      <c r="A1252" t="s">
        <v>32385</v>
      </c>
      <c r="B1252" s="2" t="s">
        <v>19</v>
      </c>
      <c r="C1252" s="2" t="s">
        <v>1473</v>
      </c>
      <c r="D1252" s="2" t="s">
        <v>1475</v>
      </c>
      <c r="E1252" s="2" t="s">
        <v>1799</v>
      </c>
      <c r="F1252" s="2" t="s">
        <v>2241</v>
      </c>
      <c r="G1252" s="2" t="s">
        <v>2281</v>
      </c>
      <c r="H1252" s="3" t="s">
        <v>2282</v>
      </c>
      <c r="I1252" s="3" t="s">
        <v>1805</v>
      </c>
      <c r="J1252" s="3">
        <v>28</v>
      </c>
      <c r="K1252" s="2" t="s">
        <v>36</v>
      </c>
      <c r="O1252" s="7" t="s">
        <v>32458</v>
      </c>
      <c r="P1252" s="7" t="s">
        <v>32440</v>
      </c>
      <c r="Q1252" s="47" t="s">
        <v>32379</v>
      </c>
      <c r="R1252" s="47" t="s">
        <v>32370</v>
      </c>
      <c r="S1252" s="2">
        <v>50</v>
      </c>
      <c r="T1252" s="2" t="s">
        <v>31210</v>
      </c>
      <c r="V1252" s="2">
        <v>3</v>
      </c>
      <c r="W1252" s="26">
        <v>529</v>
      </c>
      <c r="X1252" s="26">
        <v>529</v>
      </c>
      <c r="Y1252" s="23" t="s">
        <v>31186</v>
      </c>
      <c r="AA1252" s="23">
        <v>1</v>
      </c>
    </row>
    <row r="1253" spans="1:27" ht="43.2" x14ac:dyDescent="0.3">
      <c r="A1253" t="s">
        <v>32385</v>
      </c>
      <c r="B1253" s="2" t="s">
        <v>19</v>
      </c>
      <c r="C1253" s="2" t="s">
        <v>1473</v>
      </c>
      <c r="D1253" s="2" t="s">
        <v>1475</v>
      </c>
      <c r="E1253" s="2" t="s">
        <v>1799</v>
      </c>
      <c r="F1253" s="2" t="s">
        <v>2241</v>
      </c>
      <c r="G1253" s="2" t="s">
        <v>2283</v>
      </c>
      <c r="H1253" s="3" t="s">
        <v>2284</v>
      </c>
      <c r="I1253" s="3" t="s">
        <v>1805</v>
      </c>
      <c r="K1253" s="2" t="s">
        <v>36</v>
      </c>
      <c r="O1253" s="7" t="s">
        <v>32458</v>
      </c>
      <c r="P1253" s="7" t="s">
        <v>32440</v>
      </c>
      <c r="Q1253" s="47" t="s">
        <v>32379</v>
      </c>
      <c r="R1253" s="47" t="s">
        <v>32370</v>
      </c>
      <c r="S1253" s="2">
        <v>50</v>
      </c>
      <c r="T1253" s="2" t="s">
        <v>31210</v>
      </c>
      <c r="V1253" s="2">
        <v>3</v>
      </c>
      <c r="W1253" s="26">
        <v>579</v>
      </c>
      <c r="X1253" s="26">
        <v>579</v>
      </c>
      <c r="Y1253" s="23" t="s">
        <v>31186</v>
      </c>
      <c r="AA1253" s="23">
        <v>1</v>
      </c>
    </row>
    <row r="1254" spans="1:27" ht="43.2" x14ac:dyDescent="0.3">
      <c r="A1254" t="s">
        <v>32385</v>
      </c>
      <c r="B1254" s="2" t="s">
        <v>19</v>
      </c>
      <c r="C1254" s="2" t="s">
        <v>1473</v>
      </c>
      <c r="D1254" s="2" t="s">
        <v>1475</v>
      </c>
      <c r="E1254" s="2" t="s">
        <v>1799</v>
      </c>
      <c r="F1254" s="2" t="s">
        <v>2241</v>
      </c>
      <c r="G1254" s="2" t="s">
        <v>2285</v>
      </c>
      <c r="H1254" s="3" t="s">
        <v>2286</v>
      </c>
      <c r="I1254" s="3" t="s">
        <v>1805</v>
      </c>
      <c r="K1254" s="2" t="s">
        <v>36</v>
      </c>
      <c r="O1254" s="7" t="s">
        <v>32458</v>
      </c>
      <c r="P1254" s="7" t="s">
        <v>32440</v>
      </c>
      <c r="Q1254" s="47" t="s">
        <v>32379</v>
      </c>
      <c r="R1254" s="47" t="s">
        <v>32370</v>
      </c>
      <c r="S1254" s="2">
        <v>50</v>
      </c>
      <c r="T1254" s="2" t="s">
        <v>31210</v>
      </c>
      <c r="V1254" s="2">
        <v>3</v>
      </c>
      <c r="W1254" s="26">
        <v>630</v>
      </c>
      <c r="X1254" s="26">
        <v>630</v>
      </c>
      <c r="Y1254" s="23" t="s">
        <v>31186</v>
      </c>
      <c r="AA1254" s="23">
        <v>1</v>
      </c>
    </row>
    <row r="1255" spans="1:27" ht="43.2" x14ac:dyDescent="0.3">
      <c r="A1255" t="s">
        <v>32385</v>
      </c>
      <c r="B1255" s="2" t="s">
        <v>19</v>
      </c>
      <c r="C1255" s="2" t="s">
        <v>1473</v>
      </c>
      <c r="D1255" s="2" t="s">
        <v>1475</v>
      </c>
      <c r="E1255" s="2" t="s">
        <v>1799</v>
      </c>
      <c r="F1255" s="2" t="s">
        <v>2241</v>
      </c>
      <c r="G1255" s="2" t="s">
        <v>2287</v>
      </c>
      <c r="H1255" s="3" t="s">
        <v>2288</v>
      </c>
      <c r="I1255" s="3" t="s">
        <v>1805</v>
      </c>
      <c r="J1255" s="3">
        <v>3</v>
      </c>
      <c r="K1255" s="2" t="s">
        <v>36</v>
      </c>
      <c r="O1255" s="7" t="s">
        <v>32458</v>
      </c>
      <c r="P1255" s="7" t="s">
        <v>32441</v>
      </c>
      <c r="Q1255" s="47" t="s">
        <v>32372</v>
      </c>
      <c r="R1255" s="47" t="s">
        <v>32370</v>
      </c>
      <c r="S1255" s="2">
        <v>50</v>
      </c>
      <c r="T1255" s="2" t="s">
        <v>31210</v>
      </c>
      <c r="V1255" s="2">
        <v>3</v>
      </c>
      <c r="W1255" s="26">
        <v>150</v>
      </c>
      <c r="X1255" s="26">
        <v>150</v>
      </c>
      <c r="Y1255" s="23" t="s">
        <v>31186</v>
      </c>
      <c r="AA1255" s="23">
        <v>1</v>
      </c>
    </row>
    <row r="1256" spans="1:27" ht="43.2" x14ac:dyDescent="0.3">
      <c r="A1256" t="s">
        <v>32385</v>
      </c>
      <c r="B1256" s="2" t="s">
        <v>19</v>
      </c>
      <c r="C1256" s="2" t="s">
        <v>1473</v>
      </c>
      <c r="D1256" s="2" t="s">
        <v>1475</v>
      </c>
      <c r="E1256" s="2" t="s">
        <v>1799</v>
      </c>
      <c r="F1256" s="2" t="s">
        <v>2241</v>
      </c>
      <c r="G1256" s="2" t="s">
        <v>2289</v>
      </c>
      <c r="H1256" s="3" t="s">
        <v>2290</v>
      </c>
      <c r="I1256" s="3" t="s">
        <v>1805</v>
      </c>
      <c r="J1256" s="3">
        <v>1</v>
      </c>
      <c r="K1256" s="2" t="s">
        <v>36</v>
      </c>
      <c r="O1256" s="7" t="s">
        <v>32458</v>
      </c>
      <c r="P1256" s="7" t="s">
        <v>32441</v>
      </c>
      <c r="Q1256" s="47" t="s">
        <v>32372</v>
      </c>
      <c r="R1256" s="47" t="s">
        <v>32370</v>
      </c>
      <c r="S1256" s="2">
        <v>50</v>
      </c>
      <c r="T1256" s="2" t="s">
        <v>31210</v>
      </c>
      <c r="V1256" s="2">
        <v>3</v>
      </c>
      <c r="W1256" s="26">
        <v>168</v>
      </c>
      <c r="X1256" s="26">
        <v>168</v>
      </c>
      <c r="Y1256" s="23" t="s">
        <v>31186</v>
      </c>
      <c r="AA1256" s="23">
        <v>1</v>
      </c>
    </row>
    <row r="1257" spans="1:27" ht="43.2" x14ac:dyDescent="0.3">
      <c r="A1257" t="s">
        <v>32385</v>
      </c>
      <c r="B1257" s="2" t="s">
        <v>19</v>
      </c>
      <c r="C1257" s="2" t="s">
        <v>1473</v>
      </c>
      <c r="D1257" s="2" t="s">
        <v>1475</v>
      </c>
      <c r="E1257" s="2" t="s">
        <v>1799</v>
      </c>
      <c r="F1257" s="2" t="s">
        <v>2241</v>
      </c>
      <c r="G1257" s="2" t="s">
        <v>2291</v>
      </c>
      <c r="H1257" s="3" t="s">
        <v>2292</v>
      </c>
      <c r="I1257" s="3" t="s">
        <v>1805</v>
      </c>
      <c r="J1257" s="3">
        <v>23</v>
      </c>
      <c r="K1257" s="2" t="s">
        <v>36</v>
      </c>
      <c r="O1257" s="7" t="s">
        <v>32458</v>
      </c>
      <c r="P1257" s="7" t="s">
        <v>32441</v>
      </c>
      <c r="Q1257" s="47" t="s">
        <v>32372</v>
      </c>
      <c r="R1257" s="47" t="s">
        <v>32370</v>
      </c>
      <c r="S1257" s="2">
        <v>50</v>
      </c>
      <c r="T1257" s="2" t="s">
        <v>31210</v>
      </c>
      <c r="V1257" s="2">
        <v>3</v>
      </c>
      <c r="W1257" s="26">
        <v>219</v>
      </c>
      <c r="X1257" s="26">
        <v>219</v>
      </c>
      <c r="Y1257" s="23" t="s">
        <v>31186</v>
      </c>
      <c r="AA1257" s="23">
        <v>1</v>
      </c>
    </row>
    <row r="1258" spans="1:27" ht="43.2" x14ac:dyDescent="0.3">
      <c r="A1258" t="s">
        <v>32385</v>
      </c>
      <c r="B1258" s="2" t="s">
        <v>19</v>
      </c>
      <c r="C1258" s="2" t="s">
        <v>1473</v>
      </c>
      <c r="D1258" s="2" t="s">
        <v>1475</v>
      </c>
      <c r="E1258" s="2" t="s">
        <v>1799</v>
      </c>
      <c r="F1258" s="2" t="s">
        <v>2241</v>
      </c>
      <c r="G1258" s="2" t="s">
        <v>2293</v>
      </c>
      <c r="H1258" s="3" t="s">
        <v>2294</v>
      </c>
      <c r="I1258" s="3" t="s">
        <v>1805</v>
      </c>
      <c r="J1258" s="3">
        <v>2</v>
      </c>
      <c r="K1258" s="2" t="s">
        <v>36</v>
      </c>
      <c r="O1258" s="7" t="s">
        <v>32458</v>
      </c>
      <c r="P1258" s="7" t="s">
        <v>32441</v>
      </c>
      <c r="Q1258" s="47" t="s">
        <v>32372</v>
      </c>
      <c r="R1258" s="47" t="s">
        <v>32370</v>
      </c>
      <c r="S1258" s="2">
        <v>50</v>
      </c>
      <c r="T1258" s="2" t="s">
        <v>31210</v>
      </c>
      <c r="V1258" s="2">
        <v>3</v>
      </c>
      <c r="W1258" s="26">
        <v>273</v>
      </c>
      <c r="X1258" s="26">
        <v>273</v>
      </c>
      <c r="Y1258" s="23" t="s">
        <v>31186</v>
      </c>
      <c r="AA1258" s="23">
        <v>1</v>
      </c>
    </row>
    <row r="1259" spans="1:27" ht="43.2" x14ac:dyDescent="0.3">
      <c r="A1259" t="s">
        <v>32385</v>
      </c>
      <c r="B1259" s="2" t="s">
        <v>19</v>
      </c>
      <c r="C1259" s="2" t="s">
        <v>1473</v>
      </c>
      <c r="D1259" s="2" t="s">
        <v>1475</v>
      </c>
      <c r="E1259" s="2" t="s">
        <v>1799</v>
      </c>
      <c r="F1259" s="2" t="s">
        <v>2241</v>
      </c>
      <c r="G1259" s="2" t="s">
        <v>2295</v>
      </c>
      <c r="H1259" s="3" t="s">
        <v>2296</v>
      </c>
      <c r="I1259" s="3" t="s">
        <v>1805</v>
      </c>
      <c r="J1259" s="3">
        <v>9</v>
      </c>
      <c r="K1259" s="2" t="s">
        <v>36</v>
      </c>
      <c r="O1259" s="7" t="s">
        <v>32458</v>
      </c>
      <c r="P1259" s="7" t="s">
        <v>32441</v>
      </c>
      <c r="Q1259" s="47" t="s">
        <v>32372</v>
      </c>
      <c r="R1259" s="47" t="s">
        <v>32370</v>
      </c>
      <c r="S1259" s="2">
        <v>50</v>
      </c>
      <c r="T1259" s="2" t="s">
        <v>31210</v>
      </c>
      <c r="V1259" s="2">
        <v>3</v>
      </c>
      <c r="W1259" s="26">
        <v>325</v>
      </c>
      <c r="X1259" s="26">
        <v>325</v>
      </c>
      <c r="Y1259" s="23" t="s">
        <v>31186</v>
      </c>
      <c r="AA1259" s="23">
        <v>1</v>
      </c>
    </row>
    <row r="1260" spans="1:27" ht="43.2" x14ac:dyDescent="0.3">
      <c r="A1260" t="s">
        <v>32385</v>
      </c>
      <c r="B1260" s="2" t="s">
        <v>19</v>
      </c>
      <c r="C1260" s="2" t="s">
        <v>1473</v>
      </c>
      <c r="D1260" s="2" t="s">
        <v>1475</v>
      </c>
      <c r="E1260" s="2" t="s">
        <v>1799</v>
      </c>
      <c r="F1260" s="2" t="s">
        <v>2241</v>
      </c>
      <c r="G1260" s="2" t="s">
        <v>2297</v>
      </c>
      <c r="H1260" s="3" t="s">
        <v>2298</v>
      </c>
      <c r="I1260" s="3" t="s">
        <v>1805</v>
      </c>
      <c r="J1260" s="3">
        <v>5</v>
      </c>
      <c r="K1260" s="2" t="s">
        <v>36</v>
      </c>
      <c r="O1260" s="7" t="s">
        <v>32458</v>
      </c>
      <c r="P1260" s="7" t="s">
        <v>32441</v>
      </c>
      <c r="Q1260" s="47" t="s">
        <v>32372</v>
      </c>
      <c r="R1260" s="47" t="s">
        <v>32370</v>
      </c>
      <c r="S1260" s="2">
        <v>50</v>
      </c>
      <c r="T1260" s="2" t="s">
        <v>31210</v>
      </c>
      <c r="V1260" s="2">
        <v>3</v>
      </c>
      <c r="W1260" s="26">
        <v>377</v>
      </c>
      <c r="X1260" s="26">
        <v>377</v>
      </c>
      <c r="Y1260" s="23" t="s">
        <v>31186</v>
      </c>
      <c r="AA1260" s="23">
        <v>1</v>
      </c>
    </row>
    <row r="1261" spans="1:27" ht="43.2" x14ac:dyDescent="0.3">
      <c r="A1261" t="s">
        <v>32385</v>
      </c>
      <c r="B1261" s="2" t="s">
        <v>19</v>
      </c>
      <c r="C1261" s="2" t="s">
        <v>1473</v>
      </c>
      <c r="D1261" s="2" t="s">
        <v>1475</v>
      </c>
      <c r="E1261" s="2" t="s">
        <v>1799</v>
      </c>
      <c r="F1261" s="2" t="s">
        <v>2241</v>
      </c>
      <c r="G1261" s="2" t="s">
        <v>2299</v>
      </c>
      <c r="H1261" s="3" t="s">
        <v>2300</v>
      </c>
      <c r="I1261" s="3" t="s">
        <v>1805</v>
      </c>
      <c r="J1261" s="3">
        <v>14</v>
      </c>
      <c r="K1261" s="2" t="s">
        <v>36</v>
      </c>
      <c r="O1261" s="7" t="s">
        <v>32458</v>
      </c>
      <c r="P1261" s="7" t="s">
        <v>32441</v>
      </c>
      <c r="Q1261" s="47" t="s">
        <v>32372</v>
      </c>
      <c r="R1261" s="47" t="s">
        <v>32370</v>
      </c>
      <c r="S1261" s="2">
        <v>50</v>
      </c>
      <c r="T1261" s="2" t="s">
        <v>31210</v>
      </c>
      <c r="V1261" s="2">
        <v>3</v>
      </c>
      <c r="W1261" s="26">
        <v>426</v>
      </c>
      <c r="X1261" s="26">
        <v>426</v>
      </c>
      <c r="Y1261" s="23" t="s">
        <v>31186</v>
      </c>
      <c r="AA1261" s="23">
        <v>1</v>
      </c>
    </row>
    <row r="1262" spans="1:27" ht="43.2" x14ac:dyDescent="0.3">
      <c r="A1262" t="s">
        <v>32385</v>
      </c>
      <c r="B1262" s="2" t="s">
        <v>19</v>
      </c>
      <c r="C1262" s="2" t="s">
        <v>1473</v>
      </c>
      <c r="D1262" s="2" t="s">
        <v>1475</v>
      </c>
      <c r="E1262" s="2" t="s">
        <v>1799</v>
      </c>
      <c r="F1262" s="2" t="s">
        <v>2241</v>
      </c>
      <c r="G1262" s="2" t="s">
        <v>2301</v>
      </c>
      <c r="H1262" s="3" t="s">
        <v>2302</v>
      </c>
      <c r="I1262" s="3" t="s">
        <v>1805</v>
      </c>
      <c r="K1262" s="2" t="s">
        <v>36</v>
      </c>
      <c r="O1262" s="7" t="s">
        <v>32458</v>
      </c>
      <c r="P1262" s="7" t="s">
        <v>32441</v>
      </c>
      <c r="Q1262" s="47" t="s">
        <v>32372</v>
      </c>
      <c r="R1262" s="47" t="s">
        <v>32370</v>
      </c>
      <c r="S1262" s="2">
        <v>50</v>
      </c>
      <c r="T1262" s="2" t="s">
        <v>31210</v>
      </c>
      <c r="V1262" s="2">
        <v>3</v>
      </c>
      <c r="W1262" s="26">
        <v>476</v>
      </c>
      <c r="X1262" s="26">
        <v>476</v>
      </c>
      <c r="Y1262" s="23" t="s">
        <v>31186</v>
      </c>
      <c r="AA1262" s="23">
        <v>1</v>
      </c>
    </row>
    <row r="1263" spans="1:27" ht="43.2" x14ac:dyDescent="0.3">
      <c r="A1263" t="s">
        <v>32385</v>
      </c>
      <c r="B1263" s="2" t="s">
        <v>19</v>
      </c>
      <c r="C1263" s="2" t="s">
        <v>1473</v>
      </c>
      <c r="D1263" s="2" t="s">
        <v>1475</v>
      </c>
      <c r="E1263" s="2" t="s">
        <v>1799</v>
      </c>
      <c r="F1263" s="2" t="s">
        <v>2241</v>
      </c>
      <c r="G1263" s="2" t="s">
        <v>2303</v>
      </c>
      <c r="H1263" s="3" t="s">
        <v>2304</v>
      </c>
      <c r="I1263" s="3" t="s">
        <v>1805</v>
      </c>
      <c r="J1263" s="3">
        <v>20</v>
      </c>
      <c r="K1263" s="2" t="s">
        <v>36</v>
      </c>
      <c r="O1263" s="7" t="s">
        <v>32458</v>
      </c>
      <c r="P1263" s="7" t="s">
        <v>32441</v>
      </c>
      <c r="Q1263" s="47" t="s">
        <v>32372</v>
      </c>
      <c r="R1263" s="47" t="s">
        <v>32370</v>
      </c>
      <c r="S1263" s="2">
        <v>50</v>
      </c>
      <c r="T1263" s="2" t="s">
        <v>31210</v>
      </c>
      <c r="V1263" s="2">
        <v>3</v>
      </c>
      <c r="W1263" s="26">
        <v>529</v>
      </c>
      <c r="X1263" s="26">
        <v>529</v>
      </c>
      <c r="Y1263" s="23" t="s">
        <v>31186</v>
      </c>
      <c r="AA1263" s="23">
        <v>1</v>
      </c>
    </row>
    <row r="1264" spans="1:27" ht="43.2" x14ac:dyDescent="0.3">
      <c r="A1264" t="s">
        <v>32385</v>
      </c>
      <c r="B1264" s="2" t="s">
        <v>19</v>
      </c>
      <c r="C1264" s="2" t="s">
        <v>1473</v>
      </c>
      <c r="D1264" s="2" t="s">
        <v>1475</v>
      </c>
      <c r="E1264" s="2" t="s">
        <v>1799</v>
      </c>
      <c r="F1264" s="2" t="s">
        <v>2241</v>
      </c>
      <c r="G1264" s="2" t="s">
        <v>2305</v>
      </c>
      <c r="H1264" s="3" t="s">
        <v>2306</v>
      </c>
      <c r="I1264" s="3" t="s">
        <v>1805</v>
      </c>
      <c r="K1264" s="2" t="s">
        <v>36</v>
      </c>
      <c r="O1264" s="7" t="s">
        <v>32458</v>
      </c>
      <c r="P1264" s="7" t="s">
        <v>32441</v>
      </c>
      <c r="Q1264" s="47" t="s">
        <v>32372</v>
      </c>
      <c r="R1264" s="47" t="s">
        <v>32370</v>
      </c>
      <c r="S1264" s="2">
        <v>50</v>
      </c>
      <c r="T1264" s="2" t="s">
        <v>31210</v>
      </c>
      <c r="V1264" s="2">
        <v>3</v>
      </c>
      <c r="W1264" s="26">
        <v>579</v>
      </c>
      <c r="X1264" s="26">
        <v>579</v>
      </c>
      <c r="Y1264" s="23" t="s">
        <v>31186</v>
      </c>
      <c r="AA1264" s="23">
        <v>1</v>
      </c>
    </row>
    <row r="1265" spans="1:27" ht="43.2" x14ac:dyDescent="0.3">
      <c r="A1265" t="s">
        <v>32385</v>
      </c>
      <c r="B1265" s="2" t="s">
        <v>19</v>
      </c>
      <c r="C1265" s="2" t="s">
        <v>1473</v>
      </c>
      <c r="D1265" s="2" t="s">
        <v>1475</v>
      </c>
      <c r="E1265" s="2" t="s">
        <v>1799</v>
      </c>
      <c r="F1265" s="2" t="s">
        <v>2241</v>
      </c>
      <c r="G1265" s="2" t="s">
        <v>2307</v>
      </c>
      <c r="H1265" s="3" t="s">
        <v>2308</v>
      </c>
      <c r="I1265" s="3" t="s">
        <v>1805</v>
      </c>
      <c r="J1265" s="3">
        <v>9</v>
      </c>
      <c r="K1265" s="2" t="s">
        <v>36</v>
      </c>
      <c r="O1265" s="7" t="s">
        <v>32458</v>
      </c>
      <c r="P1265" s="7" t="s">
        <v>32441</v>
      </c>
      <c r="Q1265" s="47" t="s">
        <v>32372</v>
      </c>
      <c r="R1265" s="47" t="s">
        <v>32370</v>
      </c>
      <c r="S1265" s="2">
        <v>50</v>
      </c>
      <c r="T1265" s="2" t="s">
        <v>31210</v>
      </c>
      <c r="V1265" s="2">
        <v>3</v>
      </c>
      <c r="W1265" s="26">
        <v>630</v>
      </c>
      <c r="X1265" s="26">
        <v>630</v>
      </c>
      <c r="Y1265" s="23" t="s">
        <v>31186</v>
      </c>
      <c r="AA1265" s="23">
        <v>1</v>
      </c>
    </row>
    <row r="1266" spans="1:27" ht="43.2" x14ac:dyDescent="0.3">
      <c r="A1266" t="s">
        <v>32385</v>
      </c>
      <c r="B1266" s="2" t="s">
        <v>19</v>
      </c>
      <c r="C1266" s="2" t="s">
        <v>1473</v>
      </c>
      <c r="D1266" s="2" t="s">
        <v>1475</v>
      </c>
      <c r="E1266" s="2" t="s">
        <v>1799</v>
      </c>
      <c r="F1266" s="2" t="s">
        <v>2241</v>
      </c>
      <c r="G1266" s="2" t="s">
        <v>2309</v>
      </c>
      <c r="H1266" s="3" t="s">
        <v>2310</v>
      </c>
      <c r="I1266" s="3" t="s">
        <v>1805</v>
      </c>
      <c r="J1266" s="3">
        <v>12</v>
      </c>
      <c r="K1266" s="2" t="s">
        <v>36</v>
      </c>
      <c r="O1266" s="7" t="s">
        <v>32458</v>
      </c>
      <c r="P1266" s="7" t="s">
        <v>32441</v>
      </c>
      <c r="Q1266" s="47" t="s">
        <v>32379</v>
      </c>
      <c r="R1266" s="47" t="s">
        <v>32370</v>
      </c>
      <c r="S1266" s="2">
        <v>50</v>
      </c>
      <c r="T1266" s="2" t="s">
        <v>31210</v>
      </c>
      <c r="V1266" s="2">
        <v>3</v>
      </c>
      <c r="W1266" s="26">
        <v>150</v>
      </c>
      <c r="X1266" s="26">
        <v>150</v>
      </c>
      <c r="Y1266" s="23" t="s">
        <v>31186</v>
      </c>
      <c r="AA1266" s="23">
        <v>1</v>
      </c>
    </row>
    <row r="1267" spans="1:27" ht="43.2" x14ac:dyDescent="0.3">
      <c r="A1267" t="s">
        <v>32385</v>
      </c>
      <c r="B1267" s="2" t="s">
        <v>19</v>
      </c>
      <c r="C1267" s="2" t="s">
        <v>1473</v>
      </c>
      <c r="D1267" s="2" t="s">
        <v>1475</v>
      </c>
      <c r="E1267" s="2" t="s">
        <v>1799</v>
      </c>
      <c r="F1267" s="2" t="s">
        <v>2241</v>
      </c>
      <c r="G1267" s="2" t="s">
        <v>2311</v>
      </c>
      <c r="H1267" s="3" t="s">
        <v>2312</v>
      </c>
      <c r="I1267" s="3" t="s">
        <v>1805</v>
      </c>
      <c r="J1267" s="3">
        <v>11</v>
      </c>
      <c r="K1267" s="2" t="s">
        <v>36</v>
      </c>
      <c r="O1267" s="7" t="s">
        <v>32458</v>
      </c>
      <c r="P1267" s="7" t="s">
        <v>32441</v>
      </c>
      <c r="Q1267" s="47" t="s">
        <v>32379</v>
      </c>
      <c r="R1267" s="47" t="s">
        <v>32370</v>
      </c>
      <c r="S1267" s="2">
        <v>50</v>
      </c>
      <c r="T1267" s="2" t="s">
        <v>31210</v>
      </c>
      <c r="V1267" s="2">
        <v>3</v>
      </c>
      <c r="W1267" s="26">
        <v>168</v>
      </c>
      <c r="X1267" s="26">
        <v>168</v>
      </c>
      <c r="Y1267" s="23" t="s">
        <v>31186</v>
      </c>
      <c r="AA1267" s="23">
        <v>1</v>
      </c>
    </row>
    <row r="1268" spans="1:27" ht="43.2" x14ac:dyDescent="0.3">
      <c r="A1268" t="s">
        <v>32385</v>
      </c>
      <c r="B1268" s="2" t="s">
        <v>19</v>
      </c>
      <c r="C1268" s="2" t="s">
        <v>1473</v>
      </c>
      <c r="D1268" s="2" t="s">
        <v>1475</v>
      </c>
      <c r="E1268" s="2" t="s">
        <v>1799</v>
      </c>
      <c r="F1268" s="2" t="s">
        <v>2241</v>
      </c>
      <c r="G1268" s="2" t="s">
        <v>2313</v>
      </c>
      <c r="H1268" s="3" t="s">
        <v>2314</v>
      </c>
      <c r="I1268" s="3" t="s">
        <v>1805</v>
      </c>
      <c r="J1268" s="3">
        <v>357</v>
      </c>
      <c r="K1268" s="2" t="s">
        <v>36</v>
      </c>
      <c r="O1268" s="7" t="s">
        <v>32458</v>
      </c>
      <c r="P1268" s="7" t="s">
        <v>32441</v>
      </c>
      <c r="Q1268" s="47" t="s">
        <v>32379</v>
      </c>
      <c r="R1268" s="47" t="s">
        <v>32370</v>
      </c>
      <c r="S1268" s="2">
        <v>50</v>
      </c>
      <c r="T1268" s="2" t="s">
        <v>31210</v>
      </c>
      <c r="V1268" s="2">
        <v>3</v>
      </c>
      <c r="W1268" s="26">
        <v>219</v>
      </c>
      <c r="X1268" s="26">
        <v>219</v>
      </c>
      <c r="Y1268" s="23" t="s">
        <v>31186</v>
      </c>
      <c r="AA1268" s="23">
        <v>1</v>
      </c>
    </row>
    <row r="1269" spans="1:27" ht="43.2" x14ac:dyDescent="0.3">
      <c r="A1269" t="s">
        <v>32385</v>
      </c>
      <c r="B1269" s="2" t="s">
        <v>19</v>
      </c>
      <c r="C1269" s="2" t="s">
        <v>1473</v>
      </c>
      <c r="D1269" s="2" t="s">
        <v>1475</v>
      </c>
      <c r="E1269" s="2" t="s">
        <v>1799</v>
      </c>
      <c r="F1269" s="2" t="s">
        <v>2241</v>
      </c>
      <c r="G1269" s="2" t="s">
        <v>2315</v>
      </c>
      <c r="H1269" s="3" t="s">
        <v>2316</v>
      </c>
      <c r="I1269" s="3" t="s">
        <v>1805</v>
      </c>
      <c r="J1269" s="3">
        <v>9</v>
      </c>
      <c r="K1269" s="2" t="s">
        <v>36</v>
      </c>
      <c r="O1269" s="7" t="s">
        <v>32458</v>
      </c>
      <c r="P1269" s="7" t="s">
        <v>32441</v>
      </c>
      <c r="Q1269" s="47" t="s">
        <v>32379</v>
      </c>
      <c r="R1269" s="47" t="s">
        <v>32370</v>
      </c>
      <c r="S1269" s="2">
        <v>50</v>
      </c>
      <c r="T1269" s="2" t="s">
        <v>31210</v>
      </c>
      <c r="V1269" s="2">
        <v>3</v>
      </c>
      <c r="W1269" s="26">
        <v>273</v>
      </c>
      <c r="X1269" s="26">
        <v>273</v>
      </c>
      <c r="Y1269" s="23" t="s">
        <v>31186</v>
      </c>
      <c r="AA1269" s="23">
        <v>1</v>
      </c>
    </row>
    <row r="1270" spans="1:27" ht="43.2" x14ac:dyDescent="0.3">
      <c r="A1270" t="s">
        <v>32385</v>
      </c>
      <c r="B1270" s="2" t="s">
        <v>19</v>
      </c>
      <c r="C1270" s="2" t="s">
        <v>1473</v>
      </c>
      <c r="D1270" s="2" t="s">
        <v>1475</v>
      </c>
      <c r="E1270" s="2" t="s">
        <v>1799</v>
      </c>
      <c r="F1270" s="2" t="s">
        <v>2241</v>
      </c>
      <c r="G1270" s="2" t="s">
        <v>2317</v>
      </c>
      <c r="H1270" s="3" t="s">
        <v>2318</v>
      </c>
      <c r="I1270" s="3" t="s">
        <v>1805</v>
      </c>
      <c r="J1270" s="3">
        <v>178</v>
      </c>
      <c r="K1270" s="2" t="s">
        <v>36</v>
      </c>
      <c r="O1270" s="7" t="s">
        <v>32458</v>
      </c>
      <c r="P1270" s="7" t="s">
        <v>32441</v>
      </c>
      <c r="Q1270" s="47" t="s">
        <v>32379</v>
      </c>
      <c r="R1270" s="47" t="s">
        <v>32370</v>
      </c>
      <c r="S1270" s="2">
        <v>50</v>
      </c>
      <c r="T1270" s="2" t="s">
        <v>31210</v>
      </c>
      <c r="V1270" s="2">
        <v>3</v>
      </c>
      <c r="W1270" s="26">
        <v>325</v>
      </c>
      <c r="X1270" s="26">
        <v>325</v>
      </c>
      <c r="Y1270" s="23" t="s">
        <v>31186</v>
      </c>
      <c r="AA1270" s="23">
        <v>1</v>
      </c>
    </row>
    <row r="1271" spans="1:27" ht="43.2" x14ac:dyDescent="0.3">
      <c r="A1271" t="s">
        <v>32385</v>
      </c>
      <c r="B1271" s="2" t="s">
        <v>19</v>
      </c>
      <c r="C1271" s="2" t="s">
        <v>1473</v>
      </c>
      <c r="D1271" s="2" t="s">
        <v>1475</v>
      </c>
      <c r="E1271" s="2" t="s">
        <v>1799</v>
      </c>
      <c r="F1271" s="2" t="s">
        <v>2241</v>
      </c>
      <c r="G1271" s="2" t="s">
        <v>2319</v>
      </c>
      <c r="H1271" s="3" t="s">
        <v>2320</v>
      </c>
      <c r="I1271" s="3" t="s">
        <v>1805</v>
      </c>
      <c r="J1271" s="3">
        <v>47</v>
      </c>
      <c r="K1271" s="2" t="s">
        <v>36</v>
      </c>
      <c r="O1271" s="7" t="s">
        <v>32458</v>
      </c>
      <c r="P1271" s="7" t="s">
        <v>32441</v>
      </c>
      <c r="Q1271" s="47" t="s">
        <v>32379</v>
      </c>
      <c r="R1271" s="47" t="s">
        <v>32370</v>
      </c>
      <c r="S1271" s="2">
        <v>50</v>
      </c>
      <c r="T1271" s="2" t="s">
        <v>31210</v>
      </c>
      <c r="V1271" s="2">
        <v>3</v>
      </c>
      <c r="W1271" s="26">
        <v>377</v>
      </c>
      <c r="X1271" s="26">
        <v>377</v>
      </c>
      <c r="Y1271" s="23" t="s">
        <v>31186</v>
      </c>
      <c r="AA1271" s="23">
        <v>1</v>
      </c>
    </row>
    <row r="1272" spans="1:27" ht="43.2" x14ac:dyDescent="0.3">
      <c r="A1272" t="s">
        <v>32385</v>
      </c>
      <c r="B1272" s="2" t="s">
        <v>19</v>
      </c>
      <c r="C1272" s="2" t="s">
        <v>1473</v>
      </c>
      <c r="D1272" s="2" t="s">
        <v>1475</v>
      </c>
      <c r="E1272" s="2" t="s">
        <v>1799</v>
      </c>
      <c r="F1272" s="2" t="s">
        <v>2241</v>
      </c>
      <c r="G1272" s="2" t="s">
        <v>2321</v>
      </c>
      <c r="H1272" s="3" t="s">
        <v>2322</v>
      </c>
      <c r="I1272" s="3" t="s">
        <v>1805</v>
      </c>
      <c r="J1272" s="3">
        <v>155</v>
      </c>
      <c r="K1272" s="2" t="s">
        <v>36</v>
      </c>
      <c r="O1272" s="7" t="s">
        <v>32458</v>
      </c>
      <c r="P1272" s="7" t="s">
        <v>32441</v>
      </c>
      <c r="Q1272" s="47" t="s">
        <v>32379</v>
      </c>
      <c r="R1272" s="47" t="s">
        <v>32370</v>
      </c>
      <c r="S1272" s="2">
        <v>50</v>
      </c>
      <c r="T1272" s="2" t="s">
        <v>31210</v>
      </c>
      <c r="V1272" s="2">
        <v>3</v>
      </c>
      <c r="W1272" s="26">
        <v>426</v>
      </c>
      <c r="X1272" s="26">
        <v>426</v>
      </c>
      <c r="Y1272" s="23" t="s">
        <v>31186</v>
      </c>
      <c r="AA1272" s="23">
        <v>1</v>
      </c>
    </row>
    <row r="1273" spans="1:27" ht="43.2" x14ac:dyDescent="0.3">
      <c r="A1273" t="s">
        <v>32385</v>
      </c>
      <c r="B1273" s="2" t="s">
        <v>19</v>
      </c>
      <c r="C1273" s="2" t="s">
        <v>1473</v>
      </c>
      <c r="D1273" s="2" t="s">
        <v>1475</v>
      </c>
      <c r="E1273" s="2" t="s">
        <v>1799</v>
      </c>
      <c r="F1273" s="2" t="s">
        <v>2241</v>
      </c>
      <c r="G1273" s="2" t="s">
        <v>2323</v>
      </c>
      <c r="H1273" s="3" t="s">
        <v>2324</v>
      </c>
      <c r="I1273" s="3" t="s">
        <v>1805</v>
      </c>
      <c r="J1273" s="3">
        <v>1</v>
      </c>
      <c r="K1273" s="2" t="s">
        <v>36</v>
      </c>
      <c r="O1273" s="7" t="s">
        <v>32458</v>
      </c>
      <c r="P1273" s="7" t="s">
        <v>32441</v>
      </c>
      <c r="Q1273" s="47" t="s">
        <v>32379</v>
      </c>
      <c r="R1273" s="47" t="s">
        <v>32370</v>
      </c>
      <c r="S1273" s="2">
        <v>50</v>
      </c>
      <c r="T1273" s="2" t="s">
        <v>31210</v>
      </c>
      <c r="V1273" s="2">
        <v>3</v>
      </c>
      <c r="W1273" s="26">
        <v>476</v>
      </c>
      <c r="X1273" s="26">
        <v>476</v>
      </c>
      <c r="Y1273" s="23" t="s">
        <v>31186</v>
      </c>
      <c r="AA1273" s="23">
        <v>1</v>
      </c>
    </row>
    <row r="1274" spans="1:27" ht="43.2" x14ac:dyDescent="0.3">
      <c r="A1274" t="s">
        <v>32385</v>
      </c>
      <c r="B1274" s="2" t="s">
        <v>19</v>
      </c>
      <c r="C1274" s="2" t="s">
        <v>1473</v>
      </c>
      <c r="D1274" s="2" t="s">
        <v>1475</v>
      </c>
      <c r="E1274" s="2" t="s">
        <v>1799</v>
      </c>
      <c r="F1274" s="2" t="s">
        <v>2241</v>
      </c>
      <c r="G1274" s="2" t="s">
        <v>2325</v>
      </c>
      <c r="H1274" s="3" t="s">
        <v>2326</v>
      </c>
      <c r="I1274" s="3" t="s">
        <v>1805</v>
      </c>
      <c r="J1274" s="3">
        <v>134</v>
      </c>
      <c r="K1274" s="2" t="s">
        <v>36</v>
      </c>
      <c r="O1274" s="7" t="s">
        <v>32458</v>
      </c>
      <c r="P1274" s="7" t="s">
        <v>32441</v>
      </c>
      <c r="Q1274" s="47" t="s">
        <v>32379</v>
      </c>
      <c r="R1274" s="47" t="s">
        <v>32370</v>
      </c>
      <c r="S1274" s="2">
        <v>50</v>
      </c>
      <c r="T1274" s="2" t="s">
        <v>31210</v>
      </c>
      <c r="V1274" s="2">
        <v>3</v>
      </c>
      <c r="W1274" s="26">
        <v>529</v>
      </c>
      <c r="X1274" s="26">
        <v>529</v>
      </c>
      <c r="Y1274" s="23" t="s">
        <v>31186</v>
      </c>
      <c r="AA1274" s="23">
        <v>1</v>
      </c>
    </row>
    <row r="1275" spans="1:27" ht="43.2" x14ac:dyDescent="0.3">
      <c r="A1275" t="s">
        <v>32385</v>
      </c>
      <c r="B1275" s="2" t="s">
        <v>19</v>
      </c>
      <c r="C1275" s="2" t="s">
        <v>1473</v>
      </c>
      <c r="D1275" s="2" t="s">
        <v>1475</v>
      </c>
      <c r="E1275" s="2" t="s">
        <v>1799</v>
      </c>
      <c r="F1275" s="2" t="s">
        <v>2241</v>
      </c>
      <c r="G1275" s="2" t="s">
        <v>2327</v>
      </c>
      <c r="H1275" s="3" t="s">
        <v>2328</v>
      </c>
      <c r="I1275" s="3" t="s">
        <v>1805</v>
      </c>
      <c r="K1275" s="2" t="s">
        <v>36</v>
      </c>
      <c r="O1275" s="7" t="s">
        <v>32458</v>
      </c>
      <c r="P1275" s="7" t="s">
        <v>32441</v>
      </c>
      <c r="Q1275" s="47" t="s">
        <v>32379</v>
      </c>
      <c r="R1275" s="47" t="s">
        <v>32370</v>
      </c>
      <c r="S1275" s="2">
        <v>50</v>
      </c>
      <c r="T1275" s="2" t="s">
        <v>31210</v>
      </c>
      <c r="V1275" s="2">
        <v>3</v>
      </c>
      <c r="W1275" s="26">
        <v>579</v>
      </c>
      <c r="X1275" s="26">
        <v>579</v>
      </c>
      <c r="Y1275" s="23" t="s">
        <v>31186</v>
      </c>
      <c r="AA1275" s="23">
        <v>1</v>
      </c>
    </row>
    <row r="1276" spans="1:27" ht="43.2" x14ac:dyDescent="0.3">
      <c r="A1276" t="s">
        <v>32385</v>
      </c>
      <c r="B1276" s="2" t="s">
        <v>19</v>
      </c>
      <c r="C1276" s="2" t="s">
        <v>1473</v>
      </c>
      <c r="D1276" s="2" t="s">
        <v>1475</v>
      </c>
      <c r="E1276" s="2" t="s">
        <v>1799</v>
      </c>
      <c r="F1276" s="2" t="s">
        <v>2241</v>
      </c>
      <c r="G1276" s="2" t="s">
        <v>2329</v>
      </c>
      <c r="H1276" s="3" t="s">
        <v>2330</v>
      </c>
      <c r="I1276" s="3" t="s">
        <v>1805</v>
      </c>
      <c r="J1276" s="3">
        <v>25</v>
      </c>
      <c r="K1276" s="2" t="s">
        <v>36</v>
      </c>
      <c r="O1276" s="7" t="s">
        <v>32458</v>
      </c>
      <c r="P1276" s="7" t="s">
        <v>32441</v>
      </c>
      <c r="Q1276" s="47" t="s">
        <v>32379</v>
      </c>
      <c r="R1276" s="47" t="s">
        <v>32370</v>
      </c>
      <c r="S1276" s="2">
        <v>50</v>
      </c>
      <c r="T1276" s="2" t="s">
        <v>31210</v>
      </c>
      <c r="V1276" s="2">
        <v>3</v>
      </c>
      <c r="W1276" s="26">
        <v>630</v>
      </c>
      <c r="X1276" s="26">
        <v>630</v>
      </c>
      <c r="Y1276" s="23" t="s">
        <v>31186</v>
      </c>
      <c r="AA1276" s="23">
        <v>1</v>
      </c>
    </row>
    <row r="1277" spans="1:27" x14ac:dyDescent="0.3">
      <c r="B1277" s="2" t="s">
        <v>19</v>
      </c>
      <c r="C1277" s="2" t="s">
        <v>1473</v>
      </c>
      <c r="D1277" s="2" t="s">
        <v>1475</v>
      </c>
      <c r="E1277" s="2" t="s">
        <v>2331</v>
      </c>
      <c r="H1277" s="3" t="s">
        <v>2332</v>
      </c>
      <c r="Q1277" s="47"/>
    </row>
    <row r="1278" spans="1:27" x14ac:dyDescent="0.3">
      <c r="L1278" s="163" t="s">
        <v>0</v>
      </c>
      <c r="M1278" s="163"/>
      <c r="N1278" s="163"/>
      <c r="O1278" s="163" t="s">
        <v>1</v>
      </c>
      <c r="P1278" s="163"/>
      <c r="Q1278" s="172" t="s">
        <v>32323</v>
      </c>
      <c r="R1278" s="173"/>
      <c r="S1278" s="173"/>
      <c r="T1278" s="173"/>
      <c r="U1278" s="174"/>
      <c r="V1278" s="172" t="s">
        <v>31185</v>
      </c>
      <c r="W1278" s="173"/>
      <c r="X1278" s="173"/>
      <c r="Y1278" s="173"/>
      <c r="Z1278" s="174"/>
    </row>
    <row r="1279" spans="1:27" ht="43.2" x14ac:dyDescent="0.3">
      <c r="B1279" s="2" t="s">
        <v>19</v>
      </c>
      <c r="C1279" s="2" t="s">
        <v>1473</v>
      </c>
      <c r="D1279" s="2" t="s">
        <v>1475</v>
      </c>
      <c r="E1279" s="2" t="s">
        <v>2331</v>
      </c>
      <c r="F1279" s="2" t="s">
        <v>2333</v>
      </c>
      <c r="H1279" s="3" t="s">
        <v>2334</v>
      </c>
      <c r="L1279" s="35" t="s">
        <v>12</v>
      </c>
      <c r="M1279" s="35" t="s">
        <v>13</v>
      </c>
      <c r="N1279" s="35" t="s">
        <v>14</v>
      </c>
      <c r="O1279" s="46" t="s">
        <v>31196</v>
      </c>
      <c r="P1279" s="35" t="s">
        <v>31195</v>
      </c>
      <c r="Q1279" s="36" t="s">
        <v>32319</v>
      </c>
      <c r="R1279" s="36" t="s">
        <v>32320</v>
      </c>
      <c r="S1279" s="36" t="s">
        <v>17</v>
      </c>
      <c r="T1279" s="36" t="s">
        <v>18</v>
      </c>
      <c r="U1279" s="36" t="s">
        <v>31184</v>
      </c>
      <c r="V1279" s="36" t="s">
        <v>32319</v>
      </c>
      <c r="W1279" s="36" t="s">
        <v>32320</v>
      </c>
      <c r="X1279" s="36" t="s">
        <v>17</v>
      </c>
      <c r="Y1279" s="36" t="s">
        <v>18</v>
      </c>
      <c r="Z1279" s="36" t="s">
        <v>31184</v>
      </c>
    </row>
    <row r="1280" spans="1:27" ht="43.2" x14ac:dyDescent="0.3">
      <c r="A1280" t="s">
        <v>32385</v>
      </c>
      <c r="B1280" s="2" t="s">
        <v>19</v>
      </c>
      <c r="C1280" s="2" t="s">
        <v>1473</v>
      </c>
      <c r="D1280" s="2" t="s">
        <v>1475</v>
      </c>
      <c r="E1280" s="2" t="s">
        <v>2331</v>
      </c>
      <c r="F1280" s="2" t="s">
        <v>2333</v>
      </c>
      <c r="G1280" s="2" t="s">
        <v>2335</v>
      </c>
      <c r="H1280" s="3" t="s">
        <v>2336</v>
      </c>
      <c r="I1280" s="3" t="s">
        <v>2337</v>
      </c>
      <c r="K1280" s="2" t="s">
        <v>36</v>
      </c>
      <c r="O1280" s="7" t="s">
        <v>32459</v>
      </c>
      <c r="Q1280" s="47" t="s">
        <v>32370</v>
      </c>
      <c r="R1280" s="2">
        <v>50</v>
      </c>
      <c r="S1280" s="2" t="s">
        <v>31210</v>
      </c>
      <c r="U1280" s="26">
        <v>3</v>
      </c>
      <c r="V1280" s="26">
        <v>150</v>
      </c>
      <c r="W1280" s="26">
        <v>150</v>
      </c>
      <c r="X1280" s="26" t="s">
        <v>31186</v>
      </c>
      <c r="Z1280" s="26">
        <v>1</v>
      </c>
    </row>
    <row r="1281" spans="1:26" ht="43.2" x14ac:dyDescent="0.3">
      <c r="A1281" t="s">
        <v>32385</v>
      </c>
      <c r="B1281" s="2" t="s">
        <v>19</v>
      </c>
      <c r="C1281" s="2" t="s">
        <v>1473</v>
      </c>
      <c r="D1281" s="2" t="s">
        <v>1475</v>
      </c>
      <c r="E1281" s="2" t="s">
        <v>2331</v>
      </c>
      <c r="F1281" s="2" t="s">
        <v>2333</v>
      </c>
      <c r="G1281" s="2" t="s">
        <v>2338</v>
      </c>
      <c r="H1281" s="3" t="s">
        <v>2339</v>
      </c>
      <c r="I1281" s="3" t="s">
        <v>2337</v>
      </c>
      <c r="K1281" s="2" t="s">
        <v>36</v>
      </c>
      <c r="O1281" s="7" t="s">
        <v>32459</v>
      </c>
      <c r="Q1281" s="47" t="s">
        <v>32370</v>
      </c>
      <c r="R1281" s="2">
        <v>50</v>
      </c>
      <c r="S1281" s="2" t="s">
        <v>31210</v>
      </c>
      <c r="U1281" s="26">
        <v>3</v>
      </c>
      <c r="V1281" s="26">
        <v>168</v>
      </c>
      <c r="W1281" s="26">
        <v>168</v>
      </c>
      <c r="X1281" s="26" t="s">
        <v>31186</v>
      </c>
      <c r="Z1281" s="26">
        <v>1</v>
      </c>
    </row>
    <row r="1282" spans="1:26" ht="43.2" x14ac:dyDescent="0.3">
      <c r="A1282" t="s">
        <v>32385</v>
      </c>
      <c r="B1282" s="2" t="s">
        <v>19</v>
      </c>
      <c r="C1282" s="2" t="s">
        <v>1473</v>
      </c>
      <c r="D1282" s="2" t="s">
        <v>1475</v>
      </c>
      <c r="E1282" s="2" t="s">
        <v>2331</v>
      </c>
      <c r="F1282" s="2" t="s">
        <v>2333</v>
      </c>
      <c r="G1282" s="2" t="s">
        <v>2340</v>
      </c>
      <c r="H1282" s="3" t="s">
        <v>2341</v>
      </c>
      <c r="I1282" s="3" t="s">
        <v>2337</v>
      </c>
      <c r="K1282" s="2" t="s">
        <v>36</v>
      </c>
      <c r="O1282" s="7" t="s">
        <v>32459</v>
      </c>
      <c r="Q1282" s="47" t="s">
        <v>32370</v>
      </c>
      <c r="R1282" s="2">
        <v>50</v>
      </c>
      <c r="S1282" s="2" t="s">
        <v>31210</v>
      </c>
      <c r="U1282" s="26">
        <v>3</v>
      </c>
      <c r="V1282" s="26">
        <v>219</v>
      </c>
      <c r="W1282" s="26">
        <v>219</v>
      </c>
      <c r="X1282" s="26" t="s">
        <v>31186</v>
      </c>
      <c r="Z1282" s="26">
        <v>1</v>
      </c>
    </row>
    <row r="1283" spans="1:26" ht="43.2" x14ac:dyDescent="0.3">
      <c r="A1283" t="s">
        <v>32385</v>
      </c>
      <c r="B1283" s="2" t="s">
        <v>19</v>
      </c>
      <c r="C1283" s="2" t="s">
        <v>1473</v>
      </c>
      <c r="D1283" s="2" t="s">
        <v>1475</v>
      </c>
      <c r="E1283" s="2" t="s">
        <v>2331</v>
      </c>
      <c r="F1283" s="2" t="s">
        <v>2333</v>
      </c>
      <c r="G1283" s="2" t="s">
        <v>2342</v>
      </c>
      <c r="H1283" s="3" t="s">
        <v>2343</v>
      </c>
      <c r="I1283" s="3" t="s">
        <v>2337</v>
      </c>
      <c r="J1283" s="3">
        <v>2</v>
      </c>
      <c r="K1283" s="2" t="s">
        <v>36</v>
      </c>
      <c r="O1283" s="7" t="s">
        <v>32459</v>
      </c>
      <c r="Q1283" s="47" t="s">
        <v>32370</v>
      </c>
      <c r="R1283" s="2">
        <v>50</v>
      </c>
      <c r="S1283" s="2" t="s">
        <v>31210</v>
      </c>
      <c r="U1283" s="26">
        <v>3</v>
      </c>
      <c r="V1283" s="26">
        <v>273</v>
      </c>
      <c r="W1283" s="26">
        <v>273</v>
      </c>
      <c r="X1283" s="26" t="s">
        <v>31186</v>
      </c>
      <c r="Z1283" s="26">
        <v>1</v>
      </c>
    </row>
    <row r="1284" spans="1:26" ht="43.2" x14ac:dyDescent="0.3">
      <c r="A1284" t="s">
        <v>32385</v>
      </c>
      <c r="B1284" s="2" t="s">
        <v>19</v>
      </c>
      <c r="C1284" s="2" t="s">
        <v>1473</v>
      </c>
      <c r="D1284" s="2" t="s">
        <v>1475</v>
      </c>
      <c r="E1284" s="2" t="s">
        <v>2331</v>
      </c>
      <c r="F1284" s="2" t="s">
        <v>2333</v>
      </c>
      <c r="G1284" s="2" t="s">
        <v>2344</v>
      </c>
      <c r="H1284" s="3" t="s">
        <v>2345</v>
      </c>
      <c r="I1284" s="3" t="s">
        <v>2337</v>
      </c>
      <c r="J1284" s="3">
        <v>1</v>
      </c>
      <c r="K1284" s="2" t="s">
        <v>36</v>
      </c>
      <c r="O1284" s="7" t="s">
        <v>32459</v>
      </c>
      <c r="Q1284" s="47" t="s">
        <v>32370</v>
      </c>
      <c r="R1284" s="2">
        <v>50</v>
      </c>
      <c r="S1284" s="2" t="s">
        <v>31210</v>
      </c>
      <c r="U1284" s="26">
        <v>3</v>
      </c>
      <c r="V1284" s="26">
        <v>325</v>
      </c>
      <c r="W1284" s="26">
        <v>325</v>
      </c>
      <c r="X1284" s="26" t="s">
        <v>31186</v>
      </c>
      <c r="Z1284" s="26">
        <v>1</v>
      </c>
    </row>
    <row r="1285" spans="1:26" ht="43.2" x14ac:dyDescent="0.3">
      <c r="A1285" t="s">
        <v>32385</v>
      </c>
      <c r="B1285" s="2" t="s">
        <v>19</v>
      </c>
      <c r="C1285" s="2" t="s">
        <v>1473</v>
      </c>
      <c r="D1285" s="2" t="s">
        <v>1475</v>
      </c>
      <c r="E1285" s="2" t="s">
        <v>2331</v>
      </c>
      <c r="F1285" s="2" t="s">
        <v>2333</v>
      </c>
      <c r="G1285" s="2" t="s">
        <v>2346</v>
      </c>
      <c r="H1285" s="3" t="s">
        <v>2347</v>
      </c>
      <c r="I1285" s="3" t="s">
        <v>2337</v>
      </c>
      <c r="J1285" s="3">
        <v>1</v>
      </c>
      <c r="K1285" s="2" t="s">
        <v>36</v>
      </c>
      <c r="O1285" s="7" t="s">
        <v>32459</v>
      </c>
      <c r="Q1285" s="47" t="s">
        <v>32370</v>
      </c>
      <c r="R1285" s="2">
        <v>50</v>
      </c>
      <c r="S1285" s="2" t="s">
        <v>31210</v>
      </c>
      <c r="U1285" s="26">
        <v>3</v>
      </c>
      <c r="V1285" s="26">
        <v>377</v>
      </c>
      <c r="W1285" s="26">
        <v>377</v>
      </c>
      <c r="X1285" s="26" t="s">
        <v>31186</v>
      </c>
      <c r="Z1285" s="26">
        <v>1</v>
      </c>
    </row>
    <row r="1286" spans="1:26" ht="43.2" x14ac:dyDescent="0.3">
      <c r="A1286" t="s">
        <v>32385</v>
      </c>
      <c r="B1286" s="2" t="s">
        <v>19</v>
      </c>
      <c r="C1286" s="2" t="s">
        <v>1473</v>
      </c>
      <c r="D1286" s="2" t="s">
        <v>1475</v>
      </c>
      <c r="E1286" s="2" t="s">
        <v>2331</v>
      </c>
      <c r="F1286" s="2" t="s">
        <v>2333</v>
      </c>
      <c r="G1286" s="2" t="s">
        <v>2348</v>
      </c>
      <c r="H1286" s="3" t="s">
        <v>2349</v>
      </c>
      <c r="I1286" s="3" t="s">
        <v>2337</v>
      </c>
      <c r="J1286" s="3">
        <v>1</v>
      </c>
      <c r="K1286" s="2" t="s">
        <v>36</v>
      </c>
      <c r="O1286" s="7" t="s">
        <v>32459</v>
      </c>
      <c r="Q1286" s="47" t="s">
        <v>32370</v>
      </c>
      <c r="R1286" s="2">
        <v>50</v>
      </c>
      <c r="S1286" s="2" t="s">
        <v>31210</v>
      </c>
      <c r="U1286" s="26">
        <v>3</v>
      </c>
      <c r="V1286" s="26">
        <v>426</v>
      </c>
      <c r="W1286" s="26">
        <v>426</v>
      </c>
      <c r="X1286" s="26" t="s">
        <v>31186</v>
      </c>
      <c r="Z1286" s="26">
        <v>1</v>
      </c>
    </row>
    <row r="1287" spans="1:26" ht="43.2" x14ac:dyDescent="0.3">
      <c r="A1287" t="s">
        <v>32385</v>
      </c>
      <c r="B1287" s="2" t="s">
        <v>19</v>
      </c>
      <c r="C1287" s="2" t="s">
        <v>1473</v>
      </c>
      <c r="D1287" s="2" t="s">
        <v>1475</v>
      </c>
      <c r="E1287" s="2" t="s">
        <v>2331</v>
      </c>
      <c r="F1287" s="2" t="s">
        <v>2333</v>
      </c>
      <c r="G1287" s="2" t="s">
        <v>2350</v>
      </c>
      <c r="H1287" s="3" t="s">
        <v>2351</v>
      </c>
      <c r="I1287" s="3" t="s">
        <v>2337</v>
      </c>
      <c r="K1287" s="2" t="s">
        <v>36</v>
      </c>
      <c r="O1287" s="7" t="s">
        <v>32459</v>
      </c>
      <c r="Q1287" s="47" t="s">
        <v>32370</v>
      </c>
      <c r="R1287" s="2">
        <v>50</v>
      </c>
      <c r="S1287" s="2" t="s">
        <v>31210</v>
      </c>
      <c r="U1287" s="26">
        <v>3</v>
      </c>
      <c r="V1287" s="26">
        <v>629</v>
      </c>
      <c r="W1287" s="26">
        <v>629</v>
      </c>
      <c r="X1287" s="26" t="s">
        <v>31186</v>
      </c>
      <c r="Z1287" s="26">
        <v>1</v>
      </c>
    </row>
    <row r="1288" spans="1:26" x14ac:dyDescent="0.3">
      <c r="L1288" s="163" t="s">
        <v>0</v>
      </c>
      <c r="M1288" s="163"/>
      <c r="N1288" s="163"/>
      <c r="O1288" s="163" t="s">
        <v>1</v>
      </c>
      <c r="P1288" s="163"/>
      <c r="Q1288" s="172" t="s">
        <v>31185</v>
      </c>
      <c r="R1288" s="173"/>
      <c r="S1288" s="173"/>
      <c r="T1288" s="173"/>
      <c r="U1288" s="174"/>
    </row>
    <row r="1289" spans="1:26" ht="43.2" x14ac:dyDescent="0.3">
      <c r="B1289" s="2" t="s">
        <v>19</v>
      </c>
      <c r="C1289" s="2" t="s">
        <v>1473</v>
      </c>
      <c r="D1289" s="2" t="s">
        <v>1475</v>
      </c>
      <c r="E1289" s="2" t="s">
        <v>2331</v>
      </c>
      <c r="F1289" s="2" t="s">
        <v>2352</v>
      </c>
      <c r="H1289" s="3" t="s">
        <v>2353</v>
      </c>
      <c r="L1289" s="35" t="s">
        <v>12</v>
      </c>
      <c r="M1289" s="35" t="s">
        <v>13</v>
      </c>
      <c r="N1289" s="35" t="s">
        <v>14</v>
      </c>
      <c r="O1289" s="46" t="s">
        <v>31196</v>
      </c>
      <c r="P1289" s="35" t="s">
        <v>31195</v>
      </c>
      <c r="Q1289" s="36" t="s">
        <v>32319</v>
      </c>
      <c r="R1289" s="36" t="s">
        <v>32320</v>
      </c>
      <c r="S1289" s="36" t="s">
        <v>17</v>
      </c>
      <c r="T1289" s="36" t="s">
        <v>18</v>
      </c>
      <c r="U1289" s="36" t="s">
        <v>31184</v>
      </c>
    </row>
    <row r="1290" spans="1:26" ht="28.8" x14ac:dyDescent="0.3">
      <c r="A1290" t="s">
        <v>32385</v>
      </c>
      <c r="B1290" s="2" t="s">
        <v>19</v>
      </c>
      <c r="C1290" s="2" t="s">
        <v>1473</v>
      </c>
      <c r="D1290" s="2" t="s">
        <v>1475</v>
      </c>
      <c r="E1290" s="2" t="s">
        <v>2331</v>
      </c>
      <c r="F1290" s="2" t="s">
        <v>2352</v>
      </c>
      <c r="G1290" s="2" t="s">
        <v>2354</v>
      </c>
      <c r="H1290" s="3" t="s">
        <v>2355</v>
      </c>
      <c r="I1290" s="3" t="s">
        <v>2337</v>
      </c>
      <c r="K1290" s="49" t="s">
        <v>36</v>
      </c>
      <c r="O1290" s="7" t="s">
        <v>32462</v>
      </c>
      <c r="Q1290" s="2">
        <v>150</v>
      </c>
      <c r="R1290" s="2">
        <v>150</v>
      </c>
      <c r="S1290" s="2" t="s">
        <v>31186</v>
      </c>
      <c r="U1290" s="26">
        <v>1</v>
      </c>
    </row>
    <row r="1291" spans="1:26" ht="28.8" x14ac:dyDescent="0.3">
      <c r="A1291" t="s">
        <v>32385</v>
      </c>
      <c r="B1291" s="2" t="s">
        <v>19</v>
      </c>
      <c r="C1291" s="2" t="s">
        <v>1473</v>
      </c>
      <c r="D1291" s="2" t="s">
        <v>1475</v>
      </c>
      <c r="E1291" s="2" t="s">
        <v>2331</v>
      </c>
      <c r="F1291" s="2" t="s">
        <v>2352</v>
      </c>
      <c r="G1291" s="2" t="s">
        <v>2356</v>
      </c>
      <c r="H1291" s="3" t="s">
        <v>2357</v>
      </c>
      <c r="I1291" s="3" t="s">
        <v>2337</v>
      </c>
      <c r="K1291" s="49" t="s">
        <v>36</v>
      </c>
      <c r="O1291" s="7" t="s">
        <v>32462</v>
      </c>
      <c r="Q1291" s="2">
        <v>168</v>
      </c>
      <c r="R1291" s="2">
        <v>168</v>
      </c>
      <c r="S1291" s="2" t="s">
        <v>31186</v>
      </c>
      <c r="U1291" s="26">
        <v>1</v>
      </c>
    </row>
    <row r="1292" spans="1:26" ht="28.8" x14ac:dyDescent="0.3">
      <c r="A1292" t="s">
        <v>32385</v>
      </c>
      <c r="B1292" s="2" t="s">
        <v>19</v>
      </c>
      <c r="C1292" s="2" t="s">
        <v>1473</v>
      </c>
      <c r="D1292" s="2" t="s">
        <v>1475</v>
      </c>
      <c r="E1292" s="2" t="s">
        <v>2331</v>
      </c>
      <c r="F1292" s="2" t="s">
        <v>2352</v>
      </c>
      <c r="G1292" s="2" t="s">
        <v>2358</v>
      </c>
      <c r="H1292" s="3" t="s">
        <v>2359</v>
      </c>
      <c r="I1292" s="3" t="s">
        <v>2337</v>
      </c>
      <c r="K1292" s="49" t="s">
        <v>36</v>
      </c>
      <c r="O1292" s="7" t="s">
        <v>32462</v>
      </c>
      <c r="Q1292" s="2">
        <v>219</v>
      </c>
      <c r="R1292" s="2">
        <v>219</v>
      </c>
      <c r="S1292" s="2" t="s">
        <v>31186</v>
      </c>
      <c r="U1292" s="26">
        <v>1</v>
      </c>
    </row>
    <row r="1293" spans="1:26" ht="28.8" x14ac:dyDescent="0.3">
      <c r="A1293" t="s">
        <v>32385</v>
      </c>
      <c r="B1293" s="2" t="s">
        <v>19</v>
      </c>
      <c r="C1293" s="2" t="s">
        <v>1473</v>
      </c>
      <c r="D1293" s="2" t="s">
        <v>1475</v>
      </c>
      <c r="E1293" s="2" t="s">
        <v>2331</v>
      </c>
      <c r="F1293" s="2" t="s">
        <v>2352</v>
      </c>
      <c r="G1293" s="2" t="s">
        <v>2360</v>
      </c>
      <c r="H1293" s="3" t="s">
        <v>2361</v>
      </c>
      <c r="I1293" s="3" t="s">
        <v>2337</v>
      </c>
      <c r="K1293" s="49" t="s">
        <v>36</v>
      </c>
      <c r="O1293" s="7" t="s">
        <v>32462</v>
      </c>
      <c r="Q1293" s="2">
        <v>273</v>
      </c>
      <c r="R1293" s="2">
        <v>273</v>
      </c>
      <c r="S1293" s="2" t="s">
        <v>31186</v>
      </c>
      <c r="U1293" s="26">
        <v>1</v>
      </c>
    </row>
    <row r="1294" spans="1:26" ht="28.8" x14ac:dyDescent="0.3">
      <c r="A1294" t="s">
        <v>32385</v>
      </c>
      <c r="B1294" s="2" t="s">
        <v>19</v>
      </c>
      <c r="C1294" s="2" t="s">
        <v>1473</v>
      </c>
      <c r="D1294" s="2" t="s">
        <v>1475</v>
      </c>
      <c r="E1294" s="2" t="s">
        <v>2331</v>
      </c>
      <c r="F1294" s="2" t="s">
        <v>2352</v>
      </c>
      <c r="G1294" s="2" t="s">
        <v>2362</v>
      </c>
      <c r="H1294" s="3" t="s">
        <v>2363</v>
      </c>
      <c r="I1294" s="3" t="s">
        <v>2337</v>
      </c>
      <c r="K1294" s="49" t="s">
        <v>36</v>
      </c>
      <c r="O1294" s="7" t="s">
        <v>32462</v>
      </c>
      <c r="Q1294" s="2">
        <v>325</v>
      </c>
      <c r="R1294" s="2">
        <v>325</v>
      </c>
      <c r="S1294" s="2" t="s">
        <v>31186</v>
      </c>
      <c r="U1294" s="26">
        <v>1</v>
      </c>
    </row>
    <row r="1295" spans="1:26" ht="28.8" x14ac:dyDescent="0.3">
      <c r="A1295" t="s">
        <v>32385</v>
      </c>
      <c r="B1295" s="2" t="s">
        <v>19</v>
      </c>
      <c r="C1295" s="2" t="s">
        <v>1473</v>
      </c>
      <c r="D1295" s="2" t="s">
        <v>1475</v>
      </c>
      <c r="E1295" s="2" t="s">
        <v>2331</v>
      </c>
      <c r="F1295" s="2" t="s">
        <v>2352</v>
      </c>
      <c r="G1295" s="2" t="s">
        <v>2364</v>
      </c>
      <c r="H1295" s="3" t="s">
        <v>2365</v>
      </c>
      <c r="I1295" s="3" t="s">
        <v>2337</v>
      </c>
      <c r="J1295" s="3">
        <v>4</v>
      </c>
      <c r="K1295" s="49" t="s">
        <v>36</v>
      </c>
      <c r="O1295" s="7" t="s">
        <v>32462</v>
      </c>
      <c r="Q1295" s="2">
        <v>377</v>
      </c>
      <c r="R1295" s="2">
        <v>377</v>
      </c>
      <c r="S1295" s="2" t="s">
        <v>31186</v>
      </c>
      <c r="U1295" s="26">
        <v>1</v>
      </c>
    </row>
    <row r="1296" spans="1:26" ht="28.8" x14ac:dyDescent="0.3">
      <c r="A1296" t="s">
        <v>32385</v>
      </c>
      <c r="B1296" s="2" t="s">
        <v>19</v>
      </c>
      <c r="C1296" s="2" t="s">
        <v>1473</v>
      </c>
      <c r="D1296" s="2" t="s">
        <v>1475</v>
      </c>
      <c r="E1296" s="2" t="s">
        <v>2331</v>
      </c>
      <c r="F1296" s="2" t="s">
        <v>2352</v>
      </c>
      <c r="G1296" s="2" t="s">
        <v>2366</v>
      </c>
      <c r="H1296" s="3" t="s">
        <v>2367</v>
      </c>
      <c r="I1296" s="3" t="s">
        <v>2337</v>
      </c>
      <c r="K1296" s="49" t="s">
        <v>36</v>
      </c>
      <c r="O1296" s="7" t="s">
        <v>32462</v>
      </c>
      <c r="Q1296" s="2">
        <v>426</v>
      </c>
      <c r="R1296" s="2">
        <v>426</v>
      </c>
      <c r="S1296" s="2" t="s">
        <v>31186</v>
      </c>
      <c r="U1296" s="26">
        <v>1</v>
      </c>
    </row>
    <row r="1297" spans="1:21" ht="28.8" x14ac:dyDescent="0.3">
      <c r="A1297" t="s">
        <v>32385</v>
      </c>
      <c r="B1297" s="2" t="s">
        <v>19</v>
      </c>
      <c r="C1297" s="2" t="s">
        <v>1473</v>
      </c>
      <c r="D1297" s="2" t="s">
        <v>1475</v>
      </c>
      <c r="E1297" s="2" t="s">
        <v>2331</v>
      </c>
      <c r="F1297" s="2" t="s">
        <v>2352</v>
      </c>
      <c r="G1297" s="2" t="s">
        <v>2368</v>
      </c>
      <c r="H1297" s="3" t="s">
        <v>2369</v>
      </c>
      <c r="I1297" s="3" t="s">
        <v>2337</v>
      </c>
      <c r="K1297" s="49" t="s">
        <v>36</v>
      </c>
      <c r="O1297" s="7" t="s">
        <v>32462</v>
      </c>
      <c r="Q1297" s="2">
        <v>476</v>
      </c>
      <c r="R1297" s="2">
        <v>476</v>
      </c>
      <c r="S1297" s="2" t="s">
        <v>31186</v>
      </c>
      <c r="U1297" s="26">
        <v>1</v>
      </c>
    </row>
    <row r="1298" spans="1:21" ht="28.8" x14ac:dyDescent="0.3">
      <c r="A1298" t="s">
        <v>32385</v>
      </c>
      <c r="B1298" s="2" t="s">
        <v>19</v>
      </c>
      <c r="C1298" s="2" t="s">
        <v>1473</v>
      </c>
      <c r="D1298" s="2" t="s">
        <v>1475</v>
      </c>
      <c r="E1298" s="2" t="s">
        <v>2331</v>
      </c>
      <c r="F1298" s="2" t="s">
        <v>2352</v>
      </c>
      <c r="G1298" s="2" t="s">
        <v>2370</v>
      </c>
      <c r="H1298" s="3" t="s">
        <v>2371</v>
      </c>
      <c r="I1298" s="3" t="s">
        <v>2337</v>
      </c>
      <c r="K1298" s="49" t="s">
        <v>36</v>
      </c>
      <c r="O1298" s="7" t="s">
        <v>32462</v>
      </c>
      <c r="Q1298" s="2">
        <v>529</v>
      </c>
      <c r="R1298" s="2">
        <v>529</v>
      </c>
      <c r="S1298" s="2" t="s">
        <v>31186</v>
      </c>
      <c r="U1298" s="26">
        <v>1</v>
      </c>
    </row>
    <row r="1299" spans="1:21" ht="28.8" x14ac:dyDescent="0.3">
      <c r="A1299" t="s">
        <v>32385</v>
      </c>
      <c r="B1299" s="2" t="s">
        <v>19</v>
      </c>
      <c r="C1299" s="2" t="s">
        <v>1473</v>
      </c>
      <c r="D1299" s="2" t="s">
        <v>1475</v>
      </c>
      <c r="E1299" s="2" t="s">
        <v>2331</v>
      </c>
      <c r="F1299" s="2" t="s">
        <v>2352</v>
      </c>
      <c r="G1299" s="2" t="s">
        <v>2372</v>
      </c>
      <c r="H1299" s="3" t="s">
        <v>2373</v>
      </c>
      <c r="I1299" s="3" t="s">
        <v>2337</v>
      </c>
      <c r="K1299" s="49" t="s">
        <v>36</v>
      </c>
      <c r="O1299" s="7" t="s">
        <v>32462</v>
      </c>
      <c r="Q1299" s="2">
        <v>150</v>
      </c>
      <c r="R1299" s="2">
        <v>150</v>
      </c>
      <c r="S1299" s="2" t="s">
        <v>31186</v>
      </c>
      <c r="U1299" s="26">
        <v>1</v>
      </c>
    </row>
    <row r="1300" spans="1:21" ht="28.8" x14ac:dyDescent="0.3">
      <c r="A1300" t="s">
        <v>32385</v>
      </c>
      <c r="B1300" s="2" t="s">
        <v>19</v>
      </c>
      <c r="C1300" s="2" t="s">
        <v>1473</v>
      </c>
      <c r="D1300" s="2" t="s">
        <v>1475</v>
      </c>
      <c r="E1300" s="2" t="s">
        <v>2331</v>
      </c>
      <c r="F1300" s="2" t="s">
        <v>2352</v>
      </c>
      <c r="G1300" s="2" t="s">
        <v>2374</v>
      </c>
      <c r="H1300" s="3" t="s">
        <v>2375</v>
      </c>
      <c r="I1300" s="3" t="s">
        <v>2337</v>
      </c>
      <c r="K1300" s="49" t="s">
        <v>36</v>
      </c>
      <c r="O1300" s="7" t="s">
        <v>32462</v>
      </c>
      <c r="Q1300" s="2">
        <v>168</v>
      </c>
      <c r="R1300" s="2">
        <v>168</v>
      </c>
      <c r="S1300" s="2" t="s">
        <v>31186</v>
      </c>
      <c r="U1300" s="26">
        <v>1</v>
      </c>
    </row>
    <row r="1301" spans="1:21" ht="28.8" x14ac:dyDescent="0.3">
      <c r="A1301" t="s">
        <v>32385</v>
      </c>
      <c r="B1301" s="2" t="s">
        <v>19</v>
      </c>
      <c r="C1301" s="2" t="s">
        <v>1473</v>
      </c>
      <c r="D1301" s="2" t="s">
        <v>1475</v>
      </c>
      <c r="E1301" s="2" t="s">
        <v>2331</v>
      </c>
      <c r="F1301" s="2" t="s">
        <v>2352</v>
      </c>
      <c r="G1301" s="2" t="s">
        <v>2376</v>
      </c>
      <c r="H1301" s="3" t="s">
        <v>2377</v>
      </c>
      <c r="I1301" s="3" t="s">
        <v>2337</v>
      </c>
      <c r="K1301" s="49" t="s">
        <v>36</v>
      </c>
      <c r="O1301" s="7" t="s">
        <v>32462</v>
      </c>
      <c r="Q1301" s="2">
        <v>219</v>
      </c>
      <c r="R1301" s="2">
        <v>219</v>
      </c>
      <c r="S1301" s="2" t="s">
        <v>31186</v>
      </c>
      <c r="U1301" s="26">
        <v>1</v>
      </c>
    </row>
    <row r="1302" spans="1:21" ht="28.8" x14ac:dyDescent="0.3">
      <c r="A1302" t="s">
        <v>32385</v>
      </c>
      <c r="B1302" s="2" t="s">
        <v>19</v>
      </c>
      <c r="C1302" s="2" t="s">
        <v>1473</v>
      </c>
      <c r="D1302" s="2" t="s">
        <v>1475</v>
      </c>
      <c r="E1302" s="2" t="s">
        <v>2331</v>
      </c>
      <c r="F1302" s="2" t="s">
        <v>2352</v>
      </c>
      <c r="G1302" s="2" t="s">
        <v>2378</v>
      </c>
      <c r="H1302" s="3" t="s">
        <v>2379</v>
      </c>
      <c r="I1302" s="3" t="s">
        <v>2337</v>
      </c>
      <c r="K1302" s="49" t="s">
        <v>36</v>
      </c>
      <c r="O1302" s="7" t="s">
        <v>32462</v>
      </c>
      <c r="Q1302" s="2">
        <v>273</v>
      </c>
      <c r="R1302" s="2">
        <v>273</v>
      </c>
      <c r="S1302" s="2" t="s">
        <v>31186</v>
      </c>
      <c r="U1302" s="26">
        <v>1</v>
      </c>
    </row>
    <row r="1303" spans="1:21" ht="28.8" x14ac:dyDescent="0.3">
      <c r="A1303" t="s">
        <v>32385</v>
      </c>
      <c r="B1303" s="2" t="s">
        <v>19</v>
      </c>
      <c r="C1303" s="2" t="s">
        <v>1473</v>
      </c>
      <c r="D1303" s="2" t="s">
        <v>1475</v>
      </c>
      <c r="E1303" s="2" t="s">
        <v>2331</v>
      </c>
      <c r="F1303" s="2" t="s">
        <v>2352</v>
      </c>
      <c r="G1303" s="2" t="s">
        <v>2380</v>
      </c>
      <c r="H1303" s="3" t="s">
        <v>2381</v>
      </c>
      <c r="I1303" s="3" t="s">
        <v>2337</v>
      </c>
      <c r="K1303" s="49" t="s">
        <v>36</v>
      </c>
      <c r="O1303" s="7" t="s">
        <v>32462</v>
      </c>
      <c r="Q1303" s="2">
        <v>325</v>
      </c>
      <c r="R1303" s="2">
        <v>325</v>
      </c>
      <c r="S1303" s="2" t="s">
        <v>31186</v>
      </c>
      <c r="U1303" s="26">
        <v>1</v>
      </c>
    </row>
    <row r="1304" spans="1:21" ht="28.8" x14ac:dyDescent="0.3">
      <c r="A1304" t="s">
        <v>32385</v>
      </c>
      <c r="B1304" s="2" t="s">
        <v>19</v>
      </c>
      <c r="C1304" s="2" t="s">
        <v>1473</v>
      </c>
      <c r="D1304" s="2" t="s">
        <v>1475</v>
      </c>
      <c r="E1304" s="2" t="s">
        <v>2331</v>
      </c>
      <c r="F1304" s="2" t="s">
        <v>2352</v>
      </c>
      <c r="G1304" s="2" t="s">
        <v>2382</v>
      </c>
      <c r="H1304" s="3" t="s">
        <v>2383</v>
      </c>
      <c r="I1304" s="3" t="s">
        <v>2337</v>
      </c>
      <c r="J1304" s="3">
        <v>2</v>
      </c>
      <c r="K1304" s="49" t="s">
        <v>36</v>
      </c>
      <c r="O1304" s="7" t="s">
        <v>32462</v>
      </c>
      <c r="Q1304" s="2">
        <v>377</v>
      </c>
      <c r="R1304" s="2">
        <v>377</v>
      </c>
      <c r="S1304" s="2" t="s">
        <v>31186</v>
      </c>
      <c r="U1304" s="26">
        <v>1</v>
      </c>
    </row>
    <row r="1305" spans="1:21" ht="28.8" x14ac:dyDescent="0.3">
      <c r="A1305" t="s">
        <v>32385</v>
      </c>
      <c r="B1305" s="2" t="s">
        <v>19</v>
      </c>
      <c r="C1305" s="2" t="s">
        <v>1473</v>
      </c>
      <c r="D1305" s="2" t="s">
        <v>1475</v>
      </c>
      <c r="E1305" s="2" t="s">
        <v>2331</v>
      </c>
      <c r="F1305" s="2" t="s">
        <v>2352</v>
      </c>
      <c r="G1305" s="2" t="s">
        <v>2384</v>
      </c>
      <c r="H1305" s="3" t="s">
        <v>2385</v>
      </c>
      <c r="I1305" s="3" t="s">
        <v>2337</v>
      </c>
      <c r="J1305" s="3">
        <v>4</v>
      </c>
      <c r="K1305" s="49" t="s">
        <v>36</v>
      </c>
      <c r="O1305" s="7" t="s">
        <v>32462</v>
      </c>
      <c r="Q1305" s="2">
        <v>426</v>
      </c>
      <c r="R1305" s="2">
        <v>426</v>
      </c>
      <c r="S1305" s="2" t="s">
        <v>31186</v>
      </c>
      <c r="U1305" s="26">
        <v>1</v>
      </c>
    </row>
    <row r="1306" spans="1:21" ht="28.8" x14ac:dyDescent="0.3">
      <c r="A1306" t="s">
        <v>32385</v>
      </c>
      <c r="B1306" s="2" t="s">
        <v>19</v>
      </c>
      <c r="C1306" s="2" t="s">
        <v>1473</v>
      </c>
      <c r="D1306" s="2" t="s">
        <v>1475</v>
      </c>
      <c r="E1306" s="2" t="s">
        <v>2331</v>
      </c>
      <c r="F1306" s="2" t="s">
        <v>2352</v>
      </c>
      <c r="G1306" s="2" t="s">
        <v>2386</v>
      </c>
      <c r="H1306" s="3" t="s">
        <v>2387</v>
      </c>
      <c r="I1306" s="3" t="s">
        <v>2337</v>
      </c>
      <c r="K1306" s="49" t="s">
        <v>36</v>
      </c>
      <c r="O1306" s="7" t="s">
        <v>32462</v>
      </c>
      <c r="Q1306" s="2">
        <v>476</v>
      </c>
      <c r="R1306" s="2">
        <v>476</v>
      </c>
      <c r="S1306" s="2" t="s">
        <v>31186</v>
      </c>
      <c r="U1306" s="26">
        <v>1</v>
      </c>
    </row>
    <row r="1307" spans="1:21" ht="28.8" x14ac:dyDescent="0.3">
      <c r="A1307" t="s">
        <v>32385</v>
      </c>
      <c r="B1307" s="2" t="s">
        <v>19</v>
      </c>
      <c r="C1307" s="2" t="s">
        <v>1473</v>
      </c>
      <c r="D1307" s="2" t="s">
        <v>1475</v>
      </c>
      <c r="E1307" s="2" t="s">
        <v>2331</v>
      </c>
      <c r="F1307" s="2" t="s">
        <v>2352</v>
      </c>
      <c r="G1307" s="2" t="s">
        <v>2388</v>
      </c>
      <c r="H1307" s="3" t="s">
        <v>2389</v>
      </c>
      <c r="I1307" s="3" t="s">
        <v>2337</v>
      </c>
      <c r="K1307" s="49" t="s">
        <v>36</v>
      </c>
      <c r="O1307" s="7" t="s">
        <v>32462</v>
      </c>
      <c r="Q1307" s="2">
        <v>529</v>
      </c>
      <c r="R1307" s="2">
        <v>529</v>
      </c>
      <c r="S1307" s="2" t="s">
        <v>31186</v>
      </c>
      <c r="U1307" s="26">
        <v>1</v>
      </c>
    </row>
    <row r="1308" spans="1:21" x14ac:dyDescent="0.3">
      <c r="L1308" s="163" t="s">
        <v>0</v>
      </c>
      <c r="M1308" s="163"/>
      <c r="N1308" s="163"/>
      <c r="O1308" s="163" t="s">
        <v>1</v>
      </c>
      <c r="P1308" s="163"/>
      <c r="Q1308" s="47"/>
    </row>
    <row r="1309" spans="1:21" ht="43.2" x14ac:dyDescent="0.3">
      <c r="B1309" s="2" t="s">
        <v>19</v>
      </c>
      <c r="C1309" s="2" t="s">
        <v>1473</v>
      </c>
      <c r="D1309" s="2" t="s">
        <v>1475</v>
      </c>
      <c r="E1309" s="2" t="s">
        <v>2331</v>
      </c>
      <c r="F1309" s="2" t="s">
        <v>2390</v>
      </c>
      <c r="H1309" s="3" t="s">
        <v>2391</v>
      </c>
      <c r="L1309" s="35" t="s">
        <v>12</v>
      </c>
      <c r="M1309" s="35" t="s">
        <v>13</v>
      </c>
      <c r="N1309" s="35" t="s">
        <v>14</v>
      </c>
      <c r="O1309" s="46" t="s">
        <v>31196</v>
      </c>
      <c r="P1309" s="35" t="s">
        <v>31195</v>
      </c>
      <c r="Q1309" s="47"/>
    </row>
    <row r="1310" spans="1:21" x14ac:dyDescent="0.3">
      <c r="B1310" s="4" t="s">
        <v>19</v>
      </c>
      <c r="C1310" s="4" t="s">
        <v>1473</v>
      </c>
      <c r="D1310" s="4" t="s">
        <v>1475</v>
      </c>
      <c r="E1310" s="4" t="s">
        <v>2331</v>
      </c>
      <c r="F1310" s="4" t="s">
        <v>2390</v>
      </c>
      <c r="G1310" s="4" t="s">
        <v>2392</v>
      </c>
      <c r="H1310" s="5" t="s">
        <v>2393</v>
      </c>
      <c r="I1310" s="5" t="s">
        <v>2337</v>
      </c>
      <c r="Q1310" s="47"/>
    </row>
    <row r="1311" spans="1:21" x14ac:dyDescent="0.3">
      <c r="B1311" s="4" t="s">
        <v>19</v>
      </c>
      <c r="C1311" s="4" t="s">
        <v>1473</v>
      </c>
      <c r="D1311" s="4" t="s">
        <v>1475</v>
      </c>
      <c r="E1311" s="4" t="s">
        <v>2331</v>
      </c>
      <c r="F1311" s="4" t="s">
        <v>2390</v>
      </c>
      <c r="G1311" s="4" t="s">
        <v>2394</v>
      </c>
      <c r="H1311" s="5" t="s">
        <v>2395</v>
      </c>
      <c r="I1311" s="5" t="s">
        <v>2337</v>
      </c>
      <c r="Q1311" s="47"/>
    </row>
    <row r="1312" spans="1:21" x14ac:dyDescent="0.3">
      <c r="B1312" s="4" t="s">
        <v>19</v>
      </c>
      <c r="C1312" s="4" t="s">
        <v>1473</v>
      </c>
      <c r="D1312" s="4" t="s">
        <v>1475</v>
      </c>
      <c r="E1312" s="4" t="s">
        <v>2331</v>
      </c>
      <c r="F1312" s="4" t="s">
        <v>2390</v>
      </c>
      <c r="G1312" s="4" t="s">
        <v>2396</v>
      </c>
      <c r="H1312" s="5" t="s">
        <v>2397</v>
      </c>
      <c r="I1312" s="5" t="s">
        <v>2337</v>
      </c>
      <c r="Q1312" s="47"/>
    </row>
    <row r="1313" spans="2:17" x14ac:dyDescent="0.3">
      <c r="B1313" s="4" t="s">
        <v>19</v>
      </c>
      <c r="C1313" s="4" t="s">
        <v>1473</v>
      </c>
      <c r="D1313" s="4" t="s">
        <v>1475</v>
      </c>
      <c r="E1313" s="4" t="s">
        <v>2331</v>
      </c>
      <c r="F1313" s="4" t="s">
        <v>2390</v>
      </c>
      <c r="G1313" s="4" t="s">
        <v>2398</v>
      </c>
      <c r="H1313" s="5" t="s">
        <v>2399</v>
      </c>
      <c r="I1313" s="5" t="s">
        <v>2337</v>
      </c>
      <c r="Q1313" s="47"/>
    </row>
    <row r="1314" spans="2:17" x14ac:dyDescent="0.3">
      <c r="B1314" s="4" t="s">
        <v>19</v>
      </c>
      <c r="C1314" s="4" t="s">
        <v>1473</v>
      </c>
      <c r="D1314" s="4" t="s">
        <v>1475</v>
      </c>
      <c r="E1314" s="4" t="s">
        <v>2331</v>
      </c>
      <c r="F1314" s="4" t="s">
        <v>2390</v>
      </c>
      <c r="G1314" s="4" t="s">
        <v>2400</v>
      </c>
      <c r="H1314" s="5" t="s">
        <v>2401</v>
      </c>
      <c r="I1314" s="5" t="s">
        <v>2337</v>
      </c>
      <c r="Q1314" s="47"/>
    </row>
    <row r="1315" spans="2:17" x14ac:dyDescent="0.3">
      <c r="B1315" s="4" t="s">
        <v>19</v>
      </c>
      <c r="C1315" s="4" t="s">
        <v>1473</v>
      </c>
      <c r="D1315" s="4" t="s">
        <v>1475</v>
      </c>
      <c r="E1315" s="4" t="s">
        <v>2331</v>
      </c>
      <c r="F1315" s="4" t="s">
        <v>2390</v>
      </c>
      <c r="G1315" s="4" t="s">
        <v>2402</v>
      </c>
      <c r="H1315" s="5" t="s">
        <v>2403</v>
      </c>
      <c r="I1315" s="5" t="s">
        <v>2337</v>
      </c>
      <c r="Q1315" s="47"/>
    </row>
    <row r="1316" spans="2:17" x14ac:dyDescent="0.3">
      <c r="B1316" s="4" t="s">
        <v>19</v>
      </c>
      <c r="C1316" s="4" t="s">
        <v>1473</v>
      </c>
      <c r="D1316" s="4" t="s">
        <v>1475</v>
      </c>
      <c r="E1316" s="4" t="s">
        <v>2331</v>
      </c>
      <c r="F1316" s="4" t="s">
        <v>2390</v>
      </c>
      <c r="G1316" s="4" t="s">
        <v>2404</v>
      </c>
      <c r="H1316" s="5" t="s">
        <v>2405</v>
      </c>
      <c r="I1316" s="5" t="s">
        <v>2337</v>
      </c>
      <c r="Q1316" s="47"/>
    </row>
    <row r="1317" spans="2:17" x14ac:dyDescent="0.3">
      <c r="B1317" s="4" t="s">
        <v>19</v>
      </c>
      <c r="C1317" s="4" t="s">
        <v>1473</v>
      </c>
      <c r="D1317" s="4" t="s">
        <v>1475</v>
      </c>
      <c r="E1317" s="4" t="s">
        <v>2331</v>
      </c>
      <c r="F1317" s="4" t="s">
        <v>2390</v>
      </c>
      <c r="G1317" s="4" t="s">
        <v>2406</v>
      </c>
      <c r="H1317" s="5" t="s">
        <v>2407</v>
      </c>
      <c r="I1317" s="5" t="s">
        <v>2337</v>
      </c>
      <c r="Q1317" s="47"/>
    </row>
    <row r="1318" spans="2:17" x14ac:dyDescent="0.3">
      <c r="B1318" s="4" t="s">
        <v>19</v>
      </c>
      <c r="C1318" s="4" t="s">
        <v>1473</v>
      </c>
      <c r="D1318" s="4" t="s">
        <v>1475</v>
      </c>
      <c r="E1318" s="4" t="s">
        <v>2331</v>
      </c>
      <c r="F1318" s="4" t="s">
        <v>2390</v>
      </c>
      <c r="G1318" s="4" t="s">
        <v>2408</v>
      </c>
      <c r="H1318" s="5" t="s">
        <v>2409</v>
      </c>
      <c r="I1318" s="5" t="s">
        <v>2337</v>
      </c>
      <c r="Q1318" s="47"/>
    </row>
    <row r="1319" spans="2:17" x14ac:dyDescent="0.3">
      <c r="B1319" s="4" t="s">
        <v>19</v>
      </c>
      <c r="C1319" s="4" t="s">
        <v>1473</v>
      </c>
      <c r="D1319" s="4" t="s">
        <v>1475</v>
      </c>
      <c r="E1319" s="4" t="s">
        <v>2331</v>
      </c>
      <c r="F1319" s="4" t="s">
        <v>2390</v>
      </c>
      <c r="G1319" s="4" t="s">
        <v>2410</v>
      </c>
      <c r="H1319" s="5" t="s">
        <v>2411</v>
      </c>
      <c r="I1319" s="5" t="s">
        <v>2337</v>
      </c>
      <c r="Q1319" s="47"/>
    </row>
    <row r="1320" spans="2:17" x14ac:dyDescent="0.3">
      <c r="B1320" s="4" t="s">
        <v>19</v>
      </c>
      <c r="C1320" s="4" t="s">
        <v>1473</v>
      </c>
      <c r="D1320" s="4" t="s">
        <v>1475</v>
      </c>
      <c r="E1320" s="4" t="s">
        <v>2331</v>
      </c>
      <c r="F1320" s="4" t="s">
        <v>2390</v>
      </c>
      <c r="G1320" s="4" t="s">
        <v>2412</v>
      </c>
      <c r="H1320" s="5" t="s">
        <v>2413</v>
      </c>
      <c r="I1320" s="5" t="s">
        <v>2337</v>
      </c>
      <c r="Q1320" s="47"/>
    </row>
    <row r="1321" spans="2:17" x14ac:dyDescent="0.3">
      <c r="B1321" s="4" t="s">
        <v>19</v>
      </c>
      <c r="C1321" s="4" t="s">
        <v>1473</v>
      </c>
      <c r="D1321" s="4" t="s">
        <v>1475</v>
      </c>
      <c r="E1321" s="4" t="s">
        <v>2331</v>
      </c>
      <c r="F1321" s="4" t="s">
        <v>2390</v>
      </c>
      <c r="G1321" s="4" t="s">
        <v>2414</v>
      </c>
      <c r="H1321" s="5" t="s">
        <v>2415</v>
      </c>
      <c r="I1321" s="5" t="s">
        <v>2337</v>
      </c>
      <c r="Q1321" s="47"/>
    </row>
    <row r="1322" spans="2:17" x14ac:dyDescent="0.3">
      <c r="B1322" s="4" t="s">
        <v>19</v>
      </c>
      <c r="C1322" s="4" t="s">
        <v>1473</v>
      </c>
      <c r="D1322" s="4" t="s">
        <v>1475</v>
      </c>
      <c r="E1322" s="4" t="s">
        <v>2331</v>
      </c>
      <c r="F1322" s="4" t="s">
        <v>2390</v>
      </c>
      <c r="G1322" s="4" t="s">
        <v>2416</v>
      </c>
      <c r="H1322" s="5" t="s">
        <v>2417</v>
      </c>
      <c r="I1322" s="5" t="s">
        <v>2337</v>
      </c>
      <c r="Q1322" s="47"/>
    </row>
    <row r="1323" spans="2:17" x14ac:dyDescent="0.3">
      <c r="B1323" s="4" t="s">
        <v>19</v>
      </c>
      <c r="C1323" s="4" t="s">
        <v>1473</v>
      </c>
      <c r="D1323" s="4" t="s">
        <v>1475</v>
      </c>
      <c r="E1323" s="4" t="s">
        <v>2331</v>
      </c>
      <c r="F1323" s="4" t="s">
        <v>2390</v>
      </c>
      <c r="G1323" s="4" t="s">
        <v>2418</v>
      </c>
      <c r="H1323" s="5" t="s">
        <v>2419</v>
      </c>
      <c r="I1323" s="5" t="s">
        <v>2337</v>
      </c>
      <c r="Q1323" s="47"/>
    </row>
    <row r="1324" spans="2:17" x14ac:dyDescent="0.3">
      <c r="B1324" s="4" t="s">
        <v>19</v>
      </c>
      <c r="C1324" s="4" t="s">
        <v>1473</v>
      </c>
      <c r="D1324" s="4" t="s">
        <v>1475</v>
      </c>
      <c r="E1324" s="4" t="s">
        <v>2331</v>
      </c>
      <c r="F1324" s="4" t="s">
        <v>2390</v>
      </c>
      <c r="G1324" s="4" t="s">
        <v>2420</v>
      </c>
      <c r="H1324" s="5" t="s">
        <v>2421</v>
      </c>
      <c r="I1324" s="5" t="s">
        <v>2337</v>
      </c>
      <c r="Q1324" s="47"/>
    </row>
    <row r="1325" spans="2:17" x14ac:dyDescent="0.3">
      <c r="B1325" s="4" t="s">
        <v>19</v>
      </c>
      <c r="C1325" s="4" t="s">
        <v>1473</v>
      </c>
      <c r="D1325" s="4" t="s">
        <v>1475</v>
      </c>
      <c r="E1325" s="4" t="s">
        <v>2331</v>
      </c>
      <c r="F1325" s="4" t="s">
        <v>2390</v>
      </c>
      <c r="G1325" s="4" t="s">
        <v>2422</v>
      </c>
      <c r="H1325" s="5" t="s">
        <v>2423</v>
      </c>
      <c r="I1325" s="5" t="s">
        <v>2337</v>
      </c>
      <c r="Q1325" s="47"/>
    </row>
    <row r="1326" spans="2:17" x14ac:dyDescent="0.3">
      <c r="B1326" s="4" t="s">
        <v>19</v>
      </c>
      <c r="C1326" s="4" t="s">
        <v>1473</v>
      </c>
      <c r="D1326" s="4" t="s">
        <v>1475</v>
      </c>
      <c r="E1326" s="4" t="s">
        <v>2331</v>
      </c>
      <c r="F1326" s="4" t="s">
        <v>2390</v>
      </c>
      <c r="G1326" s="4" t="s">
        <v>2424</v>
      </c>
      <c r="H1326" s="5" t="s">
        <v>2425</v>
      </c>
      <c r="I1326" s="5" t="s">
        <v>2337</v>
      </c>
      <c r="Q1326" s="47"/>
    </row>
    <row r="1327" spans="2:17" x14ac:dyDescent="0.3">
      <c r="B1327" s="4" t="s">
        <v>19</v>
      </c>
      <c r="C1327" s="4" t="s">
        <v>1473</v>
      </c>
      <c r="D1327" s="4" t="s">
        <v>1475</v>
      </c>
      <c r="E1327" s="4" t="s">
        <v>2331</v>
      </c>
      <c r="F1327" s="4" t="s">
        <v>2390</v>
      </c>
      <c r="G1327" s="4" t="s">
        <v>2426</v>
      </c>
      <c r="H1327" s="5" t="s">
        <v>2427</v>
      </c>
      <c r="I1327" s="5" t="s">
        <v>2337</v>
      </c>
      <c r="Q1327" s="47"/>
    </row>
    <row r="1328" spans="2:17" x14ac:dyDescent="0.3">
      <c r="B1328" s="2" t="s">
        <v>19</v>
      </c>
      <c r="C1328" s="2" t="s">
        <v>1473</v>
      </c>
      <c r="D1328" s="2" t="s">
        <v>1475</v>
      </c>
      <c r="E1328" s="2" t="s">
        <v>2428</v>
      </c>
      <c r="H1328" s="3" t="s">
        <v>2429</v>
      </c>
      <c r="Q1328" s="47"/>
    </row>
    <row r="1329" spans="1:26" ht="15" customHeight="1" x14ac:dyDescent="0.3">
      <c r="L1329" s="163" t="s">
        <v>0</v>
      </c>
      <c r="M1329" s="163"/>
      <c r="N1329" s="163"/>
      <c r="O1329" s="163" t="s">
        <v>1</v>
      </c>
      <c r="P1329" s="163"/>
      <c r="Q1329" s="172" t="s">
        <v>32323</v>
      </c>
      <c r="R1329" s="173"/>
      <c r="S1329" s="173"/>
      <c r="T1329" s="173"/>
      <c r="U1329" s="174"/>
      <c r="V1329" s="165" t="s">
        <v>31185</v>
      </c>
      <c r="W1329" s="166"/>
      <c r="X1329" s="166"/>
      <c r="Y1329" s="166"/>
      <c r="Z1329" s="167"/>
    </row>
    <row r="1330" spans="1:26" ht="43.2" x14ac:dyDescent="0.3">
      <c r="B1330" s="2" t="s">
        <v>19</v>
      </c>
      <c r="C1330" s="2" t="s">
        <v>1473</v>
      </c>
      <c r="D1330" s="2" t="s">
        <v>1475</v>
      </c>
      <c r="E1330" s="2" t="s">
        <v>2428</v>
      </c>
      <c r="F1330" s="2" t="s">
        <v>2430</v>
      </c>
      <c r="H1330" s="3" t="s">
        <v>2431</v>
      </c>
      <c r="L1330" s="35" t="s">
        <v>12</v>
      </c>
      <c r="M1330" s="35" t="s">
        <v>13</v>
      </c>
      <c r="N1330" s="35" t="s">
        <v>14</v>
      </c>
      <c r="O1330" s="46" t="s">
        <v>31196</v>
      </c>
      <c r="P1330" s="35" t="s">
        <v>31195</v>
      </c>
      <c r="Q1330" s="36" t="s">
        <v>32319</v>
      </c>
      <c r="R1330" s="36" t="s">
        <v>32320</v>
      </c>
      <c r="S1330" s="36" t="s">
        <v>17</v>
      </c>
      <c r="T1330" s="36" t="s">
        <v>18</v>
      </c>
      <c r="U1330" s="36" t="s">
        <v>31184</v>
      </c>
      <c r="V1330" s="50" t="s">
        <v>32319</v>
      </c>
      <c r="W1330" s="51" t="s">
        <v>32320</v>
      </c>
      <c r="X1330" s="51" t="s">
        <v>17</v>
      </c>
      <c r="Y1330" s="51" t="s">
        <v>18</v>
      </c>
      <c r="Z1330" s="51" t="s">
        <v>31184</v>
      </c>
    </row>
    <row r="1331" spans="1:26" ht="28.8" x14ac:dyDescent="0.3">
      <c r="A1331" t="s">
        <v>32385</v>
      </c>
      <c r="B1331" s="2" t="s">
        <v>19</v>
      </c>
      <c r="C1331" s="2" t="s">
        <v>1473</v>
      </c>
      <c r="D1331" s="2" t="s">
        <v>1475</v>
      </c>
      <c r="E1331" s="2" t="s">
        <v>2428</v>
      </c>
      <c r="F1331" s="2" t="s">
        <v>2430</v>
      </c>
      <c r="G1331" s="2" t="s">
        <v>2432</v>
      </c>
      <c r="H1331" s="3" t="s">
        <v>2433</v>
      </c>
      <c r="I1331" s="3" t="s">
        <v>2434</v>
      </c>
      <c r="J1331" s="3">
        <v>33</v>
      </c>
      <c r="K1331" s="2" t="s">
        <v>36</v>
      </c>
      <c r="O1331" s="7" t="s">
        <v>32463</v>
      </c>
      <c r="Q1331" s="47" t="s">
        <v>32370</v>
      </c>
      <c r="R1331" s="2">
        <v>50</v>
      </c>
      <c r="S1331" s="2" t="s">
        <v>31210</v>
      </c>
      <c r="U1331" s="26">
        <v>3</v>
      </c>
      <c r="V1331" s="26">
        <v>168</v>
      </c>
      <c r="W1331" s="26">
        <v>168</v>
      </c>
      <c r="X1331" s="26" t="s">
        <v>31186</v>
      </c>
      <c r="Z1331" s="26">
        <v>1</v>
      </c>
    </row>
    <row r="1332" spans="1:26" ht="28.8" x14ac:dyDescent="0.3">
      <c r="A1332" t="s">
        <v>32385</v>
      </c>
      <c r="B1332" s="2" t="s">
        <v>19</v>
      </c>
      <c r="C1332" s="2" t="s">
        <v>1473</v>
      </c>
      <c r="D1332" s="2" t="s">
        <v>1475</v>
      </c>
      <c r="E1332" s="2" t="s">
        <v>2428</v>
      </c>
      <c r="F1332" s="2" t="s">
        <v>2430</v>
      </c>
      <c r="G1332" s="2" t="s">
        <v>2435</v>
      </c>
      <c r="H1332" s="3" t="s">
        <v>2436</v>
      </c>
      <c r="I1332" s="3" t="s">
        <v>2434</v>
      </c>
      <c r="J1332" s="3">
        <v>4</v>
      </c>
      <c r="K1332" s="2" t="s">
        <v>36</v>
      </c>
      <c r="O1332" s="7" t="s">
        <v>32463</v>
      </c>
      <c r="Q1332" s="47" t="s">
        <v>32370</v>
      </c>
      <c r="R1332" s="2">
        <v>50</v>
      </c>
      <c r="S1332" s="2" t="s">
        <v>31210</v>
      </c>
      <c r="U1332" s="26">
        <v>3</v>
      </c>
      <c r="V1332" s="26">
        <v>219</v>
      </c>
      <c r="W1332" s="26">
        <v>219</v>
      </c>
      <c r="X1332" s="26" t="s">
        <v>31186</v>
      </c>
      <c r="Z1332" s="26">
        <v>1</v>
      </c>
    </row>
    <row r="1333" spans="1:26" ht="28.8" x14ac:dyDescent="0.3">
      <c r="A1333" t="s">
        <v>32385</v>
      </c>
      <c r="B1333" s="2" t="s">
        <v>19</v>
      </c>
      <c r="C1333" s="2" t="s">
        <v>1473</v>
      </c>
      <c r="D1333" s="2" t="s">
        <v>1475</v>
      </c>
      <c r="E1333" s="2" t="s">
        <v>2428</v>
      </c>
      <c r="F1333" s="2" t="s">
        <v>2430</v>
      </c>
      <c r="G1333" s="2" t="s">
        <v>2437</v>
      </c>
      <c r="H1333" s="3" t="s">
        <v>2438</v>
      </c>
      <c r="I1333" s="3" t="s">
        <v>2434</v>
      </c>
      <c r="K1333" s="2" t="s">
        <v>36</v>
      </c>
      <c r="O1333" s="7" t="s">
        <v>32463</v>
      </c>
      <c r="Q1333" s="47" t="s">
        <v>32370</v>
      </c>
      <c r="R1333" s="2">
        <v>50</v>
      </c>
      <c r="S1333" s="2" t="s">
        <v>31210</v>
      </c>
      <c r="U1333" s="26">
        <v>3</v>
      </c>
      <c r="V1333" s="26">
        <v>273</v>
      </c>
      <c r="W1333" s="26">
        <v>273</v>
      </c>
      <c r="X1333" s="26" t="s">
        <v>31186</v>
      </c>
      <c r="Z1333" s="26">
        <v>1</v>
      </c>
    </row>
    <row r="1334" spans="1:26" ht="28.8" x14ac:dyDescent="0.3">
      <c r="A1334" t="s">
        <v>32385</v>
      </c>
      <c r="B1334" s="2" t="s">
        <v>19</v>
      </c>
      <c r="C1334" s="2" t="s">
        <v>1473</v>
      </c>
      <c r="D1334" s="2" t="s">
        <v>1475</v>
      </c>
      <c r="E1334" s="2" t="s">
        <v>2428</v>
      </c>
      <c r="F1334" s="2" t="s">
        <v>2430</v>
      </c>
      <c r="G1334" s="2" t="s">
        <v>2439</v>
      </c>
      <c r="H1334" s="3" t="s">
        <v>2440</v>
      </c>
      <c r="I1334" s="3" t="s">
        <v>2434</v>
      </c>
      <c r="K1334" s="2" t="s">
        <v>36</v>
      </c>
      <c r="O1334" s="7" t="s">
        <v>32463</v>
      </c>
      <c r="Q1334" s="47" t="s">
        <v>32370</v>
      </c>
      <c r="R1334" s="2">
        <v>50</v>
      </c>
      <c r="S1334" s="2" t="s">
        <v>31210</v>
      </c>
      <c r="U1334" s="26">
        <v>3</v>
      </c>
      <c r="V1334" s="26">
        <v>325</v>
      </c>
      <c r="W1334" s="26">
        <v>325</v>
      </c>
      <c r="X1334" s="26" t="s">
        <v>31186</v>
      </c>
      <c r="Z1334" s="26">
        <v>1</v>
      </c>
    </row>
    <row r="1335" spans="1:26" ht="28.8" x14ac:dyDescent="0.3">
      <c r="A1335" t="s">
        <v>32385</v>
      </c>
      <c r="B1335" s="2" t="s">
        <v>19</v>
      </c>
      <c r="C1335" s="2" t="s">
        <v>1473</v>
      </c>
      <c r="D1335" s="2" t="s">
        <v>1475</v>
      </c>
      <c r="E1335" s="2" t="s">
        <v>2428</v>
      </c>
      <c r="F1335" s="2" t="s">
        <v>2430</v>
      </c>
      <c r="G1335" s="2" t="s">
        <v>2441</v>
      </c>
      <c r="H1335" s="3" t="s">
        <v>2442</v>
      </c>
      <c r="I1335" s="3" t="s">
        <v>2434</v>
      </c>
      <c r="K1335" s="2" t="s">
        <v>36</v>
      </c>
      <c r="O1335" s="7" t="s">
        <v>32463</v>
      </c>
      <c r="Q1335" s="47" t="s">
        <v>32370</v>
      </c>
      <c r="R1335" s="2">
        <v>50</v>
      </c>
      <c r="S1335" s="2" t="s">
        <v>31210</v>
      </c>
      <c r="U1335" s="26">
        <v>3</v>
      </c>
      <c r="V1335" s="26">
        <v>426</v>
      </c>
      <c r="W1335" s="26">
        <v>426</v>
      </c>
      <c r="X1335" s="26" t="s">
        <v>31186</v>
      </c>
      <c r="Z1335" s="26">
        <v>1</v>
      </c>
    </row>
    <row r="1336" spans="1:26" ht="28.8" x14ac:dyDescent="0.3">
      <c r="A1336" t="s">
        <v>32385</v>
      </c>
      <c r="B1336" s="2" t="s">
        <v>19</v>
      </c>
      <c r="C1336" s="2" t="s">
        <v>1473</v>
      </c>
      <c r="D1336" s="2" t="s">
        <v>1475</v>
      </c>
      <c r="E1336" s="2" t="s">
        <v>2428</v>
      </c>
      <c r="F1336" s="2" t="s">
        <v>2430</v>
      </c>
      <c r="G1336" s="2" t="s">
        <v>2443</v>
      </c>
      <c r="H1336" s="3" t="s">
        <v>2444</v>
      </c>
      <c r="I1336" s="3" t="s">
        <v>2434</v>
      </c>
      <c r="K1336" s="2" t="s">
        <v>36</v>
      </c>
      <c r="O1336" s="7" t="s">
        <v>32464</v>
      </c>
      <c r="Q1336" s="47" t="s">
        <v>32370</v>
      </c>
      <c r="R1336" s="2">
        <v>50</v>
      </c>
      <c r="S1336" s="2" t="s">
        <v>31210</v>
      </c>
      <c r="U1336" s="26">
        <v>3</v>
      </c>
      <c r="V1336" s="26">
        <v>168</v>
      </c>
      <c r="W1336" s="26">
        <v>168</v>
      </c>
      <c r="X1336" s="26" t="s">
        <v>31186</v>
      </c>
      <c r="Z1336" s="26">
        <v>1</v>
      </c>
    </row>
    <row r="1337" spans="1:26" ht="28.8" x14ac:dyDescent="0.3">
      <c r="A1337" t="s">
        <v>32385</v>
      </c>
      <c r="B1337" s="2" t="s">
        <v>19</v>
      </c>
      <c r="C1337" s="2" t="s">
        <v>1473</v>
      </c>
      <c r="D1337" s="2" t="s">
        <v>1475</v>
      </c>
      <c r="E1337" s="2" t="s">
        <v>2428</v>
      </c>
      <c r="F1337" s="2" t="s">
        <v>2430</v>
      </c>
      <c r="G1337" s="2" t="s">
        <v>2445</v>
      </c>
      <c r="H1337" s="3" t="s">
        <v>2446</v>
      </c>
      <c r="I1337" s="3" t="s">
        <v>2434</v>
      </c>
      <c r="K1337" s="2" t="s">
        <v>36</v>
      </c>
      <c r="O1337" s="7" t="s">
        <v>32464</v>
      </c>
      <c r="Q1337" s="47" t="s">
        <v>32370</v>
      </c>
      <c r="R1337" s="2">
        <v>50</v>
      </c>
      <c r="S1337" s="2" t="s">
        <v>31210</v>
      </c>
      <c r="U1337" s="26">
        <v>3</v>
      </c>
      <c r="V1337" s="26">
        <v>219</v>
      </c>
      <c r="W1337" s="26">
        <v>219</v>
      </c>
      <c r="X1337" s="26" t="s">
        <v>31186</v>
      </c>
      <c r="Z1337" s="26">
        <v>1</v>
      </c>
    </row>
    <row r="1338" spans="1:26" ht="28.8" x14ac:dyDescent="0.3">
      <c r="A1338" t="s">
        <v>32385</v>
      </c>
      <c r="B1338" s="2" t="s">
        <v>19</v>
      </c>
      <c r="C1338" s="2" t="s">
        <v>1473</v>
      </c>
      <c r="D1338" s="2" t="s">
        <v>1475</v>
      </c>
      <c r="E1338" s="2" t="s">
        <v>2428</v>
      </c>
      <c r="F1338" s="2" t="s">
        <v>2430</v>
      </c>
      <c r="G1338" s="2" t="s">
        <v>2447</v>
      </c>
      <c r="H1338" s="3" t="s">
        <v>2448</v>
      </c>
      <c r="I1338" s="3" t="s">
        <v>2434</v>
      </c>
      <c r="K1338" s="2" t="s">
        <v>36</v>
      </c>
      <c r="O1338" s="7" t="s">
        <v>32464</v>
      </c>
      <c r="Q1338" s="47" t="s">
        <v>32370</v>
      </c>
      <c r="R1338" s="2">
        <v>50</v>
      </c>
      <c r="S1338" s="2" t="s">
        <v>31210</v>
      </c>
      <c r="U1338" s="26">
        <v>3</v>
      </c>
      <c r="V1338" s="26">
        <v>273</v>
      </c>
      <c r="W1338" s="26">
        <v>273</v>
      </c>
      <c r="X1338" s="26" t="s">
        <v>31186</v>
      </c>
      <c r="Z1338" s="26">
        <v>1</v>
      </c>
    </row>
    <row r="1339" spans="1:26" ht="28.8" x14ac:dyDescent="0.3">
      <c r="A1339" t="s">
        <v>32385</v>
      </c>
      <c r="B1339" s="2" t="s">
        <v>19</v>
      </c>
      <c r="C1339" s="2" t="s">
        <v>1473</v>
      </c>
      <c r="D1339" s="2" t="s">
        <v>1475</v>
      </c>
      <c r="E1339" s="2" t="s">
        <v>2428</v>
      </c>
      <c r="F1339" s="2" t="s">
        <v>2430</v>
      </c>
      <c r="G1339" s="2" t="s">
        <v>2449</v>
      </c>
      <c r="H1339" s="3" t="s">
        <v>2450</v>
      </c>
      <c r="I1339" s="3" t="s">
        <v>2434</v>
      </c>
      <c r="K1339" s="2" t="s">
        <v>36</v>
      </c>
      <c r="O1339" s="7" t="s">
        <v>32464</v>
      </c>
      <c r="Q1339" s="47" t="s">
        <v>32370</v>
      </c>
      <c r="R1339" s="2">
        <v>50</v>
      </c>
      <c r="S1339" s="2" t="s">
        <v>31210</v>
      </c>
      <c r="U1339" s="26">
        <v>3</v>
      </c>
      <c r="V1339" s="26">
        <v>325</v>
      </c>
      <c r="W1339" s="26">
        <v>325</v>
      </c>
      <c r="X1339" s="26" t="s">
        <v>31186</v>
      </c>
      <c r="Z1339" s="26">
        <v>1</v>
      </c>
    </row>
    <row r="1340" spans="1:26" ht="28.8" x14ac:dyDescent="0.3">
      <c r="A1340" t="s">
        <v>32385</v>
      </c>
      <c r="B1340" s="2" t="s">
        <v>19</v>
      </c>
      <c r="C1340" s="2" t="s">
        <v>1473</v>
      </c>
      <c r="D1340" s="2" t="s">
        <v>1475</v>
      </c>
      <c r="E1340" s="2" t="s">
        <v>2428</v>
      </c>
      <c r="F1340" s="2" t="s">
        <v>2430</v>
      </c>
      <c r="G1340" s="2" t="s">
        <v>2451</v>
      </c>
      <c r="H1340" s="3" t="s">
        <v>2452</v>
      </c>
      <c r="I1340" s="3" t="s">
        <v>2434</v>
      </c>
      <c r="K1340" s="2" t="s">
        <v>36</v>
      </c>
      <c r="O1340" s="7" t="s">
        <v>32464</v>
      </c>
      <c r="Q1340" s="47" t="s">
        <v>32370</v>
      </c>
      <c r="R1340" s="2">
        <v>50</v>
      </c>
      <c r="S1340" s="2" t="s">
        <v>31210</v>
      </c>
      <c r="U1340" s="26">
        <v>3</v>
      </c>
      <c r="V1340" s="26">
        <v>426</v>
      </c>
      <c r="W1340" s="26">
        <v>426</v>
      </c>
      <c r="X1340" s="26" t="s">
        <v>31186</v>
      </c>
      <c r="Z1340" s="26">
        <v>1</v>
      </c>
    </row>
    <row r="1341" spans="1:26" x14ac:dyDescent="0.3">
      <c r="L1341" s="163" t="s">
        <v>0</v>
      </c>
      <c r="M1341" s="163"/>
      <c r="N1341" s="163"/>
      <c r="O1341" s="163" t="s">
        <v>1</v>
      </c>
      <c r="P1341" s="163"/>
      <c r="Q1341" s="47"/>
    </row>
    <row r="1342" spans="1:26" ht="43.2" x14ac:dyDescent="0.3">
      <c r="B1342" s="2" t="s">
        <v>19</v>
      </c>
      <c r="C1342" s="2" t="s">
        <v>1473</v>
      </c>
      <c r="D1342" s="2" t="s">
        <v>1475</v>
      </c>
      <c r="E1342" s="2" t="s">
        <v>2428</v>
      </c>
      <c r="F1342" s="2" t="s">
        <v>2453</v>
      </c>
      <c r="H1342" s="3" t="s">
        <v>2454</v>
      </c>
      <c r="L1342" s="35" t="s">
        <v>12</v>
      </c>
      <c r="M1342" s="35" t="s">
        <v>13</v>
      </c>
      <c r="N1342" s="35" t="s">
        <v>14</v>
      </c>
      <c r="O1342" s="35" t="s">
        <v>32311</v>
      </c>
      <c r="P1342" s="35" t="s">
        <v>31195</v>
      </c>
      <c r="Q1342" s="47"/>
    </row>
    <row r="1343" spans="1:26" ht="43.2" x14ac:dyDescent="0.3">
      <c r="A1343" t="s">
        <v>32385</v>
      </c>
      <c r="B1343" s="2" t="s">
        <v>19</v>
      </c>
      <c r="C1343" s="2" t="s">
        <v>1473</v>
      </c>
      <c r="D1343" s="2" t="s">
        <v>1475</v>
      </c>
      <c r="E1343" s="2" t="s">
        <v>2428</v>
      </c>
      <c r="F1343" s="2" t="s">
        <v>2453</v>
      </c>
      <c r="G1343" s="2" t="s">
        <v>2455</v>
      </c>
      <c r="H1343" s="6" t="s">
        <v>2456</v>
      </c>
      <c r="I1343" s="3" t="s">
        <v>2457</v>
      </c>
      <c r="J1343" s="3">
        <v>167</v>
      </c>
      <c r="K1343" s="2" t="s">
        <v>36</v>
      </c>
      <c r="O1343" s="7" t="s">
        <v>2456</v>
      </c>
      <c r="Q1343" s="47"/>
    </row>
    <row r="1344" spans="1:26" ht="43.2" x14ac:dyDescent="0.3">
      <c r="A1344" t="s">
        <v>32385</v>
      </c>
      <c r="B1344" s="2" t="s">
        <v>19</v>
      </c>
      <c r="C1344" s="2" t="s">
        <v>1473</v>
      </c>
      <c r="D1344" s="2" t="s">
        <v>1475</v>
      </c>
      <c r="E1344" s="2" t="s">
        <v>2428</v>
      </c>
      <c r="F1344" s="2" t="s">
        <v>2453</v>
      </c>
      <c r="G1344" s="2" t="s">
        <v>2458</v>
      </c>
      <c r="H1344" s="6" t="s">
        <v>2459</v>
      </c>
      <c r="I1344" s="3" t="s">
        <v>2457</v>
      </c>
      <c r="J1344" s="3">
        <v>3</v>
      </c>
      <c r="K1344" s="2" t="s">
        <v>36</v>
      </c>
      <c r="O1344" s="7" t="s">
        <v>2456</v>
      </c>
      <c r="Q1344" s="47"/>
    </row>
    <row r="1345" spans="1:22" ht="43.2" x14ac:dyDescent="0.3">
      <c r="A1345" t="s">
        <v>32385</v>
      </c>
      <c r="B1345" s="2" t="s">
        <v>19</v>
      </c>
      <c r="C1345" s="2" t="s">
        <v>1473</v>
      </c>
      <c r="D1345" s="2" t="s">
        <v>1475</v>
      </c>
      <c r="E1345" s="2" t="s">
        <v>2428</v>
      </c>
      <c r="F1345" s="2" t="s">
        <v>2453</v>
      </c>
      <c r="G1345" s="2" t="s">
        <v>2460</v>
      </c>
      <c r="H1345" s="3" t="s">
        <v>2461</v>
      </c>
      <c r="I1345" s="3" t="s">
        <v>2457</v>
      </c>
      <c r="J1345" s="3">
        <v>4</v>
      </c>
      <c r="K1345" s="2" t="s">
        <v>36</v>
      </c>
      <c r="O1345" s="7" t="s">
        <v>2461</v>
      </c>
      <c r="Q1345" s="47"/>
    </row>
    <row r="1346" spans="1:22" x14ac:dyDescent="0.3">
      <c r="L1346" s="163" t="s">
        <v>0</v>
      </c>
      <c r="M1346" s="163"/>
      <c r="N1346" s="163"/>
      <c r="O1346" s="163" t="s">
        <v>1</v>
      </c>
      <c r="P1346" s="163"/>
      <c r="Q1346" s="47"/>
    </row>
    <row r="1347" spans="1:22" ht="43.2" x14ac:dyDescent="0.3">
      <c r="B1347" s="2" t="s">
        <v>19</v>
      </c>
      <c r="C1347" s="2" t="s">
        <v>1473</v>
      </c>
      <c r="D1347" s="2" t="s">
        <v>1475</v>
      </c>
      <c r="E1347" s="2" t="s">
        <v>2428</v>
      </c>
      <c r="F1347" s="2" t="s">
        <v>2462</v>
      </c>
      <c r="H1347" s="3" t="s">
        <v>2463</v>
      </c>
      <c r="L1347" s="35" t="s">
        <v>12</v>
      </c>
      <c r="M1347" s="35" t="s">
        <v>13</v>
      </c>
      <c r="N1347" s="35" t="s">
        <v>14</v>
      </c>
      <c r="O1347" s="35" t="s">
        <v>32311</v>
      </c>
      <c r="P1347" s="35" t="s">
        <v>31195</v>
      </c>
      <c r="Q1347" s="47"/>
    </row>
    <row r="1348" spans="1:22" ht="43.2" x14ac:dyDescent="0.3">
      <c r="A1348" t="s">
        <v>32385</v>
      </c>
      <c r="B1348" s="2" t="s">
        <v>19</v>
      </c>
      <c r="C1348" s="2" t="s">
        <v>1473</v>
      </c>
      <c r="D1348" s="2" t="s">
        <v>1475</v>
      </c>
      <c r="E1348" s="2" t="s">
        <v>2428</v>
      </c>
      <c r="F1348" s="2" t="s">
        <v>2462</v>
      </c>
      <c r="G1348" s="2" t="s">
        <v>2464</v>
      </c>
      <c r="H1348" s="6" t="s">
        <v>2465</v>
      </c>
      <c r="I1348" s="3" t="s">
        <v>2466</v>
      </c>
      <c r="J1348" s="3">
        <v>29</v>
      </c>
      <c r="K1348" s="2" t="s">
        <v>36</v>
      </c>
      <c r="O1348" s="7" t="s">
        <v>2465</v>
      </c>
      <c r="Q1348" s="47"/>
    </row>
    <row r="1349" spans="1:22" ht="43.2" x14ac:dyDescent="0.3">
      <c r="A1349" t="s">
        <v>32385</v>
      </c>
      <c r="B1349" s="2" t="s">
        <v>19</v>
      </c>
      <c r="C1349" s="2" t="s">
        <v>1473</v>
      </c>
      <c r="D1349" s="2" t="s">
        <v>1475</v>
      </c>
      <c r="E1349" s="2" t="s">
        <v>2428</v>
      </c>
      <c r="F1349" s="2" t="s">
        <v>2462</v>
      </c>
      <c r="G1349" s="2" t="s">
        <v>2467</v>
      </c>
      <c r="H1349" s="6" t="s">
        <v>2468</v>
      </c>
      <c r="I1349" s="3" t="s">
        <v>2466</v>
      </c>
      <c r="J1349" s="3">
        <v>5</v>
      </c>
      <c r="K1349" s="2" t="s">
        <v>36</v>
      </c>
      <c r="O1349" s="7" t="s">
        <v>2468</v>
      </c>
      <c r="Q1349" s="47"/>
    </row>
    <row r="1350" spans="1:22" x14ac:dyDescent="0.3">
      <c r="B1350" s="2" t="s">
        <v>19</v>
      </c>
      <c r="C1350" s="2" t="s">
        <v>2469</v>
      </c>
      <c r="H1350" s="3" t="s">
        <v>2470</v>
      </c>
      <c r="Q1350" s="47"/>
    </row>
    <row r="1351" spans="1:22" x14ac:dyDescent="0.3">
      <c r="B1351" s="2" t="s">
        <v>19</v>
      </c>
      <c r="C1351" s="2" t="s">
        <v>2469</v>
      </c>
      <c r="D1351" s="2" t="s">
        <v>2469</v>
      </c>
      <c r="H1351" s="3" t="s">
        <v>2471</v>
      </c>
      <c r="Q1351" s="47"/>
    </row>
    <row r="1352" spans="1:22" x14ac:dyDescent="0.3">
      <c r="B1352" s="2" t="s">
        <v>19</v>
      </c>
      <c r="C1352" s="2" t="s">
        <v>2469</v>
      </c>
      <c r="D1352" s="2" t="s">
        <v>2472</v>
      </c>
      <c r="E1352" s="2" t="s">
        <v>2473</v>
      </c>
      <c r="H1352" s="3" t="s">
        <v>2474</v>
      </c>
      <c r="Q1352" s="47"/>
    </row>
    <row r="1353" spans="1:22" x14ac:dyDescent="0.3">
      <c r="A1353" s="70"/>
      <c r="B1353" s="70"/>
      <c r="C1353" s="70"/>
      <c r="D1353" s="70"/>
      <c r="E1353" s="70"/>
      <c r="F1353" s="70"/>
      <c r="G1353" s="70"/>
      <c r="H1353" s="70"/>
      <c r="I1353" s="70"/>
      <c r="J1353" s="70"/>
      <c r="K1353" s="96"/>
      <c r="L1353" s="163" t="s">
        <v>0</v>
      </c>
      <c r="M1353" s="163"/>
      <c r="N1353" s="163"/>
      <c r="O1353" s="163" t="s">
        <v>1</v>
      </c>
      <c r="P1353" s="163"/>
      <c r="Q1353" s="163"/>
      <c r="R1353" s="172" t="s">
        <v>32410</v>
      </c>
      <c r="S1353" s="173"/>
      <c r="T1353" s="173"/>
      <c r="U1353" s="173"/>
      <c r="V1353" s="174"/>
    </row>
    <row r="1354" spans="1:22" ht="43.2" x14ac:dyDescent="0.3">
      <c r="B1354" s="2" t="s">
        <v>19</v>
      </c>
      <c r="C1354" s="2" t="s">
        <v>2469</v>
      </c>
      <c r="D1354" s="2" t="s">
        <v>2472</v>
      </c>
      <c r="E1354" s="2" t="s">
        <v>2473</v>
      </c>
      <c r="F1354" s="2" t="s">
        <v>2475</v>
      </c>
      <c r="H1354" s="3" t="s">
        <v>2476</v>
      </c>
      <c r="L1354" s="35" t="s">
        <v>12</v>
      </c>
      <c r="M1354" s="35" t="s">
        <v>13</v>
      </c>
      <c r="N1354" s="35" t="s">
        <v>14</v>
      </c>
      <c r="O1354" s="35" t="s">
        <v>32311</v>
      </c>
      <c r="P1354" s="35" t="s">
        <v>31195</v>
      </c>
      <c r="Q1354" s="48" t="s">
        <v>32312</v>
      </c>
      <c r="R1354" s="36" t="s">
        <v>32319</v>
      </c>
      <c r="S1354" s="36" t="s">
        <v>32320</v>
      </c>
      <c r="T1354" s="36" t="s">
        <v>17</v>
      </c>
      <c r="U1354" s="36" t="s">
        <v>18</v>
      </c>
      <c r="V1354" s="36" t="s">
        <v>31184</v>
      </c>
    </row>
    <row r="1355" spans="1:22" x14ac:dyDescent="0.3">
      <c r="A1355" t="s">
        <v>32385</v>
      </c>
      <c r="B1355" s="2" t="s">
        <v>19</v>
      </c>
      <c r="C1355" s="2" t="s">
        <v>2469</v>
      </c>
      <c r="D1355" s="2" t="s">
        <v>2472</v>
      </c>
      <c r="E1355" s="2" t="s">
        <v>2473</v>
      </c>
      <c r="F1355" s="2" t="s">
        <v>2475</v>
      </c>
      <c r="G1355" s="2" t="s">
        <v>2473</v>
      </c>
      <c r="H1355" s="3" t="s">
        <v>2477</v>
      </c>
      <c r="I1355" s="3" t="s">
        <v>2478</v>
      </c>
      <c r="K1355" s="26" t="s">
        <v>36</v>
      </c>
      <c r="O1355" s="7" t="s">
        <v>32478</v>
      </c>
      <c r="P1355" s="7" t="s">
        <v>32479</v>
      </c>
      <c r="Q1355" s="47" t="s">
        <v>32372</v>
      </c>
      <c r="R1355" s="2">
        <v>0</v>
      </c>
      <c r="S1355" s="2">
        <v>6</v>
      </c>
      <c r="T1355" s="2" t="s">
        <v>31210</v>
      </c>
      <c r="V1355" s="26">
        <v>3</v>
      </c>
    </row>
    <row r="1356" spans="1:22" x14ac:dyDescent="0.3">
      <c r="A1356" t="s">
        <v>32385</v>
      </c>
      <c r="B1356" s="2" t="s">
        <v>19</v>
      </c>
      <c r="C1356" s="2" t="s">
        <v>2469</v>
      </c>
      <c r="D1356" s="2" t="s">
        <v>2472</v>
      </c>
      <c r="E1356" s="2" t="s">
        <v>2473</v>
      </c>
      <c r="F1356" s="2" t="s">
        <v>2475</v>
      </c>
      <c r="G1356" s="2" t="s">
        <v>2479</v>
      </c>
      <c r="H1356" s="3" t="s">
        <v>2480</v>
      </c>
      <c r="I1356" s="3" t="s">
        <v>2478</v>
      </c>
      <c r="J1356" s="3">
        <v>7</v>
      </c>
      <c r="K1356" s="2" t="s">
        <v>36</v>
      </c>
      <c r="O1356" s="7" t="s">
        <v>32478</v>
      </c>
      <c r="P1356" s="7" t="s">
        <v>32479</v>
      </c>
      <c r="Q1356" s="47" t="s">
        <v>32379</v>
      </c>
      <c r="R1356" s="2">
        <v>0</v>
      </c>
      <c r="S1356" s="2">
        <v>6</v>
      </c>
      <c r="T1356" s="2" t="s">
        <v>31210</v>
      </c>
      <c r="V1356" s="26">
        <v>3</v>
      </c>
    </row>
    <row r="1357" spans="1:22" x14ac:dyDescent="0.3">
      <c r="A1357" t="s">
        <v>32385</v>
      </c>
      <c r="B1357" s="2" t="s">
        <v>19</v>
      </c>
      <c r="C1357" s="2" t="s">
        <v>2469</v>
      </c>
      <c r="D1357" s="2" t="s">
        <v>2472</v>
      </c>
      <c r="E1357" s="2" t="s">
        <v>2473</v>
      </c>
      <c r="F1357" s="2" t="s">
        <v>2475</v>
      </c>
      <c r="G1357" s="2" t="s">
        <v>2481</v>
      </c>
      <c r="H1357" s="3" t="s">
        <v>2482</v>
      </c>
      <c r="I1357" s="3" t="s">
        <v>2478</v>
      </c>
      <c r="K1357" s="26" t="s">
        <v>36</v>
      </c>
      <c r="O1357" s="7" t="s">
        <v>32478</v>
      </c>
      <c r="P1357" s="7" t="s">
        <v>32479</v>
      </c>
      <c r="Q1357" s="47" t="s">
        <v>32372</v>
      </c>
      <c r="R1357" s="2">
        <v>6</v>
      </c>
      <c r="S1357" s="2">
        <v>8</v>
      </c>
      <c r="T1357" s="2" t="s">
        <v>31210</v>
      </c>
      <c r="V1357" s="26">
        <v>3</v>
      </c>
    </row>
    <row r="1358" spans="1:22" x14ac:dyDescent="0.3">
      <c r="A1358" t="s">
        <v>32385</v>
      </c>
      <c r="B1358" s="2" t="s">
        <v>19</v>
      </c>
      <c r="C1358" s="2" t="s">
        <v>2469</v>
      </c>
      <c r="D1358" s="2" t="s">
        <v>2472</v>
      </c>
      <c r="E1358" s="2" t="s">
        <v>2473</v>
      </c>
      <c r="F1358" s="2" t="s">
        <v>2475</v>
      </c>
      <c r="G1358" s="2" t="s">
        <v>2483</v>
      </c>
      <c r="H1358" s="3" t="s">
        <v>2484</v>
      </c>
      <c r="I1358" s="3" t="s">
        <v>2478</v>
      </c>
      <c r="J1358" s="3">
        <v>5</v>
      </c>
      <c r="K1358" s="2" t="s">
        <v>36</v>
      </c>
      <c r="O1358" s="7" t="s">
        <v>32478</v>
      </c>
      <c r="P1358" s="7" t="s">
        <v>32479</v>
      </c>
      <c r="Q1358" s="47" t="s">
        <v>32379</v>
      </c>
      <c r="R1358" s="2">
        <v>6</v>
      </c>
      <c r="S1358" s="2">
        <v>8</v>
      </c>
      <c r="T1358" s="2" t="s">
        <v>31210</v>
      </c>
      <c r="V1358" s="26">
        <v>3</v>
      </c>
    </row>
    <row r="1359" spans="1:22" x14ac:dyDescent="0.3">
      <c r="A1359" t="s">
        <v>32385</v>
      </c>
      <c r="B1359" s="2" t="s">
        <v>19</v>
      </c>
      <c r="C1359" s="2" t="s">
        <v>2469</v>
      </c>
      <c r="D1359" s="2" t="s">
        <v>2472</v>
      </c>
      <c r="E1359" s="2" t="s">
        <v>2473</v>
      </c>
      <c r="F1359" s="2" t="s">
        <v>2475</v>
      </c>
      <c r="G1359" s="2" t="s">
        <v>2485</v>
      </c>
      <c r="H1359" s="3" t="s">
        <v>2486</v>
      </c>
      <c r="I1359" s="3" t="s">
        <v>2478</v>
      </c>
      <c r="J1359" s="3">
        <v>6</v>
      </c>
      <c r="K1359" s="2" t="s">
        <v>36</v>
      </c>
      <c r="O1359" s="7" t="s">
        <v>32478</v>
      </c>
      <c r="P1359" s="7" t="s">
        <v>32479</v>
      </c>
      <c r="Q1359" s="47" t="s">
        <v>32372</v>
      </c>
      <c r="R1359" s="2">
        <v>8</v>
      </c>
      <c r="S1359" s="2">
        <v>12</v>
      </c>
      <c r="T1359" s="2" t="s">
        <v>31210</v>
      </c>
      <c r="V1359" s="26">
        <v>3</v>
      </c>
    </row>
    <row r="1360" spans="1:22" x14ac:dyDescent="0.3">
      <c r="A1360" t="s">
        <v>32385</v>
      </c>
      <c r="B1360" s="2" t="s">
        <v>19</v>
      </c>
      <c r="C1360" s="2" t="s">
        <v>2469</v>
      </c>
      <c r="D1360" s="2" t="s">
        <v>2472</v>
      </c>
      <c r="E1360" s="2" t="s">
        <v>2473</v>
      </c>
      <c r="F1360" s="2" t="s">
        <v>2475</v>
      </c>
      <c r="G1360" s="2" t="s">
        <v>2487</v>
      </c>
      <c r="H1360" s="3" t="s">
        <v>2488</v>
      </c>
      <c r="I1360" s="3" t="s">
        <v>2478</v>
      </c>
      <c r="J1360" s="3">
        <v>24</v>
      </c>
      <c r="K1360" s="2" t="s">
        <v>36</v>
      </c>
      <c r="O1360" s="7" t="s">
        <v>32478</v>
      </c>
      <c r="P1360" s="7" t="s">
        <v>32479</v>
      </c>
      <c r="Q1360" s="47" t="s">
        <v>32379</v>
      </c>
      <c r="R1360" s="2">
        <v>8</v>
      </c>
      <c r="S1360" s="2">
        <v>12</v>
      </c>
      <c r="T1360" s="2" t="s">
        <v>31210</v>
      </c>
      <c r="V1360" s="26">
        <v>3</v>
      </c>
    </row>
    <row r="1361" spans="1:26" x14ac:dyDescent="0.3">
      <c r="A1361" t="s">
        <v>32385</v>
      </c>
      <c r="B1361" s="2" t="s">
        <v>19</v>
      </c>
      <c r="C1361" s="2" t="s">
        <v>2469</v>
      </c>
      <c r="D1361" s="2" t="s">
        <v>2472</v>
      </c>
      <c r="E1361" s="2" t="s">
        <v>2473</v>
      </c>
      <c r="F1361" s="2" t="s">
        <v>2475</v>
      </c>
      <c r="G1361" s="2" t="s">
        <v>2489</v>
      </c>
      <c r="H1361" s="3" t="s">
        <v>2490</v>
      </c>
      <c r="I1361" s="3" t="s">
        <v>2478</v>
      </c>
      <c r="J1361" s="3">
        <v>5</v>
      </c>
      <c r="K1361" s="2" t="s">
        <v>36</v>
      </c>
      <c r="O1361" s="7" t="s">
        <v>32478</v>
      </c>
      <c r="P1361" s="7" t="s">
        <v>32479</v>
      </c>
      <c r="Q1361" s="47" t="s">
        <v>32372</v>
      </c>
      <c r="R1361" s="2">
        <v>12</v>
      </c>
      <c r="S1361" s="2">
        <v>16</v>
      </c>
      <c r="T1361" s="2" t="s">
        <v>31210</v>
      </c>
      <c r="V1361" s="26">
        <v>3</v>
      </c>
    </row>
    <row r="1362" spans="1:26" x14ac:dyDescent="0.3">
      <c r="A1362" t="s">
        <v>32385</v>
      </c>
      <c r="B1362" s="2" t="s">
        <v>19</v>
      </c>
      <c r="C1362" s="2" t="s">
        <v>2469</v>
      </c>
      <c r="D1362" s="2" t="s">
        <v>2472</v>
      </c>
      <c r="E1362" s="2" t="s">
        <v>2473</v>
      </c>
      <c r="F1362" s="2" t="s">
        <v>2475</v>
      </c>
      <c r="G1362" s="2" t="s">
        <v>2491</v>
      </c>
      <c r="H1362" s="3" t="s">
        <v>2492</v>
      </c>
      <c r="I1362" s="3" t="s">
        <v>2478</v>
      </c>
      <c r="K1362" s="2" t="s">
        <v>36</v>
      </c>
      <c r="O1362" s="7" t="s">
        <v>32478</v>
      </c>
      <c r="P1362" s="7" t="s">
        <v>32479</v>
      </c>
      <c r="Q1362" s="47" t="s">
        <v>32379</v>
      </c>
      <c r="R1362" s="2">
        <v>12</v>
      </c>
      <c r="S1362" s="2">
        <v>16</v>
      </c>
      <c r="T1362" s="2" t="s">
        <v>31210</v>
      </c>
      <c r="V1362" s="26">
        <v>3</v>
      </c>
    </row>
    <row r="1363" spans="1:26" x14ac:dyDescent="0.3">
      <c r="L1363" s="163" t="s">
        <v>0</v>
      </c>
      <c r="M1363" s="163"/>
      <c r="N1363" s="163"/>
      <c r="O1363" s="163" t="s">
        <v>1</v>
      </c>
      <c r="P1363" s="163"/>
      <c r="Q1363" s="163"/>
      <c r="R1363" s="172" t="s">
        <v>32410</v>
      </c>
      <c r="S1363" s="173"/>
      <c r="T1363" s="173"/>
      <c r="U1363" s="173"/>
      <c r="V1363" s="174"/>
    </row>
    <row r="1364" spans="1:26" ht="43.2" x14ac:dyDescent="0.3">
      <c r="B1364" s="2" t="s">
        <v>19</v>
      </c>
      <c r="C1364" s="2" t="s">
        <v>2469</v>
      </c>
      <c r="D1364" s="2" t="s">
        <v>2472</v>
      </c>
      <c r="E1364" s="2" t="s">
        <v>2473</v>
      </c>
      <c r="F1364" s="2" t="s">
        <v>2493</v>
      </c>
      <c r="H1364" s="3" t="s">
        <v>2494</v>
      </c>
      <c r="L1364" s="35" t="s">
        <v>12</v>
      </c>
      <c r="M1364" s="35" t="s">
        <v>13</v>
      </c>
      <c r="N1364" s="35" t="s">
        <v>14</v>
      </c>
      <c r="O1364" s="35" t="s">
        <v>32311</v>
      </c>
      <c r="P1364" s="35" t="s">
        <v>31195</v>
      </c>
      <c r="Q1364" s="48" t="s">
        <v>32312</v>
      </c>
      <c r="R1364" s="36" t="s">
        <v>32319</v>
      </c>
      <c r="S1364" s="36" t="s">
        <v>32320</v>
      </c>
      <c r="T1364" s="36" t="s">
        <v>17</v>
      </c>
      <c r="U1364" s="36" t="s">
        <v>18</v>
      </c>
      <c r="V1364" s="36" t="s">
        <v>31184</v>
      </c>
    </row>
    <row r="1365" spans="1:26" ht="28.8" x14ac:dyDescent="0.3">
      <c r="A1365" t="s">
        <v>32385</v>
      </c>
      <c r="B1365" s="2" t="s">
        <v>19</v>
      </c>
      <c r="C1365" s="2" t="s">
        <v>2469</v>
      </c>
      <c r="D1365" s="2" t="s">
        <v>2472</v>
      </c>
      <c r="E1365" s="2" t="s">
        <v>2473</v>
      </c>
      <c r="F1365" s="2" t="s">
        <v>2493</v>
      </c>
      <c r="G1365" s="2" t="s">
        <v>2495</v>
      </c>
      <c r="H1365" s="3" t="s">
        <v>2496</v>
      </c>
      <c r="I1365" s="3" t="s">
        <v>2478</v>
      </c>
      <c r="K1365" s="23" t="s">
        <v>36</v>
      </c>
      <c r="O1365" s="7" t="s">
        <v>32480</v>
      </c>
      <c r="P1365" s="7" t="s">
        <v>32479</v>
      </c>
      <c r="Q1365" s="2">
        <v>1</v>
      </c>
      <c r="R1365" s="2">
        <v>0</v>
      </c>
      <c r="S1365" s="2">
        <v>6</v>
      </c>
      <c r="T1365" s="2" t="s">
        <v>31210</v>
      </c>
      <c r="V1365" s="26">
        <v>3</v>
      </c>
    </row>
    <row r="1366" spans="1:26" ht="28.8" x14ac:dyDescent="0.3">
      <c r="A1366" t="s">
        <v>32385</v>
      </c>
      <c r="B1366" s="2" t="s">
        <v>19</v>
      </c>
      <c r="C1366" s="2" t="s">
        <v>2469</v>
      </c>
      <c r="D1366" s="2" t="s">
        <v>2472</v>
      </c>
      <c r="E1366" s="2" t="s">
        <v>2473</v>
      </c>
      <c r="F1366" s="2" t="s">
        <v>2493</v>
      </c>
      <c r="G1366" s="2" t="s">
        <v>2497</v>
      </c>
      <c r="H1366" s="3" t="s">
        <v>2498</v>
      </c>
      <c r="I1366" s="3" t="s">
        <v>2478</v>
      </c>
      <c r="K1366" s="23" t="s">
        <v>36</v>
      </c>
      <c r="O1366" s="7" t="s">
        <v>32480</v>
      </c>
      <c r="P1366" s="7" t="s">
        <v>32479</v>
      </c>
      <c r="Q1366" s="2">
        <v>2</v>
      </c>
      <c r="R1366" s="2">
        <v>0</v>
      </c>
      <c r="S1366" s="2">
        <v>6</v>
      </c>
      <c r="T1366" s="2" t="s">
        <v>31210</v>
      </c>
      <c r="V1366" s="26">
        <v>3</v>
      </c>
    </row>
    <row r="1367" spans="1:26" ht="28.8" x14ac:dyDescent="0.3">
      <c r="A1367" t="s">
        <v>32385</v>
      </c>
      <c r="B1367" s="2" t="s">
        <v>19</v>
      </c>
      <c r="C1367" s="2" t="s">
        <v>2469</v>
      </c>
      <c r="D1367" s="2" t="s">
        <v>2472</v>
      </c>
      <c r="E1367" s="2" t="s">
        <v>2473</v>
      </c>
      <c r="F1367" s="2" t="s">
        <v>2493</v>
      </c>
      <c r="G1367" s="2" t="s">
        <v>2499</v>
      </c>
      <c r="H1367" s="3" t="s">
        <v>2500</v>
      </c>
      <c r="I1367" s="3" t="s">
        <v>2478</v>
      </c>
      <c r="K1367" s="23" t="s">
        <v>36</v>
      </c>
      <c r="O1367" s="7" t="s">
        <v>32480</v>
      </c>
      <c r="P1367" s="7" t="s">
        <v>32479</v>
      </c>
      <c r="Q1367" s="2">
        <v>1</v>
      </c>
      <c r="R1367" s="2">
        <v>6</v>
      </c>
      <c r="S1367" s="2">
        <v>8</v>
      </c>
      <c r="T1367" s="2" t="s">
        <v>31210</v>
      </c>
      <c r="V1367" s="26">
        <v>3</v>
      </c>
    </row>
    <row r="1368" spans="1:26" ht="28.8" x14ac:dyDescent="0.3">
      <c r="A1368" t="s">
        <v>32385</v>
      </c>
      <c r="B1368" s="2" t="s">
        <v>19</v>
      </c>
      <c r="C1368" s="2" t="s">
        <v>2469</v>
      </c>
      <c r="D1368" s="2" t="s">
        <v>2472</v>
      </c>
      <c r="E1368" s="2" t="s">
        <v>2473</v>
      </c>
      <c r="F1368" s="2" t="s">
        <v>2493</v>
      </c>
      <c r="G1368" s="2" t="s">
        <v>2501</v>
      </c>
      <c r="H1368" s="3" t="s">
        <v>2502</v>
      </c>
      <c r="I1368" s="3" t="s">
        <v>2478</v>
      </c>
      <c r="J1368" s="3">
        <v>1</v>
      </c>
      <c r="K1368" s="2" t="s">
        <v>36</v>
      </c>
      <c r="O1368" s="7" t="s">
        <v>32480</v>
      </c>
      <c r="P1368" s="7" t="s">
        <v>32479</v>
      </c>
      <c r="Q1368" s="2">
        <v>2</v>
      </c>
      <c r="R1368" s="2">
        <v>6</v>
      </c>
      <c r="S1368" s="2">
        <v>8</v>
      </c>
      <c r="T1368" s="2" t="s">
        <v>31210</v>
      </c>
      <c r="V1368" s="26">
        <v>3</v>
      </c>
    </row>
    <row r="1369" spans="1:26" ht="28.8" x14ac:dyDescent="0.3">
      <c r="A1369" t="s">
        <v>32385</v>
      </c>
      <c r="B1369" s="2" t="s">
        <v>19</v>
      </c>
      <c r="C1369" s="2" t="s">
        <v>2469</v>
      </c>
      <c r="D1369" s="2" t="s">
        <v>2472</v>
      </c>
      <c r="E1369" s="2" t="s">
        <v>2473</v>
      </c>
      <c r="F1369" s="2" t="s">
        <v>2493</v>
      </c>
      <c r="G1369" s="2" t="s">
        <v>2503</v>
      </c>
      <c r="H1369" s="3" t="s">
        <v>2504</v>
      </c>
      <c r="I1369" s="3" t="s">
        <v>2478</v>
      </c>
      <c r="J1369" s="3">
        <v>1</v>
      </c>
      <c r="K1369" s="2" t="s">
        <v>36</v>
      </c>
      <c r="O1369" s="7" t="s">
        <v>32480</v>
      </c>
      <c r="P1369" s="7" t="s">
        <v>32479</v>
      </c>
      <c r="Q1369" s="2">
        <v>1</v>
      </c>
      <c r="R1369" s="2">
        <v>8</v>
      </c>
      <c r="S1369" s="2">
        <v>12</v>
      </c>
      <c r="T1369" s="2" t="s">
        <v>31210</v>
      </c>
      <c r="V1369" s="26">
        <v>3</v>
      </c>
    </row>
    <row r="1370" spans="1:26" ht="28.8" x14ac:dyDescent="0.3">
      <c r="A1370" t="s">
        <v>32385</v>
      </c>
      <c r="B1370" s="2" t="s">
        <v>19</v>
      </c>
      <c r="C1370" s="2" t="s">
        <v>2469</v>
      </c>
      <c r="D1370" s="2" t="s">
        <v>2472</v>
      </c>
      <c r="E1370" s="2" t="s">
        <v>2473</v>
      </c>
      <c r="F1370" s="2" t="s">
        <v>2493</v>
      </c>
      <c r="G1370" s="2" t="s">
        <v>2505</v>
      </c>
      <c r="H1370" s="3" t="s">
        <v>2506</v>
      </c>
      <c r="I1370" s="3" t="s">
        <v>2478</v>
      </c>
      <c r="J1370" s="3">
        <v>5</v>
      </c>
      <c r="K1370" s="2" t="s">
        <v>36</v>
      </c>
      <c r="O1370" s="7" t="s">
        <v>32480</v>
      </c>
      <c r="P1370" s="7" t="s">
        <v>32479</v>
      </c>
      <c r="Q1370" s="2">
        <v>2</v>
      </c>
      <c r="R1370" s="2">
        <v>8</v>
      </c>
      <c r="S1370" s="2">
        <v>12</v>
      </c>
      <c r="T1370" s="2" t="s">
        <v>31210</v>
      </c>
      <c r="V1370" s="26">
        <v>3</v>
      </c>
    </row>
    <row r="1371" spans="1:26" ht="28.8" x14ac:dyDescent="0.3">
      <c r="A1371" t="s">
        <v>32385</v>
      </c>
      <c r="B1371" s="2" t="s">
        <v>19</v>
      </c>
      <c r="C1371" s="2" t="s">
        <v>2469</v>
      </c>
      <c r="D1371" s="2" t="s">
        <v>2472</v>
      </c>
      <c r="E1371" s="2" t="s">
        <v>2473</v>
      </c>
      <c r="F1371" s="2" t="s">
        <v>2493</v>
      </c>
      <c r="G1371" s="2" t="s">
        <v>2507</v>
      </c>
      <c r="H1371" s="3" t="s">
        <v>2508</v>
      </c>
      <c r="I1371" s="3" t="s">
        <v>2478</v>
      </c>
      <c r="K1371" s="2" t="s">
        <v>36</v>
      </c>
      <c r="O1371" s="7" t="s">
        <v>32480</v>
      </c>
      <c r="P1371" s="7" t="s">
        <v>32479</v>
      </c>
      <c r="Q1371" s="2">
        <v>1</v>
      </c>
      <c r="R1371" s="2">
        <v>12</v>
      </c>
      <c r="S1371" s="2">
        <v>16</v>
      </c>
      <c r="T1371" s="2" t="s">
        <v>31210</v>
      </c>
      <c r="V1371" s="26">
        <v>3</v>
      </c>
    </row>
    <row r="1372" spans="1:26" ht="28.8" x14ac:dyDescent="0.3">
      <c r="A1372" t="s">
        <v>32385</v>
      </c>
      <c r="B1372" s="2" t="s">
        <v>19</v>
      </c>
      <c r="C1372" s="2" t="s">
        <v>2469</v>
      </c>
      <c r="D1372" s="2" t="s">
        <v>2472</v>
      </c>
      <c r="E1372" s="2" t="s">
        <v>2473</v>
      </c>
      <c r="F1372" s="2" t="s">
        <v>2493</v>
      </c>
      <c r="G1372" s="2" t="s">
        <v>2509</v>
      </c>
      <c r="H1372" s="3" t="s">
        <v>2510</v>
      </c>
      <c r="I1372" s="3" t="s">
        <v>2478</v>
      </c>
      <c r="J1372" s="3">
        <v>2</v>
      </c>
      <c r="K1372" s="2" t="s">
        <v>36</v>
      </c>
      <c r="O1372" s="7" t="s">
        <v>32480</v>
      </c>
      <c r="P1372" s="7" t="s">
        <v>32479</v>
      </c>
      <c r="Q1372" s="2">
        <v>2</v>
      </c>
      <c r="R1372" s="2">
        <v>12</v>
      </c>
      <c r="S1372" s="2">
        <v>16</v>
      </c>
      <c r="T1372" s="2" t="s">
        <v>31210</v>
      </c>
      <c r="V1372" s="26">
        <v>3</v>
      </c>
    </row>
    <row r="1373" spans="1:26" x14ac:dyDescent="0.3">
      <c r="L1373" s="163" t="s">
        <v>0</v>
      </c>
      <c r="M1373" s="163"/>
      <c r="N1373" s="163"/>
      <c r="O1373" s="163" t="s">
        <v>1</v>
      </c>
      <c r="P1373" s="163"/>
      <c r="Q1373" s="172" t="s">
        <v>32410</v>
      </c>
      <c r="R1373" s="173"/>
      <c r="S1373" s="173"/>
      <c r="T1373" s="173"/>
      <c r="U1373" s="174"/>
      <c r="V1373" s="172" t="s">
        <v>31185</v>
      </c>
      <c r="W1373" s="173"/>
      <c r="X1373" s="173"/>
      <c r="Y1373" s="173"/>
      <c r="Z1373" s="174"/>
    </row>
    <row r="1374" spans="1:26" ht="43.2" x14ac:dyDescent="0.3">
      <c r="A1374" t="s">
        <v>32385</v>
      </c>
      <c r="B1374" s="2" t="s">
        <v>19</v>
      </c>
      <c r="C1374" s="2" t="s">
        <v>2469</v>
      </c>
      <c r="D1374" s="2" t="s">
        <v>2472</v>
      </c>
      <c r="E1374" s="2" t="s">
        <v>2473</v>
      </c>
      <c r="F1374" s="2" t="s">
        <v>2511</v>
      </c>
      <c r="H1374" s="3" t="s">
        <v>2512</v>
      </c>
      <c r="L1374" s="35" t="s">
        <v>12</v>
      </c>
      <c r="M1374" s="35" t="s">
        <v>13</v>
      </c>
      <c r="N1374" s="35" t="s">
        <v>14</v>
      </c>
      <c r="O1374" s="35" t="s">
        <v>32311</v>
      </c>
      <c r="P1374" s="35" t="s">
        <v>31195</v>
      </c>
      <c r="Q1374" s="36" t="s">
        <v>32319</v>
      </c>
      <c r="R1374" s="36" t="s">
        <v>32320</v>
      </c>
      <c r="S1374" s="36" t="s">
        <v>17</v>
      </c>
      <c r="T1374" s="36" t="s">
        <v>18</v>
      </c>
      <c r="U1374" s="36" t="s">
        <v>31184</v>
      </c>
      <c r="V1374" s="36" t="s">
        <v>32319</v>
      </c>
      <c r="W1374" s="36" t="s">
        <v>32320</v>
      </c>
      <c r="X1374" s="36" t="s">
        <v>17</v>
      </c>
      <c r="Y1374" s="36" t="s">
        <v>18</v>
      </c>
      <c r="Z1374" s="36" t="s">
        <v>31184</v>
      </c>
    </row>
    <row r="1375" spans="1:26" ht="43.2" x14ac:dyDescent="0.3">
      <c r="A1375" t="s">
        <v>32385</v>
      </c>
      <c r="B1375" s="2" t="s">
        <v>19</v>
      </c>
      <c r="C1375" s="2" t="s">
        <v>2469</v>
      </c>
      <c r="D1375" s="2" t="s">
        <v>2472</v>
      </c>
      <c r="E1375" s="2" t="s">
        <v>2473</v>
      </c>
      <c r="F1375" s="2" t="s">
        <v>2511</v>
      </c>
      <c r="G1375" s="2" t="s">
        <v>2513</v>
      </c>
      <c r="H1375" s="3" t="s">
        <v>2514</v>
      </c>
      <c r="I1375" s="3" t="s">
        <v>2515</v>
      </c>
      <c r="J1375" s="3">
        <v>63</v>
      </c>
      <c r="K1375" s="2" t="s">
        <v>36</v>
      </c>
      <c r="O1375" s="7" t="s">
        <v>32481</v>
      </c>
      <c r="P1375" s="7" t="s">
        <v>32479</v>
      </c>
      <c r="Q1375" s="2">
        <v>0</v>
      </c>
      <c r="R1375" s="2">
        <v>10</v>
      </c>
      <c r="S1375" s="2" t="s">
        <v>31210</v>
      </c>
      <c r="U1375" s="26">
        <v>3</v>
      </c>
    </row>
    <row r="1376" spans="1:26" ht="43.2" x14ac:dyDescent="0.3">
      <c r="A1376" t="s">
        <v>32385</v>
      </c>
      <c r="B1376" s="2" t="s">
        <v>19</v>
      </c>
      <c r="C1376" s="2" t="s">
        <v>2469</v>
      </c>
      <c r="D1376" s="2" t="s">
        <v>2472</v>
      </c>
      <c r="E1376" s="2" t="s">
        <v>2473</v>
      </c>
      <c r="F1376" s="2" t="s">
        <v>2511</v>
      </c>
      <c r="G1376" s="2" t="s">
        <v>2516</v>
      </c>
      <c r="H1376" s="3" t="s">
        <v>2517</v>
      </c>
      <c r="I1376" s="3" t="s">
        <v>2515</v>
      </c>
      <c r="J1376" s="3">
        <v>22</v>
      </c>
      <c r="K1376" s="2" t="s">
        <v>36</v>
      </c>
      <c r="O1376" s="7" t="s">
        <v>32481</v>
      </c>
      <c r="P1376" s="7" t="s">
        <v>32479</v>
      </c>
      <c r="Q1376" s="2">
        <v>0</v>
      </c>
      <c r="R1376" s="2">
        <v>10</v>
      </c>
      <c r="S1376" s="2" t="s">
        <v>31210</v>
      </c>
      <c r="U1376" s="26">
        <v>3</v>
      </c>
    </row>
    <row r="1377" spans="1:26" ht="43.2" x14ac:dyDescent="0.3">
      <c r="A1377" t="s">
        <v>32385</v>
      </c>
      <c r="B1377" s="2" t="s">
        <v>19</v>
      </c>
      <c r="C1377" s="2" t="s">
        <v>2469</v>
      </c>
      <c r="D1377" s="2" t="s">
        <v>2472</v>
      </c>
      <c r="E1377" s="2" t="s">
        <v>2473</v>
      </c>
      <c r="F1377" s="2" t="s">
        <v>2511</v>
      </c>
      <c r="G1377" s="2" t="s">
        <v>2518</v>
      </c>
      <c r="H1377" s="3" t="s">
        <v>2519</v>
      </c>
      <c r="I1377" s="3" t="s">
        <v>2515</v>
      </c>
      <c r="K1377" s="23" t="s">
        <v>36</v>
      </c>
      <c r="O1377" s="7" t="s">
        <v>32481</v>
      </c>
      <c r="P1377" s="7" t="s">
        <v>32482</v>
      </c>
      <c r="Q1377" s="2">
        <v>10</v>
      </c>
      <c r="R1377" s="2">
        <v>12</v>
      </c>
      <c r="S1377" s="2" t="s">
        <v>31210</v>
      </c>
      <c r="U1377" s="26">
        <v>3</v>
      </c>
      <c r="V1377" s="26">
        <v>0</v>
      </c>
      <c r="W1377" s="26">
        <v>0.8</v>
      </c>
      <c r="X1377" s="26" t="s">
        <v>31210</v>
      </c>
      <c r="Z1377" s="26">
        <v>3</v>
      </c>
    </row>
    <row r="1378" spans="1:26" ht="43.2" x14ac:dyDescent="0.3">
      <c r="A1378" t="s">
        <v>32385</v>
      </c>
      <c r="B1378" s="2" t="s">
        <v>19</v>
      </c>
      <c r="C1378" s="2" t="s">
        <v>2469</v>
      </c>
      <c r="D1378" s="2" t="s">
        <v>2472</v>
      </c>
      <c r="E1378" s="2" t="s">
        <v>2473</v>
      </c>
      <c r="F1378" s="2" t="s">
        <v>2511</v>
      </c>
      <c r="G1378" s="2" t="s">
        <v>2520</v>
      </c>
      <c r="H1378" s="3" t="s">
        <v>2521</v>
      </c>
      <c r="I1378" s="3" t="s">
        <v>2515</v>
      </c>
      <c r="K1378" s="23" t="s">
        <v>36</v>
      </c>
      <c r="O1378" s="7" t="s">
        <v>32481</v>
      </c>
      <c r="P1378" s="7" t="s">
        <v>32482</v>
      </c>
      <c r="Q1378" s="2">
        <v>10</v>
      </c>
      <c r="R1378" s="2">
        <v>12</v>
      </c>
      <c r="S1378" s="2" t="s">
        <v>31210</v>
      </c>
      <c r="U1378" s="26">
        <v>3</v>
      </c>
      <c r="V1378" s="26">
        <v>0</v>
      </c>
      <c r="W1378" s="26">
        <v>0.8</v>
      </c>
      <c r="X1378" s="26" t="s">
        <v>31210</v>
      </c>
      <c r="Z1378" s="26">
        <v>3</v>
      </c>
    </row>
    <row r="1379" spans="1:26" x14ac:dyDescent="0.3">
      <c r="L1379" s="163" t="s">
        <v>0</v>
      </c>
      <c r="M1379" s="163"/>
      <c r="N1379" s="163"/>
      <c r="O1379" s="163" t="s">
        <v>1</v>
      </c>
      <c r="P1379" s="163"/>
    </row>
    <row r="1380" spans="1:26" ht="43.2" x14ac:dyDescent="0.3">
      <c r="B1380" s="2" t="s">
        <v>19</v>
      </c>
      <c r="C1380" s="2" t="s">
        <v>2469</v>
      </c>
      <c r="D1380" s="2" t="s">
        <v>2472</v>
      </c>
      <c r="E1380" s="2" t="s">
        <v>2473</v>
      </c>
      <c r="F1380" s="2" t="s">
        <v>2522</v>
      </c>
      <c r="H1380" s="3" t="s">
        <v>2523</v>
      </c>
      <c r="L1380" s="35" t="s">
        <v>12</v>
      </c>
      <c r="M1380" s="35" t="s">
        <v>13</v>
      </c>
      <c r="N1380" s="35" t="s">
        <v>14</v>
      </c>
      <c r="O1380" s="35" t="s">
        <v>32311</v>
      </c>
      <c r="P1380" s="35" t="s">
        <v>31195</v>
      </c>
    </row>
    <row r="1381" spans="1:26" ht="28.8" x14ac:dyDescent="0.3">
      <c r="A1381" t="s">
        <v>32385</v>
      </c>
      <c r="B1381" s="2" t="s">
        <v>19</v>
      </c>
      <c r="C1381" s="2" t="s">
        <v>2469</v>
      </c>
      <c r="D1381" s="2" t="s">
        <v>2472</v>
      </c>
      <c r="E1381" s="2" t="s">
        <v>2473</v>
      </c>
      <c r="F1381" s="2" t="s">
        <v>2522</v>
      </c>
      <c r="G1381" s="2" t="s">
        <v>2524</v>
      </c>
      <c r="H1381" s="6" t="s">
        <v>2525</v>
      </c>
      <c r="I1381" s="3" t="s">
        <v>2526</v>
      </c>
      <c r="J1381" s="3">
        <v>6</v>
      </c>
      <c r="K1381" s="2" t="s">
        <v>36</v>
      </c>
      <c r="O1381" s="7" t="s">
        <v>2525</v>
      </c>
    </row>
    <row r="1382" spans="1:26" x14ac:dyDescent="0.3">
      <c r="L1382" s="163" t="s">
        <v>0</v>
      </c>
      <c r="M1382" s="163"/>
      <c r="N1382" s="163"/>
      <c r="O1382" s="163" t="s">
        <v>1</v>
      </c>
      <c r="P1382" s="163"/>
    </row>
    <row r="1383" spans="1:26" ht="43.2" x14ac:dyDescent="0.3">
      <c r="B1383" s="2" t="s">
        <v>19</v>
      </c>
      <c r="C1383" s="2" t="s">
        <v>2469</v>
      </c>
      <c r="D1383" s="2" t="s">
        <v>2472</v>
      </c>
      <c r="E1383" s="2" t="s">
        <v>2473</v>
      </c>
      <c r="F1383" s="2" t="s">
        <v>2527</v>
      </c>
      <c r="H1383" s="3" t="s">
        <v>2528</v>
      </c>
      <c r="L1383" s="35" t="s">
        <v>12</v>
      </c>
      <c r="M1383" s="35" t="s">
        <v>13</v>
      </c>
      <c r="N1383" s="35" t="s">
        <v>14</v>
      </c>
      <c r="O1383" s="35" t="s">
        <v>32311</v>
      </c>
      <c r="P1383" s="35" t="s">
        <v>31195</v>
      </c>
    </row>
    <row r="1384" spans="1:26" ht="43.2" x14ac:dyDescent="0.3">
      <c r="B1384" s="4" t="s">
        <v>19</v>
      </c>
      <c r="C1384" s="4" t="s">
        <v>2469</v>
      </c>
      <c r="D1384" s="4" t="s">
        <v>2472</v>
      </c>
      <c r="E1384" s="4" t="s">
        <v>2473</v>
      </c>
      <c r="F1384" s="4" t="s">
        <v>2527</v>
      </c>
      <c r="G1384" s="4" t="s">
        <v>2529</v>
      </c>
      <c r="H1384" s="5" t="s">
        <v>2530</v>
      </c>
      <c r="I1384" s="5" t="s">
        <v>2531</v>
      </c>
    </row>
    <row r="1385" spans="1:26" ht="43.2" x14ac:dyDescent="0.3">
      <c r="B1385" s="4" t="s">
        <v>19</v>
      </c>
      <c r="C1385" s="4" t="s">
        <v>2469</v>
      </c>
      <c r="D1385" s="4" t="s">
        <v>2472</v>
      </c>
      <c r="E1385" s="4" t="s">
        <v>2473</v>
      </c>
      <c r="F1385" s="4" t="s">
        <v>2527</v>
      </c>
      <c r="G1385" s="4" t="s">
        <v>2532</v>
      </c>
      <c r="H1385" s="5" t="s">
        <v>2533</v>
      </c>
      <c r="I1385" s="5" t="s">
        <v>2531</v>
      </c>
    </row>
    <row r="1386" spans="1:26" ht="43.2" x14ac:dyDescent="0.3">
      <c r="B1386" s="4" t="s">
        <v>19</v>
      </c>
      <c r="C1386" s="4" t="s">
        <v>2469</v>
      </c>
      <c r="D1386" s="4" t="s">
        <v>2472</v>
      </c>
      <c r="E1386" s="4" t="s">
        <v>2473</v>
      </c>
      <c r="F1386" s="4" t="s">
        <v>2527</v>
      </c>
      <c r="G1386" s="4" t="s">
        <v>2534</v>
      </c>
      <c r="H1386" s="5" t="s">
        <v>2535</v>
      </c>
      <c r="I1386" s="5" t="s">
        <v>2531</v>
      </c>
    </row>
    <row r="1387" spans="1:26" ht="43.2" x14ac:dyDescent="0.3">
      <c r="B1387" s="4" t="s">
        <v>19</v>
      </c>
      <c r="C1387" s="4" t="s">
        <v>2469</v>
      </c>
      <c r="D1387" s="4" t="s">
        <v>2472</v>
      </c>
      <c r="E1387" s="4" t="s">
        <v>2473</v>
      </c>
      <c r="F1387" s="4" t="s">
        <v>2527</v>
      </c>
      <c r="G1387" s="4" t="s">
        <v>2536</v>
      </c>
      <c r="H1387" s="5" t="s">
        <v>2537</v>
      </c>
      <c r="I1387" s="5" t="s">
        <v>2531</v>
      </c>
    </row>
    <row r="1388" spans="1:26" x14ac:dyDescent="0.3">
      <c r="L1388" s="163" t="s">
        <v>0</v>
      </c>
      <c r="M1388" s="163"/>
      <c r="N1388" s="163"/>
      <c r="O1388" s="163" t="s">
        <v>1</v>
      </c>
      <c r="P1388" s="163"/>
    </row>
    <row r="1389" spans="1:26" ht="43.2" x14ac:dyDescent="0.3">
      <c r="B1389" s="2" t="s">
        <v>19</v>
      </c>
      <c r="C1389" s="2" t="s">
        <v>2469</v>
      </c>
      <c r="D1389" s="2" t="s">
        <v>2472</v>
      </c>
      <c r="E1389" s="2" t="s">
        <v>2473</v>
      </c>
      <c r="F1389" s="2" t="s">
        <v>2538</v>
      </c>
      <c r="H1389" s="3" t="s">
        <v>2539</v>
      </c>
      <c r="L1389" s="35" t="s">
        <v>12</v>
      </c>
      <c r="M1389" s="35" t="s">
        <v>13</v>
      </c>
      <c r="N1389" s="35" t="s">
        <v>14</v>
      </c>
      <c r="O1389" s="35" t="s">
        <v>32311</v>
      </c>
      <c r="P1389" s="35" t="s">
        <v>31195</v>
      </c>
    </row>
    <row r="1390" spans="1:26" ht="43.2" x14ac:dyDescent="0.3">
      <c r="B1390" s="4" t="s">
        <v>19</v>
      </c>
      <c r="C1390" s="4" t="s">
        <v>2469</v>
      </c>
      <c r="D1390" s="4" t="s">
        <v>2472</v>
      </c>
      <c r="E1390" s="4" t="s">
        <v>2473</v>
      </c>
      <c r="F1390" s="4" t="s">
        <v>2538</v>
      </c>
      <c r="G1390" s="4" t="s">
        <v>2540</v>
      </c>
      <c r="H1390" s="5" t="s">
        <v>2541</v>
      </c>
      <c r="I1390" s="5" t="s">
        <v>2531</v>
      </c>
    </row>
    <row r="1391" spans="1:26" ht="43.2" x14ac:dyDescent="0.3">
      <c r="B1391" s="4" t="s">
        <v>19</v>
      </c>
      <c r="C1391" s="4" t="s">
        <v>2469</v>
      </c>
      <c r="D1391" s="4" t="s">
        <v>2472</v>
      </c>
      <c r="E1391" s="4" t="s">
        <v>2473</v>
      </c>
      <c r="F1391" s="4" t="s">
        <v>2538</v>
      </c>
      <c r="G1391" s="4" t="s">
        <v>2542</v>
      </c>
      <c r="H1391" s="5" t="s">
        <v>2543</v>
      </c>
      <c r="I1391" s="5" t="s">
        <v>2531</v>
      </c>
    </row>
    <row r="1392" spans="1:26" x14ac:dyDescent="0.3">
      <c r="L1392" s="163" t="s">
        <v>0</v>
      </c>
      <c r="M1392" s="163"/>
      <c r="N1392" s="163"/>
      <c r="O1392" s="163" t="s">
        <v>1</v>
      </c>
      <c r="P1392" s="163"/>
      <c r="Q1392" s="172" t="s">
        <v>31185</v>
      </c>
      <c r="R1392" s="173"/>
      <c r="S1392" s="173"/>
      <c r="T1392" s="173"/>
      <c r="U1392" s="174"/>
    </row>
    <row r="1393" spans="1:28" ht="43.2" x14ac:dyDescent="0.3">
      <c r="B1393" s="2" t="s">
        <v>19</v>
      </c>
      <c r="C1393" s="2" t="s">
        <v>2469</v>
      </c>
      <c r="D1393" s="2" t="s">
        <v>2472</v>
      </c>
      <c r="E1393" s="2" t="s">
        <v>2473</v>
      </c>
      <c r="F1393" s="2" t="s">
        <v>2544</v>
      </c>
      <c r="H1393" s="3" t="s">
        <v>2545</v>
      </c>
      <c r="L1393" s="35" t="s">
        <v>12</v>
      </c>
      <c r="M1393" s="35" t="s">
        <v>13</v>
      </c>
      <c r="N1393" s="35" t="s">
        <v>14</v>
      </c>
      <c r="O1393" s="35" t="s">
        <v>32311</v>
      </c>
      <c r="P1393" s="35" t="s">
        <v>31195</v>
      </c>
      <c r="Q1393" s="36" t="s">
        <v>32319</v>
      </c>
      <c r="R1393" s="36" t="s">
        <v>32320</v>
      </c>
      <c r="S1393" s="36" t="s">
        <v>17</v>
      </c>
      <c r="T1393" s="36" t="s">
        <v>18</v>
      </c>
      <c r="U1393" s="36" t="s">
        <v>31184</v>
      </c>
    </row>
    <row r="1394" spans="1:28" ht="28.8" x14ac:dyDescent="0.3">
      <c r="A1394" t="s">
        <v>32385</v>
      </c>
      <c r="B1394" s="2" t="s">
        <v>19</v>
      </c>
      <c r="C1394" s="2" t="s">
        <v>2469</v>
      </c>
      <c r="D1394" s="2" t="s">
        <v>2472</v>
      </c>
      <c r="E1394" s="2" t="s">
        <v>2473</v>
      </c>
      <c r="F1394" s="2" t="s">
        <v>2544</v>
      </c>
      <c r="G1394" s="2" t="s">
        <v>2546</v>
      </c>
      <c r="H1394" s="3" t="s">
        <v>2547</v>
      </c>
      <c r="I1394" s="3" t="s">
        <v>2548</v>
      </c>
      <c r="J1394" s="3">
        <v>114</v>
      </c>
      <c r="K1394" s="2" t="s">
        <v>36</v>
      </c>
      <c r="O1394" s="7" t="s">
        <v>32483</v>
      </c>
      <c r="Q1394" s="2">
        <v>0</v>
      </c>
      <c r="R1394" s="2">
        <v>80</v>
      </c>
      <c r="S1394" s="2" t="s">
        <v>31958</v>
      </c>
    </row>
    <row r="1395" spans="1:28" ht="28.8" x14ac:dyDescent="0.3">
      <c r="A1395" t="s">
        <v>32385</v>
      </c>
      <c r="B1395" s="2" t="s">
        <v>19</v>
      </c>
      <c r="C1395" s="2" t="s">
        <v>2469</v>
      </c>
      <c r="D1395" s="2" t="s">
        <v>2472</v>
      </c>
      <c r="E1395" s="2" t="s">
        <v>2473</v>
      </c>
      <c r="F1395" s="2" t="s">
        <v>2544</v>
      </c>
      <c r="G1395" s="2" t="s">
        <v>2549</v>
      </c>
      <c r="H1395" s="3" t="s">
        <v>2550</v>
      </c>
      <c r="I1395" s="3" t="s">
        <v>2548</v>
      </c>
      <c r="J1395" s="3">
        <v>26</v>
      </c>
      <c r="K1395" s="2" t="s">
        <v>36</v>
      </c>
      <c r="O1395" s="7" t="s">
        <v>32483</v>
      </c>
      <c r="Q1395" s="2">
        <v>80</v>
      </c>
      <c r="R1395" s="2" t="s">
        <v>31202</v>
      </c>
      <c r="S1395" s="2" t="s">
        <v>31958</v>
      </c>
    </row>
    <row r="1396" spans="1:28" x14ac:dyDescent="0.3">
      <c r="L1396" s="163" t="s">
        <v>0</v>
      </c>
      <c r="M1396" s="163"/>
      <c r="N1396" s="163"/>
      <c r="O1396" s="163" t="s">
        <v>1</v>
      </c>
      <c r="P1396" s="163"/>
      <c r="Q1396" s="172" t="s">
        <v>31310</v>
      </c>
      <c r="R1396" s="173"/>
      <c r="S1396" s="173"/>
      <c r="T1396" s="173"/>
      <c r="U1396" s="174"/>
      <c r="V1396" s="172" t="s">
        <v>31185</v>
      </c>
      <c r="W1396" s="173"/>
      <c r="X1396" s="173"/>
      <c r="Y1396" s="173"/>
      <c r="Z1396" s="174"/>
    </row>
    <row r="1397" spans="1:28" ht="43.2" x14ac:dyDescent="0.3">
      <c r="B1397" s="2" t="s">
        <v>19</v>
      </c>
      <c r="C1397" s="2" t="s">
        <v>2469</v>
      </c>
      <c r="D1397" s="2" t="s">
        <v>2472</v>
      </c>
      <c r="E1397" s="2" t="s">
        <v>2473</v>
      </c>
      <c r="F1397" s="2" t="s">
        <v>2551</v>
      </c>
      <c r="H1397" s="3" t="s">
        <v>2552</v>
      </c>
      <c r="L1397" s="35" t="s">
        <v>12</v>
      </c>
      <c r="M1397" s="35" t="s">
        <v>13</v>
      </c>
      <c r="N1397" s="35" t="s">
        <v>14</v>
      </c>
      <c r="O1397" s="35" t="s">
        <v>31196</v>
      </c>
      <c r="P1397" s="35" t="s">
        <v>32311</v>
      </c>
      <c r="Q1397" s="103" t="s">
        <v>32319</v>
      </c>
      <c r="R1397" s="103" t="s">
        <v>32320</v>
      </c>
      <c r="S1397" s="103" t="s">
        <v>17</v>
      </c>
      <c r="T1397" s="103" t="s">
        <v>18</v>
      </c>
      <c r="U1397" s="103" t="s">
        <v>31184</v>
      </c>
      <c r="V1397" s="103" t="s">
        <v>32319</v>
      </c>
      <c r="W1397" s="103" t="s">
        <v>32320</v>
      </c>
      <c r="X1397" s="103" t="s">
        <v>17</v>
      </c>
      <c r="Y1397" s="103" t="s">
        <v>18</v>
      </c>
      <c r="Z1397" s="103" t="s">
        <v>31184</v>
      </c>
    </row>
    <row r="1398" spans="1:28" ht="28.8" x14ac:dyDescent="0.3">
      <c r="A1398" t="s">
        <v>32385</v>
      </c>
      <c r="B1398" s="2" t="s">
        <v>19</v>
      </c>
      <c r="C1398" s="2" t="s">
        <v>2469</v>
      </c>
      <c r="D1398" s="2" t="s">
        <v>2472</v>
      </c>
      <c r="E1398" s="2" t="s">
        <v>2473</v>
      </c>
      <c r="F1398" s="2" t="s">
        <v>2551</v>
      </c>
      <c r="G1398" s="2" t="s">
        <v>2553</v>
      </c>
      <c r="H1398" s="3" t="s">
        <v>2554</v>
      </c>
      <c r="I1398" s="3" t="s">
        <v>2555</v>
      </c>
      <c r="J1398" s="3">
        <v>93</v>
      </c>
      <c r="K1398" s="2" t="s">
        <v>36</v>
      </c>
      <c r="O1398" s="7" t="s">
        <v>33408</v>
      </c>
      <c r="Q1398" s="2">
        <v>0</v>
      </c>
      <c r="R1398" s="2">
        <v>0.1</v>
      </c>
      <c r="S1398" s="2" t="s">
        <v>31313</v>
      </c>
      <c r="U1398" s="26">
        <v>3</v>
      </c>
    </row>
    <row r="1399" spans="1:28" ht="28.8" x14ac:dyDescent="0.3">
      <c r="A1399" t="s">
        <v>32385</v>
      </c>
      <c r="B1399" s="2" t="s">
        <v>19</v>
      </c>
      <c r="C1399" s="2" t="s">
        <v>2469</v>
      </c>
      <c r="D1399" s="2" t="s">
        <v>2472</v>
      </c>
      <c r="E1399" s="2" t="s">
        <v>2473</v>
      </c>
      <c r="F1399" s="2" t="s">
        <v>2551</v>
      </c>
      <c r="G1399" s="2" t="s">
        <v>2556</v>
      </c>
      <c r="H1399" s="3" t="s">
        <v>2557</v>
      </c>
      <c r="I1399" s="3" t="s">
        <v>2555</v>
      </c>
      <c r="J1399" s="3">
        <v>58</v>
      </c>
      <c r="K1399" s="2" t="s">
        <v>36</v>
      </c>
      <c r="O1399" s="7" t="s">
        <v>33408</v>
      </c>
      <c r="Q1399" s="2">
        <v>0.1</v>
      </c>
      <c r="R1399" s="2" t="s">
        <v>31202</v>
      </c>
      <c r="S1399" s="2" t="s">
        <v>31313</v>
      </c>
      <c r="U1399" s="26">
        <v>3</v>
      </c>
    </row>
    <row r="1400" spans="1:28" ht="28.8" x14ac:dyDescent="0.3">
      <c r="A1400" t="s">
        <v>32385</v>
      </c>
      <c r="B1400" s="2" t="s">
        <v>19</v>
      </c>
      <c r="C1400" s="2" t="s">
        <v>2469</v>
      </c>
      <c r="D1400" s="2" t="s">
        <v>2472</v>
      </c>
      <c r="E1400" s="2" t="s">
        <v>2473</v>
      </c>
      <c r="F1400" s="2" t="s">
        <v>2551</v>
      </c>
      <c r="G1400" s="2" t="s">
        <v>2558</v>
      </c>
      <c r="H1400" s="3" t="s">
        <v>2559</v>
      </c>
      <c r="I1400" s="3" t="s">
        <v>2555</v>
      </c>
      <c r="J1400" s="3">
        <v>9</v>
      </c>
      <c r="K1400" s="2" t="s">
        <v>36</v>
      </c>
      <c r="O1400" s="7" t="s">
        <v>33410</v>
      </c>
      <c r="V1400" s="26">
        <v>0</v>
      </c>
      <c r="W1400" s="26">
        <v>0.8</v>
      </c>
      <c r="X1400" s="26" t="s">
        <v>31210</v>
      </c>
      <c r="Z1400" s="26">
        <v>3</v>
      </c>
    </row>
    <row r="1401" spans="1:28" ht="28.8" x14ac:dyDescent="0.3">
      <c r="A1401" t="s">
        <v>32385</v>
      </c>
      <c r="B1401" s="2" t="s">
        <v>19</v>
      </c>
      <c r="C1401" s="2" t="s">
        <v>2469</v>
      </c>
      <c r="D1401" s="2" t="s">
        <v>2472</v>
      </c>
      <c r="E1401" s="2" t="s">
        <v>2473</v>
      </c>
      <c r="F1401" s="2" t="s">
        <v>2551</v>
      </c>
      <c r="G1401" s="2" t="s">
        <v>2560</v>
      </c>
      <c r="H1401" s="3" t="s">
        <v>2561</v>
      </c>
      <c r="I1401" s="3" t="s">
        <v>2555</v>
      </c>
      <c r="K1401" s="26" t="s">
        <v>36</v>
      </c>
      <c r="O1401" s="7" t="s">
        <v>33410</v>
      </c>
      <c r="V1401" s="26">
        <v>0.8</v>
      </c>
      <c r="W1401" s="26" t="s">
        <v>31202</v>
      </c>
      <c r="X1401" s="26" t="s">
        <v>31210</v>
      </c>
      <c r="Z1401" s="26">
        <v>3</v>
      </c>
    </row>
    <row r="1402" spans="1:28" ht="28.8" x14ac:dyDescent="0.3">
      <c r="A1402" t="s">
        <v>32385</v>
      </c>
      <c r="B1402" s="2" t="s">
        <v>19</v>
      </c>
      <c r="C1402" s="2" t="s">
        <v>2469</v>
      </c>
      <c r="D1402" s="2" t="s">
        <v>2472</v>
      </c>
      <c r="E1402" s="2" t="s">
        <v>2473</v>
      </c>
      <c r="F1402" s="2" t="s">
        <v>2551</v>
      </c>
      <c r="G1402" s="2" t="s">
        <v>2562</v>
      </c>
      <c r="H1402" s="3" t="s">
        <v>2563</v>
      </c>
      <c r="I1402" s="3" t="s">
        <v>2555</v>
      </c>
      <c r="K1402" s="26" t="s">
        <v>36</v>
      </c>
      <c r="O1402" s="7" t="s">
        <v>33409</v>
      </c>
      <c r="V1402" s="26">
        <v>2</v>
      </c>
      <c r="W1402" s="26">
        <v>3</v>
      </c>
      <c r="X1402" s="26" t="s">
        <v>31210</v>
      </c>
      <c r="Z1402" s="26">
        <v>2</v>
      </c>
    </row>
    <row r="1403" spans="1:28" x14ac:dyDescent="0.3">
      <c r="L1403" s="163" t="s">
        <v>0</v>
      </c>
      <c r="M1403" s="163"/>
      <c r="N1403" s="163"/>
      <c r="O1403" s="163" t="s">
        <v>1</v>
      </c>
      <c r="P1403" s="163"/>
      <c r="Q1403" s="163"/>
      <c r="R1403" s="163"/>
      <c r="S1403" s="172" t="s">
        <v>32348</v>
      </c>
      <c r="T1403" s="173"/>
      <c r="U1403" s="173"/>
      <c r="V1403" s="173"/>
      <c r="W1403" s="174"/>
      <c r="X1403" s="172" t="s">
        <v>32410</v>
      </c>
      <c r="Y1403" s="173"/>
      <c r="Z1403" s="173"/>
      <c r="AA1403" s="173"/>
      <c r="AB1403" s="174"/>
    </row>
    <row r="1404" spans="1:28" ht="43.2" x14ac:dyDescent="0.3">
      <c r="B1404" s="2" t="s">
        <v>19</v>
      </c>
      <c r="C1404" s="2" t="s">
        <v>2469</v>
      </c>
      <c r="D1404" s="2" t="s">
        <v>2472</v>
      </c>
      <c r="E1404" s="2" t="s">
        <v>2473</v>
      </c>
      <c r="F1404" s="2" t="s">
        <v>2564</v>
      </c>
      <c r="H1404" s="3" t="s">
        <v>2565</v>
      </c>
      <c r="L1404" s="35" t="s">
        <v>12</v>
      </c>
      <c r="M1404" s="35" t="s">
        <v>13</v>
      </c>
      <c r="N1404" s="35" t="s">
        <v>14</v>
      </c>
      <c r="O1404" s="102" t="s">
        <v>31196</v>
      </c>
      <c r="P1404" s="102" t="s">
        <v>32311</v>
      </c>
      <c r="Q1404" s="104" t="s">
        <v>31195</v>
      </c>
      <c r="R1404" s="104" t="s">
        <v>32312</v>
      </c>
      <c r="S1404" s="103" t="s">
        <v>32319</v>
      </c>
      <c r="T1404" s="103" t="s">
        <v>32320</v>
      </c>
      <c r="U1404" s="103" t="s">
        <v>17</v>
      </c>
      <c r="V1404" s="103" t="s">
        <v>18</v>
      </c>
      <c r="W1404" s="103" t="s">
        <v>31184</v>
      </c>
      <c r="X1404" s="103" t="s">
        <v>32319</v>
      </c>
      <c r="Y1404" s="103" t="s">
        <v>32320</v>
      </c>
      <c r="Z1404" s="103" t="s">
        <v>17</v>
      </c>
      <c r="AA1404" s="103" t="s">
        <v>18</v>
      </c>
      <c r="AB1404" s="103" t="s">
        <v>31184</v>
      </c>
    </row>
    <row r="1405" spans="1:28" x14ac:dyDescent="0.3">
      <c r="A1405" t="s">
        <v>32385</v>
      </c>
      <c r="B1405" s="2" t="s">
        <v>19</v>
      </c>
      <c r="C1405" s="2" t="s">
        <v>2469</v>
      </c>
      <c r="D1405" s="2" t="s">
        <v>2472</v>
      </c>
      <c r="E1405" s="2" t="s">
        <v>2473</v>
      </c>
      <c r="F1405" s="2" t="s">
        <v>2564</v>
      </c>
      <c r="G1405" s="2" t="s">
        <v>2566</v>
      </c>
      <c r="H1405" s="3" t="s">
        <v>2567</v>
      </c>
      <c r="I1405" s="3" t="s">
        <v>2568</v>
      </c>
      <c r="K1405" s="26" t="s">
        <v>36</v>
      </c>
      <c r="O1405" s="7" t="s">
        <v>33411</v>
      </c>
      <c r="P1405" s="7" t="s">
        <v>33412</v>
      </c>
      <c r="Q1405" s="2" t="s">
        <v>33413</v>
      </c>
      <c r="R1405" s="2">
        <v>1</v>
      </c>
      <c r="S1405" s="2">
        <v>0</v>
      </c>
      <c r="T1405" s="2">
        <v>50</v>
      </c>
      <c r="U1405" s="26" t="s">
        <v>31937</v>
      </c>
      <c r="W1405" s="26">
        <v>3</v>
      </c>
      <c r="X1405" s="26">
        <v>0</v>
      </c>
      <c r="Y1405" s="26">
        <v>8</v>
      </c>
      <c r="Z1405" s="26" t="s">
        <v>31210</v>
      </c>
      <c r="AB1405" s="26">
        <v>3</v>
      </c>
    </row>
    <row r="1406" spans="1:28" x14ac:dyDescent="0.3">
      <c r="A1406" t="s">
        <v>32385</v>
      </c>
      <c r="B1406" s="2" t="s">
        <v>19</v>
      </c>
      <c r="C1406" s="2" t="s">
        <v>2469</v>
      </c>
      <c r="D1406" s="2" t="s">
        <v>2472</v>
      </c>
      <c r="E1406" s="2" t="s">
        <v>2473</v>
      </c>
      <c r="F1406" s="2" t="s">
        <v>2564</v>
      </c>
      <c r="G1406" s="2" t="s">
        <v>2569</v>
      </c>
      <c r="H1406" s="3" t="s">
        <v>2570</v>
      </c>
      <c r="I1406" s="3" t="s">
        <v>2568</v>
      </c>
      <c r="J1406" s="3">
        <v>4</v>
      </c>
      <c r="K1406" s="26" t="s">
        <v>36</v>
      </c>
      <c r="O1406" s="7" t="s">
        <v>33411</v>
      </c>
      <c r="P1406" s="7" t="s">
        <v>33412</v>
      </c>
      <c r="Q1406" s="2" t="s">
        <v>33413</v>
      </c>
      <c r="R1406" s="2">
        <v>2</v>
      </c>
      <c r="S1406" s="2">
        <v>0</v>
      </c>
      <c r="T1406" s="2">
        <v>50</v>
      </c>
      <c r="U1406" s="26" t="s">
        <v>31937</v>
      </c>
      <c r="W1406" s="26">
        <v>3</v>
      </c>
      <c r="X1406" s="26">
        <v>0</v>
      </c>
      <c r="Y1406" s="26">
        <v>8</v>
      </c>
      <c r="Z1406" s="26" t="s">
        <v>31210</v>
      </c>
      <c r="AB1406" s="26">
        <v>3</v>
      </c>
    </row>
    <row r="1407" spans="1:28" x14ac:dyDescent="0.3">
      <c r="A1407" t="s">
        <v>32385</v>
      </c>
      <c r="B1407" s="2" t="s">
        <v>19</v>
      </c>
      <c r="C1407" s="2" t="s">
        <v>2469</v>
      </c>
      <c r="D1407" s="2" t="s">
        <v>2472</v>
      </c>
      <c r="E1407" s="2" t="s">
        <v>2473</v>
      </c>
      <c r="F1407" s="2" t="s">
        <v>2564</v>
      </c>
      <c r="G1407" s="2" t="s">
        <v>2571</v>
      </c>
      <c r="H1407" s="3" t="s">
        <v>2572</v>
      </c>
      <c r="I1407" s="3" t="s">
        <v>2568</v>
      </c>
      <c r="K1407" s="26" t="s">
        <v>36</v>
      </c>
      <c r="O1407" s="7" t="s">
        <v>33411</v>
      </c>
      <c r="P1407" s="7" t="s">
        <v>33412</v>
      </c>
      <c r="Q1407" s="2" t="s">
        <v>33413</v>
      </c>
      <c r="R1407" s="2">
        <v>1</v>
      </c>
      <c r="S1407" s="2">
        <v>0</v>
      </c>
      <c r="T1407" s="2">
        <v>50</v>
      </c>
      <c r="U1407" s="26" t="s">
        <v>31937</v>
      </c>
      <c r="W1407" s="26">
        <v>3</v>
      </c>
      <c r="X1407" s="26">
        <v>8</v>
      </c>
      <c r="Y1407" s="26" t="s">
        <v>31202</v>
      </c>
      <c r="Z1407" s="26" t="s">
        <v>31210</v>
      </c>
      <c r="AB1407" s="26">
        <v>3</v>
      </c>
    </row>
    <row r="1408" spans="1:28" x14ac:dyDescent="0.3">
      <c r="A1408" t="s">
        <v>32385</v>
      </c>
      <c r="B1408" s="2" t="s">
        <v>19</v>
      </c>
      <c r="C1408" s="2" t="s">
        <v>2469</v>
      </c>
      <c r="D1408" s="2" t="s">
        <v>2472</v>
      </c>
      <c r="E1408" s="2" t="s">
        <v>2473</v>
      </c>
      <c r="F1408" s="2" t="s">
        <v>2564</v>
      </c>
      <c r="G1408" s="2" t="s">
        <v>2573</v>
      </c>
      <c r="H1408" s="3" t="s">
        <v>2574</v>
      </c>
      <c r="I1408" s="3" t="s">
        <v>2568</v>
      </c>
      <c r="K1408" s="26" t="s">
        <v>36</v>
      </c>
      <c r="O1408" s="7" t="s">
        <v>33411</v>
      </c>
      <c r="P1408" s="7" t="s">
        <v>33412</v>
      </c>
      <c r="Q1408" s="2" t="s">
        <v>33413</v>
      </c>
      <c r="R1408" s="2">
        <v>2</v>
      </c>
      <c r="S1408" s="2">
        <v>0</v>
      </c>
      <c r="T1408" s="2">
        <v>50</v>
      </c>
      <c r="U1408" s="26" t="s">
        <v>31937</v>
      </c>
      <c r="W1408" s="26">
        <v>3</v>
      </c>
      <c r="X1408" s="26">
        <v>8</v>
      </c>
      <c r="Y1408" s="26" t="s">
        <v>31202</v>
      </c>
      <c r="Z1408" s="26" t="s">
        <v>31210</v>
      </c>
      <c r="AB1408" s="26">
        <v>3</v>
      </c>
    </row>
    <row r="1409" spans="1:28" x14ac:dyDescent="0.3">
      <c r="A1409" t="s">
        <v>32385</v>
      </c>
      <c r="B1409" s="2" t="s">
        <v>19</v>
      </c>
      <c r="C1409" s="2" t="s">
        <v>2469</v>
      </c>
      <c r="D1409" s="2" t="s">
        <v>2472</v>
      </c>
      <c r="E1409" s="2" t="s">
        <v>2473</v>
      </c>
      <c r="F1409" s="2" t="s">
        <v>2564</v>
      </c>
      <c r="G1409" s="2" t="s">
        <v>2575</v>
      </c>
      <c r="H1409" s="3" t="s">
        <v>2576</v>
      </c>
      <c r="I1409" s="3" t="s">
        <v>2568</v>
      </c>
      <c r="K1409" s="26" t="s">
        <v>36</v>
      </c>
      <c r="O1409" s="7" t="s">
        <v>33411</v>
      </c>
      <c r="P1409" s="7" t="s">
        <v>33412</v>
      </c>
      <c r="Q1409" s="2" t="s">
        <v>33413</v>
      </c>
      <c r="R1409" s="2">
        <v>1</v>
      </c>
      <c r="S1409" s="2">
        <v>50</v>
      </c>
      <c r="T1409" s="2">
        <v>70</v>
      </c>
      <c r="U1409" s="26" t="s">
        <v>31937</v>
      </c>
      <c r="W1409" s="26">
        <v>3</v>
      </c>
      <c r="X1409" s="26">
        <v>0</v>
      </c>
      <c r="Y1409" s="26">
        <v>8</v>
      </c>
      <c r="Z1409" s="26" t="s">
        <v>31210</v>
      </c>
      <c r="AB1409" s="26">
        <v>3</v>
      </c>
    </row>
    <row r="1410" spans="1:28" x14ac:dyDescent="0.3">
      <c r="A1410" t="s">
        <v>32385</v>
      </c>
      <c r="B1410" s="2" t="s">
        <v>19</v>
      </c>
      <c r="C1410" s="2" t="s">
        <v>2469</v>
      </c>
      <c r="D1410" s="2" t="s">
        <v>2472</v>
      </c>
      <c r="E1410" s="2" t="s">
        <v>2473</v>
      </c>
      <c r="F1410" s="2" t="s">
        <v>2564</v>
      </c>
      <c r="G1410" s="2" t="s">
        <v>2577</v>
      </c>
      <c r="H1410" s="3" t="s">
        <v>2578</v>
      </c>
      <c r="I1410" s="3" t="s">
        <v>2568</v>
      </c>
      <c r="K1410" s="26" t="s">
        <v>36</v>
      </c>
      <c r="O1410" s="7" t="s">
        <v>33411</v>
      </c>
      <c r="P1410" s="7" t="s">
        <v>33412</v>
      </c>
      <c r="Q1410" s="2" t="s">
        <v>33413</v>
      </c>
      <c r="R1410" s="2">
        <v>2</v>
      </c>
      <c r="S1410" s="2">
        <v>50</v>
      </c>
      <c r="T1410" s="2">
        <v>70</v>
      </c>
      <c r="U1410" s="26" t="s">
        <v>31937</v>
      </c>
      <c r="W1410" s="26">
        <v>3</v>
      </c>
      <c r="X1410" s="26">
        <v>0</v>
      </c>
      <c r="Y1410" s="26">
        <v>8</v>
      </c>
      <c r="Z1410" s="26" t="s">
        <v>31210</v>
      </c>
      <c r="AB1410" s="26">
        <v>3</v>
      </c>
    </row>
    <row r="1411" spans="1:28" x14ac:dyDescent="0.3">
      <c r="A1411" t="s">
        <v>32385</v>
      </c>
      <c r="B1411" s="2" t="s">
        <v>19</v>
      </c>
      <c r="C1411" s="2" t="s">
        <v>2469</v>
      </c>
      <c r="D1411" s="2" t="s">
        <v>2472</v>
      </c>
      <c r="E1411" s="2" t="s">
        <v>2473</v>
      </c>
      <c r="F1411" s="2" t="s">
        <v>2564</v>
      </c>
      <c r="G1411" s="2" t="s">
        <v>2579</v>
      </c>
      <c r="H1411" s="3" t="s">
        <v>2580</v>
      </c>
      <c r="I1411" s="3" t="s">
        <v>2568</v>
      </c>
      <c r="K1411" s="26" t="s">
        <v>36</v>
      </c>
      <c r="O1411" s="7" t="s">
        <v>33411</v>
      </c>
      <c r="P1411" s="7" t="s">
        <v>33412</v>
      </c>
      <c r="Q1411" s="2" t="s">
        <v>33413</v>
      </c>
      <c r="R1411" s="2">
        <v>1</v>
      </c>
      <c r="S1411" s="2">
        <v>50</v>
      </c>
      <c r="T1411" s="2">
        <v>70</v>
      </c>
      <c r="U1411" s="26" t="s">
        <v>31937</v>
      </c>
      <c r="W1411" s="26">
        <v>3</v>
      </c>
      <c r="X1411" s="26">
        <v>8</v>
      </c>
      <c r="Y1411" s="26" t="s">
        <v>31202</v>
      </c>
      <c r="Z1411" s="26" t="s">
        <v>31210</v>
      </c>
      <c r="AB1411" s="26">
        <v>3</v>
      </c>
    </row>
    <row r="1412" spans="1:28" x14ac:dyDescent="0.3">
      <c r="A1412" t="s">
        <v>32385</v>
      </c>
      <c r="B1412" s="2" t="s">
        <v>19</v>
      </c>
      <c r="C1412" s="2" t="s">
        <v>2469</v>
      </c>
      <c r="D1412" s="2" t="s">
        <v>2472</v>
      </c>
      <c r="E1412" s="2" t="s">
        <v>2473</v>
      </c>
      <c r="F1412" s="2" t="s">
        <v>2564</v>
      </c>
      <c r="G1412" s="2" t="s">
        <v>2581</v>
      </c>
      <c r="H1412" s="3" t="s">
        <v>2582</v>
      </c>
      <c r="I1412" s="3" t="s">
        <v>2568</v>
      </c>
      <c r="K1412" s="26" t="s">
        <v>36</v>
      </c>
      <c r="O1412" s="7" t="s">
        <v>33411</v>
      </c>
      <c r="P1412" s="7" t="s">
        <v>33412</v>
      </c>
      <c r="Q1412" s="2" t="s">
        <v>33413</v>
      </c>
      <c r="R1412" s="2">
        <v>2</v>
      </c>
      <c r="S1412" s="2">
        <v>50</v>
      </c>
      <c r="T1412" s="2">
        <v>70</v>
      </c>
      <c r="U1412" s="26" t="s">
        <v>31937</v>
      </c>
      <c r="W1412" s="26">
        <v>3</v>
      </c>
      <c r="X1412" s="26">
        <v>8</v>
      </c>
      <c r="Y1412" s="26" t="s">
        <v>31202</v>
      </c>
      <c r="Z1412" s="26" t="s">
        <v>31210</v>
      </c>
      <c r="AB1412" s="26">
        <v>3</v>
      </c>
    </row>
    <row r="1413" spans="1:28" x14ac:dyDescent="0.3">
      <c r="A1413" t="s">
        <v>32385</v>
      </c>
      <c r="B1413" s="2" t="s">
        <v>19</v>
      </c>
      <c r="C1413" s="2" t="s">
        <v>2469</v>
      </c>
      <c r="D1413" s="2" t="s">
        <v>2472</v>
      </c>
      <c r="E1413" s="2" t="s">
        <v>2473</v>
      </c>
      <c r="F1413" s="2" t="s">
        <v>2564</v>
      </c>
      <c r="G1413" s="2" t="s">
        <v>2583</v>
      </c>
      <c r="H1413" s="3" t="s">
        <v>2584</v>
      </c>
      <c r="I1413" s="3" t="s">
        <v>2568</v>
      </c>
      <c r="K1413" s="26" t="s">
        <v>36</v>
      </c>
      <c r="O1413" s="7" t="s">
        <v>33411</v>
      </c>
      <c r="P1413" s="7" t="s">
        <v>33412</v>
      </c>
      <c r="Q1413" s="2" t="s">
        <v>33413</v>
      </c>
      <c r="R1413" s="2">
        <v>1</v>
      </c>
      <c r="S1413" s="2">
        <v>70</v>
      </c>
      <c r="T1413" s="2" t="s">
        <v>31202</v>
      </c>
      <c r="U1413" s="26" t="s">
        <v>31937</v>
      </c>
      <c r="W1413" s="26">
        <v>3</v>
      </c>
      <c r="X1413" s="26">
        <v>0</v>
      </c>
      <c r="Y1413" s="26">
        <v>8</v>
      </c>
      <c r="Z1413" s="26" t="s">
        <v>31210</v>
      </c>
      <c r="AB1413" s="26">
        <v>3</v>
      </c>
    </row>
    <row r="1414" spans="1:28" x14ac:dyDescent="0.3">
      <c r="A1414" t="s">
        <v>32385</v>
      </c>
      <c r="B1414" s="2" t="s">
        <v>19</v>
      </c>
      <c r="C1414" s="2" t="s">
        <v>2469</v>
      </c>
      <c r="D1414" s="2" t="s">
        <v>2472</v>
      </c>
      <c r="E1414" s="2" t="s">
        <v>2473</v>
      </c>
      <c r="F1414" s="2" t="s">
        <v>2564</v>
      </c>
      <c r="G1414" s="2" t="s">
        <v>2585</v>
      </c>
      <c r="H1414" s="3" t="s">
        <v>2586</v>
      </c>
      <c r="I1414" s="3" t="s">
        <v>2568</v>
      </c>
      <c r="J1414" s="3">
        <v>1</v>
      </c>
      <c r="K1414" s="26" t="s">
        <v>36</v>
      </c>
      <c r="O1414" s="7" t="s">
        <v>33411</v>
      </c>
      <c r="P1414" s="7" t="s">
        <v>33412</v>
      </c>
      <c r="Q1414" s="2" t="s">
        <v>33413</v>
      </c>
      <c r="R1414" s="2">
        <v>2</v>
      </c>
      <c r="S1414" s="2">
        <v>70</v>
      </c>
      <c r="T1414" s="2" t="s">
        <v>31202</v>
      </c>
      <c r="U1414" s="26" t="s">
        <v>31937</v>
      </c>
      <c r="W1414" s="26">
        <v>3</v>
      </c>
      <c r="X1414" s="26">
        <v>0</v>
      </c>
      <c r="Y1414" s="26">
        <v>8</v>
      </c>
      <c r="Z1414" s="26" t="s">
        <v>31210</v>
      </c>
      <c r="AB1414" s="26">
        <v>3</v>
      </c>
    </row>
    <row r="1415" spans="1:28" x14ac:dyDescent="0.3">
      <c r="A1415" t="s">
        <v>32385</v>
      </c>
      <c r="B1415" s="2" t="s">
        <v>19</v>
      </c>
      <c r="C1415" s="2" t="s">
        <v>2469</v>
      </c>
      <c r="D1415" s="2" t="s">
        <v>2472</v>
      </c>
      <c r="E1415" s="2" t="s">
        <v>2473</v>
      </c>
      <c r="F1415" s="2" t="s">
        <v>2564</v>
      </c>
      <c r="G1415" s="2" t="s">
        <v>2587</v>
      </c>
      <c r="H1415" s="3" t="s">
        <v>2588</v>
      </c>
      <c r="I1415" s="3" t="s">
        <v>2568</v>
      </c>
      <c r="K1415" s="26" t="s">
        <v>36</v>
      </c>
      <c r="O1415" s="7" t="s">
        <v>33411</v>
      </c>
      <c r="P1415" s="7" t="s">
        <v>33412</v>
      </c>
      <c r="Q1415" s="2" t="s">
        <v>33413</v>
      </c>
      <c r="R1415" s="2">
        <v>1</v>
      </c>
      <c r="S1415" s="2">
        <v>70</v>
      </c>
      <c r="T1415" s="2" t="s">
        <v>31202</v>
      </c>
      <c r="U1415" s="26" t="s">
        <v>31937</v>
      </c>
      <c r="W1415" s="26">
        <v>3</v>
      </c>
      <c r="X1415" s="26">
        <v>8</v>
      </c>
      <c r="Y1415" s="26" t="s">
        <v>31202</v>
      </c>
      <c r="Z1415" s="26" t="s">
        <v>31210</v>
      </c>
      <c r="AB1415" s="26">
        <v>3</v>
      </c>
    </row>
    <row r="1416" spans="1:28" x14ac:dyDescent="0.3">
      <c r="A1416" t="s">
        <v>32385</v>
      </c>
      <c r="B1416" s="2" t="s">
        <v>19</v>
      </c>
      <c r="C1416" s="2" t="s">
        <v>2469</v>
      </c>
      <c r="D1416" s="2" t="s">
        <v>2472</v>
      </c>
      <c r="E1416" s="2" t="s">
        <v>2473</v>
      </c>
      <c r="F1416" s="2" t="s">
        <v>2564</v>
      </c>
      <c r="G1416" s="2" t="s">
        <v>2589</v>
      </c>
      <c r="H1416" s="3" t="s">
        <v>2590</v>
      </c>
      <c r="I1416" s="3" t="s">
        <v>2568</v>
      </c>
      <c r="J1416" s="3">
        <v>3</v>
      </c>
      <c r="K1416" s="26" t="s">
        <v>36</v>
      </c>
      <c r="O1416" s="7" t="s">
        <v>33411</v>
      </c>
      <c r="P1416" s="7" t="s">
        <v>33412</v>
      </c>
      <c r="Q1416" s="2" t="s">
        <v>33413</v>
      </c>
      <c r="R1416" s="2">
        <v>2</v>
      </c>
      <c r="S1416" s="2">
        <v>70</v>
      </c>
      <c r="T1416" s="2" t="s">
        <v>31202</v>
      </c>
      <c r="U1416" s="26" t="s">
        <v>31937</v>
      </c>
      <c r="W1416" s="26">
        <v>3</v>
      </c>
      <c r="X1416" s="26">
        <v>8</v>
      </c>
      <c r="Y1416" s="26" t="s">
        <v>31202</v>
      </c>
      <c r="Z1416" s="26" t="s">
        <v>31210</v>
      </c>
      <c r="AB1416" s="26">
        <v>3</v>
      </c>
    </row>
    <row r="1417" spans="1:28" x14ac:dyDescent="0.3">
      <c r="L1417" s="163" t="s">
        <v>0</v>
      </c>
      <c r="M1417" s="163"/>
      <c r="N1417" s="163"/>
      <c r="O1417" s="168" t="s">
        <v>1</v>
      </c>
      <c r="P1417" s="169"/>
      <c r="Q1417" s="170"/>
      <c r="R1417" s="172" t="s">
        <v>32348</v>
      </c>
      <c r="S1417" s="173"/>
      <c r="T1417" s="173"/>
      <c r="U1417" s="173"/>
      <c r="V1417" s="174"/>
      <c r="W1417" s="172" t="s">
        <v>32323</v>
      </c>
      <c r="X1417" s="173"/>
      <c r="Y1417" s="173"/>
      <c r="Z1417" s="173"/>
      <c r="AA1417" s="174"/>
    </row>
    <row r="1418" spans="1:28" ht="43.2" x14ac:dyDescent="0.3">
      <c r="B1418" s="2" t="s">
        <v>19</v>
      </c>
      <c r="C1418" s="2" t="s">
        <v>2469</v>
      </c>
      <c r="D1418" s="2" t="s">
        <v>2472</v>
      </c>
      <c r="E1418" s="2" t="s">
        <v>2473</v>
      </c>
      <c r="F1418" s="2" t="s">
        <v>2591</v>
      </c>
      <c r="H1418" s="3" t="s">
        <v>2592</v>
      </c>
      <c r="L1418" s="35" t="s">
        <v>12</v>
      </c>
      <c r="M1418" s="35" t="s">
        <v>13</v>
      </c>
      <c r="N1418" s="35" t="s">
        <v>14</v>
      </c>
      <c r="O1418" s="102" t="s">
        <v>31196</v>
      </c>
      <c r="P1418" s="102" t="s">
        <v>32311</v>
      </c>
      <c r="Q1418" s="104" t="s">
        <v>31195</v>
      </c>
      <c r="R1418" s="103" t="s">
        <v>32319</v>
      </c>
      <c r="S1418" s="103" t="s">
        <v>32320</v>
      </c>
      <c r="T1418" s="103" t="s">
        <v>17</v>
      </c>
      <c r="U1418" s="103" t="s">
        <v>18</v>
      </c>
      <c r="V1418" s="103" t="s">
        <v>31184</v>
      </c>
      <c r="W1418" s="103" t="s">
        <v>32319</v>
      </c>
      <c r="X1418" s="103" t="s">
        <v>32320</v>
      </c>
      <c r="Y1418" s="103" t="s">
        <v>17</v>
      </c>
      <c r="Z1418" s="103" t="s">
        <v>18</v>
      </c>
      <c r="AA1418" s="103" t="s">
        <v>31184</v>
      </c>
    </row>
    <row r="1419" spans="1:28" x14ac:dyDescent="0.3">
      <c r="A1419" t="s">
        <v>32385</v>
      </c>
      <c r="B1419" s="2" t="s">
        <v>19</v>
      </c>
      <c r="C1419" s="2" t="s">
        <v>2469</v>
      </c>
      <c r="D1419" s="2" t="s">
        <v>2472</v>
      </c>
      <c r="E1419" s="2" t="s">
        <v>2473</v>
      </c>
      <c r="F1419" s="2" t="s">
        <v>2591</v>
      </c>
      <c r="G1419" s="2" t="s">
        <v>2593</v>
      </c>
      <c r="H1419" s="3" t="s">
        <v>2594</v>
      </c>
      <c r="I1419" s="3" t="s">
        <v>2568</v>
      </c>
      <c r="J1419" s="3">
        <v>5</v>
      </c>
      <c r="K1419" s="2" t="s">
        <v>36</v>
      </c>
      <c r="O1419" s="7" t="s">
        <v>32481</v>
      </c>
      <c r="P1419" s="7" t="s">
        <v>33412</v>
      </c>
      <c r="Q1419" s="2" t="s">
        <v>33413</v>
      </c>
      <c r="R1419" s="2">
        <v>0</v>
      </c>
      <c r="S1419" s="2">
        <v>50</v>
      </c>
      <c r="T1419" s="2" t="s">
        <v>31937</v>
      </c>
      <c r="V1419" s="26">
        <v>3</v>
      </c>
      <c r="W1419" s="26">
        <v>0</v>
      </c>
      <c r="X1419" s="26">
        <v>50</v>
      </c>
      <c r="Y1419" s="26" t="s">
        <v>31210</v>
      </c>
      <c r="AA1419" s="26">
        <v>3</v>
      </c>
    </row>
    <row r="1420" spans="1:28" x14ac:dyDescent="0.3">
      <c r="A1420" t="s">
        <v>32385</v>
      </c>
      <c r="B1420" s="2" t="s">
        <v>19</v>
      </c>
      <c r="C1420" s="2" t="s">
        <v>2469</v>
      </c>
      <c r="D1420" s="2" t="s">
        <v>2472</v>
      </c>
      <c r="E1420" s="2" t="s">
        <v>2473</v>
      </c>
      <c r="F1420" s="2" t="s">
        <v>2591</v>
      </c>
      <c r="G1420" s="2" t="s">
        <v>2595</v>
      </c>
      <c r="H1420" s="3" t="s">
        <v>2596</v>
      </c>
      <c r="I1420" s="3" t="s">
        <v>2568</v>
      </c>
      <c r="J1420" s="3">
        <v>11</v>
      </c>
      <c r="K1420" s="2" t="s">
        <v>36</v>
      </c>
      <c r="O1420" s="7" t="s">
        <v>32481</v>
      </c>
      <c r="P1420" s="7" t="s">
        <v>33412</v>
      </c>
      <c r="Q1420" s="2" t="s">
        <v>33413</v>
      </c>
      <c r="R1420" s="2">
        <v>0</v>
      </c>
      <c r="S1420" s="2">
        <v>50</v>
      </c>
      <c r="T1420" s="2" t="s">
        <v>31937</v>
      </c>
      <c r="V1420" s="26">
        <v>3</v>
      </c>
      <c r="W1420" s="26">
        <v>5</v>
      </c>
      <c r="X1420" s="26">
        <v>10</v>
      </c>
      <c r="Y1420" s="26" t="s">
        <v>31210</v>
      </c>
      <c r="AA1420" s="26">
        <v>3</v>
      </c>
    </row>
    <row r="1421" spans="1:28" x14ac:dyDescent="0.3">
      <c r="A1421" t="s">
        <v>32385</v>
      </c>
      <c r="B1421" s="2" t="s">
        <v>19</v>
      </c>
      <c r="C1421" s="2" t="s">
        <v>2469</v>
      </c>
      <c r="D1421" s="2" t="s">
        <v>2472</v>
      </c>
      <c r="E1421" s="2" t="s">
        <v>2473</v>
      </c>
      <c r="F1421" s="2" t="s">
        <v>2591</v>
      </c>
      <c r="G1421" s="2" t="s">
        <v>2597</v>
      </c>
      <c r="H1421" s="3" t="s">
        <v>2598</v>
      </c>
      <c r="I1421" s="3" t="s">
        <v>2568</v>
      </c>
      <c r="J1421" s="3">
        <v>16</v>
      </c>
      <c r="K1421" s="2" t="s">
        <v>36</v>
      </c>
      <c r="O1421" s="7" t="s">
        <v>32481</v>
      </c>
      <c r="P1421" s="7" t="s">
        <v>33412</v>
      </c>
      <c r="Q1421" s="2" t="s">
        <v>33413</v>
      </c>
      <c r="R1421" s="2">
        <v>0</v>
      </c>
      <c r="S1421" s="2">
        <v>50</v>
      </c>
      <c r="T1421" s="2" t="s">
        <v>31937</v>
      </c>
      <c r="V1421" s="26">
        <v>3</v>
      </c>
      <c r="W1421" s="26">
        <v>10</v>
      </c>
      <c r="X1421" s="26">
        <v>15</v>
      </c>
      <c r="Y1421" s="26" t="s">
        <v>31210</v>
      </c>
      <c r="AA1421" s="26">
        <v>3</v>
      </c>
    </row>
    <row r="1422" spans="1:28" x14ac:dyDescent="0.3">
      <c r="A1422" t="s">
        <v>32385</v>
      </c>
      <c r="B1422" s="2" t="s">
        <v>19</v>
      </c>
      <c r="C1422" s="2" t="s">
        <v>2469</v>
      </c>
      <c r="D1422" s="2" t="s">
        <v>2472</v>
      </c>
      <c r="E1422" s="2" t="s">
        <v>2473</v>
      </c>
      <c r="F1422" s="2" t="s">
        <v>2591</v>
      </c>
      <c r="G1422" s="2" t="s">
        <v>2599</v>
      </c>
      <c r="H1422" s="3" t="s">
        <v>2600</v>
      </c>
      <c r="I1422" s="3" t="s">
        <v>2568</v>
      </c>
      <c r="K1422" s="2" t="s">
        <v>36</v>
      </c>
      <c r="O1422" s="7" t="s">
        <v>32481</v>
      </c>
      <c r="P1422" s="7" t="s">
        <v>33412</v>
      </c>
      <c r="Q1422" s="2" t="s">
        <v>33413</v>
      </c>
      <c r="R1422" s="2">
        <v>50</v>
      </c>
      <c r="S1422" s="2">
        <v>60</v>
      </c>
      <c r="T1422" s="2" t="s">
        <v>31937</v>
      </c>
      <c r="V1422" s="26">
        <v>3</v>
      </c>
      <c r="W1422" s="26">
        <v>0</v>
      </c>
      <c r="X1422" s="26">
        <v>50</v>
      </c>
      <c r="Y1422" s="26" t="s">
        <v>31210</v>
      </c>
      <c r="AA1422" s="26">
        <v>3</v>
      </c>
    </row>
    <row r="1423" spans="1:28" x14ac:dyDescent="0.3">
      <c r="A1423" t="s">
        <v>32385</v>
      </c>
      <c r="B1423" s="2" t="s">
        <v>19</v>
      </c>
      <c r="C1423" s="2" t="s">
        <v>2469</v>
      </c>
      <c r="D1423" s="2" t="s">
        <v>2472</v>
      </c>
      <c r="E1423" s="2" t="s">
        <v>2473</v>
      </c>
      <c r="F1423" s="2" t="s">
        <v>2591</v>
      </c>
      <c r="G1423" s="2" t="s">
        <v>2601</v>
      </c>
      <c r="H1423" s="3" t="s">
        <v>2602</v>
      </c>
      <c r="I1423" s="3" t="s">
        <v>2568</v>
      </c>
      <c r="J1423" s="3">
        <v>7</v>
      </c>
      <c r="K1423" s="2" t="s">
        <v>36</v>
      </c>
      <c r="O1423" s="7" t="s">
        <v>32481</v>
      </c>
      <c r="P1423" s="7" t="s">
        <v>33412</v>
      </c>
      <c r="Q1423" s="2" t="s">
        <v>33413</v>
      </c>
      <c r="R1423" s="2">
        <v>50</v>
      </c>
      <c r="S1423" s="2">
        <v>60</v>
      </c>
      <c r="T1423" s="2" t="s">
        <v>31937</v>
      </c>
      <c r="V1423" s="26">
        <v>3</v>
      </c>
      <c r="W1423" s="26">
        <v>5</v>
      </c>
      <c r="X1423" s="26">
        <v>10</v>
      </c>
      <c r="Y1423" s="26" t="s">
        <v>31210</v>
      </c>
      <c r="AA1423" s="26">
        <v>3</v>
      </c>
    </row>
    <row r="1424" spans="1:28" x14ac:dyDescent="0.3">
      <c r="A1424" t="s">
        <v>32385</v>
      </c>
      <c r="B1424" s="2" t="s">
        <v>19</v>
      </c>
      <c r="C1424" s="2" t="s">
        <v>2469</v>
      </c>
      <c r="D1424" s="2" t="s">
        <v>2472</v>
      </c>
      <c r="E1424" s="2" t="s">
        <v>2473</v>
      </c>
      <c r="F1424" s="2" t="s">
        <v>2591</v>
      </c>
      <c r="G1424" s="2" t="s">
        <v>2603</v>
      </c>
      <c r="H1424" s="3" t="s">
        <v>2604</v>
      </c>
      <c r="I1424" s="3" t="s">
        <v>2568</v>
      </c>
      <c r="K1424" s="2" t="s">
        <v>36</v>
      </c>
      <c r="O1424" s="7" t="s">
        <v>32481</v>
      </c>
      <c r="P1424" s="7" t="s">
        <v>33412</v>
      </c>
      <c r="Q1424" s="2" t="s">
        <v>33413</v>
      </c>
      <c r="R1424" s="2">
        <v>50</v>
      </c>
      <c r="S1424" s="2">
        <v>60</v>
      </c>
      <c r="T1424" s="2" t="s">
        <v>31937</v>
      </c>
      <c r="V1424" s="26">
        <v>3</v>
      </c>
      <c r="W1424" s="26">
        <v>10</v>
      </c>
      <c r="X1424" s="26">
        <v>15</v>
      </c>
      <c r="Y1424" s="26" t="s">
        <v>31210</v>
      </c>
      <c r="AA1424" s="26">
        <v>3</v>
      </c>
    </row>
    <row r="1425" spans="1:28" x14ac:dyDescent="0.3">
      <c r="A1425" t="s">
        <v>32385</v>
      </c>
      <c r="B1425" s="2" t="s">
        <v>19</v>
      </c>
      <c r="C1425" s="2" t="s">
        <v>2469</v>
      </c>
      <c r="D1425" s="2" t="s">
        <v>2472</v>
      </c>
      <c r="E1425" s="2" t="s">
        <v>2473</v>
      </c>
      <c r="F1425" s="2" t="s">
        <v>2591</v>
      </c>
      <c r="G1425" s="2" t="s">
        <v>2605</v>
      </c>
      <c r="H1425" s="3" t="s">
        <v>2606</v>
      </c>
      <c r="I1425" s="3" t="s">
        <v>2568</v>
      </c>
      <c r="J1425" s="3">
        <v>3</v>
      </c>
      <c r="K1425" s="2" t="s">
        <v>36</v>
      </c>
      <c r="O1425" s="7" t="s">
        <v>32481</v>
      </c>
      <c r="P1425" s="7" t="s">
        <v>33412</v>
      </c>
      <c r="Q1425" s="2" t="s">
        <v>33413</v>
      </c>
      <c r="R1425" s="2">
        <v>60</v>
      </c>
      <c r="S1425" s="2">
        <v>70</v>
      </c>
      <c r="T1425" s="2" t="s">
        <v>31937</v>
      </c>
      <c r="V1425" s="26">
        <v>3</v>
      </c>
      <c r="W1425" s="26">
        <v>0</v>
      </c>
      <c r="X1425" s="26">
        <v>50</v>
      </c>
      <c r="Y1425" s="26" t="s">
        <v>31210</v>
      </c>
      <c r="AA1425" s="26">
        <v>3</v>
      </c>
    </row>
    <row r="1426" spans="1:28" x14ac:dyDescent="0.3">
      <c r="A1426" t="s">
        <v>32385</v>
      </c>
      <c r="B1426" s="2" t="s">
        <v>19</v>
      </c>
      <c r="C1426" s="2" t="s">
        <v>2469</v>
      </c>
      <c r="D1426" s="2" t="s">
        <v>2472</v>
      </c>
      <c r="E1426" s="2" t="s">
        <v>2473</v>
      </c>
      <c r="F1426" s="2" t="s">
        <v>2591</v>
      </c>
      <c r="G1426" s="2" t="s">
        <v>2607</v>
      </c>
      <c r="H1426" s="3" t="s">
        <v>2608</v>
      </c>
      <c r="I1426" s="3" t="s">
        <v>2568</v>
      </c>
      <c r="J1426" s="3">
        <v>4</v>
      </c>
      <c r="K1426" s="2" t="s">
        <v>36</v>
      </c>
      <c r="O1426" s="7" t="s">
        <v>32481</v>
      </c>
      <c r="P1426" s="7" t="s">
        <v>33412</v>
      </c>
      <c r="Q1426" s="2" t="s">
        <v>33413</v>
      </c>
      <c r="R1426" s="2">
        <v>60</v>
      </c>
      <c r="S1426" s="2">
        <v>70</v>
      </c>
      <c r="T1426" s="2" t="s">
        <v>31937</v>
      </c>
      <c r="V1426" s="26">
        <v>3</v>
      </c>
      <c r="W1426" s="26">
        <v>5</v>
      </c>
      <c r="X1426" s="26">
        <v>10</v>
      </c>
      <c r="Y1426" s="26" t="s">
        <v>31210</v>
      </c>
      <c r="AA1426" s="26">
        <v>3</v>
      </c>
    </row>
    <row r="1427" spans="1:28" x14ac:dyDescent="0.3">
      <c r="A1427" t="s">
        <v>32385</v>
      </c>
      <c r="B1427" s="2" t="s">
        <v>19</v>
      </c>
      <c r="C1427" s="2" t="s">
        <v>2469</v>
      </c>
      <c r="D1427" s="2" t="s">
        <v>2472</v>
      </c>
      <c r="E1427" s="2" t="s">
        <v>2473</v>
      </c>
      <c r="F1427" s="2" t="s">
        <v>2591</v>
      </c>
      <c r="G1427" s="2" t="s">
        <v>2609</v>
      </c>
      <c r="H1427" s="3" t="s">
        <v>2610</v>
      </c>
      <c r="I1427" s="3" t="s">
        <v>2568</v>
      </c>
      <c r="J1427" s="3">
        <v>8</v>
      </c>
      <c r="K1427" s="2" t="s">
        <v>36</v>
      </c>
      <c r="O1427" s="7" t="s">
        <v>32481</v>
      </c>
      <c r="P1427" s="7" t="s">
        <v>33412</v>
      </c>
      <c r="Q1427" s="2" t="s">
        <v>33413</v>
      </c>
      <c r="R1427" s="2">
        <v>60</v>
      </c>
      <c r="S1427" s="2">
        <v>70</v>
      </c>
      <c r="T1427" s="2" t="s">
        <v>31937</v>
      </c>
      <c r="V1427" s="26">
        <v>3</v>
      </c>
      <c r="W1427" s="26">
        <v>10</v>
      </c>
      <c r="X1427" s="26">
        <v>15</v>
      </c>
      <c r="Y1427" s="26" t="s">
        <v>31210</v>
      </c>
      <c r="AA1427" s="26">
        <v>3</v>
      </c>
    </row>
    <row r="1428" spans="1:28" x14ac:dyDescent="0.3">
      <c r="A1428" t="s">
        <v>32385</v>
      </c>
      <c r="B1428" s="2" t="s">
        <v>19</v>
      </c>
      <c r="C1428" s="2" t="s">
        <v>2469</v>
      </c>
      <c r="D1428" s="2" t="s">
        <v>2472</v>
      </c>
      <c r="E1428" s="2" t="s">
        <v>2473</v>
      </c>
      <c r="F1428" s="2" t="s">
        <v>2591</v>
      </c>
      <c r="G1428" s="2" t="s">
        <v>2611</v>
      </c>
      <c r="H1428" s="3" t="s">
        <v>2612</v>
      </c>
      <c r="I1428" s="3" t="s">
        <v>2568</v>
      </c>
      <c r="J1428" s="3">
        <v>17</v>
      </c>
      <c r="K1428" s="2" t="s">
        <v>36</v>
      </c>
      <c r="O1428" s="7" t="s">
        <v>32481</v>
      </c>
      <c r="P1428" s="7" t="s">
        <v>33412</v>
      </c>
      <c r="Q1428" s="2" t="s">
        <v>33413</v>
      </c>
      <c r="R1428" s="2">
        <v>70</v>
      </c>
      <c r="S1428" s="2" t="s">
        <v>31202</v>
      </c>
      <c r="T1428" s="2" t="s">
        <v>31937</v>
      </c>
      <c r="V1428" s="26">
        <v>3</v>
      </c>
      <c r="W1428" s="26">
        <v>0</v>
      </c>
      <c r="X1428" s="26">
        <v>50</v>
      </c>
      <c r="Y1428" s="26" t="s">
        <v>31210</v>
      </c>
      <c r="AA1428" s="26">
        <v>3</v>
      </c>
    </row>
    <row r="1429" spans="1:28" x14ac:dyDescent="0.3">
      <c r="A1429" t="s">
        <v>32385</v>
      </c>
      <c r="B1429" s="2" t="s">
        <v>19</v>
      </c>
      <c r="C1429" s="2" t="s">
        <v>2469</v>
      </c>
      <c r="D1429" s="2" t="s">
        <v>2472</v>
      </c>
      <c r="E1429" s="2" t="s">
        <v>2473</v>
      </c>
      <c r="F1429" s="2" t="s">
        <v>2591</v>
      </c>
      <c r="G1429" s="2" t="s">
        <v>2613</v>
      </c>
      <c r="H1429" s="3" t="s">
        <v>2614</v>
      </c>
      <c r="I1429" s="3" t="s">
        <v>2568</v>
      </c>
      <c r="J1429" s="3">
        <v>25</v>
      </c>
      <c r="K1429" s="2" t="s">
        <v>36</v>
      </c>
      <c r="O1429" s="7" t="s">
        <v>32481</v>
      </c>
      <c r="P1429" s="7" t="s">
        <v>33412</v>
      </c>
      <c r="Q1429" s="2" t="s">
        <v>33413</v>
      </c>
      <c r="R1429" s="2">
        <v>70</v>
      </c>
      <c r="S1429" s="2" t="s">
        <v>31202</v>
      </c>
      <c r="T1429" s="2" t="s">
        <v>31937</v>
      </c>
      <c r="V1429" s="26">
        <v>3</v>
      </c>
      <c r="W1429" s="26">
        <v>5</v>
      </c>
      <c r="X1429" s="26">
        <v>10</v>
      </c>
      <c r="Y1429" s="26" t="s">
        <v>31210</v>
      </c>
      <c r="AA1429" s="26">
        <v>3</v>
      </c>
    </row>
    <row r="1430" spans="1:28" x14ac:dyDescent="0.3">
      <c r="A1430" t="s">
        <v>32385</v>
      </c>
      <c r="B1430" s="2" t="s">
        <v>19</v>
      </c>
      <c r="C1430" s="2" t="s">
        <v>2469</v>
      </c>
      <c r="D1430" s="2" t="s">
        <v>2472</v>
      </c>
      <c r="E1430" s="2" t="s">
        <v>2473</v>
      </c>
      <c r="F1430" s="2" t="s">
        <v>2591</v>
      </c>
      <c r="G1430" s="2" t="s">
        <v>2615</v>
      </c>
      <c r="H1430" s="3" t="s">
        <v>2616</v>
      </c>
      <c r="I1430" s="3" t="s">
        <v>2568</v>
      </c>
      <c r="J1430" s="3">
        <v>60</v>
      </c>
      <c r="K1430" s="2" t="s">
        <v>36</v>
      </c>
      <c r="O1430" s="7" t="s">
        <v>32481</v>
      </c>
      <c r="P1430" s="7" t="s">
        <v>33412</v>
      </c>
      <c r="Q1430" s="2" t="s">
        <v>33413</v>
      </c>
      <c r="R1430" s="2">
        <v>70</v>
      </c>
      <c r="S1430" s="2" t="s">
        <v>31202</v>
      </c>
      <c r="T1430" s="2" t="s">
        <v>31937</v>
      </c>
      <c r="V1430" s="26">
        <v>3</v>
      </c>
      <c r="W1430" s="26">
        <v>10</v>
      </c>
      <c r="X1430" s="26">
        <v>15</v>
      </c>
      <c r="Y1430" s="26" t="s">
        <v>31210</v>
      </c>
      <c r="AA1430" s="26">
        <v>3</v>
      </c>
    </row>
    <row r="1431" spans="1:28" x14ac:dyDescent="0.3">
      <c r="L1431" s="163" t="s">
        <v>0</v>
      </c>
      <c r="M1431" s="163"/>
      <c r="N1431" s="163"/>
      <c r="O1431" s="163" t="s">
        <v>1</v>
      </c>
      <c r="P1431" s="163"/>
      <c r="Q1431" s="163"/>
      <c r="R1431" s="163"/>
      <c r="S1431" s="172" t="s">
        <v>32348</v>
      </c>
      <c r="T1431" s="173"/>
      <c r="U1431" s="173"/>
      <c r="V1431" s="173"/>
      <c r="W1431" s="174"/>
      <c r="X1431" s="172" t="s">
        <v>32410</v>
      </c>
      <c r="Y1431" s="173"/>
      <c r="Z1431" s="173"/>
      <c r="AA1431" s="173"/>
      <c r="AB1431" s="174"/>
    </row>
    <row r="1432" spans="1:28" ht="43.2" x14ac:dyDescent="0.3">
      <c r="B1432" s="2" t="s">
        <v>19</v>
      </c>
      <c r="C1432" s="2" t="s">
        <v>2469</v>
      </c>
      <c r="D1432" s="2" t="s">
        <v>2472</v>
      </c>
      <c r="E1432" s="2" t="s">
        <v>2473</v>
      </c>
      <c r="F1432" s="2" t="s">
        <v>2617</v>
      </c>
      <c r="H1432" s="3" t="s">
        <v>2618</v>
      </c>
      <c r="L1432" s="35" t="s">
        <v>12</v>
      </c>
      <c r="M1432" s="35" t="s">
        <v>13</v>
      </c>
      <c r="N1432" s="35" t="s">
        <v>14</v>
      </c>
      <c r="O1432" s="102" t="s">
        <v>31196</v>
      </c>
      <c r="P1432" s="102" t="s">
        <v>32311</v>
      </c>
      <c r="Q1432" s="104" t="s">
        <v>31195</v>
      </c>
      <c r="R1432" s="104" t="s">
        <v>32312</v>
      </c>
      <c r="S1432" s="103" t="s">
        <v>32319</v>
      </c>
      <c r="T1432" s="103" t="s">
        <v>32320</v>
      </c>
      <c r="U1432" s="103" t="s">
        <v>17</v>
      </c>
      <c r="V1432" s="103" t="s">
        <v>18</v>
      </c>
      <c r="W1432" s="103" t="s">
        <v>31184</v>
      </c>
      <c r="X1432" s="103" t="s">
        <v>32319</v>
      </c>
      <c r="Y1432" s="103" t="s">
        <v>32320</v>
      </c>
      <c r="Z1432" s="103" t="s">
        <v>17</v>
      </c>
      <c r="AA1432" s="103" t="s">
        <v>18</v>
      </c>
      <c r="AB1432" s="103" t="s">
        <v>31184</v>
      </c>
    </row>
    <row r="1433" spans="1:28" ht="28.8" x14ac:dyDescent="0.3">
      <c r="A1433" t="s">
        <v>32385</v>
      </c>
      <c r="B1433" s="2" t="s">
        <v>19</v>
      </c>
      <c r="C1433" s="2" t="s">
        <v>2469</v>
      </c>
      <c r="D1433" s="2" t="s">
        <v>2472</v>
      </c>
      <c r="E1433" s="2" t="s">
        <v>2473</v>
      </c>
      <c r="F1433" s="2" t="s">
        <v>2617</v>
      </c>
      <c r="G1433" s="2" t="s">
        <v>2619</v>
      </c>
      <c r="H1433" s="3" t="s">
        <v>2620</v>
      </c>
      <c r="I1433" s="3" t="s">
        <v>2621</v>
      </c>
      <c r="J1433" s="3">
        <v>2</v>
      </c>
      <c r="K1433" s="2" t="s">
        <v>36</v>
      </c>
      <c r="O1433" s="7" t="s">
        <v>33414</v>
      </c>
      <c r="P1433" s="7" t="s">
        <v>33412</v>
      </c>
      <c r="Q1433" s="2" t="s">
        <v>33413</v>
      </c>
      <c r="R1433" s="2">
        <v>1</v>
      </c>
      <c r="S1433" s="2">
        <v>0</v>
      </c>
      <c r="T1433" s="2">
        <v>50</v>
      </c>
      <c r="U1433" s="26" t="s">
        <v>31937</v>
      </c>
      <c r="W1433" s="26">
        <v>3</v>
      </c>
      <c r="X1433" s="26">
        <v>0</v>
      </c>
      <c r="Y1433" s="26">
        <v>10</v>
      </c>
      <c r="Z1433" s="26" t="s">
        <v>31210</v>
      </c>
      <c r="AB1433" s="26">
        <v>3</v>
      </c>
    </row>
    <row r="1434" spans="1:28" ht="28.8" x14ac:dyDescent="0.3">
      <c r="A1434" t="s">
        <v>32385</v>
      </c>
      <c r="B1434" s="2" t="s">
        <v>19</v>
      </c>
      <c r="C1434" s="2" t="s">
        <v>2469</v>
      </c>
      <c r="D1434" s="2" t="s">
        <v>2472</v>
      </c>
      <c r="E1434" s="2" t="s">
        <v>2473</v>
      </c>
      <c r="F1434" s="2" t="s">
        <v>2617</v>
      </c>
      <c r="G1434" s="2" t="s">
        <v>2622</v>
      </c>
      <c r="H1434" s="3" t="s">
        <v>2623</v>
      </c>
      <c r="I1434" s="3" t="s">
        <v>2621</v>
      </c>
      <c r="J1434" s="3">
        <v>17</v>
      </c>
      <c r="K1434" s="2" t="s">
        <v>36</v>
      </c>
      <c r="O1434" s="7" t="s">
        <v>33414</v>
      </c>
      <c r="P1434" s="7" t="s">
        <v>33412</v>
      </c>
      <c r="Q1434" s="2" t="s">
        <v>33413</v>
      </c>
      <c r="R1434" s="2">
        <v>2</v>
      </c>
      <c r="S1434" s="2">
        <v>0</v>
      </c>
      <c r="T1434" s="2">
        <v>50</v>
      </c>
      <c r="U1434" s="26" t="s">
        <v>31937</v>
      </c>
      <c r="W1434" s="26">
        <v>3</v>
      </c>
      <c r="X1434" s="26">
        <v>0</v>
      </c>
      <c r="Y1434" s="26">
        <v>10</v>
      </c>
      <c r="Z1434" s="26" t="s">
        <v>31210</v>
      </c>
      <c r="AB1434" s="26">
        <v>3</v>
      </c>
    </row>
    <row r="1435" spans="1:28" ht="28.8" x14ac:dyDescent="0.3">
      <c r="A1435" t="s">
        <v>32385</v>
      </c>
      <c r="B1435" s="2" t="s">
        <v>19</v>
      </c>
      <c r="C1435" s="2" t="s">
        <v>2469</v>
      </c>
      <c r="D1435" s="2" t="s">
        <v>2472</v>
      </c>
      <c r="E1435" s="2" t="s">
        <v>2473</v>
      </c>
      <c r="F1435" s="2" t="s">
        <v>2617</v>
      </c>
      <c r="G1435" s="2" t="s">
        <v>2624</v>
      </c>
      <c r="H1435" s="3" t="s">
        <v>2625</v>
      </c>
      <c r="I1435" s="3" t="s">
        <v>2621</v>
      </c>
      <c r="K1435" s="2" t="s">
        <v>36</v>
      </c>
      <c r="O1435" s="7" t="s">
        <v>33414</v>
      </c>
      <c r="P1435" s="7" t="s">
        <v>33412</v>
      </c>
      <c r="Q1435" s="2" t="s">
        <v>33413</v>
      </c>
      <c r="R1435" s="2">
        <v>1</v>
      </c>
      <c r="S1435" s="2">
        <v>0</v>
      </c>
      <c r="T1435" s="2">
        <v>50</v>
      </c>
      <c r="U1435" s="26" t="s">
        <v>31937</v>
      </c>
      <c r="W1435" s="26">
        <v>3</v>
      </c>
      <c r="X1435" s="26">
        <v>10</v>
      </c>
      <c r="Y1435" s="26">
        <v>15</v>
      </c>
      <c r="Z1435" s="26" t="s">
        <v>31210</v>
      </c>
      <c r="AB1435" s="26">
        <v>3</v>
      </c>
    </row>
    <row r="1436" spans="1:28" ht="28.8" x14ac:dyDescent="0.3">
      <c r="A1436" t="s">
        <v>32385</v>
      </c>
      <c r="B1436" s="2" t="s">
        <v>19</v>
      </c>
      <c r="C1436" s="2" t="s">
        <v>2469</v>
      </c>
      <c r="D1436" s="2" t="s">
        <v>2472</v>
      </c>
      <c r="E1436" s="2" t="s">
        <v>2473</v>
      </c>
      <c r="F1436" s="2" t="s">
        <v>2617</v>
      </c>
      <c r="G1436" s="2" t="s">
        <v>2626</v>
      </c>
      <c r="H1436" s="3" t="s">
        <v>2627</v>
      </c>
      <c r="I1436" s="3" t="s">
        <v>2621</v>
      </c>
      <c r="J1436" s="3">
        <v>16</v>
      </c>
      <c r="K1436" s="2" t="s">
        <v>36</v>
      </c>
      <c r="O1436" s="7" t="s">
        <v>33414</v>
      </c>
      <c r="P1436" s="7" t="s">
        <v>33412</v>
      </c>
      <c r="Q1436" s="2" t="s">
        <v>33413</v>
      </c>
      <c r="R1436" s="2">
        <v>2</v>
      </c>
      <c r="S1436" s="2">
        <v>0</v>
      </c>
      <c r="T1436" s="2">
        <v>50</v>
      </c>
      <c r="U1436" s="26" t="s">
        <v>31937</v>
      </c>
      <c r="W1436" s="26">
        <v>3</v>
      </c>
      <c r="X1436" s="26">
        <v>10</v>
      </c>
      <c r="Y1436" s="26">
        <v>15</v>
      </c>
      <c r="Z1436" s="26" t="s">
        <v>31210</v>
      </c>
      <c r="AB1436" s="26">
        <v>3</v>
      </c>
    </row>
    <row r="1437" spans="1:28" ht="28.8" x14ac:dyDescent="0.3">
      <c r="A1437" t="s">
        <v>32385</v>
      </c>
      <c r="B1437" s="2" t="s">
        <v>19</v>
      </c>
      <c r="C1437" s="2" t="s">
        <v>2469</v>
      </c>
      <c r="D1437" s="2" t="s">
        <v>2472</v>
      </c>
      <c r="E1437" s="2" t="s">
        <v>2473</v>
      </c>
      <c r="F1437" s="2" t="s">
        <v>2617</v>
      </c>
      <c r="G1437" s="2" t="s">
        <v>2628</v>
      </c>
      <c r="H1437" s="3" t="s">
        <v>2629</v>
      </c>
      <c r="I1437" s="3" t="s">
        <v>2621</v>
      </c>
      <c r="K1437" s="2" t="s">
        <v>36</v>
      </c>
      <c r="O1437" s="7" t="s">
        <v>33414</v>
      </c>
      <c r="P1437" s="7" t="s">
        <v>33412</v>
      </c>
      <c r="Q1437" s="2" t="s">
        <v>33413</v>
      </c>
      <c r="R1437" s="2">
        <v>1</v>
      </c>
      <c r="S1437" s="2">
        <v>0</v>
      </c>
      <c r="T1437" s="2">
        <v>50</v>
      </c>
      <c r="U1437" s="26" t="s">
        <v>31937</v>
      </c>
      <c r="W1437" s="26">
        <v>3</v>
      </c>
      <c r="X1437" s="26">
        <v>15</v>
      </c>
      <c r="Y1437" s="26" t="s">
        <v>31202</v>
      </c>
      <c r="Z1437" s="26" t="s">
        <v>31210</v>
      </c>
      <c r="AB1437" s="26">
        <v>3</v>
      </c>
    </row>
    <row r="1438" spans="1:28" ht="28.8" x14ac:dyDescent="0.3">
      <c r="A1438" t="s">
        <v>32385</v>
      </c>
      <c r="B1438" s="2" t="s">
        <v>19</v>
      </c>
      <c r="C1438" s="2" t="s">
        <v>2469</v>
      </c>
      <c r="D1438" s="2" t="s">
        <v>2472</v>
      </c>
      <c r="E1438" s="2" t="s">
        <v>2473</v>
      </c>
      <c r="F1438" s="2" t="s">
        <v>2617</v>
      </c>
      <c r="G1438" s="2" t="s">
        <v>2630</v>
      </c>
      <c r="H1438" s="3" t="s">
        <v>2631</v>
      </c>
      <c r="I1438" s="3" t="s">
        <v>2621</v>
      </c>
      <c r="J1438" s="3">
        <v>1</v>
      </c>
      <c r="K1438" s="2" t="s">
        <v>36</v>
      </c>
      <c r="O1438" s="7" t="s">
        <v>33414</v>
      </c>
      <c r="P1438" s="7" t="s">
        <v>33412</v>
      </c>
      <c r="Q1438" s="2" t="s">
        <v>33413</v>
      </c>
      <c r="R1438" s="2">
        <v>1</v>
      </c>
      <c r="S1438" s="2">
        <v>50</v>
      </c>
      <c r="T1438" s="2">
        <v>70</v>
      </c>
      <c r="U1438" s="26" t="s">
        <v>31937</v>
      </c>
      <c r="W1438" s="26">
        <v>3</v>
      </c>
      <c r="X1438" s="26">
        <v>15</v>
      </c>
      <c r="Y1438" s="26" t="s">
        <v>31202</v>
      </c>
      <c r="Z1438" s="26" t="s">
        <v>31210</v>
      </c>
      <c r="AB1438" s="26">
        <v>3</v>
      </c>
    </row>
    <row r="1439" spans="1:28" ht="28.8" x14ac:dyDescent="0.3">
      <c r="A1439" t="s">
        <v>32385</v>
      </c>
      <c r="B1439" s="2" t="s">
        <v>19</v>
      </c>
      <c r="C1439" s="2" t="s">
        <v>2469</v>
      </c>
      <c r="D1439" s="2" t="s">
        <v>2472</v>
      </c>
      <c r="E1439" s="2" t="s">
        <v>2473</v>
      </c>
      <c r="F1439" s="2" t="s">
        <v>2617</v>
      </c>
      <c r="G1439" s="2" t="s">
        <v>2632</v>
      </c>
      <c r="H1439" s="3" t="s">
        <v>2633</v>
      </c>
      <c r="I1439" s="3" t="s">
        <v>2621</v>
      </c>
      <c r="J1439" s="3">
        <v>8</v>
      </c>
      <c r="K1439" s="2" t="s">
        <v>36</v>
      </c>
      <c r="O1439" s="7" t="s">
        <v>33414</v>
      </c>
      <c r="P1439" s="7" t="s">
        <v>33412</v>
      </c>
      <c r="Q1439" s="2" t="s">
        <v>33413</v>
      </c>
      <c r="R1439" s="2">
        <v>2</v>
      </c>
      <c r="S1439" s="2">
        <v>50</v>
      </c>
      <c r="T1439" s="2">
        <v>70</v>
      </c>
      <c r="U1439" s="26" t="s">
        <v>31937</v>
      </c>
      <c r="W1439" s="26">
        <v>3</v>
      </c>
      <c r="X1439" s="26">
        <v>0</v>
      </c>
      <c r="Y1439" s="26">
        <v>10</v>
      </c>
      <c r="Z1439" s="26" t="s">
        <v>31210</v>
      </c>
      <c r="AB1439" s="26">
        <v>3</v>
      </c>
    </row>
    <row r="1440" spans="1:28" ht="28.8" x14ac:dyDescent="0.3">
      <c r="A1440" t="s">
        <v>32385</v>
      </c>
      <c r="B1440" s="2" t="s">
        <v>19</v>
      </c>
      <c r="C1440" s="2" t="s">
        <v>2469</v>
      </c>
      <c r="D1440" s="2" t="s">
        <v>2472</v>
      </c>
      <c r="E1440" s="2" t="s">
        <v>2473</v>
      </c>
      <c r="F1440" s="2" t="s">
        <v>2617</v>
      </c>
      <c r="G1440" s="2" t="s">
        <v>2634</v>
      </c>
      <c r="H1440" s="3" t="s">
        <v>2635</v>
      </c>
      <c r="I1440" s="3" t="s">
        <v>2621</v>
      </c>
      <c r="K1440" s="2" t="s">
        <v>36</v>
      </c>
      <c r="O1440" s="7" t="s">
        <v>33414</v>
      </c>
      <c r="P1440" s="7" t="s">
        <v>33412</v>
      </c>
      <c r="Q1440" s="2" t="s">
        <v>33413</v>
      </c>
      <c r="R1440" s="2">
        <v>1</v>
      </c>
      <c r="S1440" s="2">
        <v>50</v>
      </c>
      <c r="T1440" s="2">
        <v>70</v>
      </c>
      <c r="U1440" s="26" t="s">
        <v>31937</v>
      </c>
      <c r="W1440" s="26">
        <v>3</v>
      </c>
      <c r="X1440" s="26">
        <v>10</v>
      </c>
      <c r="Y1440" s="26">
        <v>15</v>
      </c>
      <c r="Z1440" s="26" t="s">
        <v>31210</v>
      </c>
      <c r="AB1440" s="26">
        <v>3</v>
      </c>
    </row>
    <row r="1441" spans="1:28" ht="28.8" x14ac:dyDescent="0.3">
      <c r="A1441" t="s">
        <v>32385</v>
      </c>
      <c r="B1441" s="2" t="s">
        <v>19</v>
      </c>
      <c r="C1441" s="2" t="s">
        <v>2469</v>
      </c>
      <c r="D1441" s="2" t="s">
        <v>2472</v>
      </c>
      <c r="E1441" s="2" t="s">
        <v>2473</v>
      </c>
      <c r="F1441" s="2" t="s">
        <v>2617</v>
      </c>
      <c r="G1441" s="2" t="s">
        <v>2636</v>
      </c>
      <c r="H1441" s="3" t="s">
        <v>2637</v>
      </c>
      <c r="I1441" s="3" t="s">
        <v>2621</v>
      </c>
      <c r="J1441" s="3">
        <v>1</v>
      </c>
      <c r="K1441" s="2" t="s">
        <v>36</v>
      </c>
      <c r="O1441" s="7" t="s">
        <v>33414</v>
      </c>
      <c r="P1441" s="7" t="s">
        <v>33412</v>
      </c>
      <c r="Q1441" s="2" t="s">
        <v>33413</v>
      </c>
      <c r="R1441" s="2">
        <v>2</v>
      </c>
      <c r="S1441" s="2">
        <v>50</v>
      </c>
      <c r="T1441" s="2">
        <v>70</v>
      </c>
      <c r="U1441" s="26" t="s">
        <v>31937</v>
      </c>
      <c r="W1441" s="26">
        <v>3</v>
      </c>
      <c r="X1441" s="26">
        <v>10</v>
      </c>
      <c r="Y1441" s="26">
        <v>15</v>
      </c>
      <c r="Z1441" s="26" t="s">
        <v>31210</v>
      </c>
      <c r="AB1441" s="26">
        <v>3</v>
      </c>
    </row>
    <row r="1442" spans="1:28" ht="28.8" x14ac:dyDescent="0.3">
      <c r="A1442" t="s">
        <v>32385</v>
      </c>
      <c r="B1442" s="2" t="s">
        <v>19</v>
      </c>
      <c r="C1442" s="2" t="s">
        <v>2469</v>
      </c>
      <c r="D1442" s="2" t="s">
        <v>2472</v>
      </c>
      <c r="E1442" s="2" t="s">
        <v>2473</v>
      </c>
      <c r="F1442" s="2" t="s">
        <v>2617</v>
      </c>
      <c r="G1442" s="2" t="s">
        <v>2638</v>
      </c>
      <c r="H1442" s="3" t="s">
        <v>2639</v>
      </c>
      <c r="I1442" s="3" t="s">
        <v>2621</v>
      </c>
      <c r="K1442" s="2" t="s">
        <v>36</v>
      </c>
      <c r="O1442" s="7" t="s">
        <v>33414</v>
      </c>
      <c r="P1442" s="7" t="s">
        <v>33412</v>
      </c>
      <c r="Q1442" s="2" t="s">
        <v>33413</v>
      </c>
      <c r="R1442" s="2">
        <v>1</v>
      </c>
      <c r="S1442" s="2">
        <v>50</v>
      </c>
      <c r="T1442" s="2">
        <v>70</v>
      </c>
      <c r="U1442" s="26" t="s">
        <v>31937</v>
      </c>
      <c r="W1442" s="26">
        <v>3</v>
      </c>
      <c r="X1442" s="26">
        <v>15</v>
      </c>
      <c r="Y1442" s="26" t="s">
        <v>31202</v>
      </c>
      <c r="Z1442" s="26" t="s">
        <v>31210</v>
      </c>
      <c r="AB1442" s="26">
        <v>3</v>
      </c>
    </row>
    <row r="1443" spans="1:28" ht="28.8" x14ac:dyDescent="0.3">
      <c r="A1443" t="s">
        <v>32385</v>
      </c>
      <c r="B1443" s="2" t="s">
        <v>19</v>
      </c>
      <c r="C1443" s="2" t="s">
        <v>2469</v>
      </c>
      <c r="D1443" s="2" t="s">
        <v>2472</v>
      </c>
      <c r="E1443" s="2" t="s">
        <v>2473</v>
      </c>
      <c r="F1443" s="2" t="s">
        <v>2617</v>
      </c>
      <c r="G1443" s="2" t="s">
        <v>2640</v>
      </c>
      <c r="H1443" s="3" t="s">
        <v>2641</v>
      </c>
      <c r="I1443" s="3" t="s">
        <v>2621</v>
      </c>
      <c r="J1443" s="3">
        <v>2</v>
      </c>
      <c r="K1443" s="2" t="s">
        <v>36</v>
      </c>
      <c r="O1443" s="7" t="s">
        <v>33414</v>
      </c>
      <c r="P1443" s="7" t="s">
        <v>33412</v>
      </c>
      <c r="Q1443" s="2" t="s">
        <v>33413</v>
      </c>
      <c r="R1443" s="2">
        <v>1</v>
      </c>
      <c r="S1443" s="2">
        <v>70</v>
      </c>
      <c r="T1443" s="2" t="s">
        <v>31202</v>
      </c>
      <c r="U1443" s="26" t="s">
        <v>31937</v>
      </c>
      <c r="W1443" s="26">
        <v>3</v>
      </c>
      <c r="X1443" s="26">
        <v>0</v>
      </c>
      <c r="Y1443" s="26">
        <v>10</v>
      </c>
      <c r="Z1443" s="26" t="s">
        <v>31210</v>
      </c>
      <c r="AB1443" s="26">
        <v>3</v>
      </c>
    </row>
    <row r="1444" spans="1:28" ht="28.8" x14ac:dyDescent="0.3">
      <c r="A1444" t="s">
        <v>32385</v>
      </c>
      <c r="B1444" s="2" t="s">
        <v>19</v>
      </c>
      <c r="C1444" s="2" t="s">
        <v>2469</v>
      </c>
      <c r="D1444" s="2" t="s">
        <v>2472</v>
      </c>
      <c r="E1444" s="2" t="s">
        <v>2473</v>
      </c>
      <c r="F1444" s="2" t="s">
        <v>2617</v>
      </c>
      <c r="G1444" s="2" t="s">
        <v>2642</v>
      </c>
      <c r="H1444" s="3" t="s">
        <v>2643</v>
      </c>
      <c r="I1444" s="3" t="s">
        <v>2621</v>
      </c>
      <c r="J1444" s="3">
        <v>19</v>
      </c>
      <c r="K1444" s="2" t="s">
        <v>36</v>
      </c>
      <c r="O1444" s="7" t="s">
        <v>33414</v>
      </c>
      <c r="P1444" s="7" t="s">
        <v>33412</v>
      </c>
      <c r="Q1444" s="2" t="s">
        <v>33413</v>
      </c>
      <c r="R1444" s="2">
        <v>2</v>
      </c>
      <c r="S1444" s="2">
        <v>70</v>
      </c>
      <c r="T1444" s="2" t="s">
        <v>31202</v>
      </c>
      <c r="U1444" s="26" t="s">
        <v>31937</v>
      </c>
      <c r="W1444" s="26">
        <v>3</v>
      </c>
      <c r="X1444" s="26">
        <v>0</v>
      </c>
      <c r="Y1444" s="26">
        <v>10</v>
      </c>
      <c r="Z1444" s="26" t="s">
        <v>31210</v>
      </c>
      <c r="AB1444" s="26">
        <v>3</v>
      </c>
    </row>
    <row r="1445" spans="1:28" ht="28.8" x14ac:dyDescent="0.3">
      <c r="A1445" t="s">
        <v>32385</v>
      </c>
      <c r="B1445" s="2" t="s">
        <v>19</v>
      </c>
      <c r="C1445" s="2" t="s">
        <v>2469</v>
      </c>
      <c r="D1445" s="2" t="s">
        <v>2472</v>
      </c>
      <c r="E1445" s="2" t="s">
        <v>2473</v>
      </c>
      <c r="F1445" s="2" t="s">
        <v>2617</v>
      </c>
      <c r="G1445" s="2" t="s">
        <v>2644</v>
      </c>
      <c r="H1445" s="3" t="s">
        <v>2645</v>
      </c>
      <c r="I1445" s="3" t="s">
        <v>2621</v>
      </c>
      <c r="J1445" s="3">
        <v>1</v>
      </c>
      <c r="K1445" s="2" t="s">
        <v>36</v>
      </c>
      <c r="O1445" s="7" t="s">
        <v>33414</v>
      </c>
      <c r="P1445" s="7" t="s">
        <v>33412</v>
      </c>
      <c r="Q1445" s="2" t="s">
        <v>33413</v>
      </c>
      <c r="R1445" s="2">
        <v>1</v>
      </c>
      <c r="S1445" s="2">
        <v>70</v>
      </c>
      <c r="T1445" s="2" t="s">
        <v>31202</v>
      </c>
      <c r="U1445" s="26" t="s">
        <v>31937</v>
      </c>
      <c r="W1445" s="26">
        <v>3</v>
      </c>
      <c r="X1445" s="26">
        <v>10</v>
      </c>
      <c r="Y1445" s="26">
        <v>15</v>
      </c>
      <c r="Z1445" s="26" t="s">
        <v>31210</v>
      </c>
      <c r="AB1445" s="26">
        <v>3</v>
      </c>
    </row>
    <row r="1446" spans="1:28" ht="28.8" x14ac:dyDescent="0.3">
      <c r="A1446" t="s">
        <v>32385</v>
      </c>
      <c r="B1446" s="2" t="s">
        <v>19</v>
      </c>
      <c r="C1446" s="2" t="s">
        <v>2469</v>
      </c>
      <c r="D1446" s="2" t="s">
        <v>2472</v>
      </c>
      <c r="E1446" s="2" t="s">
        <v>2473</v>
      </c>
      <c r="F1446" s="2" t="s">
        <v>2617</v>
      </c>
      <c r="G1446" s="2" t="s">
        <v>2646</v>
      </c>
      <c r="H1446" s="3" t="s">
        <v>2647</v>
      </c>
      <c r="I1446" s="3" t="s">
        <v>2621</v>
      </c>
      <c r="J1446" s="3">
        <v>38</v>
      </c>
      <c r="K1446" s="2" t="s">
        <v>36</v>
      </c>
      <c r="O1446" s="7" t="s">
        <v>33414</v>
      </c>
      <c r="P1446" s="7" t="s">
        <v>33412</v>
      </c>
      <c r="Q1446" s="2" t="s">
        <v>33413</v>
      </c>
      <c r="R1446" s="2">
        <v>2</v>
      </c>
      <c r="S1446" s="2">
        <v>70</v>
      </c>
      <c r="T1446" s="2" t="s">
        <v>31202</v>
      </c>
      <c r="U1446" s="26" t="s">
        <v>31937</v>
      </c>
      <c r="W1446" s="26">
        <v>3</v>
      </c>
      <c r="X1446" s="26">
        <v>10</v>
      </c>
      <c r="Y1446" s="26">
        <v>15</v>
      </c>
      <c r="Z1446" s="26" t="s">
        <v>31210</v>
      </c>
      <c r="AB1446" s="26">
        <v>3</v>
      </c>
    </row>
    <row r="1447" spans="1:28" ht="28.8" x14ac:dyDescent="0.3">
      <c r="A1447" t="s">
        <v>32385</v>
      </c>
      <c r="B1447" s="2" t="s">
        <v>19</v>
      </c>
      <c r="C1447" s="2" t="s">
        <v>2469</v>
      </c>
      <c r="D1447" s="2" t="s">
        <v>2472</v>
      </c>
      <c r="E1447" s="2" t="s">
        <v>2473</v>
      </c>
      <c r="F1447" s="2" t="s">
        <v>2617</v>
      </c>
      <c r="G1447" s="2" t="s">
        <v>2648</v>
      </c>
      <c r="H1447" s="3" t="s">
        <v>2649</v>
      </c>
      <c r="I1447" s="3" t="s">
        <v>2621</v>
      </c>
      <c r="K1447" s="2" t="s">
        <v>36</v>
      </c>
      <c r="O1447" s="7" t="s">
        <v>33414</v>
      </c>
      <c r="P1447" s="7" t="s">
        <v>33412</v>
      </c>
      <c r="Q1447" s="2" t="s">
        <v>33413</v>
      </c>
      <c r="R1447" s="2">
        <v>1</v>
      </c>
      <c r="S1447" s="2">
        <v>70</v>
      </c>
      <c r="T1447" s="2" t="s">
        <v>31202</v>
      </c>
      <c r="U1447" s="26" t="s">
        <v>31937</v>
      </c>
      <c r="W1447" s="26">
        <v>3</v>
      </c>
      <c r="X1447" s="26">
        <v>15</v>
      </c>
      <c r="Y1447" s="26" t="s">
        <v>31202</v>
      </c>
      <c r="Z1447" s="26" t="s">
        <v>31210</v>
      </c>
      <c r="AB1447" s="26">
        <v>3</v>
      </c>
    </row>
    <row r="1448" spans="1:28" x14ac:dyDescent="0.3">
      <c r="L1448" s="163" t="s">
        <v>0</v>
      </c>
      <c r="M1448" s="163"/>
      <c r="N1448" s="163"/>
      <c r="O1448" s="163" t="s">
        <v>1</v>
      </c>
      <c r="P1448" s="163"/>
      <c r="Q1448" s="163"/>
      <c r="R1448" s="163"/>
    </row>
    <row r="1449" spans="1:28" ht="43.2" x14ac:dyDescent="0.3">
      <c r="B1449" s="2" t="s">
        <v>19</v>
      </c>
      <c r="C1449" s="2" t="s">
        <v>2469</v>
      </c>
      <c r="D1449" s="2" t="s">
        <v>2472</v>
      </c>
      <c r="E1449" s="2" t="s">
        <v>2473</v>
      </c>
      <c r="F1449" s="2" t="s">
        <v>2650</v>
      </c>
      <c r="H1449" s="3" t="s">
        <v>2651</v>
      </c>
      <c r="L1449" s="35" t="s">
        <v>12</v>
      </c>
      <c r="M1449" s="35" t="s">
        <v>13</v>
      </c>
      <c r="N1449" s="35" t="s">
        <v>14</v>
      </c>
      <c r="O1449" s="102" t="s">
        <v>31196</v>
      </c>
      <c r="P1449" s="102" t="s">
        <v>32311</v>
      </c>
      <c r="Q1449" s="104" t="s">
        <v>31195</v>
      </c>
      <c r="R1449" s="104" t="s">
        <v>32312</v>
      </c>
    </row>
    <row r="1450" spans="1:28" ht="43.2" x14ac:dyDescent="0.3">
      <c r="A1450" t="s">
        <v>32385</v>
      </c>
      <c r="B1450" s="2" t="s">
        <v>19</v>
      </c>
      <c r="C1450" s="2" t="s">
        <v>2469</v>
      </c>
      <c r="D1450" s="2" t="s">
        <v>2472</v>
      </c>
      <c r="E1450" s="2" t="s">
        <v>2473</v>
      </c>
      <c r="F1450" s="2" t="s">
        <v>2650</v>
      </c>
      <c r="G1450" s="2" t="s">
        <v>2652</v>
      </c>
      <c r="H1450" s="6" t="s">
        <v>2653</v>
      </c>
      <c r="I1450" s="3" t="s">
        <v>2654</v>
      </c>
      <c r="K1450" s="26" t="s">
        <v>36</v>
      </c>
    </row>
    <row r="1451" spans="1:28" ht="43.2" x14ac:dyDescent="0.3">
      <c r="A1451" t="s">
        <v>32385</v>
      </c>
      <c r="B1451" s="2" t="s">
        <v>19</v>
      </c>
      <c r="C1451" s="2" t="s">
        <v>2469</v>
      </c>
      <c r="D1451" s="2" t="s">
        <v>2472</v>
      </c>
      <c r="E1451" s="2" t="s">
        <v>2473</v>
      </c>
      <c r="F1451" s="2" t="s">
        <v>2650</v>
      </c>
      <c r="G1451" s="2" t="s">
        <v>2655</v>
      </c>
      <c r="H1451" s="6" t="s">
        <v>2656</v>
      </c>
      <c r="I1451" s="3" t="s">
        <v>2654</v>
      </c>
      <c r="J1451" s="3">
        <v>5</v>
      </c>
      <c r="K1451" s="2" t="s">
        <v>36</v>
      </c>
    </row>
    <row r="1452" spans="1:28" x14ac:dyDescent="0.3">
      <c r="L1452" s="163" t="s">
        <v>0</v>
      </c>
      <c r="M1452" s="163"/>
      <c r="N1452" s="163"/>
      <c r="O1452" s="163" t="s">
        <v>1</v>
      </c>
      <c r="P1452" s="163"/>
    </row>
    <row r="1453" spans="1:28" ht="43.2" x14ac:dyDescent="0.3">
      <c r="B1453" s="2" t="s">
        <v>19</v>
      </c>
      <c r="C1453" s="2" t="s">
        <v>2469</v>
      </c>
      <c r="D1453" s="2" t="s">
        <v>2472</v>
      </c>
      <c r="E1453" s="2" t="s">
        <v>2473</v>
      </c>
      <c r="F1453" s="2" t="s">
        <v>2657</v>
      </c>
      <c r="H1453" s="3" t="s">
        <v>2658</v>
      </c>
      <c r="L1453" s="35" t="s">
        <v>12</v>
      </c>
      <c r="M1453" s="35" t="s">
        <v>13</v>
      </c>
      <c r="N1453" s="35" t="s">
        <v>14</v>
      </c>
      <c r="O1453" s="35" t="s">
        <v>32311</v>
      </c>
      <c r="P1453" s="35" t="s">
        <v>31195</v>
      </c>
    </row>
    <row r="1454" spans="1:28" ht="28.8" x14ac:dyDescent="0.3">
      <c r="B1454" s="4" t="s">
        <v>19</v>
      </c>
      <c r="C1454" s="4" t="s">
        <v>2469</v>
      </c>
      <c r="D1454" s="4" t="s">
        <v>2472</v>
      </c>
      <c r="E1454" s="4" t="s">
        <v>2473</v>
      </c>
      <c r="F1454" s="4" t="s">
        <v>2657</v>
      </c>
      <c r="G1454" s="4" t="s">
        <v>2659</v>
      </c>
      <c r="H1454" s="5" t="s">
        <v>2660</v>
      </c>
      <c r="I1454" s="5" t="s">
        <v>2661</v>
      </c>
    </row>
    <row r="1455" spans="1:28" ht="28.8" x14ac:dyDescent="0.3">
      <c r="B1455" s="4" t="s">
        <v>19</v>
      </c>
      <c r="C1455" s="4" t="s">
        <v>2469</v>
      </c>
      <c r="D1455" s="4" t="s">
        <v>2472</v>
      </c>
      <c r="E1455" s="4" t="s">
        <v>2473</v>
      </c>
      <c r="F1455" s="4" t="s">
        <v>2657</v>
      </c>
      <c r="G1455" s="4" t="s">
        <v>2662</v>
      </c>
      <c r="H1455" s="5" t="s">
        <v>2663</v>
      </c>
      <c r="I1455" s="5" t="s">
        <v>2661</v>
      </c>
    </row>
    <row r="1456" spans="1:28" ht="28.8" x14ac:dyDescent="0.3">
      <c r="B1456" s="4" t="s">
        <v>19</v>
      </c>
      <c r="C1456" s="4" t="s">
        <v>2469</v>
      </c>
      <c r="D1456" s="4" t="s">
        <v>2472</v>
      </c>
      <c r="E1456" s="4" t="s">
        <v>2473</v>
      </c>
      <c r="F1456" s="4" t="s">
        <v>2657</v>
      </c>
      <c r="G1456" s="4" t="s">
        <v>2664</v>
      </c>
      <c r="H1456" s="5" t="s">
        <v>2665</v>
      </c>
      <c r="I1456" s="5" t="s">
        <v>2661</v>
      </c>
    </row>
    <row r="1457" spans="1:23" ht="28.8" x14ac:dyDescent="0.3">
      <c r="B1457" s="4" t="s">
        <v>19</v>
      </c>
      <c r="C1457" s="4" t="s">
        <v>2469</v>
      </c>
      <c r="D1457" s="4" t="s">
        <v>2472</v>
      </c>
      <c r="E1457" s="4" t="s">
        <v>2473</v>
      </c>
      <c r="F1457" s="4" t="s">
        <v>2657</v>
      </c>
      <c r="G1457" s="4" t="s">
        <v>2666</v>
      </c>
      <c r="H1457" s="5" t="s">
        <v>2667</v>
      </c>
      <c r="I1457" s="5" t="s">
        <v>2661</v>
      </c>
    </row>
    <row r="1458" spans="1:23" x14ac:dyDescent="0.3">
      <c r="L1458" s="163" t="s">
        <v>0</v>
      </c>
      <c r="M1458" s="163"/>
      <c r="N1458" s="163"/>
      <c r="O1458" s="163" t="s">
        <v>1</v>
      </c>
      <c r="P1458" s="163"/>
      <c r="Q1458" s="163"/>
      <c r="R1458" s="163"/>
      <c r="S1458" s="172" t="s">
        <v>32410</v>
      </c>
      <c r="T1458" s="173"/>
      <c r="U1458" s="173"/>
      <c r="V1458" s="173"/>
      <c r="W1458" s="174"/>
    </row>
    <row r="1459" spans="1:23" ht="43.2" x14ac:dyDescent="0.3">
      <c r="B1459" s="2" t="s">
        <v>19</v>
      </c>
      <c r="C1459" s="2" t="s">
        <v>2469</v>
      </c>
      <c r="D1459" s="2" t="s">
        <v>2472</v>
      </c>
      <c r="E1459" s="2" t="s">
        <v>2473</v>
      </c>
      <c r="F1459" s="2" t="s">
        <v>2668</v>
      </c>
      <c r="H1459" s="3" t="s">
        <v>2669</v>
      </c>
      <c r="L1459" s="35" t="s">
        <v>12</v>
      </c>
      <c r="M1459" s="35" t="s">
        <v>13</v>
      </c>
      <c r="N1459" s="35" t="s">
        <v>14</v>
      </c>
      <c r="O1459" s="102" t="s">
        <v>31196</v>
      </c>
      <c r="P1459" s="102" t="s">
        <v>32311</v>
      </c>
      <c r="Q1459" s="104" t="s">
        <v>31195</v>
      </c>
      <c r="R1459" s="104" t="s">
        <v>32312</v>
      </c>
      <c r="S1459" s="103" t="s">
        <v>32319</v>
      </c>
      <c r="T1459" s="103" t="s">
        <v>32320</v>
      </c>
      <c r="U1459" s="103" t="s">
        <v>17</v>
      </c>
      <c r="V1459" s="103" t="s">
        <v>18</v>
      </c>
      <c r="W1459" s="103" t="s">
        <v>31184</v>
      </c>
    </row>
    <row r="1460" spans="1:23" x14ac:dyDescent="0.3">
      <c r="A1460" t="s">
        <v>32385</v>
      </c>
      <c r="B1460" s="2" t="s">
        <v>19</v>
      </c>
      <c r="C1460" s="2" t="s">
        <v>2469</v>
      </c>
      <c r="D1460" s="2" t="s">
        <v>2472</v>
      </c>
      <c r="E1460" s="2" t="s">
        <v>2473</v>
      </c>
      <c r="F1460" s="2" t="s">
        <v>2668</v>
      </c>
      <c r="G1460" s="2" t="s">
        <v>2670</v>
      </c>
      <c r="H1460" s="3" t="s">
        <v>2671</v>
      </c>
      <c r="I1460" s="3" t="s">
        <v>2478</v>
      </c>
      <c r="K1460" s="26" t="s">
        <v>36</v>
      </c>
      <c r="O1460" s="7" t="s">
        <v>33415</v>
      </c>
      <c r="P1460" s="7" t="s">
        <v>33416</v>
      </c>
      <c r="Q1460" s="2" t="s">
        <v>31204</v>
      </c>
      <c r="R1460" s="2">
        <v>1</v>
      </c>
      <c r="S1460" s="2">
        <v>0</v>
      </c>
      <c r="T1460" s="2">
        <v>6</v>
      </c>
      <c r="U1460" s="26" t="s">
        <v>31210</v>
      </c>
      <c r="W1460" s="26">
        <v>3</v>
      </c>
    </row>
    <row r="1461" spans="1:23" x14ac:dyDescent="0.3">
      <c r="A1461" t="s">
        <v>32385</v>
      </c>
      <c r="B1461" s="2" t="s">
        <v>19</v>
      </c>
      <c r="C1461" s="2" t="s">
        <v>2469</v>
      </c>
      <c r="D1461" s="2" t="s">
        <v>2472</v>
      </c>
      <c r="E1461" s="2" t="s">
        <v>2473</v>
      </c>
      <c r="F1461" s="2" t="s">
        <v>2668</v>
      </c>
      <c r="G1461" s="2" t="s">
        <v>2672</v>
      </c>
      <c r="H1461" s="3" t="s">
        <v>2673</v>
      </c>
      <c r="I1461" s="3" t="s">
        <v>2478</v>
      </c>
      <c r="K1461" s="26" t="s">
        <v>36</v>
      </c>
      <c r="O1461" s="7" t="s">
        <v>33415</v>
      </c>
      <c r="P1461" s="7" t="s">
        <v>33416</v>
      </c>
      <c r="Q1461" s="2" t="s">
        <v>31204</v>
      </c>
      <c r="R1461" s="2">
        <v>2</v>
      </c>
      <c r="S1461" s="2">
        <v>0</v>
      </c>
      <c r="T1461" s="2">
        <v>6</v>
      </c>
      <c r="U1461" s="26" t="s">
        <v>31210</v>
      </c>
      <c r="W1461" s="26">
        <v>3</v>
      </c>
    </row>
    <row r="1462" spans="1:23" x14ac:dyDescent="0.3">
      <c r="A1462" t="s">
        <v>32385</v>
      </c>
      <c r="B1462" s="2" t="s">
        <v>19</v>
      </c>
      <c r="C1462" s="2" t="s">
        <v>2469</v>
      </c>
      <c r="D1462" s="2" t="s">
        <v>2472</v>
      </c>
      <c r="E1462" s="2" t="s">
        <v>2473</v>
      </c>
      <c r="F1462" s="2" t="s">
        <v>2668</v>
      </c>
      <c r="G1462" s="2" t="s">
        <v>2674</v>
      </c>
      <c r="H1462" s="3" t="s">
        <v>2675</v>
      </c>
      <c r="I1462" s="3" t="s">
        <v>2478</v>
      </c>
      <c r="K1462" s="26" t="s">
        <v>36</v>
      </c>
      <c r="O1462" s="7" t="s">
        <v>33415</v>
      </c>
      <c r="P1462" s="7" t="s">
        <v>33416</v>
      </c>
      <c r="Q1462" s="2" t="s">
        <v>31204</v>
      </c>
      <c r="R1462" s="2">
        <v>1</v>
      </c>
      <c r="S1462" s="2">
        <v>6</v>
      </c>
      <c r="T1462" s="2">
        <v>8</v>
      </c>
      <c r="U1462" s="26" t="s">
        <v>31210</v>
      </c>
      <c r="W1462" s="26">
        <v>3</v>
      </c>
    </row>
    <row r="1463" spans="1:23" x14ac:dyDescent="0.3">
      <c r="A1463" t="s">
        <v>32385</v>
      </c>
      <c r="B1463" s="2" t="s">
        <v>19</v>
      </c>
      <c r="C1463" s="2" t="s">
        <v>2469</v>
      </c>
      <c r="D1463" s="2" t="s">
        <v>2472</v>
      </c>
      <c r="E1463" s="2" t="s">
        <v>2473</v>
      </c>
      <c r="F1463" s="2" t="s">
        <v>2668</v>
      </c>
      <c r="G1463" s="2" t="s">
        <v>2676</v>
      </c>
      <c r="H1463" s="3" t="s">
        <v>2677</v>
      </c>
      <c r="I1463" s="3" t="s">
        <v>2478</v>
      </c>
      <c r="J1463" s="3">
        <v>3</v>
      </c>
      <c r="K1463" s="26" t="s">
        <v>36</v>
      </c>
      <c r="O1463" s="7" t="s">
        <v>33415</v>
      </c>
      <c r="P1463" s="7" t="s">
        <v>33416</v>
      </c>
      <c r="Q1463" s="2" t="s">
        <v>31204</v>
      </c>
      <c r="R1463" s="2">
        <v>2</v>
      </c>
      <c r="S1463" s="2">
        <v>6</v>
      </c>
      <c r="T1463" s="2">
        <v>8</v>
      </c>
      <c r="U1463" s="26" t="s">
        <v>31210</v>
      </c>
      <c r="W1463" s="26">
        <v>3</v>
      </c>
    </row>
    <row r="1464" spans="1:23" x14ac:dyDescent="0.3">
      <c r="A1464" t="s">
        <v>32385</v>
      </c>
      <c r="B1464" s="2" t="s">
        <v>19</v>
      </c>
      <c r="C1464" s="2" t="s">
        <v>2469</v>
      </c>
      <c r="D1464" s="2" t="s">
        <v>2472</v>
      </c>
      <c r="E1464" s="2" t="s">
        <v>2473</v>
      </c>
      <c r="F1464" s="2" t="s">
        <v>2668</v>
      </c>
      <c r="G1464" s="2" t="s">
        <v>2678</v>
      </c>
      <c r="H1464" s="3" t="s">
        <v>2679</v>
      </c>
      <c r="I1464" s="3" t="s">
        <v>2478</v>
      </c>
      <c r="K1464" s="26" t="s">
        <v>36</v>
      </c>
      <c r="O1464" s="7" t="s">
        <v>33415</v>
      </c>
      <c r="P1464" s="7" t="s">
        <v>33416</v>
      </c>
      <c r="Q1464" s="2" t="s">
        <v>31204</v>
      </c>
      <c r="R1464" s="2">
        <v>1</v>
      </c>
      <c r="S1464" s="2">
        <v>8</v>
      </c>
      <c r="T1464" s="2">
        <v>12</v>
      </c>
      <c r="U1464" s="26" t="s">
        <v>31210</v>
      </c>
      <c r="W1464" s="26">
        <v>3</v>
      </c>
    </row>
    <row r="1465" spans="1:23" x14ac:dyDescent="0.3">
      <c r="A1465" t="s">
        <v>32385</v>
      </c>
      <c r="B1465" s="2" t="s">
        <v>19</v>
      </c>
      <c r="C1465" s="2" t="s">
        <v>2469</v>
      </c>
      <c r="D1465" s="2" t="s">
        <v>2472</v>
      </c>
      <c r="E1465" s="2" t="s">
        <v>2473</v>
      </c>
      <c r="F1465" s="2" t="s">
        <v>2668</v>
      </c>
      <c r="G1465" s="2" t="s">
        <v>2680</v>
      </c>
      <c r="H1465" s="3" t="s">
        <v>2681</v>
      </c>
      <c r="I1465" s="3" t="s">
        <v>2478</v>
      </c>
      <c r="J1465" s="3">
        <v>4</v>
      </c>
      <c r="K1465" s="26" t="s">
        <v>36</v>
      </c>
      <c r="O1465" s="7" t="s">
        <v>33415</v>
      </c>
      <c r="P1465" s="7" t="s">
        <v>33416</v>
      </c>
      <c r="Q1465" s="2" t="s">
        <v>31204</v>
      </c>
      <c r="R1465" s="2">
        <v>2</v>
      </c>
      <c r="S1465" s="2">
        <v>8</v>
      </c>
      <c r="T1465" s="2">
        <v>12</v>
      </c>
      <c r="U1465" s="26" t="s">
        <v>31210</v>
      </c>
      <c r="W1465" s="26">
        <v>3</v>
      </c>
    </row>
    <row r="1466" spans="1:23" x14ac:dyDescent="0.3">
      <c r="A1466" t="s">
        <v>32385</v>
      </c>
      <c r="B1466" s="2" t="s">
        <v>19</v>
      </c>
      <c r="C1466" s="2" t="s">
        <v>2469</v>
      </c>
      <c r="D1466" s="2" t="s">
        <v>2472</v>
      </c>
      <c r="E1466" s="2" t="s">
        <v>2473</v>
      </c>
      <c r="F1466" s="2" t="s">
        <v>2668</v>
      </c>
      <c r="G1466" s="2" t="s">
        <v>2682</v>
      </c>
      <c r="H1466" s="3" t="s">
        <v>2683</v>
      </c>
      <c r="I1466" s="3" t="s">
        <v>2478</v>
      </c>
      <c r="K1466" s="26" t="s">
        <v>36</v>
      </c>
      <c r="O1466" s="7" t="s">
        <v>33415</v>
      </c>
      <c r="P1466" s="7" t="s">
        <v>33416</v>
      </c>
      <c r="Q1466" s="2" t="s">
        <v>31204</v>
      </c>
      <c r="R1466" s="2">
        <v>1</v>
      </c>
      <c r="S1466" s="2">
        <v>12</v>
      </c>
      <c r="T1466" s="2">
        <v>16</v>
      </c>
      <c r="U1466" s="26" t="s">
        <v>31210</v>
      </c>
      <c r="W1466" s="26">
        <v>3</v>
      </c>
    </row>
    <row r="1467" spans="1:23" x14ac:dyDescent="0.3">
      <c r="A1467" t="s">
        <v>32385</v>
      </c>
      <c r="B1467" s="2" t="s">
        <v>19</v>
      </c>
      <c r="C1467" s="2" t="s">
        <v>2469</v>
      </c>
      <c r="D1467" s="2" t="s">
        <v>2472</v>
      </c>
      <c r="E1467" s="2" t="s">
        <v>2473</v>
      </c>
      <c r="F1467" s="2" t="s">
        <v>2668</v>
      </c>
      <c r="G1467" s="2" t="s">
        <v>2684</v>
      </c>
      <c r="H1467" s="3" t="s">
        <v>2685</v>
      </c>
      <c r="I1467" s="3" t="s">
        <v>2478</v>
      </c>
      <c r="K1467" s="26" t="s">
        <v>36</v>
      </c>
      <c r="O1467" s="7" t="s">
        <v>33415</v>
      </c>
      <c r="P1467" s="7" t="s">
        <v>33416</v>
      </c>
      <c r="Q1467" s="2" t="s">
        <v>31204</v>
      </c>
      <c r="R1467" s="2">
        <v>2</v>
      </c>
      <c r="S1467" s="2">
        <v>12</v>
      </c>
      <c r="T1467" s="2">
        <v>16</v>
      </c>
      <c r="U1467" s="26" t="s">
        <v>31210</v>
      </c>
      <c r="W1467" s="26">
        <v>3</v>
      </c>
    </row>
    <row r="1468" spans="1:23" x14ac:dyDescent="0.3">
      <c r="L1468" s="163" t="s">
        <v>0</v>
      </c>
      <c r="M1468" s="163"/>
      <c r="N1468" s="163"/>
      <c r="O1468" s="163" t="s">
        <v>1</v>
      </c>
      <c r="P1468" s="163"/>
      <c r="Q1468" s="163"/>
      <c r="R1468" s="163"/>
      <c r="S1468" s="172" t="s">
        <v>32410</v>
      </c>
      <c r="T1468" s="173"/>
      <c r="U1468" s="173"/>
      <c r="V1468" s="173"/>
      <c r="W1468" s="174"/>
    </row>
    <row r="1469" spans="1:23" ht="43.2" x14ac:dyDescent="0.3">
      <c r="B1469" s="2" t="s">
        <v>19</v>
      </c>
      <c r="C1469" s="2" t="s">
        <v>2469</v>
      </c>
      <c r="D1469" s="2" t="s">
        <v>2472</v>
      </c>
      <c r="E1469" s="2" t="s">
        <v>2473</v>
      </c>
      <c r="F1469" s="2" t="s">
        <v>2686</v>
      </c>
      <c r="H1469" s="3" t="s">
        <v>2687</v>
      </c>
      <c r="L1469" s="35" t="s">
        <v>12</v>
      </c>
      <c r="M1469" s="35" t="s">
        <v>13</v>
      </c>
      <c r="N1469" s="35" t="s">
        <v>14</v>
      </c>
      <c r="O1469" s="102" t="s">
        <v>31196</v>
      </c>
      <c r="P1469" s="102" t="s">
        <v>32311</v>
      </c>
      <c r="Q1469" s="104" t="s">
        <v>31195</v>
      </c>
      <c r="R1469" s="104" t="s">
        <v>32312</v>
      </c>
      <c r="S1469" s="103" t="s">
        <v>32319</v>
      </c>
      <c r="T1469" s="103" t="s">
        <v>32320</v>
      </c>
      <c r="U1469" s="103" t="s">
        <v>17</v>
      </c>
      <c r="V1469" s="103" t="s">
        <v>18</v>
      </c>
      <c r="W1469" s="103" t="s">
        <v>31184</v>
      </c>
    </row>
    <row r="1470" spans="1:23" ht="28.8" x14ac:dyDescent="0.3">
      <c r="A1470" t="s">
        <v>32385</v>
      </c>
      <c r="B1470" s="2" t="s">
        <v>19</v>
      </c>
      <c r="C1470" s="2" t="s">
        <v>2469</v>
      </c>
      <c r="D1470" s="2" t="s">
        <v>2472</v>
      </c>
      <c r="E1470" s="2" t="s">
        <v>2473</v>
      </c>
      <c r="F1470" s="2" t="s">
        <v>2686</v>
      </c>
      <c r="G1470" s="2" t="s">
        <v>2688</v>
      </c>
      <c r="H1470" s="3" t="s">
        <v>2689</v>
      </c>
      <c r="I1470" s="3" t="s">
        <v>2690</v>
      </c>
      <c r="K1470" s="26" t="s">
        <v>36</v>
      </c>
      <c r="O1470" s="7" t="s">
        <v>33415</v>
      </c>
      <c r="P1470" s="7" t="s">
        <v>33417</v>
      </c>
      <c r="Q1470" s="2" t="s">
        <v>31204</v>
      </c>
      <c r="R1470" s="2">
        <v>1</v>
      </c>
      <c r="S1470" s="2">
        <v>0</v>
      </c>
      <c r="T1470" s="2">
        <v>20</v>
      </c>
      <c r="U1470" s="26" t="s">
        <v>31210</v>
      </c>
      <c r="W1470" s="26">
        <v>3</v>
      </c>
    </row>
    <row r="1471" spans="1:23" ht="28.8" x14ac:dyDescent="0.3">
      <c r="A1471" t="s">
        <v>32385</v>
      </c>
      <c r="B1471" s="2" t="s">
        <v>19</v>
      </c>
      <c r="C1471" s="2" t="s">
        <v>2469</v>
      </c>
      <c r="D1471" s="2" t="s">
        <v>2472</v>
      </c>
      <c r="E1471" s="2" t="s">
        <v>2473</v>
      </c>
      <c r="F1471" s="2" t="s">
        <v>2686</v>
      </c>
      <c r="G1471" s="2" t="s">
        <v>2691</v>
      </c>
      <c r="H1471" s="3" t="s">
        <v>2692</v>
      </c>
      <c r="I1471" s="3" t="s">
        <v>2690</v>
      </c>
      <c r="J1471" s="3">
        <v>6</v>
      </c>
      <c r="K1471" s="26" t="s">
        <v>36</v>
      </c>
      <c r="O1471" s="7" t="s">
        <v>33415</v>
      </c>
      <c r="P1471" s="7" t="s">
        <v>33417</v>
      </c>
      <c r="Q1471" s="2" t="s">
        <v>31204</v>
      </c>
      <c r="R1471" s="2">
        <v>2</v>
      </c>
      <c r="S1471" s="2">
        <v>0</v>
      </c>
      <c r="T1471" s="2">
        <v>20</v>
      </c>
      <c r="U1471" s="26" t="s">
        <v>31210</v>
      </c>
      <c r="W1471" s="26">
        <v>3</v>
      </c>
    </row>
    <row r="1472" spans="1:23" ht="28.8" x14ac:dyDescent="0.3">
      <c r="A1472" t="s">
        <v>32385</v>
      </c>
      <c r="B1472" s="2" t="s">
        <v>19</v>
      </c>
      <c r="C1472" s="2" t="s">
        <v>2469</v>
      </c>
      <c r="D1472" s="2" t="s">
        <v>2472</v>
      </c>
      <c r="E1472" s="2" t="s">
        <v>2473</v>
      </c>
      <c r="F1472" s="2" t="s">
        <v>2686</v>
      </c>
      <c r="G1472" s="2" t="s">
        <v>2693</v>
      </c>
      <c r="H1472" s="3" t="s">
        <v>2694</v>
      </c>
      <c r="I1472" s="3" t="s">
        <v>2690</v>
      </c>
      <c r="K1472" s="26" t="s">
        <v>36</v>
      </c>
      <c r="O1472" s="7" t="s">
        <v>33415</v>
      </c>
      <c r="P1472" s="7" t="s">
        <v>33417</v>
      </c>
      <c r="Q1472" s="2" t="s">
        <v>31204</v>
      </c>
      <c r="R1472" s="2">
        <v>1</v>
      </c>
      <c r="S1472" s="2">
        <v>20</v>
      </c>
      <c r="T1472" s="2" t="s">
        <v>31202</v>
      </c>
      <c r="U1472" s="26" t="s">
        <v>31210</v>
      </c>
      <c r="W1472" s="26">
        <v>3</v>
      </c>
    </row>
    <row r="1473" spans="1:29" ht="28.8" x14ac:dyDescent="0.3">
      <c r="A1473" t="s">
        <v>32385</v>
      </c>
      <c r="B1473" s="2" t="s">
        <v>19</v>
      </c>
      <c r="C1473" s="2" t="s">
        <v>2469</v>
      </c>
      <c r="D1473" s="2" t="s">
        <v>2472</v>
      </c>
      <c r="E1473" s="2" t="s">
        <v>2473</v>
      </c>
      <c r="F1473" s="2" t="s">
        <v>2686</v>
      </c>
      <c r="G1473" s="2" t="s">
        <v>2695</v>
      </c>
      <c r="H1473" s="3" t="s">
        <v>2696</v>
      </c>
      <c r="I1473" s="3" t="s">
        <v>2690</v>
      </c>
      <c r="K1473" s="26" t="s">
        <v>36</v>
      </c>
      <c r="O1473" s="7" t="s">
        <v>33415</v>
      </c>
      <c r="P1473" s="7" t="s">
        <v>33417</v>
      </c>
      <c r="Q1473" s="2" t="s">
        <v>31204</v>
      </c>
      <c r="R1473" s="2">
        <v>2</v>
      </c>
      <c r="S1473" s="2">
        <v>20</v>
      </c>
      <c r="T1473" s="2" t="s">
        <v>31202</v>
      </c>
      <c r="U1473" s="26" t="s">
        <v>31210</v>
      </c>
      <c r="W1473" s="26">
        <v>3</v>
      </c>
    </row>
    <row r="1474" spans="1:29" x14ac:dyDescent="0.3">
      <c r="L1474" s="163" t="s">
        <v>0</v>
      </c>
      <c r="M1474" s="163"/>
      <c r="N1474" s="163"/>
      <c r="O1474" s="163" t="s">
        <v>1</v>
      </c>
      <c r="P1474" s="163"/>
    </row>
    <row r="1475" spans="1:29" ht="43.2" x14ac:dyDescent="0.3">
      <c r="B1475" s="2" t="s">
        <v>19</v>
      </c>
      <c r="C1475" s="2" t="s">
        <v>2469</v>
      </c>
      <c r="D1475" s="2" t="s">
        <v>2472</v>
      </c>
      <c r="E1475" s="2" t="s">
        <v>2473</v>
      </c>
      <c r="F1475" s="2" t="s">
        <v>2697</v>
      </c>
      <c r="H1475" s="3" t="s">
        <v>2698</v>
      </c>
      <c r="L1475" s="35" t="s">
        <v>12</v>
      </c>
      <c r="M1475" s="35" t="s">
        <v>13</v>
      </c>
      <c r="N1475" s="35" t="s">
        <v>14</v>
      </c>
      <c r="O1475" s="35" t="s">
        <v>32311</v>
      </c>
      <c r="P1475" s="35" t="s">
        <v>31195</v>
      </c>
    </row>
    <row r="1476" spans="1:29" x14ac:dyDescent="0.3">
      <c r="B1476" s="4" t="s">
        <v>19</v>
      </c>
      <c r="C1476" s="4" t="s">
        <v>2469</v>
      </c>
      <c r="D1476" s="4" t="s">
        <v>2472</v>
      </c>
      <c r="E1476" s="4" t="s">
        <v>2473</v>
      </c>
      <c r="F1476" s="4" t="s">
        <v>2697</v>
      </c>
      <c r="G1476" s="4" t="s">
        <v>2699</v>
      </c>
      <c r="H1476" s="5" t="s">
        <v>2700</v>
      </c>
      <c r="I1476" s="5" t="s">
        <v>2701</v>
      </c>
    </row>
    <row r="1477" spans="1:29" x14ac:dyDescent="0.3">
      <c r="L1477" s="163" t="s">
        <v>0</v>
      </c>
      <c r="M1477" s="163"/>
      <c r="N1477" s="163"/>
      <c r="O1477" s="168" t="s">
        <v>1</v>
      </c>
      <c r="P1477" s="169"/>
      <c r="Q1477" s="170"/>
      <c r="R1477" s="172" t="s">
        <v>31185</v>
      </c>
      <c r="S1477" s="173"/>
      <c r="T1477" s="173"/>
      <c r="U1477" s="173"/>
      <c r="V1477" s="174"/>
    </row>
    <row r="1478" spans="1:29" ht="43.2" x14ac:dyDescent="0.3">
      <c r="B1478" s="2" t="s">
        <v>19</v>
      </c>
      <c r="C1478" s="2" t="s">
        <v>2469</v>
      </c>
      <c r="D1478" s="2" t="s">
        <v>2472</v>
      </c>
      <c r="E1478" s="2" t="s">
        <v>2473</v>
      </c>
      <c r="F1478" s="2" t="s">
        <v>2702</v>
      </c>
      <c r="H1478" s="3" t="s">
        <v>2703</v>
      </c>
      <c r="L1478" s="35" t="s">
        <v>12</v>
      </c>
      <c r="M1478" s="35" t="s">
        <v>13</v>
      </c>
      <c r="N1478" s="35" t="s">
        <v>14</v>
      </c>
      <c r="O1478" s="102" t="s">
        <v>31196</v>
      </c>
      <c r="P1478" s="102" t="s">
        <v>32311</v>
      </c>
      <c r="Q1478" s="104" t="s">
        <v>31195</v>
      </c>
      <c r="R1478" s="103" t="s">
        <v>32319</v>
      </c>
      <c r="S1478" s="103" t="s">
        <v>32320</v>
      </c>
      <c r="T1478" s="103" t="s">
        <v>17</v>
      </c>
      <c r="U1478" s="103" t="s">
        <v>18</v>
      </c>
      <c r="V1478" s="103" t="s">
        <v>31184</v>
      </c>
    </row>
    <row r="1479" spans="1:29" x14ac:dyDescent="0.3">
      <c r="A1479" t="s">
        <v>32385</v>
      </c>
      <c r="B1479" s="2" t="s">
        <v>19</v>
      </c>
      <c r="C1479" s="2" t="s">
        <v>2469</v>
      </c>
      <c r="D1479" s="2" t="s">
        <v>2472</v>
      </c>
      <c r="E1479" s="2" t="s">
        <v>2473</v>
      </c>
      <c r="F1479" s="2" t="s">
        <v>2702</v>
      </c>
      <c r="G1479" s="2" t="s">
        <v>2704</v>
      </c>
      <c r="H1479" s="3" t="s">
        <v>2705</v>
      </c>
      <c r="I1479" s="3" t="s">
        <v>2526</v>
      </c>
      <c r="J1479" s="3">
        <v>1</v>
      </c>
      <c r="K1479" s="2" t="s">
        <v>36</v>
      </c>
      <c r="O1479" s="7" t="s">
        <v>33418</v>
      </c>
      <c r="P1479" s="7" t="s">
        <v>33419</v>
      </c>
      <c r="Q1479" s="2" t="s">
        <v>31204</v>
      </c>
      <c r="R1479" s="2">
        <v>0.6</v>
      </c>
      <c r="S1479" s="2">
        <v>0.6</v>
      </c>
      <c r="T1479" s="2" t="s">
        <v>31210</v>
      </c>
      <c r="V1479" s="26">
        <v>1</v>
      </c>
    </row>
    <row r="1480" spans="1:29" x14ac:dyDescent="0.3">
      <c r="L1480" s="163" t="s">
        <v>0</v>
      </c>
      <c r="M1480" s="163"/>
      <c r="N1480" s="163"/>
      <c r="O1480" s="163" t="s">
        <v>1</v>
      </c>
      <c r="P1480" s="163"/>
      <c r="Q1480" s="163"/>
      <c r="R1480" s="163"/>
      <c r="S1480" s="163"/>
      <c r="T1480" s="172" t="s">
        <v>31185</v>
      </c>
      <c r="U1480" s="173"/>
      <c r="V1480" s="173"/>
      <c r="W1480" s="173"/>
      <c r="X1480" s="174"/>
      <c r="Y1480" s="172" t="s">
        <v>32410</v>
      </c>
      <c r="Z1480" s="173"/>
      <c r="AA1480" s="173"/>
      <c r="AB1480" s="173"/>
      <c r="AC1480" s="174"/>
    </row>
    <row r="1481" spans="1:29" ht="43.2" x14ac:dyDescent="0.3">
      <c r="B1481" s="2" t="s">
        <v>19</v>
      </c>
      <c r="C1481" s="2" t="s">
        <v>2469</v>
      </c>
      <c r="D1481" s="2" t="s">
        <v>2472</v>
      </c>
      <c r="E1481" s="2" t="s">
        <v>2473</v>
      </c>
      <c r="F1481" s="2" t="s">
        <v>2706</v>
      </c>
      <c r="H1481" s="3" t="s">
        <v>2707</v>
      </c>
      <c r="L1481" s="35" t="s">
        <v>12</v>
      </c>
      <c r="M1481" s="35" t="s">
        <v>13</v>
      </c>
      <c r="N1481" s="35" t="s">
        <v>14</v>
      </c>
      <c r="O1481" s="102" t="s">
        <v>31196</v>
      </c>
      <c r="P1481" s="102" t="s">
        <v>32311</v>
      </c>
      <c r="Q1481" s="104" t="s">
        <v>31198</v>
      </c>
      <c r="R1481" s="104" t="s">
        <v>33082</v>
      </c>
      <c r="S1481" s="104" t="s">
        <v>32312</v>
      </c>
      <c r="T1481" s="103" t="s">
        <v>32319</v>
      </c>
      <c r="U1481" s="103" t="s">
        <v>32320</v>
      </c>
      <c r="V1481" s="103" t="s">
        <v>17</v>
      </c>
      <c r="W1481" s="103" t="s">
        <v>18</v>
      </c>
      <c r="X1481" s="103" t="s">
        <v>31184</v>
      </c>
      <c r="Y1481" s="103" t="s">
        <v>32319</v>
      </c>
      <c r="Z1481" s="103" t="s">
        <v>32320</v>
      </c>
      <c r="AA1481" s="103" t="s">
        <v>17</v>
      </c>
      <c r="AB1481" s="103" t="s">
        <v>18</v>
      </c>
      <c r="AC1481" s="103" t="s">
        <v>31184</v>
      </c>
    </row>
    <row r="1482" spans="1:29" ht="43.2" x14ac:dyDescent="0.3">
      <c r="A1482" t="s">
        <v>32385</v>
      </c>
      <c r="B1482" s="2" t="s">
        <v>19</v>
      </c>
      <c r="C1482" s="2" t="s">
        <v>2469</v>
      </c>
      <c r="D1482" s="2" t="s">
        <v>2472</v>
      </c>
      <c r="E1482" s="2" t="s">
        <v>2473</v>
      </c>
      <c r="F1482" s="2" t="s">
        <v>2706</v>
      </c>
      <c r="G1482" s="2" t="s">
        <v>2708</v>
      </c>
      <c r="H1482" s="3" t="s">
        <v>2709</v>
      </c>
      <c r="I1482" s="3" t="s">
        <v>2710</v>
      </c>
      <c r="J1482" s="3">
        <v>3</v>
      </c>
      <c r="K1482" s="2" t="s">
        <v>36</v>
      </c>
      <c r="O1482" s="7" t="s">
        <v>31252</v>
      </c>
      <c r="P1482" s="7" t="s">
        <v>33423</v>
      </c>
      <c r="Q1482" s="2" t="s">
        <v>33420</v>
      </c>
      <c r="R1482" s="2" t="s">
        <v>33421</v>
      </c>
      <c r="S1482" s="47" t="s">
        <v>32314</v>
      </c>
      <c r="T1482" s="2">
        <v>0</v>
      </c>
      <c r="U1482" s="26">
        <v>1000</v>
      </c>
      <c r="V1482" s="26" t="s">
        <v>31186</v>
      </c>
      <c r="X1482" s="26">
        <v>3</v>
      </c>
      <c r="Y1482" s="26">
        <v>0</v>
      </c>
      <c r="Z1482" s="26">
        <v>12</v>
      </c>
      <c r="AA1482" s="26" t="s">
        <v>31210</v>
      </c>
      <c r="AC1482" s="26">
        <v>3</v>
      </c>
    </row>
    <row r="1483" spans="1:29" ht="43.2" x14ac:dyDescent="0.3">
      <c r="A1483" t="s">
        <v>32385</v>
      </c>
      <c r="B1483" s="2" t="s">
        <v>19</v>
      </c>
      <c r="C1483" s="2" t="s">
        <v>2469</v>
      </c>
      <c r="D1483" s="2" t="s">
        <v>2472</v>
      </c>
      <c r="E1483" s="2" t="s">
        <v>2473</v>
      </c>
      <c r="F1483" s="2" t="s">
        <v>2706</v>
      </c>
      <c r="G1483" s="2" t="s">
        <v>2711</v>
      </c>
      <c r="H1483" s="3" t="s">
        <v>2712</v>
      </c>
      <c r="I1483" s="3" t="s">
        <v>2710</v>
      </c>
      <c r="K1483" s="26" t="s">
        <v>36</v>
      </c>
      <c r="O1483" s="7" t="s">
        <v>31252</v>
      </c>
      <c r="P1483" s="7" t="s">
        <v>33423</v>
      </c>
      <c r="Q1483" s="2" t="s">
        <v>33420</v>
      </c>
      <c r="R1483" s="2" t="s">
        <v>33421</v>
      </c>
      <c r="S1483" s="47" t="s">
        <v>32314</v>
      </c>
      <c r="T1483" s="2">
        <v>0</v>
      </c>
      <c r="U1483" s="26">
        <v>1000</v>
      </c>
      <c r="V1483" s="26" t="s">
        <v>31186</v>
      </c>
      <c r="X1483" s="26">
        <v>3</v>
      </c>
      <c r="Y1483" s="26">
        <v>12</v>
      </c>
      <c r="Z1483" s="26">
        <v>24</v>
      </c>
      <c r="AA1483" s="26" t="s">
        <v>31210</v>
      </c>
      <c r="AC1483" s="26">
        <v>3</v>
      </c>
    </row>
    <row r="1484" spans="1:29" ht="43.2" x14ac:dyDescent="0.3">
      <c r="A1484" t="s">
        <v>32385</v>
      </c>
      <c r="B1484" s="2" t="s">
        <v>19</v>
      </c>
      <c r="C1484" s="2" t="s">
        <v>2469</v>
      </c>
      <c r="D1484" s="2" t="s">
        <v>2472</v>
      </c>
      <c r="E1484" s="2" t="s">
        <v>2473</v>
      </c>
      <c r="F1484" s="2" t="s">
        <v>2706</v>
      </c>
      <c r="G1484" s="2" t="s">
        <v>2713</v>
      </c>
      <c r="H1484" s="3" t="s">
        <v>2714</v>
      </c>
      <c r="I1484" s="3" t="s">
        <v>2710</v>
      </c>
      <c r="K1484" s="26" t="s">
        <v>36</v>
      </c>
      <c r="O1484" s="7" t="s">
        <v>31252</v>
      </c>
      <c r="P1484" s="7" t="s">
        <v>33423</v>
      </c>
      <c r="Q1484" s="2" t="s">
        <v>33420</v>
      </c>
      <c r="R1484" s="2" t="s">
        <v>33421</v>
      </c>
      <c r="S1484" s="47" t="s">
        <v>32314</v>
      </c>
      <c r="T1484" s="2">
        <v>1000</v>
      </c>
      <c r="U1484" s="26">
        <v>1200</v>
      </c>
      <c r="V1484" s="26" t="s">
        <v>31186</v>
      </c>
      <c r="X1484" s="26">
        <v>3</v>
      </c>
      <c r="Y1484" s="26">
        <v>0</v>
      </c>
      <c r="Z1484" s="26">
        <v>12</v>
      </c>
      <c r="AA1484" s="26" t="s">
        <v>31210</v>
      </c>
      <c r="AC1484" s="26">
        <v>3</v>
      </c>
    </row>
    <row r="1485" spans="1:29" ht="43.2" x14ac:dyDescent="0.3">
      <c r="A1485" t="s">
        <v>32385</v>
      </c>
      <c r="B1485" s="2" t="s">
        <v>19</v>
      </c>
      <c r="C1485" s="2" t="s">
        <v>2469</v>
      </c>
      <c r="D1485" s="2" t="s">
        <v>2472</v>
      </c>
      <c r="E1485" s="2" t="s">
        <v>2473</v>
      </c>
      <c r="F1485" s="2" t="s">
        <v>2706</v>
      </c>
      <c r="G1485" s="2" t="s">
        <v>2715</v>
      </c>
      <c r="H1485" s="3" t="s">
        <v>2716</v>
      </c>
      <c r="I1485" s="3" t="s">
        <v>2710</v>
      </c>
      <c r="K1485" s="26" t="s">
        <v>36</v>
      </c>
      <c r="O1485" s="7" t="s">
        <v>31252</v>
      </c>
      <c r="P1485" s="7" t="s">
        <v>33423</v>
      </c>
      <c r="Q1485" s="2" t="s">
        <v>33420</v>
      </c>
      <c r="R1485" s="2" t="s">
        <v>33421</v>
      </c>
      <c r="S1485" s="47" t="s">
        <v>32314</v>
      </c>
      <c r="T1485" s="2">
        <v>1000</v>
      </c>
      <c r="U1485" s="26">
        <v>1200</v>
      </c>
      <c r="V1485" s="26" t="s">
        <v>31186</v>
      </c>
      <c r="X1485" s="26">
        <v>3</v>
      </c>
      <c r="Y1485" s="26">
        <v>12</v>
      </c>
      <c r="Z1485" s="26">
        <v>24</v>
      </c>
      <c r="AA1485" s="26" t="s">
        <v>31210</v>
      </c>
      <c r="AC1485" s="26">
        <v>3</v>
      </c>
    </row>
    <row r="1486" spans="1:29" x14ac:dyDescent="0.3">
      <c r="L1486" s="163" t="s">
        <v>0</v>
      </c>
      <c r="M1486" s="163"/>
      <c r="N1486" s="163"/>
      <c r="O1486" s="168" t="s">
        <v>1</v>
      </c>
      <c r="P1486" s="169"/>
      <c r="Q1486" s="169"/>
      <c r="R1486" s="170"/>
      <c r="S1486" s="172" t="s">
        <v>31185</v>
      </c>
      <c r="T1486" s="173"/>
      <c r="U1486" s="173"/>
      <c r="V1486" s="173"/>
      <c r="W1486" s="174"/>
      <c r="X1486" s="172" t="s">
        <v>32410</v>
      </c>
      <c r="Y1486" s="173"/>
      <c r="Z1486" s="173"/>
      <c r="AA1486" s="173"/>
      <c r="AB1486" s="174"/>
    </row>
    <row r="1487" spans="1:29" ht="43.2" x14ac:dyDescent="0.3">
      <c r="B1487" s="2" t="s">
        <v>19</v>
      </c>
      <c r="C1487" s="2" t="s">
        <v>2469</v>
      </c>
      <c r="D1487" s="2" t="s">
        <v>2472</v>
      </c>
      <c r="E1487" s="2" t="s">
        <v>2473</v>
      </c>
      <c r="F1487" s="2" t="s">
        <v>2717</v>
      </c>
      <c r="H1487" s="3" t="s">
        <v>2718</v>
      </c>
      <c r="L1487" s="35" t="s">
        <v>12</v>
      </c>
      <c r="M1487" s="35" t="s">
        <v>13</v>
      </c>
      <c r="N1487" s="35" t="s">
        <v>14</v>
      </c>
      <c r="O1487" s="102" t="s">
        <v>31196</v>
      </c>
      <c r="P1487" s="102" t="s">
        <v>32311</v>
      </c>
      <c r="Q1487" s="104" t="s">
        <v>33082</v>
      </c>
      <c r="R1487" s="104" t="s">
        <v>32312</v>
      </c>
      <c r="S1487" s="103" t="s">
        <v>32319</v>
      </c>
      <c r="T1487" s="103" t="s">
        <v>32320</v>
      </c>
      <c r="U1487" s="103" t="s">
        <v>17</v>
      </c>
      <c r="V1487" s="103" t="s">
        <v>18</v>
      </c>
      <c r="W1487" s="103" t="s">
        <v>31184</v>
      </c>
      <c r="X1487" s="103" t="s">
        <v>32319</v>
      </c>
      <c r="Y1487" s="103" t="s">
        <v>32320</v>
      </c>
      <c r="Z1487" s="103" t="s">
        <v>17</v>
      </c>
      <c r="AA1487" s="103" t="s">
        <v>18</v>
      </c>
      <c r="AB1487" s="103" t="s">
        <v>31184</v>
      </c>
    </row>
    <row r="1488" spans="1:29" ht="43.2" x14ac:dyDescent="0.3">
      <c r="A1488" t="s">
        <v>32385</v>
      </c>
      <c r="B1488" s="2" t="s">
        <v>19</v>
      </c>
      <c r="C1488" s="2" t="s">
        <v>2469</v>
      </c>
      <c r="D1488" s="2" t="s">
        <v>2472</v>
      </c>
      <c r="E1488" s="2" t="s">
        <v>2473</v>
      </c>
      <c r="F1488" s="2" t="s">
        <v>2717</v>
      </c>
      <c r="G1488" s="2" t="s">
        <v>2719</v>
      </c>
      <c r="H1488" s="3" t="s">
        <v>2720</v>
      </c>
      <c r="I1488" s="3" t="s">
        <v>2710</v>
      </c>
      <c r="J1488" s="3">
        <v>7</v>
      </c>
      <c r="K1488" s="2" t="s">
        <v>36</v>
      </c>
      <c r="O1488" s="7" t="s">
        <v>31252</v>
      </c>
      <c r="P1488" s="7" t="s">
        <v>33423</v>
      </c>
      <c r="Q1488" s="2" t="s">
        <v>33422</v>
      </c>
      <c r="R1488" s="2">
        <v>1</v>
      </c>
      <c r="S1488" s="2">
        <v>0</v>
      </c>
      <c r="T1488" s="2">
        <v>600</v>
      </c>
      <c r="U1488" s="26" t="s">
        <v>31186</v>
      </c>
      <c r="W1488" s="26">
        <v>3</v>
      </c>
      <c r="X1488" s="26">
        <v>0</v>
      </c>
      <c r="Y1488" s="26">
        <v>12</v>
      </c>
      <c r="Z1488" s="26" t="s">
        <v>31210</v>
      </c>
      <c r="AB1488" s="26">
        <v>3</v>
      </c>
    </row>
    <row r="1489" spans="1:28" ht="43.2" x14ac:dyDescent="0.3">
      <c r="A1489" t="s">
        <v>32385</v>
      </c>
      <c r="B1489" s="2" t="s">
        <v>19</v>
      </c>
      <c r="C1489" s="2" t="s">
        <v>2469</v>
      </c>
      <c r="D1489" s="2" t="s">
        <v>2472</v>
      </c>
      <c r="E1489" s="2" t="s">
        <v>2473</v>
      </c>
      <c r="F1489" s="2" t="s">
        <v>2717</v>
      </c>
      <c r="G1489" s="2" t="s">
        <v>2721</v>
      </c>
      <c r="H1489" s="3" t="s">
        <v>2722</v>
      </c>
      <c r="I1489" s="3" t="s">
        <v>2710</v>
      </c>
      <c r="J1489" s="3">
        <v>1</v>
      </c>
      <c r="K1489" s="2" t="s">
        <v>36</v>
      </c>
      <c r="O1489" s="7" t="s">
        <v>31252</v>
      </c>
      <c r="P1489" s="7" t="s">
        <v>33423</v>
      </c>
      <c r="Q1489" s="2" t="s">
        <v>33422</v>
      </c>
      <c r="R1489" s="2">
        <v>1</v>
      </c>
      <c r="S1489" s="2">
        <v>0</v>
      </c>
      <c r="T1489" s="2">
        <v>600</v>
      </c>
      <c r="U1489" s="26" t="s">
        <v>31186</v>
      </c>
      <c r="W1489" s="26">
        <v>3</v>
      </c>
      <c r="X1489" s="26">
        <v>12</v>
      </c>
      <c r="Y1489" s="26">
        <v>24</v>
      </c>
      <c r="Z1489" s="26" t="s">
        <v>31210</v>
      </c>
      <c r="AB1489" s="26">
        <v>3</v>
      </c>
    </row>
    <row r="1490" spans="1:28" ht="43.2" x14ac:dyDescent="0.3">
      <c r="A1490" t="s">
        <v>32385</v>
      </c>
      <c r="B1490" s="2" t="s">
        <v>19</v>
      </c>
      <c r="C1490" s="2" t="s">
        <v>2469</v>
      </c>
      <c r="D1490" s="2" t="s">
        <v>2472</v>
      </c>
      <c r="E1490" s="2" t="s">
        <v>2473</v>
      </c>
      <c r="F1490" s="2" t="s">
        <v>2717</v>
      </c>
      <c r="G1490" s="2" t="s">
        <v>2723</v>
      </c>
      <c r="H1490" s="3" t="s">
        <v>2724</v>
      </c>
      <c r="I1490" s="3" t="s">
        <v>2710</v>
      </c>
      <c r="J1490" s="3">
        <v>27</v>
      </c>
      <c r="K1490" s="2" t="s">
        <v>36</v>
      </c>
      <c r="O1490" s="7" t="s">
        <v>31252</v>
      </c>
      <c r="P1490" s="7" t="s">
        <v>33423</v>
      </c>
      <c r="Q1490" s="2" t="s">
        <v>33422</v>
      </c>
      <c r="R1490" s="2">
        <v>2</v>
      </c>
      <c r="S1490" s="2">
        <v>0</v>
      </c>
      <c r="T1490" s="2">
        <v>600</v>
      </c>
      <c r="U1490" s="26" t="s">
        <v>31186</v>
      </c>
      <c r="W1490" s="26">
        <v>3</v>
      </c>
      <c r="X1490" s="26">
        <v>0</v>
      </c>
      <c r="Y1490" s="26">
        <v>12</v>
      </c>
      <c r="Z1490" s="26" t="s">
        <v>31210</v>
      </c>
      <c r="AB1490" s="26">
        <v>3</v>
      </c>
    </row>
    <row r="1491" spans="1:28" ht="43.2" x14ac:dyDescent="0.3">
      <c r="A1491" t="s">
        <v>32385</v>
      </c>
      <c r="B1491" s="2" t="s">
        <v>19</v>
      </c>
      <c r="C1491" s="2" t="s">
        <v>2469</v>
      </c>
      <c r="D1491" s="2" t="s">
        <v>2472</v>
      </c>
      <c r="E1491" s="2" t="s">
        <v>2473</v>
      </c>
      <c r="F1491" s="2" t="s">
        <v>2717</v>
      </c>
      <c r="G1491" s="2" t="s">
        <v>2725</v>
      </c>
      <c r="H1491" s="3" t="s">
        <v>2726</v>
      </c>
      <c r="I1491" s="3" t="s">
        <v>2710</v>
      </c>
      <c r="J1491" s="3">
        <v>13</v>
      </c>
      <c r="K1491" s="2" t="s">
        <v>36</v>
      </c>
      <c r="O1491" s="7" t="s">
        <v>31252</v>
      </c>
      <c r="P1491" s="7" t="s">
        <v>33423</v>
      </c>
      <c r="Q1491" s="2" t="s">
        <v>33422</v>
      </c>
      <c r="R1491" s="2">
        <v>2</v>
      </c>
      <c r="S1491" s="2">
        <v>0</v>
      </c>
      <c r="T1491" s="2">
        <v>600</v>
      </c>
      <c r="U1491" s="26" t="s">
        <v>31186</v>
      </c>
      <c r="W1491" s="26">
        <v>3</v>
      </c>
      <c r="X1491" s="26">
        <v>12</v>
      </c>
      <c r="Y1491" s="26">
        <v>24</v>
      </c>
      <c r="Z1491" s="26" t="s">
        <v>31210</v>
      </c>
      <c r="AB1491" s="26">
        <v>3</v>
      </c>
    </row>
    <row r="1492" spans="1:28" ht="43.2" x14ac:dyDescent="0.3">
      <c r="A1492" t="s">
        <v>32385</v>
      </c>
      <c r="B1492" s="2" t="s">
        <v>19</v>
      </c>
      <c r="C1492" s="2" t="s">
        <v>2469</v>
      </c>
      <c r="D1492" s="2" t="s">
        <v>2472</v>
      </c>
      <c r="E1492" s="2" t="s">
        <v>2473</v>
      </c>
      <c r="F1492" s="2" t="s">
        <v>2717</v>
      </c>
      <c r="G1492" s="2" t="s">
        <v>2727</v>
      </c>
      <c r="H1492" s="3" t="s">
        <v>2728</v>
      </c>
      <c r="I1492" s="3" t="s">
        <v>2710</v>
      </c>
      <c r="K1492" s="2" t="s">
        <v>36</v>
      </c>
      <c r="O1492" s="7" t="s">
        <v>31252</v>
      </c>
      <c r="P1492" s="7" t="s">
        <v>33423</v>
      </c>
      <c r="Q1492" s="2" t="s">
        <v>33422</v>
      </c>
      <c r="R1492" s="2">
        <v>3</v>
      </c>
      <c r="S1492" s="2">
        <v>0</v>
      </c>
      <c r="T1492" s="2">
        <v>600</v>
      </c>
      <c r="U1492" s="26" t="s">
        <v>31186</v>
      </c>
      <c r="W1492" s="26">
        <v>3</v>
      </c>
      <c r="X1492" s="26">
        <v>0</v>
      </c>
      <c r="Y1492" s="26">
        <v>12</v>
      </c>
      <c r="Z1492" s="26" t="s">
        <v>31210</v>
      </c>
      <c r="AB1492" s="26">
        <v>3</v>
      </c>
    </row>
    <row r="1493" spans="1:28" ht="43.2" x14ac:dyDescent="0.3">
      <c r="A1493" t="s">
        <v>32385</v>
      </c>
      <c r="B1493" s="2" t="s">
        <v>19</v>
      </c>
      <c r="C1493" s="2" t="s">
        <v>2469</v>
      </c>
      <c r="D1493" s="2" t="s">
        <v>2472</v>
      </c>
      <c r="E1493" s="2" t="s">
        <v>2473</v>
      </c>
      <c r="F1493" s="2" t="s">
        <v>2717</v>
      </c>
      <c r="G1493" s="2" t="s">
        <v>2729</v>
      </c>
      <c r="H1493" s="3" t="s">
        <v>2730</v>
      </c>
      <c r="I1493" s="3" t="s">
        <v>2710</v>
      </c>
      <c r="J1493" s="3">
        <v>3</v>
      </c>
      <c r="K1493" s="2" t="s">
        <v>36</v>
      </c>
      <c r="O1493" s="7" t="s">
        <v>31252</v>
      </c>
      <c r="P1493" s="7" t="s">
        <v>33423</v>
      </c>
      <c r="Q1493" s="2" t="s">
        <v>33422</v>
      </c>
      <c r="R1493" s="2">
        <v>3</v>
      </c>
      <c r="S1493" s="2">
        <v>0</v>
      </c>
      <c r="T1493" s="2">
        <v>600</v>
      </c>
      <c r="U1493" s="26" t="s">
        <v>31186</v>
      </c>
      <c r="W1493" s="26">
        <v>3</v>
      </c>
      <c r="X1493" s="26">
        <v>12</v>
      </c>
      <c r="Y1493" s="26">
        <v>24</v>
      </c>
      <c r="Z1493" s="26" t="s">
        <v>31210</v>
      </c>
      <c r="AB1493" s="26">
        <v>3</v>
      </c>
    </row>
    <row r="1494" spans="1:28" ht="43.2" x14ac:dyDescent="0.3">
      <c r="A1494" t="s">
        <v>32385</v>
      </c>
      <c r="B1494" s="2" t="s">
        <v>19</v>
      </c>
      <c r="C1494" s="2" t="s">
        <v>2469</v>
      </c>
      <c r="D1494" s="2" t="s">
        <v>2472</v>
      </c>
      <c r="E1494" s="2" t="s">
        <v>2473</v>
      </c>
      <c r="F1494" s="2" t="s">
        <v>2717</v>
      </c>
      <c r="G1494" s="2" t="s">
        <v>2731</v>
      </c>
      <c r="H1494" s="3" t="s">
        <v>2732</v>
      </c>
      <c r="I1494" s="3" t="s">
        <v>2710</v>
      </c>
      <c r="K1494" s="2" t="s">
        <v>36</v>
      </c>
      <c r="O1494" s="7" t="s">
        <v>31252</v>
      </c>
      <c r="P1494" s="7" t="s">
        <v>33423</v>
      </c>
      <c r="Q1494" s="2" t="s">
        <v>33422</v>
      </c>
      <c r="R1494" s="2">
        <v>1</v>
      </c>
      <c r="S1494" s="2">
        <v>600</v>
      </c>
      <c r="T1494" s="2">
        <v>1600</v>
      </c>
      <c r="U1494" s="26" t="s">
        <v>31186</v>
      </c>
      <c r="W1494" s="26">
        <v>2</v>
      </c>
      <c r="X1494" s="26">
        <v>0</v>
      </c>
      <c r="Y1494" s="26">
        <v>12</v>
      </c>
      <c r="Z1494" s="26" t="s">
        <v>31210</v>
      </c>
      <c r="AB1494" s="26">
        <v>3</v>
      </c>
    </row>
    <row r="1495" spans="1:28" ht="43.2" x14ac:dyDescent="0.3">
      <c r="A1495" t="s">
        <v>32385</v>
      </c>
      <c r="B1495" s="2" t="s">
        <v>19</v>
      </c>
      <c r="C1495" s="2" t="s">
        <v>2469</v>
      </c>
      <c r="D1495" s="2" t="s">
        <v>2472</v>
      </c>
      <c r="E1495" s="2" t="s">
        <v>2473</v>
      </c>
      <c r="F1495" s="2" t="s">
        <v>2717</v>
      </c>
      <c r="G1495" s="2" t="s">
        <v>2733</v>
      </c>
      <c r="H1495" s="3" t="s">
        <v>2734</v>
      </c>
      <c r="I1495" s="3" t="s">
        <v>2710</v>
      </c>
      <c r="K1495" s="2" t="s">
        <v>36</v>
      </c>
      <c r="O1495" s="7" t="s">
        <v>31252</v>
      </c>
      <c r="P1495" s="7" t="s">
        <v>33423</v>
      </c>
      <c r="Q1495" s="2" t="s">
        <v>33422</v>
      </c>
      <c r="R1495" s="2">
        <v>1</v>
      </c>
      <c r="S1495" s="2">
        <v>600</v>
      </c>
      <c r="T1495" s="2">
        <v>1600</v>
      </c>
      <c r="U1495" s="26" t="s">
        <v>31186</v>
      </c>
      <c r="W1495" s="26">
        <v>2</v>
      </c>
      <c r="X1495" s="26">
        <v>12</v>
      </c>
      <c r="Y1495" s="26">
        <v>24</v>
      </c>
      <c r="Z1495" s="26" t="s">
        <v>31210</v>
      </c>
      <c r="AB1495" s="26">
        <v>3</v>
      </c>
    </row>
    <row r="1496" spans="1:28" ht="43.2" x14ac:dyDescent="0.3">
      <c r="A1496" t="s">
        <v>32385</v>
      </c>
      <c r="B1496" s="2" t="s">
        <v>19</v>
      </c>
      <c r="C1496" s="2" t="s">
        <v>2469</v>
      </c>
      <c r="D1496" s="2" t="s">
        <v>2472</v>
      </c>
      <c r="E1496" s="2" t="s">
        <v>2473</v>
      </c>
      <c r="F1496" s="2" t="s">
        <v>2717</v>
      </c>
      <c r="G1496" s="2" t="s">
        <v>2735</v>
      </c>
      <c r="H1496" s="3" t="s">
        <v>2736</v>
      </c>
      <c r="I1496" s="3" t="s">
        <v>2710</v>
      </c>
      <c r="J1496" s="3">
        <v>6</v>
      </c>
      <c r="K1496" s="2" t="s">
        <v>36</v>
      </c>
      <c r="O1496" s="7" t="s">
        <v>31252</v>
      </c>
      <c r="P1496" s="7" t="s">
        <v>33423</v>
      </c>
      <c r="Q1496" s="2" t="s">
        <v>33422</v>
      </c>
      <c r="R1496" s="2">
        <v>2</v>
      </c>
      <c r="S1496" s="2">
        <v>600</v>
      </c>
      <c r="T1496" s="2">
        <v>1600</v>
      </c>
      <c r="U1496" s="26" t="s">
        <v>31186</v>
      </c>
      <c r="W1496" s="26">
        <v>2</v>
      </c>
      <c r="X1496" s="26">
        <v>0</v>
      </c>
      <c r="Y1496" s="26">
        <v>12</v>
      </c>
      <c r="Z1496" s="26" t="s">
        <v>31210</v>
      </c>
      <c r="AB1496" s="26">
        <v>3</v>
      </c>
    </row>
    <row r="1497" spans="1:28" ht="43.2" x14ac:dyDescent="0.3">
      <c r="A1497" t="s">
        <v>32385</v>
      </c>
      <c r="B1497" s="2" t="s">
        <v>19</v>
      </c>
      <c r="C1497" s="2" t="s">
        <v>2469</v>
      </c>
      <c r="D1497" s="2" t="s">
        <v>2472</v>
      </c>
      <c r="E1497" s="2" t="s">
        <v>2473</v>
      </c>
      <c r="F1497" s="2" t="s">
        <v>2717</v>
      </c>
      <c r="G1497" s="2" t="s">
        <v>2737</v>
      </c>
      <c r="H1497" s="3" t="s">
        <v>2738</v>
      </c>
      <c r="I1497" s="3" t="s">
        <v>2710</v>
      </c>
      <c r="J1497" s="3">
        <v>2</v>
      </c>
      <c r="K1497" s="2" t="s">
        <v>36</v>
      </c>
      <c r="O1497" s="7" t="s">
        <v>31252</v>
      </c>
      <c r="P1497" s="7" t="s">
        <v>33423</v>
      </c>
      <c r="Q1497" s="2" t="s">
        <v>33422</v>
      </c>
      <c r="R1497" s="2">
        <v>22</v>
      </c>
      <c r="S1497" s="2">
        <v>600</v>
      </c>
      <c r="T1497" s="2">
        <v>1600</v>
      </c>
      <c r="U1497" s="26" t="s">
        <v>31186</v>
      </c>
      <c r="W1497" s="26">
        <v>2</v>
      </c>
      <c r="X1497" s="26">
        <v>12</v>
      </c>
      <c r="Y1497" s="26">
        <v>24</v>
      </c>
      <c r="Z1497" s="26" t="s">
        <v>31210</v>
      </c>
      <c r="AB1497" s="26">
        <v>3</v>
      </c>
    </row>
    <row r="1498" spans="1:28" ht="43.2" x14ac:dyDescent="0.3">
      <c r="A1498" t="s">
        <v>32385</v>
      </c>
      <c r="B1498" s="2" t="s">
        <v>19</v>
      </c>
      <c r="C1498" s="2" t="s">
        <v>2469</v>
      </c>
      <c r="D1498" s="2" t="s">
        <v>2472</v>
      </c>
      <c r="E1498" s="2" t="s">
        <v>2473</v>
      </c>
      <c r="F1498" s="2" t="s">
        <v>2717</v>
      </c>
      <c r="G1498" s="2" t="s">
        <v>2739</v>
      </c>
      <c r="H1498" s="3" t="s">
        <v>2740</v>
      </c>
      <c r="I1498" s="3" t="s">
        <v>2710</v>
      </c>
      <c r="K1498" s="2" t="s">
        <v>36</v>
      </c>
      <c r="O1498" s="7" t="s">
        <v>31252</v>
      </c>
      <c r="P1498" s="7" t="s">
        <v>33423</v>
      </c>
      <c r="Q1498" s="2" t="s">
        <v>33422</v>
      </c>
      <c r="R1498" s="2">
        <v>3</v>
      </c>
      <c r="S1498" s="2">
        <v>600</v>
      </c>
      <c r="T1498" s="2">
        <v>1600</v>
      </c>
      <c r="U1498" s="26" t="s">
        <v>31186</v>
      </c>
      <c r="W1498" s="26">
        <v>2</v>
      </c>
      <c r="X1498" s="26">
        <v>0</v>
      </c>
      <c r="Y1498" s="26">
        <v>12</v>
      </c>
      <c r="Z1498" s="26" t="s">
        <v>31210</v>
      </c>
      <c r="AB1498" s="26">
        <v>3</v>
      </c>
    </row>
    <row r="1499" spans="1:28" ht="43.2" x14ac:dyDescent="0.3">
      <c r="A1499" t="s">
        <v>32385</v>
      </c>
      <c r="B1499" s="2" t="s">
        <v>19</v>
      </c>
      <c r="C1499" s="2" t="s">
        <v>2469</v>
      </c>
      <c r="D1499" s="2" t="s">
        <v>2472</v>
      </c>
      <c r="E1499" s="2" t="s">
        <v>2473</v>
      </c>
      <c r="F1499" s="2" t="s">
        <v>2717</v>
      </c>
      <c r="G1499" s="2" t="s">
        <v>2741</v>
      </c>
      <c r="H1499" s="3" t="s">
        <v>2742</v>
      </c>
      <c r="I1499" s="3" t="s">
        <v>2710</v>
      </c>
      <c r="K1499" s="2" t="s">
        <v>36</v>
      </c>
      <c r="O1499" s="7" t="s">
        <v>31252</v>
      </c>
      <c r="P1499" s="7" t="s">
        <v>33423</v>
      </c>
      <c r="Q1499" s="2" t="s">
        <v>33422</v>
      </c>
      <c r="R1499" s="2">
        <v>3</v>
      </c>
      <c r="S1499" s="2">
        <v>600</v>
      </c>
      <c r="T1499" s="2">
        <v>1600</v>
      </c>
      <c r="U1499" s="26" t="s">
        <v>31186</v>
      </c>
      <c r="W1499" s="26">
        <v>2</v>
      </c>
      <c r="X1499" s="26">
        <v>12</v>
      </c>
      <c r="Y1499" s="26">
        <v>24</v>
      </c>
      <c r="Z1499" s="26" t="s">
        <v>31210</v>
      </c>
      <c r="AB1499" s="26">
        <v>3</v>
      </c>
    </row>
    <row r="1500" spans="1:28" x14ac:dyDescent="0.3">
      <c r="L1500" s="163" t="s">
        <v>0</v>
      </c>
      <c r="M1500" s="163"/>
      <c r="N1500" s="163"/>
      <c r="O1500" s="168" t="s">
        <v>1</v>
      </c>
      <c r="P1500" s="169"/>
      <c r="Q1500" s="169"/>
      <c r="R1500" s="170"/>
      <c r="S1500" s="172" t="s">
        <v>31185</v>
      </c>
      <c r="T1500" s="173"/>
      <c r="U1500" s="173"/>
      <c r="V1500" s="173"/>
      <c r="W1500" s="174"/>
    </row>
    <row r="1501" spans="1:28" ht="43.2" x14ac:dyDescent="0.3">
      <c r="B1501" s="2" t="s">
        <v>19</v>
      </c>
      <c r="C1501" s="2" t="s">
        <v>2469</v>
      </c>
      <c r="D1501" s="2" t="s">
        <v>2472</v>
      </c>
      <c r="E1501" s="2" t="s">
        <v>2473</v>
      </c>
      <c r="F1501" s="2" t="s">
        <v>2743</v>
      </c>
      <c r="H1501" s="3" t="s">
        <v>2744</v>
      </c>
      <c r="L1501" s="35" t="s">
        <v>12</v>
      </c>
      <c r="M1501" s="35" t="s">
        <v>13</v>
      </c>
      <c r="N1501" s="35" t="s">
        <v>14</v>
      </c>
      <c r="O1501" s="102" t="s">
        <v>31196</v>
      </c>
      <c r="P1501" s="102" t="s">
        <v>32311</v>
      </c>
      <c r="Q1501" s="104" t="s">
        <v>31195</v>
      </c>
      <c r="R1501" s="104" t="s">
        <v>32312</v>
      </c>
      <c r="S1501" s="103" t="s">
        <v>32319</v>
      </c>
      <c r="T1501" s="103" t="s">
        <v>32320</v>
      </c>
      <c r="U1501" s="103" t="s">
        <v>17</v>
      </c>
      <c r="V1501" s="103" t="s">
        <v>18</v>
      </c>
      <c r="W1501" s="103" t="s">
        <v>31184</v>
      </c>
    </row>
    <row r="1502" spans="1:28" ht="43.2" x14ac:dyDescent="0.3">
      <c r="A1502" t="s">
        <v>32385</v>
      </c>
      <c r="B1502" s="2" t="s">
        <v>19</v>
      </c>
      <c r="C1502" s="2" t="s">
        <v>2469</v>
      </c>
      <c r="D1502" s="2" t="s">
        <v>2472</v>
      </c>
      <c r="E1502" s="2" t="s">
        <v>2473</v>
      </c>
      <c r="F1502" s="2" t="s">
        <v>2743</v>
      </c>
      <c r="G1502" s="2" t="s">
        <v>2745</v>
      </c>
      <c r="H1502" s="3" t="s">
        <v>2746</v>
      </c>
      <c r="I1502" s="3" t="s">
        <v>2710</v>
      </c>
      <c r="J1502" s="3">
        <v>17</v>
      </c>
      <c r="K1502" s="2" t="s">
        <v>36</v>
      </c>
      <c r="O1502" s="7" t="s">
        <v>31252</v>
      </c>
      <c r="P1502" s="7" t="s">
        <v>33423</v>
      </c>
      <c r="Q1502" s="2" t="s">
        <v>31204</v>
      </c>
      <c r="R1502" s="47" t="s">
        <v>32322</v>
      </c>
      <c r="S1502" s="2">
        <v>0</v>
      </c>
      <c r="T1502" s="2">
        <v>630</v>
      </c>
      <c r="U1502" s="26" t="s">
        <v>31186</v>
      </c>
      <c r="W1502" s="26">
        <v>3</v>
      </c>
    </row>
    <row r="1503" spans="1:28" ht="43.2" x14ac:dyDescent="0.3">
      <c r="A1503" t="s">
        <v>32385</v>
      </c>
      <c r="B1503" s="2" t="s">
        <v>19</v>
      </c>
      <c r="C1503" s="2" t="s">
        <v>2469</v>
      </c>
      <c r="D1503" s="2" t="s">
        <v>2472</v>
      </c>
      <c r="E1503" s="2" t="s">
        <v>2473</v>
      </c>
      <c r="F1503" s="2" t="s">
        <v>2743</v>
      </c>
      <c r="G1503" s="2" t="s">
        <v>2747</v>
      </c>
      <c r="H1503" s="3" t="s">
        <v>2748</v>
      </c>
      <c r="I1503" s="3" t="s">
        <v>2710</v>
      </c>
      <c r="J1503" s="3">
        <v>1</v>
      </c>
      <c r="K1503" s="2" t="s">
        <v>36</v>
      </c>
      <c r="O1503" s="7" t="s">
        <v>31252</v>
      </c>
      <c r="P1503" s="7" t="s">
        <v>33423</v>
      </c>
      <c r="Q1503" s="2" t="s">
        <v>31204</v>
      </c>
      <c r="R1503" s="47">
        <v>3</v>
      </c>
      <c r="S1503" s="2">
        <v>0</v>
      </c>
      <c r="T1503" s="2">
        <v>630</v>
      </c>
      <c r="U1503" s="26" t="s">
        <v>31186</v>
      </c>
      <c r="W1503" s="26">
        <v>3</v>
      </c>
    </row>
    <row r="1504" spans="1:28" ht="43.2" x14ac:dyDescent="0.3">
      <c r="A1504" t="s">
        <v>32385</v>
      </c>
      <c r="B1504" s="2" t="s">
        <v>19</v>
      </c>
      <c r="C1504" s="2" t="s">
        <v>2469</v>
      </c>
      <c r="D1504" s="2" t="s">
        <v>2472</v>
      </c>
      <c r="E1504" s="2" t="s">
        <v>2473</v>
      </c>
      <c r="F1504" s="2" t="s">
        <v>2743</v>
      </c>
      <c r="G1504" s="2" t="s">
        <v>2749</v>
      </c>
      <c r="H1504" s="3" t="s">
        <v>2750</v>
      </c>
      <c r="I1504" s="3" t="s">
        <v>2710</v>
      </c>
      <c r="K1504" s="2" t="s">
        <v>36</v>
      </c>
      <c r="O1504" s="7" t="s">
        <v>31252</v>
      </c>
      <c r="P1504" s="7" t="s">
        <v>33423</v>
      </c>
      <c r="Q1504" s="2" t="s">
        <v>31204</v>
      </c>
      <c r="R1504" s="47">
        <v>4</v>
      </c>
      <c r="S1504" s="2">
        <v>0</v>
      </c>
      <c r="T1504" s="2">
        <v>630</v>
      </c>
      <c r="U1504" s="26" t="s">
        <v>31186</v>
      </c>
      <c r="W1504" s="26">
        <v>3</v>
      </c>
    </row>
    <row r="1505" spans="1:23" ht="43.2" x14ac:dyDescent="0.3">
      <c r="A1505" t="s">
        <v>32385</v>
      </c>
      <c r="B1505" s="2" t="s">
        <v>19</v>
      </c>
      <c r="C1505" s="2" t="s">
        <v>2469</v>
      </c>
      <c r="D1505" s="2" t="s">
        <v>2472</v>
      </c>
      <c r="E1505" s="2" t="s">
        <v>2473</v>
      </c>
      <c r="F1505" s="2" t="s">
        <v>2743</v>
      </c>
      <c r="G1505" s="2" t="s">
        <v>2751</v>
      </c>
      <c r="H1505" s="3" t="s">
        <v>2752</v>
      </c>
      <c r="I1505" s="3" t="s">
        <v>2710</v>
      </c>
      <c r="J1505" s="3">
        <v>1</v>
      </c>
      <c r="K1505" s="2" t="s">
        <v>36</v>
      </c>
      <c r="O1505" s="7" t="s">
        <v>31252</v>
      </c>
      <c r="P1505" s="7" t="s">
        <v>33423</v>
      </c>
      <c r="Q1505" s="2" t="s">
        <v>31204</v>
      </c>
      <c r="R1505" s="47">
        <v>5</v>
      </c>
      <c r="S1505" s="2">
        <v>0</v>
      </c>
      <c r="T1505" s="2">
        <v>630</v>
      </c>
      <c r="U1505" s="26" t="s">
        <v>31186</v>
      </c>
      <c r="W1505" s="26">
        <v>3</v>
      </c>
    </row>
    <row r="1506" spans="1:23" ht="43.2" x14ac:dyDescent="0.3">
      <c r="A1506" t="s">
        <v>32385</v>
      </c>
      <c r="B1506" s="2" t="s">
        <v>19</v>
      </c>
      <c r="C1506" s="2" t="s">
        <v>2469</v>
      </c>
      <c r="D1506" s="2" t="s">
        <v>2472</v>
      </c>
      <c r="E1506" s="2" t="s">
        <v>2473</v>
      </c>
      <c r="F1506" s="2" t="s">
        <v>2743</v>
      </c>
      <c r="G1506" s="2" t="s">
        <v>2753</v>
      </c>
      <c r="H1506" s="3" t="s">
        <v>2754</v>
      </c>
      <c r="I1506" s="3" t="s">
        <v>2710</v>
      </c>
      <c r="K1506" s="2" t="s">
        <v>36</v>
      </c>
      <c r="O1506" s="7" t="s">
        <v>31252</v>
      </c>
      <c r="P1506" s="7" t="s">
        <v>33423</v>
      </c>
      <c r="Q1506" s="2" t="s">
        <v>31204</v>
      </c>
      <c r="R1506" s="47">
        <v>6</v>
      </c>
      <c r="S1506" s="2">
        <v>0</v>
      </c>
      <c r="T1506" s="2">
        <v>630</v>
      </c>
      <c r="U1506" s="26" t="s">
        <v>31186</v>
      </c>
      <c r="W1506" s="26">
        <v>3</v>
      </c>
    </row>
    <row r="1507" spans="1:23" ht="43.2" x14ac:dyDescent="0.3">
      <c r="A1507" t="s">
        <v>32385</v>
      </c>
      <c r="B1507" s="2" t="s">
        <v>19</v>
      </c>
      <c r="C1507" s="2" t="s">
        <v>2469</v>
      </c>
      <c r="D1507" s="2" t="s">
        <v>2472</v>
      </c>
      <c r="E1507" s="2" t="s">
        <v>2473</v>
      </c>
      <c r="F1507" s="2" t="s">
        <v>2743</v>
      </c>
      <c r="G1507" s="2" t="s">
        <v>2755</v>
      </c>
      <c r="H1507" s="3" t="s">
        <v>2756</v>
      </c>
      <c r="I1507" s="3" t="s">
        <v>2710</v>
      </c>
      <c r="K1507" s="2" t="s">
        <v>36</v>
      </c>
      <c r="O1507" s="7" t="s">
        <v>31252</v>
      </c>
      <c r="P1507" s="7" t="s">
        <v>33423</v>
      </c>
      <c r="Q1507" s="2" t="s">
        <v>31204</v>
      </c>
      <c r="R1507" s="47">
        <v>7</v>
      </c>
      <c r="S1507" s="2">
        <v>0</v>
      </c>
      <c r="T1507" s="2">
        <v>630</v>
      </c>
      <c r="U1507" s="26" t="s">
        <v>31186</v>
      </c>
      <c r="W1507" s="26">
        <v>3</v>
      </c>
    </row>
    <row r="1508" spans="1:23" x14ac:dyDescent="0.3">
      <c r="L1508" s="163" t="s">
        <v>0</v>
      </c>
      <c r="M1508" s="163"/>
      <c r="N1508" s="163"/>
      <c r="O1508" s="168" t="s">
        <v>1</v>
      </c>
      <c r="P1508" s="169"/>
      <c r="Q1508" s="169"/>
      <c r="R1508" s="170"/>
      <c r="S1508" s="172" t="s">
        <v>31185</v>
      </c>
      <c r="T1508" s="173"/>
      <c r="U1508" s="173"/>
      <c r="V1508" s="173"/>
      <c r="W1508" s="174"/>
    </row>
    <row r="1509" spans="1:23" ht="43.2" x14ac:dyDescent="0.3">
      <c r="B1509" s="2" t="s">
        <v>19</v>
      </c>
      <c r="C1509" s="2" t="s">
        <v>2469</v>
      </c>
      <c r="D1509" s="2" t="s">
        <v>2472</v>
      </c>
      <c r="E1509" s="2" t="s">
        <v>2473</v>
      </c>
      <c r="F1509" s="2" t="s">
        <v>2757</v>
      </c>
      <c r="H1509" s="3" t="s">
        <v>2758</v>
      </c>
      <c r="L1509" s="35" t="s">
        <v>12</v>
      </c>
      <c r="M1509" s="35" t="s">
        <v>13</v>
      </c>
      <c r="N1509" s="35" t="s">
        <v>14</v>
      </c>
      <c r="O1509" s="102" t="s">
        <v>31196</v>
      </c>
      <c r="P1509" s="102" t="s">
        <v>32311</v>
      </c>
      <c r="Q1509" s="104" t="s">
        <v>31195</v>
      </c>
      <c r="R1509" s="104" t="s">
        <v>32312</v>
      </c>
      <c r="S1509" s="103" t="s">
        <v>32319</v>
      </c>
      <c r="T1509" s="103" t="s">
        <v>32320</v>
      </c>
      <c r="U1509" s="103" t="s">
        <v>17</v>
      </c>
      <c r="V1509" s="103" t="s">
        <v>18</v>
      </c>
      <c r="W1509" s="103" t="s">
        <v>31184</v>
      </c>
    </row>
    <row r="1510" spans="1:23" ht="43.2" x14ac:dyDescent="0.3">
      <c r="A1510" t="s">
        <v>32385</v>
      </c>
      <c r="B1510" s="2" t="s">
        <v>19</v>
      </c>
      <c r="C1510" s="2" t="s">
        <v>2469</v>
      </c>
      <c r="D1510" s="2" t="s">
        <v>2472</v>
      </c>
      <c r="E1510" s="2" t="s">
        <v>2473</v>
      </c>
      <c r="F1510" s="2" t="s">
        <v>2757</v>
      </c>
      <c r="G1510" s="2" t="s">
        <v>2759</v>
      </c>
      <c r="H1510" s="3" t="s">
        <v>2760</v>
      </c>
      <c r="I1510" s="3" t="s">
        <v>2710</v>
      </c>
      <c r="J1510" s="3">
        <v>3</v>
      </c>
      <c r="K1510" s="2" t="s">
        <v>36</v>
      </c>
      <c r="O1510" s="7" t="s">
        <v>31252</v>
      </c>
      <c r="P1510" s="7" t="s">
        <v>33423</v>
      </c>
      <c r="Q1510" s="2" t="s">
        <v>31204</v>
      </c>
      <c r="R1510" s="47" t="s">
        <v>32322</v>
      </c>
      <c r="S1510" s="2">
        <v>0</v>
      </c>
      <c r="T1510" s="2">
        <v>720</v>
      </c>
      <c r="U1510" s="26" t="s">
        <v>31186</v>
      </c>
      <c r="W1510" s="26">
        <v>3</v>
      </c>
    </row>
    <row r="1511" spans="1:23" ht="43.2" x14ac:dyDescent="0.3">
      <c r="A1511" t="s">
        <v>32385</v>
      </c>
      <c r="B1511" s="2" t="s">
        <v>19</v>
      </c>
      <c r="C1511" s="2" t="s">
        <v>2469</v>
      </c>
      <c r="D1511" s="2" t="s">
        <v>2472</v>
      </c>
      <c r="E1511" s="2" t="s">
        <v>2473</v>
      </c>
      <c r="F1511" s="2" t="s">
        <v>2757</v>
      </c>
      <c r="G1511" s="2" t="s">
        <v>2761</v>
      </c>
      <c r="H1511" s="3" t="s">
        <v>2762</v>
      </c>
      <c r="I1511" s="3" t="s">
        <v>2710</v>
      </c>
      <c r="K1511" s="2" t="s">
        <v>36</v>
      </c>
      <c r="O1511" s="7" t="s">
        <v>31252</v>
      </c>
      <c r="P1511" s="7" t="s">
        <v>33423</v>
      </c>
      <c r="Q1511" s="2" t="s">
        <v>31204</v>
      </c>
      <c r="R1511" s="47">
        <v>3</v>
      </c>
      <c r="S1511" s="2">
        <v>0</v>
      </c>
      <c r="T1511" s="2">
        <v>720</v>
      </c>
      <c r="U1511" s="26" t="s">
        <v>31186</v>
      </c>
      <c r="W1511" s="26">
        <v>3</v>
      </c>
    </row>
    <row r="1512" spans="1:23" ht="43.2" x14ac:dyDescent="0.3">
      <c r="A1512" t="s">
        <v>32385</v>
      </c>
      <c r="B1512" s="2" t="s">
        <v>19</v>
      </c>
      <c r="C1512" s="2" t="s">
        <v>2469</v>
      </c>
      <c r="D1512" s="2" t="s">
        <v>2472</v>
      </c>
      <c r="E1512" s="2" t="s">
        <v>2473</v>
      </c>
      <c r="F1512" s="2" t="s">
        <v>2757</v>
      </c>
      <c r="G1512" s="2" t="s">
        <v>2763</v>
      </c>
      <c r="H1512" s="3" t="s">
        <v>2764</v>
      </c>
      <c r="I1512" s="3" t="s">
        <v>2710</v>
      </c>
      <c r="K1512" s="2" t="s">
        <v>36</v>
      </c>
      <c r="O1512" s="7" t="s">
        <v>31252</v>
      </c>
      <c r="P1512" s="7" t="s">
        <v>33423</v>
      </c>
      <c r="Q1512" s="2" t="s">
        <v>31204</v>
      </c>
      <c r="R1512" s="47">
        <v>4</v>
      </c>
      <c r="S1512" s="2">
        <v>0</v>
      </c>
      <c r="T1512" s="2">
        <v>720</v>
      </c>
      <c r="U1512" s="26" t="s">
        <v>31186</v>
      </c>
      <c r="W1512" s="26">
        <v>3</v>
      </c>
    </row>
    <row r="1513" spans="1:23" ht="43.2" x14ac:dyDescent="0.3">
      <c r="A1513" t="s">
        <v>32385</v>
      </c>
      <c r="B1513" s="2" t="s">
        <v>19</v>
      </c>
      <c r="C1513" s="2" t="s">
        <v>2469</v>
      </c>
      <c r="D1513" s="2" t="s">
        <v>2472</v>
      </c>
      <c r="E1513" s="2" t="s">
        <v>2473</v>
      </c>
      <c r="F1513" s="2" t="s">
        <v>2757</v>
      </c>
      <c r="G1513" s="2" t="s">
        <v>2765</v>
      </c>
      <c r="H1513" s="3" t="s">
        <v>2766</v>
      </c>
      <c r="I1513" s="3" t="s">
        <v>2710</v>
      </c>
      <c r="K1513" s="2" t="s">
        <v>36</v>
      </c>
      <c r="O1513" s="7" t="s">
        <v>31252</v>
      </c>
      <c r="P1513" s="7" t="s">
        <v>33423</v>
      </c>
      <c r="Q1513" s="2" t="s">
        <v>31204</v>
      </c>
      <c r="R1513" s="47">
        <v>5</v>
      </c>
      <c r="S1513" s="2">
        <v>0</v>
      </c>
      <c r="T1513" s="2">
        <v>720</v>
      </c>
      <c r="U1513" s="26" t="s">
        <v>31186</v>
      </c>
      <c r="W1513" s="26">
        <v>3</v>
      </c>
    </row>
    <row r="1514" spans="1:23" ht="43.2" x14ac:dyDescent="0.3">
      <c r="A1514" t="s">
        <v>32385</v>
      </c>
      <c r="B1514" s="2" t="s">
        <v>19</v>
      </c>
      <c r="C1514" s="2" t="s">
        <v>2469</v>
      </c>
      <c r="D1514" s="2" t="s">
        <v>2472</v>
      </c>
      <c r="E1514" s="2" t="s">
        <v>2473</v>
      </c>
      <c r="F1514" s="2" t="s">
        <v>2757</v>
      </c>
      <c r="G1514" s="2" t="s">
        <v>2767</v>
      </c>
      <c r="H1514" s="3" t="s">
        <v>2768</v>
      </c>
      <c r="I1514" s="3" t="s">
        <v>2710</v>
      </c>
      <c r="K1514" s="2" t="s">
        <v>36</v>
      </c>
      <c r="O1514" s="7" t="s">
        <v>31252</v>
      </c>
      <c r="P1514" s="7" t="s">
        <v>33423</v>
      </c>
      <c r="Q1514" s="2" t="s">
        <v>31204</v>
      </c>
      <c r="R1514" s="47">
        <v>6</v>
      </c>
      <c r="S1514" s="2">
        <v>0</v>
      </c>
      <c r="T1514" s="2">
        <v>720</v>
      </c>
      <c r="U1514" s="26" t="s">
        <v>31186</v>
      </c>
      <c r="W1514" s="26">
        <v>3</v>
      </c>
    </row>
    <row r="1515" spans="1:23" ht="43.2" x14ac:dyDescent="0.3">
      <c r="A1515" t="s">
        <v>32385</v>
      </c>
      <c r="B1515" s="2" t="s">
        <v>19</v>
      </c>
      <c r="C1515" s="2" t="s">
        <v>2469</v>
      </c>
      <c r="D1515" s="2" t="s">
        <v>2472</v>
      </c>
      <c r="E1515" s="2" t="s">
        <v>2473</v>
      </c>
      <c r="F1515" s="2" t="s">
        <v>2757</v>
      </c>
      <c r="G1515" s="2" t="s">
        <v>2769</v>
      </c>
      <c r="H1515" s="3" t="s">
        <v>2770</v>
      </c>
      <c r="I1515" s="3" t="s">
        <v>2710</v>
      </c>
      <c r="K1515" s="2" t="s">
        <v>36</v>
      </c>
      <c r="O1515" s="7" t="s">
        <v>31252</v>
      </c>
      <c r="P1515" s="7" t="s">
        <v>33423</v>
      </c>
      <c r="Q1515" s="2" t="s">
        <v>31204</v>
      </c>
      <c r="R1515" s="47">
        <v>7</v>
      </c>
      <c r="S1515" s="2">
        <v>0</v>
      </c>
      <c r="T1515" s="2">
        <v>720</v>
      </c>
      <c r="U1515" s="26" t="s">
        <v>31186</v>
      </c>
      <c r="W1515" s="26">
        <v>3</v>
      </c>
    </row>
    <row r="1516" spans="1:23" x14ac:dyDescent="0.3">
      <c r="L1516" s="163" t="s">
        <v>0</v>
      </c>
      <c r="M1516" s="163"/>
      <c r="N1516" s="163"/>
      <c r="O1516" s="168" t="s">
        <v>1</v>
      </c>
      <c r="P1516" s="169"/>
      <c r="Q1516" s="169"/>
      <c r="R1516" s="170"/>
      <c r="S1516" s="172" t="s">
        <v>31185</v>
      </c>
      <c r="T1516" s="173"/>
      <c r="U1516" s="173"/>
      <c r="V1516" s="173"/>
      <c r="W1516" s="174"/>
    </row>
    <row r="1517" spans="1:23" ht="43.2" x14ac:dyDescent="0.3">
      <c r="B1517" s="2" t="s">
        <v>19</v>
      </c>
      <c r="C1517" s="2" t="s">
        <v>2469</v>
      </c>
      <c r="D1517" s="2" t="s">
        <v>2472</v>
      </c>
      <c r="E1517" s="2" t="s">
        <v>2473</v>
      </c>
      <c r="F1517" s="2" t="s">
        <v>2771</v>
      </c>
      <c r="H1517" s="3" t="s">
        <v>2772</v>
      </c>
      <c r="L1517" s="35" t="s">
        <v>12</v>
      </c>
      <c r="M1517" s="35" t="s">
        <v>13</v>
      </c>
      <c r="N1517" s="35" t="s">
        <v>14</v>
      </c>
      <c r="O1517" s="102" t="s">
        <v>31196</v>
      </c>
      <c r="P1517" s="102" t="s">
        <v>32311</v>
      </c>
      <c r="Q1517" s="104" t="s">
        <v>31195</v>
      </c>
      <c r="R1517" s="104" t="s">
        <v>32312</v>
      </c>
      <c r="S1517" s="103" t="s">
        <v>32319</v>
      </c>
      <c r="T1517" s="103" t="s">
        <v>32320</v>
      </c>
      <c r="U1517" s="103" t="s">
        <v>17</v>
      </c>
      <c r="V1517" s="103" t="s">
        <v>18</v>
      </c>
      <c r="W1517" s="103" t="s">
        <v>31184</v>
      </c>
    </row>
    <row r="1518" spans="1:23" ht="43.2" x14ac:dyDescent="0.3">
      <c r="A1518" t="s">
        <v>32385</v>
      </c>
      <c r="B1518" s="2" t="s">
        <v>19</v>
      </c>
      <c r="C1518" s="2" t="s">
        <v>2469</v>
      </c>
      <c r="D1518" s="2" t="s">
        <v>2472</v>
      </c>
      <c r="E1518" s="2" t="s">
        <v>2473</v>
      </c>
      <c r="F1518" s="2" t="s">
        <v>2771</v>
      </c>
      <c r="G1518" s="2" t="s">
        <v>2773</v>
      </c>
      <c r="H1518" s="3" t="s">
        <v>2774</v>
      </c>
      <c r="I1518" s="3" t="s">
        <v>2710</v>
      </c>
      <c r="J1518" s="3">
        <v>2</v>
      </c>
      <c r="K1518" s="2" t="s">
        <v>36</v>
      </c>
      <c r="O1518" s="7" t="s">
        <v>31252</v>
      </c>
      <c r="P1518" s="7" t="s">
        <v>33423</v>
      </c>
      <c r="Q1518" s="2" t="s">
        <v>31204</v>
      </c>
      <c r="R1518" s="47" t="s">
        <v>32322</v>
      </c>
      <c r="S1518" s="2">
        <v>0</v>
      </c>
      <c r="T1518" s="2">
        <v>820</v>
      </c>
      <c r="U1518" s="26" t="s">
        <v>31186</v>
      </c>
      <c r="W1518" s="26">
        <v>3</v>
      </c>
    </row>
    <row r="1519" spans="1:23" ht="43.2" x14ac:dyDescent="0.3">
      <c r="A1519" t="s">
        <v>32385</v>
      </c>
      <c r="B1519" s="2" t="s">
        <v>19</v>
      </c>
      <c r="C1519" s="2" t="s">
        <v>2469</v>
      </c>
      <c r="D1519" s="2" t="s">
        <v>2472</v>
      </c>
      <c r="E1519" s="2" t="s">
        <v>2473</v>
      </c>
      <c r="F1519" s="2" t="s">
        <v>2771</v>
      </c>
      <c r="G1519" s="2" t="s">
        <v>2775</v>
      </c>
      <c r="H1519" s="3" t="s">
        <v>2776</v>
      </c>
      <c r="I1519" s="3" t="s">
        <v>2710</v>
      </c>
      <c r="J1519" s="3">
        <v>1</v>
      </c>
      <c r="K1519" s="2" t="s">
        <v>36</v>
      </c>
      <c r="O1519" s="7" t="s">
        <v>31252</v>
      </c>
      <c r="P1519" s="7" t="s">
        <v>33423</v>
      </c>
      <c r="Q1519" s="2" t="s">
        <v>31204</v>
      </c>
      <c r="R1519" s="47">
        <v>3</v>
      </c>
      <c r="S1519" s="2">
        <v>0</v>
      </c>
      <c r="T1519" s="2">
        <v>820</v>
      </c>
      <c r="U1519" s="26" t="s">
        <v>31186</v>
      </c>
      <c r="W1519" s="26">
        <v>3</v>
      </c>
    </row>
    <row r="1520" spans="1:23" ht="43.2" x14ac:dyDescent="0.3">
      <c r="A1520" t="s">
        <v>32385</v>
      </c>
      <c r="B1520" s="2" t="s">
        <v>19</v>
      </c>
      <c r="C1520" s="2" t="s">
        <v>2469</v>
      </c>
      <c r="D1520" s="2" t="s">
        <v>2472</v>
      </c>
      <c r="E1520" s="2" t="s">
        <v>2473</v>
      </c>
      <c r="F1520" s="2" t="s">
        <v>2771</v>
      </c>
      <c r="G1520" s="2" t="s">
        <v>2777</v>
      </c>
      <c r="H1520" s="3" t="s">
        <v>2778</v>
      </c>
      <c r="I1520" s="3" t="s">
        <v>2710</v>
      </c>
      <c r="K1520" s="2" t="s">
        <v>36</v>
      </c>
      <c r="O1520" s="7" t="s">
        <v>31252</v>
      </c>
      <c r="P1520" s="7" t="s">
        <v>33423</v>
      </c>
      <c r="Q1520" s="2" t="s">
        <v>31204</v>
      </c>
      <c r="R1520" s="47">
        <v>4</v>
      </c>
      <c r="S1520" s="2">
        <v>0</v>
      </c>
      <c r="T1520" s="2">
        <v>820</v>
      </c>
      <c r="U1520" s="26" t="s">
        <v>31186</v>
      </c>
      <c r="W1520" s="26">
        <v>3</v>
      </c>
    </row>
    <row r="1521" spans="1:28" ht="43.2" x14ac:dyDescent="0.3">
      <c r="A1521" t="s">
        <v>32385</v>
      </c>
      <c r="B1521" s="2" t="s">
        <v>19</v>
      </c>
      <c r="C1521" s="2" t="s">
        <v>2469</v>
      </c>
      <c r="D1521" s="2" t="s">
        <v>2472</v>
      </c>
      <c r="E1521" s="2" t="s">
        <v>2473</v>
      </c>
      <c r="F1521" s="2" t="s">
        <v>2771</v>
      </c>
      <c r="G1521" s="2" t="s">
        <v>2779</v>
      </c>
      <c r="H1521" s="3" t="s">
        <v>2780</v>
      </c>
      <c r="I1521" s="3" t="s">
        <v>2710</v>
      </c>
      <c r="K1521" s="2" t="s">
        <v>36</v>
      </c>
      <c r="O1521" s="7" t="s">
        <v>31252</v>
      </c>
      <c r="P1521" s="7" t="s">
        <v>33423</v>
      </c>
      <c r="Q1521" s="2" t="s">
        <v>31204</v>
      </c>
      <c r="R1521" s="47">
        <v>5</v>
      </c>
      <c r="S1521" s="2">
        <v>0</v>
      </c>
      <c r="T1521" s="2">
        <v>820</v>
      </c>
      <c r="U1521" s="26" t="s">
        <v>31186</v>
      </c>
      <c r="W1521" s="26">
        <v>3</v>
      </c>
    </row>
    <row r="1522" spans="1:28" ht="43.2" x14ac:dyDescent="0.3">
      <c r="A1522" t="s">
        <v>32385</v>
      </c>
      <c r="B1522" s="2" t="s">
        <v>19</v>
      </c>
      <c r="C1522" s="2" t="s">
        <v>2469</v>
      </c>
      <c r="D1522" s="2" t="s">
        <v>2472</v>
      </c>
      <c r="E1522" s="2" t="s">
        <v>2473</v>
      </c>
      <c r="F1522" s="2" t="s">
        <v>2771</v>
      </c>
      <c r="G1522" s="2" t="s">
        <v>2781</v>
      </c>
      <c r="H1522" s="3" t="s">
        <v>2782</v>
      </c>
      <c r="I1522" s="3" t="s">
        <v>2710</v>
      </c>
      <c r="K1522" s="2" t="s">
        <v>36</v>
      </c>
      <c r="O1522" s="7" t="s">
        <v>31252</v>
      </c>
      <c r="P1522" s="7" t="s">
        <v>33423</v>
      </c>
      <c r="Q1522" s="2" t="s">
        <v>31204</v>
      </c>
      <c r="R1522" s="47">
        <v>6</v>
      </c>
      <c r="S1522" s="2">
        <v>0</v>
      </c>
      <c r="T1522" s="2">
        <v>820</v>
      </c>
      <c r="U1522" s="26" t="s">
        <v>31186</v>
      </c>
      <c r="W1522" s="26">
        <v>3</v>
      </c>
    </row>
    <row r="1523" spans="1:28" ht="43.2" x14ac:dyDescent="0.3">
      <c r="A1523" t="s">
        <v>32385</v>
      </c>
      <c r="B1523" s="2" t="s">
        <v>19</v>
      </c>
      <c r="C1523" s="2" t="s">
        <v>2469</v>
      </c>
      <c r="D1523" s="2" t="s">
        <v>2472</v>
      </c>
      <c r="E1523" s="2" t="s">
        <v>2473</v>
      </c>
      <c r="F1523" s="2" t="s">
        <v>2771</v>
      </c>
      <c r="G1523" s="2" t="s">
        <v>2783</v>
      </c>
      <c r="H1523" s="3" t="s">
        <v>2784</v>
      </c>
      <c r="I1523" s="3" t="s">
        <v>2710</v>
      </c>
      <c r="K1523" s="2" t="s">
        <v>36</v>
      </c>
      <c r="O1523" s="7" t="s">
        <v>31252</v>
      </c>
      <c r="P1523" s="7" t="s">
        <v>33423</v>
      </c>
      <c r="Q1523" s="2" t="s">
        <v>31204</v>
      </c>
      <c r="R1523" s="47">
        <v>7</v>
      </c>
      <c r="S1523" s="2">
        <v>0</v>
      </c>
      <c r="T1523" s="2">
        <v>820</v>
      </c>
      <c r="U1523" s="26" t="s">
        <v>31186</v>
      </c>
      <c r="W1523" s="26">
        <v>3</v>
      </c>
    </row>
    <row r="1524" spans="1:28" x14ac:dyDescent="0.3">
      <c r="L1524" s="163" t="s">
        <v>0</v>
      </c>
      <c r="M1524" s="163"/>
      <c r="N1524" s="163"/>
      <c r="O1524" s="168" t="s">
        <v>1</v>
      </c>
      <c r="P1524" s="169"/>
      <c r="Q1524" s="169"/>
      <c r="R1524" s="170"/>
      <c r="S1524" s="172" t="s">
        <v>31185</v>
      </c>
      <c r="T1524" s="173"/>
      <c r="U1524" s="173"/>
      <c r="V1524" s="173"/>
      <c r="W1524" s="174"/>
    </row>
    <row r="1525" spans="1:28" ht="43.2" x14ac:dyDescent="0.3">
      <c r="B1525" s="2" t="s">
        <v>19</v>
      </c>
      <c r="C1525" s="2" t="s">
        <v>2469</v>
      </c>
      <c r="D1525" s="2" t="s">
        <v>2472</v>
      </c>
      <c r="E1525" s="2" t="s">
        <v>2473</v>
      </c>
      <c r="F1525" s="2" t="s">
        <v>2785</v>
      </c>
      <c r="H1525" s="3" t="s">
        <v>2786</v>
      </c>
      <c r="L1525" s="35" t="s">
        <v>12</v>
      </c>
      <c r="M1525" s="35" t="s">
        <v>13</v>
      </c>
      <c r="N1525" s="35" t="s">
        <v>14</v>
      </c>
      <c r="O1525" s="102" t="s">
        <v>31196</v>
      </c>
      <c r="P1525" s="102" t="s">
        <v>32311</v>
      </c>
      <c r="Q1525" s="104" t="s">
        <v>31195</v>
      </c>
      <c r="R1525" s="104" t="s">
        <v>32312</v>
      </c>
      <c r="S1525" s="103" t="s">
        <v>32319</v>
      </c>
      <c r="T1525" s="103" t="s">
        <v>32320</v>
      </c>
      <c r="U1525" s="103" t="s">
        <v>17</v>
      </c>
      <c r="V1525" s="103" t="s">
        <v>18</v>
      </c>
      <c r="W1525" s="103" t="s">
        <v>31184</v>
      </c>
    </row>
    <row r="1526" spans="1:28" ht="43.2" x14ac:dyDescent="0.3">
      <c r="A1526" t="s">
        <v>32385</v>
      </c>
      <c r="B1526" s="2" t="s">
        <v>19</v>
      </c>
      <c r="C1526" s="2" t="s">
        <v>2469</v>
      </c>
      <c r="D1526" s="2" t="s">
        <v>2472</v>
      </c>
      <c r="E1526" s="2" t="s">
        <v>2473</v>
      </c>
      <c r="F1526" s="2" t="s">
        <v>2785</v>
      </c>
      <c r="G1526" s="2" t="s">
        <v>2787</v>
      </c>
      <c r="H1526" s="3" t="s">
        <v>2788</v>
      </c>
      <c r="I1526" s="3" t="s">
        <v>2710</v>
      </c>
      <c r="K1526" s="26" t="s">
        <v>36</v>
      </c>
      <c r="O1526" s="7" t="s">
        <v>31252</v>
      </c>
      <c r="P1526" s="7" t="s">
        <v>33423</v>
      </c>
      <c r="Q1526" s="2" t="s">
        <v>31204</v>
      </c>
      <c r="R1526" s="47" t="s">
        <v>32322</v>
      </c>
      <c r="S1526" s="2">
        <v>0</v>
      </c>
      <c r="T1526" s="2">
        <v>1020</v>
      </c>
      <c r="U1526" s="26" t="s">
        <v>31186</v>
      </c>
      <c r="W1526" s="26">
        <v>3</v>
      </c>
    </row>
    <row r="1527" spans="1:28" ht="43.2" x14ac:dyDescent="0.3">
      <c r="A1527" t="s">
        <v>32385</v>
      </c>
      <c r="B1527" s="2" t="s">
        <v>19</v>
      </c>
      <c r="C1527" s="2" t="s">
        <v>2469</v>
      </c>
      <c r="D1527" s="2" t="s">
        <v>2472</v>
      </c>
      <c r="E1527" s="2" t="s">
        <v>2473</v>
      </c>
      <c r="F1527" s="2" t="s">
        <v>2785</v>
      </c>
      <c r="G1527" s="2" t="s">
        <v>2789</v>
      </c>
      <c r="H1527" s="3" t="s">
        <v>2790</v>
      </c>
      <c r="I1527" s="3" t="s">
        <v>2710</v>
      </c>
      <c r="J1527" s="3">
        <v>1</v>
      </c>
      <c r="K1527" s="26" t="s">
        <v>36</v>
      </c>
      <c r="O1527" s="7" t="s">
        <v>31252</v>
      </c>
      <c r="P1527" s="7" t="s">
        <v>33423</v>
      </c>
      <c r="Q1527" s="2" t="s">
        <v>31204</v>
      </c>
      <c r="R1527" s="47">
        <v>3</v>
      </c>
      <c r="S1527" s="2">
        <v>0</v>
      </c>
      <c r="T1527" s="2">
        <v>1020</v>
      </c>
      <c r="U1527" s="26" t="s">
        <v>31186</v>
      </c>
      <c r="W1527" s="26">
        <v>3</v>
      </c>
    </row>
    <row r="1528" spans="1:28" ht="43.2" x14ac:dyDescent="0.3">
      <c r="A1528" t="s">
        <v>32385</v>
      </c>
      <c r="B1528" s="2" t="s">
        <v>19</v>
      </c>
      <c r="C1528" s="2" t="s">
        <v>2469</v>
      </c>
      <c r="D1528" s="2" t="s">
        <v>2472</v>
      </c>
      <c r="E1528" s="2" t="s">
        <v>2473</v>
      </c>
      <c r="F1528" s="2" t="s">
        <v>2785</v>
      </c>
      <c r="G1528" s="2" t="s">
        <v>2791</v>
      </c>
      <c r="H1528" s="3" t="s">
        <v>2792</v>
      </c>
      <c r="I1528" s="3" t="s">
        <v>2710</v>
      </c>
      <c r="K1528" s="26" t="s">
        <v>36</v>
      </c>
      <c r="O1528" s="7" t="s">
        <v>31252</v>
      </c>
      <c r="P1528" s="7" t="s">
        <v>33423</v>
      </c>
      <c r="Q1528" s="2" t="s">
        <v>31204</v>
      </c>
      <c r="R1528" s="47">
        <v>4</v>
      </c>
      <c r="S1528" s="2">
        <v>0</v>
      </c>
      <c r="T1528" s="2">
        <v>1020</v>
      </c>
      <c r="U1528" s="26" t="s">
        <v>31186</v>
      </c>
      <c r="W1528" s="26">
        <v>3</v>
      </c>
    </row>
    <row r="1529" spans="1:28" ht="43.2" x14ac:dyDescent="0.3">
      <c r="A1529" t="s">
        <v>32385</v>
      </c>
      <c r="B1529" s="2" t="s">
        <v>19</v>
      </c>
      <c r="C1529" s="2" t="s">
        <v>2469</v>
      </c>
      <c r="D1529" s="2" t="s">
        <v>2472</v>
      </c>
      <c r="E1529" s="2" t="s">
        <v>2473</v>
      </c>
      <c r="F1529" s="2" t="s">
        <v>2785</v>
      </c>
      <c r="G1529" s="2" t="s">
        <v>2793</v>
      </c>
      <c r="H1529" s="3" t="s">
        <v>2794</v>
      </c>
      <c r="I1529" s="3" t="s">
        <v>2710</v>
      </c>
      <c r="K1529" s="26" t="s">
        <v>36</v>
      </c>
      <c r="O1529" s="7" t="s">
        <v>31252</v>
      </c>
      <c r="P1529" s="7" t="s">
        <v>33423</v>
      </c>
      <c r="Q1529" s="2" t="s">
        <v>31204</v>
      </c>
      <c r="R1529" s="47">
        <v>5</v>
      </c>
      <c r="S1529" s="2">
        <v>0</v>
      </c>
      <c r="T1529" s="2">
        <v>1020</v>
      </c>
      <c r="U1529" s="26" t="s">
        <v>31186</v>
      </c>
      <c r="W1529" s="26">
        <v>3</v>
      </c>
    </row>
    <row r="1530" spans="1:28" ht="43.2" x14ac:dyDescent="0.3">
      <c r="A1530" t="s">
        <v>32385</v>
      </c>
      <c r="B1530" s="2" t="s">
        <v>19</v>
      </c>
      <c r="C1530" s="2" t="s">
        <v>2469</v>
      </c>
      <c r="D1530" s="2" t="s">
        <v>2472</v>
      </c>
      <c r="E1530" s="2" t="s">
        <v>2473</v>
      </c>
      <c r="F1530" s="2" t="s">
        <v>2785</v>
      </c>
      <c r="G1530" s="2" t="s">
        <v>2795</v>
      </c>
      <c r="H1530" s="3" t="s">
        <v>2796</v>
      </c>
      <c r="I1530" s="3" t="s">
        <v>2710</v>
      </c>
      <c r="K1530" s="26" t="s">
        <v>36</v>
      </c>
      <c r="O1530" s="7" t="s">
        <v>31252</v>
      </c>
      <c r="P1530" s="7" t="s">
        <v>33423</v>
      </c>
      <c r="Q1530" s="2" t="s">
        <v>31204</v>
      </c>
      <c r="R1530" s="47">
        <v>6</v>
      </c>
      <c r="S1530" s="2">
        <v>0</v>
      </c>
      <c r="T1530" s="2">
        <v>1020</v>
      </c>
      <c r="U1530" s="26" t="s">
        <v>31186</v>
      </c>
      <c r="W1530" s="26">
        <v>3</v>
      </c>
    </row>
    <row r="1531" spans="1:28" ht="43.2" x14ac:dyDescent="0.3">
      <c r="A1531" t="s">
        <v>32385</v>
      </c>
      <c r="B1531" s="2" t="s">
        <v>19</v>
      </c>
      <c r="C1531" s="2" t="s">
        <v>2469</v>
      </c>
      <c r="D1531" s="2" t="s">
        <v>2472</v>
      </c>
      <c r="E1531" s="2" t="s">
        <v>2473</v>
      </c>
      <c r="F1531" s="2" t="s">
        <v>2785</v>
      </c>
      <c r="G1531" s="2" t="s">
        <v>2797</v>
      </c>
      <c r="H1531" s="3" t="s">
        <v>2798</v>
      </c>
      <c r="I1531" s="3" t="s">
        <v>2710</v>
      </c>
      <c r="K1531" s="26" t="s">
        <v>36</v>
      </c>
      <c r="O1531" s="7" t="s">
        <v>31252</v>
      </c>
      <c r="P1531" s="7" t="s">
        <v>33423</v>
      </c>
      <c r="Q1531" s="2" t="s">
        <v>31204</v>
      </c>
      <c r="R1531" s="47">
        <v>7</v>
      </c>
      <c r="S1531" s="2">
        <v>0</v>
      </c>
      <c r="T1531" s="2">
        <v>1020</v>
      </c>
      <c r="U1531" s="26" t="s">
        <v>31186</v>
      </c>
      <c r="W1531" s="26">
        <v>3</v>
      </c>
    </row>
    <row r="1532" spans="1:28" x14ac:dyDescent="0.3">
      <c r="L1532" s="163" t="s">
        <v>0</v>
      </c>
      <c r="M1532" s="163"/>
      <c r="N1532" s="163"/>
      <c r="O1532" s="168" t="s">
        <v>1</v>
      </c>
      <c r="P1532" s="169"/>
      <c r="Q1532" s="169"/>
      <c r="R1532" s="170"/>
      <c r="S1532" s="172" t="s">
        <v>31185</v>
      </c>
      <c r="T1532" s="173"/>
      <c r="U1532" s="173"/>
      <c r="V1532" s="173"/>
      <c r="W1532" s="174"/>
      <c r="X1532" s="172" t="s">
        <v>31185</v>
      </c>
      <c r="Y1532" s="173"/>
      <c r="Z1532" s="173"/>
      <c r="AA1532" s="173"/>
      <c r="AB1532" s="174"/>
    </row>
    <row r="1533" spans="1:28" ht="43.2" x14ac:dyDescent="0.3">
      <c r="B1533" s="2" t="s">
        <v>19</v>
      </c>
      <c r="C1533" s="2" t="s">
        <v>2469</v>
      </c>
      <c r="D1533" s="2" t="s">
        <v>2472</v>
      </c>
      <c r="E1533" s="2" t="s">
        <v>2473</v>
      </c>
      <c r="F1533" s="2" t="s">
        <v>2799</v>
      </c>
      <c r="H1533" s="3" t="s">
        <v>2800</v>
      </c>
      <c r="L1533" s="35" t="s">
        <v>12</v>
      </c>
      <c r="M1533" s="35" t="s">
        <v>13</v>
      </c>
      <c r="N1533" s="35" t="s">
        <v>14</v>
      </c>
      <c r="O1533" s="102" t="s">
        <v>31196</v>
      </c>
      <c r="P1533" s="102" t="s">
        <v>32311</v>
      </c>
      <c r="Q1533" s="104" t="s">
        <v>31195</v>
      </c>
      <c r="R1533" s="104" t="s">
        <v>32312</v>
      </c>
      <c r="S1533" s="103" t="s">
        <v>32319</v>
      </c>
      <c r="T1533" s="103" t="s">
        <v>32320</v>
      </c>
      <c r="U1533" s="103" t="s">
        <v>17</v>
      </c>
      <c r="V1533" s="103" t="s">
        <v>18</v>
      </c>
      <c r="W1533" s="103" t="s">
        <v>31184</v>
      </c>
      <c r="X1533" s="103" t="s">
        <v>32319</v>
      </c>
      <c r="Y1533" s="103" t="s">
        <v>32320</v>
      </c>
      <c r="Z1533" s="103" t="s">
        <v>17</v>
      </c>
      <c r="AA1533" s="103" t="s">
        <v>18</v>
      </c>
      <c r="AB1533" s="103" t="s">
        <v>31184</v>
      </c>
    </row>
    <row r="1534" spans="1:28" ht="43.2" x14ac:dyDescent="0.3">
      <c r="A1534" t="s">
        <v>32385</v>
      </c>
      <c r="B1534" s="2" t="s">
        <v>19</v>
      </c>
      <c r="C1534" s="2" t="s">
        <v>2469</v>
      </c>
      <c r="D1534" s="2" t="s">
        <v>2472</v>
      </c>
      <c r="E1534" s="2" t="s">
        <v>2473</v>
      </c>
      <c r="F1534" s="2" t="s">
        <v>2799</v>
      </c>
      <c r="G1534" s="2" t="s">
        <v>2801</v>
      </c>
      <c r="H1534" s="3" t="s">
        <v>2802</v>
      </c>
      <c r="I1534" s="3" t="s">
        <v>2710</v>
      </c>
      <c r="J1534" s="3">
        <v>1</v>
      </c>
      <c r="K1534" s="2" t="s">
        <v>36</v>
      </c>
      <c r="O1534" s="7" t="s">
        <v>31252</v>
      </c>
      <c r="P1534" s="7" t="s">
        <v>33423</v>
      </c>
      <c r="Q1534" s="2" t="s">
        <v>31204</v>
      </c>
      <c r="R1534" s="2">
        <v>2</v>
      </c>
      <c r="S1534" s="2">
        <v>500</v>
      </c>
      <c r="T1534" s="2">
        <v>600</v>
      </c>
      <c r="U1534" s="26" t="s">
        <v>31186</v>
      </c>
      <c r="W1534" s="26">
        <v>2</v>
      </c>
      <c r="X1534" s="26">
        <v>0</v>
      </c>
      <c r="Y1534" s="26">
        <v>12</v>
      </c>
      <c r="Z1534" s="26" t="s">
        <v>31210</v>
      </c>
      <c r="AB1534" s="26">
        <v>3</v>
      </c>
    </row>
    <row r="1535" spans="1:28" ht="43.2" x14ac:dyDescent="0.3">
      <c r="A1535" t="s">
        <v>32385</v>
      </c>
      <c r="B1535" s="2" t="s">
        <v>19</v>
      </c>
      <c r="C1535" s="2" t="s">
        <v>2469</v>
      </c>
      <c r="D1535" s="2" t="s">
        <v>2472</v>
      </c>
      <c r="E1535" s="2" t="s">
        <v>2473</v>
      </c>
      <c r="F1535" s="2" t="s">
        <v>2799</v>
      </c>
      <c r="G1535" s="2" t="s">
        <v>2803</v>
      </c>
      <c r="H1535" s="3" t="s">
        <v>2804</v>
      </c>
      <c r="I1535" s="3" t="s">
        <v>2710</v>
      </c>
      <c r="J1535" s="3">
        <v>2</v>
      </c>
      <c r="K1535" s="2" t="s">
        <v>36</v>
      </c>
      <c r="O1535" s="7" t="s">
        <v>31252</v>
      </c>
      <c r="P1535" s="7" t="s">
        <v>33423</v>
      </c>
      <c r="Q1535" s="2" t="s">
        <v>31204</v>
      </c>
      <c r="R1535" s="2">
        <v>2</v>
      </c>
      <c r="S1535" s="2">
        <v>500</v>
      </c>
      <c r="T1535" s="2">
        <v>600</v>
      </c>
      <c r="U1535" s="26" t="s">
        <v>31186</v>
      </c>
      <c r="W1535" s="26">
        <v>2</v>
      </c>
      <c r="X1535" s="26">
        <v>12</v>
      </c>
      <c r="Y1535" s="26">
        <v>25</v>
      </c>
      <c r="Z1535" s="26" t="s">
        <v>31210</v>
      </c>
      <c r="AB1535" s="26">
        <v>3</v>
      </c>
    </row>
    <row r="1536" spans="1:28" ht="43.2" x14ac:dyDescent="0.3">
      <c r="A1536" t="s">
        <v>32385</v>
      </c>
      <c r="B1536" s="2" t="s">
        <v>19</v>
      </c>
      <c r="C1536" s="2" t="s">
        <v>2469</v>
      </c>
      <c r="D1536" s="2" t="s">
        <v>2472</v>
      </c>
      <c r="E1536" s="2" t="s">
        <v>2473</v>
      </c>
      <c r="F1536" s="2" t="s">
        <v>2799</v>
      </c>
      <c r="G1536" s="2" t="s">
        <v>2805</v>
      </c>
      <c r="H1536" s="3" t="s">
        <v>2806</v>
      </c>
      <c r="I1536" s="3" t="s">
        <v>2710</v>
      </c>
      <c r="K1536" s="26" t="s">
        <v>36</v>
      </c>
      <c r="O1536" s="7" t="s">
        <v>31252</v>
      </c>
      <c r="P1536" s="7" t="s">
        <v>33423</v>
      </c>
      <c r="Q1536" s="2" t="s">
        <v>31204</v>
      </c>
      <c r="R1536" s="2">
        <v>2</v>
      </c>
      <c r="S1536" s="2">
        <v>500</v>
      </c>
      <c r="T1536" s="2">
        <v>600</v>
      </c>
      <c r="U1536" s="26" t="s">
        <v>31186</v>
      </c>
      <c r="W1536" s="26">
        <v>2</v>
      </c>
      <c r="X1536" s="26">
        <v>25</v>
      </c>
      <c r="Y1536" s="26" t="s">
        <v>31202</v>
      </c>
      <c r="Z1536" s="26" t="s">
        <v>31210</v>
      </c>
      <c r="AB1536" s="26">
        <v>3</v>
      </c>
    </row>
    <row r="1537" spans="1:28" x14ac:dyDescent="0.3">
      <c r="L1537" s="163" t="s">
        <v>0</v>
      </c>
      <c r="M1537" s="163"/>
      <c r="N1537" s="163"/>
      <c r="O1537" s="168" t="s">
        <v>1</v>
      </c>
      <c r="P1537" s="169"/>
      <c r="Q1537" s="169"/>
      <c r="R1537" s="170"/>
      <c r="S1537" s="172" t="s">
        <v>31185</v>
      </c>
      <c r="T1537" s="173"/>
      <c r="U1537" s="173"/>
      <c r="V1537" s="173"/>
      <c r="W1537" s="174"/>
      <c r="X1537" s="172" t="s">
        <v>31185</v>
      </c>
      <c r="Y1537" s="173"/>
      <c r="Z1537" s="173"/>
      <c r="AA1537" s="173"/>
      <c r="AB1537" s="174"/>
    </row>
    <row r="1538" spans="1:28" ht="43.2" x14ac:dyDescent="0.3">
      <c r="B1538" s="2" t="s">
        <v>19</v>
      </c>
      <c r="C1538" s="2" t="s">
        <v>2469</v>
      </c>
      <c r="D1538" s="2" t="s">
        <v>2472</v>
      </c>
      <c r="E1538" s="2" t="s">
        <v>2473</v>
      </c>
      <c r="F1538" s="2" t="s">
        <v>2807</v>
      </c>
      <c r="H1538" s="3" t="s">
        <v>2808</v>
      </c>
      <c r="L1538" s="35" t="s">
        <v>12</v>
      </c>
      <c r="M1538" s="35" t="s">
        <v>13</v>
      </c>
      <c r="N1538" s="35" t="s">
        <v>14</v>
      </c>
      <c r="O1538" s="102" t="s">
        <v>31196</v>
      </c>
      <c r="P1538" s="102" t="s">
        <v>32311</v>
      </c>
      <c r="Q1538" s="104" t="s">
        <v>31195</v>
      </c>
      <c r="R1538" s="104" t="s">
        <v>32312</v>
      </c>
      <c r="S1538" s="103" t="s">
        <v>32319</v>
      </c>
      <c r="T1538" s="103" t="s">
        <v>32320</v>
      </c>
      <c r="U1538" s="103" t="s">
        <v>17</v>
      </c>
      <c r="V1538" s="103" t="s">
        <v>18</v>
      </c>
      <c r="W1538" s="103" t="s">
        <v>31184</v>
      </c>
      <c r="X1538" s="103" t="s">
        <v>32319</v>
      </c>
      <c r="Y1538" s="103" t="s">
        <v>32320</v>
      </c>
      <c r="Z1538" s="103" t="s">
        <v>17</v>
      </c>
      <c r="AA1538" s="103" t="s">
        <v>18</v>
      </c>
      <c r="AB1538" s="103" t="s">
        <v>31184</v>
      </c>
    </row>
    <row r="1539" spans="1:28" ht="43.2" x14ac:dyDescent="0.3">
      <c r="A1539" t="s">
        <v>32385</v>
      </c>
      <c r="B1539" s="2" t="s">
        <v>19</v>
      </c>
      <c r="C1539" s="2" t="s">
        <v>2469</v>
      </c>
      <c r="D1539" s="2" t="s">
        <v>2472</v>
      </c>
      <c r="E1539" s="2" t="s">
        <v>2473</v>
      </c>
      <c r="F1539" s="2" t="s">
        <v>2807</v>
      </c>
      <c r="G1539" s="2" t="s">
        <v>2809</v>
      </c>
      <c r="H1539" s="3" t="s">
        <v>2810</v>
      </c>
      <c r="I1539" s="3" t="s">
        <v>2710</v>
      </c>
      <c r="K1539" s="26" t="s">
        <v>36</v>
      </c>
      <c r="O1539" s="7" t="s">
        <v>31252</v>
      </c>
      <c r="P1539" s="7" t="s">
        <v>33423</v>
      </c>
      <c r="Q1539" s="2" t="s">
        <v>31204</v>
      </c>
      <c r="R1539" s="2">
        <v>2</v>
      </c>
      <c r="S1539" s="2">
        <v>700</v>
      </c>
      <c r="T1539" s="2">
        <v>800</v>
      </c>
      <c r="U1539" s="26" t="s">
        <v>31186</v>
      </c>
      <c r="W1539" s="26">
        <v>2</v>
      </c>
      <c r="X1539" s="26">
        <v>0</v>
      </c>
      <c r="Y1539" s="26">
        <v>12</v>
      </c>
      <c r="Z1539" s="26" t="s">
        <v>31210</v>
      </c>
      <c r="AB1539" s="26">
        <v>3</v>
      </c>
    </row>
    <row r="1540" spans="1:28" ht="43.2" x14ac:dyDescent="0.3">
      <c r="A1540" t="s">
        <v>32385</v>
      </c>
      <c r="B1540" s="2" t="s">
        <v>19</v>
      </c>
      <c r="C1540" s="2" t="s">
        <v>2469</v>
      </c>
      <c r="D1540" s="2" t="s">
        <v>2472</v>
      </c>
      <c r="E1540" s="2" t="s">
        <v>2473</v>
      </c>
      <c r="F1540" s="2" t="s">
        <v>2807</v>
      </c>
      <c r="G1540" s="2" t="s">
        <v>2811</v>
      </c>
      <c r="H1540" s="3" t="s">
        <v>2812</v>
      </c>
      <c r="I1540" s="3" t="s">
        <v>2710</v>
      </c>
      <c r="J1540" s="3">
        <v>1</v>
      </c>
      <c r="K1540" s="2" t="s">
        <v>36</v>
      </c>
      <c r="O1540" s="7" t="s">
        <v>31252</v>
      </c>
      <c r="P1540" s="7" t="s">
        <v>33423</v>
      </c>
      <c r="Q1540" s="2" t="s">
        <v>31204</v>
      </c>
      <c r="R1540" s="2">
        <v>2</v>
      </c>
      <c r="S1540" s="2">
        <v>700</v>
      </c>
      <c r="T1540" s="2">
        <v>800</v>
      </c>
      <c r="U1540" s="26" t="s">
        <v>31186</v>
      </c>
      <c r="W1540" s="26">
        <v>2</v>
      </c>
      <c r="X1540" s="26">
        <v>12</v>
      </c>
      <c r="Y1540" s="26">
        <v>25</v>
      </c>
      <c r="Z1540" s="26" t="s">
        <v>31210</v>
      </c>
      <c r="AB1540" s="26">
        <v>3</v>
      </c>
    </row>
    <row r="1541" spans="1:28" ht="43.2" x14ac:dyDescent="0.3">
      <c r="A1541" t="s">
        <v>32385</v>
      </c>
      <c r="B1541" s="2" t="s">
        <v>19</v>
      </c>
      <c r="C1541" s="2" t="s">
        <v>2469</v>
      </c>
      <c r="D1541" s="2" t="s">
        <v>2472</v>
      </c>
      <c r="E1541" s="2" t="s">
        <v>2473</v>
      </c>
      <c r="F1541" s="2" t="s">
        <v>2807</v>
      </c>
      <c r="G1541" s="2" t="s">
        <v>2813</v>
      </c>
      <c r="H1541" s="3" t="s">
        <v>2814</v>
      </c>
      <c r="I1541" s="3" t="s">
        <v>2710</v>
      </c>
      <c r="K1541" s="26" t="s">
        <v>36</v>
      </c>
      <c r="O1541" s="7" t="s">
        <v>31252</v>
      </c>
      <c r="P1541" s="7" t="s">
        <v>33423</v>
      </c>
      <c r="Q1541" s="2" t="s">
        <v>31204</v>
      </c>
      <c r="R1541" s="2">
        <v>2</v>
      </c>
      <c r="S1541" s="2">
        <v>700</v>
      </c>
      <c r="T1541" s="2">
        <v>800</v>
      </c>
      <c r="U1541" s="26" t="s">
        <v>31186</v>
      </c>
      <c r="W1541" s="26">
        <v>2</v>
      </c>
      <c r="X1541" s="26">
        <v>25</v>
      </c>
      <c r="Y1541" s="26" t="s">
        <v>31202</v>
      </c>
      <c r="Z1541" s="26" t="s">
        <v>31210</v>
      </c>
      <c r="AB1541" s="26">
        <v>3</v>
      </c>
    </row>
    <row r="1542" spans="1:28" x14ac:dyDescent="0.3">
      <c r="L1542" s="163" t="s">
        <v>0</v>
      </c>
      <c r="M1542" s="163"/>
      <c r="N1542" s="163"/>
      <c r="O1542" s="163" t="s">
        <v>1</v>
      </c>
      <c r="P1542" s="163"/>
    </row>
    <row r="1543" spans="1:28" ht="43.2" x14ac:dyDescent="0.3">
      <c r="B1543" s="2" t="s">
        <v>19</v>
      </c>
      <c r="C1543" s="2" t="s">
        <v>2469</v>
      </c>
      <c r="D1543" s="2" t="s">
        <v>2472</v>
      </c>
      <c r="E1543" s="2" t="s">
        <v>2473</v>
      </c>
      <c r="F1543" s="2" t="s">
        <v>2815</v>
      </c>
      <c r="H1543" s="3" t="s">
        <v>2816</v>
      </c>
      <c r="L1543" s="35" t="s">
        <v>12</v>
      </c>
      <c r="M1543" s="35" t="s">
        <v>13</v>
      </c>
      <c r="N1543" s="35" t="s">
        <v>14</v>
      </c>
      <c r="O1543" s="35" t="s">
        <v>32311</v>
      </c>
      <c r="P1543" s="35" t="s">
        <v>31195</v>
      </c>
    </row>
    <row r="1544" spans="1:28" ht="43.2" x14ac:dyDescent="0.3">
      <c r="B1544" s="4" t="s">
        <v>19</v>
      </c>
      <c r="C1544" s="4" t="s">
        <v>2469</v>
      </c>
      <c r="D1544" s="4" t="s">
        <v>2472</v>
      </c>
      <c r="E1544" s="4" t="s">
        <v>2473</v>
      </c>
      <c r="F1544" s="4" t="s">
        <v>2815</v>
      </c>
      <c r="G1544" s="4" t="s">
        <v>2817</v>
      </c>
      <c r="H1544" s="5" t="s">
        <v>2818</v>
      </c>
      <c r="I1544" s="5" t="s">
        <v>2710</v>
      </c>
    </row>
    <row r="1545" spans="1:28" ht="43.2" x14ac:dyDescent="0.3">
      <c r="B1545" s="4" t="s">
        <v>19</v>
      </c>
      <c r="C1545" s="4" t="s">
        <v>2469</v>
      </c>
      <c r="D1545" s="4" t="s">
        <v>2472</v>
      </c>
      <c r="E1545" s="4" t="s">
        <v>2473</v>
      </c>
      <c r="F1545" s="4" t="s">
        <v>2815</v>
      </c>
      <c r="G1545" s="4" t="s">
        <v>2819</v>
      </c>
      <c r="H1545" s="5" t="s">
        <v>2820</v>
      </c>
      <c r="I1545" s="5" t="s">
        <v>2710</v>
      </c>
    </row>
    <row r="1546" spans="1:28" ht="43.2" x14ac:dyDescent="0.3">
      <c r="B1546" s="4" t="s">
        <v>19</v>
      </c>
      <c r="C1546" s="4" t="s">
        <v>2469</v>
      </c>
      <c r="D1546" s="4" t="s">
        <v>2472</v>
      </c>
      <c r="E1546" s="4" t="s">
        <v>2473</v>
      </c>
      <c r="F1546" s="4" t="s">
        <v>2815</v>
      </c>
      <c r="G1546" s="4" t="s">
        <v>2821</v>
      </c>
      <c r="H1546" s="5" t="s">
        <v>2822</v>
      </c>
      <c r="I1546" s="5" t="s">
        <v>2710</v>
      </c>
    </row>
    <row r="1547" spans="1:28" x14ac:dyDescent="0.3">
      <c r="L1547" s="163" t="s">
        <v>0</v>
      </c>
      <c r="M1547" s="163"/>
      <c r="N1547" s="163"/>
      <c r="O1547" s="163" t="s">
        <v>1</v>
      </c>
      <c r="P1547" s="163"/>
    </row>
    <row r="1548" spans="1:28" ht="43.2" x14ac:dyDescent="0.3">
      <c r="B1548" s="2" t="s">
        <v>19</v>
      </c>
      <c r="C1548" s="2" t="s">
        <v>2469</v>
      </c>
      <c r="D1548" s="2" t="s">
        <v>2472</v>
      </c>
      <c r="E1548" s="2" t="s">
        <v>2473</v>
      </c>
      <c r="F1548" s="2" t="s">
        <v>2823</v>
      </c>
      <c r="H1548" s="3" t="s">
        <v>2824</v>
      </c>
      <c r="L1548" s="35" t="s">
        <v>12</v>
      </c>
      <c r="M1548" s="35" t="s">
        <v>13</v>
      </c>
      <c r="N1548" s="35" t="s">
        <v>14</v>
      </c>
      <c r="O1548" s="35" t="s">
        <v>32311</v>
      </c>
      <c r="P1548" s="35" t="s">
        <v>31195</v>
      </c>
    </row>
    <row r="1549" spans="1:28" ht="43.2" x14ac:dyDescent="0.3">
      <c r="B1549" s="4" t="s">
        <v>19</v>
      </c>
      <c r="C1549" s="4" t="s">
        <v>2469</v>
      </c>
      <c r="D1549" s="4" t="s">
        <v>2472</v>
      </c>
      <c r="E1549" s="4" t="s">
        <v>2473</v>
      </c>
      <c r="F1549" s="4" t="s">
        <v>2823</v>
      </c>
      <c r="G1549" s="4" t="s">
        <v>2825</v>
      </c>
      <c r="H1549" s="5" t="s">
        <v>2826</v>
      </c>
      <c r="I1549" s="5" t="s">
        <v>2710</v>
      </c>
    </row>
    <row r="1550" spans="1:28" ht="43.2" x14ac:dyDescent="0.3">
      <c r="B1550" s="4" t="s">
        <v>19</v>
      </c>
      <c r="C1550" s="4" t="s">
        <v>2469</v>
      </c>
      <c r="D1550" s="4" t="s">
        <v>2472</v>
      </c>
      <c r="E1550" s="4" t="s">
        <v>2473</v>
      </c>
      <c r="F1550" s="4" t="s">
        <v>2823</v>
      </c>
      <c r="G1550" s="4" t="s">
        <v>2827</v>
      </c>
      <c r="H1550" s="5" t="s">
        <v>2828</v>
      </c>
      <c r="I1550" s="5" t="s">
        <v>2710</v>
      </c>
    </row>
    <row r="1551" spans="1:28" ht="43.2" x14ac:dyDescent="0.3">
      <c r="B1551" s="4" t="s">
        <v>19</v>
      </c>
      <c r="C1551" s="4" t="s">
        <v>2469</v>
      </c>
      <c r="D1551" s="4" t="s">
        <v>2472</v>
      </c>
      <c r="E1551" s="4" t="s">
        <v>2473</v>
      </c>
      <c r="F1551" s="4" t="s">
        <v>2823</v>
      </c>
      <c r="G1551" s="4" t="s">
        <v>2829</v>
      </c>
      <c r="H1551" s="5" t="s">
        <v>2830</v>
      </c>
      <c r="I1551" s="5" t="s">
        <v>2710</v>
      </c>
    </row>
    <row r="1552" spans="1:28" x14ac:dyDescent="0.3">
      <c r="L1552" s="163" t="s">
        <v>0</v>
      </c>
      <c r="M1552" s="163"/>
      <c r="N1552" s="163"/>
      <c r="O1552" s="163" t="s">
        <v>1</v>
      </c>
      <c r="P1552" s="163"/>
    </row>
    <row r="1553" spans="2:16" ht="43.2" x14ac:dyDescent="0.3">
      <c r="B1553" s="2" t="s">
        <v>19</v>
      </c>
      <c r="C1553" s="2" t="s">
        <v>2469</v>
      </c>
      <c r="D1553" s="2" t="s">
        <v>2472</v>
      </c>
      <c r="E1553" s="2" t="s">
        <v>2473</v>
      </c>
      <c r="F1553" s="2" t="s">
        <v>2831</v>
      </c>
      <c r="H1553" s="3" t="s">
        <v>2832</v>
      </c>
      <c r="L1553" s="35" t="s">
        <v>12</v>
      </c>
      <c r="M1553" s="35" t="s">
        <v>13</v>
      </c>
      <c r="N1553" s="35" t="s">
        <v>14</v>
      </c>
      <c r="O1553" s="35" t="s">
        <v>32311</v>
      </c>
      <c r="P1553" s="35" t="s">
        <v>31195</v>
      </c>
    </row>
    <row r="1554" spans="2:16" ht="43.2" x14ac:dyDescent="0.3">
      <c r="B1554" s="4" t="s">
        <v>19</v>
      </c>
      <c r="C1554" s="4" t="s">
        <v>2469</v>
      </c>
      <c r="D1554" s="4" t="s">
        <v>2472</v>
      </c>
      <c r="E1554" s="4" t="s">
        <v>2473</v>
      </c>
      <c r="F1554" s="4" t="s">
        <v>2831</v>
      </c>
      <c r="G1554" s="4" t="s">
        <v>2833</v>
      </c>
      <c r="H1554" s="5" t="s">
        <v>2834</v>
      </c>
      <c r="I1554" s="5" t="s">
        <v>2710</v>
      </c>
    </row>
    <row r="1555" spans="2:16" ht="43.2" x14ac:dyDescent="0.3">
      <c r="B1555" s="4" t="s">
        <v>19</v>
      </c>
      <c r="C1555" s="4" t="s">
        <v>2469</v>
      </c>
      <c r="D1555" s="4" t="s">
        <v>2472</v>
      </c>
      <c r="E1555" s="4" t="s">
        <v>2473</v>
      </c>
      <c r="F1555" s="4" t="s">
        <v>2831</v>
      </c>
      <c r="G1555" s="4" t="s">
        <v>2835</v>
      </c>
      <c r="H1555" s="5" t="s">
        <v>2836</v>
      </c>
      <c r="I1555" s="5" t="s">
        <v>2710</v>
      </c>
    </row>
    <row r="1556" spans="2:16" ht="43.2" x14ac:dyDescent="0.3">
      <c r="B1556" s="4" t="s">
        <v>19</v>
      </c>
      <c r="C1556" s="4" t="s">
        <v>2469</v>
      </c>
      <c r="D1556" s="4" t="s">
        <v>2472</v>
      </c>
      <c r="E1556" s="4" t="s">
        <v>2473</v>
      </c>
      <c r="F1556" s="4" t="s">
        <v>2831</v>
      </c>
      <c r="G1556" s="4" t="s">
        <v>2837</v>
      </c>
      <c r="H1556" s="5" t="s">
        <v>2838</v>
      </c>
      <c r="I1556" s="5" t="s">
        <v>2710</v>
      </c>
    </row>
    <row r="1557" spans="2:16" x14ac:dyDescent="0.3">
      <c r="L1557" s="163" t="s">
        <v>0</v>
      </c>
      <c r="M1557" s="163"/>
      <c r="N1557" s="163"/>
      <c r="O1557" s="163" t="s">
        <v>1</v>
      </c>
      <c r="P1557" s="163"/>
    </row>
    <row r="1558" spans="2:16" ht="43.2" x14ac:dyDescent="0.3">
      <c r="B1558" s="2" t="s">
        <v>19</v>
      </c>
      <c r="C1558" s="2" t="s">
        <v>2469</v>
      </c>
      <c r="D1558" s="2" t="s">
        <v>2472</v>
      </c>
      <c r="E1558" s="2" t="s">
        <v>2473</v>
      </c>
      <c r="F1558" s="2" t="s">
        <v>2839</v>
      </c>
      <c r="H1558" s="3" t="s">
        <v>2840</v>
      </c>
      <c r="L1558" s="35" t="s">
        <v>12</v>
      </c>
      <c r="M1558" s="35" t="s">
        <v>13</v>
      </c>
      <c r="N1558" s="35" t="s">
        <v>14</v>
      </c>
      <c r="O1558" s="35" t="s">
        <v>32311</v>
      </c>
      <c r="P1558" s="35" t="s">
        <v>31195</v>
      </c>
    </row>
    <row r="1559" spans="2:16" ht="43.2" x14ac:dyDescent="0.3">
      <c r="B1559" s="4" t="s">
        <v>19</v>
      </c>
      <c r="C1559" s="4" t="s">
        <v>2469</v>
      </c>
      <c r="D1559" s="4" t="s">
        <v>2472</v>
      </c>
      <c r="E1559" s="4" t="s">
        <v>2473</v>
      </c>
      <c r="F1559" s="4" t="s">
        <v>2839</v>
      </c>
      <c r="G1559" s="4" t="s">
        <v>2841</v>
      </c>
      <c r="H1559" s="5" t="s">
        <v>2842</v>
      </c>
      <c r="I1559" s="5" t="s">
        <v>2710</v>
      </c>
    </row>
    <row r="1560" spans="2:16" ht="43.2" x14ac:dyDescent="0.3">
      <c r="B1560" s="4" t="s">
        <v>19</v>
      </c>
      <c r="C1560" s="4" t="s">
        <v>2469</v>
      </c>
      <c r="D1560" s="4" t="s">
        <v>2472</v>
      </c>
      <c r="E1560" s="4" t="s">
        <v>2473</v>
      </c>
      <c r="F1560" s="4" t="s">
        <v>2839</v>
      </c>
      <c r="G1560" s="4" t="s">
        <v>2843</v>
      </c>
      <c r="H1560" s="5" t="s">
        <v>2844</v>
      </c>
      <c r="I1560" s="5" t="s">
        <v>2710</v>
      </c>
    </row>
    <row r="1561" spans="2:16" ht="43.2" x14ac:dyDescent="0.3">
      <c r="B1561" s="4" t="s">
        <v>19</v>
      </c>
      <c r="C1561" s="4" t="s">
        <v>2469</v>
      </c>
      <c r="D1561" s="4" t="s">
        <v>2472</v>
      </c>
      <c r="E1561" s="4" t="s">
        <v>2473</v>
      </c>
      <c r="F1561" s="4" t="s">
        <v>2839</v>
      </c>
      <c r="G1561" s="4" t="s">
        <v>2845</v>
      </c>
      <c r="H1561" s="5" t="s">
        <v>2846</v>
      </c>
      <c r="I1561" s="5" t="s">
        <v>2710</v>
      </c>
    </row>
    <row r="1562" spans="2:16" x14ac:dyDescent="0.3">
      <c r="L1562" s="163" t="s">
        <v>0</v>
      </c>
      <c r="M1562" s="163"/>
      <c r="N1562" s="163"/>
      <c r="O1562" s="163" t="s">
        <v>1</v>
      </c>
      <c r="P1562" s="163"/>
    </row>
    <row r="1563" spans="2:16" ht="43.2" x14ac:dyDescent="0.3">
      <c r="B1563" s="2" t="s">
        <v>19</v>
      </c>
      <c r="C1563" s="2" t="s">
        <v>2469</v>
      </c>
      <c r="D1563" s="2" t="s">
        <v>2472</v>
      </c>
      <c r="E1563" s="2" t="s">
        <v>2473</v>
      </c>
      <c r="F1563" s="2" t="s">
        <v>2847</v>
      </c>
      <c r="H1563" s="3" t="s">
        <v>2848</v>
      </c>
      <c r="L1563" s="35" t="s">
        <v>12</v>
      </c>
      <c r="M1563" s="35" t="s">
        <v>13</v>
      </c>
      <c r="N1563" s="35" t="s">
        <v>14</v>
      </c>
      <c r="O1563" s="35" t="s">
        <v>32311</v>
      </c>
      <c r="P1563" s="35" t="s">
        <v>31195</v>
      </c>
    </row>
    <row r="1564" spans="2:16" ht="43.2" x14ac:dyDescent="0.3">
      <c r="B1564" s="4" t="s">
        <v>19</v>
      </c>
      <c r="C1564" s="4" t="s">
        <v>2469</v>
      </c>
      <c r="D1564" s="4" t="s">
        <v>2472</v>
      </c>
      <c r="E1564" s="4" t="s">
        <v>2473</v>
      </c>
      <c r="F1564" s="4" t="s">
        <v>2847</v>
      </c>
      <c r="G1564" s="4" t="s">
        <v>2849</v>
      </c>
      <c r="H1564" s="5" t="s">
        <v>2850</v>
      </c>
      <c r="I1564" s="5" t="s">
        <v>2710</v>
      </c>
    </row>
    <row r="1565" spans="2:16" ht="43.2" x14ac:dyDescent="0.3">
      <c r="B1565" s="4" t="s">
        <v>19</v>
      </c>
      <c r="C1565" s="4" t="s">
        <v>2469</v>
      </c>
      <c r="D1565" s="4" t="s">
        <v>2472</v>
      </c>
      <c r="E1565" s="4" t="s">
        <v>2473</v>
      </c>
      <c r="F1565" s="4" t="s">
        <v>2847</v>
      </c>
      <c r="G1565" s="4" t="s">
        <v>2851</v>
      </c>
      <c r="H1565" s="5" t="s">
        <v>2852</v>
      </c>
      <c r="I1565" s="5" t="s">
        <v>2710</v>
      </c>
    </row>
    <row r="1566" spans="2:16" ht="43.2" x14ac:dyDescent="0.3">
      <c r="B1566" s="4" t="s">
        <v>19</v>
      </c>
      <c r="C1566" s="4" t="s">
        <v>2469</v>
      </c>
      <c r="D1566" s="4" t="s">
        <v>2472</v>
      </c>
      <c r="E1566" s="4" t="s">
        <v>2473</v>
      </c>
      <c r="F1566" s="4" t="s">
        <v>2847</v>
      </c>
      <c r="G1566" s="4" t="s">
        <v>2853</v>
      </c>
      <c r="H1566" s="5" t="s">
        <v>2854</v>
      </c>
      <c r="I1566" s="5" t="s">
        <v>2710</v>
      </c>
    </row>
    <row r="1567" spans="2:16" ht="43.2" x14ac:dyDescent="0.3">
      <c r="B1567" s="4" t="s">
        <v>19</v>
      </c>
      <c r="C1567" s="4" t="s">
        <v>2469</v>
      </c>
      <c r="D1567" s="4" t="s">
        <v>2472</v>
      </c>
      <c r="E1567" s="4" t="s">
        <v>2473</v>
      </c>
      <c r="F1567" s="4" t="s">
        <v>2847</v>
      </c>
      <c r="G1567" s="4" t="s">
        <v>2855</v>
      </c>
      <c r="H1567" s="5" t="s">
        <v>2856</v>
      </c>
      <c r="I1567" s="5" t="s">
        <v>2710</v>
      </c>
    </row>
    <row r="1568" spans="2:16" ht="43.2" x14ac:dyDescent="0.3">
      <c r="B1568" s="4" t="s">
        <v>19</v>
      </c>
      <c r="C1568" s="4" t="s">
        <v>2469</v>
      </c>
      <c r="D1568" s="4" t="s">
        <v>2472</v>
      </c>
      <c r="E1568" s="4" t="s">
        <v>2473</v>
      </c>
      <c r="F1568" s="4" t="s">
        <v>2847</v>
      </c>
      <c r="G1568" s="4" t="s">
        <v>2857</v>
      </c>
      <c r="H1568" s="5" t="s">
        <v>2858</v>
      </c>
      <c r="I1568" s="5" t="s">
        <v>2710</v>
      </c>
    </row>
    <row r="1569" spans="2:16" ht="43.2" x14ac:dyDescent="0.3">
      <c r="B1569" s="4" t="s">
        <v>19</v>
      </c>
      <c r="C1569" s="4" t="s">
        <v>2469</v>
      </c>
      <c r="D1569" s="4" t="s">
        <v>2472</v>
      </c>
      <c r="E1569" s="4" t="s">
        <v>2473</v>
      </c>
      <c r="F1569" s="4" t="s">
        <v>2847</v>
      </c>
      <c r="G1569" s="4" t="s">
        <v>2859</v>
      </c>
      <c r="H1569" s="5" t="s">
        <v>2860</v>
      </c>
      <c r="I1569" s="5" t="s">
        <v>2710</v>
      </c>
    </row>
    <row r="1570" spans="2:16" ht="43.2" x14ac:dyDescent="0.3">
      <c r="B1570" s="4" t="s">
        <v>19</v>
      </c>
      <c r="C1570" s="4" t="s">
        <v>2469</v>
      </c>
      <c r="D1570" s="4" t="s">
        <v>2472</v>
      </c>
      <c r="E1570" s="4" t="s">
        <v>2473</v>
      </c>
      <c r="F1570" s="4" t="s">
        <v>2847</v>
      </c>
      <c r="G1570" s="4" t="s">
        <v>2861</v>
      </c>
      <c r="H1570" s="5" t="s">
        <v>2862</v>
      </c>
      <c r="I1570" s="5" t="s">
        <v>2710</v>
      </c>
    </row>
    <row r="1571" spans="2:16" ht="43.2" x14ac:dyDescent="0.3">
      <c r="B1571" s="4" t="s">
        <v>19</v>
      </c>
      <c r="C1571" s="4" t="s">
        <v>2469</v>
      </c>
      <c r="D1571" s="4" t="s">
        <v>2472</v>
      </c>
      <c r="E1571" s="4" t="s">
        <v>2473</v>
      </c>
      <c r="F1571" s="4" t="s">
        <v>2847</v>
      </c>
      <c r="G1571" s="4" t="s">
        <v>2863</v>
      </c>
      <c r="H1571" s="5" t="s">
        <v>2864</v>
      </c>
      <c r="I1571" s="5" t="s">
        <v>2710</v>
      </c>
    </row>
    <row r="1572" spans="2:16" ht="43.2" x14ac:dyDescent="0.3">
      <c r="B1572" s="4" t="s">
        <v>19</v>
      </c>
      <c r="C1572" s="4" t="s">
        <v>2469</v>
      </c>
      <c r="D1572" s="4" t="s">
        <v>2472</v>
      </c>
      <c r="E1572" s="4" t="s">
        <v>2473</v>
      </c>
      <c r="F1572" s="4" t="s">
        <v>2847</v>
      </c>
      <c r="G1572" s="4" t="s">
        <v>2865</v>
      </c>
      <c r="H1572" s="5" t="s">
        <v>2866</v>
      </c>
      <c r="I1572" s="5" t="s">
        <v>2710</v>
      </c>
    </row>
    <row r="1573" spans="2:16" ht="43.2" x14ac:dyDescent="0.3">
      <c r="B1573" s="4" t="s">
        <v>19</v>
      </c>
      <c r="C1573" s="4" t="s">
        <v>2469</v>
      </c>
      <c r="D1573" s="4" t="s">
        <v>2472</v>
      </c>
      <c r="E1573" s="4" t="s">
        <v>2473</v>
      </c>
      <c r="F1573" s="4" t="s">
        <v>2847</v>
      </c>
      <c r="G1573" s="4" t="s">
        <v>2867</v>
      </c>
      <c r="H1573" s="5" t="s">
        <v>2868</v>
      </c>
      <c r="I1573" s="5" t="s">
        <v>2710</v>
      </c>
    </row>
    <row r="1574" spans="2:16" ht="43.2" x14ac:dyDescent="0.3">
      <c r="B1574" s="4" t="s">
        <v>19</v>
      </c>
      <c r="C1574" s="4" t="s">
        <v>2469</v>
      </c>
      <c r="D1574" s="4" t="s">
        <v>2472</v>
      </c>
      <c r="E1574" s="4" t="s">
        <v>2473</v>
      </c>
      <c r="F1574" s="4" t="s">
        <v>2847</v>
      </c>
      <c r="G1574" s="4" t="s">
        <v>2869</v>
      </c>
      <c r="H1574" s="5" t="s">
        <v>2870</v>
      </c>
      <c r="I1574" s="5" t="s">
        <v>2710</v>
      </c>
    </row>
    <row r="1575" spans="2:16" ht="43.2" x14ac:dyDescent="0.3">
      <c r="B1575" s="4" t="s">
        <v>19</v>
      </c>
      <c r="C1575" s="4" t="s">
        <v>2469</v>
      </c>
      <c r="D1575" s="4" t="s">
        <v>2472</v>
      </c>
      <c r="E1575" s="4" t="s">
        <v>2473</v>
      </c>
      <c r="F1575" s="4" t="s">
        <v>2847</v>
      </c>
      <c r="G1575" s="4" t="s">
        <v>2871</v>
      </c>
      <c r="H1575" s="5" t="s">
        <v>2872</v>
      </c>
      <c r="I1575" s="5" t="s">
        <v>2710</v>
      </c>
    </row>
    <row r="1576" spans="2:16" x14ac:dyDescent="0.3">
      <c r="L1576" s="163" t="s">
        <v>0</v>
      </c>
      <c r="M1576" s="163"/>
      <c r="N1576" s="163"/>
      <c r="O1576" s="163" t="s">
        <v>1</v>
      </c>
      <c r="P1576" s="163"/>
    </row>
    <row r="1577" spans="2:16" ht="43.2" x14ac:dyDescent="0.3">
      <c r="B1577" s="2" t="s">
        <v>19</v>
      </c>
      <c r="C1577" s="2" t="s">
        <v>2469</v>
      </c>
      <c r="D1577" s="2" t="s">
        <v>2472</v>
      </c>
      <c r="E1577" s="2" t="s">
        <v>2473</v>
      </c>
      <c r="F1577" s="2" t="s">
        <v>2873</v>
      </c>
      <c r="H1577" s="3" t="s">
        <v>2874</v>
      </c>
      <c r="L1577" s="35" t="s">
        <v>12</v>
      </c>
      <c r="M1577" s="35" t="s">
        <v>13</v>
      </c>
      <c r="N1577" s="35" t="s">
        <v>14</v>
      </c>
      <c r="O1577" s="35" t="s">
        <v>32311</v>
      </c>
      <c r="P1577" s="35" t="s">
        <v>31195</v>
      </c>
    </row>
    <row r="1578" spans="2:16" ht="43.2" x14ac:dyDescent="0.3">
      <c r="B1578" s="4" t="s">
        <v>19</v>
      </c>
      <c r="C1578" s="4" t="s">
        <v>2469</v>
      </c>
      <c r="D1578" s="4" t="s">
        <v>2472</v>
      </c>
      <c r="E1578" s="4" t="s">
        <v>2473</v>
      </c>
      <c r="F1578" s="4" t="s">
        <v>2873</v>
      </c>
      <c r="G1578" s="4" t="s">
        <v>2875</v>
      </c>
      <c r="H1578" s="5" t="s">
        <v>2876</v>
      </c>
      <c r="I1578" s="5" t="s">
        <v>2710</v>
      </c>
    </row>
    <row r="1579" spans="2:16" ht="43.2" x14ac:dyDescent="0.3">
      <c r="B1579" s="4" t="s">
        <v>19</v>
      </c>
      <c r="C1579" s="4" t="s">
        <v>2469</v>
      </c>
      <c r="D1579" s="4" t="s">
        <v>2472</v>
      </c>
      <c r="E1579" s="4" t="s">
        <v>2473</v>
      </c>
      <c r="F1579" s="4" t="s">
        <v>2873</v>
      </c>
      <c r="G1579" s="4" t="s">
        <v>2877</v>
      </c>
      <c r="H1579" s="5" t="s">
        <v>2878</v>
      </c>
      <c r="I1579" s="5" t="s">
        <v>2710</v>
      </c>
    </row>
    <row r="1580" spans="2:16" ht="43.2" x14ac:dyDescent="0.3">
      <c r="B1580" s="4" t="s">
        <v>19</v>
      </c>
      <c r="C1580" s="4" t="s">
        <v>2469</v>
      </c>
      <c r="D1580" s="4" t="s">
        <v>2472</v>
      </c>
      <c r="E1580" s="4" t="s">
        <v>2473</v>
      </c>
      <c r="F1580" s="4" t="s">
        <v>2873</v>
      </c>
      <c r="G1580" s="4" t="s">
        <v>2879</v>
      </c>
      <c r="H1580" s="5" t="s">
        <v>2880</v>
      </c>
      <c r="I1580" s="5" t="s">
        <v>2710</v>
      </c>
    </row>
    <row r="1581" spans="2:16" x14ac:dyDescent="0.3">
      <c r="L1581" s="163" t="s">
        <v>0</v>
      </c>
      <c r="M1581" s="163"/>
      <c r="N1581" s="163"/>
      <c r="O1581" s="163" t="s">
        <v>1</v>
      </c>
      <c r="P1581" s="163"/>
    </row>
    <row r="1582" spans="2:16" ht="43.2" x14ac:dyDescent="0.3">
      <c r="B1582" s="2" t="s">
        <v>19</v>
      </c>
      <c r="C1582" s="2" t="s">
        <v>2469</v>
      </c>
      <c r="D1582" s="2" t="s">
        <v>2472</v>
      </c>
      <c r="E1582" s="2" t="s">
        <v>2473</v>
      </c>
      <c r="F1582" s="2" t="s">
        <v>2881</v>
      </c>
      <c r="H1582" s="3" t="s">
        <v>2882</v>
      </c>
      <c r="L1582" s="35" t="s">
        <v>12</v>
      </c>
      <c r="M1582" s="35" t="s">
        <v>13</v>
      </c>
      <c r="N1582" s="35" t="s">
        <v>14</v>
      </c>
      <c r="O1582" s="35" t="s">
        <v>32311</v>
      </c>
      <c r="P1582" s="35" t="s">
        <v>31195</v>
      </c>
    </row>
    <row r="1583" spans="2:16" ht="43.2" x14ac:dyDescent="0.3">
      <c r="B1583" s="4" t="s">
        <v>19</v>
      </c>
      <c r="C1583" s="4" t="s">
        <v>2469</v>
      </c>
      <c r="D1583" s="4" t="s">
        <v>2472</v>
      </c>
      <c r="E1583" s="4" t="s">
        <v>2473</v>
      </c>
      <c r="F1583" s="4" t="s">
        <v>2881</v>
      </c>
      <c r="G1583" s="4" t="s">
        <v>2883</v>
      </c>
      <c r="H1583" s="5" t="s">
        <v>2884</v>
      </c>
      <c r="I1583" s="5" t="s">
        <v>2710</v>
      </c>
    </row>
    <row r="1584" spans="2:16" ht="43.2" x14ac:dyDescent="0.3">
      <c r="B1584" s="4" t="s">
        <v>19</v>
      </c>
      <c r="C1584" s="4" t="s">
        <v>2469</v>
      </c>
      <c r="D1584" s="4" t="s">
        <v>2472</v>
      </c>
      <c r="E1584" s="4" t="s">
        <v>2473</v>
      </c>
      <c r="F1584" s="4" t="s">
        <v>2881</v>
      </c>
      <c r="G1584" s="4" t="s">
        <v>2885</v>
      </c>
      <c r="H1584" s="5" t="s">
        <v>2886</v>
      </c>
      <c r="I1584" s="5" t="s">
        <v>2710</v>
      </c>
    </row>
    <row r="1585" spans="2:16" ht="43.2" x14ac:dyDescent="0.3">
      <c r="B1585" s="4" t="s">
        <v>19</v>
      </c>
      <c r="C1585" s="4" t="s">
        <v>2469</v>
      </c>
      <c r="D1585" s="4" t="s">
        <v>2472</v>
      </c>
      <c r="E1585" s="4" t="s">
        <v>2473</v>
      </c>
      <c r="F1585" s="4" t="s">
        <v>2881</v>
      </c>
      <c r="G1585" s="4" t="s">
        <v>2887</v>
      </c>
      <c r="H1585" s="5" t="s">
        <v>2888</v>
      </c>
      <c r="I1585" s="5" t="s">
        <v>2710</v>
      </c>
    </row>
    <row r="1586" spans="2:16" x14ac:dyDescent="0.3">
      <c r="L1586" s="163" t="s">
        <v>0</v>
      </c>
      <c r="M1586" s="163"/>
      <c r="N1586" s="163"/>
      <c r="O1586" s="163" t="s">
        <v>1</v>
      </c>
      <c r="P1586" s="163"/>
    </row>
    <row r="1587" spans="2:16" ht="43.2" x14ac:dyDescent="0.3">
      <c r="B1587" s="2" t="s">
        <v>19</v>
      </c>
      <c r="C1587" s="2" t="s">
        <v>2469</v>
      </c>
      <c r="D1587" s="2" t="s">
        <v>2472</v>
      </c>
      <c r="E1587" s="2" t="s">
        <v>2473</v>
      </c>
      <c r="F1587" s="2" t="s">
        <v>2889</v>
      </c>
      <c r="H1587" s="3" t="s">
        <v>2890</v>
      </c>
      <c r="L1587" s="35" t="s">
        <v>12</v>
      </c>
      <c r="M1587" s="35" t="s">
        <v>13</v>
      </c>
      <c r="N1587" s="35" t="s">
        <v>14</v>
      </c>
      <c r="O1587" s="35" t="s">
        <v>32311</v>
      </c>
      <c r="P1587" s="35" t="s">
        <v>31195</v>
      </c>
    </row>
    <row r="1588" spans="2:16" ht="43.2" x14ac:dyDescent="0.3">
      <c r="B1588" s="4" t="s">
        <v>19</v>
      </c>
      <c r="C1588" s="4" t="s">
        <v>2469</v>
      </c>
      <c r="D1588" s="4" t="s">
        <v>2472</v>
      </c>
      <c r="E1588" s="4" t="s">
        <v>2473</v>
      </c>
      <c r="F1588" s="4" t="s">
        <v>2889</v>
      </c>
      <c r="G1588" s="4" t="s">
        <v>2891</v>
      </c>
      <c r="H1588" s="5" t="s">
        <v>2892</v>
      </c>
      <c r="I1588" s="5" t="s">
        <v>2710</v>
      </c>
    </row>
    <row r="1589" spans="2:16" ht="43.2" x14ac:dyDescent="0.3">
      <c r="B1589" s="4" t="s">
        <v>19</v>
      </c>
      <c r="C1589" s="4" t="s">
        <v>2469</v>
      </c>
      <c r="D1589" s="4" t="s">
        <v>2472</v>
      </c>
      <c r="E1589" s="4" t="s">
        <v>2473</v>
      </c>
      <c r="F1589" s="4" t="s">
        <v>2889</v>
      </c>
      <c r="G1589" s="4" t="s">
        <v>2893</v>
      </c>
      <c r="H1589" s="5" t="s">
        <v>2894</v>
      </c>
      <c r="I1589" s="5" t="s">
        <v>2710</v>
      </c>
    </row>
    <row r="1590" spans="2:16" ht="43.2" x14ac:dyDescent="0.3">
      <c r="B1590" s="4" t="s">
        <v>19</v>
      </c>
      <c r="C1590" s="4" t="s">
        <v>2469</v>
      </c>
      <c r="D1590" s="4" t="s">
        <v>2472</v>
      </c>
      <c r="E1590" s="4" t="s">
        <v>2473</v>
      </c>
      <c r="F1590" s="4" t="s">
        <v>2889</v>
      </c>
      <c r="G1590" s="4" t="s">
        <v>2895</v>
      </c>
      <c r="H1590" s="5" t="s">
        <v>2896</v>
      </c>
      <c r="I1590" s="5" t="s">
        <v>2710</v>
      </c>
    </row>
    <row r="1591" spans="2:16" x14ac:dyDescent="0.3">
      <c r="L1591" s="163" t="s">
        <v>0</v>
      </c>
      <c r="M1591" s="163"/>
      <c r="N1591" s="163"/>
      <c r="O1591" s="163" t="s">
        <v>1</v>
      </c>
      <c r="P1591" s="163"/>
    </row>
    <row r="1592" spans="2:16" ht="43.2" x14ac:dyDescent="0.3">
      <c r="B1592" s="2" t="s">
        <v>19</v>
      </c>
      <c r="C1592" s="2" t="s">
        <v>2469</v>
      </c>
      <c r="D1592" s="2" t="s">
        <v>2472</v>
      </c>
      <c r="E1592" s="2" t="s">
        <v>2473</v>
      </c>
      <c r="F1592" s="2" t="s">
        <v>2897</v>
      </c>
      <c r="H1592" s="3" t="s">
        <v>2898</v>
      </c>
      <c r="L1592" s="35" t="s">
        <v>12</v>
      </c>
      <c r="M1592" s="35" t="s">
        <v>13</v>
      </c>
      <c r="N1592" s="35" t="s">
        <v>14</v>
      </c>
      <c r="O1592" s="35" t="s">
        <v>32311</v>
      </c>
      <c r="P1592" s="35" t="s">
        <v>31195</v>
      </c>
    </row>
    <row r="1593" spans="2:16" ht="43.2" x14ac:dyDescent="0.3">
      <c r="B1593" s="4" t="s">
        <v>19</v>
      </c>
      <c r="C1593" s="4" t="s">
        <v>2469</v>
      </c>
      <c r="D1593" s="4" t="s">
        <v>2472</v>
      </c>
      <c r="E1593" s="4" t="s">
        <v>2473</v>
      </c>
      <c r="F1593" s="4" t="s">
        <v>2897</v>
      </c>
      <c r="G1593" s="4" t="s">
        <v>2899</v>
      </c>
      <c r="H1593" s="5" t="s">
        <v>2900</v>
      </c>
      <c r="I1593" s="5" t="s">
        <v>2710</v>
      </c>
    </row>
    <row r="1594" spans="2:16" ht="43.2" x14ac:dyDescent="0.3">
      <c r="B1594" s="4" t="s">
        <v>19</v>
      </c>
      <c r="C1594" s="4" t="s">
        <v>2469</v>
      </c>
      <c r="D1594" s="4" t="s">
        <v>2472</v>
      </c>
      <c r="E1594" s="4" t="s">
        <v>2473</v>
      </c>
      <c r="F1594" s="4" t="s">
        <v>2897</v>
      </c>
      <c r="G1594" s="4" t="s">
        <v>2901</v>
      </c>
      <c r="H1594" s="5" t="s">
        <v>2902</v>
      </c>
      <c r="I1594" s="5" t="s">
        <v>2710</v>
      </c>
    </row>
    <row r="1595" spans="2:16" ht="43.2" x14ac:dyDescent="0.3">
      <c r="B1595" s="4" t="s">
        <v>19</v>
      </c>
      <c r="C1595" s="4" t="s">
        <v>2469</v>
      </c>
      <c r="D1595" s="4" t="s">
        <v>2472</v>
      </c>
      <c r="E1595" s="4" t="s">
        <v>2473</v>
      </c>
      <c r="F1595" s="4" t="s">
        <v>2897</v>
      </c>
      <c r="G1595" s="4" t="s">
        <v>2903</v>
      </c>
      <c r="H1595" s="5" t="s">
        <v>2904</v>
      </c>
      <c r="I1595" s="5" t="s">
        <v>2710</v>
      </c>
    </row>
    <row r="1596" spans="2:16" x14ac:dyDescent="0.3">
      <c r="L1596" s="163" t="s">
        <v>0</v>
      </c>
      <c r="M1596" s="163"/>
      <c r="N1596" s="163"/>
      <c r="O1596" s="163" t="s">
        <v>1</v>
      </c>
      <c r="P1596" s="163"/>
    </row>
    <row r="1597" spans="2:16" ht="43.2" x14ac:dyDescent="0.3">
      <c r="B1597" s="2" t="s">
        <v>19</v>
      </c>
      <c r="C1597" s="2" t="s">
        <v>2469</v>
      </c>
      <c r="D1597" s="2" t="s">
        <v>2472</v>
      </c>
      <c r="E1597" s="2" t="s">
        <v>2473</v>
      </c>
      <c r="F1597" s="2" t="s">
        <v>2905</v>
      </c>
      <c r="H1597" s="3" t="s">
        <v>2906</v>
      </c>
      <c r="L1597" s="35" t="s">
        <v>12</v>
      </c>
      <c r="M1597" s="35" t="s">
        <v>13</v>
      </c>
      <c r="N1597" s="35" t="s">
        <v>14</v>
      </c>
      <c r="O1597" s="35" t="s">
        <v>32311</v>
      </c>
      <c r="P1597" s="35" t="s">
        <v>31195</v>
      </c>
    </row>
    <row r="1598" spans="2:16" ht="43.2" x14ac:dyDescent="0.3">
      <c r="B1598" s="4" t="s">
        <v>19</v>
      </c>
      <c r="C1598" s="4" t="s">
        <v>2469</v>
      </c>
      <c r="D1598" s="4" t="s">
        <v>2472</v>
      </c>
      <c r="E1598" s="4" t="s">
        <v>2473</v>
      </c>
      <c r="F1598" s="4" t="s">
        <v>2905</v>
      </c>
      <c r="G1598" s="4" t="s">
        <v>2907</v>
      </c>
      <c r="H1598" s="5" t="s">
        <v>2908</v>
      </c>
      <c r="I1598" s="5" t="s">
        <v>2710</v>
      </c>
    </row>
    <row r="1599" spans="2:16" ht="43.2" x14ac:dyDescent="0.3">
      <c r="B1599" s="4" t="s">
        <v>19</v>
      </c>
      <c r="C1599" s="4" t="s">
        <v>2469</v>
      </c>
      <c r="D1599" s="4" t="s">
        <v>2472</v>
      </c>
      <c r="E1599" s="4" t="s">
        <v>2473</v>
      </c>
      <c r="F1599" s="4" t="s">
        <v>2905</v>
      </c>
      <c r="G1599" s="4" t="s">
        <v>2909</v>
      </c>
      <c r="H1599" s="5" t="s">
        <v>2910</v>
      </c>
      <c r="I1599" s="5" t="s">
        <v>2710</v>
      </c>
    </row>
    <row r="1600" spans="2:16" ht="43.2" x14ac:dyDescent="0.3">
      <c r="B1600" s="4" t="s">
        <v>19</v>
      </c>
      <c r="C1600" s="4" t="s">
        <v>2469</v>
      </c>
      <c r="D1600" s="4" t="s">
        <v>2472</v>
      </c>
      <c r="E1600" s="4" t="s">
        <v>2473</v>
      </c>
      <c r="F1600" s="4" t="s">
        <v>2905</v>
      </c>
      <c r="G1600" s="4" t="s">
        <v>2911</v>
      </c>
      <c r="H1600" s="5" t="s">
        <v>2912</v>
      </c>
      <c r="I1600" s="5" t="s">
        <v>2710</v>
      </c>
    </row>
    <row r="1601" spans="1:23" x14ac:dyDescent="0.3">
      <c r="L1601" s="163" t="s">
        <v>0</v>
      </c>
      <c r="M1601" s="163"/>
      <c r="N1601" s="163"/>
      <c r="O1601" s="163" t="s">
        <v>1</v>
      </c>
      <c r="P1601" s="163"/>
    </row>
    <row r="1602" spans="1:23" ht="43.2" x14ac:dyDescent="0.3">
      <c r="B1602" s="2" t="s">
        <v>19</v>
      </c>
      <c r="C1602" s="2" t="s">
        <v>2469</v>
      </c>
      <c r="D1602" s="2" t="s">
        <v>2472</v>
      </c>
      <c r="E1602" s="2" t="s">
        <v>2473</v>
      </c>
      <c r="F1602" s="2" t="s">
        <v>2913</v>
      </c>
      <c r="H1602" s="3" t="s">
        <v>2914</v>
      </c>
      <c r="L1602" s="35" t="s">
        <v>12</v>
      </c>
      <c r="M1602" s="35" t="s">
        <v>13</v>
      </c>
      <c r="N1602" s="35" t="s">
        <v>14</v>
      </c>
      <c r="O1602" s="35" t="s">
        <v>32311</v>
      </c>
      <c r="P1602" s="35" t="s">
        <v>31195</v>
      </c>
    </row>
    <row r="1603" spans="1:23" ht="43.2" x14ac:dyDescent="0.3">
      <c r="B1603" s="4" t="s">
        <v>19</v>
      </c>
      <c r="C1603" s="4" t="s">
        <v>2469</v>
      </c>
      <c r="D1603" s="4" t="s">
        <v>2472</v>
      </c>
      <c r="E1603" s="4" t="s">
        <v>2473</v>
      </c>
      <c r="F1603" s="4" t="s">
        <v>2913</v>
      </c>
      <c r="G1603" s="4" t="s">
        <v>2915</v>
      </c>
      <c r="H1603" s="5" t="s">
        <v>2916</v>
      </c>
      <c r="I1603" s="5" t="s">
        <v>2710</v>
      </c>
    </row>
    <row r="1604" spans="1:23" ht="43.2" x14ac:dyDescent="0.3">
      <c r="B1604" s="4" t="s">
        <v>19</v>
      </c>
      <c r="C1604" s="4" t="s">
        <v>2469</v>
      </c>
      <c r="D1604" s="4" t="s">
        <v>2472</v>
      </c>
      <c r="E1604" s="4" t="s">
        <v>2473</v>
      </c>
      <c r="F1604" s="4" t="s">
        <v>2913</v>
      </c>
      <c r="G1604" s="4" t="s">
        <v>2917</v>
      </c>
      <c r="H1604" s="5" t="s">
        <v>2918</v>
      </c>
      <c r="I1604" s="5" t="s">
        <v>2710</v>
      </c>
    </row>
    <row r="1605" spans="1:23" ht="43.2" x14ac:dyDescent="0.3">
      <c r="B1605" s="4" t="s">
        <v>19</v>
      </c>
      <c r="C1605" s="4" t="s">
        <v>2469</v>
      </c>
      <c r="D1605" s="4" t="s">
        <v>2472</v>
      </c>
      <c r="E1605" s="4" t="s">
        <v>2473</v>
      </c>
      <c r="F1605" s="4" t="s">
        <v>2913</v>
      </c>
      <c r="G1605" s="4" t="s">
        <v>2919</v>
      </c>
      <c r="H1605" s="5" t="s">
        <v>2920</v>
      </c>
      <c r="I1605" s="5" t="s">
        <v>2710</v>
      </c>
    </row>
    <row r="1606" spans="1:23" x14ac:dyDescent="0.3">
      <c r="L1606" s="163" t="s">
        <v>0</v>
      </c>
      <c r="M1606" s="163"/>
      <c r="N1606" s="163"/>
      <c r="O1606" s="163" t="s">
        <v>1</v>
      </c>
      <c r="P1606" s="163"/>
    </row>
    <row r="1607" spans="1:23" ht="43.2" x14ac:dyDescent="0.3">
      <c r="B1607" s="2" t="s">
        <v>19</v>
      </c>
      <c r="C1607" s="2" t="s">
        <v>2469</v>
      </c>
      <c r="D1607" s="2" t="s">
        <v>2472</v>
      </c>
      <c r="E1607" s="2" t="s">
        <v>2473</v>
      </c>
      <c r="F1607" s="2" t="s">
        <v>2921</v>
      </c>
      <c r="H1607" s="3" t="s">
        <v>2922</v>
      </c>
      <c r="L1607" s="35" t="s">
        <v>12</v>
      </c>
      <c r="M1607" s="35" t="s">
        <v>13</v>
      </c>
      <c r="N1607" s="35" t="s">
        <v>14</v>
      </c>
      <c r="O1607" s="35" t="s">
        <v>32311</v>
      </c>
      <c r="P1607" s="35" t="s">
        <v>31195</v>
      </c>
    </row>
    <row r="1608" spans="1:23" ht="43.2" x14ac:dyDescent="0.3">
      <c r="B1608" s="4" t="s">
        <v>19</v>
      </c>
      <c r="C1608" s="4" t="s">
        <v>2469</v>
      </c>
      <c r="D1608" s="4" t="s">
        <v>2472</v>
      </c>
      <c r="E1608" s="4" t="s">
        <v>2473</v>
      </c>
      <c r="F1608" s="4" t="s">
        <v>2921</v>
      </c>
      <c r="G1608" s="4" t="s">
        <v>2923</v>
      </c>
      <c r="H1608" s="5" t="s">
        <v>2924</v>
      </c>
      <c r="I1608" s="5" t="s">
        <v>2925</v>
      </c>
    </row>
    <row r="1609" spans="1:23" ht="15" customHeight="1" x14ac:dyDescent="0.3">
      <c r="L1609" s="163" t="s">
        <v>0</v>
      </c>
      <c r="M1609" s="163"/>
      <c r="N1609" s="163"/>
      <c r="O1609" s="168" t="s">
        <v>1</v>
      </c>
      <c r="P1609" s="169"/>
      <c r="Q1609" s="169"/>
      <c r="R1609" s="170"/>
      <c r="S1609" s="165" t="s">
        <v>31185</v>
      </c>
      <c r="T1609" s="166"/>
      <c r="U1609" s="166"/>
      <c r="V1609" s="166"/>
      <c r="W1609" s="167"/>
    </row>
    <row r="1610" spans="1:23" ht="43.2" x14ac:dyDescent="0.3">
      <c r="B1610" s="2" t="s">
        <v>19</v>
      </c>
      <c r="C1610" s="2" t="s">
        <v>2469</v>
      </c>
      <c r="D1610" s="2" t="s">
        <v>2472</v>
      </c>
      <c r="E1610" s="2" t="s">
        <v>2473</v>
      </c>
      <c r="F1610" s="2" t="s">
        <v>2926</v>
      </c>
      <c r="H1610" s="3" t="s">
        <v>2927</v>
      </c>
      <c r="L1610" s="35" t="s">
        <v>12</v>
      </c>
      <c r="M1610" s="35" t="s">
        <v>13</v>
      </c>
      <c r="N1610" s="35" t="s">
        <v>14</v>
      </c>
      <c r="O1610" s="102" t="s">
        <v>31196</v>
      </c>
      <c r="P1610" s="102" t="s">
        <v>32311</v>
      </c>
      <c r="Q1610" s="104" t="s">
        <v>33082</v>
      </c>
      <c r="R1610" s="104" t="s">
        <v>32312</v>
      </c>
      <c r="S1610" s="50" t="s">
        <v>32319</v>
      </c>
      <c r="T1610" s="51" t="s">
        <v>32320</v>
      </c>
      <c r="U1610" s="51" t="s">
        <v>17</v>
      </c>
      <c r="V1610" s="51" t="s">
        <v>18</v>
      </c>
      <c r="W1610" s="51" t="s">
        <v>31184</v>
      </c>
    </row>
    <row r="1611" spans="1:23" x14ac:dyDescent="0.3">
      <c r="A1611" t="s">
        <v>32385</v>
      </c>
      <c r="B1611" s="2" t="s">
        <v>19</v>
      </c>
      <c r="C1611" s="2" t="s">
        <v>2469</v>
      </c>
      <c r="D1611" s="2" t="s">
        <v>2472</v>
      </c>
      <c r="E1611" s="2" t="s">
        <v>2473</v>
      </c>
      <c r="F1611" s="2" t="s">
        <v>2926</v>
      </c>
      <c r="G1611" s="2" t="s">
        <v>2928</v>
      </c>
      <c r="H1611" s="3" t="s">
        <v>2929</v>
      </c>
      <c r="I1611" s="3" t="s">
        <v>2701</v>
      </c>
      <c r="J1611" s="3">
        <v>6</v>
      </c>
      <c r="K1611" s="2" t="s">
        <v>36</v>
      </c>
      <c r="O1611" s="7" t="s">
        <v>31252</v>
      </c>
      <c r="P1611" s="7" t="s">
        <v>33424</v>
      </c>
      <c r="Q1611" s="2" t="s">
        <v>33425</v>
      </c>
      <c r="R1611" s="2">
        <v>1</v>
      </c>
      <c r="S1611" s="2">
        <v>600</v>
      </c>
      <c r="T1611" s="2">
        <v>600</v>
      </c>
      <c r="U1611" s="26" t="s">
        <v>31186</v>
      </c>
      <c r="W1611" s="26">
        <v>1</v>
      </c>
    </row>
    <row r="1612" spans="1:23" x14ac:dyDescent="0.3">
      <c r="A1612" t="s">
        <v>32385</v>
      </c>
      <c r="B1612" s="2" t="s">
        <v>19</v>
      </c>
      <c r="C1612" s="2" t="s">
        <v>2469</v>
      </c>
      <c r="D1612" s="2" t="s">
        <v>2472</v>
      </c>
      <c r="E1612" s="2" t="s">
        <v>2473</v>
      </c>
      <c r="F1612" s="2" t="s">
        <v>2926</v>
      </c>
      <c r="G1612" s="2" t="s">
        <v>2930</v>
      </c>
      <c r="H1612" s="3" t="s">
        <v>2931</v>
      </c>
      <c r="I1612" s="3" t="s">
        <v>2701</v>
      </c>
      <c r="J1612" s="3">
        <v>5</v>
      </c>
      <c r="K1612" s="2" t="s">
        <v>36</v>
      </c>
      <c r="O1612" s="7" t="s">
        <v>31252</v>
      </c>
      <c r="P1612" s="7" t="s">
        <v>33424</v>
      </c>
      <c r="Q1612" s="2" t="s">
        <v>33425</v>
      </c>
      <c r="R1612" s="2">
        <v>2</v>
      </c>
      <c r="S1612" s="2">
        <v>600</v>
      </c>
      <c r="T1612" s="2">
        <v>600</v>
      </c>
      <c r="U1612" s="26" t="s">
        <v>31186</v>
      </c>
      <c r="W1612" s="26">
        <v>1</v>
      </c>
    </row>
    <row r="1613" spans="1:23" x14ac:dyDescent="0.3">
      <c r="A1613" t="s">
        <v>32385</v>
      </c>
      <c r="B1613" s="2" t="s">
        <v>19</v>
      </c>
      <c r="C1613" s="2" t="s">
        <v>2469</v>
      </c>
      <c r="D1613" s="2" t="s">
        <v>2472</v>
      </c>
      <c r="E1613" s="2" t="s">
        <v>2473</v>
      </c>
      <c r="F1613" s="2" t="s">
        <v>2926</v>
      </c>
      <c r="G1613" s="2" t="s">
        <v>2932</v>
      </c>
      <c r="H1613" s="3" t="s">
        <v>2933</v>
      </c>
      <c r="I1613" s="3" t="s">
        <v>2701</v>
      </c>
      <c r="J1613" s="3">
        <v>1</v>
      </c>
      <c r="K1613" s="2" t="s">
        <v>36</v>
      </c>
      <c r="O1613" s="7" t="s">
        <v>31252</v>
      </c>
      <c r="P1613" s="7" t="s">
        <v>33424</v>
      </c>
      <c r="Q1613" s="2" t="s">
        <v>33425</v>
      </c>
      <c r="R1613" s="2">
        <v>3</v>
      </c>
      <c r="S1613" s="2">
        <v>6600</v>
      </c>
      <c r="T1613" s="2">
        <v>6600</v>
      </c>
      <c r="U1613" s="26" t="s">
        <v>31186</v>
      </c>
      <c r="W1613" s="26">
        <v>1</v>
      </c>
    </row>
    <row r="1614" spans="1:23" x14ac:dyDescent="0.3">
      <c r="A1614" t="s">
        <v>32385</v>
      </c>
      <c r="B1614" s="2" t="s">
        <v>19</v>
      </c>
      <c r="C1614" s="2" t="s">
        <v>2469</v>
      </c>
      <c r="D1614" s="2" t="s">
        <v>2472</v>
      </c>
      <c r="E1614" s="2" t="s">
        <v>2473</v>
      </c>
      <c r="F1614" s="2" t="s">
        <v>2926</v>
      </c>
      <c r="G1614" s="2" t="s">
        <v>2934</v>
      </c>
      <c r="H1614" s="3" t="s">
        <v>2935</v>
      </c>
      <c r="I1614" s="3" t="s">
        <v>2701</v>
      </c>
      <c r="K1614" s="2" t="s">
        <v>36</v>
      </c>
      <c r="O1614" s="7" t="s">
        <v>31252</v>
      </c>
      <c r="P1614" s="7" t="s">
        <v>33424</v>
      </c>
      <c r="Q1614" s="2" t="s">
        <v>33425</v>
      </c>
      <c r="R1614" s="2">
        <v>4</v>
      </c>
      <c r="S1614" s="2">
        <v>600</v>
      </c>
      <c r="T1614" s="2">
        <v>600</v>
      </c>
      <c r="U1614" s="26" t="s">
        <v>31186</v>
      </c>
      <c r="W1614" s="26">
        <v>1</v>
      </c>
    </row>
    <row r="1615" spans="1:23" x14ac:dyDescent="0.3">
      <c r="A1615" t="s">
        <v>32385</v>
      </c>
      <c r="B1615" s="2" t="s">
        <v>19</v>
      </c>
      <c r="C1615" s="2" t="s">
        <v>2469</v>
      </c>
      <c r="D1615" s="2" t="s">
        <v>2472</v>
      </c>
      <c r="E1615" s="2" t="s">
        <v>2473</v>
      </c>
      <c r="F1615" s="2" t="s">
        <v>2926</v>
      </c>
      <c r="G1615" s="2" t="s">
        <v>2936</v>
      </c>
      <c r="H1615" s="3" t="s">
        <v>2937</v>
      </c>
      <c r="I1615" s="3" t="s">
        <v>2701</v>
      </c>
      <c r="K1615" s="2" t="s">
        <v>36</v>
      </c>
      <c r="O1615" s="7" t="s">
        <v>31252</v>
      </c>
      <c r="P1615" s="7" t="s">
        <v>33424</v>
      </c>
      <c r="Q1615" s="2" t="s">
        <v>33425</v>
      </c>
      <c r="R1615" s="2">
        <v>5</v>
      </c>
      <c r="S1615" s="2">
        <v>600</v>
      </c>
      <c r="T1615" s="2">
        <v>600</v>
      </c>
      <c r="U1615" s="26" t="s">
        <v>31186</v>
      </c>
      <c r="W1615" s="26">
        <v>1</v>
      </c>
    </row>
    <row r="1616" spans="1:23" x14ac:dyDescent="0.3">
      <c r="A1616" t="s">
        <v>32385</v>
      </c>
      <c r="B1616" s="2" t="s">
        <v>19</v>
      </c>
      <c r="C1616" s="2" t="s">
        <v>2469</v>
      </c>
      <c r="D1616" s="2" t="s">
        <v>2472</v>
      </c>
      <c r="E1616" s="2" t="s">
        <v>2473</v>
      </c>
      <c r="F1616" s="2" t="s">
        <v>2926</v>
      </c>
      <c r="G1616" s="2" t="s">
        <v>2938</v>
      </c>
      <c r="H1616" s="3" t="s">
        <v>2939</v>
      </c>
      <c r="I1616" s="3" t="s">
        <v>2701</v>
      </c>
      <c r="K1616" s="2" t="s">
        <v>36</v>
      </c>
      <c r="O1616" s="7" t="s">
        <v>31252</v>
      </c>
      <c r="P1616" s="7" t="s">
        <v>33424</v>
      </c>
      <c r="Q1616" s="2" t="s">
        <v>33425</v>
      </c>
      <c r="R1616" s="2">
        <v>1</v>
      </c>
      <c r="S1616" s="2">
        <v>800</v>
      </c>
      <c r="T1616" s="2">
        <v>800</v>
      </c>
      <c r="U1616" s="26" t="s">
        <v>31186</v>
      </c>
      <c r="W1616" s="26">
        <v>1</v>
      </c>
    </row>
    <row r="1617" spans="1:23" x14ac:dyDescent="0.3">
      <c r="A1617" t="s">
        <v>32385</v>
      </c>
      <c r="B1617" s="2" t="s">
        <v>19</v>
      </c>
      <c r="C1617" s="2" t="s">
        <v>2469</v>
      </c>
      <c r="D1617" s="2" t="s">
        <v>2472</v>
      </c>
      <c r="E1617" s="2" t="s">
        <v>2473</v>
      </c>
      <c r="F1617" s="2" t="s">
        <v>2926</v>
      </c>
      <c r="G1617" s="2" t="s">
        <v>2940</v>
      </c>
      <c r="H1617" s="3" t="s">
        <v>2941</v>
      </c>
      <c r="I1617" s="3" t="s">
        <v>2701</v>
      </c>
      <c r="J1617" s="3">
        <v>1</v>
      </c>
      <c r="K1617" s="2" t="s">
        <v>36</v>
      </c>
      <c r="O1617" s="7" t="s">
        <v>31252</v>
      </c>
      <c r="P1617" s="7" t="s">
        <v>33424</v>
      </c>
      <c r="Q1617" s="2" t="s">
        <v>33425</v>
      </c>
      <c r="R1617" s="2">
        <v>2</v>
      </c>
      <c r="S1617" s="2">
        <v>800</v>
      </c>
      <c r="T1617" s="2">
        <v>800</v>
      </c>
      <c r="U1617" s="26" t="s">
        <v>31186</v>
      </c>
      <c r="W1617" s="26">
        <v>1</v>
      </c>
    </row>
    <row r="1618" spans="1:23" x14ac:dyDescent="0.3">
      <c r="A1618" t="s">
        <v>32385</v>
      </c>
      <c r="B1618" s="2" t="s">
        <v>19</v>
      </c>
      <c r="C1618" s="2" t="s">
        <v>2469</v>
      </c>
      <c r="D1618" s="2" t="s">
        <v>2472</v>
      </c>
      <c r="E1618" s="2" t="s">
        <v>2473</v>
      </c>
      <c r="F1618" s="2" t="s">
        <v>2926</v>
      </c>
      <c r="G1618" s="2" t="s">
        <v>2942</v>
      </c>
      <c r="H1618" s="3" t="s">
        <v>2943</v>
      </c>
      <c r="I1618" s="3" t="s">
        <v>2701</v>
      </c>
      <c r="K1618" s="2" t="s">
        <v>36</v>
      </c>
      <c r="O1618" s="7" t="s">
        <v>31252</v>
      </c>
      <c r="P1618" s="7" t="s">
        <v>33424</v>
      </c>
      <c r="Q1618" s="2" t="s">
        <v>33425</v>
      </c>
      <c r="R1618" s="2">
        <v>3</v>
      </c>
      <c r="S1618" s="2">
        <v>800</v>
      </c>
      <c r="T1618" s="2">
        <v>800</v>
      </c>
      <c r="U1618" s="26" t="s">
        <v>31186</v>
      </c>
      <c r="W1618" s="26">
        <v>1</v>
      </c>
    </row>
    <row r="1619" spans="1:23" x14ac:dyDescent="0.3">
      <c r="A1619" t="s">
        <v>32385</v>
      </c>
      <c r="B1619" s="2" t="s">
        <v>19</v>
      </c>
      <c r="C1619" s="2" t="s">
        <v>2469</v>
      </c>
      <c r="D1619" s="2" t="s">
        <v>2472</v>
      </c>
      <c r="E1619" s="2" t="s">
        <v>2473</v>
      </c>
      <c r="F1619" s="2" t="s">
        <v>2926</v>
      </c>
      <c r="G1619" s="2" t="s">
        <v>2944</v>
      </c>
      <c r="H1619" s="3" t="s">
        <v>2945</v>
      </c>
      <c r="I1619" s="3" t="s">
        <v>2701</v>
      </c>
      <c r="K1619" s="2" t="s">
        <v>36</v>
      </c>
      <c r="O1619" s="7" t="s">
        <v>31252</v>
      </c>
      <c r="P1619" s="7" t="s">
        <v>33424</v>
      </c>
      <c r="Q1619" s="2" t="s">
        <v>33425</v>
      </c>
      <c r="R1619" s="2">
        <v>4</v>
      </c>
      <c r="S1619" s="2">
        <v>800</v>
      </c>
      <c r="T1619" s="2">
        <v>800</v>
      </c>
      <c r="U1619" s="26" t="s">
        <v>31186</v>
      </c>
      <c r="W1619" s="26">
        <v>1</v>
      </c>
    </row>
    <row r="1620" spans="1:23" x14ac:dyDescent="0.3">
      <c r="A1620" t="s">
        <v>32385</v>
      </c>
      <c r="B1620" s="2" t="s">
        <v>19</v>
      </c>
      <c r="C1620" s="2" t="s">
        <v>2469</v>
      </c>
      <c r="D1620" s="2" t="s">
        <v>2472</v>
      </c>
      <c r="E1620" s="2" t="s">
        <v>2473</v>
      </c>
      <c r="F1620" s="2" t="s">
        <v>2926</v>
      </c>
      <c r="G1620" s="2" t="s">
        <v>2946</v>
      </c>
      <c r="H1620" s="3" t="s">
        <v>2947</v>
      </c>
      <c r="I1620" s="3" t="s">
        <v>2701</v>
      </c>
      <c r="K1620" s="2" t="s">
        <v>36</v>
      </c>
      <c r="O1620" s="7" t="s">
        <v>31252</v>
      </c>
      <c r="P1620" s="7" t="s">
        <v>33424</v>
      </c>
      <c r="Q1620" s="2" t="s">
        <v>33425</v>
      </c>
      <c r="R1620" s="2">
        <v>5</v>
      </c>
      <c r="S1620" s="2">
        <v>800</v>
      </c>
      <c r="T1620" s="2">
        <v>800</v>
      </c>
      <c r="U1620" s="26" t="s">
        <v>31186</v>
      </c>
      <c r="W1620" s="26">
        <v>1</v>
      </c>
    </row>
    <row r="1621" spans="1:23" x14ac:dyDescent="0.3">
      <c r="L1621" s="163" t="s">
        <v>0</v>
      </c>
      <c r="M1621" s="163"/>
      <c r="N1621" s="163"/>
      <c r="O1621" s="163" t="s">
        <v>1</v>
      </c>
      <c r="P1621" s="163"/>
    </row>
    <row r="1622" spans="1:23" ht="43.2" x14ac:dyDescent="0.3">
      <c r="B1622" s="2" t="s">
        <v>19</v>
      </c>
      <c r="C1622" s="2" t="s">
        <v>2469</v>
      </c>
      <c r="D1622" s="2" t="s">
        <v>2472</v>
      </c>
      <c r="E1622" s="2" t="s">
        <v>2473</v>
      </c>
      <c r="F1622" s="2" t="s">
        <v>2948</v>
      </c>
      <c r="H1622" s="3" t="s">
        <v>2949</v>
      </c>
      <c r="L1622" s="35" t="s">
        <v>12</v>
      </c>
      <c r="M1622" s="35" t="s">
        <v>13</v>
      </c>
      <c r="N1622" s="35" t="s">
        <v>14</v>
      </c>
      <c r="O1622" s="35" t="s">
        <v>32311</v>
      </c>
      <c r="P1622" s="35" t="s">
        <v>31195</v>
      </c>
    </row>
    <row r="1623" spans="1:23" ht="43.2" x14ac:dyDescent="0.3">
      <c r="B1623" s="4" t="s">
        <v>19</v>
      </c>
      <c r="C1623" s="4" t="s">
        <v>2469</v>
      </c>
      <c r="D1623" s="4" t="s">
        <v>2472</v>
      </c>
      <c r="E1623" s="4" t="s">
        <v>2473</v>
      </c>
      <c r="F1623" s="4" t="s">
        <v>2948</v>
      </c>
      <c r="G1623" s="4" t="s">
        <v>2950</v>
      </c>
      <c r="H1623" s="5" t="s">
        <v>2951</v>
      </c>
      <c r="I1623" s="5" t="s">
        <v>2952</v>
      </c>
    </row>
    <row r="1624" spans="1:23" ht="43.2" x14ac:dyDescent="0.3">
      <c r="B1624" s="4" t="s">
        <v>19</v>
      </c>
      <c r="C1624" s="4" t="s">
        <v>2469</v>
      </c>
      <c r="D1624" s="4" t="s">
        <v>2472</v>
      </c>
      <c r="E1624" s="4" t="s">
        <v>2473</v>
      </c>
      <c r="F1624" s="4" t="s">
        <v>2948</v>
      </c>
      <c r="G1624" s="4" t="s">
        <v>2953</v>
      </c>
      <c r="H1624" s="5" t="s">
        <v>2954</v>
      </c>
      <c r="I1624" s="5" t="s">
        <v>2952</v>
      </c>
    </row>
    <row r="1625" spans="1:23" ht="43.2" x14ac:dyDescent="0.3">
      <c r="B1625" s="4" t="s">
        <v>19</v>
      </c>
      <c r="C1625" s="4" t="s">
        <v>2469</v>
      </c>
      <c r="D1625" s="4" t="s">
        <v>2472</v>
      </c>
      <c r="E1625" s="4" t="s">
        <v>2473</v>
      </c>
      <c r="F1625" s="4" t="s">
        <v>2948</v>
      </c>
      <c r="G1625" s="4" t="s">
        <v>2955</v>
      </c>
      <c r="H1625" s="5" t="s">
        <v>2956</v>
      </c>
      <c r="I1625" s="5" t="s">
        <v>2952</v>
      </c>
    </row>
    <row r="1626" spans="1:23" ht="43.2" x14ac:dyDescent="0.3">
      <c r="B1626" s="4" t="s">
        <v>19</v>
      </c>
      <c r="C1626" s="4" t="s">
        <v>2469</v>
      </c>
      <c r="D1626" s="4" t="s">
        <v>2472</v>
      </c>
      <c r="E1626" s="4" t="s">
        <v>2473</v>
      </c>
      <c r="F1626" s="4" t="s">
        <v>2948</v>
      </c>
      <c r="G1626" s="4" t="s">
        <v>2957</v>
      </c>
      <c r="H1626" s="5" t="s">
        <v>2958</v>
      </c>
      <c r="I1626" s="5" t="s">
        <v>2952</v>
      </c>
    </row>
    <row r="1627" spans="1:23" ht="43.2" x14ac:dyDescent="0.3">
      <c r="B1627" s="4" t="s">
        <v>19</v>
      </c>
      <c r="C1627" s="4" t="s">
        <v>2469</v>
      </c>
      <c r="D1627" s="4" t="s">
        <v>2472</v>
      </c>
      <c r="E1627" s="4" t="s">
        <v>2473</v>
      </c>
      <c r="F1627" s="4" t="s">
        <v>2948</v>
      </c>
      <c r="G1627" s="4" t="s">
        <v>2959</v>
      </c>
      <c r="H1627" s="5" t="s">
        <v>2960</v>
      </c>
      <c r="I1627" s="5" t="s">
        <v>2952</v>
      </c>
    </row>
    <row r="1628" spans="1:23" ht="43.2" x14ac:dyDescent="0.3">
      <c r="B1628" s="4" t="s">
        <v>19</v>
      </c>
      <c r="C1628" s="4" t="s">
        <v>2469</v>
      </c>
      <c r="D1628" s="4" t="s">
        <v>2472</v>
      </c>
      <c r="E1628" s="4" t="s">
        <v>2473</v>
      </c>
      <c r="F1628" s="4" t="s">
        <v>2948</v>
      </c>
      <c r="G1628" s="4" t="s">
        <v>2961</v>
      </c>
      <c r="H1628" s="5" t="s">
        <v>2962</v>
      </c>
      <c r="I1628" s="5" t="s">
        <v>2952</v>
      </c>
    </row>
    <row r="1629" spans="1:23" ht="43.2" x14ac:dyDescent="0.3">
      <c r="B1629" s="4" t="s">
        <v>19</v>
      </c>
      <c r="C1629" s="4" t="s">
        <v>2469</v>
      </c>
      <c r="D1629" s="4" t="s">
        <v>2472</v>
      </c>
      <c r="E1629" s="4" t="s">
        <v>2473</v>
      </c>
      <c r="F1629" s="4" t="s">
        <v>2948</v>
      </c>
      <c r="G1629" s="4" t="s">
        <v>2963</v>
      </c>
      <c r="H1629" s="5" t="s">
        <v>2964</v>
      </c>
      <c r="I1629" s="5" t="s">
        <v>2952</v>
      </c>
    </row>
    <row r="1630" spans="1:23" ht="43.2" x14ac:dyDescent="0.3">
      <c r="B1630" s="4" t="s">
        <v>19</v>
      </c>
      <c r="C1630" s="4" t="s">
        <v>2469</v>
      </c>
      <c r="D1630" s="4" t="s">
        <v>2472</v>
      </c>
      <c r="E1630" s="4" t="s">
        <v>2473</v>
      </c>
      <c r="F1630" s="4" t="s">
        <v>2948</v>
      </c>
      <c r="G1630" s="4" t="s">
        <v>2965</v>
      </c>
      <c r="H1630" s="5" t="s">
        <v>2966</v>
      </c>
      <c r="I1630" s="5" t="s">
        <v>2952</v>
      </c>
    </row>
    <row r="1631" spans="1:23" ht="43.2" x14ac:dyDescent="0.3">
      <c r="B1631" s="4" t="s">
        <v>19</v>
      </c>
      <c r="C1631" s="4" t="s">
        <v>2469</v>
      </c>
      <c r="D1631" s="4" t="s">
        <v>2472</v>
      </c>
      <c r="E1631" s="4" t="s">
        <v>2473</v>
      </c>
      <c r="F1631" s="4" t="s">
        <v>2948</v>
      </c>
      <c r="G1631" s="4" t="s">
        <v>2967</v>
      </c>
      <c r="H1631" s="5" t="s">
        <v>2968</v>
      </c>
      <c r="I1631" s="5" t="s">
        <v>2952</v>
      </c>
    </row>
    <row r="1632" spans="1:23" x14ac:dyDescent="0.3">
      <c r="L1632" s="163" t="s">
        <v>0</v>
      </c>
      <c r="M1632" s="163"/>
      <c r="N1632" s="163"/>
      <c r="O1632" s="163" t="s">
        <v>1</v>
      </c>
      <c r="P1632" s="163"/>
    </row>
    <row r="1633" spans="1:27" ht="43.2" x14ac:dyDescent="0.3">
      <c r="B1633" s="2" t="s">
        <v>19</v>
      </c>
      <c r="C1633" s="2" t="s">
        <v>2469</v>
      </c>
      <c r="D1633" s="2" t="s">
        <v>2472</v>
      </c>
      <c r="E1633" s="2" t="s">
        <v>2473</v>
      </c>
      <c r="F1633" s="2" t="s">
        <v>2969</v>
      </c>
      <c r="H1633" s="3" t="s">
        <v>2970</v>
      </c>
      <c r="L1633" s="35" t="s">
        <v>12</v>
      </c>
      <c r="M1633" s="35" t="s">
        <v>13</v>
      </c>
      <c r="N1633" s="35" t="s">
        <v>14</v>
      </c>
      <c r="O1633" s="35" t="s">
        <v>32311</v>
      </c>
      <c r="P1633" s="35" t="s">
        <v>31195</v>
      </c>
    </row>
    <row r="1634" spans="1:27" ht="43.2" x14ac:dyDescent="0.3">
      <c r="B1634" s="4" t="s">
        <v>19</v>
      </c>
      <c r="C1634" s="4" t="s">
        <v>2469</v>
      </c>
      <c r="D1634" s="4" t="s">
        <v>2472</v>
      </c>
      <c r="E1634" s="4" t="s">
        <v>2473</v>
      </c>
      <c r="F1634" s="4" t="s">
        <v>2969</v>
      </c>
      <c r="G1634" s="4" t="s">
        <v>2971</v>
      </c>
      <c r="H1634" s="5" t="s">
        <v>2972</v>
      </c>
      <c r="I1634" s="5" t="s">
        <v>2952</v>
      </c>
    </row>
    <row r="1635" spans="1:27" ht="43.2" x14ac:dyDescent="0.3">
      <c r="B1635" s="4" t="s">
        <v>19</v>
      </c>
      <c r="C1635" s="4" t="s">
        <v>2469</v>
      </c>
      <c r="D1635" s="4" t="s">
        <v>2472</v>
      </c>
      <c r="E1635" s="4" t="s">
        <v>2473</v>
      </c>
      <c r="F1635" s="4" t="s">
        <v>2969</v>
      </c>
      <c r="G1635" s="4" t="s">
        <v>2973</v>
      </c>
      <c r="H1635" s="5" t="s">
        <v>2974</v>
      </c>
      <c r="I1635" s="5" t="s">
        <v>2952</v>
      </c>
    </row>
    <row r="1636" spans="1:27" ht="43.2" x14ac:dyDescent="0.3">
      <c r="B1636" s="4" t="s">
        <v>19</v>
      </c>
      <c r="C1636" s="4" t="s">
        <v>2469</v>
      </c>
      <c r="D1636" s="4" t="s">
        <v>2472</v>
      </c>
      <c r="E1636" s="4" t="s">
        <v>2473</v>
      </c>
      <c r="F1636" s="4" t="s">
        <v>2969</v>
      </c>
      <c r="G1636" s="4" t="s">
        <v>2975</v>
      </c>
      <c r="H1636" s="5" t="s">
        <v>2976</v>
      </c>
      <c r="I1636" s="5" t="s">
        <v>2952</v>
      </c>
    </row>
    <row r="1637" spans="1:27" ht="43.2" x14ac:dyDescent="0.3">
      <c r="B1637" s="4" t="s">
        <v>19</v>
      </c>
      <c r="C1637" s="4" t="s">
        <v>2469</v>
      </c>
      <c r="D1637" s="4" t="s">
        <v>2472</v>
      </c>
      <c r="E1637" s="4" t="s">
        <v>2473</v>
      </c>
      <c r="F1637" s="4" t="s">
        <v>2969</v>
      </c>
      <c r="G1637" s="4" t="s">
        <v>2977</v>
      </c>
      <c r="H1637" s="5" t="s">
        <v>2978</v>
      </c>
      <c r="I1637" s="5" t="s">
        <v>2952</v>
      </c>
    </row>
    <row r="1638" spans="1:27" ht="43.2" x14ac:dyDescent="0.3">
      <c r="B1638" s="4" t="s">
        <v>19</v>
      </c>
      <c r="C1638" s="4" t="s">
        <v>2469</v>
      </c>
      <c r="D1638" s="4" t="s">
        <v>2472</v>
      </c>
      <c r="E1638" s="4" t="s">
        <v>2473</v>
      </c>
      <c r="F1638" s="4" t="s">
        <v>2969</v>
      </c>
      <c r="G1638" s="4" t="s">
        <v>2979</v>
      </c>
      <c r="H1638" s="5" t="s">
        <v>2980</v>
      </c>
      <c r="I1638" s="5" t="s">
        <v>2952</v>
      </c>
    </row>
    <row r="1639" spans="1:27" ht="43.2" x14ac:dyDescent="0.3">
      <c r="B1639" s="4" t="s">
        <v>19</v>
      </c>
      <c r="C1639" s="4" t="s">
        <v>2469</v>
      </c>
      <c r="D1639" s="4" t="s">
        <v>2472</v>
      </c>
      <c r="E1639" s="4" t="s">
        <v>2473</v>
      </c>
      <c r="F1639" s="4" t="s">
        <v>2969</v>
      </c>
      <c r="G1639" s="4" t="s">
        <v>2981</v>
      </c>
      <c r="H1639" s="5" t="s">
        <v>2982</v>
      </c>
      <c r="I1639" s="5" t="s">
        <v>2952</v>
      </c>
    </row>
    <row r="1640" spans="1:27" ht="43.2" x14ac:dyDescent="0.3">
      <c r="B1640" s="4" t="s">
        <v>19</v>
      </c>
      <c r="C1640" s="4" t="s">
        <v>2469</v>
      </c>
      <c r="D1640" s="4" t="s">
        <v>2472</v>
      </c>
      <c r="E1640" s="4" t="s">
        <v>2473</v>
      </c>
      <c r="F1640" s="4" t="s">
        <v>2969</v>
      </c>
      <c r="G1640" s="4" t="s">
        <v>2983</v>
      </c>
      <c r="H1640" s="5" t="s">
        <v>2984</v>
      </c>
      <c r="I1640" s="5" t="s">
        <v>2952</v>
      </c>
    </row>
    <row r="1641" spans="1:27" ht="43.2" x14ac:dyDescent="0.3">
      <c r="B1641" s="4" t="s">
        <v>19</v>
      </c>
      <c r="C1641" s="4" t="s">
        <v>2469</v>
      </c>
      <c r="D1641" s="4" t="s">
        <v>2472</v>
      </c>
      <c r="E1641" s="4" t="s">
        <v>2473</v>
      </c>
      <c r="F1641" s="4" t="s">
        <v>2969</v>
      </c>
      <c r="G1641" s="4" t="s">
        <v>2985</v>
      </c>
      <c r="H1641" s="5" t="s">
        <v>2986</v>
      </c>
      <c r="I1641" s="5" t="s">
        <v>2952</v>
      </c>
    </row>
    <row r="1642" spans="1:27" ht="43.2" x14ac:dyDescent="0.3">
      <c r="B1642" s="4" t="s">
        <v>19</v>
      </c>
      <c r="C1642" s="4" t="s">
        <v>2469</v>
      </c>
      <c r="D1642" s="4" t="s">
        <v>2472</v>
      </c>
      <c r="E1642" s="4" t="s">
        <v>2473</v>
      </c>
      <c r="F1642" s="4" t="s">
        <v>2969</v>
      </c>
      <c r="G1642" s="4" t="s">
        <v>2987</v>
      </c>
      <c r="H1642" s="5" t="s">
        <v>2988</v>
      </c>
      <c r="I1642" s="5" t="s">
        <v>2952</v>
      </c>
    </row>
    <row r="1643" spans="1:27" ht="15" customHeight="1" x14ac:dyDescent="0.3">
      <c r="L1643" s="163" t="s">
        <v>0</v>
      </c>
      <c r="M1643" s="163"/>
      <c r="N1643" s="163"/>
      <c r="O1643" s="168" t="s">
        <v>1</v>
      </c>
      <c r="P1643" s="169"/>
      <c r="Q1643" s="169"/>
      <c r="R1643" s="165" t="s">
        <v>32323</v>
      </c>
      <c r="S1643" s="166"/>
      <c r="T1643" s="166"/>
      <c r="U1643" s="166"/>
      <c r="V1643" s="167"/>
      <c r="W1643" s="165" t="s">
        <v>31320</v>
      </c>
      <c r="X1643" s="166"/>
      <c r="Y1643" s="166"/>
      <c r="Z1643" s="166"/>
      <c r="AA1643" s="167"/>
    </row>
    <row r="1644" spans="1:27" ht="43.2" x14ac:dyDescent="0.3">
      <c r="B1644" s="2" t="s">
        <v>19</v>
      </c>
      <c r="C1644" s="2" t="s">
        <v>2469</v>
      </c>
      <c r="D1644" s="2" t="s">
        <v>2472</v>
      </c>
      <c r="E1644" s="2" t="s">
        <v>2473</v>
      </c>
      <c r="F1644" s="2" t="s">
        <v>2989</v>
      </c>
      <c r="H1644" s="3" t="s">
        <v>2990</v>
      </c>
      <c r="L1644" s="35" t="s">
        <v>12</v>
      </c>
      <c r="M1644" s="35" t="s">
        <v>13</v>
      </c>
      <c r="N1644" s="35" t="s">
        <v>14</v>
      </c>
      <c r="O1644" s="102" t="s">
        <v>31196</v>
      </c>
      <c r="P1644" s="102" t="s">
        <v>32311</v>
      </c>
      <c r="Q1644" s="104" t="s">
        <v>32312</v>
      </c>
      <c r="R1644" s="50" t="s">
        <v>32319</v>
      </c>
      <c r="S1644" s="51" t="s">
        <v>32320</v>
      </c>
      <c r="T1644" s="51" t="s">
        <v>17</v>
      </c>
      <c r="U1644" s="51" t="s">
        <v>18</v>
      </c>
      <c r="V1644" s="51" t="s">
        <v>31184</v>
      </c>
      <c r="W1644" s="50" t="s">
        <v>32319</v>
      </c>
      <c r="X1644" s="51" t="s">
        <v>32320</v>
      </c>
      <c r="Y1644" s="51" t="s">
        <v>17</v>
      </c>
      <c r="Z1644" s="51" t="s">
        <v>18</v>
      </c>
      <c r="AA1644" s="51" t="s">
        <v>31184</v>
      </c>
    </row>
    <row r="1645" spans="1:27" ht="43.2" x14ac:dyDescent="0.3">
      <c r="A1645" t="s">
        <v>32385</v>
      </c>
      <c r="B1645" s="2" t="s">
        <v>19</v>
      </c>
      <c r="C1645" s="2" t="s">
        <v>2469</v>
      </c>
      <c r="D1645" s="2" t="s">
        <v>2472</v>
      </c>
      <c r="E1645" s="2" t="s">
        <v>2473</v>
      </c>
      <c r="F1645" s="2" t="s">
        <v>2989</v>
      </c>
      <c r="G1645" s="2" t="s">
        <v>2991</v>
      </c>
      <c r="H1645" s="3" t="s">
        <v>2992</v>
      </c>
      <c r="I1645" s="3" t="s">
        <v>2952</v>
      </c>
      <c r="K1645" s="26" t="s">
        <v>36</v>
      </c>
      <c r="O1645" s="7" t="s">
        <v>33426</v>
      </c>
      <c r="P1645" s="7" t="s">
        <v>33427</v>
      </c>
      <c r="Q1645" s="2">
        <v>1</v>
      </c>
      <c r="R1645" s="2">
        <v>0</v>
      </c>
      <c r="S1645" s="2">
        <v>7</v>
      </c>
      <c r="T1645" s="2" t="s">
        <v>31210</v>
      </c>
      <c r="V1645" s="26">
        <v>3</v>
      </c>
      <c r="W1645" s="26">
        <v>400</v>
      </c>
      <c r="X1645" s="26">
        <v>400</v>
      </c>
      <c r="Y1645" s="26" t="s">
        <v>31186</v>
      </c>
      <c r="AA1645" s="26">
        <v>1</v>
      </c>
    </row>
    <row r="1646" spans="1:27" ht="43.2" x14ac:dyDescent="0.3">
      <c r="A1646" t="s">
        <v>32385</v>
      </c>
      <c r="B1646" s="2" t="s">
        <v>19</v>
      </c>
      <c r="C1646" s="2" t="s">
        <v>2469</v>
      </c>
      <c r="D1646" s="2" t="s">
        <v>2472</v>
      </c>
      <c r="E1646" s="2" t="s">
        <v>2473</v>
      </c>
      <c r="F1646" s="2" t="s">
        <v>2989</v>
      </c>
      <c r="G1646" s="2" t="s">
        <v>2993</v>
      </c>
      <c r="H1646" s="3" t="s">
        <v>2994</v>
      </c>
      <c r="I1646" s="3" t="s">
        <v>2952</v>
      </c>
      <c r="K1646" s="26" t="s">
        <v>36</v>
      </c>
      <c r="O1646" s="7" t="s">
        <v>33426</v>
      </c>
      <c r="P1646" s="7" t="s">
        <v>33427</v>
      </c>
      <c r="Q1646" s="2">
        <v>2</v>
      </c>
      <c r="R1646" s="2">
        <v>0</v>
      </c>
      <c r="S1646" s="2">
        <v>7</v>
      </c>
      <c r="T1646" s="2" t="s">
        <v>31210</v>
      </c>
      <c r="V1646" s="26">
        <v>3</v>
      </c>
      <c r="W1646" s="26">
        <v>400</v>
      </c>
      <c r="X1646" s="26">
        <v>400</v>
      </c>
      <c r="Y1646" s="26" t="s">
        <v>31186</v>
      </c>
      <c r="AA1646" s="26">
        <v>1</v>
      </c>
    </row>
    <row r="1647" spans="1:27" ht="43.2" x14ac:dyDescent="0.3">
      <c r="A1647" t="s">
        <v>32385</v>
      </c>
      <c r="B1647" s="2" t="s">
        <v>19</v>
      </c>
      <c r="C1647" s="2" t="s">
        <v>2469</v>
      </c>
      <c r="D1647" s="2" t="s">
        <v>2472</v>
      </c>
      <c r="E1647" s="2" t="s">
        <v>2473</v>
      </c>
      <c r="F1647" s="2" t="s">
        <v>2989</v>
      </c>
      <c r="G1647" s="2" t="s">
        <v>2995</v>
      </c>
      <c r="H1647" s="3" t="s">
        <v>2996</v>
      </c>
      <c r="I1647" s="3" t="s">
        <v>2952</v>
      </c>
      <c r="K1647" s="26" t="s">
        <v>36</v>
      </c>
      <c r="O1647" s="7" t="s">
        <v>33426</v>
      </c>
      <c r="P1647" s="7" t="s">
        <v>33427</v>
      </c>
      <c r="Q1647" s="2">
        <v>3</v>
      </c>
      <c r="R1647" s="2">
        <v>0</v>
      </c>
      <c r="S1647" s="2">
        <v>7</v>
      </c>
      <c r="T1647" s="2" t="s">
        <v>31210</v>
      </c>
      <c r="V1647" s="26">
        <v>3</v>
      </c>
      <c r="W1647" s="26">
        <v>400</v>
      </c>
      <c r="X1647" s="26">
        <v>400</v>
      </c>
      <c r="Y1647" s="26" t="s">
        <v>31186</v>
      </c>
      <c r="AA1647" s="26">
        <v>1</v>
      </c>
    </row>
    <row r="1648" spans="1:27" ht="43.2" x14ac:dyDescent="0.3">
      <c r="A1648" t="s">
        <v>32385</v>
      </c>
      <c r="B1648" s="2" t="s">
        <v>19</v>
      </c>
      <c r="C1648" s="2" t="s">
        <v>2469</v>
      </c>
      <c r="D1648" s="2" t="s">
        <v>2472</v>
      </c>
      <c r="E1648" s="2" t="s">
        <v>2473</v>
      </c>
      <c r="F1648" s="2" t="s">
        <v>2989</v>
      </c>
      <c r="G1648" s="2" t="s">
        <v>2997</v>
      </c>
      <c r="H1648" s="3" t="s">
        <v>2998</v>
      </c>
      <c r="I1648" s="3" t="s">
        <v>2952</v>
      </c>
      <c r="K1648" s="26" t="s">
        <v>36</v>
      </c>
      <c r="O1648" s="7" t="s">
        <v>33426</v>
      </c>
      <c r="P1648" s="7" t="s">
        <v>33427</v>
      </c>
      <c r="Q1648" s="2">
        <v>4</v>
      </c>
      <c r="R1648" s="2">
        <v>0</v>
      </c>
      <c r="S1648" s="2">
        <v>7</v>
      </c>
      <c r="T1648" s="2" t="s">
        <v>31210</v>
      </c>
      <c r="V1648" s="26">
        <v>3</v>
      </c>
      <c r="W1648" s="26">
        <v>400</v>
      </c>
      <c r="X1648" s="26">
        <v>400</v>
      </c>
      <c r="Y1648" s="26" t="s">
        <v>31186</v>
      </c>
      <c r="AA1648" s="26">
        <v>1</v>
      </c>
    </row>
    <row r="1649" spans="1:27" ht="43.2" x14ac:dyDescent="0.3">
      <c r="A1649" t="s">
        <v>32385</v>
      </c>
      <c r="B1649" s="2" t="s">
        <v>19</v>
      </c>
      <c r="C1649" s="2" t="s">
        <v>2469</v>
      </c>
      <c r="D1649" s="2" t="s">
        <v>2472</v>
      </c>
      <c r="E1649" s="2" t="s">
        <v>2473</v>
      </c>
      <c r="F1649" s="2" t="s">
        <v>2989</v>
      </c>
      <c r="G1649" s="2" t="s">
        <v>2999</v>
      </c>
      <c r="H1649" s="3" t="s">
        <v>3000</v>
      </c>
      <c r="I1649" s="3" t="s">
        <v>2952</v>
      </c>
      <c r="K1649" s="26" t="s">
        <v>36</v>
      </c>
      <c r="O1649" s="7" t="s">
        <v>33426</v>
      </c>
      <c r="P1649" s="7" t="s">
        <v>33427</v>
      </c>
      <c r="Q1649" s="2">
        <v>1</v>
      </c>
      <c r="R1649" s="2">
        <v>0</v>
      </c>
      <c r="S1649" s="2">
        <v>7</v>
      </c>
      <c r="T1649" s="2" t="s">
        <v>31210</v>
      </c>
      <c r="V1649" s="26">
        <v>3</v>
      </c>
      <c r="W1649" s="26">
        <v>600</v>
      </c>
      <c r="X1649" s="26">
        <v>600</v>
      </c>
      <c r="Y1649" s="26" t="s">
        <v>31186</v>
      </c>
      <c r="AA1649" s="26">
        <v>1</v>
      </c>
    </row>
    <row r="1650" spans="1:27" ht="43.2" x14ac:dyDescent="0.3">
      <c r="A1650" t="s">
        <v>32385</v>
      </c>
      <c r="B1650" s="2" t="s">
        <v>19</v>
      </c>
      <c r="C1650" s="2" t="s">
        <v>2469</v>
      </c>
      <c r="D1650" s="2" t="s">
        <v>2472</v>
      </c>
      <c r="E1650" s="2" t="s">
        <v>2473</v>
      </c>
      <c r="F1650" s="2" t="s">
        <v>2989</v>
      </c>
      <c r="G1650" s="2" t="s">
        <v>3001</v>
      </c>
      <c r="H1650" s="3" t="s">
        <v>3002</v>
      </c>
      <c r="I1650" s="3" t="s">
        <v>2952</v>
      </c>
      <c r="K1650" s="26" t="s">
        <v>36</v>
      </c>
      <c r="O1650" s="7" t="s">
        <v>33426</v>
      </c>
      <c r="P1650" s="7" t="s">
        <v>33427</v>
      </c>
      <c r="Q1650" s="2">
        <v>2</v>
      </c>
      <c r="R1650" s="2">
        <v>0</v>
      </c>
      <c r="S1650" s="2">
        <v>7</v>
      </c>
      <c r="T1650" s="2" t="s">
        <v>31210</v>
      </c>
      <c r="V1650" s="26">
        <v>3</v>
      </c>
      <c r="W1650" s="26">
        <v>600</v>
      </c>
      <c r="X1650" s="26">
        <v>600</v>
      </c>
      <c r="Y1650" s="26" t="s">
        <v>31186</v>
      </c>
      <c r="AA1650" s="26">
        <v>1</v>
      </c>
    </row>
    <row r="1651" spans="1:27" ht="43.2" x14ac:dyDescent="0.3">
      <c r="A1651" t="s">
        <v>32385</v>
      </c>
      <c r="B1651" s="2" t="s">
        <v>19</v>
      </c>
      <c r="C1651" s="2" t="s">
        <v>2469</v>
      </c>
      <c r="D1651" s="2" t="s">
        <v>2472</v>
      </c>
      <c r="E1651" s="2" t="s">
        <v>2473</v>
      </c>
      <c r="F1651" s="2" t="s">
        <v>2989</v>
      </c>
      <c r="G1651" s="2" t="s">
        <v>3003</v>
      </c>
      <c r="H1651" s="3" t="s">
        <v>3004</v>
      </c>
      <c r="I1651" s="3" t="s">
        <v>2952</v>
      </c>
      <c r="K1651" s="26" t="s">
        <v>36</v>
      </c>
      <c r="O1651" s="7" t="s">
        <v>33426</v>
      </c>
      <c r="P1651" s="7" t="s">
        <v>33427</v>
      </c>
      <c r="Q1651" s="2">
        <v>3</v>
      </c>
      <c r="R1651" s="2">
        <v>0</v>
      </c>
      <c r="S1651" s="2">
        <v>7</v>
      </c>
      <c r="T1651" s="2" t="s">
        <v>31210</v>
      </c>
      <c r="V1651" s="26">
        <v>3</v>
      </c>
      <c r="W1651" s="26">
        <v>600</v>
      </c>
      <c r="X1651" s="26">
        <v>600</v>
      </c>
      <c r="Y1651" s="26" t="s">
        <v>31186</v>
      </c>
      <c r="AA1651" s="26">
        <v>1</v>
      </c>
    </row>
    <row r="1652" spans="1:27" ht="43.2" x14ac:dyDescent="0.3">
      <c r="A1652" t="s">
        <v>32385</v>
      </c>
      <c r="B1652" s="2" t="s">
        <v>19</v>
      </c>
      <c r="C1652" s="2" t="s">
        <v>2469</v>
      </c>
      <c r="D1652" s="2" t="s">
        <v>2472</v>
      </c>
      <c r="E1652" s="2" t="s">
        <v>2473</v>
      </c>
      <c r="F1652" s="2" t="s">
        <v>2989</v>
      </c>
      <c r="G1652" s="2" t="s">
        <v>3005</v>
      </c>
      <c r="H1652" s="3" t="s">
        <v>3006</v>
      </c>
      <c r="I1652" s="3" t="s">
        <v>2952</v>
      </c>
      <c r="K1652" s="26" t="s">
        <v>36</v>
      </c>
      <c r="O1652" s="7" t="s">
        <v>33426</v>
      </c>
      <c r="P1652" s="7" t="s">
        <v>33427</v>
      </c>
      <c r="Q1652" s="2">
        <v>4</v>
      </c>
      <c r="R1652" s="2">
        <v>0</v>
      </c>
      <c r="S1652" s="2">
        <v>7</v>
      </c>
      <c r="T1652" s="2" t="s">
        <v>31210</v>
      </c>
      <c r="V1652" s="26">
        <v>3</v>
      </c>
      <c r="W1652" s="26">
        <v>600</v>
      </c>
      <c r="X1652" s="26">
        <v>600</v>
      </c>
      <c r="Y1652" s="26" t="s">
        <v>31186</v>
      </c>
      <c r="AA1652" s="26">
        <v>1</v>
      </c>
    </row>
    <row r="1653" spans="1:27" ht="43.2" x14ac:dyDescent="0.3">
      <c r="A1653" t="s">
        <v>32385</v>
      </c>
      <c r="B1653" s="2" t="s">
        <v>19</v>
      </c>
      <c r="C1653" s="2" t="s">
        <v>2469</v>
      </c>
      <c r="D1653" s="2" t="s">
        <v>2472</v>
      </c>
      <c r="E1653" s="2" t="s">
        <v>2473</v>
      </c>
      <c r="F1653" s="2" t="s">
        <v>2989</v>
      </c>
      <c r="G1653" s="2" t="s">
        <v>3007</v>
      </c>
      <c r="H1653" s="3" t="s">
        <v>3008</v>
      </c>
      <c r="I1653" s="3" t="s">
        <v>2952</v>
      </c>
      <c r="K1653" s="26" t="s">
        <v>36</v>
      </c>
      <c r="O1653" s="7" t="s">
        <v>33426</v>
      </c>
      <c r="P1653" s="7" t="s">
        <v>33427</v>
      </c>
      <c r="Q1653" s="2">
        <v>1</v>
      </c>
      <c r="R1653" s="2">
        <v>0</v>
      </c>
      <c r="S1653" s="2">
        <v>7</v>
      </c>
      <c r="T1653" s="2" t="s">
        <v>31210</v>
      </c>
      <c r="V1653" s="26">
        <v>3</v>
      </c>
      <c r="W1653" s="26">
        <v>800</v>
      </c>
      <c r="X1653" s="26">
        <v>800</v>
      </c>
      <c r="Y1653" s="26" t="s">
        <v>31186</v>
      </c>
      <c r="AA1653" s="26">
        <v>1</v>
      </c>
    </row>
    <row r="1654" spans="1:27" ht="43.2" x14ac:dyDescent="0.3">
      <c r="A1654" t="s">
        <v>32385</v>
      </c>
      <c r="B1654" s="2" t="s">
        <v>19</v>
      </c>
      <c r="C1654" s="2" t="s">
        <v>2469</v>
      </c>
      <c r="D1654" s="2" t="s">
        <v>2472</v>
      </c>
      <c r="E1654" s="2" t="s">
        <v>2473</v>
      </c>
      <c r="F1654" s="2" t="s">
        <v>2989</v>
      </c>
      <c r="G1654" s="2" t="s">
        <v>3009</v>
      </c>
      <c r="H1654" s="3" t="s">
        <v>3010</v>
      </c>
      <c r="I1654" s="3" t="s">
        <v>2952</v>
      </c>
      <c r="J1654" s="3">
        <v>1</v>
      </c>
      <c r="K1654" s="26" t="s">
        <v>36</v>
      </c>
      <c r="O1654" s="7" t="s">
        <v>33426</v>
      </c>
      <c r="P1654" s="7" t="s">
        <v>33427</v>
      </c>
      <c r="Q1654" s="2">
        <v>2</v>
      </c>
      <c r="R1654" s="2">
        <v>0</v>
      </c>
      <c r="S1654" s="2">
        <v>7</v>
      </c>
      <c r="T1654" s="2" t="s">
        <v>31210</v>
      </c>
      <c r="V1654" s="26">
        <v>3</v>
      </c>
      <c r="W1654" s="26">
        <v>800</v>
      </c>
      <c r="X1654" s="26">
        <v>800</v>
      </c>
      <c r="Y1654" s="26" t="s">
        <v>31186</v>
      </c>
      <c r="AA1654" s="26">
        <v>1</v>
      </c>
    </row>
    <row r="1655" spans="1:27" ht="43.2" x14ac:dyDescent="0.3">
      <c r="A1655" t="s">
        <v>32385</v>
      </c>
      <c r="B1655" s="2" t="s">
        <v>19</v>
      </c>
      <c r="C1655" s="2" t="s">
        <v>2469</v>
      </c>
      <c r="D1655" s="2" t="s">
        <v>2472</v>
      </c>
      <c r="E1655" s="2" t="s">
        <v>2473</v>
      </c>
      <c r="F1655" s="2" t="s">
        <v>2989</v>
      </c>
      <c r="G1655" s="2" t="s">
        <v>3011</v>
      </c>
      <c r="H1655" s="3" t="s">
        <v>3012</v>
      </c>
      <c r="I1655" s="3" t="s">
        <v>2952</v>
      </c>
      <c r="K1655" s="26" t="s">
        <v>36</v>
      </c>
      <c r="O1655" s="7" t="s">
        <v>33426</v>
      </c>
      <c r="P1655" s="7" t="s">
        <v>33427</v>
      </c>
      <c r="Q1655" s="2">
        <v>3</v>
      </c>
      <c r="R1655" s="2">
        <v>0</v>
      </c>
      <c r="S1655" s="2">
        <v>7</v>
      </c>
      <c r="T1655" s="2" t="s">
        <v>31210</v>
      </c>
      <c r="V1655" s="26">
        <v>3</v>
      </c>
      <c r="W1655" s="26">
        <v>800</v>
      </c>
      <c r="X1655" s="26">
        <v>800</v>
      </c>
      <c r="Y1655" s="26" t="s">
        <v>31186</v>
      </c>
      <c r="AA1655" s="26">
        <v>1</v>
      </c>
    </row>
    <row r="1656" spans="1:27" ht="43.2" x14ac:dyDescent="0.3">
      <c r="A1656" t="s">
        <v>32385</v>
      </c>
      <c r="B1656" s="2" t="s">
        <v>19</v>
      </c>
      <c r="C1656" s="2" t="s">
        <v>2469</v>
      </c>
      <c r="D1656" s="2" t="s">
        <v>2472</v>
      </c>
      <c r="E1656" s="2" t="s">
        <v>2473</v>
      </c>
      <c r="F1656" s="2" t="s">
        <v>2989</v>
      </c>
      <c r="G1656" s="2" t="s">
        <v>3013</v>
      </c>
      <c r="H1656" s="3" t="s">
        <v>3014</v>
      </c>
      <c r="I1656" s="3" t="s">
        <v>2952</v>
      </c>
      <c r="K1656" s="26" t="s">
        <v>36</v>
      </c>
      <c r="O1656" s="7" t="s">
        <v>33426</v>
      </c>
      <c r="P1656" s="7" t="s">
        <v>33427</v>
      </c>
      <c r="Q1656" s="2">
        <v>4</v>
      </c>
      <c r="R1656" s="2">
        <v>0</v>
      </c>
      <c r="S1656" s="2">
        <v>7</v>
      </c>
      <c r="T1656" s="2" t="s">
        <v>31210</v>
      </c>
      <c r="V1656" s="26">
        <v>3</v>
      </c>
      <c r="W1656" s="26">
        <v>800</v>
      </c>
      <c r="X1656" s="26">
        <v>800</v>
      </c>
      <c r="Y1656" s="26" t="s">
        <v>31186</v>
      </c>
      <c r="AA1656" s="26">
        <v>1</v>
      </c>
    </row>
    <row r="1657" spans="1:27" x14ac:dyDescent="0.3">
      <c r="L1657" s="163" t="s">
        <v>0</v>
      </c>
      <c r="M1657" s="163"/>
      <c r="N1657" s="163"/>
      <c r="O1657" s="163" t="s">
        <v>1</v>
      </c>
      <c r="P1657" s="163"/>
    </row>
    <row r="1658" spans="1:27" ht="43.2" x14ac:dyDescent="0.3">
      <c r="B1658" s="2" t="s">
        <v>19</v>
      </c>
      <c r="C1658" s="2" t="s">
        <v>2469</v>
      </c>
      <c r="D1658" s="2" t="s">
        <v>2472</v>
      </c>
      <c r="E1658" s="2" t="s">
        <v>2473</v>
      </c>
      <c r="F1658" s="2" t="s">
        <v>3015</v>
      </c>
      <c r="H1658" s="3" t="s">
        <v>3016</v>
      </c>
      <c r="L1658" s="35" t="s">
        <v>12</v>
      </c>
      <c r="M1658" s="35" t="s">
        <v>13</v>
      </c>
      <c r="N1658" s="35" t="s">
        <v>14</v>
      </c>
      <c r="O1658" s="35" t="s">
        <v>32311</v>
      </c>
      <c r="P1658" s="35" t="s">
        <v>31195</v>
      </c>
    </row>
    <row r="1659" spans="1:27" ht="43.2" x14ac:dyDescent="0.3">
      <c r="B1659" s="4" t="s">
        <v>19</v>
      </c>
      <c r="C1659" s="4" t="s">
        <v>2469</v>
      </c>
      <c r="D1659" s="4" t="s">
        <v>2472</v>
      </c>
      <c r="E1659" s="4" t="s">
        <v>2473</v>
      </c>
      <c r="F1659" s="4" t="s">
        <v>3015</v>
      </c>
      <c r="G1659" s="4" t="s">
        <v>3017</v>
      </c>
      <c r="H1659" s="5" t="s">
        <v>3018</v>
      </c>
      <c r="I1659" s="5" t="s">
        <v>3019</v>
      </c>
    </row>
    <row r="1660" spans="1:27" ht="43.2" x14ac:dyDescent="0.3">
      <c r="B1660" s="4" t="s">
        <v>19</v>
      </c>
      <c r="C1660" s="4" t="s">
        <v>2469</v>
      </c>
      <c r="D1660" s="4" t="s">
        <v>2472</v>
      </c>
      <c r="E1660" s="4" t="s">
        <v>2473</v>
      </c>
      <c r="F1660" s="4" t="s">
        <v>3015</v>
      </c>
      <c r="G1660" s="4" t="s">
        <v>3020</v>
      </c>
      <c r="H1660" s="5" t="s">
        <v>3021</v>
      </c>
      <c r="I1660" s="5" t="s">
        <v>3019</v>
      </c>
    </row>
    <row r="1661" spans="1:27" ht="43.2" x14ac:dyDescent="0.3">
      <c r="B1661" s="4" t="s">
        <v>19</v>
      </c>
      <c r="C1661" s="4" t="s">
        <v>2469</v>
      </c>
      <c r="D1661" s="4" t="s">
        <v>2472</v>
      </c>
      <c r="E1661" s="4" t="s">
        <v>2473</v>
      </c>
      <c r="F1661" s="4" t="s">
        <v>3015</v>
      </c>
      <c r="G1661" s="4" t="s">
        <v>3022</v>
      </c>
      <c r="H1661" s="5" t="s">
        <v>3023</v>
      </c>
      <c r="I1661" s="5" t="s">
        <v>3019</v>
      </c>
    </row>
    <row r="1662" spans="1:27" ht="43.2" x14ac:dyDescent="0.3">
      <c r="B1662" s="4" t="s">
        <v>19</v>
      </c>
      <c r="C1662" s="4" t="s">
        <v>2469</v>
      </c>
      <c r="D1662" s="4" t="s">
        <v>2472</v>
      </c>
      <c r="E1662" s="4" t="s">
        <v>2473</v>
      </c>
      <c r="F1662" s="4" t="s">
        <v>3015</v>
      </c>
      <c r="G1662" s="4" t="s">
        <v>3024</v>
      </c>
      <c r="H1662" s="5" t="s">
        <v>3025</v>
      </c>
      <c r="I1662" s="5" t="s">
        <v>3019</v>
      </c>
    </row>
    <row r="1663" spans="1:27" ht="15" customHeight="1" x14ac:dyDescent="0.3">
      <c r="L1663" s="163" t="s">
        <v>0</v>
      </c>
      <c r="M1663" s="163"/>
      <c r="N1663" s="163"/>
      <c r="O1663" s="168" t="s">
        <v>1</v>
      </c>
      <c r="P1663" s="169"/>
      <c r="Q1663" s="169"/>
      <c r="R1663" s="165" t="s">
        <v>31320</v>
      </c>
      <c r="S1663" s="166"/>
      <c r="T1663" s="166"/>
      <c r="U1663" s="166"/>
      <c r="V1663" s="167"/>
    </row>
    <row r="1664" spans="1:27" ht="43.2" x14ac:dyDescent="0.3">
      <c r="B1664" s="2" t="s">
        <v>19</v>
      </c>
      <c r="C1664" s="2" t="s">
        <v>2469</v>
      </c>
      <c r="D1664" s="2" t="s">
        <v>2472</v>
      </c>
      <c r="E1664" s="2" t="s">
        <v>2473</v>
      </c>
      <c r="F1664" s="2" t="s">
        <v>3026</v>
      </c>
      <c r="H1664" s="3" t="s">
        <v>3027</v>
      </c>
      <c r="L1664" s="35" t="s">
        <v>12</v>
      </c>
      <c r="M1664" s="35" t="s">
        <v>13</v>
      </c>
      <c r="N1664" s="35" t="s">
        <v>14</v>
      </c>
      <c r="O1664" s="102" t="s">
        <v>31196</v>
      </c>
      <c r="P1664" s="102" t="s">
        <v>32311</v>
      </c>
      <c r="Q1664" s="104" t="s">
        <v>31195</v>
      </c>
      <c r="R1664" s="50" t="s">
        <v>32319</v>
      </c>
      <c r="S1664" s="51" t="s">
        <v>32320</v>
      </c>
      <c r="T1664" s="51" t="s">
        <v>17</v>
      </c>
      <c r="U1664" s="51" t="s">
        <v>18</v>
      </c>
      <c r="V1664" s="51" t="s">
        <v>31184</v>
      </c>
    </row>
    <row r="1665" spans="1:22" ht="43.2" x14ac:dyDescent="0.3">
      <c r="A1665" t="s">
        <v>32385</v>
      </c>
      <c r="B1665" s="2" t="s">
        <v>19</v>
      </c>
      <c r="C1665" s="2" t="s">
        <v>2469</v>
      </c>
      <c r="D1665" s="2" t="s">
        <v>2472</v>
      </c>
      <c r="E1665" s="2" t="s">
        <v>2473</v>
      </c>
      <c r="F1665" s="2" t="s">
        <v>3026</v>
      </c>
      <c r="G1665" s="2" t="s">
        <v>3028</v>
      </c>
      <c r="H1665" s="3" t="s">
        <v>3029</v>
      </c>
      <c r="I1665" s="3" t="s">
        <v>2952</v>
      </c>
      <c r="K1665" s="26" t="s">
        <v>36</v>
      </c>
      <c r="O1665" s="7" t="s">
        <v>33428</v>
      </c>
      <c r="P1665" s="7" t="s">
        <v>33429</v>
      </c>
      <c r="Q1665" s="2" t="s">
        <v>31200</v>
      </c>
      <c r="R1665" s="2">
        <v>400</v>
      </c>
      <c r="S1665" s="2">
        <v>400</v>
      </c>
      <c r="T1665" s="2" t="s">
        <v>31186</v>
      </c>
      <c r="V1665" s="26">
        <v>1</v>
      </c>
    </row>
    <row r="1666" spans="1:22" ht="43.2" x14ac:dyDescent="0.3">
      <c r="A1666" t="s">
        <v>32385</v>
      </c>
      <c r="B1666" s="2" t="s">
        <v>19</v>
      </c>
      <c r="C1666" s="2" t="s">
        <v>2469</v>
      </c>
      <c r="D1666" s="2" t="s">
        <v>2472</v>
      </c>
      <c r="E1666" s="2" t="s">
        <v>2473</v>
      </c>
      <c r="F1666" s="2" t="s">
        <v>3026</v>
      </c>
      <c r="G1666" s="2" t="s">
        <v>3030</v>
      </c>
      <c r="H1666" s="3" t="s">
        <v>3031</v>
      </c>
      <c r="I1666" s="3" t="s">
        <v>2952</v>
      </c>
      <c r="K1666" s="26" t="s">
        <v>36</v>
      </c>
      <c r="O1666" s="7" t="s">
        <v>33428</v>
      </c>
      <c r="P1666" s="7" t="s">
        <v>33429</v>
      </c>
      <c r="Q1666" s="2" t="s">
        <v>31200</v>
      </c>
      <c r="R1666" s="2">
        <v>600</v>
      </c>
      <c r="S1666" s="2">
        <v>600</v>
      </c>
      <c r="T1666" s="2" t="s">
        <v>31186</v>
      </c>
      <c r="V1666" s="26">
        <v>1</v>
      </c>
    </row>
    <row r="1667" spans="1:22" ht="43.2" x14ac:dyDescent="0.3">
      <c r="A1667" t="s">
        <v>32385</v>
      </c>
      <c r="B1667" s="2" t="s">
        <v>19</v>
      </c>
      <c r="C1667" s="2" t="s">
        <v>2469</v>
      </c>
      <c r="D1667" s="2" t="s">
        <v>2472</v>
      </c>
      <c r="E1667" s="2" t="s">
        <v>2473</v>
      </c>
      <c r="F1667" s="2" t="s">
        <v>3026</v>
      </c>
      <c r="G1667" s="2" t="s">
        <v>3032</v>
      </c>
      <c r="H1667" s="3" t="s">
        <v>3033</v>
      </c>
      <c r="I1667" s="3" t="s">
        <v>2952</v>
      </c>
      <c r="K1667" s="26" t="s">
        <v>36</v>
      </c>
      <c r="O1667" s="7" t="s">
        <v>33428</v>
      </c>
      <c r="P1667" s="7" t="s">
        <v>33429</v>
      </c>
      <c r="Q1667" s="2" t="s">
        <v>31200</v>
      </c>
      <c r="R1667" s="2">
        <v>800</v>
      </c>
      <c r="S1667" s="2">
        <v>800</v>
      </c>
      <c r="T1667" s="2" t="s">
        <v>31186</v>
      </c>
      <c r="V1667" s="26">
        <v>1</v>
      </c>
    </row>
    <row r="1668" spans="1:22" ht="43.2" x14ac:dyDescent="0.3">
      <c r="A1668" t="s">
        <v>32385</v>
      </c>
      <c r="B1668" s="2" t="s">
        <v>19</v>
      </c>
      <c r="C1668" s="2" t="s">
        <v>2469</v>
      </c>
      <c r="D1668" s="2" t="s">
        <v>2472</v>
      </c>
      <c r="E1668" s="2" t="s">
        <v>2473</v>
      </c>
      <c r="F1668" s="2" t="s">
        <v>3026</v>
      </c>
      <c r="G1668" s="2" t="s">
        <v>3034</v>
      </c>
      <c r="H1668" s="3" t="s">
        <v>3035</v>
      </c>
      <c r="I1668" s="3" t="s">
        <v>2952</v>
      </c>
      <c r="K1668" s="26" t="s">
        <v>36</v>
      </c>
      <c r="O1668" s="7" t="s">
        <v>33428</v>
      </c>
      <c r="P1668" s="7" t="s">
        <v>33429</v>
      </c>
      <c r="Q1668" s="2" t="s">
        <v>33430</v>
      </c>
      <c r="R1668" s="2">
        <v>400</v>
      </c>
      <c r="S1668" s="2">
        <v>400</v>
      </c>
      <c r="T1668" s="2" t="s">
        <v>31186</v>
      </c>
      <c r="V1668" s="26">
        <v>1</v>
      </c>
    </row>
    <row r="1669" spans="1:22" ht="43.2" x14ac:dyDescent="0.3">
      <c r="A1669" t="s">
        <v>32385</v>
      </c>
      <c r="B1669" s="2" t="s">
        <v>19</v>
      </c>
      <c r="C1669" s="2" t="s">
        <v>2469</v>
      </c>
      <c r="D1669" s="2" t="s">
        <v>2472</v>
      </c>
      <c r="E1669" s="2" t="s">
        <v>2473</v>
      </c>
      <c r="F1669" s="2" t="s">
        <v>3026</v>
      </c>
      <c r="G1669" s="2" t="s">
        <v>3036</v>
      </c>
      <c r="H1669" s="3" t="s">
        <v>3037</v>
      </c>
      <c r="I1669" s="3" t="s">
        <v>2952</v>
      </c>
      <c r="J1669" s="3">
        <v>1</v>
      </c>
      <c r="K1669" s="26" t="s">
        <v>36</v>
      </c>
      <c r="O1669" s="7" t="s">
        <v>33428</v>
      </c>
      <c r="P1669" s="7" t="s">
        <v>33429</v>
      </c>
      <c r="Q1669" s="2" t="s">
        <v>33430</v>
      </c>
      <c r="R1669" s="2">
        <v>600</v>
      </c>
      <c r="S1669" s="2">
        <v>600</v>
      </c>
      <c r="T1669" s="2" t="s">
        <v>31186</v>
      </c>
      <c r="V1669" s="26">
        <v>1</v>
      </c>
    </row>
    <row r="1670" spans="1:22" ht="43.2" x14ac:dyDescent="0.3">
      <c r="A1670" t="s">
        <v>32385</v>
      </c>
      <c r="B1670" s="2" t="s">
        <v>19</v>
      </c>
      <c r="C1670" s="2" t="s">
        <v>2469</v>
      </c>
      <c r="D1670" s="2" t="s">
        <v>2472</v>
      </c>
      <c r="E1670" s="2" t="s">
        <v>2473</v>
      </c>
      <c r="F1670" s="2" t="s">
        <v>3026</v>
      </c>
      <c r="G1670" s="2" t="s">
        <v>3038</v>
      </c>
      <c r="H1670" s="3" t="s">
        <v>3039</v>
      </c>
      <c r="I1670" s="3" t="s">
        <v>2952</v>
      </c>
      <c r="K1670" s="26" t="s">
        <v>36</v>
      </c>
      <c r="O1670" s="7" t="s">
        <v>33428</v>
      </c>
      <c r="P1670" s="7" t="s">
        <v>33429</v>
      </c>
      <c r="Q1670" s="2" t="s">
        <v>33430</v>
      </c>
      <c r="R1670" s="2">
        <v>800</v>
      </c>
      <c r="S1670" s="2">
        <v>800</v>
      </c>
      <c r="T1670" s="2" t="s">
        <v>31186</v>
      </c>
      <c r="V1670" s="26">
        <v>1</v>
      </c>
    </row>
    <row r="1671" spans="1:22" ht="43.2" x14ac:dyDescent="0.3">
      <c r="A1671" t="s">
        <v>32385</v>
      </c>
      <c r="B1671" s="2" t="s">
        <v>19</v>
      </c>
      <c r="C1671" s="2" t="s">
        <v>2469</v>
      </c>
      <c r="D1671" s="2" t="s">
        <v>2472</v>
      </c>
      <c r="E1671" s="2" t="s">
        <v>2473</v>
      </c>
      <c r="F1671" s="2" t="s">
        <v>3026</v>
      </c>
      <c r="G1671" s="2" t="s">
        <v>3040</v>
      </c>
      <c r="H1671" s="3" t="s">
        <v>3041</v>
      </c>
      <c r="I1671" s="3" t="s">
        <v>2952</v>
      </c>
      <c r="K1671" s="26" t="s">
        <v>36</v>
      </c>
      <c r="O1671" s="7" t="s">
        <v>33428</v>
      </c>
      <c r="P1671" s="7" t="s">
        <v>33429</v>
      </c>
      <c r="Q1671" s="2" t="s">
        <v>33431</v>
      </c>
      <c r="R1671" s="2">
        <v>400</v>
      </c>
      <c r="S1671" s="2">
        <v>400</v>
      </c>
      <c r="T1671" s="2" t="s">
        <v>31186</v>
      </c>
      <c r="V1671" s="26">
        <v>1</v>
      </c>
    </row>
    <row r="1672" spans="1:22" ht="43.2" x14ac:dyDescent="0.3">
      <c r="A1672" t="s">
        <v>32385</v>
      </c>
      <c r="B1672" s="2" t="s">
        <v>19</v>
      </c>
      <c r="C1672" s="2" t="s">
        <v>2469</v>
      </c>
      <c r="D1672" s="2" t="s">
        <v>2472</v>
      </c>
      <c r="E1672" s="2" t="s">
        <v>2473</v>
      </c>
      <c r="F1672" s="2" t="s">
        <v>3026</v>
      </c>
      <c r="G1672" s="2" t="s">
        <v>3042</v>
      </c>
      <c r="H1672" s="3" t="s">
        <v>3043</v>
      </c>
      <c r="I1672" s="3" t="s">
        <v>2952</v>
      </c>
      <c r="K1672" s="26" t="s">
        <v>36</v>
      </c>
      <c r="O1672" s="7" t="s">
        <v>33428</v>
      </c>
      <c r="P1672" s="7" t="s">
        <v>33429</v>
      </c>
      <c r="Q1672" s="2" t="s">
        <v>33431</v>
      </c>
      <c r="R1672" s="2">
        <v>600</v>
      </c>
      <c r="S1672" s="2">
        <v>600</v>
      </c>
      <c r="T1672" s="2" t="s">
        <v>31186</v>
      </c>
      <c r="V1672" s="26">
        <v>1</v>
      </c>
    </row>
    <row r="1673" spans="1:22" ht="43.2" x14ac:dyDescent="0.3">
      <c r="A1673" t="s">
        <v>32385</v>
      </c>
      <c r="B1673" s="2" t="s">
        <v>19</v>
      </c>
      <c r="C1673" s="2" t="s">
        <v>2469</v>
      </c>
      <c r="D1673" s="2" t="s">
        <v>2472</v>
      </c>
      <c r="E1673" s="2" t="s">
        <v>2473</v>
      </c>
      <c r="F1673" s="2" t="s">
        <v>3026</v>
      </c>
      <c r="G1673" s="2" t="s">
        <v>3044</v>
      </c>
      <c r="H1673" s="3" t="s">
        <v>3045</v>
      </c>
      <c r="I1673" s="3" t="s">
        <v>2952</v>
      </c>
      <c r="K1673" s="26" t="s">
        <v>36</v>
      </c>
      <c r="O1673" s="7" t="s">
        <v>33428</v>
      </c>
      <c r="P1673" s="7" t="s">
        <v>33429</v>
      </c>
      <c r="Q1673" s="2" t="s">
        <v>33431</v>
      </c>
      <c r="R1673" s="2">
        <v>800</v>
      </c>
      <c r="S1673" s="2">
        <v>800</v>
      </c>
      <c r="T1673" s="2" t="s">
        <v>31186</v>
      </c>
      <c r="V1673" s="26">
        <v>1</v>
      </c>
    </row>
    <row r="1674" spans="1:22" x14ac:dyDescent="0.3">
      <c r="L1674" s="163" t="s">
        <v>0</v>
      </c>
      <c r="M1674" s="163"/>
      <c r="N1674" s="163"/>
      <c r="O1674" s="163" t="s">
        <v>1</v>
      </c>
      <c r="P1674" s="163"/>
    </row>
    <row r="1675" spans="1:22" ht="43.2" x14ac:dyDescent="0.3">
      <c r="B1675" s="2" t="s">
        <v>19</v>
      </c>
      <c r="C1675" s="2" t="s">
        <v>2469</v>
      </c>
      <c r="D1675" s="2" t="s">
        <v>2472</v>
      </c>
      <c r="E1675" s="2" t="s">
        <v>2473</v>
      </c>
      <c r="F1675" s="2" t="s">
        <v>3046</v>
      </c>
      <c r="H1675" s="3" t="s">
        <v>3047</v>
      </c>
      <c r="L1675" s="35" t="s">
        <v>12</v>
      </c>
      <c r="M1675" s="35" t="s">
        <v>13</v>
      </c>
      <c r="N1675" s="35" t="s">
        <v>14</v>
      </c>
      <c r="O1675" s="35" t="s">
        <v>32311</v>
      </c>
      <c r="P1675" s="35" t="s">
        <v>31195</v>
      </c>
    </row>
    <row r="1676" spans="1:22" ht="57.6" x14ac:dyDescent="0.3">
      <c r="B1676" s="4" t="s">
        <v>19</v>
      </c>
      <c r="C1676" s="4" t="s">
        <v>2469</v>
      </c>
      <c r="D1676" s="4" t="s">
        <v>2472</v>
      </c>
      <c r="E1676" s="4" t="s">
        <v>2473</v>
      </c>
      <c r="F1676" s="4" t="s">
        <v>3046</v>
      </c>
      <c r="G1676" s="4" t="s">
        <v>3048</v>
      </c>
      <c r="H1676" s="5" t="s">
        <v>3049</v>
      </c>
      <c r="I1676" s="5" t="s">
        <v>3050</v>
      </c>
    </row>
    <row r="1677" spans="1:22" ht="57.6" x14ac:dyDescent="0.3">
      <c r="B1677" s="4" t="s">
        <v>19</v>
      </c>
      <c r="C1677" s="4" t="s">
        <v>2469</v>
      </c>
      <c r="D1677" s="4" t="s">
        <v>2472</v>
      </c>
      <c r="E1677" s="4" t="s">
        <v>2473</v>
      </c>
      <c r="F1677" s="4" t="s">
        <v>3046</v>
      </c>
      <c r="G1677" s="4" t="s">
        <v>3051</v>
      </c>
      <c r="H1677" s="5" t="s">
        <v>3052</v>
      </c>
      <c r="I1677" s="5" t="s">
        <v>3050</v>
      </c>
    </row>
    <row r="1678" spans="1:22" ht="57.6" x14ac:dyDescent="0.3">
      <c r="B1678" s="4" t="s">
        <v>19</v>
      </c>
      <c r="C1678" s="4" t="s">
        <v>2469</v>
      </c>
      <c r="D1678" s="4" t="s">
        <v>2472</v>
      </c>
      <c r="E1678" s="4" t="s">
        <v>2473</v>
      </c>
      <c r="F1678" s="4" t="s">
        <v>3046</v>
      </c>
      <c r="G1678" s="4" t="s">
        <v>3053</v>
      </c>
      <c r="H1678" s="5" t="s">
        <v>3054</v>
      </c>
      <c r="I1678" s="5" t="s">
        <v>3050</v>
      </c>
    </row>
    <row r="1679" spans="1:22" ht="57.6" x14ac:dyDescent="0.3">
      <c r="B1679" s="4" t="s">
        <v>19</v>
      </c>
      <c r="C1679" s="4" t="s">
        <v>2469</v>
      </c>
      <c r="D1679" s="4" t="s">
        <v>2472</v>
      </c>
      <c r="E1679" s="4" t="s">
        <v>2473</v>
      </c>
      <c r="F1679" s="4" t="s">
        <v>3046</v>
      </c>
      <c r="G1679" s="4" t="s">
        <v>3055</v>
      </c>
      <c r="H1679" s="5" t="s">
        <v>3056</v>
      </c>
      <c r="I1679" s="5" t="s">
        <v>3050</v>
      </c>
    </row>
    <row r="1680" spans="1:22" ht="57.6" x14ac:dyDescent="0.3">
      <c r="B1680" s="4" t="s">
        <v>19</v>
      </c>
      <c r="C1680" s="4" t="s">
        <v>2469</v>
      </c>
      <c r="D1680" s="4" t="s">
        <v>2472</v>
      </c>
      <c r="E1680" s="4" t="s">
        <v>2473</v>
      </c>
      <c r="F1680" s="4" t="s">
        <v>3046</v>
      </c>
      <c r="G1680" s="4" t="s">
        <v>3057</v>
      </c>
      <c r="H1680" s="5" t="s">
        <v>3058</v>
      </c>
      <c r="I1680" s="5" t="s">
        <v>3050</v>
      </c>
    </row>
    <row r="1681" spans="1:22" ht="15" customHeight="1" x14ac:dyDescent="0.3">
      <c r="L1681" s="163" t="s">
        <v>0</v>
      </c>
      <c r="M1681" s="163"/>
      <c r="N1681" s="163"/>
      <c r="O1681" s="168" t="s">
        <v>1</v>
      </c>
      <c r="P1681" s="169"/>
      <c r="Q1681" s="169"/>
      <c r="R1681" s="165" t="s">
        <v>32410</v>
      </c>
      <c r="S1681" s="166"/>
      <c r="T1681" s="166"/>
      <c r="U1681" s="166"/>
      <c r="V1681" s="167"/>
    </row>
    <row r="1682" spans="1:22" ht="43.2" x14ac:dyDescent="0.3">
      <c r="B1682" s="2" t="s">
        <v>19</v>
      </c>
      <c r="C1682" s="2" t="s">
        <v>2469</v>
      </c>
      <c r="D1682" s="2" t="s">
        <v>2472</v>
      </c>
      <c r="E1682" s="2" t="s">
        <v>2473</v>
      </c>
      <c r="F1682" s="2" t="s">
        <v>3059</v>
      </c>
      <c r="H1682" s="3" t="s">
        <v>3060</v>
      </c>
      <c r="L1682" s="35" t="s">
        <v>12</v>
      </c>
      <c r="M1682" s="35" t="s">
        <v>13</v>
      </c>
      <c r="N1682" s="35" t="s">
        <v>14</v>
      </c>
      <c r="O1682" s="102" t="s">
        <v>31196</v>
      </c>
      <c r="P1682" s="102" t="s">
        <v>32311</v>
      </c>
      <c r="Q1682" s="104" t="s">
        <v>31195</v>
      </c>
      <c r="R1682" s="50" t="s">
        <v>32319</v>
      </c>
      <c r="S1682" s="51" t="s">
        <v>32320</v>
      </c>
      <c r="T1682" s="51" t="s">
        <v>17</v>
      </c>
      <c r="U1682" s="51" t="s">
        <v>18</v>
      </c>
      <c r="V1682" s="51" t="s">
        <v>31184</v>
      </c>
    </row>
    <row r="1683" spans="1:22" x14ac:dyDescent="0.3">
      <c r="A1683" t="s">
        <v>32385</v>
      </c>
      <c r="B1683" s="2" t="s">
        <v>19</v>
      </c>
      <c r="C1683" s="2" t="s">
        <v>2469</v>
      </c>
      <c r="D1683" s="2" t="s">
        <v>2472</v>
      </c>
      <c r="E1683" s="2" t="s">
        <v>2473</v>
      </c>
      <c r="F1683" s="2" t="s">
        <v>3059</v>
      </c>
      <c r="G1683" s="2" t="s">
        <v>3061</v>
      </c>
      <c r="H1683" s="3" t="s">
        <v>3062</v>
      </c>
      <c r="I1683" s="3" t="s">
        <v>2555</v>
      </c>
      <c r="K1683" s="26" t="s">
        <v>36</v>
      </c>
      <c r="O1683" s="7" t="s">
        <v>33432</v>
      </c>
      <c r="P1683" s="7" t="s">
        <v>33412</v>
      </c>
      <c r="Q1683" s="2" t="s">
        <v>31204</v>
      </c>
      <c r="R1683" s="2">
        <v>0</v>
      </c>
      <c r="S1683" s="2">
        <v>6</v>
      </c>
      <c r="T1683" s="2" t="s">
        <v>31210</v>
      </c>
      <c r="V1683" s="26">
        <v>3</v>
      </c>
    </row>
    <row r="1684" spans="1:22" x14ac:dyDescent="0.3">
      <c r="A1684" t="s">
        <v>32385</v>
      </c>
      <c r="B1684" s="2" t="s">
        <v>19</v>
      </c>
      <c r="C1684" s="2" t="s">
        <v>2469</v>
      </c>
      <c r="D1684" s="2" t="s">
        <v>2472</v>
      </c>
      <c r="E1684" s="2" t="s">
        <v>2473</v>
      </c>
      <c r="F1684" s="2" t="s">
        <v>3059</v>
      </c>
      <c r="G1684" s="2" t="s">
        <v>3063</v>
      </c>
      <c r="H1684" s="3" t="s">
        <v>3064</v>
      </c>
      <c r="I1684" s="3" t="s">
        <v>2555</v>
      </c>
      <c r="J1684" s="3">
        <v>10</v>
      </c>
      <c r="K1684" s="2" t="s">
        <v>36</v>
      </c>
      <c r="O1684" s="7" t="s">
        <v>33432</v>
      </c>
      <c r="P1684" s="7" t="s">
        <v>33412</v>
      </c>
      <c r="Q1684" s="2" t="s">
        <v>31204</v>
      </c>
      <c r="R1684" s="2">
        <v>6</v>
      </c>
      <c r="S1684" s="2">
        <v>8</v>
      </c>
      <c r="T1684" s="2" t="s">
        <v>31210</v>
      </c>
      <c r="V1684" s="26">
        <v>3</v>
      </c>
    </row>
    <row r="1685" spans="1:22" x14ac:dyDescent="0.3">
      <c r="A1685" t="s">
        <v>32385</v>
      </c>
      <c r="B1685" s="2" t="s">
        <v>19</v>
      </c>
      <c r="C1685" s="2" t="s">
        <v>2469</v>
      </c>
      <c r="D1685" s="2" t="s">
        <v>2472</v>
      </c>
      <c r="E1685" s="2" t="s">
        <v>2473</v>
      </c>
      <c r="F1685" s="2" t="s">
        <v>3059</v>
      </c>
      <c r="G1685" s="2" t="s">
        <v>3065</v>
      </c>
      <c r="H1685" s="3" t="s">
        <v>3066</v>
      </c>
      <c r="I1685" s="3" t="s">
        <v>2555</v>
      </c>
      <c r="J1685" s="3">
        <v>26</v>
      </c>
      <c r="K1685" s="2" t="s">
        <v>36</v>
      </c>
      <c r="O1685" s="7" t="s">
        <v>33432</v>
      </c>
      <c r="P1685" s="7" t="s">
        <v>33412</v>
      </c>
      <c r="Q1685" s="2" t="s">
        <v>31204</v>
      </c>
      <c r="R1685" s="2">
        <v>8</v>
      </c>
      <c r="S1685" s="2">
        <v>121</v>
      </c>
      <c r="T1685" s="2" t="s">
        <v>31210</v>
      </c>
      <c r="V1685" s="26">
        <v>3</v>
      </c>
    </row>
    <row r="1686" spans="1:22" x14ac:dyDescent="0.3">
      <c r="A1686" t="s">
        <v>32385</v>
      </c>
      <c r="B1686" s="2" t="s">
        <v>19</v>
      </c>
      <c r="C1686" s="2" t="s">
        <v>2469</v>
      </c>
      <c r="D1686" s="2" t="s">
        <v>2472</v>
      </c>
      <c r="E1686" s="2" t="s">
        <v>2473</v>
      </c>
      <c r="F1686" s="2" t="s">
        <v>3059</v>
      </c>
      <c r="G1686" s="2" t="s">
        <v>3067</v>
      </c>
      <c r="H1686" s="3" t="s">
        <v>3068</v>
      </c>
      <c r="I1686" s="3" t="s">
        <v>2555</v>
      </c>
      <c r="J1686" s="3">
        <v>13</v>
      </c>
      <c r="K1686" s="2" t="s">
        <v>36</v>
      </c>
      <c r="O1686" s="7" t="s">
        <v>33432</v>
      </c>
      <c r="P1686" s="7" t="s">
        <v>33412</v>
      </c>
      <c r="Q1686" s="2" t="s">
        <v>31204</v>
      </c>
      <c r="R1686" s="2">
        <v>12</v>
      </c>
      <c r="S1686" s="2">
        <v>20</v>
      </c>
      <c r="T1686" s="2" t="s">
        <v>31210</v>
      </c>
      <c r="V1686" s="26">
        <v>3</v>
      </c>
    </row>
    <row r="1687" spans="1:22" x14ac:dyDescent="0.3">
      <c r="L1687" s="163" t="s">
        <v>0</v>
      </c>
      <c r="M1687" s="163"/>
      <c r="N1687" s="163"/>
      <c r="O1687" s="163" t="s">
        <v>1</v>
      </c>
      <c r="P1687" s="163"/>
    </row>
    <row r="1688" spans="1:22" ht="43.2" x14ac:dyDescent="0.3">
      <c r="B1688" s="2" t="s">
        <v>19</v>
      </c>
      <c r="C1688" s="2" t="s">
        <v>2469</v>
      </c>
      <c r="D1688" s="2" t="s">
        <v>2472</v>
      </c>
      <c r="E1688" s="2" t="s">
        <v>2473</v>
      </c>
      <c r="F1688" s="2" t="s">
        <v>3069</v>
      </c>
      <c r="H1688" s="3" t="s">
        <v>3070</v>
      </c>
      <c r="L1688" s="35" t="s">
        <v>12</v>
      </c>
      <c r="M1688" s="35" t="s">
        <v>13</v>
      </c>
      <c r="N1688" s="35" t="s">
        <v>14</v>
      </c>
      <c r="O1688" s="102" t="s">
        <v>31196</v>
      </c>
      <c r="P1688" s="35" t="s">
        <v>31195</v>
      </c>
    </row>
    <row r="1689" spans="1:22" ht="28.8" x14ac:dyDescent="0.3">
      <c r="A1689" t="s">
        <v>32385</v>
      </c>
      <c r="B1689" s="2" t="s">
        <v>19</v>
      </c>
      <c r="C1689" s="2" t="s">
        <v>2469</v>
      </c>
      <c r="D1689" s="2" t="s">
        <v>2472</v>
      </c>
      <c r="E1689" s="2" t="s">
        <v>2473</v>
      </c>
      <c r="F1689" s="2" t="s">
        <v>3069</v>
      </c>
      <c r="G1689" s="2" t="s">
        <v>3071</v>
      </c>
      <c r="H1689" s="6" t="s">
        <v>3072</v>
      </c>
      <c r="I1689" s="3" t="s">
        <v>2555</v>
      </c>
      <c r="J1689" s="3">
        <v>143</v>
      </c>
      <c r="K1689" s="2" t="s">
        <v>36</v>
      </c>
      <c r="O1689" s="7" t="s">
        <v>3072</v>
      </c>
    </row>
    <row r="1690" spans="1:22" x14ac:dyDescent="0.3">
      <c r="L1690" s="163" t="s">
        <v>0</v>
      </c>
      <c r="M1690" s="163"/>
      <c r="N1690" s="163"/>
      <c r="O1690" s="163" t="s">
        <v>1</v>
      </c>
      <c r="P1690" s="163"/>
    </row>
    <row r="1691" spans="1:22" ht="43.2" x14ac:dyDescent="0.3">
      <c r="B1691" s="2" t="s">
        <v>19</v>
      </c>
      <c r="C1691" s="2" t="s">
        <v>2469</v>
      </c>
      <c r="D1691" s="2" t="s">
        <v>2472</v>
      </c>
      <c r="E1691" s="2" t="s">
        <v>2473</v>
      </c>
      <c r="F1691" s="2" t="s">
        <v>3073</v>
      </c>
      <c r="H1691" s="3" t="s">
        <v>3074</v>
      </c>
      <c r="L1691" s="35" t="s">
        <v>12</v>
      </c>
      <c r="M1691" s="35" t="s">
        <v>13</v>
      </c>
      <c r="N1691" s="35" t="s">
        <v>14</v>
      </c>
      <c r="O1691" s="35" t="s">
        <v>32311</v>
      </c>
      <c r="P1691" s="35" t="s">
        <v>31195</v>
      </c>
    </row>
    <row r="1692" spans="1:22" ht="28.8" x14ac:dyDescent="0.3">
      <c r="B1692" s="4" t="s">
        <v>19</v>
      </c>
      <c r="C1692" s="4" t="s">
        <v>2469</v>
      </c>
      <c r="D1692" s="4" t="s">
        <v>2472</v>
      </c>
      <c r="E1692" s="4" t="s">
        <v>2473</v>
      </c>
      <c r="F1692" s="4" t="s">
        <v>3073</v>
      </c>
      <c r="G1692" s="4" t="s">
        <v>3075</v>
      </c>
      <c r="H1692" s="5" t="s">
        <v>3076</v>
      </c>
      <c r="I1692" s="5" t="s">
        <v>3077</v>
      </c>
    </row>
    <row r="1693" spans="1:22" ht="28.8" x14ac:dyDescent="0.3">
      <c r="B1693" s="4" t="s">
        <v>19</v>
      </c>
      <c r="C1693" s="4" t="s">
        <v>2469</v>
      </c>
      <c r="D1693" s="4" t="s">
        <v>2472</v>
      </c>
      <c r="E1693" s="4" t="s">
        <v>2473</v>
      </c>
      <c r="F1693" s="4" t="s">
        <v>3073</v>
      </c>
      <c r="G1693" s="4" t="s">
        <v>3078</v>
      </c>
      <c r="H1693" s="5" t="s">
        <v>3079</v>
      </c>
      <c r="I1693" s="5" t="s">
        <v>3077</v>
      </c>
    </row>
    <row r="1694" spans="1:22" ht="28.8" x14ac:dyDescent="0.3">
      <c r="B1694" s="4" t="s">
        <v>19</v>
      </c>
      <c r="C1694" s="4" t="s">
        <v>2469</v>
      </c>
      <c r="D1694" s="4" t="s">
        <v>2472</v>
      </c>
      <c r="E1694" s="4" t="s">
        <v>2473</v>
      </c>
      <c r="F1694" s="4" t="s">
        <v>3073</v>
      </c>
      <c r="G1694" s="4" t="s">
        <v>3080</v>
      </c>
      <c r="H1694" s="5" t="s">
        <v>3081</v>
      </c>
      <c r="I1694" s="5" t="s">
        <v>3077</v>
      </c>
    </row>
    <row r="1695" spans="1:22" ht="28.8" x14ac:dyDescent="0.3">
      <c r="B1695" s="4" t="s">
        <v>19</v>
      </c>
      <c r="C1695" s="4" t="s">
        <v>2469</v>
      </c>
      <c r="D1695" s="4" t="s">
        <v>2472</v>
      </c>
      <c r="E1695" s="4" t="s">
        <v>2473</v>
      </c>
      <c r="F1695" s="4" t="s">
        <v>3073</v>
      </c>
      <c r="G1695" s="4" t="s">
        <v>3082</v>
      </c>
      <c r="H1695" s="5" t="s">
        <v>3083</v>
      </c>
      <c r="I1695" s="5" t="s">
        <v>3077</v>
      </c>
    </row>
    <row r="1696" spans="1:22" ht="28.8" x14ac:dyDescent="0.3">
      <c r="B1696" s="4" t="s">
        <v>19</v>
      </c>
      <c r="C1696" s="4" t="s">
        <v>2469</v>
      </c>
      <c r="D1696" s="4" t="s">
        <v>2472</v>
      </c>
      <c r="E1696" s="4" t="s">
        <v>2473</v>
      </c>
      <c r="F1696" s="4" t="s">
        <v>3073</v>
      </c>
      <c r="G1696" s="4" t="s">
        <v>3084</v>
      </c>
      <c r="H1696" s="5" t="s">
        <v>3085</v>
      </c>
      <c r="I1696" s="5" t="s">
        <v>3077</v>
      </c>
    </row>
    <row r="1697" spans="1:23" ht="28.8" x14ac:dyDescent="0.3">
      <c r="B1697" s="4" t="s">
        <v>19</v>
      </c>
      <c r="C1697" s="4" t="s">
        <v>2469</v>
      </c>
      <c r="D1697" s="4" t="s">
        <v>2472</v>
      </c>
      <c r="E1697" s="4" t="s">
        <v>2473</v>
      </c>
      <c r="F1697" s="4" t="s">
        <v>3073</v>
      </c>
      <c r="G1697" s="4" t="s">
        <v>3086</v>
      </c>
      <c r="H1697" s="5" t="s">
        <v>3087</v>
      </c>
      <c r="I1697" s="5" t="s">
        <v>3077</v>
      </c>
    </row>
    <row r="1698" spans="1:23" ht="28.8" x14ac:dyDescent="0.3">
      <c r="B1698" s="4" t="s">
        <v>19</v>
      </c>
      <c r="C1698" s="4" t="s">
        <v>2469</v>
      </c>
      <c r="D1698" s="4" t="s">
        <v>2472</v>
      </c>
      <c r="E1698" s="4" t="s">
        <v>2473</v>
      </c>
      <c r="F1698" s="4" t="s">
        <v>3073</v>
      </c>
      <c r="G1698" s="4" t="s">
        <v>3088</v>
      </c>
      <c r="H1698" s="5" t="s">
        <v>3089</v>
      </c>
      <c r="I1698" s="5" t="s">
        <v>3077</v>
      </c>
    </row>
    <row r="1699" spans="1:23" ht="28.8" x14ac:dyDescent="0.3">
      <c r="B1699" s="4" t="s">
        <v>19</v>
      </c>
      <c r="C1699" s="4" t="s">
        <v>2469</v>
      </c>
      <c r="D1699" s="4" t="s">
        <v>2472</v>
      </c>
      <c r="E1699" s="4" t="s">
        <v>2473</v>
      </c>
      <c r="F1699" s="4" t="s">
        <v>3073</v>
      </c>
      <c r="G1699" s="4" t="s">
        <v>3090</v>
      </c>
      <c r="H1699" s="5" t="s">
        <v>3091</v>
      </c>
      <c r="I1699" s="5" t="s">
        <v>3077</v>
      </c>
    </row>
    <row r="1700" spans="1:23" ht="28.8" x14ac:dyDescent="0.3">
      <c r="B1700" s="4" t="s">
        <v>19</v>
      </c>
      <c r="C1700" s="4" t="s">
        <v>2469</v>
      </c>
      <c r="D1700" s="4" t="s">
        <v>2472</v>
      </c>
      <c r="E1700" s="4" t="s">
        <v>2473</v>
      </c>
      <c r="F1700" s="4" t="s">
        <v>3073</v>
      </c>
      <c r="G1700" s="4" t="s">
        <v>3092</v>
      </c>
      <c r="H1700" s="5" t="s">
        <v>3093</v>
      </c>
      <c r="I1700" s="5" t="s">
        <v>3077</v>
      </c>
    </row>
    <row r="1701" spans="1:23" ht="28.8" x14ac:dyDescent="0.3">
      <c r="B1701" s="4" t="s">
        <v>19</v>
      </c>
      <c r="C1701" s="4" t="s">
        <v>2469</v>
      </c>
      <c r="D1701" s="4" t="s">
        <v>2472</v>
      </c>
      <c r="E1701" s="4" t="s">
        <v>2473</v>
      </c>
      <c r="F1701" s="4" t="s">
        <v>3073</v>
      </c>
      <c r="G1701" s="4" t="s">
        <v>3094</v>
      </c>
      <c r="H1701" s="5" t="s">
        <v>3095</v>
      </c>
      <c r="I1701" s="5" t="s">
        <v>3077</v>
      </c>
    </row>
    <row r="1702" spans="1:23" ht="28.8" x14ac:dyDescent="0.3">
      <c r="B1702" s="4" t="s">
        <v>19</v>
      </c>
      <c r="C1702" s="4" t="s">
        <v>2469</v>
      </c>
      <c r="D1702" s="4" t="s">
        <v>2472</v>
      </c>
      <c r="E1702" s="4" t="s">
        <v>2473</v>
      </c>
      <c r="F1702" s="4" t="s">
        <v>3073</v>
      </c>
      <c r="G1702" s="4" t="s">
        <v>3096</v>
      </c>
      <c r="H1702" s="5" t="s">
        <v>3097</v>
      </c>
      <c r="I1702" s="5" t="s">
        <v>3077</v>
      </c>
    </row>
    <row r="1703" spans="1:23" ht="28.8" x14ac:dyDescent="0.3">
      <c r="B1703" s="4" t="s">
        <v>19</v>
      </c>
      <c r="C1703" s="4" t="s">
        <v>2469</v>
      </c>
      <c r="D1703" s="4" t="s">
        <v>2472</v>
      </c>
      <c r="E1703" s="4" t="s">
        <v>2473</v>
      </c>
      <c r="F1703" s="4" t="s">
        <v>3073</v>
      </c>
      <c r="G1703" s="4" t="s">
        <v>3098</v>
      </c>
      <c r="H1703" s="5" t="s">
        <v>3099</v>
      </c>
      <c r="I1703" s="5" t="s">
        <v>3077</v>
      </c>
    </row>
    <row r="1704" spans="1:23" ht="15" customHeight="1" x14ac:dyDescent="0.3">
      <c r="L1704" s="163" t="s">
        <v>0</v>
      </c>
      <c r="M1704" s="163"/>
      <c r="N1704" s="163"/>
      <c r="O1704" s="163" t="s">
        <v>1</v>
      </c>
      <c r="P1704" s="163"/>
      <c r="Q1704" s="163"/>
      <c r="R1704" s="163"/>
      <c r="S1704" s="165" t="s">
        <v>31185</v>
      </c>
      <c r="T1704" s="166"/>
      <c r="U1704" s="166"/>
      <c r="V1704" s="166"/>
      <c r="W1704" s="167"/>
    </row>
    <row r="1705" spans="1:23" ht="43.2" x14ac:dyDescent="0.3">
      <c r="B1705" s="2" t="s">
        <v>19</v>
      </c>
      <c r="C1705" s="2" t="s">
        <v>2469</v>
      </c>
      <c r="D1705" s="2" t="s">
        <v>2472</v>
      </c>
      <c r="E1705" s="2" t="s">
        <v>2473</v>
      </c>
      <c r="F1705" s="2" t="s">
        <v>3100</v>
      </c>
      <c r="H1705" s="3" t="s">
        <v>3101</v>
      </c>
      <c r="L1705" s="35" t="s">
        <v>12</v>
      </c>
      <c r="M1705" s="35" t="s">
        <v>13</v>
      </c>
      <c r="N1705" s="35" t="s">
        <v>14</v>
      </c>
      <c r="O1705" s="102" t="s">
        <v>31196</v>
      </c>
      <c r="P1705" s="102" t="s">
        <v>32311</v>
      </c>
      <c r="Q1705" s="104" t="s">
        <v>31195</v>
      </c>
      <c r="R1705" s="104" t="s">
        <v>31198</v>
      </c>
      <c r="S1705" s="50" t="s">
        <v>32319</v>
      </c>
      <c r="T1705" s="51" t="s">
        <v>32320</v>
      </c>
      <c r="U1705" s="51" t="s">
        <v>17</v>
      </c>
      <c r="V1705" s="51" t="s">
        <v>18</v>
      </c>
      <c r="W1705" s="51" t="s">
        <v>31184</v>
      </c>
    </row>
    <row r="1706" spans="1:23" x14ac:dyDescent="0.3">
      <c r="A1706" t="s">
        <v>32385</v>
      </c>
      <c r="B1706" s="2" t="s">
        <v>19</v>
      </c>
      <c r="C1706" s="2" t="s">
        <v>2469</v>
      </c>
      <c r="D1706" s="2" t="s">
        <v>2472</v>
      </c>
      <c r="E1706" s="2" t="s">
        <v>2473</v>
      </c>
      <c r="F1706" s="2" t="s">
        <v>3100</v>
      </c>
      <c r="G1706" s="2" t="s">
        <v>3102</v>
      </c>
      <c r="H1706" s="3" t="s">
        <v>3103</v>
      </c>
      <c r="I1706" s="3" t="s">
        <v>3077</v>
      </c>
      <c r="J1706" s="3">
        <v>6</v>
      </c>
      <c r="K1706" s="2" t="s">
        <v>36</v>
      </c>
      <c r="O1706" s="7" t="s">
        <v>33415</v>
      </c>
      <c r="P1706" s="7" t="s">
        <v>33433</v>
      </c>
      <c r="Q1706" s="2" t="s">
        <v>32580</v>
      </c>
      <c r="R1706" s="2" t="s">
        <v>33434</v>
      </c>
      <c r="S1706" s="2">
        <v>0</v>
      </c>
      <c r="T1706" s="2">
        <v>220</v>
      </c>
      <c r="U1706" s="26" t="s">
        <v>31186</v>
      </c>
      <c r="W1706" s="26">
        <v>3</v>
      </c>
    </row>
    <row r="1707" spans="1:23" x14ac:dyDescent="0.3">
      <c r="A1707" t="s">
        <v>32385</v>
      </c>
      <c r="B1707" s="2" t="s">
        <v>19</v>
      </c>
      <c r="C1707" s="2" t="s">
        <v>2469</v>
      </c>
      <c r="D1707" s="2" t="s">
        <v>2472</v>
      </c>
      <c r="E1707" s="2" t="s">
        <v>2473</v>
      </c>
      <c r="F1707" s="2" t="s">
        <v>3100</v>
      </c>
      <c r="G1707" s="2" t="s">
        <v>3104</v>
      </c>
      <c r="H1707" s="3" t="s">
        <v>3105</v>
      </c>
      <c r="I1707" s="3" t="s">
        <v>3077</v>
      </c>
      <c r="J1707" s="3">
        <v>6</v>
      </c>
      <c r="K1707" s="2" t="s">
        <v>36</v>
      </c>
      <c r="O1707" s="7" t="s">
        <v>33415</v>
      </c>
      <c r="P1707" s="7" t="s">
        <v>33433</v>
      </c>
      <c r="Q1707" s="2" t="s">
        <v>32580</v>
      </c>
      <c r="R1707" s="2" t="s">
        <v>33435</v>
      </c>
      <c r="S1707" s="2">
        <v>0</v>
      </c>
      <c r="T1707" s="2">
        <v>220</v>
      </c>
      <c r="U1707" s="26" t="s">
        <v>31186</v>
      </c>
      <c r="W1707" s="26">
        <v>3</v>
      </c>
    </row>
    <row r="1708" spans="1:23" x14ac:dyDescent="0.3">
      <c r="A1708" t="s">
        <v>32385</v>
      </c>
      <c r="B1708" s="2" t="s">
        <v>19</v>
      </c>
      <c r="C1708" s="2" t="s">
        <v>2469</v>
      </c>
      <c r="D1708" s="2" t="s">
        <v>2472</v>
      </c>
      <c r="E1708" s="2" t="s">
        <v>2473</v>
      </c>
      <c r="F1708" s="2" t="s">
        <v>3100</v>
      </c>
      <c r="G1708" s="2" t="s">
        <v>3106</v>
      </c>
      <c r="H1708" s="3" t="s">
        <v>3107</v>
      </c>
      <c r="I1708" s="3" t="s">
        <v>3077</v>
      </c>
      <c r="K1708" s="2" t="s">
        <v>36</v>
      </c>
      <c r="O1708" s="7" t="s">
        <v>33415</v>
      </c>
      <c r="P1708" s="7" t="s">
        <v>33433</v>
      </c>
      <c r="Q1708" s="2" t="s">
        <v>32580</v>
      </c>
      <c r="R1708" s="2" t="s">
        <v>33434</v>
      </c>
      <c r="S1708" s="2">
        <v>220</v>
      </c>
      <c r="T1708" s="2">
        <v>250</v>
      </c>
      <c r="U1708" s="26" t="s">
        <v>31186</v>
      </c>
      <c r="W1708" s="26">
        <v>3</v>
      </c>
    </row>
    <row r="1709" spans="1:23" x14ac:dyDescent="0.3">
      <c r="A1709" t="s">
        <v>32385</v>
      </c>
      <c r="B1709" s="2" t="s">
        <v>19</v>
      </c>
      <c r="C1709" s="2" t="s">
        <v>2469</v>
      </c>
      <c r="D1709" s="2" t="s">
        <v>2472</v>
      </c>
      <c r="E1709" s="2" t="s">
        <v>2473</v>
      </c>
      <c r="F1709" s="2" t="s">
        <v>3100</v>
      </c>
      <c r="G1709" s="2" t="s">
        <v>3108</v>
      </c>
      <c r="H1709" s="3" t="s">
        <v>3109</v>
      </c>
      <c r="I1709" s="3" t="s">
        <v>3077</v>
      </c>
      <c r="K1709" s="2" t="s">
        <v>36</v>
      </c>
      <c r="O1709" s="7" t="s">
        <v>33415</v>
      </c>
      <c r="P1709" s="7" t="s">
        <v>33433</v>
      </c>
      <c r="Q1709" s="2" t="s">
        <v>32580</v>
      </c>
      <c r="R1709" s="2" t="s">
        <v>33435</v>
      </c>
      <c r="S1709" s="2">
        <v>220</v>
      </c>
      <c r="T1709" s="2">
        <v>250</v>
      </c>
      <c r="U1709" s="26" t="s">
        <v>31186</v>
      </c>
      <c r="W1709" s="26">
        <v>3</v>
      </c>
    </row>
    <row r="1710" spans="1:23" x14ac:dyDescent="0.3">
      <c r="A1710" t="s">
        <v>32385</v>
      </c>
      <c r="B1710" s="2" t="s">
        <v>19</v>
      </c>
      <c r="C1710" s="2" t="s">
        <v>2469</v>
      </c>
      <c r="D1710" s="2" t="s">
        <v>2472</v>
      </c>
      <c r="E1710" s="2" t="s">
        <v>2473</v>
      </c>
      <c r="F1710" s="2" t="s">
        <v>3100</v>
      </c>
      <c r="G1710" s="2" t="s">
        <v>3110</v>
      </c>
      <c r="H1710" s="3" t="s">
        <v>3111</v>
      </c>
      <c r="I1710" s="3" t="s">
        <v>3077</v>
      </c>
      <c r="K1710" s="2" t="s">
        <v>36</v>
      </c>
      <c r="O1710" s="7" t="s">
        <v>33415</v>
      </c>
      <c r="P1710" s="7" t="s">
        <v>33433</v>
      </c>
      <c r="Q1710" s="2" t="s">
        <v>32580</v>
      </c>
      <c r="R1710" s="2" t="s">
        <v>33434</v>
      </c>
      <c r="S1710" s="2">
        <v>250</v>
      </c>
      <c r="T1710" s="2">
        <v>275</v>
      </c>
      <c r="U1710" s="26" t="s">
        <v>31186</v>
      </c>
      <c r="W1710" s="26">
        <v>3</v>
      </c>
    </row>
    <row r="1711" spans="1:23" x14ac:dyDescent="0.3">
      <c r="A1711" t="s">
        <v>32385</v>
      </c>
      <c r="B1711" s="2" t="s">
        <v>19</v>
      </c>
      <c r="C1711" s="2" t="s">
        <v>2469</v>
      </c>
      <c r="D1711" s="2" t="s">
        <v>2472</v>
      </c>
      <c r="E1711" s="2" t="s">
        <v>2473</v>
      </c>
      <c r="F1711" s="2" t="s">
        <v>3100</v>
      </c>
      <c r="G1711" s="2" t="s">
        <v>3112</v>
      </c>
      <c r="H1711" s="3" t="s">
        <v>3113</v>
      </c>
      <c r="I1711" s="3" t="s">
        <v>3077</v>
      </c>
      <c r="K1711" s="2" t="s">
        <v>36</v>
      </c>
      <c r="O1711" s="7" t="s">
        <v>33415</v>
      </c>
      <c r="P1711" s="7" t="s">
        <v>33433</v>
      </c>
      <c r="Q1711" s="2" t="s">
        <v>32580</v>
      </c>
      <c r="R1711" s="2" t="s">
        <v>33435</v>
      </c>
      <c r="S1711" s="2">
        <v>250</v>
      </c>
      <c r="T1711" s="2">
        <v>275</v>
      </c>
      <c r="U1711" s="26" t="s">
        <v>31186</v>
      </c>
      <c r="W1711" s="26">
        <v>3</v>
      </c>
    </row>
    <row r="1712" spans="1:23" x14ac:dyDescent="0.3">
      <c r="A1712" t="s">
        <v>32385</v>
      </c>
      <c r="B1712" s="2" t="s">
        <v>19</v>
      </c>
      <c r="C1712" s="2" t="s">
        <v>2469</v>
      </c>
      <c r="D1712" s="2" t="s">
        <v>2472</v>
      </c>
      <c r="E1712" s="2" t="s">
        <v>2473</v>
      </c>
      <c r="F1712" s="2" t="s">
        <v>3100</v>
      </c>
      <c r="G1712" s="2" t="s">
        <v>3114</v>
      </c>
      <c r="H1712" s="3" t="s">
        <v>3115</v>
      </c>
      <c r="I1712" s="3" t="s">
        <v>3077</v>
      </c>
      <c r="K1712" s="2" t="s">
        <v>36</v>
      </c>
      <c r="O1712" s="7" t="s">
        <v>33415</v>
      </c>
      <c r="P1712" s="7" t="s">
        <v>33433</v>
      </c>
      <c r="Q1712" s="2" t="s">
        <v>32580</v>
      </c>
      <c r="R1712" s="2" t="s">
        <v>33434</v>
      </c>
      <c r="S1712" s="2">
        <v>275</v>
      </c>
      <c r="T1712" s="2">
        <v>330</v>
      </c>
      <c r="U1712" s="26" t="s">
        <v>31186</v>
      </c>
      <c r="W1712" s="26">
        <v>3</v>
      </c>
    </row>
    <row r="1713" spans="1:24" x14ac:dyDescent="0.3">
      <c r="A1713" t="s">
        <v>32385</v>
      </c>
      <c r="B1713" s="2" t="s">
        <v>19</v>
      </c>
      <c r="C1713" s="2" t="s">
        <v>2469</v>
      </c>
      <c r="D1713" s="2" t="s">
        <v>2472</v>
      </c>
      <c r="E1713" s="2" t="s">
        <v>2473</v>
      </c>
      <c r="F1713" s="2" t="s">
        <v>3100</v>
      </c>
      <c r="G1713" s="2" t="s">
        <v>3116</v>
      </c>
      <c r="H1713" s="3" t="s">
        <v>3117</v>
      </c>
      <c r="I1713" s="3" t="s">
        <v>3077</v>
      </c>
      <c r="J1713" s="3">
        <v>9</v>
      </c>
      <c r="K1713" s="2" t="s">
        <v>36</v>
      </c>
      <c r="O1713" s="7" t="s">
        <v>33415</v>
      </c>
      <c r="P1713" s="7" t="s">
        <v>33433</v>
      </c>
      <c r="Q1713" s="2" t="s">
        <v>32580</v>
      </c>
      <c r="R1713" s="2" t="s">
        <v>33435</v>
      </c>
      <c r="S1713" s="2">
        <v>275</v>
      </c>
      <c r="T1713" s="2">
        <v>330</v>
      </c>
      <c r="U1713" s="26" t="s">
        <v>31186</v>
      </c>
      <c r="W1713" s="26">
        <v>3</v>
      </c>
    </row>
    <row r="1714" spans="1:24" x14ac:dyDescent="0.3">
      <c r="A1714" t="s">
        <v>32385</v>
      </c>
      <c r="B1714" s="2" t="s">
        <v>19</v>
      </c>
      <c r="C1714" s="2" t="s">
        <v>2469</v>
      </c>
      <c r="D1714" s="2" t="s">
        <v>2472</v>
      </c>
      <c r="E1714" s="2" t="s">
        <v>2473</v>
      </c>
      <c r="F1714" s="2" t="s">
        <v>3100</v>
      </c>
      <c r="G1714" s="2" t="s">
        <v>3118</v>
      </c>
      <c r="H1714" s="3" t="s">
        <v>3119</v>
      </c>
      <c r="I1714" s="3" t="s">
        <v>3077</v>
      </c>
      <c r="J1714" s="3">
        <v>1</v>
      </c>
      <c r="K1714" s="2" t="s">
        <v>36</v>
      </c>
      <c r="O1714" s="7" t="s">
        <v>33415</v>
      </c>
      <c r="P1714" s="7" t="s">
        <v>33433</v>
      </c>
      <c r="Q1714" s="2" t="s">
        <v>32580</v>
      </c>
      <c r="R1714" s="2" t="s">
        <v>33434</v>
      </c>
      <c r="S1714" s="2">
        <v>330</v>
      </c>
      <c r="T1714" s="2">
        <v>380</v>
      </c>
      <c r="U1714" s="26" t="s">
        <v>31186</v>
      </c>
      <c r="W1714" s="26">
        <v>3</v>
      </c>
    </row>
    <row r="1715" spans="1:24" x14ac:dyDescent="0.3">
      <c r="A1715" t="s">
        <v>32385</v>
      </c>
      <c r="B1715" s="2" t="s">
        <v>19</v>
      </c>
      <c r="C1715" s="2" t="s">
        <v>2469</v>
      </c>
      <c r="D1715" s="2" t="s">
        <v>2472</v>
      </c>
      <c r="E1715" s="2" t="s">
        <v>2473</v>
      </c>
      <c r="F1715" s="2" t="s">
        <v>3100</v>
      </c>
      <c r="G1715" s="2" t="s">
        <v>3120</v>
      </c>
      <c r="H1715" s="3" t="s">
        <v>3121</v>
      </c>
      <c r="I1715" s="3" t="s">
        <v>3077</v>
      </c>
      <c r="K1715" s="2" t="s">
        <v>36</v>
      </c>
      <c r="O1715" s="7" t="s">
        <v>33415</v>
      </c>
      <c r="P1715" s="7" t="s">
        <v>33433</v>
      </c>
      <c r="Q1715" s="2" t="s">
        <v>32580</v>
      </c>
      <c r="R1715" s="2" t="s">
        <v>33435</v>
      </c>
      <c r="S1715" s="2">
        <v>330</v>
      </c>
      <c r="T1715" s="2">
        <v>380</v>
      </c>
      <c r="U1715" s="26" t="s">
        <v>31186</v>
      </c>
      <c r="W1715" s="26">
        <v>3</v>
      </c>
    </row>
    <row r="1716" spans="1:24" x14ac:dyDescent="0.3">
      <c r="A1716" t="s">
        <v>32385</v>
      </c>
      <c r="B1716" s="2" t="s">
        <v>19</v>
      </c>
      <c r="C1716" s="2" t="s">
        <v>2469</v>
      </c>
      <c r="D1716" s="2" t="s">
        <v>2472</v>
      </c>
      <c r="E1716" s="2" t="s">
        <v>2473</v>
      </c>
      <c r="F1716" s="2" t="s">
        <v>3100</v>
      </c>
      <c r="G1716" s="2" t="s">
        <v>3122</v>
      </c>
      <c r="H1716" s="3" t="s">
        <v>3123</v>
      </c>
      <c r="I1716" s="3" t="s">
        <v>3077</v>
      </c>
      <c r="J1716" s="3">
        <v>6</v>
      </c>
      <c r="K1716" s="2" t="s">
        <v>36</v>
      </c>
      <c r="O1716" s="7" t="s">
        <v>33415</v>
      </c>
      <c r="P1716" s="7" t="s">
        <v>33433</v>
      </c>
      <c r="Q1716" s="2" t="s">
        <v>32580</v>
      </c>
      <c r="R1716" s="2" t="s">
        <v>33434</v>
      </c>
      <c r="S1716" s="2">
        <v>380</v>
      </c>
      <c r="T1716" s="2">
        <v>430</v>
      </c>
      <c r="U1716" s="26" t="s">
        <v>31186</v>
      </c>
      <c r="W1716" s="26">
        <v>3</v>
      </c>
    </row>
    <row r="1717" spans="1:24" x14ac:dyDescent="0.3">
      <c r="A1717" t="s">
        <v>32385</v>
      </c>
      <c r="B1717" s="2" t="s">
        <v>19</v>
      </c>
      <c r="C1717" s="2" t="s">
        <v>2469</v>
      </c>
      <c r="D1717" s="2" t="s">
        <v>2472</v>
      </c>
      <c r="E1717" s="2" t="s">
        <v>2473</v>
      </c>
      <c r="F1717" s="2" t="s">
        <v>3100</v>
      </c>
      <c r="G1717" s="2" t="s">
        <v>3124</v>
      </c>
      <c r="H1717" s="3" t="s">
        <v>3125</v>
      </c>
      <c r="I1717" s="3" t="s">
        <v>3077</v>
      </c>
      <c r="J1717" s="3">
        <v>5</v>
      </c>
      <c r="K1717" s="2" t="s">
        <v>36</v>
      </c>
      <c r="O1717" s="7" t="s">
        <v>33415</v>
      </c>
      <c r="P1717" s="7" t="s">
        <v>33433</v>
      </c>
      <c r="Q1717" s="2" t="s">
        <v>32580</v>
      </c>
      <c r="R1717" s="2" t="s">
        <v>33435</v>
      </c>
      <c r="S1717" s="2">
        <v>380</v>
      </c>
      <c r="T1717" s="2">
        <v>430</v>
      </c>
      <c r="U1717" s="26" t="s">
        <v>31186</v>
      </c>
      <c r="W1717" s="26">
        <v>3</v>
      </c>
    </row>
    <row r="1718" spans="1:24" x14ac:dyDescent="0.3">
      <c r="L1718" s="163" t="s">
        <v>0</v>
      </c>
      <c r="M1718" s="163"/>
      <c r="N1718" s="163"/>
      <c r="O1718" s="163" t="s">
        <v>1</v>
      </c>
      <c r="P1718" s="163"/>
      <c r="Q1718" s="163"/>
      <c r="R1718" s="163"/>
      <c r="S1718" s="165" t="s">
        <v>31185</v>
      </c>
      <c r="T1718" s="166"/>
      <c r="U1718" s="166"/>
      <c r="V1718" s="166"/>
      <c r="W1718" s="167"/>
    </row>
    <row r="1719" spans="1:24" ht="43.2" x14ac:dyDescent="0.3">
      <c r="B1719" s="2" t="s">
        <v>19</v>
      </c>
      <c r="C1719" s="2" t="s">
        <v>2469</v>
      </c>
      <c r="D1719" s="2" t="s">
        <v>2472</v>
      </c>
      <c r="E1719" s="2" t="s">
        <v>2473</v>
      </c>
      <c r="F1719" s="2" t="s">
        <v>3126</v>
      </c>
      <c r="H1719" s="3" t="s">
        <v>3127</v>
      </c>
      <c r="L1719" s="35" t="s">
        <v>12</v>
      </c>
      <c r="M1719" s="35" t="s">
        <v>13</v>
      </c>
      <c r="N1719" s="35" t="s">
        <v>14</v>
      </c>
      <c r="O1719" s="102" t="s">
        <v>31196</v>
      </c>
      <c r="P1719" s="102" t="s">
        <v>32311</v>
      </c>
      <c r="Q1719" s="104" t="s">
        <v>33082</v>
      </c>
      <c r="R1719" s="104" t="s">
        <v>31198</v>
      </c>
      <c r="S1719" s="50" t="s">
        <v>32319</v>
      </c>
      <c r="T1719" s="51" t="s">
        <v>32320</v>
      </c>
      <c r="U1719" s="51" t="s">
        <v>17</v>
      </c>
      <c r="V1719" s="51" t="s">
        <v>18</v>
      </c>
      <c r="W1719" s="51" t="s">
        <v>31184</v>
      </c>
    </row>
    <row r="1720" spans="1:24" ht="28.8" x14ac:dyDescent="0.3">
      <c r="A1720" t="s">
        <v>32385</v>
      </c>
      <c r="B1720" s="2" t="s">
        <v>19</v>
      </c>
      <c r="C1720" s="2" t="s">
        <v>2469</v>
      </c>
      <c r="D1720" s="2" t="s">
        <v>2472</v>
      </c>
      <c r="E1720" s="2" t="s">
        <v>2473</v>
      </c>
      <c r="F1720" s="2" t="s">
        <v>3126</v>
      </c>
      <c r="G1720" s="2" t="s">
        <v>3128</v>
      </c>
      <c r="H1720" s="3" t="s">
        <v>3129</v>
      </c>
      <c r="I1720" s="3" t="s">
        <v>3077</v>
      </c>
      <c r="K1720" s="26" t="s">
        <v>36</v>
      </c>
      <c r="O1720" s="7" t="s">
        <v>31247</v>
      </c>
      <c r="P1720" s="7" t="s">
        <v>33436</v>
      </c>
      <c r="Q1720" s="2" t="s">
        <v>33437</v>
      </c>
      <c r="R1720" s="2" t="s">
        <v>33438</v>
      </c>
      <c r="S1720" s="2">
        <v>0</v>
      </c>
      <c r="T1720" s="2">
        <v>120</v>
      </c>
      <c r="U1720" s="26" t="s">
        <v>31186</v>
      </c>
      <c r="W1720" s="26">
        <v>3</v>
      </c>
    </row>
    <row r="1721" spans="1:24" ht="28.8" x14ac:dyDescent="0.3">
      <c r="A1721" t="s">
        <v>32385</v>
      </c>
      <c r="B1721" s="2" t="s">
        <v>19</v>
      </c>
      <c r="C1721" s="2" t="s">
        <v>2469</v>
      </c>
      <c r="D1721" s="2" t="s">
        <v>2472</v>
      </c>
      <c r="E1721" s="2" t="s">
        <v>2473</v>
      </c>
      <c r="F1721" s="2" t="s">
        <v>3126</v>
      </c>
      <c r="G1721" s="2" t="s">
        <v>3130</v>
      </c>
      <c r="H1721" s="3" t="s">
        <v>3131</v>
      </c>
      <c r="I1721" s="3" t="s">
        <v>3077</v>
      </c>
      <c r="J1721" s="3">
        <v>6</v>
      </c>
      <c r="K1721" s="26" t="s">
        <v>36</v>
      </c>
      <c r="O1721" s="7" t="s">
        <v>31247</v>
      </c>
      <c r="P1721" s="7" t="s">
        <v>33436</v>
      </c>
      <c r="Q1721" s="2" t="s">
        <v>33437</v>
      </c>
      <c r="R1721" s="2" t="s">
        <v>33438</v>
      </c>
      <c r="S1721" s="2">
        <v>121</v>
      </c>
      <c r="T1721" s="2">
        <v>150</v>
      </c>
      <c r="U1721" s="26" t="s">
        <v>31186</v>
      </c>
      <c r="W1721" s="26">
        <v>2</v>
      </c>
    </row>
    <row r="1722" spans="1:24" ht="28.8" x14ac:dyDescent="0.3">
      <c r="A1722" t="s">
        <v>32385</v>
      </c>
      <c r="B1722" s="2" t="s">
        <v>19</v>
      </c>
      <c r="C1722" s="2" t="s">
        <v>2469</v>
      </c>
      <c r="D1722" s="2" t="s">
        <v>2472</v>
      </c>
      <c r="E1722" s="2" t="s">
        <v>2473</v>
      </c>
      <c r="F1722" s="2" t="s">
        <v>3126</v>
      </c>
      <c r="G1722" s="2" t="s">
        <v>3132</v>
      </c>
      <c r="H1722" s="3" t="s">
        <v>3133</v>
      </c>
      <c r="I1722" s="3" t="s">
        <v>3077</v>
      </c>
      <c r="K1722" s="26" t="s">
        <v>36</v>
      </c>
      <c r="O1722" s="7" t="s">
        <v>31247</v>
      </c>
      <c r="P1722" s="7" t="s">
        <v>33436</v>
      </c>
      <c r="Q1722" s="2" t="s">
        <v>33437</v>
      </c>
      <c r="R1722" s="2" t="s">
        <v>33438</v>
      </c>
      <c r="S1722" s="2">
        <v>151</v>
      </c>
      <c r="T1722" s="2">
        <v>200</v>
      </c>
      <c r="U1722" s="26" t="s">
        <v>31186</v>
      </c>
      <c r="W1722" s="26">
        <v>2</v>
      </c>
    </row>
    <row r="1723" spans="1:24" ht="28.8" x14ac:dyDescent="0.3">
      <c r="A1723" t="s">
        <v>32385</v>
      </c>
      <c r="B1723" s="2" t="s">
        <v>19</v>
      </c>
      <c r="C1723" s="2" t="s">
        <v>2469</v>
      </c>
      <c r="D1723" s="2" t="s">
        <v>2472</v>
      </c>
      <c r="E1723" s="2" t="s">
        <v>2473</v>
      </c>
      <c r="F1723" s="2" t="s">
        <v>3126</v>
      </c>
      <c r="G1723" s="2" t="s">
        <v>3134</v>
      </c>
      <c r="H1723" s="3" t="s">
        <v>3135</v>
      </c>
      <c r="I1723" s="3" t="s">
        <v>3077</v>
      </c>
      <c r="K1723" s="26" t="s">
        <v>36</v>
      </c>
      <c r="O1723" s="7" t="s">
        <v>31247</v>
      </c>
      <c r="P1723" s="7" t="s">
        <v>33436</v>
      </c>
      <c r="Q1723" s="2" t="s">
        <v>33437</v>
      </c>
      <c r="R1723" s="2" t="s">
        <v>33438</v>
      </c>
      <c r="S1723" s="2">
        <v>201</v>
      </c>
      <c r="T1723" s="2">
        <v>300</v>
      </c>
      <c r="U1723" s="26" t="s">
        <v>31186</v>
      </c>
      <c r="W1723" s="26">
        <v>2</v>
      </c>
    </row>
    <row r="1724" spans="1:24" x14ac:dyDescent="0.3">
      <c r="L1724" s="163" t="s">
        <v>0</v>
      </c>
      <c r="M1724" s="163"/>
      <c r="N1724" s="163"/>
      <c r="O1724" s="163" t="s">
        <v>1</v>
      </c>
      <c r="P1724" s="163"/>
      <c r="Q1724" s="163"/>
      <c r="R1724" s="163"/>
      <c r="S1724" s="163"/>
      <c r="T1724" s="165" t="s">
        <v>31185</v>
      </c>
      <c r="U1724" s="166"/>
      <c r="V1724" s="166"/>
      <c r="W1724" s="166"/>
      <c r="X1724" s="167"/>
    </row>
    <row r="1725" spans="1:24" ht="43.2" x14ac:dyDescent="0.3">
      <c r="B1725" s="2" t="s">
        <v>19</v>
      </c>
      <c r="C1725" s="2" t="s">
        <v>2469</v>
      </c>
      <c r="D1725" s="2" t="s">
        <v>2472</v>
      </c>
      <c r="E1725" s="2" t="s">
        <v>2473</v>
      </c>
      <c r="F1725" s="2" t="s">
        <v>3136</v>
      </c>
      <c r="H1725" s="3" t="s">
        <v>3137</v>
      </c>
      <c r="L1725" s="35" t="s">
        <v>12</v>
      </c>
      <c r="M1725" s="35" t="s">
        <v>13</v>
      </c>
      <c r="N1725" s="35" t="s">
        <v>14</v>
      </c>
      <c r="O1725" s="102" t="s">
        <v>31196</v>
      </c>
      <c r="P1725" s="104" t="s">
        <v>32311</v>
      </c>
      <c r="Q1725" s="104" t="s">
        <v>31195</v>
      </c>
      <c r="R1725" s="104" t="s">
        <v>31198</v>
      </c>
      <c r="S1725" s="104" t="s">
        <v>33082</v>
      </c>
      <c r="T1725" s="50" t="s">
        <v>32319</v>
      </c>
      <c r="U1725" s="51" t="s">
        <v>32320</v>
      </c>
      <c r="V1725" s="51" t="s">
        <v>17</v>
      </c>
      <c r="W1725" s="51" t="s">
        <v>18</v>
      </c>
      <c r="X1725" s="51" t="s">
        <v>31184</v>
      </c>
    </row>
    <row r="1726" spans="1:24" x14ac:dyDescent="0.3">
      <c r="A1726" t="s">
        <v>32385</v>
      </c>
      <c r="B1726" s="2" t="s">
        <v>19</v>
      </c>
      <c r="C1726" s="2" t="s">
        <v>2469</v>
      </c>
      <c r="D1726" s="2" t="s">
        <v>2472</v>
      </c>
      <c r="E1726" s="2" t="s">
        <v>2473</v>
      </c>
      <c r="F1726" s="2" t="s">
        <v>3136</v>
      </c>
      <c r="G1726" s="2" t="s">
        <v>3138</v>
      </c>
      <c r="H1726" s="3" t="s">
        <v>3139</v>
      </c>
      <c r="I1726" s="3" t="s">
        <v>3077</v>
      </c>
      <c r="K1726" s="109" t="s">
        <v>36</v>
      </c>
      <c r="O1726" s="7" t="s">
        <v>33441</v>
      </c>
      <c r="P1726" s="7" t="s">
        <v>33443</v>
      </c>
      <c r="Q1726" s="7" t="s">
        <v>33440</v>
      </c>
      <c r="R1726" s="2" t="s">
        <v>33442</v>
      </c>
      <c r="T1726" s="2">
        <v>750</v>
      </c>
      <c r="U1726" s="2">
        <v>750</v>
      </c>
      <c r="V1726" s="26" t="s">
        <v>31186</v>
      </c>
      <c r="X1726" s="26">
        <v>1</v>
      </c>
    </row>
    <row r="1727" spans="1:24" x14ac:dyDescent="0.3">
      <c r="A1727" t="s">
        <v>32385</v>
      </c>
      <c r="B1727" s="2" t="s">
        <v>19</v>
      </c>
      <c r="C1727" s="2" t="s">
        <v>2469</v>
      </c>
      <c r="D1727" s="2" t="s">
        <v>2472</v>
      </c>
      <c r="E1727" s="2" t="s">
        <v>2473</v>
      </c>
      <c r="F1727" s="2" t="s">
        <v>3136</v>
      </c>
      <c r="G1727" s="2" t="s">
        <v>3140</v>
      </c>
      <c r="H1727" s="3" t="s">
        <v>3141</v>
      </c>
      <c r="I1727" s="3" t="s">
        <v>3077</v>
      </c>
      <c r="K1727" s="109" t="s">
        <v>36</v>
      </c>
      <c r="O1727" s="7" t="s">
        <v>33441</v>
      </c>
      <c r="P1727" s="7" t="s">
        <v>33443</v>
      </c>
      <c r="Q1727" s="7" t="s">
        <v>33440</v>
      </c>
      <c r="R1727" s="2" t="s">
        <v>33442</v>
      </c>
      <c r="T1727" s="2">
        <v>1000</v>
      </c>
      <c r="U1727" s="2">
        <v>1000</v>
      </c>
      <c r="V1727" s="26" t="s">
        <v>31186</v>
      </c>
      <c r="X1727" s="26">
        <v>1</v>
      </c>
    </row>
    <row r="1728" spans="1:24" x14ac:dyDescent="0.3">
      <c r="A1728" t="s">
        <v>32385</v>
      </c>
      <c r="B1728" s="2" t="s">
        <v>19</v>
      </c>
      <c r="C1728" s="2" t="s">
        <v>2469</v>
      </c>
      <c r="D1728" s="2" t="s">
        <v>2472</v>
      </c>
      <c r="E1728" s="2" t="s">
        <v>2473</v>
      </c>
      <c r="F1728" s="2" t="s">
        <v>3136</v>
      </c>
      <c r="G1728" s="2" t="s">
        <v>3142</v>
      </c>
      <c r="H1728" s="3" t="s">
        <v>3143</v>
      </c>
      <c r="I1728" s="3" t="s">
        <v>3077</v>
      </c>
      <c r="K1728" s="109" t="s">
        <v>36</v>
      </c>
      <c r="O1728" s="7" t="s">
        <v>33441</v>
      </c>
      <c r="P1728" s="7" t="s">
        <v>33443</v>
      </c>
      <c r="Q1728" s="7" t="s">
        <v>33440</v>
      </c>
      <c r="R1728" s="2" t="s">
        <v>33442</v>
      </c>
      <c r="T1728" s="2">
        <v>1500</v>
      </c>
      <c r="U1728" s="2">
        <v>1500</v>
      </c>
      <c r="V1728" s="26" t="s">
        <v>31186</v>
      </c>
      <c r="X1728" s="26">
        <v>1</v>
      </c>
    </row>
    <row r="1729" spans="1:24" x14ac:dyDescent="0.3">
      <c r="A1729" t="s">
        <v>32385</v>
      </c>
      <c r="B1729" s="2" t="s">
        <v>19</v>
      </c>
      <c r="C1729" s="2" t="s">
        <v>2469</v>
      </c>
      <c r="D1729" s="2" t="s">
        <v>2472</v>
      </c>
      <c r="E1729" s="2" t="s">
        <v>2473</v>
      </c>
      <c r="F1729" s="2" t="s">
        <v>3136</v>
      </c>
      <c r="G1729" s="2" t="s">
        <v>3144</v>
      </c>
      <c r="H1729" s="3" t="s">
        <v>3145</v>
      </c>
      <c r="I1729" s="3" t="s">
        <v>3077</v>
      </c>
      <c r="J1729" s="3">
        <v>3</v>
      </c>
      <c r="K1729" s="109" t="s">
        <v>36</v>
      </c>
      <c r="O1729" s="7" t="s">
        <v>33439</v>
      </c>
      <c r="P1729" s="7" t="s">
        <v>33443</v>
      </c>
      <c r="Q1729" s="7"/>
      <c r="S1729" s="2" t="s">
        <v>33444</v>
      </c>
      <c r="T1729" s="2">
        <v>750</v>
      </c>
      <c r="U1729" s="2">
        <v>750</v>
      </c>
      <c r="V1729" s="26" t="s">
        <v>31186</v>
      </c>
      <c r="X1729" s="26">
        <v>1</v>
      </c>
    </row>
    <row r="1730" spans="1:24" x14ac:dyDescent="0.3">
      <c r="A1730" t="s">
        <v>32385</v>
      </c>
      <c r="B1730" s="2" t="s">
        <v>19</v>
      </c>
      <c r="C1730" s="2" t="s">
        <v>2469</v>
      </c>
      <c r="D1730" s="2" t="s">
        <v>2472</v>
      </c>
      <c r="E1730" s="2" t="s">
        <v>2473</v>
      </c>
      <c r="F1730" s="2" t="s">
        <v>3136</v>
      </c>
      <c r="G1730" s="2" t="s">
        <v>3146</v>
      </c>
      <c r="H1730" s="3" t="s">
        <v>3147</v>
      </c>
      <c r="I1730" s="3" t="s">
        <v>3077</v>
      </c>
      <c r="K1730" s="109" t="s">
        <v>36</v>
      </c>
      <c r="O1730" s="7" t="s">
        <v>33439</v>
      </c>
      <c r="P1730" s="7" t="s">
        <v>33443</v>
      </c>
      <c r="Q1730" s="7"/>
      <c r="S1730" s="2" t="s">
        <v>33444</v>
      </c>
      <c r="T1730" s="2">
        <v>1000</v>
      </c>
      <c r="U1730" s="2">
        <v>1000</v>
      </c>
      <c r="V1730" s="26" t="s">
        <v>31186</v>
      </c>
      <c r="X1730" s="26">
        <v>1</v>
      </c>
    </row>
    <row r="1731" spans="1:24" x14ac:dyDescent="0.3">
      <c r="A1731" t="s">
        <v>32385</v>
      </c>
      <c r="B1731" s="2" t="s">
        <v>19</v>
      </c>
      <c r="C1731" s="2" t="s">
        <v>2469</v>
      </c>
      <c r="D1731" s="2" t="s">
        <v>2472</v>
      </c>
      <c r="E1731" s="2" t="s">
        <v>2473</v>
      </c>
      <c r="F1731" s="2" t="s">
        <v>3136</v>
      </c>
      <c r="G1731" s="2" t="s">
        <v>3148</v>
      </c>
      <c r="H1731" s="3" t="s">
        <v>3149</v>
      </c>
      <c r="I1731" s="3" t="s">
        <v>3077</v>
      </c>
      <c r="K1731" s="109" t="s">
        <v>36</v>
      </c>
      <c r="O1731" s="7" t="s">
        <v>33439</v>
      </c>
      <c r="P1731" s="7" t="s">
        <v>33443</v>
      </c>
      <c r="Q1731" s="7"/>
      <c r="S1731" s="2" t="s">
        <v>33444</v>
      </c>
      <c r="T1731" s="2">
        <v>1500</v>
      </c>
      <c r="U1731" s="2">
        <v>1500</v>
      </c>
      <c r="V1731" s="26" t="s">
        <v>31186</v>
      </c>
      <c r="X1731" s="26">
        <v>1</v>
      </c>
    </row>
    <row r="1732" spans="1:24" x14ac:dyDescent="0.3">
      <c r="A1732" t="s">
        <v>32385</v>
      </c>
      <c r="B1732" s="2" t="s">
        <v>19</v>
      </c>
      <c r="C1732" s="2" t="s">
        <v>2469</v>
      </c>
      <c r="D1732" s="2" t="s">
        <v>2472</v>
      </c>
      <c r="E1732" s="2" t="s">
        <v>2473</v>
      </c>
      <c r="F1732" s="2" t="s">
        <v>3136</v>
      </c>
      <c r="G1732" s="2" t="s">
        <v>3150</v>
      </c>
      <c r="H1732" s="3" t="s">
        <v>3151</v>
      </c>
      <c r="I1732" s="3" t="s">
        <v>3077</v>
      </c>
      <c r="K1732" s="26" t="s">
        <v>36</v>
      </c>
      <c r="O1732" s="7" t="s">
        <v>31252</v>
      </c>
      <c r="P1732" s="7" t="s">
        <v>33445</v>
      </c>
      <c r="Q1732" s="2" t="s">
        <v>33446</v>
      </c>
      <c r="T1732" s="2">
        <v>1000</v>
      </c>
      <c r="U1732" s="26">
        <v>1000</v>
      </c>
      <c r="V1732" s="26" t="s">
        <v>31186</v>
      </c>
      <c r="X1732" s="26">
        <v>1</v>
      </c>
    </row>
    <row r="1733" spans="1:24" x14ac:dyDescent="0.3">
      <c r="L1733" s="163" t="s">
        <v>0</v>
      </c>
      <c r="M1733" s="163"/>
      <c r="N1733" s="163"/>
      <c r="O1733" s="163" t="s">
        <v>1</v>
      </c>
      <c r="P1733" s="163"/>
      <c r="Q1733" s="163"/>
      <c r="R1733" s="163"/>
      <c r="S1733" s="163"/>
      <c r="T1733" s="165" t="s">
        <v>31185</v>
      </c>
      <c r="U1733" s="166"/>
      <c r="V1733" s="166"/>
      <c r="W1733" s="166"/>
      <c r="X1733" s="167"/>
    </row>
    <row r="1734" spans="1:24" ht="43.2" x14ac:dyDescent="0.3">
      <c r="B1734" s="2" t="s">
        <v>19</v>
      </c>
      <c r="C1734" s="2" t="s">
        <v>2469</v>
      </c>
      <c r="D1734" s="2" t="s">
        <v>2472</v>
      </c>
      <c r="E1734" s="2" t="s">
        <v>2473</v>
      </c>
      <c r="F1734" s="2" t="s">
        <v>3152</v>
      </c>
      <c r="H1734" s="3" t="s">
        <v>3153</v>
      </c>
      <c r="L1734" s="35" t="s">
        <v>12</v>
      </c>
      <c r="M1734" s="35" t="s">
        <v>13</v>
      </c>
      <c r="N1734" s="35" t="s">
        <v>14</v>
      </c>
      <c r="O1734" s="102" t="s">
        <v>31196</v>
      </c>
      <c r="P1734" s="104" t="s">
        <v>32311</v>
      </c>
      <c r="Q1734" s="104" t="s">
        <v>33082</v>
      </c>
      <c r="R1734" s="104" t="s">
        <v>31195</v>
      </c>
      <c r="S1734" s="104" t="s">
        <v>32312</v>
      </c>
      <c r="T1734" s="50" t="s">
        <v>32319</v>
      </c>
      <c r="U1734" s="51" t="s">
        <v>32320</v>
      </c>
      <c r="V1734" s="51" t="s">
        <v>17</v>
      </c>
      <c r="W1734" s="51" t="s">
        <v>18</v>
      </c>
      <c r="X1734" s="51" t="s">
        <v>31184</v>
      </c>
    </row>
    <row r="1735" spans="1:24" ht="28.8" x14ac:dyDescent="0.3">
      <c r="A1735" t="s">
        <v>32385</v>
      </c>
      <c r="B1735" s="2" t="s">
        <v>19</v>
      </c>
      <c r="C1735" s="2" t="s">
        <v>2469</v>
      </c>
      <c r="D1735" s="2" t="s">
        <v>2472</v>
      </c>
      <c r="E1735" s="2" t="s">
        <v>2473</v>
      </c>
      <c r="F1735" s="2" t="s">
        <v>3152</v>
      </c>
      <c r="G1735" s="2" t="s">
        <v>3154</v>
      </c>
      <c r="H1735" s="3" t="s">
        <v>3155</v>
      </c>
      <c r="I1735" s="3" t="s">
        <v>2701</v>
      </c>
      <c r="K1735" s="26" t="s">
        <v>36</v>
      </c>
      <c r="O1735" s="7" t="s">
        <v>31252</v>
      </c>
      <c r="P1735" s="7" t="s">
        <v>33443</v>
      </c>
      <c r="Q1735" s="2" t="s">
        <v>33447</v>
      </c>
      <c r="R1735" s="2" t="s">
        <v>31200</v>
      </c>
      <c r="S1735" s="2">
        <v>1</v>
      </c>
      <c r="T1735" s="2">
        <v>400</v>
      </c>
      <c r="U1735" s="2">
        <v>400</v>
      </c>
      <c r="V1735" s="26" t="s">
        <v>31186</v>
      </c>
      <c r="X1735" s="26">
        <v>1</v>
      </c>
    </row>
    <row r="1736" spans="1:24" ht="28.8" x14ac:dyDescent="0.3">
      <c r="A1736" t="s">
        <v>32385</v>
      </c>
      <c r="B1736" s="2" t="s">
        <v>19</v>
      </c>
      <c r="C1736" s="2" t="s">
        <v>2469</v>
      </c>
      <c r="D1736" s="2" t="s">
        <v>2472</v>
      </c>
      <c r="E1736" s="2" t="s">
        <v>2473</v>
      </c>
      <c r="F1736" s="2" t="s">
        <v>3152</v>
      </c>
      <c r="G1736" s="2" t="s">
        <v>3156</v>
      </c>
      <c r="H1736" s="3" t="s">
        <v>3157</v>
      </c>
      <c r="I1736" s="3" t="s">
        <v>2701</v>
      </c>
      <c r="J1736" s="3">
        <v>2</v>
      </c>
      <c r="K1736" s="26" t="s">
        <v>36</v>
      </c>
      <c r="O1736" s="7" t="s">
        <v>31252</v>
      </c>
      <c r="P1736" s="7" t="s">
        <v>33443</v>
      </c>
      <c r="Q1736" s="2" t="s">
        <v>33447</v>
      </c>
      <c r="R1736" s="2" t="s">
        <v>31200</v>
      </c>
      <c r="S1736" s="2">
        <v>2</v>
      </c>
      <c r="T1736" s="2">
        <v>400</v>
      </c>
      <c r="U1736" s="2">
        <v>400</v>
      </c>
      <c r="V1736" s="26" t="s">
        <v>31186</v>
      </c>
      <c r="X1736" s="26">
        <v>1</v>
      </c>
    </row>
    <row r="1737" spans="1:24" ht="28.8" x14ac:dyDescent="0.3">
      <c r="A1737" t="s">
        <v>32385</v>
      </c>
      <c r="B1737" s="2" t="s">
        <v>19</v>
      </c>
      <c r="C1737" s="2" t="s">
        <v>2469</v>
      </c>
      <c r="D1737" s="2" t="s">
        <v>2472</v>
      </c>
      <c r="E1737" s="2" t="s">
        <v>2473</v>
      </c>
      <c r="F1737" s="2" t="s">
        <v>3152</v>
      </c>
      <c r="G1737" s="2" t="s">
        <v>3158</v>
      </c>
      <c r="H1737" s="3" t="s">
        <v>3159</v>
      </c>
      <c r="I1737" s="3" t="s">
        <v>2701</v>
      </c>
      <c r="K1737" s="26" t="s">
        <v>36</v>
      </c>
      <c r="O1737" s="7" t="s">
        <v>31252</v>
      </c>
      <c r="P1737" s="7" t="s">
        <v>33443</v>
      </c>
      <c r="Q1737" s="2" t="s">
        <v>33447</v>
      </c>
      <c r="R1737" s="2" t="s">
        <v>31200</v>
      </c>
      <c r="S1737" s="2">
        <v>3</v>
      </c>
      <c r="T1737" s="2">
        <v>400</v>
      </c>
      <c r="U1737" s="2">
        <v>400</v>
      </c>
      <c r="V1737" s="26" t="s">
        <v>31186</v>
      </c>
      <c r="X1737" s="26">
        <v>1</v>
      </c>
    </row>
    <row r="1738" spans="1:24" ht="28.8" x14ac:dyDescent="0.3">
      <c r="A1738" t="s">
        <v>32385</v>
      </c>
      <c r="B1738" s="2" t="s">
        <v>19</v>
      </c>
      <c r="C1738" s="2" t="s">
        <v>2469</v>
      </c>
      <c r="D1738" s="2" t="s">
        <v>2472</v>
      </c>
      <c r="E1738" s="2" t="s">
        <v>2473</v>
      </c>
      <c r="F1738" s="2" t="s">
        <v>3152</v>
      </c>
      <c r="G1738" s="2" t="s">
        <v>3160</v>
      </c>
      <c r="H1738" s="3" t="s">
        <v>3161</v>
      </c>
      <c r="I1738" s="3" t="s">
        <v>2701</v>
      </c>
      <c r="K1738" s="26" t="s">
        <v>36</v>
      </c>
      <c r="O1738" s="7" t="s">
        <v>31252</v>
      </c>
      <c r="P1738" s="7" t="s">
        <v>33443</v>
      </c>
      <c r="Q1738" s="2" t="s">
        <v>33447</v>
      </c>
      <c r="R1738" s="2" t="s">
        <v>31200</v>
      </c>
      <c r="S1738" s="2">
        <v>4</v>
      </c>
      <c r="T1738" s="2">
        <v>400</v>
      </c>
      <c r="U1738" s="2">
        <v>400</v>
      </c>
      <c r="V1738" s="26" t="s">
        <v>31186</v>
      </c>
      <c r="X1738" s="26">
        <v>1</v>
      </c>
    </row>
    <row r="1739" spans="1:24" ht="28.8" x14ac:dyDescent="0.3">
      <c r="A1739" t="s">
        <v>32385</v>
      </c>
      <c r="B1739" s="2" t="s">
        <v>19</v>
      </c>
      <c r="C1739" s="2" t="s">
        <v>2469</v>
      </c>
      <c r="D1739" s="2" t="s">
        <v>2472</v>
      </c>
      <c r="E1739" s="2" t="s">
        <v>2473</v>
      </c>
      <c r="F1739" s="2" t="s">
        <v>3152</v>
      </c>
      <c r="G1739" s="2" t="s">
        <v>3162</v>
      </c>
      <c r="H1739" s="3" t="s">
        <v>3163</v>
      </c>
      <c r="I1739" s="3" t="s">
        <v>2701</v>
      </c>
      <c r="K1739" s="26" t="s">
        <v>36</v>
      </c>
      <c r="O1739" s="7" t="s">
        <v>31252</v>
      </c>
      <c r="P1739" s="7" t="s">
        <v>33443</v>
      </c>
      <c r="Q1739" s="2" t="s">
        <v>33447</v>
      </c>
      <c r="R1739" s="2" t="s">
        <v>31200</v>
      </c>
      <c r="S1739" s="2">
        <v>1</v>
      </c>
      <c r="T1739" s="2">
        <v>600</v>
      </c>
      <c r="U1739" s="2">
        <v>600</v>
      </c>
      <c r="V1739" s="26" t="s">
        <v>31186</v>
      </c>
      <c r="X1739" s="26">
        <v>1</v>
      </c>
    </row>
    <row r="1740" spans="1:24" ht="28.8" x14ac:dyDescent="0.3">
      <c r="A1740" t="s">
        <v>32385</v>
      </c>
      <c r="B1740" s="2" t="s">
        <v>19</v>
      </c>
      <c r="C1740" s="2" t="s">
        <v>2469</v>
      </c>
      <c r="D1740" s="2" t="s">
        <v>2472</v>
      </c>
      <c r="E1740" s="2" t="s">
        <v>2473</v>
      </c>
      <c r="F1740" s="2" t="s">
        <v>3152</v>
      </c>
      <c r="G1740" s="2" t="s">
        <v>3164</v>
      </c>
      <c r="H1740" s="3" t="s">
        <v>3165</v>
      </c>
      <c r="I1740" s="3" t="s">
        <v>2701</v>
      </c>
      <c r="J1740" s="3">
        <v>3</v>
      </c>
      <c r="K1740" s="26" t="s">
        <v>36</v>
      </c>
      <c r="O1740" s="7" t="s">
        <v>31252</v>
      </c>
      <c r="P1740" s="7" t="s">
        <v>33443</v>
      </c>
      <c r="Q1740" s="2" t="s">
        <v>33447</v>
      </c>
      <c r="R1740" s="2" t="s">
        <v>31200</v>
      </c>
      <c r="S1740" s="2">
        <v>2</v>
      </c>
      <c r="T1740" s="2">
        <v>600</v>
      </c>
      <c r="U1740" s="2">
        <v>600</v>
      </c>
      <c r="V1740" s="26" t="s">
        <v>31186</v>
      </c>
      <c r="X1740" s="26">
        <v>1</v>
      </c>
    </row>
    <row r="1741" spans="1:24" ht="28.8" x14ac:dyDescent="0.3">
      <c r="A1741" t="s">
        <v>32385</v>
      </c>
      <c r="B1741" s="2" t="s">
        <v>19</v>
      </c>
      <c r="C1741" s="2" t="s">
        <v>2469</v>
      </c>
      <c r="D1741" s="2" t="s">
        <v>2472</v>
      </c>
      <c r="E1741" s="2" t="s">
        <v>2473</v>
      </c>
      <c r="F1741" s="2" t="s">
        <v>3152</v>
      </c>
      <c r="G1741" s="2" t="s">
        <v>3166</v>
      </c>
      <c r="H1741" s="3" t="s">
        <v>3167</v>
      </c>
      <c r="I1741" s="3" t="s">
        <v>2701</v>
      </c>
      <c r="J1741" s="3">
        <v>2</v>
      </c>
      <c r="K1741" s="26" t="s">
        <v>36</v>
      </c>
      <c r="O1741" s="7" t="s">
        <v>31252</v>
      </c>
      <c r="P1741" s="7" t="s">
        <v>33443</v>
      </c>
      <c r="Q1741" s="2" t="s">
        <v>33447</v>
      </c>
      <c r="R1741" s="2" t="s">
        <v>31200</v>
      </c>
      <c r="S1741" s="2">
        <v>3</v>
      </c>
      <c r="T1741" s="2">
        <v>600</v>
      </c>
      <c r="U1741" s="2">
        <v>600</v>
      </c>
      <c r="V1741" s="26" t="s">
        <v>31186</v>
      </c>
      <c r="X1741" s="26">
        <v>1</v>
      </c>
    </row>
    <row r="1742" spans="1:24" ht="28.8" x14ac:dyDescent="0.3">
      <c r="A1742" t="s">
        <v>32385</v>
      </c>
      <c r="B1742" s="2" t="s">
        <v>19</v>
      </c>
      <c r="C1742" s="2" t="s">
        <v>2469</v>
      </c>
      <c r="D1742" s="2" t="s">
        <v>2472</v>
      </c>
      <c r="E1742" s="2" t="s">
        <v>2473</v>
      </c>
      <c r="F1742" s="2" t="s">
        <v>3152</v>
      </c>
      <c r="G1742" s="2" t="s">
        <v>3168</v>
      </c>
      <c r="H1742" s="3" t="s">
        <v>3169</v>
      </c>
      <c r="I1742" s="3" t="s">
        <v>2701</v>
      </c>
      <c r="K1742" s="26" t="s">
        <v>36</v>
      </c>
      <c r="O1742" s="7" t="s">
        <v>31252</v>
      </c>
      <c r="P1742" s="7" t="s">
        <v>33443</v>
      </c>
      <c r="Q1742" s="2" t="s">
        <v>33447</v>
      </c>
      <c r="R1742" s="2" t="s">
        <v>31200</v>
      </c>
      <c r="S1742" s="2">
        <v>4</v>
      </c>
      <c r="T1742" s="2">
        <v>600</v>
      </c>
      <c r="U1742" s="2">
        <v>600</v>
      </c>
      <c r="V1742" s="26" t="s">
        <v>31186</v>
      </c>
      <c r="X1742" s="26">
        <v>1</v>
      </c>
    </row>
    <row r="1743" spans="1:24" ht="28.8" x14ac:dyDescent="0.3">
      <c r="A1743" t="s">
        <v>32385</v>
      </c>
      <c r="B1743" s="2" t="s">
        <v>19</v>
      </c>
      <c r="C1743" s="2" t="s">
        <v>2469</v>
      </c>
      <c r="D1743" s="2" t="s">
        <v>2472</v>
      </c>
      <c r="E1743" s="2" t="s">
        <v>2473</v>
      </c>
      <c r="F1743" s="2" t="s">
        <v>3152</v>
      </c>
      <c r="G1743" s="2" t="s">
        <v>3170</v>
      </c>
      <c r="H1743" s="3" t="s">
        <v>3171</v>
      </c>
      <c r="I1743" s="3" t="s">
        <v>2701</v>
      </c>
      <c r="K1743" s="26" t="s">
        <v>36</v>
      </c>
      <c r="O1743" s="7" t="s">
        <v>31252</v>
      </c>
      <c r="P1743" s="7" t="s">
        <v>33443</v>
      </c>
      <c r="Q1743" s="2" t="s">
        <v>33447</v>
      </c>
      <c r="R1743" s="2" t="s">
        <v>31200</v>
      </c>
      <c r="S1743" s="2">
        <v>1</v>
      </c>
      <c r="T1743" s="2">
        <v>800</v>
      </c>
      <c r="U1743" s="2">
        <v>800</v>
      </c>
      <c r="V1743" s="26" t="s">
        <v>31186</v>
      </c>
      <c r="X1743" s="26">
        <v>1</v>
      </c>
    </row>
    <row r="1744" spans="1:24" ht="28.8" x14ac:dyDescent="0.3">
      <c r="A1744" t="s">
        <v>32385</v>
      </c>
      <c r="B1744" s="2" t="s">
        <v>19</v>
      </c>
      <c r="C1744" s="2" t="s">
        <v>2469</v>
      </c>
      <c r="D1744" s="2" t="s">
        <v>2472</v>
      </c>
      <c r="E1744" s="2" t="s">
        <v>2473</v>
      </c>
      <c r="F1744" s="2" t="s">
        <v>3152</v>
      </c>
      <c r="G1744" s="2" t="s">
        <v>3172</v>
      </c>
      <c r="H1744" s="3" t="s">
        <v>3173</v>
      </c>
      <c r="I1744" s="3" t="s">
        <v>2701</v>
      </c>
      <c r="K1744" s="26" t="s">
        <v>36</v>
      </c>
      <c r="O1744" s="7" t="s">
        <v>31252</v>
      </c>
      <c r="P1744" s="7" t="s">
        <v>33443</v>
      </c>
      <c r="Q1744" s="2" t="s">
        <v>33447</v>
      </c>
      <c r="R1744" s="2" t="s">
        <v>31200</v>
      </c>
      <c r="S1744" s="2">
        <v>2</v>
      </c>
      <c r="T1744" s="2">
        <v>800</v>
      </c>
      <c r="U1744" s="2">
        <v>800</v>
      </c>
      <c r="V1744" s="26" t="s">
        <v>31186</v>
      </c>
      <c r="X1744" s="26">
        <v>1</v>
      </c>
    </row>
    <row r="1745" spans="1:24" ht="28.8" x14ac:dyDescent="0.3">
      <c r="A1745" t="s">
        <v>32385</v>
      </c>
      <c r="B1745" s="2" t="s">
        <v>19</v>
      </c>
      <c r="C1745" s="2" t="s">
        <v>2469</v>
      </c>
      <c r="D1745" s="2" t="s">
        <v>2472</v>
      </c>
      <c r="E1745" s="2" t="s">
        <v>2473</v>
      </c>
      <c r="F1745" s="2" t="s">
        <v>3152</v>
      </c>
      <c r="G1745" s="2" t="s">
        <v>3174</v>
      </c>
      <c r="H1745" s="3" t="s">
        <v>3175</v>
      </c>
      <c r="I1745" s="3" t="s">
        <v>2701</v>
      </c>
      <c r="K1745" s="26" t="s">
        <v>36</v>
      </c>
      <c r="O1745" s="7" t="s">
        <v>31252</v>
      </c>
      <c r="P1745" s="7" t="s">
        <v>33443</v>
      </c>
      <c r="Q1745" s="2" t="s">
        <v>33447</v>
      </c>
      <c r="R1745" s="2" t="s">
        <v>31200</v>
      </c>
      <c r="S1745" s="2">
        <v>3</v>
      </c>
      <c r="T1745" s="2">
        <v>800</v>
      </c>
      <c r="U1745" s="2">
        <v>800</v>
      </c>
      <c r="V1745" s="26" t="s">
        <v>31186</v>
      </c>
      <c r="X1745" s="26">
        <v>1</v>
      </c>
    </row>
    <row r="1746" spans="1:24" ht="28.8" x14ac:dyDescent="0.3">
      <c r="A1746" t="s">
        <v>32385</v>
      </c>
      <c r="B1746" s="2" t="s">
        <v>19</v>
      </c>
      <c r="C1746" s="2" t="s">
        <v>2469</v>
      </c>
      <c r="D1746" s="2" t="s">
        <v>2472</v>
      </c>
      <c r="E1746" s="2" t="s">
        <v>2473</v>
      </c>
      <c r="F1746" s="2" t="s">
        <v>3152</v>
      </c>
      <c r="G1746" s="2" t="s">
        <v>3176</v>
      </c>
      <c r="H1746" s="3" t="s">
        <v>3177</v>
      </c>
      <c r="I1746" s="3" t="s">
        <v>2701</v>
      </c>
      <c r="K1746" s="26" t="s">
        <v>36</v>
      </c>
      <c r="O1746" s="7" t="s">
        <v>31252</v>
      </c>
      <c r="P1746" s="7" t="s">
        <v>33443</v>
      </c>
      <c r="Q1746" s="2" t="s">
        <v>33447</v>
      </c>
      <c r="R1746" s="2" t="s">
        <v>31200</v>
      </c>
      <c r="S1746" s="2">
        <v>4</v>
      </c>
      <c r="T1746" s="2">
        <v>800</v>
      </c>
      <c r="U1746" s="2">
        <v>800</v>
      </c>
      <c r="V1746" s="26" t="s">
        <v>31186</v>
      </c>
      <c r="X1746" s="26">
        <v>1</v>
      </c>
    </row>
    <row r="1747" spans="1:24" x14ac:dyDescent="0.3">
      <c r="L1747" s="163" t="s">
        <v>0</v>
      </c>
      <c r="M1747" s="163"/>
      <c r="N1747" s="163"/>
      <c r="O1747" s="163" t="s">
        <v>1</v>
      </c>
      <c r="P1747" s="163"/>
    </row>
    <row r="1748" spans="1:24" ht="43.2" x14ac:dyDescent="0.3">
      <c r="B1748" s="2" t="s">
        <v>19</v>
      </c>
      <c r="C1748" s="2" t="s">
        <v>2469</v>
      </c>
      <c r="D1748" s="2" t="s">
        <v>2472</v>
      </c>
      <c r="E1748" s="2" t="s">
        <v>2473</v>
      </c>
      <c r="F1748" s="2" t="s">
        <v>3178</v>
      </c>
      <c r="H1748" s="3" t="s">
        <v>3179</v>
      </c>
      <c r="L1748" s="35" t="s">
        <v>12</v>
      </c>
      <c r="M1748" s="35" t="s">
        <v>13</v>
      </c>
      <c r="N1748" s="35" t="s">
        <v>14</v>
      </c>
      <c r="O1748" s="35" t="s">
        <v>32311</v>
      </c>
      <c r="P1748" s="35" t="s">
        <v>31195</v>
      </c>
    </row>
    <row r="1749" spans="1:24" x14ac:dyDescent="0.3">
      <c r="A1749" t="s">
        <v>32385</v>
      </c>
      <c r="B1749" s="2" t="s">
        <v>19</v>
      </c>
      <c r="C1749" s="2" t="s">
        <v>2469</v>
      </c>
      <c r="D1749" s="2" t="s">
        <v>2472</v>
      </c>
      <c r="E1749" s="2" t="s">
        <v>2473</v>
      </c>
      <c r="F1749" s="2" t="s">
        <v>3178</v>
      </c>
      <c r="G1749" s="2" t="s">
        <v>3180</v>
      </c>
      <c r="H1749" s="6" t="s">
        <v>3181</v>
      </c>
      <c r="I1749" s="3" t="s">
        <v>3182</v>
      </c>
      <c r="J1749" s="3">
        <v>16</v>
      </c>
      <c r="K1749" s="2" t="s">
        <v>36</v>
      </c>
    </row>
    <row r="1750" spans="1:24" x14ac:dyDescent="0.3">
      <c r="L1750" s="163" t="s">
        <v>0</v>
      </c>
      <c r="M1750" s="163"/>
      <c r="N1750" s="163"/>
      <c r="O1750" s="168" t="s">
        <v>1</v>
      </c>
      <c r="P1750" s="169"/>
      <c r="Q1750" s="169"/>
      <c r="R1750" s="170"/>
      <c r="S1750" s="92"/>
      <c r="T1750" s="165" t="s">
        <v>31185</v>
      </c>
      <c r="U1750" s="166"/>
      <c r="V1750" s="166"/>
      <c r="W1750" s="166"/>
      <c r="X1750" s="167"/>
    </row>
    <row r="1751" spans="1:24" ht="43.2" x14ac:dyDescent="0.3">
      <c r="B1751" s="2" t="s">
        <v>19</v>
      </c>
      <c r="C1751" s="2" t="s">
        <v>2469</v>
      </c>
      <c r="D1751" s="2" t="s">
        <v>2472</v>
      </c>
      <c r="E1751" s="2" t="s">
        <v>2473</v>
      </c>
      <c r="F1751" s="2" t="s">
        <v>3183</v>
      </c>
      <c r="H1751" s="3" t="s">
        <v>3184</v>
      </c>
      <c r="L1751" s="35" t="s">
        <v>12</v>
      </c>
      <c r="M1751" s="35" t="s">
        <v>13</v>
      </c>
      <c r="N1751" s="35" t="s">
        <v>14</v>
      </c>
      <c r="O1751" s="102" t="s">
        <v>31196</v>
      </c>
      <c r="P1751" s="104" t="s">
        <v>32311</v>
      </c>
      <c r="Q1751" s="104" t="s">
        <v>32774</v>
      </c>
      <c r="R1751" s="104" t="s">
        <v>32312</v>
      </c>
      <c r="S1751" s="104"/>
      <c r="T1751" s="50" t="s">
        <v>32319</v>
      </c>
      <c r="U1751" s="51" t="s">
        <v>32320</v>
      </c>
      <c r="V1751" s="51" t="s">
        <v>17</v>
      </c>
      <c r="W1751" s="51" t="s">
        <v>18</v>
      </c>
      <c r="X1751" s="51" t="s">
        <v>31184</v>
      </c>
    </row>
    <row r="1752" spans="1:24" ht="43.2" x14ac:dyDescent="0.3">
      <c r="A1752" t="s">
        <v>32385</v>
      </c>
      <c r="B1752" s="2" t="s">
        <v>19</v>
      </c>
      <c r="C1752" s="2" t="s">
        <v>2469</v>
      </c>
      <c r="D1752" s="2" t="s">
        <v>2472</v>
      </c>
      <c r="E1752" s="2" t="s">
        <v>2473</v>
      </c>
      <c r="F1752" s="2" t="s">
        <v>3183</v>
      </c>
      <c r="G1752" s="2" t="s">
        <v>3185</v>
      </c>
      <c r="H1752" s="3" t="s">
        <v>3186</v>
      </c>
      <c r="I1752" s="3" t="s">
        <v>2710</v>
      </c>
      <c r="J1752" s="3">
        <v>9</v>
      </c>
      <c r="K1752" s="2" t="s">
        <v>36</v>
      </c>
      <c r="O1752" s="7" t="s">
        <v>33449</v>
      </c>
      <c r="P1752" s="7" t="s">
        <v>33443</v>
      </c>
      <c r="Q1752" s="2" t="s">
        <v>33448</v>
      </c>
      <c r="R1752" s="2">
        <v>1</v>
      </c>
      <c r="T1752" s="2">
        <v>620</v>
      </c>
      <c r="U1752" s="26">
        <v>800</v>
      </c>
      <c r="V1752" s="26" t="s">
        <v>31186</v>
      </c>
      <c r="X1752" s="26">
        <v>2</v>
      </c>
    </row>
    <row r="1753" spans="1:24" ht="43.2" x14ac:dyDescent="0.3">
      <c r="A1753" t="s">
        <v>32385</v>
      </c>
      <c r="B1753" s="2" t="s">
        <v>19</v>
      </c>
      <c r="C1753" s="2" t="s">
        <v>2469</v>
      </c>
      <c r="D1753" s="2" t="s">
        <v>2472</v>
      </c>
      <c r="E1753" s="2" t="s">
        <v>2473</v>
      </c>
      <c r="F1753" s="2" t="s">
        <v>3183</v>
      </c>
      <c r="G1753" s="2" t="s">
        <v>3187</v>
      </c>
      <c r="H1753" s="3" t="s">
        <v>3188</v>
      </c>
      <c r="I1753" s="3" t="s">
        <v>2710</v>
      </c>
      <c r="J1753" s="3">
        <v>54</v>
      </c>
      <c r="K1753" s="2" t="s">
        <v>36</v>
      </c>
      <c r="O1753" s="7" t="s">
        <v>33449</v>
      </c>
      <c r="P1753" s="7" t="s">
        <v>33443</v>
      </c>
      <c r="Q1753" s="2" t="s">
        <v>33448</v>
      </c>
      <c r="R1753" s="2">
        <v>2</v>
      </c>
      <c r="T1753" s="2">
        <v>620</v>
      </c>
      <c r="U1753" s="26">
        <v>800</v>
      </c>
      <c r="V1753" s="26" t="s">
        <v>31186</v>
      </c>
      <c r="X1753" s="26">
        <v>2</v>
      </c>
    </row>
    <row r="1754" spans="1:24" ht="43.2" x14ac:dyDescent="0.3">
      <c r="A1754" t="s">
        <v>32385</v>
      </c>
      <c r="B1754" s="2" t="s">
        <v>19</v>
      </c>
      <c r="C1754" s="2" t="s">
        <v>2469</v>
      </c>
      <c r="D1754" s="2" t="s">
        <v>2472</v>
      </c>
      <c r="E1754" s="2" t="s">
        <v>2473</v>
      </c>
      <c r="F1754" s="2" t="s">
        <v>3183</v>
      </c>
      <c r="G1754" s="2" t="s">
        <v>3189</v>
      </c>
      <c r="H1754" s="3" t="s">
        <v>3190</v>
      </c>
      <c r="I1754" s="3" t="s">
        <v>2710</v>
      </c>
      <c r="J1754" s="3">
        <v>4</v>
      </c>
      <c r="K1754" s="2" t="s">
        <v>36</v>
      </c>
      <c r="O1754" s="7" t="s">
        <v>33449</v>
      </c>
      <c r="P1754" s="7" t="s">
        <v>33443</v>
      </c>
      <c r="Q1754" s="2" t="s">
        <v>33448</v>
      </c>
      <c r="R1754" s="2">
        <v>3</v>
      </c>
      <c r="T1754" s="2">
        <v>620</v>
      </c>
      <c r="U1754" s="26">
        <v>800</v>
      </c>
      <c r="V1754" s="26" t="s">
        <v>31186</v>
      </c>
      <c r="X1754" s="26">
        <v>2</v>
      </c>
    </row>
    <row r="1755" spans="1:24" ht="43.2" x14ac:dyDescent="0.3">
      <c r="A1755" t="s">
        <v>32385</v>
      </c>
      <c r="B1755" s="2" t="s">
        <v>19</v>
      </c>
      <c r="C1755" s="2" t="s">
        <v>2469</v>
      </c>
      <c r="D1755" s="2" t="s">
        <v>2472</v>
      </c>
      <c r="E1755" s="2" t="s">
        <v>2473</v>
      </c>
      <c r="F1755" s="2" t="s">
        <v>3183</v>
      </c>
      <c r="G1755" s="2" t="s">
        <v>3191</v>
      </c>
      <c r="H1755" s="3" t="s">
        <v>3192</v>
      </c>
      <c r="I1755" s="3" t="s">
        <v>2710</v>
      </c>
      <c r="K1755" s="2" t="s">
        <v>36</v>
      </c>
      <c r="O1755" s="7" t="s">
        <v>33449</v>
      </c>
      <c r="P1755" s="7" t="s">
        <v>33443</v>
      </c>
      <c r="Q1755" s="2" t="s">
        <v>33448</v>
      </c>
      <c r="R1755" s="2">
        <v>4</v>
      </c>
      <c r="T1755" s="2">
        <v>620</v>
      </c>
      <c r="U1755" s="26">
        <v>800</v>
      </c>
      <c r="V1755" s="26" t="s">
        <v>31186</v>
      </c>
      <c r="X1755" s="26">
        <v>2</v>
      </c>
    </row>
    <row r="1756" spans="1:24" ht="43.2" x14ac:dyDescent="0.3">
      <c r="A1756" t="s">
        <v>32385</v>
      </c>
      <c r="B1756" s="2" t="s">
        <v>19</v>
      </c>
      <c r="C1756" s="2" t="s">
        <v>2469</v>
      </c>
      <c r="D1756" s="2" t="s">
        <v>2472</v>
      </c>
      <c r="E1756" s="2" t="s">
        <v>2473</v>
      </c>
      <c r="F1756" s="2" t="s">
        <v>3183</v>
      </c>
      <c r="G1756" s="2" t="s">
        <v>3193</v>
      </c>
      <c r="H1756" s="3" t="s">
        <v>3194</v>
      </c>
      <c r="I1756" s="3" t="s">
        <v>2710</v>
      </c>
      <c r="K1756" s="2" t="s">
        <v>36</v>
      </c>
      <c r="O1756" s="7" t="s">
        <v>33449</v>
      </c>
      <c r="P1756" s="7" t="s">
        <v>33443</v>
      </c>
      <c r="Q1756" s="2" t="s">
        <v>33448</v>
      </c>
      <c r="R1756" s="2">
        <v>5</v>
      </c>
      <c r="T1756" s="2">
        <v>620</v>
      </c>
      <c r="U1756" s="26">
        <v>800</v>
      </c>
      <c r="V1756" s="26" t="s">
        <v>31186</v>
      </c>
      <c r="X1756" s="26">
        <v>2</v>
      </c>
    </row>
    <row r="1757" spans="1:24" ht="43.2" x14ac:dyDescent="0.3">
      <c r="A1757" t="s">
        <v>32385</v>
      </c>
      <c r="B1757" s="2" t="s">
        <v>19</v>
      </c>
      <c r="C1757" s="2" t="s">
        <v>2469</v>
      </c>
      <c r="D1757" s="2" t="s">
        <v>2472</v>
      </c>
      <c r="E1757" s="2" t="s">
        <v>2473</v>
      </c>
      <c r="F1757" s="2" t="s">
        <v>3183</v>
      </c>
      <c r="G1757" s="2" t="s">
        <v>3195</v>
      </c>
      <c r="H1757" s="3" t="s">
        <v>3196</v>
      </c>
      <c r="I1757" s="3" t="s">
        <v>2710</v>
      </c>
      <c r="K1757" s="2" t="s">
        <v>36</v>
      </c>
      <c r="O1757" s="7" t="s">
        <v>33449</v>
      </c>
      <c r="P1757" s="7" t="s">
        <v>33443</v>
      </c>
      <c r="Q1757" s="2" t="s">
        <v>33448</v>
      </c>
      <c r="R1757" s="2">
        <v>6</v>
      </c>
      <c r="T1757" s="2">
        <v>620</v>
      </c>
      <c r="U1757" s="26">
        <v>800</v>
      </c>
      <c r="V1757" s="26" t="s">
        <v>31186</v>
      </c>
      <c r="X1757" s="26">
        <v>2</v>
      </c>
    </row>
    <row r="1758" spans="1:24" ht="43.2" x14ac:dyDescent="0.3">
      <c r="A1758" t="s">
        <v>32385</v>
      </c>
      <c r="B1758" s="2" t="s">
        <v>19</v>
      </c>
      <c r="C1758" s="2" t="s">
        <v>2469</v>
      </c>
      <c r="D1758" s="2" t="s">
        <v>2472</v>
      </c>
      <c r="E1758" s="2" t="s">
        <v>2473</v>
      </c>
      <c r="F1758" s="2" t="s">
        <v>3183</v>
      </c>
      <c r="G1758" s="2" t="s">
        <v>3197</v>
      </c>
      <c r="H1758" s="3" t="s">
        <v>3198</v>
      </c>
      <c r="I1758" s="3" t="s">
        <v>2710</v>
      </c>
      <c r="K1758" s="2" t="s">
        <v>36</v>
      </c>
      <c r="O1758" s="7" t="s">
        <v>33449</v>
      </c>
      <c r="P1758" s="7" t="s">
        <v>33443</v>
      </c>
      <c r="Q1758" s="2" t="s">
        <v>33448</v>
      </c>
      <c r="R1758" s="2">
        <v>7</v>
      </c>
      <c r="T1758" s="2">
        <v>620</v>
      </c>
      <c r="U1758" s="26">
        <v>800</v>
      </c>
      <c r="V1758" s="26" t="s">
        <v>31186</v>
      </c>
      <c r="X1758" s="26">
        <v>2</v>
      </c>
    </row>
    <row r="1759" spans="1:24" x14ac:dyDescent="0.3">
      <c r="L1759" s="163" t="s">
        <v>0</v>
      </c>
      <c r="M1759" s="163"/>
      <c r="N1759" s="163"/>
      <c r="O1759" s="168" t="s">
        <v>1</v>
      </c>
      <c r="P1759" s="169"/>
      <c r="Q1759" s="169"/>
      <c r="R1759" s="170"/>
      <c r="S1759" s="92"/>
      <c r="T1759" s="165" t="s">
        <v>31185</v>
      </c>
      <c r="U1759" s="166"/>
      <c r="V1759" s="166"/>
      <c r="W1759" s="166"/>
      <c r="X1759" s="167"/>
    </row>
    <row r="1760" spans="1:24" ht="43.2" x14ac:dyDescent="0.3">
      <c r="B1760" s="2" t="s">
        <v>19</v>
      </c>
      <c r="C1760" s="2" t="s">
        <v>2469</v>
      </c>
      <c r="D1760" s="2" t="s">
        <v>2472</v>
      </c>
      <c r="E1760" s="2" t="s">
        <v>2473</v>
      </c>
      <c r="F1760" s="2" t="s">
        <v>3199</v>
      </c>
      <c r="H1760" s="3" t="s">
        <v>3200</v>
      </c>
      <c r="L1760" s="35" t="s">
        <v>12</v>
      </c>
      <c r="M1760" s="35" t="s">
        <v>13</v>
      </c>
      <c r="N1760" s="35" t="s">
        <v>14</v>
      </c>
      <c r="O1760" s="102" t="s">
        <v>31196</v>
      </c>
      <c r="P1760" s="104" t="s">
        <v>32311</v>
      </c>
      <c r="Q1760" s="104" t="s">
        <v>32774</v>
      </c>
      <c r="R1760" s="104" t="s">
        <v>32312</v>
      </c>
      <c r="S1760" s="104"/>
      <c r="T1760" s="50" t="s">
        <v>32319</v>
      </c>
      <c r="U1760" s="51" t="s">
        <v>32320</v>
      </c>
      <c r="V1760" s="51" t="s">
        <v>17</v>
      </c>
      <c r="W1760" s="51" t="s">
        <v>18</v>
      </c>
      <c r="X1760" s="51" t="s">
        <v>31184</v>
      </c>
    </row>
    <row r="1761" spans="1:24" ht="43.2" x14ac:dyDescent="0.3">
      <c r="A1761" t="s">
        <v>32385</v>
      </c>
      <c r="B1761" s="2" t="s">
        <v>19</v>
      </c>
      <c r="C1761" s="2" t="s">
        <v>2469</v>
      </c>
      <c r="D1761" s="2" t="s">
        <v>2472</v>
      </c>
      <c r="E1761" s="2" t="s">
        <v>2473</v>
      </c>
      <c r="F1761" s="2" t="s">
        <v>3199</v>
      </c>
      <c r="G1761" s="2" t="s">
        <v>3201</v>
      </c>
      <c r="H1761" s="3" t="s">
        <v>3202</v>
      </c>
      <c r="I1761" s="3" t="s">
        <v>2710</v>
      </c>
      <c r="K1761" s="26" t="s">
        <v>36</v>
      </c>
      <c r="O1761" s="7" t="s">
        <v>33449</v>
      </c>
      <c r="P1761" s="7" t="s">
        <v>33443</v>
      </c>
      <c r="Q1761" s="2" t="s">
        <v>33448</v>
      </c>
      <c r="R1761" s="2">
        <v>1</v>
      </c>
      <c r="T1761" s="2">
        <v>820</v>
      </c>
      <c r="U1761" s="26">
        <v>1000</v>
      </c>
      <c r="V1761" s="26" t="s">
        <v>31186</v>
      </c>
      <c r="X1761" s="26">
        <v>2</v>
      </c>
    </row>
    <row r="1762" spans="1:24" ht="43.2" x14ac:dyDescent="0.3">
      <c r="A1762" t="s">
        <v>32385</v>
      </c>
      <c r="B1762" s="2" t="s">
        <v>19</v>
      </c>
      <c r="C1762" s="2" t="s">
        <v>2469</v>
      </c>
      <c r="D1762" s="2" t="s">
        <v>2472</v>
      </c>
      <c r="E1762" s="2" t="s">
        <v>2473</v>
      </c>
      <c r="F1762" s="2" t="s">
        <v>3199</v>
      </c>
      <c r="G1762" s="2" t="s">
        <v>3203</v>
      </c>
      <c r="H1762" s="3" t="s">
        <v>3204</v>
      </c>
      <c r="I1762" s="3" t="s">
        <v>2710</v>
      </c>
      <c r="J1762" s="3">
        <v>1</v>
      </c>
      <c r="K1762" s="26" t="s">
        <v>36</v>
      </c>
      <c r="O1762" s="7" t="s">
        <v>33449</v>
      </c>
      <c r="P1762" s="7" t="s">
        <v>33443</v>
      </c>
      <c r="Q1762" s="2" t="s">
        <v>33448</v>
      </c>
      <c r="R1762" s="2">
        <v>2</v>
      </c>
      <c r="T1762" s="2">
        <v>820</v>
      </c>
      <c r="U1762" s="26">
        <v>1000</v>
      </c>
      <c r="V1762" s="26" t="s">
        <v>31186</v>
      </c>
      <c r="X1762" s="26">
        <v>2</v>
      </c>
    </row>
    <row r="1763" spans="1:24" ht="43.2" x14ac:dyDescent="0.3">
      <c r="A1763" t="s">
        <v>32385</v>
      </c>
      <c r="B1763" s="2" t="s">
        <v>19</v>
      </c>
      <c r="C1763" s="2" t="s">
        <v>2469</v>
      </c>
      <c r="D1763" s="2" t="s">
        <v>2472</v>
      </c>
      <c r="E1763" s="2" t="s">
        <v>2473</v>
      </c>
      <c r="F1763" s="2" t="s">
        <v>3199</v>
      </c>
      <c r="G1763" s="2" t="s">
        <v>3205</v>
      </c>
      <c r="H1763" s="3" t="s">
        <v>3206</v>
      </c>
      <c r="I1763" s="3" t="s">
        <v>2710</v>
      </c>
      <c r="K1763" s="26" t="s">
        <v>36</v>
      </c>
      <c r="O1763" s="7" t="s">
        <v>33449</v>
      </c>
      <c r="P1763" s="7" t="s">
        <v>33443</v>
      </c>
      <c r="Q1763" s="2" t="s">
        <v>33448</v>
      </c>
      <c r="R1763" s="2">
        <v>3</v>
      </c>
      <c r="T1763" s="2">
        <v>820</v>
      </c>
      <c r="U1763" s="26">
        <v>1000</v>
      </c>
      <c r="V1763" s="26" t="s">
        <v>31186</v>
      </c>
      <c r="X1763" s="26">
        <v>2</v>
      </c>
    </row>
    <row r="1764" spans="1:24" ht="43.2" x14ac:dyDescent="0.3">
      <c r="A1764" t="s">
        <v>32385</v>
      </c>
      <c r="B1764" s="2" t="s">
        <v>19</v>
      </c>
      <c r="C1764" s="2" t="s">
        <v>2469</v>
      </c>
      <c r="D1764" s="2" t="s">
        <v>2472</v>
      </c>
      <c r="E1764" s="2" t="s">
        <v>2473</v>
      </c>
      <c r="F1764" s="2" t="s">
        <v>3199</v>
      </c>
      <c r="G1764" s="2" t="s">
        <v>3207</v>
      </c>
      <c r="H1764" s="3" t="s">
        <v>3208</v>
      </c>
      <c r="I1764" s="3" t="s">
        <v>2710</v>
      </c>
      <c r="K1764" s="26" t="s">
        <v>36</v>
      </c>
      <c r="O1764" s="7" t="s">
        <v>33449</v>
      </c>
      <c r="P1764" s="7" t="s">
        <v>33443</v>
      </c>
      <c r="Q1764" s="2" t="s">
        <v>33448</v>
      </c>
      <c r="R1764" s="2">
        <v>4</v>
      </c>
      <c r="T1764" s="2">
        <v>820</v>
      </c>
      <c r="U1764" s="26">
        <v>1000</v>
      </c>
      <c r="V1764" s="26" t="s">
        <v>31186</v>
      </c>
      <c r="X1764" s="26">
        <v>2</v>
      </c>
    </row>
    <row r="1765" spans="1:24" ht="43.2" x14ac:dyDescent="0.3">
      <c r="A1765" t="s">
        <v>32385</v>
      </c>
      <c r="B1765" s="2" t="s">
        <v>19</v>
      </c>
      <c r="C1765" s="2" t="s">
        <v>2469</v>
      </c>
      <c r="D1765" s="2" t="s">
        <v>2472</v>
      </c>
      <c r="E1765" s="2" t="s">
        <v>2473</v>
      </c>
      <c r="F1765" s="2" t="s">
        <v>3199</v>
      </c>
      <c r="G1765" s="2" t="s">
        <v>3209</v>
      </c>
      <c r="H1765" s="3" t="s">
        <v>3210</v>
      </c>
      <c r="I1765" s="3" t="s">
        <v>2710</v>
      </c>
      <c r="K1765" s="26" t="s">
        <v>36</v>
      </c>
      <c r="O1765" s="7" t="s">
        <v>33449</v>
      </c>
      <c r="P1765" s="7" t="s">
        <v>33443</v>
      </c>
      <c r="Q1765" s="2" t="s">
        <v>33448</v>
      </c>
      <c r="R1765" s="2">
        <v>5</v>
      </c>
      <c r="T1765" s="2">
        <v>820</v>
      </c>
      <c r="U1765" s="26">
        <v>1000</v>
      </c>
      <c r="V1765" s="26" t="s">
        <v>31186</v>
      </c>
      <c r="X1765" s="26">
        <v>2</v>
      </c>
    </row>
    <row r="1766" spans="1:24" ht="43.2" x14ac:dyDescent="0.3">
      <c r="A1766" t="s">
        <v>32385</v>
      </c>
      <c r="B1766" s="2" t="s">
        <v>19</v>
      </c>
      <c r="C1766" s="2" t="s">
        <v>2469</v>
      </c>
      <c r="D1766" s="2" t="s">
        <v>2472</v>
      </c>
      <c r="E1766" s="2" t="s">
        <v>2473</v>
      </c>
      <c r="F1766" s="2" t="s">
        <v>3199</v>
      </c>
      <c r="G1766" s="2" t="s">
        <v>3211</v>
      </c>
      <c r="H1766" s="3" t="s">
        <v>3212</v>
      </c>
      <c r="I1766" s="3" t="s">
        <v>2710</v>
      </c>
      <c r="K1766" s="26" t="s">
        <v>36</v>
      </c>
      <c r="O1766" s="7" t="s">
        <v>33449</v>
      </c>
      <c r="P1766" s="7" t="s">
        <v>33443</v>
      </c>
      <c r="Q1766" s="2" t="s">
        <v>33448</v>
      </c>
      <c r="R1766" s="2">
        <v>6</v>
      </c>
      <c r="T1766" s="2">
        <v>820</v>
      </c>
      <c r="U1766" s="26">
        <v>1000</v>
      </c>
      <c r="V1766" s="26" t="s">
        <v>31186</v>
      </c>
      <c r="X1766" s="26">
        <v>2</v>
      </c>
    </row>
    <row r="1767" spans="1:24" ht="43.2" x14ac:dyDescent="0.3">
      <c r="A1767" t="s">
        <v>32385</v>
      </c>
      <c r="B1767" s="2" t="s">
        <v>19</v>
      </c>
      <c r="C1767" s="2" t="s">
        <v>2469</v>
      </c>
      <c r="D1767" s="2" t="s">
        <v>2472</v>
      </c>
      <c r="E1767" s="2" t="s">
        <v>2473</v>
      </c>
      <c r="F1767" s="2" t="s">
        <v>3199</v>
      </c>
      <c r="G1767" s="2" t="s">
        <v>3213</v>
      </c>
      <c r="H1767" s="3" t="s">
        <v>3214</v>
      </c>
      <c r="I1767" s="3" t="s">
        <v>2710</v>
      </c>
      <c r="K1767" s="26" t="s">
        <v>36</v>
      </c>
      <c r="O1767" s="7" t="s">
        <v>33449</v>
      </c>
      <c r="P1767" s="7" t="s">
        <v>33443</v>
      </c>
      <c r="Q1767" s="2" t="s">
        <v>33448</v>
      </c>
      <c r="R1767" s="2">
        <v>7</v>
      </c>
      <c r="T1767" s="2">
        <v>820</v>
      </c>
      <c r="U1767" s="26">
        <v>1000</v>
      </c>
      <c r="V1767" s="26" t="s">
        <v>31186</v>
      </c>
      <c r="X1767" s="26">
        <v>2</v>
      </c>
    </row>
    <row r="1768" spans="1:24" x14ac:dyDescent="0.3">
      <c r="L1768" s="163" t="s">
        <v>0</v>
      </c>
      <c r="M1768" s="163"/>
      <c r="N1768" s="163"/>
      <c r="O1768" s="168" t="s">
        <v>1</v>
      </c>
      <c r="P1768" s="169"/>
      <c r="Q1768" s="169"/>
      <c r="R1768" s="170"/>
      <c r="S1768" s="92"/>
      <c r="T1768" s="165" t="s">
        <v>31185</v>
      </c>
      <c r="U1768" s="166"/>
      <c r="V1768" s="166"/>
      <c r="W1768" s="166"/>
      <c r="X1768" s="167"/>
    </row>
    <row r="1769" spans="1:24" ht="43.2" x14ac:dyDescent="0.3">
      <c r="B1769" s="2" t="s">
        <v>19</v>
      </c>
      <c r="C1769" s="2" t="s">
        <v>2469</v>
      </c>
      <c r="D1769" s="2" t="s">
        <v>2472</v>
      </c>
      <c r="E1769" s="2" t="s">
        <v>2473</v>
      </c>
      <c r="F1769" s="2" t="s">
        <v>3215</v>
      </c>
      <c r="H1769" s="3" t="s">
        <v>3216</v>
      </c>
      <c r="L1769" s="35" t="s">
        <v>12</v>
      </c>
      <c r="M1769" s="35" t="s">
        <v>13</v>
      </c>
      <c r="N1769" s="35" t="s">
        <v>14</v>
      </c>
      <c r="O1769" s="102" t="s">
        <v>31196</v>
      </c>
      <c r="P1769" s="104" t="s">
        <v>32311</v>
      </c>
      <c r="Q1769" s="104" t="s">
        <v>32774</v>
      </c>
      <c r="R1769" s="104" t="s">
        <v>32312</v>
      </c>
      <c r="S1769" s="104"/>
      <c r="T1769" s="50" t="s">
        <v>32319</v>
      </c>
      <c r="U1769" s="51" t="s">
        <v>32320</v>
      </c>
      <c r="V1769" s="51" t="s">
        <v>17</v>
      </c>
      <c r="W1769" s="51" t="s">
        <v>18</v>
      </c>
      <c r="X1769" s="51" t="s">
        <v>31184</v>
      </c>
    </row>
    <row r="1770" spans="1:24" ht="43.2" x14ac:dyDescent="0.3">
      <c r="A1770" t="s">
        <v>32385</v>
      </c>
      <c r="B1770" s="2" t="s">
        <v>19</v>
      </c>
      <c r="C1770" s="2" t="s">
        <v>2469</v>
      </c>
      <c r="D1770" s="2" t="s">
        <v>2472</v>
      </c>
      <c r="E1770" s="2" t="s">
        <v>2473</v>
      </c>
      <c r="F1770" s="2" t="s">
        <v>3215</v>
      </c>
      <c r="G1770" s="2" t="s">
        <v>3217</v>
      </c>
      <c r="H1770" s="3" t="s">
        <v>3218</v>
      </c>
      <c r="I1770" s="3" t="s">
        <v>2710</v>
      </c>
      <c r="K1770" s="26" t="s">
        <v>36</v>
      </c>
      <c r="O1770" s="7" t="s">
        <v>33449</v>
      </c>
      <c r="P1770" s="7" t="s">
        <v>33443</v>
      </c>
      <c r="Q1770" s="2" t="s">
        <v>33448</v>
      </c>
      <c r="R1770" s="2">
        <v>1</v>
      </c>
      <c r="T1770" s="2">
        <v>1120</v>
      </c>
      <c r="U1770" s="26">
        <v>1200</v>
      </c>
      <c r="V1770" s="26" t="s">
        <v>31186</v>
      </c>
      <c r="X1770" s="26">
        <v>2</v>
      </c>
    </row>
    <row r="1771" spans="1:24" ht="43.2" x14ac:dyDescent="0.3">
      <c r="A1771" t="s">
        <v>32385</v>
      </c>
      <c r="B1771" s="2" t="s">
        <v>19</v>
      </c>
      <c r="C1771" s="2" t="s">
        <v>2469</v>
      </c>
      <c r="D1771" s="2" t="s">
        <v>2472</v>
      </c>
      <c r="E1771" s="2" t="s">
        <v>2473</v>
      </c>
      <c r="F1771" s="2" t="s">
        <v>3215</v>
      </c>
      <c r="G1771" s="2" t="s">
        <v>3219</v>
      </c>
      <c r="H1771" s="3" t="s">
        <v>3220</v>
      </c>
      <c r="I1771" s="3" t="s">
        <v>2710</v>
      </c>
      <c r="J1771" s="3">
        <v>15</v>
      </c>
      <c r="K1771" s="26" t="s">
        <v>36</v>
      </c>
      <c r="O1771" s="7" t="s">
        <v>33449</v>
      </c>
      <c r="P1771" s="7" t="s">
        <v>33443</v>
      </c>
      <c r="Q1771" s="2" t="s">
        <v>33448</v>
      </c>
      <c r="R1771" s="2">
        <v>2</v>
      </c>
      <c r="T1771" s="2">
        <v>1120</v>
      </c>
      <c r="U1771" s="26">
        <v>1200</v>
      </c>
      <c r="V1771" s="26" t="s">
        <v>31186</v>
      </c>
      <c r="X1771" s="26">
        <v>2</v>
      </c>
    </row>
    <row r="1772" spans="1:24" ht="43.2" x14ac:dyDescent="0.3">
      <c r="A1772" t="s">
        <v>32385</v>
      </c>
      <c r="B1772" s="2" t="s">
        <v>19</v>
      </c>
      <c r="C1772" s="2" t="s">
        <v>2469</v>
      </c>
      <c r="D1772" s="2" t="s">
        <v>2472</v>
      </c>
      <c r="E1772" s="2" t="s">
        <v>2473</v>
      </c>
      <c r="F1772" s="2" t="s">
        <v>3215</v>
      </c>
      <c r="G1772" s="2" t="s">
        <v>3221</v>
      </c>
      <c r="H1772" s="3" t="s">
        <v>3222</v>
      </c>
      <c r="I1772" s="3" t="s">
        <v>2710</v>
      </c>
      <c r="K1772" s="26" t="s">
        <v>36</v>
      </c>
      <c r="O1772" s="7" t="s">
        <v>33449</v>
      </c>
      <c r="P1772" s="7" t="s">
        <v>33443</v>
      </c>
      <c r="Q1772" s="2" t="s">
        <v>33448</v>
      </c>
      <c r="R1772" s="2">
        <v>3</v>
      </c>
      <c r="T1772" s="2">
        <v>1120</v>
      </c>
      <c r="U1772" s="26">
        <v>1200</v>
      </c>
      <c r="V1772" s="26" t="s">
        <v>31186</v>
      </c>
      <c r="X1772" s="26">
        <v>2</v>
      </c>
    </row>
    <row r="1773" spans="1:24" ht="43.2" x14ac:dyDescent="0.3">
      <c r="A1773" t="s">
        <v>32385</v>
      </c>
      <c r="B1773" s="2" t="s">
        <v>19</v>
      </c>
      <c r="C1773" s="2" t="s">
        <v>2469</v>
      </c>
      <c r="D1773" s="2" t="s">
        <v>2472</v>
      </c>
      <c r="E1773" s="2" t="s">
        <v>2473</v>
      </c>
      <c r="F1773" s="2" t="s">
        <v>3215</v>
      </c>
      <c r="G1773" s="2" t="s">
        <v>3223</v>
      </c>
      <c r="H1773" s="3" t="s">
        <v>3224</v>
      </c>
      <c r="I1773" s="3" t="s">
        <v>2710</v>
      </c>
      <c r="K1773" s="26" t="s">
        <v>36</v>
      </c>
      <c r="O1773" s="7" t="s">
        <v>33449</v>
      </c>
      <c r="P1773" s="7" t="s">
        <v>33443</v>
      </c>
      <c r="Q1773" s="2" t="s">
        <v>33448</v>
      </c>
      <c r="R1773" s="2">
        <v>4</v>
      </c>
      <c r="T1773" s="2">
        <v>1120</v>
      </c>
      <c r="U1773" s="26">
        <v>1200</v>
      </c>
      <c r="V1773" s="26" t="s">
        <v>31186</v>
      </c>
      <c r="X1773" s="26">
        <v>2</v>
      </c>
    </row>
    <row r="1774" spans="1:24" ht="43.2" x14ac:dyDescent="0.3">
      <c r="A1774" t="s">
        <v>32385</v>
      </c>
      <c r="B1774" s="2" t="s">
        <v>19</v>
      </c>
      <c r="C1774" s="2" t="s">
        <v>2469</v>
      </c>
      <c r="D1774" s="2" t="s">
        <v>2472</v>
      </c>
      <c r="E1774" s="2" t="s">
        <v>2473</v>
      </c>
      <c r="F1774" s="2" t="s">
        <v>3215</v>
      </c>
      <c r="G1774" s="2" t="s">
        <v>3225</v>
      </c>
      <c r="H1774" s="3" t="s">
        <v>3226</v>
      </c>
      <c r="I1774" s="3" t="s">
        <v>2710</v>
      </c>
      <c r="K1774" s="26" t="s">
        <v>36</v>
      </c>
      <c r="O1774" s="7" t="s">
        <v>33449</v>
      </c>
      <c r="P1774" s="7" t="s">
        <v>33443</v>
      </c>
      <c r="Q1774" s="2" t="s">
        <v>33448</v>
      </c>
      <c r="R1774" s="2">
        <v>5</v>
      </c>
      <c r="T1774" s="2">
        <v>1120</v>
      </c>
      <c r="U1774" s="26">
        <v>1200</v>
      </c>
      <c r="V1774" s="26" t="s">
        <v>31186</v>
      </c>
      <c r="X1774" s="26">
        <v>2</v>
      </c>
    </row>
    <row r="1775" spans="1:24" ht="43.2" x14ac:dyDescent="0.3">
      <c r="A1775" t="s">
        <v>32385</v>
      </c>
      <c r="B1775" s="2" t="s">
        <v>19</v>
      </c>
      <c r="C1775" s="2" t="s">
        <v>2469</v>
      </c>
      <c r="D1775" s="2" t="s">
        <v>2472</v>
      </c>
      <c r="E1775" s="2" t="s">
        <v>2473</v>
      </c>
      <c r="F1775" s="2" t="s">
        <v>3215</v>
      </c>
      <c r="G1775" s="2" t="s">
        <v>3227</v>
      </c>
      <c r="H1775" s="3" t="s">
        <v>3228</v>
      </c>
      <c r="I1775" s="3" t="s">
        <v>2710</v>
      </c>
      <c r="K1775" s="26" t="s">
        <v>36</v>
      </c>
      <c r="O1775" s="7" t="s">
        <v>33449</v>
      </c>
      <c r="P1775" s="7" t="s">
        <v>33443</v>
      </c>
      <c r="Q1775" s="2" t="s">
        <v>33448</v>
      </c>
      <c r="R1775" s="2">
        <v>6</v>
      </c>
      <c r="T1775" s="2">
        <v>1120</v>
      </c>
      <c r="U1775" s="26">
        <v>1200</v>
      </c>
      <c r="V1775" s="26" t="s">
        <v>31186</v>
      </c>
      <c r="X1775" s="26">
        <v>2</v>
      </c>
    </row>
    <row r="1776" spans="1:24" ht="43.2" x14ac:dyDescent="0.3">
      <c r="A1776" t="s">
        <v>32385</v>
      </c>
      <c r="B1776" s="2" t="s">
        <v>19</v>
      </c>
      <c r="C1776" s="2" t="s">
        <v>2469</v>
      </c>
      <c r="D1776" s="2" t="s">
        <v>2472</v>
      </c>
      <c r="E1776" s="2" t="s">
        <v>2473</v>
      </c>
      <c r="F1776" s="2" t="s">
        <v>3215</v>
      </c>
      <c r="G1776" s="2" t="s">
        <v>3229</v>
      </c>
      <c r="H1776" s="3" t="s">
        <v>3230</v>
      </c>
      <c r="I1776" s="3" t="s">
        <v>2710</v>
      </c>
      <c r="K1776" s="26" t="s">
        <v>36</v>
      </c>
      <c r="O1776" s="7" t="s">
        <v>33449</v>
      </c>
      <c r="P1776" s="7" t="s">
        <v>33443</v>
      </c>
      <c r="Q1776" s="2" t="s">
        <v>33448</v>
      </c>
      <c r="R1776" s="2">
        <v>7</v>
      </c>
      <c r="T1776" s="2">
        <v>1120</v>
      </c>
      <c r="U1776" s="26">
        <v>1200</v>
      </c>
      <c r="V1776" s="26" t="s">
        <v>31186</v>
      </c>
      <c r="X1776" s="26">
        <v>2</v>
      </c>
    </row>
    <row r="1777" spans="1:24" x14ac:dyDescent="0.3">
      <c r="L1777" s="163" t="s">
        <v>0</v>
      </c>
      <c r="M1777" s="163"/>
      <c r="N1777" s="163"/>
      <c r="O1777" s="168" t="s">
        <v>1</v>
      </c>
      <c r="P1777" s="169"/>
      <c r="Q1777" s="169"/>
      <c r="R1777" s="170"/>
      <c r="S1777" s="92"/>
      <c r="T1777" s="165" t="s">
        <v>31185</v>
      </c>
      <c r="U1777" s="166"/>
      <c r="V1777" s="166"/>
      <c r="W1777" s="166"/>
      <c r="X1777" s="167"/>
    </row>
    <row r="1778" spans="1:24" ht="43.2" x14ac:dyDescent="0.3">
      <c r="B1778" s="2" t="s">
        <v>19</v>
      </c>
      <c r="C1778" s="2" t="s">
        <v>2469</v>
      </c>
      <c r="D1778" s="2" t="s">
        <v>2472</v>
      </c>
      <c r="E1778" s="2" t="s">
        <v>2473</v>
      </c>
      <c r="F1778" s="2" t="s">
        <v>3231</v>
      </c>
      <c r="H1778" s="3" t="s">
        <v>3232</v>
      </c>
      <c r="L1778" s="35" t="s">
        <v>12</v>
      </c>
      <c r="M1778" s="35" t="s">
        <v>13</v>
      </c>
      <c r="N1778" s="35" t="s">
        <v>14</v>
      </c>
      <c r="O1778" s="102" t="s">
        <v>31196</v>
      </c>
      <c r="P1778" s="104" t="s">
        <v>32311</v>
      </c>
      <c r="Q1778" s="104" t="s">
        <v>32774</v>
      </c>
      <c r="R1778" s="104" t="s">
        <v>32312</v>
      </c>
      <c r="S1778" s="104"/>
      <c r="T1778" s="50" t="s">
        <v>32319</v>
      </c>
      <c r="U1778" s="51" t="s">
        <v>32320</v>
      </c>
      <c r="V1778" s="51" t="s">
        <v>17</v>
      </c>
      <c r="W1778" s="51" t="s">
        <v>18</v>
      </c>
      <c r="X1778" s="51" t="s">
        <v>31184</v>
      </c>
    </row>
    <row r="1779" spans="1:24" ht="43.2" x14ac:dyDescent="0.3">
      <c r="A1779" t="s">
        <v>32385</v>
      </c>
      <c r="B1779" s="2" t="s">
        <v>19</v>
      </c>
      <c r="C1779" s="2" t="s">
        <v>2469</v>
      </c>
      <c r="D1779" s="2" t="s">
        <v>2472</v>
      </c>
      <c r="E1779" s="2" t="s">
        <v>2473</v>
      </c>
      <c r="F1779" s="2" t="s">
        <v>3231</v>
      </c>
      <c r="G1779" s="2" t="s">
        <v>3233</v>
      </c>
      <c r="H1779" s="3" t="s">
        <v>3234</v>
      </c>
      <c r="I1779" s="3" t="s">
        <v>2710</v>
      </c>
      <c r="K1779" s="26" t="s">
        <v>36</v>
      </c>
      <c r="O1779" s="7" t="s">
        <v>33449</v>
      </c>
      <c r="P1779" s="7" t="s">
        <v>33443</v>
      </c>
      <c r="Q1779" s="2" t="s">
        <v>33448</v>
      </c>
      <c r="R1779" s="2">
        <v>1</v>
      </c>
      <c r="T1779" s="2">
        <v>1220</v>
      </c>
      <c r="U1779" s="26">
        <v>1500</v>
      </c>
      <c r="V1779" s="26" t="s">
        <v>31186</v>
      </c>
      <c r="X1779" s="26">
        <v>2</v>
      </c>
    </row>
    <row r="1780" spans="1:24" ht="43.2" x14ac:dyDescent="0.3">
      <c r="A1780" t="s">
        <v>32385</v>
      </c>
      <c r="B1780" s="2" t="s">
        <v>19</v>
      </c>
      <c r="C1780" s="2" t="s">
        <v>2469</v>
      </c>
      <c r="D1780" s="2" t="s">
        <v>2472</v>
      </c>
      <c r="E1780" s="2" t="s">
        <v>2473</v>
      </c>
      <c r="F1780" s="2" t="s">
        <v>3231</v>
      </c>
      <c r="G1780" s="2" t="s">
        <v>3235</v>
      </c>
      <c r="H1780" s="3" t="s">
        <v>3236</v>
      </c>
      <c r="I1780" s="3" t="s">
        <v>2710</v>
      </c>
      <c r="J1780" s="3">
        <v>12</v>
      </c>
      <c r="K1780" s="26" t="s">
        <v>36</v>
      </c>
      <c r="O1780" s="7" t="s">
        <v>33449</v>
      </c>
      <c r="P1780" s="7" t="s">
        <v>33443</v>
      </c>
      <c r="Q1780" s="2" t="s">
        <v>33448</v>
      </c>
      <c r="R1780" s="2">
        <v>2</v>
      </c>
      <c r="T1780" s="2">
        <v>1220</v>
      </c>
      <c r="U1780" s="26">
        <v>1500</v>
      </c>
      <c r="V1780" s="26" t="s">
        <v>31186</v>
      </c>
      <c r="X1780" s="26">
        <v>2</v>
      </c>
    </row>
    <row r="1781" spans="1:24" ht="43.2" x14ac:dyDescent="0.3">
      <c r="A1781" t="s">
        <v>32385</v>
      </c>
      <c r="B1781" s="2" t="s">
        <v>19</v>
      </c>
      <c r="C1781" s="2" t="s">
        <v>2469</v>
      </c>
      <c r="D1781" s="2" t="s">
        <v>2472</v>
      </c>
      <c r="E1781" s="2" t="s">
        <v>2473</v>
      </c>
      <c r="F1781" s="2" t="s">
        <v>3231</v>
      </c>
      <c r="G1781" s="2" t="s">
        <v>3237</v>
      </c>
      <c r="H1781" s="3" t="s">
        <v>3238</v>
      </c>
      <c r="I1781" s="3" t="s">
        <v>2710</v>
      </c>
      <c r="K1781" s="26" t="s">
        <v>36</v>
      </c>
      <c r="O1781" s="7" t="s">
        <v>33449</v>
      </c>
      <c r="P1781" s="7" t="s">
        <v>33443</v>
      </c>
      <c r="Q1781" s="2" t="s">
        <v>33448</v>
      </c>
      <c r="R1781" s="2">
        <v>3</v>
      </c>
      <c r="T1781" s="2">
        <v>1220</v>
      </c>
      <c r="U1781" s="26">
        <v>1500</v>
      </c>
      <c r="V1781" s="26" t="s">
        <v>31186</v>
      </c>
      <c r="X1781" s="26">
        <v>2</v>
      </c>
    </row>
    <row r="1782" spans="1:24" ht="43.2" x14ac:dyDescent="0.3">
      <c r="A1782" t="s">
        <v>32385</v>
      </c>
      <c r="B1782" s="2" t="s">
        <v>19</v>
      </c>
      <c r="C1782" s="2" t="s">
        <v>2469</v>
      </c>
      <c r="D1782" s="2" t="s">
        <v>2472</v>
      </c>
      <c r="E1782" s="2" t="s">
        <v>2473</v>
      </c>
      <c r="F1782" s="2" t="s">
        <v>3231</v>
      </c>
      <c r="G1782" s="2" t="s">
        <v>3239</v>
      </c>
      <c r="H1782" s="3" t="s">
        <v>3240</v>
      </c>
      <c r="I1782" s="3" t="s">
        <v>2710</v>
      </c>
      <c r="K1782" s="26" t="s">
        <v>36</v>
      </c>
      <c r="O1782" s="7" t="s">
        <v>33449</v>
      </c>
      <c r="P1782" s="7" t="s">
        <v>33443</v>
      </c>
      <c r="Q1782" s="2" t="s">
        <v>33448</v>
      </c>
      <c r="R1782" s="2">
        <v>4</v>
      </c>
      <c r="T1782" s="2">
        <v>1220</v>
      </c>
      <c r="U1782" s="26">
        <v>1500</v>
      </c>
      <c r="V1782" s="26" t="s">
        <v>31186</v>
      </c>
      <c r="X1782" s="26">
        <v>2</v>
      </c>
    </row>
    <row r="1783" spans="1:24" ht="43.2" x14ac:dyDescent="0.3">
      <c r="A1783" t="s">
        <v>32385</v>
      </c>
      <c r="B1783" s="2" t="s">
        <v>19</v>
      </c>
      <c r="C1783" s="2" t="s">
        <v>2469</v>
      </c>
      <c r="D1783" s="2" t="s">
        <v>2472</v>
      </c>
      <c r="E1783" s="2" t="s">
        <v>2473</v>
      </c>
      <c r="F1783" s="2" t="s">
        <v>3231</v>
      </c>
      <c r="G1783" s="2" t="s">
        <v>3241</v>
      </c>
      <c r="H1783" s="3" t="s">
        <v>3242</v>
      </c>
      <c r="I1783" s="3" t="s">
        <v>2710</v>
      </c>
      <c r="K1783" s="26" t="s">
        <v>36</v>
      </c>
      <c r="O1783" s="7" t="s">
        <v>33449</v>
      </c>
      <c r="P1783" s="7" t="s">
        <v>33443</v>
      </c>
      <c r="Q1783" s="2" t="s">
        <v>33448</v>
      </c>
      <c r="R1783" s="2">
        <v>5</v>
      </c>
      <c r="T1783" s="2">
        <v>1220</v>
      </c>
      <c r="U1783" s="26">
        <v>1500</v>
      </c>
      <c r="V1783" s="26" t="s">
        <v>31186</v>
      </c>
      <c r="X1783" s="26">
        <v>2</v>
      </c>
    </row>
    <row r="1784" spans="1:24" ht="43.2" x14ac:dyDescent="0.3">
      <c r="A1784" t="s">
        <v>32385</v>
      </c>
      <c r="B1784" s="2" t="s">
        <v>19</v>
      </c>
      <c r="C1784" s="2" t="s">
        <v>2469</v>
      </c>
      <c r="D1784" s="2" t="s">
        <v>2472</v>
      </c>
      <c r="E1784" s="2" t="s">
        <v>2473</v>
      </c>
      <c r="F1784" s="2" t="s">
        <v>3231</v>
      </c>
      <c r="G1784" s="2" t="s">
        <v>3243</v>
      </c>
      <c r="H1784" s="3" t="s">
        <v>3244</v>
      </c>
      <c r="I1784" s="3" t="s">
        <v>2710</v>
      </c>
      <c r="K1784" s="26" t="s">
        <v>36</v>
      </c>
      <c r="O1784" s="7" t="s">
        <v>33449</v>
      </c>
      <c r="P1784" s="7" t="s">
        <v>33443</v>
      </c>
      <c r="Q1784" s="2" t="s">
        <v>33448</v>
      </c>
      <c r="R1784" s="2">
        <v>6</v>
      </c>
      <c r="T1784" s="2">
        <v>1220</v>
      </c>
      <c r="U1784" s="26">
        <v>1500</v>
      </c>
      <c r="V1784" s="26" t="s">
        <v>31186</v>
      </c>
      <c r="X1784" s="26">
        <v>2</v>
      </c>
    </row>
    <row r="1785" spans="1:24" ht="43.2" x14ac:dyDescent="0.3">
      <c r="A1785" t="s">
        <v>32385</v>
      </c>
      <c r="B1785" s="2" t="s">
        <v>19</v>
      </c>
      <c r="C1785" s="2" t="s">
        <v>2469</v>
      </c>
      <c r="D1785" s="2" t="s">
        <v>2472</v>
      </c>
      <c r="E1785" s="2" t="s">
        <v>2473</v>
      </c>
      <c r="F1785" s="2" t="s">
        <v>3231</v>
      </c>
      <c r="G1785" s="2" t="s">
        <v>3245</v>
      </c>
      <c r="H1785" s="3" t="s">
        <v>3246</v>
      </c>
      <c r="I1785" s="3" t="s">
        <v>2710</v>
      </c>
      <c r="K1785" s="26" t="s">
        <v>36</v>
      </c>
      <c r="O1785" s="7" t="s">
        <v>33449</v>
      </c>
      <c r="P1785" s="7" t="s">
        <v>33443</v>
      </c>
      <c r="Q1785" s="2" t="s">
        <v>33448</v>
      </c>
      <c r="R1785" s="2">
        <v>7</v>
      </c>
      <c r="T1785" s="2">
        <v>1220</v>
      </c>
      <c r="U1785" s="26">
        <v>1500</v>
      </c>
      <c r="V1785" s="26" t="s">
        <v>31186</v>
      </c>
      <c r="X1785" s="26">
        <v>2</v>
      </c>
    </row>
    <row r="1786" spans="1:24" x14ac:dyDescent="0.3">
      <c r="L1786" s="163" t="s">
        <v>0</v>
      </c>
      <c r="M1786" s="163"/>
      <c r="N1786" s="163"/>
      <c r="O1786" s="163" t="s">
        <v>1</v>
      </c>
      <c r="P1786" s="163"/>
    </row>
    <row r="1787" spans="1:24" ht="43.2" x14ac:dyDescent="0.3">
      <c r="B1787" s="2" t="s">
        <v>19</v>
      </c>
      <c r="C1787" s="2" t="s">
        <v>2469</v>
      </c>
      <c r="D1787" s="2" t="s">
        <v>2472</v>
      </c>
      <c r="E1787" s="2" t="s">
        <v>2473</v>
      </c>
      <c r="F1787" s="2" t="s">
        <v>3247</v>
      </c>
      <c r="H1787" s="3" t="s">
        <v>3248</v>
      </c>
      <c r="L1787" s="35" t="s">
        <v>12</v>
      </c>
      <c r="M1787" s="35" t="s">
        <v>13</v>
      </c>
      <c r="N1787" s="35" t="s">
        <v>14</v>
      </c>
      <c r="O1787" s="35" t="s">
        <v>32311</v>
      </c>
      <c r="P1787" s="35" t="s">
        <v>31195</v>
      </c>
    </row>
    <row r="1788" spans="1:24" ht="43.2" x14ac:dyDescent="0.3">
      <c r="B1788" s="4" t="s">
        <v>19</v>
      </c>
      <c r="C1788" s="4" t="s">
        <v>2469</v>
      </c>
      <c r="D1788" s="4" t="s">
        <v>2472</v>
      </c>
      <c r="E1788" s="4" t="s">
        <v>2473</v>
      </c>
      <c r="F1788" s="4" t="s">
        <v>3247</v>
      </c>
      <c r="G1788" s="4" t="s">
        <v>3249</v>
      </c>
      <c r="H1788" s="5" t="s">
        <v>3250</v>
      </c>
      <c r="I1788" s="5" t="s">
        <v>3251</v>
      </c>
    </row>
    <row r="1789" spans="1:24" ht="43.2" x14ac:dyDescent="0.3">
      <c r="B1789" s="4" t="s">
        <v>19</v>
      </c>
      <c r="C1789" s="4" t="s">
        <v>2469</v>
      </c>
      <c r="D1789" s="4" t="s">
        <v>2472</v>
      </c>
      <c r="E1789" s="4" t="s">
        <v>2473</v>
      </c>
      <c r="F1789" s="4" t="s">
        <v>3247</v>
      </c>
      <c r="G1789" s="4" t="s">
        <v>3252</v>
      </c>
      <c r="H1789" s="5" t="s">
        <v>3253</v>
      </c>
      <c r="I1789" s="5" t="s">
        <v>3251</v>
      </c>
    </row>
    <row r="1790" spans="1:24" ht="43.2" x14ac:dyDescent="0.3">
      <c r="B1790" s="4" t="s">
        <v>19</v>
      </c>
      <c r="C1790" s="4" t="s">
        <v>2469</v>
      </c>
      <c r="D1790" s="4" t="s">
        <v>2472</v>
      </c>
      <c r="E1790" s="4" t="s">
        <v>2473</v>
      </c>
      <c r="F1790" s="4" t="s">
        <v>3247</v>
      </c>
      <c r="G1790" s="4" t="s">
        <v>3254</v>
      </c>
      <c r="H1790" s="5" t="s">
        <v>3255</v>
      </c>
      <c r="I1790" s="5" t="s">
        <v>3251</v>
      </c>
    </row>
    <row r="1791" spans="1:24" ht="28.8" x14ac:dyDescent="0.3">
      <c r="B1791" s="4" t="s">
        <v>19</v>
      </c>
      <c r="C1791" s="4" t="s">
        <v>2469</v>
      </c>
      <c r="D1791" s="4" t="s">
        <v>2472</v>
      </c>
      <c r="E1791" s="4" t="s">
        <v>2473</v>
      </c>
      <c r="F1791" s="4" t="s">
        <v>3247</v>
      </c>
      <c r="G1791" s="4" t="s">
        <v>3256</v>
      </c>
      <c r="H1791" s="5" t="s">
        <v>3257</v>
      </c>
      <c r="I1791" s="5" t="s">
        <v>3258</v>
      </c>
    </row>
    <row r="1792" spans="1:24" ht="28.8" x14ac:dyDescent="0.3">
      <c r="B1792" s="4" t="s">
        <v>19</v>
      </c>
      <c r="C1792" s="4" t="s">
        <v>2469</v>
      </c>
      <c r="D1792" s="4" t="s">
        <v>2472</v>
      </c>
      <c r="E1792" s="4" t="s">
        <v>2473</v>
      </c>
      <c r="F1792" s="4" t="s">
        <v>3247</v>
      </c>
      <c r="G1792" s="4" t="s">
        <v>3259</v>
      </c>
      <c r="H1792" s="5" t="s">
        <v>3260</v>
      </c>
      <c r="I1792" s="5" t="s">
        <v>3258</v>
      </c>
    </row>
    <row r="1793" spans="1:27" ht="28.8" x14ac:dyDescent="0.3">
      <c r="B1793" s="4" t="s">
        <v>19</v>
      </c>
      <c r="C1793" s="4" t="s">
        <v>2469</v>
      </c>
      <c r="D1793" s="4" t="s">
        <v>2472</v>
      </c>
      <c r="E1793" s="4" t="s">
        <v>2473</v>
      </c>
      <c r="F1793" s="4" t="s">
        <v>3247</v>
      </c>
      <c r="G1793" s="4" t="s">
        <v>3261</v>
      </c>
      <c r="H1793" s="5" t="s">
        <v>3262</v>
      </c>
      <c r="I1793" s="5" t="s">
        <v>3258</v>
      </c>
    </row>
    <row r="1794" spans="1:27" x14ac:dyDescent="0.3">
      <c r="L1794" s="163" t="s">
        <v>0</v>
      </c>
      <c r="M1794" s="163"/>
      <c r="N1794" s="163"/>
      <c r="O1794" s="168" t="s">
        <v>1</v>
      </c>
      <c r="P1794" s="169"/>
      <c r="Q1794" s="169"/>
      <c r="R1794" s="165" t="s">
        <v>32323</v>
      </c>
      <c r="S1794" s="166"/>
      <c r="T1794" s="166"/>
      <c r="U1794" s="166"/>
      <c r="V1794" s="167"/>
      <c r="W1794" s="165" t="s">
        <v>31185</v>
      </c>
      <c r="X1794" s="166"/>
      <c r="Y1794" s="166"/>
      <c r="Z1794" s="166"/>
      <c r="AA1794" s="167"/>
    </row>
    <row r="1795" spans="1:27" ht="43.2" x14ac:dyDescent="0.3">
      <c r="B1795" s="2" t="s">
        <v>19</v>
      </c>
      <c r="C1795" s="2" t="s">
        <v>2469</v>
      </c>
      <c r="D1795" s="2" t="s">
        <v>2472</v>
      </c>
      <c r="E1795" s="2" t="s">
        <v>2473</v>
      </c>
      <c r="F1795" s="2" t="s">
        <v>3263</v>
      </c>
      <c r="H1795" s="3" t="s">
        <v>3264</v>
      </c>
      <c r="L1795" s="35" t="s">
        <v>12</v>
      </c>
      <c r="M1795" s="35" t="s">
        <v>13</v>
      </c>
      <c r="N1795" s="35" t="s">
        <v>14</v>
      </c>
      <c r="O1795" s="102" t="s">
        <v>31196</v>
      </c>
      <c r="P1795" s="104" t="s">
        <v>32311</v>
      </c>
      <c r="Q1795" s="104" t="s">
        <v>32312</v>
      </c>
      <c r="R1795" s="50" t="s">
        <v>32319</v>
      </c>
      <c r="S1795" s="51" t="s">
        <v>32320</v>
      </c>
      <c r="T1795" s="51" t="s">
        <v>17</v>
      </c>
      <c r="U1795" s="51" t="s">
        <v>18</v>
      </c>
      <c r="V1795" s="51" t="s">
        <v>31184</v>
      </c>
      <c r="W1795" s="50" t="s">
        <v>32319</v>
      </c>
      <c r="X1795" s="51" t="s">
        <v>32320</v>
      </c>
      <c r="Y1795" s="51" t="s">
        <v>17</v>
      </c>
      <c r="Z1795" s="51" t="s">
        <v>18</v>
      </c>
      <c r="AA1795" s="51" t="s">
        <v>31184</v>
      </c>
    </row>
    <row r="1796" spans="1:27" x14ac:dyDescent="0.3">
      <c r="A1796" t="s">
        <v>32385</v>
      </c>
      <c r="B1796" s="2" t="s">
        <v>19</v>
      </c>
      <c r="C1796" s="2" t="s">
        <v>2469</v>
      </c>
      <c r="D1796" s="2" t="s">
        <v>2472</v>
      </c>
      <c r="E1796" s="2" t="s">
        <v>2473</v>
      </c>
      <c r="F1796" s="2" t="s">
        <v>3263</v>
      </c>
      <c r="G1796" s="2" t="s">
        <v>3265</v>
      </c>
      <c r="H1796" s="3" t="s">
        <v>3266</v>
      </c>
      <c r="I1796" s="3" t="s">
        <v>1792</v>
      </c>
      <c r="J1796" s="3">
        <v>2</v>
      </c>
      <c r="K1796" s="2" t="s">
        <v>36</v>
      </c>
      <c r="O1796" s="7" t="s">
        <v>33450</v>
      </c>
      <c r="P1796" s="7" t="s">
        <v>33412</v>
      </c>
      <c r="Q1796" s="2">
        <v>1</v>
      </c>
      <c r="R1796" s="2">
        <v>0</v>
      </c>
      <c r="S1796" s="2">
        <v>50</v>
      </c>
      <c r="T1796" s="2" t="s">
        <v>31210</v>
      </c>
      <c r="V1796" s="26">
        <v>3</v>
      </c>
      <c r="W1796" s="26">
        <v>250</v>
      </c>
      <c r="X1796" s="26">
        <v>250</v>
      </c>
      <c r="Y1796" s="26" t="s">
        <v>31186</v>
      </c>
      <c r="AA1796" s="26">
        <v>1</v>
      </c>
    </row>
    <row r="1797" spans="1:27" x14ac:dyDescent="0.3">
      <c r="A1797" t="s">
        <v>32385</v>
      </c>
      <c r="B1797" s="2" t="s">
        <v>19</v>
      </c>
      <c r="C1797" s="2" t="s">
        <v>2469</v>
      </c>
      <c r="D1797" s="2" t="s">
        <v>2472</v>
      </c>
      <c r="E1797" s="2" t="s">
        <v>2473</v>
      </c>
      <c r="F1797" s="2" t="s">
        <v>3263</v>
      </c>
      <c r="G1797" s="2" t="s">
        <v>3267</v>
      </c>
      <c r="H1797" s="3" t="s">
        <v>3268</v>
      </c>
      <c r="I1797" s="3" t="s">
        <v>1792</v>
      </c>
      <c r="J1797" s="3">
        <v>51</v>
      </c>
      <c r="K1797" s="2" t="s">
        <v>36</v>
      </c>
      <c r="O1797" s="7" t="s">
        <v>33450</v>
      </c>
      <c r="P1797" s="7" t="s">
        <v>33412</v>
      </c>
      <c r="Q1797" s="2">
        <v>2</v>
      </c>
      <c r="R1797" s="2">
        <v>0</v>
      </c>
      <c r="S1797" s="2">
        <v>50</v>
      </c>
      <c r="T1797" s="2" t="s">
        <v>31210</v>
      </c>
      <c r="V1797" s="26">
        <v>3</v>
      </c>
      <c r="W1797" s="26">
        <v>250</v>
      </c>
      <c r="X1797" s="26">
        <v>250</v>
      </c>
      <c r="Y1797" s="26" t="s">
        <v>31186</v>
      </c>
      <c r="AA1797" s="26">
        <v>1</v>
      </c>
    </row>
    <row r="1798" spans="1:27" x14ac:dyDescent="0.3">
      <c r="A1798" t="s">
        <v>32385</v>
      </c>
      <c r="B1798" s="2" t="s">
        <v>19</v>
      </c>
      <c r="C1798" s="2" t="s">
        <v>2469</v>
      </c>
      <c r="D1798" s="2" t="s">
        <v>2472</v>
      </c>
      <c r="E1798" s="2" t="s">
        <v>2473</v>
      </c>
      <c r="F1798" s="2" t="s">
        <v>3263</v>
      </c>
      <c r="G1798" s="2" t="s">
        <v>3269</v>
      </c>
      <c r="H1798" s="3" t="s">
        <v>3270</v>
      </c>
      <c r="I1798" s="3" t="s">
        <v>1792</v>
      </c>
      <c r="J1798" s="3">
        <v>3</v>
      </c>
      <c r="K1798" s="2" t="s">
        <v>36</v>
      </c>
      <c r="O1798" s="7" t="s">
        <v>33450</v>
      </c>
      <c r="P1798" s="7" t="s">
        <v>33412</v>
      </c>
      <c r="Q1798" s="2">
        <v>3</v>
      </c>
      <c r="R1798" s="2">
        <v>0</v>
      </c>
      <c r="S1798" s="2">
        <v>50</v>
      </c>
      <c r="T1798" s="2" t="s">
        <v>31210</v>
      </c>
      <c r="V1798" s="26">
        <v>3</v>
      </c>
      <c r="W1798" s="26">
        <v>250</v>
      </c>
      <c r="X1798" s="26">
        <v>250</v>
      </c>
      <c r="Y1798" s="26" t="s">
        <v>31186</v>
      </c>
      <c r="AA1798" s="26">
        <v>1</v>
      </c>
    </row>
    <row r="1799" spans="1:27" x14ac:dyDescent="0.3">
      <c r="A1799" t="s">
        <v>32385</v>
      </c>
      <c r="B1799" s="2" t="s">
        <v>19</v>
      </c>
      <c r="C1799" s="2" t="s">
        <v>2469</v>
      </c>
      <c r="D1799" s="2" t="s">
        <v>2472</v>
      </c>
      <c r="E1799" s="2" t="s">
        <v>2473</v>
      </c>
      <c r="F1799" s="2" t="s">
        <v>3263</v>
      </c>
      <c r="G1799" s="2" t="s">
        <v>3271</v>
      </c>
      <c r="H1799" s="3" t="s">
        <v>3272</v>
      </c>
      <c r="I1799" s="3" t="s">
        <v>1792</v>
      </c>
      <c r="J1799" s="3">
        <v>1</v>
      </c>
      <c r="K1799" s="2" t="s">
        <v>36</v>
      </c>
      <c r="O1799" s="7" t="s">
        <v>33450</v>
      </c>
      <c r="P1799" s="7" t="s">
        <v>33412</v>
      </c>
      <c r="Q1799" s="2">
        <v>4</v>
      </c>
      <c r="R1799" s="2">
        <v>0</v>
      </c>
      <c r="S1799" s="2">
        <v>50</v>
      </c>
      <c r="T1799" s="2" t="s">
        <v>31210</v>
      </c>
      <c r="V1799" s="26">
        <v>3</v>
      </c>
      <c r="W1799" s="26">
        <v>250</v>
      </c>
      <c r="X1799" s="26">
        <v>250</v>
      </c>
      <c r="Y1799" s="26" t="s">
        <v>31186</v>
      </c>
      <c r="AA1799" s="26">
        <v>1</v>
      </c>
    </row>
    <row r="1800" spans="1:27" x14ac:dyDescent="0.3">
      <c r="A1800" t="s">
        <v>32385</v>
      </c>
      <c r="B1800" s="2" t="s">
        <v>19</v>
      </c>
      <c r="C1800" s="2" t="s">
        <v>2469</v>
      </c>
      <c r="D1800" s="2" t="s">
        <v>2472</v>
      </c>
      <c r="E1800" s="2" t="s">
        <v>2473</v>
      </c>
      <c r="F1800" s="2" t="s">
        <v>3263</v>
      </c>
      <c r="G1800" s="2" t="s">
        <v>3273</v>
      </c>
      <c r="H1800" s="3" t="s">
        <v>3274</v>
      </c>
      <c r="I1800" s="3" t="s">
        <v>1792</v>
      </c>
      <c r="K1800" s="2" t="s">
        <v>36</v>
      </c>
      <c r="O1800" s="7" t="s">
        <v>33450</v>
      </c>
      <c r="P1800" s="7" t="s">
        <v>33412</v>
      </c>
      <c r="Q1800" s="2">
        <v>5</v>
      </c>
      <c r="R1800" s="2">
        <v>0</v>
      </c>
      <c r="S1800" s="2">
        <v>50</v>
      </c>
      <c r="T1800" s="2" t="s">
        <v>31210</v>
      </c>
      <c r="V1800" s="26">
        <v>3</v>
      </c>
      <c r="W1800" s="26">
        <v>250</v>
      </c>
      <c r="X1800" s="26">
        <v>250</v>
      </c>
      <c r="Y1800" s="26" t="s">
        <v>31186</v>
      </c>
      <c r="AA1800" s="26">
        <v>1</v>
      </c>
    </row>
    <row r="1801" spans="1:27" x14ac:dyDescent="0.3">
      <c r="A1801" t="s">
        <v>32385</v>
      </c>
      <c r="B1801" s="2" t="s">
        <v>19</v>
      </c>
      <c r="C1801" s="2" t="s">
        <v>2469</v>
      </c>
      <c r="D1801" s="2" t="s">
        <v>2472</v>
      </c>
      <c r="E1801" s="2" t="s">
        <v>2473</v>
      </c>
      <c r="F1801" s="2" t="s">
        <v>3263</v>
      </c>
      <c r="G1801" s="2" t="s">
        <v>3275</v>
      </c>
      <c r="H1801" s="3" t="s">
        <v>3276</v>
      </c>
      <c r="I1801" s="3" t="s">
        <v>1792</v>
      </c>
      <c r="K1801" s="2" t="s">
        <v>36</v>
      </c>
      <c r="O1801" s="7" t="s">
        <v>33450</v>
      </c>
      <c r="P1801" s="7" t="s">
        <v>33412</v>
      </c>
      <c r="Q1801" s="2">
        <v>6</v>
      </c>
      <c r="R1801" s="2">
        <v>0</v>
      </c>
      <c r="S1801" s="2">
        <v>50</v>
      </c>
      <c r="T1801" s="2" t="s">
        <v>31210</v>
      </c>
      <c r="V1801" s="26">
        <v>3</v>
      </c>
      <c r="W1801" s="26">
        <v>250</v>
      </c>
      <c r="X1801" s="26">
        <v>250</v>
      </c>
      <c r="Y1801" s="26" t="s">
        <v>31186</v>
      </c>
      <c r="AA1801" s="26">
        <v>1</v>
      </c>
    </row>
    <row r="1802" spans="1:27" x14ac:dyDescent="0.3">
      <c r="A1802" t="s">
        <v>32385</v>
      </c>
      <c r="B1802" s="2" t="s">
        <v>19</v>
      </c>
      <c r="C1802" s="2" t="s">
        <v>2469</v>
      </c>
      <c r="D1802" s="2" t="s">
        <v>2472</v>
      </c>
      <c r="E1802" s="2" t="s">
        <v>2473</v>
      </c>
      <c r="F1802" s="2" t="s">
        <v>3263</v>
      </c>
      <c r="G1802" s="2" t="s">
        <v>3277</v>
      </c>
      <c r="H1802" s="3" t="s">
        <v>3278</v>
      </c>
      <c r="I1802" s="3" t="s">
        <v>1792</v>
      </c>
      <c r="K1802" s="2" t="s">
        <v>36</v>
      </c>
      <c r="O1802" s="7" t="s">
        <v>33450</v>
      </c>
      <c r="P1802" s="7" t="s">
        <v>33412</v>
      </c>
      <c r="Q1802" s="2">
        <v>7</v>
      </c>
      <c r="R1802" s="2">
        <v>0</v>
      </c>
      <c r="S1802" s="2">
        <v>50</v>
      </c>
      <c r="T1802" s="2" t="s">
        <v>31210</v>
      </c>
      <c r="V1802" s="26">
        <v>3</v>
      </c>
      <c r="W1802" s="26">
        <v>250</v>
      </c>
      <c r="X1802" s="26">
        <v>250</v>
      </c>
      <c r="Y1802" s="26" t="s">
        <v>31186</v>
      </c>
      <c r="AA1802" s="26">
        <v>1</v>
      </c>
    </row>
    <row r="1803" spans="1:27" x14ac:dyDescent="0.3">
      <c r="A1803" t="s">
        <v>32385</v>
      </c>
      <c r="B1803" s="2" t="s">
        <v>19</v>
      </c>
      <c r="C1803" s="2" t="s">
        <v>2469</v>
      </c>
      <c r="D1803" s="2" t="s">
        <v>2472</v>
      </c>
      <c r="E1803" s="2" t="s">
        <v>2473</v>
      </c>
      <c r="F1803" s="2" t="s">
        <v>3263</v>
      </c>
      <c r="G1803" s="2" t="s">
        <v>3279</v>
      </c>
      <c r="H1803" s="3" t="s">
        <v>3280</v>
      </c>
      <c r="I1803" s="3" t="s">
        <v>1792</v>
      </c>
      <c r="K1803" s="2" t="s">
        <v>36</v>
      </c>
      <c r="O1803" s="7" t="s">
        <v>33450</v>
      </c>
      <c r="P1803" s="7" t="s">
        <v>33412</v>
      </c>
      <c r="Q1803" s="2">
        <v>1</v>
      </c>
      <c r="R1803" s="2">
        <v>0</v>
      </c>
      <c r="S1803" s="2">
        <v>50</v>
      </c>
      <c r="T1803" s="2" t="s">
        <v>31210</v>
      </c>
      <c r="V1803" s="26">
        <v>3</v>
      </c>
      <c r="W1803" s="26">
        <v>300</v>
      </c>
      <c r="X1803" s="26">
        <v>300</v>
      </c>
      <c r="Y1803" s="26" t="s">
        <v>31186</v>
      </c>
      <c r="AA1803" s="26">
        <v>1</v>
      </c>
    </row>
    <row r="1804" spans="1:27" x14ac:dyDescent="0.3">
      <c r="A1804" t="s">
        <v>32385</v>
      </c>
      <c r="B1804" s="2" t="s">
        <v>19</v>
      </c>
      <c r="C1804" s="2" t="s">
        <v>2469</v>
      </c>
      <c r="D1804" s="2" t="s">
        <v>2472</v>
      </c>
      <c r="E1804" s="2" t="s">
        <v>2473</v>
      </c>
      <c r="F1804" s="2" t="s">
        <v>3263</v>
      </c>
      <c r="G1804" s="2" t="s">
        <v>3281</v>
      </c>
      <c r="H1804" s="3" t="s">
        <v>3282</v>
      </c>
      <c r="I1804" s="3" t="s">
        <v>1792</v>
      </c>
      <c r="J1804" s="3">
        <v>19</v>
      </c>
      <c r="K1804" s="2" t="s">
        <v>36</v>
      </c>
      <c r="O1804" s="7" t="s">
        <v>33450</v>
      </c>
      <c r="P1804" s="7" t="s">
        <v>33412</v>
      </c>
      <c r="Q1804" s="2">
        <v>2</v>
      </c>
      <c r="R1804" s="2">
        <v>0</v>
      </c>
      <c r="S1804" s="2">
        <v>50</v>
      </c>
      <c r="T1804" s="2" t="s">
        <v>31210</v>
      </c>
      <c r="V1804" s="26">
        <v>3</v>
      </c>
      <c r="W1804" s="26">
        <v>300</v>
      </c>
      <c r="X1804" s="26">
        <v>300</v>
      </c>
      <c r="Y1804" s="26" t="s">
        <v>31186</v>
      </c>
      <c r="AA1804" s="26">
        <v>1</v>
      </c>
    </row>
    <row r="1805" spans="1:27" x14ac:dyDescent="0.3">
      <c r="A1805" t="s">
        <v>32385</v>
      </c>
      <c r="B1805" s="2" t="s">
        <v>19</v>
      </c>
      <c r="C1805" s="2" t="s">
        <v>2469</v>
      </c>
      <c r="D1805" s="2" t="s">
        <v>2472</v>
      </c>
      <c r="E1805" s="2" t="s">
        <v>2473</v>
      </c>
      <c r="F1805" s="2" t="s">
        <v>3263</v>
      </c>
      <c r="G1805" s="2" t="s">
        <v>3283</v>
      </c>
      <c r="H1805" s="3" t="s">
        <v>3284</v>
      </c>
      <c r="I1805" s="3" t="s">
        <v>1792</v>
      </c>
      <c r="K1805" s="2" t="s">
        <v>36</v>
      </c>
      <c r="O1805" s="7" t="s">
        <v>33450</v>
      </c>
      <c r="P1805" s="7" t="s">
        <v>33412</v>
      </c>
      <c r="Q1805" s="2">
        <v>3</v>
      </c>
      <c r="R1805" s="2">
        <v>0</v>
      </c>
      <c r="S1805" s="2">
        <v>50</v>
      </c>
      <c r="T1805" s="2" t="s">
        <v>31210</v>
      </c>
      <c r="V1805" s="26">
        <v>3</v>
      </c>
      <c r="W1805" s="26">
        <v>300</v>
      </c>
      <c r="X1805" s="26">
        <v>300</v>
      </c>
      <c r="Y1805" s="26" t="s">
        <v>31186</v>
      </c>
      <c r="AA1805" s="26">
        <v>1</v>
      </c>
    </row>
    <row r="1806" spans="1:27" x14ac:dyDescent="0.3">
      <c r="A1806" t="s">
        <v>32385</v>
      </c>
      <c r="B1806" s="2" t="s">
        <v>19</v>
      </c>
      <c r="C1806" s="2" t="s">
        <v>2469</v>
      </c>
      <c r="D1806" s="2" t="s">
        <v>2472</v>
      </c>
      <c r="E1806" s="2" t="s">
        <v>2473</v>
      </c>
      <c r="F1806" s="2" t="s">
        <v>3263</v>
      </c>
      <c r="G1806" s="2" t="s">
        <v>3285</v>
      </c>
      <c r="H1806" s="3" t="s">
        <v>3286</v>
      </c>
      <c r="I1806" s="3" t="s">
        <v>1792</v>
      </c>
      <c r="J1806" s="3">
        <v>1</v>
      </c>
      <c r="K1806" s="2" t="s">
        <v>36</v>
      </c>
      <c r="O1806" s="7" t="s">
        <v>33450</v>
      </c>
      <c r="P1806" s="7" t="s">
        <v>33412</v>
      </c>
      <c r="Q1806" s="2">
        <v>4</v>
      </c>
      <c r="R1806" s="2">
        <v>0</v>
      </c>
      <c r="S1806" s="2">
        <v>50</v>
      </c>
      <c r="T1806" s="2" t="s">
        <v>31210</v>
      </c>
      <c r="V1806" s="26">
        <v>3</v>
      </c>
      <c r="W1806" s="26">
        <v>300</v>
      </c>
      <c r="X1806" s="26">
        <v>300</v>
      </c>
      <c r="Y1806" s="26" t="s">
        <v>31186</v>
      </c>
      <c r="AA1806" s="26">
        <v>1</v>
      </c>
    </row>
    <row r="1807" spans="1:27" x14ac:dyDescent="0.3">
      <c r="A1807" t="s">
        <v>32385</v>
      </c>
      <c r="B1807" s="2" t="s">
        <v>19</v>
      </c>
      <c r="C1807" s="2" t="s">
        <v>2469</v>
      </c>
      <c r="D1807" s="2" t="s">
        <v>2472</v>
      </c>
      <c r="E1807" s="2" t="s">
        <v>2473</v>
      </c>
      <c r="F1807" s="2" t="s">
        <v>3263</v>
      </c>
      <c r="G1807" s="2" t="s">
        <v>3287</v>
      </c>
      <c r="H1807" s="3" t="s">
        <v>3288</v>
      </c>
      <c r="I1807" s="3" t="s">
        <v>1792</v>
      </c>
      <c r="K1807" s="2" t="s">
        <v>36</v>
      </c>
      <c r="O1807" s="7" t="s">
        <v>33450</v>
      </c>
      <c r="P1807" s="7" t="s">
        <v>33412</v>
      </c>
      <c r="Q1807" s="2">
        <v>5</v>
      </c>
      <c r="R1807" s="2">
        <v>0</v>
      </c>
      <c r="S1807" s="2">
        <v>50</v>
      </c>
      <c r="T1807" s="2" t="s">
        <v>31210</v>
      </c>
      <c r="V1807" s="26">
        <v>3</v>
      </c>
      <c r="W1807" s="26">
        <v>300</v>
      </c>
      <c r="X1807" s="26">
        <v>300</v>
      </c>
      <c r="Y1807" s="26" t="s">
        <v>31186</v>
      </c>
      <c r="AA1807" s="26">
        <v>1</v>
      </c>
    </row>
    <row r="1808" spans="1:27" x14ac:dyDescent="0.3">
      <c r="A1808" t="s">
        <v>32385</v>
      </c>
      <c r="B1808" s="2" t="s">
        <v>19</v>
      </c>
      <c r="C1808" s="2" t="s">
        <v>2469</v>
      </c>
      <c r="D1808" s="2" t="s">
        <v>2472</v>
      </c>
      <c r="E1808" s="2" t="s">
        <v>2473</v>
      </c>
      <c r="F1808" s="2" t="s">
        <v>3263</v>
      </c>
      <c r="G1808" s="2" t="s">
        <v>3289</v>
      </c>
      <c r="H1808" s="3" t="s">
        <v>3290</v>
      </c>
      <c r="I1808" s="3" t="s">
        <v>1792</v>
      </c>
      <c r="K1808" s="2" t="s">
        <v>36</v>
      </c>
      <c r="O1808" s="7" t="s">
        <v>33450</v>
      </c>
      <c r="P1808" s="7" t="s">
        <v>33412</v>
      </c>
      <c r="Q1808" s="2">
        <v>6</v>
      </c>
      <c r="R1808" s="2">
        <v>0</v>
      </c>
      <c r="S1808" s="2">
        <v>50</v>
      </c>
      <c r="T1808" s="2" t="s">
        <v>31210</v>
      </c>
      <c r="V1808" s="26">
        <v>3</v>
      </c>
      <c r="W1808" s="26">
        <v>300</v>
      </c>
      <c r="X1808" s="26">
        <v>300</v>
      </c>
      <c r="Y1808" s="26" t="s">
        <v>31186</v>
      </c>
      <c r="AA1808" s="26">
        <v>1</v>
      </c>
    </row>
    <row r="1809" spans="1:27" x14ac:dyDescent="0.3">
      <c r="A1809" t="s">
        <v>32385</v>
      </c>
      <c r="B1809" s="2" t="s">
        <v>19</v>
      </c>
      <c r="C1809" s="2" t="s">
        <v>2469</v>
      </c>
      <c r="D1809" s="2" t="s">
        <v>2472</v>
      </c>
      <c r="E1809" s="2" t="s">
        <v>2473</v>
      </c>
      <c r="F1809" s="2" t="s">
        <v>3263</v>
      </c>
      <c r="G1809" s="2" t="s">
        <v>3291</v>
      </c>
      <c r="H1809" s="3" t="s">
        <v>3292</v>
      </c>
      <c r="I1809" s="3" t="s">
        <v>1792</v>
      </c>
      <c r="K1809" s="2" t="s">
        <v>36</v>
      </c>
      <c r="O1809" s="7" t="s">
        <v>33450</v>
      </c>
      <c r="P1809" s="7" t="s">
        <v>33412</v>
      </c>
      <c r="Q1809" s="2">
        <v>7</v>
      </c>
      <c r="R1809" s="2">
        <v>0</v>
      </c>
      <c r="S1809" s="2">
        <v>50</v>
      </c>
      <c r="T1809" s="2" t="s">
        <v>31210</v>
      </c>
      <c r="V1809" s="26">
        <v>3</v>
      </c>
      <c r="W1809" s="26">
        <v>300</v>
      </c>
      <c r="X1809" s="26">
        <v>300</v>
      </c>
      <c r="Y1809" s="26" t="s">
        <v>31186</v>
      </c>
      <c r="AA1809" s="26">
        <v>1</v>
      </c>
    </row>
    <row r="1810" spans="1:27" x14ac:dyDescent="0.3">
      <c r="A1810" t="s">
        <v>32385</v>
      </c>
      <c r="B1810" s="2" t="s">
        <v>19</v>
      </c>
      <c r="C1810" s="2" t="s">
        <v>2469</v>
      </c>
      <c r="D1810" s="2" t="s">
        <v>2472</v>
      </c>
      <c r="E1810" s="2" t="s">
        <v>2473</v>
      </c>
      <c r="F1810" s="2" t="s">
        <v>3263</v>
      </c>
      <c r="G1810" s="2" t="s">
        <v>3293</v>
      </c>
      <c r="H1810" s="3" t="s">
        <v>3294</v>
      </c>
      <c r="I1810" s="3" t="s">
        <v>1792</v>
      </c>
      <c r="K1810" s="2" t="s">
        <v>36</v>
      </c>
      <c r="O1810" s="7" t="s">
        <v>33450</v>
      </c>
      <c r="P1810" s="7" t="s">
        <v>33412</v>
      </c>
      <c r="Q1810" s="2">
        <v>1</v>
      </c>
      <c r="R1810" s="2">
        <v>0</v>
      </c>
      <c r="S1810" s="2">
        <v>50</v>
      </c>
      <c r="T1810" s="2" t="s">
        <v>31210</v>
      </c>
      <c r="V1810" s="26">
        <v>3</v>
      </c>
      <c r="W1810" s="26">
        <v>350</v>
      </c>
      <c r="X1810" s="26">
        <v>350</v>
      </c>
      <c r="Y1810" s="26" t="s">
        <v>31186</v>
      </c>
      <c r="AA1810" s="26">
        <v>1</v>
      </c>
    </row>
    <row r="1811" spans="1:27" x14ac:dyDescent="0.3">
      <c r="A1811" t="s">
        <v>32385</v>
      </c>
      <c r="B1811" s="2" t="s">
        <v>19</v>
      </c>
      <c r="C1811" s="2" t="s">
        <v>2469</v>
      </c>
      <c r="D1811" s="2" t="s">
        <v>2472</v>
      </c>
      <c r="E1811" s="2" t="s">
        <v>2473</v>
      </c>
      <c r="F1811" s="2" t="s">
        <v>3263</v>
      </c>
      <c r="G1811" s="2" t="s">
        <v>3295</v>
      </c>
      <c r="H1811" s="3" t="s">
        <v>3296</v>
      </c>
      <c r="I1811" s="3" t="s">
        <v>1792</v>
      </c>
      <c r="J1811" s="3">
        <v>9</v>
      </c>
      <c r="K1811" s="2" t="s">
        <v>36</v>
      </c>
      <c r="O1811" s="7" t="s">
        <v>33450</v>
      </c>
      <c r="P1811" s="7" t="s">
        <v>33412</v>
      </c>
      <c r="Q1811" s="2">
        <v>2</v>
      </c>
      <c r="R1811" s="2">
        <v>0</v>
      </c>
      <c r="S1811" s="2">
        <v>50</v>
      </c>
      <c r="T1811" s="2" t="s">
        <v>31210</v>
      </c>
      <c r="V1811" s="26">
        <v>3</v>
      </c>
      <c r="W1811" s="26">
        <v>350</v>
      </c>
      <c r="X1811" s="26">
        <v>350</v>
      </c>
      <c r="Y1811" s="26" t="s">
        <v>31186</v>
      </c>
      <c r="AA1811" s="26">
        <v>1</v>
      </c>
    </row>
    <row r="1812" spans="1:27" x14ac:dyDescent="0.3">
      <c r="A1812" t="s">
        <v>32385</v>
      </c>
      <c r="B1812" s="2" t="s">
        <v>19</v>
      </c>
      <c r="C1812" s="2" t="s">
        <v>2469</v>
      </c>
      <c r="D1812" s="2" t="s">
        <v>2472</v>
      </c>
      <c r="E1812" s="2" t="s">
        <v>2473</v>
      </c>
      <c r="F1812" s="2" t="s">
        <v>3263</v>
      </c>
      <c r="G1812" s="2" t="s">
        <v>3297</v>
      </c>
      <c r="H1812" s="3" t="s">
        <v>3298</v>
      </c>
      <c r="I1812" s="3" t="s">
        <v>1792</v>
      </c>
      <c r="K1812" s="2" t="s">
        <v>36</v>
      </c>
      <c r="O1812" s="7" t="s">
        <v>33450</v>
      </c>
      <c r="P1812" s="7" t="s">
        <v>33412</v>
      </c>
      <c r="Q1812" s="2">
        <v>3</v>
      </c>
      <c r="R1812" s="2">
        <v>0</v>
      </c>
      <c r="S1812" s="2">
        <v>50</v>
      </c>
      <c r="T1812" s="2" t="s">
        <v>31210</v>
      </c>
      <c r="V1812" s="26">
        <v>3</v>
      </c>
      <c r="W1812" s="26">
        <v>350</v>
      </c>
      <c r="X1812" s="26">
        <v>350</v>
      </c>
      <c r="Y1812" s="26" t="s">
        <v>31186</v>
      </c>
      <c r="AA1812" s="26">
        <v>1</v>
      </c>
    </row>
    <row r="1813" spans="1:27" x14ac:dyDescent="0.3">
      <c r="A1813" t="s">
        <v>32385</v>
      </c>
      <c r="B1813" s="2" t="s">
        <v>19</v>
      </c>
      <c r="C1813" s="2" t="s">
        <v>2469</v>
      </c>
      <c r="D1813" s="2" t="s">
        <v>2472</v>
      </c>
      <c r="E1813" s="2" t="s">
        <v>2473</v>
      </c>
      <c r="F1813" s="2" t="s">
        <v>3263</v>
      </c>
      <c r="G1813" s="2" t="s">
        <v>3299</v>
      </c>
      <c r="H1813" s="3" t="s">
        <v>3300</v>
      </c>
      <c r="I1813" s="3" t="s">
        <v>1792</v>
      </c>
      <c r="K1813" s="2" t="s">
        <v>36</v>
      </c>
      <c r="O1813" s="7" t="s">
        <v>33450</v>
      </c>
      <c r="P1813" s="7" t="s">
        <v>33412</v>
      </c>
      <c r="Q1813" s="2">
        <v>4</v>
      </c>
      <c r="R1813" s="2">
        <v>0</v>
      </c>
      <c r="S1813" s="2">
        <v>50</v>
      </c>
      <c r="T1813" s="2" t="s">
        <v>31210</v>
      </c>
      <c r="V1813" s="26">
        <v>3</v>
      </c>
      <c r="W1813" s="26">
        <v>350</v>
      </c>
      <c r="X1813" s="26">
        <v>350</v>
      </c>
      <c r="Y1813" s="26" t="s">
        <v>31186</v>
      </c>
      <c r="AA1813" s="26">
        <v>1</v>
      </c>
    </row>
    <row r="1814" spans="1:27" x14ac:dyDescent="0.3">
      <c r="A1814" t="s">
        <v>32385</v>
      </c>
      <c r="B1814" s="2" t="s">
        <v>19</v>
      </c>
      <c r="C1814" s="2" t="s">
        <v>2469</v>
      </c>
      <c r="D1814" s="2" t="s">
        <v>2472</v>
      </c>
      <c r="E1814" s="2" t="s">
        <v>2473</v>
      </c>
      <c r="F1814" s="2" t="s">
        <v>3263</v>
      </c>
      <c r="G1814" s="2" t="s">
        <v>3301</v>
      </c>
      <c r="H1814" s="3" t="s">
        <v>3302</v>
      </c>
      <c r="I1814" s="3" t="s">
        <v>1792</v>
      </c>
      <c r="K1814" s="2" t="s">
        <v>36</v>
      </c>
      <c r="O1814" s="7" t="s">
        <v>33450</v>
      </c>
      <c r="P1814" s="7" t="s">
        <v>33412</v>
      </c>
      <c r="Q1814" s="2">
        <v>5</v>
      </c>
      <c r="R1814" s="2">
        <v>0</v>
      </c>
      <c r="S1814" s="2">
        <v>50</v>
      </c>
      <c r="T1814" s="2" t="s">
        <v>31210</v>
      </c>
      <c r="V1814" s="26">
        <v>3</v>
      </c>
      <c r="W1814" s="26">
        <v>350</v>
      </c>
      <c r="X1814" s="26">
        <v>350</v>
      </c>
      <c r="Y1814" s="26" t="s">
        <v>31186</v>
      </c>
      <c r="AA1814" s="26">
        <v>1</v>
      </c>
    </row>
    <row r="1815" spans="1:27" x14ac:dyDescent="0.3">
      <c r="A1815" t="s">
        <v>32385</v>
      </c>
      <c r="B1815" s="2" t="s">
        <v>19</v>
      </c>
      <c r="C1815" s="2" t="s">
        <v>2469</v>
      </c>
      <c r="D1815" s="2" t="s">
        <v>2472</v>
      </c>
      <c r="E1815" s="2" t="s">
        <v>2473</v>
      </c>
      <c r="F1815" s="2" t="s">
        <v>3263</v>
      </c>
      <c r="G1815" s="2" t="s">
        <v>3303</v>
      </c>
      <c r="H1815" s="3" t="s">
        <v>3304</v>
      </c>
      <c r="I1815" s="3" t="s">
        <v>1792</v>
      </c>
      <c r="K1815" s="2" t="s">
        <v>36</v>
      </c>
      <c r="O1815" s="7" t="s">
        <v>33450</v>
      </c>
      <c r="P1815" s="7" t="s">
        <v>33412</v>
      </c>
      <c r="Q1815" s="2">
        <v>6</v>
      </c>
      <c r="R1815" s="2">
        <v>0</v>
      </c>
      <c r="S1815" s="2">
        <v>50</v>
      </c>
      <c r="T1815" s="2" t="s">
        <v>31210</v>
      </c>
      <c r="V1815" s="26">
        <v>3</v>
      </c>
      <c r="W1815" s="26">
        <v>350</v>
      </c>
      <c r="X1815" s="26">
        <v>350</v>
      </c>
      <c r="Y1815" s="26" t="s">
        <v>31186</v>
      </c>
      <c r="AA1815" s="26">
        <v>1</v>
      </c>
    </row>
    <row r="1816" spans="1:27" x14ac:dyDescent="0.3">
      <c r="A1816" t="s">
        <v>32385</v>
      </c>
      <c r="B1816" s="2" t="s">
        <v>19</v>
      </c>
      <c r="C1816" s="2" t="s">
        <v>2469</v>
      </c>
      <c r="D1816" s="2" t="s">
        <v>2472</v>
      </c>
      <c r="E1816" s="2" t="s">
        <v>2473</v>
      </c>
      <c r="F1816" s="2" t="s">
        <v>3263</v>
      </c>
      <c r="G1816" s="2" t="s">
        <v>3305</v>
      </c>
      <c r="H1816" s="3" t="s">
        <v>3306</v>
      </c>
      <c r="I1816" s="3" t="s">
        <v>1792</v>
      </c>
      <c r="K1816" s="2" t="s">
        <v>36</v>
      </c>
      <c r="O1816" s="7" t="s">
        <v>33450</v>
      </c>
      <c r="P1816" s="7" t="s">
        <v>33412</v>
      </c>
      <c r="Q1816" s="2">
        <v>7</v>
      </c>
      <c r="R1816" s="2">
        <v>0</v>
      </c>
      <c r="S1816" s="2">
        <v>50</v>
      </c>
      <c r="T1816" s="2" t="s">
        <v>31210</v>
      </c>
      <c r="V1816" s="26">
        <v>3</v>
      </c>
      <c r="W1816" s="26">
        <v>350</v>
      </c>
      <c r="X1816" s="26">
        <v>350</v>
      </c>
      <c r="Y1816" s="26" t="s">
        <v>31186</v>
      </c>
      <c r="AA1816" s="26">
        <v>1</v>
      </c>
    </row>
    <row r="1817" spans="1:27" x14ac:dyDescent="0.3">
      <c r="A1817" t="s">
        <v>32385</v>
      </c>
      <c r="B1817" s="2" t="s">
        <v>19</v>
      </c>
      <c r="C1817" s="2" t="s">
        <v>2469</v>
      </c>
      <c r="D1817" s="2" t="s">
        <v>2472</v>
      </c>
      <c r="E1817" s="2" t="s">
        <v>2473</v>
      </c>
      <c r="F1817" s="2" t="s">
        <v>3263</v>
      </c>
      <c r="G1817" s="2" t="s">
        <v>3307</v>
      </c>
      <c r="H1817" s="3" t="s">
        <v>3308</v>
      </c>
      <c r="I1817" s="3" t="s">
        <v>1792</v>
      </c>
      <c r="K1817" s="2" t="s">
        <v>36</v>
      </c>
      <c r="O1817" s="7" t="s">
        <v>33450</v>
      </c>
      <c r="P1817" s="7" t="s">
        <v>33412</v>
      </c>
      <c r="Q1817" s="2">
        <v>1</v>
      </c>
      <c r="R1817" s="2">
        <v>0</v>
      </c>
      <c r="S1817" s="2">
        <v>50</v>
      </c>
      <c r="T1817" s="2" t="s">
        <v>31210</v>
      </c>
      <c r="V1817" s="26">
        <v>3</v>
      </c>
      <c r="W1817" s="26">
        <v>450</v>
      </c>
      <c r="X1817" s="26">
        <v>450</v>
      </c>
      <c r="Y1817" s="26" t="s">
        <v>31186</v>
      </c>
      <c r="AA1817" s="26">
        <v>1</v>
      </c>
    </row>
    <row r="1818" spans="1:27" x14ac:dyDescent="0.3">
      <c r="A1818" t="s">
        <v>32385</v>
      </c>
      <c r="B1818" s="2" t="s">
        <v>19</v>
      </c>
      <c r="C1818" s="2" t="s">
        <v>2469</v>
      </c>
      <c r="D1818" s="2" t="s">
        <v>2472</v>
      </c>
      <c r="E1818" s="2" t="s">
        <v>2473</v>
      </c>
      <c r="F1818" s="2" t="s">
        <v>3263</v>
      </c>
      <c r="G1818" s="2" t="s">
        <v>3309</v>
      </c>
      <c r="H1818" s="3" t="s">
        <v>3310</v>
      </c>
      <c r="I1818" s="3" t="s">
        <v>1792</v>
      </c>
      <c r="J1818" s="3">
        <v>12</v>
      </c>
      <c r="K1818" s="2" t="s">
        <v>36</v>
      </c>
      <c r="O1818" s="7" t="s">
        <v>33450</v>
      </c>
      <c r="P1818" s="7" t="s">
        <v>33412</v>
      </c>
      <c r="Q1818" s="2">
        <v>2</v>
      </c>
      <c r="R1818" s="2">
        <v>0</v>
      </c>
      <c r="S1818" s="2">
        <v>50</v>
      </c>
      <c r="T1818" s="2" t="s">
        <v>31210</v>
      </c>
      <c r="V1818" s="26">
        <v>3</v>
      </c>
      <c r="W1818" s="26">
        <v>450</v>
      </c>
      <c r="X1818" s="26">
        <v>450</v>
      </c>
      <c r="Y1818" s="26" t="s">
        <v>31186</v>
      </c>
      <c r="AA1818" s="26">
        <v>1</v>
      </c>
    </row>
    <row r="1819" spans="1:27" x14ac:dyDescent="0.3">
      <c r="A1819" t="s">
        <v>32385</v>
      </c>
      <c r="B1819" s="2" t="s">
        <v>19</v>
      </c>
      <c r="C1819" s="2" t="s">
        <v>2469</v>
      </c>
      <c r="D1819" s="2" t="s">
        <v>2472</v>
      </c>
      <c r="E1819" s="2" t="s">
        <v>2473</v>
      </c>
      <c r="F1819" s="2" t="s">
        <v>3263</v>
      </c>
      <c r="G1819" s="2" t="s">
        <v>3311</v>
      </c>
      <c r="H1819" s="3" t="s">
        <v>3312</v>
      </c>
      <c r="I1819" s="3" t="s">
        <v>1792</v>
      </c>
      <c r="J1819" s="3">
        <v>6</v>
      </c>
      <c r="K1819" s="2" t="s">
        <v>36</v>
      </c>
      <c r="O1819" s="7" t="s">
        <v>33450</v>
      </c>
      <c r="P1819" s="7" t="s">
        <v>33412</v>
      </c>
      <c r="Q1819" s="2">
        <v>3</v>
      </c>
      <c r="R1819" s="2">
        <v>0</v>
      </c>
      <c r="S1819" s="2">
        <v>50</v>
      </c>
      <c r="T1819" s="2" t="s">
        <v>31210</v>
      </c>
      <c r="V1819" s="26">
        <v>3</v>
      </c>
      <c r="W1819" s="26">
        <v>450</v>
      </c>
      <c r="X1819" s="26">
        <v>450</v>
      </c>
      <c r="Y1819" s="26" t="s">
        <v>31186</v>
      </c>
      <c r="AA1819" s="26">
        <v>1</v>
      </c>
    </row>
    <row r="1820" spans="1:27" x14ac:dyDescent="0.3">
      <c r="A1820" t="s">
        <v>32385</v>
      </c>
      <c r="B1820" s="2" t="s">
        <v>19</v>
      </c>
      <c r="C1820" s="2" t="s">
        <v>2469</v>
      </c>
      <c r="D1820" s="2" t="s">
        <v>2472</v>
      </c>
      <c r="E1820" s="2" t="s">
        <v>2473</v>
      </c>
      <c r="F1820" s="2" t="s">
        <v>3263</v>
      </c>
      <c r="G1820" s="2" t="s">
        <v>3313</v>
      </c>
      <c r="H1820" s="3" t="s">
        <v>3314</v>
      </c>
      <c r="I1820" s="3" t="s">
        <v>1792</v>
      </c>
      <c r="K1820" s="2" t="s">
        <v>36</v>
      </c>
      <c r="O1820" s="7" t="s">
        <v>33450</v>
      </c>
      <c r="P1820" s="7" t="s">
        <v>33412</v>
      </c>
      <c r="Q1820" s="2">
        <v>4</v>
      </c>
      <c r="R1820" s="2">
        <v>0</v>
      </c>
      <c r="S1820" s="2">
        <v>50</v>
      </c>
      <c r="T1820" s="2" t="s">
        <v>31210</v>
      </c>
      <c r="V1820" s="26">
        <v>3</v>
      </c>
      <c r="W1820" s="26">
        <v>450</v>
      </c>
      <c r="X1820" s="26">
        <v>450</v>
      </c>
      <c r="Y1820" s="26" t="s">
        <v>31186</v>
      </c>
      <c r="AA1820" s="26">
        <v>1</v>
      </c>
    </row>
    <row r="1821" spans="1:27" x14ac:dyDescent="0.3">
      <c r="A1821" t="s">
        <v>32385</v>
      </c>
      <c r="B1821" s="2" t="s">
        <v>19</v>
      </c>
      <c r="C1821" s="2" t="s">
        <v>2469</v>
      </c>
      <c r="D1821" s="2" t="s">
        <v>2472</v>
      </c>
      <c r="E1821" s="2" t="s">
        <v>2473</v>
      </c>
      <c r="F1821" s="2" t="s">
        <v>3263</v>
      </c>
      <c r="G1821" s="2" t="s">
        <v>3315</v>
      </c>
      <c r="H1821" s="3" t="s">
        <v>3316</v>
      </c>
      <c r="I1821" s="3" t="s">
        <v>1792</v>
      </c>
      <c r="K1821" s="2" t="s">
        <v>36</v>
      </c>
      <c r="O1821" s="7" t="s">
        <v>33450</v>
      </c>
      <c r="P1821" s="7" t="s">
        <v>33412</v>
      </c>
      <c r="Q1821" s="2">
        <v>5</v>
      </c>
      <c r="R1821" s="2">
        <v>0</v>
      </c>
      <c r="S1821" s="2">
        <v>50</v>
      </c>
      <c r="T1821" s="2" t="s">
        <v>31210</v>
      </c>
      <c r="V1821" s="26">
        <v>3</v>
      </c>
      <c r="W1821" s="26">
        <v>450</v>
      </c>
      <c r="X1821" s="26">
        <v>450</v>
      </c>
      <c r="Y1821" s="26" t="s">
        <v>31186</v>
      </c>
      <c r="AA1821" s="26">
        <v>1</v>
      </c>
    </row>
    <row r="1822" spans="1:27" x14ac:dyDescent="0.3">
      <c r="A1822" t="s">
        <v>32385</v>
      </c>
      <c r="B1822" s="2" t="s">
        <v>19</v>
      </c>
      <c r="C1822" s="2" t="s">
        <v>2469</v>
      </c>
      <c r="D1822" s="2" t="s">
        <v>2472</v>
      </c>
      <c r="E1822" s="2" t="s">
        <v>2473</v>
      </c>
      <c r="F1822" s="2" t="s">
        <v>3263</v>
      </c>
      <c r="G1822" s="2" t="s">
        <v>3317</v>
      </c>
      <c r="H1822" s="3" t="s">
        <v>3318</v>
      </c>
      <c r="I1822" s="3" t="s">
        <v>1792</v>
      </c>
      <c r="K1822" s="2" t="s">
        <v>36</v>
      </c>
      <c r="O1822" s="7" t="s">
        <v>33450</v>
      </c>
      <c r="P1822" s="7" t="s">
        <v>33412</v>
      </c>
      <c r="Q1822" s="2">
        <v>6</v>
      </c>
      <c r="R1822" s="2">
        <v>0</v>
      </c>
      <c r="S1822" s="2">
        <v>50</v>
      </c>
      <c r="T1822" s="2" t="s">
        <v>31210</v>
      </c>
      <c r="V1822" s="26">
        <v>3</v>
      </c>
      <c r="W1822" s="26">
        <v>450</v>
      </c>
      <c r="X1822" s="26">
        <v>450</v>
      </c>
      <c r="Y1822" s="26" t="s">
        <v>31186</v>
      </c>
      <c r="AA1822" s="26">
        <v>1</v>
      </c>
    </row>
    <row r="1823" spans="1:27" x14ac:dyDescent="0.3">
      <c r="A1823" t="s">
        <v>32385</v>
      </c>
      <c r="B1823" s="2" t="s">
        <v>19</v>
      </c>
      <c r="C1823" s="2" t="s">
        <v>2469</v>
      </c>
      <c r="D1823" s="2" t="s">
        <v>2472</v>
      </c>
      <c r="E1823" s="2" t="s">
        <v>2473</v>
      </c>
      <c r="F1823" s="2" t="s">
        <v>3263</v>
      </c>
      <c r="G1823" s="2" t="s">
        <v>3319</v>
      </c>
      <c r="H1823" s="3" t="s">
        <v>3320</v>
      </c>
      <c r="I1823" s="3" t="s">
        <v>1792</v>
      </c>
      <c r="K1823" s="2" t="s">
        <v>36</v>
      </c>
      <c r="O1823" s="7" t="s">
        <v>33450</v>
      </c>
      <c r="P1823" s="7" t="s">
        <v>33412</v>
      </c>
      <c r="Q1823" s="2">
        <v>7</v>
      </c>
      <c r="R1823" s="2">
        <v>0</v>
      </c>
      <c r="S1823" s="2">
        <v>50</v>
      </c>
      <c r="T1823" s="2" t="s">
        <v>31210</v>
      </c>
      <c r="V1823" s="26">
        <v>3</v>
      </c>
      <c r="W1823" s="26">
        <v>450</v>
      </c>
      <c r="X1823" s="26">
        <v>450</v>
      </c>
      <c r="Y1823" s="26" t="s">
        <v>31186</v>
      </c>
      <c r="AA1823" s="26">
        <v>1</v>
      </c>
    </row>
    <row r="1824" spans="1:27" x14ac:dyDescent="0.3">
      <c r="A1824" t="s">
        <v>32385</v>
      </c>
      <c r="B1824" s="2" t="s">
        <v>19</v>
      </c>
      <c r="C1824" s="2" t="s">
        <v>2469</v>
      </c>
      <c r="D1824" s="2" t="s">
        <v>2472</v>
      </c>
      <c r="E1824" s="2" t="s">
        <v>2473</v>
      </c>
      <c r="F1824" s="2" t="s">
        <v>3263</v>
      </c>
      <c r="G1824" s="2" t="s">
        <v>3321</v>
      </c>
      <c r="H1824" s="3" t="s">
        <v>3322</v>
      </c>
      <c r="I1824" s="3" t="s">
        <v>1792</v>
      </c>
      <c r="K1824" s="2" t="s">
        <v>36</v>
      </c>
      <c r="O1824" s="7" t="s">
        <v>33450</v>
      </c>
      <c r="P1824" s="7" t="s">
        <v>33412</v>
      </c>
      <c r="Q1824" s="2">
        <v>1</v>
      </c>
      <c r="R1824" s="2">
        <v>0</v>
      </c>
      <c r="S1824" s="2">
        <v>50</v>
      </c>
      <c r="T1824" s="2" t="s">
        <v>31210</v>
      </c>
      <c r="V1824" s="26">
        <v>3</v>
      </c>
      <c r="W1824" s="26">
        <v>500</v>
      </c>
      <c r="X1824" s="26">
        <v>500</v>
      </c>
      <c r="Y1824" s="26" t="s">
        <v>31186</v>
      </c>
      <c r="AA1824" s="26">
        <v>1</v>
      </c>
    </row>
    <row r="1825" spans="1:27" x14ac:dyDescent="0.3">
      <c r="A1825" t="s">
        <v>32385</v>
      </c>
      <c r="B1825" s="2" t="s">
        <v>19</v>
      </c>
      <c r="C1825" s="2" t="s">
        <v>2469</v>
      </c>
      <c r="D1825" s="2" t="s">
        <v>2472</v>
      </c>
      <c r="E1825" s="2" t="s">
        <v>2473</v>
      </c>
      <c r="F1825" s="2" t="s">
        <v>3263</v>
      </c>
      <c r="G1825" s="2" t="s">
        <v>3323</v>
      </c>
      <c r="H1825" s="3" t="s">
        <v>3324</v>
      </c>
      <c r="I1825" s="3" t="s">
        <v>1792</v>
      </c>
      <c r="J1825" s="3">
        <v>4</v>
      </c>
      <c r="K1825" s="2" t="s">
        <v>36</v>
      </c>
      <c r="O1825" s="7" t="s">
        <v>33450</v>
      </c>
      <c r="P1825" s="7" t="s">
        <v>33412</v>
      </c>
      <c r="Q1825" s="2">
        <v>2</v>
      </c>
      <c r="R1825" s="2">
        <v>0</v>
      </c>
      <c r="S1825" s="2">
        <v>50</v>
      </c>
      <c r="T1825" s="2" t="s">
        <v>31210</v>
      </c>
      <c r="V1825" s="26">
        <v>3</v>
      </c>
      <c r="W1825" s="26">
        <v>500</v>
      </c>
      <c r="X1825" s="26">
        <v>500</v>
      </c>
      <c r="Y1825" s="26" t="s">
        <v>31186</v>
      </c>
      <c r="AA1825" s="26">
        <v>1</v>
      </c>
    </row>
    <row r="1826" spans="1:27" x14ac:dyDescent="0.3">
      <c r="A1826" t="s">
        <v>32385</v>
      </c>
      <c r="B1826" s="2" t="s">
        <v>19</v>
      </c>
      <c r="C1826" s="2" t="s">
        <v>2469</v>
      </c>
      <c r="D1826" s="2" t="s">
        <v>2472</v>
      </c>
      <c r="E1826" s="2" t="s">
        <v>2473</v>
      </c>
      <c r="F1826" s="2" t="s">
        <v>3263</v>
      </c>
      <c r="G1826" s="2" t="s">
        <v>3325</v>
      </c>
      <c r="H1826" s="3" t="s">
        <v>3326</v>
      </c>
      <c r="I1826" s="3" t="s">
        <v>1792</v>
      </c>
      <c r="J1826" s="3">
        <v>6</v>
      </c>
      <c r="K1826" s="2" t="s">
        <v>36</v>
      </c>
      <c r="O1826" s="7" t="s">
        <v>33450</v>
      </c>
      <c r="P1826" s="7" t="s">
        <v>33412</v>
      </c>
      <c r="Q1826" s="2">
        <v>3</v>
      </c>
      <c r="R1826" s="2">
        <v>0</v>
      </c>
      <c r="S1826" s="2">
        <v>50</v>
      </c>
      <c r="T1826" s="2" t="s">
        <v>31210</v>
      </c>
      <c r="V1826" s="26">
        <v>3</v>
      </c>
      <c r="W1826" s="26">
        <v>500</v>
      </c>
      <c r="X1826" s="26">
        <v>500</v>
      </c>
      <c r="Y1826" s="26" t="s">
        <v>31186</v>
      </c>
      <c r="AA1826" s="26">
        <v>1</v>
      </c>
    </row>
    <row r="1827" spans="1:27" x14ac:dyDescent="0.3">
      <c r="A1827" t="s">
        <v>32385</v>
      </c>
      <c r="B1827" s="2" t="s">
        <v>19</v>
      </c>
      <c r="C1827" s="2" t="s">
        <v>2469</v>
      </c>
      <c r="D1827" s="2" t="s">
        <v>2472</v>
      </c>
      <c r="E1827" s="2" t="s">
        <v>2473</v>
      </c>
      <c r="F1827" s="2" t="s">
        <v>3263</v>
      </c>
      <c r="G1827" s="2" t="s">
        <v>3327</v>
      </c>
      <c r="H1827" s="3" t="s">
        <v>3328</v>
      </c>
      <c r="I1827" s="3" t="s">
        <v>1792</v>
      </c>
      <c r="K1827" s="2" t="s">
        <v>36</v>
      </c>
      <c r="O1827" s="7" t="s">
        <v>33450</v>
      </c>
      <c r="P1827" s="7" t="s">
        <v>33412</v>
      </c>
      <c r="Q1827" s="2">
        <v>4</v>
      </c>
      <c r="R1827" s="2">
        <v>0</v>
      </c>
      <c r="S1827" s="2">
        <v>50</v>
      </c>
      <c r="T1827" s="2" t="s">
        <v>31210</v>
      </c>
      <c r="V1827" s="26">
        <v>3</v>
      </c>
      <c r="W1827" s="26">
        <v>500</v>
      </c>
      <c r="X1827" s="26">
        <v>500</v>
      </c>
      <c r="Y1827" s="26" t="s">
        <v>31186</v>
      </c>
      <c r="AA1827" s="26">
        <v>1</v>
      </c>
    </row>
    <row r="1828" spans="1:27" x14ac:dyDescent="0.3">
      <c r="A1828" t="s">
        <v>32385</v>
      </c>
      <c r="B1828" s="2" t="s">
        <v>19</v>
      </c>
      <c r="C1828" s="2" t="s">
        <v>2469</v>
      </c>
      <c r="D1828" s="2" t="s">
        <v>2472</v>
      </c>
      <c r="E1828" s="2" t="s">
        <v>2473</v>
      </c>
      <c r="F1828" s="2" t="s">
        <v>3263</v>
      </c>
      <c r="G1828" s="2" t="s">
        <v>3329</v>
      </c>
      <c r="H1828" s="3" t="s">
        <v>3330</v>
      </c>
      <c r="I1828" s="3" t="s">
        <v>1792</v>
      </c>
      <c r="K1828" s="2" t="s">
        <v>36</v>
      </c>
      <c r="O1828" s="7" t="s">
        <v>33450</v>
      </c>
      <c r="P1828" s="7" t="s">
        <v>33412</v>
      </c>
      <c r="Q1828" s="2">
        <v>5</v>
      </c>
      <c r="R1828" s="2">
        <v>0</v>
      </c>
      <c r="S1828" s="2">
        <v>50</v>
      </c>
      <c r="T1828" s="2" t="s">
        <v>31210</v>
      </c>
      <c r="V1828" s="26">
        <v>3</v>
      </c>
      <c r="W1828" s="26">
        <v>500</v>
      </c>
      <c r="X1828" s="26">
        <v>500</v>
      </c>
      <c r="Y1828" s="26" t="s">
        <v>31186</v>
      </c>
      <c r="AA1828" s="26">
        <v>1</v>
      </c>
    </row>
    <row r="1829" spans="1:27" x14ac:dyDescent="0.3">
      <c r="A1829" t="s">
        <v>32385</v>
      </c>
      <c r="B1829" s="2" t="s">
        <v>19</v>
      </c>
      <c r="C1829" s="2" t="s">
        <v>2469</v>
      </c>
      <c r="D1829" s="2" t="s">
        <v>2472</v>
      </c>
      <c r="E1829" s="2" t="s">
        <v>2473</v>
      </c>
      <c r="F1829" s="2" t="s">
        <v>3263</v>
      </c>
      <c r="G1829" s="2" t="s">
        <v>3331</v>
      </c>
      <c r="H1829" s="3" t="s">
        <v>3332</v>
      </c>
      <c r="I1829" s="3" t="s">
        <v>1792</v>
      </c>
      <c r="K1829" s="2" t="s">
        <v>36</v>
      </c>
      <c r="O1829" s="7" t="s">
        <v>33450</v>
      </c>
      <c r="P1829" s="7" t="s">
        <v>33412</v>
      </c>
      <c r="Q1829" s="2">
        <v>6</v>
      </c>
      <c r="R1829" s="2">
        <v>0</v>
      </c>
      <c r="S1829" s="2">
        <v>50</v>
      </c>
      <c r="T1829" s="2" t="s">
        <v>31210</v>
      </c>
      <c r="V1829" s="26">
        <v>3</v>
      </c>
      <c r="W1829" s="26">
        <v>500</v>
      </c>
      <c r="X1829" s="26">
        <v>500</v>
      </c>
      <c r="Y1829" s="26" t="s">
        <v>31186</v>
      </c>
      <c r="AA1829" s="26">
        <v>1</v>
      </c>
    </row>
    <row r="1830" spans="1:27" x14ac:dyDescent="0.3">
      <c r="A1830" t="s">
        <v>32385</v>
      </c>
      <c r="B1830" s="2" t="s">
        <v>19</v>
      </c>
      <c r="C1830" s="2" t="s">
        <v>2469</v>
      </c>
      <c r="D1830" s="2" t="s">
        <v>2472</v>
      </c>
      <c r="E1830" s="2" t="s">
        <v>2473</v>
      </c>
      <c r="F1830" s="2" t="s">
        <v>3263</v>
      </c>
      <c r="G1830" s="2" t="s">
        <v>3333</v>
      </c>
      <c r="H1830" s="3" t="s">
        <v>3334</v>
      </c>
      <c r="I1830" s="3" t="s">
        <v>1792</v>
      </c>
      <c r="K1830" s="2" t="s">
        <v>36</v>
      </c>
      <c r="O1830" s="7" t="s">
        <v>33450</v>
      </c>
      <c r="P1830" s="7" t="s">
        <v>33412</v>
      </c>
      <c r="Q1830" s="2">
        <v>7</v>
      </c>
      <c r="R1830" s="2">
        <v>0</v>
      </c>
      <c r="S1830" s="2">
        <v>50</v>
      </c>
      <c r="T1830" s="2" t="s">
        <v>31210</v>
      </c>
      <c r="V1830" s="26">
        <v>3</v>
      </c>
      <c r="W1830" s="26">
        <v>500</v>
      </c>
      <c r="X1830" s="26">
        <v>500</v>
      </c>
      <c r="Y1830" s="26" t="s">
        <v>31186</v>
      </c>
      <c r="AA1830" s="26">
        <v>1</v>
      </c>
    </row>
    <row r="1831" spans="1:27" x14ac:dyDescent="0.3">
      <c r="A1831" t="s">
        <v>32385</v>
      </c>
      <c r="B1831" s="2" t="s">
        <v>19</v>
      </c>
      <c r="C1831" s="2" t="s">
        <v>2469</v>
      </c>
      <c r="D1831" s="2" t="s">
        <v>2472</v>
      </c>
      <c r="E1831" s="2" t="s">
        <v>2473</v>
      </c>
      <c r="F1831" s="2" t="s">
        <v>3263</v>
      </c>
      <c r="G1831" s="2" t="s">
        <v>3335</v>
      </c>
      <c r="H1831" s="3" t="s">
        <v>3336</v>
      </c>
      <c r="I1831" s="3" t="s">
        <v>1792</v>
      </c>
      <c r="K1831" s="2" t="s">
        <v>36</v>
      </c>
      <c r="O1831" s="7" t="s">
        <v>33450</v>
      </c>
      <c r="P1831" s="7" t="s">
        <v>33412</v>
      </c>
      <c r="Q1831" s="2">
        <v>1</v>
      </c>
      <c r="R1831" s="2">
        <v>0</v>
      </c>
      <c r="S1831" s="2">
        <v>50</v>
      </c>
      <c r="T1831" s="2" t="s">
        <v>31210</v>
      </c>
      <c r="V1831" s="26">
        <v>3</v>
      </c>
      <c r="W1831" s="26">
        <v>600</v>
      </c>
      <c r="X1831" s="26">
        <v>600</v>
      </c>
      <c r="Y1831" s="26" t="s">
        <v>31186</v>
      </c>
      <c r="AA1831" s="26">
        <v>1</v>
      </c>
    </row>
    <row r="1832" spans="1:27" x14ac:dyDescent="0.3">
      <c r="A1832" t="s">
        <v>32385</v>
      </c>
      <c r="B1832" s="2" t="s">
        <v>19</v>
      </c>
      <c r="C1832" s="2" t="s">
        <v>2469</v>
      </c>
      <c r="D1832" s="2" t="s">
        <v>2472</v>
      </c>
      <c r="E1832" s="2" t="s">
        <v>2473</v>
      </c>
      <c r="F1832" s="2" t="s">
        <v>3263</v>
      </c>
      <c r="G1832" s="2" t="s">
        <v>3337</v>
      </c>
      <c r="H1832" s="3" t="s">
        <v>3338</v>
      </c>
      <c r="I1832" s="3" t="s">
        <v>1792</v>
      </c>
      <c r="J1832" s="3">
        <v>1</v>
      </c>
      <c r="K1832" s="2" t="s">
        <v>36</v>
      </c>
      <c r="O1832" s="7" t="s">
        <v>33450</v>
      </c>
      <c r="P1832" s="7" t="s">
        <v>33412</v>
      </c>
      <c r="Q1832" s="2">
        <v>2</v>
      </c>
      <c r="R1832" s="2">
        <v>0</v>
      </c>
      <c r="S1832" s="2">
        <v>50</v>
      </c>
      <c r="T1832" s="2" t="s">
        <v>31210</v>
      </c>
      <c r="V1832" s="26">
        <v>3</v>
      </c>
      <c r="W1832" s="26">
        <v>600</v>
      </c>
      <c r="X1832" s="26">
        <v>600</v>
      </c>
      <c r="Y1832" s="26" t="s">
        <v>31186</v>
      </c>
      <c r="AA1832" s="26">
        <v>1</v>
      </c>
    </row>
    <row r="1833" spans="1:27" x14ac:dyDescent="0.3">
      <c r="A1833" t="s">
        <v>32385</v>
      </c>
      <c r="B1833" s="2" t="s">
        <v>19</v>
      </c>
      <c r="C1833" s="2" t="s">
        <v>2469</v>
      </c>
      <c r="D1833" s="2" t="s">
        <v>2472</v>
      </c>
      <c r="E1833" s="2" t="s">
        <v>2473</v>
      </c>
      <c r="F1833" s="2" t="s">
        <v>3263</v>
      </c>
      <c r="G1833" s="2" t="s">
        <v>3339</v>
      </c>
      <c r="H1833" s="3" t="s">
        <v>3340</v>
      </c>
      <c r="I1833" s="3" t="s">
        <v>1792</v>
      </c>
      <c r="K1833" s="2" t="s">
        <v>36</v>
      </c>
      <c r="O1833" s="7" t="s">
        <v>33450</v>
      </c>
      <c r="P1833" s="7" t="s">
        <v>33412</v>
      </c>
      <c r="Q1833" s="2">
        <v>3</v>
      </c>
      <c r="R1833" s="2">
        <v>0</v>
      </c>
      <c r="S1833" s="2">
        <v>50</v>
      </c>
      <c r="T1833" s="2" t="s">
        <v>31210</v>
      </c>
      <c r="V1833" s="26">
        <v>3</v>
      </c>
      <c r="W1833" s="26">
        <v>600</v>
      </c>
      <c r="X1833" s="26">
        <v>600</v>
      </c>
      <c r="Y1833" s="26" t="s">
        <v>31186</v>
      </c>
      <c r="AA1833" s="26">
        <v>1</v>
      </c>
    </row>
    <row r="1834" spans="1:27" x14ac:dyDescent="0.3">
      <c r="A1834" t="s">
        <v>32385</v>
      </c>
      <c r="B1834" s="2" t="s">
        <v>19</v>
      </c>
      <c r="C1834" s="2" t="s">
        <v>2469</v>
      </c>
      <c r="D1834" s="2" t="s">
        <v>2472</v>
      </c>
      <c r="E1834" s="2" t="s">
        <v>2473</v>
      </c>
      <c r="F1834" s="2" t="s">
        <v>3263</v>
      </c>
      <c r="G1834" s="2" t="s">
        <v>3341</v>
      </c>
      <c r="H1834" s="3" t="s">
        <v>3342</v>
      </c>
      <c r="I1834" s="3" t="s">
        <v>1792</v>
      </c>
      <c r="K1834" s="2" t="s">
        <v>36</v>
      </c>
      <c r="O1834" s="7" t="s">
        <v>33450</v>
      </c>
      <c r="P1834" s="7" t="s">
        <v>33412</v>
      </c>
      <c r="Q1834" s="2">
        <v>4</v>
      </c>
      <c r="R1834" s="2">
        <v>0</v>
      </c>
      <c r="S1834" s="2">
        <v>50</v>
      </c>
      <c r="T1834" s="2" t="s">
        <v>31210</v>
      </c>
      <c r="V1834" s="26">
        <v>3</v>
      </c>
      <c r="W1834" s="26">
        <v>600</v>
      </c>
      <c r="X1834" s="26">
        <v>600</v>
      </c>
      <c r="Y1834" s="26" t="s">
        <v>31186</v>
      </c>
      <c r="AA1834" s="26">
        <v>1</v>
      </c>
    </row>
    <row r="1835" spans="1:27" x14ac:dyDescent="0.3">
      <c r="A1835" t="s">
        <v>32385</v>
      </c>
      <c r="B1835" s="2" t="s">
        <v>19</v>
      </c>
      <c r="C1835" s="2" t="s">
        <v>2469</v>
      </c>
      <c r="D1835" s="2" t="s">
        <v>2472</v>
      </c>
      <c r="E1835" s="2" t="s">
        <v>2473</v>
      </c>
      <c r="F1835" s="2" t="s">
        <v>3263</v>
      </c>
      <c r="G1835" s="2" t="s">
        <v>3343</v>
      </c>
      <c r="H1835" s="3" t="s">
        <v>3344</v>
      </c>
      <c r="I1835" s="3" t="s">
        <v>1792</v>
      </c>
      <c r="K1835" s="2" t="s">
        <v>36</v>
      </c>
      <c r="O1835" s="7" t="s">
        <v>33450</v>
      </c>
      <c r="P1835" s="7" t="s">
        <v>33412</v>
      </c>
      <c r="Q1835" s="2">
        <v>5</v>
      </c>
      <c r="R1835" s="2">
        <v>0</v>
      </c>
      <c r="S1835" s="2">
        <v>50</v>
      </c>
      <c r="T1835" s="2" t="s">
        <v>31210</v>
      </c>
      <c r="V1835" s="26">
        <v>3</v>
      </c>
      <c r="W1835" s="26">
        <v>600</v>
      </c>
      <c r="X1835" s="26">
        <v>600</v>
      </c>
      <c r="Y1835" s="26" t="s">
        <v>31186</v>
      </c>
      <c r="AA1835" s="26">
        <v>1</v>
      </c>
    </row>
    <row r="1836" spans="1:27" x14ac:dyDescent="0.3">
      <c r="A1836" t="s">
        <v>32385</v>
      </c>
      <c r="B1836" s="2" t="s">
        <v>19</v>
      </c>
      <c r="C1836" s="2" t="s">
        <v>2469</v>
      </c>
      <c r="D1836" s="2" t="s">
        <v>2472</v>
      </c>
      <c r="E1836" s="2" t="s">
        <v>2473</v>
      </c>
      <c r="F1836" s="2" t="s">
        <v>3263</v>
      </c>
      <c r="G1836" s="2" t="s">
        <v>3345</v>
      </c>
      <c r="H1836" s="3" t="s">
        <v>3346</v>
      </c>
      <c r="I1836" s="3" t="s">
        <v>1792</v>
      </c>
      <c r="K1836" s="2" t="s">
        <v>36</v>
      </c>
      <c r="O1836" s="7" t="s">
        <v>33450</v>
      </c>
      <c r="P1836" s="7" t="s">
        <v>33412</v>
      </c>
      <c r="Q1836" s="2">
        <v>6</v>
      </c>
      <c r="R1836" s="2">
        <v>0</v>
      </c>
      <c r="S1836" s="2">
        <v>50</v>
      </c>
      <c r="T1836" s="2" t="s">
        <v>31210</v>
      </c>
      <c r="V1836" s="26">
        <v>3</v>
      </c>
      <c r="W1836" s="26">
        <v>600</v>
      </c>
      <c r="X1836" s="26">
        <v>600</v>
      </c>
      <c r="Y1836" s="26" t="s">
        <v>31186</v>
      </c>
      <c r="AA1836" s="26">
        <v>1</v>
      </c>
    </row>
    <row r="1837" spans="1:27" x14ac:dyDescent="0.3">
      <c r="A1837" t="s">
        <v>32385</v>
      </c>
      <c r="B1837" s="2" t="s">
        <v>19</v>
      </c>
      <c r="C1837" s="2" t="s">
        <v>2469</v>
      </c>
      <c r="D1837" s="2" t="s">
        <v>2472</v>
      </c>
      <c r="E1837" s="2" t="s">
        <v>2473</v>
      </c>
      <c r="F1837" s="2" t="s">
        <v>3263</v>
      </c>
      <c r="G1837" s="2" t="s">
        <v>3347</v>
      </c>
      <c r="H1837" s="3" t="s">
        <v>3348</v>
      </c>
      <c r="I1837" s="3" t="s">
        <v>1792</v>
      </c>
      <c r="K1837" s="2" t="s">
        <v>36</v>
      </c>
      <c r="O1837" s="7" t="s">
        <v>33450</v>
      </c>
      <c r="P1837" s="7" t="s">
        <v>33412</v>
      </c>
      <c r="Q1837" s="2">
        <v>7</v>
      </c>
      <c r="R1837" s="2">
        <v>0</v>
      </c>
      <c r="S1837" s="2">
        <v>50</v>
      </c>
      <c r="T1837" s="2" t="s">
        <v>31210</v>
      </c>
      <c r="V1837" s="26">
        <v>3</v>
      </c>
      <c r="W1837" s="26">
        <v>600</v>
      </c>
      <c r="X1837" s="26">
        <v>600</v>
      </c>
      <c r="Y1837" s="26" t="s">
        <v>31186</v>
      </c>
      <c r="AA1837" s="26">
        <v>1</v>
      </c>
    </row>
    <row r="1838" spans="1:27" x14ac:dyDescent="0.3">
      <c r="A1838" t="s">
        <v>32385</v>
      </c>
      <c r="B1838" s="2" t="s">
        <v>19</v>
      </c>
      <c r="C1838" s="2" t="s">
        <v>2469</v>
      </c>
      <c r="D1838" s="2" t="s">
        <v>2472</v>
      </c>
      <c r="E1838" s="2" t="s">
        <v>2473</v>
      </c>
      <c r="F1838" s="2" t="s">
        <v>3263</v>
      </c>
      <c r="G1838" s="2" t="s">
        <v>3349</v>
      </c>
      <c r="H1838" s="3" t="s">
        <v>3350</v>
      </c>
      <c r="I1838" s="3" t="s">
        <v>1792</v>
      </c>
      <c r="K1838" s="2" t="s">
        <v>36</v>
      </c>
      <c r="O1838" s="7" t="s">
        <v>33450</v>
      </c>
      <c r="P1838" s="7" t="s">
        <v>33412</v>
      </c>
      <c r="Q1838" s="2">
        <v>1</v>
      </c>
      <c r="R1838" s="2">
        <v>0</v>
      </c>
      <c r="S1838" s="2">
        <v>50</v>
      </c>
      <c r="T1838" s="2" t="s">
        <v>31210</v>
      </c>
      <c r="V1838" s="26">
        <v>3</v>
      </c>
      <c r="W1838" s="26">
        <v>700</v>
      </c>
      <c r="X1838" s="26">
        <v>700</v>
      </c>
      <c r="Y1838" s="26" t="s">
        <v>31186</v>
      </c>
      <c r="AA1838" s="26">
        <v>1</v>
      </c>
    </row>
    <row r="1839" spans="1:27" x14ac:dyDescent="0.3">
      <c r="A1839" t="s">
        <v>32385</v>
      </c>
      <c r="B1839" s="2" t="s">
        <v>19</v>
      </c>
      <c r="C1839" s="2" t="s">
        <v>2469</v>
      </c>
      <c r="D1839" s="2" t="s">
        <v>2472</v>
      </c>
      <c r="E1839" s="2" t="s">
        <v>2473</v>
      </c>
      <c r="F1839" s="2" t="s">
        <v>3263</v>
      </c>
      <c r="G1839" s="2" t="s">
        <v>3351</v>
      </c>
      <c r="H1839" s="3" t="s">
        <v>3352</v>
      </c>
      <c r="I1839" s="3" t="s">
        <v>1792</v>
      </c>
      <c r="J1839" s="3">
        <v>1</v>
      </c>
      <c r="K1839" s="2" t="s">
        <v>36</v>
      </c>
      <c r="O1839" s="7" t="s">
        <v>33450</v>
      </c>
      <c r="P1839" s="7" t="s">
        <v>33412</v>
      </c>
      <c r="Q1839" s="2">
        <v>2</v>
      </c>
      <c r="R1839" s="2">
        <v>0</v>
      </c>
      <c r="S1839" s="2">
        <v>50</v>
      </c>
      <c r="T1839" s="2" t="s">
        <v>31210</v>
      </c>
      <c r="V1839" s="26">
        <v>3</v>
      </c>
      <c r="W1839" s="26">
        <v>700</v>
      </c>
      <c r="X1839" s="26">
        <v>700</v>
      </c>
      <c r="Y1839" s="26" t="s">
        <v>31186</v>
      </c>
      <c r="AA1839" s="26">
        <v>1</v>
      </c>
    </row>
    <row r="1840" spans="1:27" x14ac:dyDescent="0.3">
      <c r="A1840" t="s">
        <v>32385</v>
      </c>
      <c r="B1840" s="2" t="s">
        <v>19</v>
      </c>
      <c r="C1840" s="2" t="s">
        <v>2469</v>
      </c>
      <c r="D1840" s="2" t="s">
        <v>2472</v>
      </c>
      <c r="E1840" s="2" t="s">
        <v>2473</v>
      </c>
      <c r="F1840" s="2" t="s">
        <v>3263</v>
      </c>
      <c r="G1840" s="2" t="s">
        <v>3353</v>
      </c>
      <c r="H1840" s="3" t="s">
        <v>3354</v>
      </c>
      <c r="I1840" s="3" t="s">
        <v>1792</v>
      </c>
      <c r="K1840" s="2" t="s">
        <v>36</v>
      </c>
      <c r="O1840" s="7" t="s">
        <v>33450</v>
      </c>
      <c r="P1840" s="7" t="s">
        <v>33412</v>
      </c>
      <c r="Q1840" s="2">
        <v>3</v>
      </c>
      <c r="R1840" s="2">
        <v>0</v>
      </c>
      <c r="S1840" s="2">
        <v>50</v>
      </c>
      <c r="T1840" s="2" t="s">
        <v>31210</v>
      </c>
      <c r="V1840" s="26">
        <v>3</v>
      </c>
      <c r="W1840" s="26">
        <v>700</v>
      </c>
      <c r="X1840" s="26">
        <v>700</v>
      </c>
      <c r="Y1840" s="26" t="s">
        <v>31186</v>
      </c>
      <c r="AA1840" s="26">
        <v>1</v>
      </c>
    </row>
    <row r="1841" spans="1:27" x14ac:dyDescent="0.3">
      <c r="A1841" t="s">
        <v>32385</v>
      </c>
      <c r="B1841" s="2" t="s">
        <v>19</v>
      </c>
      <c r="C1841" s="2" t="s">
        <v>2469</v>
      </c>
      <c r="D1841" s="2" t="s">
        <v>2472</v>
      </c>
      <c r="E1841" s="2" t="s">
        <v>2473</v>
      </c>
      <c r="F1841" s="2" t="s">
        <v>3263</v>
      </c>
      <c r="G1841" s="2" t="s">
        <v>3355</v>
      </c>
      <c r="H1841" s="3" t="s">
        <v>3356</v>
      </c>
      <c r="I1841" s="3" t="s">
        <v>1792</v>
      </c>
      <c r="K1841" s="2" t="s">
        <v>36</v>
      </c>
      <c r="O1841" s="7" t="s">
        <v>33450</v>
      </c>
      <c r="P1841" s="7" t="s">
        <v>33412</v>
      </c>
      <c r="Q1841" s="2">
        <v>4</v>
      </c>
      <c r="R1841" s="2">
        <v>0</v>
      </c>
      <c r="S1841" s="2">
        <v>50</v>
      </c>
      <c r="T1841" s="2" t="s">
        <v>31210</v>
      </c>
      <c r="V1841" s="26">
        <v>3</v>
      </c>
      <c r="W1841" s="26">
        <v>700</v>
      </c>
      <c r="X1841" s="26">
        <v>700</v>
      </c>
      <c r="Y1841" s="26" t="s">
        <v>31186</v>
      </c>
      <c r="AA1841" s="26">
        <v>1</v>
      </c>
    </row>
    <row r="1842" spans="1:27" x14ac:dyDescent="0.3">
      <c r="A1842" t="s">
        <v>32385</v>
      </c>
      <c r="B1842" s="2" t="s">
        <v>19</v>
      </c>
      <c r="C1842" s="2" t="s">
        <v>2469</v>
      </c>
      <c r="D1842" s="2" t="s">
        <v>2472</v>
      </c>
      <c r="E1842" s="2" t="s">
        <v>2473</v>
      </c>
      <c r="F1842" s="2" t="s">
        <v>3263</v>
      </c>
      <c r="G1842" s="2" t="s">
        <v>3357</v>
      </c>
      <c r="H1842" s="3" t="s">
        <v>3358</v>
      </c>
      <c r="I1842" s="3" t="s">
        <v>1792</v>
      </c>
      <c r="K1842" s="2" t="s">
        <v>36</v>
      </c>
      <c r="O1842" s="7" t="s">
        <v>33450</v>
      </c>
      <c r="P1842" s="7" t="s">
        <v>33412</v>
      </c>
      <c r="Q1842" s="2">
        <v>5</v>
      </c>
      <c r="R1842" s="2">
        <v>0</v>
      </c>
      <c r="S1842" s="2">
        <v>50</v>
      </c>
      <c r="T1842" s="2" t="s">
        <v>31210</v>
      </c>
      <c r="V1842" s="26">
        <v>3</v>
      </c>
      <c r="W1842" s="26">
        <v>700</v>
      </c>
      <c r="X1842" s="26">
        <v>700</v>
      </c>
      <c r="Y1842" s="26" t="s">
        <v>31186</v>
      </c>
      <c r="AA1842" s="26">
        <v>1</v>
      </c>
    </row>
    <row r="1843" spans="1:27" x14ac:dyDescent="0.3">
      <c r="A1843" t="s">
        <v>32385</v>
      </c>
      <c r="B1843" s="2" t="s">
        <v>19</v>
      </c>
      <c r="C1843" s="2" t="s">
        <v>2469</v>
      </c>
      <c r="D1843" s="2" t="s">
        <v>2472</v>
      </c>
      <c r="E1843" s="2" t="s">
        <v>2473</v>
      </c>
      <c r="F1843" s="2" t="s">
        <v>3263</v>
      </c>
      <c r="G1843" s="2" t="s">
        <v>3359</v>
      </c>
      <c r="H1843" s="3" t="s">
        <v>3360</v>
      </c>
      <c r="I1843" s="3" t="s">
        <v>1792</v>
      </c>
      <c r="K1843" s="2" t="s">
        <v>36</v>
      </c>
      <c r="O1843" s="7" t="s">
        <v>33450</v>
      </c>
      <c r="P1843" s="7" t="s">
        <v>33412</v>
      </c>
      <c r="Q1843" s="2">
        <v>6</v>
      </c>
      <c r="R1843" s="2">
        <v>0</v>
      </c>
      <c r="S1843" s="2">
        <v>50</v>
      </c>
      <c r="T1843" s="2" t="s">
        <v>31210</v>
      </c>
      <c r="V1843" s="26">
        <v>3</v>
      </c>
      <c r="W1843" s="26">
        <v>700</v>
      </c>
      <c r="X1843" s="26">
        <v>700</v>
      </c>
      <c r="Y1843" s="26" t="s">
        <v>31186</v>
      </c>
      <c r="AA1843" s="26">
        <v>1</v>
      </c>
    </row>
    <row r="1844" spans="1:27" x14ac:dyDescent="0.3">
      <c r="A1844" t="s">
        <v>32385</v>
      </c>
      <c r="B1844" s="2" t="s">
        <v>19</v>
      </c>
      <c r="C1844" s="2" t="s">
        <v>2469</v>
      </c>
      <c r="D1844" s="2" t="s">
        <v>2472</v>
      </c>
      <c r="E1844" s="2" t="s">
        <v>2473</v>
      </c>
      <c r="F1844" s="2" t="s">
        <v>3263</v>
      </c>
      <c r="G1844" s="2" t="s">
        <v>3361</v>
      </c>
      <c r="H1844" s="3" t="s">
        <v>3362</v>
      </c>
      <c r="I1844" s="3" t="s">
        <v>1792</v>
      </c>
      <c r="K1844" s="26" t="s">
        <v>36</v>
      </c>
      <c r="O1844" s="7" t="s">
        <v>33450</v>
      </c>
      <c r="P1844" s="7" t="s">
        <v>33412</v>
      </c>
      <c r="Q1844" s="2">
        <v>7</v>
      </c>
      <c r="R1844" s="2">
        <v>0</v>
      </c>
      <c r="S1844" s="2">
        <v>50</v>
      </c>
      <c r="T1844" s="2" t="s">
        <v>31210</v>
      </c>
      <c r="V1844" s="26">
        <v>3</v>
      </c>
      <c r="W1844" s="26">
        <v>700</v>
      </c>
      <c r="X1844" s="26">
        <v>700</v>
      </c>
      <c r="Y1844" s="26" t="s">
        <v>31186</v>
      </c>
      <c r="AA1844" s="26">
        <v>1</v>
      </c>
    </row>
    <row r="1845" spans="1:27" ht="15" customHeight="1" x14ac:dyDescent="0.3">
      <c r="L1845" s="163" t="s">
        <v>0</v>
      </c>
      <c r="M1845" s="163"/>
      <c r="N1845" s="163"/>
      <c r="O1845" s="163" t="s">
        <v>1</v>
      </c>
      <c r="P1845" s="163"/>
      <c r="Q1845" s="163"/>
      <c r="R1845" s="163"/>
      <c r="S1845" s="165" t="s">
        <v>31185</v>
      </c>
      <c r="T1845" s="166"/>
      <c r="U1845" s="166"/>
      <c r="V1845" s="166"/>
      <c r="W1845" s="167"/>
    </row>
    <row r="1846" spans="1:27" ht="43.2" x14ac:dyDescent="0.3">
      <c r="B1846" s="2" t="s">
        <v>19</v>
      </c>
      <c r="C1846" s="2" t="s">
        <v>2469</v>
      </c>
      <c r="D1846" s="2" t="s">
        <v>2472</v>
      </c>
      <c r="E1846" s="2" t="s">
        <v>2473</v>
      </c>
      <c r="F1846" s="2" t="s">
        <v>3363</v>
      </c>
      <c r="H1846" s="3" t="s">
        <v>3364</v>
      </c>
      <c r="L1846" s="35" t="s">
        <v>12</v>
      </c>
      <c r="M1846" s="35" t="s">
        <v>13</v>
      </c>
      <c r="N1846" s="35" t="s">
        <v>14</v>
      </c>
      <c r="O1846" s="102" t="s">
        <v>31196</v>
      </c>
      <c r="P1846" s="104" t="s">
        <v>32311</v>
      </c>
      <c r="Q1846" s="104" t="s">
        <v>31195</v>
      </c>
      <c r="R1846" s="104" t="s">
        <v>31198</v>
      </c>
      <c r="S1846" s="50" t="s">
        <v>32319</v>
      </c>
      <c r="T1846" s="51" t="s">
        <v>32320</v>
      </c>
      <c r="U1846" s="51" t="s">
        <v>17</v>
      </c>
      <c r="V1846" s="51" t="s">
        <v>18</v>
      </c>
      <c r="W1846" s="51" t="s">
        <v>31184</v>
      </c>
    </row>
    <row r="1847" spans="1:27" x14ac:dyDescent="0.3">
      <c r="A1847" t="s">
        <v>32385</v>
      </c>
      <c r="B1847" s="2" t="s">
        <v>19</v>
      </c>
      <c r="C1847" s="2" t="s">
        <v>2469</v>
      </c>
      <c r="D1847" s="2" t="s">
        <v>2472</v>
      </c>
      <c r="E1847" s="2" t="s">
        <v>2473</v>
      </c>
      <c r="F1847" s="2" t="s">
        <v>3363</v>
      </c>
      <c r="G1847" s="2" t="s">
        <v>3365</v>
      </c>
      <c r="H1847" s="3" t="s">
        <v>3366</v>
      </c>
      <c r="I1847" s="3" t="s">
        <v>1769</v>
      </c>
      <c r="J1847" s="3">
        <v>2</v>
      </c>
      <c r="K1847" s="2" t="s">
        <v>36</v>
      </c>
      <c r="O1847" s="7" t="s">
        <v>33415</v>
      </c>
      <c r="P1847" s="7" t="s">
        <v>33451</v>
      </c>
      <c r="Q1847" s="2" t="s">
        <v>32580</v>
      </c>
      <c r="R1847" s="2" t="s">
        <v>33434</v>
      </c>
      <c r="S1847" s="2">
        <v>530</v>
      </c>
      <c r="T1847" s="2">
        <v>530</v>
      </c>
      <c r="U1847" s="26" t="s">
        <v>31186</v>
      </c>
      <c r="W1847" s="26">
        <v>1</v>
      </c>
    </row>
    <row r="1848" spans="1:27" x14ac:dyDescent="0.3">
      <c r="A1848" t="s">
        <v>32385</v>
      </c>
      <c r="B1848" s="2" t="s">
        <v>19</v>
      </c>
      <c r="C1848" s="2" t="s">
        <v>2469</v>
      </c>
      <c r="D1848" s="2" t="s">
        <v>2472</v>
      </c>
      <c r="E1848" s="2" t="s">
        <v>2473</v>
      </c>
      <c r="F1848" s="2" t="s">
        <v>3363</v>
      </c>
      <c r="G1848" s="2" t="s">
        <v>3367</v>
      </c>
      <c r="H1848" s="3" t="s">
        <v>3368</v>
      </c>
      <c r="I1848" s="3" t="s">
        <v>1769</v>
      </c>
      <c r="J1848" s="3">
        <v>1</v>
      </c>
      <c r="K1848" s="2" t="s">
        <v>36</v>
      </c>
      <c r="O1848" s="7" t="s">
        <v>33415</v>
      </c>
      <c r="P1848" s="7" t="s">
        <v>33451</v>
      </c>
      <c r="Q1848" s="2" t="s">
        <v>32580</v>
      </c>
      <c r="R1848" s="2" t="s">
        <v>33435</v>
      </c>
      <c r="S1848" s="2">
        <v>530</v>
      </c>
      <c r="T1848" s="2">
        <v>530</v>
      </c>
      <c r="U1848" s="26" t="s">
        <v>31186</v>
      </c>
      <c r="W1848" s="26">
        <v>1</v>
      </c>
    </row>
    <row r="1849" spans="1:27" x14ac:dyDescent="0.3">
      <c r="A1849" t="s">
        <v>32385</v>
      </c>
      <c r="B1849" s="2" t="s">
        <v>19</v>
      </c>
      <c r="C1849" s="2" t="s">
        <v>2469</v>
      </c>
      <c r="D1849" s="2" t="s">
        <v>2472</v>
      </c>
      <c r="E1849" s="2" t="s">
        <v>2473</v>
      </c>
      <c r="F1849" s="2" t="s">
        <v>3363</v>
      </c>
      <c r="G1849" s="2" t="s">
        <v>3369</v>
      </c>
      <c r="H1849" s="3" t="s">
        <v>3370</v>
      </c>
      <c r="I1849" s="3" t="s">
        <v>1769</v>
      </c>
      <c r="K1849" s="2" t="s">
        <v>36</v>
      </c>
      <c r="O1849" s="7" t="s">
        <v>33415</v>
      </c>
      <c r="P1849" s="7" t="s">
        <v>33451</v>
      </c>
      <c r="Q1849" s="2" t="s">
        <v>32580</v>
      </c>
      <c r="R1849" s="2" t="s">
        <v>33434</v>
      </c>
      <c r="S1849" s="2">
        <v>630</v>
      </c>
      <c r="T1849" s="2">
        <v>630</v>
      </c>
      <c r="U1849" s="26" t="s">
        <v>31186</v>
      </c>
      <c r="W1849" s="26">
        <v>1</v>
      </c>
    </row>
    <row r="1850" spans="1:27" x14ac:dyDescent="0.3">
      <c r="A1850" t="s">
        <v>32385</v>
      </c>
      <c r="B1850" s="2" t="s">
        <v>19</v>
      </c>
      <c r="C1850" s="2" t="s">
        <v>2469</v>
      </c>
      <c r="D1850" s="2" t="s">
        <v>2472</v>
      </c>
      <c r="E1850" s="2" t="s">
        <v>2473</v>
      </c>
      <c r="F1850" s="2" t="s">
        <v>3363</v>
      </c>
      <c r="G1850" s="2" t="s">
        <v>3371</v>
      </c>
      <c r="H1850" s="3" t="s">
        <v>3372</v>
      </c>
      <c r="I1850" s="3" t="s">
        <v>1769</v>
      </c>
      <c r="K1850" s="2" t="s">
        <v>36</v>
      </c>
      <c r="O1850" s="7" t="s">
        <v>33415</v>
      </c>
      <c r="P1850" s="7" t="s">
        <v>33451</v>
      </c>
      <c r="Q1850" s="2" t="s">
        <v>32580</v>
      </c>
      <c r="R1850" s="2" t="s">
        <v>33435</v>
      </c>
      <c r="S1850" s="2">
        <v>630</v>
      </c>
      <c r="T1850" s="2">
        <v>630</v>
      </c>
      <c r="U1850" s="26" t="s">
        <v>31186</v>
      </c>
      <c r="W1850" s="26">
        <v>1</v>
      </c>
    </row>
    <row r="1851" spans="1:27" x14ac:dyDescent="0.3">
      <c r="L1851" s="163" t="s">
        <v>0</v>
      </c>
      <c r="M1851" s="163"/>
      <c r="N1851" s="163"/>
      <c r="O1851" s="163" t="s">
        <v>1</v>
      </c>
      <c r="P1851" s="163"/>
    </row>
    <row r="1852" spans="1:27" ht="43.2" x14ac:dyDescent="0.3">
      <c r="B1852" s="2" t="s">
        <v>19</v>
      </c>
      <c r="C1852" s="2" t="s">
        <v>2469</v>
      </c>
      <c r="D1852" s="2" t="s">
        <v>2472</v>
      </c>
      <c r="E1852" s="2" t="s">
        <v>2473</v>
      </c>
      <c r="F1852" s="2" t="s">
        <v>3373</v>
      </c>
      <c r="H1852" s="3" t="s">
        <v>3374</v>
      </c>
      <c r="L1852" s="35" t="s">
        <v>12</v>
      </c>
      <c r="M1852" s="35" t="s">
        <v>13</v>
      </c>
      <c r="N1852" s="35" t="s">
        <v>14</v>
      </c>
      <c r="O1852" s="35" t="s">
        <v>32311</v>
      </c>
      <c r="P1852" s="35" t="s">
        <v>31195</v>
      </c>
    </row>
    <row r="1853" spans="1:27" ht="28.8" x14ac:dyDescent="0.3">
      <c r="A1853" t="s">
        <v>32385</v>
      </c>
      <c r="B1853" s="2" t="s">
        <v>19</v>
      </c>
      <c r="C1853" s="2" t="s">
        <v>2469</v>
      </c>
      <c r="D1853" s="2" t="s">
        <v>2472</v>
      </c>
      <c r="E1853" s="2" t="s">
        <v>2473</v>
      </c>
      <c r="F1853" s="2" t="s">
        <v>3373</v>
      </c>
      <c r="G1853" s="2" t="s">
        <v>3375</v>
      </c>
      <c r="H1853" s="3" t="s">
        <v>3376</v>
      </c>
      <c r="I1853" s="3" t="s">
        <v>3377</v>
      </c>
      <c r="J1853" s="3">
        <v>1</v>
      </c>
      <c r="K1853" s="2" t="s">
        <v>36</v>
      </c>
    </row>
    <row r="1854" spans="1:27" ht="28.8" x14ac:dyDescent="0.3">
      <c r="A1854" t="s">
        <v>32385</v>
      </c>
      <c r="B1854" s="2" t="s">
        <v>19</v>
      </c>
      <c r="C1854" s="2" t="s">
        <v>2469</v>
      </c>
      <c r="D1854" s="2" t="s">
        <v>2472</v>
      </c>
      <c r="E1854" s="2" t="s">
        <v>2473</v>
      </c>
      <c r="F1854" s="2" t="s">
        <v>3373</v>
      </c>
      <c r="G1854" s="2" t="s">
        <v>3378</v>
      </c>
      <c r="H1854" s="3" t="s">
        <v>3379</v>
      </c>
      <c r="I1854" s="3" t="s">
        <v>3377</v>
      </c>
      <c r="K1854" s="26" t="s">
        <v>36</v>
      </c>
    </row>
    <row r="1855" spans="1:27" ht="28.8" x14ac:dyDescent="0.3">
      <c r="A1855" t="s">
        <v>32385</v>
      </c>
      <c r="B1855" s="2" t="s">
        <v>19</v>
      </c>
      <c r="C1855" s="2" t="s">
        <v>2469</v>
      </c>
      <c r="D1855" s="2" t="s">
        <v>2472</v>
      </c>
      <c r="E1855" s="2" t="s">
        <v>2473</v>
      </c>
      <c r="F1855" s="2" t="s">
        <v>3373</v>
      </c>
      <c r="G1855" s="2" t="s">
        <v>3380</v>
      </c>
      <c r="H1855" s="3" t="s">
        <v>3381</v>
      </c>
      <c r="I1855" s="3" t="s">
        <v>3377</v>
      </c>
      <c r="K1855" s="26" t="s">
        <v>36</v>
      </c>
    </row>
    <row r="1856" spans="1:27" x14ac:dyDescent="0.3">
      <c r="L1856" s="163" t="s">
        <v>0</v>
      </c>
      <c r="M1856" s="163"/>
      <c r="N1856" s="163"/>
      <c r="O1856" s="163" t="s">
        <v>1</v>
      </c>
      <c r="P1856" s="163"/>
    </row>
    <row r="1857" spans="2:34" ht="43.2" x14ac:dyDescent="0.3">
      <c r="B1857" s="2" t="s">
        <v>19</v>
      </c>
      <c r="C1857" s="2" t="s">
        <v>2469</v>
      </c>
      <c r="D1857" s="2" t="s">
        <v>2472</v>
      </c>
      <c r="E1857" s="2" t="s">
        <v>2473</v>
      </c>
      <c r="F1857" s="2" t="s">
        <v>3382</v>
      </c>
      <c r="H1857" s="3" t="s">
        <v>3383</v>
      </c>
      <c r="L1857" s="35" t="s">
        <v>12</v>
      </c>
      <c r="M1857" s="35" t="s">
        <v>13</v>
      </c>
      <c r="N1857" s="35" t="s">
        <v>14</v>
      </c>
      <c r="O1857" s="35" t="s">
        <v>32311</v>
      </c>
      <c r="P1857" s="35" t="s">
        <v>31195</v>
      </c>
    </row>
    <row r="1858" spans="2:34" ht="28.8" x14ac:dyDescent="0.3">
      <c r="B1858" s="4" t="s">
        <v>19</v>
      </c>
      <c r="C1858" s="4" t="s">
        <v>2469</v>
      </c>
      <c r="D1858" s="4" t="s">
        <v>2472</v>
      </c>
      <c r="E1858" s="4" t="s">
        <v>2473</v>
      </c>
      <c r="F1858" s="4" t="s">
        <v>3382</v>
      </c>
      <c r="G1858" s="4" t="s">
        <v>3384</v>
      </c>
      <c r="H1858" s="5" t="s">
        <v>3385</v>
      </c>
      <c r="I1858" s="5" t="s">
        <v>3377</v>
      </c>
    </row>
    <row r="1859" spans="2:34" ht="28.8" x14ac:dyDescent="0.3">
      <c r="B1859" s="4" t="s">
        <v>19</v>
      </c>
      <c r="C1859" s="4" t="s">
        <v>2469</v>
      </c>
      <c r="D1859" s="4" t="s">
        <v>2472</v>
      </c>
      <c r="E1859" s="4" t="s">
        <v>2473</v>
      </c>
      <c r="F1859" s="4" t="s">
        <v>3382</v>
      </c>
      <c r="G1859" s="4" t="s">
        <v>3386</v>
      </c>
      <c r="H1859" s="5" t="s">
        <v>3387</v>
      </c>
      <c r="I1859" s="5" t="s">
        <v>3377</v>
      </c>
    </row>
    <row r="1860" spans="2:34" ht="28.8" x14ac:dyDescent="0.3">
      <c r="B1860" s="4" t="s">
        <v>19</v>
      </c>
      <c r="C1860" s="4" t="s">
        <v>2469</v>
      </c>
      <c r="D1860" s="4" t="s">
        <v>2472</v>
      </c>
      <c r="E1860" s="4" t="s">
        <v>2473</v>
      </c>
      <c r="F1860" s="4" t="s">
        <v>3382</v>
      </c>
      <c r="G1860" s="4" t="s">
        <v>3388</v>
      </c>
      <c r="H1860" s="5" t="s">
        <v>3389</v>
      </c>
      <c r="I1860" s="5" t="s">
        <v>3377</v>
      </c>
    </row>
    <row r="1861" spans="2:34" ht="43.2" x14ac:dyDescent="0.3">
      <c r="B1861" s="4" t="s">
        <v>19</v>
      </c>
      <c r="C1861" s="4" t="s">
        <v>2469</v>
      </c>
      <c r="D1861" s="4" t="s">
        <v>2472</v>
      </c>
      <c r="E1861" s="4" t="s">
        <v>2473</v>
      </c>
      <c r="F1861" s="4" t="s">
        <v>3382</v>
      </c>
      <c r="G1861" s="4" t="s">
        <v>3390</v>
      </c>
      <c r="H1861" s="5" t="s">
        <v>3391</v>
      </c>
      <c r="I1861" s="5" t="s">
        <v>3377</v>
      </c>
    </row>
    <row r="1862" spans="2:34" ht="28.8" x14ac:dyDescent="0.3">
      <c r="B1862" s="4" t="s">
        <v>19</v>
      </c>
      <c r="C1862" s="4" t="s">
        <v>2469</v>
      </c>
      <c r="D1862" s="4" t="s">
        <v>2472</v>
      </c>
      <c r="E1862" s="4" t="s">
        <v>2473</v>
      </c>
      <c r="F1862" s="4" t="s">
        <v>3382</v>
      </c>
      <c r="G1862" s="4" t="s">
        <v>3392</v>
      </c>
      <c r="H1862" s="5" t="s">
        <v>3393</v>
      </c>
      <c r="I1862" s="5" t="s">
        <v>3377</v>
      </c>
    </row>
    <row r="1863" spans="2:34" ht="28.8" x14ac:dyDescent="0.3">
      <c r="B1863" s="4" t="s">
        <v>19</v>
      </c>
      <c r="C1863" s="4" t="s">
        <v>2469</v>
      </c>
      <c r="D1863" s="4" t="s">
        <v>2472</v>
      </c>
      <c r="E1863" s="4" t="s">
        <v>2473</v>
      </c>
      <c r="F1863" s="4" t="s">
        <v>3382</v>
      </c>
      <c r="G1863" s="4" t="s">
        <v>3394</v>
      </c>
      <c r="H1863" s="5" t="s">
        <v>3395</v>
      </c>
      <c r="I1863" s="5" t="s">
        <v>3377</v>
      </c>
    </row>
    <row r="1864" spans="2:34" x14ac:dyDescent="0.3">
      <c r="L1864" s="163" t="s">
        <v>0</v>
      </c>
      <c r="M1864" s="163"/>
      <c r="N1864" s="163"/>
      <c r="O1864" s="163" t="s">
        <v>1</v>
      </c>
      <c r="P1864" s="163"/>
    </row>
    <row r="1865" spans="2:34" ht="43.2" x14ac:dyDescent="0.3">
      <c r="B1865" s="2" t="s">
        <v>19</v>
      </c>
      <c r="C1865" s="2" t="s">
        <v>2469</v>
      </c>
      <c r="D1865" s="2" t="s">
        <v>2472</v>
      </c>
      <c r="E1865" s="2" t="s">
        <v>2473</v>
      </c>
      <c r="F1865" s="2" t="s">
        <v>3396</v>
      </c>
      <c r="H1865" s="3" t="s">
        <v>3397</v>
      </c>
      <c r="L1865" s="35" t="s">
        <v>12</v>
      </c>
      <c r="M1865" s="35" t="s">
        <v>13</v>
      </c>
      <c r="N1865" s="35" t="s">
        <v>14</v>
      </c>
      <c r="O1865" s="35" t="s">
        <v>32311</v>
      </c>
      <c r="P1865" s="35" t="s">
        <v>31195</v>
      </c>
    </row>
    <row r="1866" spans="2:34" ht="28.8" x14ac:dyDescent="0.3">
      <c r="B1866" s="4" t="s">
        <v>19</v>
      </c>
      <c r="C1866" s="4" t="s">
        <v>2469</v>
      </c>
      <c r="D1866" s="4" t="s">
        <v>2472</v>
      </c>
      <c r="E1866" s="4" t="s">
        <v>2473</v>
      </c>
      <c r="F1866" s="4" t="s">
        <v>3396</v>
      </c>
      <c r="G1866" s="4" t="s">
        <v>3398</v>
      </c>
      <c r="H1866" s="5" t="s">
        <v>3399</v>
      </c>
      <c r="I1866" s="5" t="s">
        <v>3377</v>
      </c>
    </row>
    <row r="1867" spans="2:34" ht="28.8" x14ac:dyDescent="0.3">
      <c r="B1867" s="4" t="s">
        <v>19</v>
      </c>
      <c r="C1867" s="4" t="s">
        <v>2469</v>
      </c>
      <c r="D1867" s="4" t="s">
        <v>2472</v>
      </c>
      <c r="E1867" s="4" t="s">
        <v>2473</v>
      </c>
      <c r="F1867" s="4" t="s">
        <v>3396</v>
      </c>
      <c r="G1867" s="4" t="s">
        <v>3400</v>
      </c>
      <c r="H1867" s="5" t="s">
        <v>3401</v>
      </c>
      <c r="I1867" s="5" t="s">
        <v>3377</v>
      </c>
    </row>
    <row r="1868" spans="2:34" ht="28.8" x14ac:dyDescent="0.3">
      <c r="B1868" s="4" t="s">
        <v>19</v>
      </c>
      <c r="C1868" s="4" t="s">
        <v>2469</v>
      </c>
      <c r="D1868" s="4" t="s">
        <v>2472</v>
      </c>
      <c r="E1868" s="4" t="s">
        <v>2473</v>
      </c>
      <c r="F1868" s="4" t="s">
        <v>3396</v>
      </c>
      <c r="G1868" s="4" t="s">
        <v>3402</v>
      </c>
      <c r="H1868" s="5" t="s">
        <v>3403</v>
      </c>
      <c r="I1868" s="5" t="s">
        <v>3377</v>
      </c>
    </row>
    <row r="1869" spans="2:34" ht="43.2" x14ac:dyDescent="0.3">
      <c r="B1869" s="4" t="s">
        <v>19</v>
      </c>
      <c r="C1869" s="4" t="s">
        <v>2469</v>
      </c>
      <c r="D1869" s="4" t="s">
        <v>2472</v>
      </c>
      <c r="E1869" s="4" t="s">
        <v>2473</v>
      </c>
      <c r="F1869" s="4" t="s">
        <v>3396</v>
      </c>
      <c r="G1869" s="4" t="s">
        <v>3404</v>
      </c>
      <c r="H1869" s="5" t="s">
        <v>3405</v>
      </c>
      <c r="I1869" s="5" t="s">
        <v>3377</v>
      </c>
    </row>
    <row r="1870" spans="2:34" ht="28.8" x14ac:dyDescent="0.3">
      <c r="B1870" s="4" t="s">
        <v>19</v>
      </c>
      <c r="C1870" s="4" t="s">
        <v>2469</v>
      </c>
      <c r="D1870" s="4" t="s">
        <v>2472</v>
      </c>
      <c r="E1870" s="4" t="s">
        <v>2473</v>
      </c>
      <c r="F1870" s="4" t="s">
        <v>3396</v>
      </c>
      <c r="G1870" s="4" t="s">
        <v>3406</v>
      </c>
      <c r="H1870" s="5" t="s">
        <v>3407</v>
      </c>
      <c r="I1870" s="5" t="s">
        <v>3377</v>
      </c>
    </row>
    <row r="1871" spans="2:34" ht="28.8" x14ac:dyDescent="0.3">
      <c r="B1871" s="4" t="s">
        <v>19</v>
      </c>
      <c r="C1871" s="4" t="s">
        <v>2469</v>
      </c>
      <c r="D1871" s="4" t="s">
        <v>2472</v>
      </c>
      <c r="E1871" s="4" t="s">
        <v>2473</v>
      </c>
      <c r="F1871" s="4" t="s">
        <v>3396</v>
      </c>
      <c r="G1871" s="4" t="s">
        <v>3408</v>
      </c>
      <c r="H1871" s="5" t="s">
        <v>3409</v>
      </c>
      <c r="I1871" s="5" t="s">
        <v>3377</v>
      </c>
    </row>
    <row r="1872" spans="2:34" ht="15" customHeight="1" x14ac:dyDescent="0.3">
      <c r="L1872" s="163" t="s">
        <v>0</v>
      </c>
      <c r="M1872" s="163"/>
      <c r="N1872" s="163"/>
      <c r="O1872" s="163" t="s">
        <v>1</v>
      </c>
      <c r="P1872" s="163"/>
      <c r="Q1872" s="163"/>
      <c r="R1872" s="163"/>
      <c r="S1872" s="163"/>
      <c r="T1872" s="165" t="s">
        <v>31185</v>
      </c>
      <c r="U1872" s="166"/>
      <c r="V1872" s="166"/>
      <c r="W1872" s="166"/>
      <c r="X1872" s="167"/>
      <c r="Y1872" s="165" t="s">
        <v>32410</v>
      </c>
      <c r="Z1872" s="166"/>
      <c r="AA1872" s="166"/>
      <c r="AB1872" s="166"/>
      <c r="AC1872" s="167"/>
      <c r="AD1872" s="165" t="s">
        <v>31230</v>
      </c>
      <c r="AE1872" s="166"/>
      <c r="AF1872" s="166"/>
      <c r="AG1872" s="166"/>
      <c r="AH1872" s="167"/>
    </row>
    <row r="1873" spans="1:34" ht="43.2" x14ac:dyDescent="0.3">
      <c r="B1873" s="2" t="s">
        <v>19</v>
      </c>
      <c r="C1873" s="2" t="s">
        <v>2469</v>
      </c>
      <c r="D1873" s="2" t="s">
        <v>2472</v>
      </c>
      <c r="E1873" s="2" t="s">
        <v>2473</v>
      </c>
      <c r="F1873" s="2" t="s">
        <v>3410</v>
      </c>
      <c r="H1873" s="3" t="s">
        <v>3411</v>
      </c>
      <c r="L1873" s="35" t="s">
        <v>12</v>
      </c>
      <c r="M1873" s="35" t="s">
        <v>13</v>
      </c>
      <c r="N1873" s="35" t="s">
        <v>14</v>
      </c>
      <c r="O1873" s="102" t="s">
        <v>31196</v>
      </c>
      <c r="P1873" s="104" t="s">
        <v>32311</v>
      </c>
      <c r="Q1873" s="104" t="s">
        <v>31195</v>
      </c>
      <c r="R1873" s="104" t="s">
        <v>32312</v>
      </c>
      <c r="S1873" s="104" t="s">
        <v>33082</v>
      </c>
      <c r="T1873" s="50" t="s">
        <v>32319</v>
      </c>
      <c r="U1873" s="51" t="s">
        <v>32320</v>
      </c>
      <c r="V1873" s="51" t="s">
        <v>17</v>
      </c>
      <c r="W1873" s="51" t="s">
        <v>18</v>
      </c>
      <c r="X1873" s="51" t="s">
        <v>31184</v>
      </c>
      <c r="Y1873" s="50" t="s">
        <v>32319</v>
      </c>
      <c r="Z1873" s="51" t="s">
        <v>32320</v>
      </c>
      <c r="AA1873" s="51" t="s">
        <v>17</v>
      </c>
      <c r="AB1873" s="51" t="s">
        <v>18</v>
      </c>
      <c r="AC1873" s="51" t="s">
        <v>31184</v>
      </c>
      <c r="AD1873" s="50" t="s">
        <v>32319</v>
      </c>
      <c r="AE1873" s="51" t="s">
        <v>32320</v>
      </c>
      <c r="AF1873" s="51" t="s">
        <v>17</v>
      </c>
      <c r="AG1873" s="51" t="s">
        <v>18</v>
      </c>
      <c r="AH1873" s="51" t="s">
        <v>31184</v>
      </c>
    </row>
    <row r="1874" spans="1:34" ht="28.8" x14ac:dyDescent="0.3">
      <c r="A1874" t="s">
        <v>32385</v>
      </c>
      <c r="B1874" s="2" t="s">
        <v>19</v>
      </c>
      <c r="C1874" s="2" t="s">
        <v>2469</v>
      </c>
      <c r="D1874" s="2" t="s">
        <v>2472</v>
      </c>
      <c r="E1874" s="2" t="s">
        <v>2473</v>
      </c>
      <c r="F1874" s="2" t="s">
        <v>3410</v>
      </c>
      <c r="G1874" s="2" t="s">
        <v>3412</v>
      </c>
      <c r="H1874" s="3" t="s">
        <v>3413</v>
      </c>
      <c r="I1874" s="3" t="s">
        <v>3414</v>
      </c>
      <c r="J1874" s="3">
        <v>1</v>
      </c>
      <c r="K1874" s="2" t="s">
        <v>36</v>
      </c>
      <c r="O1874" s="7" t="s">
        <v>31252</v>
      </c>
      <c r="P1874" s="7" t="s">
        <v>33452</v>
      </c>
      <c r="Q1874" s="2" t="s">
        <v>33453</v>
      </c>
      <c r="R1874" s="47" t="s">
        <v>32314</v>
      </c>
      <c r="S1874" s="2" t="s">
        <v>33454</v>
      </c>
      <c r="T1874" s="2">
        <v>720</v>
      </c>
      <c r="U1874" s="2">
        <v>720</v>
      </c>
      <c r="V1874" s="26" t="s">
        <v>31186</v>
      </c>
      <c r="X1874" s="26">
        <v>1</v>
      </c>
      <c r="Y1874" s="26">
        <v>0</v>
      </c>
      <c r="Z1874" s="26">
        <v>12</v>
      </c>
      <c r="AA1874" s="26" t="s">
        <v>31210</v>
      </c>
      <c r="AC1874" s="26">
        <v>3</v>
      </c>
      <c r="AD1874" s="26">
        <v>10</v>
      </c>
      <c r="AE1874" s="26">
        <v>10</v>
      </c>
      <c r="AF1874" s="26" t="s">
        <v>31186</v>
      </c>
      <c r="AH1874" s="26">
        <v>1</v>
      </c>
    </row>
    <row r="1875" spans="1:34" ht="28.8" x14ac:dyDescent="0.3">
      <c r="A1875" t="s">
        <v>32385</v>
      </c>
      <c r="B1875" s="2" t="s">
        <v>19</v>
      </c>
      <c r="C1875" s="2" t="s">
        <v>2469</v>
      </c>
      <c r="D1875" s="2" t="s">
        <v>2472</v>
      </c>
      <c r="E1875" s="2" t="s">
        <v>2473</v>
      </c>
      <c r="F1875" s="2" t="s">
        <v>3410</v>
      </c>
      <c r="G1875" s="2" t="s">
        <v>3415</v>
      </c>
      <c r="H1875" s="3" t="s">
        <v>3416</v>
      </c>
      <c r="I1875" s="3" t="s">
        <v>3414</v>
      </c>
      <c r="K1875" s="2" t="s">
        <v>36</v>
      </c>
      <c r="O1875" s="7" t="s">
        <v>31252</v>
      </c>
      <c r="P1875" s="7" t="s">
        <v>33452</v>
      </c>
      <c r="Q1875" s="2" t="s">
        <v>33453</v>
      </c>
      <c r="R1875" s="47" t="s">
        <v>32314</v>
      </c>
      <c r="S1875" s="2" t="s">
        <v>33454</v>
      </c>
      <c r="T1875" s="2">
        <v>720</v>
      </c>
      <c r="U1875" s="2">
        <v>720</v>
      </c>
      <c r="V1875" s="26" t="s">
        <v>31186</v>
      </c>
      <c r="X1875" s="26">
        <v>1</v>
      </c>
      <c r="Y1875" s="26">
        <v>0</v>
      </c>
      <c r="Z1875" s="26">
        <v>12</v>
      </c>
      <c r="AA1875" s="26" t="s">
        <v>31210</v>
      </c>
      <c r="AC1875" s="26">
        <v>3</v>
      </c>
      <c r="AD1875" s="26">
        <v>11</v>
      </c>
      <c r="AE1875" s="26">
        <v>11</v>
      </c>
      <c r="AF1875" s="26" t="s">
        <v>31186</v>
      </c>
      <c r="AH1875" s="26">
        <v>1</v>
      </c>
    </row>
    <row r="1876" spans="1:34" ht="28.8" x14ac:dyDescent="0.3">
      <c r="A1876" t="s">
        <v>32385</v>
      </c>
      <c r="B1876" s="2" t="s">
        <v>19</v>
      </c>
      <c r="C1876" s="2" t="s">
        <v>2469</v>
      </c>
      <c r="D1876" s="2" t="s">
        <v>2472</v>
      </c>
      <c r="E1876" s="2" t="s">
        <v>2473</v>
      </c>
      <c r="F1876" s="2" t="s">
        <v>3410</v>
      </c>
      <c r="G1876" s="2" t="s">
        <v>3417</v>
      </c>
      <c r="H1876" s="3" t="s">
        <v>3418</v>
      </c>
      <c r="I1876" s="3" t="s">
        <v>3414</v>
      </c>
      <c r="K1876" s="2" t="s">
        <v>36</v>
      </c>
      <c r="O1876" s="7" t="s">
        <v>31252</v>
      </c>
      <c r="P1876" s="7" t="s">
        <v>33452</v>
      </c>
      <c r="Q1876" s="2" t="s">
        <v>33453</v>
      </c>
      <c r="R1876" s="47" t="s">
        <v>32314</v>
      </c>
      <c r="S1876" s="2" t="s">
        <v>33454</v>
      </c>
      <c r="T1876" s="2">
        <v>720</v>
      </c>
      <c r="U1876" s="2">
        <v>720</v>
      </c>
      <c r="V1876" s="26" t="s">
        <v>31186</v>
      </c>
      <c r="X1876" s="26">
        <v>1</v>
      </c>
      <c r="Y1876" s="26">
        <v>0</v>
      </c>
      <c r="Z1876" s="26">
        <v>12</v>
      </c>
      <c r="AA1876" s="26" t="s">
        <v>31210</v>
      </c>
      <c r="AC1876" s="26">
        <v>3</v>
      </c>
      <c r="AD1876" s="26">
        <v>12</v>
      </c>
      <c r="AE1876" s="26">
        <v>12</v>
      </c>
      <c r="AF1876" s="26" t="s">
        <v>31186</v>
      </c>
      <c r="AH1876" s="26">
        <v>1</v>
      </c>
    </row>
    <row r="1877" spans="1:34" ht="28.8" x14ac:dyDescent="0.3">
      <c r="A1877" t="s">
        <v>32385</v>
      </c>
      <c r="B1877" s="2" t="s">
        <v>19</v>
      </c>
      <c r="C1877" s="2" t="s">
        <v>2469</v>
      </c>
      <c r="D1877" s="2" t="s">
        <v>2472</v>
      </c>
      <c r="E1877" s="2" t="s">
        <v>2473</v>
      </c>
      <c r="F1877" s="2" t="s">
        <v>3410</v>
      </c>
      <c r="G1877" s="2" t="s">
        <v>3419</v>
      </c>
      <c r="H1877" s="3" t="s">
        <v>3420</v>
      </c>
      <c r="I1877" s="3" t="s">
        <v>3414</v>
      </c>
      <c r="K1877" s="2" t="s">
        <v>36</v>
      </c>
      <c r="O1877" s="7" t="s">
        <v>31252</v>
      </c>
      <c r="P1877" s="7" t="s">
        <v>33452</v>
      </c>
      <c r="Q1877" s="2" t="s">
        <v>33453</v>
      </c>
      <c r="R1877" s="47" t="s">
        <v>32314</v>
      </c>
      <c r="S1877" s="2" t="s">
        <v>33454</v>
      </c>
      <c r="T1877" s="2">
        <v>720</v>
      </c>
      <c r="U1877" s="2">
        <v>720</v>
      </c>
      <c r="V1877" s="26" t="s">
        <v>31186</v>
      </c>
      <c r="X1877" s="26">
        <v>1</v>
      </c>
      <c r="Y1877" s="26">
        <v>0</v>
      </c>
      <c r="Z1877" s="26">
        <v>12</v>
      </c>
      <c r="AA1877" s="26" t="s">
        <v>31210</v>
      </c>
      <c r="AC1877" s="26">
        <v>3</v>
      </c>
      <c r="AD1877" s="26">
        <v>14</v>
      </c>
      <c r="AE1877" s="26">
        <v>14</v>
      </c>
      <c r="AF1877" s="26" t="s">
        <v>31186</v>
      </c>
      <c r="AH1877" s="26">
        <v>1</v>
      </c>
    </row>
    <row r="1878" spans="1:34" ht="28.8" x14ac:dyDescent="0.3">
      <c r="A1878" t="s">
        <v>32385</v>
      </c>
      <c r="B1878" s="2" t="s">
        <v>19</v>
      </c>
      <c r="C1878" s="2" t="s">
        <v>2469</v>
      </c>
      <c r="D1878" s="2" t="s">
        <v>2472</v>
      </c>
      <c r="E1878" s="2" t="s">
        <v>2473</v>
      </c>
      <c r="F1878" s="2" t="s">
        <v>3410</v>
      </c>
      <c r="G1878" s="2" t="s">
        <v>3421</v>
      </c>
      <c r="H1878" s="3" t="s">
        <v>3422</v>
      </c>
      <c r="I1878" s="3" t="s">
        <v>3414</v>
      </c>
      <c r="K1878" s="2" t="s">
        <v>36</v>
      </c>
      <c r="O1878" s="7" t="s">
        <v>31252</v>
      </c>
      <c r="P1878" s="7" t="s">
        <v>33452</v>
      </c>
      <c r="Q1878" s="2" t="s">
        <v>33453</v>
      </c>
      <c r="R1878" s="47" t="s">
        <v>32314</v>
      </c>
      <c r="S1878" s="2" t="s">
        <v>33454</v>
      </c>
      <c r="T1878" s="2">
        <v>720</v>
      </c>
      <c r="U1878" s="2">
        <v>720</v>
      </c>
      <c r="V1878" s="26" t="s">
        <v>31186</v>
      </c>
      <c r="X1878" s="26">
        <v>1</v>
      </c>
      <c r="Y1878" s="26">
        <v>12</v>
      </c>
      <c r="Z1878" s="26">
        <v>20</v>
      </c>
      <c r="AA1878" s="26" t="s">
        <v>31210</v>
      </c>
      <c r="AC1878" s="26">
        <v>3</v>
      </c>
      <c r="AD1878" s="26">
        <v>10</v>
      </c>
      <c r="AE1878" s="26">
        <v>10</v>
      </c>
      <c r="AF1878" s="26" t="s">
        <v>31186</v>
      </c>
      <c r="AH1878" s="26">
        <v>1</v>
      </c>
    </row>
    <row r="1879" spans="1:34" ht="28.8" x14ac:dyDescent="0.3">
      <c r="A1879" t="s">
        <v>32385</v>
      </c>
      <c r="B1879" s="2" t="s">
        <v>19</v>
      </c>
      <c r="C1879" s="2" t="s">
        <v>2469</v>
      </c>
      <c r="D1879" s="2" t="s">
        <v>2472</v>
      </c>
      <c r="E1879" s="2" t="s">
        <v>2473</v>
      </c>
      <c r="F1879" s="2" t="s">
        <v>3410</v>
      </c>
      <c r="G1879" s="2" t="s">
        <v>3423</v>
      </c>
      <c r="H1879" s="3" t="s">
        <v>3424</v>
      </c>
      <c r="I1879" s="3" t="s">
        <v>3414</v>
      </c>
      <c r="K1879" s="2" t="s">
        <v>36</v>
      </c>
      <c r="O1879" s="7" t="s">
        <v>31252</v>
      </c>
      <c r="P1879" s="7" t="s">
        <v>33452</v>
      </c>
      <c r="Q1879" s="2" t="s">
        <v>33453</v>
      </c>
      <c r="R1879" s="47" t="s">
        <v>32314</v>
      </c>
      <c r="S1879" s="2" t="s">
        <v>33454</v>
      </c>
      <c r="T1879" s="2">
        <v>720</v>
      </c>
      <c r="U1879" s="2">
        <v>720</v>
      </c>
      <c r="V1879" s="26" t="s">
        <v>31186</v>
      </c>
      <c r="X1879" s="26">
        <v>1</v>
      </c>
      <c r="Y1879" s="26">
        <v>12</v>
      </c>
      <c r="Z1879" s="26">
        <v>20</v>
      </c>
      <c r="AA1879" s="26" t="s">
        <v>31210</v>
      </c>
      <c r="AC1879" s="26">
        <v>3</v>
      </c>
      <c r="AD1879" s="26">
        <v>11</v>
      </c>
      <c r="AE1879" s="26">
        <v>11</v>
      </c>
      <c r="AF1879" s="26" t="s">
        <v>31186</v>
      </c>
      <c r="AH1879" s="26">
        <v>1</v>
      </c>
    </row>
    <row r="1880" spans="1:34" ht="28.8" x14ac:dyDescent="0.3">
      <c r="A1880" t="s">
        <v>32385</v>
      </c>
      <c r="B1880" s="2" t="s">
        <v>19</v>
      </c>
      <c r="C1880" s="2" t="s">
        <v>2469</v>
      </c>
      <c r="D1880" s="2" t="s">
        <v>2472</v>
      </c>
      <c r="E1880" s="2" t="s">
        <v>2473</v>
      </c>
      <c r="F1880" s="2" t="s">
        <v>3410</v>
      </c>
      <c r="G1880" s="2" t="s">
        <v>3425</v>
      </c>
      <c r="H1880" s="3" t="s">
        <v>3426</v>
      </c>
      <c r="I1880" s="3" t="s">
        <v>3414</v>
      </c>
      <c r="K1880" s="2" t="s">
        <v>36</v>
      </c>
      <c r="O1880" s="7" t="s">
        <v>31252</v>
      </c>
      <c r="P1880" s="7" t="s">
        <v>33452</v>
      </c>
      <c r="Q1880" s="2" t="s">
        <v>33453</v>
      </c>
      <c r="R1880" s="47" t="s">
        <v>32314</v>
      </c>
      <c r="S1880" s="2" t="s">
        <v>33454</v>
      </c>
      <c r="T1880" s="2">
        <v>720</v>
      </c>
      <c r="U1880" s="2">
        <v>720</v>
      </c>
      <c r="V1880" s="26" t="s">
        <v>31186</v>
      </c>
      <c r="X1880" s="26">
        <v>1</v>
      </c>
      <c r="Y1880" s="26">
        <v>12</v>
      </c>
      <c r="Z1880" s="26">
        <v>20</v>
      </c>
      <c r="AA1880" s="26" t="s">
        <v>31210</v>
      </c>
      <c r="AC1880" s="26">
        <v>3</v>
      </c>
      <c r="AD1880" s="26">
        <v>12</v>
      </c>
      <c r="AE1880" s="26">
        <v>12</v>
      </c>
      <c r="AF1880" s="26" t="s">
        <v>31186</v>
      </c>
      <c r="AH1880" s="26">
        <v>1</v>
      </c>
    </row>
    <row r="1881" spans="1:34" ht="28.8" x14ac:dyDescent="0.3">
      <c r="A1881" t="s">
        <v>32385</v>
      </c>
      <c r="B1881" s="2" t="s">
        <v>19</v>
      </c>
      <c r="C1881" s="2" t="s">
        <v>2469</v>
      </c>
      <c r="D1881" s="2" t="s">
        <v>2472</v>
      </c>
      <c r="E1881" s="2" t="s">
        <v>2473</v>
      </c>
      <c r="F1881" s="2" t="s">
        <v>3410</v>
      </c>
      <c r="G1881" s="2" t="s">
        <v>3427</v>
      </c>
      <c r="H1881" s="3" t="s">
        <v>3428</v>
      </c>
      <c r="I1881" s="3" t="s">
        <v>3414</v>
      </c>
      <c r="K1881" s="2" t="s">
        <v>36</v>
      </c>
      <c r="O1881" s="7" t="s">
        <v>31252</v>
      </c>
      <c r="P1881" s="7" t="s">
        <v>33452</v>
      </c>
      <c r="Q1881" s="2" t="s">
        <v>33453</v>
      </c>
      <c r="R1881" s="47" t="s">
        <v>32314</v>
      </c>
      <c r="S1881" s="2" t="s">
        <v>33454</v>
      </c>
      <c r="T1881" s="2">
        <v>720</v>
      </c>
      <c r="U1881" s="2">
        <v>720</v>
      </c>
      <c r="V1881" s="26" t="s">
        <v>31186</v>
      </c>
      <c r="X1881" s="26">
        <v>1</v>
      </c>
      <c r="Y1881" s="26">
        <v>12</v>
      </c>
      <c r="Z1881" s="26">
        <v>20</v>
      </c>
      <c r="AA1881" s="26" t="s">
        <v>31210</v>
      </c>
      <c r="AC1881" s="26">
        <v>3</v>
      </c>
      <c r="AD1881" s="26">
        <v>14</v>
      </c>
      <c r="AE1881" s="26">
        <v>14</v>
      </c>
      <c r="AF1881" s="26" t="s">
        <v>31186</v>
      </c>
      <c r="AH1881" s="26">
        <v>1</v>
      </c>
    </row>
    <row r="1882" spans="1:34" x14ac:dyDescent="0.3">
      <c r="L1882" s="163" t="s">
        <v>0</v>
      </c>
      <c r="M1882" s="163"/>
      <c r="N1882" s="163"/>
      <c r="O1882" s="163" t="s">
        <v>1</v>
      </c>
      <c r="P1882" s="163"/>
    </row>
    <row r="1883" spans="1:34" ht="43.2" x14ac:dyDescent="0.3">
      <c r="B1883" s="2" t="s">
        <v>19</v>
      </c>
      <c r="C1883" s="2" t="s">
        <v>2469</v>
      </c>
      <c r="D1883" s="2" t="s">
        <v>2472</v>
      </c>
      <c r="E1883" s="2" t="s">
        <v>2473</v>
      </c>
      <c r="F1883" s="2" t="s">
        <v>3429</v>
      </c>
      <c r="H1883" s="3" t="s">
        <v>3430</v>
      </c>
      <c r="L1883" s="35" t="s">
        <v>12</v>
      </c>
      <c r="M1883" s="35" t="s">
        <v>13</v>
      </c>
      <c r="N1883" s="35" t="s">
        <v>14</v>
      </c>
      <c r="O1883" s="35" t="s">
        <v>32311</v>
      </c>
      <c r="P1883" s="35" t="s">
        <v>31195</v>
      </c>
    </row>
    <row r="1884" spans="1:34" ht="28.8" x14ac:dyDescent="0.3">
      <c r="B1884" s="4" t="s">
        <v>19</v>
      </c>
      <c r="C1884" s="4" t="s">
        <v>2469</v>
      </c>
      <c r="D1884" s="4" t="s">
        <v>2472</v>
      </c>
      <c r="E1884" s="4" t="s">
        <v>2473</v>
      </c>
      <c r="F1884" s="4" t="s">
        <v>3429</v>
      </c>
      <c r="G1884" s="4" t="s">
        <v>3431</v>
      </c>
      <c r="H1884" s="5" t="s">
        <v>3432</v>
      </c>
      <c r="I1884" s="5" t="s">
        <v>3414</v>
      </c>
    </row>
    <row r="1885" spans="1:34" ht="28.8" x14ac:dyDescent="0.3">
      <c r="B1885" s="4" t="s">
        <v>19</v>
      </c>
      <c r="C1885" s="4" t="s">
        <v>2469</v>
      </c>
      <c r="D1885" s="4" t="s">
        <v>2472</v>
      </c>
      <c r="E1885" s="4" t="s">
        <v>2473</v>
      </c>
      <c r="F1885" s="4" t="s">
        <v>3429</v>
      </c>
      <c r="G1885" s="4" t="s">
        <v>3433</v>
      </c>
      <c r="H1885" s="5" t="s">
        <v>3434</v>
      </c>
      <c r="I1885" s="5" t="s">
        <v>3414</v>
      </c>
    </row>
    <row r="1886" spans="1:34" ht="28.8" x14ac:dyDescent="0.3">
      <c r="B1886" s="4" t="s">
        <v>19</v>
      </c>
      <c r="C1886" s="4" t="s">
        <v>2469</v>
      </c>
      <c r="D1886" s="4" t="s">
        <v>2472</v>
      </c>
      <c r="E1886" s="4" t="s">
        <v>2473</v>
      </c>
      <c r="F1886" s="4" t="s">
        <v>3429</v>
      </c>
      <c r="G1886" s="4" t="s">
        <v>3435</v>
      </c>
      <c r="H1886" s="5" t="s">
        <v>3436</v>
      </c>
      <c r="I1886" s="5" t="s">
        <v>3414</v>
      </c>
    </row>
    <row r="1887" spans="1:34" ht="28.8" x14ac:dyDescent="0.3">
      <c r="B1887" s="4" t="s">
        <v>19</v>
      </c>
      <c r="C1887" s="4" t="s">
        <v>2469</v>
      </c>
      <c r="D1887" s="4" t="s">
        <v>2472</v>
      </c>
      <c r="E1887" s="4" t="s">
        <v>2473</v>
      </c>
      <c r="F1887" s="4" t="s">
        <v>3429</v>
      </c>
      <c r="G1887" s="4" t="s">
        <v>3437</v>
      </c>
      <c r="H1887" s="5" t="s">
        <v>3438</v>
      </c>
      <c r="I1887" s="5" t="s">
        <v>3414</v>
      </c>
    </row>
    <row r="1888" spans="1:34" ht="28.8" x14ac:dyDescent="0.3">
      <c r="B1888" s="4" t="s">
        <v>19</v>
      </c>
      <c r="C1888" s="4" t="s">
        <v>2469</v>
      </c>
      <c r="D1888" s="4" t="s">
        <v>2472</v>
      </c>
      <c r="E1888" s="4" t="s">
        <v>2473</v>
      </c>
      <c r="F1888" s="4" t="s">
        <v>3429</v>
      </c>
      <c r="G1888" s="4" t="s">
        <v>3439</v>
      </c>
      <c r="H1888" s="5" t="s">
        <v>3440</v>
      </c>
      <c r="I1888" s="5" t="s">
        <v>3414</v>
      </c>
    </row>
    <row r="1889" spans="2:16" ht="28.8" x14ac:dyDescent="0.3">
      <c r="B1889" s="4" t="s">
        <v>19</v>
      </c>
      <c r="C1889" s="4" t="s">
        <v>2469</v>
      </c>
      <c r="D1889" s="4" t="s">
        <v>2472</v>
      </c>
      <c r="E1889" s="4" t="s">
        <v>2473</v>
      </c>
      <c r="F1889" s="4" t="s">
        <v>3429</v>
      </c>
      <c r="G1889" s="4" t="s">
        <v>3441</v>
      </c>
      <c r="H1889" s="5" t="s">
        <v>3442</v>
      </c>
      <c r="I1889" s="5" t="s">
        <v>3414</v>
      </c>
    </row>
    <row r="1890" spans="2:16" ht="28.8" x14ac:dyDescent="0.3">
      <c r="B1890" s="4" t="s">
        <v>19</v>
      </c>
      <c r="C1890" s="4" t="s">
        <v>2469</v>
      </c>
      <c r="D1890" s="4" t="s">
        <v>2472</v>
      </c>
      <c r="E1890" s="4" t="s">
        <v>2473</v>
      </c>
      <c r="F1890" s="4" t="s">
        <v>3429</v>
      </c>
      <c r="G1890" s="4" t="s">
        <v>3443</v>
      </c>
      <c r="H1890" s="5" t="s">
        <v>3444</v>
      </c>
      <c r="I1890" s="5" t="s">
        <v>3414</v>
      </c>
    </row>
    <row r="1891" spans="2:16" ht="28.8" x14ac:dyDescent="0.3">
      <c r="B1891" s="4" t="s">
        <v>19</v>
      </c>
      <c r="C1891" s="4" t="s">
        <v>2469</v>
      </c>
      <c r="D1891" s="4" t="s">
        <v>2472</v>
      </c>
      <c r="E1891" s="4" t="s">
        <v>2473</v>
      </c>
      <c r="F1891" s="4" t="s">
        <v>3429</v>
      </c>
      <c r="G1891" s="4" t="s">
        <v>3445</v>
      </c>
      <c r="H1891" s="5" t="s">
        <v>3446</v>
      </c>
      <c r="I1891" s="5" t="s">
        <v>3414</v>
      </c>
    </row>
    <row r="1892" spans="2:16" x14ac:dyDescent="0.3">
      <c r="L1892" s="163" t="s">
        <v>0</v>
      </c>
      <c r="M1892" s="163"/>
      <c r="N1892" s="163"/>
      <c r="O1892" s="163" t="s">
        <v>1</v>
      </c>
      <c r="P1892" s="163"/>
    </row>
    <row r="1893" spans="2:16" ht="43.2" x14ac:dyDescent="0.3">
      <c r="B1893" s="2" t="s">
        <v>19</v>
      </c>
      <c r="C1893" s="2" t="s">
        <v>2469</v>
      </c>
      <c r="D1893" s="2" t="s">
        <v>2472</v>
      </c>
      <c r="E1893" s="2" t="s">
        <v>2473</v>
      </c>
      <c r="F1893" s="2" t="s">
        <v>3447</v>
      </c>
      <c r="H1893" s="3" t="s">
        <v>3448</v>
      </c>
      <c r="L1893" s="35" t="s">
        <v>12</v>
      </c>
      <c r="M1893" s="35" t="s">
        <v>13</v>
      </c>
      <c r="N1893" s="35" t="s">
        <v>14</v>
      </c>
      <c r="O1893" s="35" t="s">
        <v>32311</v>
      </c>
      <c r="P1893" s="35" t="s">
        <v>31195</v>
      </c>
    </row>
    <row r="1894" spans="2:16" ht="28.8" x14ac:dyDescent="0.3">
      <c r="B1894" s="4" t="s">
        <v>19</v>
      </c>
      <c r="C1894" s="4" t="s">
        <v>2469</v>
      </c>
      <c r="D1894" s="4" t="s">
        <v>2472</v>
      </c>
      <c r="E1894" s="4" t="s">
        <v>2473</v>
      </c>
      <c r="F1894" s="4" t="s">
        <v>3447</v>
      </c>
      <c r="G1894" s="4" t="s">
        <v>3449</v>
      </c>
      <c r="H1894" s="5" t="s">
        <v>3450</v>
      </c>
      <c r="I1894" s="5" t="s">
        <v>3414</v>
      </c>
    </row>
    <row r="1895" spans="2:16" ht="28.8" x14ac:dyDescent="0.3">
      <c r="B1895" s="4" t="s">
        <v>19</v>
      </c>
      <c r="C1895" s="4" t="s">
        <v>2469</v>
      </c>
      <c r="D1895" s="4" t="s">
        <v>2472</v>
      </c>
      <c r="E1895" s="4" t="s">
        <v>2473</v>
      </c>
      <c r="F1895" s="4" t="s">
        <v>3447</v>
      </c>
      <c r="G1895" s="4" t="s">
        <v>3451</v>
      </c>
      <c r="H1895" s="5" t="s">
        <v>3452</v>
      </c>
      <c r="I1895" s="5" t="s">
        <v>3414</v>
      </c>
    </row>
    <row r="1896" spans="2:16" ht="28.8" x14ac:dyDescent="0.3">
      <c r="B1896" s="4" t="s">
        <v>19</v>
      </c>
      <c r="C1896" s="4" t="s">
        <v>2469</v>
      </c>
      <c r="D1896" s="4" t="s">
        <v>2472</v>
      </c>
      <c r="E1896" s="4" t="s">
        <v>2473</v>
      </c>
      <c r="F1896" s="4" t="s">
        <v>3447</v>
      </c>
      <c r="G1896" s="4" t="s">
        <v>3453</v>
      </c>
      <c r="H1896" s="5" t="s">
        <v>3454</v>
      </c>
      <c r="I1896" s="5" t="s">
        <v>3414</v>
      </c>
    </row>
    <row r="1897" spans="2:16" ht="28.8" x14ac:dyDescent="0.3">
      <c r="B1897" s="4" t="s">
        <v>19</v>
      </c>
      <c r="C1897" s="4" t="s">
        <v>2469</v>
      </c>
      <c r="D1897" s="4" t="s">
        <v>2472</v>
      </c>
      <c r="E1897" s="4" t="s">
        <v>2473</v>
      </c>
      <c r="F1897" s="4" t="s">
        <v>3447</v>
      </c>
      <c r="G1897" s="4" t="s">
        <v>3455</v>
      </c>
      <c r="H1897" s="5" t="s">
        <v>3456</v>
      </c>
      <c r="I1897" s="5" t="s">
        <v>3414</v>
      </c>
    </row>
    <row r="1898" spans="2:16" ht="28.8" x14ac:dyDescent="0.3">
      <c r="B1898" s="4" t="s">
        <v>19</v>
      </c>
      <c r="C1898" s="4" t="s">
        <v>2469</v>
      </c>
      <c r="D1898" s="4" t="s">
        <v>2472</v>
      </c>
      <c r="E1898" s="4" t="s">
        <v>2473</v>
      </c>
      <c r="F1898" s="4" t="s">
        <v>3447</v>
      </c>
      <c r="G1898" s="4" t="s">
        <v>3457</v>
      </c>
      <c r="H1898" s="5" t="s">
        <v>3458</v>
      </c>
      <c r="I1898" s="5" t="s">
        <v>3414</v>
      </c>
    </row>
    <row r="1899" spans="2:16" ht="28.8" x14ac:dyDescent="0.3">
      <c r="B1899" s="4" t="s">
        <v>19</v>
      </c>
      <c r="C1899" s="4" t="s">
        <v>2469</v>
      </c>
      <c r="D1899" s="4" t="s">
        <v>2472</v>
      </c>
      <c r="E1899" s="4" t="s">
        <v>2473</v>
      </c>
      <c r="F1899" s="4" t="s">
        <v>3447</v>
      </c>
      <c r="G1899" s="4" t="s">
        <v>3459</v>
      </c>
      <c r="H1899" s="5" t="s">
        <v>3460</v>
      </c>
      <c r="I1899" s="5" t="s">
        <v>3414</v>
      </c>
    </row>
    <row r="1900" spans="2:16" ht="28.8" x14ac:dyDescent="0.3">
      <c r="B1900" s="4" t="s">
        <v>19</v>
      </c>
      <c r="C1900" s="4" t="s">
        <v>2469</v>
      </c>
      <c r="D1900" s="4" t="s">
        <v>2472</v>
      </c>
      <c r="E1900" s="4" t="s">
        <v>2473</v>
      </c>
      <c r="F1900" s="4" t="s">
        <v>3447</v>
      </c>
      <c r="G1900" s="4" t="s">
        <v>3461</v>
      </c>
      <c r="H1900" s="5" t="s">
        <v>3462</v>
      </c>
      <c r="I1900" s="5" t="s">
        <v>3414</v>
      </c>
    </row>
    <row r="1901" spans="2:16" ht="28.8" x14ac:dyDescent="0.3">
      <c r="B1901" s="4" t="s">
        <v>19</v>
      </c>
      <c r="C1901" s="4" t="s">
        <v>2469</v>
      </c>
      <c r="D1901" s="4" t="s">
        <v>2472</v>
      </c>
      <c r="E1901" s="4" t="s">
        <v>2473</v>
      </c>
      <c r="F1901" s="4" t="s">
        <v>3447</v>
      </c>
      <c r="G1901" s="4" t="s">
        <v>3463</v>
      </c>
      <c r="H1901" s="5" t="s">
        <v>3464</v>
      </c>
      <c r="I1901" s="5" t="s">
        <v>3414</v>
      </c>
    </row>
    <row r="1902" spans="2:16" x14ac:dyDescent="0.3">
      <c r="L1902" s="163" t="s">
        <v>0</v>
      </c>
      <c r="M1902" s="163"/>
      <c r="N1902" s="163"/>
      <c r="O1902" s="163" t="s">
        <v>1</v>
      </c>
      <c r="P1902" s="163"/>
    </row>
    <row r="1903" spans="2:16" ht="43.2" x14ac:dyDescent="0.3">
      <c r="B1903" s="2" t="s">
        <v>19</v>
      </c>
      <c r="C1903" s="2" t="s">
        <v>2469</v>
      </c>
      <c r="D1903" s="2" t="s">
        <v>2472</v>
      </c>
      <c r="E1903" s="2" t="s">
        <v>2473</v>
      </c>
      <c r="F1903" s="2" t="s">
        <v>3465</v>
      </c>
      <c r="H1903" s="3" t="s">
        <v>3466</v>
      </c>
      <c r="L1903" s="35" t="s">
        <v>12</v>
      </c>
      <c r="M1903" s="35" t="s">
        <v>13</v>
      </c>
      <c r="N1903" s="35" t="s">
        <v>14</v>
      </c>
      <c r="O1903" s="35" t="s">
        <v>32311</v>
      </c>
      <c r="P1903" s="35" t="s">
        <v>31195</v>
      </c>
    </row>
    <row r="1904" spans="2:16" ht="28.8" x14ac:dyDescent="0.3">
      <c r="B1904" s="4" t="s">
        <v>19</v>
      </c>
      <c r="C1904" s="4" t="s">
        <v>2469</v>
      </c>
      <c r="D1904" s="4" t="s">
        <v>2472</v>
      </c>
      <c r="E1904" s="4" t="s">
        <v>2473</v>
      </c>
      <c r="F1904" s="4" t="s">
        <v>3465</v>
      </c>
      <c r="G1904" s="4" t="s">
        <v>3467</v>
      </c>
      <c r="H1904" s="5" t="s">
        <v>3468</v>
      </c>
      <c r="I1904" s="5" t="s">
        <v>3414</v>
      </c>
    </row>
    <row r="1905" spans="2:16" ht="28.8" x14ac:dyDescent="0.3">
      <c r="B1905" s="4" t="s">
        <v>19</v>
      </c>
      <c r="C1905" s="4" t="s">
        <v>2469</v>
      </c>
      <c r="D1905" s="4" t="s">
        <v>2472</v>
      </c>
      <c r="E1905" s="4" t="s">
        <v>2473</v>
      </c>
      <c r="F1905" s="4" t="s">
        <v>3465</v>
      </c>
      <c r="G1905" s="4" t="s">
        <v>3469</v>
      </c>
      <c r="H1905" s="5" t="s">
        <v>3470</v>
      </c>
      <c r="I1905" s="5" t="s">
        <v>3414</v>
      </c>
    </row>
    <row r="1906" spans="2:16" ht="28.8" x14ac:dyDescent="0.3">
      <c r="B1906" s="4" t="s">
        <v>19</v>
      </c>
      <c r="C1906" s="4" t="s">
        <v>2469</v>
      </c>
      <c r="D1906" s="4" t="s">
        <v>2472</v>
      </c>
      <c r="E1906" s="4" t="s">
        <v>2473</v>
      </c>
      <c r="F1906" s="4" t="s">
        <v>3465</v>
      </c>
      <c r="G1906" s="4" t="s">
        <v>3471</v>
      </c>
      <c r="H1906" s="5" t="s">
        <v>3472</v>
      </c>
      <c r="I1906" s="5" t="s">
        <v>3414</v>
      </c>
    </row>
    <row r="1907" spans="2:16" ht="28.8" x14ac:dyDescent="0.3">
      <c r="B1907" s="4" t="s">
        <v>19</v>
      </c>
      <c r="C1907" s="4" t="s">
        <v>2469</v>
      </c>
      <c r="D1907" s="4" t="s">
        <v>2472</v>
      </c>
      <c r="E1907" s="4" t="s">
        <v>2473</v>
      </c>
      <c r="F1907" s="4" t="s">
        <v>3465</v>
      </c>
      <c r="G1907" s="4" t="s">
        <v>3473</v>
      </c>
      <c r="H1907" s="5" t="s">
        <v>3474</v>
      </c>
      <c r="I1907" s="5" t="s">
        <v>3414</v>
      </c>
    </row>
    <row r="1908" spans="2:16" ht="28.8" x14ac:dyDescent="0.3">
      <c r="B1908" s="4" t="s">
        <v>19</v>
      </c>
      <c r="C1908" s="4" t="s">
        <v>2469</v>
      </c>
      <c r="D1908" s="4" t="s">
        <v>2472</v>
      </c>
      <c r="E1908" s="4" t="s">
        <v>2473</v>
      </c>
      <c r="F1908" s="4" t="s">
        <v>3465</v>
      </c>
      <c r="G1908" s="4" t="s">
        <v>3475</v>
      </c>
      <c r="H1908" s="5" t="s">
        <v>3476</v>
      </c>
      <c r="I1908" s="5" t="s">
        <v>3414</v>
      </c>
    </row>
    <row r="1909" spans="2:16" ht="28.8" x14ac:dyDescent="0.3">
      <c r="B1909" s="4" t="s">
        <v>19</v>
      </c>
      <c r="C1909" s="4" t="s">
        <v>2469</v>
      </c>
      <c r="D1909" s="4" t="s">
        <v>2472</v>
      </c>
      <c r="E1909" s="4" t="s">
        <v>2473</v>
      </c>
      <c r="F1909" s="4" t="s">
        <v>3465</v>
      </c>
      <c r="G1909" s="4" t="s">
        <v>3477</v>
      </c>
      <c r="H1909" s="5" t="s">
        <v>3478</v>
      </c>
      <c r="I1909" s="5" t="s">
        <v>3414</v>
      </c>
    </row>
    <row r="1910" spans="2:16" ht="28.8" x14ac:dyDescent="0.3">
      <c r="B1910" s="4" t="s">
        <v>19</v>
      </c>
      <c r="C1910" s="4" t="s">
        <v>2469</v>
      </c>
      <c r="D1910" s="4" t="s">
        <v>2472</v>
      </c>
      <c r="E1910" s="4" t="s">
        <v>2473</v>
      </c>
      <c r="F1910" s="4" t="s">
        <v>3465</v>
      </c>
      <c r="G1910" s="4" t="s">
        <v>3479</v>
      </c>
      <c r="H1910" s="5" t="s">
        <v>3480</v>
      </c>
      <c r="I1910" s="5" t="s">
        <v>3414</v>
      </c>
    </row>
    <row r="1911" spans="2:16" ht="28.8" x14ac:dyDescent="0.3">
      <c r="B1911" s="4" t="s">
        <v>19</v>
      </c>
      <c r="C1911" s="4" t="s">
        <v>2469</v>
      </c>
      <c r="D1911" s="4" t="s">
        <v>2472</v>
      </c>
      <c r="E1911" s="4" t="s">
        <v>2473</v>
      </c>
      <c r="F1911" s="4" t="s">
        <v>3465</v>
      </c>
      <c r="G1911" s="4" t="s">
        <v>3481</v>
      </c>
      <c r="H1911" s="5" t="s">
        <v>3482</v>
      </c>
      <c r="I1911" s="5" t="s">
        <v>3414</v>
      </c>
    </row>
    <row r="1912" spans="2:16" x14ac:dyDescent="0.3">
      <c r="L1912" s="163" t="s">
        <v>0</v>
      </c>
      <c r="M1912" s="163"/>
      <c r="N1912" s="163"/>
      <c r="O1912" s="163" t="s">
        <v>1</v>
      </c>
      <c r="P1912" s="163"/>
    </row>
    <row r="1913" spans="2:16" ht="43.2" x14ac:dyDescent="0.3">
      <c r="B1913" s="2" t="s">
        <v>19</v>
      </c>
      <c r="C1913" s="2" t="s">
        <v>2469</v>
      </c>
      <c r="D1913" s="2" t="s">
        <v>2472</v>
      </c>
      <c r="E1913" s="2" t="s">
        <v>2473</v>
      </c>
      <c r="F1913" s="2" t="s">
        <v>3483</v>
      </c>
      <c r="H1913" s="3" t="s">
        <v>3484</v>
      </c>
      <c r="L1913" s="35" t="s">
        <v>12</v>
      </c>
      <c r="M1913" s="35" t="s">
        <v>13</v>
      </c>
      <c r="N1913" s="35" t="s">
        <v>14</v>
      </c>
      <c r="O1913" s="35" t="s">
        <v>32311</v>
      </c>
      <c r="P1913" s="35" t="s">
        <v>31195</v>
      </c>
    </row>
    <row r="1914" spans="2:16" ht="28.8" x14ac:dyDescent="0.3">
      <c r="B1914" s="4" t="s">
        <v>19</v>
      </c>
      <c r="C1914" s="4" t="s">
        <v>2469</v>
      </c>
      <c r="D1914" s="4" t="s">
        <v>2472</v>
      </c>
      <c r="E1914" s="4" t="s">
        <v>2473</v>
      </c>
      <c r="F1914" s="4" t="s">
        <v>3483</v>
      </c>
      <c r="G1914" s="4" t="s">
        <v>3485</v>
      </c>
      <c r="H1914" s="5" t="s">
        <v>3486</v>
      </c>
      <c r="I1914" s="5" t="s">
        <v>3414</v>
      </c>
    </row>
    <row r="1915" spans="2:16" ht="28.8" x14ac:dyDescent="0.3">
      <c r="B1915" s="4" t="s">
        <v>19</v>
      </c>
      <c r="C1915" s="4" t="s">
        <v>2469</v>
      </c>
      <c r="D1915" s="4" t="s">
        <v>2472</v>
      </c>
      <c r="E1915" s="4" t="s">
        <v>2473</v>
      </c>
      <c r="F1915" s="4" t="s">
        <v>3483</v>
      </c>
      <c r="G1915" s="4" t="s">
        <v>3487</v>
      </c>
      <c r="H1915" s="5" t="s">
        <v>3488</v>
      </c>
      <c r="I1915" s="5" t="s">
        <v>3414</v>
      </c>
    </row>
    <row r="1916" spans="2:16" ht="28.8" x14ac:dyDescent="0.3">
      <c r="B1916" s="4" t="s">
        <v>19</v>
      </c>
      <c r="C1916" s="4" t="s">
        <v>2469</v>
      </c>
      <c r="D1916" s="4" t="s">
        <v>2472</v>
      </c>
      <c r="E1916" s="4" t="s">
        <v>2473</v>
      </c>
      <c r="F1916" s="4" t="s">
        <v>3483</v>
      </c>
      <c r="G1916" s="4" t="s">
        <v>3489</v>
      </c>
      <c r="H1916" s="5" t="s">
        <v>3490</v>
      </c>
      <c r="I1916" s="5" t="s">
        <v>3414</v>
      </c>
    </row>
    <row r="1917" spans="2:16" ht="28.8" x14ac:dyDescent="0.3">
      <c r="B1917" s="4" t="s">
        <v>19</v>
      </c>
      <c r="C1917" s="4" t="s">
        <v>2469</v>
      </c>
      <c r="D1917" s="4" t="s">
        <v>2472</v>
      </c>
      <c r="E1917" s="4" t="s">
        <v>2473</v>
      </c>
      <c r="F1917" s="4" t="s">
        <v>3483</v>
      </c>
      <c r="G1917" s="4" t="s">
        <v>3491</v>
      </c>
      <c r="H1917" s="5" t="s">
        <v>3492</v>
      </c>
      <c r="I1917" s="5" t="s">
        <v>3414</v>
      </c>
    </row>
    <row r="1918" spans="2:16" ht="28.8" x14ac:dyDescent="0.3">
      <c r="B1918" s="4" t="s">
        <v>19</v>
      </c>
      <c r="C1918" s="4" t="s">
        <v>2469</v>
      </c>
      <c r="D1918" s="4" t="s">
        <v>2472</v>
      </c>
      <c r="E1918" s="4" t="s">
        <v>2473</v>
      </c>
      <c r="F1918" s="4" t="s">
        <v>3483</v>
      </c>
      <c r="G1918" s="4" t="s">
        <v>3493</v>
      </c>
      <c r="H1918" s="5" t="s">
        <v>3494</v>
      </c>
      <c r="I1918" s="5" t="s">
        <v>3414</v>
      </c>
    </row>
    <row r="1919" spans="2:16" ht="28.8" x14ac:dyDescent="0.3">
      <c r="B1919" s="4" t="s">
        <v>19</v>
      </c>
      <c r="C1919" s="4" t="s">
        <v>2469</v>
      </c>
      <c r="D1919" s="4" t="s">
        <v>2472</v>
      </c>
      <c r="E1919" s="4" t="s">
        <v>2473</v>
      </c>
      <c r="F1919" s="4" t="s">
        <v>3483</v>
      </c>
      <c r="G1919" s="4" t="s">
        <v>3495</v>
      </c>
      <c r="H1919" s="5" t="s">
        <v>3496</v>
      </c>
      <c r="I1919" s="5" t="s">
        <v>3414</v>
      </c>
    </row>
    <row r="1920" spans="2:16" ht="28.8" x14ac:dyDescent="0.3">
      <c r="B1920" s="4" t="s">
        <v>19</v>
      </c>
      <c r="C1920" s="4" t="s">
        <v>2469</v>
      </c>
      <c r="D1920" s="4" t="s">
        <v>2472</v>
      </c>
      <c r="E1920" s="4" t="s">
        <v>2473</v>
      </c>
      <c r="F1920" s="4" t="s">
        <v>3483</v>
      </c>
      <c r="G1920" s="4" t="s">
        <v>3497</v>
      </c>
      <c r="H1920" s="5" t="s">
        <v>3498</v>
      </c>
      <c r="I1920" s="5" t="s">
        <v>3414</v>
      </c>
    </row>
    <row r="1921" spans="2:16" ht="28.8" x14ac:dyDescent="0.3">
      <c r="B1921" s="4" t="s">
        <v>19</v>
      </c>
      <c r="C1921" s="4" t="s">
        <v>2469</v>
      </c>
      <c r="D1921" s="4" t="s">
        <v>2472</v>
      </c>
      <c r="E1921" s="4" t="s">
        <v>2473</v>
      </c>
      <c r="F1921" s="4" t="s">
        <v>3483</v>
      </c>
      <c r="G1921" s="4" t="s">
        <v>3499</v>
      </c>
      <c r="H1921" s="5" t="s">
        <v>3500</v>
      </c>
      <c r="I1921" s="5" t="s">
        <v>3414</v>
      </c>
    </row>
    <row r="1922" spans="2:16" x14ac:dyDescent="0.3">
      <c r="L1922" s="163" t="s">
        <v>0</v>
      </c>
      <c r="M1922" s="163"/>
      <c r="N1922" s="163"/>
      <c r="O1922" s="163" t="s">
        <v>1</v>
      </c>
      <c r="P1922" s="163"/>
    </row>
    <row r="1923" spans="2:16" ht="43.2" x14ac:dyDescent="0.3">
      <c r="B1923" s="2" t="s">
        <v>19</v>
      </c>
      <c r="C1923" s="2" t="s">
        <v>2469</v>
      </c>
      <c r="D1923" s="2" t="s">
        <v>2472</v>
      </c>
      <c r="E1923" s="2" t="s">
        <v>2473</v>
      </c>
      <c r="F1923" s="2" t="s">
        <v>3501</v>
      </c>
      <c r="H1923" s="3" t="s">
        <v>3502</v>
      </c>
      <c r="L1923" s="35" t="s">
        <v>12</v>
      </c>
      <c r="M1923" s="35" t="s">
        <v>13</v>
      </c>
      <c r="N1923" s="35" t="s">
        <v>14</v>
      </c>
      <c r="O1923" s="35" t="s">
        <v>32311</v>
      </c>
      <c r="P1923" s="35" t="s">
        <v>31195</v>
      </c>
    </row>
    <row r="1924" spans="2:16" ht="28.8" x14ac:dyDescent="0.3">
      <c r="B1924" s="4" t="s">
        <v>19</v>
      </c>
      <c r="C1924" s="4" t="s">
        <v>2469</v>
      </c>
      <c r="D1924" s="4" t="s">
        <v>2472</v>
      </c>
      <c r="E1924" s="4" t="s">
        <v>2473</v>
      </c>
      <c r="F1924" s="4" t="s">
        <v>3501</v>
      </c>
      <c r="G1924" s="4" t="s">
        <v>3503</v>
      </c>
      <c r="H1924" s="5" t="s">
        <v>3504</v>
      </c>
      <c r="I1924" s="5" t="s">
        <v>3414</v>
      </c>
    </row>
    <row r="1925" spans="2:16" ht="28.8" x14ac:dyDescent="0.3">
      <c r="B1925" s="4" t="s">
        <v>19</v>
      </c>
      <c r="C1925" s="4" t="s">
        <v>2469</v>
      </c>
      <c r="D1925" s="4" t="s">
        <v>2472</v>
      </c>
      <c r="E1925" s="4" t="s">
        <v>2473</v>
      </c>
      <c r="F1925" s="4" t="s">
        <v>3501</v>
      </c>
      <c r="G1925" s="4" t="s">
        <v>3505</v>
      </c>
      <c r="H1925" s="5" t="s">
        <v>3506</v>
      </c>
      <c r="I1925" s="5" t="s">
        <v>3414</v>
      </c>
    </row>
    <row r="1926" spans="2:16" ht="28.8" x14ac:dyDescent="0.3">
      <c r="B1926" s="4" t="s">
        <v>19</v>
      </c>
      <c r="C1926" s="4" t="s">
        <v>2469</v>
      </c>
      <c r="D1926" s="4" t="s">
        <v>2472</v>
      </c>
      <c r="E1926" s="4" t="s">
        <v>2473</v>
      </c>
      <c r="F1926" s="4" t="s">
        <v>3501</v>
      </c>
      <c r="G1926" s="4" t="s">
        <v>3507</v>
      </c>
      <c r="H1926" s="5" t="s">
        <v>3508</v>
      </c>
      <c r="I1926" s="5" t="s">
        <v>3414</v>
      </c>
    </row>
    <row r="1927" spans="2:16" ht="28.8" x14ac:dyDescent="0.3">
      <c r="B1927" s="4" t="s">
        <v>19</v>
      </c>
      <c r="C1927" s="4" t="s">
        <v>2469</v>
      </c>
      <c r="D1927" s="4" t="s">
        <v>2472</v>
      </c>
      <c r="E1927" s="4" t="s">
        <v>2473</v>
      </c>
      <c r="F1927" s="4" t="s">
        <v>3501</v>
      </c>
      <c r="G1927" s="4" t="s">
        <v>3509</v>
      </c>
      <c r="H1927" s="5" t="s">
        <v>3510</v>
      </c>
      <c r="I1927" s="5" t="s">
        <v>3414</v>
      </c>
    </row>
    <row r="1928" spans="2:16" ht="28.8" x14ac:dyDescent="0.3">
      <c r="B1928" s="4" t="s">
        <v>19</v>
      </c>
      <c r="C1928" s="4" t="s">
        <v>2469</v>
      </c>
      <c r="D1928" s="4" t="s">
        <v>2472</v>
      </c>
      <c r="E1928" s="4" t="s">
        <v>2473</v>
      </c>
      <c r="F1928" s="4" t="s">
        <v>3501</v>
      </c>
      <c r="G1928" s="4" t="s">
        <v>3511</v>
      </c>
      <c r="H1928" s="5" t="s">
        <v>3512</v>
      </c>
      <c r="I1928" s="5" t="s">
        <v>3414</v>
      </c>
    </row>
    <row r="1929" spans="2:16" ht="28.8" x14ac:dyDescent="0.3">
      <c r="B1929" s="4" t="s">
        <v>19</v>
      </c>
      <c r="C1929" s="4" t="s">
        <v>2469</v>
      </c>
      <c r="D1929" s="4" t="s">
        <v>2472</v>
      </c>
      <c r="E1929" s="4" t="s">
        <v>2473</v>
      </c>
      <c r="F1929" s="4" t="s">
        <v>3501</v>
      </c>
      <c r="G1929" s="4" t="s">
        <v>3513</v>
      </c>
      <c r="H1929" s="5" t="s">
        <v>3514</v>
      </c>
      <c r="I1929" s="5" t="s">
        <v>3414</v>
      </c>
    </row>
    <row r="1930" spans="2:16" ht="28.8" x14ac:dyDescent="0.3">
      <c r="B1930" s="4" t="s">
        <v>19</v>
      </c>
      <c r="C1930" s="4" t="s">
        <v>2469</v>
      </c>
      <c r="D1930" s="4" t="s">
        <v>2472</v>
      </c>
      <c r="E1930" s="4" t="s">
        <v>2473</v>
      </c>
      <c r="F1930" s="4" t="s">
        <v>3501</v>
      </c>
      <c r="G1930" s="4" t="s">
        <v>3515</v>
      </c>
      <c r="H1930" s="5" t="s">
        <v>3516</v>
      </c>
      <c r="I1930" s="5" t="s">
        <v>3414</v>
      </c>
    </row>
    <row r="1931" spans="2:16" ht="28.8" x14ac:dyDescent="0.3">
      <c r="B1931" s="4" t="s">
        <v>19</v>
      </c>
      <c r="C1931" s="4" t="s">
        <v>2469</v>
      </c>
      <c r="D1931" s="4" t="s">
        <v>2472</v>
      </c>
      <c r="E1931" s="4" t="s">
        <v>2473</v>
      </c>
      <c r="F1931" s="4" t="s">
        <v>3501</v>
      </c>
      <c r="G1931" s="4" t="s">
        <v>3517</v>
      </c>
      <c r="H1931" s="5" t="s">
        <v>3518</v>
      </c>
      <c r="I1931" s="5" t="s">
        <v>3414</v>
      </c>
    </row>
    <row r="1932" spans="2:16" x14ac:dyDescent="0.3">
      <c r="L1932" s="163" t="s">
        <v>0</v>
      </c>
      <c r="M1932" s="163"/>
      <c r="N1932" s="163"/>
      <c r="O1932" s="163" t="s">
        <v>1</v>
      </c>
      <c r="P1932" s="163"/>
    </row>
    <row r="1933" spans="2:16" ht="43.2" x14ac:dyDescent="0.3">
      <c r="B1933" s="2" t="s">
        <v>19</v>
      </c>
      <c r="C1933" s="2" t="s">
        <v>2469</v>
      </c>
      <c r="D1933" s="2" t="s">
        <v>2472</v>
      </c>
      <c r="E1933" s="2" t="s">
        <v>2473</v>
      </c>
      <c r="F1933" s="2" t="s">
        <v>3519</v>
      </c>
      <c r="H1933" s="3" t="s">
        <v>3520</v>
      </c>
      <c r="L1933" s="35" t="s">
        <v>12</v>
      </c>
      <c r="M1933" s="35" t="s">
        <v>13</v>
      </c>
      <c r="N1933" s="35" t="s">
        <v>14</v>
      </c>
      <c r="O1933" s="35" t="s">
        <v>32311</v>
      </c>
      <c r="P1933" s="35" t="s">
        <v>31195</v>
      </c>
    </row>
    <row r="1934" spans="2:16" x14ac:dyDescent="0.3">
      <c r="B1934" s="4" t="s">
        <v>19</v>
      </c>
      <c r="C1934" s="4" t="s">
        <v>2469</v>
      </c>
      <c r="D1934" s="4" t="s">
        <v>2472</v>
      </c>
      <c r="E1934" s="4" t="s">
        <v>2473</v>
      </c>
      <c r="F1934" s="4" t="s">
        <v>3519</v>
      </c>
      <c r="G1934" s="4" t="s">
        <v>3521</v>
      </c>
      <c r="H1934" s="5" t="s">
        <v>3522</v>
      </c>
      <c r="I1934" s="5" t="s">
        <v>3182</v>
      </c>
    </row>
    <row r="1935" spans="2:16" x14ac:dyDescent="0.3">
      <c r="L1935" s="163" t="s">
        <v>0</v>
      </c>
      <c r="M1935" s="163"/>
      <c r="N1935" s="163"/>
      <c r="O1935" s="163" t="s">
        <v>1</v>
      </c>
      <c r="P1935" s="163"/>
    </row>
    <row r="1936" spans="2:16" ht="43.2" x14ac:dyDescent="0.3">
      <c r="B1936" s="2" t="s">
        <v>19</v>
      </c>
      <c r="C1936" s="2" t="s">
        <v>2469</v>
      </c>
      <c r="D1936" s="2" t="s">
        <v>2472</v>
      </c>
      <c r="E1936" s="2" t="s">
        <v>2473</v>
      </c>
      <c r="F1936" s="2" t="s">
        <v>3523</v>
      </c>
      <c r="H1936" s="3" t="s">
        <v>3524</v>
      </c>
      <c r="L1936" s="35" t="s">
        <v>12</v>
      </c>
      <c r="M1936" s="35" t="s">
        <v>13</v>
      </c>
      <c r="N1936" s="35" t="s">
        <v>14</v>
      </c>
      <c r="O1936" s="35" t="s">
        <v>32311</v>
      </c>
      <c r="P1936" s="35" t="s">
        <v>31195</v>
      </c>
    </row>
    <row r="1937" spans="1:27" x14ac:dyDescent="0.3">
      <c r="B1937" s="4" t="s">
        <v>19</v>
      </c>
      <c r="C1937" s="4" t="s">
        <v>2469</v>
      </c>
      <c r="D1937" s="4" t="s">
        <v>2472</v>
      </c>
      <c r="E1937" s="4" t="s">
        <v>2473</v>
      </c>
      <c r="F1937" s="4" t="s">
        <v>3523</v>
      </c>
      <c r="G1937" s="4" t="s">
        <v>3525</v>
      </c>
      <c r="H1937" s="5" t="s">
        <v>3526</v>
      </c>
      <c r="I1937" s="5" t="s">
        <v>2568</v>
      </c>
    </row>
    <row r="1938" spans="1:27" x14ac:dyDescent="0.3">
      <c r="L1938" s="163" t="s">
        <v>0</v>
      </c>
      <c r="M1938" s="163"/>
      <c r="N1938" s="163"/>
      <c r="O1938" s="163" t="s">
        <v>1</v>
      </c>
      <c r="P1938" s="163"/>
    </row>
    <row r="1939" spans="1:27" ht="43.2" x14ac:dyDescent="0.3">
      <c r="B1939" s="2" t="s">
        <v>19</v>
      </c>
      <c r="C1939" s="2" t="s">
        <v>2469</v>
      </c>
      <c r="D1939" s="2" t="s">
        <v>2472</v>
      </c>
      <c r="E1939" s="2" t="s">
        <v>2473</v>
      </c>
      <c r="F1939" s="2" t="s">
        <v>3527</v>
      </c>
      <c r="H1939" s="3" t="s">
        <v>3528</v>
      </c>
      <c r="L1939" s="35" t="s">
        <v>12</v>
      </c>
      <c r="M1939" s="35" t="s">
        <v>13</v>
      </c>
      <c r="N1939" s="35" t="s">
        <v>14</v>
      </c>
      <c r="O1939" s="35" t="s">
        <v>32311</v>
      </c>
      <c r="P1939" s="35" t="s">
        <v>31195</v>
      </c>
    </row>
    <row r="1940" spans="1:27" x14ac:dyDescent="0.3">
      <c r="B1940" s="4" t="s">
        <v>19</v>
      </c>
      <c r="C1940" s="4" t="s">
        <v>2469</v>
      </c>
      <c r="D1940" s="4" t="s">
        <v>2472</v>
      </c>
      <c r="E1940" s="4" t="s">
        <v>2473</v>
      </c>
      <c r="F1940" s="4" t="s">
        <v>3527</v>
      </c>
      <c r="G1940" s="4" t="s">
        <v>3529</v>
      </c>
      <c r="H1940" s="5" t="s">
        <v>3530</v>
      </c>
      <c r="I1940" s="5" t="s">
        <v>2568</v>
      </c>
    </row>
    <row r="1941" spans="1:27" x14ac:dyDescent="0.3">
      <c r="L1941" s="163" t="s">
        <v>0</v>
      </c>
      <c r="M1941" s="163"/>
      <c r="N1941" s="163"/>
      <c r="O1941" s="163" t="s">
        <v>1</v>
      </c>
      <c r="P1941" s="163"/>
    </row>
    <row r="1942" spans="1:27" ht="43.2" x14ac:dyDescent="0.3">
      <c r="B1942" s="2" t="s">
        <v>19</v>
      </c>
      <c r="C1942" s="2" t="s">
        <v>2469</v>
      </c>
      <c r="D1942" s="2" t="s">
        <v>2472</v>
      </c>
      <c r="E1942" s="2" t="s">
        <v>2473</v>
      </c>
      <c r="F1942" s="2" t="s">
        <v>3531</v>
      </c>
      <c r="H1942" s="3" t="s">
        <v>3532</v>
      </c>
      <c r="L1942" s="35" t="s">
        <v>12</v>
      </c>
      <c r="M1942" s="35" t="s">
        <v>13</v>
      </c>
      <c r="N1942" s="35" t="s">
        <v>14</v>
      </c>
      <c r="O1942" s="35" t="s">
        <v>32311</v>
      </c>
      <c r="P1942" s="35" t="s">
        <v>31195</v>
      </c>
    </row>
    <row r="1943" spans="1:27" ht="43.2" x14ac:dyDescent="0.3">
      <c r="B1943" s="4" t="s">
        <v>19</v>
      </c>
      <c r="C1943" s="4" t="s">
        <v>2469</v>
      </c>
      <c r="D1943" s="4" t="s">
        <v>2472</v>
      </c>
      <c r="E1943" s="4" t="s">
        <v>2473</v>
      </c>
      <c r="F1943" s="4" t="s">
        <v>3531</v>
      </c>
      <c r="G1943" s="4" t="s">
        <v>3533</v>
      </c>
      <c r="H1943" s="5" t="s">
        <v>3534</v>
      </c>
      <c r="I1943" s="5" t="s">
        <v>3535</v>
      </c>
    </row>
    <row r="1944" spans="1:27" x14ac:dyDescent="0.3">
      <c r="L1944" s="163" t="s">
        <v>0</v>
      </c>
      <c r="M1944" s="163"/>
      <c r="N1944" s="163"/>
      <c r="O1944" s="163" t="s">
        <v>1</v>
      </c>
      <c r="P1944" s="163"/>
    </row>
    <row r="1945" spans="1:27" ht="43.2" x14ac:dyDescent="0.3">
      <c r="B1945" s="2" t="s">
        <v>19</v>
      </c>
      <c r="C1945" s="2" t="s">
        <v>2469</v>
      </c>
      <c r="D1945" s="2" t="s">
        <v>2472</v>
      </c>
      <c r="E1945" s="2" t="s">
        <v>2473</v>
      </c>
      <c r="F1945" s="2" t="s">
        <v>3536</v>
      </c>
      <c r="H1945" s="3" t="s">
        <v>3537</v>
      </c>
      <c r="L1945" s="35" t="s">
        <v>12</v>
      </c>
      <c r="M1945" s="35" t="s">
        <v>13</v>
      </c>
      <c r="N1945" s="35" t="s">
        <v>14</v>
      </c>
      <c r="O1945" s="35" t="s">
        <v>32311</v>
      </c>
      <c r="P1945" s="35" t="s">
        <v>31195</v>
      </c>
    </row>
    <row r="1946" spans="1:27" x14ac:dyDescent="0.3">
      <c r="A1946" t="s">
        <v>32385</v>
      </c>
      <c r="B1946" s="2" t="s">
        <v>19</v>
      </c>
      <c r="C1946" s="2" t="s">
        <v>2469</v>
      </c>
      <c r="D1946" s="2" t="s">
        <v>2472</v>
      </c>
      <c r="E1946" s="2" t="s">
        <v>2473</v>
      </c>
      <c r="F1946" s="2" t="s">
        <v>3536</v>
      </c>
      <c r="G1946" s="2" t="s">
        <v>3538</v>
      </c>
      <c r="H1946" s="6" t="s">
        <v>3539</v>
      </c>
      <c r="I1946" s="3" t="s">
        <v>3377</v>
      </c>
      <c r="J1946" s="3">
        <v>28</v>
      </c>
      <c r="K1946" s="2" t="s">
        <v>36</v>
      </c>
    </row>
    <row r="1947" spans="1:27" x14ac:dyDescent="0.3">
      <c r="L1947" s="163" t="s">
        <v>0</v>
      </c>
      <c r="M1947" s="163"/>
      <c r="N1947" s="163"/>
      <c r="O1947" s="163" t="s">
        <v>1</v>
      </c>
      <c r="P1947" s="163"/>
    </row>
    <row r="1948" spans="1:27" ht="43.2" x14ac:dyDescent="0.3">
      <c r="B1948" s="2" t="s">
        <v>19</v>
      </c>
      <c r="C1948" s="2" t="s">
        <v>2469</v>
      </c>
      <c r="D1948" s="2" t="s">
        <v>2472</v>
      </c>
      <c r="E1948" s="2" t="s">
        <v>2473</v>
      </c>
      <c r="F1948" s="2" t="s">
        <v>3540</v>
      </c>
      <c r="H1948" s="3" t="s">
        <v>3541</v>
      </c>
      <c r="L1948" s="35" t="s">
        <v>12</v>
      </c>
      <c r="M1948" s="35" t="s">
        <v>13</v>
      </c>
      <c r="N1948" s="35" t="s">
        <v>14</v>
      </c>
      <c r="O1948" s="35" t="s">
        <v>32311</v>
      </c>
      <c r="P1948" s="35" t="s">
        <v>31195</v>
      </c>
    </row>
    <row r="1949" spans="1:27" x14ac:dyDescent="0.3">
      <c r="B1949" s="4" t="s">
        <v>19</v>
      </c>
      <c r="C1949" s="4" t="s">
        <v>2469</v>
      </c>
      <c r="D1949" s="4" t="s">
        <v>2472</v>
      </c>
      <c r="E1949" s="4" t="s">
        <v>2473</v>
      </c>
      <c r="F1949" s="4" t="s">
        <v>3540</v>
      </c>
      <c r="G1949" s="4" t="s">
        <v>3542</v>
      </c>
      <c r="H1949" s="5" t="s">
        <v>3543</v>
      </c>
      <c r="I1949" s="5" t="s">
        <v>1482</v>
      </c>
    </row>
    <row r="1950" spans="1:27" ht="15" customHeight="1" x14ac:dyDescent="0.3">
      <c r="L1950" s="163" t="s">
        <v>0</v>
      </c>
      <c r="M1950" s="163"/>
      <c r="N1950" s="163"/>
      <c r="O1950" s="168" t="s">
        <v>1</v>
      </c>
      <c r="P1950" s="169"/>
      <c r="Q1950" s="170"/>
      <c r="R1950" s="165" t="s">
        <v>31185</v>
      </c>
      <c r="S1950" s="166"/>
      <c r="T1950" s="166"/>
      <c r="U1950" s="166"/>
      <c r="V1950" s="167"/>
      <c r="W1950" s="196" t="s">
        <v>33457</v>
      </c>
      <c r="X1950" s="197"/>
      <c r="Y1950" s="197"/>
      <c r="Z1950" s="197"/>
      <c r="AA1950" s="198"/>
    </row>
    <row r="1951" spans="1:27" ht="43.2" x14ac:dyDescent="0.3">
      <c r="B1951" s="2" t="s">
        <v>19</v>
      </c>
      <c r="C1951" s="2" t="s">
        <v>2469</v>
      </c>
      <c r="D1951" s="2" t="s">
        <v>2472</v>
      </c>
      <c r="E1951" s="2" t="s">
        <v>2473</v>
      </c>
      <c r="F1951" s="2" t="s">
        <v>3544</v>
      </c>
      <c r="H1951" s="3" t="s">
        <v>3545</v>
      </c>
      <c r="L1951" s="35" t="s">
        <v>12</v>
      </c>
      <c r="M1951" s="35" t="s">
        <v>13</v>
      </c>
      <c r="N1951" s="35" t="s">
        <v>14</v>
      </c>
      <c r="O1951" s="102" t="s">
        <v>31196</v>
      </c>
      <c r="P1951" s="104" t="s">
        <v>32311</v>
      </c>
      <c r="Q1951" s="104" t="s">
        <v>31195</v>
      </c>
      <c r="R1951" s="50" t="s">
        <v>32319</v>
      </c>
      <c r="S1951" s="51" t="s">
        <v>32320</v>
      </c>
      <c r="T1951" s="51" t="s">
        <v>17</v>
      </c>
      <c r="U1951" s="51" t="s">
        <v>18</v>
      </c>
      <c r="V1951" s="51" t="s">
        <v>31184</v>
      </c>
      <c r="W1951" s="50" t="s">
        <v>32319</v>
      </c>
      <c r="X1951" s="51" t="s">
        <v>32320</v>
      </c>
      <c r="Y1951" s="51" t="s">
        <v>17</v>
      </c>
      <c r="Z1951" s="51" t="s">
        <v>18</v>
      </c>
      <c r="AA1951" s="51" t="s">
        <v>31184</v>
      </c>
    </row>
    <row r="1952" spans="1:27" ht="28.8" x14ac:dyDescent="0.3">
      <c r="A1952" t="s">
        <v>32385</v>
      </c>
      <c r="B1952" s="2" t="s">
        <v>19</v>
      </c>
      <c r="C1952" s="2" t="s">
        <v>2469</v>
      </c>
      <c r="D1952" s="2" t="s">
        <v>2472</v>
      </c>
      <c r="E1952" s="2" t="s">
        <v>2473</v>
      </c>
      <c r="F1952" s="2" t="s">
        <v>3544</v>
      </c>
      <c r="G1952" s="2" t="s">
        <v>3546</v>
      </c>
      <c r="H1952" s="3" t="s">
        <v>3547</v>
      </c>
      <c r="I1952" s="3" t="s">
        <v>3377</v>
      </c>
      <c r="J1952" s="3">
        <v>3</v>
      </c>
      <c r="K1952" s="24" t="s">
        <v>36</v>
      </c>
      <c r="O1952" s="7" t="s">
        <v>33455</v>
      </c>
      <c r="P1952" s="7" t="s">
        <v>33456</v>
      </c>
      <c r="Q1952" s="2" t="s">
        <v>31204</v>
      </c>
      <c r="R1952" s="2">
        <v>11</v>
      </c>
      <c r="S1952" s="2">
        <v>12</v>
      </c>
      <c r="T1952" s="2" t="s">
        <v>31210</v>
      </c>
      <c r="V1952" s="26">
        <v>2</v>
      </c>
      <c r="W1952" s="26">
        <v>360</v>
      </c>
      <c r="X1952" s="26">
        <v>360</v>
      </c>
      <c r="Y1952" s="26" t="s">
        <v>31822</v>
      </c>
      <c r="AA1952" s="26">
        <v>1</v>
      </c>
    </row>
    <row r="1953" spans="1:27" ht="28.8" x14ac:dyDescent="0.3">
      <c r="A1953" t="s">
        <v>32385</v>
      </c>
      <c r="B1953" s="2" t="s">
        <v>19</v>
      </c>
      <c r="C1953" s="2" t="s">
        <v>2469</v>
      </c>
      <c r="D1953" s="2" t="s">
        <v>2472</v>
      </c>
      <c r="E1953" s="2" t="s">
        <v>2473</v>
      </c>
      <c r="F1953" s="2" t="s">
        <v>3544</v>
      </c>
      <c r="G1953" s="2" t="s">
        <v>3548</v>
      </c>
      <c r="H1953" s="3" t="s">
        <v>3549</v>
      </c>
      <c r="I1953" s="3" t="s">
        <v>3377</v>
      </c>
      <c r="J1953" s="3">
        <v>1</v>
      </c>
      <c r="K1953" s="24" t="s">
        <v>36</v>
      </c>
      <c r="O1953" s="7" t="s">
        <v>33455</v>
      </c>
      <c r="P1953" s="7" t="s">
        <v>33456</v>
      </c>
      <c r="Q1953" s="2" t="s">
        <v>31204</v>
      </c>
      <c r="R1953" s="2">
        <v>9</v>
      </c>
      <c r="S1953" s="2">
        <v>10</v>
      </c>
      <c r="T1953" s="2" t="s">
        <v>31210</v>
      </c>
      <c r="V1953" s="26">
        <v>2</v>
      </c>
      <c r="W1953" s="26">
        <v>360</v>
      </c>
      <c r="X1953" s="26">
        <v>360</v>
      </c>
      <c r="Y1953" s="26" t="s">
        <v>31822</v>
      </c>
      <c r="AA1953" s="26">
        <v>1</v>
      </c>
    </row>
    <row r="1954" spans="1:27" ht="28.8" x14ac:dyDescent="0.3">
      <c r="A1954" t="s">
        <v>32385</v>
      </c>
      <c r="B1954" s="2" t="s">
        <v>19</v>
      </c>
      <c r="C1954" s="2" t="s">
        <v>2469</v>
      </c>
      <c r="D1954" s="2" t="s">
        <v>2472</v>
      </c>
      <c r="E1954" s="2" t="s">
        <v>2473</v>
      </c>
      <c r="F1954" s="2" t="s">
        <v>3544</v>
      </c>
      <c r="G1954" s="2" t="s">
        <v>3550</v>
      </c>
      <c r="H1954" s="3" t="s">
        <v>3551</v>
      </c>
      <c r="I1954" s="3" t="s">
        <v>3377</v>
      </c>
      <c r="J1954" s="3">
        <v>12</v>
      </c>
      <c r="K1954" s="24" t="s">
        <v>36</v>
      </c>
      <c r="O1954" s="7" t="s">
        <v>33455</v>
      </c>
      <c r="P1954" s="7" t="s">
        <v>33456</v>
      </c>
      <c r="Q1954" s="2" t="s">
        <v>31204</v>
      </c>
      <c r="R1954" s="2">
        <v>6</v>
      </c>
      <c r="S1954" s="2">
        <v>8</v>
      </c>
      <c r="T1954" s="2" t="s">
        <v>31210</v>
      </c>
      <c r="V1954" s="26">
        <v>2</v>
      </c>
      <c r="W1954" s="26">
        <v>360</v>
      </c>
      <c r="X1954" s="26">
        <v>360</v>
      </c>
      <c r="Y1954" s="26" t="s">
        <v>31822</v>
      </c>
      <c r="AA1954" s="26">
        <v>1</v>
      </c>
    </row>
    <row r="1955" spans="1:27" x14ac:dyDescent="0.3">
      <c r="B1955" s="2" t="s">
        <v>19</v>
      </c>
      <c r="C1955" s="2" t="s">
        <v>2469</v>
      </c>
      <c r="D1955" s="2" t="s">
        <v>2472</v>
      </c>
      <c r="E1955" s="2" t="s">
        <v>2479</v>
      </c>
      <c r="H1955" s="3" t="s">
        <v>3552</v>
      </c>
    </row>
    <row r="1956" spans="1:27" x14ac:dyDescent="0.3">
      <c r="L1956" s="163" t="s">
        <v>0</v>
      </c>
      <c r="M1956" s="163"/>
      <c r="N1956" s="163"/>
      <c r="O1956" s="163" t="s">
        <v>1</v>
      </c>
      <c r="P1956" s="163"/>
    </row>
    <row r="1957" spans="1:27" ht="43.2" x14ac:dyDescent="0.3">
      <c r="B1957" s="2" t="s">
        <v>19</v>
      </c>
      <c r="C1957" s="2" t="s">
        <v>2469</v>
      </c>
      <c r="D1957" s="2" t="s">
        <v>2472</v>
      </c>
      <c r="E1957" s="2" t="s">
        <v>2479</v>
      </c>
      <c r="F1957" s="2" t="s">
        <v>3553</v>
      </c>
      <c r="H1957" s="3" t="s">
        <v>3554</v>
      </c>
      <c r="L1957" s="35" t="s">
        <v>12</v>
      </c>
      <c r="M1957" s="35" t="s">
        <v>13</v>
      </c>
      <c r="N1957" s="35" t="s">
        <v>14</v>
      </c>
      <c r="O1957" s="35" t="s">
        <v>32311</v>
      </c>
      <c r="P1957" s="35" t="s">
        <v>31195</v>
      </c>
    </row>
    <row r="1958" spans="1:27" x14ac:dyDescent="0.3">
      <c r="B1958" s="4" t="s">
        <v>19</v>
      </c>
      <c r="C1958" s="4" t="s">
        <v>2469</v>
      </c>
      <c r="D1958" s="4" t="s">
        <v>2472</v>
      </c>
      <c r="E1958" s="4" t="s">
        <v>2479</v>
      </c>
      <c r="F1958" s="4" t="s">
        <v>3553</v>
      </c>
      <c r="G1958" s="4" t="s">
        <v>3555</v>
      </c>
      <c r="H1958" s="5" t="s">
        <v>3556</v>
      </c>
      <c r="I1958" s="5" t="s">
        <v>2478</v>
      </c>
    </row>
    <row r="1959" spans="1:27" x14ac:dyDescent="0.3">
      <c r="B1959" s="4" t="s">
        <v>19</v>
      </c>
      <c r="C1959" s="4" t="s">
        <v>2469</v>
      </c>
      <c r="D1959" s="4" t="s">
        <v>2472</v>
      </c>
      <c r="E1959" s="4" t="s">
        <v>2479</v>
      </c>
      <c r="F1959" s="4" t="s">
        <v>3553</v>
      </c>
      <c r="G1959" s="4" t="s">
        <v>3557</v>
      </c>
      <c r="H1959" s="5" t="s">
        <v>3558</v>
      </c>
      <c r="I1959" s="5" t="s">
        <v>2478</v>
      </c>
    </row>
    <row r="1960" spans="1:27" x14ac:dyDescent="0.3">
      <c r="B1960" s="4" t="s">
        <v>19</v>
      </c>
      <c r="C1960" s="4" t="s">
        <v>2469</v>
      </c>
      <c r="D1960" s="4" t="s">
        <v>2472</v>
      </c>
      <c r="E1960" s="4" t="s">
        <v>2479</v>
      </c>
      <c r="F1960" s="4" t="s">
        <v>3553</v>
      </c>
      <c r="G1960" s="4" t="s">
        <v>3559</v>
      </c>
      <c r="H1960" s="5" t="s">
        <v>3560</v>
      </c>
      <c r="I1960" s="5" t="s">
        <v>2478</v>
      </c>
    </row>
    <row r="1961" spans="1:27" x14ac:dyDescent="0.3">
      <c r="B1961" s="4" t="s">
        <v>19</v>
      </c>
      <c r="C1961" s="4" t="s">
        <v>2469</v>
      </c>
      <c r="D1961" s="4" t="s">
        <v>2472</v>
      </c>
      <c r="E1961" s="4" t="s">
        <v>2479</v>
      </c>
      <c r="F1961" s="4" t="s">
        <v>3553</v>
      </c>
      <c r="G1961" s="4" t="s">
        <v>3561</v>
      </c>
      <c r="H1961" s="5" t="s">
        <v>3562</v>
      </c>
      <c r="I1961" s="5" t="s">
        <v>2478</v>
      </c>
    </row>
    <row r="1962" spans="1:27" x14ac:dyDescent="0.3">
      <c r="B1962" s="4" t="s">
        <v>19</v>
      </c>
      <c r="C1962" s="4" t="s">
        <v>2469</v>
      </c>
      <c r="D1962" s="4" t="s">
        <v>2472</v>
      </c>
      <c r="E1962" s="4" t="s">
        <v>2479</v>
      </c>
      <c r="F1962" s="4" t="s">
        <v>3553</v>
      </c>
      <c r="G1962" s="4" t="s">
        <v>3563</v>
      </c>
      <c r="H1962" s="5" t="s">
        <v>3564</v>
      </c>
      <c r="I1962" s="5" t="s">
        <v>2478</v>
      </c>
    </row>
    <row r="1963" spans="1:27" x14ac:dyDescent="0.3">
      <c r="B1963" s="4" t="s">
        <v>19</v>
      </c>
      <c r="C1963" s="4" t="s">
        <v>2469</v>
      </c>
      <c r="D1963" s="4" t="s">
        <v>2472</v>
      </c>
      <c r="E1963" s="4" t="s">
        <v>2479</v>
      </c>
      <c r="F1963" s="4" t="s">
        <v>3553</v>
      </c>
      <c r="G1963" s="4" t="s">
        <v>3565</v>
      </c>
      <c r="H1963" s="5" t="s">
        <v>3566</v>
      </c>
      <c r="I1963" s="5" t="s">
        <v>2478</v>
      </c>
    </row>
    <row r="1964" spans="1:27" x14ac:dyDescent="0.3">
      <c r="L1964" s="163" t="s">
        <v>0</v>
      </c>
      <c r="M1964" s="163"/>
      <c r="N1964" s="163"/>
      <c r="O1964" s="163" t="s">
        <v>1</v>
      </c>
      <c r="P1964" s="163"/>
    </row>
    <row r="1965" spans="1:27" ht="43.2" x14ac:dyDescent="0.3">
      <c r="B1965" s="2" t="s">
        <v>19</v>
      </c>
      <c r="C1965" s="2" t="s">
        <v>2469</v>
      </c>
      <c r="D1965" s="2" t="s">
        <v>2472</v>
      </c>
      <c r="E1965" s="2" t="s">
        <v>2479</v>
      </c>
      <c r="F1965" s="2" t="s">
        <v>3567</v>
      </c>
      <c r="H1965" s="3" t="s">
        <v>3568</v>
      </c>
      <c r="L1965" s="35" t="s">
        <v>12</v>
      </c>
      <c r="M1965" s="35" t="s">
        <v>13</v>
      </c>
      <c r="N1965" s="35" t="s">
        <v>14</v>
      </c>
      <c r="O1965" s="35" t="s">
        <v>32311</v>
      </c>
      <c r="P1965" s="35" t="s">
        <v>31195</v>
      </c>
    </row>
    <row r="1966" spans="1:27" ht="43.2" x14ac:dyDescent="0.3">
      <c r="B1966" s="4" t="s">
        <v>19</v>
      </c>
      <c r="C1966" s="4" t="s">
        <v>2469</v>
      </c>
      <c r="D1966" s="4" t="s">
        <v>2472</v>
      </c>
      <c r="E1966" s="4" t="s">
        <v>2479</v>
      </c>
      <c r="F1966" s="4" t="s">
        <v>3567</v>
      </c>
      <c r="G1966" s="4" t="s">
        <v>3569</v>
      </c>
      <c r="H1966" s="5" t="s">
        <v>3570</v>
      </c>
      <c r="I1966" s="5" t="s">
        <v>2515</v>
      </c>
    </row>
    <row r="1967" spans="1:27" ht="43.2" x14ac:dyDescent="0.3">
      <c r="B1967" s="4" t="s">
        <v>19</v>
      </c>
      <c r="C1967" s="4" t="s">
        <v>2469</v>
      </c>
      <c r="D1967" s="4" t="s">
        <v>2472</v>
      </c>
      <c r="E1967" s="4" t="s">
        <v>2479</v>
      </c>
      <c r="F1967" s="4" t="s">
        <v>3567</v>
      </c>
      <c r="G1967" s="4" t="s">
        <v>3571</v>
      </c>
      <c r="H1967" s="5" t="s">
        <v>3572</v>
      </c>
      <c r="I1967" s="5" t="s">
        <v>2515</v>
      </c>
    </row>
    <row r="1968" spans="1:27" ht="43.2" x14ac:dyDescent="0.3">
      <c r="B1968" s="4" t="s">
        <v>19</v>
      </c>
      <c r="C1968" s="4" t="s">
        <v>2469</v>
      </c>
      <c r="D1968" s="4" t="s">
        <v>2472</v>
      </c>
      <c r="E1968" s="4" t="s">
        <v>2479</v>
      </c>
      <c r="F1968" s="4" t="s">
        <v>3567</v>
      </c>
      <c r="G1968" s="4" t="s">
        <v>3573</v>
      </c>
      <c r="H1968" s="5" t="s">
        <v>3574</v>
      </c>
      <c r="I1968" s="5" t="s">
        <v>2515</v>
      </c>
    </row>
    <row r="1969" spans="2:16" ht="43.2" x14ac:dyDescent="0.3">
      <c r="B1969" s="4" t="s">
        <v>19</v>
      </c>
      <c r="C1969" s="4" t="s">
        <v>2469</v>
      </c>
      <c r="D1969" s="4" t="s">
        <v>2472</v>
      </c>
      <c r="E1969" s="4" t="s">
        <v>2479</v>
      </c>
      <c r="F1969" s="4" t="s">
        <v>3567</v>
      </c>
      <c r="G1969" s="4" t="s">
        <v>3575</v>
      </c>
      <c r="H1969" s="5" t="s">
        <v>3576</v>
      </c>
      <c r="I1969" s="5" t="s">
        <v>2515</v>
      </c>
    </row>
    <row r="1970" spans="2:16" ht="43.2" x14ac:dyDescent="0.3">
      <c r="B1970" s="4" t="s">
        <v>19</v>
      </c>
      <c r="C1970" s="4" t="s">
        <v>2469</v>
      </c>
      <c r="D1970" s="4" t="s">
        <v>2472</v>
      </c>
      <c r="E1970" s="4" t="s">
        <v>2479</v>
      </c>
      <c r="F1970" s="4" t="s">
        <v>3567</v>
      </c>
      <c r="G1970" s="4" t="s">
        <v>3577</v>
      </c>
      <c r="H1970" s="5" t="s">
        <v>3578</v>
      </c>
      <c r="I1970" s="5" t="s">
        <v>2515</v>
      </c>
    </row>
    <row r="1971" spans="2:16" ht="43.2" x14ac:dyDescent="0.3">
      <c r="B1971" s="4" t="s">
        <v>19</v>
      </c>
      <c r="C1971" s="4" t="s">
        <v>2469</v>
      </c>
      <c r="D1971" s="4" t="s">
        <v>2472</v>
      </c>
      <c r="E1971" s="4" t="s">
        <v>2479</v>
      </c>
      <c r="F1971" s="4" t="s">
        <v>3567</v>
      </c>
      <c r="G1971" s="4" t="s">
        <v>3579</v>
      </c>
      <c r="H1971" s="5" t="s">
        <v>3580</v>
      </c>
      <c r="I1971" s="5" t="s">
        <v>2515</v>
      </c>
    </row>
    <row r="1972" spans="2:16" x14ac:dyDescent="0.3">
      <c r="L1972" s="163" t="s">
        <v>0</v>
      </c>
      <c r="M1972" s="163"/>
      <c r="N1972" s="163"/>
      <c r="O1972" s="163" t="s">
        <v>1</v>
      </c>
      <c r="P1972" s="163"/>
    </row>
    <row r="1973" spans="2:16" ht="43.2" x14ac:dyDescent="0.3">
      <c r="B1973" s="2" t="s">
        <v>19</v>
      </c>
      <c r="C1973" s="2" t="s">
        <v>2469</v>
      </c>
      <c r="D1973" s="2" t="s">
        <v>2472</v>
      </c>
      <c r="E1973" s="2" t="s">
        <v>2479</v>
      </c>
      <c r="F1973" s="2" t="s">
        <v>3581</v>
      </c>
      <c r="H1973" s="3" t="s">
        <v>3582</v>
      </c>
      <c r="L1973" s="35" t="s">
        <v>12</v>
      </c>
      <c r="M1973" s="35" t="s">
        <v>13</v>
      </c>
      <c r="N1973" s="35" t="s">
        <v>14</v>
      </c>
      <c r="O1973" s="35" t="s">
        <v>32311</v>
      </c>
      <c r="P1973" s="35" t="s">
        <v>31195</v>
      </c>
    </row>
    <row r="1974" spans="2:16" ht="43.2" x14ac:dyDescent="0.3">
      <c r="B1974" s="4" t="s">
        <v>19</v>
      </c>
      <c r="C1974" s="4" t="s">
        <v>2469</v>
      </c>
      <c r="D1974" s="4" t="s">
        <v>2472</v>
      </c>
      <c r="E1974" s="4" t="s">
        <v>2479</v>
      </c>
      <c r="F1974" s="4" t="s">
        <v>3581</v>
      </c>
      <c r="G1974" s="4" t="s">
        <v>3583</v>
      </c>
      <c r="H1974" s="5" t="s">
        <v>3584</v>
      </c>
      <c r="I1974" s="5" t="s">
        <v>2515</v>
      </c>
    </row>
    <row r="1975" spans="2:16" ht="43.2" x14ac:dyDescent="0.3">
      <c r="B1975" s="4" t="s">
        <v>19</v>
      </c>
      <c r="C1975" s="4" t="s">
        <v>2469</v>
      </c>
      <c r="D1975" s="4" t="s">
        <v>2472</v>
      </c>
      <c r="E1975" s="4" t="s">
        <v>2479</v>
      </c>
      <c r="F1975" s="4" t="s">
        <v>3581</v>
      </c>
      <c r="G1975" s="4" t="s">
        <v>3585</v>
      </c>
      <c r="H1975" s="5" t="s">
        <v>3586</v>
      </c>
      <c r="I1975" s="5" t="s">
        <v>2515</v>
      </c>
    </row>
    <row r="1976" spans="2:16" x14ac:dyDescent="0.3">
      <c r="L1976" s="163" t="s">
        <v>0</v>
      </c>
      <c r="M1976" s="163"/>
      <c r="N1976" s="163"/>
      <c r="O1976" s="163" t="s">
        <v>1</v>
      </c>
      <c r="P1976" s="163"/>
    </row>
    <row r="1977" spans="2:16" ht="43.2" x14ac:dyDescent="0.3">
      <c r="B1977" s="2" t="s">
        <v>19</v>
      </c>
      <c r="C1977" s="2" t="s">
        <v>2469</v>
      </c>
      <c r="D1977" s="2" t="s">
        <v>2472</v>
      </c>
      <c r="E1977" s="2" t="s">
        <v>2479</v>
      </c>
      <c r="F1977" s="2" t="s">
        <v>3587</v>
      </c>
      <c r="H1977" s="3" t="s">
        <v>3588</v>
      </c>
      <c r="L1977" s="35" t="s">
        <v>12</v>
      </c>
      <c r="M1977" s="35" t="s">
        <v>13</v>
      </c>
      <c r="N1977" s="35" t="s">
        <v>14</v>
      </c>
      <c r="O1977" s="35" t="s">
        <v>32311</v>
      </c>
      <c r="P1977" s="35" t="s">
        <v>31195</v>
      </c>
    </row>
    <row r="1978" spans="2:16" x14ac:dyDescent="0.3">
      <c r="B1978" s="4" t="s">
        <v>19</v>
      </c>
      <c r="C1978" s="4" t="s">
        <v>2469</v>
      </c>
      <c r="D1978" s="4" t="s">
        <v>2472</v>
      </c>
      <c r="E1978" s="4" t="s">
        <v>2479</v>
      </c>
      <c r="F1978" s="4" t="s">
        <v>3587</v>
      </c>
      <c r="G1978" s="4" t="s">
        <v>3589</v>
      </c>
      <c r="H1978" s="5" t="s">
        <v>3590</v>
      </c>
      <c r="I1978" s="5" t="s">
        <v>3591</v>
      </c>
    </row>
    <row r="1979" spans="2:16" x14ac:dyDescent="0.3">
      <c r="L1979" s="163" t="s">
        <v>0</v>
      </c>
      <c r="M1979" s="163"/>
      <c r="N1979" s="163"/>
      <c r="O1979" s="163" t="s">
        <v>1</v>
      </c>
      <c r="P1979" s="163"/>
    </row>
    <row r="1980" spans="2:16" ht="43.2" x14ac:dyDescent="0.3">
      <c r="B1980" s="2" t="s">
        <v>19</v>
      </c>
      <c r="C1980" s="2" t="s">
        <v>2469</v>
      </c>
      <c r="D1980" s="2" t="s">
        <v>2472</v>
      </c>
      <c r="E1980" s="2" t="s">
        <v>2479</v>
      </c>
      <c r="F1980" s="2" t="s">
        <v>3592</v>
      </c>
      <c r="H1980" s="3" t="s">
        <v>3593</v>
      </c>
      <c r="L1980" s="35" t="s">
        <v>12</v>
      </c>
      <c r="M1980" s="35" t="s">
        <v>13</v>
      </c>
      <c r="N1980" s="35" t="s">
        <v>14</v>
      </c>
      <c r="O1980" s="35" t="s">
        <v>32311</v>
      </c>
      <c r="P1980" s="35" t="s">
        <v>31195</v>
      </c>
    </row>
    <row r="1981" spans="2:16" ht="43.2" x14ac:dyDescent="0.3">
      <c r="B1981" s="4" t="s">
        <v>19</v>
      </c>
      <c r="C1981" s="4" t="s">
        <v>2469</v>
      </c>
      <c r="D1981" s="4" t="s">
        <v>2472</v>
      </c>
      <c r="E1981" s="4" t="s">
        <v>2479</v>
      </c>
      <c r="F1981" s="4" t="s">
        <v>3592</v>
      </c>
      <c r="G1981" s="4" t="s">
        <v>3594</v>
      </c>
      <c r="H1981" s="5" t="s">
        <v>3595</v>
      </c>
      <c r="I1981" s="5" t="s">
        <v>2531</v>
      </c>
    </row>
    <row r="1982" spans="2:16" ht="43.2" x14ac:dyDescent="0.3">
      <c r="B1982" s="4" t="s">
        <v>19</v>
      </c>
      <c r="C1982" s="4" t="s">
        <v>2469</v>
      </c>
      <c r="D1982" s="4" t="s">
        <v>2472</v>
      </c>
      <c r="E1982" s="4" t="s">
        <v>2479</v>
      </c>
      <c r="F1982" s="4" t="s">
        <v>3592</v>
      </c>
      <c r="G1982" s="4" t="s">
        <v>3596</v>
      </c>
      <c r="H1982" s="5" t="s">
        <v>3597</v>
      </c>
      <c r="I1982" s="5" t="s">
        <v>2531</v>
      </c>
    </row>
    <row r="1983" spans="2:16" ht="43.2" x14ac:dyDescent="0.3">
      <c r="B1983" s="4" t="s">
        <v>19</v>
      </c>
      <c r="C1983" s="4" t="s">
        <v>2469</v>
      </c>
      <c r="D1983" s="4" t="s">
        <v>2472</v>
      </c>
      <c r="E1983" s="4" t="s">
        <v>2479</v>
      </c>
      <c r="F1983" s="4" t="s">
        <v>3592</v>
      </c>
      <c r="G1983" s="4" t="s">
        <v>3598</v>
      </c>
      <c r="H1983" s="5" t="s">
        <v>3599</v>
      </c>
      <c r="I1983" s="5" t="s">
        <v>2531</v>
      </c>
    </row>
    <row r="1984" spans="2:16" ht="43.2" x14ac:dyDescent="0.3">
      <c r="B1984" s="4" t="s">
        <v>19</v>
      </c>
      <c r="C1984" s="4" t="s">
        <v>2469</v>
      </c>
      <c r="D1984" s="4" t="s">
        <v>2472</v>
      </c>
      <c r="E1984" s="4" t="s">
        <v>2479</v>
      </c>
      <c r="F1984" s="4" t="s">
        <v>3592</v>
      </c>
      <c r="G1984" s="4" t="s">
        <v>3600</v>
      </c>
      <c r="H1984" s="5" t="s">
        <v>3601</v>
      </c>
      <c r="I1984" s="5" t="s">
        <v>2531</v>
      </c>
    </row>
    <row r="1985" spans="2:16" ht="43.2" x14ac:dyDescent="0.3">
      <c r="B1985" s="4" t="s">
        <v>19</v>
      </c>
      <c r="C1985" s="4" t="s">
        <v>2469</v>
      </c>
      <c r="D1985" s="4" t="s">
        <v>2472</v>
      </c>
      <c r="E1985" s="4" t="s">
        <v>2479</v>
      </c>
      <c r="F1985" s="4" t="s">
        <v>3592</v>
      </c>
      <c r="G1985" s="4" t="s">
        <v>3602</v>
      </c>
      <c r="H1985" s="5" t="s">
        <v>3603</v>
      </c>
      <c r="I1985" s="5" t="s">
        <v>2531</v>
      </c>
    </row>
    <row r="1986" spans="2:16" ht="43.2" x14ac:dyDescent="0.3">
      <c r="B1986" s="4" t="s">
        <v>19</v>
      </c>
      <c r="C1986" s="4" t="s">
        <v>2469</v>
      </c>
      <c r="D1986" s="4" t="s">
        <v>2472</v>
      </c>
      <c r="E1986" s="4" t="s">
        <v>2479</v>
      </c>
      <c r="F1986" s="4" t="s">
        <v>3592</v>
      </c>
      <c r="G1986" s="4" t="s">
        <v>3604</v>
      </c>
      <c r="H1986" s="5" t="s">
        <v>3605</v>
      </c>
      <c r="I1986" s="5" t="s">
        <v>2531</v>
      </c>
    </row>
    <row r="1987" spans="2:16" ht="43.2" x14ac:dyDescent="0.3">
      <c r="B1987" s="4" t="s">
        <v>19</v>
      </c>
      <c r="C1987" s="4" t="s">
        <v>2469</v>
      </c>
      <c r="D1987" s="4" t="s">
        <v>2472</v>
      </c>
      <c r="E1987" s="4" t="s">
        <v>2479</v>
      </c>
      <c r="F1987" s="4" t="s">
        <v>3592</v>
      </c>
      <c r="G1987" s="4" t="s">
        <v>3606</v>
      </c>
      <c r="H1987" s="5" t="s">
        <v>3607</v>
      </c>
      <c r="I1987" s="5" t="s">
        <v>2531</v>
      </c>
    </row>
    <row r="1988" spans="2:16" ht="43.2" x14ac:dyDescent="0.3">
      <c r="B1988" s="4" t="s">
        <v>19</v>
      </c>
      <c r="C1988" s="4" t="s">
        <v>2469</v>
      </c>
      <c r="D1988" s="4" t="s">
        <v>2472</v>
      </c>
      <c r="E1988" s="4" t="s">
        <v>2479</v>
      </c>
      <c r="F1988" s="4" t="s">
        <v>3592</v>
      </c>
      <c r="G1988" s="4" t="s">
        <v>3608</v>
      </c>
      <c r="H1988" s="5" t="s">
        <v>3609</v>
      </c>
      <c r="I1988" s="5" t="s">
        <v>2531</v>
      </c>
    </row>
    <row r="1989" spans="2:16" ht="43.2" x14ac:dyDescent="0.3">
      <c r="B1989" s="4" t="s">
        <v>19</v>
      </c>
      <c r="C1989" s="4" t="s">
        <v>2469</v>
      </c>
      <c r="D1989" s="4" t="s">
        <v>2472</v>
      </c>
      <c r="E1989" s="4" t="s">
        <v>2479</v>
      </c>
      <c r="F1989" s="4" t="s">
        <v>3592</v>
      </c>
      <c r="G1989" s="4" t="s">
        <v>3610</v>
      </c>
      <c r="H1989" s="5" t="s">
        <v>3611</v>
      </c>
      <c r="I1989" s="5" t="s">
        <v>2531</v>
      </c>
    </row>
    <row r="1990" spans="2:16" ht="43.2" x14ac:dyDescent="0.3">
      <c r="B1990" s="4" t="s">
        <v>19</v>
      </c>
      <c r="C1990" s="4" t="s">
        <v>2469</v>
      </c>
      <c r="D1990" s="4" t="s">
        <v>2472</v>
      </c>
      <c r="E1990" s="4" t="s">
        <v>2479</v>
      </c>
      <c r="F1990" s="4" t="s">
        <v>3592</v>
      </c>
      <c r="G1990" s="4" t="s">
        <v>3612</v>
      </c>
      <c r="H1990" s="5" t="s">
        <v>3613</v>
      </c>
      <c r="I1990" s="5" t="s">
        <v>2531</v>
      </c>
    </row>
    <row r="1991" spans="2:16" x14ac:dyDescent="0.3">
      <c r="L1991" s="163" t="s">
        <v>0</v>
      </c>
      <c r="M1991" s="163"/>
      <c r="N1991" s="163"/>
      <c r="O1991" s="163" t="s">
        <v>1</v>
      </c>
      <c r="P1991" s="163"/>
    </row>
    <row r="1992" spans="2:16" ht="43.2" x14ac:dyDescent="0.3">
      <c r="B1992" s="2" t="s">
        <v>19</v>
      </c>
      <c r="C1992" s="2" t="s">
        <v>2469</v>
      </c>
      <c r="D1992" s="2" t="s">
        <v>2472</v>
      </c>
      <c r="E1992" s="2" t="s">
        <v>2479</v>
      </c>
      <c r="F1992" s="2" t="s">
        <v>3614</v>
      </c>
      <c r="H1992" s="3" t="s">
        <v>3615</v>
      </c>
      <c r="L1992" s="35" t="s">
        <v>12</v>
      </c>
      <c r="M1992" s="35" t="s">
        <v>13</v>
      </c>
      <c r="N1992" s="35" t="s">
        <v>14</v>
      </c>
      <c r="O1992" s="35" t="s">
        <v>32311</v>
      </c>
      <c r="P1992" s="35" t="s">
        <v>31195</v>
      </c>
    </row>
    <row r="1993" spans="2:16" ht="43.2" x14ac:dyDescent="0.3">
      <c r="B1993" s="4" t="s">
        <v>19</v>
      </c>
      <c r="C1993" s="4" t="s">
        <v>2469</v>
      </c>
      <c r="D1993" s="4" t="s">
        <v>2472</v>
      </c>
      <c r="E1993" s="4" t="s">
        <v>2479</v>
      </c>
      <c r="F1993" s="4" t="s">
        <v>3614</v>
      </c>
      <c r="G1993" s="4" t="s">
        <v>3616</v>
      </c>
      <c r="H1993" s="5" t="s">
        <v>3617</v>
      </c>
      <c r="I1993" s="5" t="s">
        <v>2531</v>
      </c>
    </row>
    <row r="1994" spans="2:16" ht="43.2" x14ac:dyDescent="0.3">
      <c r="B1994" s="4" t="s">
        <v>19</v>
      </c>
      <c r="C1994" s="4" t="s">
        <v>2469</v>
      </c>
      <c r="D1994" s="4" t="s">
        <v>2472</v>
      </c>
      <c r="E1994" s="4" t="s">
        <v>2479</v>
      </c>
      <c r="F1994" s="4" t="s">
        <v>3614</v>
      </c>
      <c r="G1994" s="4" t="s">
        <v>3618</v>
      </c>
      <c r="H1994" s="5" t="s">
        <v>3619</v>
      </c>
      <c r="I1994" s="5" t="s">
        <v>2531</v>
      </c>
    </row>
    <row r="1995" spans="2:16" x14ac:dyDescent="0.3">
      <c r="L1995" s="163" t="s">
        <v>0</v>
      </c>
      <c r="M1995" s="163"/>
      <c r="N1995" s="163"/>
      <c r="O1995" s="163" t="s">
        <v>1</v>
      </c>
      <c r="P1995" s="163"/>
    </row>
    <row r="1996" spans="2:16" ht="43.2" x14ac:dyDescent="0.3">
      <c r="B1996" s="2" t="s">
        <v>19</v>
      </c>
      <c r="C1996" s="2" t="s">
        <v>2469</v>
      </c>
      <c r="D1996" s="2" t="s">
        <v>2472</v>
      </c>
      <c r="E1996" s="2" t="s">
        <v>2479</v>
      </c>
      <c r="F1996" s="2" t="s">
        <v>3620</v>
      </c>
      <c r="H1996" s="3" t="s">
        <v>3621</v>
      </c>
      <c r="L1996" s="35" t="s">
        <v>12</v>
      </c>
      <c r="M1996" s="35" t="s">
        <v>13</v>
      </c>
      <c r="N1996" s="35" t="s">
        <v>14</v>
      </c>
      <c r="O1996" s="35" t="s">
        <v>32311</v>
      </c>
      <c r="P1996" s="35" t="s">
        <v>31195</v>
      </c>
    </row>
    <row r="1997" spans="2:16" ht="28.8" x14ac:dyDescent="0.3">
      <c r="B1997" s="4" t="s">
        <v>19</v>
      </c>
      <c r="C1997" s="4" t="s">
        <v>2469</v>
      </c>
      <c r="D1997" s="4" t="s">
        <v>2472</v>
      </c>
      <c r="E1997" s="4" t="s">
        <v>2479</v>
      </c>
      <c r="F1997" s="4" t="s">
        <v>3620</v>
      </c>
      <c r="G1997" s="4" t="s">
        <v>3622</v>
      </c>
      <c r="H1997" s="5" t="s">
        <v>3623</v>
      </c>
      <c r="I1997" s="5" t="s">
        <v>3624</v>
      </c>
    </row>
    <row r="1998" spans="2:16" ht="28.8" x14ac:dyDescent="0.3">
      <c r="B1998" s="4" t="s">
        <v>19</v>
      </c>
      <c r="C1998" s="4" t="s">
        <v>2469</v>
      </c>
      <c r="D1998" s="4" t="s">
        <v>2472</v>
      </c>
      <c r="E1998" s="4" t="s">
        <v>2479</v>
      </c>
      <c r="F1998" s="4" t="s">
        <v>3620</v>
      </c>
      <c r="G1998" s="4" t="s">
        <v>3625</v>
      </c>
      <c r="H1998" s="5" t="s">
        <v>3626</v>
      </c>
      <c r="I1998" s="5" t="s">
        <v>3624</v>
      </c>
    </row>
    <row r="1999" spans="2:16" x14ac:dyDescent="0.3">
      <c r="L1999" s="163" t="s">
        <v>0</v>
      </c>
      <c r="M1999" s="163"/>
      <c r="N1999" s="163"/>
      <c r="O1999" s="163" t="s">
        <v>1</v>
      </c>
      <c r="P1999" s="163"/>
    </row>
    <row r="2000" spans="2:16" ht="43.2" x14ac:dyDescent="0.3">
      <c r="B2000" s="2" t="s">
        <v>19</v>
      </c>
      <c r="C2000" s="2" t="s">
        <v>2469</v>
      </c>
      <c r="D2000" s="2" t="s">
        <v>2472</v>
      </c>
      <c r="E2000" s="2" t="s">
        <v>2479</v>
      </c>
      <c r="F2000" s="2" t="s">
        <v>3627</v>
      </c>
      <c r="H2000" s="3" t="s">
        <v>3628</v>
      </c>
      <c r="L2000" s="35" t="s">
        <v>12</v>
      </c>
      <c r="M2000" s="35" t="s">
        <v>13</v>
      </c>
      <c r="N2000" s="35" t="s">
        <v>14</v>
      </c>
      <c r="O2000" s="35" t="s">
        <v>32311</v>
      </c>
      <c r="P2000" s="35" t="s">
        <v>31195</v>
      </c>
    </row>
    <row r="2001" spans="1:26" ht="28.8" x14ac:dyDescent="0.3">
      <c r="B2001" s="4" t="s">
        <v>19</v>
      </c>
      <c r="C2001" s="4" t="s">
        <v>2469</v>
      </c>
      <c r="D2001" s="4" t="s">
        <v>2472</v>
      </c>
      <c r="E2001" s="4" t="s">
        <v>2479</v>
      </c>
      <c r="F2001" s="4" t="s">
        <v>3627</v>
      </c>
      <c r="G2001" s="4" t="s">
        <v>3629</v>
      </c>
      <c r="H2001" s="5" t="s">
        <v>3630</v>
      </c>
      <c r="I2001" s="5" t="s">
        <v>3624</v>
      </c>
    </row>
    <row r="2002" spans="1:26" ht="28.8" x14ac:dyDescent="0.3">
      <c r="B2002" s="4" t="s">
        <v>19</v>
      </c>
      <c r="C2002" s="4" t="s">
        <v>2469</v>
      </c>
      <c r="D2002" s="4" t="s">
        <v>2472</v>
      </c>
      <c r="E2002" s="4" t="s">
        <v>2479</v>
      </c>
      <c r="F2002" s="4" t="s">
        <v>3627</v>
      </c>
      <c r="G2002" s="4" t="s">
        <v>3631</v>
      </c>
      <c r="H2002" s="5" t="s">
        <v>3632</v>
      </c>
      <c r="I2002" s="5" t="s">
        <v>3624</v>
      </c>
    </row>
    <row r="2003" spans="1:26" x14ac:dyDescent="0.3">
      <c r="L2003" s="163" t="s">
        <v>0</v>
      </c>
      <c r="M2003" s="163"/>
      <c r="N2003" s="163"/>
      <c r="O2003" s="163" t="s">
        <v>1</v>
      </c>
      <c r="P2003" s="163"/>
      <c r="Q2003" s="172" t="s">
        <v>31310</v>
      </c>
      <c r="R2003" s="173"/>
      <c r="S2003" s="173"/>
      <c r="T2003" s="173"/>
      <c r="U2003" s="174"/>
      <c r="V2003" s="172" t="s">
        <v>31185</v>
      </c>
      <c r="W2003" s="173"/>
      <c r="X2003" s="173"/>
      <c r="Y2003" s="173"/>
      <c r="Z2003" s="174"/>
    </row>
    <row r="2004" spans="1:26" ht="43.2" x14ac:dyDescent="0.3">
      <c r="B2004" s="2" t="s">
        <v>19</v>
      </c>
      <c r="C2004" s="2" t="s">
        <v>2469</v>
      </c>
      <c r="D2004" s="2" t="s">
        <v>2472</v>
      </c>
      <c r="E2004" s="2" t="s">
        <v>2479</v>
      </c>
      <c r="F2004" s="2" t="s">
        <v>3633</v>
      </c>
      <c r="H2004" s="3" t="s">
        <v>3634</v>
      </c>
      <c r="L2004" s="35" t="s">
        <v>12</v>
      </c>
      <c r="M2004" s="35" t="s">
        <v>13</v>
      </c>
      <c r="N2004" s="35" t="s">
        <v>14</v>
      </c>
      <c r="O2004" s="102" t="s">
        <v>31196</v>
      </c>
      <c r="P2004" s="102" t="s">
        <v>32311</v>
      </c>
      <c r="Q2004" s="103" t="s">
        <v>32319</v>
      </c>
      <c r="R2004" s="103" t="s">
        <v>32320</v>
      </c>
      <c r="S2004" s="103" t="s">
        <v>17</v>
      </c>
      <c r="T2004" s="103" t="s">
        <v>18</v>
      </c>
      <c r="U2004" s="103" t="s">
        <v>31184</v>
      </c>
      <c r="V2004" s="103" t="s">
        <v>32319</v>
      </c>
      <c r="W2004" s="103" t="s">
        <v>32320</v>
      </c>
      <c r="X2004" s="103" t="s">
        <v>17</v>
      </c>
      <c r="Y2004" s="103" t="s">
        <v>18</v>
      </c>
      <c r="Z2004" s="103" t="s">
        <v>31184</v>
      </c>
    </row>
    <row r="2005" spans="1:26" ht="28.8" x14ac:dyDescent="0.3">
      <c r="A2005" t="s">
        <v>32385</v>
      </c>
      <c r="B2005" s="2" t="s">
        <v>19</v>
      </c>
      <c r="C2005" s="2" t="s">
        <v>2469</v>
      </c>
      <c r="D2005" s="2" t="s">
        <v>2472</v>
      </c>
      <c r="E2005" s="2" t="s">
        <v>2479</v>
      </c>
      <c r="F2005" s="2" t="s">
        <v>3633</v>
      </c>
      <c r="G2005" s="2" t="s">
        <v>3635</v>
      </c>
      <c r="H2005" s="3" t="s">
        <v>3636</v>
      </c>
      <c r="I2005" s="3" t="s">
        <v>2555</v>
      </c>
      <c r="K2005" s="26" t="s">
        <v>36</v>
      </c>
      <c r="O2005" s="7" t="s">
        <v>33408</v>
      </c>
      <c r="Q2005" s="2">
        <v>0</v>
      </c>
      <c r="R2005" s="2">
        <v>0.1</v>
      </c>
      <c r="S2005" s="2" t="s">
        <v>31313</v>
      </c>
      <c r="U2005" s="26">
        <v>3</v>
      </c>
    </row>
    <row r="2006" spans="1:26" ht="28.8" x14ac:dyDescent="0.3">
      <c r="A2006" t="s">
        <v>32385</v>
      </c>
      <c r="B2006" s="2" t="s">
        <v>19</v>
      </c>
      <c r="C2006" s="2" t="s">
        <v>2469</v>
      </c>
      <c r="D2006" s="2" t="s">
        <v>2472</v>
      </c>
      <c r="E2006" s="2" t="s">
        <v>2479</v>
      </c>
      <c r="F2006" s="2" t="s">
        <v>3633</v>
      </c>
      <c r="G2006" s="2" t="s">
        <v>3637</v>
      </c>
      <c r="H2006" s="3" t="s">
        <v>3638</v>
      </c>
      <c r="I2006" s="3" t="s">
        <v>2555</v>
      </c>
      <c r="K2006" s="26" t="s">
        <v>36</v>
      </c>
      <c r="O2006" s="7" t="s">
        <v>33408</v>
      </c>
      <c r="Q2006" s="2">
        <v>0.1</v>
      </c>
      <c r="R2006" s="2">
        <v>0.16</v>
      </c>
      <c r="S2006" s="2" t="s">
        <v>31313</v>
      </c>
      <c r="U2006" s="26">
        <v>3</v>
      </c>
    </row>
    <row r="2007" spans="1:26" ht="28.8" x14ac:dyDescent="0.3">
      <c r="A2007" t="s">
        <v>32385</v>
      </c>
      <c r="B2007" s="2" t="s">
        <v>19</v>
      </c>
      <c r="C2007" s="2" t="s">
        <v>2469</v>
      </c>
      <c r="D2007" s="2" t="s">
        <v>2472</v>
      </c>
      <c r="E2007" s="2" t="s">
        <v>2479</v>
      </c>
      <c r="F2007" s="2" t="s">
        <v>3633</v>
      </c>
      <c r="G2007" s="2" t="s">
        <v>3639</v>
      </c>
      <c r="H2007" s="3" t="s">
        <v>3640</v>
      </c>
      <c r="I2007" s="3" t="s">
        <v>2555</v>
      </c>
      <c r="K2007" s="26" t="s">
        <v>36</v>
      </c>
      <c r="O2007" s="7" t="s">
        <v>33410</v>
      </c>
      <c r="Q2007" s="2">
        <v>0.16</v>
      </c>
      <c r="R2007" s="2" t="s">
        <v>31202</v>
      </c>
      <c r="S2007" s="2" t="s">
        <v>31201</v>
      </c>
      <c r="U2007" s="26">
        <v>3</v>
      </c>
    </row>
    <row r="2008" spans="1:26" ht="28.8" x14ac:dyDescent="0.3">
      <c r="A2008" t="s">
        <v>32385</v>
      </c>
      <c r="B2008" s="2" t="s">
        <v>19</v>
      </c>
      <c r="C2008" s="2" t="s">
        <v>2469</v>
      </c>
      <c r="D2008" s="2" t="s">
        <v>2472</v>
      </c>
      <c r="E2008" s="2" t="s">
        <v>2479</v>
      </c>
      <c r="F2008" s="2" t="s">
        <v>3633</v>
      </c>
      <c r="G2008" s="2" t="s">
        <v>3641</v>
      </c>
      <c r="H2008" s="3" t="s">
        <v>3642</v>
      </c>
      <c r="I2008" s="3" t="s">
        <v>2555</v>
      </c>
      <c r="J2008" s="3">
        <v>1</v>
      </c>
      <c r="K2008" s="2" t="s">
        <v>36</v>
      </c>
      <c r="O2008" s="7" t="s">
        <v>33410</v>
      </c>
      <c r="V2008" s="26">
        <v>0</v>
      </c>
      <c r="W2008" s="26">
        <v>0.8</v>
      </c>
      <c r="X2008" s="26" t="s">
        <v>31210</v>
      </c>
      <c r="Z2008" s="26">
        <v>3</v>
      </c>
    </row>
    <row r="2009" spans="1:26" ht="28.8" x14ac:dyDescent="0.3">
      <c r="A2009" t="s">
        <v>32385</v>
      </c>
      <c r="B2009" s="2" t="s">
        <v>19</v>
      </c>
      <c r="C2009" s="2" t="s">
        <v>2469</v>
      </c>
      <c r="D2009" s="2" t="s">
        <v>2472</v>
      </c>
      <c r="E2009" s="2" t="s">
        <v>2479</v>
      </c>
      <c r="F2009" s="2" t="s">
        <v>3633</v>
      </c>
      <c r="G2009" s="2" t="s">
        <v>3643</v>
      </c>
      <c r="H2009" s="3" t="s">
        <v>3644</v>
      </c>
      <c r="I2009" s="3" t="s">
        <v>2555</v>
      </c>
      <c r="K2009" s="26" t="s">
        <v>36</v>
      </c>
      <c r="O2009" s="7" t="s">
        <v>33409</v>
      </c>
      <c r="V2009" s="26">
        <v>0.8</v>
      </c>
      <c r="W2009" s="26">
        <v>2</v>
      </c>
      <c r="X2009" s="26" t="s">
        <v>31210</v>
      </c>
      <c r="Z2009" s="26">
        <v>3</v>
      </c>
    </row>
    <row r="2010" spans="1:26" ht="28.8" x14ac:dyDescent="0.3">
      <c r="A2010" t="s">
        <v>32385</v>
      </c>
      <c r="B2010" s="2" t="s">
        <v>19</v>
      </c>
      <c r="C2010" s="2" t="s">
        <v>2469</v>
      </c>
      <c r="D2010" s="2" t="s">
        <v>2472</v>
      </c>
      <c r="E2010" s="2" t="s">
        <v>2479</v>
      </c>
      <c r="F2010" s="2" t="s">
        <v>3633</v>
      </c>
      <c r="G2010" s="2" t="s">
        <v>3645</v>
      </c>
      <c r="H2010" s="3" t="s">
        <v>3646</v>
      </c>
      <c r="I2010" s="3" t="s">
        <v>2555</v>
      </c>
      <c r="K2010" s="26" t="s">
        <v>36</v>
      </c>
      <c r="O2010" s="7" t="s">
        <v>33410</v>
      </c>
      <c r="V2010" s="26">
        <v>2</v>
      </c>
      <c r="W2010" s="26">
        <v>3</v>
      </c>
      <c r="X2010" s="26" t="s">
        <v>31210</v>
      </c>
      <c r="Z2010" s="26">
        <v>2</v>
      </c>
    </row>
    <row r="2011" spans="1:26" x14ac:dyDescent="0.3">
      <c r="L2011" s="163" t="s">
        <v>0</v>
      </c>
      <c r="M2011" s="163"/>
      <c r="N2011" s="163"/>
      <c r="O2011" s="163" t="s">
        <v>1</v>
      </c>
      <c r="P2011" s="163"/>
    </row>
    <row r="2012" spans="1:26" ht="43.2" x14ac:dyDescent="0.3">
      <c r="B2012" s="2" t="s">
        <v>19</v>
      </c>
      <c r="C2012" s="2" t="s">
        <v>2469</v>
      </c>
      <c r="D2012" s="2" t="s">
        <v>2472</v>
      </c>
      <c r="E2012" s="2" t="s">
        <v>2479</v>
      </c>
      <c r="F2012" s="2" t="s">
        <v>3647</v>
      </c>
      <c r="H2012" s="3" t="s">
        <v>3648</v>
      </c>
      <c r="L2012" s="35" t="s">
        <v>12</v>
      </c>
      <c r="M2012" s="35" t="s">
        <v>13</v>
      </c>
      <c r="N2012" s="35" t="s">
        <v>14</v>
      </c>
      <c r="O2012" s="35" t="s">
        <v>32311</v>
      </c>
      <c r="P2012" s="35" t="s">
        <v>31195</v>
      </c>
    </row>
    <row r="2013" spans="1:26" x14ac:dyDescent="0.3">
      <c r="B2013" s="4" t="s">
        <v>19</v>
      </c>
      <c r="C2013" s="4" t="s">
        <v>2469</v>
      </c>
      <c r="D2013" s="4" t="s">
        <v>2472</v>
      </c>
      <c r="E2013" s="4" t="s">
        <v>2479</v>
      </c>
      <c r="F2013" s="4" t="s">
        <v>3647</v>
      </c>
      <c r="G2013" s="4" t="s">
        <v>3649</v>
      </c>
      <c r="H2013" s="5" t="s">
        <v>3650</v>
      </c>
      <c r="I2013" s="5" t="s">
        <v>2568</v>
      </c>
      <c r="V2013" s="26">
        <v>0</v>
      </c>
      <c r="W2013" s="26">
        <v>0.8</v>
      </c>
      <c r="X2013" s="26" t="s">
        <v>31210</v>
      </c>
      <c r="Z2013" s="26">
        <v>3</v>
      </c>
    </row>
    <row r="2014" spans="1:26" x14ac:dyDescent="0.3">
      <c r="B2014" s="4" t="s">
        <v>19</v>
      </c>
      <c r="C2014" s="4" t="s">
        <v>2469</v>
      </c>
      <c r="D2014" s="4" t="s">
        <v>2472</v>
      </c>
      <c r="E2014" s="4" t="s">
        <v>2479</v>
      </c>
      <c r="F2014" s="4" t="s">
        <v>3647</v>
      </c>
      <c r="G2014" s="4" t="s">
        <v>3651</v>
      </c>
      <c r="H2014" s="5" t="s">
        <v>3652</v>
      </c>
      <c r="I2014" s="5" t="s">
        <v>2568</v>
      </c>
      <c r="V2014" s="26">
        <v>0.8</v>
      </c>
      <c r="W2014" s="26" t="s">
        <v>31202</v>
      </c>
      <c r="X2014" s="26" t="s">
        <v>31210</v>
      </c>
      <c r="Z2014" s="26">
        <v>3</v>
      </c>
    </row>
    <row r="2015" spans="1:26" x14ac:dyDescent="0.3">
      <c r="B2015" s="4" t="s">
        <v>19</v>
      </c>
      <c r="C2015" s="4" t="s">
        <v>2469</v>
      </c>
      <c r="D2015" s="4" t="s">
        <v>2472</v>
      </c>
      <c r="E2015" s="4" t="s">
        <v>2479</v>
      </c>
      <c r="F2015" s="4" t="s">
        <v>3647</v>
      </c>
      <c r="G2015" s="4" t="s">
        <v>3653</v>
      </c>
      <c r="H2015" s="5" t="s">
        <v>3654</v>
      </c>
      <c r="I2015" s="5" t="s">
        <v>2568</v>
      </c>
      <c r="V2015" s="26">
        <v>2</v>
      </c>
      <c r="W2015" s="26">
        <v>3</v>
      </c>
      <c r="X2015" s="26" t="s">
        <v>31210</v>
      </c>
      <c r="Z2015" s="26">
        <v>2</v>
      </c>
    </row>
    <row r="2016" spans="1:26" x14ac:dyDescent="0.3">
      <c r="B2016" s="4" t="s">
        <v>19</v>
      </c>
      <c r="C2016" s="4" t="s">
        <v>2469</v>
      </c>
      <c r="D2016" s="4" t="s">
        <v>2472</v>
      </c>
      <c r="E2016" s="4" t="s">
        <v>2479</v>
      </c>
      <c r="F2016" s="4" t="s">
        <v>3647</v>
      </c>
      <c r="G2016" s="4" t="s">
        <v>3655</v>
      </c>
      <c r="H2016" s="5" t="s">
        <v>3656</v>
      </c>
      <c r="I2016" s="5" t="s">
        <v>2568</v>
      </c>
    </row>
    <row r="2017" spans="1:27" x14ac:dyDescent="0.3">
      <c r="B2017" s="4" t="s">
        <v>19</v>
      </c>
      <c r="C2017" s="4" t="s">
        <v>2469</v>
      </c>
      <c r="D2017" s="4" t="s">
        <v>2472</v>
      </c>
      <c r="E2017" s="4" t="s">
        <v>2479</v>
      </c>
      <c r="F2017" s="4" t="s">
        <v>3647</v>
      </c>
      <c r="G2017" s="4" t="s">
        <v>3657</v>
      </c>
      <c r="H2017" s="5" t="s">
        <v>3658</v>
      </c>
      <c r="I2017" s="5" t="s">
        <v>2568</v>
      </c>
    </row>
    <row r="2018" spans="1:27" x14ac:dyDescent="0.3">
      <c r="B2018" s="4" t="s">
        <v>19</v>
      </c>
      <c r="C2018" s="4" t="s">
        <v>2469</v>
      </c>
      <c r="D2018" s="4" t="s">
        <v>2472</v>
      </c>
      <c r="E2018" s="4" t="s">
        <v>2479</v>
      </c>
      <c r="F2018" s="4" t="s">
        <v>3647</v>
      </c>
      <c r="G2018" s="4" t="s">
        <v>3659</v>
      </c>
      <c r="H2018" s="5" t="s">
        <v>3660</v>
      </c>
      <c r="I2018" s="5" t="s">
        <v>2568</v>
      </c>
    </row>
    <row r="2019" spans="1:27" ht="15" customHeight="1" x14ac:dyDescent="0.3">
      <c r="L2019" s="163" t="s">
        <v>0</v>
      </c>
      <c r="M2019" s="163"/>
      <c r="N2019" s="163"/>
      <c r="O2019" s="163" t="s">
        <v>1</v>
      </c>
      <c r="P2019" s="163"/>
      <c r="Q2019" s="163"/>
      <c r="R2019" s="165" t="s">
        <v>32348</v>
      </c>
      <c r="S2019" s="166"/>
      <c r="T2019" s="166"/>
      <c r="U2019" s="166"/>
      <c r="V2019" s="167"/>
      <c r="W2019" s="165" t="s">
        <v>32348</v>
      </c>
      <c r="X2019" s="166"/>
      <c r="Y2019" s="166"/>
      <c r="Z2019" s="166"/>
      <c r="AA2019" s="167"/>
    </row>
    <row r="2020" spans="1:27" ht="43.2" x14ac:dyDescent="0.3">
      <c r="B2020" s="2" t="s">
        <v>19</v>
      </c>
      <c r="C2020" s="2" t="s">
        <v>2469</v>
      </c>
      <c r="D2020" s="2" t="s">
        <v>2472</v>
      </c>
      <c r="E2020" s="2" t="s">
        <v>2479</v>
      </c>
      <c r="F2020" s="2" t="s">
        <v>3661</v>
      </c>
      <c r="H2020" s="3" t="s">
        <v>3662</v>
      </c>
      <c r="L2020" s="35" t="s">
        <v>12</v>
      </c>
      <c r="M2020" s="35" t="s">
        <v>13</v>
      </c>
      <c r="N2020" s="35" t="s">
        <v>14</v>
      </c>
      <c r="O2020" s="102" t="s">
        <v>33458</v>
      </c>
      <c r="P2020" s="102" t="s">
        <v>32311</v>
      </c>
      <c r="Q2020" s="104" t="s">
        <v>31195</v>
      </c>
      <c r="R2020" s="50" t="s">
        <v>32319</v>
      </c>
      <c r="S2020" s="51" t="s">
        <v>32320</v>
      </c>
      <c r="T2020" s="51" t="s">
        <v>17</v>
      </c>
      <c r="U2020" s="51" t="s">
        <v>18</v>
      </c>
      <c r="V2020" s="51" t="s">
        <v>31184</v>
      </c>
      <c r="W2020" s="50" t="s">
        <v>32319</v>
      </c>
      <c r="X2020" s="51" t="s">
        <v>32320</v>
      </c>
      <c r="Y2020" s="51" t="s">
        <v>17</v>
      </c>
      <c r="Z2020" s="51" t="s">
        <v>18</v>
      </c>
      <c r="AA2020" s="51" t="s">
        <v>31184</v>
      </c>
    </row>
    <row r="2021" spans="1:27" ht="28.8" x14ac:dyDescent="0.3">
      <c r="A2021" t="s">
        <v>32385</v>
      </c>
      <c r="B2021" s="2" t="s">
        <v>19</v>
      </c>
      <c r="C2021" s="2" t="s">
        <v>2469</v>
      </c>
      <c r="D2021" s="2" t="s">
        <v>2472</v>
      </c>
      <c r="E2021" s="2" t="s">
        <v>2479</v>
      </c>
      <c r="F2021" s="2" t="s">
        <v>3661</v>
      </c>
      <c r="G2021" s="2" t="s">
        <v>3663</v>
      </c>
      <c r="H2021" s="3" t="s">
        <v>3664</v>
      </c>
      <c r="I2021" s="3" t="s">
        <v>2621</v>
      </c>
      <c r="K2021" s="109" t="s">
        <v>36</v>
      </c>
      <c r="O2021" s="7" t="s">
        <v>33414</v>
      </c>
      <c r="P2021" s="7" t="s">
        <v>33412</v>
      </c>
      <c r="Q2021" s="2" t="s">
        <v>33459</v>
      </c>
      <c r="R2021" s="2">
        <v>0</v>
      </c>
      <c r="S2021" s="2">
        <v>50</v>
      </c>
      <c r="T2021" s="2" t="s">
        <v>31937</v>
      </c>
      <c r="V2021" s="26">
        <v>3</v>
      </c>
      <c r="W2021" s="26">
        <v>0</v>
      </c>
      <c r="X2021" s="26">
        <v>10</v>
      </c>
      <c r="Y2021" s="26" t="s">
        <v>31210</v>
      </c>
      <c r="AA2021" s="26">
        <v>3</v>
      </c>
    </row>
    <row r="2022" spans="1:27" ht="28.8" x14ac:dyDescent="0.3">
      <c r="A2022" t="s">
        <v>32385</v>
      </c>
      <c r="B2022" s="2" t="s">
        <v>19</v>
      </c>
      <c r="C2022" s="2" t="s">
        <v>2469</v>
      </c>
      <c r="D2022" s="2" t="s">
        <v>2472</v>
      </c>
      <c r="E2022" s="2" t="s">
        <v>2479</v>
      </c>
      <c r="F2022" s="2" t="s">
        <v>3661</v>
      </c>
      <c r="G2022" s="2" t="s">
        <v>3665</v>
      </c>
      <c r="H2022" s="3" t="s">
        <v>3666</v>
      </c>
      <c r="I2022" s="3" t="s">
        <v>2621</v>
      </c>
      <c r="K2022" s="109" t="s">
        <v>36</v>
      </c>
      <c r="O2022" s="7" t="s">
        <v>33414</v>
      </c>
      <c r="P2022" s="7" t="s">
        <v>33412</v>
      </c>
      <c r="Q2022" s="2" t="s">
        <v>33459</v>
      </c>
      <c r="R2022" s="2">
        <v>0</v>
      </c>
      <c r="S2022" s="2">
        <v>50</v>
      </c>
      <c r="T2022" s="2" t="s">
        <v>31937</v>
      </c>
      <c r="V2022" s="26">
        <v>3</v>
      </c>
      <c r="W2022" s="26">
        <v>10</v>
      </c>
      <c r="X2022" s="26" t="s">
        <v>31202</v>
      </c>
      <c r="Y2022" s="26" t="s">
        <v>31210</v>
      </c>
      <c r="AA2022" s="26">
        <v>3</v>
      </c>
    </row>
    <row r="2023" spans="1:27" ht="28.8" x14ac:dyDescent="0.3">
      <c r="A2023" t="s">
        <v>32385</v>
      </c>
      <c r="B2023" s="2" t="s">
        <v>19</v>
      </c>
      <c r="C2023" s="2" t="s">
        <v>2469</v>
      </c>
      <c r="D2023" s="2" t="s">
        <v>2472</v>
      </c>
      <c r="E2023" s="2" t="s">
        <v>2479</v>
      </c>
      <c r="F2023" s="2" t="s">
        <v>3661</v>
      </c>
      <c r="G2023" s="2" t="s">
        <v>3667</v>
      </c>
      <c r="H2023" s="3" t="s">
        <v>3668</v>
      </c>
      <c r="I2023" s="3" t="s">
        <v>2621</v>
      </c>
      <c r="K2023" s="109" t="s">
        <v>36</v>
      </c>
      <c r="O2023" s="7" t="s">
        <v>33414</v>
      </c>
      <c r="P2023" s="7" t="s">
        <v>33412</v>
      </c>
      <c r="Q2023" s="2" t="s">
        <v>33459</v>
      </c>
      <c r="R2023" s="2">
        <v>50</v>
      </c>
      <c r="S2023" s="2">
        <v>70</v>
      </c>
      <c r="T2023" s="2" t="s">
        <v>31937</v>
      </c>
      <c r="V2023" s="26">
        <v>3</v>
      </c>
      <c r="W2023" s="26">
        <v>0</v>
      </c>
      <c r="X2023" s="26">
        <v>10</v>
      </c>
      <c r="Y2023" s="26" t="s">
        <v>31210</v>
      </c>
      <c r="AA2023" s="26">
        <v>3</v>
      </c>
    </row>
    <row r="2024" spans="1:27" ht="28.8" x14ac:dyDescent="0.3">
      <c r="A2024" t="s">
        <v>32385</v>
      </c>
      <c r="B2024" s="2" t="s">
        <v>19</v>
      </c>
      <c r="C2024" s="2" t="s">
        <v>2469</v>
      </c>
      <c r="D2024" s="2" t="s">
        <v>2472</v>
      </c>
      <c r="E2024" s="2" t="s">
        <v>2479</v>
      </c>
      <c r="F2024" s="2" t="s">
        <v>3661</v>
      </c>
      <c r="G2024" s="2" t="s">
        <v>3669</v>
      </c>
      <c r="H2024" s="3" t="s">
        <v>3670</v>
      </c>
      <c r="I2024" s="3" t="s">
        <v>2621</v>
      </c>
      <c r="J2024" s="3">
        <v>1</v>
      </c>
      <c r="K2024" s="109" t="s">
        <v>36</v>
      </c>
      <c r="O2024" s="7" t="s">
        <v>33414</v>
      </c>
      <c r="P2024" s="7" t="s">
        <v>33412</v>
      </c>
      <c r="Q2024" s="2" t="s">
        <v>33459</v>
      </c>
      <c r="R2024" s="2">
        <v>50</v>
      </c>
      <c r="S2024" s="2">
        <v>70</v>
      </c>
      <c r="T2024" s="2" t="s">
        <v>31937</v>
      </c>
      <c r="V2024" s="26">
        <v>3</v>
      </c>
      <c r="W2024" s="26">
        <v>10</v>
      </c>
      <c r="X2024" s="26" t="s">
        <v>31202</v>
      </c>
      <c r="Y2024" s="26" t="s">
        <v>31210</v>
      </c>
      <c r="AA2024" s="26">
        <v>3</v>
      </c>
    </row>
    <row r="2025" spans="1:27" ht="28.8" x14ac:dyDescent="0.3">
      <c r="A2025" t="s">
        <v>32385</v>
      </c>
      <c r="B2025" s="2" t="s">
        <v>19</v>
      </c>
      <c r="C2025" s="2" t="s">
        <v>2469</v>
      </c>
      <c r="D2025" s="2" t="s">
        <v>2472</v>
      </c>
      <c r="E2025" s="2" t="s">
        <v>2479</v>
      </c>
      <c r="F2025" s="2" t="s">
        <v>3661</v>
      </c>
      <c r="G2025" s="2" t="s">
        <v>3671</v>
      </c>
      <c r="H2025" s="3" t="s">
        <v>3672</v>
      </c>
      <c r="I2025" s="3" t="s">
        <v>2621</v>
      </c>
      <c r="K2025" s="109" t="s">
        <v>36</v>
      </c>
      <c r="O2025" s="7" t="s">
        <v>33414</v>
      </c>
      <c r="P2025" s="7" t="s">
        <v>33412</v>
      </c>
      <c r="Q2025" s="2" t="s">
        <v>33459</v>
      </c>
      <c r="R2025" s="2">
        <v>70</v>
      </c>
      <c r="S2025" s="2" t="s">
        <v>31202</v>
      </c>
      <c r="T2025" s="2" t="s">
        <v>31937</v>
      </c>
      <c r="V2025" s="26">
        <v>3</v>
      </c>
      <c r="W2025" s="26">
        <v>0</v>
      </c>
      <c r="X2025" s="26">
        <v>10</v>
      </c>
      <c r="Y2025" s="26" t="s">
        <v>31210</v>
      </c>
      <c r="AA2025" s="26">
        <v>3</v>
      </c>
    </row>
    <row r="2026" spans="1:27" ht="28.8" x14ac:dyDescent="0.3">
      <c r="A2026" t="s">
        <v>32385</v>
      </c>
      <c r="B2026" s="2" t="s">
        <v>19</v>
      </c>
      <c r="C2026" s="2" t="s">
        <v>2469</v>
      </c>
      <c r="D2026" s="2" t="s">
        <v>2472</v>
      </c>
      <c r="E2026" s="2" t="s">
        <v>2479</v>
      </c>
      <c r="F2026" s="2" t="s">
        <v>3661</v>
      </c>
      <c r="G2026" s="2" t="s">
        <v>3673</v>
      </c>
      <c r="H2026" s="3" t="s">
        <v>3674</v>
      </c>
      <c r="I2026" s="3" t="s">
        <v>2621</v>
      </c>
      <c r="K2026" s="109" t="s">
        <v>36</v>
      </c>
      <c r="O2026" s="7" t="s">
        <v>33414</v>
      </c>
      <c r="P2026" s="7" t="s">
        <v>33412</v>
      </c>
      <c r="Q2026" s="2" t="s">
        <v>33459</v>
      </c>
      <c r="R2026" s="2">
        <v>70</v>
      </c>
      <c r="S2026" s="2" t="s">
        <v>31202</v>
      </c>
      <c r="T2026" s="2" t="s">
        <v>31937</v>
      </c>
      <c r="V2026" s="26">
        <v>3</v>
      </c>
      <c r="W2026" s="26">
        <v>10</v>
      </c>
      <c r="X2026" s="26" t="s">
        <v>31202</v>
      </c>
      <c r="Y2026" s="26" t="s">
        <v>31210</v>
      </c>
      <c r="AA2026" s="26">
        <v>3</v>
      </c>
    </row>
    <row r="2027" spans="1:27" x14ac:dyDescent="0.3">
      <c r="L2027" s="163" t="s">
        <v>0</v>
      </c>
      <c r="M2027" s="163"/>
      <c r="N2027" s="163"/>
      <c r="O2027" s="163" t="s">
        <v>1</v>
      </c>
      <c r="P2027" s="163"/>
    </row>
    <row r="2028" spans="1:27" ht="43.2" x14ac:dyDescent="0.3">
      <c r="B2028" s="2" t="s">
        <v>19</v>
      </c>
      <c r="C2028" s="2" t="s">
        <v>2469</v>
      </c>
      <c r="D2028" s="2" t="s">
        <v>2472</v>
      </c>
      <c r="E2028" s="2" t="s">
        <v>2479</v>
      </c>
      <c r="F2028" s="2" t="s">
        <v>3675</v>
      </c>
      <c r="H2028" s="3" t="s">
        <v>3676</v>
      </c>
      <c r="L2028" s="35" t="s">
        <v>12</v>
      </c>
      <c r="M2028" s="35" t="s">
        <v>13</v>
      </c>
      <c r="N2028" s="35" t="s">
        <v>14</v>
      </c>
      <c r="O2028" s="35" t="s">
        <v>32311</v>
      </c>
      <c r="P2028" s="35" t="s">
        <v>31195</v>
      </c>
    </row>
    <row r="2029" spans="1:27" ht="43.2" x14ac:dyDescent="0.3">
      <c r="B2029" s="4" t="s">
        <v>19</v>
      </c>
      <c r="C2029" s="4" t="s">
        <v>2469</v>
      </c>
      <c r="D2029" s="4" t="s">
        <v>2472</v>
      </c>
      <c r="E2029" s="4" t="s">
        <v>2479</v>
      </c>
      <c r="F2029" s="4" t="s">
        <v>3675</v>
      </c>
      <c r="G2029" s="4" t="s">
        <v>3677</v>
      </c>
      <c r="H2029" s="5" t="s">
        <v>3678</v>
      </c>
      <c r="I2029" s="5" t="s">
        <v>3679</v>
      </c>
    </row>
    <row r="2030" spans="1:27" x14ac:dyDescent="0.3">
      <c r="L2030" s="163" t="s">
        <v>0</v>
      </c>
      <c r="M2030" s="163"/>
      <c r="N2030" s="163"/>
      <c r="O2030" s="163" t="s">
        <v>1</v>
      </c>
      <c r="P2030" s="163"/>
    </row>
    <row r="2031" spans="1:27" ht="43.2" x14ac:dyDescent="0.3">
      <c r="B2031" s="2" t="s">
        <v>19</v>
      </c>
      <c r="C2031" s="2" t="s">
        <v>2469</v>
      </c>
      <c r="D2031" s="2" t="s">
        <v>2472</v>
      </c>
      <c r="E2031" s="2" t="s">
        <v>2479</v>
      </c>
      <c r="F2031" s="2" t="s">
        <v>3680</v>
      </c>
      <c r="H2031" s="3" t="s">
        <v>3681</v>
      </c>
      <c r="L2031" s="35" t="s">
        <v>12</v>
      </c>
      <c r="M2031" s="35" t="s">
        <v>13</v>
      </c>
      <c r="N2031" s="35" t="s">
        <v>14</v>
      </c>
      <c r="O2031" s="35" t="s">
        <v>32311</v>
      </c>
      <c r="P2031" s="35" t="s">
        <v>31195</v>
      </c>
    </row>
    <row r="2032" spans="1:27" x14ac:dyDescent="0.3">
      <c r="B2032" s="4" t="s">
        <v>19</v>
      </c>
      <c r="C2032" s="4" t="s">
        <v>2469</v>
      </c>
      <c r="D2032" s="4" t="s">
        <v>2472</v>
      </c>
      <c r="E2032" s="4" t="s">
        <v>2479</v>
      </c>
      <c r="F2032" s="4" t="s">
        <v>3680</v>
      </c>
      <c r="G2032" s="4" t="s">
        <v>3682</v>
      </c>
      <c r="H2032" s="5" t="s">
        <v>3683</v>
      </c>
      <c r="I2032" s="5" t="s">
        <v>2478</v>
      </c>
    </row>
    <row r="2033" spans="2:16" x14ac:dyDescent="0.3">
      <c r="B2033" s="4" t="s">
        <v>19</v>
      </c>
      <c r="C2033" s="4" t="s">
        <v>2469</v>
      </c>
      <c r="D2033" s="4" t="s">
        <v>2472</v>
      </c>
      <c r="E2033" s="4" t="s">
        <v>2479</v>
      </c>
      <c r="F2033" s="4" t="s">
        <v>3680</v>
      </c>
      <c r="G2033" s="4" t="s">
        <v>3684</v>
      </c>
      <c r="H2033" s="5" t="s">
        <v>3685</v>
      </c>
      <c r="I2033" s="5" t="s">
        <v>2478</v>
      </c>
    </row>
    <row r="2034" spans="2:16" x14ac:dyDescent="0.3">
      <c r="L2034" s="163" t="s">
        <v>0</v>
      </c>
      <c r="M2034" s="163"/>
      <c r="N2034" s="163"/>
      <c r="O2034" s="163" t="s">
        <v>1</v>
      </c>
      <c r="P2034" s="163"/>
    </row>
    <row r="2035" spans="2:16" ht="43.2" x14ac:dyDescent="0.3">
      <c r="B2035" s="2" t="s">
        <v>19</v>
      </c>
      <c r="C2035" s="2" t="s">
        <v>2469</v>
      </c>
      <c r="D2035" s="2" t="s">
        <v>2472</v>
      </c>
      <c r="E2035" s="2" t="s">
        <v>2479</v>
      </c>
      <c r="F2035" s="2" t="s">
        <v>3686</v>
      </c>
      <c r="H2035" s="3" t="s">
        <v>3687</v>
      </c>
      <c r="L2035" s="35" t="s">
        <v>12</v>
      </c>
      <c r="M2035" s="35" t="s">
        <v>13</v>
      </c>
      <c r="N2035" s="35" t="s">
        <v>14</v>
      </c>
      <c r="O2035" s="35" t="s">
        <v>32311</v>
      </c>
      <c r="P2035" s="35" t="s">
        <v>31195</v>
      </c>
    </row>
    <row r="2036" spans="2:16" ht="43.2" x14ac:dyDescent="0.3">
      <c r="B2036" s="4" t="s">
        <v>19</v>
      </c>
      <c r="C2036" s="4" t="s">
        <v>2469</v>
      </c>
      <c r="D2036" s="4" t="s">
        <v>2472</v>
      </c>
      <c r="E2036" s="4" t="s">
        <v>2479</v>
      </c>
      <c r="F2036" s="4" t="s">
        <v>3686</v>
      </c>
      <c r="G2036" s="4" t="s">
        <v>3688</v>
      </c>
      <c r="H2036" s="5" t="s">
        <v>3689</v>
      </c>
      <c r="I2036" s="5" t="s">
        <v>3690</v>
      </c>
    </row>
    <row r="2037" spans="2:16" x14ac:dyDescent="0.3">
      <c r="L2037" s="163" t="s">
        <v>0</v>
      </c>
      <c r="M2037" s="163"/>
      <c r="N2037" s="163"/>
      <c r="O2037" s="163" t="s">
        <v>1</v>
      </c>
      <c r="P2037" s="163"/>
    </row>
    <row r="2038" spans="2:16" ht="43.2" x14ac:dyDescent="0.3">
      <c r="B2038" s="2" t="s">
        <v>19</v>
      </c>
      <c r="C2038" s="2" t="s">
        <v>2469</v>
      </c>
      <c r="D2038" s="2" t="s">
        <v>2472</v>
      </c>
      <c r="E2038" s="2" t="s">
        <v>2479</v>
      </c>
      <c r="F2038" s="2" t="s">
        <v>3691</v>
      </c>
      <c r="H2038" s="3" t="s">
        <v>3692</v>
      </c>
      <c r="L2038" s="35" t="s">
        <v>12</v>
      </c>
      <c r="M2038" s="35" t="s">
        <v>13</v>
      </c>
      <c r="N2038" s="35" t="s">
        <v>14</v>
      </c>
      <c r="O2038" s="35" t="s">
        <v>32311</v>
      </c>
      <c r="P2038" s="35" t="s">
        <v>31195</v>
      </c>
    </row>
    <row r="2039" spans="2:16" ht="28.8" x14ac:dyDescent="0.3">
      <c r="B2039" s="4" t="s">
        <v>19</v>
      </c>
      <c r="C2039" s="4" t="s">
        <v>2469</v>
      </c>
      <c r="D2039" s="4" t="s">
        <v>2472</v>
      </c>
      <c r="E2039" s="4" t="s">
        <v>2479</v>
      </c>
      <c r="F2039" s="4" t="s">
        <v>3691</v>
      </c>
      <c r="G2039" s="4" t="s">
        <v>3693</v>
      </c>
      <c r="H2039" s="5" t="s">
        <v>3694</v>
      </c>
      <c r="I2039" s="5" t="s">
        <v>3414</v>
      </c>
    </row>
    <row r="2040" spans="2:16" ht="28.8" x14ac:dyDescent="0.3">
      <c r="B2040" s="4" t="s">
        <v>19</v>
      </c>
      <c r="C2040" s="4" t="s">
        <v>2469</v>
      </c>
      <c r="D2040" s="4" t="s">
        <v>2472</v>
      </c>
      <c r="E2040" s="4" t="s">
        <v>2479</v>
      </c>
      <c r="F2040" s="4" t="s">
        <v>3691</v>
      </c>
      <c r="G2040" s="4" t="s">
        <v>3695</v>
      </c>
      <c r="H2040" s="5" t="s">
        <v>3696</v>
      </c>
      <c r="I2040" s="5" t="s">
        <v>3414</v>
      </c>
    </row>
    <row r="2041" spans="2:16" ht="28.8" x14ac:dyDescent="0.3">
      <c r="B2041" s="4" t="s">
        <v>19</v>
      </c>
      <c r="C2041" s="4" t="s">
        <v>2469</v>
      </c>
      <c r="D2041" s="4" t="s">
        <v>2472</v>
      </c>
      <c r="E2041" s="4" t="s">
        <v>2479</v>
      </c>
      <c r="F2041" s="4" t="s">
        <v>3691</v>
      </c>
      <c r="G2041" s="4" t="s">
        <v>3697</v>
      </c>
      <c r="H2041" s="5" t="s">
        <v>3698</v>
      </c>
      <c r="I2041" s="5" t="s">
        <v>3414</v>
      </c>
    </row>
    <row r="2042" spans="2:16" ht="28.8" x14ac:dyDescent="0.3">
      <c r="B2042" s="4" t="s">
        <v>19</v>
      </c>
      <c r="C2042" s="4" t="s">
        <v>2469</v>
      </c>
      <c r="D2042" s="4" t="s">
        <v>2472</v>
      </c>
      <c r="E2042" s="4" t="s">
        <v>2479</v>
      </c>
      <c r="F2042" s="4" t="s">
        <v>3691</v>
      </c>
      <c r="G2042" s="4" t="s">
        <v>3699</v>
      </c>
      <c r="H2042" s="5" t="s">
        <v>3700</v>
      </c>
      <c r="I2042" s="5" t="s">
        <v>3414</v>
      </c>
    </row>
    <row r="2043" spans="2:16" ht="28.8" x14ac:dyDescent="0.3">
      <c r="B2043" s="4" t="s">
        <v>19</v>
      </c>
      <c r="C2043" s="4" t="s">
        <v>2469</v>
      </c>
      <c r="D2043" s="4" t="s">
        <v>2472</v>
      </c>
      <c r="E2043" s="4" t="s">
        <v>2479</v>
      </c>
      <c r="F2043" s="4" t="s">
        <v>3691</v>
      </c>
      <c r="G2043" s="4" t="s">
        <v>3701</v>
      </c>
      <c r="H2043" s="5" t="s">
        <v>3702</v>
      </c>
      <c r="I2043" s="5" t="s">
        <v>3414</v>
      </c>
    </row>
    <row r="2044" spans="2:16" ht="28.8" x14ac:dyDescent="0.3">
      <c r="B2044" s="4" t="s">
        <v>19</v>
      </c>
      <c r="C2044" s="4" t="s">
        <v>2469</v>
      </c>
      <c r="D2044" s="4" t="s">
        <v>2472</v>
      </c>
      <c r="E2044" s="4" t="s">
        <v>2479</v>
      </c>
      <c r="F2044" s="4" t="s">
        <v>3691</v>
      </c>
      <c r="G2044" s="4" t="s">
        <v>3703</v>
      </c>
      <c r="H2044" s="5" t="s">
        <v>3704</v>
      </c>
      <c r="I2044" s="5" t="s">
        <v>3414</v>
      </c>
    </row>
    <row r="2045" spans="2:16" ht="28.8" x14ac:dyDescent="0.3">
      <c r="B2045" s="4" t="s">
        <v>19</v>
      </c>
      <c r="C2045" s="4" t="s">
        <v>2469</v>
      </c>
      <c r="D2045" s="4" t="s">
        <v>2472</v>
      </c>
      <c r="E2045" s="4" t="s">
        <v>2479</v>
      </c>
      <c r="F2045" s="4" t="s">
        <v>3691</v>
      </c>
      <c r="G2045" s="4" t="s">
        <v>3705</v>
      </c>
      <c r="H2045" s="5" t="s">
        <v>3706</v>
      </c>
      <c r="I2045" s="5" t="s">
        <v>3414</v>
      </c>
    </row>
    <row r="2046" spans="2:16" ht="28.8" x14ac:dyDescent="0.3">
      <c r="B2046" s="4" t="s">
        <v>19</v>
      </c>
      <c r="C2046" s="4" t="s">
        <v>2469</v>
      </c>
      <c r="D2046" s="4" t="s">
        <v>2472</v>
      </c>
      <c r="E2046" s="4" t="s">
        <v>2479</v>
      </c>
      <c r="F2046" s="4" t="s">
        <v>3691</v>
      </c>
      <c r="G2046" s="4" t="s">
        <v>3707</v>
      </c>
      <c r="H2046" s="5" t="s">
        <v>3708</v>
      </c>
      <c r="I2046" s="5" t="s">
        <v>3414</v>
      </c>
    </row>
    <row r="2047" spans="2:16" x14ac:dyDescent="0.3">
      <c r="L2047" s="163" t="s">
        <v>0</v>
      </c>
      <c r="M2047" s="163"/>
      <c r="N2047" s="163"/>
      <c r="O2047" s="163" t="s">
        <v>1</v>
      </c>
      <c r="P2047" s="163"/>
    </row>
    <row r="2048" spans="2:16" ht="43.2" x14ac:dyDescent="0.3">
      <c r="B2048" s="2" t="s">
        <v>19</v>
      </c>
      <c r="C2048" s="2" t="s">
        <v>2469</v>
      </c>
      <c r="D2048" s="2" t="s">
        <v>2472</v>
      </c>
      <c r="E2048" s="2" t="s">
        <v>2479</v>
      </c>
      <c r="F2048" s="2" t="s">
        <v>3709</v>
      </c>
      <c r="H2048" s="3" t="s">
        <v>3710</v>
      </c>
      <c r="L2048" s="35" t="s">
        <v>12</v>
      </c>
      <c r="M2048" s="35" t="s">
        <v>13</v>
      </c>
      <c r="N2048" s="35" t="s">
        <v>14</v>
      </c>
      <c r="O2048" s="35" t="s">
        <v>32311</v>
      </c>
      <c r="P2048" s="35" t="s">
        <v>31195</v>
      </c>
    </row>
    <row r="2049" spans="2:16" ht="28.8" x14ac:dyDescent="0.3">
      <c r="B2049" s="4" t="s">
        <v>19</v>
      </c>
      <c r="C2049" s="4" t="s">
        <v>2469</v>
      </c>
      <c r="D2049" s="4" t="s">
        <v>2472</v>
      </c>
      <c r="E2049" s="4" t="s">
        <v>2479</v>
      </c>
      <c r="F2049" s="4" t="s">
        <v>3709</v>
      </c>
      <c r="G2049" s="4" t="s">
        <v>3711</v>
      </c>
      <c r="H2049" s="5" t="s">
        <v>3712</v>
      </c>
      <c r="I2049" s="5" t="s">
        <v>3414</v>
      </c>
    </row>
    <row r="2050" spans="2:16" ht="28.8" x14ac:dyDescent="0.3">
      <c r="B2050" s="4" t="s">
        <v>19</v>
      </c>
      <c r="C2050" s="4" t="s">
        <v>2469</v>
      </c>
      <c r="D2050" s="4" t="s">
        <v>2472</v>
      </c>
      <c r="E2050" s="4" t="s">
        <v>2479</v>
      </c>
      <c r="F2050" s="4" t="s">
        <v>3709</v>
      </c>
      <c r="G2050" s="4" t="s">
        <v>3713</v>
      </c>
      <c r="H2050" s="5" t="s">
        <v>3714</v>
      </c>
      <c r="I2050" s="5" t="s">
        <v>3414</v>
      </c>
    </row>
    <row r="2051" spans="2:16" ht="28.8" x14ac:dyDescent="0.3">
      <c r="B2051" s="4" t="s">
        <v>19</v>
      </c>
      <c r="C2051" s="4" t="s">
        <v>2469</v>
      </c>
      <c r="D2051" s="4" t="s">
        <v>2472</v>
      </c>
      <c r="E2051" s="4" t="s">
        <v>2479</v>
      </c>
      <c r="F2051" s="4" t="s">
        <v>3709</v>
      </c>
      <c r="G2051" s="4" t="s">
        <v>3715</v>
      </c>
      <c r="H2051" s="5" t="s">
        <v>3716</v>
      </c>
      <c r="I2051" s="5" t="s">
        <v>3414</v>
      </c>
    </row>
    <row r="2052" spans="2:16" ht="28.8" x14ac:dyDescent="0.3">
      <c r="B2052" s="4" t="s">
        <v>19</v>
      </c>
      <c r="C2052" s="4" t="s">
        <v>2469</v>
      </c>
      <c r="D2052" s="4" t="s">
        <v>2472</v>
      </c>
      <c r="E2052" s="4" t="s">
        <v>2479</v>
      </c>
      <c r="F2052" s="4" t="s">
        <v>3709</v>
      </c>
      <c r="G2052" s="4" t="s">
        <v>3717</v>
      </c>
      <c r="H2052" s="5" t="s">
        <v>3718</v>
      </c>
      <c r="I2052" s="5" t="s">
        <v>3414</v>
      </c>
    </row>
    <row r="2053" spans="2:16" ht="28.8" x14ac:dyDescent="0.3">
      <c r="B2053" s="4" t="s">
        <v>19</v>
      </c>
      <c r="C2053" s="4" t="s">
        <v>2469</v>
      </c>
      <c r="D2053" s="4" t="s">
        <v>2472</v>
      </c>
      <c r="E2053" s="4" t="s">
        <v>2479</v>
      </c>
      <c r="F2053" s="4" t="s">
        <v>3709</v>
      </c>
      <c r="G2053" s="4" t="s">
        <v>3719</v>
      </c>
      <c r="H2053" s="5" t="s">
        <v>3720</v>
      </c>
      <c r="I2053" s="5" t="s">
        <v>3414</v>
      </c>
    </row>
    <row r="2054" spans="2:16" ht="28.8" x14ac:dyDescent="0.3">
      <c r="B2054" s="4" t="s">
        <v>19</v>
      </c>
      <c r="C2054" s="4" t="s">
        <v>2469</v>
      </c>
      <c r="D2054" s="4" t="s">
        <v>2472</v>
      </c>
      <c r="E2054" s="4" t="s">
        <v>2479</v>
      </c>
      <c r="F2054" s="4" t="s">
        <v>3709</v>
      </c>
      <c r="G2054" s="4" t="s">
        <v>3721</v>
      </c>
      <c r="H2054" s="5" t="s">
        <v>3722</v>
      </c>
      <c r="I2054" s="5" t="s">
        <v>3414</v>
      </c>
    </row>
    <row r="2055" spans="2:16" ht="28.8" x14ac:dyDescent="0.3">
      <c r="B2055" s="4" t="s">
        <v>19</v>
      </c>
      <c r="C2055" s="4" t="s">
        <v>2469</v>
      </c>
      <c r="D2055" s="4" t="s">
        <v>2472</v>
      </c>
      <c r="E2055" s="4" t="s">
        <v>2479</v>
      </c>
      <c r="F2055" s="4" t="s">
        <v>3709</v>
      </c>
      <c r="G2055" s="4" t="s">
        <v>3723</v>
      </c>
      <c r="H2055" s="5" t="s">
        <v>3724</v>
      </c>
      <c r="I2055" s="5" t="s">
        <v>3414</v>
      </c>
    </row>
    <row r="2056" spans="2:16" ht="28.8" x14ac:dyDescent="0.3">
      <c r="B2056" s="4" t="s">
        <v>19</v>
      </c>
      <c r="C2056" s="4" t="s">
        <v>2469</v>
      </c>
      <c r="D2056" s="4" t="s">
        <v>2472</v>
      </c>
      <c r="E2056" s="4" t="s">
        <v>2479</v>
      </c>
      <c r="F2056" s="4" t="s">
        <v>3709</v>
      </c>
      <c r="G2056" s="4" t="s">
        <v>3725</v>
      </c>
      <c r="H2056" s="5" t="s">
        <v>3726</v>
      </c>
      <c r="I2056" s="5" t="s">
        <v>3414</v>
      </c>
    </row>
    <row r="2057" spans="2:16" x14ac:dyDescent="0.3">
      <c r="L2057" s="163" t="s">
        <v>0</v>
      </c>
      <c r="M2057" s="163"/>
      <c r="N2057" s="163"/>
      <c r="O2057" s="163" t="s">
        <v>1</v>
      </c>
      <c r="P2057" s="163"/>
    </row>
    <row r="2058" spans="2:16" ht="43.2" x14ac:dyDescent="0.3">
      <c r="B2058" s="2" t="s">
        <v>19</v>
      </c>
      <c r="C2058" s="2" t="s">
        <v>2469</v>
      </c>
      <c r="D2058" s="2" t="s">
        <v>2472</v>
      </c>
      <c r="E2058" s="2" t="s">
        <v>2479</v>
      </c>
      <c r="F2058" s="2" t="s">
        <v>3727</v>
      </c>
      <c r="H2058" s="3" t="s">
        <v>3728</v>
      </c>
      <c r="L2058" s="35" t="s">
        <v>12</v>
      </c>
      <c r="M2058" s="35" t="s">
        <v>13</v>
      </c>
      <c r="N2058" s="35" t="s">
        <v>14</v>
      </c>
      <c r="O2058" s="35" t="s">
        <v>32311</v>
      </c>
      <c r="P2058" s="35" t="s">
        <v>31195</v>
      </c>
    </row>
    <row r="2059" spans="2:16" ht="28.8" x14ac:dyDescent="0.3">
      <c r="B2059" s="4" t="s">
        <v>19</v>
      </c>
      <c r="C2059" s="4" t="s">
        <v>2469</v>
      </c>
      <c r="D2059" s="4" t="s">
        <v>2472</v>
      </c>
      <c r="E2059" s="4" t="s">
        <v>2479</v>
      </c>
      <c r="F2059" s="4" t="s">
        <v>3727</v>
      </c>
      <c r="G2059" s="4" t="s">
        <v>3729</v>
      </c>
      <c r="H2059" s="5" t="s">
        <v>3730</v>
      </c>
      <c r="I2059" s="5" t="s">
        <v>3414</v>
      </c>
    </row>
    <row r="2060" spans="2:16" ht="28.8" x14ac:dyDescent="0.3">
      <c r="B2060" s="4" t="s">
        <v>19</v>
      </c>
      <c r="C2060" s="4" t="s">
        <v>2469</v>
      </c>
      <c r="D2060" s="4" t="s">
        <v>2472</v>
      </c>
      <c r="E2060" s="4" t="s">
        <v>2479</v>
      </c>
      <c r="F2060" s="4" t="s">
        <v>3727</v>
      </c>
      <c r="G2060" s="4" t="s">
        <v>3731</v>
      </c>
      <c r="H2060" s="5" t="s">
        <v>3732</v>
      </c>
      <c r="I2060" s="5" t="s">
        <v>3414</v>
      </c>
    </row>
    <row r="2061" spans="2:16" ht="28.8" x14ac:dyDescent="0.3">
      <c r="B2061" s="4" t="s">
        <v>19</v>
      </c>
      <c r="C2061" s="4" t="s">
        <v>2469</v>
      </c>
      <c r="D2061" s="4" t="s">
        <v>2472</v>
      </c>
      <c r="E2061" s="4" t="s">
        <v>2479</v>
      </c>
      <c r="F2061" s="4" t="s">
        <v>3727</v>
      </c>
      <c r="G2061" s="4" t="s">
        <v>3733</v>
      </c>
      <c r="H2061" s="5" t="s">
        <v>3734</v>
      </c>
      <c r="I2061" s="5" t="s">
        <v>3414</v>
      </c>
    </row>
    <row r="2062" spans="2:16" ht="28.8" x14ac:dyDescent="0.3">
      <c r="B2062" s="4" t="s">
        <v>19</v>
      </c>
      <c r="C2062" s="4" t="s">
        <v>2469</v>
      </c>
      <c r="D2062" s="4" t="s">
        <v>2472</v>
      </c>
      <c r="E2062" s="4" t="s">
        <v>2479</v>
      </c>
      <c r="F2062" s="4" t="s">
        <v>3727</v>
      </c>
      <c r="G2062" s="4" t="s">
        <v>3735</v>
      </c>
      <c r="H2062" s="5" t="s">
        <v>3736</v>
      </c>
      <c r="I2062" s="5" t="s">
        <v>3414</v>
      </c>
    </row>
    <row r="2063" spans="2:16" ht="28.8" x14ac:dyDescent="0.3">
      <c r="B2063" s="4" t="s">
        <v>19</v>
      </c>
      <c r="C2063" s="4" t="s">
        <v>2469</v>
      </c>
      <c r="D2063" s="4" t="s">
        <v>2472</v>
      </c>
      <c r="E2063" s="4" t="s">
        <v>2479</v>
      </c>
      <c r="F2063" s="4" t="s">
        <v>3727</v>
      </c>
      <c r="G2063" s="4" t="s">
        <v>3737</v>
      </c>
      <c r="H2063" s="5" t="s">
        <v>3738</v>
      </c>
      <c r="I2063" s="5" t="s">
        <v>3414</v>
      </c>
    </row>
    <row r="2064" spans="2:16" ht="28.8" x14ac:dyDescent="0.3">
      <c r="B2064" s="4" t="s">
        <v>19</v>
      </c>
      <c r="C2064" s="4" t="s">
        <v>2469</v>
      </c>
      <c r="D2064" s="4" t="s">
        <v>2472</v>
      </c>
      <c r="E2064" s="4" t="s">
        <v>2479</v>
      </c>
      <c r="F2064" s="4" t="s">
        <v>3727</v>
      </c>
      <c r="G2064" s="4" t="s">
        <v>3739</v>
      </c>
      <c r="H2064" s="5" t="s">
        <v>3740</v>
      </c>
      <c r="I2064" s="5" t="s">
        <v>3414</v>
      </c>
    </row>
    <row r="2065" spans="2:16" ht="28.8" x14ac:dyDescent="0.3">
      <c r="B2065" s="4" t="s">
        <v>19</v>
      </c>
      <c r="C2065" s="4" t="s">
        <v>2469</v>
      </c>
      <c r="D2065" s="4" t="s">
        <v>2472</v>
      </c>
      <c r="E2065" s="4" t="s">
        <v>2479</v>
      </c>
      <c r="F2065" s="4" t="s">
        <v>3727</v>
      </c>
      <c r="G2065" s="4" t="s">
        <v>3741</v>
      </c>
      <c r="H2065" s="5" t="s">
        <v>3742</v>
      </c>
      <c r="I2065" s="5" t="s">
        <v>3414</v>
      </c>
    </row>
    <row r="2066" spans="2:16" ht="28.8" x14ac:dyDescent="0.3">
      <c r="B2066" s="4" t="s">
        <v>19</v>
      </c>
      <c r="C2066" s="4" t="s">
        <v>2469</v>
      </c>
      <c r="D2066" s="4" t="s">
        <v>2472</v>
      </c>
      <c r="E2066" s="4" t="s">
        <v>2479</v>
      </c>
      <c r="F2066" s="4" t="s">
        <v>3727</v>
      </c>
      <c r="G2066" s="4" t="s">
        <v>3743</v>
      </c>
      <c r="H2066" s="5" t="s">
        <v>3744</v>
      </c>
      <c r="I2066" s="5" t="s">
        <v>3414</v>
      </c>
    </row>
    <row r="2067" spans="2:16" x14ac:dyDescent="0.3">
      <c r="L2067" s="163" t="s">
        <v>0</v>
      </c>
      <c r="M2067" s="163"/>
      <c r="N2067" s="163"/>
      <c r="O2067" s="163" t="s">
        <v>1</v>
      </c>
      <c r="P2067" s="163"/>
    </row>
    <row r="2068" spans="2:16" ht="43.2" x14ac:dyDescent="0.3">
      <c r="B2068" s="2" t="s">
        <v>19</v>
      </c>
      <c r="C2068" s="2" t="s">
        <v>2469</v>
      </c>
      <c r="D2068" s="2" t="s">
        <v>2472</v>
      </c>
      <c r="E2068" s="2" t="s">
        <v>2479</v>
      </c>
      <c r="F2068" s="2" t="s">
        <v>3745</v>
      </c>
      <c r="H2068" s="3" t="s">
        <v>3746</v>
      </c>
      <c r="L2068" s="35" t="s">
        <v>12</v>
      </c>
      <c r="M2068" s="35" t="s">
        <v>13</v>
      </c>
      <c r="N2068" s="35" t="s">
        <v>14</v>
      </c>
      <c r="O2068" s="35" t="s">
        <v>32311</v>
      </c>
      <c r="P2068" s="35" t="s">
        <v>31195</v>
      </c>
    </row>
    <row r="2069" spans="2:16" ht="28.8" x14ac:dyDescent="0.3">
      <c r="B2069" s="4" t="s">
        <v>19</v>
      </c>
      <c r="C2069" s="4" t="s">
        <v>2469</v>
      </c>
      <c r="D2069" s="4" t="s">
        <v>2472</v>
      </c>
      <c r="E2069" s="4" t="s">
        <v>2479</v>
      </c>
      <c r="F2069" s="4" t="s">
        <v>3745</v>
      </c>
      <c r="G2069" s="4" t="s">
        <v>3747</v>
      </c>
      <c r="H2069" s="5" t="s">
        <v>3748</v>
      </c>
      <c r="I2069" s="5" t="s">
        <v>3414</v>
      </c>
    </row>
    <row r="2070" spans="2:16" ht="28.8" x14ac:dyDescent="0.3">
      <c r="B2070" s="4" t="s">
        <v>19</v>
      </c>
      <c r="C2070" s="4" t="s">
        <v>2469</v>
      </c>
      <c r="D2070" s="4" t="s">
        <v>2472</v>
      </c>
      <c r="E2070" s="4" t="s">
        <v>2479</v>
      </c>
      <c r="F2070" s="4" t="s">
        <v>3745</v>
      </c>
      <c r="G2070" s="4" t="s">
        <v>3749</v>
      </c>
      <c r="H2070" s="5" t="s">
        <v>3750</v>
      </c>
      <c r="I2070" s="5" t="s">
        <v>3414</v>
      </c>
    </row>
    <row r="2071" spans="2:16" ht="28.8" x14ac:dyDescent="0.3">
      <c r="B2071" s="4" t="s">
        <v>19</v>
      </c>
      <c r="C2071" s="4" t="s">
        <v>2469</v>
      </c>
      <c r="D2071" s="4" t="s">
        <v>2472</v>
      </c>
      <c r="E2071" s="4" t="s">
        <v>2479</v>
      </c>
      <c r="F2071" s="4" t="s">
        <v>3745</v>
      </c>
      <c r="G2071" s="4" t="s">
        <v>3751</v>
      </c>
      <c r="H2071" s="5" t="s">
        <v>3752</v>
      </c>
      <c r="I2071" s="5" t="s">
        <v>3414</v>
      </c>
    </row>
    <row r="2072" spans="2:16" ht="28.8" x14ac:dyDescent="0.3">
      <c r="B2072" s="4" t="s">
        <v>19</v>
      </c>
      <c r="C2072" s="4" t="s">
        <v>2469</v>
      </c>
      <c r="D2072" s="4" t="s">
        <v>2472</v>
      </c>
      <c r="E2072" s="4" t="s">
        <v>2479</v>
      </c>
      <c r="F2072" s="4" t="s">
        <v>3745</v>
      </c>
      <c r="G2072" s="4" t="s">
        <v>3753</v>
      </c>
      <c r="H2072" s="5" t="s">
        <v>3754</v>
      </c>
      <c r="I2072" s="5" t="s">
        <v>3414</v>
      </c>
    </row>
    <row r="2073" spans="2:16" ht="28.8" x14ac:dyDescent="0.3">
      <c r="B2073" s="4" t="s">
        <v>19</v>
      </c>
      <c r="C2073" s="4" t="s">
        <v>2469</v>
      </c>
      <c r="D2073" s="4" t="s">
        <v>2472</v>
      </c>
      <c r="E2073" s="4" t="s">
        <v>2479</v>
      </c>
      <c r="F2073" s="4" t="s">
        <v>3745</v>
      </c>
      <c r="G2073" s="4" t="s">
        <v>3755</v>
      </c>
      <c r="H2073" s="5" t="s">
        <v>3756</v>
      </c>
      <c r="I2073" s="5" t="s">
        <v>3414</v>
      </c>
    </row>
    <row r="2074" spans="2:16" ht="28.8" x14ac:dyDescent="0.3">
      <c r="B2074" s="4" t="s">
        <v>19</v>
      </c>
      <c r="C2074" s="4" t="s">
        <v>2469</v>
      </c>
      <c r="D2074" s="4" t="s">
        <v>2472</v>
      </c>
      <c r="E2074" s="4" t="s">
        <v>2479</v>
      </c>
      <c r="F2074" s="4" t="s">
        <v>3745</v>
      </c>
      <c r="G2074" s="4" t="s">
        <v>3757</v>
      </c>
      <c r="H2074" s="5" t="s">
        <v>3758</v>
      </c>
      <c r="I2074" s="5" t="s">
        <v>3414</v>
      </c>
    </row>
    <row r="2075" spans="2:16" ht="28.8" x14ac:dyDescent="0.3">
      <c r="B2075" s="4" t="s">
        <v>19</v>
      </c>
      <c r="C2075" s="4" t="s">
        <v>2469</v>
      </c>
      <c r="D2075" s="4" t="s">
        <v>2472</v>
      </c>
      <c r="E2075" s="4" t="s">
        <v>2479</v>
      </c>
      <c r="F2075" s="4" t="s">
        <v>3745</v>
      </c>
      <c r="G2075" s="4" t="s">
        <v>3759</v>
      </c>
      <c r="H2075" s="5" t="s">
        <v>3760</v>
      </c>
      <c r="I2075" s="5" t="s">
        <v>3414</v>
      </c>
    </row>
    <row r="2076" spans="2:16" ht="28.8" x14ac:dyDescent="0.3">
      <c r="B2076" s="4" t="s">
        <v>19</v>
      </c>
      <c r="C2076" s="4" t="s">
        <v>2469</v>
      </c>
      <c r="D2076" s="4" t="s">
        <v>2472</v>
      </c>
      <c r="E2076" s="4" t="s">
        <v>2479</v>
      </c>
      <c r="F2076" s="4" t="s">
        <v>3745</v>
      </c>
      <c r="G2076" s="4" t="s">
        <v>3761</v>
      </c>
      <c r="H2076" s="5" t="s">
        <v>3762</v>
      </c>
      <c r="I2076" s="5" t="s">
        <v>3414</v>
      </c>
    </row>
    <row r="2077" spans="2:16" x14ac:dyDescent="0.3">
      <c r="B2077" s="2" t="s">
        <v>19</v>
      </c>
      <c r="C2077" s="2" t="s">
        <v>2469</v>
      </c>
      <c r="D2077" s="2" t="s">
        <v>2469</v>
      </c>
      <c r="H2077" s="3" t="s">
        <v>3763</v>
      </c>
    </row>
    <row r="2078" spans="2:16" x14ac:dyDescent="0.3">
      <c r="B2078" s="2" t="s">
        <v>19</v>
      </c>
      <c r="C2078" s="2" t="s">
        <v>2469</v>
      </c>
      <c r="D2078" s="2" t="s">
        <v>3764</v>
      </c>
      <c r="E2078" s="2" t="s">
        <v>2495</v>
      </c>
      <c r="H2078" s="3" t="s">
        <v>3765</v>
      </c>
    </row>
    <row r="2079" spans="2:16" x14ac:dyDescent="0.3">
      <c r="L2079" s="163" t="s">
        <v>0</v>
      </c>
      <c r="M2079" s="163"/>
      <c r="N2079" s="163"/>
      <c r="O2079" s="163" t="s">
        <v>1</v>
      </c>
      <c r="P2079" s="163"/>
    </row>
    <row r="2080" spans="2:16" ht="43.2" x14ac:dyDescent="0.3">
      <c r="B2080" s="2" t="s">
        <v>19</v>
      </c>
      <c r="C2080" s="2" t="s">
        <v>2469</v>
      </c>
      <c r="D2080" s="2" t="s">
        <v>3764</v>
      </c>
      <c r="E2080" s="2" t="s">
        <v>2495</v>
      </c>
      <c r="F2080" s="2" t="s">
        <v>3766</v>
      </c>
      <c r="H2080" s="3" t="s">
        <v>3767</v>
      </c>
      <c r="L2080" s="35" t="s">
        <v>12</v>
      </c>
      <c r="M2080" s="35" t="s">
        <v>13</v>
      </c>
      <c r="N2080" s="35" t="s">
        <v>14</v>
      </c>
      <c r="O2080" s="35" t="s">
        <v>32311</v>
      </c>
      <c r="P2080" s="35" t="s">
        <v>31195</v>
      </c>
    </row>
    <row r="2081" spans="1:16" ht="28.8" x14ac:dyDescent="0.3">
      <c r="B2081" s="4" t="s">
        <v>19</v>
      </c>
      <c r="C2081" s="4" t="s">
        <v>2469</v>
      </c>
      <c r="D2081" s="4" t="s">
        <v>3764</v>
      </c>
      <c r="E2081" s="4" t="s">
        <v>2495</v>
      </c>
      <c r="F2081" s="4" t="s">
        <v>3766</v>
      </c>
      <c r="G2081" s="4" t="s">
        <v>3768</v>
      </c>
      <c r="H2081" s="5" t="s">
        <v>3769</v>
      </c>
      <c r="I2081" s="5" t="s">
        <v>3770</v>
      </c>
    </row>
    <row r="2082" spans="1:16" ht="28.8" x14ac:dyDescent="0.3">
      <c r="B2082" s="4" t="s">
        <v>19</v>
      </c>
      <c r="C2082" s="4" t="s">
        <v>2469</v>
      </c>
      <c r="D2082" s="4" t="s">
        <v>3764</v>
      </c>
      <c r="E2082" s="4" t="s">
        <v>2495</v>
      </c>
      <c r="F2082" s="4" t="s">
        <v>3766</v>
      </c>
      <c r="G2082" s="4" t="s">
        <v>3771</v>
      </c>
      <c r="H2082" s="5" t="s">
        <v>3772</v>
      </c>
      <c r="I2082" s="5" t="s">
        <v>3770</v>
      </c>
    </row>
    <row r="2083" spans="1:16" ht="28.8" x14ac:dyDescent="0.3">
      <c r="B2083" s="4" t="s">
        <v>19</v>
      </c>
      <c r="C2083" s="4" t="s">
        <v>2469</v>
      </c>
      <c r="D2083" s="4" t="s">
        <v>3764</v>
      </c>
      <c r="E2083" s="4" t="s">
        <v>2495</v>
      </c>
      <c r="F2083" s="4" t="s">
        <v>3766</v>
      </c>
      <c r="G2083" s="4" t="s">
        <v>3773</v>
      </c>
      <c r="H2083" s="5" t="s">
        <v>3774</v>
      </c>
      <c r="I2083" s="5" t="s">
        <v>3770</v>
      </c>
    </row>
    <row r="2084" spans="1:16" x14ac:dyDescent="0.3">
      <c r="L2084" s="163" t="s">
        <v>0</v>
      </c>
      <c r="M2084" s="163"/>
      <c r="N2084" s="163"/>
      <c r="O2084" s="163" t="s">
        <v>1</v>
      </c>
      <c r="P2084" s="163"/>
    </row>
    <row r="2085" spans="1:16" ht="43.2" x14ac:dyDescent="0.3">
      <c r="B2085" s="2" t="s">
        <v>19</v>
      </c>
      <c r="C2085" s="2" t="s">
        <v>2469</v>
      </c>
      <c r="D2085" s="2" t="s">
        <v>3764</v>
      </c>
      <c r="E2085" s="2" t="s">
        <v>2495</v>
      </c>
      <c r="F2085" s="2" t="s">
        <v>3775</v>
      </c>
      <c r="H2085" s="3" t="s">
        <v>3776</v>
      </c>
      <c r="L2085" s="35" t="s">
        <v>12</v>
      </c>
      <c r="M2085" s="35" t="s">
        <v>13</v>
      </c>
      <c r="N2085" s="35" t="s">
        <v>14</v>
      </c>
      <c r="O2085" s="35" t="s">
        <v>32311</v>
      </c>
      <c r="P2085" s="35" t="s">
        <v>31195</v>
      </c>
    </row>
    <row r="2086" spans="1:16" ht="43.2" x14ac:dyDescent="0.3">
      <c r="A2086" t="s">
        <v>32385</v>
      </c>
      <c r="B2086" s="2" t="s">
        <v>19</v>
      </c>
      <c r="C2086" s="2" t="s">
        <v>2469</v>
      </c>
      <c r="D2086" s="2" t="s">
        <v>3764</v>
      </c>
      <c r="E2086" s="2" t="s">
        <v>2495</v>
      </c>
      <c r="F2086" s="2" t="s">
        <v>3775</v>
      </c>
      <c r="G2086" s="2" t="s">
        <v>3777</v>
      </c>
      <c r="H2086" s="6" t="s">
        <v>3778</v>
      </c>
      <c r="I2086" s="3" t="s">
        <v>3779</v>
      </c>
      <c r="J2086" s="3">
        <v>1</v>
      </c>
      <c r="K2086" s="2" t="s">
        <v>36</v>
      </c>
    </row>
    <row r="2087" spans="1:16" x14ac:dyDescent="0.3">
      <c r="L2087" s="163" t="s">
        <v>0</v>
      </c>
      <c r="M2087" s="163"/>
      <c r="N2087" s="163"/>
      <c r="O2087" s="163" t="s">
        <v>1</v>
      </c>
      <c r="P2087" s="163"/>
    </row>
    <row r="2088" spans="1:16" ht="43.2" x14ac:dyDescent="0.3">
      <c r="B2088" s="2" t="s">
        <v>19</v>
      </c>
      <c r="C2088" s="2" t="s">
        <v>2469</v>
      </c>
      <c r="D2088" s="2" t="s">
        <v>3764</v>
      </c>
      <c r="E2088" s="2" t="s">
        <v>2495</v>
      </c>
      <c r="F2088" s="2" t="s">
        <v>3780</v>
      </c>
      <c r="H2088" s="3" t="s">
        <v>3781</v>
      </c>
      <c r="L2088" s="35" t="s">
        <v>12</v>
      </c>
      <c r="M2088" s="35" t="s">
        <v>13</v>
      </c>
      <c r="N2088" s="35" t="s">
        <v>14</v>
      </c>
      <c r="O2088" s="35" t="s">
        <v>32311</v>
      </c>
      <c r="P2088" s="35" t="s">
        <v>31195</v>
      </c>
    </row>
    <row r="2089" spans="1:16" ht="28.8" x14ac:dyDescent="0.3">
      <c r="A2089" t="s">
        <v>32385</v>
      </c>
      <c r="B2089" s="2" t="s">
        <v>19</v>
      </c>
      <c r="C2089" s="2" t="s">
        <v>2469</v>
      </c>
      <c r="D2089" s="2" t="s">
        <v>3764</v>
      </c>
      <c r="E2089" s="2" t="s">
        <v>2495</v>
      </c>
      <c r="F2089" s="2" t="s">
        <v>3780</v>
      </c>
      <c r="G2089" s="2" t="s">
        <v>3782</v>
      </c>
      <c r="H2089" s="6" t="s">
        <v>3783</v>
      </c>
      <c r="I2089" s="3" t="s">
        <v>3770</v>
      </c>
      <c r="J2089" s="3">
        <v>5</v>
      </c>
      <c r="K2089" s="2" t="s">
        <v>36</v>
      </c>
    </row>
    <row r="2090" spans="1:16" x14ac:dyDescent="0.3">
      <c r="L2090" s="163" t="s">
        <v>0</v>
      </c>
      <c r="M2090" s="163"/>
      <c r="N2090" s="163"/>
      <c r="O2090" s="163" t="s">
        <v>1</v>
      </c>
      <c r="P2090" s="163"/>
    </row>
    <row r="2091" spans="1:16" ht="43.2" x14ac:dyDescent="0.3">
      <c r="B2091" s="2" t="s">
        <v>19</v>
      </c>
      <c r="C2091" s="2" t="s">
        <v>2469</v>
      </c>
      <c r="D2091" s="2" t="s">
        <v>3764</v>
      </c>
      <c r="E2091" s="2" t="s">
        <v>2495</v>
      </c>
      <c r="F2091" s="2" t="s">
        <v>3784</v>
      </c>
      <c r="H2091" s="3" t="s">
        <v>3785</v>
      </c>
      <c r="L2091" s="35" t="s">
        <v>12</v>
      </c>
      <c r="M2091" s="35" t="s">
        <v>13</v>
      </c>
      <c r="N2091" s="35" t="s">
        <v>14</v>
      </c>
      <c r="O2091" s="35" t="s">
        <v>32311</v>
      </c>
      <c r="P2091" s="35" t="s">
        <v>31195</v>
      </c>
    </row>
    <row r="2092" spans="1:16" ht="43.2" x14ac:dyDescent="0.3">
      <c r="B2092" s="4" t="s">
        <v>19</v>
      </c>
      <c r="C2092" s="4" t="s">
        <v>2469</v>
      </c>
      <c r="D2092" s="4" t="s">
        <v>3764</v>
      </c>
      <c r="E2092" s="4" t="s">
        <v>2495</v>
      </c>
      <c r="F2092" s="4" t="s">
        <v>3784</v>
      </c>
      <c r="G2092" s="4" t="s">
        <v>3786</v>
      </c>
      <c r="H2092" s="5" t="s">
        <v>3787</v>
      </c>
      <c r="I2092" s="5" t="s">
        <v>3788</v>
      </c>
    </row>
    <row r="2093" spans="1:16" x14ac:dyDescent="0.3">
      <c r="L2093" s="163" t="s">
        <v>0</v>
      </c>
      <c r="M2093" s="163"/>
      <c r="N2093" s="163"/>
      <c r="O2093" s="163" t="s">
        <v>1</v>
      </c>
      <c r="P2093" s="163"/>
    </row>
    <row r="2094" spans="1:16" ht="43.2" x14ac:dyDescent="0.3">
      <c r="B2094" s="2" t="s">
        <v>19</v>
      </c>
      <c r="C2094" s="2" t="s">
        <v>2469</v>
      </c>
      <c r="D2094" s="2" t="s">
        <v>3764</v>
      </c>
      <c r="E2094" s="2" t="s">
        <v>2495</v>
      </c>
      <c r="F2094" s="2" t="s">
        <v>3789</v>
      </c>
      <c r="H2094" s="3" t="s">
        <v>3790</v>
      </c>
      <c r="L2094" s="35" t="s">
        <v>12</v>
      </c>
      <c r="M2094" s="35" t="s">
        <v>13</v>
      </c>
      <c r="N2094" s="35" t="s">
        <v>14</v>
      </c>
      <c r="O2094" s="35" t="s">
        <v>32311</v>
      </c>
      <c r="P2094" s="35" t="s">
        <v>31195</v>
      </c>
    </row>
    <row r="2095" spans="1:16" ht="57.6" x14ac:dyDescent="0.3">
      <c r="A2095" t="s">
        <v>32385</v>
      </c>
      <c r="B2095" s="2" t="s">
        <v>19</v>
      </c>
      <c r="C2095" s="2" t="s">
        <v>2469</v>
      </c>
      <c r="D2095" s="2" t="s">
        <v>3764</v>
      </c>
      <c r="E2095" s="2" t="s">
        <v>2495</v>
      </c>
      <c r="F2095" s="2" t="s">
        <v>3789</v>
      </c>
      <c r="G2095" s="2" t="s">
        <v>3791</v>
      </c>
      <c r="H2095" s="6" t="s">
        <v>3792</v>
      </c>
      <c r="I2095" s="3" t="s">
        <v>3793</v>
      </c>
      <c r="J2095" s="3">
        <v>1</v>
      </c>
      <c r="K2095" s="2" t="s">
        <v>36</v>
      </c>
    </row>
    <row r="2096" spans="1:16" x14ac:dyDescent="0.3">
      <c r="L2096" s="163" t="s">
        <v>0</v>
      </c>
      <c r="M2096" s="163"/>
      <c r="N2096" s="163"/>
      <c r="O2096" s="163" t="s">
        <v>1</v>
      </c>
      <c r="P2096" s="163"/>
    </row>
    <row r="2097" spans="2:16" ht="43.2" x14ac:dyDescent="0.3">
      <c r="B2097" s="2" t="s">
        <v>19</v>
      </c>
      <c r="C2097" s="2" t="s">
        <v>2469</v>
      </c>
      <c r="D2097" s="2" t="s">
        <v>3764</v>
      </c>
      <c r="E2097" s="2" t="s">
        <v>2495</v>
      </c>
      <c r="F2097" s="2" t="s">
        <v>3794</v>
      </c>
      <c r="H2097" s="3" t="s">
        <v>3795</v>
      </c>
      <c r="L2097" s="35" t="s">
        <v>12</v>
      </c>
      <c r="M2097" s="35" t="s">
        <v>13</v>
      </c>
      <c r="N2097" s="35" t="s">
        <v>14</v>
      </c>
      <c r="O2097" s="35" t="s">
        <v>32311</v>
      </c>
      <c r="P2097" s="35" t="s">
        <v>31195</v>
      </c>
    </row>
    <row r="2098" spans="2:16" ht="72" x14ac:dyDescent="0.3">
      <c r="B2098" s="4" t="s">
        <v>19</v>
      </c>
      <c r="C2098" s="4" t="s">
        <v>2469</v>
      </c>
      <c r="D2098" s="4" t="s">
        <v>3764</v>
      </c>
      <c r="E2098" s="4" t="s">
        <v>2495</v>
      </c>
      <c r="F2098" s="4" t="s">
        <v>3794</v>
      </c>
      <c r="G2098" s="4" t="s">
        <v>3796</v>
      </c>
      <c r="H2098" s="5" t="s">
        <v>3797</v>
      </c>
      <c r="I2098" s="5" t="s">
        <v>3798</v>
      </c>
    </row>
    <row r="2099" spans="2:16" ht="72" x14ac:dyDescent="0.3">
      <c r="B2099" s="4" t="s">
        <v>19</v>
      </c>
      <c r="C2099" s="4" t="s">
        <v>2469</v>
      </c>
      <c r="D2099" s="4" t="s">
        <v>3764</v>
      </c>
      <c r="E2099" s="4" t="s">
        <v>2495</v>
      </c>
      <c r="F2099" s="4" t="s">
        <v>3794</v>
      </c>
      <c r="G2099" s="4" t="s">
        <v>3799</v>
      </c>
      <c r="H2099" s="5" t="s">
        <v>3800</v>
      </c>
      <c r="I2099" s="5" t="s">
        <v>3798</v>
      </c>
    </row>
    <row r="2100" spans="2:16" ht="72" x14ac:dyDescent="0.3">
      <c r="B2100" s="4" t="s">
        <v>19</v>
      </c>
      <c r="C2100" s="4" t="s">
        <v>2469</v>
      </c>
      <c r="D2100" s="4" t="s">
        <v>3764</v>
      </c>
      <c r="E2100" s="4" t="s">
        <v>2495</v>
      </c>
      <c r="F2100" s="4" t="s">
        <v>3794</v>
      </c>
      <c r="G2100" s="4" t="s">
        <v>3801</v>
      </c>
      <c r="H2100" s="5" t="s">
        <v>3802</v>
      </c>
      <c r="I2100" s="5" t="s">
        <v>3798</v>
      </c>
    </row>
    <row r="2101" spans="2:16" ht="72" x14ac:dyDescent="0.3">
      <c r="B2101" s="4" t="s">
        <v>19</v>
      </c>
      <c r="C2101" s="4" t="s">
        <v>2469</v>
      </c>
      <c r="D2101" s="4" t="s">
        <v>3764</v>
      </c>
      <c r="E2101" s="4" t="s">
        <v>2495</v>
      </c>
      <c r="F2101" s="4" t="s">
        <v>3794</v>
      </c>
      <c r="G2101" s="4" t="s">
        <v>3803</v>
      </c>
      <c r="H2101" s="5" t="s">
        <v>3804</v>
      </c>
      <c r="I2101" s="5" t="s">
        <v>3798</v>
      </c>
    </row>
    <row r="2102" spans="2:16" ht="72" x14ac:dyDescent="0.3">
      <c r="B2102" s="4" t="s">
        <v>19</v>
      </c>
      <c r="C2102" s="4" t="s">
        <v>2469</v>
      </c>
      <c r="D2102" s="4" t="s">
        <v>3764</v>
      </c>
      <c r="E2102" s="4" t="s">
        <v>2495</v>
      </c>
      <c r="F2102" s="4" t="s">
        <v>3794</v>
      </c>
      <c r="G2102" s="4" t="s">
        <v>3805</v>
      </c>
      <c r="H2102" s="5" t="s">
        <v>3806</v>
      </c>
      <c r="I2102" s="5" t="s">
        <v>3798</v>
      </c>
    </row>
    <row r="2103" spans="2:16" ht="72" x14ac:dyDescent="0.3">
      <c r="B2103" s="4" t="s">
        <v>19</v>
      </c>
      <c r="C2103" s="4" t="s">
        <v>2469</v>
      </c>
      <c r="D2103" s="4" t="s">
        <v>3764</v>
      </c>
      <c r="E2103" s="4" t="s">
        <v>2495</v>
      </c>
      <c r="F2103" s="4" t="s">
        <v>3794</v>
      </c>
      <c r="G2103" s="4" t="s">
        <v>3807</v>
      </c>
      <c r="H2103" s="5" t="s">
        <v>3808</v>
      </c>
      <c r="I2103" s="5" t="s">
        <v>3798</v>
      </c>
    </row>
    <row r="2104" spans="2:16" ht="72" x14ac:dyDescent="0.3">
      <c r="B2104" s="4" t="s">
        <v>19</v>
      </c>
      <c r="C2104" s="4" t="s">
        <v>2469</v>
      </c>
      <c r="D2104" s="4" t="s">
        <v>3764</v>
      </c>
      <c r="E2104" s="4" t="s">
        <v>2495</v>
      </c>
      <c r="F2104" s="4" t="s">
        <v>3794</v>
      </c>
      <c r="G2104" s="4" t="s">
        <v>3809</v>
      </c>
      <c r="H2104" s="5" t="s">
        <v>3810</v>
      </c>
      <c r="I2104" s="5" t="s">
        <v>3798</v>
      </c>
    </row>
    <row r="2105" spans="2:16" ht="72" x14ac:dyDescent="0.3">
      <c r="B2105" s="4" t="s">
        <v>19</v>
      </c>
      <c r="C2105" s="4" t="s">
        <v>2469</v>
      </c>
      <c r="D2105" s="4" t="s">
        <v>3764</v>
      </c>
      <c r="E2105" s="4" t="s">
        <v>2495</v>
      </c>
      <c r="F2105" s="4" t="s">
        <v>3794</v>
      </c>
      <c r="G2105" s="4" t="s">
        <v>3811</v>
      </c>
      <c r="H2105" s="5" t="s">
        <v>3812</v>
      </c>
      <c r="I2105" s="5" t="s">
        <v>3798</v>
      </c>
    </row>
    <row r="2106" spans="2:16" x14ac:dyDescent="0.3">
      <c r="L2106" s="163" t="s">
        <v>0</v>
      </c>
      <c r="M2106" s="163"/>
      <c r="N2106" s="163"/>
      <c r="O2106" s="163" t="s">
        <v>1</v>
      </c>
      <c r="P2106" s="163"/>
    </row>
    <row r="2107" spans="2:16" ht="43.2" x14ac:dyDescent="0.3">
      <c r="B2107" s="2" t="s">
        <v>19</v>
      </c>
      <c r="C2107" s="2" t="s">
        <v>2469</v>
      </c>
      <c r="D2107" s="2" t="s">
        <v>3764</v>
      </c>
      <c r="E2107" s="2" t="s">
        <v>2495</v>
      </c>
      <c r="F2107" s="2" t="s">
        <v>3813</v>
      </c>
      <c r="H2107" s="3" t="s">
        <v>3814</v>
      </c>
      <c r="L2107" s="35" t="s">
        <v>12</v>
      </c>
      <c r="M2107" s="35" t="s">
        <v>13</v>
      </c>
      <c r="N2107" s="35" t="s">
        <v>14</v>
      </c>
      <c r="O2107" s="35" t="s">
        <v>32311</v>
      </c>
      <c r="P2107" s="35" t="s">
        <v>31195</v>
      </c>
    </row>
    <row r="2108" spans="2:16" ht="72" x14ac:dyDescent="0.3">
      <c r="B2108" s="4" t="s">
        <v>19</v>
      </c>
      <c r="C2108" s="4" t="s">
        <v>2469</v>
      </c>
      <c r="D2108" s="4" t="s">
        <v>3764</v>
      </c>
      <c r="E2108" s="4" t="s">
        <v>2495</v>
      </c>
      <c r="F2108" s="4" t="s">
        <v>3813</v>
      </c>
      <c r="G2108" s="4" t="s">
        <v>3815</v>
      </c>
      <c r="H2108" s="5" t="s">
        <v>3816</v>
      </c>
      <c r="I2108" s="5" t="s">
        <v>3798</v>
      </c>
    </row>
    <row r="2109" spans="2:16" ht="72" x14ac:dyDescent="0.3">
      <c r="B2109" s="4" t="s">
        <v>19</v>
      </c>
      <c r="C2109" s="4" t="s">
        <v>2469</v>
      </c>
      <c r="D2109" s="4" t="s">
        <v>3764</v>
      </c>
      <c r="E2109" s="4" t="s">
        <v>2495</v>
      </c>
      <c r="F2109" s="4" t="s">
        <v>3813</v>
      </c>
      <c r="G2109" s="4" t="s">
        <v>3817</v>
      </c>
      <c r="H2109" s="5" t="s">
        <v>3818</v>
      </c>
      <c r="I2109" s="5" t="s">
        <v>3798</v>
      </c>
    </row>
    <row r="2110" spans="2:16" ht="72" x14ac:dyDescent="0.3">
      <c r="B2110" s="4" t="s">
        <v>19</v>
      </c>
      <c r="C2110" s="4" t="s">
        <v>2469</v>
      </c>
      <c r="D2110" s="4" t="s">
        <v>3764</v>
      </c>
      <c r="E2110" s="4" t="s">
        <v>2495</v>
      </c>
      <c r="F2110" s="4" t="s">
        <v>3813</v>
      </c>
      <c r="G2110" s="4" t="s">
        <v>3819</v>
      </c>
      <c r="H2110" s="5" t="s">
        <v>3820</v>
      </c>
      <c r="I2110" s="5" t="s">
        <v>3798</v>
      </c>
    </row>
    <row r="2111" spans="2:16" ht="72" x14ac:dyDescent="0.3">
      <c r="B2111" s="4" t="s">
        <v>19</v>
      </c>
      <c r="C2111" s="4" t="s">
        <v>2469</v>
      </c>
      <c r="D2111" s="4" t="s">
        <v>3764</v>
      </c>
      <c r="E2111" s="4" t="s">
        <v>2495</v>
      </c>
      <c r="F2111" s="4" t="s">
        <v>3813</v>
      </c>
      <c r="G2111" s="4" t="s">
        <v>3821</v>
      </c>
      <c r="H2111" s="5" t="s">
        <v>3822</v>
      </c>
      <c r="I2111" s="5" t="s">
        <v>3798</v>
      </c>
    </row>
    <row r="2112" spans="2:16" ht="72" x14ac:dyDescent="0.3">
      <c r="B2112" s="4" t="s">
        <v>19</v>
      </c>
      <c r="C2112" s="4" t="s">
        <v>2469</v>
      </c>
      <c r="D2112" s="4" t="s">
        <v>3764</v>
      </c>
      <c r="E2112" s="4" t="s">
        <v>2495</v>
      </c>
      <c r="F2112" s="4" t="s">
        <v>3813</v>
      </c>
      <c r="G2112" s="4" t="s">
        <v>3823</v>
      </c>
      <c r="H2112" s="5" t="s">
        <v>3824</v>
      </c>
      <c r="I2112" s="5" t="s">
        <v>3798</v>
      </c>
    </row>
    <row r="2113" spans="1:22" ht="72" x14ac:dyDescent="0.3">
      <c r="B2113" s="4" t="s">
        <v>19</v>
      </c>
      <c r="C2113" s="4" t="s">
        <v>2469</v>
      </c>
      <c r="D2113" s="4" t="s">
        <v>3764</v>
      </c>
      <c r="E2113" s="4" t="s">
        <v>2495</v>
      </c>
      <c r="F2113" s="4" t="s">
        <v>3813</v>
      </c>
      <c r="G2113" s="4" t="s">
        <v>3825</v>
      </c>
      <c r="H2113" s="5" t="s">
        <v>3826</v>
      </c>
      <c r="I2113" s="5" t="s">
        <v>3798</v>
      </c>
    </row>
    <row r="2114" spans="1:22" x14ac:dyDescent="0.3">
      <c r="L2114" s="163" t="s">
        <v>0</v>
      </c>
      <c r="M2114" s="163"/>
      <c r="N2114" s="163"/>
      <c r="O2114" s="163" t="s">
        <v>1</v>
      </c>
      <c r="P2114" s="163"/>
    </row>
    <row r="2115" spans="1:22" ht="43.2" x14ac:dyDescent="0.3">
      <c r="B2115" s="2" t="s">
        <v>19</v>
      </c>
      <c r="C2115" s="2" t="s">
        <v>2469</v>
      </c>
      <c r="D2115" s="2" t="s">
        <v>3764</v>
      </c>
      <c r="E2115" s="2" t="s">
        <v>2495</v>
      </c>
      <c r="F2115" s="2" t="s">
        <v>3827</v>
      </c>
      <c r="H2115" s="3" t="s">
        <v>3828</v>
      </c>
      <c r="L2115" s="35" t="s">
        <v>12</v>
      </c>
      <c r="M2115" s="35" t="s">
        <v>13</v>
      </c>
      <c r="N2115" s="35" t="s">
        <v>14</v>
      </c>
      <c r="O2115" s="35" t="s">
        <v>32311</v>
      </c>
      <c r="P2115" s="35" t="s">
        <v>31195</v>
      </c>
    </row>
    <row r="2116" spans="1:22" ht="28.8" x14ac:dyDescent="0.3">
      <c r="A2116" t="s">
        <v>32385</v>
      </c>
      <c r="B2116" s="2" t="s">
        <v>19</v>
      </c>
      <c r="C2116" s="2" t="s">
        <v>2469</v>
      </c>
      <c r="D2116" s="2" t="s">
        <v>3764</v>
      </c>
      <c r="E2116" s="2" t="s">
        <v>2495</v>
      </c>
      <c r="F2116" s="2" t="s">
        <v>3827</v>
      </c>
      <c r="G2116" s="2" t="s">
        <v>3829</v>
      </c>
      <c r="H2116" s="6" t="s">
        <v>3830</v>
      </c>
      <c r="I2116" s="3" t="s">
        <v>3831</v>
      </c>
      <c r="J2116" s="3">
        <v>12</v>
      </c>
      <c r="K2116" s="2" t="s">
        <v>36</v>
      </c>
    </row>
    <row r="2117" spans="1:22" x14ac:dyDescent="0.3">
      <c r="L2117" s="163" t="s">
        <v>0</v>
      </c>
      <c r="M2117" s="163"/>
      <c r="N2117" s="163"/>
      <c r="O2117" s="163" t="s">
        <v>1</v>
      </c>
      <c r="P2117" s="163"/>
    </row>
    <row r="2118" spans="1:22" ht="43.2" x14ac:dyDescent="0.3">
      <c r="B2118" s="2" t="s">
        <v>19</v>
      </c>
      <c r="C2118" s="2" t="s">
        <v>2469</v>
      </c>
      <c r="D2118" s="2" t="s">
        <v>3764</v>
      </c>
      <c r="E2118" s="2" t="s">
        <v>2495</v>
      </c>
      <c r="F2118" s="2" t="s">
        <v>3832</v>
      </c>
      <c r="H2118" s="3" t="s">
        <v>3833</v>
      </c>
      <c r="L2118" s="35" t="s">
        <v>12</v>
      </c>
      <c r="M2118" s="35" t="s">
        <v>13</v>
      </c>
      <c r="N2118" s="35" t="s">
        <v>14</v>
      </c>
      <c r="O2118" s="35" t="s">
        <v>32311</v>
      </c>
      <c r="P2118" s="35" t="s">
        <v>31195</v>
      </c>
    </row>
    <row r="2119" spans="1:22" x14ac:dyDescent="0.3">
      <c r="A2119" t="s">
        <v>32385</v>
      </c>
      <c r="B2119" s="2" t="s">
        <v>19</v>
      </c>
      <c r="C2119" s="2" t="s">
        <v>2469</v>
      </c>
      <c r="D2119" s="2" t="s">
        <v>3764</v>
      </c>
      <c r="E2119" s="2" t="s">
        <v>2495</v>
      </c>
      <c r="F2119" s="2" t="s">
        <v>3832</v>
      </c>
      <c r="G2119" s="2" t="s">
        <v>3834</v>
      </c>
      <c r="H2119" s="6" t="s">
        <v>3835</v>
      </c>
      <c r="I2119" s="3" t="s">
        <v>3377</v>
      </c>
      <c r="J2119" s="3">
        <v>6</v>
      </c>
      <c r="K2119" s="2" t="s">
        <v>36</v>
      </c>
    </row>
    <row r="2120" spans="1:22" x14ac:dyDescent="0.3">
      <c r="L2120" s="163" t="s">
        <v>0</v>
      </c>
      <c r="M2120" s="163"/>
      <c r="N2120" s="163"/>
      <c r="O2120" s="163" t="s">
        <v>1</v>
      </c>
      <c r="P2120" s="163"/>
    </row>
    <row r="2121" spans="1:22" ht="43.2" x14ac:dyDescent="0.3">
      <c r="B2121" s="2" t="s">
        <v>19</v>
      </c>
      <c r="C2121" s="2" t="s">
        <v>2469</v>
      </c>
      <c r="D2121" s="2" t="s">
        <v>3764</v>
      </c>
      <c r="E2121" s="2" t="s">
        <v>2495</v>
      </c>
      <c r="F2121" s="2" t="s">
        <v>3836</v>
      </c>
      <c r="H2121" s="3" t="s">
        <v>3837</v>
      </c>
      <c r="L2121" s="35" t="s">
        <v>12</v>
      </c>
      <c r="M2121" s="35" t="s">
        <v>13</v>
      </c>
      <c r="N2121" s="35" t="s">
        <v>14</v>
      </c>
      <c r="O2121" s="35" t="s">
        <v>32311</v>
      </c>
      <c r="P2121" s="35" t="s">
        <v>31195</v>
      </c>
    </row>
    <row r="2122" spans="1:22" x14ac:dyDescent="0.3">
      <c r="A2122" t="s">
        <v>32385</v>
      </c>
      <c r="B2122" s="2" t="s">
        <v>19</v>
      </c>
      <c r="C2122" s="2" t="s">
        <v>2469</v>
      </c>
      <c r="D2122" s="2" t="s">
        <v>3764</v>
      </c>
      <c r="E2122" s="2" t="s">
        <v>2495</v>
      </c>
      <c r="F2122" s="2" t="s">
        <v>3836</v>
      </c>
      <c r="G2122" s="2" t="s">
        <v>3838</v>
      </c>
      <c r="H2122" s="6" t="s">
        <v>3839</v>
      </c>
      <c r="I2122" s="3" t="s">
        <v>3377</v>
      </c>
      <c r="J2122" s="3">
        <v>5</v>
      </c>
      <c r="K2122" s="2" t="s">
        <v>36</v>
      </c>
    </row>
    <row r="2123" spans="1:22" x14ac:dyDescent="0.3">
      <c r="B2123" s="2" t="s">
        <v>19</v>
      </c>
      <c r="C2123" s="2" t="s">
        <v>2469</v>
      </c>
      <c r="D2123" s="2" t="s">
        <v>2469</v>
      </c>
      <c r="H2123" s="3" t="s">
        <v>3840</v>
      </c>
    </row>
    <row r="2124" spans="1:22" x14ac:dyDescent="0.3">
      <c r="B2124" s="2" t="s">
        <v>19</v>
      </c>
      <c r="C2124" s="2" t="s">
        <v>2469</v>
      </c>
      <c r="D2124" s="2" t="s">
        <v>3841</v>
      </c>
      <c r="E2124" s="2" t="s">
        <v>2513</v>
      </c>
      <c r="H2124" s="3" t="s">
        <v>3842</v>
      </c>
    </row>
    <row r="2125" spans="1:22" ht="15" customHeight="1" x14ac:dyDescent="0.3">
      <c r="L2125" s="163" t="s">
        <v>0</v>
      </c>
      <c r="M2125" s="163"/>
      <c r="N2125" s="163"/>
      <c r="O2125" s="163" t="s">
        <v>1</v>
      </c>
      <c r="P2125" s="163"/>
      <c r="Q2125" s="163"/>
      <c r="R2125" s="165" t="s">
        <v>32348</v>
      </c>
      <c r="S2125" s="166"/>
      <c r="T2125" s="166"/>
      <c r="U2125" s="166"/>
      <c r="V2125" s="167"/>
    </row>
    <row r="2126" spans="1:22" ht="43.2" x14ac:dyDescent="0.3">
      <c r="B2126" s="2" t="s">
        <v>19</v>
      </c>
      <c r="C2126" s="2" t="s">
        <v>2469</v>
      </c>
      <c r="D2126" s="2" t="s">
        <v>3841</v>
      </c>
      <c r="E2126" s="2" t="s">
        <v>2513</v>
      </c>
      <c r="F2126" s="2" t="s">
        <v>3843</v>
      </c>
      <c r="H2126" s="3" t="s">
        <v>3844</v>
      </c>
      <c r="L2126" s="35" t="s">
        <v>12</v>
      </c>
      <c r="M2126" s="35" t="s">
        <v>13</v>
      </c>
      <c r="N2126" s="35" t="s">
        <v>14</v>
      </c>
      <c r="O2126" s="102" t="s">
        <v>33458</v>
      </c>
      <c r="P2126" s="102" t="s">
        <v>32311</v>
      </c>
      <c r="Q2126" s="104" t="s">
        <v>31195</v>
      </c>
      <c r="R2126" s="50" t="s">
        <v>32319</v>
      </c>
      <c r="S2126" s="51" t="s">
        <v>32320</v>
      </c>
      <c r="T2126" s="51" t="s">
        <v>17</v>
      </c>
      <c r="U2126" s="51" t="s">
        <v>18</v>
      </c>
      <c r="V2126" s="51" t="s">
        <v>31184</v>
      </c>
    </row>
    <row r="2127" spans="1:22" ht="43.2" x14ac:dyDescent="0.3">
      <c r="A2127" t="s">
        <v>32385</v>
      </c>
      <c r="B2127" s="2" t="s">
        <v>19</v>
      </c>
      <c r="C2127" s="2" t="s">
        <v>2469</v>
      </c>
      <c r="D2127" s="2" t="s">
        <v>3841</v>
      </c>
      <c r="E2127" s="2" t="s">
        <v>2513</v>
      </c>
      <c r="F2127" s="2" t="s">
        <v>3843</v>
      </c>
      <c r="G2127" s="2" t="s">
        <v>3845</v>
      </c>
      <c r="H2127" s="3" t="s">
        <v>3846</v>
      </c>
      <c r="I2127" s="3" t="s">
        <v>3847</v>
      </c>
      <c r="J2127" s="3">
        <v>7</v>
      </c>
      <c r="K2127" s="24" t="s">
        <v>36</v>
      </c>
      <c r="L2127" s="7" t="s">
        <v>31232</v>
      </c>
      <c r="O2127" s="7" t="s">
        <v>33460</v>
      </c>
      <c r="P2127" s="7" t="s">
        <v>33461</v>
      </c>
      <c r="R2127" s="2">
        <v>0</v>
      </c>
      <c r="S2127" s="2">
        <v>200</v>
      </c>
      <c r="T2127" s="2" t="s">
        <v>31937</v>
      </c>
      <c r="V2127" s="26">
        <v>3</v>
      </c>
    </row>
    <row r="2128" spans="1:22" ht="43.2" x14ac:dyDescent="0.3">
      <c r="A2128" t="s">
        <v>32385</v>
      </c>
      <c r="B2128" s="2" t="s">
        <v>19</v>
      </c>
      <c r="C2128" s="2" t="s">
        <v>2469</v>
      </c>
      <c r="D2128" s="2" t="s">
        <v>3841</v>
      </c>
      <c r="E2128" s="2" t="s">
        <v>2513</v>
      </c>
      <c r="F2128" s="2" t="s">
        <v>3843</v>
      </c>
      <c r="G2128" s="2" t="s">
        <v>3848</v>
      </c>
      <c r="H2128" s="3" t="s">
        <v>3849</v>
      </c>
      <c r="I2128" s="3" t="s">
        <v>3847</v>
      </c>
      <c r="J2128" s="3">
        <v>8</v>
      </c>
      <c r="K2128" s="24" t="s">
        <v>36</v>
      </c>
      <c r="L2128" s="7" t="s">
        <v>31232</v>
      </c>
      <c r="O2128" s="7" t="s">
        <v>33460</v>
      </c>
      <c r="P2128" s="7" t="s">
        <v>33461</v>
      </c>
      <c r="R2128" s="2">
        <v>200</v>
      </c>
      <c r="S2128" s="2">
        <v>400</v>
      </c>
      <c r="T2128" s="2" t="s">
        <v>31937</v>
      </c>
      <c r="V2128" s="26">
        <v>3</v>
      </c>
    </row>
    <row r="2129" spans="1:22" ht="43.2" x14ac:dyDescent="0.3">
      <c r="A2129" t="s">
        <v>32385</v>
      </c>
      <c r="B2129" s="2" t="s">
        <v>19</v>
      </c>
      <c r="C2129" s="2" t="s">
        <v>2469</v>
      </c>
      <c r="D2129" s="2" t="s">
        <v>3841</v>
      </c>
      <c r="E2129" s="2" t="s">
        <v>2513</v>
      </c>
      <c r="F2129" s="2" t="s">
        <v>3843</v>
      </c>
      <c r="G2129" s="2" t="s">
        <v>3850</v>
      </c>
      <c r="H2129" s="3" t="s">
        <v>3851</v>
      </c>
      <c r="I2129" s="3" t="s">
        <v>3847</v>
      </c>
      <c r="J2129" s="3">
        <v>6</v>
      </c>
      <c r="K2129" s="24" t="s">
        <v>36</v>
      </c>
      <c r="L2129" s="7" t="s">
        <v>31232</v>
      </c>
      <c r="O2129" s="7" t="s">
        <v>33460</v>
      </c>
      <c r="P2129" s="7" t="s">
        <v>33461</v>
      </c>
      <c r="R2129" s="2">
        <v>400</v>
      </c>
      <c r="S2129" s="2">
        <v>800</v>
      </c>
      <c r="T2129" s="2" t="s">
        <v>31937</v>
      </c>
      <c r="V2129" s="26">
        <v>3</v>
      </c>
    </row>
    <row r="2130" spans="1:22" ht="43.2" x14ac:dyDescent="0.3">
      <c r="A2130" t="s">
        <v>32385</v>
      </c>
      <c r="B2130" s="2" t="s">
        <v>19</v>
      </c>
      <c r="C2130" s="2" t="s">
        <v>2469</v>
      </c>
      <c r="D2130" s="2" t="s">
        <v>3841</v>
      </c>
      <c r="E2130" s="2" t="s">
        <v>2513</v>
      </c>
      <c r="F2130" s="2" t="s">
        <v>3843</v>
      </c>
      <c r="G2130" s="2" t="s">
        <v>3852</v>
      </c>
      <c r="H2130" s="3" t="s">
        <v>3853</v>
      </c>
      <c r="I2130" s="3" t="s">
        <v>3847</v>
      </c>
      <c r="J2130" s="3">
        <v>1</v>
      </c>
      <c r="K2130" s="24" t="s">
        <v>36</v>
      </c>
      <c r="L2130" s="7" t="s">
        <v>31232</v>
      </c>
      <c r="O2130" s="7" t="s">
        <v>33460</v>
      </c>
      <c r="P2130" s="7" t="s">
        <v>33461</v>
      </c>
      <c r="R2130" s="2">
        <v>800</v>
      </c>
      <c r="S2130" s="2">
        <v>1200</v>
      </c>
      <c r="T2130" s="2" t="s">
        <v>31937</v>
      </c>
      <c r="V2130" s="26">
        <v>3</v>
      </c>
    </row>
    <row r="2131" spans="1:22" ht="43.2" x14ac:dyDescent="0.3">
      <c r="A2131" t="s">
        <v>32385</v>
      </c>
      <c r="B2131" s="2" t="s">
        <v>19</v>
      </c>
      <c r="C2131" s="2" t="s">
        <v>2469</v>
      </c>
      <c r="D2131" s="2" t="s">
        <v>3841</v>
      </c>
      <c r="E2131" s="2" t="s">
        <v>2513</v>
      </c>
      <c r="F2131" s="2" t="s">
        <v>3843</v>
      </c>
      <c r="G2131" s="2" t="s">
        <v>3854</v>
      </c>
      <c r="H2131" s="3" t="s">
        <v>3855</v>
      </c>
      <c r="I2131" s="3" t="s">
        <v>3847</v>
      </c>
      <c r="K2131" s="109" t="s">
        <v>36</v>
      </c>
      <c r="L2131" s="7" t="s">
        <v>31232</v>
      </c>
      <c r="O2131" s="7" t="s">
        <v>33460</v>
      </c>
      <c r="P2131" s="7" t="s">
        <v>33461</v>
      </c>
      <c r="R2131" s="2">
        <v>1200</v>
      </c>
      <c r="S2131" s="2">
        <v>2000</v>
      </c>
      <c r="T2131" s="2" t="s">
        <v>31937</v>
      </c>
      <c r="V2131" s="26">
        <v>3</v>
      </c>
    </row>
    <row r="2132" spans="1:22" ht="43.2" x14ac:dyDescent="0.3">
      <c r="A2132" t="s">
        <v>32385</v>
      </c>
      <c r="B2132" s="2" t="s">
        <v>19</v>
      </c>
      <c r="C2132" s="2" t="s">
        <v>2469</v>
      </c>
      <c r="D2132" s="2" t="s">
        <v>3841</v>
      </c>
      <c r="E2132" s="2" t="s">
        <v>2513</v>
      </c>
      <c r="F2132" s="2" t="s">
        <v>3843</v>
      </c>
      <c r="G2132" s="2" t="s">
        <v>3856</v>
      </c>
      <c r="H2132" s="3" t="s">
        <v>3857</v>
      </c>
      <c r="I2132" s="3" t="s">
        <v>3847</v>
      </c>
      <c r="K2132" s="109" t="s">
        <v>36</v>
      </c>
      <c r="L2132" s="7" t="s">
        <v>31233</v>
      </c>
      <c r="U2132" s="26">
        <v>1000</v>
      </c>
    </row>
    <row r="2133" spans="1:22" ht="43.2" x14ac:dyDescent="0.3">
      <c r="A2133" t="s">
        <v>32385</v>
      </c>
      <c r="B2133" s="2" t="s">
        <v>19</v>
      </c>
      <c r="C2133" s="2" t="s">
        <v>2469</v>
      </c>
      <c r="D2133" s="2" t="s">
        <v>3841</v>
      </c>
      <c r="E2133" s="2" t="s">
        <v>2513</v>
      </c>
      <c r="F2133" s="2" t="s">
        <v>3843</v>
      </c>
      <c r="G2133" s="2" t="s">
        <v>3858</v>
      </c>
      <c r="H2133" s="3" t="s">
        <v>3859</v>
      </c>
      <c r="I2133" s="3" t="s">
        <v>3847</v>
      </c>
      <c r="K2133" s="109" t="s">
        <v>36</v>
      </c>
      <c r="L2133" s="7" t="s">
        <v>31232</v>
      </c>
      <c r="O2133" s="7" t="s">
        <v>33462</v>
      </c>
      <c r="P2133" s="7" t="s">
        <v>33461</v>
      </c>
      <c r="R2133" s="2">
        <v>0</v>
      </c>
      <c r="S2133" s="2">
        <v>200</v>
      </c>
      <c r="T2133" s="2" t="s">
        <v>31937</v>
      </c>
      <c r="V2133" s="26">
        <v>3</v>
      </c>
    </row>
    <row r="2134" spans="1:22" ht="43.2" x14ac:dyDescent="0.3">
      <c r="A2134" t="s">
        <v>32385</v>
      </c>
      <c r="B2134" s="2" t="s">
        <v>19</v>
      </c>
      <c r="C2134" s="2" t="s">
        <v>2469</v>
      </c>
      <c r="D2134" s="2" t="s">
        <v>3841</v>
      </c>
      <c r="E2134" s="2" t="s">
        <v>2513</v>
      </c>
      <c r="F2134" s="2" t="s">
        <v>3843</v>
      </c>
      <c r="G2134" s="2" t="s">
        <v>3860</v>
      </c>
      <c r="H2134" s="3" t="s">
        <v>3861</v>
      </c>
      <c r="I2134" s="3" t="s">
        <v>3847</v>
      </c>
      <c r="J2134" s="3">
        <v>3</v>
      </c>
      <c r="K2134" s="24" t="s">
        <v>36</v>
      </c>
      <c r="L2134" s="7" t="s">
        <v>31232</v>
      </c>
      <c r="O2134" s="7" t="s">
        <v>33462</v>
      </c>
      <c r="P2134" s="7" t="s">
        <v>33461</v>
      </c>
      <c r="R2134" s="2">
        <v>200</v>
      </c>
      <c r="S2134" s="2">
        <v>400</v>
      </c>
      <c r="T2134" s="2" t="s">
        <v>31937</v>
      </c>
      <c r="V2134" s="26">
        <v>3</v>
      </c>
    </row>
    <row r="2135" spans="1:22" ht="15" customHeight="1" x14ac:dyDescent="0.3">
      <c r="L2135" s="163" t="s">
        <v>0</v>
      </c>
      <c r="M2135" s="163"/>
      <c r="N2135" s="163"/>
      <c r="O2135" s="163" t="s">
        <v>1</v>
      </c>
      <c r="P2135" s="163"/>
      <c r="Q2135" s="163"/>
      <c r="R2135" s="165" t="s">
        <v>32323</v>
      </c>
      <c r="S2135" s="166"/>
      <c r="T2135" s="166"/>
      <c r="U2135" s="166"/>
      <c r="V2135" s="167"/>
    </row>
    <row r="2136" spans="1:22" ht="43.2" x14ac:dyDescent="0.3">
      <c r="B2136" s="2" t="s">
        <v>19</v>
      </c>
      <c r="C2136" s="2" t="s">
        <v>2469</v>
      </c>
      <c r="D2136" s="2" t="s">
        <v>3841</v>
      </c>
      <c r="E2136" s="2" t="s">
        <v>2513</v>
      </c>
      <c r="F2136" s="2" t="s">
        <v>3862</v>
      </c>
      <c r="H2136" s="3" t="s">
        <v>3863</v>
      </c>
      <c r="L2136" s="35" t="s">
        <v>12</v>
      </c>
      <c r="M2136" s="35" t="s">
        <v>13</v>
      </c>
      <c r="N2136" s="35" t="s">
        <v>14</v>
      </c>
      <c r="O2136" s="102" t="s">
        <v>33458</v>
      </c>
      <c r="P2136" s="102" t="s">
        <v>32311</v>
      </c>
      <c r="Q2136" s="104" t="s">
        <v>32312</v>
      </c>
      <c r="R2136" s="50" t="s">
        <v>32319</v>
      </c>
      <c r="S2136" s="51" t="s">
        <v>32320</v>
      </c>
      <c r="T2136" s="51" t="s">
        <v>17</v>
      </c>
      <c r="U2136" s="51" t="s">
        <v>18</v>
      </c>
      <c r="V2136" s="51" t="s">
        <v>31184</v>
      </c>
    </row>
    <row r="2137" spans="1:22" ht="28.8" x14ac:dyDescent="0.3">
      <c r="A2137" t="s">
        <v>32385</v>
      </c>
      <c r="B2137" s="2" t="s">
        <v>19</v>
      </c>
      <c r="C2137" s="2" t="s">
        <v>2469</v>
      </c>
      <c r="D2137" s="2" t="s">
        <v>3841</v>
      </c>
      <c r="E2137" s="2" t="s">
        <v>2513</v>
      </c>
      <c r="F2137" s="2" t="s">
        <v>3862</v>
      </c>
      <c r="G2137" s="2" t="s">
        <v>3864</v>
      </c>
      <c r="H2137" s="3" t="s">
        <v>3865</v>
      </c>
      <c r="I2137" s="3" t="s">
        <v>3866</v>
      </c>
      <c r="J2137" s="3">
        <v>8</v>
      </c>
      <c r="K2137" s="2" t="s">
        <v>36</v>
      </c>
      <c r="O2137" s="7" t="s">
        <v>33463</v>
      </c>
      <c r="P2137" s="7" t="s">
        <v>33464</v>
      </c>
      <c r="Q2137" s="2">
        <v>1</v>
      </c>
      <c r="R2137" s="2">
        <v>0</v>
      </c>
      <c r="S2137" s="2">
        <v>4</v>
      </c>
      <c r="T2137" s="2" t="s">
        <v>31210</v>
      </c>
      <c r="V2137" s="26">
        <v>3</v>
      </c>
    </row>
    <row r="2138" spans="1:22" ht="28.8" x14ac:dyDescent="0.3">
      <c r="A2138" t="s">
        <v>32385</v>
      </c>
      <c r="B2138" s="2" t="s">
        <v>19</v>
      </c>
      <c r="C2138" s="2" t="s">
        <v>2469</v>
      </c>
      <c r="D2138" s="2" t="s">
        <v>3841</v>
      </c>
      <c r="E2138" s="2" t="s">
        <v>2513</v>
      </c>
      <c r="F2138" s="2" t="s">
        <v>3862</v>
      </c>
      <c r="G2138" s="2" t="s">
        <v>3867</v>
      </c>
      <c r="H2138" s="3" t="s">
        <v>3868</v>
      </c>
      <c r="I2138" s="3" t="s">
        <v>3866</v>
      </c>
      <c r="J2138" s="3">
        <v>7</v>
      </c>
      <c r="K2138" s="2" t="s">
        <v>36</v>
      </c>
      <c r="O2138" s="7" t="s">
        <v>33463</v>
      </c>
      <c r="P2138" s="7" t="s">
        <v>33464</v>
      </c>
      <c r="Q2138" s="2">
        <v>1</v>
      </c>
      <c r="R2138" s="2">
        <v>4</v>
      </c>
      <c r="S2138" s="2">
        <v>5</v>
      </c>
      <c r="T2138" s="2" t="s">
        <v>31210</v>
      </c>
      <c r="V2138" s="26">
        <v>3</v>
      </c>
    </row>
    <row r="2139" spans="1:22" ht="28.8" x14ac:dyDescent="0.3">
      <c r="A2139" t="s">
        <v>32385</v>
      </c>
      <c r="B2139" s="2" t="s">
        <v>19</v>
      </c>
      <c r="C2139" s="2" t="s">
        <v>2469</v>
      </c>
      <c r="D2139" s="2" t="s">
        <v>3841</v>
      </c>
      <c r="E2139" s="2" t="s">
        <v>2513</v>
      </c>
      <c r="F2139" s="2" t="s">
        <v>3862</v>
      </c>
      <c r="G2139" s="2" t="s">
        <v>3869</v>
      </c>
      <c r="H2139" s="3" t="s">
        <v>3870</v>
      </c>
      <c r="I2139" s="3" t="s">
        <v>3866</v>
      </c>
      <c r="J2139" s="3">
        <v>8</v>
      </c>
      <c r="K2139" s="2" t="s">
        <v>36</v>
      </c>
      <c r="O2139" s="7" t="s">
        <v>33463</v>
      </c>
      <c r="P2139" s="7" t="s">
        <v>33464</v>
      </c>
      <c r="Q2139" s="2">
        <v>1</v>
      </c>
      <c r="R2139" s="2">
        <v>5</v>
      </c>
      <c r="S2139" s="2">
        <v>6</v>
      </c>
      <c r="T2139" s="2" t="s">
        <v>31210</v>
      </c>
      <c r="V2139" s="26">
        <v>3</v>
      </c>
    </row>
    <row r="2140" spans="1:22" ht="28.8" x14ac:dyDescent="0.3">
      <c r="A2140" t="s">
        <v>32385</v>
      </c>
      <c r="B2140" s="2" t="s">
        <v>19</v>
      </c>
      <c r="C2140" s="2" t="s">
        <v>2469</v>
      </c>
      <c r="D2140" s="2" t="s">
        <v>3841</v>
      </c>
      <c r="E2140" s="2" t="s">
        <v>2513</v>
      </c>
      <c r="F2140" s="2" t="s">
        <v>3862</v>
      </c>
      <c r="G2140" s="2" t="s">
        <v>3871</v>
      </c>
      <c r="H2140" s="3" t="s">
        <v>3872</v>
      </c>
      <c r="I2140" s="3" t="s">
        <v>3866</v>
      </c>
      <c r="J2140" s="3">
        <v>5</v>
      </c>
      <c r="K2140" s="2" t="s">
        <v>36</v>
      </c>
      <c r="O2140" s="7" t="s">
        <v>33463</v>
      </c>
      <c r="P2140" s="7" t="s">
        <v>33464</v>
      </c>
      <c r="Q2140" s="2">
        <v>1</v>
      </c>
      <c r="R2140" s="2">
        <v>6</v>
      </c>
      <c r="S2140" s="2">
        <v>7</v>
      </c>
      <c r="T2140" s="2" t="s">
        <v>31210</v>
      </c>
      <c r="V2140" s="26">
        <v>3</v>
      </c>
    </row>
    <row r="2141" spans="1:22" ht="28.8" x14ac:dyDescent="0.3">
      <c r="A2141" t="s">
        <v>32385</v>
      </c>
      <c r="B2141" s="2" t="s">
        <v>19</v>
      </c>
      <c r="C2141" s="2" t="s">
        <v>2469</v>
      </c>
      <c r="D2141" s="2" t="s">
        <v>3841</v>
      </c>
      <c r="E2141" s="2" t="s">
        <v>2513</v>
      </c>
      <c r="F2141" s="2" t="s">
        <v>3862</v>
      </c>
      <c r="G2141" s="2" t="s">
        <v>3873</v>
      </c>
      <c r="H2141" s="3" t="s">
        <v>3874</v>
      </c>
      <c r="I2141" s="3" t="s">
        <v>3866</v>
      </c>
      <c r="J2141" s="3">
        <v>13</v>
      </c>
      <c r="K2141" s="2" t="s">
        <v>36</v>
      </c>
      <c r="O2141" s="7" t="s">
        <v>33463</v>
      </c>
      <c r="P2141" s="7" t="s">
        <v>33464</v>
      </c>
      <c r="Q2141" s="2">
        <v>1</v>
      </c>
      <c r="R2141" s="2">
        <v>7</v>
      </c>
      <c r="S2141" s="2">
        <v>10</v>
      </c>
      <c r="T2141" s="2" t="s">
        <v>31210</v>
      </c>
      <c r="V2141" s="26">
        <v>3</v>
      </c>
    </row>
    <row r="2142" spans="1:22" ht="28.8" x14ac:dyDescent="0.3">
      <c r="A2142" t="s">
        <v>32385</v>
      </c>
      <c r="B2142" s="2" t="s">
        <v>19</v>
      </c>
      <c r="C2142" s="2" t="s">
        <v>2469</v>
      </c>
      <c r="D2142" s="2" t="s">
        <v>3841</v>
      </c>
      <c r="E2142" s="2" t="s">
        <v>2513</v>
      </c>
      <c r="F2142" s="2" t="s">
        <v>3862</v>
      </c>
      <c r="G2142" s="2" t="s">
        <v>3875</v>
      </c>
      <c r="H2142" s="3" t="s">
        <v>3876</v>
      </c>
      <c r="I2142" s="3" t="s">
        <v>3866</v>
      </c>
      <c r="J2142" s="3">
        <v>5</v>
      </c>
      <c r="K2142" s="2" t="s">
        <v>36</v>
      </c>
      <c r="O2142" s="7" t="s">
        <v>33463</v>
      </c>
      <c r="P2142" s="7" t="s">
        <v>33464</v>
      </c>
      <c r="Q2142" s="2">
        <v>1</v>
      </c>
      <c r="R2142" s="2">
        <v>10</v>
      </c>
      <c r="S2142" s="2">
        <v>15</v>
      </c>
      <c r="T2142" s="2" t="s">
        <v>31210</v>
      </c>
      <c r="V2142" s="26">
        <v>3</v>
      </c>
    </row>
    <row r="2143" spans="1:22" ht="28.8" x14ac:dyDescent="0.3">
      <c r="A2143" t="s">
        <v>32385</v>
      </c>
      <c r="B2143" s="2" t="s">
        <v>19</v>
      </c>
      <c r="C2143" s="2" t="s">
        <v>2469</v>
      </c>
      <c r="D2143" s="2" t="s">
        <v>3841</v>
      </c>
      <c r="E2143" s="2" t="s">
        <v>2513</v>
      </c>
      <c r="F2143" s="2" t="s">
        <v>3862</v>
      </c>
      <c r="G2143" s="2" t="s">
        <v>3877</v>
      </c>
      <c r="H2143" s="3" t="s">
        <v>3878</v>
      </c>
      <c r="I2143" s="3" t="s">
        <v>3866</v>
      </c>
      <c r="J2143" s="3">
        <v>1</v>
      </c>
      <c r="K2143" s="2" t="s">
        <v>36</v>
      </c>
      <c r="O2143" s="7" t="s">
        <v>33463</v>
      </c>
      <c r="P2143" s="7" t="s">
        <v>33464</v>
      </c>
      <c r="Q2143" s="2">
        <v>1</v>
      </c>
      <c r="R2143" s="2">
        <v>15</v>
      </c>
      <c r="S2143" s="2">
        <v>30</v>
      </c>
      <c r="T2143" s="2" t="s">
        <v>31210</v>
      </c>
      <c r="V2143" s="26">
        <v>3</v>
      </c>
    </row>
    <row r="2144" spans="1:22" ht="28.8" x14ac:dyDescent="0.3">
      <c r="A2144" t="s">
        <v>32385</v>
      </c>
      <c r="B2144" s="2" t="s">
        <v>19</v>
      </c>
      <c r="C2144" s="2" t="s">
        <v>2469</v>
      </c>
      <c r="D2144" s="2" t="s">
        <v>3841</v>
      </c>
      <c r="E2144" s="2" t="s">
        <v>2513</v>
      </c>
      <c r="F2144" s="2" t="s">
        <v>3862</v>
      </c>
      <c r="G2144" s="2" t="s">
        <v>3879</v>
      </c>
      <c r="H2144" s="3" t="s">
        <v>3880</v>
      </c>
      <c r="I2144" s="3" t="s">
        <v>3866</v>
      </c>
      <c r="J2144" s="3">
        <v>1</v>
      </c>
      <c r="K2144" s="2" t="s">
        <v>36</v>
      </c>
      <c r="O2144" s="7" t="s">
        <v>33463</v>
      </c>
      <c r="P2144" s="7" t="s">
        <v>33464</v>
      </c>
      <c r="Q2144" s="2">
        <v>2</v>
      </c>
      <c r="R2144" s="2">
        <v>0</v>
      </c>
      <c r="S2144" s="2">
        <v>4</v>
      </c>
      <c r="T2144" s="2" t="s">
        <v>31210</v>
      </c>
      <c r="V2144" s="26">
        <v>3</v>
      </c>
    </row>
    <row r="2145" spans="1:22" ht="28.8" x14ac:dyDescent="0.3">
      <c r="A2145" t="s">
        <v>32385</v>
      </c>
      <c r="B2145" s="2" t="s">
        <v>19</v>
      </c>
      <c r="C2145" s="2" t="s">
        <v>2469</v>
      </c>
      <c r="D2145" s="2" t="s">
        <v>3841</v>
      </c>
      <c r="E2145" s="2" t="s">
        <v>2513</v>
      </c>
      <c r="F2145" s="2" t="s">
        <v>3862</v>
      </c>
      <c r="G2145" s="2" t="s">
        <v>3881</v>
      </c>
      <c r="H2145" s="3" t="s">
        <v>3882</v>
      </c>
      <c r="I2145" s="3" t="s">
        <v>3866</v>
      </c>
      <c r="K2145" s="2" t="s">
        <v>36</v>
      </c>
      <c r="O2145" s="7" t="s">
        <v>33463</v>
      </c>
      <c r="P2145" s="7" t="s">
        <v>33464</v>
      </c>
      <c r="Q2145" s="2">
        <v>2</v>
      </c>
      <c r="R2145" s="2">
        <v>4</v>
      </c>
      <c r="S2145" s="2">
        <v>5</v>
      </c>
      <c r="T2145" s="2" t="s">
        <v>31210</v>
      </c>
      <c r="V2145" s="26">
        <v>3</v>
      </c>
    </row>
    <row r="2146" spans="1:22" ht="28.8" x14ac:dyDescent="0.3">
      <c r="A2146" t="s">
        <v>32385</v>
      </c>
      <c r="B2146" s="2" t="s">
        <v>19</v>
      </c>
      <c r="C2146" s="2" t="s">
        <v>2469</v>
      </c>
      <c r="D2146" s="2" t="s">
        <v>3841</v>
      </c>
      <c r="E2146" s="2" t="s">
        <v>2513</v>
      </c>
      <c r="F2146" s="2" t="s">
        <v>3862</v>
      </c>
      <c r="G2146" s="2" t="s">
        <v>3883</v>
      </c>
      <c r="H2146" s="3" t="s">
        <v>3884</v>
      </c>
      <c r="I2146" s="3" t="s">
        <v>3866</v>
      </c>
      <c r="K2146" s="2" t="s">
        <v>36</v>
      </c>
      <c r="O2146" s="7" t="s">
        <v>33463</v>
      </c>
      <c r="P2146" s="7" t="s">
        <v>33464</v>
      </c>
      <c r="Q2146" s="2">
        <v>2</v>
      </c>
      <c r="R2146" s="2">
        <v>5</v>
      </c>
      <c r="S2146" s="2">
        <v>6</v>
      </c>
      <c r="T2146" s="2" t="s">
        <v>31210</v>
      </c>
      <c r="V2146" s="26">
        <v>3</v>
      </c>
    </row>
    <row r="2147" spans="1:22" ht="28.8" x14ac:dyDescent="0.3">
      <c r="A2147" t="s">
        <v>32385</v>
      </c>
      <c r="B2147" s="2" t="s">
        <v>19</v>
      </c>
      <c r="C2147" s="2" t="s">
        <v>2469</v>
      </c>
      <c r="D2147" s="2" t="s">
        <v>3841</v>
      </c>
      <c r="E2147" s="2" t="s">
        <v>2513</v>
      </c>
      <c r="F2147" s="2" t="s">
        <v>3862</v>
      </c>
      <c r="G2147" s="2" t="s">
        <v>3885</v>
      </c>
      <c r="H2147" s="3" t="s">
        <v>3886</v>
      </c>
      <c r="I2147" s="3" t="s">
        <v>3866</v>
      </c>
      <c r="K2147" s="2" t="s">
        <v>36</v>
      </c>
      <c r="O2147" s="7" t="s">
        <v>33463</v>
      </c>
      <c r="P2147" s="7" t="s">
        <v>33464</v>
      </c>
      <c r="Q2147" s="2">
        <v>2</v>
      </c>
      <c r="R2147" s="2">
        <v>6</v>
      </c>
      <c r="S2147" s="2">
        <v>7</v>
      </c>
      <c r="T2147" s="2" t="s">
        <v>31210</v>
      </c>
      <c r="V2147" s="26">
        <v>3</v>
      </c>
    </row>
    <row r="2148" spans="1:22" ht="28.8" x14ac:dyDescent="0.3">
      <c r="A2148" t="s">
        <v>32385</v>
      </c>
      <c r="B2148" s="2" t="s">
        <v>19</v>
      </c>
      <c r="C2148" s="2" t="s">
        <v>2469</v>
      </c>
      <c r="D2148" s="2" t="s">
        <v>3841</v>
      </c>
      <c r="E2148" s="2" t="s">
        <v>2513</v>
      </c>
      <c r="F2148" s="2" t="s">
        <v>3862</v>
      </c>
      <c r="G2148" s="2" t="s">
        <v>3887</v>
      </c>
      <c r="H2148" s="3" t="s">
        <v>3888</v>
      </c>
      <c r="I2148" s="3" t="s">
        <v>3866</v>
      </c>
      <c r="K2148" s="2" t="s">
        <v>36</v>
      </c>
      <c r="O2148" s="7" t="s">
        <v>33463</v>
      </c>
      <c r="P2148" s="7" t="s">
        <v>33464</v>
      </c>
      <c r="Q2148" s="2">
        <v>2</v>
      </c>
      <c r="R2148" s="2">
        <v>7</v>
      </c>
      <c r="S2148" s="2">
        <v>10</v>
      </c>
      <c r="T2148" s="2" t="s">
        <v>31210</v>
      </c>
      <c r="V2148" s="26">
        <v>3</v>
      </c>
    </row>
    <row r="2149" spans="1:22" ht="28.8" x14ac:dyDescent="0.3">
      <c r="A2149" t="s">
        <v>32385</v>
      </c>
      <c r="B2149" s="2" t="s">
        <v>19</v>
      </c>
      <c r="C2149" s="2" t="s">
        <v>2469</v>
      </c>
      <c r="D2149" s="2" t="s">
        <v>3841</v>
      </c>
      <c r="E2149" s="2" t="s">
        <v>2513</v>
      </c>
      <c r="F2149" s="2" t="s">
        <v>3862</v>
      </c>
      <c r="G2149" s="2" t="s">
        <v>3889</v>
      </c>
      <c r="H2149" s="3" t="s">
        <v>3890</v>
      </c>
      <c r="I2149" s="3" t="s">
        <v>3866</v>
      </c>
      <c r="K2149" s="2" t="s">
        <v>36</v>
      </c>
      <c r="O2149" s="7" t="s">
        <v>33463</v>
      </c>
      <c r="P2149" s="7" t="s">
        <v>33464</v>
      </c>
      <c r="Q2149" s="2">
        <v>2</v>
      </c>
      <c r="R2149" s="2">
        <v>10</v>
      </c>
      <c r="S2149" s="2">
        <v>15</v>
      </c>
      <c r="T2149" s="2" t="s">
        <v>31210</v>
      </c>
      <c r="V2149" s="26">
        <v>3</v>
      </c>
    </row>
    <row r="2150" spans="1:22" ht="28.8" x14ac:dyDescent="0.3">
      <c r="A2150" t="s">
        <v>32385</v>
      </c>
      <c r="B2150" s="2" t="s">
        <v>19</v>
      </c>
      <c r="C2150" s="2" t="s">
        <v>2469</v>
      </c>
      <c r="D2150" s="2" t="s">
        <v>3841</v>
      </c>
      <c r="E2150" s="2" t="s">
        <v>2513</v>
      </c>
      <c r="F2150" s="2" t="s">
        <v>3862</v>
      </c>
      <c r="G2150" s="2" t="s">
        <v>3891</v>
      </c>
      <c r="H2150" s="3" t="s">
        <v>3892</v>
      </c>
      <c r="I2150" s="3" t="s">
        <v>3866</v>
      </c>
      <c r="K2150" s="2" t="s">
        <v>36</v>
      </c>
      <c r="O2150" s="7" t="s">
        <v>33463</v>
      </c>
      <c r="P2150" s="7" t="s">
        <v>33464</v>
      </c>
      <c r="Q2150" s="2">
        <v>2</v>
      </c>
      <c r="R2150" s="2">
        <v>15</v>
      </c>
      <c r="S2150" s="2">
        <v>30</v>
      </c>
      <c r="T2150" s="2" t="s">
        <v>31210</v>
      </c>
      <c r="V2150" s="26">
        <v>3</v>
      </c>
    </row>
    <row r="2151" spans="1:22" ht="28.8" x14ac:dyDescent="0.3">
      <c r="A2151" t="s">
        <v>32385</v>
      </c>
      <c r="B2151" s="2" t="s">
        <v>19</v>
      </c>
      <c r="C2151" s="2" t="s">
        <v>2469</v>
      </c>
      <c r="D2151" s="2" t="s">
        <v>3841</v>
      </c>
      <c r="E2151" s="2" t="s">
        <v>2513</v>
      </c>
      <c r="F2151" s="2" t="s">
        <v>3862</v>
      </c>
      <c r="G2151" s="2" t="s">
        <v>3893</v>
      </c>
      <c r="H2151" s="3" t="s">
        <v>3894</v>
      </c>
      <c r="I2151" s="3" t="s">
        <v>3866</v>
      </c>
      <c r="K2151" s="2" t="s">
        <v>36</v>
      </c>
      <c r="O2151" s="7" t="s">
        <v>33463</v>
      </c>
      <c r="P2151" s="7" t="s">
        <v>33464</v>
      </c>
      <c r="Q2151" s="2">
        <v>3</v>
      </c>
      <c r="R2151" s="2">
        <v>0</v>
      </c>
      <c r="S2151" s="2">
        <v>4</v>
      </c>
      <c r="T2151" s="2" t="s">
        <v>31210</v>
      </c>
      <c r="V2151" s="26">
        <v>3</v>
      </c>
    </row>
    <row r="2152" spans="1:22" ht="28.8" x14ac:dyDescent="0.3">
      <c r="A2152" t="s">
        <v>32385</v>
      </c>
      <c r="B2152" s="2" t="s">
        <v>19</v>
      </c>
      <c r="C2152" s="2" t="s">
        <v>2469</v>
      </c>
      <c r="D2152" s="2" t="s">
        <v>3841</v>
      </c>
      <c r="E2152" s="2" t="s">
        <v>2513</v>
      </c>
      <c r="F2152" s="2" t="s">
        <v>3862</v>
      </c>
      <c r="G2152" s="2" t="s">
        <v>3895</v>
      </c>
      <c r="H2152" s="3" t="s">
        <v>3896</v>
      </c>
      <c r="I2152" s="3" t="s">
        <v>3866</v>
      </c>
      <c r="K2152" s="2" t="s">
        <v>36</v>
      </c>
      <c r="O2152" s="7" t="s">
        <v>33463</v>
      </c>
      <c r="P2152" s="7" t="s">
        <v>33464</v>
      </c>
      <c r="Q2152" s="2">
        <v>3</v>
      </c>
      <c r="R2152" s="2">
        <v>4</v>
      </c>
      <c r="S2152" s="2">
        <v>5</v>
      </c>
      <c r="T2152" s="2" t="s">
        <v>31210</v>
      </c>
      <c r="V2152" s="26">
        <v>3</v>
      </c>
    </row>
    <row r="2153" spans="1:22" ht="28.8" x14ac:dyDescent="0.3">
      <c r="A2153" t="s">
        <v>32385</v>
      </c>
      <c r="B2153" s="2" t="s">
        <v>19</v>
      </c>
      <c r="C2153" s="2" t="s">
        <v>2469</v>
      </c>
      <c r="D2153" s="2" t="s">
        <v>3841</v>
      </c>
      <c r="E2153" s="2" t="s">
        <v>2513</v>
      </c>
      <c r="F2153" s="2" t="s">
        <v>3862</v>
      </c>
      <c r="G2153" s="2" t="s">
        <v>3897</v>
      </c>
      <c r="H2153" s="3" t="s">
        <v>3898</v>
      </c>
      <c r="I2153" s="3" t="s">
        <v>3866</v>
      </c>
      <c r="K2153" s="2" t="s">
        <v>36</v>
      </c>
      <c r="O2153" s="7" t="s">
        <v>33463</v>
      </c>
      <c r="P2153" s="7" t="s">
        <v>33464</v>
      </c>
      <c r="Q2153" s="2">
        <v>3</v>
      </c>
      <c r="R2153" s="2">
        <v>5</v>
      </c>
      <c r="S2153" s="2">
        <v>6</v>
      </c>
      <c r="T2153" s="2" t="s">
        <v>31210</v>
      </c>
      <c r="V2153" s="26">
        <v>3</v>
      </c>
    </row>
    <row r="2154" spans="1:22" ht="28.8" x14ac:dyDescent="0.3">
      <c r="A2154" t="s">
        <v>32385</v>
      </c>
      <c r="B2154" s="2" t="s">
        <v>19</v>
      </c>
      <c r="C2154" s="2" t="s">
        <v>2469</v>
      </c>
      <c r="D2154" s="2" t="s">
        <v>3841</v>
      </c>
      <c r="E2154" s="2" t="s">
        <v>2513</v>
      </c>
      <c r="F2154" s="2" t="s">
        <v>3862</v>
      </c>
      <c r="G2154" s="2" t="s">
        <v>3899</v>
      </c>
      <c r="H2154" s="3" t="s">
        <v>3900</v>
      </c>
      <c r="I2154" s="3" t="s">
        <v>3866</v>
      </c>
      <c r="K2154" s="2" t="s">
        <v>36</v>
      </c>
      <c r="O2154" s="7" t="s">
        <v>33463</v>
      </c>
      <c r="P2154" s="7" t="s">
        <v>33464</v>
      </c>
      <c r="Q2154" s="2">
        <v>3</v>
      </c>
      <c r="R2154" s="2">
        <v>6</v>
      </c>
      <c r="S2154" s="2">
        <v>7</v>
      </c>
      <c r="T2154" s="2" t="s">
        <v>31210</v>
      </c>
      <c r="V2154" s="26">
        <v>3</v>
      </c>
    </row>
    <row r="2155" spans="1:22" ht="28.8" x14ac:dyDescent="0.3">
      <c r="A2155" t="s">
        <v>32385</v>
      </c>
      <c r="B2155" s="2" t="s">
        <v>19</v>
      </c>
      <c r="C2155" s="2" t="s">
        <v>2469</v>
      </c>
      <c r="D2155" s="2" t="s">
        <v>3841</v>
      </c>
      <c r="E2155" s="2" t="s">
        <v>2513</v>
      </c>
      <c r="F2155" s="2" t="s">
        <v>3862</v>
      </c>
      <c r="G2155" s="2" t="s">
        <v>3901</v>
      </c>
      <c r="H2155" s="3" t="s">
        <v>3902</v>
      </c>
      <c r="I2155" s="3" t="s">
        <v>3866</v>
      </c>
      <c r="K2155" s="2" t="s">
        <v>36</v>
      </c>
      <c r="O2155" s="7" t="s">
        <v>33463</v>
      </c>
      <c r="P2155" s="7" t="s">
        <v>33464</v>
      </c>
      <c r="Q2155" s="2">
        <v>3</v>
      </c>
      <c r="R2155" s="2">
        <v>7</v>
      </c>
      <c r="S2155" s="2">
        <v>10</v>
      </c>
      <c r="T2155" s="2" t="s">
        <v>31210</v>
      </c>
      <c r="V2155" s="26">
        <v>3</v>
      </c>
    </row>
    <row r="2156" spans="1:22" ht="28.8" x14ac:dyDescent="0.3">
      <c r="A2156" t="s">
        <v>32385</v>
      </c>
      <c r="B2156" s="2" t="s">
        <v>19</v>
      </c>
      <c r="C2156" s="2" t="s">
        <v>2469</v>
      </c>
      <c r="D2156" s="2" t="s">
        <v>3841</v>
      </c>
      <c r="E2156" s="2" t="s">
        <v>2513</v>
      </c>
      <c r="F2156" s="2" t="s">
        <v>3862</v>
      </c>
      <c r="G2156" s="2" t="s">
        <v>3903</v>
      </c>
      <c r="H2156" s="3" t="s">
        <v>3904</v>
      </c>
      <c r="I2156" s="3" t="s">
        <v>3866</v>
      </c>
      <c r="K2156" s="2" t="s">
        <v>36</v>
      </c>
      <c r="O2156" s="7" t="s">
        <v>33463</v>
      </c>
      <c r="P2156" s="7" t="s">
        <v>33464</v>
      </c>
      <c r="Q2156" s="2">
        <v>3</v>
      </c>
      <c r="R2156" s="2">
        <v>10</v>
      </c>
      <c r="S2156" s="2">
        <v>15</v>
      </c>
      <c r="T2156" s="2" t="s">
        <v>31210</v>
      </c>
      <c r="V2156" s="26">
        <v>3</v>
      </c>
    </row>
    <row r="2157" spans="1:22" ht="28.8" x14ac:dyDescent="0.3">
      <c r="A2157" t="s">
        <v>32385</v>
      </c>
      <c r="B2157" s="2" t="s">
        <v>19</v>
      </c>
      <c r="C2157" s="2" t="s">
        <v>2469</v>
      </c>
      <c r="D2157" s="2" t="s">
        <v>3841</v>
      </c>
      <c r="E2157" s="2" t="s">
        <v>2513</v>
      </c>
      <c r="F2157" s="2" t="s">
        <v>3862</v>
      </c>
      <c r="G2157" s="2" t="s">
        <v>3905</v>
      </c>
      <c r="H2157" s="3" t="s">
        <v>3906</v>
      </c>
      <c r="I2157" s="3" t="s">
        <v>3866</v>
      </c>
      <c r="K2157" s="2" t="s">
        <v>36</v>
      </c>
      <c r="O2157" s="7" t="s">
        <v>33463</v>
      </c>
      <c r="P2157" s="7" t="s">
        <v>33464</v>
      </c>
      <c r="Q2157" s="2">
        <v>3</v>
      </c>
      <c r="R2157" s="2">
        <v>15</v>
      </c>
      <c r="S2157" s="2">
        <v>30</v>
      </c>
      <c r="T2157" s="2" t="s">
        <v>31210</v>
      </c>
      <c r="V2157" s="26">
        <v>3</v>
      </c>
    </row>
    <row r="2158" spans="1:22" x14ac:dyDescent="0.3">
      <c r="L2158" s="163" t="s">
        <v>0</v>
      </c>
      <c r="M2158" s="163"/>
      <c r="N2158" s="163"/>
      <c r="O2158" s="163" t="s">
        <v>1</v>
      </c>
      <c r="P2158" s="163"/>
    </row>
    <row r="2159" spans="1:22" ht="43.2" x14ac:dyDescent="0.3">
      <c r="B2159" s="2" t="s">
        <v>19</v>
      </c>
      <c r="C2159" s="2" t="s">
        <v>2469</v>
      </c>
      <c r="D2159" s="2" t="s">
        <v>3841</v>
      </c>
      <c r="E2159" s="2" t="s">
        <v>2513</v>
      </c>
      <c r="F2159" s="2" t="s">
        <v>3907</v>
      </c>
      <c r="H2159" s="3" t="s">
        <v>3908</v>
      </c>
      <c r="L2159" s="35" t="s">
        <v>12</v>
      </c>
      <c r="M2159" s="35" t="s">
        <v>13</v>
      </c>
      <c r="N2159" s="35" t="s">
        <v>14</v>
      </c>
      <c r="O2159" s="35" t="s">
        <v>32311</v>
      </c>
      <c r="P2159" s="35" t="s">
        <v>31195</v>
      </c>
    </row>
    <row r="2160" spans="1:22" ht="43.2" x14ac:dyDescent="0.3">
      <c r="A2160" t="s">
        <v>32385</v>
      </c>
      <c r="B2160" s="2" t="s">
        <v>19</v>
      </c>
      <c r="C2160" s="2" t="s">
        <v>2469</v>
      </c>
      <c r="D2160" s="2" t="s">
        <v>3841</v>
      </c>
      <c r="E2160" s="2" t="s">
        <v>2513</v>
      </c>
      <c r="F2160" s="2" t="s">
        <v>3907</v>
      </c>
      <c r="G2160" s="2" t="s">
        <v>3909</v>
      </c>
      <c r="H2160" s="6" t="s">
        <v>3910</v>
      </c>
      <c r="I2160" s="3" t="s">
        <v>3911</v>
      </c>
      <c r="J2160" s="3">
        <v>4</v>
      </c>
      <c r="K2160" s="2" t="s">
        <v>36</v>
      </c>
    </row>
    <row r="2161" spans="1:17" ht="43.2" x14ac:dyDescent="0.3">
      <c r="A2161" t="s">
        <v>32385</v>
      </c>
      <c r="B2161" s="2" t="s">
        <v>19</v>
      </c>
      <c r="C2161" s="2" t="s">
        <v>2469</v>
      </c>
      <c r="D2161" s="2" t="s">
        <v>3841</v>
      </c>
      <c r="E2161" s="2" t="s">
        <v>2513</v>
      </c>
      <c r="F2161" s="2" t="s">
        <v>3907</v>
      </c>
      <c r="G2161" s="2" t="s">
        <v>3912</v>
      </c>
      <c r="H2161" s="6" t="s">
        <v>3913</v>
      </c>
      <c r="I2161" s="3" t="s">
        <v>3911</v>
      </c>
      <c r="K2161" s="26" t="s">
        <v>36</v>
      </c>
    </row>
    <row r="2162" spans="1:17" ht="43.2" x14ac:dyDescent="0.3">
      <c r="A2162" t="s">
        <v>32385</v>
      </c>
      <c r="B2162" s="2" t="s">
        <v>19</v>
      </c>
      <c r="C2162" s="2" t="s">
        <v>2469</v>
      </c>
      <c r="D2162" s="2" t="s">
        <v>3841</v>
      </c>
      <c r="E2162" s="2" t="s">
        <v>2513</v>
      </c>
      <c r="F2162" s="2" t="s">
        <v>3907</v>
      </c>
      <c r="G2162" s="2" t="s">
        <v>3914</v>
      </c>
      <c r="H2162" s="6" t="s">
        <v>3915</v>
      </c>
      <c r="I2162" s="3" t="s">
        <v>3911</v>
      </c>
      <c r="K2162" s="26" t="s">
        <v>36</v>
      </c>
    </row>
    <row r="2163" spans="1:17" ht="43.2" x14ac:dyDescent="0.3">
      <c r="A2163" t="s">
        <v>32385</v>
      </c>
      <c r="B2163" s="2" t="s">
        <v>19</v>
      </c>
      <c r="C2163" s="2" t="s">
        <v>2469</v>
      </c>
      <c r="D2163" s="2" t="s">
        <v>3841</v>
      </c>
      <c r="E2163" s="2" t="s">
        <v>2513</v>
      </c>
      <c r="F2163" s="2" t="s">
        <v>3907</v>
      </c>
      <c r="G2163" s="2" t="s">
        <v>3916</v>
      </c>
      <c r="H2163" s="6" t="s">
        <v>3917</v>
      </c>
      <c r="I2163" s="3" t="s">
        <v>3911</v>
      </c>
      <c r="K2163" s="26" t="s">
        <v>36</v>
      </c>
    </row>
    <row r="2164" spans="1:17" ht="43.2" x14ac:dyDescent="0.3">
      <c r="A2164" t="s">
        <v>32385</v>
      </c>
      <c r="B2164" s="2" t="s">
        <v>19</v>
      </c>
      <c r="C2164" s="2" t="s">
        <v>2469</v>
      </c>
      <c r="D2164" s="2" t="s">
        <v>3841</v>
      </c>
      <c r="E2164" s="2" t="s">
        <v>2513</v>
      </c>
      <c r="F2164" s="2" t="s">
        <v>3907</v>
      </c>
      <c r="G2164" s="2" t="s">
        <v>3918</v>
      </c>
      <c r="H2164" s="6" t="s">
        <v>3919</v>
      </c>
      <c r="I2164" s="3" t="s">
        <v>3911</v>
      </c>
      <c r="K2164" s="26" t="s">
        <v>36</v>
      </c>
    </row>
    <row r="2165" spans="1:17" ht="43.2" x14ac:dyDescent="0.3">
      <c r="A2165" t="s">
        <v>32385</v>
      </c>
      <c r="B2165" s="2" t="s">
        <v>19</v>
      </c>
      <c r="C2165" s="2" t="s">
        <v>2469</v>
      </c>
      <c r="D2165" s="2" t="s">
        <v>3841</v>
      </c>
      <c r="E2165" s="2" t="s">
        <v>2513</v>
      </c>
      <c r="F2165" s="2" t="s">
        <v>3907</v>
      </c>
      <c r="G2165" s="2" t="s">
        <v>3920</v>
      </c>
      <c r="H2165" s="6" t="s">
        <v>3921</v>
      </c>
      <c r="I2165" s="3" t="s">
        <v>3911</v>
      </c>
      <c r="K2165" s="26" t="s">
        <v>36</v>
      </c>
    </row>
    <row r="2166" spans="1:17" ht="43.2" x14ac:dyDescent="0.3">
      <c r="A2166" t="s">
        <v>32385</v>
      </c>
      <c r="B2166" s="2" t="s">
        <v>19</v>
      </c>
      <c r="C2166" s="2" t="s">
        <v>2469</v>
      </c>
      <c r="D2166" s="2" t="s">
        <v>3841</v>
      </c>
      <c r="E2166" s="2" t="s">
        <v>2513</v>
      </c>
      <c r="F2166" s="2" t="s">
        <v>3907</v>
      </c>
      <c r="G2166" s="2" t="s">
        <v>3922</v>
      </c>
      <c r="H2166" s="6" t="s">
        <v>3923</v>
      </c>
      <c r="I2166" s="3" t="s">
        <v>3911</v>
      </c>
      <c r="K2166" s="26" t="s">
        <v>36</v>
      </c>
    </row>
    <row r="2167" spans="1:17" ht="43.2" x14ac:dyDescent="0.3">
      <c r="A2167" t="s">
        <v>32385</v>
      </c>
      <c r="B2167" s="2" t="s">
        <v>19</v>
      </c>
      <c r="C2167" s="2" t="s">
        <v>2469</v>
      </c>
      <c r="D2167" s="2" t="s">
        <v>3841</v>
      </c>
      <c r="E2167" s="2" t="s">
        <v>2513</v>
      </c>
      <c r="F2167" s="2" t="s">
        <v>3907</v>
      </c>
      <c r="G2167" s="2" t="s">
        <v>3924</v>
      </c>
      <c r="H2167" s="6" t="s">
        <v>3925</v>
      </c>
      <c r="I2167" s="3" t="s">
        <v>3911</v>
      </c>
      <c r="K2167" s="26" t="s">
        <v>36</v>
      </c>
    </row>
    <row r="2168" spans="1:17" x14ac:dyDescent="0.3">
      <c r="L2168" s="163" t="s">
        <v>0</v>
      </c>
      <c r="M2168" s="163"/>
      <c r="N2168" s="163"/>
      <c r="O2168" s="163" t="s">
        <v>1</v>
      </c>
      <c r="P2168" s="163"/>
      <c r="Q2168" s="163"/>
    </row>
    <row r="2169" spans="1:17" ht="43.2" x14ac:dyDescent="0.3">
      <c r="B2169" s="2" t="s">
        <v>19</v>
      </c>
      <c r="C2169" s="2" t="s">
        <v>2469</v>
      </c>
      <c r="D2169" s="2" t="s">
        <v>3841</v>
      </c>
      <c r="E2169" s="2" t="s">
        <v>2513</v>
      </c>
      <c r="F2169" s="2" t="s">
        <v>3926</v>
      </c>
      <c r="H2169" s="3" t="s">
        <v>3927</v>
      </c>
      <c r="L2169" s="35" t="s">
        <v>12</v>
      </c>
      <c r="M2169" s="35" t="s">
        <v>13</v>
      </c>
      <c r="N2169" s="35" t="s">
        <v>14</v>
      </c>
      <c r="O2169" s="102" t="s">
        <v>33458</v>
      </c>
      <c r="P2169" s="102" t="s">
        <v>32311</v>
      </c>
      <c r="Q2169" s="104" t="s">
        <v>32312</v>
      </c>
    </row>
    <row r="2170" spans="1:17" ht="28.8" x14ac:dyDescent="0.3">
      <c r="A2170" t="s">
        <v>32385</v>
      </c>
      <c r="B2170" s="2" t="s">
        <v>19</v>
      </c>
      <c r="C2170" s="2" t="s">
        <v>2469</v>
      </c>
      <c r="D2170" s="2" t="s">
        <v>3841</v>
      </c>
      <c r="E2170" s="2" t="s">
        <v>2513</v>
      </c>
      <c r="F2170" s="2" t="s">
        <v>3926</v>
      </c>
      <c r="G2170" s="2" t="s">
        <v>3928</v>
      </c>
      <c r="H2170" s="3" t="s">
        <v>3929</v>
      </c>
      <c r="I2170" s="3" t="s">
        <v>3930</v>
      </c>
      <c r="J2170" s="3">
        <v>5</v>
      </c>
      <c r="K2170" s="24" t="s">
        <v>36</v>
      </c>
      <c r="O2170" s="7" t="s">
        <v>33465</v>
      </c>
      <c r="P2170" s="7" t="s">
        <v>33466</v>
      </c>
      <c r="Q2170" s="2">
        <v>1</v>
      </c>
    </row>
    <row r="2171" spans="1:17" ht="28.8" x14ac:dyDescent="0.3">
      <c r="A2171" t="s">
        <v>32385</v>
      </c>
      <c r="B2171" s="2" t="s">
        <v>19</v>
      </c>
      <c r="C2171" s="2" t="s">
        <v>2469</v>
      </c>
      <c r="D2171" s="2" t="s">
        <v>3841</v>
      </c>
      <c r="E2171" s="2" t="s">
        <v>2513</v>
      </c>
      <c r="F2171" s="2" t="s">
        <v>3926</v>
      </c>
      <c r="G2171" s="2" t="s">
        <v>3931</v>
      </c>
      <c r="H2171" s="3" t="s">
        <v>3932</v>
      </c>
      <c r="I2171" s="3" t="s">
        <v>3930</v>
      </c>
      <c r="J2171" s="3">
        <v>6</v>
      </c>
      <c r="K2171" s="24" t="s">
        <v>36</v>
      </c>
      <c r="O2171" s="7" t="s">
        <v>33465</v>
      </c>
      <c r="P2171" s="7" t="s">
        <v>33466</v>
      </c>
      <c r="Q2171" s="2">
        <v>2</v>
      </c>
    </row>
    <row r="2172" spans="1:17" ht="28.8" x14ac:dyDescent="0.3">
      <c r="A2172" t="s">
        <v>32385</v>
      </c>
      <c r="B2172" s="2" t="s">
        <v>19</v>
      </c>
      <c r="C2172" s="2" t="s">
        <v>2469</v>
      </c>
      <c r="D2172" s="2" t="s">
        <v>3841</v>
      </c>
      <c r="E2172" s="2" t="s">
        <v>2513</v>
      </c>
      <c r="F2172" s="2" t="s">
        <v>3926</v>
      </c>
      <c r="G2172" s="2" t="s">
        <v>3933</v>
      </c>
      <c r="H2172" s="3" t="s">
        <v>3934</v>
      </c>
      <c r="I2172" s="3" t="s">
        <v>3930</v>
      </c>
      <c r="K2172" s="109" t="s">
        <v>36</v>
      </c>
      <c r="O2172" s="7" t="s">
        <v>33465</v>
      </c>
      <c r="P2172" s="7" t="s">
        <v>33466</v>
      </c>
      <c r="Q2172" s="2">
        <v>3</v>
      </c>
    </row>
    <row r="2173" spans="1:17" ht="28.8" x14ac:dyDescent="0.3">
      <c r="A2173" t="s">
        <v>32385</v>
      </c>
      <c r="B2173" s="2" t="s">
        <v>19</v>
      </c>
      <c r="C2173" s="2" t="s">
        <v>2469</v>
      </c>
      <c r="D2173" s="2" t="s">
        <v>3841</v>
      </c>
      <c r="E2173" s="2" t="s">
        <v>2513</v>
      </c>
      <c r="F2173" s="2" t="s">
        <v>3926</v>
      </c>
      <c r="G2173" s="2" t="s">
        <v>3935</v>
      </c>
      <c r="H2173" s="3" t="s">
        <v>3936</v>
      </c>
      <c r="I2173" s="3" t="s">
        <v>3930</v>
      </c>
      <c r="K2173" s="109" t="s">
        <v>36</v>
      </c>
      <c r="O2173" s="7" t="s">
        <v>33465</v>
      </c>
      <c r="P2173" s="7" t="s">
        <v>33466</v>
      </c>
      <c r="Q2173" s="2">
        <v>4</v>
      </c>
    </row>
    <row r="2174" spans="1:17" x14ac:dyDescent="0.3">
      <c r="L2174" s="163" t="s">
        <v>0</v>
      </c>
      <c r="M2174" s="163"/>
      <c r="N2174" s="163"/>
      <c r="O2174" s="163" t="s">
        <v>1</v>
      </c>
      <c r="P2174" s="163"/>
      <c r="Q2174" s="163"/>
    </row>
    <row r="2175" spans="1:17" ht="43.2" x14ac:dyDescent="0.3">
      <c r="B2175" s="2" t="s">
        <v>19</v>
      </c>
      <c r="C2175" s="2" t="s">
        <v>2469</v>
      </c>
      <c r="D2175" s="2" t="s">
        <v>3841</v>
      </c>
      <c r="E2175" s="2" t="s">
        <v>2513</v>
      </c>
      <c r="F2175" s="2" t="s">
        <v>3937</v>
      </c>
      <c r="H2175" s="3" t="s">
        <v>3938</v>
      </c>
      <c r="L2175" s="35" t="s">
        <v>12</v>
      </c>
      <c r="M2175" s="35" t="s">
        <v>13</v>
      </c>
      <c r="N2175" s="35" t="s">
        <v>14</v>
      </c>
      <c r="O2175" s="102" t="s">
        <v>33458</v>
      </c>
      <c r="P2175" s="102" t="s">
        <v>32311</v>
      </c>
      <c r="Q2175" s="104" t="s">
        <v>32312</v>
      </c>
    </row>
    <row r="2176" spans="1:17" ht="28.8" x14ac:dyDescent="0.3">
      <c r="A2176" t="s">
        <v>32385</v>
      </c>
      <c r="B2176" s="2" t="s">
        <v>19</v>
      </c>
      <c r="C2176" s="2" t="s">
        <v>2469</v>
      </c>
      <c r="D2176" s="2" t="s">
        <v>3841</v>
      </c>
      <c r="E2176" s="2" t="s">
        <v>2513</v>
      </c>
      <c r="F2176" s="2" t="s">
        <v>3937</v>
      </c>
      <c r="G2176" s="2" t="s">
        <v>3939</v>
      </c>
      <c r="H2176" s="3" t="s">
        <v>3940</v>
      </c>
      <c r="I2176" s="3" t="s">
        <v>3930</v>
      </c>
      <c r="K2176" s="109" t="s">
        <v>36</v>
      </c>
      <c r="O2176" s="7" t="s">
        <v>33467</v>
      </c>
      <c r="P2176" s="7" t="s">
        <v>33466</v>
      </c>
      <c r="Q2176" s="2">
        <v>1</v>
      </c>
    </row>
    <row r="2177" spans="1:17" ht="28.8" x14ac:dyDescent="0.3">
      <c r="A2177" t="s">
        <v>32385</v>
      </c>
      <c r="B2177" s="2" t="s">
        <v>19</v>
      </c>
      <c r="C2177" s="2" t="s">
        <v>2469</v>
      </c>
      <c r="D2177" s="2" t="s">
        <v>3841</v>
      </c>
      <c r="E2177" s="2" t="s">
        <v>2513</v>
      </c>
      <c r="F2177" s="2" t="s">
        <v>3937</v>
      </c>
      <c r="G2177" s="2" t="s">
        <v>3941</v>
      </c>
      <c r="H2177" s="3" t="s">
        <v>3942</v>
      </c>
      <c r="I2177" s="3" t="s">
        <v>3930</v>
      </c>
      <c r="J2177" s="3">
        <v>5</v>
      </c>
      <c r="K2177" s="24" t="s">
        <v>36</v>
      </c>
      <c r="O2177" s="7" t="s">
        <v>33467</v>
      </c>
      <c r="P2177" s="7" t="s">
        <v>33466</v>
      </c>
      <c r="Q2177" s="2">
        <v>2</v>
      </c>
    </row>
    <row r="2178" spans="1:17" ht="28.8" x14ac:dyDescent="0.3">
      <c r="A2178" t="s">
        <v>32385</v>
      </c>
      <c r="B2178" s="2" t="s">
        <v>19</v>
      </c>
      <c r="C2178" s="2" t="s">
        <v>2469</v>
      </c>
      <c r="D2178" s="2" t="s">
        <v>3841</v>
      </c>
      <c r="E2178" s="2" t="s">
        <v>2513</v>
      </c>
      <c r="F2178" s="2" t="s">
        <v>3937</v>
      </c>
      <c r="G2178" s="2" t="s">
        <v>3943</v>
      </c>
      <c r="H2178" s="3" t="s">
        <v>3944</v>
      </c>
      <c r="I2178" s="3" t="s">
        <v>3930</v>
      </c>
      <c r="J2178" s="3">
        <v>1</v>
      </c>
      <c r="K2178" s="24" t="s">
        <v>36</v>
      </c>
      <c r="O2178" s="7" t="s">
        <v>33467</v>
      </c>
      <c r="P2178" s="7" t="s">
        <v>33466</v>
      </c>
      <c r="Q2178" s="2">
        <v>3</v>
      </c>
    </row>
    <row r="2179" spans="1:17" ht="28.8" x14ac:dyDescent="0.3">
      <c r="A2179" t="s">
        <v>32385</v>
      </c>
      <c r="B2179" s="2" t="s">
        <v>19</v>
      </c>
      <c r="C2179" s="2" t="s">
        <v>2469</v>
      </c>
      <c r="D2179" s="2" t="s">
        <v>3841</v>
      </c>
      <c r="E2179" s="2" t="s">
        <v>2513</v>
      </c>
      <c r="F2179" s="2" t="s">
        <v>3937</v>
      </c>
      <c r="G2179" s="2" t="s">
        <v>3945</v>
      </c>
      <c r="H2179" s="3" t="s">
        <v>3946</v>
      </c>
      <c r="I2179" s="3" t="s">
        <v>3930</v>
      </c>
      <c r="K2179" s="109" t="s">
        <v>36</v>
      </c>
      <c r="O2179" s="7" t="s">
        <v>33467</v>
      </c>
      <c r="P2179" s="7" t="s">
        <v>33466</v>
      </c>
      <c r="Q2179" s="2">
        <v>4</v>
      </c>
    </row>
    <row r="2180" spans="1:17" x14ac:dyDescent="0.3">
      <c r="L2180" s="163" t="s">
        <v>0</v>
      </c>
      <c r="M2180" s="163"/>
      <c r="N2180" s="163"/>
      <c r="O2180" s="163" t="s">
        <v>1</v>
      </c>
      <c r="P2180" s="163"/>
    </row>
    <row r="2181" spans="1:17" ht="43.2" x14ac:dyDescent="0.3">
      <c r="B2181" s="2" t="s">
        <v>19</v>
      </c>
      <c r="C2181" s="2" t="s">
        <v>2469</v>
      </c>
      <c r="D2181" s="2" t="s">
        <v>3841</v>
      </c>
      <c r="E2181" s="2" t="s">
        <v>2513</v>
      </c>
      <c r="F2181" s="2" t="s">
        <v>3947</v>
      </c>
      <c r="H2181" s="3" t="s">
        <v>3948</v>
      </c>
      <c r="L2181" s="35" t="s">
        <v>12</v>
      </c>
      <c r="M2181" s="35" t="s">
        <v>13</v>
      </c>
      <c r="N2181" s="35" t="s">
        <v>14</v>
      </c>
      <c r="O2181" s="35" t="s">
        <v>32311</v>
      </c>
      <c r="P2181" s="35" t="s">
        <v>31195</v>
      </c>
    </row>
    <row r="2182" spans="1:17" x14ac:dyDescent="0.3">
      <c r="A2182" t="s">
        <v>32385</v>
      </c>
      <c r="B2182" s="2" t="s">
        <v>19</v>
      </c>
      <c r="C2182" s="2" t="s">
        <v>2469</v>
      </c>
      <c r="D2182" s="2" t="s">
        <v>3841</v>
      </c>
      <c r="E2182" s="2" t="s">
        <v>2513</v>
      </c>
      <c r="F2182" s="2" t="s">
        <v>3947</v>
      </c>
      <c r="G2182" s="2" t="s">
        <v>3949</v>
      </c>
      <c r="H2182" s="6" t="s">
        <v>3950</v>
      </c>
      <c r="I2182" s="3" t="s">
        <v>1758</v>
      </c>
      <c r="J2182" s="3">
        <v>2</v>
      </c>
      <c r="K2182" s="2" t="s">
        <v>36</v>
      </c>
    </row>
    <row r="2183" spans="1:17" x14ac:dyDescent="0.3">
      <c r="A2183" t="s">
        <v>32385</v>
      </c>
      <c r="B2183" s="2" t="s">
        <v>19</v>
      </c>
      <c r="C2183" s="2" t="s">
        <v>2469</v>
      </c>
      <c r="D2183" s="2" t="s">
        <v>3841</v>
      </c>
      <c r="E2183" s="2" t="s">
        <v>2513</v>
      </c>
      <c r="F2183" s="2" t="s">
        <v>3947</v>
      </c>
      <c r="G2183" s="2" t="s">
        <v>3951</v>
      </c>
      <c r="H2183" s="6" t="s">
        <v>3952</v>
      </c>
      <c r="I2183" s="3" t="s">
        <v>1758</v>
      </c>
      <c r="J2183" s="3">
        <v>1</v>
      </c>
      <c r="K2183" s="2" t="s">
        <v>36</v>
      </c>
    </row>
    <row r="2184" spans="1:17" x14ac:dyDescent="0.3">
      <c r="L2184" s="163" t="s">
        <v>0</v>
      </c>
      <c r="M2184" s="163"/>
      <c r="N2184" s="163"/>
      <c r="O2184" s="163" t="s">
        <v>1</v>
      </c>
      <c r="P2184" s="163"/>
      <c r="Q2184" s="163"/>
    </row>
    <row r="2185" spans="1:17" ht="43.2" x14ac:dyDescent="0.3">
      <c r="B2185" s="2" t="s">
        <v>19</v>
      </c>
      <c r="C2185" s="2" t="s">
        <v>2469</v>
      </c>
      <c r="D2185" s="2" t="s">
        <v>3841</v>
      </c>
      <c r="E2185" s="2" t="s">
        <v>2513</v>
      </c>
      <c r="F2185" s="2" t="s">
        <v>3953</v>
      </c>
      <c r="H2185" s="3" t="s">
        <v>3954</v>
      </c>
      <c r="L2185" s="35" t="s">
        <v>12</v>
      </c>
      <c r="M2185" s="35" t="s">
        <v>13</v>
      </c>
      <c r="N2185" s="35" t="s">
        <v>14</v>
      </c>
      <c r="O2185" s="102" t="s">
        <v>33458</v>
      </c>
      <c r="P2185" s="102" t="s">
        <v>32311</v>
      </c>
      <c r="Q2185" s="104" t="s">
        <v>32312</v>
      </c>
    </row>
    <row r="2186" spans="1:17" ht="28.8" x14ac:dyDescent="0.3">
      <c r="A2186" t="s">
        <v>32385</v>
      </c>
      <c r="B2186" s="2" t="s">
        <v>19</v>
      </c>
      <c r="C2186" s="2" t="s">
        <v>2469</v>
      </c>
      <c r="D2186" s="2" t="s">
        <v>3841</v>
      </c>
      <c r="E2186" s="2" t="s">
        <v>2513</v>
      </c>
      <c r="F2186" s="2" t="s">
        <v>3953</v>
      </c>
      <c r="G2186" s="2" t="s">
        <v>3955</v>
      </c>
      <c r="H2186" s="3" t="s">
        <v>3956</v>
      </c>
      <c r="I2186" s="3" t="s">
        <v>1769</v>
      </c>
      <c r="K2186" s="109" t="s">
        <v>36</v>
      </c>
      <c r="O2186" s="7" t="s">
        <v>33468</v>
      </c>
      <c r="P2186" s="7" t="s">
        <v>33469</v>
      </c>
      <c r="Q2186" s="2">
        <v>1</v>
      </c>
    </row>
    <row r="2187" spans="1:17" ht="28.8" x14ac:dyDescent="0.3">
      <c r="A2187" t="s">
        <v>32385</v>
      </c>
      <c r="B2187" s="2" t="s">
        <v>19</v>
      </c>
      <c r="C2187" s="2" t="s">
        <v>2469</v>
      </c>
      <c r="D2187" s="2" t="s">
        <v>3841</v>
      </c>
      <c r="E2187" s="2" t="s">
        <v>2513</v>
      </c>
      <c r="F2187" s="2" t="s">
        <v>3953</v>
      </c>
      <c r="G2187" s="2" t="s">
        <v>3957</v>
      </c>
      <c r="H2187" s="3" t="s">
        <v>3958</v>
      </c>
      <c r="I2187" s="3" t="s">
        <v>1769</v>
      </c>
      <c r="K2187" s="109" t="s">
        <v>36</v>
      </c>
      <c r="O2187" s="7" t="s">
        <v>33468</v>
      </c>
      <c r="P2187" s="7" t="s">
        <v>33469</v>
      </c>
      <c r="Q2187" s="2">
        <v>2</v>
      </c>
    </row>
    <row r="2188" spans="1:17" ht="28.8" x14ac:dyDescent="0.3">
      <c r="A2188" t="s">
        <v>32385</v>
      </c>
      <c r="B2188" s="2" t="s">
        <v>19</v>
      </c>
      <c r="C2188" s="2" t="s">
        <v>2469</v>
      </c>
      <c r="D2188" s="2" t="s">
        <v>3841</v>
      </c>
      <c r="E2188" s="2" t="s">
        <v>2513</v>
      </c>
      <c r="F2188" s="2" t="s">
        <v>3953</v>
      </c>
      <c r="G2188" s="2" t="s">
        <v>3959</v>
      </c>
      <c r="H2188" s="3" t="s">
        <v>3960</v>
      </c>
      <c r="I2188" s="3" t="s">
        <v>1769</v>
      </c>
      <c r="K2188" s="109" t="s">
        <v>36</v>
      </c>
      <c r="O2188" s="7" t="s">
        <v>33468</v>
      </c>
      <c r="P2188" s="7" t="s">
        <v>33469</v>
      </c>
      <c r="Q2188" s="2">
        <v>3</v>
      </c>
    </row>
    <row r="2189" spans="1:17" ht="28.8" x14ac:dyDescent="0.3">
      <c r="A2189" t="s">
        <v>32385</v>
      </c>
      <c r="B2189" s="2" t="s">
        <v>19</v>
      </c>
      <c r="C2189" s="2" t="s">
        <v>2469</v>
      </c>
      <c r="D2189" s="2" t="s">
        <v>3841</v>
      </c>
      <c r="E2189" s="2" t="s">
        <v>2513</v>
      </c>
      <c r="F2189" s="2" t="s">
        <v>3953</v>
      </c>
      <c r="G2189" s="2" t="s">
        <v>3961</v>
      </c>
      <c r="H2189" s="3" t="s">
        <v>3962</v>
      </c>
      <c r="I2189" s="3" t="s">
        <v>1769</v>
      </c>
      <c r="K2189" s="109" t="s">
        <v>36</v>
      </c>
      <c r="O2189" s="7" t="s">
        <v>33468</v>
      </c>
      <c r="P2189" s="7" t="s">
        <v>33469</v>
      </c>
      <c r="Q2189" s="2">
        <v>4</v>
      </c>
    </row>
    <row r="2190" spans="1:17" ht="28.8" x14ac:dyDescent="0.3">
      <c r="A2190" t="s">
        <v>32385</v>
      </c>
      <c r="B2190" s="2" t="s">
        <v>19</v>
      </c>
      <c r="C2190" s="2" t="s">
        <v>2469</v>
      </c>
      <c r="D2190" s="2" t="s">
        <v>3841</v>
      </c>
      <c r="E2190" s="2" t="s">
        <v>2513</v>
      </c>
      <c r="F2190" s="2" t="s">
        <v>3953</v>
      </c>
      <c r="G2190" s="2" t="s">
        <v>3963</v>
      </c>
      <c r="H2190" s="3" t="s">
        <v>3964</v>
      </c>
      <c r="I2190" s="3" t="s">
        <v>1769</v>
      </c>
      <c r="J2190" s="3">
        <v>2</v>
      </c>
      <c r="K2190" s="24" t="s">
        <v>36</v>
      </c>
      <c r="O2190" s="7" t="s">
        <v>33468</v>
      </c>
      <c r="P2190" s="7" t="s">
        <v>33469</v>
      </c>
      <c r="Q2190" s="2">
        <v>1</v>
      </c>
    </row>
    <row r="2191" spans="1:17" ht="28.8" x14ac:dyDescent="0.3">
      <c r="A2191" t="s">
        <v>32385</v>
      </c>
      <c r="B2191" s="2" t="s">
        <v>19</v>
      </c>
      <c r="C2191" s="2" t="s">
        <v>2469</v>
      </c>
      <c r="D2191" s="2" t="s">
        <v>3841</v>
      </c>
      <c r="E2191" s="2" t="s">
        <v>2513</v>
      </c>
      <c r="F2191" s="2" t="s">
        <v>3953</v>
      </c>
      <c r="G2191" s="2" t="s">
        <v>3965</v>
      </c>
      <c r="H2191" s="3" t="s">
        <v>3966</v>
      </c>
      <c r="I2191" s="3" t="s">
        <v>1769</v>
      </c>
      <c r="K2191" s="24" t="s">
        <v>36</v>
      </c>
      <c r="O2191" s="7" t="s">
        <v>33468</v>
      </c>
      <c r="P2191" s="7" t="s">
        <v>33469</v>
      </c>
      <c r="Q2191" s="2">
        <v>2</v>
      </c>
    </row>
    <row r="2192" spans="1:17" ht="28.8" x14ac:dyDescent="0.3">
      <c r="A2192" t="s">
        <v>32385</v>
      </c>
      <c r="B2192" s="2" t="s">
        <v>19</v>
      </c>
      <c r="C2192" s="2" t="s">
        <v>2469</v>
      </c>
      <c r="D2192" s="2" t="s">
        <v>3841</v>
      </c>
      <c r="E2192" s="2" t="s">
        <v>2513</v>
      </c>
      <c r="F2192" s="2" t="s">
        <v>3953</v>
      </c>
      <c r="G2192" s="2" t="s">
        <v>3967</v>
      </c>
      <c r="H2192" s="3" t="s">
        <v>3968</v>
      </c>
      <c r="I2192" s="3" t="s">
        <v>1769</v>
      </c>
      <c r="K2192" s="24" t="s">
        <v>36</v>
      </c>
      <c r="O2192" s="7" t="s">
        <v>33468</v>
      </c>
      <c r="P2192" s="7" t="s">
        <v>33469</v>
      </c>
      <c r="Q2192" s="2">
        <v>3</v>
      </c>
    </row>
    <row r="2193" spans="1:31" ht="28.8" x14ac:dyDescent="0.3">
      <c r="A2193" t="s">
        <v>32385</v>
      </c>
      <c r="B2193" s="2" t="s">
        <v>19</v>
      </c>
      <c r="C2193" s="2" t="s">
        <v>2469</v>
      </c>
      <c r="D2193" s="2" t="s">
        <v>3841</v>
      </c>
      <c r="E2193" s="2" t="s">
        <v>2513</v>
      </c>
      <c r="F2193" s="2" t="s">
        <v>3953</v>
      </c>
      <c r="G2193" s="2" t="s">
        <v>3969</v>
      </c>
      <c r="H2193" s="3" t="s">
        <v>3970</v>
      </c>
      <c r="I2193" s="3" t="s">
        <v>1769</v>
      </c>
      <c r="K2193" s="24" t="s">
        <v>36</v>
      </c>
      <c r="O2193" s="7" t="s">
        <v>33468</v>
      </c>
      <c r="P2193" s="7" t="s">
        <v>33469</v>
      </c>
      <c r="Q2193" s="2">
        <v>4</v>
      </c>
    </row>
    <row r="2194" spans="1:31" ht="28.8" x14ac:dyDescent="0.3">
      <c r="A2194" t="s">
        <v>32385</v>
      </c>
      <c r="B2194" s="2" t="s">
        <v>19</v>
      </c>
      <c r="C2194" s="2" t="s">
        <v>2469</v>
      </c>
      <c r="D2194" s="2" t="s">
        <v>3841</v>
      </c>
      <c r="E2194" s="2" t="s">
        <v>2513</v>
      </c>
      <c r="F2194" s="2" t="s">
        <v>3953</v>
      </c>
      <c r="G2194" s="2" t="s">
        <v>3971</v>
      </c>
      <c r="H2194" s="3" t="s">
        <v>3972</v>
      </c>
      <c r="I2194" s="3" t="s">
        <v>1769</v>
      </c>
      <c r="K2194" s="24" t="s">
        <v>36</v>
      </c>
      <c r="O2194" s="7" t="s">
        <v>33468</v>
      </c>
      <c r="P2194" s="7" t="s">
        <v>33469</v>
      </c>
      <c r="Q2194" s="2">
        <v>1</v>
      </c>
    </row>
    <row r="2195" spans="1:31" ht="28.8" x14ac:dyDescent="0.3">
      <c r="A2195" t="s">
        <v>32385</v>
      </c>
      <c r="B2195" s="2" t="s">
        <v>19</v>
      </c>
      <c r="C2195" s="2" t="s">
        <v>2469</v>
      </c>
      <c r="D2195" s="2" t="s">
        <v>3841</v>
      </c>
      <c r="E2195" s="2" t="s">
        <v>2513</v>
      </c>
      <c r="F2195" s="2" t="s">
        <v>3953</v>
      </c>
      <c r="G2195" s="2" t="s">
        <v>3973</v>
      </c>
      <c r="H2195" s="3" t="s">
        <v>3974</v>
      </c>
      <c r="I2195" s="3" t="s">
        <v>1769</v>
      </c>
      <c r="K2195" s="24" t="s">
        <v>36</v>
      </c>
      <c r="O2195" s="7" t="s">
        <v>33468</v>
      </c>
      <c r="P2195" s="7" t="s">
        <v>33469</v>
      </c>
      <c r="Q2195" s="2">
        <v>2</v>
      </c>
    </row>
    <row r="2196" spans="1:31" ht="28.8" x14ac:dyDescent="0.3">
      <c r="A2196" t="s">
        <v>32385</v>
      </c>
      <c r="B2196" s="2" t="s">
        <v>19</v>
      </c>
      <c r="C2196" s="2" t="s">
        <v>2469</v>
      </c>
      <c r="D2196" s="2" t="s">
        <v>3841</v>
      </c>
      <c r="E2196" s="2" t="s">
        <v>2513</v>
      </c>
      <c r="F2196" s="2" t="s">
        <v>3953</v>
      </c>
      <c r="G2196" s="2" t="s">
        <v>3975</v>
      </c>
      <c r="H2196" s="3" t="s">
        <v>3976</v>
      </c>
      <c r="I2196" s="3" t="s">
        <v>1769</v>
      </c>
      <c r="K2196" s="24" t="s">
        <v>36</v>
      </c>
      <c r="O2196" s="7" t="s">
        <v>33468</v>
      </c>
      <c r="P2196" s="7" t="s">
        <v>33469</v>
      </c>
      <c r="Q2196" s="2">
        <v>3</v>
      </c>
    </row>
    <row r="2197" spans="1:31" ht="28.8" x14ac:dyDescent="0.3">
      <c r="A2197" t="s">
        <v>32385</v>
      </c>
      <c r="B2197" s="2" t="s">
        <v>19</v>
      </c>
      <c r="C2197" s="2" t="s">
        <v>2469</v>
      </c>
      <c r="D2197" s="2" t="s">
        <v>3841</v>
      </c>
      <c r="E2197" s="2" t="s">
        <v>2513</v>
      </c>
      <c r="F2197" s="2" t="s">
        <v>3953</v>
      </c>
      <c r="G2197" s="2" t="s">
        <v>3977</v>
      </c>
      <c r="H2197" s="3" t="s">
        <v>3978</v>
      </c>
      <c r="I2197" s="3" t="s">
        <v>1769</v>
      </c>
      <c r="K2197" s="24" t="s">
        <v>36</v>
      </c>
      <c r="O2197" s="7" t="s">
        <v>33468</v>
      </c>
      <c r="P2197" s="7" t="s">
        <v>33469</v>
      </c>
      <c r="Q2197" s="2">
        <v>4</v>
      </c>
    </row>
    <row r="2198" spans="1:31" ht="28.8" x14ac:dyDescent="0.3">
      <c r="A2198" t="s">
        <v>32385</v>
      </c>
      <c r="B2198" s="2" t="s">
        <v>19</v>
      </c>
      <c r="C2198" s="2" t="s">
        <v>2469</v>
      </c>
      <c r="D2198" s="2" t="s">
        <v>3841</v>
      </c>
      <c r="E2198" s="2" t="s">
        <v>2513</v>
      </c>
      <c r="F2198" s="2" t="s">
        <v>3953</v>
      </c>
      <c r="G2198" s="2" t="s">
        <v>3979</v>
      </c>
      <c r="H2198" s="3" t="s">
        <v>3980</v>
      </c>
      <c r="I2198" s="3" t="s">
        <v>1769</v>
      </c>
      <c r="K2198" s="24" t="s">
        <v>36</v>
      </c>
      <c r="O2198" s="7" t="s">
        <v>33468</v>
      </c>
      <c r="P2198" s="7" t="s">
        <v>33469</v>
      </c>
      <c r="Q2198" s="2">
        <v>1</v>
      </c>
    </row>
    <row r="2199" spans="1:31" ht="28.8" x14ac:dyDescent="0.3">
      <c r="A2199" t="s">
        <v>32385</v>
      </c>
      <c r="B2199" s="2" t="s">
        <v>19</v>
      </c>
      <c r="C2199" s="2" t="s">
        <v>2469</v>
      </c>
      <c r="D2199" s="2" t="s">
        <v>3841</v>
      </c>
      <c r="E2199" s="2" t="s">
        <v>2513</v>
      </c>
      <c r="F2199" s="2" t="s">
        <v>3953</v>
      </c>
      <c r="G2199" s="2" t="s">
        <v>3981</v>
      </c>
      <c r="H2199" s="3" t="s">
        <v>3982</v>
      </c>
      <c r="I2199" s="3" t="s">
        <v>1769</v>
      </c>
      <c r="K2199" s="24" t="s">
        <v>36</v>
      </c>
      <c r="O2199" s="7" t="s">
        <v>33468</v>
      </c>
      <c r="P2199" s="7" t="s">
        <v>33469</v>
      </c>
      <c r="Q2199" s="2">
        <v>2</v>
      </c>
    </row>
    <row r="2200" spans="1:31" ht="28.8" x14ac:dyDescent="0.3">
      <c r="A2200" t="s">
        <v>32385</v>
      </c>
      <c r="B2200" s="2" t="s">
        <v>19</v>
      </c>
      <c r="C2200" s="2" t="s">
        <v>2469</v>
      </c>
      <c r="D2200" s="2" t="s">
        <v>3841</v>
      </c>
      <c r="E2200" s="2" t="s">
        <v>2513</v>
      </c>
      <c r="F2200" s="2" t="s">
        <v>3953</v>
      </c>
      <c r="G2200" s="2" t="s">
        <v>3983</v>
      </c>
      <c r="H2200" s="3" t="s">
        <v>3984</v>
      </c>
      <c r="I2200" s="3" t="s">
        <v>1769</v>
      </c>
      <c r="K2200" s="24" t="s">
        <v>36</v>
      </c>
      <c r="O2200" s="7" t="s">
        <v>33468</v>
      </c>
      <c r="P2200" s="7" t="s">
        <v>33469</v>
      </c>
      <c r="Q2200" s="2">
        <v>3</v>
      </c>
    </row>
    <row r="2201" spans="1:31" ht="28.8" x14ac:dyDescent="0.3">
      <c r="A2201" t="s">
        <v>32385</v>
      </c>
      <c r="B2201" s="2" t="s">
        <v>19</v>
      </c>
      <c r="C2201" s="2" t="s">
        <v>2469</v>
      </c>
      <c r="D2201" s="2" t="s">
        <v>3841</v>
      </c>
      <c r="E2201" s="2" t="s">
        <v>2513</v>
      </c>
      <c r="F2201" s="2" t="s">
        <v>3953</v>
      </c>
      <c r="G2201" s="2" t="s">
        <v>3985</v>
      </c>
      <c r="H2201" s="3" t="s">
        <v>3986</v>
      </c>
      <c r="I2201" s="3" t="s">
        <v>1769</v>
      </c>
      <c r="K2201" s="24" t="s">
        <v>36</v>
      </c>
      <c r="O2201" s="7" t="s">
        <v>33468</v>
      </c>
      <c r="P2201" s="7" t="s">
        <v>33469</v>
      </c>
      <c r="Q2201" s="2">
        <v>4</v>
      </c>
    </row>
    <row r="2202" spans="1:31" ht="15" customHeight="1" x14ac:dyDescent="0.3">
      <c r="L2202" s="163" t="s">
        <v>0</v>
      </c>
      <c r="M2202" s="163"/>
      <c r="N2202" s="163"/>
      <c r="O2202" s="163" t="s">
        <v>1</v>
      </c>
      <c r="P2202" s="163"/>
      <c r="Q2202" s="165" t="s">
        <v>31185</v>
      </c>
      <c r="R2202" s="166"/>
      <c r="S2202" s="166"/>
      <c r="T2202" s="166"/>
      <c r="U2202" s="167"/>
    </row>
    <row r="2203" spans="1:31" ht="43.2" x14ac:dyDescent="0.3">
      <c r="B2203" s="2" t="s">
        <v>19</v>
      </c>
      <c r="C2203" s="2" t="s">
        <v>2469</v>
      </c>
      <c r="D2203" s="2" t="s">
        <v>3841</v>
      </c>
      <c r="E2203" s="2" t="s">
        <v>2513</v>
      </c>
      <c r="F2203" s="2" t="s">
        <v>3987</v>
      </c>
      <c r="H2203" s="3" t="s">
        <v>3988</v>
      </c>
      <c r="L2203" s="35" t="s">
        <v>12</v>
      </c>
      <c r="M2203" s="35" t="s">
        <v>13</v>
      </c>
      <c r="N2203" s="35" t="s">
        <v>14</v>
      </c>
      <c r="O2203" s="102" t="s">
        <v>33458</v>
      </c>
      <c r="P2203" s="35" t="s">
        <v>32311</v>
      </c>
      <c r="Q2203" s="50" t="s">
        <v>32319</v>
      </c>
      <c r="R2203" s="51" t="s">
        <v>32320</v>
      </c>
      <c r="S2203" s="51" t="s">
        <v>17</v>
      </c>
      <c r="T2203" s="51" t="s">
        <v>18</v>
      </c>
      <c r="U2203" s="51" t="s">
        <v>31184</v>
      </c>
    </row>
    <row r="2204" spans="1:31" x14ac:dyDescent="0.3">
      <c r="A2204" t="s">
        <v>32385</v>
      </c>
      <c r="B2204" s="2" t="s">
        <v>19</v>
      </c>
      <c r="C2204" s="2" t="s">
        <v>2469</v>
      </c>
      <c r="D2204" s="2" t="s">
        <v>3841</v>
      </c>
      <c r="E2204" s="2" t="s">
        <v>2513</v>
      </c>
      <c r="F2204" s="2" t="s">
        <v>3987</v>
      </c>
      <c r="G2204" s="2" t="s">
        <v>3989</v>
      </c>
      <c r="H2204" s="3" t="s">
        <v>3990</v>
      </c>
      <c r="I2204" s="3" t="s">
        <v>1792</v>
      </c>
      <c r="J2204" s="3">
        <v>4</v>
      </c>
      <c r="K2204" s="2" t="s">
        <v>36</v>
      </c>
      <c r="O2204" s="7" t="s">
        <v>33470</v>
      </c>
      <c r="P2204" s="7" t="s">
        <v>33471</v>
      </c>
      <c r="Q2204" s="2">
        <v>76</v>
      </c>
      <c r="R2204" s="2">
        <v>200</v>
      </c>
      <c r="S2204" s="2" t="s">
        <v>31186</v>
      </c>
      <c r="U2204" s="26">
        <v>2</v>
      </c>
    </row>
    <row r="2205" spans="1:31" x14ac:dyDescent="0.3">
      <c r="L2205" s="163" t="s">
        <v>0</v>
      </c>
      <c r="M2205" s="163"/>
      <c r="N2205" s="163"/>
      <c r="O2205" s="163" t="s">
        <v>1</v>
      </c>
      <c r="P2205" s="163"/>
      <c r="Q2205" s="165" t="s">
        <v>31185</v>
      </c>
      <c r="R2205" s="166"/>
      <c r="S2205" s="166"/>
      <c r="T2205" s="166"/>
      <c r="U2205" s="167"/>
      <c r="V2205" s="165" t="s">
        <v>32698</v>
      </c>
      <c r="W2205" s="166"/>
      <c r="X2205" s="166"/>
      <c r="Y2205" s="166"/>
      <c r="Z2205" s="167"/>
      <c r="AA2205" s="165" t="s">
        <v>32323</v>
      </c>
      <c r="AB2205" s="166"/>
      <c r="AC2205" s="166"/>
      <c r="AD2205" s="166"/>
      <c r="AE2205" s="167"/>
    </row>
    <row r="2206" spans="1:31" ht="43.2" x14ac:dyDescent="0.3">
      <c r="B2206" s="2" t="s">
        <v>19</v>
      </c>
      <c r="C2206" s="2" t="s">
        <v>2469</v>
      </c>
      <c r="D2206" s="2" t="s">
        <v>3841</v>
      </c>
      <c r="E2206" s="2" t="s">
        <v>2513</v>
      </c>
      <c r="F2206" s="2" t="s">
        <v>3991</v>
      </c>
      <c r="H2206" s="3" t="s">
        <v>3992</v>
      </c>
      <c r="L2206" s="35" t="s">
        <v>12</v>
      </c>
      <c r="M2206" s="35" t="s">
        <v>13</v>
      </c>
      <c r="N2206" s="35" t="s">
        <v>14</v>
      </c>
      <c r="O2206" s="102" t="s">
        <v>33458</v>
      </c>
      <c r="P2206" s="102" t="s">
        <v>32311</v>
      </c>
      <c r="Q2206" s="50" t="s">
        <v>32319</v>
      </c>
      <c r="R2206" s="51" t="s">
        <v>32320</v>
      </c>
      <c r="S2206" s="51" t="s">
        <v>17</v>
      </c>
      <c r="T2206" s="51" t="s">
        <v>18</v>
      </c>
      <c r="U2206" s="51" t="s">
        <v>31184</v>
      </c>
      <c r="V2206" s="50" t="s">
        <v>32319</v>
      </c>
      <c r="W2206" s="51" t="s">
        <v>32320</v>
      </c>
      <c r="X2206" s="51" t="s">
        <v>17</v>
      </c>
      <c r="Y2206" s="51" t="s">
        <v>18</v>
      </c>
      <c r="Z2206" s="51" t="s">
        <v>31184</v>
      </c>
      <c r="AA2206" s="50" t="s">
        <v>32319</v>
      </c>
      <c r="AB2206" s="51" t="s">
        <v>32320</v>
      </c>
      <c r="AC2206" s="51" t="s">
        <v>17</v>
      </c>
      <c r="AD2206" s="51" t="s">
        <v>18</v>
      </c>
      <c r="AE2206" s="51" t="s">
        <v>31184</v>
      </c>
    </row>
    <row r="2207" spans="1:31" ht="28.8" x14ac:dyDescent="0.3">
      <c r="A2207" t="s">
        <v>32385</v>
      </c>
      <c r="B2207" s="2" t="s">
        <v>19</v>
      </c>
      <c r="C2207" s="2" t="s">
        <v>2469</v>
      </c>
      <c r="D2207" s="2" t="s">
        <v>3841</v>
      </c>
      <c r="E2207" s="2" t="s">
        <v>2513</v>
      </c>
      <c r="F2207" s="2" t="s">
        <v>3991</v>
      </c>
      <c r="G2207" s="2" t="s">
        <v>3993</v>
      </c>
      <c r="H2207" s="3" t="s">
        <v>3994</v>
      </c>
      <c r="I2207" s="3" t="s">
        <v>1769</v>
      </c>
      <c r="J2207" s="3">
        <v>1</v>
      </c>
      <c r="K2207" s="24" t="s">
        <v>36</v>
      </c>
      <c r="O2207" s="7" t="s">
        <v>33472</v>
      </c>
      <c r="P2207" s="7" t="s">
        <v>33461</v>
      </c>
      <c r="Q2207" s="2">
        <v>800</v>
      </c>
      <c r="R2207" s="2">
        <v>800</v>
      </c>
      <c r="S2207" s="2" t="s">
        <v>31186</v>
      </c>
      <c r="U2207" s="26">
        <v>1</v>
      </c>
      <c r="V2207" s="2">
        <v>127</v>
      </c>
      <c r="W2207" s="2">
        <v>127</v>
      </c>
      <c r="X2207" s="2" t="s">
        <v>31186</v>
      </c>
      <c r="Z2207" s="26">
        <v>3</v>
      </c>
      <c r="AA2207" s="26">
        <v>0</v>
      </c>
      <c r="AB2207" s="26">
        <v>10</v>
      </c>
      <c r="AC2207" s="26" t="s">
        <v>31210</v>
      </c>
      <c r="AE2207" s="26">
        <v>3</v>
      </c>
    </row>
    <row r="2208" spans="1:31" ht="28.8" x14ac:dyDescent="0.3">
      <c r="A2208" t="s">
        <v>32385</v>
      </c>
      <c r="B2208" s="2" t="s">
        <v>19</v>
      </c>
      <c r="C2208" s="2" t="s">
        <v>2469</v>
      </c>
      <c r="D2208" s="2" t="s">
        <v>3841</v>
      </c>
      <c r="E2208" s="2" t="s">
        <v>2513</v>
      </c>
      <c r="F2208" s="2" t="s">
        <v>3991</v>
      </c>
      <c r="G2208" s="2" t="s">
        <v>3995</v>
      </c>
      <c r="H2208" s="3" t="s">
        <v>3996</v>
      </c>
      <c r="I2208" s="3" t="s">
        <v>1769</v>
      </c>
      <c r="J2208" s="3">
        <v>2</v>
      </c>
      <c r="K2208" s="24" t="s">
        <v>36</v>
      </c>
      <c r="O2208" s="7" t="s">
        <v>33472</v>
      </c>
      <c r="P2208" s="7" t="s">
        <v>33461</v>
      </c>
      <c r="Q2208" s="2">
        <v>800</v>
      </c>
      <c r="R2208" s="2">
        <v>800</v>
      </c>
      <c r="S2208" s="2" t="s">
        <v>31186</v>
      </c>
      <c r="U2208" s="26">
        <v>1</v>
      </c>
      <c r="V2208" s="2"/>
      <c r="W2208" s="2"/>
      <c r="X2208" s="2"/>
      <c r="AA2208" s="26">
        <v>0</v>
      </c>
      <c r="AB2208" s="26">
        <v>10</v>
      </c>
      <c r="AC2208" s="26" t="s">
        <v>31210</v>
      </c>
      <c r="AE2208" s="26">
        <v>3</v>
      </c>
    </row>
    <row r="2209" spans="1:31" ht="28.8" x14ac:dyDescent="0.3">
      <c r="A2209" t="s">
        <v>32385</v>
      </c>
      <c r="B2209" s="2" t="s">
        <v>19</v>
      </c>
      <c r="C2209" s="2" t="s">
        <v>2469</v>
      </c>
      <c r="D2209" s="2" t="s">
        <v>3841</v>
      </c>
      <c r="E2209" s="2" t="s">
        <v>2513</v>
      </c>
      <c r="F2209" s="2" t="s">
        <v>3991</v>
      </c>
      <c r="G2209" s="2" t="s">
        <v>3997</v>
      </c>
      <c r="H2209" s="3" t="s">
        <v>3998</v>
      </c>
      <c r="I2209" s="3" t="s">
        <v>1769</v>
      </c>
      <c r="J2209" s="3">
        <v>1</v>
      </c>
      <c r="K2209" s="24" t="s">
        <v>36</v>
      </c>
      <c r="O2209" s="7" t="s">
        <v>33472</v>
      </c>
      <c r="P2209" s="7" t="s">
        <v>33461</v>
      </c>
      <c r="Q2209" s="2">
        <v>800</v>
      </c>
      <c r="R2209" s="2">
        <v>800</v>
      </c>
      <c r="S2209" s="2" t="s">
        <v>31186</v>
      </c>
      <c r="U2209" s="26">
        <v>1</v>
      </c>
      <c r="V2209" s="2">
        <v>127</v>
      </c>
      <c r="W2209" s="2">
        <v>127</v>
      </c>
      <c r="X2209" s="2" t="s">
        <v>31186</v>
      </c>
      <c r="Z2209" s="26">
        <v>3</v>
      </c>
      <c r="AA2209" s="26">
        <v>10</v>
      </c>
      <c r="AB2209" s="26" t="s">
        <v>31202</v>
      </c>
      <c r="AC2209" s="26" t="s">
        <v>31210</v>
      </c>
      <c r="AE2209" s="26">
        <v>3</v>
      </c>
    </row>
    <row r="2210" spans="1:31" ht="28.8" x14ac:dyDescent="0.3">
      <c r="A2210" t="s">
        <v>32385</v>
      </c>
      <c r="B2210" s="2" t="s">
        <v>19</v>
      </c>
      <c r="C2210" s="2" t="s">
        <v>2469</v>
      </c>
      <c r="D2210" s="2" t="s">
        <v>3841</v>
      </c>
      <c r="E2210" s="2" t="s">
        <v>2513</v>
      </c>
      <c r="F2210" s="2" t="s">
        <v>3991</v>
      </c>
      <c r="G2210" s="2" t="s">
        <v>3999</v>
      </c>
      <c r="H2210" s="3" t="s">
        <v>4000</v>
      </c>
      <c r="I2210" s="3" t="s">
        <v>1769</v>
      </c>
      <c r="K2210" s="109" t="s">
        <v>36</v>
      </c>
      <c r="O2210" s="7" t="s">
        <v>33472</v>
      </c>
      <c r="P2210" s="7" t="s">
        <v>33461</v>
      </c>
      <c r="Q2210" s="2">
        <v>800</v>
      </c>
      <c r="R2210" s="2">
        <v>800</v>
      </c>
      <c r="S2210" s="2" t="s">
        <v>31186</v>
      </c>
      <c r="U2210" s="26">
        <v>1</v>
      </c>
      <c r="V2210" s="2"/>
      <c r="W2210" s="2"/>
      <c r="X2210" s="2"/>
      <c r="AA2210" s="26">
        <v>10</v>
      </c>
      <c r="AB2210" s="26" t="s">
        <v>31202</v>
      </c>
      <c r="AC2210" s="26" t="s">
        <v>31210</v>
      </c>
      <c r="AE2210" s="26">
        <v>3</v>
      </c>
    </row>
    <row r="2211" spans="1:31" x14ac:dyDescent="0.3">
      <c r="L2211" s="163" t="s">
        <v>0</v>
      </c>
      <c r="M2211" s="163"/>
      <c r="N2211" s="163"/>
      <c r="O2211" s="163" t="s">
        <v>1</v>
      </c>
      <c r="P2211" s="163"/>
      <c r="Q2211" s="165" t="s">
        <v>31185</v>
      </c>
      <c r="R2211" s="166"/>
      <c r="S2211" s="166"/>
      <c r="T2211" s="166"/>
      <c r="U2211" s="167"/>
      <c r="V2211" s="165" t="s">
        <v>32698</v>
      </c>
      <c r="W2211" s="166"/>
      <c r="X2211" s="166"/>
      <c r="Y2211" s="166"/>
      <c r="Z2211" s="167"/>
      <c r="AA2211" s="165" t="s">
        <v>32323</v>
      </c>
      <c r="AB2211" s="166"/>
      <c r="AC2211" s="166"/>
      <c r="AD2211" s="166"/>
      <c r="AE2211" s="167"/>
    </row>
    <row r="2212" spans="1:31" ht="43.2" x14ac:dyDescent="0.3">
      <c r="B2212" s="2" t="s">
        <v>19</v>
      </c>
      <c r="C2212" s="2" t="s">
        <v>2469</v>
      </c>
      <c r="D2212" s="2" t="s">
        <v>3841</v>
      </c>
      <c r="E2212" s="2" t="s">
        <v>2513</v>
      </c>
      <c r="F2212" s="2" t="s">
        <v>4001</v>
      </c>
      <c r="H2212" s="3" t="s">
        <v>4002</v>
      </c>
      <c r="L2212" s="35" t="s">
        <v>12</v>
      </c>
      <c r="M2212" s="35" t="s">
        <v>13</v>
      </c>
      <c r="N2212" s="35" t="s">
        <v>14</v>
      </c>
      <c r="O2212" s="102" t="s">
        <v>33458</v>
      </c>
      <c r="P2212" s="102" t="s">
        <v>32311</v>
      </c>
      <c r="Q2212" s="50" t="s">
        <v>32319</v>
      </c>
      <c r="R2212" s="51" t="s">
        <v>32320</v>
      </c>
      <c r="S2212" s="51" t="s">
        <v>17</v>
      </c>
      <c r="T2212" s="51" t="s">
        <v>18</v>
      </c>
      <c r="U2212" s="51" t="s">
        <v>31184</v>
      </c>
      <c r="V2212" s="50" t="s">
        <v>32319</v>
      </c>
      <c r="W2212" s="51" t="s">
        <v>32320</v>
      </c>
      <c r="X2212" s="51" t="s">
        <v>17</v>
      </c>
      <c r="Y2212" s="51" t="s">
        <v>18</v>
      </c>
      <c r="Z2212" s="51" t="s">
        <v>31184</v>
      </c>
      <c r="AA2212" s="50" t="s">
        <v>32319</v>
      </c>
      <c r="AB2212" s="51" t="s">
        <v>32320</v>
      </c>
      <c r="AC2212" s="51" t="s">
        <v>17</v>
      </c>
      <c r="AD2212" s="51" t="s">
        <v>18</v>
      </c>
      <c r="AE2212" s="51" t="s">
        <v>31184</v>
      </c>
    </row>
    <row r="2213" spans="1:31" ht="28.8" x14ac:dyDescent="0.3">
      <c r="A2213" t="s">
        <v>32385</v>
      </c>
      <c r="B2213" s="2" t="s">
        <v>19</v>
      </c>
      <c r="C2213" s="2" t="s">
        <v>2469</v>
      </c>
      <c r="D2213" s="2" t="s">
        <v>3841</v>
      </c>
      <c r="E2213" s="2" t="s">
        <v>2513</v>
      </c>
      <c r="F2213" s="2" t="s">
        <v>4001</v>
      </c>
      <c r="G2213" s="2" t="s">
        <v>4003</v>
      </c>
      <c r="H2213" s="3" t="s">
        <v>4004</v>
      </c>
      <c r="I2213" s="3" t="s">
        <v>1769</v>
      </c>
      <c r="J2213" s="3">
        <v>1</v>
      </c>
      <c r="K2213" s="24" t="s">
        <v>36</v>
      </c>
      <c r="O2213" s="7" t="s">
        <v>33472</v>
      </c>
      <c r="P2213" s="7" t="s">
        <v>33461</v>
      </c>
      <c r="Q2213" s="2">
        <v>1000</v>
      </c>
      <c r="R2213" s="2">
        <v>1000</v>
      </c>
      <c r="S2213" s="2" t="s">
        <v>31186</v>
      </c>
      <c r="U2213" s="26">
        <v>1</v>
      </c>
      <c r="V2213" s="2">
        <v>127</v>
      </c>
      <c r="W2213" s="2">
        <v>127</v>
      </c>
      <c r="X2213" s="2" t="s">
        <v>31186</v>
      </c>
      <c r="Z2213" s="26">
        <v>3</v>
      </c>
      <c r="AA2213" s="26">
        <v>0</v>
      </c>
      <c r="AB2213" s="26">
        <v>10</v>
      </c>
      <c r="AC2213" s="26" t="s">
        <v>31210</v>
      </c>
      <c r="AE2213" s="26">
        <v>3</v>
      </c>
    </row>
    <row r="2214" spans="1:31" ht="28.8" x14ac:dyDescent="0.3">
      <c r="A2214" t="s">
        <v>32385</v>
      </c>
      <c r="B2214" s="2" t="s">
        <v>19</v>
      </c>
      <c r="C2214" s="2" t="s">
        <v>2469</v>
      </c>
      <c r="D2214" s="2" t="s">
        <v>3841</v>
      </c>
      <c r="E2214" s="2" t="s">
        <v>2513</v>
      </c>
      <c r="F2214" s="2" t="s">
        <v>4001</v>
      </c>
      <c r="G2214" s="2" t="s">
        <v>4005</v>
      </c>
      <c r="H2214" s="3" t="s">
        <v>4006</v>
      </c>
      <c r="I2214" s="3" t="s">
        <v>1769</v>
      </c>
      <c r="J2214" s="3">
        <v>1</v>
      </c>
      <c r="K2214" s="24" t="s">
        <v>36</v>
      </c>
      <c r="O2214" s="7" t="s">
        <v>33472</v>
      </c>
      <c r="P2214" s="7" t="s">
        <v>33461</v>
      </c>
      <c r="Q2214" s="2">
        <v>1000</v>
      </c>
      <c r="R2214" s="2">
        <v>1000</v>
      </c>
      <c r="S2214" s="2" t="s">
        <v>31186</v>
      </c>
      <c r="U2214" s="26">
        <v>1</v>
      </c>
      <c r="V2214" s="2"/>
      <c r="W2214" s="2"/>
      <c r="X2214" s="2"/>
      <c r="AA2214" s="26">
        <v>0</v>
      </c>
      <c r="AB2214" s="26">
        <v>10</v>
      </c>
      <c r="AC2214" s="26" t="s">
        <v>31210</v>
      </c>
      <c r="AE2214" s="26">
        <v>3</v>
      </c>
    </row>
    <row r="2215" spans="1:31" ht="28.8" x14ac:dyDescent="0.3">
      <c r="A2215" t="s">
        <v>32385</v>
      </c>
      <c r="B2215" s="2" t="s">
        <v>19</v>
      </c>
      <c r="C2215" s="2" t="s">
        <v>2469</v>
      </c>
      <c r="D2215" s="2" t="s">
        <v>3841</v>
      </c>
      <c r="E2215" s="2" t="s">
        <v>2513</v>
      </c>
      <c r="F2215" s="2" t="s">
        <v>4001</v>
      </c>
      <c r="G2215" s="2" t="s">
        <v>4007</v>
      </c>
      <c r="H2215" s="3" t="s">
        <v>4008</v>
      </c>
      <c r="I2215" s="3" t="s">
        <v>1769</v>
      </c>
      <c r="K2215" s="109" t="s">
        <v>36</v>
      </c>
      <c r="O2215" s="7" t="s">
        <v>33472</v>
      </c>
      <c r="P2215" s="7" t="s">
        <v>33461</v>
      </c>
      <c r="Q2215" s="2">
        <v>1000</v>
      </c>
      <c r="R2215" s="2">
        <v>1000</v>
      </c>
      <c r="S2215" s="2" t="s">
        <v>31186</v>
      </c>
      <c r="U2215" s="26">
        <v>1</v>
      </c>
      <c r="V2215" s="2">
        <v>127</v>
      </c>
      <c r="W2215" s="2">
        <v>127</v>
      </c>
      <c r="X2215" s="2" t="s">
        <v>31186</v>
      </c>
      <c r="Z2215" s="26">
        <v>3</v>
      </c>
      <c r="AA2215" s="26">
        <v>10</v>
      </c>
      <c r="AB2215" s="26" t="s">
        <v>31202</v>
      </c>
      <c r="AC2215" s="26" t="s">
        <v>31210</v>
      </c>
      <c r="AE2215" s="26">
        <v>3</v>
      </c>
    </row>
    <row r="2216" spans="1:31" ht="28.8" x14ac:dyDescent="0.3">
      <c r="A2216" t="s">
        <v>32385</v>
      </c>
      <c r="B2216" s="2" t="s">
        <v>19</v>
      </c>
      <c r="C2216" s="2" t="s">
        <v>2469</v>
      </c>
      <c r="D2216" s="2" t="s">
        <v>3841</v>
      </c>
      <c r="E2216" s="2" t="s">
        <v>2513</v>
      </c>
      <c r="F2216" s="2" t="s">
        <v>4001</v>
      </c>
      <c r="G2216" s="2" t="s">
        <v>4009</v>
      </c>
      <c r="H2216" s="3" t="s">
        <v>4010</v>
      </c>
      <c r="I2216" s="3" t="s">
        <v>1769</v>
      </c>
      <c r="K2216" s="109" t="s">
        <v>36</v>
      </c>
      <c r="O2216" s="7" t="s">
        <v>33472</v>
      </c>
      <c r="P2216" s="7" t="s">
        <v>33461</v>
      </c>
      <c r="Q2216" s="2">
        <v>1000</v>
      </c>
      <c r="R2216" s="2">
        <v>1000</v>
      </c>
      <c r="S2216" s="2" t="s">
        <v>31186</v>
      </c>
      <c r="U2216" s="26">
        <v>1</v>
      </c>
      <c r="V2216" s="2"/>
      <c r="W2216" s="2"/>
      <c r="X2216" s="2"/>
      <c r="AA2216" s="26">
        <v>10</v>
      </c>
      <c r="AB2216" s="26" t="s">
        <v>31202</v>
      </c>
      <c r="AC2216" s="26" t="s">
        <v>31210</v>
      </c>
      <c r="AE2216" s="26">
        <v>3</v>
      </c>
    </row>
    <row r="2217" spans="1:31" x14ac:dyDescent="0.3">
      <c r="B2217" s="2" t="s">
        <v>19</v>
      </c>
      <c r="C2217" s="2" t="s">
        <v>2469</v>
      </c>
      <c r="D2217" s="2" t="s">
        <v>3841</v>
      </c>
      <c r="E2217" s="2" t="s">
        <v>2516</v>
      </c>
      <c r="H2217" s="3" t="s">
        <v>4011</v>
      </c>
    </row>
    <row r="2218" spans="1:31" x14ac:dyDescent="0.3">
      <c r="L2218" s="163" t="s">
        <v>0</v>
      </c>
      <c r="M2218" s="163"/>
      <c r="N2218" s="163"/>
      <c r="O2218" s="163" t="s">
        <v>1</v>
      </c>
      <c r="P2218" s="163"/>
      <c r="Q2218" s="163"/>
    </row>
    <row r="2219" spans="1:31" ht="43.2" x14ac:dyDescent="0.3">
      <c r="B2219" s="2" t="s">
        <v>19</v>
      </c>
      <c r="C2219" s="2" t="s">
        <v>2469</v>
      </c>
      <c r="D2219" s="2" t="s">
        <v>3841</v>
      </c>
      <c r="E2219" s="2" t="s">
        <v>2516</v>
      </c>
      <c r="F2219" s="2" t="s">
        <v>4012</v>
      </c>
      <c r="H2219" s="3" t="s">
        <v>4013</v>
      </c>
      <c r="L2219" s="35" t="s">
        <v>12</v>
      </c>
      <c r="M2219" s="35" t="s">
        <v>13</v>
      </c>
      <c r="N2219" s="35" t="s">
        <v>14</v>
      </c>
      <c r="O2219" s="102" t="s">
        <v>33458</v>
      </c>
      <c r="P2219" s="102" t="s">
        <v>32311</v>
      </c>
      <c r="Q2219" s="104" t="s">
        <v>32312</v>
      </c>
    </row>
    <row r="2220" spans="1:31" ht="43.2" x14ac:dyDescent="0.3">
      <c r="A2220" t="s">
        <v>32385</v>
      </c>
      <c r="B2220" s="2" t="s">
        <v>19</v>
      </c>
      <c r="C2220" s="2" t="s">
        <v>2469</v>
      </c>
      <c r="D2220" s="2" t="s">
        <v>3841</v>
      </c>
      <c r="E2220" s="2" t="s">
        <v>2516</v>
      </c>
      <c r="F2220" s="2" t="s">
        <v>4012</v>
      </c>
      <c r="G2220" s="2" t="s">
        <v>4014</v>
      </c>
      <c r="H2220" s="3" t="s">
        <v>4015</v>
      </c>
      <c r="I2220" s="3" t="s">
        <v>2952</v>
      </c>
      <c r="K2220" s="26" t="s">
        <v>36</v>
      </c>
      <c r="O2220" s="7" t="s">
        <v>33473</v>
      </c>
      <c r="P2220" s="7" t="s">
        <v>33474</v>
      </c>
      <c r="Q2220" s="2">
        <v>1</v>
      </c>
    </row>
    <row r="2221" spans="1:31" ht="43.2" x14ac:dyDescent="0.3">
      <c r="A2221" t="s">
        <v>32385</v>
      </c>
      <c r="B2221" s="2" t="s">
        <v>19</v>
      </c>
      <c r="C2221" s="2" t="s">
        <v>2469</v>
      </c>
      <c r="D2221" s="2" t="s">
        <v>3841</v>
      </c>
      <c r="E2221" s="2" t="s">
        <v>2516</v>
      </c>
      <c r="F2221" s="2" t="s">
        <v>4012</v>
      </c>
      <c r="G2221" s="2" t="s">
        <v>4016</v>
      </c>
      <c r="H2221" s="3" t="s">
        <v>4017</v>
      </c>
      <c r="I2221" s="3" t="s">
        <v>2952</v>
      </c>
      <c r="J2221" s="3">
        <v>1</v>
      </c>
      <c r="K2221" s="2" t="s">
        <v>36</v>
      </c>
      <c r="O2221" s="7" t="s">
        <v>33473</v>
      </c>
      <c r="P2221" s="7" t="s">
        <v>33474</v>
      </c>
      <c r="Q2221" s="2">
        <v>2</v>
      </c>
    </row>
    <row r="2222" spans="1:31" ht="43.2" x14ac:dyDescent="0.3">
      <c r="A2222" t="s">
        <v>32385</v>
      </c>
      <c r="B2222" s="2" t="s">
        <v>19</v>
      </c>
      <c r="C2222" s="2" t="s">
        <v>2469</v>
      </c>
      <c r="D2222" s="2" t="s">
        <v>3841</v>
      </c>
      <c r="E2222" s="2" t="s">
        <v>2516</v>
      </c>
      <c r="F2222" s="2" t="s">
        <v>4012</v>
      </c>
      <c r="G2222" s="2" t="s">
        <v>4018</v>
      </c>
      <c r="H2222" s="3" t="s">
        <v>4019</v>
      </c>
      <c r="I2222" s="3" t="s">
        <v>2952</v>
      </c>
      <c r="J2222" s="3">
        <v>2</v>
      </c>
      <c r="K2222" s="2" t="s">
        <v>36</v>
      </c>
      <c r="O2222" s="7" t="s">
        <v>33473</v>
      </c>
      <c r="P2222" s="7" t="s">
        <v>33474</v>
      </c>
      <c r="Q2222" s="2">
        <v>3</v>
      </c>
    </row>
    <row r="2223" spans="1:31" ht="43.2" x14ac:dyDescent="0.3">
      <c r="A2223" t="s">
        <v>32385</v>
      </c>
      <c r="B2223" s="2" t="s">
        <v>19</v>
      </c>
      <c r="C2223" s="2" t="s">
        <v>2469</v>
      </c>
      <c r="D2223" s="2" t="s">
        <v>3841</v>
      </c>
      <c r="E2223" s="2" t="s">
        <v>2516</v>
      </c>
      <c r="F2223" s="2" t="s">
        <v>4012</v>
      </c>
      <c r="G2223" s="2" t="s">
        <v>4020</v>
      </c>
      <c r="H2223" s="3" t="s">
        <v>4021</v>
      </c>
      <c r="I2223" s="3" t="s">
        <v>2952</v>
      </c>
      <c r="K2223" s="26" t="s">
        <v>36</v>
      </c>
      <c r="O2223" s="7" t="s">
        <v>33473</v>
      </c>
      <c r="P2223" s="7" t="s">
        <v>33474</v>
      </c>
      <c r="Q2223" s="2">
        <v>4</v>
      </c>
    </row>
    <row r="2224" spans="1:31" ht="43.2" x14ac:dyDescent="0.3">
      <c r="A2224" t="s">
        <v>32385</v>
      </c>
      <c r="B2224" s="2" t="s">
        <v>19</v>
      </c>
      <c r="C2224" s="2" t="s">
        <v>2469</v>
      </c>
      <c r="D2224" s="2" t="s">
        <v>3841</v>
      </c>
      <c r="E2224" s="2" t="s">
        <v>2516</v>
      </c>
      <c r="F2224" s="2" t="s">
        <v>4012</v>
      </c>
      <c r="G2224" s="2" t="s">
        <v>4022</v>
      </c>
      <c r="H2224" s="3" t="s">
        <v>4023</v>
      </c>
      <c r="I2224" s="3" t="s">
        <v>2952</v>
      </c>
      <c r="K2224" s="26" t="s">
        <v>36</v>
      </c>
      <c r="O2224" s="7" t="s">
        <v>33473</v>
      </c>
      <c r="P2224" s="7" t="s">
        <v>33474</v>
      </c>
      <c r="Q2224" s="2">
        <v>5</v>
      </c>
    </row>
    <row r="2225" spans="1:27" ht="43.2" x14ac:dyDescent="0.3">
      <c r="A2225" t="s">
        <v>32385</v>
      </c>
      <c r="B2225" s="2" t="s">
        <v>19</v>
      </c>
      <c r="C2225" s="2" t="s">
        <v>2469</v>
      </c>
      <c r="D2225" s="2" t="s">
        <v>3841</v>
      </c>
      <c r="E2225" s="2" t="s">
        <v>2516</v>
      </c>
      <c r="F2225" s="2" t="s">
        <v>4012</v>
      </c>
      <c r="G2225" s="2" t="s">
        <v>4024</v>
      </c>
      <c r="H2225" s="3" t="s">
        <v>4025</v>
      </c>
      <c r="I2225" s="3" t="s">
        <v>2952</v>
      </c>
      <c r="K2225" s="26" t="s">
        <v>36</v>
      </c>
      <c r="O2225" s="7" t="s">
        <v>33473</v>
      </c>
      <c r="P2225" s="7" t="s">
        <v>33474</v>
      </c>
      <c r="Q2225" s="2">
        <v>6</v>
      </c>
    </row>
    <row r="2226" spans="1:27" ht="43.2" x14ac:dyDescent="0.3">
      <c r="A2226" t="s">
        <v>32385</v>
      </c>
      <c r="B2226" s="2" t="s">
        <v>19</v>
      </c>
      <c r="C2226" s="2" t="s">
        <v>2469</v>
      </c>
      <c r="D2226" s="2" t="s">
        <v>3841</v>
      </c>
      <c r="E2226" s="2" t="s">
        <v>2516</v>
      </c>
      <c r="F2226" s="2" t="s">
        <v>4012</v>
      </c>
      <c r="G2226" s="2" t="s">
        <v>4026</v>
      </c>
      <c r="H2226" s="3" t="s">
        <v>4027</v>
      </c>
      <c r="I2226" s="3" t="s">
        <v>2952</v>
      </c>
      <c r="K2226" s="26" t="s">
        <v>36</v>
      </c>
      <c r="O2226" s="7" t="s">
        <v>33473</v>
      </c>
      <c r="P2226" s="7" t="s">
        <v>33474</v>
      </c>
      <c r="Q2226" s="2">
        <v>7</v>
      </c>
    </row>
    <row r="2227" spans="1:27" ht="15" customHeight="1" x14ac:dyDescent="0.3">
      <c r="L2227" s="163" t="s">
        <v>0</v>
      </c>
      <c r="M2227" s="163"/>
      <c r="N2227" s="163"/>
      <c r="O2227" s="163" t="s">
        <v>1</v>
      </c>
      <c r="P2227" s="163"/>
      <c r="Q2227" s="163"/>
      <c r="R2227" s="165" t="s">
        <v>31320</v>
      </c>
      <c r="S2227" s="166"/>
      <c r="T2227" s="166"/>
      <c r="U2227" s="166"/>
      <c r="V2227" s="167"/>
      <c r="W2227" s="165" t="s">
        <v>32323</v>
      </c>
      <c r="X2227" s="166"/>
      <c r="Y2227" s="166"/>
      <c r="Z2227" s="166"/>
      <c r="AA2227" s="167"/>
    </row>
    <row r="2228" spans="1:27" ht="43.2" x14ac:dyDescent="0.3">
      <c r="B2228" s="2" t="s">
        <v>19</v>
      </c>
      <c r="C2228" s="2" t="s">
        <v>2469</v>
      </c>
      <c r="D2228" s="2" t="s">
        <v>3841</v>
      </c>
      <c r="E2228" s="2" t="s">
        <v>2516</v>
      </c>
      <c r="F2228" s="2" t="s">
        <v>4028</v>
      </c>
      <c r="H2228" s="3" t="s">
        <v>4029</v>
      </c>
      <c r="L2228" s="35" t="s">
        <v>12</v>
      </c>
      <c r="M2228" s="35" t="s">
        <v>13</v>
      </c>
      <c r="N2228" s="35" t="s">
        <v>14</v>
      </c>
      <c r="O2228" s="102" t="s">
        <v>33458</v>
      </c>
      <c r="P2228" s="102" t="s">
        <v>32311</v>
      </c>
      <c r="Q2228" s="104" t="s">
        <v>32312</v>
      </c>
      <c r="R2228" s="50" t="s">
        <v>32319</v>
      </c>
      <c r="S2228" s="51" t="s">
        <v>32320</v>
      </c>
      <c r="T2228" s="51" t="s">
        <v>17</v>
      </c>
      <c r="U2228" s="51" t="s">
        <v>18</v>
      </c>
      <c r="V2228" s="51" t="s">
        <v>31184</v>
      </c>
      <c r="W2228" s="50" t="s">
        <v>32319</v>
      </c>
      <c r="X2228" s="51" t="s">
        <v>32320</v>
      </c>
      <c r="Y2228" s="51" t="s">
        <v>17</v>
      </c>
      <c r="Z2228" s="51" t="s">
        <v>18</v>
      </c>
      <c r="AA2228" s="51" t="s">
        <v>31184</v>
      </c>
    </row>
    <row r="2229" spans="1:27" ht="28.8" x14ac:dyDescent="0.3">
      <c r="A2229" t="s">
        <v>32385</v>
      </c>
      <c r="B2229" s="2" t="s">
        <v>19</v>
      </c>
      <c r="C2229" s="2" t="s">
        <v>2469</v>
      </c>
      <c r="D2229" s="2" t="s">
        <v>3841</v>
      </c>
      <c r="E2229" s="2" t="s">
        <v>2516</v>
      </c>
      <c r="F2229" s="2" t="s">
        <v>4028</v>
      </c>
      <c r="G2229" s="2" t="s">
        <v>4030</v>
      </c>
      <c r="H2229" s="3" t="s">
        <v>4031</v>
      </c>
      <c r="I2229" s="3" t="s">
        <v>948</v>
      </c>
      <c r="K2229" s="26" t="s">
        <v>36</v>
      </c>
      <c r="O2229" s="7" t="s">
        <v>33475</v>
      </c>
      <c r="P2229" s="7" t="s">
        <v>33474</v>
      </c>
      <c r="Q2229" s="2">
        <v>1</v>
      </c>
      <c r="R2229" s="2">
        <v>0.6</v>
      </c>
      <c r="S2229" s="2">
        <v>0.8</v>
      </c>
      <c r="T2229" s="2" t="s">
        <v>31210</v>
      </c>
      <c r="V2229" s="26">
        <v>2</v>
      </c>
      <c r="W2229" s="26">
        <v>20</v>
      </c>
      <c r="X2229" s="26">
        <v>20</v>
      </c>
      <c r="Y2229" s="26" t="s">
        <v>31210</v>
      </c>
      <c r="AA2229" s="26">
        <v>2</v>
      </c>
    </row>
    <row r="2230" spans="1:27" ht="28.8" x14ac:dyDescent="0.3">
      <c r="A2230" t="s">
        <v>32385</v>
      </c>
      <c r="B2230" s="2" t="s">
        <v>19</v>
      </c>
      <c r="C2230" s="2" t="s">
        <v>2469</v>
      </c>
      <c r="D2230" s="2" t="s">
        <v>3841</v>
      </c>
      <c r="E2230" s="2" t="s">
        <v>2516</v>
      </c>
      <c r="F2230" s="2" t="s">
        <v>4028</v>
      </c>
      <c r="G2230" s="2" t="s">
        <v>4032</v>
      </c>
      <c r="H2230" s="3" t="s">
        <v>4033</v>
      </c>
      <c r="I2230" s="3" t="s">
        <v>948</v>
      </c>
      <c r="J2230" s="3">
        <v>5</v>
      </c>
      <c r="K2230" s="2" t="s">
        <v>36</v>
      </c>
      <c r="O2230" s="7" t="s">
        <v>33475</v>
      </c>
      <c r="P2230" s="7" t="s">
        <v>33474</v>
      </c>
      <c r="Q2230" s="2">
        <v>2</v>
      </c>
      <c r="R2230" s="2">
        <v>0.6</v>
      </c>
      <c r="S2230" s="2">
        <v>0.8</v>
      </c>
      <c r="T2230" s="2" t="s">
        <v>31210</v>
      </c>
      <c r="V2230" s="26">
        <v>2</v>
      </c>
      <c r="W2230" s="26">
        <v>20</v>
      </c>
      <c r="X2230" s="26">
        <v>20</v>
      </c>
      <c r="Y2230" s="26" t="s">
        <v>31210</v>
      </c>
      <c r="AA2230" s="26">
        <v>2</v>
      </c>
    </row>
    <row r="2231" spans="1:27" ht="28.8" x14ac:dyDescent="0.3">
      <c r="A2231" t="s">
        <v>32385</v>
      </c>
      <c r="B2231" s="2" t="s">
        <v>19</v>
      </c>
      <c r="C2231" s="2" t="s">
        <v>2469</v>
      </c>
      <c r="D2231" s="2" t="s">
        <v>3841</v>
      </c>
      <c r="E2231" s="2" t="s">
        <v>2516</v>
      </c>
      <c r="F2231" s="2" t="s">
        <v>4028</v>
      </c>
      <c r="G2231" s="2" t="s">
        <v>4034</v>
      </c>
      <c r="H2231" s="3" t="s">
        <v>4035</v>
      </c>
      <c r="I2231" s="3" t="s">
        <v>948</v>
      </c>
      <c r="K2231" s="26" t="s">
        <v>36</v>
      </c>
      <c r="O2231" s="7" t="s">
        <v>33475</v>
      </c>
      <c r="P2231" s="7" t="s">
        <v>33474</v>
      </c>
      <c r="Q2231" s="2">
        <v>3</v>
      </c>
      <c r="R2231" s="2">
        <v>0.6</v>
      </c>
      <c r="S2231" s="2">
        <v>0.8</v>
      </c>
      <c r="T2231" s="2" t="s">
        <v>31210</v>
      </c>
      <c r="V2231" s="26">
        <v>2</v>
      </c>
      <c r="W2231" s="26">
        <v>20</v>
      </c>
      <c r="X2231" s="26">
        <v>20</v>
      </c>
      <c r="Y2231" s="26" t="s">
        <v>31210</v>
      </c>
      <c r="AA2231" s="26">
        <v>2</v>
      </c>
    </row>
    <row r="2232" spans="1:27" ht="28.8" x14ac:dyDescent="0.3">
      <c r="A2232" t="s">
        <v>32385</v>
      </c>
      <c r="B2232" s="2" t="s">
        <v>19</v>
      </c>
      <c r="C2232" s="2" t="s">
        <v>2469</v>
      </c>
      <c r="D2232" s="2" t="s">
        <v>3841</v>
      </c>
      <c r="E2232" s="2" t="s">
        <v>2516</v>
      </c>
      <c r="F2232" s="2" t="s">
        <v>4028</v>
      </c>
      <c r="G2232" s="2" t="s">
        <v>4036</v>
      </c>
      <c r="H2232" s="3" t="s">
        <v>4037</v>
      </c>
      <c r="I2232" s="3" t="s">
        <v>948</v>
      </c>
      <c r="K2232" s="26" t="s">
        <v>36</v>
      </c>
      <c r="O2232" s="7" t="s">
        <v>33475</v>
      </c>
      <c r="P2232" s="7" t="s">
        <v>33474</v>
      </c>
      <c r="Q2232" s="2">
        <v>4</v>
      </c>
      <c r="R2232" s="2">
        <v>0.6</v>
      </c>
      <c r="S2232" s="2">
        <v>0.8</v>
      </c>
      <c r="T2232" s="2" t="s">
        <v>31210</v>
      </c>
      <c r="V2232" s="26">
        <v>2</v>
      </c>
      <c r="W2232" s="26">
        <v>20</v>
      </c>
      <c r="X2232" s="26">
        <v>20</v>
      </c>
      <c r="Y2232" s="26" t="s">
        <v>31210</v>
      </c>
      <c r="AA2232" s="26">
        <v>2</v>
      </c>
    </row>
    <row r="2233" spans="1:27" x14ac:dyDescent="0.3">
      <c r="L2233" s="163" t="s">
        <v>0</v>
      </c>
      <c r="M2233" s="163"/>
      <c r="N2233" s="163"/>
      <c r="O2233" s="163" t="s">
        <v>1</v>
      </c>
      <c r="P2233" s="163"/>
      <c r="Q2233" s="163"/>
      <c r="R2233" s="165" t="s">
        <v>31320</v>
      </c>
      <c r="S2233" s="166"/>
      <c r="T2233" s="166"/>
      <c r="U2233" s="166"/>
      <c r="V2233" s="167"/>
      <c r="W2233" s="165" t="s">
        <v>32323</v>
      </c>
      <c r="X2233" s="166"/>
      <c r="Y2233" s="166"/>
      <c r="Z2233" s="166"/>
      <c r="AA2233" s="167"/>
    </row>
    <row r="2234" spans="1:27" ht="43.2" x14ac:dyDescent="0.3">
      <c r="B2234" s="2" t="s">
        <v>19</v>
      </c>
      <c r="C2234" s="2" t="s">
        <v>2469</v>
      </c>
      <c r="D2234" s="2" t="s">
        <v>3841</v>
      </c>
      <c r="E2234" s="2" t="s">
        <v>2516</v>
      </c>
      <c r="F2234" s="2" t="s">
        <v>4038</v>
      </c>
      <c r="H2234" s="3" t="s">
        <v>4039</v>
      </c>
      <c r="L2234" s="35" t="s">
        <v>12</v>
      </c>
      <c r="M2234" s="35" t="s">
        <v>13</v>
      </c>
      <c r="N2234" s="35" t="s">
        <v>14</v>
      </c>
      <c r="O2234" s="102" t="s">
        <v>33458</v>
      </c>
      <c r="P2234" s="102" t="s">
        <v>32311</v>
      </c>
      <c r="Q2234" s="104" t="s">
        <v>32312</v>
      </c>
      <c r="R2234" s="50" t="s">
        <v>32319</v>
      </c>
      <c r="S2234" s="51" t="s">
        <v>32320</v>
      </c>
      <c r="T2234" s="51" t="s">
        <v>17</v>
      </c>
      <c r="U2234" s="51" t="s">
        <v>18</v>
      </c>
      <c r="V2234" s="51" t="s">
        <v>31184</v>
      </c>
      <c r="W2234" s="50" t="s">
        <v>32319</v>
      </c>
      <c r="X2234" s="51" t="s">
        <v>32320</v>
      </c>
      <c r="Y2234" s="51" t="s">
        <v>17</v>
      </c>
      <c r="Z2234" s="51" t="s">
        <v>18</v>
      </c>
      <c r="AA2234" s="51" t="s">
        <v>31184</v>
      </c>
    </row>
    <row r="2235" spans="1:27" ht="43.2" x14ac:dyDescent="0.3">
      <c r="A2235" t="s">
        <v>32385</v>
      </c>
      <c r="B2235" s="2" t="s">
        <v>19</v>
      </c>
      <c r="C2235" s="2" t="s">
        <v>2469</v>
      </c>
      <c r="D2235" s="2" t="s">
        <v>3841</v>
      </c>
      <c r="E2235" s="2" t="s">
        <v>2516</v>
      </c>
      <c r="F2235" s="2" t="s">
        <v>4038</v>
      </c>
      <c r="G2235" s="2" t="s">
        <v>4040</v>
      </c>
      <c r="H2235" s="3" t="s">
        <v>4041</v>
      </c>
      <c r="I2235" s="3" t="s">
        <v>948</v>
      </c>
      <c r="J2235" s="3">
        <v>1</v>
      </c>
      <c r="K2235" s="2" t="s">
        <v>36</v>
      </c>
      <c r="O2235" s="7" t="s">
        <v>33476</v>
      </c>
      <c r="P2235" s="7" t="s">
        <v>33474</v>
      </c>
      <c r="Q2235" s="47" t="s">
        <v>32314</v>
      </c>
      <c r="R2235" s="2">
        <v>0.6</v>
      </c>
      <c r="S2235" s="2">
        <v>0.6</v>
      </c>
      <c r="T2235" s="2" t="s">
        <v>31210</v>
      </c>
      <c r="V2235" s="26">
        <v>1</v>
      </c>
      <c r="W2235" s="26">
        <v>0</v>
      </c>
      <c r="X2235" s="26">
        <v>15</v>
      </c>
      <c r="Y2235" s="26" t="s">
        <v>31210</v>
      </c>
      <c r="AA2235" s="26">
        <v>3</v>
      </c>
    </row>
    <row r="2236" spans="1:27" ht="43.2" x14ac:dyDescent="0.3">
      <c r="A2236" t="s">
        <v>32385</v>
      </c>
      <c r="B2236" s="2" t="s">
        <v>19</v>
      </c>
      <c r="C2236" s="2" t="s">
        <v>2469</v>
      </c>
      <c r="D2236" s="2" t="s">
        <v>3841</v>
      </c>
      <c r="E2236" s="2" t="s">
        <v>2516</v>
      </c>
      <c r="F2236" s="2" t="s">
        <v>4038</v>
      </c>
      <c r="G2236" s="2" t="s">
        <v>4042</v>
      </c>
      <c r="H2236" s="3" t="s">
        <v>4043</v>
      </c>
      <c r="I2236" s="3" t="s">
        <v>948</v>
      </c>
      <c r="K2236" s="26" t="s">
        <v>36</v>
      </c>
      <c r="O2236" s="7" t="s">
        <v>33476</v>
      </c>
      <c r="P2236" s="7" t="s">
        <v>33474</v>
      </c>
      <c r="Q2236" s="47" t="s">
        <v>32315</v>
      </c>
      <c r="R2236" s="2">
        <v>0.6</v>
      </c>
      <c r="S2236" s="2">
        <v>0.6</v>
      </c>
      <c r="T2236" s="2" t="s">
        <v>31210</v>
      </c>
      <c r="V2236" s="26">
        <v>1</v>
      </c>
      <c r="W2236" s="26">
        <v>0</v>
      </c>
      <c r="X2236" s="26">
        <v>15</v>
      </c>
      <c r="Y2236" s="26" t="s">
        <v>31210</v>
      </c>
      <c r="AA2236" s="26">
        <v>3</v>
      </c>
    </row>
    <row r="2237" spans="1:27" ht="43.2" x14ac:dyDescent="0.3">
      <c r="A2237" t="s">
        <v>32385</v>
      </c>
      <c r="B2237" s="2" t="s">
        <v>19</v>
      </c>
      <c r="C2237" s="2" t="s">
        <v>2469</v>
      </c>
      <c r="D2237" s="2" t="s">
        <v>3841</v>
      </c>
      <c r="E2237" s="2" t="s">
        <v>2516</v>
      </c>
      <c r="F2237" s="2" t="s">
        <v>4038</v>
      </c>
      <c r="G2237" s="2" t="s">
        <v>4044</v>
      </c>
      <c r="H2237" s="3" t="s">
        <v>4045</v>
      </c>
      <c r="I2237" s="3" t="s">
        <v>948</v>
      </c>
      <c r="K2237" s="26" t="s">
        <v>36</v>
      </c>
      <c r="O2237" s="7" t="s">
        <v>33476</v>
      </c>
      <c r="P2237" s="7" t="s">
        <v>33474</v>
      </c>
      <c r="Q2237" s="47" t="s">
        <v>32316</v>
      </c>
      <c r="R2237" s="2">
        <v>0.6</v>
      </c>
      <c r="S2237" s="2">
        <v>0.6</v>
      </c>
      <c r="T2237" s="2" t="s">
        <v>31210</v>
      </c>
      <c r="V2237" s="26">
        <v>1</v>
      </c>
      <c r="W2237" s="26">
        <v>0</v>
      </c>
      <c r="X2237" s="26">
        <v>15</v>
      </c>
      <c r="Y2237" s="26" t="s">
        <v>31210</v>
      </c>
      <c r="AA2237" s="26">
        <v>3</v>
      </c>
    </row>
    <row r="2238" spans="1:27" x14ac:dyDescent="0.3">
      <c r="L2238" s="163" t="s">
        <v>0</v>
      </c>
      <c r="M2238" s="163"/>
      <c r="N2238" s="163"/>
      <c r="O2238" s="163" t="s">
        <v>1</v>
      </c>
      <c r="P2238" s="163"/>
    </row>
    <row r="2239" spans="1:27" ht="43.2" x14ac:dyDescent="0.3">
      <c r="B2239" s="2" t="s">
        <v>19</v>
      </c>
      <c r="C2239" s="2" t="s">
        <v>2469</v>
      </c>
      <c r="D2239" s="2" t="s">
        <v>3841</v>
      </c>
      <c r="E2239" s="2" t="s">
        <v>2516</v>
      </c>
      <c r="F2239" s="2" t="s">
        <v>4046</v>
      </c>
      <c r="H2239" s="3" t="s">
        <v>4047</v>
      </c>
      <c r="L2239" s="35" t="s">
        <v>12</v>
      </c>
      <c r="M2239" s="35" t="s">
        <v>13</v>
      </c>
      <c r="N2239" s="35" t="s">
        <v>14</v>
      </c>
      <c r="O2239" s="35" t="s">
        <v>32311</v>
      </c>
      <c r="P2239" s="35" t="s">
        <v>31195</v>
      </c>
    </row>
    <row r="2240" spans="1:27" ht="28.8" x14ac:dyDescent="0.3">
      <c r="B2240" s="4" t="s">
        <v>19</v>
      </c>
      <c r="C2240" s="4" t="s">
        <v>2469</v>
      </c>
      <c r="D2240" s="4" t="s">
        <v>3841</v>
      </c>
      <c r="E2240" s="4" t="s">
        <v>2516</v>
      </c>
      <c r="F2240" s="4" t="s">
        <v>4046</v>
      </c>
      <c r="G2240" s="4" t="s">
        <v>4048</v>
      </c>
      <c r="H2240" s="5" t="s">
        <v>4049</v>
      </c>
      <c r="I2240" s="5" t="s">
        <v>948</v>
      </c>
    </row>
    <row r="2241" spans="1:22" ht="28.8" x14ac:dyDescent="0.3">
      <c r="B2241" s="4" t="s">
        <v>19</v>
      </c>
      <c r="C2241" s="4" t="s">
        <v>2469</v>
      </c>
      <c r="D2241" s="4" t="s">
        <v>3841</v>
      </c>
      <c r="E2241" s="4" t="s">
        <v>2516</v>
      </c>
      <c r="F2241" s="4" t="s">
        <v>4046</v>
      </c>
      <c r="G2241" s="4" t="s">
        <v>4050</v>
      </c>
      <c r="H2241" s="5" t="s">
        <v>4051</v>
      </c>
      <c r="I2241" s="5" t="s">
        <v>948</v>
      </c>
    </row>
    <row r="2242" spans="1:22" x14ac:dyDescent="0.3">
      <c r="L2242" s="163" t="s">
        <v>0</v>
      </c>
      <c r="M2242" s="163"/>
      <c r="N2242" s="163"/>
      <c r="O2242" s="163" t="s">
        <v>1</v>
      </c>
      <c r="P2242" s="163"/>
    </row>
    <row r="2243" spans="1:22" ht="43.2" x14ac:dyDescent="0.3">
      <c r="B2243" s="2" t="s">
        <v>19</v>
      </c>
      <c r="C2243" s="2" t="s">
        <v>2469</v>
      </c>
      <c r="D2243" s="2" t="s">
        <v>3841</v>
      </c>
      <c r="E2243" s="2" t="s">
        <v>2516</v>
      </c>
      <c r="F2243" s="2" t="s">
        <v>4052</v>
      </c>
      <c r="H2243" s="3" t="s">
        <v>4053</v>
      </c>
      <c r="L2243" s="35" t="s">
        <v>12</v>
      </c>
      <c r="M2243" s="35" t="s">
        <v>13</v>
      </c>
      <c r="N2243" s="35" t="s">
        <v>14</v>
      </c>
      <c r="O2243" s="35" t="s">
        <v>32311</v>
      </c>
      <c r="P2243" s="35" t="s">
        <v>31195</v>
      </c>
    </row>
    <row r="2244" spans="1:22" ht="28.8" x14ac:dyDescent="0.3">
      <c r="B2244" s="4" t="s">
        <v>19</v>
      </c>
      <c r="C2244" s="4" t="s">
        <v>2469</v>
      </c>
      <c r="D2244" s="4" t="s">
        <v>3841</v>
      </c>
      <c r="E2244" s="4" t="s">
        <v>2516</v>
      </c>
      <c r="F2244" s="4" t="s">
        <v>4052</v>
      </c>
      <c r="G2244" s="4" t="s">
        <v>4054</v>
      </c>
      <c r="H2244" s="5" t="s">
        <v>4055</v>
      </c>
      <c r="I2244" s="5" t="s">
        <v>948</v>
      </c>
    </row>
    <row r="2245" spans="1:22" ht="28.8" x14ac:dyDescent="0.3">
      <c r="B2245" s="4" t="s">
        <v>19</v>
      </c>
      <c r="C2245" s="4" t="s">
        <v>2469</v>
      </c>
      <c r="D2245" s="4" t="s">
        <v>3841</v>
      </c>
      <c r="E2245" s="4" t="s">
        <v>2516</v>
      </c>
      <c r="F2245" s="4" t="s">
        <v>4052</v>
      </c>
      <c r="G2245" s="4" t="s">
        <v>4056</v>
      </c>
      <c r="H2245" s="5" t="s">
        <v>4057</v>
      </c>
      <c r="I2245" s="5" t="s">
        <v>948</v>
      </c>
    </row>
    <row r="2246" spans="1:22" ht="28.8" x14ac:dyDescent="0.3">
      <c r="B2246" s="4" t="s">
        <v>19</v>
      </c>
      <c r="C2246" s="4" t="s">
        <v>2469</v>
      </c>
      <c r="D2246" s="4" t="s">
        <v>3841</v>
      </c>
      <c r="E2246" s="4" t="s">
        <v>2516</v>
      </c>
      <c r="F2246" s="4" t="s">
        <v>4052</v>
      </c>
      <c r="G2246" s="4" t="s">
        <v>4058</v>
      </c>
      <c r="H2246" s="5" t="s">
        <v>4059</v>
      </c>
      <c r="I2246" s="5" t="s">
        <v>948</v>
      </c>
    </row>
    <row r="2247" spans="1:22" x14ac:dyDescent="0.3">
      <c r="L2247" s="163" t="s">
        <v>0</v>
      </c>
      <c r="M2247" s="163"/>
      <c r="N2247" s="163"/>
      <c r="O2247" s="163" t="s">
        <v>1</v>
      </c>
      <c r="P2247" s="163"/>
    </row>
    <row r="2248" spans="1:22" ht="43.2" x14ac:dyDescent="0.3">
      <c r="B2248" s="2" t="s">
        <v>19</v>
      </c>
      <c r="C2248" s="2" t="s">
        <v>2469</v>
      </c>
      <c r="D2248" s="2" t="s">
        <v>3841</v>
      </c>
      <c r="E2248" s="2" t="s">
        <v>2516</v>
      </c>
      <c r="F2248" s="2" t="s">
        <v>4060</v>
      </c>
      <c r="H2248" s="3" t="s">
        <v>4061</v>
      </c>
      <c r="L2248" s="35" t="s">
        <v>12</v>
      </c>
      <c r="M2248" s="35" t="s">
        <v>13</v>
      </c>
      <c r="N2248" s="35" t="s">
        <v>14</v>
      </c>
      <c r="O2248" s="35" t="s">
        <v>32311</v>
      </c>
      <c r="P2248" s="35" t="s">
        <v>31195</v>
      </c>
    </row>
    <row r="2249" spans="1:22" ht="28.8" x14ac:dyDescent="0.3">
      <c r="B2249" s="4" t="s">
        <v>19</v>
      </c>
      <c r="C2249" s="4" t="s">
        <v>2469</v>
      </c>
      <c r="D2249" s="4" t="s">
        <v>3841</v>
      </c>
      <c r="E2249" s="4" t="s">
        <v>2516</v>
      </c>
      <c r="F2249" s="4" t="s">
        <v>4060</v>
      </c>
      <c r="G2249" s="4" t="s">
        <v>4062</v>
      </c>
      <c r="H2249" s="5" t="s">
        <v>4063</v>
      </c>
      <c r="I2249" s="5" t="s">
        <v>948</v>
      </c>
    </row>
    <row r="2250" spans="1:22" ht="28.8" x14ac:dyDescent="0.3">
      <c r="B2250" s="4" t="s">
        <v>19</v>
      </c>
      <c r="C2250" s="4" t="s">
        <v>2469</v>
      </c>
      <c r="D2250" s="4" t="s">
        <v>3841</v>
      </c>
      <c r="E2250" s="4" t="s">
        <v>2516</v>
      </c>
      <c r="F2250" s="4" t="s">
        <v>4060</v>
      </c>
      <c r="G2250" s="4" t="s">
        <v>4064</v>
      </c>
      <c r="H2250" s="5" t="s">
        <v>4065</v>
      </c>
      <c r="I2250" s="5" t="s">
        <v>948</v>
      </c>
    </row>
    <row r="2251" spans="1:22" ht="28.8" x14ac:dyDescent="0.3">
      <c r="B2251" s="4" t="s">
        <v>19</v>
      </c>
      <c r="C2251" s="4" t="s">
        <v>2469</v>
      </c>
      <c r="D2251" s="4" t="s">
        <v>3841</v>
      </c>
      <c r="E2251" s="4" t="s">
        <v>2516</v>
      </c>
      <c r="F2251" s="4" t="s">
        <v>4060</v>
      </c>
      <c r="G2251" s="4" t="s">
        <v>4066</v>
      </c>
      <c r="H2251" s="5" t="s">
        <v>4067</v>
      </c>
      <c r="I2251" s="5" t="s">
        <v>948</v>
      </c>
    </row>
    <row r="2252" spans="1:22" ht="15" customHeight="1" x14ac:dyDescent="0.3">
      <c r="L2252" s="163" t="s">
        <v>0</v>
      </c>
      <c r="M2252" s="163"/>
      <c r="N2252" s="163"/>
      <c r="O2252" s="163" t="s">
        <v>1</v>
      </c>
      <c r="P2252" s="163"/>
      <c r="Q2252" s="163"/>
      <c r="R2252" s="165" t="s">
        <v>32323</v>
      </c>
      <c r="S2252" s="166"/>
      <c r="T2252" s="166"/>
      <c r="U2252" s="166"/>
      <c r="V2252" s="167"/>
    </row>
    <row r="2253" spans="1:22" ht="43.2" x14ac:dyDescent="0.3">
      <c r="B2253" s="2" t="s">
        <v>19</v>
      </c>
      <c r="C2253" s="2" t="s">
        <v>2469</v>
      </c>
      <c r="D2253" s="2" t="s">
        <v>3841</v>
      </c>
      <c r="E2253" s="2" t="s">
        <v>2516</v>
      </c>
      <c r="F2253" s="2" t="s">
        <v>4068</v>
      </c>
      <c r="H2253" s="3" t="s">
        <v>4069</v>
      </c>
      <c r="L2253" s="35" t="s">
        <v>12</v>
      </c>
      <c r="M2253" s="35" t="s">
        <v>13</v>
      </c>
      <c r="N2253" s="35" t="s">
        <v>14</v>
      </c>
      <c r="O2253" s="102" t="s">
        <v>33458</v>
      </c>
      <c r="P2253" s="102" t="s">
        <v>32311</v>
      </c>
      <c r="Q2253" s="104" t="s">
        <v>31195</v>
      </c>
      <c r="R2253" s="50" t="s">
        <v>32319</v>
      </c>
      <c r="S2253" s="51" t="s">
        <v>32320</v>
      </c>
      <c r="T2253" s="51" t="s">
        <v>17</v>
      </c>
      <c r="U2253" s="51" t="s">
        <v>18</v>
      </c>
      <c r="V2253" s="51" t="s">
        <v>31184</v>
      </c>
    </row>
    <row r="2254" spans="1:22" ht="28.8" x14ac:dyDescent="0.3">
      <c r="A2254" t="s">
        <v>32385</v>
      </c>
      <c r="B2254" s="2" t="s">
        <v>19</v>
      </c>
      <c r="C2254" s="2" t="s">
        <v>2469</v>
      </c>
      <c r="D2254" s="2" t="s">
        <v>3841</v>
      </c>
      <c r="E2254" s="2" t="s">
        <v>2516</v>
      </c>
      <c r="F2254" s="2" t="s">
        <v>4068</v>
      </c>
      <c r="G2254" s="2" t="s">
        <v>4070</v>
      </c>
      <c r="H2254" s="3" t="s">
        <v>4071</v>
      </c>
      <c r="I2254" s="3" t="s">
        <v>3414</v>
      </c>
      <c r="J2254" s="3">
        <v>2</v>
      </c>
      <c r="K2254" s="2" t="s">
        <v>36</v>
      </c>
      <c r="O2254" s="7" t="s">
        <v>33477</v>
      </c>
      <c r="P2254" s="7" t="s">
        <v>33478</v>
      </c>
      <c r="Q2254" s="2" t="s">
        <v>33479</v>
      </c>
      <c r="R2254" s="2">
        <v>0</v>
      </c>
      <c r="S2254" s="2">
        <v>15</v>
      </c>
      <c r="T2254" s="2" t="s">
        <v>31210</v>
      </c>
      <c r="V2254" s="26">
        <v>3</v>
      </c>
    </row>
    <row r="2255" spans="1:22" ht="28.8" x14ac:dyDescent="0.3">
      <c r="A2255" t="s">
        <v>32385</v>
      </c>
      <c r="B2255" s="2" t="s">
        <v>19</v>
      </c>
      <c r="C2255" s="2" t="s">
        <v>2469</v>
      </c>
      <c r="D2255" s="2" t="s">
        <v>3841</v>
      </c>
      <c r="E2255" s="2" t="s">
        <v>2516</v>
      </c>
      <c r="F2255" s="2" t="s">
        <v>4068</v>
      </c>
      <c r="G2255" s="2" t="s">
        <v>4072</v>
      </c>
      <c r="H2255" s="3" t="s">
        <v>4073</v>
      </c>
      <c r="I2255" s="3" t="s">
        <v>3414</v>
      </c>
      <c r="J2255" s="3">
        <v>5</v>
      </c>
      <c r="K2255" s="2" t="s">
        <v>36</v>
      </c>
      <c r="O2255" s="7" t="s">
        <v>33477</v>
      </c>
      <c r="P2255" s="7" t="s">
        <v>33478</v>
      </c>
      <c r="Q2255" s="2" t="s">
        <v>33479</v>
      </c>
      <c r="R2255" s="2">
        <v>15</v>
      </c>
      <c r="S2255" s="2" t="s">
        <v>31202</v>
      </c>
      <c r="T2255" s="2" t="s">
        <v>31210</v>
      </c>
      <c r="V2255" s="26">
        <v>3</v>
      </c>
    </row>
    <row r="2256" spans="1:22" ht="28.8" x14ac:dyDescent="0.3">
      <c r="A2256" t="s">
        <v>32385</v>
      </c>
      <c r="B2256" s="2" t="s">
        <v>19</v>
      </c>
      <c r="C2256" s="2" t="s">
        <v>2469</v>
      </c>
      <c r="D2256" s="2" t="s">
        <v>3841</v>
      </c>
      <c r="E2256" s="2" t="s">
        <v>2516</v>
      </c>
      <c r="F2256" s="2" t="s">
        <v>4068</v>
      </c>
      <c r="G2256" s="2" t="s">
        <v>4074</v>
      </c>
      <c r="H2256" s="3" t="s">
        <v>4075</v>
      </c>
      <c r="I2256" s="3" t="s">
        <v>4076</v>
      </c>
      <c r="K2256" s="26" t="s">
        <v>36</v>
      </c>
      <c r="O2256" s="7" t="s">
        <v>33477</v>
      </c>
      <c r="P2256" s="7" t="s">
        <v>33478</v>
      </c>
      <c r="Q2256" s="2" t="s">
        <v>33480</v>
      </c>
      <c r="R2256" s="2">
        <v>15</v>
      </c>
      <c r="S2256" s="2" t="s">
        <v>31202</v>
      </c>
      <c r="T2256" s="2" t="s">
        <v>31210</v>
      </c>
      <c r="V2256" s="26">
        <v>3</v>
      </c>
    </row>
    <row r="2257" spans="1:59" x14ac:dyDescent="0.3">
      <c r="L2257" s="163" t="s">
        <v>0</v>
      </c>
      <c r="M2257" s="163"/>
      <c r="N2257" s="163"/>
      <c r="O2257" s="163" t="s">
        <v>1</v>
      </c>
      <c r="P2257" s="163"/>
    </row>
    <row r="2258" spans="1:59" ht="43.2" x14ac:dyDescent="0.3">
      <c r="B2258" s="2" t="s">
        <v>19</v>
      </c>
      <c r="C2258" s="2" t="s">
        <v>2469</v>
      </c>
      <c r="D2258" s="2" t="s">
        <v>3841</v>
      </c>
      <c r="E2258" s="2" t="s">
        <v>2516</v>
      </c>
      <c r="F2258" s="2" t="s">
        <v>4077</v>
      </c>
      <c r="H2258" s="3" t="s">
        <v>4078</v>
      </c>
      <c r="L2258" s="35" t="s">
        <v>12</v>
      </c>
      <c r="M2258" s="35" t="s">
        <v>13</v>
      </c>
      <c r="N2258" s="35" t="s">
        <v>14</v>
      </c>
      <c r="O2258" s="35" t="s">
        <v>32311</v>
      </c>
      <c r="P2258" s="35" t="s">
        <v>31195</v>
      </c>
    </row>
    <row r="2259" spans="1:59" x14ac:dyDescent="0.3">
      <c r="A2259" t="s">
        <v>32385</v>
      </c>
      <c r="B2259" s="2" t="s">
        <v>19</v>
      </c>
      <c r="C2259" s="2" t="s">
        <v>2469</v>
      </c>
      <c r="D2259" s="2" t="s">
        <v>3841</v>
      </c>
      <c r="E2259" s="2" t="s">
        <v>2516</v>
      </c>
      <c r="F2259" s="2" t="s">
        <v>4077</v>
      </c>
      <c r="G2259" s="2" t="s">
        <v>4079</v>
      </c>
      <c r="H2259" s="6" t="s">
        <v>4080</v>
      </c>
      <c r="I2259" s="3" t="s">
        <v>3377</v>
      </c>
      <c r="J2259" s="3">
        <v>7</v>
      </c>
      <c r="K2259" s="2" t="s">
        <v>36</v>
      </c>
    </row>
    <row r="2260" spans="1:59" x14ac:dyDescent="0.3">
      <c r="B2260" s="2" t="s">
        <v>19</v>
      </c>
      <c r="C2260" s="2" t="s">
        <v>4081</v>
      </c>
      <c r="H2260" s="9" t="s">
        <v>31189</v>
      </c>
      <c r="K2260" s="2"/>
      <c r="L2260" s="2"/>
      <c r="M2260" s="2"/>
      <c r="N2260" s="2"/>
      <c r="O2260" s="2"/>
      <c r="P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7"/>
    </row>
    <row r="2261" spans="1:59" x14ac:dyDescent="0.3">
      <c r="B2261" s="2" t="s">
        <v>19</v>
      </c>
      <c r="C2261" s="2" t="s">
        <v>4081</v>
      </c>
      <c r="D2261" s="2" t="s">
        <v>4081</v>
      </c>
      <c r="H2261" s="9" t="s">
        <v>31190</v>
      </c>
      <c r="K2261" s="2"/>
      <c r="L2261" s="2"/>
      <c r="M2261" s="2"/>
      <c r="N2261" s="2"/>
      <c r="O2261" s="2"/>
      <c r="P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7"/>
    </row>
    <row r="2262" spans="1:59" x14ac:dyDescent="0.3">
      <c r="B2262" s="2" t="s">
        <v>19</v>
      </c>
      <c r="C2262" s="2" t="s">
        <v>4081</v>
      </c>
      <c r="D2262" s="2" t="s">
        <v>4082</v>
      </c>
      <c r="E2262" s="2" t="s">
        <v>4083</v>
      </c>
      <c r="H2262" s="9" t="s">
        <v>4084</v>
      </c>
      <c r="K2262" s="2"/>
      <c r="L2262" s="2"/>
      <c r="M2262" s="2"/>
      <c r="N2262" s="2"/>
      <c r="O2262" s="2"/>
      <c r="P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7"/>
    </row>
    <row r="2263" spans="1:59" ht="16.5" customHeight="1" x14ac:dyDescent="0.3">
      <c r="B2263" s="2"/>
      <c r="C2263" s="2"/>
      <c r="D2263" s="2"/>
      <c r="E2263" s="2"/>
      <c r="H2263" s="9"/>
      <c r="L2263" s="163" t="s">
        <v>0</v>
      </c>
      <c r="M2263" s="163"/>
      <c r="N2263" s="163"/>
      <c r="O2263" s="176" t="s">
        <v>1</v>
      </c>
      <c r="P2263" s="177"/>
      <c r="Q2263" s="177"/>
      <c r="R2263" s="178"/>
      <c r="S2263" s="176"/>
      <c r="T2263" s="178"/>
      <c r="U2263" s="176" t="s">
        <v>31191</v>
      </c>
      <c r="V2263" s="177"/>
      <c r="W2263" s="177"/>
      <c r="X2263" s="177"/>
      <c r="Y2263" s="178"/>
      <c r="Z2263" s="176" t="s">
        <v>31192</v>
      </c>
      <c r="AA2263" s="177"/>
      <c r="AB2263" s="177"/>
      <c r="AC2263" s="177"/>
      <c r="AD2263" s="178"/>
      <c r="AE2263" s="176" t="s">
        <v>31193</v>
      </c>
      <c r="AF2263" s="177"/>
      <c r="AG2263" s="177"/>
      <c r="AH2263" s="177"/>
      <c r="AI2263" s="178"/>
      <c r="AJ2263" s="176" t="s">
        <v>31193</v>
      </c>
      <c r="AK2263" s="177"/>
      <c r="AL2263" s="177"/>
      <c r="AM2263" s="177"/>
      <c r="AN2263" s="178"/>
      <c r="AO2263" s="176" t="s">
        <v>31194</v>
      </c>
      <c r="AP2263" s="177"/>
      <c r="AQ2263" s="177"/>
      <c r="AR2263" s="177"/>
      <c r="AS2263" s="178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7"/>
    </row>
    <row r="2264" spans="1:59" ht="62.4" x14ac:dyDescent="0.3">
      <c r="B2264" s="2" t="s">
        <v>19</v>
      </c>
      <c r="C2264" s="2" t="s">
        <v>4081</v>
      </c>
      <c r="D2264" s="2" t="s">
        <v>4082</v>
      </c>
      <c r="E2264" s="2" t="s">
        <v>4083</v>
      </c>
      <c r="F2264" s="2" t="s">
        <v>4085</v>
      </c>
      <c r="H2264" s="9" t="s">
        <v>4086</v>
      </c>
      <c r="L2264" s="129" t="s">
        <v>12</v>
      </c>
      <c r="M2264" s="129" t="s">
        <v>13</v>
      </c>
      <c r="N2264" s="129" t="s">
        <v>14</v>
      </c>
      <c r="O2264" s="111" t="s">
        <v>32311</v>
      </c>
      <c r="P2264" s="111" t="s">
        <v>31195</v>
      </c>
      <c r="Q2264" s="111" t="s">
        <v>31196</v>
      </c>
      <c r="R2264" s="111" t="s">
        <v>31197</v>
      </c>
      <c r="S2264" s="111"/>
      <c r="T2264" s="111"/>
      <c r="U2264" s="111" t="s">
        <v>15</v>
      </c>
      <c r="V2264" s="111" t="s">
        <v>31183</v>
      </c>
      <c r="W2264" s="111" t="s">
        <v>17</v>
      </c>
      <c r="X2264" s="106" t="s">
        <v>18</v>
      </c>
      <c r="Y2264" s="106" t="s">
        <v>31198</v>
      </c>
      <c r="Z2264" s="111" t="s">
        <v>15</v>
      </c>
      <c r="AA2264" s="111" t="s">
        <v>31183</v>
      </c>
      <c r="AB2264" s="111" t="s">
        <v>17</v>
      </c>
      <c r="AC2264" s="106" t="s">
        <v>18</v>
      </c>
      <c r="AD2264" s="106" t="s">
        <v>31198</v>
      </c>
      <c r="AE2264" s="111" t="s">
        <v>15</v>
      </c>
      <c r="AF2264" s="111" t="s">
        <v>31183</v>
      </c>
      <c r="AG2264" s="111" t="s">
        <v>17</v>
      </c>
      <c r="AH2264" s="106" t="s">
        <v>18</v>
      </c>
      <c r="AI2264" s="106" t="s">
        <v>31198</v>
      </c>
      <c r="AJ2264" s="111" t="s">
        <v>15</v>
      </c>
      <c r="AK2264" s="111" t="s">
        <v>31183</v>
      </c>
      <c r="AL2264" s="111" t="s">
        <v>17</v>
      </c>
      <c r="AM2264" s="106" t="s">
        <v>18</v>
      </c>
      <c r="AN2264" s="106" t="s">
        <v>31198</v>
      </c>
      <c r="AO2264" s="111" t="s">
        <v>15</v>
      </c>
      <c r="AP2264" s="111" t="s">
        <v>31183</v>
      </c>
      <c r="AQ2264" s="111" t="s">
        <v>17</v>
      </c>
      <c r="AR2264" s="106" t="s">
        <v>18</v>
      </c>
      <c r="AS2264" s="106" t="s">
        <v>31198</v>
      </c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7"/>
    </row>
    <row r="2265" spans="1:59" x14ac:dyDescent="0.3">
      <c r="A2265" t="s">
        <v>32385</v>
      </c>
      <c r="B2265" s="2" t="s">
        <v>19</v>
      </c>
      <c r="C2265" s="2" t="s">
        <v>4081</v>
      </c>
      <c r="D2265" s="2" t="s">
        <v>4082</v>
      </c>
      <c r="E2265" s="2" t="s">
        <v>4083</v>
      </c>
      <c r="F2265" s="2" t="s">
        <v>4085</v>
      </c>
      <c r="G2265" s="2" t="s">
        <v>4083</v>
      </c>
      <c r="H2265" s="9" t="s">
        <v>4087</v>
      </c>
      <c r="I2265" s="3" t="s">
        <v>34014</v>
      </c>
      <c r="J2265" s="3">
        <v>5300</v>
      </c>
      <c r="K2265" s="2" t="s">
        <v>36</v>
      </c>
      <c r="O2265" s="2" t="s">
        <v>34013</v>
      </c>
      <c r="P2265" s="2" t="s">
        <v>31200</v>
      </c>
      <c r="Q2265" s="2" t="s">
        <v>31252</v>
      </c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7"/>
    </row>
    <row r="2266" spans="1:59" x14ac:dyDescent="0.3">
      <c r="A2266" t="s">
        <v>32385</v>
      </c>
      <c r="B2266" s="2" t="s">
        <v>19</v>
      </c>
      <c r="C2266" s="2" t="s">
        <v>4081</v>
      </c>
      <c r="D2266" s="2" t="s">
        <v>4082</v>
      </c>
      <c r="E2266" s="2" t="s">
        <v>4083</v>
      </c>
      <c r="F2266" s="2" t="s">
        <v>4085</v>
      </c>
      <c r="G2266" s="2" t="s">
        <v>4088</v>
      </c>
      <c r="H2266" s="9" t="s">
        <v>4089</v>
      </c>
      <c r="I2266" s="3" t="s">
        <v>34014</v>
      </c>
      <c r="J2266" s="3">
        <v>61</v>
      </c>
      <c r="K2266" s="2" t="s">
        <v>36</v>
      </c>
      <c r="O2266" s="2" t="s">
        <v>31199</v>
      </c>
      <c r="P2266" s="2" t="s">
        <v>31200</v>
      </c>
      <c r="Q2266" s="2" t="s">
        <v>31252</v>
      </c>
      <c r="U2266" s="2">
        <v>0</v>
      </c>
      <c r="V2266" s="2">
        <v>3</v>
      </c>
      <c r="W2266" s="2" t="s">
        <v>31201</v>
      </c>
      <c r="X2266" s="16"/>
      <c r="Y2266" s="2">
        <v>3</v>
      </c>
      <c r="Z2266" s="16"/>
      <c r="AA2266" s="16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7"/>
    </row>
    <row r="2267" spans="1:59" x14ac:dyDescent="0.3">
      <c r="A2267" t="s">
        <v>32385</v>
      </c>
      <c r="B2267" s="2" t="s">
        <v>19</v>
      </c>
      <c r="C2267" s="2" t="s">
        <v>4081</v>
      </c>
      <c r="D2267" s="2" t="s">
        <v>4082</v>
      </c>
      <c r="E2267" s="2" t="s">
        <v>4083</v>
      </c>
      <c r="F2267" s="2" t="s">
        <v>4085</v>
      </c>
      <c r="G2267" s="2" t="s">
        <v>4090</v>
      </c>
      <c r="H2267" s="9" t="s">
        <v>4091</v>
      </c>
      <c r="I2267" s="3" t="s">
        <v>34014</v>
      </c>
      <c r="J2267" s="3">
        <v>2</v>
      </c>
      <c r="K2267" s="2" t="s">
        <v>36</v>
      </c>
      <c r="O2267" s="2" t="s">
        <v>31199</v>
      </c>
      <c r="P2267" s="16" t="s">
        <v>31200</v>
      </c>
      <c r="Q2267" s="2" t="s">
        <v>31252</v>
      </c>
      <c r="R2267" s="16"/>
      <c r="S2267" s="16"/>
      <c r="T2267" s="16"/>
      <c r="U2267" s="16">
        <v>3</v>
      </c>
      <c r="V2267" s="16">
        <v>5</v>
      </c>
      <c r="W2267" s="16" t="s">
        <v>31201</v>
      </c>
      <c r="X2267" s="16"/>
      <c r="Y2267" s="2">
        <v>3</v>
      </c>
      <c r="Z2267" s="16"/>
      <c r="AA2267" s="16"/>
      <c r="AB2267" s="16"/>
      <c r="AC2267" s="16"/>
      <c r="AD2267" s="16"/>
      <c r="AE2267" s="16"/>
      <c r="AF2267" s="16"/>
      <c r="AG2267" s="16"/>
      <c r="AH2267" s="16"/>
      <c r="AI2267" s="16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7"/>
    </row>
    <row r="2268" spans="1:59" x14ac:dyDescent="0.3">
      <c r="A2268" t="s">
        <v>32385</v>
      </c>
      <c r="B2268" s="2" t="s">
        <v>19</v>
      </c>
      <c r="C2268" s="2" t="s">
        <v>4081</v>
      </c>
      <c r="D2268" s="2" t="s">
        <v>4082</v>
      </c>
      <c r="E2268" s="2" t="s">
        <v>4083</v>
      </c>
      <c r="F2268" s="2" t="s">
        <v>4085</v>
      </c>
      <c r="G2268" s="2" t="s">
        <v>4092</v>
      </c>
      <c r="H2268" s="9" t="s">
        <v>4093</v>
      </c>
      <c r="I2268" s="3" t="s">
        <v>34014</v>
      </c>
      <c r="J2268" s="3">
        <v>6</v>
      </c>
      <c r="K2268" s="2" t="s">
        <v>36</v>
      </c>
      <c r="O2268" s="2" t="s">
        <v>31199</v>
      </c>
      <c r="P2268" s="16" t="s">
        <v>31200</v>
      </c>
      <c r="Q2268" s="2" t="s">
        <v>31252</v>
      </c>
      <c r="R2268" s="16"/>
      <c r="S2268" s="16"/>
      <c r="T2268" s="16"/>
      <c r="U2268" s="16">
        <v>5</v>
      </c>
      <c r="V2268" s="16" t="s">
        <v>31202</v>
      </c>
      <c r="W2268" s="16" t="s">
        <v>31201</v>
      </c>
      <c r="X2268" s="16"/>
      <c r="Y2268" s="2">
        <v>3</v>
      </c>
      <c r="Z2268" s="16"/>
      <c r="AA2268" s="16"/>
      <c r="AB2268" s="16"/>
      <c r="AC2268" s="16"/>
      <c r="AD2268" s="16"/>
      <c r="AE2268" s="16"/>
      <c r="AF2268" s="16"/>
      <c r="AG2268" s="16"/>
      <c r="AH2268" s="16"/>
      <c r="AI2268" s="16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7"/>
    </row>
    <row r="2269" spans="1:59" x14ac:dyDescent="0.3">
      <c r="A2269" t="s">
        <v>32385</v>
      </c>
      <c r="B2269" s="2" t="s">
        <v>19</v>
      </c>
      <c r="C2269" s="2" t="s">
        <v>4081</v>
      </c>
      <c r="D2269" s="2" t="s">
        <v>4082</v>
      </c>
      <c r="E2269" s="2" t="s">
        <v>4083</v>
      </c>
      <c r="F2269" s="2" t="s">
        <v>4085</v>
      </c>
      <c r="G2269" s="2" t="s">
        <v>4094</v>
      </c>
      <c r="H2269" s="9" t="s">
        <v>31203</v>
      </c>
      <c r="I2269" s="3" t="s">
        <v>34014</v>
      </c>
      <c r="J2269" s="3">
        <v>86</v>
      </c>
      <c r="K2269" s="2" t="s">
        <v>36</v>
      </c>
      <c r="O2269" s="2" t="s">
        <v>31199</v>
      </c>
      <c r="P2269" s="9" t="s">
        <v>31204</v>
      </c>
      <c r="Q2269" s="2" t="s">
        <v>31252</v>
      </c>
      <c r="R2269" s="16"/>
      <c r="S2269" s="16"/>
      <c r="T2269" s="16"/>
      <c r="U2269" s="16">
        <v>0</v>
      </c>
      <c r="V2269" s="16">
        <v>3</v>
      </c>
      <c r="W2269" s="16" t="s">
        <v>31201</v>
      </c>
      <c r="X2269" s="16"/>
      <c r="Y2269" s="2">
        <v>3</v>
      </c>
      <c r="Z2269" s="16"/>
      <c r="AA2269" s="16"/>
      <c r="AB2269" s="16"/>
      <c r="AC2269" s="16"/>
      <c r="AD2269" s="16"/>
      <c r="AE2269" s="16"/>
      <c r="AF2269" s="16"/>
      <c r="AG2269" s="16"/>
      <c r="AH2269" s="16"/>
      <c r="AI2269" s="16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7"/>
    </row>
    <row r="2270" spans="1:59" x14ac:dyDescent="0.3">
      <c r="A2270" t="s">
        <v>32385</v>
      </c>
      <c r="B2270" s="2" t="s">
        <v>19</v>
      </c>
      <c r="C2270" s="2" t="s">
        <v>4081</v>
      </c>
      <c r="D2270" s="2" t="s">
        <v>4082</v>
      </c>
      <c r="E2270" s="2" t="s">
        <v>4083</v>
      </c>
      <c r="F2270" s="2" t="s">
        <v>4085</v>
      </c>
      <c r="G2270" s="2" t="s">
        <v>4095</v>
      </c>
      <c r="H2270" s="9" t="s">
        <v>31205</v>
      </c>
      <c r="I2270" s="3" t="s">
        <v>34014</v>
      </c>
      <c r="J2270" s="3">
        <v>20</v>
      </c>
      <c r="K2270" s="2" t="s">
        <v>36</v>
      </c>
      <c r="O2270" s="2" t="s">
        <v>31199</v>
      </c>
      <c r="P2270" s="9" t="s">
        <v>31204</v>
      </c>
      <c r="Q2270" s="2" t="s">
        <v>31252</v>
      </c>
      <c r="R2270" s="16"/>
      <c r="S2270" s="16"/>
      <c r="T2270" s="16"/>
      <c r="U2270" s="16">
        <v>3</v>
      </c>
      <c r="V2270" s="16">
        <v>5</v>
      </c>
      <c r="W2270" s="16" t="s">
        <v>31201</v>
      </c>
      <c r="X2270" s="16"/>
      <c r="Y2270" s="2">
        <v>3</v>
      </c>
      <c r="Z2270" s="16"/>
      <c r="AA2270" s="16"/>
      <c r="AB2270" s="16"/>
      <c r="AC2270" s="16"/>
      <c r="AD2270" s="16"/>
      <c r="AE2270" s="16"/>
      <c r="AF2270" s="16"/>
      <c r="AG2270" s="16"/>
      <c r="AH2270" s="16"/>
      <c r="AI2270" s="16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7"/>
    </row>
    <row r="2271" spans="1:59" x14ac:dyDescent="0.3">
      <c r="A2271" t="s">
        <v>32385</v>
      </c>
      <c r="B2271" s="2" t="s">
        <v>19</v>
      </c>
      <c r="C2271" s="2" t="s">
        <v>4081</v>
      </c>
      <c r="D2271" s="2" t="s">
        <v>4082</v>
      </c>
      <c r="E2271" s="2" t="s">
        <v>4083</v>
      </c>
      <c r="F2271" s="2" t="s">
        <v>4085</v>
      </c>
      <c r="G2271" s="2" t="s">
        <v>4096</v>
      </c>
      <c r="H2271" s="9" t="s">
        <v>31206</v>
      </c>
      <c r="I2271" s="3" t="s">
        <v>34014</v>
      </c>
      <c r="K2271" s="2" t="s">
        <v>36</v>
      </c>
      <c r="O2271" s="2" t="s">
        <v>31199</v>
      </c>
      <c r="P2271" s="9" t="s">
        <v>31204</v>
      </c>
      <c r="Q2271" s="2" t="s">
        <v>31252</v>
      </c>
      <c r="R2271" s="16"/>
      <c r="S2271" s="16"/>
      <c r="T2271" s="16"/>
      <c r="U2271" s="16">
        <v>5</v>
      </c>
      <c r="V2271" s="16">
        <v>10</v>
      </c>
      <c r="W2271" s="16" t="s">
        <v>31201</v>
      </c>
      <c r="X2271" s="16"/>
      <c r="Y2271" s="2">
        <v>3</v>
      </c>
      <c r="Z2271" s="16"/>
      <c r="AA2271" s="16"/>
      <c r="AB2271" s="16"/>
      <c r="AC2271" s="16"/>
      <c r="AD2271" s="16"/>
      <c r="AE2271" s="16"/>
      <c r="AF2271" s="16"/>
      <c r="AG2271" s="16"/>
      <c r="AH2271" s="16"/>
      <c r="AI2271" s="16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7"/>
    </row>
    <row r="2272" spans="1:59" x14ac:dyDescent="0.3">
      <c r="A2272" t="s">
        <v>32385</v>
      </c>
      <c r="B2272" s="2" t="s">
        <v>19</v>
      </c>
      <c r="C2272" s="2" t="s">
        <v>4081</v>
      </c>
      <c r="D2272" s="2" t="s">
        <v>4082</v>
      </c>
      <c r="E2272" s="2" t="s">
        <v>4083</v>
      </c>
      <c r="F2272" s="2" t="s">
        <v>4085</v>
      </c>
      <c r="G2272" s="2" t="s">
        <v>4097</v>
      </c>
      <c r="H2272" s="9" t="s">
        <v>31207</v>
      </c>
      <c r="I2272" s="3" t="s">
        <v>34014</v>
      </c>
      <c r="J2272" s="3">
        <v>6</v>
      </c>
      <c r="K2272" s="2" t="s">
        <v>36</v>
      </c>
      <c r="O2272" s="2" t="s">
        <v>31199</v>
      </c>
      <c r="P2272" s="9" t="s">
        <v>31204</v>
      </c>
      <c r="Q2272" s="2" t="s">
        <v>31252</v>
      </c>
      <c r="R2272" s="16"/>
      <c r="S2272" s="16"/>
      <c r="T2272" s="16"/>
      <c r="U2272" s="16">
        <v>10</v>
      </c>
      <c r="V2272" s="16">
        <v>25</v>
      </c>
      <c r="W2272" s="16" t="s">
        <v>31201</v>
      </c>
      <c r="X2272" s="16"/>
      <c r="Y2272" s="2">
        <v>3</v>
      </c>
      <c r="Z2272" s="16"/>
      <c r="AA2272" s="16"/>
      <c r="AB2272" s="16"/>
      <c r="AC2272" s="16"/>
      <c r="AD2272" s="16"/>
      <c r="AE2272" s="16"/>
      <c r="AF2272" s="16"/>
      <c r="AG2272" s="16"/>
      <c r="AH2272" s="16"/>
      <c r="AI2272" s="16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7"/>
    </row>
    <row r="2273" spans="1:59" x14ac:dyDescent="0.3">
      <c r="A2273" t="s">
        <v>32385</v>
      </c>
      <c r="B2273" s="2" t="s">
        <v>19</v>
      </c>
      <c r="C2273" s="2" t="s">
        <v>4081</v>
      </c>
      <c r="D2273" s="2" t="s">
        <v>4082</v>
      </c>
      <c r="E2273" s="2" t="s">
        <v>4083</v>
      </c>
      <c r="F2273" s="2" t="s">
        <v>4085</v>
      </c>
      <c r="G2273" s="2" t="s">
        <v>4098</v>
      </c>
      <c r="H2273" s="9" t="s">
        <v>31208</v>
      </c>
      <c r="I2273" s="3" t="s">
        <v>34014</v>
      </c>
      <c r="K2273" s="2" t="s">
        <v>36</v>
      </c>
      <c r="O2273" s="2" t="s">
        <v>31199</v>
      </c>
      <c r="P2273" s="9" t="s">
        <v>31204</v>
      </c>
      <c r="Q2273" s="2" t="s">
        <v>31252</v>
      </c>
      <c r="R2273" s="16"/>
      <c r="S2273" s="16"/>
      <c r="T2273" s="16"/>
      <c r="U2273" s="16">
        <v>25</v>
      </c>
      <c r="V2273" s="16" t="s">
        <v>31202</v>
      </c>
      <c r="W2273" s="16" t="s">
        <v>31201</v>
      </c>
      <c r="X2273" s="16"/>
      <c r="Y2273" s="2">
        <v>3</v>
      </c>
      <c r="Z2273" s="16"/>
      <c r="AA2273" s="16"/>
      <c r="AB2273" s="16"/>
      <c r="AC2273" s="16"/>
      <c r="AD2273" s="16"/>
      <c r="AE2273" s="16"/>
      <c r="AF2273" s="16"/>
      <c r="AG2273" s="16"/>
      <c r="AH2273" s="16"/>
      <c r="AI2273" s="16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7"/>
    </row>
    <row r="2274" spans="1:59" x14ac:dyDescent="0.3">
      <c r="A2274" t="s">
        <v>32385</v>
      </c>
      <c r="B2274" s="2" t="s">
        <v>19</v>
      </c>
      <c r="C2274" s="2" t="s">
        <v>4081</v>
      </c>
      <c r="D2274" s="2" t="s">
        <v>4082</v>
      </c>
      <c r="E2274" s="2" t="s">
        <v>4083</v>
      </c>
      <c r="F2274" s="2" t="s">
        <v>4085</v>
      </c>
      <c r="G2274" s="2" t="s">
        <v>4099</v>
      </c>
      <c r="H2274" s="9" t="s">
        <v>31209</v>
      </c>
      <c r="I2274" s="3" t="s">
        <v>34014</v>
      </c>
      <c r="J2274" s="3">
        <v>1</v>
      </c>
      <c r="K2274" s="2" t="s">
        <v>36</v>
      </c>
      <c r="O2274" s="2" t="s">
        <v>31199</v>
      </c>
      <c r="P2274" s="9" t="s">
        <v>31204</v>
      </c>
      <c r="Q2274" s="2" t="s">
        <v>31252</v>
      </c>
      <c r="R2274" s="16"/>
      <c r="S2274" s="16"/>
      <c r="T2274" s="16"/>
      <c r="U2274" s="16">
        <v>2</v>
      </c>
      <c r="V2274" s="16">
        <v>4</v>
      </c>
      <c r="W2274" s="16" t="s">
        <v>31210</v>
      </c>
      <c r="X2274" s="16"/>
      <c r="Y2274" s="2">
        <v>2</v>
      </c>
      <c r="Z2274" s="16">
        <v>0</v>
      </c>
      <c r="AA2274" s="16">
        <v>5</v>
      </c>
      <c r="AB2274" s="16" t="s">
        <v>31210</v>
      </c>
      <c r="AC2274" s="16"/>
      <c r="AD2274" s="16">
        <v>3</v>
      </c>
      <c r="AE2274" s="16"/>
      <c r="AF2274" s="16"/>
      <c r="AG2274" s="16"/>
      <c r="AH2274" s="16"/>
      <c r="AI2274" s="16"/>
      <c r="AJ2274" s="2"/>
      <c r="AK2274" s="2"/>
      <c r="AL2274" s="2"/>
      <c r="AM2274" s="2"/>
      <c r="AN2274" s="2"/>
      <c r="AO2274" s="2">
        <v>2</v>
      </c>
      <c r="AP2274" s="2">
        <v>4</v>
      </c>
      <c r="AQ2274" s="2" t="s">
        <v>31210</v>
      </c>
      <c r="AR2274" s="2"/>
      <c r="AS2274" s="2">
        <v>2</v>
      </c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7"/>
    </row>
    <row r="2275" spans="1:59" ht="28.8" x14ac:dyDescent="0.3">
      <c r="A2275" t="s">
        <v>32385</v>
      </c>
      <c r="B2275" s="2" t="s">
        <v>19</v>
      </c>
      <c r="C2275" s="2" t="s">
        <v>4081</v>
      </c>
      <c r="D2275" s="2" t="s">
        <v>4082</v>
      </c>
      <c r="E2275" s="2" t="s">
        <v>4083</v>
      </c>
      <c r="F2275" s="2" t="s">
        <v>4085</v>
      </c>
      <c r="G2275" s="2" t="s">
        <v>4100</v>
      </c>
      <c r="H2275" s="9" t="s">
        <v>31211</v>
      </c>
      <c r="I2275" s="3" t="s">
        <v>34014</v>
      </c>
      <c r="K2275" s="2" t="s">
        <v>36</v>
      </c>
      <c r="O2275" s="2" t="s">
        <v>31199</v>
      </c>
      <c r="P2275" s="9" t="s">
        <v>31204</v>
      </c>
      <c r="Q2275" s="2" t="s">
        <v>31252</v>
      </c>
      <c r="R2275" s="16"/>
      <c r="S2275" s="16"/>
      <c r="T2275" s="16"/>
      <c r="U2275" s="16">
        <v>4</v>
      </c>
      <c r="V2275" s="16">
        <v>10</v>
      </c>
      <c r="W2275" s="16" t="s">
        <v>31210</v>
      </c>
      <c r="X2275" s="16"/>
      <c r="Y2275" s="2">
        <v>2</v>
      </c>
      <c r="Z2275" s="16">
        <v>0</v>
      </c>
      <c r="AA2275" s="16">
        <v>5</v>
      </c>
      <c r="AB2275" s="16" t="s">
        <v>31210</v>
      </c>
      <c r="AC2275" s="16"/>
      <c r="AD2275" s="16">
        <v>3</v>
      </c>
      <c r="AE2275" s="16"/>
      <c r="AF2275" s="16"/>
      <c r="AG2275" s="16"/>
      <c r="AH2275" s="16"/>
      <c r="AI2275" s="16"/>
      <c r="AJ2275" s="2"/>
      <c r="AK2275" s="2"/>
      <c r="AL2275" s="2"/>
      <c r="AM2275" s="2"/>
      <c r="AN2275" s="2"/>
      <c r="AO2275" s="2">
        <v>4</v>
      </c>
      <c r="AP2275" s="2">
        <v>10</v>
      </c>
      <c r="AQ2275" s="2" t="s">
        <v>31210</v>
      </c>
      <c r="AR2275" s="2"/>
      <c r="AS2275" s="2">
        <v>2</v>
      </c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7"/>
    </row>
    <row r="2276" spans="1:59" ht="28.8" x14ac:dyDescent="0.3">
      <c r="A2276" t="s">
        <v>32385</v>
      </c>
      <c r="B2276" s="2" t="s">
        <v>19</v>
      </c>
      <c r="C2276" s="2" t="s">
        <v>4081</v>
      </c>
      <c r="D2276" s="2" t="s">
        <v>4082</v>
      </c>
      <c r="E2276" s="2" t="s">
        <v>4083</v>
      </c>
      <c r="F2276" s="2" t="s">
        <v>4085</v>
      </c>
      <c r="G2276" s="2" t="s">
        <v>4101</v>
      </c>
      <c r="H2276" s="9" t="s">
        <v>31212</v>
      </c>
      <c r="I2276" s="3" t="s">
        <v>34014</v>
      </c>
      <c r="K2276" s="2" t="s">
        <v>36</v>
      </c>
      <c r="O2276" s="2" t="s">
        <v>31199</v>
      </c>
      <c r="P2276" s="9" t="s">
        <v>31204</v>
      </c>
      <c r="Q2276" s="2" t="s">
        <v>31252</v>
      </c>
      <c r="R2276" s="16"/>
      <c r="S2276" s="16"/>
      <c r="T2276" s="16"/>
      <c r="U2276" s="16">
        <v>4</v>
      </c>
      <c r="V2276" s="16">
        <v>10</v>
      </c>
      <c r="W2276" s="16" t="s">
        <v>31210</v>
      </c>
      <c r="X2276" s="16"/>
      <c r="Y2276" s="2">
        <v>2</v>
      </c>
      <c r="Z2276" s="16">
        <v>5</v>
      </c>
      <c r="AA2276" s="16">
        <v>10</v>
      </c>
      <c r="AB2276" s="16" t="s">
        <v>31210</v>
      </c>
      <c r="AC2276" s="16"/>
      <c r="AD2276" s="16">
        <v>3</v>
      </c>
      <c r="AE2276" s="16"/>
      <c r="AF2276" s="16"/>
      <c r="AG2276" s="16"/>
      <c r="AH2276" s="16"/>
      <c r="AI2276" s="16"/>
      <c r="AJ2276" s="2"/>
      <c r="AK2276" s="2"/>
      <c r="AL2276" s="2"/>
      <c r="AM2276" s="2"/>
      <c r="AN2276" s="2"/>
      <c r="AO2276" s="2">
        <v>4</v>
      </c>
      <c r="AP2276" s="2">
        <v>10</v>
      </c>
      <c r="AQ2276" s="2" t="s">
        <v>31210</v>
      </c>
      <c r="AR2276" s="2"/>
      <c r="AS2276" s="2">
        <v>2</v>
      </c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7"/>
    </row>
    <row r="2277" spans="1:59" x14ac:dyDescent="0.3">
      <c r="A2277" t="s">
        <v>32385</v>
      </c>
      <c r="B2277" s="2" t="s">
        <v>19</v>
      </c>
      <c r="C2277" s="2" t="s">
        <v>4081</v>
      </c>
      <c r="D2277" s="2" t="s">
        <v>4082</v>
      </c>
      <c r="E2277" s="2" t="s">
        <v>4083</v>
      </c>
      <c r="F2277" s="2" t="s">
        <v>4085</v>
      </c>
      <c r="G2277" s="2" t="s">
        <v>4102</v>
      </c>
      <c r="H2277" s="9" t="s">
        <v>4103</v>
      </c>
      <c r="I2277" s="3" t="s">
        <v>34014</v>
      </c>
      <c r="J2277" s="3">
        <v>146</v>
      </c>
      <c r="K2277" s="26" t="s">
        <v>36</v>
      </c>
      <c r="O2277" s="2" t="s">
        <v>33237</v>
      </c>
      <c r="P2277" s="16" t="s">
        <v>31200</v>
      </c>
      <c r="Q2277" s="2" t="s">
        <v>31252</v>
      </c>
      <c r="R2277" s="16"/>
      <c r="S2277" s="16"/>
      <c r="T2277" s="16"/>
      <c r="U2277" s="16"/>
      <c r="V2277" s="16"/>
      <c r="W2277" s="16"/>
      <c r="X2277" s="16"/>
      <c r="Y2277" s="16"/>
      <c r="Z2277" s="16"/>
      <c r="AA2277" s="16"/>
      <c r="AB2277" s="16"/>
      <c r="AC2277" s="16"/>
      <c r="AD2277" s="16"/>
      <c r="AE2277" s="16"/>
      <c r="AF2277" s="16"/>
      <c r="AG2277" s="16"/>
      <c r="AH2277" s="16"/>
      <c r="AI2277" s="16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7"/>
    </row>
    <row r="2278" spans="1:59" x14ac:dyDescent="0.3">
      <c r="A2278" t="s">
        <v>32385</v>
      </c>
      <c r="B2278" s="2" t="s">
        <v>19</v>
      </c>
      <c r="C2278" s="2" t="s">
        <v>4081</v>
      </c>
      <c r="D2278" s="2" t="s">
        <v>4082</v>
      </c>
      <c r="E2278" s="2" t="s">
        <v>4083</v>
      </c>
      <c r="F2278" s="2" t="s">
        <v>4085</v>
      </c>
      <c r="G2278" s="2" t="s">
        <v>4104</v>
      </c>
      <c r="H2278" s="9" t="s">
        <v>4105</v>
      </c>
      <c r="I2278" s="3" t="s">
        <v>34014</v>
      </c>
      <c r="J2278" s="3">
        <v>207</v>
      </c>
      <c r="K2278" s="26" t="s">
        <v>36</v>
      </c>
      <c r="O2278" s="2" t="s">
        <v>33238</v>
      </c>
      <c r="P2278" s="16" t="s">
        <v>31200</v>
      </c>
      <c r="Q2278" s="2" t="s">
        <v>31252</v>
      </c>
      <c r="R2278" s="16"/>
      <c r="S2278" s="16"/>
      <c r="T2278" s="16"/>
      <c r="U2278" s="16"/>
      <c r="V2278" s="16"/>
      <c r="W2278" s="16"/>
      <c r="X2278" s="16"/>
      <c r="Y2278" s="16"/>
      <c r="Z2278" s="16"/>
      <c r="AA2278" s="16"/>
      <c r="AB2278" s="16"/>
      <c r="AC2278" s="16"/>
      <c r="AD2278" s="16"/>
      <c r="AE2278" s="16"/>
      <c r="AF2278" s="16"/>
      <c r="AG2278" s="16"/>
      <c r="AH2278" s="16"/>
      <c r="AI2278" s="16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7"/>
    </row>
    <row r="2279" spans="1:59" x14ac:dyDescent="0.3">
      <c r="A2279" t="s">
        <v>32385</v>
      </c>
      <c r="B2279" s="2" t="s">
        <v>19</v>
      </c>
      <c r="C2279" s="2" t="s">
        <v>4081</v>
      </c>
      <c r="D2279" s="2" t="s">
        <v>4082</v>
      </c>
      <c r="E2279" s="2" t="s">
        <v>4083</v>
      </c>
      <c r="F2279" s="2" t="s">
        <v>4085</v>
      </c>
      <c r="G2279" s="2" t="s">
        <v>4106</v>
      </c>
      <c r="H2279" s="9" t="s">
        <v>31213</v>
      </c>
      <c r="I2279" s="3" t="s">
        <v>34014</v>
      </c>
      <c r="J2279" s="3">
        <v>937</v>
      </c>
      <c r="K2279" s="26" t="s">
        <v>36</v>
      </c>
      <c r="O2279" s="2" t="s">
        <v>33238</v>
      </c>
      <c r="P2279" s="16" t="s">
        <v>31204</v>
      </c>
      <c r="Q2279" s="2" t="s">
        <v>31252</v>
      </c>
      <c r="R2279" s="16"/>
      <c r="S2279" s="16"/>
      <c r="T2279" s="16"/>
      <c r="U2279" s="16"/>
      <c r="V2279" s="16"/>
      <c r="W2279" s="16"/>
      <c r="X2279" s="16"/>
      <c r="Y2279" s="16"/>
      <c r="Z2279" s="16"/>
      <c r="AA2279" s="16"/>
      <c r="AB2279" s="16"/>
      <c r="AC2279" s="16"/>
      <c r="AD2279" s="16"/>
      <c r="AE2279" s="16"/>
      <c r="AF2279" s="16"/>
      <c r="AG2279" s="16"/>
      <c r="AH2279" s="16"/>
      <c r="AI2279" s="16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7"/>
    </row>
    <row r="2280" spans="1:59" x14ac:dyDescent="0.3">
      <c r="A2280" t="s">
        <v>32385</v>
      </c>
      <c r="B2280" s="2" t="s">
        <v>19</v>
      </c>
      <c r="C2280" s="2" t="s">
        <v>4081</v>
      </c>
      <c r="D2280" s="2" t="s">
        <v>4082</v>
      </c>
      <c r="E2280" s="2" t="s">
        <v>4083</v>
      </c>
      <c r="F2280" s="2" t="s">
        <v>4085</v>
      </c>
      <c r="G2280" s="2" t="s">
        <v>4107</v>
      </c>
      <c r="H2280" s="9" t="s">
        <v>31214</v>
      </c>
      <c r="I2280" s="3" t="s">
        <v>34014</v>
      </c>
      <c r="J2280" s="3">
        <v>29</v>
      </c>
      <c r="K2280" s="2" t="s">
        <v>36</v>
      </c>
      <c r="O2280" s="2" t="s">
        <v>31215</v>
      </c>
      <c r="P2280" s="9" t="s">
        <v>31204</v>
      </c>
      <c r="Q2280" s="2" t="s">
        <v>31252</v>
      </c>
      <c r="R2280" s="16"/>
      <c r="S2280" s="16"/>
      <c r="T2280" s="16"/>
      <c r="U2280" s="16"/>
      <c r="V2280" s="16"/>
      <c r="W2280" s="16"/>
      <c r="X2280" s="16"/>
      <c r="Y2280" s="16"/>
      <c r="Z2280" s="16"/>
      <c r="AA2280" s="16"/>
      <c r="AB2280" s="16"/>
      <c r="AC2280" s="16"/>
      <c r="AD2280" s="16"/>
      <c r="AE2280" s="16">
        <v>0</v>
      </c>
      <c r="AF2280" s="16">
        <v>1000</v>
      </c>
      <c r="AG2280" s="16" t="s">
        <v>31186</v>
      </c>
      <c r="AH2280" s="16"/>
      <c r="AI2280" s="16">
        <v>3</v>
      </c>
      <c r="AJ2280" s="16"/>
      <c r="AK2280" s="16"/>
      <c r="AL2280" s="16"/>
      <c r="AM2280" s="16"/>
      <c r="AN2280" s="16"/>
      <c r="AO2280" s="16">
        <v>0</v>
      </c>
      <c r="AP2280" s="16">
        <v>2</v>
      </c>
      <c r="AQ2280" s="16" t="s">
        <v>31210</v>
      </c>
      <c r="AR2280" s="2"/>
      <c r="AS2280" s="2">
        <v>2</v>
      </c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7"/>
    </row>
    <row r="2281" spans="1:59" x14ac:dyDescent="0.3">
      <c r="A2281" t="s">
        <v>32385</v>
      </c>
      <c r="B2281" s="2" t="s">
        <v>19</v>
      </c>
      <c r="C2281" s="2" t="s">
        <v>4081</v>
      </c>
      <c r="D2281" s="2" t="s">
        <v>4082</v>
      </c>
      <c r="E2281" s="2" t="s">
        <v>4083</v>
      </c>
      <c r="F2281" s="2" t="s">
        <v>4085</v>
      </c>
      <c r="G2281" s="2" t="s">
        <v>4108</v>
      </c>
      <c r="H2281" s="9" t="s">
        <v>31216</v>
      </c>
      <c r="I2281" s="3" t="s">
        <v>34014</v>
      </c>
      <c r="J2281" s="3">
        <v>4</v>
      </c>
      <c r="K2281" s="2" t="s">
        <v>36</v>
      </c>
      <c r="O2281" s="2" t="s">
        <v>31215</v>
      </c>
      <c r="P2281" s="9" t="s">
        <v>31204</v>
      </c>
      <c r="Q2281" s="2" t="s">
        <v>31252</v>
      </c>
      <c r="R2281" s="16"/>
      <c r="S2281" s="16"/>
      <c r="T2281" s="16"/>
      <c r="U2281" s="16"/>
      <c r="V2281" s="16"/>
      <c r="W2281" s="16"/>
      <c r="X2281" s="16"/>
      <c r="Y2281" s="16"/>
      <c r="Z2281" s="16"/>
      <c r="AA2281" s="16"/>
      <c r="AB2281" s="16"/>
      <c r="AC2281" s="16"/>
      <c r="AD2281" s="16"/>
      <c r="AE2281" s="16">
        <v>1000</v>
      </c>
      <c r="AF2281" s="16" t="s">
        <v>31202</v>
      </c>
      <c r="AG2281" s="16" t="s">
        <v>31186</v>
      </c>
      <c r="AH2281" s="16"/>
      <c r="AI2281" s="16">
        <v>3</v>
      </c>
      <c r="AJ2281" s="16"/>
      <c r="AK2281" s="16"/>
      <c r="AL2281" s="16"/>
      <c r="AM2281" s="16"/>
      <c r="AN2281" s="16"/>
      <c r="AO2281" s="16">
        <v>0</v>
      </c>
      <c r="AP2281" s="16">
        <v>2</v>
      </c>
      <c r="AQ2281" s="16" t="s">
        <v>31210</v>
      </c>
      <c r="AR2281" s="2"/>
      <c r="AS2281" s="2">
        <v>2</v>
      </c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7"/>
    </row>
    <row r="2282" spans="1:59" x14ac:dyDescent="0.3">
      <c r="A2282" t="s">
        <v>32385</v>
      </c>
      <c r="B2282" s="2" t="s">
        <v>19</v>
      </c>
      <c r="C2282" s="2" t="s">
        <v>4081</v>
      </c>
      <c r="D2282" s="2" t="s">
        <v>4082</v>
      </c>
      <c r="E2282" s="2" t="s">
        <v>4083</v>
      </c>
      <c r="F2282" s="2" t="s">
        <v>4085</v>
      </c>
      <c r="G2282" s="2" t="s">
        <v>4109</v>
      </c>
      <c r="H2282" s="9" t="s">
        <v>31217</v>
      </c>
      <c r="I2282" s="3" t="s">
        <v>34014</v>
      </c>
      <c r="J2282" s="3">
        <v>97</v>
      </c>
      <c r="K2282" s="2" t="s">
        <v>36</v>
      </c>
      <c r="O2282" s="2"/>
      <c r="P2282" s="16"/>
      <c r="Q2282" s="2" t="s">
        <v>31252</v>
      </c>
      <c r="R2282" s="16"/>
      <c r="S2282" s="16"/>
      <c r="T2282" s="16"/>
      <c r="U2282" s="16"/>
      <c r="V2282" s="16"/>
      <c r="W2282" s="16"/>
      <c r="X2282" s="16"/>
      <c r="Y2282" s="16"/>
      <c r="Z2282" s="16"/>
      <c r="AA2282" s="16"/>
      <c r="AB2282" s="16"/>
      <c r="AC2282" s="16"/>
      <c r="AD2282" s="16"/>
      <c r="AE2282" s="16"/>
      <c r="AF2282" s="16"/>
      <c r="AG2282" s="16"/>
      <c r="AH2282" s="16"/>
      <c r="AI2282" s="16"/>
      <c r="AJ2282" s="16"/>
      <c r="AK2282" s="16"/>
      <c r="AL2282" s="16"/>
      <c r="AM2282" s="16"/>
      <c r="AN2282" s="16"/>
      <c r="AO2282" s="16"/>
      <c r="AP2282" s="16"/>
      <c r="AQ2282" s="16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7"/>
    </row>
    <row r="2283" spans="1:59" x14ac:dyDescent="0.3">
      <c r="A2283" t="s">
        <v>32385</v>
      </c>
      <c r="B2283" s="2" t="s">
        <v>19</v>
      </c>
      <c r="C2283" s="2" t="s">
        <v>4081</v>
      </c>
      <c r="D2283" s="2" t="s">
        <v>4082</v>
      </c>
      <c r="E2283" s="2" t="s">
        <v>4083</v>
      </c>
      <c r="F2283" s="2" t="s">
        <v>4085</v>
      </c>
      <c r="G2283" s="2" t="s">
        <v>4110</v>
      </c>
      <c r="H2283" s="9" t="s">
        <v>4111</v>
      </c>
      <c r="I2283" s="3" t="s">
        <v>34014</v>
      </c>
      <c r="J2283" s="3">
        <v>49</v>
      </c>
      <c r="K2283" s="2" t="s">
        <v>36</v>
      </c>
      <c r="O2283" s="2"/>
      <c r="P2283" s="2"/>
      <c r="Q2283" s="2" t="s">
        <v>31252</v>
      </c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16"/>
      <c r="AG2283" s="16"/>
      <c r="AH2283" s="16"/>
      <c r="AI2283" s="16"/>
      <c r="AJ2283" s="16"/>
      <c r="AK2283" s="16"/>
      <c r="AL2283" s="16"/>
      <c r="AM2283" s="16"/>
      <c r="AN2283" s="16"/>
      <c r="AO2283" s="16"/>
      <c r="AP2283" s="16"/>
      <c r="AQ2283" s="16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7"/>
    </row>
    <row r="2284" spans="1:59" x14ac:dyDescent="0.3">
      <c r="A2284" t="s">
        <v>32385</v>
      </c>
      <c r="B2284" s="2" t="s">
        <v>19</v>
      </c>
      <c r="C2284" s="2" t="s">
        <v>4081</v>
      </c>
      <c r="D2284" s="2" t="s">
        <v>4082</v>
      </c>
      <c r="E2284" s="2" t="s">
        <v>4083</v>
      </c>
      <c r="F2284" s="2" t="s">
        <v>4085</v>
      </c>
      <c r="G2284" s="2" t="s">
        <v>4112</v>
      </c>
      <c r="H2284" s="9" t="s">
        <v>31218</v>
      </c>
      <c r="I2284" s="3" t="s">
        <v>34014</v>
      </c>
      <c r="J2284" s="3">
        <v>60</v>
      </c>
      <c r="K2284" s="2" t="s">
        <v>36</v>
      </c>
      <c r="O2284" s="2" t="s">
        <v>31219</v>
      </c>
      <c r="P2284" s="3" t="s">
        <v>31204</v>
      </c>
      <c r="Q2284" s="2" t="s">
        <v>31252</v>
      </c>
      <c r="U2284" s="2"/>
      <c r="V2284" s="2"/>
      <c r="W2284" s="2"/>
      <c r="X2284" s="16"/>
      <c r="Y2284" s="16"/>
      <c r="Z2284" s="16"/>
      <c r="AA2284" s="16"/>
      <c r="AB2284" s="2"/>
      <c r="AC2284" s="2"/>
      <c r="AD2284" s="2"/>
      <c r="AE2284" s="2"/>
      <c r="AF2284" s="16"/>
      <c r="AG2284" s="16"/>
      <c r="AH2284" s="16"/>
      <c r="AI2284" s="16"/>
      <c r="AJ2284" s="16">
        <v>0</v>
      </c>
      <c r="AK2284" s="16">
        <v>1000</v>
      </c>
      <c r="AL2284" s="16" t="s">
        <v>31186</v>
      </c>
      <c r="AM2284" s="16"/>
      <c r="AN2284" s="16">
        <v>3</v>
      </c>
      <c r="AO2284" s="16"/>
      <c r="AP2284" s="16"/>
      <c r="AQ2284" s="16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7"/>
    </row>
    <row r="2285" spans="1:59" ht="15" thickBot="1" x14ac:dyDescent="0.35">
      <c r="A2285" t="s">
        <v>32385</v>
      </c>
      <c r="B2285" s="2" t="s">
        <v>19</v>
      </c>
      <c r="C2285" s="2" t="s">
        <v>4081</v>
      </c>
      <c r="D2285" s="2" t="s">
        <v>4082</v>
      </c>
      <c r="E2285" s="2" t="s">
        <v>4083</v>
      </c>
      <c r="F2285" s="2" t="s">
        <v>4085</v>
      </c>
      <c r="G2285" s="2" t="s">
        <v>4113</v>
      </c>
      <c r="H2285" s="9" t="s">
        <v>31220</v>
      </c>
      <c r="I2285" s="3" t="s">
        <v>34014</v>
      </c>
      <c r="J2285" s="3">
        <v>6</v>
      </c>
      <c r="K2285" s="2" t="s">
        <v>36</v>
      </c>
      <c r="O2285" s="2" t="s">
        <v>31219</v>
      </c>
      <c r="P2285" s="3" t="s">
        <v>31204</v>
      </c>
      <c r="Q2285" s="2" t="s">
        <v>31252</v>
      </c>
      <c r="U2285" s="2"/>
      <c r="V2285" s="2"/>
      <c r="W2285" s="2"/>
      <c r="X2285" s="16"/>
      <c r="Y2285" s="16"/>
      <c r="Z2285" s="16"/>
      <c r="AA2285" s="16"/>
      <c r="AB2285" s="2"/>
      <c r="AC2285" s="2"/>
      <c r="AD2285" s="2"/>
      <c r="AE2285" s="2"/>
      <c r="AF2285" s="16"/>
      <c r="AG2285" s="16"/>
      <c r="AH2285" s="16"/>
      <c r="AI2285" s="16"/>
      <c r="AJ2285" s="16">
        <v>1000</v>
      </c>
      <c r="AK2285" s="16" t="s">
        <v>31202</v>
      </c>
      <c r="AL2285" s="16" t="s">
        <v>31186</v>
      </c>
      <c r="AM2285" s="16"/>
      <c r="AN2285" s="16">
        <v>3</v>
      </c>
      <c r="AO2285" s="16"/>
      <c r="AP2285" s="16"/>
      <c r="AQ2285" s="16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7"/>
    </row>
    <row r="2286" spans="1:59" ht="16.5" customHeight="1" thickBot="1" x14ac:dyDescent="0.35">
      <c r="B2286" s="2"/>
      <c r="C2286" s="2"/>
      <c r="D2286" s="2"/>
      <c r="E2286" s="2"/>
      <c r="F2286" s="2"/>
      <c r="G2286" s="2"/>
      <c r="H2286" s="9"/>
      <c r="I2286" s="3"/>
      <c r="J2286" s="3"/>
      <c r="L2286" s="163" t="s">
        <v>0</v>
      </c>
      <c r="M2286" s="163"/>
      <c r="N2286" s="163"/>
      <c r="O2286" s="155" t="s">
        <v>1</v>
      </c>
      <c r="P2286" s="156"/>
      <c r="Q2286" s="156"/>
      <c r="R2286" s="157"/>
      <c r="S2286" s="155"/>
      <c r="T2286" s="157"/>
      <c r="U2286" s="152" t="s">
        <v>31191</v>
      </c>
      <c r="V2286" s="153"/>
      <c r="W2286" s="153"/>
      <c r="X2286" s="153"/>
      <c r="Y2286" s="154"/>
      <c r="Z2286" s="16"/>
      <c r="AA2286" s="16"/>
      <c r="AB2286" s="2"/>
      <c r="AC2286" s="2"/>
      <c r="AD2286" s="2"/>
      <c r="AE2286" s="2"/>
      <c r="AF2286" s="16"/>
      <c r="AG2286" s="16"/>
      <c r="AH2286" s="16"/>
      <c r="AI2286" s="16"/>
      <c r="AJ2286" s="16"/>
      <c r="AK2286" s="16"/>
      <c r="AL2286" s="16"/>
      <c r="AM2286" s="16"/>
      <c r="AN2286" s="16"/>
      <c r="AO2286" s="16"/>
      <c r="AP2286" s="16"/>
      <c r="AQ2286" s="16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7"/>
    </row>
    <row r="2287" spans="1:59" ht="47.4" thickBot="1" x14ac:dyDescent="0.35">
      <c r="B2287" s="2" t="s">
        <v>19</v>
      </c>
      <c r="C2287" s="2" t="s">
        <v>4081</v>
      </c>
      <c r="D2287" s="2" t="s">
        <v>4082</v>
      </c>
      <c r="E2287" s="2" t="s">
        <v>4083</v>
      </c>
      <c r="F2287" s="2" t="s">
        <v>4114</v>
      </c>
      <c r="H2287" s="9" t="s">
        <v>4115</v>
      </c>
      <c r="L2287" s="129" t="s">
        <v>12</v>
      </c>
      <c r="M2287" s="129" t="s">
        <v>13</v>
      </c>
      <c r="N2287" s="129" t="s">
        <v>14</v>
      </c>
      <c r="O2287" s="10" t="s">
        <v>32311</v>
      </c>
      <c r="P2287" s="41" t="s">
        <v>31195</v>
      </c>
      <c r="Q2287" s="41" t="s">
        <v>31196</v>
      </c>
      <c r="R2287" s="41" t="s">
        <v>31197</v>
      </c>
      <c r="S2287" s="41"/>
      <c r="T2287" s="41"/>
      <c r="U2287" s="11" t="s">
        <v>15</v>
      </c>
      <c r="V2287" s="11" t="s">
        <v>31183</v>
      </c>
      <c r="W2287" s="11" t="s">
        <v>17</v>
      </c>
      <c r="X2287" s="12" t="s">
        <v>18</v>
      </c>
      <c r="Y2287" s="12" t="s">
        <v>31198</v>
      </c>
      <c r="Z2287" s="2"/>
      <c r="AA2287" s="2"/>
      <c r="AB2287" s="2"/>
      <c r="AC2287" s="2"/>
      <c r="AD2287" s="2"/>
      <c r="AE2287" s="2"/>
      <c r="AF2287" s="16"/>
      <c r="AG2287" s="16"/>
      <c r="AH2287" s="16"/>
      <c r="AI2287" s="16"/>
      <c r="AJ2287" s="16"/>
      <c r="AK2287" s="16"/>
      <c r="AL2287" s="16"/>
      <c r="AM2287" s="16"/>
      <c r="AN2287" s="16"/>
      <c r="AO2287" s="16"/>
      <c r="AP2287" s="16"/>
      <c r="AQ2287" s="16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7"/>
    </row>
    <row r="2288" spans="1:59" x14ac:dyDescent="0.3">
      <c r="A2288" t="s">
        <v>32385</v>
      </c>
      <c r="B2288" s="2" t="s">
        <v>19</v>
      </c>
      <c r="C2288" s="2" t="s">
        <v>4081</v>
      </c>
      <c r="D2288" s="2" t="s">
        <v>4082</v>
      </c>
      <c r="E2288" s="2" t="s">
        <v>4083</v>
      </c>
      <c r="F2288" s="2" t="s">
        <v>4114</v>
      </c>
      <c r="G2288" s="2" t="s">
        <v>4116</v>
      </c>
      <c r="H2288" s="9" t="s">
        <v>4117</v>
      </c>
      <c r="I2288" s="3" t="s">
        <v>34014</v>
      </c>
      <c r="J2288" s="3">
        <v>545</v>
      </c>
      <c r="K2288" s="2" t="s">
        <v>36</v>
      </c>
      <c r="O2288" s="2" t="s">
        <v>31221</v>
      </c>
      <c r="P2288" s="3" t="s">
        <v>31200</v>
      </c>
      <c r="U2288" s="2">
        <v>0</v>
      </c>
      <c r="V2288" s="2">
        <v>5</v>
      </c>
      <c r="W2288" s="2" t="s">
        <v>31201</v>
      </c>
      <c r="X2288" s="16"/>
      <c r="Y2288" s="16">
        <v>3</v>
      </c>
      <c r="Z2288" s="16"/>
      <c r="AA2288" s="16"/>
      <c r="AB2288" s="2"/>
      <c r="AC2288" s="2"/>
      <c r="AD2288" s="2"/>
      <c r="AE2288" s="2"/>
      <c r="AF2288" s="16"/>
      <c r="AG2288" s="16"/>
      <c r="AH2288" s="16"/>
      <c r="AI2288" s="16"/>
      <c r="AJ2288" s="16"/>
      <c r="AK2288" s="16"/>
      <c r="AL2288" s="16"/>
      <c r="AM2288" s="16"/>
      <c r="AN2288" s="16"/>
      <c r="AO2288" s="16"/>
      <c r="AP2288" s="16"/>
      <c r="AQ2288" s="16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7"/>
    </row>
    <row r="2289" spans="1:59" x14ac:dyDescent="0.3">
      <c r="A2289" t="s">
        <v>32385</v>
      </c>
      <c r="B2289" s="2" t="s">
        <v>19</v>
      </c>
      <c r="C2289" s="2" t="s">
        <v>4081</v>
      </c>
      <c r="D2289" s="2" t="s">
        <v>4082</v>
      </c>
      <c r="E2289" s="2" t="s">
        <v>4083</v>
      </c>
      <c r="F2289" s="2" t="s">
        <v>4114</v>
      </c>
      <c r="G2289" s="2" t="s">
        <v>4118</v>
      </c>
      <c r="H2289" s="9" t="s">
        <v>4119</v>
      </c>
      <c r="I2289" s="3" t="s">
        <v>34014</v>
      </c>
      <c r="J2289" s="3">
        <v>8</v>
      </c>
      <c r="K2289" s="2" t="s">
        <v>36</v>
      </c>
      <c r="O2289" s="2" t="s">
        <v>31221</v>
      </c>
      <c r="P2289" s="3" t="s">
        <v>31200</v>
      </c>
      <c r="S2289" s="16"/>
      <c r="T2289" s="16"/>
      <c r="U2289" s="16">
        <v>5</v>
      </c>
      <c r="V2289" s="16">
        <v>25</v>
      </c>
      <c r="W2289" s="16" t="s">
        <v>31201</v>
      </c>
      <c r="X2289" s="16"/>
      <c r="Y2289" s="16">
        <v>3</v>
      </c>
      <c r="Z2289" s="16"/>
      <c r="AA2289" s="16"/>
      <c r="AB2289" s="2"/>
      <c r="AC2289" s="2"/>
      <c r="AD2289" s="2"/>
      <c r="AE2289" s="2"/>
      <c r="AF2289" s="16"/>
      <c r="AG2289" s="16"/>
      <c r="AH2289" s="16"/>
      <c r="AI2289" s="16"/>
      <c r="AJ2289" s="16"/>
      <c r="AK2289" s="16"/>
      <c r="AL2289" s="16"/>
      <c r="AM2289" s="16"/>
      <c r="AN2289" s="16"/>
      <c r="AO2289" s="16"/>
      <c r="AP2289" s="16"/>
      <c r="AQ2289" s="16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7"/>
    </row>
    <row r="2290" spans="1:59" x14ac:dyDescent="0.3">
      <c r="A2290" t="s">
        <v>32385</v>
      </c>
      <c r="B2290" s="2" t="s">
        <v>19</v>
      </c>
      <c r="C2290" s="2" t="s">
        <v>4081</v>
      </c>
      <c r="D2290" s="2" t="s">
        <v>4082</v>
      </c>
      <c r="E2290" s="2" t="s">
        <v>4083</v>
      </c>
      <c r="F2290" s="2" t="s">
        <v>4114</v>
      </c>
      <c r="G2290" s="2" t="s">
        <v>4120</v>
      </c>
      <c r="H2290" s="9" t="s">
        <v>4121</v>
      </c>
      <c r="I2290" s="3" t="s">
        <v>34014</v>
      </c>
      <c r="K2290" s="2" t="s">
        <v>36</v>
      </c>
      <c r="O2290" s="2" t="s">
        <v>31221</v>
      </c>
      <c r="P2290" s="3" t="s">
        <v>31200</v>
      </c>
      <c r="S2290" s="16"/>
      <c r="T2290" s="16"/>
      <c r="U2290" s="16">
        <v>25</v>
      </c>
      <c r="V2290" s="16" t="s">
        <v>31202</v>
      </c>
      <c r="W2290" s="16" t="s">
        <v>31201</v>
      </c>
      <c r="X2290" s="16"/>
      <c r="Y2290" s="16">
        <v>3</v>
      </c>
      <c r="Z2290" s="16"/>
      <c r="AA2290" s="16"/>
      <c r="AB2290" s="2"/>
      <c r="AC2290" s="2"/>
      <c r="AD2290" s="2"/>
      <c r="AE2290" s="2"/>
      <c r="AF2290" s="16"/>
      <c r="AG2290" s="16"/>
      <c r="AH2290" s="16"/>
      <c r="AI2290" s="16"/>
      <c r="AJ2290" s="16"/>
      <c r="AK2290" s="16"/>
      <c r="AL2290" s="16"/>
      <c r="AM2290" s="16"/>
      <c r="AN2290" s="16"/>
      <c r="AO2290" s="16"/>
      <c r="AP2290" s="16"/>
      <c r="AQ2290" s="16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7"/>
    </row>
    <row r="2291" spans="1:59" x14ac:dyDescent="0.3">
      <c r="A2291" t="s">
        <v>32385</v>
      </c>
      <c r="B2291" s="2" t="s">
        <v>19</v>
      </c>
      <c r="C2291" s="2" t="s">
        <v>4081</v>
      </c>
      <c r="D2291" s="2" t="s">
        <v>4082</v>
      </c>
      <c r="E2291" s="2" t="s">
        <v>4083</v>
      </c>
      <c r="F2291" s="2" t="s">
        <v>4114</v>
      </c>
      <c r="G2291" s="2" t="s">
        <v>4122</v>
      </c>
      <c r="H2291" s="9" t="s">
        <v>31222</v>
      </c>
      <c r="I2291" s="3" t="s">
        <v>34014</v>
      </c>
      <c r="J2291" s="3">
        <v>517</v>
      </c>
      <c r="K2291" s="2" t="s">
        <v>36</v>
      </c>
      <c r="O2291" s="2" t="s">
        <v>31221</v>
      </c>
      <c r="P2291" s="3" t="s">
        <v>31204</v>
      </c>
      <c r="S2291" s="16"/>
      <c r="T2291" s="16"/>
      <c r="U2291" s="16">
        <v>0</v>
      </c>
      <c r="V2291" s="16">
        <v>5</v>
      </c>
      <c r="W2291" s="16" t="s">
        <v>31201</v>
      </c>
      <c r="X2291" s="16"/>
      <c r="Y2291" s="16">
        <v>3</v>
      </c>
      <c r="Z2291" s="16"/>
      <c r="AA2291" s="16"/>
      <c r="AB2291" s="2"/>
      <c r="AC2291" s="2"/>
      <c r="AD2291" s="2"/>
      <c r="AE2291" s="2"/>
      <c r="AF2291" s="16"/>
      <c r="AG2291" s="16"/>
      <c r="AH2291" s="16"/>
      <c r="AI2291" s="16"/>
      <c r="AJ2291" s="16"/>
      <c r="AK2291" s="16"/>
      <c r="AL2291" s="16"/>
      <c r="AM2291" s="16"/>
      <c r="AN2291" s="16"/>
      <c r="AO2291" s="16"/>
      <c r="AP2291" s="16"/>
      <c r="AQ2291" s="16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7"/>
    </row>
    <row r="2292" spans="1:59" x14ac:dyDescent="0.3">
      <c r="A2292" t="s">
        <v>32385</v>
      </c>
      <c r="B2292" s="2" t="s">
        <v>19</v>
      </c>
      <c r="C2292" s="2" t="s">
        <v>4081</v>
      </c>
      <c r="D2292" s="2" t="s">
        <v>4082</v>
      </c>
      <c r="E2292" s="2" t="s">
        <v>4083</v>
      </c>
      <c r="F2292" s="2" t="s">
        <v>4114</v>
      </c>
      <c r="G2292" s="2" t="s">
        <v>4123</v>
      </c>
      <c r="H2292" s="9" t="s">
        <v>31223</v>
      </c>
      <c r="I2292" s="3" t="s">
        <v>34014</v>
      </c>
      <c r="J2292" s="3">
        <v>34</v>
      </c>
      <c r="K2292" s="2" t="s">
        <v>36</v>
      </c>
      <c r="O2292" s="2" t="s">
        <v>31221</v>
      </c>
      <c r="P2292" s="3" t="s">
        <v>31204</v>
      </c>
      <c r="S2292" s="16"/>
      <c r="T2292" s="16"/>
      <c r="U2292" s="16">
        <v>5</v>
      </c>
      <c r="V2292" s="16">
        <v>25</v>
      </c>
      <c r="W2292" s="16" t="s">
        <v>31201</v>
      </c>
      <c r="X2292" s="16"/>
      <c r="Y2292" s="16">
        <v>3</v>
      </c>
      <c r="Z2292" s="16"/>
      <c r="AA2292" s="16"/>
      <c r="AB2292" s="2"/>
      <c r="AC2292" s="2"/>
      <c r="AD2292" s="2"/>
      <c r="AE2292" s="2"/>
      <c r="AF2292" s="16"/>
      <c r="AG2292" s="16"/>
      <c r="AH2292" s="16"/>
      <c r="AI2292" s="16"/>
      <c r="AJ2292" s="16"/>
      <c r="AK2292" s="16"/>
      <c r="AL2292" s="16"/>
      <c r="AM2292" s="16"/>
      <c r="AN2292" s="16"/>
      <c r="AO2292" s="16"/>
      <c r="AP2292" s="16"/>
      <c r="AQ2292" s="16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7"/>
    </row>
    <row r="2293" spans="1:59" x14ac:dyDescent="0.3">
      <c r="A2293" t="s">
        <v>32385</v>
      </c>
      <c r="B2293" s="2" t="s">
        <v>19</v>
      </c>
      <c r="C2293" s="2" t="s">
        <v>4081</v>
      </c>
      <c r="D2293" s="2" t="s">
        <v>4082</v>
      </c>
      <c r="E2293" s="2" t="s">
        <v>4083</v>
      </c>
      <c r="F2293" s="2" t="s">
        <v>4114</v>
      </c>
      <c r="G2293" s="2" t="s">
        <v>4124</v>
      </c>
      <c r="H2293" s="9" t="s">
        <v>31224</v>
      </c>
      <c r="I2293" s="3" t="s">
        <v>34014</v>
      </c>
      <c r="J2293" s="3">
        <v>8</v>
      </c>
      <c r="K2293" s="2" t="s">
        <v>36</v>
      </c>
      <c r="O2293" s="2" t="s">
        <v>31221</v>
      </c>
      <c r="P2293" s="3" t="s">
        <v>31204</v>
      </c>
      <c r="S2293" s="16"/>
      <c r="T2293" s="16"/>
      <c r="U2293" s="16">
        <v>25</v>
      </c>
      <c r="V2293" s="16" t="s">
        <v>31202</v>
      </c>
      <c r="W2293" s="16" t="s">
        <v>31201</v>
      </c>
      <c r="X2293" s="16"/>
      <c r="Y2293" s="16">
        <v>3</v>
      </c>
      <c r="Z2293" s="16"/>
      <c r="AA2293" s="16"/>
      <c r="AB2293" s="2"/>
      <c r="AC2293" s="2"/>
      <c r="AD2293" s="2"/>
      <c r="AE2293" s="2"/>
      <c r="AF2293" s="16"/>
      <c r="AG2293" s="16"/>
      <c r="AH2293" s="16"/>
      <c r="AI2293" s="16"/>
      <c r="AJ2293" s="16"/>
      <c r="AK2293" s="16"/>
      <c r="AL2293" s="16"/>
      <c r="AM2293" s="16"/>
      <c r="AN2293" s="16"/>
      <c r="AO2293" s="16"/>
      <c r="AP2293" s="16"/>
      <c r="AQ2293" s="16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7"/>
    </row>
    <row r="2294" spans="1:59" x14ac:dyDescent="0.3">
      <c r="A2294" t="s">
        <v>32385</v>
      </c>
      <c r="B2294" s="2" t="s">
        <v>19</v>
      </c>
      <c r="C2294" s="2" t="s">
        <v>4081</v>
      </c>
      <c r="D2294" s="2" t="s">
        <v>4082</v>
      </c>
      <c r="E2294" s="2" t="s">
        <v>4083</v>
      </c>
      <c r="F2294" s="2" t="s">
        <v>4114</v>
      </c>
      <c r="G2294" s="2" t="s">
        <v>4125</v>
      </c>
      <c r="H2294" s="9" t="s">
        <v>4126</v>
      </c>
      <c r="I2294" s="3" t="s">
        <v>34014</v>
      </c>
      <c r="J2294" s="3">
        <v>1</v>
      </c>
      <c r="K2294" s="2" t="s">
        <v>36</v>
      </c>
      <c r="O2294" s="2"/>
      <c r="P2294" s="2"/>
      <c r="S2294" s="16"/>
      <c r="T2294" s="16"/>
      <c r="U2294" s="16"/>
      <c r="V2294" s="16"/>
      <c r="W2294" s="16"/>
      <c r="X2294" s="16"/>
      <c r="Y2294" s="16"/>
      <c r="Z2294" s="16"/>
      <c r="AA2294" s="2"/>
      <c r="AB2294" s="2"/>
      <c r="AC2294" s="2"/>
      <c r="AD2294" s="2"/>
      <c r="AE2294" s="2"/>
      <c r="AF2294" s="16"/>
      <c r="AG2294" s="16"/>
      <c r="AH2294" s="16"/>
      <c r="AI2294" s="16"/>
      <c r="AJ2294" s="16"/>
      <c r="AK2294" s="16"/>
      <c r="AL2294" s="16"/>
      <c r="AM2294" s="16"/>
      <c r="AN2294" s="16"/>
      <c r="AO2294" s="16"/>
      <c r="AP2294" s="16"/>
      <c r="AQ2294" s="16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7"/>
    </row>
    <row r="2295" spans="1:59" x14ac:dyDescent="0.3">
      <c r="A2295" t="s">
        <v>32385</v>
      </c>
      <c r="B2295" s="2" t="s">
        <v>19</v>
      </c>
      <c r="C2295" s="2" t="s">
        <v>4081</v>
      </c>
      <c r="D2295" s="2" t="s">
        <v>4082</v>
      </c>
      <c r="E2295" s="2" t="s">
        <v>4083</v>
      </c>
      <c r="F2295" s="2" t="s">
        <v>4114</v>
      </c>
      <c r="G2295" s="2" t="s">
        <v>4127</v>
      </c>
      <c r="H2295" s="9" t="s">
        <v>4128</v>
      </c>
      <c r="I2295" s="3" t="s">
        <v>34014</v>
      </c>
      <c r="J2295" s="3">
        <v>2</v>
      </c>
      <c r="K2295" s="2" t="s">
        <v>36</v>
      </c>
      <c r="O2295" s="2"/>
      <c r="P2295" s="2"/>
      <c r="S2295" s="16"/>
      <c r="T2295" s="16"/>
      <c r="U2295" s="16"/>
      <c r="V2295" s="16"/>
      <c r="W2295" s="16"/>
      <c r="X2295" s="16"/>
      <c r="Y2295" s="16"/>
      <c r="Z2295" s="16"/>
      <c r="AA2295" s="2"/>
      <c r="AB2295" s="2"/>
      <c r="AC2295" s="2"/>
      <c r="AD2295" s="2"/>
      <c r="AE2295" s="2"/>
      <c r="AF2295" s="16"/>
      <c r="AG2295" s="16"/>
      <c r="AH2295" s="16"/>
      <c r="AI2295" s="16"/>
      <c r="AJ2295" s="16"/>
      <c r="AK2295" s="16"/>
      <c r="AL2295" s="16"/>
      <c r="AM2295" s="16"/>
      <c r="AN2295" s="16"/>
      <c r="AO2295" s="16"/>
      <c r="AP2295" s="16"/>
      <c r="AQ2295" s="16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7"/>
    </row>
    <row r="2296" spans="1:59" x14ac:dyDescent="0.3">
      <c r="B2296" s="2" t="s">
        <v>19</v>
      </c>
      <c r="C2296" s="2" t="s">
        <v>4081</v>
      </c>
      <c r="D2296" s="2" t="s">
        <v>4082</v>
      </c>
      <c r="E2296" s="2" t="s">
        <v>4083</v>
      </c>
      <c r="F2296" s="2" t="s">
        <v>4129</v>
      </c>
      <c r="H2296" s="9" t="s">
        <v>31225</v>
      </c>
      <c r="O2296" s="2"/>
      <c r="P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16"/>
      <c r="AG2296" s="16"/>
      <c r="AH2296" s="16"/>
      <c r="AI2296" s="16"/>
      <c r="AJ2296" s="16"/>
      <c r="AK2296" s="16"/>
      <c r="AL2296" s="16"/>
      <c r="AM2296" s="16"/>
      <c r="AN2296" s="16"/>
      <c r="AO2296" s="16"/>
      <c r="AP2296" s="16"/>
      <c r="AQ2296" s="16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7"/>
    </row>
    <row r="2297" spans="1:59" x14ac:dyDescent="0.3">
      <c r="A2297" t="s">
        <v>32385</v>
      </c>
      <c r="B2297" s="2" t="s">
        <v>19</v>
      </c>
      <c r="C2297" s="2" t="s">
        <v>4081</v>
      </c>
      <c r="D2297" s="2" t="s">
        <v>4082</v>
      </c>
      <c r="E2297" s="2" t="s">
        <v>4083</v>
      </c>
      <c r="F2297" s="2" t="s">
        <v>4129</v>
      </c>
      <c r="G2297" s="2" t="s">
        <v>4130</v>
      </c>
      <c r="H2297" s="9" t="s">
        <v>31226</v>
      </c>
      <c r="I2297" s="3" t="s">
        <v>1792</v>
      </c>
      <c r="J2297" s="3">
        <v>504</v>
      </c>
      <c r="K2297" s="2" t="s">
        <v>36</v>
      </c>
      <c r="O2297" s="2"/>
      <c r="P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16"/>
      <c r="AG2297" s="16"/>
      <c r="AH2297" s="16"/>
      <c r="AI2297" s="16"/>
      <c r="AJ2297" s="16"/>
      <c r="AK2297" s="16"/>
      <c r="AL2297" s="16"/>
      <c r="AM2297" s="16"/>
      <c r="AN2297" s="16"/>
      <c r="AO2297" s="16"/>
      <c r="AP2297" s="16"/>
      <c r="AQ2297" s="16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7"/>
    </row>
    <row r="2298" spans="1:59" x14ac:dyDescent="0.3">
      <c r="A2298" t="s">
        <v>32385</v>
      </c>
      <c r="B2298" s="2" t="s">
        <v>19</v>
      </c>
      <c r="C2298" s="2" t="s">
        <v>4081</v>
      </c>
      <c r="D2298" s="2" t="s">
        <v>4082</v>
      </c>
      <c r="E2298" s="2" t="s">
        <v>4083</v>
      </c>
      <c r="F2298" s="2" t="s">
        <v>4129</v>
      </c>
      <c r="G2298" s="2" t="s">
        <v>4131</v>
      </c>
      <c r="H2298" s="9" t="s">
        <v>31227</v>
      </c>
      <c r="I2298" s="3" t="s">
        <v>1792</v>
      </c>
      <c r="J2298" s="3">
        <v>461</v>
      </c>
      <c r="K2298" s="2" t="s">
        <v>36</v>
      </c>
      <c r="O2298" s="2"/>
      <c r="P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16"/>
      <c r="AG2298" s="16"/>
      <c r="AH2298" s="16"/>
      <c r="AI2298" s="16"/>
      <c r="AJ2298" s="16"/>
      <c r="AK2298" s="16"/>
      <c r="AL2298" s="16"/>
      <c r="AM2298" s="16"/>
      <c r="AN2298" s="16"/>
      <c r="AO2298" s="16"/>
      <c r="AP2298" s="16"/>
      <c r="AQ2298" s="16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7"/>
    </row>
    <row r="2299" spans="1:59" x14ac:dyDescent="0.3">
      <c r="A2299" t="s">
        <v>32385</v>
      </c>
      <c r="B2299" s="2" t="s">
        <v>19</v>
      </c>
      <c r="C2299" s="2" t="s">
        <v>4081</v>
      </c>
      <c r="D2299" s="2" t="s">
        <v>4082</v>
      </c>
      <c r="E2299" s="2" t="s">
        <v>4083</v>
      </c>
      <c r="F2299" s="2" t="s">
        <v>4129</v>
      </c>
      <c r="G2299" s="2" t="s">
        <v>4132</v>
      </c>
      <c r="H2299" s="9" t="s">
        <v>31228</v>
      </c>
      <c r="I2299" s="3" t="s">
        <v>1792</v>
      </c>
      <c r="J2299" s="3">
        <v>397</v>
      </c>
      <c r="K2299" s="2" t="s">
        <v>36</v>
      </c>
      <c r="O2299" s="2"/>
      <c r="P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16"/>
      <c r="AG2299" s="16"/>
      <c r="AH2299" s="16"/>
      <c r="AI2299" s="16"/>
      <c r="AJ2299" s="16"/>
      <c r="AK2299" s="16"/>
      <c r="AL2299" s="16"/>
      <c r="AM2299" s="16"/>
      <c r="AN2299" s="16"/>
      <c r="AO2299" s="16"/>
      <c r="AP2299" s="16"/>
      <c r="AQ2299" s="16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7"/>
    </row>
    <row r="2300" spans="1:59" x14ac:dyDescent="0.3">
      <c r="A2300" t="s">
        <v>32385</v>
      </c>
      <c r="B2300" s="2" t="s">
        <v>19</v>
      </c>
      <c r="C2300" s="2" t="s">
        <v>4081</v>
      </c>
      <c r="D2300" s="2" t="s">
        <v>4082</v>
      </c>
      <c r="E2300" s="2" t="s">
        <v>4083</v>
      </c>
      <c r="F2300" s="2" t="s">
        <v>4129</v>
      </c>
      <c r="G2300" s="2" t="s">
        <v>4133</v>
      </c>
      <c r="H2300" s="9" t="s">
        <v>31229</v>
      </c>
      <c r="I2300" s="3" t="s">
        <v>1792</v>
      </c>
      <c r="J2300" s="3">
        <v>111</v>
      </c>
      <c r="K2300" s="2" t="s">
        <v>36</v>
      </c>
      <c r="O2300" s="2"/>
      <c r="P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7"/>
    </row>
    <row r="2301" spans="1:59" x14ac:dyDescent="0.3">
      <c r="B2301" s="2" t="s">
        <v>19</v>
      </c>
      <c r="C2301" s="2" t="s">
        <v>4081</v>
      </c>
      <c r="D2301" s="2" t="s">
        <v>4082</v>
      </c>
      <c r="E2301" s="2" t="s">
        <v>4088</v>
      </c>
      <c r="H2301" s="9" t="s">
        <v>4134</v>
      </c>
      <c r="O2301" s="2"/>
      <c r="P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7"/>
    </row>
    <row r="2302" spans="1:59" x14ac:dyDescent="0.3">
      <c r="B2302" s="2" t="s">
        <v>19</v>
      </c>
      <c r="C2302" s="2" t="s">
        <v>4081</v>
      </c>
      <c r="D2302" s="2" t="s">
        <v>4082</v>
      </c>
      <c r="E2302" s="2" t="s">
        <v>4088</v>
      </c>
      <c r="F2302" s="2" t="s">
        <v>4135</v>
      </c>
      <c r="H2302" s="9" t="s">
        <v>4136</v>
      </c>
      <c r="O2302" s="2"/>
      <c r="P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7"/>
    </row>
    <row r="2303" spans="1:59" ht="15" thickBot="1" x14ac:dyDescent="0.35">
      <c r="A2303" t="s">
        <v>32385</v>
      </c>
      <c r="B2303" s="2" t="s">
        <v>19</v>
      </c>
      <c r="C2303" s="2" t="s">
        <v>4081</v>
      </c>
      <c r="D2303" s="2" t="s">
        <v>4082</v>
      </c>
      <c r="E2303" s="2" t="s">
        <v>4088</v>
      </c>
      <c r="F2303" s="2" t="s">
        <v>4135</v>
      </c>
      <c r="G2303" s="2" t="s">
        <v>4137</v>
      </c>
      <c r="H2303" s="9" t="s">
        <v>4138</v>
      </c>
      <c r="I2303" s="3"/>
      <c r="J2303" s="3"/>
      <c r="K2303" s="2" t="s">
        <v>36</v>
      </c>
      <c r="O2303" s="2"/>
      <c r="P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7"/>
    </row>
    <row r="2304" spans="1:59" ht="16.5" customHeight="1" thickBot="1" x14ac:dyDescent="0.35">
      <c r="B2304" s="2"/>
      <c r="C2304" s="2"/>
      <c r="D2304" s="2"/>
      <c r="E2304" s="2"/>
      <c r="F2304" s="2"/>
      <c r="G2304" s="2"/>
      <c r="H2304" s="9"/>
      <c r="I2304" s="3"/>
      <c r="J2304" s="3"/>
      <c r="L2304" s="163" t="s">
        <v>0</v>
      </c>
      <c r="M2304" s="163"/>
      <c r="N2304" s="163"/>
      <c r="O2304" s="155" t="s">
        <v>1</v>
      </c>
      <c r="P2304" s="156"/>
      <c r="Q2304" s="156"/>
      <c r="R2304" s="157"/>
      <c r="S2304" s="63"/>
      <c r="T2304" s="39"/>
      <c r="U2304" s="161" t="s">
        <v>31230</v>
      </c>
      <c r="V2304" s="162"/>
      <c r="W2304" s="162"/>
      <c r="X2304" s="162"/>
      <c r="Y2304" s="16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7"/>
    </row>
    <row r="2305" spans="1:59" ht="47.4" thickBot="1" x14ac:dyDescent="0.35">
      <c r="B2305" s="2" t="s">
        <v>19</v>
      </c>
      <c r="C2305" s="2" t="s">
        <v>4081</v>
      </c>
      <c r="D2305" s="2" t="s">
        <v>4082</v>
      </c>
      <c r="E2305" s="2" t="s">
        <v>4088</v>
      </c>
      <c r="F2305" s="2" t="s">
        <v>4139</v>
      </c>
      <c r="H2305" s="9" t="s">
        <v>4140</v>
      </c>
      <c r="L2305" s="129" t="s">
        <v>12</v>
      </c>
      <c r="M2305" s="129" t="s">
        <v>13</v>
      </c>
      <c r="N2305" s="129" t="s">
        <v>14</v>
      </c>
      <c r="O2305" s="10" t="s">
        <v>32311</v>
      </c>
      <c r="P2305" s="41" t="s">
        <v>31195</v>
      </c>
      <c r="Q2305" s="41" t="s">
        <v>31196</v>
      </c>
      <c r="R2305" s="41" t="s">
        <v>31197</v>
      </c>
      <c r="S2305" s="41"/>
      <c r="T2305" s="41"/>
      <c r="U2305" s="11" t="s">
        <v>15</v>
      </c>
      <c r="V2305" s="11" t="s">
        <v>31183</v>
      </c>
      <c r="W2305" s="11" t="s">
        <v>17</v>
      </c>
      <c r="X2305" s="12" t="s">
        <v>18</v>
      </c>
      <c r="Y2305" s="12" t="s">
        <v>31198</v>
      </c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7"/>
    </row>
    <row r="2306" spans="1:59" ht="43.2" x14ac:dyDescent="0.3">
      <c r="A2306" t="s">
        <v>32385</v>
      </c>
      <c r="B2306" s="2" t="s">
        <v>19</v>
      </c>
      <c r="C2306" s="2" t="s">
        <v>4081</v>
      </c>
      <c r="D2306" s="2" t="s">
        <v>4082</v>
      </c>
      <c r="E2306" s="2" t="s">
        <v>4088</v>
      </c>
      <c r="F2306" s="2" t="s">
        <v>4139</v>
      </c>
      <c r="G2306" s="2" t="s">
        <v>4141</v>
      </c>
      <c r="H2306" s="9" t="s">
        <v>4142</v>
      </c>
      <c r="I2306" s="3" t="s">
        <v>34015</v>
      </c>
      <c r="J2306" s="3">
        <v>46</v>
      </c>
      <c r="K2306" s="2" t="s">
        <v>36</v>
      </c>
      <c r="O2306" s="2" t="s">
        <v>31231</v>
      </c>
      <c r="P2306" s="2"/>
      <c r="S2306" s="2" t="s">
        <v>31232</v>
      </c>
      <c r="U2306" s="16">
        <v>20</v>
      </c>
      <c r="V2306" s="16">
        <v>20</v>
      </c>
      <c r="W2306" s="16" t="s">
        <v>31186</v>
      </c>
      <c r="X2306" s="16"/>
      <c r="Y2306" s="16">
        <v>1</v>
      </c>
      <c r="Z2306" s="16"/>
      <c r="AA2306" s="16"/>
      <c r="AB2306" s="16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7"/>
    </row>
    <row r="2307" spans="1:59" ht="43.2" x14ac:dyDescent="0.3">
      <c r="A2307" t="s">
        <v>32385</v>
      </c>
      <c r="B2307" s="2" t="s">
        <v>19</v>
      </c>
      <c r="C2307" s="2" t="s">
        <v>4081</v>
      </c>
      <c r="D2307" s="2" t="s">
        <v>4082</v>
      </c>
      <c r="E2307" s="2" t="s">
        <v>4088</v>
      </c>
      <c r="F2307" s="2" t="s">
        <v>4139</v>
      </c>
      <c r="G2307" s="2" t="s">
        <v>4143</v>
      </c>
      <c r="H2307" s="9" t="s">
        <v>4144</v>
      </c>
      <c r="I2307" s="3" t="s">
        <v>34015</v>
      </c>
      <c r="J2307" s="3">
        <v>32</v>
      </c>
      <c r="K2307" s="2" t="s">
        <v>36</v>
      </c>
      <c r="O2307" s="2"/>
      <c r="P2307" s="2"/>
      <c r="S2307" s="2" t="s">
        <v>31233</v>
      </c>
      <c r="U2307" s="16">
        <v>20</v>
      </c>
      <c r="V2307" s="16" t="s">
        <v>31202</v>
      </c>
      <c r="W2307" s="16" t="s">
        <v>31186</v>
      </c>
      <c r="X2307" s="16" t="s">
        <v>31234</v>
      </c>
      <c r="Y2307" s="16"/>
      <c r="Z2307" s="16"/>
      <c r="AA2307" s="16"/>
      <c r="AB2307" s="16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7"/>
    </row>
    <row r="2308" spans="1:59" x14ac:dyDescent="0.3">
      <c r="B2308" s="2" t="s">
        <v>19</v>
      </c>
      <c r="C2308" s="2" t="s">
        <v>4081</v>
      </c>
      <c r="D2308" s="2" t="s">
        <v>4082</v>
      </c>
      <c r="E2308" s="2" t="s">
        <v>4088</v>
      </c>
      <c r="F2308" s="2" t="s">
        <v>4145</v>
      </c>
      <c r="H2308" s="9" t="s">
        <v>4146</v>
      </c>
      <c r="O2308" s="2"/>
      <c r="P2308" s="2"/>
      <c r="U2308" s="16"/>
      <c r="V2308" s="16"/>
      <c r="W2308" s="16"/>
      <c r="X2308" s="16"/>
      <c r="Y2308" s="16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7"/>
    </row>
    <row r="2309" spans="1:59" ht="28.8" x14ac:dyDescent="0.3">
      <c r="A2309" t="s">
        <v>32385</v>
      </c>
      <c r="B2309" s="2" t="s">
        <v>19</v>
      </c>
      <c r="C2309" s="2" t="s">
        <v>4081</v>
      </c>
      <c r="D2309" s="2" t="s">
        <v>4082</v>
      </c>
      <c r="E2309" s="2" t="s">
        <v>4088</v>
      </c>
      <c r="F2309" s="2" t="s">
        <v>4145</v>
      </c>
      <c r="G2309" s="2" t="s">
        <v>4147</v>
      </c>
      <c r="H2309" s="9" t="s">
        <v>4148</v>
      </c>
      <c r="I2309" s="3" t="s">
        <v>4149</v>
      </c>
      <c r="J2309" s="3">
        <v>115</v>
      </c>
      <c r="K2309" s="2" t="s">
        <v>36</v>
      </c>
      <c r="O2309" s="2" t="s">
        <v>31235</v>
      </c>
      <c r="P2309" s="2"/>
      <c r="S2309" s="2" t="s">
        <v>31232</v>
      </c>
      <c r="U2309" s="16">
        <v>100</v>
      </c>
      <c r="V2309" s="16">
        <v>100</v>
      </c>
      <c r="W2309" s="16" t="s">
        <v>31186</v>
      </c>
      <c r="X2309" s="16"/>
      <c r="Y2309" s="16">
        <v>1</v>
      </c>
      <c r="Z2309" s="16"/>
      <c r="AA2309" s="16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7"/>
    </row>
    <row r="2310" spans="1:59" ht="29.4" thickBot="1" x14ac:dyDescent="0.35">
      <c r="A2310" t="s">
        <v>32385</v>
      </c>
      <c r="B2310" s="2" t="s">
        <v>19</v>
      </c>
      <c r="C2310" s="2" t="s">
        <v>4081</v>
      </c>
      <c r="D2310" s="2" t="s">
        <v>4082</v>
      </c>
      <c r="E2310" s="2" t="s">
        <v>4088</v>
      </c>
      <c r="F2310" s="2" t="s">
        <v>4145</v>
      </c>
      <c r="G2310" s="2" t="s">
        <v>4150</v>
      </c>
      <c r="H2310" s="9" t="s">
        <v>4151</v>
      </c>
      <c r="I2310" s="3" t="s">
        <v>4149</v>
      </c>
      <c r="J2310" s="3">
        <v>87</v>
      </c>
      <c r="K2310" s="2" t="s">
        <v>36</v>
      </c>
      <c r="O2310" s="2"/>
      <c r="P2310" s="2"/>
      <c r="S2310" s="2" t="s">
        <v>31233</v>
      </c>
      <c r="U2310" s="16">
        <v>100</v>
      </c>
      <c r="V2310" s="16" t="s">
        <v>31202</v>
      </c>
      <c r="W2310" s="16" t="s">
        <v>31186</v>
      </c>
      <c r="X2310" s="16"/>
      <c r="Y2310" s="16"/>
      <c r="Z2310" s="16"/>
      <c r="AA2310" s="16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7"/>
    </row>
    <row r="2311" spans="1:59" ht="16.5" customHeight="1" thickBot="1" x14ac:dyDescent="0.35">
      <c r="B2311" s="2"/>
      <c r="C2311" s="2"/>
      <c r="D2311" s="2"/>
      <c r="E2311" s="2"/>
      <c r="F2311" s="2"/>
      <c r="G2311" s="2"/>
      <c r="H2311" s="9"/>
      <c r="I2311" s="3"/>
      <c r="J2311" s="3"/>
      <c r="L2311" s="163" t="s">
        <v>0</v>
      </c>
      <c r="M2311" s="163"/>
      <c r="N2311" s="163"/>
      <c r="O2311" s="155" t="s">
        <v>1</v>
      </c>
      <c r="P2311" s="156"/>
      <c r="Q2311" s="156"/>
      <c r="R2311" s="157"/>
      <c r="S2311" s="63"/>
      <c r="T2311" s="39"/>
      <c r="U2311" s="161" t="s">
        <v>32410</v>
      </c>
      <c r="V2311" s="162"/>
      <c r="W2311" s="162"/>
      <c r="X2311" s="162"/>
      <c r="Y2311" s="162"/>
      <c r="Z2311" s="16"/>
      <c r="AA2311" s="16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7"/>
    </row>
    <row r="2312" spans="1:59" ht="47.4" thickBot="1" x14ac:dyDescent="0.35">
      <c r="B2312" s="2" t="s">
        <v>19</v>
      </c>
      <c r="C2312" s="2" t="s">
        <v>4081</v>
      </c>
      <c r="D2312" s="2" t="s">
        <v>4082</v>
      </c>
      <c r="E2312" s="2" t="s">
        <v>4088</v>
      </c>
      <c r="F2312" s="2" t="s">
        <v>4152</v>
      </c>
      <c r="H2312" s="9" t="s">
        <v>4153</v>
      </c>
      <c r="L2312" s="129" t="s">
        <v>12</v>
      </c>
      <c r="M2312" s="129" t="s">
        <v>13</v>
      </c>
      <c r="N2312" s="129" t="s">
        <v>14</v>
      </c>
      <c r="O2312" s="10" t="s">
        <v>32311</v>
      </c>
      <c r="P2312" s="41" t="s">
        <v>31195</v>
      </c>
      <c r="Q2312" s="41" t="s">
        <v>31196</v>
      </c>
      <c r="R2312" s="41" t="s">
        <v>31197</v>
      </c>
      <c r="S2312" s="41"/>
      <c r="T2312" s="41"/>
      <c r="U2312" s="11" t="s">
        <v>15</v>
      </c>
      <c r="V2312" s="11" t="s">
        <v>31183</v>
      </c>
      <c r="W2312" s="11" t="s">
        <v>17</v>
      </c>
      <c r="X2312" s="12" t="s">
        <v>18</v>
      </c>
      <c r="Y2312" s="12" t="s">
        <v>31198</v>
      </c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7"/>
    </row>
    <row r="2313" spans="1:59" x14ac:dyDescent="0.3">
      <c r="A2313" t="s">
        <v>32385</v>
      </c>
      <c r="B2313" s="2" t="s">
        <v>19</v>
      </c>
      <c r="C2313" s="2" t="s">
        <v>4081</v>
      </c>
      <c r="D2313" s="2" t="s">
        <v>4082</v>
      </c>
      <c r="E2313" s="2" t="s">
        <v>4088</v>
      </c>
      <c r="F2313" s="2" t="s">
        <v>4152</v>
      </c>
      <c r="G2313" s="2" t="s">
        <v>4154</v>
      </c>
      <c r="H2313" s="9" t="s">
        <v>4155</v>
      </c>
      <c r="I2313" s="3" t="s">
        <v>3414</v>
      </c>
      <c r="J2313" s="3">
        <v>182</v>
      </c>
      <c r="K2313" s="2" t="s">
        <v>36</v>
      </c>
      <c r="O2313" s="2" t="s">
        <v>31236</v>
      </c>
      <c r="P2313" s="2"/>
      <c r="T2313" s="16"/>
      <c r="U2313" s="16">
        <v>0</v>
      </c>
      <c r="V2313" s="16">
        <v>1</v>
      </c>
      <c r="W2313" s="16" t="s">
        <v>31210</v>
      </c>
      <c r="X2313" s="16"/>
      <c r="Y2313" s="16">
        <v>3</v>
      </c>
      <c r="Z2313" s="16"/>
      <c r="AA2313" s="16"/>
      <c r="AB2313" s="16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7"/>
    </row>
    <row r="2314" spans="1:59" x14ac:dyDescent="0.3">
      <c r="A2314" t="s">
        <v>32385</v>
      </c>
      <c r="B2314" s="2" t="s">
        <v>19</v>
      </c>
      <c r="C2314" s="2" t="s">
        <v>4081</v>
      </c>
      <c r="D2314" s="2" t="s">
        <v>4082</v>
      </c>
      <c r="E2314" s="2" t="s">
        <v>4088</v>
      </c>
      <c r="F2314" s="2" t="s">
        <v>4152</v>
      </c>
      <c r="G2314" s="2" t="s">
        <v>4156</v>
      </c>
      <c r="H2314" s="9" t="s">
        <v>4157</v>
      </c>
      <c r="I2314" s="3" t="s">
        <v>3414</v>
      </c>
      <c r="J2314" s="3">
        <v>7</v>
      </c>
      <c r="K2314" s="2" t="s">
        <v>36</v>
      </c>
      <c r="O2314" s="2" t="s">
        <v>31236</v>
      </c>
      <c r="P2314" s="2"/>
      <c r="T2314" s="16"/>
      <c r="U2314" s="16">
        <v>1</v>
      </c>
      <c r="V2314" s="16" t="s">
        <v>31202</v>
      </c>
      <c r="W2314" s="16" t="s">
        <v>31210</v>
      </c>
      <c r="X2314" s="16"/>
      <c r="Y2314" s="16"/>
      <c r="Z2314" s="16"/>
      <c r="AA2314" s="16"/>
      <c r="AB2314" s="16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7"/>
    </row>
    <row r="2315" spans="1:59" ht="28.8" x14ac:dyDescent="0.3">
      <c r="A2315" t="s">
        <v>32385</v>
      </c>
      <c r="B2315" s="2" t="s">
        <v>19</v>
      </c>
      <c r="C2315" s="2" t="s">
        <v>4081</v>
      </c>
      <c r="D2315" s="2" t="s">
        <v>4082</v>
      </c>
      <c r="E2315" s="2" t="s">
        <v>4088</v>
      </c>
      <c r="F2315" s="2" t="s">
        <v>4152</v>
      </c>
      <c r="G2315" s="2" t="s">
        <v>4158</v>
      </c>
      <c r="H2315" s="9" t="s">
        <v>4159</v>
      </c>
      <c r="I2315" s="3" t="s">
        <v>3414</v>
      </c>
      <c r="J2315" s="3">
        <v>40</v>
      </c>
      <c r="K2315" s="26" t="s">
        <v>36</v>
      </c>
      <c r="O2315" s="2" t="s">
        <v>31236</v>
      </c>
      <c r="P2315" s="2"/>
      <c r="R2315" s="2" t="s">
        <v>33486</v>
      </c>
      <c r="T2315" s="16"/>
      <c r="U2315" s="16"/>
      <c r="V2315" s="16"/>
      <c r="W2315" s="16"/>
      <c r="X2315" s="16"/>
      <c r="Y2315" s="16"/>
      <c r="Z2315" s="16"/>
      <c r="AA2315" s="16"/>
      <c r="AB2315" s="16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7"/>
    </row>
    <row r="2316" spans="1:59" ht="28.8" x14ac:dyDescent="0.3">
      <c r="A2316" t="s">
        <v>32385</v>
      </c>
      <c r="B2316" s="2" t="s">
        <v>19</v>
      </c>
      <c r="C2316" s="2" t="s">
        <v>4081</v>
      </c>
      <c r="D2316" s="2" t="s">
        <v>4082</v>
      </c>
      <c r="E2316" s="2" t="s">
        <v>4088</v>
      </c>
      <c r="F2316" s="2" t="s">
        <v>4152</v>
      </c>
      <c r="G2316" s="2" t="s">
        <v>4160</v>
      </c>
      <c r="H2316" s="9" t="s">
        <v>4161</v>
      </c>
      <c r="I2316" s="3" t="s">
        <v>3414</v>
      </c>
      <c r="J2316" s="3">
        <v>8</v>
      </c>
      <c r="K2316" s="26" t="s">
        <v>36</v>
      </c>
      <c r="O2316" s="2" t="s">
        <v>31236</v>
      </c>
      <c r="P2316" s="2"/>
      <c r="R2316" s="2" t="s">
        <v>33487</v>
      </c>
      <c r="T2316" s="16"/>
      <c r="U2316" s="16"/>
      <c r="V2316" s="16"/>
      <c r="W2316" s="16"/>
      <c r="X2316" s="16"/>
      <c r="Y2316" s="16"/>
      <c r="Z2316" s="16"/>
      <c r="AA2316" s="16"/>
      <c r="AB2316" s="16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7"/>
    </row>
    <row r="2317" spans="1:59" ht="28.8" x14ac:dyDescent="0.3">
      <c r="A2317" t="s">
        <v>32385</v>
      </c>
      <c r="B2317" s="2" t="s">
        <v>19</v>
      </c>
      <c r="C2317" s="2" t="s">
        <v>4081</v>
      </c>
      <c r="D2317" s="2" t="s">
        <v>4082</v>
      </c>
      <c r="E2317" s="2" t="s">
        <v>4088</v>
      </c>
      <c r="F2317" s="2" t="s">
        <v>4152</v>
      </c>
      <c r="G2317" s="2" t="s">
        <v>4162</v>
      </c>
      <c r="H2317" s="9" t="s">
        <v>4163</v>
      </c>
      <c r="I2317" s="3" t="s">
        <v>3414</v>
      </c>
      <c r="J2317" s="3">
        <v>4</v>
      </c>
      <c r="K2317" s="26" t="s">
        <v>36</v>
      </c>
      <c r="O2317" s="2" t="s">
        <v>31236</v>
      </c>
      <c r="P2317" s="2"/>
      <c r="R2317" s="2" t="s">
        <v>33488</v>
      </c>
      <c r="T2317" s="16"/>
      <c r="U2317" s="16"/>
      <c r="V2317" s="16"/>
      <c r="W2317" s="16"/>
      <c r="X2317" s="16"/>
      <c r="Y2317" s="16"/>
      <c r="Z2317" s="16"/>
      <c r="AA2317" s="16"/>
      <c r="AB2317" s="16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7"/>
    </row>
    <row r="2318" spans="1:59" x14ac:dyDescent="0.3">
      <c r="A2318" t="s">
        <v>32385</v>
      </c>
      <c r="B2318" s="2" t="s">
        <v>19</v>
      </c>
      <c r="C2318" s="2" t="s">
        <v>4081</v>
      </c>
      <c r="D2318" s="2" t="s">
        <v>4082</v>
      </c>
      <c r="E2318" s="2" t="s">
        <v>4088</v>
      </c>
      <c r="F2318" s="2" t="s">
        <v>4152</v>
      </c>
      <c r="G2318" s="2" t="s">
        <v>4164</v>
      </c>
      <c r="H2318" s="9" t="s">
        <v>4165</v>
      </c>
      <c r="I2318" s="3" t="s">
        <v>3414</v>
      </c>
      <c r="J2318" s="3">
        <v>572</v>
      </c>
      <c r="K2318" s="26" t="s">
        <v>36</v>
      </c>
      <c r="O2318" s="2" t="s">
        <v>33490</v>
      </c>
      <c r="P2318" s="2"/>
      <c r="R2318" s="2" t="s">
        <v>33489</v>
      </c>
      <c r="T2318" s="16"/>
      <c r="U2318" s="16"/>
      <c r="V2318" s="16"/>
      <c r="W2318" s="16"/>
      <c r="X2318" s="16"/>
      <c r="Y2318" s="16"/>
      <c r="Z2318" s="16"/>
      <c r="AA2318" s="16"/>
      <c r="AB2318" s="16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7"/>
    </row>
    <row r="2319" spans="1:59" x14ac:dyDescent="0.3">
      <c r="A2319" t="s">
        <v>32385</v>
      </c>
      <c r="B2319" s="2" t="s">
        <v>19</v>
      </c>
      <c r="C2319" s="2" t="s">
        <v>4081</v>
      </c>
      <c r="D2319" s="2" t="s">
        <v>4082</v>
      </c>
      <c r="E2319" s="2" t="s">
        <v>4088</v>
      </c>
      <c r="F2319" s="2" t="s">
        <v>4152</v>
      </c>
      <c r="G2319" s="2" t="s">
        <v>4166</v>
      </c>
      <c r="H2319" s="9" t="s">
        <v>4167</v>
      </c>
      <c r="I2319" s="3" t="s">
        <v>3414</v>
      </c>
      <c r="J2319" s="3">
        <v>1332</v>
      </c>
      <c r="K2319" s="2" t="s">
        <v>36</v>
      </c>
      <c r="O2319" s="2" t="s">
        <v>31237</v>
      </c>
      <c r="P2319" s="2"/>
      <c r="T2319" s="16"/>
      <c r="U2319" s="16">
        <v>0</v>
      </c>
      <c r="V2319" s="16">
        <v>4</v>
      </c>
      <c r="W2319" s="16" t="s">
        <v>31238</v>
      </c>
      <c r="X2319" s="16"/>
      <c r="Y2319" s="16">
        <v>3</v>
      </c>
      <c r="Z2319" s="16"/>
      <c r="AA2319" s="16"/>
      <c r="AB2319" s="16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7"/>
    </row>
    <row r="2320" spans="1:59" x14ac:dyDescent="0.3">
      <c r="A2320" t="s">
        <v>32385</v>
      </c>
      <c r="B2320" s="2" t="s">
        <v>19</v>
      </c>
      <c r="C2320" s="2" t="s">
        <v>4081</v>
      </c>
      <c r="D2320" s="2" t="s">
        <v>4082</v>
      </c>
      <c r="E2320" s="2" t="s">
        <v>4088</v>
      </c>
      <c r="F2320" s="2" t="s">
        <v>4152</v>
      </c>
      <c r="G2320" s="2" t="s">
        <v>4168</v>
      </c>
      <c r="H2320" s="9" t="s">
        <v>4169</v>
      </c>
      <c r="I2320" s="3" t="s">
        <v>3414</v>
      </c>
      <c r="J2320" s="3">
        <v>841</v>
      </c>
      <c r="K2320" s="2" t="s">
        <v>36</v>
      </c>
      <c r="O2320" s="2" t="s">
        <v>31237</v>
      </c>
      <c r="P2320" s="2"/>
      <c r="T2320" s="16"/>
      <c r="U2320" s="16">
        <v>4</v>
      </c>
      <c r="V2320" s="16">
        <v>20</v>
      </c>
      <c r="W2320" s="16" t="s">
        <v>31238</v>
      </c>
      <c r="X2320" s="16"/>
      <c r="Y2320" s="16">
        <v>3</v>
      </c>
      <c r="Z2320" s="16"/>
      <c r="AA2320" s="16"/>
      <c r="AB2320" s="16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7"/>
    </row>
    <row r="2321" spans="1:59" x14ac:dyDescent="0.3">
      <c r="A2321" t="s">
        <v>32385</v>
      </c>
      <c r="B2321" s="2" t="s">
        <v>19</v>
      </c>
      <c r="C2321" s="2" t="s">
        <v>4081</v>
      </c>
      <c r="D2321" s="2" t="s">
        <v>4082</v>
      </c>
      <c r="E2321" s="2" t="s">
        <v>4088</v>
      </c>
      <c r="F2321" s="2" t="s">
        <v>4152</v>
      </c>
      <c r="G2321" s="2" t="s">
        <v>4170</v>
      </c>
      <c r="H2321" s="9" t="s">
        <v>4171</v>
      </c>
      <c r="I2321" s="3" t="s">
        <v>3414</v>
      </c>
      <c r="J2321" s="3">
        <v>881</v>
      </c>
      <c r="K2321" s="2" t="s">
        <v>36</v>
      </c>
      <c r="O2321" s="2" t="s">
        <v>31237</v>
      </c>
      <c r="P2321" s="2"/>
      <c r="T2321" s="16"/>
      <c r="U2321" s="16">
        <v>20</v>
      </c>
      <c r="V2321" s="16" t="s">
        <v>31202</v>
      </c>
      <c r="W2321" s="16" t="s">
        <v>31238</v>
      </c>
      <c r="X2321" s="16"/>
      <c r="Y2321" s="16">
        <v>3</v>
      </c>
      <c r="Z2321" s="16"/>
      <c r="AA2321" s="16"/>
      <c r="AB2321" s="16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7"/>
    </row>
    <row r="2322" spans="1:59" ht="15" thickBot="1" x14ac:dyDescent="0.35">
      <c r="A2322" t="s">
        <v>32385</v>
      </c>
      <c r="B2322" s="2" t="s">
        <v>19</v>
      </c>
      <c r="C2322" s="2" t="s">
        <v>4081</v>
      </c>
      <c r="D2322" s="2" t="s">
        <v>4082</v>
      </c>
      <c r="E2322" s="2" t="s">
        <v>4088</v>
      </c>
      <c r="F2322" s="2" t="s">
        <v>4152</v>
      </c>
      <c r="G2322" s="2" t="s">
        <v>4172</v>
      </c>
      <c r="H2322" s="9" t="s">
        <v>4173</v>
      </c>
      <c r="I2322" s="3" t="s">
        <v>3414</v>
      </c>
      <c r="J2322" s="3">
        <v>10315</v>
      </c>
      <c r="K2322" s="2" t="s">
        <v>36</v>
      </c>
      <c r="O2322" s="2"/>
      <c r="P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7"/>
    </row>
    <row r="2323" spans="1:59" ht="16.5" customHeight="1" thickBot="1" x14ac:dyDescent="0.35">
      <c r="B2323" s="2"/>
      <c r="C2323" s="2"/>
      <c r="D2323" s="2"/>
      <c r="E2323" s="2"/>
      <c r="F2323" s="2"/>
      <c r="G2323" s="2"/>
      <c r="H2323" s="9"/>
      <c r="I2323" s="3"/>
      <c r="J2323" s="3"/>
      <c r="L2323" s="163" t="s">
        <v>0</v>
      </c>
      <c r="M2323" s="163"/>
      <c r="N2323" s="163"/>
      <c r="O2323" s="155" t="s">
        <v>1</v>
      </c>
      <c r="P2323" s="156"/>
      <c r="Q2323" s="156"/>
      <c r="R2323" s="157"/>
      <c r="S2323" s="63"/>
      <c r="T2323" s="39"/>
      <c r="U2323" s="38" t="s">
        <v>31185</v>
      </c>
      <c r="V2323" s="162"/>
      <c r="W2323" s="162"/>
      <c r="X2323" s="162"/>
      <c r="Y2323" s="16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7"/>
    </row>
    <row r="2324" spans="1:59" ht="47.4" thickBot="1" x14ac:dyDescent="0.35">
      <c r="B2324" s="2" t="s">
        <v>19</v>
      </c>
      <c r="C2324" s="2" t="s">
        <v>4081</v>
      </c>
      <c r="D2324" s="2" t="s">
        <v>4082</v>
      </c>
      <c r="E2324" s="2" t="s">
        <v>4088</v>
      </c>
      <c r="F2324" s="2" t="s">
        <v>4174</v>
      </c>
      <c r="H2324" s="9" t="s">
        <v>4175</v>
      </c>
      <c r="L2324" s="129" t="s">
        <v>12</v>
      </c>
      <c r="M2324" s="129" t="s">
        <v>13</v>
      </c>
      <c r="N2324" s="129" t="s">
        <v>14</v>
      </c>
      <c r="O2324" s="10" t="s">
        <v>32311</v>
      </c>
      <c r="P2324" s="41" t="s">
        <v>31195</v>
      </c>
      <c r="Q2324" s="41" t="s">
        <v>31196</v>
      </c>
      <c r="R2324" s="41" t="s">
        <v>31197</v>
      </c>
      <c r="S2324" s="41"/>
      <c r="T2324" s="41"/>
      <c r="U2324" s="11" t="s">
        <v>15</v>
      </c>
      <c r="V2324" s="11" t="s">
        <v>31183</v>
      </c>
      <c r="W2324" s="11" t="s">
        <v>17</v>
      </c>
      <c r="X2324" s="12" t="s">
        <v>18</v>
      </c>
      <c r="Y2324" s="12" t="s">
        <v>31198</v>
      </c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7"/>
    </row>
    <row r="2325" spans="1:59" x14ac:dyDescent="0.3">
      <c r="A2325" t="s">
        <v>32385</v>
      </c>
      <c r="B2325" s="2" t="s">
        <v>19</v>
      </c>
      <c r="C2325" s="2" t="s">
        <v>4081</v>
      </c>
      <c r="D2325" s="2" t="s">
        <v>4082</v>
      </c>
      <c r="E2325" s="2" t="s">
        <v>4088</v>
      </c>
      <c r="F2325" s="2" t="s">
        <v>4174</v>
      </c>
      <c r="G2325" s="2" t="s">
        <v>4176</v>
      </c>
      <c r="H2325" s="9" t="s">
        <v>4177</v>
      </c>
      <c r="I2325" s="5" t="s">
        <v>4178</v>
      </c>
      <c r="K2325" s="2" t="s">
        <v>36</v>
      </c>
      <c r="O2325" s="2" t="s">
        <v>31239</v>
      </c>
      <c r="P2325" s="2"/>
      <c r="U2325" s="2">
        <v>0</v>
      </c>
      <c r="V2325" s="2">
        <v>25</v>
      </c>
      <c r="W2325" s="2" t="s">
        <v>31186</v>
      </c>
      <c r="X2325" s="2"/>
      <c r="Y2325" s="2">
        <v>3</v>
      </c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7"/>
    </row>
    <row r="2326" spans="1:59" x14ac:dyDescent="0.3">
      <c r="A2326" t="s">
        <v>32385</v>
      </c>
      <c r="B2326" s="2" t="s">
        <v>19</v>
      </c>
      <c r="C2326" s="2" t="s">
        <v>4081</v>
      </c>
      <c r="D2326" s="2" t="s">
        <v>4082</v>
      </c>
      <c r="E2326" s="2" t="s">
        <v>4088</v>
      </c>
      <c r="F2326" s="2" t="s">
        <v>4174</v>
      </c>
      <c r="G2326" s="2" t="s">
        <v>4179</v>
      </c>
      <c r="H2326" s="9" t="s">
        <v>4180</v>
      </c>
      <c r="I2326" s="5" t="s">
        <v>4178</v>
      </c>
      <c r="K2326" s="2" t="s">
        <v>36</v>
      </c>
      <c r="O2326" s="2" t="s">
        <v>31239</v>
      </c>
      <c r="P2326" s="2"/>
      <c r="U2326" s="2">
        <v>25</v>
      </c>
      <c r="V2326" s="2">
        <v>32</v>
      </c>
      <c r="W2326" s="2" t="s">
        <v>31186</v>
      </c>
      <c r="X2326" s="2"/>
      <c r="Y2326" s="2">
        <v>3</v>
      </c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7"/>
    </row>
    <row r="2327" spans="1:59" ht="15" thickBot="1" x14ac:dyDescent="0.35">
      <c r="A2327" t="s">
        <v>32385</v>
      </c>
      <c r="B2327" s="2" t="s">
        <v>19</v>
      </c>
      <c r="C2327" s="2" t="s">
        <v>4081</v>
      </c>
      <c r="D2327" s="2" t="s">
        <v>4082</v>
      </c>
      <c r="E2327" s="2" t="s">
        <v>4088</v>
      </c>
      <c r="F2327" s="2" t="s">
        <v>4174</v>
      </c>
      <c r="G2327" s="2" t="s">
        <v>4181</v>
      </c>
      <c r="H2327" s="9" t="s">
        <v>4182</v>
      </c>
      <c r="I2327" s="5" t="s">
        <v>4178</v>
      </c>
      <c r="K2327" s="2" t="s">
        <v>36</v>
      </c>
      <c r="O2327" s="2" t="s">
        <v>31239</v>
      </c>
      <c r="P2327" s="2"/>
      <c r="U2327" s="2">
        <v>32</v>
      </c>
      <c r="V2327" s="2">
        <v>40</v>
      </c>
      <c r="W2327" s="2" t="s">
        <v>31186</v>
      </c>
      <c r="X2327" s="2"/>
      <c r="Y2327" s="2">
        <v>3</v>
      </c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7"/>
    </row>
    <row r="2328" spans="1:59" ht="16.5" customHeight="1" thickBot="1" x14ac:dyDescent="0.35">
      <c r="B2328" s="2"/>
      <c r="C2328" s="2"/>
      <c r="D2328" s="2"/>
      <c r="E2328" s="2"/>
      <c r="F2328" s="2"/>
      <c r="G2328" s="2"/>
      <c r="H2328" s="9"/>
      <c r="I2328" s="3"/>
      <c r="J2328" s="3"/>
      <c r="L2328" s="163" t="s">
        <v>0</v>
      </c>
      <c r="M2328" s="163"/>
      <c r="N2328" s="163"/>
      <c r="O2328" s="155" t="s">
        <v>1</v>
      </c>
      <c r="P2328" s="156"/>
      <c r="Q2328" s="156"/>
      <c r="R2328" s="157"/>
      <c r="S2328" s="63"/>
      <c r="T2328" s="39"/>
      <c r="U2328" s="38" t="s">
        <v>31185</v>
      </c>
      <c r="V2328" s="162"/>
      <c r="W2328" s="162"/>
      <c r="X2328" s="162"/>
      <c r="Y2328" s="16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7"/>
    </row>
    <row r="2329" spans="1:59" ht="47.4" thickBot="1" x14ac:dyDescent="0.35">
      <c r="B2329" s="2" t="s">
        <v>19</v>
      </c>
      <c r="C2329" s="2" t="s">
        <v>4081</v>
      </c>
      <c r="D2329" s="2" t="s">
        <v>4082</v>
      </c>
      <c r="E2329" s="2" t="s">
        <v>4088</v>
      </c>
      <c r="F2329" s="2" t="s">
        <v>4183</v>
      </c>
      <c r="H2329" s="9" t="s">
        <v>4184</v>
      </c>
      <c r="L2329" s="129" t="s">
        <v>12</v>
      </c>
      <c r="M2329" s="129" t="s">
        <v>13</v>
      </c>
      <c r="N2329" s="129" t="s">
        <v>14</v>
      </c>
      <c r="O2329" s="10" t="s">
        <v>32311</v>
      </c>
      <c r="P2329" s="41" t="s">
        <v>31195</v>
      </c>
      <c r="Q2329" s="41" t="s">
        <v>31196</v>
      </c>
      <c r="R2329" s="41" t="s">
        <v>31197</v>
      </c>
      <c r="S2329" s="41"/>
      <c r="T2329" s="41"/>
      <c r="U2329" s="11" t="s">
        <v>15</v>
      </c>
      <c r="V2329" s="11" t="s">
        <v>31183</v>
      </c>
      <c r="W2329" s="11" t="s">
        <v>17</v>
      </c>
      <c r="X2329" s="12" t="s">
        <v>18</v>
      </c>
      <c r="Y2329" s="12" t="s">
        <v>31198</v>
      </c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7"/>
    </row>
    <row r="2330" spans="1:59" x14ac:dyDescent="0.3">
      <c r="A2330" t="s">
        <v>32385</v>
      </c>
      <c r="B2330" s="2" t="s">
        <v>19</v>
      </c>
      <c r="C2330" s="2" t="s">
        <v>4081</v>
      </c>
      <c r="D2330" s="2" t="s">
        <v>4082</v>
      </c>
      <c r="E2330" s="2" t="s">
        <v>4088</v>
      </c>
      <c r="F2330" s="2" t="s">
        <v>4183</v>
      </c>
      <c r="G2330" s="2" t="s">
        <v>4185</v>
      </c>
      <c r="H2330" s="9" t="s">
        <v>31240</v>
      </c>
      <c r="I2330" s="5" t="s">
        <v>3414</v>
      </c>
      <c r="K2330" s="2" t="s">
        <v>36</v>
      </c>
      <c r="O2330" s="2" t="s">
        <v>31241</v>
      </c>
      <c r="P2330" s="3" t="s">
        <v>31204</v>
      </c>
      <c r="Q2330" s="2" t="s">
        <v>31242</v>
      </c>
      <c r="U2330" s="2">
        <v>8</v>
      </c>
      <c r="V2330" s="2">
        <v>8</v>
      </c>
      <c r="W2330" s="2" t="s">
        <v>31186</v>
      </c>
      <c r="X2330" s="2"/>
      <c r="Y2330" s="2">
        <v>1</v>
      </c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7"/>
    </row>
    <row r="2331" spans="1:59" x14ac:dyDescent="0.3">
      <c r="A2331" t="s">
        <v>32385</v>
      </c>
      <c r="B2331" s="2" t="s">
        <v>19</v>
      </c>
      <c r="C2331" s="2" t="s">
        <v>4081</v>
      </c>
      <c r="D2331" s="2" t="s">
        <v>4082</v>
      </c>
      <c r="E2331" s="2" t="s">
        <v>4088</v>
      </c>
      <c r="F2331" s="2" t="s">
        <v>4183</v>
      </c>
      <c r="G2331" s="2" t="s">
        <v>4186</v>
      </c>
      <c r="H2331" s="9" t="s">
        <v>31243</v>
      </c>
      <c r="I2331" s="5" t="s">
        <v>3414</v>
      </c>
      <c r="K2331" s="2" t="s">
        <v>36</v>
      </c>
      <c r="O2331" s="2" t="s">
        <v>31241</v>
      </c>
      <c r="P2331" s="3" t="s">
        <v>31204</v>
      </c>
      <c r="Q2331" s="2" t="s">
        <v>31242</v>
      </c>
      <c r="U2331" s="2">
        <v>10</v>
      </c>
      <c r="V2331" s="2">
        <v>10</v>
      </c>
      <c r="W2331" s="2" t="s">
        <v>31186</v>
      </c>
      <c r="X2331" s="2"/>
      <c r="Y2331" s="2">
        <v>1</v>
      </c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7"/>
    </row>
    <row r="2332" spans="1:59" x14ac:dyDescent="0.3">
      <c r="A2332" t="s">
        <v>32385</v>
      </c>
      <c r="B2332" s="2" t="s">
        <v>19</v>
      </c>
      <c r="C2332" s="2" t="s">
        <v>4081</v>
      </c>
      <c r="D2332" s="2" t="s">
        <v>4082</v>
      </c>
      <c r="E2332" s="2" t="s">
        <v>4088</v>
      </c>
      <c r="F2332" s="2" t="s">
        <v>4183</v>
      </c>
      <c r="G2332" s="2" t="s">
        <v>4187</v>
      </c>
      <c r="H2332" s="9" t="s">
        <v>31244</v>
      </c>
      <c r="I2332" s="5" t="s">
        <v>3414</v>
      </c>
      <c r="K2332" s="2" t="s">
        <v>36</v>
      </c>
      <c r="O2332" s="2" t="s">
        <v>31241</v>
      </c>
      <c r="P2332" s="3" t="s">
        <v>31204</v>
      </c>
      <c r="Q2332" s="2" t="s">
        <v>31242</v>
      </c>
      <c r="U2332" s="2">
        <v>12</v>
      </c>
      <c r="V2332" s="2">
        <v>12</v>
      </c>
      <c r="W2332" s="2" t="s">
        <v>31186</v>
      </c>
      <c r="X2332" s="2"/>
      <c r="Y2332" s="2">
        <v>1</v>
      </c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7"/>
    </row>
    <row r="2333" spans="1:59" x14ac:dyDescent="0.3">
      <c r="A2333" t="s">
        <v>32385</v>
      </c>
      <c r="B2333" s="2" t="s">
        <v>19</v>
      </c>
      <c r="C2333" s="2" t="s">
        <v>4081</v>
      </c>
      <c r="D2333" s="2" t="s">
        <v>4082</v>
      </c>
      <c r="E2333" s="2" t="s">
        <v>4088</v>
      </c>
      <c r="F2333" s="2" t="s">
        <v>4183</v>
      </c>
      <c r="G2333" s="2" t="s">
        <v>4188</v>
      </c>
      <c r="H2333" s="9" t="s">
        <v>4189</v>
      </c>
      <c r="I2333" s="5" t="s">
        <v>3414</v>
      </c>
      <c r="K2333" s="2" t="s">
        <v>36</v>
      </c>
      <c r="O2333" s="2" t="s">
        <v>31241</v>
      </c>
      <c r="P2333" s="3" t="s">
        <v>31245</v>
      </c>
      <c r="Q2333" s="2" t="s">
        <v>31242</v>
      </c>
      <c r="U2333" s="2">
        <v>18</v>
      </c>
      <c r="V2333" s="2">
        <v>18</v>
      </c>
      <c r="W2333" s="2" t="s">
        <v>31186</v>
      </c>
      <c r="X2333" s="2"/>
      <c r="Y2333" s="2">
        <v>1</v>
      </c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7"/>
    </row>
    <row r="2334" spans="1:59" x14ac:dyDescent="0.3">
      <c r="A2334" t="s">
        <v>32385</v>
      </c>
      <c r="B2334" s="2" t="s">
        <v>19</v>
      </c>
      <c r="C2334" s="2" t="s">
        <v>4081</v>
      </c>
      <c r="D2334" s="2" t="s">
        <v>4082</v>
      </c>
      <c r="E2334" s="2" t="s">
        <v>4088</v>
      </c>
      <c r="F2334" s="2" t="s">
        <v>4183</v>
      </c>
      <c r="G2334" s="2" t="s">
        <v>4190</v>
      </c>
      <c r="H2334" s="9" t="s">
        <v>4191</v>
      </c>
      <c r="I2334" s="5" t="s">
        <v>3414</v>
      </c>
      <c r="K2334" s="2" t="s">
        <v>36</v>
      </c>
      <c r="O2334" s="2" t="s">
        <v>31241</v>
      </c>
      <c r="P2334" s="3" t="s">
        <v>31245</v>
      </c>
      <c r="Q2334" s="2" t="s">
        <v>31242</v>
      </c>
      <c r="U2334" s="2">
        <v>20</v>
      </c>
      <c r="V2334" s="2">
        <v>20</v>
      </c>
      <c r="W2334" s="2" t="s">
        <v>31186</v>
      </c>
      <c r="X2334" s="2"/>
      <c r="Y2334" s="2">
        <v>1</v>
      </c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7"/>
    </row>
    <row r="2335" spans="1:59" x14ac:dyDescent="0.3">
      <c r="A2335" t="s">
        <v>32385</v>
      </c>
      <c r="B2335" s="2" t="s">
        <v>19</v>
      </c>
      <c r="C2335" s="2" t="s">
        <v>4081</v>
      </c>
      <c r="D2335" s="2" t="s">
        <v>4082</v>
      </c>
      <c r="E2335" s="2" t="s">
        <v>4088</v>
      </c>
      <c r="F2335" s="2" t="s">
        <v>4183</v>
      </c>
      <c r="G2335" s="2" t="s">
        <v>4192</v>
      </c>
      <c r="H2335" s="9" t="s">
        <v>4193</v>
      </c>
      <c r="I2335" s="5" t="s">
        <v>3414</v>
      </c>
      <c r="K2335" s="2" t="s">
        <v>36</v>
      </c>
      <c r="O2335" s="2" t="s">
        <v>31241</v>
      </c>
      <c r="P2335" s="3" t="s">
        <v>31245</v>
      </c>
      <c r="Q2335" s="2" t="s">
        <v>31242</v>
      </c>
      <c r="U2335" s="2">
        <v>22</v>
      </c>
      <c r="V2335" s="2">
        <v>22</v>
      </c>
      <c r="W2335" s="2" t="s">
        <v>31186</v>
      </c>
      <c r="X2335" s="2"/>
      <c r="Y2335" s="2">
        <v>1</v>
      </c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7"/>
    </row>
    <row r="2336" spans="1:59" x14ac:dyDescent="0.3">
      <c r="A2336" t="s">
        <v>32385</v>
      </c>
      <c r="B2336" s="2" t="s">
        <v>19</v>
      </c>
      <c r="C2336" s="2" t="s">
        <v>4081</v>
      </c>
      <c r="D2336" s="2" t="s">
        <v>4082</v>
      </c>
      <c r="E2336" s="2" t="s">
        <v>4088</v>
      </c>
      <c r="F2336" s="2" t="s">
        <v>4183</v>
      </c>
      <c r="G2336" s="2" t="s">
        <v>4194</v>
      </c>
      <c r="H2336" s="9" t="s">
        <v>4195</v>
      </c>
      <c r="I2336" s="5" t="s">
        <v>3414</v>
      </c>
      <c r="K2336" s="2" t="s">
        <v>36</v>
      </c>
      <c r="O2336" s="2" t="s">
        <v>31246</v>
      </c>
      <c r="P2336" s="3" t="s">
        <v>31245</v>
      </c>
      <c r="Q2336" s="2" t="s">
        <v>31247</v>
      </c>
      <c r="U2336" s="2">
        <v>0</v>
      </c>
      <c r="V2336" s="2">
        <v>16</v>
      </c>
      <c r="W2336" s="2" t="s">
        <v>31186</v>
      </c>
      <c r="X2336" s="2"/>
      <c r="Y2336" s="2">
        <v>3</v>
      </c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7"/>
    </row>
    <row r="2337" spans="1:59" ht="28.8" x14ac:dyDescent="0.3">
      <c r="A2337" t="s">
        <v>32385</v>
      </c>
      <c r="B2337" s="2" t="s">
        <v>19</v>
      </c>
      <c r="C2337" s="2" t="s">
        <v>4081</v>
      </c>
      <c r="D2337" s="2" t="s">
        <v>4082</v>
      </c>
      <c r="E2337" s="2" t="s">
        <v>4088</v>
      </c>
      <c r="F2337" s="2" t="s">
        <v>4183</v>
      </c>
      <c r="G2337" s="2" t="s">
        <v>4196</v>
      </c>
      <c r="H2337" s="9" t="s">
        <v>4197</v>
      </c>
      <c r="I2337" s="5" t="s">
        <v>3414</v>
      </c>
      <c r="K2337" s="2" t="s">
        <v>36</v>
      </c>
      <c r="O2337" s="2"/>
      <c r="P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7"/>
    </row>
    <row r="2338" spans="1:59" x14ac:dyDescent="0.3">
      <c r="B2338" s="2" t="s">
        <v>19</v>
      </c>
      <c r="C2338" s="2" t="s">
        <v>4081</v>
      </c>
      <c r="D2338" s="2" t="s">
        <v>4082</v>
      </c>
      <c r="E2338" s="2" t="s">
        <v>4088</v>
      </c>
      <c r="F2338" s="2" t="s">
        <v>4198</v>
      </c>
      <c r="H2338" s="9" t="s">
        <v>31248</v>
      </c>
      <c r="O2338" s="2"/>
      <c r="P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7"/>
    </row>
    <row r="2339" spans="1:59" x14ac:dyDescent="0.3">
      <c r="A2339" t="s">
        <v>32385</v>
      </c>
      <c r="B2339" s="2" t="s">
        <v>19</v>
      </c>
      <c r="C2339" s="2" t="s">
        <v>4081</v>
      </c>
      <c r="D2339" s="2" t="s">
        <v>4082</v>
      </c>
      <c r="E2339" s="2" t="s">
        <v>4088</v>
      </c>
      <c r="F2339" s="2" t="s">
        <v>4198</v>
      </c>
      <c r="G2339" s="2" t="s">
        <v>4199</v>
      </c>
      <c r="H2339" s="9" t="s">
        <v>31249</v>
      </c>
      <c r="I2339" s="3" t="s">
        <v>948</v>
      </c>
      <c r="J2339" s="3">
        <v>7</v>
      </c>
      <c r="K2339" s="2" t="s">
        <v>36</v>
      </c>
      <c r="O2339" s="2"/>
      <c r="P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7"/>
    </row>
    <row r="2340" spans="1:59" ht="15" thickBot="1" x14ac:dyDescent="0.35">
      <c r="B2340" s="2" t="s">
        <v>19</v>
      </c>
      <c r="C2340" s="2" t="s">
        <v>4081</v>
      </c>
      <c r="D2340" s="2" t="s">
        <v>4082</v>
      </c>
      <c r="E2340" s="2" t="s">
        <v>4090</v>
      </c>
      <c r="H2340" s="9" t="s">
        <v>4200</v>
      </c>
      <c r="O2340" s="2"/>
      <c r="P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7"/>
    </row>
    <row r="2341" spans="1:59" ht="16.5" customHeight="1" thickBot="1" x14ac:dyDescent="0.35">
      <c r="B2341" s="2"/>
      <c r="C2341" s="2"/>
      <c r="D2341" s="2"/>
      <c r="E2341" s="2"/>
      <c r="H2341" s="9"/>
      <c r="L2341" s="163" t="s">
        <v>0</v>
      </c>
      <c r="M2341" s="163"/>
      <c r="N2341" s="163"/>
      <c r="O2341" s="155" t="s">
        <v>1</v>
      </c>
      <c r="P2341" s="156"/>
      <c r="Q2341" s="156"/>
      <c r="R2341" s="157"/>
      <c r="S2341" s="63"/>
      <c r="T2341" s="39"/>
      <c r="U2341" s="152" t="s">
        <v>31230</v>
      </c>
      <c r="V2341" s="153"/>
      <c r="W2341" s="153"/>
      <c r="X2341" s="153"/>
      <c r="Y2341" s="154"/>
      <c r="Z2341" s="161" t="s">
        <v>31194</v>
      </c>
      <c r="AA2341" s="162"/>
      <c r="AB2341" s="162"/>
      <c r="AC2341" s="162"/>
      <c r="AD2341" s="16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7"/>
    </row>
    <row r="2342" spans="1:59" ht="47.4" thickBot="1" x14ac:dyDescent="0.35">
      <c r="B2342" s="2" t="s">
        <v>19</v>
      </c>
      <c r="C2342" s="2" t="s">
        <v>4081</v>
      </c>
      <c r="D2342" s="2" t="s">
        <v>4082</v>
      </c>
      <c r="E2342" s="2" t="s">
        <v>4090</v>
      </c>
      <c r="F2342" s="2" t="s">
        <v>4201</v>
      </c>
      <c r="H2342" s="9" t="s">
        <v>4202</v>
      </c>
      <c r="L2342" s="129" t="s">
        <v>12</v>
      </c>
      <c r="M2342" s="129" t="s">
        <v>13</v>
      </c>
      <c r="N2342" s="129" t="s">
        <v>14</v>
      </c>
      <c r="O2342" s="10" t="s">
        <v>32311</v>
      </c>
      <c r="P2342" s="41" t="s">
        <v>31195</v>
      </c>
      <c r="Q2342" s="41" t="s">
        <v>31196</v>
      </c>
      <c r="R2342" s="41" t="s">
        <v>31197</v>
      </c>
      <c r="S2342" s="41"/>
      <c r="T2342" s="41"/>
      <c r="U2342" s="11" t="s">
        <v>15</v>
      </c>
      <c r="V2342" s="11" t="s">
        <v>31183</v>
      </c>
      <c r="W2342" s="11" t="s">
        <v>17</v>
      </c>
      <c r="X2342" s="12" t="s">
        <v>18</v>
      </c>
      <c r="Y2342" s="12" t="s">
        <v>31198</v>
      </c>
      <c r="Z2342" s="13" t="s">
        <v>15</v>
      </c>
      <c r="AA2342" s="14" t="s">
        <v>31183</v>
      </c>
      <c r="AB2342" s="15" t="s">
        <v>17</v>
      </c>
      <c r="AC2342" s="12" t="s">
        <v>18</v>
      </c>
      <c r="AD2342" s="12" t="s">
        <v>31198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7"/>
    </row>
    <row r="2343" spans="1:59" x14ac:dyDescent="0.3">
      <c r="A2343" t="s">
        <v>32385</v>
      </c>
      <c r="B2343" s="2" t="s">
        <v>19</v>
      </c>
      <c r="C2343" s="2" t="s">
        <v>4081</v>
      </c>
      <c r="D2343" s="2" t="s">
        <v>4082</v>
      </c>
      <c r="E2343" s="2" t="s">
        <v>4090</v>
      </c>
      <c r="F2343" s="2" t="s">
        <v>4201</v>
      </c>
      <c r="G2343" s="2" t="s">
        <v>4203</v>
      </c>
      <c r="H2343" s="9" t="s">
        <v>4204</v>
      </c>
      <c r="I2343" s="3" t="s">
        <v>34014</v>
      </c>
      <c r="J2343" s="3">
        <v>198</v>
      </c>
      <c r="K2343" s="2" t="s">
        <v>36</v>
      </c>
      <c r="O2343" s="2"/>
      <c r="P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7"/>
    </row>
    <row r="2344" spans="1:59" x14ac:dyDescent="0.3">
      <c r="A2344" t="s">
        <v>32385</v>
      </c>
      <c r="B2344" s="2" t="s">
        <v>19</v>
      </c>
      <c r="C2344" s="2" t="s">
        <v>4081</v>
      </c>
      <c r="D2344" s="2" t="s">
        <v>4082</v>
      </c>
      <c r="E2344" s="2" t="s">
        <v>4090</v>
      </c>
      <c r="F2344" s="2" t="s">
        <v>4201</v>
      </c>
      <c r="G2344" s="2" t="s">
        <v>4205</v>
      </c>
      <c r="H2344" s="9" t="s">
        <v>31250</v>
      </c>
      <c r="I2344" s="3" t="s">
        <v>34014</v>
      </c>
      <c r="J2344" s="3">
        <v>490</v>
      </c>
      <c r="K2344" s="2" t="s">
        <v>36</v>
      </c>
      <c r="O2344" s="2" t="s">
        <v>31251</v>
      </c>
      <c r="P2344" s="3" t="s">
        <v>31204</v>
      </c>
      <c r="Q2344" s="2" t="s">
        <v>31252</v>
      </c>
      <c r="U2344" s="2">
        <v>0</v>
      </c>
      <c r="V2344" s="2">
        <v>300</v>
      </c>
      <c r="W2344" s="2" t="s">
        <v>31210</v>
      </c>
      <c r="X2344" s="2"/>
      <c r="Y2344" s="2">
        <v>3</v>
      </c>
      <c r="Z2344" s="2">
        <v>0</v>
      </c>
      <c r="AA2344" s="2">
        <v>3</v>
      </c>
      <c r="AB2344" s="2" t="s">
        <v>31210</v>
      </c>
      <c r="AC2344" s="2"/>
      <c r="AD2344" s="2">
        <v>3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7"/>
    </row>
    <row r="2345" spans="1:59" x14ac:dyDescent="0.3">
      <c r="A2345" t="s">
        <v>32385</v>
      </c>
      <c r="B2345" s="2" t="s">
        <v>19</v>
      </c>
      <c r="C2345" s="2" t="s">
        <v>4081</v>
      </c>
      <c r="D2345" s="2" t="s">
        <v>4082</v>
      </c>
      <c r="E2345" s="2" t="s">
        <v>4090</v>
      </c>
      <c r="F2345" s="2" t="s">
        <v>4201</v>
      </c>
      <c r="G2345" s="2" t="s">
        <v>4206</v>
      </c>
      <c r="H2345" s="9" t="s">
        <v>31253</v>
      </c>
      <c r="I2345" s="3" t="s">
        <v>34014</v>
      </c>
      <c r="J2345" s="3">
        <v>22</v>
      </c>
      <c r="K2345" s="2" t="s">
        <v>36</v>
      </c>
      <c r="O2345" s="2" t="s">
        <v>31251</v>
      </c>
      <c r="P2345" s="3" t="s">
        <v>31204</v>
      </c>
      <c r="Q2345" s="2" t="s">
        <v>31252</v>
      </c>
      <c r="U2345" s="2">
        <v>300</v>
      </c>
      <c r="V2345" s="2">
        <v>500</v>
      </c>
      <c r="W2345" s="2" t="s">
        <v>31210</v>
      </c>
      <c r="X2345" s="2"/>
      <c r="Y2345" s="2">
        <v>3</v>
      </c>
      <c r="Z2345" s="2">
        <v>0</v>
      </c>
      <c r="AA2345" s="2">
        <v>3</v>
      </c>
      <c r="AB2345" s="2" t="s">
        <v>31210</v>
      </c>
      <c r="AC2345" s="2"/>
      <c r="AD2345" s="2">
        <v>3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7"/>
    </row>
    <row r="2346" spans="1:59" x14ac:dyDescent="0.3">
      <c r="A2346" t="s">
        <v>32385</v>
      </c>
      <c r="B2346" s="2" t="s">
        <v>19</v>
      </c>
      <c r="C2346" s="2" t="s">
        <v>4081</v>
      </c>
      <c r="D2346" s="2" t="s">
        <v>4082</v>
      </c>
      <c r="E2346" s="2" t="s">
        <v>4090</v>
      </c>
      <c r="F2346" s="2" t="s">
        <v>4201</v>
      </c>
      <c r="G2346" s="2" t="s">
        <v>4207</v>
      </c>
      <c r="H2346" s="9" t="s">
        <v>31254</v>
      </c>
      <c r="I2346" s="3" t="s">
        <v>34014</v>
      </c>
      <c r="J2346" s="3">
        <v>16</v>
      </c>
      <c r="K2346" s="2" t="s">
        <v>36</v>
      </c>
      <c r="O2346" s="2" t="s">
        <v>31251</v>
      </c>
      <c r="P2346" s="3" t="s">
        <v>31204</v>
      </c>
      <c r="Q2346" s="2" t="s">
        <v>31252</v>
      </c>
      <c r="U2346" s="2">
        <v>500</v>
      </c>
      <c r="V2346" s="2">
        <v>1000</v>
      </c>
      <c r="W2346" s="2" t="s">
        <v>31210</v>
      </c>
      <c r="X2346" s="2"/>
      <c r="Y2346" s="2">
        <v>3</v>
      </c>
      <c r="Z2346" s="2">
        <v>0</v>
      </c>
      <c r="AA2346" s="2">
        <v>3</v>
      </c>
      <c r="AB2346" s="2" t="s">
        <v>31210</v>
      </c>
      <c r="AC2346" s="2"/>
      <c r="AD2346" s="2">
        <v>3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7"/>
    </row>
    <row r="2347" spans="1:59" x14ac:dyDescent="0.3">
      <c r="A2347" t="s">
        <v>32385</v>
      </c>
      <c r="B2347" s="2" t="s">
        <v>19</v>
      </c>
      <c r="C2347" s="2" t="s">
        <v>4081</v>
      </c>
      <c r="D2347" s="2" t="s">
        <v>4082</v>
      </c>
      <c r="E2347" s="2" t="s">
        <v>4090</v>
      </c>
      <c r="F2347" s="2" t="s">
        <v>4201</v>
      </c>
      <c r="G2347" s="2" t="s">
        <v>4208</v>
      </c>
      <c r="H2347" s="9" t="s">
        <v>31255</v>
      </c>
      <c r="I2347" s="3" t="s">
        <v>34014</v>
      </c>
      <c r="J2347" s="3">
        <v>8</v>
      </c>
      <c r="K2347" s="2" t="s">
        <v>36</v>
      </c>
      <c r="O2347" s="2" t="s">
        <v>31251</v>
      </c>
      <c r="P2347" s="3" t="s">
        <v>31204</v>
      </c>
      <c r="Q2347" s="2" t="s">
        <v>31252</v>
      </c>
      <c r="T2347" s="16"/>
      <c r="U2347" s="16">
        <v>0</v>
      </c>
      <c r="V2347" s="16">
        <v>300</v>
      </c>
      <c r="W2347" s="16" t="s">
        <v>31210</v>
      </c>
      <c r="X2347" s="16"/>
      <c r="Y2347" s="16">
        <v>3</v>
      </c>
      <c r="Z2347" s="16">
        <v>0</v>
      </c>
      <c r="AA2347" s="16">
        <v>6</v>
      </c>
      <c r="AB2347" s="2" t="s">
        <v>31210</v>
      </c>
      <c r="AC2347" s="2"/>
      <c r="AD2347" s="2">
        <v>3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7"/>
    </row>
    <row r="2348" spans="1:59" x14ac:dyDescent="0.3">
      <c r="A2348" t="s">
        <v>32385</v>
      </c>
      <c r="B2348" s="2" t="s">
        <v>19</v>
      </c>
      <c r="C2348" s="2" t="s">
        <v>4081</v>
      </c>
      <c r="D2348" s="2" t="s">
        <v>4082</v>
      </c>
      <c r="E2348" s="2" t="s">
        <v>4090</v>
      </c>
      <c r="F2348" s="2" t="s">
        <v>4201</v>
      </c>
      <c r="G2348" s="2" t="s">
        <v>4209</v>
      </c>
      <c r="H2348" s="9" t="s">
        <v>31256</v>
      </c>
      <c r="I2348" s="3" t="s">
        <v>34014</v>
      </c>
      <c r="J2348" s="3">
        <v>3</v>
      </c>
      <c r="K2348" s="2" t="s">
        <v>36</v>
      </c>
      <c r="O2348" s="2" t="s">
        <v>31251</v>
      </c>
      <c r="P2348" s="3" t="s">
        <v>31204</v>
      </c>
      <c r="Q2348" s="2" t="s">
        <v>31252</v>
      </c>
      <c r="T2348" s="16"/>
      <c r="U2348" s="16">
        <v>300</v>
      </c>
      <c r="V2348" s="16">
        <v>500</v>
      </c>
      <c r="W2348" s="16" t="s">
        <v>31210</v>
      </c>
      <c r="X2348" s="16"/>
      <c r="Y2348" s="16">
        <v>3</v>
      </c>
      <c r="Z2348" s="16">
        <v>0</v>
      </c>
      <c r="AA2348" s="16">
        <v>6</v>
      </c>
      <c r="AB2348" s="2" t="s">
        <v>31210</v>
      </c>
      <c r="AC2348" s="2"/>
      <c r="AD2348" s="2">
        <v>3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7"/>
    </row>
    <row r="2349" spans="1:59" x14ac:dyDescent="0.3">
      <c r="A2349" t="s">
        <v>32385</v>
      </c>
      <c r="B2349" s="2" t="s">
        <v>19</v>
      </c>
      <c r="C2349" s="2" t="s">
        <v>4081</v>
      </c>
      <c r="D2349" s="2" t="s">
        <v>4082</v>
      </c>
      <c r="E2349" s="2" t="s">
        <v>4090</v>
      </c>
      <c r="F2349" s="2" t="s">
        <v>4201</v>
      </c>
      <c r="G2349" s="2" t="s">
        <v>4210</v>
      </c>
      <c r="H2349" s="9" t="s">
        <v>31257</v>
      </c>
      <c r="I2349" s="3" t="s">
        <v>34014</v>
      </c>
      <c r="K2349" s="2" t="s">
        <v>36</v>
      </c>
      <c r="O2349" s="2" t="s">
        <v>31251</v>
      </c>
      <c r="P2349" s="3" t="s">
        <v>31204</v>
      </c>
      <c r="Q2349" s="2" t="s">
        <v>31252</v>
      </c>
      <c r="T2349" s="16"/>
      <c r="U2349" s="16">
        <v>500</v>
      </c>
      <c r="V2349" s="16">
        <v>1000</v>
      </c>
      <c r="W2349" s="16" t="s">
        <v>31210</v>
      </c>
      <c r="X2349" s="16"/>
      <c r="Y2349" s="16">
        <v>3</v>
      </c>
      <c r="Z2349" s="16">
        <v>0</v>
      </c>
      <c r="AA2349" s="16">
        <v>6</v>
      </c>
      <c r="AB2349" s="2" t="s">
        <v>31210</v>
      </c>
      <c r="AC2349" s="2"/>
      <c r="AD2349" s="2">
        <v>3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7"/>
    </row>
    <row r="2350" spans="1:59" x14ac:dyDescent="0.3">
      <c r="A2350" t="s">
        <v>32385</v>
      </c>
      <c r="B2350" s="2" t="s">
        <v>19</v>
      </c>
      <c r="C2350" s="2" t="s">
        <v>4081</v>
      </c>
      <c r="D2350" s="2" t="s">
        <v>4082</v>
      </c>
      <c r="E2350" s="2" t="s">
        <v>4090</v>
      </c>
      <c r="F2350" s="2" t="s">
        <v>4201</v>
      </c>
      <c r="G2350" s="2" t="s">
        <v>4211</v>
      </c>
      <c r="H2350" s="9" t="s">
        <v>31258</v>
      </c>
      <c r="I2350" s="3" t="s">
        <v>34014</v>
      </c>
      <c r="K2350" s="2" t="s">
        <v>36</v>
      </c>
      <c r="O2350" s="2" t="s">
        <v>31251</v>
      </c>
      <c r="P2350" s="3" t="s">
        <v>31204</v>
      </c>
      <c r="Q2350" s="2" t="s">
        <v>31252</v>
      </c>
      <c r="T2350" s="16"/>
      <c r="U2350" s="16">
        <v>1000</v>
      </c>
      <c r="V2350" s="16" t="s">
        <v>31202</v>
      </c>
      <c r="W2350" s="16" t="s">
        <v>31210</v>
      </c>
      <c r="X2350" s="16"/>
      <c r="Y2350" s="16">
        <v>3</v>
      </c>
      <c r="Z2350" s="16">
        <v>0</v>
      </c>
      <c r="AA2350" s="16">
        <v>6</v>
      </c>
      <c r="AB2350" s="2" t="s">
        <v>31210</v>
      </c>
      <c r="AC2350" s="2"/>
      <c r="AD2350" s="2">
        <v>3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7"/>
    </row>
    <row r="2351" spans="1:59" x14ac:dyDescent="0.3">
      <c r="A2351" t="s">
        <v>32385</v>
      </c>
      <c r="B2351" s="2" t="s">
        <v>19</v>
      </c>
      <c r="C2351" s="2" t="s">
        <v>4081</v>
      </c>
      <c r="D2351" s="2" t="s">
        <v>4082</v>
      </c>
      <c r="E2351" s="2" t="s">
        <v>4090</v>
      </c>
      <c r="F2351" s="2" t="s">
        <v>4201</v>
      </c>
      <c r="G2351" s="2" t="s">
        <v>4212</v>
      </c>
      <c r="H2351" s="9" t="s">
        <v>31259</v>
      </c>
      <c r="I2351" s="3" t="s">
        <v>34014</v>
      </c>
      <c r="J2351" s="3">
        <v>1</v>
      </c>
      <c r="K2351" s="2" t="s">
        <v>36</v>
      </c>
      <c r="O2351" s="2" t="s">
        <v>31251</v>
      </c>
      <c r="P2351" s="3" t="s">
        <v>31204</v>
      </c>
      <c r="Q2351" s="2" t="s">
        <v>31252</v>
      </c>
      <c r="T2351" s="16"/>
      <c r="U2351" s="16">
        <v>0</v>
      </c>
      <c r="V2351" s="16">
        <v>300</v>
      </c>
      <c r="W2351" s="16" t="s">
        <v>31210</v>
      </c>
      <c r="X2351" s="16"/>
      <c r="Y2351" s="16">
        <v>3</v>
      </c>
      <c r="Z2351" s="16">
        <v>0</v>
      </c>
      <c r="AA2351" s="16">
        <v>6</v>
      </c>
      <c r="AB2351" s="2" t="s">
        <v>31210</v>
      </c>
      <c r="AC2351" s="2"/>
      <c r="AD2351" s="2">
        <v>3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7"/>
    </row>
    <row r="2352" spans="1:59" x14ac:dyDescent="0.3">
      <c r="A2352" t="s">
        <v>32385</v>
      </c>
      <c r="B2352" s="2" t="s">
        <v>19</v>
      </c>
      <c r="C2352" s="2" t="s">
        <v>4081</v>
      </c>
      <c r="D2352" s="2" t="s">
        <v>4082</v>
      </c>
      <c r="E2352" s="2" t="s">
        <v>4090</v>
      </c>
      <c r="F2352" s="2" t="s">
        <v>4201</v>
      </c>
      <c r="G2352" s="2" t="s">
        <v>4213</v>
      </c>
      <c r="H2352" s="9" t="s">
        <v>31260</v>
      </c>
      <c r="I2352" s="3" t="s">
        <v>34014</v>
      </c>
      <c r="K2352" s="2" t="s">
        <v>36</v>
      </c>
      <c r="O2352" s="2" t="s">
        <v>31251</v>
      </c>
      <c r="P2352" s="3" t="s">
        <v>31204</v>
      </c>
      <c r="Q2352" s="2" t="s">
        <v>31252</v>
      </c>
      <c r="T2352" s="16"/>
      <c r="U2352" s="16">
        <v>300</v>
      </c>
      <c r="V2352" s="16">
        <v>500</v>
      </c>
      <c r="W2352" s="16" t="s">
        <v>31210</v>
      </c>
      <c r="X2352" s="16"/>
      <c r="Y2352" s="16">
        <v>3</v>
      </c>
      <c r="Z2352" s="16">
        <v>0</v>
      </c>
      <c r="AA2352" s="16">
        <v>6</v>
      </c>
      <c r="AB2352" s="2" t="s">
        <v>31210</v>
      </c>
      <c r="AC2352" s="2"/>
      <c r="AD2352" s="2">
        <v>3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7"/>
    </row>
    <row r="2353" spans="1:59" x14ac:dyDescent="0.3">
      <c r="A2353" t="s">
        <v>32385</v>
      </c>
      <c r="B2353" s="2" t="s">
        <v>19</v>
      </c>
      <c r="C2353" s="2" t="s">
        <v>4081</v>
      </c>
      <c r="D2353" s="2" t="s">
        <v>4082</v>
      </c>
      <c r="E2353" s="2" t="s">
        <v>4090</v>
      </c>
      <c r="F2353" s="2" t="s">
        <v>4201</v>
      </c>
      <c r="G2353" s="2" t="s">
        <v>4214</v>
      </c>
      <c r="H2353" s="9" t="s">
        <v>31261</v>
      </c>
      <c r="I2353" s="3" t="s">
        <v>34014</v>
      </c>
      <c r="J2353" s="3">
        <v>1</v>
      </c>
      <c r="K2353" s="2" t="s">
        <v>36</v>
      </c>
      <c r="O2353" s="2" t="s">
        <v>31251</v>
      </c>
      <c r="P2353" s="3" t="s">
        <v>31204</v>
      </c>
      <c r="Q2353" s="2" t="s">
        <v>31252</v>
      </c>
      <c r="T2353" s="16"/>
      <c r="U2353" s="16">
        <v>500</v>
      </c>
      <c r="V2353" s="16">
        <v>1000</v>
      </c>
      <c r="W2353" s="16" t="s">
        <v>31210</v>
      </c>
      <c r="X2353" s="16"/>
      <c r="Y2353" s="16">
        <v>3</v>
      </c>
      <c r="Z2353" s="16">
        <v>0</v>
      </c>
      <c r="AA2353" s="16">
        <v>6</v>
      </c>
      <c r="AB2353" s="2" t="s">
        <v>31210</v>
      </c>
      <c r="AC2353" s="2"/>
      <c r="AD2353" s="2">
        <v>3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7"/>
    </row>
    <row r="2354" spans="1:59" x14ac:dyDescent="0.3">
      <c r="A2354" t="s">
        <v>32385</v>
      </c>
      <c r="B2354" s="2" t="s">
        <v>19</v>
      </c>
      <c r="C2354" s="2" t="s">
        <v>4081</v>
      </c>
      <c r="D2354" s="2" t="s">
        <v>4082</v>
      </c>
      <c r="E2354" s="2" t="s">
        <v>4090</v>
      </c>
      <c r="F2354" s="2" t="s">
        <v>4201</v>
      </c>
      <c r="G2354" s="2" t="s">
        <v>4215</v>
      </c>
      <c r="H2354" s="9" t="s">
        <v>31262</v>
      </c>
      <c r="I2354" s="3" t="s">
        <v>34014</v>
      </c>
      <c r="K2354" s="2" t="s">
        <v>36</v>
      </c>
      <c r="O2354" s="2" t="s">
        <v>31251</v>
      </c>
      <c r="P2354" s="3" t="s">
        <v>31204</v>
      </c>
      <c r="Q2354" s="2" t="s">
        <v>31252</v>
      </c>
      <c r="T2354" s="16"/>
      <c r="U2354" s="16">
        <v>1000</v>
      </c>
      <c r="V2354" s="16" t="s">
        <v>31202</v>
      </c>
      <c r="W2354" s="16" t="s">
        <v>31210</v>
      </c>
      <c r="X2354" s="16"/>
      <c r="Y2354" s="16">
        <v>3</v>
      </c>
      <c r="Z2354" s="16">
        <v>0</v>
      </c>
      <c r="AA2354" s="16">
        <v>6</v>
      </c>
      <c r="AB2354" s="2" t="s">
        <v>31210</v>
      </c>
      <c r="AC2354" s="2"/>
      <c r="AD2354" s="2">
        <v>3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7"/>
    </row>
    <row r="2355" spans="1:59" ht="15" thickBot="1" x14ac:dyDescent="0.35">
      <c r="B2355" s="2" t="s">
        <v>19</v>
      </c>
      <c r="C2355" s="2" t="s">
        <v>4081</v>
      </c>
      <c r="D2355" s="2" t="s">
        <v>4082</v>
      </c>
      <c r="E2355" s="2" t="s">
        <v>4092</v>
      </c>
      <c r="H2355" s="9" t="s">
        <v>4216</v>
      </c>
      <c r="O2355" s="2"/>
      <c r="P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7"/>
    </row>
    <row r="2356" spans="1:59" ht="16.5" customHeight="1" thickBot="1" x14ac:dyDescent="0.35">
      <c r="B2356" s="2"/>
      <c r="C2356" s="2"/>
      <c r="D2356" s="2"/>
      <c r="E2356" s="2"/>
      <c r="H2356" s="9"/>
      <c r="L2356" s="163" t="s">
        <v>0</v>
      </c>
      <c r="M2356" s="163"/>
      <c r="N2356" s="163"/>
      <c r="O2356" s="155" t="s">
        <v>1</v>
      </c>
      <c r="P2356" s="156"/>
      <c r="Q2356" s="156"/>
      <c r="R2356" s="157"/>
      <c r="S2356" s="155"/>
      <c r="T2356" s="157"/>
      <c r="U2356" s="152" t="s">
        <v>31192</v>
      </c>
      <c r="V2356" s="153"/>
      <c r="W2356" s="153"/>
      <c r="X2356" s="153"/>
      <c r="Y2356" s="154"/>
      <c r="Z2356" s="152" t="s">
        <v>31263</v>
      </c>
      <c r="AA2356" s="153"/>
      <c r="AB2356" s="153"/>
      <c r="AC2356" s="153"/>
      <c r="AD2356" s="154"/>
      <c r="AE2356" s="152" t="s">
        <v>31194</v>
      </c>
      <c r="AF2356" s="153"/>
      <c r="AG2356" s="153"/>
      <c r="AH2356" s="153"/>
      <c r="AI2356" s="154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7"/>
    </row>
    <row r="2357" spans="1:59" ht="47.4" thickBot="1" x14ac:dyDescent="0.35">
      <c r="B2357" s="2" t="s">
        <v>19</v>
      </c>
      <c r="C2357" s="2" t="s">
        <v>4081</v>
      </c>
      <c r="D2357" s="2" t="s">
        <v>4082</v>
      </c>
      <c r="E2357" s="2" t="s">
        <v>4092</v>
      </c>
      <c r="F2357" s="2" t="s">
        <v>4217</v>
      </c>
      <c r="H2357" s="9" t="s">
        <v>4218</v>
      </c>
      <c r="L2357" s="129" t="s">
        <v>12</v>
      </c>
      <c r="M2357" s="129" t="s">
        <v>13</v>
      </c>
      <c r="N2357" s="129" t="s">
        <v>14</v>
      </c>
      <c r="O2357" s="10" t="s">
        <v>32311</v>
      </c>
      <c r="P2357" s="41" t="s">
        <v>31195</v>
      </c>
      <c r="Q2357" s="41" t="s">
        <v>31196</v>
      </c>
      <c r="R2357" s="41" t="s">
        <v>31197</v>
      </c>
      <c r="S2357" s="41"/>
      <c r="T2357" s="41"/>
      <c r="U2357" s="11" t="s">
        <v>15</v>
      </c>
      <c r="V2357" s="11" t="s">
        <v>31183</v>
      </c>
      <c r="W2357" s="11" t="s">
        <v>17</v>
      </c>
      <c r="X2357" s="12" t="s">
        <v>18</v>
      </c>
      <c r="Y2357" s="12" t="s">
        <v>31198</v>
      </c>
      <c r="Z2357" s="11" t="s">
        <v>15</v>
      </c>
      <c r="AA2357" s="11" t="s">
        <v>31183</v>
      </c>
      <c r="AB2357" s="11" t="s">
        <v>17</v>
      </c>
      <c r="AC2357" s="12" t="s">
        <v>18</v>
      </c>
      <c r="AD2357" s="12" t="s">
        <v>31198</v>
      </c>
      <c r="AE2357" s="17" t="s">
        <v>15</v>
      </c>
      <c r="AF2357" s="11" t="s">
        <v>31183</v>
      </c>
      <c r="AG2357" s="18" t="s">
        <v>17</v>
      </c>
      <c r="AH2357" s="12" t="s">
        <v>18</v>
      </c>
      <c r="AI2357" s="12" t="s">
        <v>31198</v>
      </c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7"/>
    </row>
    <row r="2358" spans="1:59" x14ac:dyDescent="0.3">
      <c r="A2358" t="s">
        <v>32385</v>
      </c>
      <c r="B2358" s="2" t="s">
        <v>19</v>
      </c>
      <c r="C2358" s="2" t="s">
        <v>4081</v>
      </c>
      <c r="D2358" s="2" t="s">
        <v>4082</v>
      </c>
      <c r="E2358" s="2" t="s">
        <v>4092</v>
      </c>
      <c r="F2358" s="2" t="s">
        <v>4217</v>
      </c>
      <c r="G2358" s="2" t="s">
        <v>4219</v>
      </c>
      <c r="H2358" s="9" t="s">
        <v>4220</v>
      </c>
      <c r="I2358" s="3" t="s">
        <v>34014</v>
      </c>
      <c r="J2358" s="3">
        <v>2</v>
      </c>
      <c r="K2358" s="2" t="s">
        <v>36</v>
      </c>
      <c r="O2358" s="2" t="s">
        <v>31264</v>
      </c>
      <c r="P2358" s="3" t="s">
        <v>31200</v>
      </c>
      <c r="Q2358" s="2" t="s">
        <v>31252</v>
      </c>
      <c r="U2358" s="2">
        <v>0</v>
      </c>
      <c r="V2358" s="2">
        <v>2</v>
      </c>
      <c r="W2358" s="2" t="s">
        <v>31210</v>
      </c>
      <c r="X2358" s="2"/>
      <c r="Y2358" s="2">
        <v>3</v>
      </c>
      <c r="Z2358" s="2"/>
      <c r="AA2358" s="2"/>
      <c r="AB2358" s="2"/>
      <c r="AC2358" s="2"/>
      <c r="AD2358" s="2"/>
      <c r="AE2358" s="2">
        <v>0</v>
      </c>
      <c r="AF2358" s="2">
        <v>4</v>
      </c>
      <c r="AG2358" s="2" t="s">
        <v>31210</v>
      </c>
      <c r="AH2358" s="2"/>
      <c r="AI2358" s="2">
        <v>3</v>
      </c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7"/>
    </row>
    <row r="2359" spans="1:59" x14ac:dyDescent="0.3">
      <c r="A2359" t="s">
        <v>32385</v>
      </c>
      <c r="B2359" s="2" t="s">
        <v>19</v>
      </c>
      <c r="C2359" s="2" t="s">
        <v>4081</v>
      </c>
      <c r="D2359" s="2" t="s">
        <v>4082</v>
      </c>
      <c r="E2359" s="2" t="s">
        <v>4092</v>
      </c>
      <c r="F2359" s="2" t="s">
        <v>4217</v>
      </c>
      <c r="G2359" s="2" t="s">
        <v>4221</v>
      </c>
      <c r="H2359" s="9" t="s">
        <v>4222</v>
      </c>
      <c r="I2359" s="3" t="s">
        <v>34014</v>
      </c>
      <c r="K2359" s="2" t="s">
        <v>36</v>
      </c>
      <c r="O2359" s="2" t="s">
        <v>31264</v>
      </c>
      <c r="P2359" s="3" t="s">
        <v>31200</v>
      </c>
      <c r="Q2359" s="2" t="s">
        <v>31252</v>
      </c>
      <c r="S2359" s="16"/>
      <c r="T2359" s="16"/>
      <c r="U2359" s="16">
        <v>2</v>
      </c>
      <c r="V2359" s="16">
        <v>3</v>
      </c>
      <c r="W2359" s="16" t="s">
        <v>31210</v>
      </c>
      <c r="X2359" s="16"/>
      <c r="Y2359" s="16">
        <v>3</v>
      </c>
      <c r="Z2359" s="16"/>
      <c r="AA2359" s="16"/>
      <c r="AB2359" s="16"/>
      <c r="AC2359" s="16"/>
      <c r="AD2359" s="16"/>
      <c r="AE2359" s="16">
        <v>0</v>
      </c>
      <c r="AF2359" s="16">
        <v>4</v>
      </c>
      <c r="AG2359" s="16" t="s">
        <v>31210</v>
      </c>
      <c r="AH2359" s="16"/>
      <c r="AI2359" s="2">
        <v>3</v>
      </c>
      <c r="AJ2359" s="16"/>
      <c r="AK2359" s="16"/>
      <c r="AL2359" s="16"/>
      <c r="AM2359" s="16"/>
      <c r="AN2359" s="16"/>
      <c r="AO2359" s="16"/>
      <c r="AP2359" s="16"/>
      <c r="AQ2359" s="16"/>
      <c r="AR2359" s="16"/>
      <c r="AS2359" s="16"/>
      <c r="AT2359" s="16"/>
      <c r="AU2359" s="16"/>
      <c r="AV2359" s="16"/>
      <c r="AW2359" s="16"/>
      <c r="AX2359" s="16"/>
      <c r="AY2359" s="16"/>
      <c r="AZ2359" s="16"/>
      <c r="BA2359" s="16"/>
      <c r="BB2359" s="16"/>
      <c r="BC2359" s="16"/>
      <c r="BD2359" s="16"/>
      <c r="BE2359" s="2"/>
      <c r="BF2359" s="2"/>
      <c r="BG2359" s="7"/>
    </row>
    <row r="2360" spans="1:59" x14ac:dyDescent="0.3">
      <c r="A2360" t="s">
        <v>32385</v>
      </c>
      <c r="B2360" s="2" t="s">
        <v>19</v>
      </c>
      <c r="C2360" s="2" t="s">
        <v>4081</v>
      </c>
      <c r="D2360" s="2" t="s">
        <v>4082</v>
      </c>
      <c r="E2360" s="2" t="s">
        <v>4092</v>
      </c>
      <c r="F2360" s="2" t="s">
        <v>4217</v>
      </c>
      <c r="G2360" s="2" t="s">
        <v>4223</v>
      </c>
      <c r="H2360" s="9" t="s">
        <v>4224</v>
      </c>
      <c r="I2360" s="3" t="s">
        <v>34014</v>
      </c>
      <c r="K2360" s="2" t="s">
        <v>36</v>
      </c>
      <c r="O2360" s="2" t="s">
        <v>31264</v>
      </c>
      <c r="P2360" s="3" t="s">
        <v>31200</v>
      </c>
      <c r="Q2360" s="2" t="s">
        <v>31252</v>
      </c>
      <c r="S2360" s="16"/>
      <c r="T2360" s="16"/>
      <c r="U2360" s="16">
        <v>3</v>
      </c>
      <c r="V2360" s="16" t="s">
        <v>31202</v>
      </c>
      <c r="W2360" s="16" t="s">
        <v>31210</v>
      </c>
      <c r="X2360" s="16"/>
      <c r="Y2360" s="16">
        <v>3</v>
      </c>
      <c r="Z2360" s="16"/>
      <c r="AA2360" s="16"/>
      <c r="AB2360" s="16"/>
      <c r="AC2360" s="16"/>
      <c r="AD2360" s="16"/>
      <c r="AE2360" s="16">
        <v>0</v>
      </c>
      <c r="AF2360" s="16">
        <v>4</v>
      </c>
      <c r="AG2360" s="16" t="s">
        <v>31210</v>
      </c>
      <c r="AH2360" s="16"/>
      <c r="AI2360" s="2">
        <v>3</v>
      </c>
      <c r="AJ2360" s="16"/>
      <c r="AK2360" s="16"/>
      <c r="AL2360" s="16"/>
      <c r="AM2360" s="16"/>
      <c r="AN2360" s="16"/>
      <c r="AO2360" s="16"/>
      <c r="AP2360" s="16"/>
      <c r="AQ2360" s="16"/>
      <c r="AR2360" s="16"/>
      <c r="AS2360" s="16"/>
      <c r="AT2360" s="16"/>
      <c r="AU2360" s="16"/>
      <c r="AV2360" s="16"/>
      <c r="AW2360" s="16"/>
      <c r="AX2360" s="16"/>
      <c r="AY2360" s="16"/>
      <c r="AZ2360" s="16"/>
      <c r="BA2360" s="16"/>
      <c r="BB2360" s="16"/>
      <c r="BC2360" s="16"/>
      <c r="BD2360" s="16"/>
      <c r="BE2360" s="2"/>
      <c r="BF2360" s="2"/>
      <c r="BG2360" s="7"/>
    </row>
    <row r="2361" spans="1:59" x14ac:dyDescent="0.3">
      <c r="A2361" t="s">
        <v>32385</v>
      </c>
      <c r="B2361" s="2" t="s">
        <v>19</v>
      </c>
      <c r="C2361" s="2" t="s">
        <v>4081</v>
      </c>
      <c r="D2361" s="2" t="s">
        <v>4082</v>
      </c>
      <c r="E2361" s="2" t="s">
        <v>4092</v>
      </c>
      <c r="F2361" s="2" t="s">
        <v>4217</v>
      </c>
      <c r="G2361" s="2" t="s">
        <v>4225</v>
      </c>
      <c r="H2361" s="9" t="s">
        <v>31265</v>
      </c>
      <c r="I2361" s="3" t="s">
        <v>34014</v>
      </c>
      <c r="J2361" s="3">
        <v>10</v>
      </c>
      <c r="K2361" s="2" t="s">
        <v>36</v>
      </c>
      <c r="O2361" s="2" t="s">
        <v>31264</v>
      </c>
      <c r="P2361" s="3" t="s">
        <v>31204</v>
      </c>
      <c r="Q2361" s="2" t="s">
        <v>31252</v>
      </c>
      <c r="S2361" s="16"/>
      <c r="T2361" s="16"/>
      <c r="U2361" s="16">
        <v>0</v>
      </c>
      <c r="V2361" s="16">
        <v>2</v>
      </c>
      <c r="W2361" s="16" t="s">
        <v>31210</v>
      </c>
      <c r="X2361" s="16"/>
      <c r="Y2361" s="16">
        <v>3</v>
      </c>
      <c r="Z2361" s="16"/>
      <c r="AA2361" s="16"/>
      <c r="AB2361" s="16"/>
      <c r="AC2361" s="16"/>
      <c r="AD2361" s="16"/>
      <c r="AE2361" s="16">
        <v>0</v>
      </c>
      <c r="AF2361" s="16">
        <v>4</v>
      </c>
      <c r="AG2361" s="16" t="s">
        <v>31210</v>
      </c>
      <c r="AH2361" s="16"/>
      <c r="AI2361" s="2">
        <v>3</v>
      </c>
      <c r="AJ2361" s="16"/>
      <c r="AK2361" s="16"/>
      <c r="AL2361" s="16"/>
      <c r="AM2361" s="16"/>
      <c r="AN2361" s="16"/>
      <c r="AO2361" s="16"/>
      <c r="AP2361" s="16"/>
      <c r="AQ2361" s="16"/>
      <c r="AR2361" s="16"/>
      <c r="AS2361" s="16"/>
      <c r="AT2361" s="16"/>
      <c r="AU2361" s="16"/>
      <c r="AV2361" s="16"/>
      <c r="AW2361" s="16"/>
      <c r="AX2361" s="16"/>
      <c r="AY2361" s="16"/>
      <c r="AZ2361" s="16"/>
      <c r="BA2361" s="16"/>
      <c r="BB2361" s="16"/>
      <c r="BC2361" s="16"/>
      <c r="BD2361" s="16"/>
      <c r="BE2361" s="2"/>
      <c r="BF2361" s="2"/>
      <c r="BG2361" s="7"/>
    </row>
    <row r="2362" spans="1:59" x14ac:dyDescent="0.3">
      <c r="A2362" t="s">
        <v>32385</v>
      </c>
      <c r="B2362" s="2" t="s">
        <v>19</v>
      </c>
      <c r="C2362" s="2" t="s">
        <v>4081</v>
      </c>
      <c r="D2362" s="2" t="s">
        <v>4082</v>
      </c>
      <c r="E2362" s="2" t="s">
        <v>4092</v>
      </c>
      <c r="F2362" s="2" t="s">
        <v>4217</v>
      </c>
      <c r="G2362" s="2" t="s">
        <v>4226</v>
      </c>
      <c r="H2362" s="9" t="s">
        <v>31266</v>
      </c>
      <c r="I2362" s="3" t="s">
        <v>34014</v>
      </c>
      <c r="J2362" s="3">
        <v>9</v>
      </c>
      <c r="K2362" s="2" t="s">
        <v>36</v>
      </c>
      <c r="O2362" s="2" t="s">
        <v>31264</v>
      </c>
      <c r="P2362" s="3" t="s">
        <v>31204</v>
      </c>
      <c r="Q2362" s="2" t="s">
        <v>31252</v>
      </c>
      <c r="S2362" s="16"/>
      <c r="T2362" s="16"/>
      <c r="U2362" s="16">
        <v>2</v>
      </c>
      <c r="V2362" s="16">
        <v>3</v>
      </c>
      <c r="W2362" s="16" t="s">
        <v>31210</v>
      </c>
      <c r="X2362" s="16"/>
      <c r="Y2362" s="16">
        <v>3</v>
      </c>
      <c r="Z2362" s="16"/>
      <c r="AA2362" s="16"/>
      <c r="AB2362" s="16"/>
      <c r="AC2362" s="16"/>
      <c r="AD2362" s="16"/>
      <c r="AE2362" s="16">
        <v>0</v>
      </c>
      <c r="AF2362" s="16">
        <v>4</v>
      </c>
      <c r="AG2362" s="16" t="s">
        <v>31210</v>
      </c>
      <c r="AH2362" s="16"/>
      <c r="AI2362" s="2">
        <v>3</v>
      </c>
      <c r="AJ2362" s="16"/>
      <c r="AK2362" s="16"/>
      <c r="AL2362" s="16"/>
      <c r="AM2362" s="16"/>
      <c r="AN2362" s="16"/>
      <c r="AO2362" s="16"/>
      <c r="AP2362" s="16"/>
      <c r="AQ2362" s="16"/>
      <c r="AR2362" s="16"/>
      <c r="AS2362" s="16"/>
      <c r="AT2362" s="16"/>
      <c r="AU2362" s="16"/>
      <c r="AV2362" s="16"/>
      <c r="AW2362" s="16"/>
      <c r="AX2362" s="16"/>
      <c r="AY2362" s="16"/>
      <c r="AZ2362" s="16"/>
      <c r="BA2362" s="16"/>
      <c r="BB2362" s="16"/>
      <c r="BC2362" s="16"/>
      <c r="BD2362" s="16"/>
      <c r="BE2362" s="2"/>
      <c r="BF2362" s="2"/>
      <c r="BG2362" s="7"/>
    </row>
    <row r="2363" spans="1:59" x14ac:dyDescent="0.3">
      <c r="A2363" t="s">
        <v>32385</v>
      </c>
      <c r="B2363" s="2" t="s">
        <v>19</v>
      </c>
      <c r="C2363" s="2" t="s">
        <v>4081</v>
      </c>
      <c r="D2363" s="2" t="s">
        <v>4082</v>
      </c>
      <c r="E2363" s="2" t="s">
        <v>4092</v>
      </c>
      <c r="F2363" s="2" t="s">
        <v>4217</v>
      </c>
      <c r="G2363" s="2" t="s">
        <v>4227</v>
      </c>
      <c r="H2363" s="9" t="s">
        <v>31267</v>
      </c>
      <c r="I2363" s="3" t="s">
        <v>34014</v>
      </c>
      <c r="K2363" s="2" t="s">
        <v>36</v>
      </c>
      <c r="O2363" s="2" t="s">
        <v>31264</v>
      </c>
      <c r="P2363" s="3" t="s">
        <v>31204</v>
      </c>
      <c r="Q2363" s="2" t="s">
        <v>31252</v>
      </c>
      <c r="S2363" s="16"/>
      <c r="T2363" s="16"/>
      <c r="U2363" s="16">
        <v>3</v>
      </c>
      <c r="V2363" s="16" t="s">
        <v>31202</v>
      </c>
      <c r="W2363" s="16" t="s">
        <v>31210</v>
      </c>
      <c r="X2363" s="16"/>
      <c r="Y2363" s="16">
        <v>3</v>
      </c>
      <c r="Z2363" s="16"/>
      <c r="AA2363" s="16"/>
      <c r="AB2363" s="16"/>
      <c r="AC2363" s="16"/>
      <c r="AD2363" s="16"/>
      <c r="AE2363" s="16">
        <v>0</v>
      </c>
      <c r="AF2363" s="16">
        <v>4</v>
      </c>
      <c r="AG2363" s="16" t="s">
        <v>31210</v>
      </c>
      <c r="AH2363" s="16"/>
      <c r="AI2363" s="2">
        <v>3</v>
      </c>
      <c r="AJ2363" s="16"/>
      <c r="AK2363" s="16"/>
      <c r="AL2363" s="16"/>
      <c r="AM2363" s="16"/>
      <c r="AN2363" s="16"/>
      <c r="AO2363" s="16"/>
      <c r="AP2363" s="16"/>
      <c r="AQ2363" s="16"/>
      <c r="AR2363" s="16"/>
      <c r="AS2363" s="16"/>
      <c r="AT2363" s="16"/>
      <c r="AU2363" s="16"/>
      <c r="AV2363" s="16"/>
      <c r="AW2363" s="16"/>
      <c r="AX2363" s="16"/>
      <c r="AY2363" s="16"/>
      <c r="AZ2363" s="16"/>
      <c r="BA2363" s="16"/>
      <c r="BB2363" s="16"/>
      <c r="BC2363" s="16"/>
      <c r="BD2363" s="16"/>
      <c r="BE2363" s="2"/>
      <c r="BF2363" s="2"/>
      <c r="BG2363" s="7"/>
    </row>
    <row r="2364" spans="1:59" x14ac:dyDescent="0.3">
      <c r="A2364" t="s">
        <v>32385</v>
      </c>
      <c r="B2364" s="2" t="s">
        <v>19</v>
      </c>
      <c r="C2364" s="2" t="s">
        <v>4081</v>
      </c>
      <c r="D2364" s="2" t="s">
        <v>4082</v>
      </c>
      <c r="E2364" s="2" t="s">
        <v>4092</v>
      </c>
      <c r="F2364" s="2" t="s">
        <v>4217</v>
      </c>
      <c r="G2364" s="2" t="s">
        <v>4228</v>
      </c>
      <c r="H2364" s="9" t="s">
        <v>31268</v>
      </c>
      <c r="I2364" s="3" t="s">
        <v>34014</v>
      </c>
      <c r="K2364" s="2" t="s">
        <v>36</v>
      </c>
      <c r="O2364" s="2" t="s">
        <v>31264</v>
      </c>
      <c r="P2364" s="3" t="s">
        <v>31204</v>
      </c>
      <c r="Q2364" s="2" t="s">
        <v>31252</v>
      </c>
      <c r="S2364" s="16"/>
      <c r="T2364" s="16"/>
      <c r="U2364" s="16">
        <v>0</v>
      </c>
      <c r="V2364" s="16">
        <v>2</v>
      </c>
      <c r="W2364" s="16" t="s">
        <v>31210</v>
      </c>
      <c r="X2364" s="16"/>
      <c r="Y2364" s="16">
        <v>3</v>
      </c>
      <c r="Z2364" s="16"/>
      <c r="AA2364" s="16"/>
      <c r="AB2364" s="16"/>
      <c r="AC2364" s="16"/>
      <c r="AD2364" s="16"/>
      <c r="AE2364" s="16">
        <v>0</v>
      </c>
      <c r="AF2364" s="16">
        <v>6</v>
      </c>
      <c r="AG2364" s="16" t="s">
        <v>31210</v>
      </c>
      <c r="AH2364" s="16"/>
      <c r="AI2364" s="2">
        <v>3</v>
      </c>
      <c r="AJ2364" s="16"/>
      <c r="AK2364" s="16"/>
      <c r="AL2364" s="16"/>
      <c r="AM2364" s="16"/>
      <c r="AN2364" s="16"/>
      <c r="AO2364" s="16"/>
      <c r="AP2364" s="16"/>
      <c r="AQ2364" s="16"/>
      <c r="AR2364" s="16"/>
      <c r="AS2364" s="16"/>
      <c r="AT2364" s="16"/>
      <c r="AU2364" s="16"/>
      <c r="AV2364" s="16"/>
      <c r="AW2364" s="16"/>
      <c r="AX2364" s="16"/>
      <c r="AY2364" s="16"/>
      <c r="AZ2364" s="16"/>
      <c r="BA2364" s="16"/>
      <c r="BB2364" s="16"/>
      <c r="BC2364" s="16"/>
      <c r="BD2364" s="16"/>
      <c r="BE2364" s="2"/>
      <c r="BF2364" s="2"/>
      <c r="BG2364" s="7"/>
    </row>
    <row r="2365" spans="1:59" x14ac:dyDescent="0.3">
      <c r="A2365" t="s">
        <v>32385</v>
      </c>
      <c r="B2365" s="2" t="s">
        <v>19</v>
      </c>
      <c r="C2365" s="2" t="s">
        <v>4081</v>
      </c>
      <c r="D2365" s="2" t="s">
        <v>4082</v>
      </c>
      <c r="E2365" s="2" t="s">
        <v>4092</v>
      </c>
      <c r="F2365" s="2" t="s">
        <v>4217</v>
      </c>
      <c r="G2365" s="2" t="s">
        <v>4229</v>
      </c>
      <c r="H2365" s="9" t="s">
        <v>31269</v>
      </c>
      <c r="I2365" s="3" t="s">
        <v>34014</v>
      </c>
      <c r="J2365" s="3">
        <v>4</v>
      </c>
      <c r="K2365" s="2" t="s">
        <v>36</v>
      </c>
      <c r="O2365" s="2" t="s">
        <v>31264</v>
      </c>
      <c r="P2365" s="3" t="s">
        <v>31204</v>
      </c>
      <c r="Q2365" s="2" t="s">
        <v>31252</v>
      </c>
      <c r="S2365" s="16"/>
      <c r="T2365" s="16"/>
      <c r="U2365" s="16">
        <v>2</v>
      </c>
      <c r="V2365" s="16">
        <v>3</v>
      </c>
      <c r="W2365" s="16" t="s">
        <v>31210</v>
      </c>
      <c r="X2365" s="16"/>
      <c r="Y2365" s="16">
        <v>3</v>
      </c>
      <c r="Z2365" s="16"/>
      <c r="AA2365" s="16"/>
      <c r="AB2365" s="16"/>
      <c r="AC2365" s="16"/>
      <c r="AD2365" s="16"/>
      <c r="AE2365" s="16">
        <v>0</v>
      </c>
      <c r="AF2365" s="16">
        <v>6</v>
      </c>
      <c r="AG2365" s="16" t="s">
        <v>31210</v>
      </c>
      <c r="AH2365" s="16"/>
      <c r="AI2365" s="2">
        <v>3</v>
      </c>
      <c r="AJ2365" s="16"/>
      <c r="AK2365" s="16"/>
      <c r="AL2365" s="16"/>
      <c r="AM2365" s="16"/>
      <c r="AN2365" s="16"/>
      <c r="AO2365" s="16"/>
      <c r="AP2365" s="16"/>
      <c r="AQ2365" s="16"/>
      <c r="AR2365" s="16"/>
      <c r="AS2365" s="16"/>
      <c r="AT2365" s="16"/>
      <c r="AU2365" s="16"/>
      <c r="AV2365" s="16"/>
      <c r="AW2365" s="16"/>
      <c r="AX2365" s="16"/>
      <c r="AY2365" s="16"/>
      <c r="AZ2365" s="16"/>
      <c r="BA2365" s="16"/>
      <c r="BB2365" s="16"/>
      <c r="BC2365" s="16"/>
      <c r="BD2365" s="16"/>
      <c r="BE2365" s="2"/>
      <c r="BF2365" s="2"/>
      <c r="BG2365" s="7"/>
    </row>
    <row r="2366" spans="1:59" x14ac:dyDescent="0.3">
      <c r="A2366" t="s">
        <v>32385</v>
      </c>
      <c r="B2366" s="2" t="s">
        <v>19</v>
      </c>
      <c r="C2366" s="2" t="s">
        <v>4081</v>
      </c>
      <c r="D2366" s="2" t="s">
        <v>4082</v>
      </c>
      <c r="E2366" s="2" t="s">
        <v>4092</v>
      </c>
      <c r="F2366" s="2" t="s">
        <v>4217</v>
      </c>
      <c r="G2366" s="2" t="s">
        <v>4230</v>
      </c>
      <c r="H2366" s="9" t="s">
        <v>31270</v>
      </c>
      <c r="I2366" s="3" t="s">
        <v>34014</v>
      </c>
      <c r="K2366" s="2" t="s">
        <v>36</v>
      </c>
      <c r="O2366" s="2" t="s">
        <v>31264</v>
      </c>
      <c r="P2366" s="3" t="s">
        <v>31204</v>
      </c>
      <c r="Q2366" s="2" t="s">
        <v>31252</v>
      </c>
      <c r="S2366" s="16"/>
      <c r="T2366" s="16"/>
      <c r="U2366" s="16">
        <v>3</v>
      </c>
      <c r="V2366" s="16">
        <v>4</v>
      </c>
      <c r="W2366" s="16" t="s">
        <v>31210</v>
      </c>
      <c r="X2366" s="16"/>
      <c r="Y2366" s="16">
        <v>3</v>
      </c>
      <c r="Z2366" s="16"/>
      <c r="AA2366" s="16"/>
      <c r="AB2366" s="16"/>
      <c r="AC2366" s="16"/>
      <c r="AD2366" s="16"/>
      <c r="AE2366" s="16">
        <v>0</v>
      </c>
      <c r="AF2366" s="16">
        <v>6</v>
      </c>
      <c r="AG2366" s="16" t="s">
        <v>31210</v>
      </c>
      <c r="AH2366" s="16"/>
      <c r="AI2366" s="2">
        <v>3</v>
      </c>
      <c r="AJ2366" s="16"/>
      <c r="AK2366" s="16"/>
      <c r="AL2366" s="16"/>
      <c r="AM2366" s="16"/>
      <c r="AN2366" s="16"/>
      <c r="AO2366" s="16"/>
      <c r="AP2366" s="16"/>
      <c r="AQ2366" s="16"/>
      <c r="AR2366" s="16"/>
      <c r="AS2366" s="16"/>
      <c r="AT2366" s="16"/>
      <c r="AU2366" s="16"/>
      <c r="AV2366" s="16"/>
      <c r="AW2366" s="16"/>
      <c r="AX2366" s="16"/>
      <c r="AY2366" s="16"/>
      <c r="AZ2366" s="16"/>
      <c r="BA2366" s="16"/>
      <c r="BB2366" s="16"/>
      <c r="BC2366" s="16"/>
      <c r="BD2366" s="16"/>
      <c r="BE2366" s="2"/>
      <c r="BF2366" s="2"/>
      <c r="BG2366" s="7"/>
    </row>
    <row r="2367" spans="1:59" x14ac:dyDescent="0.3">
      <c r="A2367" t="s">
        <v>32385</v>
      </c>
      <c r="B2367" s="2" t="s">
        <v>19</v>
      </c>
      <c r="C2367" s="2" t="s">
        <v>4081</v>
      </c>
      <c r="D2367" s="2" t="s">
        <v>4082</v>
      </c>
      <c r="E2367" s="2" t="s">
        <v>4092</v>
      </c>
      <c r="F2367" s="2" t="s">
        <v>4217</v>
      </c>
      <c r="G2367" s="2" t="s">
        <v>4231</v>
      </c>
      <c r="H2367" s="9" t="s">
        <v>31271</v>
      </c>
      <c r="I2367" s="3" t="s">
        <v>34014</v>
      </c>
      <c r="K2367" s="2" t="s">
        <v>36</v>
      </c>
      <c r="O2367" s="2" t="s">
        <v>31264</v>
      </c>
      <c r="P2367" s="3" t="s">
        <v>31204</v>
      </c>
      <c r="Q2367" s="2" t="s">
        <v>31252</v>
      </c>
      <c r="S2367" s="16"/>
      <c r="T2367" s="16"/>
      <c r="U2367" s="16">
        <v>4</v>
      </c>
      <c r="V2367" s="16" t="s">
        <v>31202</v>
      </c>
      <c r="W2367" s="16" t="s">
        <v>31210</v>
      </c>
      <c r="X2367" s="16"/>
      <c r="Y2367" s="16">
        <v>3</v>
      </c>
      <c r="Z2367" s="16"/>
      <c r="AA2367" s="16"/>
      <c r="AB2367" s="16"/>
      <c r="AC2367" s="16"/>
      <c r="AD2367" s="16"/>
      <c r="AE2367" s="16">
        <v>0</v>
      </c>
      <c r="AF2367" s="16">
        <v>6</v>
      </c>
      <c r="AG2367" s="16" t="s">
        <v>31210</v>
      </c>
      <c r="AH2367" s="16"/>
      <c r="AI2367" s="2">
        <v>3</v>
      </c>
      <c r="AJ2367" s="16"/>
      <c r="AK2367" s="16"/>
      <c r="AL2367" s="16"/>
      <c r="AM2367" s="16"/>
      <c r="AN2367" s="16"/>
      <c r="AO2367" s="16"/>
      <c r="AP2367" s="16"/>
      <c r="AQ2367" s="16"/>
      <c r="AR2367" s="16"/>
      <c r="AS2367" s="16"/>
      <c r="AT2367" s="16"/>
      <c r="AU2367" s="16"/>
      <c r="AV2367" s="16"/>
      <c r="AW2367" s="16"/>
      <c r="AX2367" s="16"/>
      <c r="AY2367" s="16"/>
      <c r="AZ2367" s="16"/>
      <c r="BA2367" s="16"/>
      <c r="BB2367" s="16"/>
      <c r="BC2367" s="16"/>
      <c r="BD2367" s="16"/>
      <c r="BE2367" s="2"/>
      <c r="BF2367" s="2"/>
      <c r="BG2367" s="7"/>
    </row>
    <row r="2368" spans="1:59" x14ac:dyDescent="0.3">
      <c r="A2368" t="s">
        <v>32385</v>
      </c>
      <c r="B2368" s="2" t="s">
        <v>19</v>
      </c>
      <c r="C2368" s="2" t="s">
        <v>4081</v>
      </c>
      <c r="D2368" s="2" t="s">
        <v>4082</v>
      </c>
      <c r="E2368" s="2" t="s">
        <v>4092</v>
      </c>
      <c r="F2368" s="2" t="s">
        <v>4217</v>
      </c>
      <c r="G2368" s="2" t="s">
        <v>4232</v>
      </c>
      <c r="H2368" s="9" t="s">
        <v>31272</v>
      </c>
      <c r="I2368" s="3" t="s">
        <v>34014</v>
      </c>
      <c r="K2368" s="2" t="s">
        <v>36</v>
      </c>
      <c r="O2368" s="2" t="s">
        <v>31264</v>
      </c>
      <c r="P2368" s="3" t="s">
        <v>31204</v>
      </c>
      <c r="Q2368" s="2" t="s">
        <v>31252</v>
      </c>
      <c r="S2368" s="16"/>
      <c r="T2368" s="16"/>
      <c r="U2368" s="16">
        <v>0</v>
      </c>
      <c r="V2368" s="16">
        <v>2</v>
      </c>
      <c r="W2368" s="16" t="s">
        <v>31210</v>
      </c>
      <c r="X2368" s="16"/>
      <c r="Y2368" s="16">
        <v>3</v>
      </c>
      <c r="Z2368" s="16"/>
      <c r="AA2368" s="16"/>
      <c r="AB2368" s="16"/>
      <c r="AC2368" s="16"/>
      <c r="AD2368" s="16"/>
      <c r="AE2368" s="16">
        <v>6</v>
      </c>
      <c r="AF2368" s="16" t="s">
        <v>31202</v>
      </c>
      <c r="AG2368" s="16" t="s">
        <v>31210</v>
      </c>
      <c r="AH2368" s="16"/>
      <c r="AI2368" s="2">
        <v>3</v>
      </c>
      <c r="AJ2368" s="16"/>
      <c r="AK2368" s="16"/>
      <c r="AL2368" s="16"/>
      <c r="AM2368" s="16"/>
      <c r="AN2368" s="16"/>
      <c r="AO2368" s="16"/>
      <c r="AP2368" s="16"/>
      <c r="AQ2368" s="16"/>
      <c r="AR2368" s="16"/>
      <c r="AS2368" s="16"/>
      <c r="AT2368" s="16"/>
      <c r="AU2368" s="16"/>
      <c r="AV2368" s="16"/>
      <c r="AW2368" s="16"/>
      <c r="AX2368" s="16"/>
      <c r="AY2368" s="16"/>
      <c r="AZ2368" s="16"/>
      <c r="BA2368" s="16"/>
      <c r="BB2368" s="16"/>
      <c r="BC2368" s="16"/>
      <c r="BD2368" s="16"/>
      <c r="BE2368" s="2"/>
      <c r="BF2368" s="2"/>
      <c r="BG2368" s="7"/>
    </row>
    <row r="2369" spans="1:59" x14ac:dyDescent="0.3">
      <c r="A2369" t="s">
        <v>32385</v>
      </c>
      <c r="B2369" s="2" t="s">
        <v>19</v>
      </c>
      <c r="C2369" s="2" t="s">
        <v>4081</v>
      </c>
      <c r="D2369" s="2" t="s">
        <v>4082</v>
      </c>
      <c r="E2369" s="2" t="s">
        <v>4092</v>
      </c>
      <c r="F2369" s="2" t="s">
        <v>4217</v>
      </c>
      <c r="G2369" s="2" t="s">
        <v>4233</v>
      </c>
      <c r="H2369" s="9" t="s">
        <v>31273</v>
      </c>
      <c r="I2369" s="3" t="s">
        <v>34014</v>
      </c>
      <c r="K2369" s="2" t="s">
        <v>36</v>
      </c>
      <c r="O2369" s="2" t="s">
        <v>31264</v>
      </c>
      <c r="P2369" s="3" t="s">
        <v>31204</v>
      </c>
      <c r="Q2369" s="2" t="s">
        <v>31252</v>
      </c>
      <c r="S2369" s="16"/>
      <c r="T2369" s="16"/>
      <c r="U2369" s="16">
        <v>2</v>
      </c>
      <c r="V2369" s="16">
        <v>3</v>
      </c>
      <c r="W2369" s="16" t="s">
        <v>31210</v>
      </c>
      <c r="X2369" s="16"/>
      <c r="Y2369" s="16">
        <v>3</v>
      </c>
      <c r="Z2369" s="16"/>
      <c r="AA2369" s="16"/>
      <c r="AB2369" s="16"/>
      <c r="AC2369" s="16"/>
      <c r="AD2369" s="16"/>
      <c r="AE2369" s="16">
        <v>6</v>
      </c>
      <c r="AF2369" s="16" t="s">
        <v>31202</v>
      </c>
      <c r="AG2369" s="16" t="s">
        <v>31210</v>
      </c>
      <c r="AH2369" s="16"/>
      <c r="AI2369" s="2">
        <v>3</v>
      </c>
      <c r="AJ2369" s="16"/>
      <c r="AK2369" s="16"/>
      <c r="AL2369" s="16"/>
      <c r="AM2369" s="16"/>
      <c r="AN2369" s="16"/>
      <c r="AO2369" s="16"/>
      <c r="AP2369" s="16"/>
      <c r="AQ2369" s="16"/>
      <c r="AR2369" s="16"/>
      <c r="AS2369" s="16"/>
      <c r="AT2369" s="16"/>
      <c r="AU2369" s="16"/>
      <c r="AV2369" s="16"/>
      <c r="AW2369" s="16"/>
      <c r="AX2369" s="16"/>
      <c r="AY2369" s="16"/>
      <c r="AZ2369" s="16"/>
      <c r="BA2369" s="16"/>
      <c r="BB2369" s="16"/>
      <c r="BC2369" s="16"/>
      <c r="BD2369" s="16"/>
      <c r="BE2369" s="2"/>
      <c r="BF2369" s="2"/>
      <c r="BG2369" s="7"/>
    </row>
    <row r="2370" spans="1:59" x14ac:dyDescent="0.3">
      <c r="A2370" t="s">
        <v>32385</v>
      </c>
      <c r="B2370" s="2" t="s">
        <v>19</v>
      </c>
      <c r="C2370" s="2" t="s">
        <v>4081</v>
      </c>
      <c r="D2370" s="2" t="s">
        <v>4082</v>
      </c>
      <c r="E2370" s="2" t="s">
        <v>4092</v>
      </c>
      <c r="F2370" s="2" t="s">
        <v>4217</v>
      </c>
      <c r="G2370" s="2" t="s">
        <v>4234</v>
      </c>
      <c r="H2370" s="9" t="s">
        <v>31274</v>
      </c>
      <c r="I2370" s="3" t="s">
        <v>34014</v>
      </c>
      <c r="K2370" s="2" t="s">
        <v>36</v>
      </c>
      <c r="O2370" s="2" t="s">
        <v>31264</v>
      </c>
      <c r="P2370" s="3" t="s">
        <v>31204</v>
      </c>
      <c r="Q2370" s="2" t="s">
        <v>31252</v>
      </c>
      <c r="S2370" s="16"/>
      <c r="T2370" s="16"/>
      <c r="U2370" s="16">
        <v>3</v>
      </c>
      <c r="V2370" s="16">
        <v>4</v>
      </c>
      <c r="W2370" s="16" t="s">
        <v>31210</v>
      </c>
      <c r="X2370" s="16"/>
      <c r="Y2370" s="16">
        <v>3</v>
      </c>
      <c r="Z2370" s="16"/>
      <c r="AA2370" s="16"/>
      <c r="AB2370" s="16"/>
      <c r="AC2370" s="16"/>
      <c r="AD2370" s="16"/>
      <c r="AE2370" s="16">
        <v>6</v>
      </c>
      <c r="AF2370" s="16" t="s">
        <v>31202</v>
      </c>
      <c r="AG2370" s="16" t="s">
        <v>31210</v>
      </c>
      <c r="AH2370" s="16"/>
      <c r="AI2370" s="2">
        <v>3</v>
      </c>
      <c r="AJ2370" s="16"/>
      <c r="AK2370" s="16"/>
      <c r="AL2370" s="16"/>
      <c r="AM2370" s="16"/>
      <c r="AN2370" s="16"/>
      <c r="AO2370" s="16"/>
      <c r="AP2370" s="16"/>
      <c r="AQ2370" s="16"/>
      <c r="AR2370" s="16"/>
      <c r="AS2370" s="16"/>
      <c r="AT2370" s="16"/>
      <c r="AU2370" s="16"/>
      <c r="AV2370" s="16"/>
      <c r="AW2370" s="16"/>
      <c r="AX2370" s="16"/>
      <c r="AY2370" s="16"/>
      <c r="AZ2370" s="16"/>
      <c r="BA2370" s="16"/>
      <c r="BB2370" s="16"/>
      <c r="BC2370" s="16"/>
      <c r="BD2370" s="16"/>
      <c r="BE2370" s="2"/>
      <c r="BF2370" s="2"/>
      <c r="BG2370" s="7"/>
    </row>
    <row r="2371" spans="1:59" x14ac:dyDescent="0.3">
      <c r="A2371" t="s">
        <v>32385</v>
      </c>
      <c r="B2371" s="2" t="s">
        <v>19</v>
      </c>
      <c r="C2371" s="2" t="s">
        <v>4081</v>
      </c>
      <c r="D2371" s="2" t="s">
        <v>4082</v>
      </c>
      <c r="E2371" s="2" t="s">
        <v>4092</v>
      </c>
      <c r="F2371" s="2" t="s">
        <v>4217</v>
      </c>
      <c r="G2371" s="2" t="s">
        <v>4235</v>
      </c>
      <c r="H2371" s="9" t="s">
        <v>31275</v>
      </c>
      <c r="I2371" s="3" t="s">
        <v>34014</v>
      </c>
      <c r="K2371" s="2" t="s">
        <v>36</v>
      </c>
      <c r="O2371" s="2" t="s">
        <v>31264</v>
      </c>
      <c r="P2371" s="3" t="s">
        <v>31204</v>
      </c>
      <c r="Q2371" s="2" t="s">
        <v>31252</v>
      </c>
      <c r="S2371" s="16"/>
      <c r="T2371" s="16"/>
      <c r="U2371" s="16">
        <v>4</v>
      </c>
      <c r="V2371" s="16" t="s">
        <v>31202</v>
      </c>
      <c r="W2371" s="16" t="s">
        <v>31210</v>
      </c>
      <c r="X2371" s="16"/>
      <c r="Y2371" s="16">
        <v>3</v>
      </c>
      <c r="Z2371" s="16"/>
      <c r="AA2371" s="16"/>
      <c r="AB2371" s="16"/>
      <c r="AC2371" s="16"/>
      <c r="AD2371" s="16"/>
      <c r="AE2371" s="16">
        <v>6</v>
      </c>
      <c r="AF2371" s="19" t="s">
        <v>31202</v>
      </c>
      <c r="AG2371" s="19" t="s">
        <v>31210</v>
      </c>
      <c r="AH2371" s="16"/>
      <c r="AI2371" s="2">
        <v>3</v>
      </c>
      <c r="AJ2371" s="16"/>
      <c r="AK2371" s="16"/>
      <c r="AL2371" s="16"/>
      <c r="AM2371" s="16"/>
      <c r="AN2371" s="16"/>
      <c r="AO2371" s="16"/>
      <c r="AP2371" s="16"/>
      <c r="AQ2371" s="16"/>
      <c r="AR2371" s="16"/>
      <c r="AS2371" s="16"/>
      <c r="AT2371" s="16"/>
      <c r="AU2371" s="16"/>
      <c r="AV2371" s="16"/>
      <c r="AW2371" s="16"/>
      <c r="AX2371" s="16"/>
      <c r="AY2371" s="16"/>
      <c r="AZ2371" s="16"/>
      <c r="BA2371" s="16"/>
      <c r="BB2371" s="16"/>
      <c r="BC2371" s="16"/>
      <c r="BD2371" s="16"/>
      <c r="BE2371" s="2"/>
      <c r="BF2371" s="2"/>
      <c r="BG2371" s="7"/>
    </row>
    <row r="2372" spans="1:59" ht="28.8" x14ac:dyDescent="0.3">
      <c r="A2372" t="s">
        <v>32385</v>
      </c>
      <c r="B2372" s="2" t="s">
        <v>19</v>
      </c>
      <c r="C2372" s="2" t="s">
        <v>4081</v>
      </c>
      <c r="D2372" s="2" t="s">
        <v>4082</v>
      </c>
      <c r="E2372" s="2" t="s">
        <v>4092</v>
      </c>
      <c r="F2372" s="2" t="s">
        <v>4217</v>
      </c>
      <c r="G2372" s="2" t="s">
        <v>4236</v>
      </c>
      <c r="H2372" s="9" t="s">
        <v>4237</v>
      </c>
      <c r="I2372" s="3" t="s">
        <v>34014</v>
      </c>
      <c r="K2372" s="2" t="s">
        <v>36</v>
      </c>
      <c r="O2372" s="2" t="s">
        <v>31276</v>
      </c>
      <c r="P2372" s="2"/>
      <c r="Q2372" s="2" t="s">
        <v>31252</v>
      </c>
      <c r="S2372" s="16"/>
      <c r="T2372" s="16"/>
      <c r="U2372" s="16">
        <v>0</v>
      </c>
      <c r="V2372" s="16">
        <v>2</v>
      </c>
      <c r="W2372" s="16" t="s">
        <v>31210</v>
      </c>
      <c r="X2372" s="16"/>
      <c r="Y2372" s="16">
        <v>3</v>
      </c>
      <c r="Z2372" s="16">
        <v>0</v>
      </c>
      <c r="AA2372" s="16">
        <v>10</v>
      </c>
      <c r="AB2372" s="16"/>
      <c r="AC2372" s="16"/>
      <c r="AD2372" s="16">
        <v>3</v>
      </c>
      <c r="AE2372" s="16"/>
      <c r="AF2372" s="16"/>
      <c r="AG2372" s="16"/>
      <c r="AH2372" s="16"/>
      <c r="AI2372" s="16"/>
      <c r="AJ2372" s="16"/>
      <c r="AK2372" s="16"/>
      <c r="AL2372" s="16"/>
      <c r="AM2372" s="16"/>
      <c r="AN2372" s="16"/>
      <c r="AO2372" s="16"/>
      <c r="AP2372" s="16"/>
      <c r="AQ2372" s="16"/>
      <c r="AR2372" s="16"/>
      <c r="AS2372" s="16"/>
      <c r="AT2372" s="16"/>
      <c r="AU2372" s="16"/>
      <c r="AV2372" s="16"/>
      <c r="AW2372" s="16"/>
      <c r="AX2372" s="16"/>
      <c r="AY2372" s="16"/>
      <c r="AZ2372" s="16"/>
      <c r="BA2372" s="16"/>
      <c r="BB2372" s="16"/>
      <c r="BC2372" s="16"/>
      <c r="BD2372" s="16"/>
      <c r="BE2372" s="2"/>
      <c r="BF2372" s="2"/>
      <c r="BG2372" s="7"/>
    </row>
    <row r="2373" spans="1:59" ht="28.8" x14ac:dyDescent="0.3">
      <c r="A2373" t="s">
        <v>32385</v>
      </c>
      <c r="B2373" s="2" t="s">
        <v>19</v>
      </c>
      <c r="C2373" s="2" t="s">
        <v>4081</v>
      </c>
      <c r="D2373" s="2" t="s">
        <v>4082</v>
      </c>
      <c r="E2373" s="2" t="s">
        <v>4092</v>
      </c>
      <c r="F2373" s="2" t="s">
        <v>4217</v>
      </c>
      <c r="G2373" s="2" t="s">
        <v>4238</v>
      </c>
      <c r="H2373" s="9" t="s">
        <v>4239</v>
      </c>
      <c r="I2373" s="3" t="s">
        <v>34014</v>
      </c>
      <c r="K2373" s="2" t="s">
        <v>36</v>
      </c>
      <c r="O2373" s="2" t="s">
        <v>31276</v>
      </c>
      <c r="P2373" s="2"/>
      <c r="Q2373" s="2" t="s">
        <v>31252</v>
      </c>
      <c r="S2373" s="16"/>
      <c r="T2373" s="16"/>
      <c r="U2373" s="16">
        <v>0</v>
      </c>
      <c r="V2373" s="16">
        <v>2</v>
      </c>
      <c r="W2373" s="16" t="s">
        <v>31210</v>
      </c>
      <c r="X2373" s="16"/>
      <c r="Y2373" s="16">
        <v>3</v>
      </c>
      <c r="Z2373" s="16">
        <v>10</v>
      </c>
      <c r="AA2373" s="16">
        <v>25</v>
      </c>
      <c r="AB2373" s="16"/>
      <c r="AC2373" s="16"/>
      <c r="AD2373" s="16">
        <v>3</v>
      </c>
      <c r="AE2373" s="16"/>
      <c r="AF2373" s="16"/>
      <c r="AG2373" s="16"/>
      <c r="AH2373" s="16"/>
      <c r="AI2373" s="16"/>
      <c r="AJ2373" s="16"/>
      <c r="AK2373" s="16"/>
      <c r="AL2373" s="16"/>
      <c r="AM2373" s="16"/>
      <c r="AN2373" s="16"/>
      <c r="AO2373" s="16"/>
      <c r="AP2373" s="16"/>
      <c r="AQ2373" s="16"/>
      <c r="AR2373" s="16"/>
      <c r="AS2373" s="16"/>
      <c r="AT2373" s="16"/>
      <c r="AU2373" s="16"/>
      <c r="AV2373" s="16"/>
      <c r="AW2373" s="16"/>
      <c r="AX2373" s="16"/>
      <c r="AY2373" s="16"/>
      <c r="AZ2373" s="16"/>
      <c r="BA2373" s="16"/>
      <c r="BB2373" s="16"/>
      <c r="BC2373" s="16"/>
      <c r="BD2373" s="16"/>
      <c r="BE2373" s="2"/>
      <c r="BF2373" s="2"/>
      <c r="BG2373" s="7"/>
    </row>
    <row r="2374" spans="1:59" ht="28.8" x14ac:dyDescent="0.3">
      <c r="A2374" t="s">
        <v>32385</v>
      </c>
      <c r="B2374" s="2" t="s">
        <v>19</v>
      </c>
      <c r="C2374" s="2" t="s">
        <v>4081</v>
      </c>
      <c r="D2374" s="2" t="s">
        <v>4082</v>
      </c>
      <c r="E2374" s="2" t="s">
        <v>4092</v>
      </c>
      <c r="F2374" s="2" t="s">
        <v>4217</v>
      </c>
      <c r="G2374" s="2" t="s">
        <v>4240</v>
      </c>
      <c r="H2374" s="9" t="s">
        <v>4241</v>
      </c>
      <c r="I2374" s="3" t="s">
        <v>34014</v>
      </c>
      <c r="K2374" s="2" t="s">
        <v>36</v>
      </c>
      <c r="O2374" s="2" t="s">
        <v>31276</v>
      </c>
      <c r="P2374" s="2"/>
      <c r="Q2374" s="2" t="s">
        <v>31252</v>
      </c>
      <c r="S2374" s="16"/>
      <c r="T2374" s="16"/>
      <c r="U2374" s="16">
        <v>0</v>
      </c>
      <c r="V2374" s="16">
        <v>2</v>
      </c>
      <c r="W2374" s="16" t="s">
        <v>31210</v>
      </c>
      <c r="X2374" s="16"/>
      <c r="Y2374" s="16">
        <v>3</v>
      </c>
      <c r="Z2374" s="16">
        <v>25</v>
      </c>
      <c r="AA2374" s="16">
        <v>40</v>
      </c>
      <c r="AB2374" s="16"/>
      <c r="AC2374" s="16"/>
      <c r="AD2374" s="16">
        <v>3</v>
      </c>
      <c r="AE2374" s="16"/>
      <c r="AF2374" s="16"/>
      <c r="AG2374" s="16"/>
      <c r="AH2374" s="16"/>
      <c r="AI2374" s="16"/>
      <c r="AJ2374" s="16"/>
      <c r="AK2374" s="16"/>
      <c r="AL2374" s="16"/>
      <c r="AM2374" s="16"/>
      <c r="AN2374" s="16"/>
      <c r="AO2374" s="16"/>
      <c r="AP2374" s="16"/>
      <c r="AQ2374" s="16"/>
      <c r="AR2374" s="16"/>
      <c r="AS2374" s="16"/>
      <c r="AT2374" s="16"/>
      <c r="AU2374" s="16"/>
      <c r="AV2374" s="16"/>
      <c r="AW2374" s="16"/>
      <c r="AX2374" s="16"/>
      <c r="AY2374" s="16"/>
      <c r="AZ2374" s="16"/>
      <c r="BA2374" s="16"/>
      <c r="BB2374" s="16"/>
      <c r="BC2374" s="16"/>
      <c r="BD2374" s="16"/>
      <c r="BE2374" s="2"/>
      <c r="BF2374" s="2"/>
      <c r="BG2374" s="7"/>
    </row>
    <row r="2375" spans="1:59" ht="28.8" x14ac:dyDescent="0.3">
      <c r="A2375" t="s">
        <v>32385</v>
      </c>
      <c r="B2375" s="2" t="s">
        <v>19</v>
      </c>
      <c r="C2375" s="2" t="s">
        <v>4081</v>
      </c>
      <c r="D2375" s="2" t="s">
        <v>4082</v>
      </c>
      <c r="E2375" s="2" t="s">
        <v>4092</v>
      </c>
      <c r="F2375" s="2" t="s">
        <v>4217</v>
      </c>
      <c r="G2375" s="2" t="s">
        <v>4242</v>
      </c>
      <c r="H2375" s="9" t="s">
        <v>4243</v>
      </c>
      <c r="I2375" s="3" t="s">
        <v>34014</v>
      </c>
      <c r="K2375" s="2" t="s">
        <v>36</v>
      </c>
      <c r="O2375" s="2" t="s">
        <v>31276</v>
      </c>
      <c r="P2375" s="2"/>
      <c r="Q2375" s="2" t="s">
        <v>31252</v>
      </c>
      <c r="S2375" s="16"/>
      <c r="T2375" s="16"/>
      <c r="U2375" s="16">
        <v>0</v>
      </c>
      <c r="V2375" s="16">
        <v>2</v>
      </c>
      <c r="W2375" s="16" t="s">
        <v>31210</v>
      </c>
      <c r="X2375" s="16"/>
      <c r="Y2375" s="16">
        <v>3</v>
      </c>
      <c r="Z2375" s="16">
        <v>40</v>
      </c>
      <c r="AA2375" s="16" t="s">
        <v>31202</v>
      </c>
      <c r="AB2375" s="16"/>
      <c r="AC2375" s="16"/>
      <c r="AD2375" s="16">
        <v>3</v>
      </c>
      <c r="AE2375" s="16"/>
      <c r="AF2375" s="16"/>
      <c r="AG2375" s="16"/>
      <c r="AH2375" s="16"/>
      <c r="AI2375" s="16"/>
      <c r="AJ2375" s="16"/>
      <c r="AK2375" s="16"/>
      <c r="AL2375" s="16"/>
      <c r="AM2375" s="16"/>
      <c r="AN2375" s="16"/>
      <c r="AO2375" s="16"/>
      <c r="AP2375" s="16"/>
      <c r="AQ2375" s="16"/>
      <c r="AR2375" s="16"/>
      <c r="AS2375" s="16"/>
      <c r="AT2375" s="16"/>
      <c r="AU2375" s="16"/>
      <c r="AV2375" s="16"/>
      <c r="AW2375" s="16"/>
      <c r="AX2375" s="16"/>
      <c r="AY2375" s="16"/>
      <c r="AZ2375" s="16"/>
      <c r="BA2375" s="16"/>
      <c r="BB2375" s="16"/>
      <c r="BC2375" s="16"/>
      <c r="BD2375" s="16"/>
      <c r="BE2375" s="2"/>
      <c r="BF2375" s="2"/>
      <c r="BG2375" s="7"/>
    </row>
    <row r="2376" spans="1:59" ht="28.8" x14ac:dyDescent="0.3">
      <c r="A2376" t="s">
        <v>32385</v>
      </c>
      <c r="B2376" s="2" t="s">
        <v>19</v>
      </c>
      <c r="C2376" s="2" t="s">
        <v>4081</v>
      </c>
      <c r="D2376" s="2" t="s">
        <v>4082</v>
      </c>
      <c r="E2376" s="2" t="s">
        <v>4092</v>
      </c>
      <c r="F2376" s="2" t="s">
        <v>4217</v>
      </c>
      <c r="G2376" s="2" t="s">
        <v>4244</v>
      </c>
      <c r="H2376" s="9" t="s">
        <v>4245</v>
      </c>
      <c r="I2376" s="3" t="s">
        <v>34014</v>
      </c>
      <c r="K2376" s="2" t="s">
        <v>36</v>
      </c>
      <c r="O2376" s="2" t="s">
        <v>31276</v>
      </c>
      <c r="P2376" s="2"/>
      <c r="Q2376" s="2" t="s">
        <v>31252</v>
      </c>
      <c r="S2376" s="16"/>
      <c r="T2376" s="16"/>
      <c r="U2376" s="16">
        <v>0</v>
      </c>
      <c r="V2376" s="16">
        <v>2</v>
      </c>
      <c r="W2376" s="16" t="s">
        <v>31210</v>
      </c>
      <c r="X2376" s="16"/>
      <c r="Y2376" s="16">
        <v>3</v>
      </c>
      <c r="Z2376" s="16">
        <v>0</v>
      </c>
      <c r="AA2376" s="16">
        <v>10</v>
      </c>
      <c r="AB2376" s="16"/>
      <c r="AC2376" s="16"/>
      <c r="AD2376" s="16">
        <v>3</v>
      </c>
      <c r="AE2376" s="16"/>
      <c r="AF2376" s="16"/>
      <c r="AG2376" s="16"/>
      <c r="AH2376" s="16"/>
      <c r="AI2376" s="16"/>
      <c r="AJ2376" s="16"/>
      <c r="AK2376" s="16"/>
      <c r="AL2376" s="16"/>
      <c r="AM2376" s="16"/>
      <c r="AN2376" s="16"/>
      <c r="AO2376" s="16"/>
      <c r="AP2376" s="16"/>
      <c r="AQ2376" s="16"/>
      <c r="AR2376" s="16"/>
      <c r="AS2376" s="16"/>
      <c r="AT2376" s="16"/>
      <c r="AU2376" s="16"/>
      <c r="AV2376" s="16"/>
      <c r="AW2376" s="16"/>
      <c r="AX2376" s="16"/>
      <c r="AY2376" s="16"/>
      <c r="AZ2376" s="16"/>
      <c r="BA2376" s="16"/>
      <c r="BB2376" s="16"/>
      <c r="BC2376" s="16"/>
      <c r="BD2376" s="16"/>
      <c r="BE2376" s="2"/>
      <c r="BF2376" s="2"/>
      <c r="BG2376" s="7"/>
    </row>
    <row r="2377" spans="1:59" ht="28.8" x14ac:dyDescent="0.3">
      <c r="A2377" t="s">
        <v>32385</v>
      </c>
      <c r="B2377" s="2" t="s">
        <v>19</v>
      </c>
      <c r="C2377" s="2" t="s">
        <v>4081</v>
      </c>
      <c r="D2377" s="2" t="s">
        <v>4082</v>
      </c>
      <c r="E2377" s="2" t="s">
        <v>4092</v>
      </c>
      <c r="F2377" s="2" t="s">
        <v>4217</v>
      </c>
      <c r="G2377" s="2" t="s">
        <v>4246</v>
      </c>
      <c r="H2377" s="9" t="s">
        <v>4247</v>
      </c>
      <c r="I2377" s="3" t="s">
        <v>34014</v>
      </c>
      <c r="K2377" s="2" t="s">
        <v>36</v>
      </c>
      <c r="O2377" s="2" t="s">
        <v>31276</v>
      </c>
      <c r="P2377" s="2"/>
      <c r="Q2377" s="2" t="s">
        <v>31252</v>
      </c>
      <c r="S2377" s="16"/>
      <c r="T2377" s="16"/>
      <c r="U2377" s="16">
        <v>0</v>
      </c>
      <c r="V2377" s="16">
        <v>2</v>
      </c>
      <c r="W2377" s="16" t="s">
        <v>31210</v>
      </c>
      <c r="X2377" s="16"/>
      <c r="Y2377" s="16">
        <v>3</v>
      </c>
      <c r="Z2377" s="16">
        <v>10</v>
      </c>
      <c r="AA2377" s="16">
        <v>25</v>
      </c>
      <c r="AB2377" s="16"/>
      <c r="AC2377" s="16"/>
      <c r="AD2377" s="16">
        <v>3</v>
      </c>
      <c r="AE2377" s="16"/>
      <c r="AF2377" s="16"/>
      <c r="AG2377" s="16"/>
      <c r="AH2377" s="16"/>
      <c r="AI2377" s="16"/>
      <c r="AJ2377" s="16"/>
      <c r="AK2377" s="16"/>
      <c r="AL2377" s="16"/>
      <c r="AM2377" s="16"/>
      <c r="AN2377" s="16"/>
      <c r="AO2377" s="16"/>
      <c r="AP2377" s="16"/>
      <c r="AQ2377" s="16"/>
      <c r="AR2377" s="16"/>
      <c r="AS2377" s="16"/>
      <c r="AT2377" s="16"/>
      <c r="AU2377" s="16"/>
      <c r="AV2377" s="16"/>
      <c r="AW2377" s="16"/>
      <c r="AX2377" s="16"/>
      <c r="AY2377" s="16"/>
      <c r="AZ2377" s="16"/>
      <c r="BA2377" s="16"/>
      <c r="BB2377" s="16"/>
      <c r="BC2377" s="16"/>
      <c r="BD2377" s="16"/>
      <c r="BE2377" s="2"/>
      <c r="BF2377" s="2"/>
      <c r="BG2377" s="7"/>
    </row>
    <row r="2378" spans="1:59" ht="28.8" x14ac:dyDescent="0.3">
      <c r="A2378" t="s">
        <v>32385</v>
      </c>
      <c r="B2378" s="2" t="s">
        <v>19</v>
      </c>
      <c r="C2378" s="2" t="s">
        <v>4081</v>
      </c>
      <c r="D2378" s="2" t="s">
        <v>4082</v>
      </c>
      <c r="E2378" s="2" t="s">
        <v>4092</v>
      </c>
      <c r="F2378" s="2" t="s">
        <v>4217</v>
      </c>
      <c r="G2378" s="2" t="s">
        <v>4248</v>
      </c>
      <c r="H2378" s="9" t="s">
        <v>4249</v>
      </c>
      <c r="I2378" s="3" t="s">
        <v>34014</v>
      </c>
      <c r="K2378" s="2" t="s">
        <v>36</v>
      </c>
      <c r="O2378" s="2" t="s">
        <v>31276</v>
      </c>
      <c r="P2378" s="2"/>
      <c r="Q2378" s="2" t="s">
        <v>31252</v>
      </c>
      <c r="S2378" s="16"/>
      <c r="T2378" s="16"/>
      <c r="U2378" s="16">
        <v>0</v>
      </c>
      <c r="V2378" s="16">
        <v>2</v>
      </c>
      <c r="W2378" s="16" t="s">
        <v>31210</v>
      </c>
      <c r="X2378" s="16"/>
      <c r="Y2378" s="16">
        <v>3</v>
      </c>
      <c r="Z2378" s="16">
        <v>25</v>
      </c>
      <c r="AA2378" s="16">
        <v>40</v>
      </c>
      <c r="AB2378" s="16"/>
      <c r="AC2378" s="16"/>
      <c r="AD2378" s="16">
        <v>3</v>
      </c>
      <c r="AE2378" s="16"/>
      <c r="AF2378" s="16"/>
      <c r="AG2378" s="16"/>
      <c r="AH2378" s="16"/>
      <c r="AI2378" s="16"/>
      <c r="AJ2378" s="16"/>
      <c r="AK2378" s="16"/>
      <c r="AL2378" s="16"/>
      <c r="AM2378" s="16"/>
      <c r="AN2378" s="16"/>
      <c r="AO2378" s="16"/>
      <c r="AP2378" s="16"/>
      <c r="AQ2378" s="16"/>
      <c r="AR2378" s="16"/>
      <c r="AS2378" s="16"/>
      <c r="AT2378" s="16"/>
      <c r="AU2378" s="16"/>
      <c r="AV2378" s="16"/>
      <c r="AW2378" s="16"/>
      <c r="AX2378" s="16"/>
      <c r="AY2378" s="16"/>
      <c r="AZ2378" s="16"/>
      <c r="BA2378" s="16"/>
      <c r="BB2378" s="16"/>
      <c r="BC2378" s="16"/>
      <c r="BD2378" s="16"/>
      <c r="BE2378" s="2"/>
      <c r="BF2378" s="2"/>
      <c r="BG2378" s="7"/>
    </row>
    <row r="2379" spans="1:59" ht="28.8" x14ac:dyDescent="0.3">
      <c r="A2379" t="s">
        <v>32385</v>
      </c>
      <c r="B2379" s="2" t="s">
        <v>19</v>
      </c>
      <c r="C2379" s="2" t="s">
        <v>4081</v>
      </c>
      <c r="D2379" s="2" t="s">
        <v>4082</v>
      </c>
      <c r="E2379" s="2" t="s">
        <v>4092</v>
      </c>
      <c r="F2379" s="2" t="s">
        <v>4217</v>
      </c>
      <c r="G2379" s="2" t="s">
        <v>4250</v>
      </c>
      <c r="H2379" s="9" t="s">
        <v>4251</v>
      </c>
      <c r="I2379" s="3" t="s">
        <v>34014</v>
      </c>
      <c r="K2379" s="2" t="s">
        <v>36</v>
      </c>
      <c r="O2379" s="2" t="s">
        <v>31276</v>
      </c>
      <c r="P2379" s="2"/>
      <c r="Q2379" s="2" t="s">
        <v>31252</v>
      </c>
      <c r="S2379" s="16"/>
      <c r="T2379" s="16"/>
      <c r="U2379" s="16">
        <v>0</v>
      </c>
      <c r="V2379" s="16">
        <v>2</v>
      </c>
      <c r="W2379" s="16" t="s">
        <v>31210</v>
      </c>
      <c r="X2379" s="16"/>
      <c r="Y2379" s="16">
        <v>3</v>
      </c>
      <c r="Z2379" s="16">
        <v>40</v>
      </c>
      <c r="AA2379" s="16" t="s">
        <v>31202</v>
      </c>
      <c r="AB2379" s="16"/>
      <c r="AC2379" s="16"/>
      <c r="AD2379" s="16">
        <v>3</v>
      </c>
      <c r="AE2379" s="16"/>
      <c r="AF2379" s="16"/>
      <c r="AG2379" s="16"/>
      <c r="AH2379" s="16"/>
      <c r="AI2379" s="16"/>
      <c r="AJ2379" s="16"/>
      <c r="AK2379" s="16"/>
      <c r="AL2379" s="16"/>
      <c r="AM2379" s="16"/>
      <c r="AN2379" s="16"/>
      <c r="AO2379" s="16"/>
      <c r="AP2379" s="16"/>
      <c r="AQ2379" s="16"/>
      <c r="AR2379" s="16"/>
      <c r="AS2379" s="16"/>
      <c r="AT2379" s="16"/>
      <c r="AU2379" s="16"/>
      <c r="AV2379" s="16"/>
      <c r="AW2379" s="16"/>
      <c r="AX2379" s="16"/>
      <c r="AY2379" s="16"/>
      <c r="AZ2379" s="16"/>
      <c r="BA2379" s="16"/>
      <c r="BB2379" s="16"/>
      <c r="BC2379" s="16"/>
      <c r="BD2379" s="16"/>
      <c r="BE2379" s="2"/>
      <c r="BF2379" s="2"/>
      <c r="BG2379" s="7"/>
    </row>
    <row r="2380" spans="1:59" ht="15" thickBot="1" x14ac:dyDescent="0.35">
      <c r="B2380" s="2" t="s">
        <v>19</v>
      </c>
      <c r="C2380" s="2" t="s">
        <v>4081</v>
      </c>
      <c r="D2380" s="2" t="s">
        <v>4082</v>
      </c>
      <c r="E2380" s="2" t="s">
        <v>4094</v>
      </c>
      <c r="H2380" s="9" t="s">
        <v>4252</v>
      </c>
      <c r="O2380" s="2"/>
      <c r="P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7"/>
    </row>
    <row r="2381" spans="1:59" ht="16.5" customHeight="1" thickBot="1" x14ac:dyDescent="0.35">
      <c r="B2381" s="2"/>
      <c r="C2381" s="2"/>
      <c r="D2381" s="2"/>
      <c r="E2381" s="2"/>
      <c r="H2381" s="9"/>
      <c r="L2381" s="163" t="s">
        <v>0</v>
      </c>
      <c r="M2381" s="163"/>
      <c r="N2381" s="163"/>
      <c r="O2381" s="155" t="s">
        <v>1</v>
      </c>
      <c r="P2381" s="156"/>
      <c r="Q2381" s="156"/>
      <c r="R2381" s="157"/>
      <c r="S2381" s="152" t="s">
        <v>31230</v>
      </c>
      <c r="T2381" s="153"/>
      <c r="U2381" s="153"/>
      <c r="V2381" s="153"/>
      <c r="W2381" s="154"/>
      <c r="X2381" s="152" t="s">
        <v>31194</v>
      </c>
      <c r="Y2381" s="153"/>
      <c r="Z2381" s="153"/>
      <c r="AA2381" s="153"/>
      <c r="AB2381" s="154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7"/>
    </row>
    <row r="2382" spans="1:59" ht="47.4" thickBot="1" x14ac:dyDescent="0.35">
      <c r="B2382" s="2" t="s">
        <v>19</v>
      </c>
      <c r="C2382" s="2" t="s">
        <v>4081</v>
      </c>
      <c r="D2382" s="2" t="s">
        <v>4082</v>
      </c>
      <c r="E2382" s="2" t="s">
        <v>4094</v>
      </c>
      <c r="F2382" s="2" t="s">
        <v>4253</v>
      </c>
      <c r="H2382" s="9" t="s">
        <v>4254</v>
      </c>
      <c r="L2382" s="129" t="s">
        <v>12</v>
      </c>
      <c r="M2382" s="129" t="s">
        <v>13</v>
      </c>
      <c r="N2382" s="129" t="s">
        <v>14</v>
      </c>
      <c r="O2382" s="10" t="s">
        <v>32311</v>
      </c>
      <c r="P2382" s="41" t="s">
        <v>31195</v>
      </c>
      <c r="Q2382" s="41" t="s">
        <v>31196</v>
      </c>
      <c r="R2382" s="41" t="s">
        <v>31197</v>
      </c>
      <c r="S2382" s="11" t="s">
        <v>15</v>
      </c>
      <c r="T2382" s="11" t="s">
        <v>31183</v>
      </c>
      <c r="U2382" s="11" t="s">
        <v>17</v>
      </c>
      <c r="V2382" s="12" t="s">
        <v>18</v>
      </c>
      <c r="W2382" s="12" t="s">
        <v>31198</v>
      </c>
      <c r="X2382" s="17" t="s">
        <v>15</v>
      </c>
      <c r="Y2382" s="11" t="s">
        <v>31183</v>
      </c>
      <c r="Z2382" s="18" t="s">
        <v>17</v>
      </c>
      <c r="AA2382" s="12" t="s">
        <v>18</v>
      </c>
      <c r="AB2382" s="12" t="s">
        <v>31198</v>
      </c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7"/>
    </row>
    <row r="2383" spans="1:59" x14ac:dyDescent="0.3">
      <c r="A2383" t="s">
        <v>32385</v>
      </c>
      <c r="B2383" s="2" t="s">
        <v>19</v>
      </c>
      <c r="C2383" s="2" t="s">
        <v>4081</v>
      </c>
      <c r="D2383" s="2" t="s">
        <v>4082</v>
      </c>
      <c r="E2383" s="2" t="s">
        <v>4094</v>
      </c>
      <c r="F2383" s="2" t="s">
        <v>4253</v>
      </c>
      <c r="G2383" s="2" t="s">
        <v>4255</v>
      </c>
      <c r="H2383" s="9" t="s">
        <v>4256</v>
      </c>
      <c r="I2383" s="3" t="s">
        <v>34014</v>
      </c>
      <c r="J2383" s="3">
        <v>13</v>
      </c>
      <c r="K2383" s="2" t="s">
        <v>36</v>
      </c>
      <c r="O2383" s="2" t="s">
        <v>31277</v>
      </c>
      <c r="P2383" s="2" t="s">
        <v>31200</v>
      </c>
      <c r="Q2383" s="2" t="s">
        <v>31252</v>
      </c>
      <c r="S2383" s="2">
        <v>0</v>
      </c>
      <c r="T2383" s="2">
        <v>100</v>
      </c>
      <c r="U2383" s="2" t="s">
        <v>31186</v>
      </c>
      <c r="V2383" s="2"/>
      <c r="W2383" s="2">
        <v>3</v>
      </c>
      <c r="X2383" s="2">
        <v>0</v>
      </c>
      <c r="Y2383" s="2">
        <v>3</v>
      </c>
      <c r="Z2383" s="2" t="s">
        <v>31210</v>
      </c>
      <c r="AA2383" s="2"/>
      <c r="AB2383" s="2">
        <v>3</v>
      </c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7"/>
    </row>
    <row r="2384" spans="1:59" x14ac:dyDescent="0.3">
      <c r="A2384" t="s">
        <v>32385</v>
      </c>
      <c r="B2384" s="2" t="s">
        <v>19</v>
      </c>
      <c r="C2384" s="2" t="s">
        <v>4081</v>
      </c>
      <c r="D2384" s="2" t="s">
        <v>4082</v>
      </c>
      <c r="E2384" s="2" t="s">
        <v>4094</v>
      </c>
      <c r="F2384" s="2" t="s">
        <v>4253</v>
      </c>
      <c r="G2384" s="2" t="s">
        <v>4257</v>
      </c>
      <c r="H2384" s="9" t="s">
        <v>4258</v>
      </c>
      <c r="I2384" s="3" t="s">
        <v>34014</v>
      </c>
      <c r="J2384" s="3">
        <v>1</v>
      </c>
      <c r="K2384" s="2" t="s">
        <v>36</v>
      </c>
      <c r="O2384" s="2" t="s">
        <v>31277</v>
      </c>
      <c r="P2384" s="2" t="s">
        <v>31200</v>
      </c>
      <c r="Q2384" s="2" t="s">
        <v>31252</v>
      </c>
      <c r="S2384" s="2">
        <v>100</v>
      </c>
      <c r="T2384" s="2">
        <v>150</v>
      </c>
      <c r="U2384" s="2" t="s">
        <v>31186</v>
      </c>
      <c r="V2384" s="2"/>
      <c r="W2384" s="2">
        <v>3</v>
      </c>
      <c r="X2384" s="2">
        <v>0</v>
      </c>
      <c r="Y2384" s="2">
        <v>3</v>
      </c>
      <c r="Z2384" s="2" t="s">
        <v>31210</v>
      </c>
      <c r="AA2384" s="2"/>
      <c r="AB2384" s="2">
        <v>3</v>
      </c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7"/>
    </row>
    <row r="2385" spans="1:57" x14ac:dyDescent="0.3">
      <c r="A2385" t="s">
        <v>32385</v>
      </c>
      <c r="B2385" s="2" t="s">
        <v>19</v>
      </c>
      <c r="C2385" s="2" t="s">
        <v>4081</v>
      </c>
      <c r="D2385" s="2" t="s">
        <v>4082</v>
      </c>
      <c r="E2385" s="2" t="s">
        <v>4094</v>
      </c>
      <c r="F2385" s="2" t="s">
        <v>4253</v>
      </c>
      <c r="G2385" s="2" t="s">
        <v>4259</v>
      </c>
      <c r="H2385" s="9" t="s">
        <v>4260</v>
      </c>
      <c r="I2385" s="3" t="s">
        <v>34014</v>
      </c>
      <c r="J2385" s="3">
        <v>27</v>
      </c>
      <c r="K2385" s="2" t="s">
        <v>36</v>
      </c>
      <c r="O2385" s="2" t="s">
        <v>31277</v>
      </c>
      <c r="P2385" s="2" t="s">
        <v>31200</v>
      </c>
      <c r="Q2385" s="2" t="s">
        <v>31252</v>
      </c>
      <c r="S2385" s="2">
        <v>150</v>
      </c>
      <c r="T2385" s="2">
        <v>200</v>
      </c>
      <c r="U2385" s="2" t="s">
        <v>31186</v>
      </c>
      <c r="V2385" s="2"/>
      <c r="W2385" s="2">
        <v>3</v>
      </c>
      <c r="X2385" s="2">
        <v>0</v>
      </c>
      <c r="Y2385" s="2">
        <v>3</v>
      </c>
      <c r="Z2385" s="2" t="s">
        <v>31210</v>
      </c>
      <c r="AA2385" s="2"/>
      <c r="AB2385" s="2">
        <v>3</v>
      </c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7"/>
    </row>
    <row r="2386" spans="1:57" x14ac:dyDescent="0.3">
      <c r="A2386" t="s">
        <v>32385</v>
      </c>
      <c r="B2386" s="2" t="s">
        <v>19</v>
      </c>
      <c r="C2386" s="2" t="s">
        <v>4081</v>
      </c>
      <c r="D2386" s="2" t="s">
        <v>4082</v>
      </c>
      <c r="E2386" s="2" t="s">
        <v>4094</v>
      </c>
      <c r="F2386" s="2" t="s">
        <v>4253</v>
      </c>
      <c r="G2386" s="2" t="s">
        <v>4261</v>
      </c>
      <c r="H2386" s="9" t="s">
        <v>4262</v>
      </c>
      <c r="I2386" s="3" t="s">
        <v>34014</v>
      </c>
      <c r="J2386" s="3">
        <v>5</v>
      </c>
      <c r="K2386" s="2" t="s">
        <v>36</v>
      </c>
      <c r="O2386" s="2" t="s">
        <v>31277</v>
      </c>
      <c r="P2386" s="2" t="s">
        <v>31200</v>
      </c>
      <c r="Q2386" s="2" t="s">
        <v>31252</v>
      </c>
      <c r="S2386" s="2">
        <v>200</v>
      </c>
      <c r="T2386" s="2">
        <v>300</v>
      </c>
      <c r="U2386" s="2" t="s">
        <v>31186</v>
      </c>
      <c r="V2386" s="2"/>
      <c r="W2386" s="2">
        <v>3</v>
      </c>
      <c r="X2386" s="2">
        <v>0</v>
      </c>
      <c r="Y2386" s="2">
        <v>3</v>
      </c>
      <c r="Z2386" s="2" t="s">
        <v>31210</v>
      </c>
      <c r="AA2386" s="2"/>
      <c r="AB2386" s="2">
        <v>3</v>
      </c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7"/>
    </row>
    <row r="2387" spans="1:57" x14ac:dyDescent="0.3">
      <c r="A2387" t="s">
        <v>32385</v>
      </c>
      <c r="B2387" s="2" t="s">
        <v>19</v>
      </c>
      <c r="C2387" s="2" t="s">
        <v>4081</v>
      </c>
      <c r="D2387" s="2" t="s">
        <v>4082</v>
      </c>
      <c r="E2387" s="2" t="s">
        <v>4094</v>
      </c>
      <c r="F2387" s="2" t="s">
        <v>4253</v>
      </c>
      <c r="G2387" s="2" t="s">
        <v>4263</v>
      </c>
      <c r="H2387" s="9" t="s">
        <v>4264</v>
      </c>
      <c r="I2387" s="3" t="s">
        <v>34014</v>
      </c>
      <c r="J2387" s="3">
        <v>6</v>
      </c>
      <c r="K2387" s="2" t="s">
        <v>36</v>
      </c>
      <c r="O2387" s="2" t="s">
        <v>31277</v>
      </c>
      <c r="P2387" s="2" t="s">
        <v>31200</v>
      </c>
      <c r="Q2387" s="2" t="s">
        <v>31252</v>
      </c>
      <c r="S2387" s="2">
        <v>300</v>
      </c>
      <c r="T2387" s="2">
        <v>500</v>
      </c>
      <c r="U2387" s="2" t="s">
        <v>31186</v>
      </c>
      <c r="V2387" s="2"/>
      <c r="W2387" s="2">
        <v>3</v>
      </c>
      <c r="X2387" s="2">
        <v>0</v>
      </c>
      <c r="Y2387" s="2">
        <v>3</v>
      </c>
      <c r="Z2387" s="2" t="s">
        <v>31210</v>
      </c>
      <c r="AA2387" s="2"/>
      <c r="AB2387" s="2">
        <v>3</v>
      </c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7"/>
    </row>
    <row r="2388" spans="1:57" x14ac:dyDescent="0.3">
      <c r="A2388" t="s">
        <v>32385</v>
      </c>
      <c r="B2388" s="2" t="s">
        <v>19</v>
      </c>
      <c r="C2388" s="2" t="s">
        <v>4081</v>
      </c>
      <c r="D2388" s="2" t="s">
        <v>4082</v>
      </c>
      <c r="E2388" s="2" t="s">
        <v>4094</v>
      </c>
      <c r="F2388" s="2" t="s">
        <v>4253</v>
      </c>
      <c r="G2388" s="2" t="s">
        <v>4265</v>
      </c>
      <c r="H2388" s="9" t="s">
        <v>4266</v>
      </c>
      <c r="I2388" s="3" t="s">
        <v>34014</v>
      </c>
      <c r="K2388" s="2" t="s">
        <v>36</v>
      </c>
      <c r="O2388" s="2" t="s">
        <v>31277</v>
      </c>
      <c r="P2388" s="2" t="s">
        <v>31200</v>
      </c>
      <c r="Q2388" s="2" t="s">
        <v>31252</v>
      </c>
      <c r="S2388" s="2">
        <v>0</v>
      </c>
      <c r="T2388" s="2">
        <v>100</v>
      </c>
      <c r="U2388" s="2" t="s">
        <v>31186</v>
      </c>
      <c r="V2388" s="2"/>
      <c r="W2388" s="2">
        <v>3</v>
      </c>
      <c r="X2388" s="2">
        <v>3</v>
      </c>
      <c r="Y2388" s="2">
        <v>6</v>
      </c>
      <c r="Z2388" s="2" t="s">
        <v>31210</v>
      </c>
      <c r="AA2388" s="2"/>
      <c r="AB2388" s="2">
        <v>3</v>
      </c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7"/>
    </row>
    <row r="2389" spans="1:57" x14ac:dyDescent="0.3">
      <c r="A2389" t="s">
        <v>32385</v>
      </c>
      <c r="B2389" s="2" t="s">
        <v>19</v>
      </c>
      <c r="C2389" s="2" t="s">
        <v>4081</v>
      </c>
      <c r="D2389" s="2" t="s">
        <v>4082</v>
      </c>
      <c r="E2389" s="2" t="s">
        <v>4094</v>
      </c>
      <c r="F2389" s="2" t="s">
        <v>4253</v>
      </c>
      <c r="G2389" s="2" t="s">
        <v>4267</v>
      </c>
      <c r="H2389" s="9" t="s">
        <v>4268</v>
      </c>
      <c r="I2389" s="3" t="s">
        <v>34014</v>
      </c>
      <c r="K2389" s="2" t="s">
        <v>36</v>
      </c>
      <c r="O2389" s="2" t="s">
        <v>31277</v>
      </c>
      <c r="P2389" s="2" t="s">
        <v>31200</v>
      </c>
      <c r="Q2389" s="2" t="s">
        <v>31252</v>
      </c>
      <c r="S2389" s="2">
        <v>100</v>
      </c>
      <c r="T2389" s="2">
        <v>150</v>
      </c>
      <c r="U2389" s="2" t="s">
        <v>31186</v>
      </c>
      <c r="V2389" s="2"/>
      <c r="W2389" s="2">
        <v>3</v>
      </c>
      <c r="X2389" s="2">
        <v>3</v>
      </c>
      <c r="Y2389" s="2">
        <v>6</v>
      </c>
      <c r="Z2389" s="2" t="s">
        <v>31210</v>
      </c>
      <c r="AA2389" s="2"/>
      <c r="AB2389" s="2">
        <v>3</v>
      </c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7"/>
    </row>
    <row r="2390" spans="1:57" x14ac:dyDescent="0.3">
      <c r="A2390" t="s">
        <v>32385</v>
      </c>
      <c r="B2390" s="2" t="s">
        <v>19</v>
      </c>
      <c r="C2390" s="2" t="s">
        <v>4081</v>
      </c>
      <c r="D2390" s="2" t="s">
        <v>4082</v>
      </c>
      <c r="E2390" s="2" t="s">
        <v>4094</v>
      </c>
      <c r="F2390" s="2" t="s">
        <v>4253</v>
      </c>
      <c r="G2390" s="2" t="s">
        <v>4269</v>
      </c>
      <c r="H2390" s="9" t="s">
        <v>4270</v>
      </c>
      <c r="I2390" s="3" t="s">
        <v>34014</v>
      </c>
      <c r="J2390" s="3">
        <v>2</v>
      </c>
      <c r="K2390" s="2" t="s">
        <v>36</v>
      </c>
      <c r="O2390" s="2" t="s">
        <v>31277</v>
      </c>
      <c r="P2390" s="2" t="s">
        <v>31200</v>
      </c>
      <c r="Q2390" s="2" t="s">
        <v>31252</v>
      </c>
      <c r="S2390" s="2">
        <v>150</v>
      </c>
      <c r="T2390" s="2">
        <v>200</v>
      </c>
      <c r="U2390" s="2" t="s">
        <v>31186</v>
      </c>
      <c r="V2390" s="2"/>
      <c r="W2390" s="2">
        <v>3</v>
      </c>
      <c r="X2390" s="2">
        <v>3</v>
      </c>
      <c r="Y2390" s="2">
        <v>6</v>
      </c>
      <c r="Z2390" s="2" t="s">
        <v>31210</v>
      </c>
      <c r="AA2390" s="2"/>
      <c r="AB2390" s="2">
        <v>3</v>
      </c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7"/>
    </row>
    <row r="2391" spans="1:57" x14ac:dyDescent="0.3">
      <c r="A2391" t="s">
        <v>32385</v>
      </c>
      <c r="B2391" s="2" t="s">
        <v>19</v>
      </c>
      <c r="C2391" s="2" t="s">
        <v>4081</v>
      </c>
      <c r="D2391" s="2" t="s">
        <v>4082</v>
      </c>
      <c r="E2391" s="2" t="s">
        <v>4094</v>
      </c>
      <c r="F2391" s="2" t="s">
        <v>4253</v>
      </c>
      <c r="G2391" s="2" t="s">
        <v>4271</v>
      </c>
      <c r="H2391" s="9" t="s">
        <v>4272</v>
      </c>
      <c r="I2391" s="3" t="s">
        <v>34014</v>
      </c>
      <c r="K2391" s="2" t="s">
        <v>36</v>
      </c>
      <c r="O2391" s="2" t="s">
        <v>31277</v>
      </c>
      <c r="P2391" s="2" t="s">
        <v>31200</v>
      </c>
      <c r="Q2391" s="2" t="s">
        <v>31252</v>
      </c>
      <c r="S2391" s="2">
        <v>200</v>
      </c>
      <c r="T2391" s="2">
        <v>300</v>
      </c>
      <c r="U2391" s="2" t="s">
        <v>31186</v>
      </c>
      <c r="V2391" s="2"/>
      <c r="W2391" s="2">
        <v>3</v>
      </c>
      <c r="X2391" s="2">
        <v>3</v>
      </c>
      <c r="Y2391" s="2">
        <v>6</v>
      </c>
      <c r="Z2391" s="2" t="s">
        <v>31210</v>
      </c>
      <c r="AA2391" s="2"/>
      <c r="AB2391" s="2">
        <v>3</v>
      </c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7"/>
    </row>
    <row r="2392" spans="1:57" x14ac:dyDescent="0.3">
      <c r="A2392" t="s">
        <v>32385</v>
      </c>
      <c r="B2392" s="2" t="s">
        <v>19</v>
      </c>
      <c r="C2392" s="2" t="s">
        <v>4081</v>
      </c>
      <c r="D2392" s="2" t="s">
        <v>4082</v>
      </c>
      <c r="E2392" s="2" t="s">
        <v>4094</v>
      </c>
      <c r="F2392" s="2" t="s">
        <v>4253</v>
      </c>
      <c r="G2392" s="2" t="s">
        <v>4273</v>
      </c>
      <c r="H2392" s="9" t="s">
        <v>4274</v>
      </c>
      <c r="I2392" s="3" t="s">
        <v>34014</v>
      </c>
      <c r="K2392" s="2" t="s">
        <v>36</v>
      </c>
      <c r="O2392" s="2" t="s">
        <v>31277</v>
      </c>
      <c r="P2392" s="2" t="s">
        <v>31200</v>
      </c>
      <c r="Q2392" s="2" t="s">
        <v>31252</v>
      </c>
      <c r="S2392" s="2">
        <v>300</v>
      </c>
      <c r="T2392" s="2">
        <v>500</v>
      </c>
      <c r="U2392" s="2" t="s">
        <v>31186</v>
      </c>
      <c r="V2392" s="2"/>
      <c r="W2392" s="2">
        <v>3</v>
      </c>
      <c r="X2392" s="2">
        <v>3</v>
      </c>
      <c r="Y2392" s="2">
        <v>6</v>
      </c>
      <c r="Z2392" s="2" t="s">
        <v>31210</v>
      </c>
      <c r="AA2392" s="2"/>
      <c r="AB2392" s="2">
        <v>3</v>
      </c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7"/>
    </row>
    <row r="2393" spans="1:57" x14ac:dyDescent="0.3">
      <c r="A2393" t="s">
        <v>32385</v>
      </c>
      <c r="B2393" s="2" t="s">
        <v>19</v>
      </c>
      <c r="C2393" s="2" t="s">
        <v>4081</v>
      </c>
      <c r="D2393" s="2" t="s">
        <v>4082</v>
      </c>
      <c r="E2393" s="2" t="s">
        <v>4094</v>
      </c>
      <c r="F2393" s="2" t="s">
        <v>4253</v>
      </c>
      <c r="G2393" s="2" t="s">
        <v>4275</v>
      </c>
      <c r="H2393" s="9" t="s">
        <v>4276</v>
      </c>
      <c r="I2393" s="3" t="s">
        <v>34014</v>
      </c>
      <c r="K2393" s="2" t="s">
        <v>36</v>
      </c>
      <c r="O2393" s="2" t="s">
        <v>31277</v>
      </c>
      <c r="P2393" s="2" t="s">
        <v>31200</v>
      </c>
      <c r="Q2393" s="2" t="s">
        <v>31252</v>
      </c>
      <c r="S2393" s="2">
        <v>500</v>
      </c>
      <c r="T2393" s="2">
        <v>1000</v>
      </c>
      <c r="U2393" s="2" t="s">
        <v>31186</v>
      </c>
      <c r="V2393" s="2"/>
      <c r="W2393" s="2">
        <v>3</v>
      </c>
      <c r="X2393" s="2">
        <v>3</v>
      </c>
      <c r="Y2393" s="2">
        <v>6</v>
      </c>
      <c r="Z2393" s="2" t="s">
        <v>31210</v>
      </c>
      <c r="AA2393" s="2"/>
      <c r="AB2393" s="2">
        <v>3</v>
      </c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7"/>
    </row>
    <row r="2394" spans="1:57" x14ac:dyDescent="0.3">
      <c r="A2394" t="s">
        <v>32385</v>
      </c>
      <c r="B2394" s="2" t="s">
        <v>19</v>
      </c>
      <c r="C2394" s="2" t="s">
        <v>4081</v>
      </c>
      <c r="D2394" s="2" t="s">
        <v>4082</v>
      </c>
      <c r="E2394" s="2" t="s">
        <v>4094</v>
      </c>
      <c r="F2394" s="2" t="s">
        <v>4253</v>
      </c>
      <c r="G2394" s="2" t="s">
        <v>4277</v>
      </c>
      <c r="H2394" s="9" t="s">
        <v>4278</v>
      </c>
      <c r="I2394" s="3" t="s">
        <v>34014</v>
      </c>
      <c r="K2394" s="2" t="s">
        <v>36</v>
      </c>
      <c r="O2394" s="2" t="s">
        <v>31277</v>
      </c>
      <c r="P2394" s="2" t="s">
        <v>31200</v>
      </c>
      <c r="Q2394" s="2" t="s">
        <v>31252</v>
      </c>
      <c r="S2394" s="2">
        <v>1000</v>
      </c>
      <c r="T2394" s="2">
        <v>2000</v>
      </c>
      <c r="U2394" s="2" t="s">
        <v>31186</v>
      </c>
      <c r="V2394" s="2"/>
      <c r="W2394" s="2">
        <v>3</v>
      </c>
      <c r="X2394" s="2">
        <v>3</v>
      </c>
      <c r="Y2394" s="2">
        <v>6</v>
      </c>
      <c r="Z2394" s="2" t="s">
        <v>31210</v>
      </c>
      <c r="AA2394" s="2"/>
      <c r="AB2394" s="2">
        <v>3</v>
      </c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7"/>
    </row>
    <row r="2395" spans="1:57" x14ac:dyDescent="0.3">
      <c r="A2395" t="s">
        <v>32385</v>
      </c>
      <c r="B2395" s="2" t="s">
        <v>19</v>
      </c>
      <c r="C2395" s="2" t="s">
        <v>4081</v>
      </c>
      <c r="D2395" s="2" t="s">
        <v>4082</v>
      </c>
      <c r="E2395" s="2" t="s">
        <v>4094</v>
      </c>
      <c r="F2395" s="2" t="s">
        <v>4253</v>
      </c>
      <c r="G2395" s="2" t="s">
        <v>4279</v>
      </c>
      <c r="H2395" s="9" t="s">
        <v>4280</v>
      </c>
      <c r="I2395" s="3" t="s">
        <v>34014</v>
      </c>
      <c r="J2395" s="3">
        <v>2</v>
      </c>
      <c r="K2395" s="2" t="s">
        <v>36</v>
      </c>
      <c r="O2395" s="2" t="s">
        <v>31277</v>
      </c>
      <c r="P2395" s="2" t="s">
        <v>31200</v>
      </c>
      <c r="Q2395" s="2" t="s">
        <v>31252</v>
      </c>
      <c r="S2395" s="2">
        <v>0</v>
      </c>
      <c r="T2395" s="2">
        <v>150</v>
      </c>
      <c r="U2395" s="2" t="s">
        <v>31186</v>
      </c>
      <c r="V2395" s="2"/>
      <c r="W2395" s="2">
        <v>3</v>
      </c>
      <c r="X2395" s="2">
        <v>0</v>
      </c>
      <c r="Y2395" s="2">
        <v>3</v>
      </c>
      <c r="Z2395" s="2" t="s">
        <v>31210</v>
      </c>
      <c r="AA2395" s="2"/>
      <c r="AB2395" s="2">
        <v>3</v>
      </c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7"/>
    </row>
    <row r="2396" spans="1:57" x14ac:dyDescent="0.3">
      <c r="A2396" t="s">
        <v>32385</v>
      </c>
      <c r="B2396" s="2" t="s">
        <v>19</v>
      </c>
      <c r="C2396" s="2" t="s">
        <v>4081</v>
      </c>
      <c r="D2396" s="2" t="s">
        <v>4082</v>
      </c>
      <c r="E2396" s="2" t="s">
        <v>4094</v>
      </c>
      <c r="F2396" s="2" t="s">
        <v>4253</v>
      </c>
      <c r="G2396" s="2" t="s">
        <v>4281</v>
      </c>
      <c r="H2396" s="9" t="s">
        <v>4282</v>
      </c>
      <c r="I2396" s="3" t="s">
        <v>34014</v>
      </c>
      <c r="K2396" s="2" t="s">
        <v>36</v>
      </c>
      <c r="O2396" s="2" t="s">
        <v>31277</v>
      </c>
      <c r="P2396" s="2" t="s">
        <v>31200</v>
      </c>
      <c r="Q2396" s="2" t="s">
        <v>31252</v>
      </c>
      <c r="S2396" s="2">
        <v>150</v>
      </c>
      <c r="T2396" s="2">
        <v>200</v>
      </c>
      <c r="U2396" s="2" t="s">
        <v>31186</v>
      </c>
      <c r="V2396" s="2"/>
      <c r="W2396" s="2">
        <v>3</v>
      </c>
      <c r="X2396" s="2">
        <v>0</v>
      </c>
      <c r="Y2396" s="2">
        <v>3</v>
      </c>
      <c r="Z2396" s="2" t="s">
        <v>31210</v>
      </c>
      <c r="AA2396" s="2"/>
      <c r="AB2396" s="2">
        <v>3</v>
      </c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7"/>
    </row>
    <row r="2397" spans="1:57" x14ac:dyDescent="0.3">
      <c r="A2397" t="s">
        <v>32385</v>
      </c>
      <c r="B2397" s="2" t="s">
        <v>19</v>
      </c>
      <c r="C2397" s="2" t="s">
        <v>4081</v>
      </c>
      <c r="D2397" s="2" t="s">
        <v>4082</v>
      </c>
      <c r="E2397" s="2" t="s">
        <v>4094</v>
      </c>
      <c r="F2397" s="2" t="s">
        <v>4253</v>
      </c>
      <c r="G2397" s="2" t="s">
        <v>4283</v>
      </c>
      <c r="H2397" s="9" t="s">
        <v>4284</v>
      </c>
      <c r="I2397" s="3" t="s">
        <v>34014</v>
      </c>
      <c r="J2397" s="3">
        <v>1</v>
      </c>
      <c r="K2397" s="2" t="s">
        <v>36</v>
      </c>
      <c r="O2397" s="2" t="s">
        <v>31277</v>
      </c>
      <c r="P2397" s="2" t="s">
        <v>31200</v>
      </c>
      <c r="Q2397" s="2" t="s">
        <v>31252</v>
      </c>
      <c r="S2397" s="2">
        <v>200</v>
      </c>
      <c r="T2397" s="2">
        <v>300</v>
      </c>
      <c r="U2397" s="2" t="s">
        <v>31186</v>
      </c>
      <c r="V2397" s="2"/>
      <c r="W2397" s="2">
        <v>3</v>
      </c>
      <c r="X2397" s="2">
        <v>0</v>
      </c>
      <c r="Y2397" s="2">
        <v>3</v>
      </c>
      <c r="Z2397" s="2" t="s">
        <v>31210</v>
      </c>
      <c r="AA2397" s="2"/>
      <c r="AB2397" s="2">
        <v>3</v>
      </c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7"/>
    </row>
    <row r="2398" spans="1:57" x14ac:dyDescent="0.3">
      <c r="A2398" t="s">
        <v>32385</v>
      </c>
      <c r="B2398" s="2" t="s">
        <v>19</v>
      </c>
      <c r="C2398" s="2" t="s">
        <v>4081</v>
      </c>
      <c r="D2398" s="2" t="s">
        <v>4082</v>
      </c>
      <c r="E2398" s="2" t="s">
        <v>4094</v>
      </c>
      <c r="F2398" s="2" t="s">
        <v>4253</v>
      </c>
      <c r="G2398" s="2" t="s">
        <v>4285</v>
      </c>
      <c r="H2398" s="9" t="s">
        <v>4286</v>
      </c>
      <c r="I2398" s="3" t="s">
        <v>34014</v>
      </c>
      <c r="K2398" s="2" t="s">
        <v>36</v>
      </c>
      <c r="O2398" s="2" t="s">
        <v>31277</v>
      </c>
      <c r="P2398" s="2" t="s">
        <v>31200</v>
      </c>
      <c r="Q2398" s="2" t="s">
        <v>31252</v>
      </c>
      <c r="S2398" s="2">
        <v>300</v>
      </c>
      <c r="T2398" s="2">
        <v>150</v>
      </c>
      <c r="U2398" s="2" t="s">
        <v>31186</v>
      </c>
      <c r="V2398" s="2"/>
      <c r="W2398" s="2">
        <v>3</v>
      </c>
      <c r="X2398" s="2">
        <v>3</v>
      </c>
      <c r="Y2398" s="2">
        <v>6</v>
      </c>
      <c r="Z2398" s="2" t="s">
        <v>31210</v>
      </c>
      <c r="AA2398" s="2"/>
      <c r="AB2398" s="2">
        <v>3</v>
      </c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7"/>
    </row>
    <row r="2399" spans="1:57" x14ac:dyDescent="0.3">
      <c r="A2399" t="s">
        <v>32385</v>
      </c>
      <c r="B2399" s="2" t="s">
        <v>19</v>
      </c>
      <c r="C2399" s="2" t="s">
        <v>4081</v>
      </c>
      <c r="D2399" s="2" t="s">
        <v>4082</v>
      </c>
      <c r="E2399" s="2" t="s">
        <v>4094</v>
      </c>
      <c r="F2399" s="2" t="s">
        <v>4253</v>
      </c>
      <c r="G2399" s="2" t="s">
        <v>4287</v>
      </c>
      <c r="H2399" s="9" t="s">
        <v>4288</v>
      </c>
      <c r="I2399" s="3" t="s">
        <v>34014</v>
      </c>
      <c r="K2399" s="2" t="s">
        <v>36</v>
      </c>
      <c r="O2399" s="2" t="s">
        <v>31277</v>
      </c>
      <c r="P2399" s="2" t="s">
        <v>31200</v>
      </c>
      <c r="Q2399" s="2" t="s">
        <v>31252</v>
      </c>
      <c r="S2399" s="2">
        <v>150</v>
      </c>
      <c r="T2399" s="2">
        <v>200</v>
      </c>
      <c r="U2399" s="2" t="s">
        <v>31186</v>
      </c>
      <c r="V2399" s="2"/>
      <c r="W2399" s="2">
        <v>3</v>
      </c>
      <c r="X2399" s="2">
        <v>3</v>
      </c>
      <c r="Y2399" s="2">
        <v>6</v>
      </c>
      <c r="Z2399" s="2" t="s">
        <v>31210</v>
      </c>
      <c r="AA2399" s="2"/>
      <c r="AB2399" s="2">
        <v>3</v>
      </c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7"/>
    </row>
    <row r="2400" spans="1:57" ht="15" thickBot="1" x14ac:dyDescent="0.35">
      <c r="A2400" t="s">
        <v>32385</v>
      </c>
      <c r="B2400" s="2" t="s">
        <v>19</v>
      </c>
      <c r="C2400" s="2" t="s">
        <v>4081</v>
      </c>
      <c r="D2400" s="2" t="s">
        <v>4082</v>
      </c>
      <c r="E2400" s="2" t="s">
        <v>4094</v>
      </c>
      <c r="F2400" s="2" t="s">
        <v>4253</v>
      </c>
      <c r="G2400" s="2" t="s">
        <v>4289</v>
      </c>
      <c r="H2400" s="9" t="s">
        <v>4290</v>
      </c>
      <c r="I2400" s="3" t="s">
        <v>34014</v>
      </c>
      <c r="K2400" s="2" t="s">
        <v>36</v>
      </c>
      <c r="O2400" s="2" t="s">
        <v>31277</v>
      </c>
      <c r="P2400" s="2" t="s">
        <v>31200</v>
      </c>
      <c r="Q2400" s="2" t="s">
        <v>31252</v>
      </c>
      <c r="S2400" s="2">
        <v>200</v>
      </c>
      <c r="T2400" s="2">
        <v>300</v>
      </c>
      <c r="U2400" s="2" t="s">
        <v>31186</v>
      </c>
      <c r="V2400" s="2"/>
      <c r="W2400" s="2">
        <v>3</v>
      </c>
      <c r="X2400" s="2">
        <v>3</v>
      </c>
      <c r="Y2400" s="2">
        <v>6</v>
      </c>
      <c r="Z2400" s="2" t="s">
        <v>31210</v>
      </c>
      <c r="AA2400" s="2"/>
      <c r="AB2400" s="2">
        <v>3</v>
      </c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7"/>
    </row>
    <row r="2401" spans="1:57" ht="16.5" customHeight="1" thickBot="1" x14ac:dyDescent="0.35">
      <c r="B2401" s="2"/>
      <c r="C2401" s="2"/>
      <c r="D2401" s="2"/>
      <c r="E2401" s="2"/>
      <c r="F2401" s="2"/>
      <c r="G2401" s="2"/>
      <c r="H2401" s="9"/>
      <c r="I2401" s="3"/>
      <c r="J2401" s="3"/>
      <c r="L2401" s="163" t="s">
        <v>0</v>
      </c>
      <c r="M2401" s="163"/>
      <c r="N2401" s="163"/>
      <c r="O2401" s="155" t="s">
        <v>1</v>
      </c>
      <c r="P2401" s="156"/>
      <c r="Q2401" s="156"/>
      <c r="R2401" s="157"/>
      <c r="S2401" s="152" t="s">
        <v>31230</v>
      </c>
      <c r="T2401" s="153"/>
      <c r="U2401" s="153"/>
      <c r="V2401" s="153"/>
      <c r="W2401" s="154"/>
      <c r="X2401" s="152" t="s">
        <v>31194</v>
      </c>
      <c r="Y2401" s="153"/>
      <c r="Z2401" s="153"/>
      <c r="AA2401" s="153"/>
      <c r="AB2401" s="154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7"/>
    </row>
    <row r="2402" spans="1:57" ht="47.4" thickBot="1" x14ac:dyDescent="0.35">
      <c r="B2402" s="2" t="s">
        <v>19</v>
      </c>
      <c r="C2402" s="2" t="s">
        <v>4081</v>
      </c>
      <c r="D2402" s="2" t="s">
        <v>4082</v>
      </c>
      <c r="E2402" s="2" t="s">
        <v>4094</v>
      </c>
      <c r="F2402" s="2" t="s">
        <v>4291</v>
      </c>
      <c r="H2402" s="9" t="s">
        <v>31278</v>
      </c>
      <c r="L2402" s="129" t="s">
        <v>12</v>
      </c>
      <c r="M2402" s="129" t="s">
        <v>13</v>
      </c>
      <c r="N2402" s="129" t="s">
        <v>14</v>
      </c>
      <c r="O2402" s="10" t="s">
        <v>32311</v>
      </c>
      <c r="P2402" s="41" t="s">
        <v>31195</v>
      </c>
      <c r="Q2402" s="41" t="s">
        <v>31196</v>
      </c>
      <c r="R2402" s="41" t="s">
        <v>31197</v>
      </c>
      <c r="S2402" s="11" t="s">
        <v>15</v>
      </c>
      <c r="T2402" s="11" t="s">
        <v>31183</v>
      </c>
      <c r="U2402" s="11" t="s">
        <v>17</v>
      </c>
      <c r="V2402" s="12" t="s">
        <v>18</v>
      </c>
      <c r="W2402" s="12" t="s">
        <v>31198</v>
      </c>
      <c r="X2402" s="17" t="s">
        <v>15</v>
      </c>
      <c r="Y2402" s="11" t="s">
        <v>31183</v>
      </c>
      <c r="Z2402" s="18" t="s">
        <v>17</v>
      </c>
      <c r="AA2402" s="12" t="s">
        <v>18</v>
      </c>
      <c r="AB2402" s="12" t="s">
        <v>31198</v>
      </c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7"/>
    </row>
    <row r="2403" spans="1:57" x14ac:dyDescent="0.3">
      <c r="A2403" t="s">
        <v>32385</v>
      </c>
      <c r="B2403" s="2" t="s">
        <v>19</v>
      </c>
      <c r="C2403" s="2" t="s">
        <v>4081</v>
      </c>
      <c r="D2403" s="2" t="s">
        <v>4082</v>
      </c>
      <c r="E2403" s="2" t="s">
        <v>4094</v>
      </c>
      <c r="F2403" s="2" t="s">
        <v>4291</v>
      </c>
      <c r="G2403" s="2" t="s">
        <v>4292</v>
      </c>
      <c r="H2403" s="9" t="s">
        <v>31279</v>
      </c>
      <c r="I2403" s="3" t="s">
        <v>34014</v>
      </c>
      <c r="J2403" s="3">
        <v>6</v>
      </c>
      <c r="K2403" s="2" t="s">
        <v>36</v>
      </c>
      <c r="O2403" s="2" t="s">
        <v>31277</v>
      </c>
      <c r="P2403" s="3" t="s">
        <v>31204</v>
      </c>
      <c r="Q2403" s="2" t="s">
        <v>31252</v>
      </c>
      <c r="S2403" s="2">
        <v>100</v>
      </c>
      <c r="T2403" s="2">
        <v>100</v>
      </c>
      <c r="U2403" s="2" t="s">
        <v>31186</v>
      </c>
      <c r="V2403" s="2"/>
      <c r="W2403" s="2">
        <v>1</v>
      </c>
      <c r="X2403" s="2">
        <v>0</v>
      </c>
      <c r="Y2403" s="2">
        <v>3</v>
      </c>
      <c r="Z2403" s="2" t="s">
        <v>31210</v>
      </c>
      <c r="AA2403" s="2"/>
      <c r="AB2403" s="2">
        <v>3</v>
      </c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7"/>
    </row>
    <row r="2404" spans="1:57" x14ac:dyDescent="0.3">
      <c r="A2404" t="s">
        <v>32385</v>
      </c>
      <c r="B2404" s="2" t="s">
        <v>19</v>
      </c>
      <c r="C2404" s="2" t="s">
        <v>4081</v>
      </c>
      <c r="D2404" s="2" t="s">
        <v>4082</v>
      </c>
      <c r="E2404" s="2" t="s">
        <v>4094</v>
      </c>
      <c r="F2404" s="2" t="s">
        <v>4291</v>
      </c>
      <c r="G2404" s="2" t="s">
        <v>4293</v>
      </c>
      <c r="H2404" s="9" t="s">
        <v>31280</v>
      </c>
      <c r="I2404" s="3" t="s">
        <v>34014</v>
      </c>
      <c r="J2404" s="3">
        <v>2</v>
      </c>
      <c r="K2404" s="2" t="s">
        <v>36</v>
      </c>
      <c r="O2404" s="2" t="s">
        <v>31277</v>
      </c>
      <c r="P2404" s="3" t="s">
        <v>31204</v>
      </c>
      <c r="Q2404" s="2" t="s">
        <v>31252</v>
      </c>
      <c r="S2404" s="2">
        <v>150</v>
      </c>
      <c r="T2404" s="2">
        <v>150</v>
      </c>
      <c r="U2404" s="2" t="s">
        <v>31186</v>
      </c>
      <c r="V2404" s="2"/>
      <c r="W2404" s="2">
        <v>1</v>
      </c>
      <c r="X2404" s="2">
        <v>0</v>
      </c>
      <c r="Y2404" s="2">
        <v>3</v>
      </c>
      <c r="Z2404" s="2" t="s">
        <v>31210</v>
      </c>
      <c r="AA2404" s="2"/>
      <c r="AB2404" s="2">
        <v>3</v>
      </c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7"/>
    </row>
    <row r="2405" spans="1:57" x14ac:dyDescent="0.3">
      <c r="A2405" t="s">
        <v>32385</v>
      </c>
      <c r="B2405" s="2" t="s">
        <v>19</v>
      </c>
      <c r="C2405" s="2" t="s">
        <v>4081</v>
      </c>
      <c r="D2405" s="2" t="s">
        <v>4082</v>
      </c>
      <c r="E2405" s="2" t="s">
        <v>4094</v>
      </c>
      <c r="F2405" s="2" t="s">
        <v>4291</v>
      </c>
      <c r="G2405" s="2" t="s">
        <v>4294</v>
      </c>
      <c r="H2405" s="9" t="s">
        <v>31281</v>
      </c>
      <c r="I2405" s="3" t="s">
        <v>34014</v>
      </c>
      <c r="J2405" s="3">
        <v>161</v>
      </c>
      <c r="K2405" s="2" t="s">
        <v>36</v>
      </c>
      <c r="O2405" s="2" t="s">
        <v>31277</v>
      </c>
      <c r="P2405" s="3" t="s">
        <v>31204</v>
      </c>
      <c r="Q2405" s="2" t="s">
        <v>31252</v>
      </c>
      <c r="S2405" s="2">
        <v>200</v>
      </c>
      <c r="T2405" s="2">
        <v>200</v>
      </c>
      <c r="U2405" s="2" t="s">
        <v>31186</v>
      </c>
      <c r="V2405" s="2"/>
      <c r="W2405" s="2">
        <v>1</v>
      </c>
      <c r="X2405" s="2">
        <v>0</v>
      </c>
      <c r="Y2405" s="2">
        <v>3</v>
      </c>
      <c r="Z2405" s="2" t="s">
        <v>31210</v>
      </c>
      <c r="AA2405" s="2"/>
      <c r="AB2405" s="2">
        <v>3</v>
      </c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7"/>
    </row>
    <row r="2406" spans="1:57" x14ac:dyDescent="0.3">
      <c r="A2406" t="s">
        <v>32385</v>
      </c>
      <c r="B2406" s="2" t="s">
        <v>19</v>
      </c>
      <c r="C2406" s="2" t="s">
        <v>4081</v>
      </c>
      <c r="D2406" s="2" t="s">
        <v>4082</v>
      </c>
      <c r="E2406" s="2" t="s">
        <v>4094</v>
      </c>
      <c r="F2406" s="2" t="s">
        <v>4291</v>
      </c>
      <c r="G2406" s="2" t="s">
        <v>4295</v>
      </c>
      <c r="H2406" s="9" t="s">
        <v>31282</v>
      </c>
      <c r="I2406" s="3" t="s">
        <v>34014</v>
      </c>
      <c r="J2406" s="3">
        <v>41</v>
      </c>
      <c r="K2406" s="2" t="s">
        <v>36</v>
      </c>
      <c r="O2406" s="2" t="s">
        <v>31277</v>
      </c>
      <c r="P2406" s="3" t="s">
        <v>31204</v>
      </c>
      <c r="Q2406" s="2" t="s">
        <v>31252</v>
      </c>
      <c r="S2406" s="2">
        <v>300</v>
      </c>
      <c r="T2406" s="2">
        <v>300</v>
      </c>
      <c r="U2406" s="2" t="s">
        <v>31186</v>
      </c>
      <c r="V2406" s="2"/>
      <c r="W2406" s="2">
        <v>1</v>
      </c>
      <c r="X2406" s="2">
        <v>0</v>
      </c>
      <c r="Y2406" s="2">
        <v>3</v>
      </c>
      <c r="Z2406" s="2" t="s">
        <v>31210</v>
      </c>
      <c r="AA2406" s="2"/>
      <c r="AB2406" s="2">
        <v>3</v>
      </c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7"/>
    </row>
    <row r="2407" spans="1:57" x14ac:dyDescent="0.3">
      <c r="A2407" t="s">
        <v>32385</v>
      </c>
      <c r="B2407" s="2" t="s">
        <v>19</v>
      </c>
      <c r="C2407" s="2" t="s">
        <v>4081</v>
      </c>
      <c r="D2407" s="2" t="s">
        <v>4082</v>
      </c>
      <c r="E2407" s="2" t="s">
        <v>4094</v>
      </c>
      <c r="F2407" s="2" t="s">
        <v>4291</v>
      </c>
      <c r="G2407" s="2" t="s">
        <v>4296</v>
      </c>
      <c r="H2407" s="9" t="s">
        <v>31283</v>
      </c>
      <c r="I2407" s="3" t="s">
        <v>34014</v>
      </c>
      <c r="J2407" s="3">
        <v>9</v>
      </c>
      <c r="K2407" s="2" t="s">
        <v>36</v>
      </c>
      <c r="O2407" s="2" t="s">
        <v>31277</v>
      </c>
      <c r="P2407" s="3" t="s">
        <v>31204</v>
      </c>
      <c r="Q2407" s="2" t="s">
        <v>31252</v>
      </c>
      <c r="S2407" s="2">
        <v>500</v>
      </c>
      <c r="T2407" s="2">
        <v>500</v>
      </c>
      <c r="U2407" s="2" t="s">
        <v>31186</v>
      </c>
      <c r="V2407" s="2"/>
      <c r="W2407" s="2">
        <v>1</v>
      </c>
      <c r="X2407" s="2">
        <v>0</v>
      </c>
      <c r="Y2407" s="2">
        <v>3</v>
      </c>
      <c r="Z2407" s="2" t="s">
        <v>31210</v>
      </c>
      <c r="AA2407" s="2"/>
      <c r="AB2407" s="2">
        <v>3</v>
      </c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7"/>
    </row>
    <row r="2408" spans="1:57" x14ac:dyDescent="0.3">
      <c r="A2408" t="s">
        <v>32385</v>
      </c>
      <c r="B2408" s="2" t="s">
        <v>19</v>
      </c>
      <c r="C2408" s="2" t="s">
        <v>4081</v>
      </c>
      <c r="D2408" s="2" t="s">
        <v>4082</v>
      </c>
      <c r="E2408" s="2" t="s">
        <v>4094</v>
      </c>
      <c r="F2408" s="2" t="s">
        <v>4291</v>
      </c>
      <c r="G2408" s="2" t="s">
        <v>4297</v>
      </c>
      <c r="H2408" s="9" t="s">
        <v>31284</v>
      </c>
      <c r="I2408" s="3" t="s">
        <v>34014</v>
      </c>
      <c r="K2408" s="2" t="s">
        <v>36</v>
      </c>
      <c r="O2408" s="2" t="s">
        <v>31277</v>
      </c>
      <c r="P2408" s="3" t="s">
        <v>31204</v>
      </c>
      <c r="Q2408" s="2" t="s">
        <v>31252</v>
      </c>
      <c r="S2408" s="2">
        <v>100</v>
      </c>
      <c r="T2408" s="2">
        <v>100</v>
      </c>
      <c r="U2408" s="2" t="s">
        <v>31186</v>
      </c>
      <c r="V2408" s="2"/>
      <c r="W2408" s="2">
        <v>1</v>
      </c>
      <c r="X2408" s="2">
        <v>3</v>
      </c>
      <c r="Y2408" s="2">
        <v>6</v>
      </c>
      <c r="Z2408" s="2" t="s">
        <v>31210</v>
      </c>
      <c r="AA2408" s="2"/>
      <c r="AB2408" s="2">
        <v>3</v>
      </c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7"/>
    </row>
    <row r="2409" spans="1:57" x14ac:dyDescent="0.3">
      <c r="A2409" t="s">
        <v>32385</v>
      </c>
      <c r="B2409" s="2" t="s">
        <v>19</v>
      </c>
      <c r="C2409" s="2" t="s">
        <v>4081</v>
      </c>
      <c r="D2409" s="2" t="s">
        <v>4082</v>
      </c>
      <c r="E2409" s="2" t="s">
        <v>4094</v>
      </c>
      <c r="F2409" s="2" t="s">
        <v>4291</v>
      </c>
      <c r="G2409" s="2" t="s">
        <v>4298</v>
      </c>
      <c r="H2409" s="9" t="s">
        <v>31285</v>
      </c>
      <c r="I2409" s="3" t="s">
        <v>34014</v>
      </c>
      <c r="J2409" s="3">
        <v>2</v>
      </c>
      <c r="K2409" s="2" t="s">
        <v>36</v>
      </c>
      <c r="O2409" s="2" t="s">
        <v>31277</v>
      </c>
      <c r="P2409" s="3" t="s">
        <v>31204</v>
      </c>
      <c r="Q2409" s="2" t="s">
        <v>31252</v>
      </c>
      <c r="S2409" s="2">
        <v>150</v>
      </c>
      <c r="T2409" s="2">
        <v>150</v>
      </c>
      <c r="U2409" s="2" t="s">
        <v>31186</v>
      </c>
      <c r="V2409" s="2"/>
      <c r="W2409" s="2">
        <v>1</v>
      </c>
      <c r="X2409" s="2">
        <v>3</v>
      </c>
      <c r="Y2409" s="2">
        <v>6</v>
      </c>
      <c r="Z2409" s="2" t="s">
        <v>31210</v>
      </c>
      <c r="AA2409" s="2"/>
      <c r="AB2409" s="2">
        <v>3</v>
      </c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7"/>
    </row>
    <row r="2410" spans="1:57" x14ac:dyDescent="0.3">
      <c r="A2410" t="s">
        <v>32385</v>
      </c>
      <c r="B2410" s="2" t="s">
        <v>19</v>
      </c>
      <c r="C2410" s="2" t="s">
        <v>4081</v>
      </c>
      <c r="D2410" s="2" t="s">
        <v>4082</v>
      </c>
      <c r="E2410" s="2" t="s">
        <v>4094</v>
      </c>
      <c r="F2410" s="2" t="s">
        <v>4291</v>
      </c>
      <c r="G2410" s="2" t="s">
        <v>4299</v>
      </c>
      <c r="H2410" s="9" t="s">
        <v>31286</v>
      </c>
      <c r="I2410" s="3" t="s">
        <v>34014</v>
      </c>
      <c r="J2410" s="3">
        <v>2</v>
      </c>
      <c r="K2410" s="2" t="s">
        <v>36</v>
      </c>
      <c r="O2410" s="2" t="s">
        <v>31277</v>
      </c>
      <c r="P2410" s="3" t="s">
        <v>31204</v>
      </c>
      <c r="Q2410" s="2" t="s">
        <v>31252</v>
      </c>
      <c r="S2410" s="2">
        <v>200</v>
      </c>
      <c r="T2410" s="2">
        <v>200</v>
      </c>
      <c r="U2410" s="2" t="s">
        <v>31186</v>
      </c>
      <c r="V2410" s="2"/>
      <c r="W2410" s="2">
        <v>1</v>
      </c>
      <c r="X2410" s="2">
        <v>3</v>
      </c>
      <c r="Y2410" s="2">
        <v>6</v>
      </c>
      <c r="Z2410" s="2" t="s">
        <v>31210</v>
      </c>
      <c r="AA2410" s="2"/>
      <c r="AB2410" s="2">
        <v>3</v>
      </c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7"/>
    </row>
    <row r="2411" spans="1:57" x14ac:dyDescent="0.3">
      <c r="A2411" t="s">
        <v>32385</v>
      </c>
      <c r="B2411" s="2" t="s">
        <v>19</v>
      </c>
      <c r="C2411" s="2" t="s">
        <v>4081</v>
      </c>
      <c r="D2411" s="2" t="s">
        <v>4082</v>
      </c>
      <c r="E2411" s="2" t="s">
        <v>4094</v>
      </c>
      <c r="F2411" s="2" t="s">
        <v>4291</v>
      </c>
      <c r="G2411" s="2" t="s">
        <v>4300</v>
      </c>
      <c r="H2411" s="9" t="s">
        <v>31287</v>
      </c>
      <c r="I2411" s="3" t="s">
        <v>34014</v>
      </c>
      <c r="K2411" s="2" t="s">
        <v>36</v>
      </c>
      <c r="O2411" s="2" t="s">
        <v>31277</v>
      </c>
      <c r="P2411" s="3" t="s">
        <v>31204</v>
      </c>
      <c r="Q2411" s="2" t="s">
        <v>31252</v>
      </c>
      <c r="S2411" s="2">
        <v>300</v>
      </c>
      <c r="T2411" s="2">
        <v>300</v>
      </c>
      <c r="U2411" s="2" t="s">
        <v>31186</v>
      </c>
      <c r="V2411" s="2"/>
      <c r="W2411" s="2">
        <v>1</v>
      </c>
      <c r="X2411" s="2">
        <v>3</v>
      </c>
      <c r="Y2411" s="2">
        <v>6</v>
      </c>
      <c r="Z2411" s="2" t="s">
        <v>31210</v>
      </c>
      <c r="AA2411" s="2"/>
      <c r="AB2411" s="2">
        <v>3</v>
      </c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7"/>
    </row>
    <row r="2412" spans="1:57" x14ac:dyDescent="0.3">
      <c r="A2412" t="s">
        <v>32385</v>
      </c>
      <c r="B2412" s="2" t="s">
        <v>19</v>
      </c>
      <c r="C2412" s="2" t="s">
        <v>4081</v>
      </c>
      <c r="D2412" s="2" t="s">
        <v>4082</v>
      </c>
      <c r="E2412" s="2" t="s">
        <v>4094</v>
      </c>
      <c r="F2412" s="2" t="s">
        <v>4291</v>
      </c>
      <c r="G2412" s="2" t="s">
        <v>4301</v>
      </c>
      <c r="H2412" s="9" t="s">
        <v>31288</v>
      </c>
      <c r="I2412" s="3" t="s">
        <v>34014</v>
      </c>
      <c r="K2412" s="2" t="s">
        <v>36</v>
      </c>
      <c r="O2412" s="2" t="s">
        <v>31277</v>
      </c>
      <c r="P2412" s="3" t="s">
        <v>31204</v>
      </c>
      <c r="Q2412" s="2" t="s">
        <v>31252</v>
      </c>
      <c r="S2412" s="2">
        <v>500</v>
      </c>
      <c r="T2412" s="2">
        <v>500</v>
      </c>
      <c r="U2412" s="2" t="s">
        <v>31186</v>
      </c>
      <c r="V2412" s="2"/>
      <c r="W2412" s="2">
        <v>1</v>
      </c>
      <c r="X2412" s="2">
        <v>3</v>
      </c>
      <c r="Y2412" s="2">
        <v>6</v>
      </c>
      <c r="Z2412" s="2" t="s">
        <v>31210</v>
      </c>
      <c r="AA2412" s="2"/>
      <c r="AB2412" s="2">
        <v>3</v>
      </c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7"/>
    </row>
    <row r="2413" spans="1:57" x14ac:dyDescent="0.3">
      <c r="A2413" t="s">
        <v>32385</v>
      </c>
      <c r="B2413" s="2" t="s">
        <v>19</v>
      </c>
      <c r="C2413" s="2" t="s">
        <v>4081</v>
      </c>
      <c r="D2413" s="2" t="s">
        <v>4082</v>
      </c>
      <c r="E2413" s="2" t="s">
        <v>4094</v>
      </c>
      <c r="F2413" s="2" t="s">
        <v>4291</v>
      </c>
      <c r="G2413" s="2" t="s">
        <v>4302</v>
      </c>
      <c r="H2413" s="9" t="s">
        <v>31289</v>
      </c>
      <c r="I2413" s="3" t="s">
        <v>34014</v>
      </c>
      <c r="K2413" s="2" t="s">
        <v>36</v>
      </c>
      <c r="O2413" s="2" t="s">
        <v>31277</v>
      </c>
      <c r="P2413" s="3" t="s">
        <v>31204</v>
      </c>
      <c r="Q2413" s="2" t="s">
        <v>31252</v>
      </c>
      <c r="S2413" s="2">
        <v>1000</v>
      </c>
      <c r="T2413" s="2">
        <v>1000</v>
      </c>
      <c r="U2413" s="2" t="s">
        <v>31186</v>
      </c>
      <c r="V2413" s="2"/>
      <c r="W2413" s="2">
        <v>1</v>
      </c>
      <c r="X2413" s="2">
        <v>3</v>
      </c>
      <c r="Y2413" s="2">
        <v>6</v>
      </c>
      <c r="Z2413" s="2" t="s">
        <v>31210</v>
      </c>
      <c r="AA2413" s="2"/>
      <c r="AB2413" s="2">
        <v>3</v>
      </c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7"/>
    </row>
    <row r="2414" spans="1:57" x14ac:dyDescent="0.3">
      <c r="A2414" t="s">
        <v>32385</v>
      </c>
      <c r="B2414" s="2" t="s">
        <v>19</v>
      </c>
      <c r="C2414" s="2" t="s">
        <v>4081</v>
      </c>
      <c r="D2414" s="2" t="s">
        <v>4082</v>
      </c>
      <c r="E2414" s="2" t="s">
        <v>4094</v>
      </c>
      <c r="F2414" s="2" t="s">
        <v>4291</v>
      </c>
      <c r="G2414" s="2" t="s">
        <v>4303</v>
      </c>
      <c r="H2414" s="9" t="s">
        <v>31290</v>
      </c>
      <c r="I2414" s="3" t="s">
        <v>34014</v>
      </c>
      <c r="K2414" s="2" t="s">
        <v>36</v>
      </c>
      <c r="O2414" s="2" t="s">
        <v>31277</v>
      </c>
      <c r="P2414" s="3" t="s">
        <v>31204</v>
      </c>
      <c r="Q2414" s="2" t="s">
        <v>31252</v>
      </c>
      <c r="S2414" s="2">
        <v>150</v>
      </c>
      <c r="T2414" s="2">
        <v>150</v>
      </c>
      <c r="U2414" s="2" t="s">
        <v>31186</v>
      </c>
      <c r="V2414" s="2"/>
      <c r="W2414" s="2">
        <v>1</v>
      </c>
      <c r="X2414" s="2">
        <v>3</v>
      </c>
      <c r="Y2414" s="2">
        <v>6</v>
      </c>
      <c r="Z2414" s="2" t="s">
        <v>31210</v>
      </c>
      <c r="AA2414" s="2"/>
      <c r="AB2414" s="2">
        <v>3</v>
      </c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7"/>
    </row>
    <row r="2415" spans="1:57" x14ac:dyDescent="0.3">
      <c r="A2415" t="s">
        <v>32385</v>
      </c>
      <c r="B2415" s="2" t="s">
        <v>19</v>
      </c>
      <c r="C2415" s="2" t="s">
        <v>4081</v>
      </c>
      <c r="D2415" s="2" t="s">
        <v>4082</v>
      </c>
      <c r="E2415" s="2" t="s">
        <v>4094</v>
      </c>
      <c r="F2415" s="2" t="s">
        <v>4291</v>
      </c>
      <c r="G2415" s="2" t="s">
        <v>4304</v>
      </c>
      <c r="H2415" s="9" t="s">
        <v>31291</v>
      </c>
      <c r="I2415" s="3" t="s">
        <v>34014</v>
      </c>
      <c r="K2415" s="2" t="s">
        <v>36</v>
      </c>
      <c r="O2415" s="2" t="s">
        <v>31277</v>
      </c>
      <c r="P2415" s="3" t="s">
        <v>31204</v>
      </c>
      <c r="Q2415" s="2" t="s">
        <v>31252</v>
      </c>
      <c r="S2415" s="2">
        <v>200</v>
      </c>
      <c r="T2415" s="2">
        <v>200</v>
      </c>
      <c r="U2415" s="2" t="s">
        <v>31186</v>
      </c>
      <c r="V2415" s="2"/>
      <c r="W2415" s="2">
        <v>1</v>
      </c>
      <c r="X2415" s="2">
        <v>3</v>
      </c>
      <c r="Y2415" s="2">
        <v>6</v>
      </c>
      <c r="Z2415" s="2" t="s">
        <v>31210</v>
      </c>
      <c r="AA2415" s="2"/>
      <c r="AB2415" s="2">
        <v>3</v>
      </c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7"/>
    </row>
    <row r="2416" spans="1:57" x14ac:dyDescent="0.3">
      <c r="A2416" t="s">
        <v>32385</v>
      </c>
      <c r="B2416" s="2" t="s">
        <v>19</v>
      </c>
      <c r="C2416" s="2" t="s">
        <v>4081</v>
      </c>
      <c r="D2416" s="2" t="s">
        <v>4082</v>
      </c>
      <c r="E2416" s="2" t="s">
        <v>4094</v>
      </c>
      <c r="F2416" s="2" t="s">
        <v>4291</v>
      </c>
      <c r="G2416" s="2" t="s">
        <v>4305</v>
      </c>
      <c r="H2416" s="9" t="s">
        <v>31292</v>
      </c>
      <c r="I2416" s="3" t="s">
        <v>34014</v>
      </c>
      <c r="K2416" s="2" t="s">
        <v>36</v>
      </c>
      <c r="O2416" s="2" t="s">
        <v>31277</v>
      </c>
      <c r="P2416" s="3" t="s">
        <v>31204</v>
      </c>
      <c r="Q2416" s="2" t="s">
        <v>31252</v>
      </c>
      <c r="S2416" s="2">
        <v>300</v>
      </c>
      <c r="T2416" s="2">
        <v>300</v>
      </c>
      <c r="U2416" s="2" t="s">
        <v>31186</v>
      </c>
      <c r="V2416" s="2"/>
      <c r="W2416" s="2">
        <v>1</v>
      </c>
      <c r="X2416" s="2">
        <v>3</v>
      </c>
      <c r="Y2416" s="2">
        <v>6</v>
      </c>
      <c r="Z2416" s="2" t="s">
        <v>31210</v>
      </c>
      <c r="AA2416" s="2"/>
      <c r="AB2416" s="2">
        <v>3</v>
      </c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7"/>
    </row>
    <row r="2417" spans="1:57" x14ac:dyDescent="0.3">
      <c r="A2417" t="s">
        <v>32385</v>
      </c>
      <c r="B2417" s="2" t="s">
        <v>19</v>
      </c>
      <c r="C2417" s="2" t="s">
        <v>4081</v>
      </c>
      <c r="D2417" s="2" t="s">
        <v>4082</v>
      </c>
      <c r="E2417" s="2" t="s">
        <v>4094</v>
      </c>
      <c r="F2417" s="2" t="s">
        <v>4291</v>
      </c>
      <c r="G2417" s="2" t="s">
        <v>4306</v>
      </c>
      <c r="H2417" s="9" t="s">
        <v>31293</v>
      </c>
      <c r="I2417" s="3" t="s">
        <v>34014</v>
      </c>
      <c r="K2417" s="2" t="s">
        <v>36</v>
      </c>
      <c r="O2417" s="2" t="s">
        <v>31277</v>
      </c>
      <c r="P2417" s="3" t="s">
        <v>31204</v>
      </c>
      <c r="Q2417" s="2" t="s">
        <v>31252</v>
      </c>
      <c r="S2417" s="2">
        <v>500</v>
      </c>
      <c r="T2417" s="2">
        <v>500</v>
      </c>
      <c r="U2417" s="2" t="s">
        <v>31186</v>
      </c>
      <c r="V2417" s="2"/>
      <c r="W2417" s="2">
        <v>1</v>
      </c>
      <c r="X2417" s="2">
        <v>3</v>
      </c>
      <c r="Y2417" s="2">
        <v>6</v>
      </c>
      <c r="Z2417" s="2" t="s">
        <v>31210</v>
      </c>
      <c r="AA2417" s="2"/>
      <c r="AB2417" s="2">
        <v>3</v>
      </c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7"/>
    </row>
    <row r="2418" spans="1:57" x14ac:dyDescent="0.3">
      <c r="A2418" t="s">
        <v>32385</v>
      </c>
      <c r="B2418" s="2" t="s">
        <v>19</v>
      </c>
      <c r="C2418" s="2" t="s">
        <v>4081</v>
      </c>
      <c r="D2418" s="2" t="s">
        <v>4082</v>
      </c>
      <c r="E2418" s="2" t="s">
        <v>4094</v>
      </c>
      <c r="F2418" s="2" t="s">
        <v>4291</v>
      </c>
      <c r="G2418" s="2" t="s">
        <v>4307</v>
      </c>
      <c r="H2418" s="9" t="s">
        <v>31294</v>
      </c>
      <c r="I2418" s="3" t="s">
        <v>34014</v>
      </c>
      <c r="K2418" s="2" t="s">
        <v>36</v>
      </c>
      <c r="O2418" s="2" t="s">
        <v>31277</v>
      </c>
      <c r="P2418" s="3" t="s">
        <v>31204</v>
      </c>
      <c r="Q2418" s="2" t="s">
        <v>31252</v>
      </c>
      <c r="S2418" s="2">
        <v>1000</v>
      </c>
      <c r="T2418" s="2">
        <v>1000</v>
      </c>
      <c r="U2418" s="2" t="s">
        <v>31186</v>
      </c>
      <c r="V2418" s="2"/>
      <c r="W2418" s="2">
        <v>1</v>
      </c>
      <c r="X2418" s="2">
        <v>3</v>
      </c>
      <c r="Y2418" s="2">
        <v>6</v>
      </c>
      <c r="Z2418" s="2" t="s">
        <v>31210</v>
      </c>
      <c r="AA2418" s="2"/>
      <c r="AB2418" s="2">
        <v>3</v>
      </c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7"/>
    </row>
    <row r="2419" spans="1:57" ht="15" thickBot="1" x14ac:dyDescent="0.35">
      <c r="A2419" t="s">
        <v>32385</v>
      </c>
      <c r="B2419" s="2" t="s">
        <v>19</v>
      </c>
      <c r="C2419" s="2" t="s">
        <v>4081</v>
      </c>
      <c r="D2419" s="2" t="s">
        <v>4082</v>
      </c>
      <c r="E2419" s="2" t="s">
        <v>4094</v>
      </c>
      <c r="F2419" s="2" t="s">
        <v>4291</v>
      </c>
      <c r="G2419" s="2" t="s">
        <v>4308</v>
      </c>
      <c r="H2419" s="9" t="s">
        <v>31295</v>
      </c>
      <c r="I2419" s="3" t="s">
        <v>34014</v>
      </c>
      <c r="K2419" s="2" t="s">
        <v>36</v>
      </c>
      <c r="O2419" s="2" t="s">
        <v>31277</v>
      </c>
      <c r="P2419" s="3" t="s">
        <v>31204</v>
      </c>
      <c r="Q2419" s="2" t="s">
        <v>31252</v>
      </c>
      <c r="S2419" s="2">
        <v>2000</v>
      </c>
      <c r="T2419" s="2">
        <v>2000</v>
      </c>
      <c r="U2419" s="2" t="s">
        <v>31186</v>
      </c>
      <c r="V2419" s="2"/>
      <c r="W2419" s="2">
        <v>1</v>
      </c>
      <c r="X2419" s="2">
        <v>3</v>
      </c>
      <c r="Y2419" s="2">
        <v>6</v>
      </c>
      <c r="Z2419" s="2" t="s">
        <v>31210</v>
      </c>
      <c r="AA2419" s="2"/>
      <c r="AB2419" s="2">
        <v>3</v>
      </c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7"/>
    </row>
    <row r="2420" spans="1:57" ht="16.5" customHeight="1" thickBot="1" x14ac:dyDescent="0.35">
      <c r="B2420" s="2"/>
      <c r="C2420" s="2"/>
      <c r="D2420" s="2"/>
      <c r="E2420" s="2"/>
      <c r="F2420" s="2"/>
      <c r="G2420" s="2"/>
      <c r="H2420" s="9"/>
      <c r="I2420" s="3"/>
      <c r="J2420" s="3"/>
      <c r="L2420" s="163" t="s">
        <v>0</v>
      </c>
      <c r="M2420" s="163"/>
      <c r="N2420" s="163"/>
      <c r="O2420" s="155" t="s">
        <v>1</v>
      </c>
      <c r="P2420" s="156"/>
      <c r="Q2420" s="156"/>
      <c r="R2420" s="157"/>
      <c r="S2420" s="152" t="s">
        <v>31296</v>
      </c>
      <c r="T2420" s="153"/>
      <c r="U2420" s="153"/>
      <c r="V2420" s="153"/>
      <c r="W2420" s="154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7"/>
    </row>
    <row r="2421" spans="1:57" ht="43.8" thickBot="1" x14ac:dyDescent="0.35">
      <c r="B2421" s="2" t="s">
        <v>19</v>
      </c>
      <c r="C2421" s="2" t="s">
        <v>4081</v>
      </c>
      <c r="D2421" s="2" t="s">
        <v>4082</v>
      </c>
      <c r="E2421" s="2" t="s">
        <v>4094</v>
      </c>
      <c r="F2421" s="2" t="s">
        <v>4309</v>
      </c>
      <c r="H2421" s="9" t="s">
        <v>4310</v>
      </c>
      <c r="L2421" s="129" t="s">
        <v>12</v>
      </c>
      <c r="M2421" s="129" t="s">
        <v>13</v>
      </c>
      <c r="N2421" s="129" t="s">
        <v>14</v>
      </c>
      <c r="O2421" s="10" t="s">
        <v>32311</v>
      </c>
      <c r="P2421" s="41" t="s">
        <v>31195</v>
      </c>
      <c r="Q2421" s="41" t="s">
        <v>31196</v>
      </c>
      <c r="R2421" s="41" t="s">
        <v>31197</v>
      </c>
      <c r="S2421" s="11" t="s">
        <v>15</v>
      </c>
      <c r="T2421" s="11" t="s">
        <v>31183</v>
      </c>
      <c r="U2421" s="11" t="s">
        <v>17</v>
      </c>
      <c r="V2421" s="12" t="s">
        <v>18</v>
      </c>
      <c r="W2421" s="12" t="s">
        <v>31198</v>
      </c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7"/>
    </row>
    <row r="2422" spans="1:57" ht="28.8" x14ac:dyDescent="0.3">
      <c r="A2422" t="s">
        <v>32385</v>
      </c>
      <c r="B2422" s="2" t="s">
        <v>19</v>
      </c>
      <c r="C2422" s="2" t="s">
        <v>4081</v>
      </c>
      <c r="D2422" s="2" t="s">
        <v>4082</v>
      </c>
      <c r="E2422" s="2" t="s">
        <v>4094</v>
      </c>
      <c r="F2422" s="2" t="s">
        <v>4309</v>
      </c>
      <c r="G2422" s="2" t="s">
        <v>4311</v>
      </c>
      <c r="H2422" s="9" t="s">
        <v>4312</v>
      </c>
      <c r="I2422" s="5" t="s">
        <v>571</v>
      </c>
      <c r="K2422" s="2" t="s">
        <v>36</v>
      </c>
      <c r="O2422" s="2" t="s">
        <v>31297</v>
      </c>
      <c r="P2422" s="3" t="s">
        <v>31200</v>
      </c>
      <c r="S2422" s="2">
        <v>30</v>
      </c>
      <c r="T2422" s="2">
        <v>30</v>
      </c>
      <c r="U2422" s="2" t="s">
        <v>31186</v>
      </c>
      <c r="V2422" s="2"/>
      <c r="W2422" s="2">
        <v>1</v>
      </c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7"/>
    </row>
    <row r="2423" spans="1:57" ht="28.8" x14ac:dyDescent="0.3">
      <c r="A2423" t="s">
        <v>32385</v>
      </c>
      <c r="B2423" s="2" t="s">
        <v>19</v>
      </c>
      <c r="C2423" s="2" t="s">
        <v>4081</v>
      </c>
      <c r="D2423" s="2" t="s">
        <v>4082</v>
      </c>
      <c r="E2423" s="2" t="s">
        <v>4094</v>
      </c>
      <c r="F2423" s="2" t="s">
        <v>4309</v>
      </c>
      <c r="G2423" s="2" t="s">
        <v>4313</v>
      </c>
      <c r="H2423" s="9" t="s">
        <v>4314</v>
      </c>
      <c r="I2423" s="5" t="s">
        <v>571</v>
      </c>
      <c r="K2423" s="2" t="s">
        <v>36</v>
      </c>
      <c r="O2423" s="2" t="s">
        <v>31297</v>
      </c>
      <c r="P2423" s="3" t="s">
        <v>31200</v>
      </c>
      <c r="S2423" s="2">
        <v>30</v>
      </c>
      <c r="T2423" s="2">
        <v>30</v>
      </c>
      <c r="U2423" s="2" t="s">
        <v>31186</v>
      </c>
      <c r="V2423" s="2"/>
      <c r="W2423" s="2">
        <v>1</v>
      </c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7"/>
    </row>
    <row r="2424" spans="1:57" ht="29.4" thickBot="1" x14ac:dyDescent="0.35">
      <c r="A2424" t="s">
        <v>32385</v>
      </c>
      <c r="B2424" s="2" t="s">
        <v>19</v>
      </c>
      <c r="C2424" s="2" t="s">
        <v>4081</v>
      </c>
      <c r="D2424" s="2" t="s">
        <v>4082</v>
      </c>
      <c r="E2424" s="2" t="s">
        <v>4094</v>
      </c>
      <c r="F2424" s="2" t="s">
        <v>4309</v>
      </c>
      <c r="G2424" s="2" t="s">
        <v>4315</v>
      </c>
      <c r="H2424" s="9" t="s">
        <v>4316</v>
      </c>
      <c r="I2424" s="5" t="s">
        <v>571</v>
      </c>
      <c r="K2424" s="2" t="s">
        <v>36</v>
      </c>
      <c r="O2424" s="2" t="s">
        <v>31297</v>
      </c>
      <c r="P2424" s="3" t="s">
        <v>31200</v>
      </c>
      <c r="S2424" s="2">
        <v>5</v>
      </c>
      <c r="T2424" s="2">
        <v>5</v>
      </c>
      <c r="U2424" s="2" t="s">
        <v>31186</v>
      </c>
      <c r="V2424" s="2">
        <v>5</v>
      </c>
      <c r="W2424" s="2">
        <v>1</v>
      </c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7"/>
    </row>
    <row r="2425" spans="1:57" ht="16.5" customHeight="1" thickBot="1" x14ac:dyDescent="0.35">
      <c r="B2425" s="2"/>
      <c r="C2425" s="2"/>
      <c r="D2425" s="2"/>
      <c r="E2425" s="2"/>
      <c r="F2425" s="2"/>
      <c r="G2425" s="2"/>
      <c r="H2425" s="9"/>
      <c r="I2425" s="3"/>
      <c r="J2425" s="3"/>
      <c r="L2425" s="163" t="s">
        <v>0</v>
      </c>
      <c r="M2425" s="163"/>
      <c r="N2425" s="163"/>
      <c r="O2425" s="155" t="s">
        <v>1</v>
      </c>
      <c r="P2425" s="156"/>
      <c r="Q2425" s="156"/>
      <c r="R2425" s="157"/>
      <c r="S2425" s="152" t="s">
        <v>31296</v>
      </c>
      <c r="T2425" s="153"/>
      <c r="U2425" s="153"/>
      <c r="V2425" s="153"/>
      <c r="W2425" s="154"/>
      <c r="X2425" s="152" t="s">
        <v>31194</v>
      </c>
      <c r="Y2425" s="153"/>
      <c r="Z2425" s="153"/>
      <c r="AA2425" s="153"/>
      <c r="AB2425" s="154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7"/>
    </row>
    <row r="2426" spans="1:57" ht="47.4" thickBot="1" x14ac:dyDescent="0.35">
      <c r="B2426" s="2" t="s">
        <v>19</v>
      </c>
      <c r="C2426" s="2" t="s">
        <v>4081</v>
      </c>
      <c r="D2426" s="2" t="s">
        <v>4082</v>
      </c>
      <c r="E2426" s="2" t="s">
        <v>4094</v>
      </c>
      <c r="F2426" s="2" t="s">
        <v>4317</v>
      </c>
      <c r="H2426" s="9" t="s">
        <v>4318</v>
      </c>
      <c r="L2426" s="129" t="s">
        <v>12</v>
      </c>
      <c r="M2426" s="129" t="s">
        <v>13</v>
      </c>
      <c r="N2426" s="129" t="s">
        <v>14</v>
      </c>
      <c r="O2426" s="10" t="s">
        <v>32311</v>
      </c>
      <c r="P2426" s="41" t="s">
        <v>31195</v>
      </c>
      <c r="Q2426" s="41" t="s">
        <v>31196</v>
      </c>
      <c r="R2426" s="41" t="s">
        <v>31197</v>
      </c>
      <c r="S2426" s="11" t="s">
        <v>15</v>
      </c>
      <c r="T2426" s="11" t="s">
        <v>31183</v>
      </c>
      <c r="U2426" s="11" t="s">
        <v>17</v>
      </c>
      <c r="V2426" s="12" t="s">
        <v>18</v>
      </c>
      <c r="W2426" s="12" t="s">
        <v>31198</v>
      </c>
      <c r="X2426" s="17" t="s">
        <v>15</v>
      </c>
      <c r="Y2426" s="11" t="s">
        <v>31183</v>
      </c>
      <c r="Z2426" s="18" t="s">
        <v>17</v>
      </c>
      <c r="AA2426" s="12" t="s">
        <v>18</v>
      </c>
      <c r="AB2426" s="12" t="s">
        <v>31198</v>
      </c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7"/>
    </row>
    <row r="2427" spans="1:57" ht="28.8" x14ac:dyDescent="0.3">
      <c r="A2427" t="s">
        <v>32385</v>
      </c>
      <c r="B2427" s="2" t="s">
        <v>19</v>
      </c>
      <c r="C2427" s="2" t="s">
        <v>4081</v>
      </c>
      <c r="D2427" s="2" t="s">
        <v>4082</v>
      </c>
      <c r="E2427" s="2" t="s">
        <v>4094</v>
      </c>
      <c r="F2427" s="2" t="s">
        <v>4317</v>
      </c>
      <c r="G2427" s="2" t="s">
        <v>4319</v>
      </c>
      <c r="H2427" s="9" t="s">
        <v>4320</v>
      </c>
      <c r="I2427" s="3" t="s">
        <v>3377</v>
      </c>
      <c r="J2427" s="3">
        <v>79</v>
      </c>
      <c r="K2427" s="2" t="s">
        <v>36</v>
      </c>
      <c r="O2427" s="2" t="s">
        <v>31252</v>
      </c>
      <c r="P2427" s="3" t="s">
        <v>31200</v>
      </c>
      <c r="S2427" s="2">
        <v>250</v>
      </c>
      <c r="T2427" s="2">
        <v>250</v>
      </c>
      <c r="U2427" s="2" t="s">
        <v>31186</v>
      </c>
      <c r="V2427" s="2"/>
      <c r="W2427" s="2">
        <v>1</v>
      </c>
      <c r="X2427" s="2">
        <v>0</v>
      </c>
      <c r="Y2427" s="2">
        <v>4</v>
      </c>
      <c r="Z2427" s="2" t="s">
        <v>31210</v>
      </c>
      <c r="AA2427" s="2"/>
      <c r="AB2427" s="2">
        <v>3</v>
      </c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7"/>
    </row>
    <row r="2428" spans="1:57" ht="28.8" x14ac:dyDescent="0.3">
      <c r="A2428" t="s">
        <v>32385</v>
      </c>
      <c r="B2428" s="2" t="s">
        <v>19</v>
      </c>
      <c r="C2428" s="2" t="s">
        <v>4081</v>
      </c>
      <c r="D2428" s="2" t="s">
        <v>4082</v>
      </c>
      <c r="E2428" s="2" t="s">
        <v>4094</v>
      </c>
      <c r="F2428" s="2" t="s">
        <v>4317</v>
      </c>
      <c r="G2428" s="2" t="s">
        <v>4321</v>
      </c>
      <c r="H2428" s="9" t="s">
        <v>4322</v>
      </c>
      <c r="I2428" s="3" t="s">
        <v>3377</v>
      </c>
      <c r="J2428" s="3">
        <v>273</v>
      </c>
      <c r="K2428" s="2" t="s">
        <v>36</v>
      </c>
      <c r="O2428" s="2" t="s">
        <v>31252</v>
      </c>
      <c r="P2428" s="3" t="s">
        <v>31200</v>
      </c>
      <c r="S2428" s="2">
        <v>188</v>
      </c>
      <c r="T2428" s="2">
        <v>188</v>
      </c>
      <c r="U2428" s="2" t="s">
        <v>31186</v>
      </c>
      <c r="V2428" s="2"/>
      <c r="W2428" s="2">
        <v>1</v>
      </c>
      <c r="X2428" s="2">
        <v>0</v>
      </c>
      <c r="Y2428" s="2">
        <v>4</v>
      </c>
      <c r="Z2428" s="2" t="s">
        <v>31210</v>
      </c>
      <c r="AA2428" s="2"/>
      <c r="AB2428" s="2">
        <v>3</v>
      </c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7"/>
    </row>
    <row r="2429" spans="1:57" ht="28.8" x14ac:dyDescent="0.3">
      <c r="A2429" t="s">
        <v>32385</v>
      </c>
      <c r="B2429" s="2" t="s">
        <v>19</v>
      </c>
      <c r="C2429" s="2" t="s">
        <v>4081</v>
      </c>
      <c r="D2429" s="2" t="s">
        <v>4082</v>
      </c>
      <c r="E2429" s="2" t="s">
        <v>4094</v>
      </c>
      <c r="F2429" s="2" t="s">
        <v>4317</v>
      </c>
      <c r="G2429" s="2" t="s">
        <v>4323</v>
      </c>
      <c r="H2429" s="9" t="s">
        <v>4324</v>
      </c>
      <c r="I2429" s="3" t="s">
        <v>571</v>
      </c>
      <c r="J2429" s="3">
        <v>58</v>
      </c>
      <c r="K2429" s="2" t="s">
        <v>36</v>
      </c>
      <c r="O2429" s="2" t="s">
        <v>31252</v>
      </c>
      <c r="P2429" s="3" t="s">
        <v>31200</v>
      </c>
      <c r="S2429" s="2">
        <v>120</v>
      </c>
      <c r="T2429" s="2">
        <v>120</v>
      </c>
      <c r="U2429" s="2" t="s">
        <v>31186</v>
      </c>
      <c r="V2429" s="2"/>
      <c r="W2429" s="2">
        <v>1</v>
      </c>
      <c r="X2429" s="2">
        <v>0</v>
      </c>
      <c r="Y2429" s="2">
        <v>4</v>
      </c>
      <c r="Z2429" s="2" t="s">
        <v>31210</v>
      </c>
      <c r="AA2429" s="2"/>
      <c r="AB2429" s="2">
        <v>3</v>
      </c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7"/>
    </row>
    <row r="2430" spans="1:57" ht="15" thickBot="1" x14ac:dyDescent="0.35">
      <c r="B2430" s="2" t="s">
        <v>19</v>
      </c>
      <c r="C2430" s="2" t="s">
        <v>4081</v>
      </c>
      <c r="D2430" s="2" t="s">
        <v>4082</v>
      </c>
      <c r="E2430" s="2" t="s">
        <v>4095</v>
      </c>
      <c r="H2430" s="9" t="s">
        <v>4325</v>
      </c>
      <c r="O2430" s="2"/>
      <c r="P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7"/>
    </row>
    <row r="2431" spans="1:57" ht="16.5" customHeight="1" thickBot="1" x14ac:dyDescent="0.35">
      <c r="B2431" s="2"/>
      <c r="C2431" s="2"/>
      <c r="D2431" s="2"/>
      <c r="E2431" s="2"/>
      <c r="H2431" s="9"/>
      <c r="L2431" s="163" t="s">
        <v>0</v>
      </c>
      <c r="M2431" s="163"/>
      <c r="N2431" s="163"/>
      <c r="O2431" s="155" t="s">
        <v>1</v>
      </c>
      <c r="P2431" s="156"/>
      <c r="Q2431" s="156"/>
      <c r="R2431" s="157"/>
      <c r="S2431" s="152" t="s">
        <v>31298</v>
      </c>
      <c r="T2431" s="153"/>
      <c r="U2431" s="153"/>
      <c r="V2431" s="153"/>
      <c r="W2431" s="154"/>
      <c r="X2431" s="152" t="s">
        <v>31194</v>
      </c>
      <c r="Y2431" s="153"/>
      <c r="Z2431" s="153"/>
      <c r="AA2431" s="153"/>
      <c r="AB2431" s="154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7"/>
    </row>
    <row r="2432" spans="1:57" ht="47.4" thickBot="1" x14ac:dyDescent="0.35">
      <c r="B2432" s="2" t="s">
        <v>19</v>
      </c>
      <c r="C2432" s="2" t="s">
        <v>4081</v>
      </c>
      <c r="D2432" s="2" t="s">
        <v>4082</v>
      </c>
      <c r="E2432" s="2" t="s">
        <v>4095</v>
      </c>
      <c r="F2432" s="2" t="s">
        <v>4326</v>
      </c>
      <c r="H2432" s="9" t="s">
        <v>31299</v>
      </c>
      <c r="L2432" s="129" t="s">
        <v>12</v>
      </c>
      <c r="M2432" s="129" t="s">
        <v>13</v>
      </c>
      <c r="N2432" s="129" t="s">
        <v>14</v>
      </c>
      <c r="O2432" s="10" t="s">
        <v>32311</v>
      </c>
      <c r="P2432" s="41" t="s">
        <v>31195</v>
      </c>
      <c r="Q2432" s="41" t="s">
        <v>31196</v>
      </c>
      <c r="R2432" s="41" t="s">
        <v>31197</v>
      </c>
      <c r="S2432" s="11" t="s">
        <v>15</v>
      </c>
      <c r="T2432" s="11" t="s">
        <v>31183</v>
      </c>
      <c r="U2432" s="11" t="s">
        <v>17</v>
      </c>
      <c r="V2432" s="12" t="s">
        <v>18</v>
      </c>
      <c r="W2432" s="12" t="s">
        <v>31198</v>
      </c>
      <c r="X2432" s="17" t="s">
        <v>15</v>
      </c>
      <c r="Y2432" s="11" t="s">
        <v>31183</v>
      </c>
      <c r="Z2432" s="18" t="s">
        <v>17</v>
      </c>
      <c r="AA2432" s="12" t="s">
        <v>18</v>
      </c>
      <c r="AB2432" s="12" t="s">
        <v>31198</v>
      </c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7"/>
    </row>
    <row r="2433" spans="1:57" x14ac:dyDescent="0.3">
      <c r="A2433" t="s">
        <v>32385</v>
      </c>
      <c r="B2433" s="2" t="s">
        <v>19</v>
      </c>
      <c r="C2433" s="2" t="s">
        <v>4081</v>
      </c>
      <c r="D2433" s="2" t="s">
        <v>4082</v>
      </c>
      <c r="E2433" s="2" t="s">
        <v>4095</v>
      </c>
      <c r="F2433" s="2" t="s">
        <v>4326</v>
      </c>
      <c r="G2433" s="2" t="s">
        <v>4327</v>
      </c>
      <c r="H2433" s="9" t="s">
        <v>31300</v>
      </c>
      <c r="I2433" s="3" t="s">
        <v>34014</v>
      </c>
      <c r="J2433" s="3">
        <v>201</v>
      </c>
      <c r="K2433" s="2" t="s">
        <v>36</v>
      </c>
      <c r="O2433" s="2" t="s">
        <v>31252</v>
      </c>
      <c r="P2433" s="3" t="s">
        <v>31204</v>
      </c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7"/>
    </row>
    <row r="2434" spans="1:57" ht="28.8" x14ac:dyDescent="0.3">
      <c r="A2434" t="s">
        <v>32385</v>
      </c>
      <c r="B2434" s="2" t="s">
        <v>19</v>
      </c>
      <c r="C2434" s="2" t="s">
        <v>4081</v>
      </c>
      <c r="D2434" s="2" t="s">
        <v>4082</v>
      </c>
      <c r="E2434" s="2" t="s">
        <v>4095</v>
      </c>
      <c r="F2434" s="2" t="s">
        <v>4326</v>
      </c>
      <c r="G2434" s="2" t="s">
        <v>4328</v>
      </c>
      <c r="H2434" s="9" t="s">
        <v>31301</v>
      </c>
      <c r="I2434" s="3" t="s">
        <v>34014</v>
      </c>
      <c r="J2434" s="3">
        <v>661</v>
      </c>
      <c r="K2434" s="2" t="s">
        <v>36</v>
      </c>
      <c r="O2434" s="2" t="s">
        <v>31252</v>
      </c>
      <c r="P2434" s="3" t="s">
        <v>31204</v>
      </c>
      <c r="S2434" s="2">
        <v>0</v>
      </c>
      <c r="T2434" s="2">
        <v>500</v>
      </c>
      <c r="U2434" s="2" t="s">
        <v>31186</v>
      </c>
      <c r="V2434" s="2"/>
      <c r="W2434" s="2">
        <v>3</v>
      </c>
      <c r="X2434" s="2">
        <v>3</v>
      </c>
      <c r="Y2434" s="2">
        <v>6</v>
      </c>
      <c r="Z2434" s="2" t="s">
        <v>31210</v>
      </c>
      <c r="AA2434" s="2"/>
      <c r="AB2434" s="2">
        <v>3</v>
      </c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7"/>
    </row>
    <row r="2435" spans="1:57" ht="28.8" x14ac:dyDescent="0.3">
      <c r="A2435" t="s">
        <v>32385</v>
      </c>
      <c r="B2435" s="2" t="s">
        <v>19</v>
      </c>
      <c r="C2435" s="2" t="s">
        <v>4081</v>
      </c>
      <c r="D2435" s="2" t="s">
        <v>4082</v>
      </c>
      <c r="E2435" s="2" t="s">
        <v>4095</v>
      </c>
      <c r="F2435" s="2" t="s">
        <v>4326</v>
      </c>
      <c r="G2435" s="2" t="s">
        <v>4329</v>
      </c>
      <c r="H2435" s="9" t="s">
        <v>31302</v>
      </c>
      <c r="I2435" s="3" t="s">
        <v>34014</v>
      </c>
      <c r="J2435" s="3">
        <v>166</v>
      </c>
      <c r="K2435" s="2" t="s">
        <v>36</v>
      </c>
      <c r="O2435" s="2" t="s">
        <v>31252</v>
      </c>
      <c r="P2435" s="3" t="s">
        <v>31204</v>
      </c>
      <c r="S2435" s="2">
        <v>500</v>
      </c>
      <c r="T2435" s="2">
        <v>800</v>
      </c>
      <c r="U2435" s="2" t="s">
        <v>31186</v>
      </c>
      <c r="V2435" s="2"/>
      <c r="W2435" s="2">
        <v>3</v>
      </c>
      <c r="X2435" s="2">
        <v>3</v>
      </c>
      <c r="Y2435" s="2">
        <v>6</v>
      </c>
      <c r="Z2435" s="2" t="s">
        <v>31210</v>
      </c>
      <c r="AA2435" s="2"/>
      <c r="AB2435" s="2">
        <v>3</v>
      </c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7"/>
    </row>
    <row r="2436" spans="1:57" ht="28.8" x14ac:dyDescent="0.3">
      <c r="A2436" t="s">
        <v>32385</v>
      </c>
      <c r="B2436" s="2" t="s">
        <v>19</v>
      </c>
      <c r="C2436" s="2" t="s">
        <v>4081</v>
      </c>
      <c r="D2436" s="2" t="s">
        <v>4082</v>
      </c>
      <c r="E2436" s="2" t="s">
        <v>4095</v>
      </c>
      <c r="F2436" s="2" t="s">
        <v>4326</v>
      </c>
      <c r="G2436" s="2" t="s">
        <v>4330</v>
      </c>
      <c r="H2436" s="9" t="s">
        <v>31303</v>
      </c>
      <c r="I2436" s="3" t="s">
        <v>34014</v>
      </c>
      <c r="J2436" s="3">
        <v>79</v>
      </c>
      <c r="K2436" s="2" t="s">
        <v>36</v>
      </c>
      <c r="O2436" s="2" t="s">
        <v>31252</v>
      </c>
      <c r="P2436" s="3" t="s">
        <v>31204</v>
      </c>
      <c r="S2436" s="2">
        <v>800</v>
      </c>
      <c r="T2436" s="2" t="s">
        <v>31202</v>
      </c>
      <c r="U2436" s="2" t="s">
        <v>31186</v>
      </c>
      <c r="V2436" s="2"/>
      <c r="W2436" s="2">
        <v>3</v>
      </c>
      <c r="X2436" s="2">
        <v>3</v>
      </c>
      <c r="Y2436" s="2">
        <v>6</v>
      </c>
      <c r="Z2436" s="2" t="s">
        <v>31210</v>
      </c>
      <c r="AA2436" s="2"/>
      <c r="AB2436" s="2">
        <v>3</v>
      </c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7"/>
    </row>
    <row r="2437" spans="1:57" ht="28.8" x14ac:dyDescent="0.3">
      <c r="A2437" t="s">
        <v>32385</v>
      </c>
      <c r="B2437" s="2" t="s">
        <v>19</v>
      </c>
      <c r="C2437" s="2" t="s">
        <v>4081</v>
      </c>
      <c r="D2437" s="2" t="s">
        <v>4082</v>
      </c>
      <c r="E2437" s="2" t="s">
        <v>4095</v>
      </c>
      <c r="F2437" s="2" t="s">
        <v>4326</v>
      </c>
      <c r="G2437" s="2" t="s">
        <v>4331</v>
      </c>
      <c r="H2437" s="9" t="s">
        <v>31304</v>
      </c>
      <c r="I2437" s="3" t="s">
        <v>34014</v>
      </c>
      <c r="J2437" s="3">
        <v>20</v>
      </c>
      <c r="K2437" s="2" t="s">
        <v>36</v>
      </c>
      <c r="O2437" s="2" t="s">
        <v>31252</v>
      </c>
      <c r="P2437" s="3" t="s">
        <v>31204</v>
      </c>
      <c r="S2437" s="2">
        <v>500</v>
      </c>
      <c r="T2437" s="2">
        <v>800</v>
      </c>
      <c r="U2437" s="2" t="s">
        <v>31186</v>
      </c>
      <c r="V2437" s="2"/>
      <c r="W2437" s="2">
        <v>3</v>
      </c>
      <c r="X2437" s="2">
        <v>3</v>
      </c>
      <c r="Y2437" s="2">
        <v>6</v>
      </c>
      <c r="Z2437" s="2" t="s">
        <v>31210</v>
      </c>
      <c r="AA2437" s="2"/>
      <c r="AB2437" s="2">
        <v>3</v>
      </c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7"/>
    </row>
    <row r="2438" spans="1:57" ht="28.8" x14ac:dyDescent="0.3">
      <c r="A2438" t="s">
        <v>32385</v>
      </c>
      <c r="B2438" s="2" t="s">
        <v>19</v>
      </c>
      <c r="C2438" s="2" t="s">
        <v>4081</v>
      </c>
      <c r="D2438" s="2" t="s">
        <v>4082</v>
      </c>
      <c r="E2438" s="2" t="s">
        <v>4095</v>
      </c>
      <c r="F2438" s="2" t="s">
        <v>4326</v>
      </c>
      <c r="G2438" s="2" t="s">
        <v>4332</v>
      </c>
      <c r="H2438" s="9" t="s">
        <v>31305</v>
      </c>
      <c r="I2438" s="3" t="s">
        <v>34014</v>
      </c>
      <c r="J2438" s="3">
        <v>1</v>
      </c>
      <c r="K2438" s="2" t="s">
        <v>36</v>
      </c>
      <c r="O2438" s="2" t="s">
        <v>31252</v>
      </c>
      <c r="P2438" s="3" t="s">
        <v>31204</v>
      </c>
      <c r="S2438" s="2">
        <v>800</v>
      </c>
      <c r="T2438" s="2" t="s">
        <v>31202</v>
      </c>
      <c r="U2438" s="2" t="s">
        <v>31186</v>
      </c>
      <c r="V2438" s="2"/>
      <c r="W2438" s="2">
        <v>3</v>
      </c>
      <c r="X2438" s="2">
        <v>3</v>
      </c>
      <c r="Y2438" s="2">
        <v>6</v>
      </c>
      <c r="Z2438" s="2" t="s">
        <v>31210</v>
      </c>
      <c r="AA2438" s="2"/>
      <c r="AB2438" s="2">
        <v>3</v>
      </c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16"/>
      <c r="AQ2438" s="16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7"/>
    </row>
    <row r="2439" spans="1:57" ht="57.6" x14ac:dyDescent="0.3">
      <c r="A2439" t="s">
        <v>32385</v>
      </c>
      <c r="B2439" s="2" t="s">
        <v>19</v>
      </c>
      <c r="C2439" s="2" t="s">
        <v>4081</v>
      </c>
      <c r="D2439" s="2" t="s">
        <v>4082</v>
      </c>
      <c r="E2439" s="2" t="s">
        <v>4095</v>
      </c>
      <c r="F2439" s="2" t="s">
        <v>4326</v>
      </c>
      <c r="G2439" s="2" t="s">
        <v>4333</v>
      </c>
      <c r="H2439" s="9" t="s">
        <v>31306</v>
      </c>
      <c r="I2439" s="3" t="s">
        <v>34016</v>
      </c>
      <c r="J2439" s="3">
        <v>12</v>
      </c>
      <c r="K2439" s="2" t="s">
        <v>36</v>
      </c>
      <c r="O2439" s="2" t="s">
        <v>31252</v>
      </c>
      <c r="P2439" s="3" t="s">
        <v>31204</v>
      </c>
      <c r="S2439" s="2">
        <v>800</v>
      </c>
      <c r="T2439" s="2">
        <v>900</v>
      </c>
      <c r="U2439" s="2" t="s">
        <v>31186</v>
      </c>
      <c r="V2439" s="2"/>
      <c r="W2439" s="2">
        <v>3</v>
      </c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16"/>
      <c r="AQ2439" s="16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7"/>
    </row>
    <row r="2440" spans="1:57" ht="57.6" x14ac:dyDescent="0.3">
      <c r="A2440" t="s">
        <v>32385</v>
      </c>
      <c r="B2440" s="2" t="s">
        <v>19</v>
      </c>
      <c r="C2440" s="2" t="s">
        <v>4081</v>
      </c>
      <c r="D2440" s="2" t="s">
        <v>4082</v>
      </c>
      <c r="E2440" s="2" t="s">
        <v>4095</v>
      </c>
      <c r="F2440" s="2" t="s">
        <v>4326</v>
      </c>
      <c r="G2440" s="2" t="s">
        <v>4334</v>
      </c>
      <c r="H2440" s="9" t="s">
        <v>31307</v>
      </c>
      <c r="I2440" s="3" t="s">
        <v>34016</v>
      </c>
      <c r="J2440" s="3">
        <v>2</v>
      </c>
      <c r="K2440" s="2" t="s">
        <v>36</v>
      </c>
      <c r="O2440" s="2" t="s">
        <v>31252</v>
      </c>
      <c r="P2440" s="3" t="s">
        <v>31204</v>
      </c>
      <c r="S2440" s="2">
        <v>900</v>
      </c>
      <c r="T2440" s="2" t="s">
        <v>31202</v>
      </c>
      <c r="U2440" s="2" t="s">
        <v>31186</v>
      </c>
      <c r="V2440" s="2"/>
      <c r="W2440" s="2">
        <v>3</v>
      </c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16"/>
      <c r="AQ2440" s="16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7"/>
    </row>
    <row r="2441" spans="1:57" x14ac:dyDescent="0.3">
      <c r="A2441" t="s">
        <v>32385</v>
      </c>
      <c r="B2441" s="2" t="s">
        <v>19</v>
      </c>
      <c r="C2441" s="2" t="s">
        <v>4081</v>
      </c>
      <c r="D2441" s="2" t="s">
        <v>4082</v>
      </c>
      <c r="E2441" s="2" t="s">
        <v>4095</v>
      </c>
      <c r="F2441" s="2" t="s">
        <v>4326</v>
      </c>
      <c r="G2441" s="2" t="s">
        <v>4335</v>
      </c>
      <c r="H2441" s="9" t="s">
        <v>31308</v>
      </c>
      <c r="I2441" s="3" t="s">
        <v>34014</v>
      </c>
      <c r="J2441" s="3">
        <v>28</v>
      </c>
      <c r="K2441" s="2" t="s">
        <v>36</v>
      </c>
      <c r="O2441" s="2"/>
      <c r="P2441" s="3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7"/>
    </row>
    <row r="2442" spans="1:57" x14ac:dyDescent="0.3">
      <c r="B2442" s="2" t="s">
        <v>19</v>
      </c>
      <c r="C2442" s="2" t="s">
        <v>4081</v>
      </c>
      <c r="D2442" s="2" t="s">
        <v>4082</v>
      </c>
      <c r="E2442" s="2" t="s">
        <v>4095</v>
      </c>
      <c r="F2442" s="2" t="s">
        <v>4336</v>
      </c>
      <c r="H2442" s="9" t="s">
        <v>4337</v>
      </c>
      <c r="O2442" s="2"/>
      <c r="P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7"/>
    </row>
    <row r="2443" spans="1:57" x14ac:dyDescent="0.3">
      <c r="A2443" t="s">
        <v>32385</v>
      </c>
      <c r="B2443" s="2" t="s">
        <v>19</v>
      </c>
      <c r="C2443" s="2" t="s">
        <v>4081</v>
      </c>
      <c r="D2443" s="2" t="s">
        <v>4082</v>
      </c>
      <c r="E2443" s="2" t="s">
        <v>4095</v>
      </c>
      <c r="F2443" s="2" t="s">
        <v>4336</v>
      </c>
      <c r="G2443" s="2" t="s">
        <v>4338</v>
      </c>
      <c r="H2443" s="9" t="s">
        <v>4339</v>
      </c>
      <c r="I2443" s="3" t="s">
        <v>34014</v>
      </c>
      <c r="J2443" s="3">
        <v>78</v>
      </c>
      <c r="K2443" s="2" t="s">
        <v>36</v>
      </c>
      <c r="O2443" s="2"/>
      <c r="P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7"/>
    </row>
    <row r="2444" spans="1:57" x14ac:dyDescent="0.3">
      <c r="A2444" t="s">
        <v>32385</v>
      </c>
      <c r="B2444" s="2" t="s">
        <v>19</v>
      </c>
      <c r="C2444" s="2" t="s">
        <v>4081</v>
      </c>
      <c r="D2444" s="2" t="s">
        <v>4082</v>
      </c>
      <c r="E2444" s="2" t="s">
        <v>4095</v>
      </c>
      <c r="F2444" s="2" t="s">
        <v>4336</v>
      </c>
      <c r="G2444" s="2" t="s">
        <v>4340</v>
      </c>
      <c r="H2444" s="9" t="s">
        <v>4341</v>
      </c>
      <c r="I2444" s="3" t="s">
        <v>34014</v>
      </c>
      <c r="J2444" s="3">
        <v>139</v>
      </c>
      <c r="K2444" s="2" t="s">
        <v>36</v>
      </c>
      <c r="O2444" s="2"/>
      <c r="P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7"/>
    </row>
    <row r="2445" spans="1:57" x14ac:dyDescent="0.3">
      <c r="B2445" s="2" t="s">
        <v>19</v>
      </c>
      <c r="C2445" s="2" t="s">
        <v>4081</v>
      </c>
      <c r="D2445" s="2" t="s">
        <v>4082</v>
      </c>
      <c r="E2445" s="2" t="s">
        <v>4095</v>
      </c>
      <c r="F2445" s="2" t="s">
        <v>4342</v>
      </c>
      <c r="H2445" s="9" t="s">
        <v>4343</v>
      </c>
      <c r="O2445" s="2"/>
      <c r="P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7"/>
    </row>
    <row r="2446" spans="1:57" x14ac:dyDescent="0.3">
      <c r="A2446" t="s">
        <v>32385</v>
      </c>
      <c r="B2446" s="2" t="s">
        <v>19</v>
      </c>
      <c r="C2446" s="2" t="s">
        <v>4081</v>
      </c>
      <c r="D2446" s="2" t="s">
        <v>4082</v>
      </c>
      <c r="E2446" s="2" t="s">
        <v>4095</v>
      </c>
      <c r="F2446" s="2" t="s">
        <v>4342</v>
      </c>
      <c r="G2446" s="2" t="s">
        <v>4344</v>
      </c>
      <c r="H2446" s="9" t="s">
        <v>4345</v>
      </c>
      <c r="I2446" s="3" t="s">
        <v>4346</v>
      </c>
      <c r="J2446" s="3">
        <v>140</v>
      </c>
      <c r="K2446" s="2" t="s">
        <v>36</v>
      </c>
      <c r="O2446" s="2"/>
      <c r="P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7"/>
    </row>
    <row r="2447" spans="1:57" x14ac:dyDescent="0.3">
      <c r="A2447" t="s">
        <v>32385</v>
      </c>
      <c r="B2447" s="2" t="s">
        <v>19</v>
      </c>
      <c r="C2447" s="2" t="s">
        <v>4081</v>
      </c>
      <c r="D2447" s="2" t="s">
        <v>4082</v>
      </c>
      <c r="E2447" s="2" t="s">
        <v>4095</v>
      </c>
      <c r="F2447" s="2" t="s">
        <v>4342</v>
      </c>
      <c r="G2447" s="2" t="s">
        <v>4347</v>
      </c>
      <c r="H2447" s="9" t="s">
        <v>4348</v>
      </c>
      <c r="I2447" s="3" t="s">
        <v>4346</v>
      </c>
      <c r="J2447" s="3">
        <v>15</v>
      </c>
      <c r="K2447" s="2" t="s">
        <v>36</v>
      </c>
      <c r="O2447" s="2"/>
      <c r="P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7"/>
    </row>
    <row r="2448" spans="1:57" ht="15" thickBot="1" x14ac:dyDescent="0.35">
      <c r="B2448" s="2" t="s">
        <v>19</v>
      </c>
      <c r="C2448" s="2" t="s">
        <v>4081</v>
      </c>
      <c r="D2448" s="2" t="s">
        <v>4082</v>
      </c>
      <c r="E2448" s="2" t="s">
        <v>4096</v>
      </c>
      <c r="H2448" s="9" t="s">
        <v>4349</v>
      </c>
      <c r="O2448" s="2"/>
      <c r="P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7"/>
    </row>
    <row r="2449" spans="1:57" ht="16.5" customHeight="1" thickBot="1" x14ac:dyDescent="0.35">
      <c r="B2449" s="2"/>
      <c r="C2449" s="2"/>
      <c r="D2449" s="2"/>
      <c r="E2449" s="2"/>
      <c r="H2449" s="9"/>
      <c r="L2449" s="163" t="s">
        <v>0</v>
      </c>
      <c r="M2449" s="163"/>
      <c r="N2449" s="163"/>
      <c r="O2449" s="155" t="s">
        <v>1</v>
      </c>
      <c r="P2449" s="156"/>
      <c r="Q2449" s="156"/>
      <c r="R2449" s="157"/>
      <c r="S2449" s="152" t="s">
        <v>31230</v>
      </c>
      <c r="T2449" s="153"/>
      <c r="U2449" s="153"/>
      <c r="V2449" s="153"/>
      <c r="W2449" s="154"/>
      <c r="X2449" s="152" t="s">
        <v>31309</v>
      </c>
      <c r="Y2449" s="153"/>
      <c r="Z2449" s="153"/>
      <c r="AA2449" s="153"/>
      <c r="AB2449" s="154"/>
      <c r="AC2449" s="152" t="s">
        <v>31310</v>
      </c>
      <c r="AD2449" s="153"/>
      <c r="AE2449" s="153"/>
      <c r="AF2449" s="153"/>
      <c r="AG2449" s="154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7"/>
    </row>
    <row r="2450" spans="1:57" ht="47.4" thickBot="1" x14ac:dyDescent="0.35">
      <c r="B2450" s="2" t="s">
        <v>19</v>
      </c>
      <c r="C2450" s="2" t="s">
        <v>4081</v>
      </c>
      <c r="D2450" s="2" t="s">
        <v>4082</v>
      </c>
      <c r="E2450" s="2" t="s">
        <v>4096</v>
      </c>
      <c r="F2450" s="2" t="s">
        <v>4350</v>
      </c>
      <c r="H2450" s="9" t="s">
        <v>4351</v>
      </c>
      <c r="L2450" s="129" t="s">
        <v>12</v>
      </c>
      <c r="M2450" s="129" t="s">
        <v>13</v>
      </c>
      <c r="N2450" s="129" t="s">
        <v>14</v>
      </c>
      <c r="O2450" s="10" t="s">
        <v>32311</v>
      </c>
      <c r="P2450" s="41" t="s">
        <v>31195</v>
      </c>
      <c r="Q2450" s="41" t="s">
        <v>31196</v>
      </c>
      <c r="R2450" s="41" t="s">
        <v>31197</v>
      </c>
      <c r="S2450" s="11" t="s">
        <v>15</v>
      </c>
      <c r="T2450" s="11" t="s">
        <v>31183</v>
      </c>
      <c r="U2450" s="11" t="s">
        <v>17</v>
      </c>
      <c r="V2450" s="12" t="s">
        <v>18</v>
      </c>
      <c r="W2450" s="12" t="s">
        <v>31198</v>
      </c>
      <c r="X2450" s="11" t="s">
        <v>15</v>
      </c>
      <c r="Y2450" s="11" t="s">
        <v>31183</v>
      </c>
      <c r="Z2450" s="11" t="s">
        <v>17</v>
      </c>
      <c r="AA2450" s="12" t="s">
        <v>18</v>
      </c>
      <c r="AB2450" s="12" t="s">
        <v>31198</v>
      </c>
      <c r="AC2450" s="11" t="s">
        <v>15</v>
      </c>
      <c r="AD2450" s="11" t="s">
        <v>31183</v>
      </c>
      <c r="AE2450" s="11" t="s">
        <v>17</v>
      </c>
      <c r="AF2450" s="12" t="s">
        <v>18</v>
      </c>
      <c r="AG2450" s="12" t="s">
        <v>31198</v>
      </c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7"/>
    </row>
    <row r="2451" spans="1:57" x14ac:dyDescent="0.3">
      <c r="A2451" t="s">
        <v>32385</v>
      </c>
      <c r="B2451" s="2" t="s">
        <v>19</v>
      </c>
      <c r="C2451" s="2" t="s">
        <v>4081</v>
      </c>
      <c r="D2451" s="2" t="s">
        <v>4082</v>
      </c>
      <c r="E2451" s="2" t="s">
        <v>4096</v>
      </c>
      <c r="F2451" s="2" t="s">
        <v>4350</v>
      </c>
      <c r="G2451" s="2" t="s">
        <v>4352</v>
      </c>
      <c r="H2451" s="9" t="s">
        <v>4353</v>
      </c>
      <c r="I2451" s="3" t="s">
        <v>34014</v>
      </c>
      <c r="J2451" s="3">
        <v>361</v>
      </c>
      <c r="K2451" s="2" t="s">
        <v>36</v>
      </c>
      <c r="O2451" s="2" t="s">
        <v>31311</v>
      </c>
      <c r="P2451" s="2"/>
      <c r="S2451" s="2">
        <v>0</v>
      </c>
      <c r="T2451" s="2">
        <v>200</v>
      </c>
      <c r="U2451" s="2" t="s">
        <v>31186</v>
      </c>
      <c r="V2451" s="2"/>
      <c r="W2451" s="2">
        <v>3</v>
      </c>
      <c r="X2451" s="2">
        <v>0</v>
      </c>
      <c r="Y2451" s="2">
        <v>6</v>
      </c>
      <c r="Z2451" s="2" t="s">
        <v>31210</v>
      </c>
      <c r="AA2451" s="2">
        <v>3</v>
      </c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7"/>
    </row>
    <row r="2452" spans="1:57" x14ac:dyDescent="0.3">
      <c r="A2452" t="s">
        <v>32385</v>
      </c>
      <c r="B2452" s="2" t="s">
        <v>19</v>
      </c>
      <c r="C2452" s="2" t="s">
        <v>4081</v>
      </c>
      <c r="D2452" s="2" t="s">
        <v>4082</v>
      </c>
      <c r="E2452" s="2" t="s">
        <v>4096</v>
      </c>
      <c r="F2452" s="2" t="s">
        <v>4350</v>
      </c>
      <c r="G2452" s="2" t="s">
        <v>4354</v>
      </c>
      <c r="H2452" s="9" t="s">
        <v>4355</v>
      </c>
      <c r="I2452" s="3" t="s">
        <v>34014</v>
      </c>
      <c r="J2452" s="3">
        <v>8</v>
      </c>
      <c r="K2452" s="2" t="s">
        <v>36</v>
      </c>
      <c r="O2452" s="2" t="s">
        <v>31311</v>
      </c>
      <c r="P2452" s="2"/>
      <c r="S2452" s="2">
        <v>0</v>
      </c>
      <c r="T2452" s="2">
        <v>200</v>
      </c>
      <c r="U2452" s="2" t="s">
        <v>31186</v>
      </c>
      <c r="V2452" s="2"/>
      <c r="W2452" s="2">
        <v>3</v>
      </c>
      <c r="X2452" s="2">
        <v>6</v>
      </c>
      <c r="Y2452" s="16" t="s">
        <v>31202</v>
      </c>
      <c r="Z2452" s="2" t="s">
        <v>31210</v>
      </c>
      <c r="AA2452" s="2">
        <v>3</v>
      </c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7"/>
    </row>
    <row r="2453" spans="1:57" x14ac:dyDescent="0.3">
      <c r="A2453" t="s">
        <v>32385</v>
      </c>
      <c r="B2453" s="2" t="s">
        <v>19</v>
      </c>
      <c r="C2453" s="2" t="s">
        <v>4081</v>
      </c>
      <c r="D2453" s="2" t="s">
        <v>4082</v>
      </c>
      <c r="E2453" s="2" t="s">
        <v>4096</v>
      </c>
      <c r="F2453" s="2" t="s">
        <v>4350</v>
      </c>
      <c r="G2453" s="2" t="s">
        <v>4356</v>
      </c>
      <c r="H2453" s="9" t="s">
        <v>4357</v>
      </c>
      <c r="I2453" s="3" t="s">
        <v>34014</v>
      </c>
      <c r="J2453" s="3">
        <v>47</v>
      </c>
      <c r="K2453" s="2" t="s">
        <v>36</v>
      </c>
      <c r="O2453" s="16" t="s">
        <v>31311</v>
      </c>
      <c r="P2453" s="16"/>
      <c r="Q2453" s="16"/>
      <c r="R2453" s="16"/>
      <c r="S2453" s="16">
        <v>200</v>
      </c>
      <c r="T2453" s="16" t="s">
        <v>31202</v>
      </c>
      <c r="U2453" s="16" t="s">
        <v>31186</v>
      </c>
      <c r="V2453" s="16"/>
      <c r="W2453" s="16">
        <v>3</v>
      </c>
      <c r="X2453" s="16">
        <v>0</v>
      </c>
      <c r="Y2453" s="16">
        <v>6</v>
      </c>
      <c r="Z2453" s="16" t="s">
        <v>31210</v>
      </c>
      <c r="AA2453" s="16">
        <v>3</v>
      </c>
      <c r="AB2453" s="16"/>
      <c r="AC2453" s="16"/>
      <c r="AD2453" s="16"/>
      <c r="AE2453" s="16"/>
      <c r="AF2453" s="16"/>
      <c r="AG2453" s="16"/>
      <c r="AH2453" s="16"/>
      <c r="AI2453" s="16"/>
      <c r="AJ2453" s="16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7"/>
    </row>
    <row r="2454" spans="1:57" x14ac:dyDescent="0.3">
      <c r="A2454" t="s">
        <v>32385</v>
      </c>
      <c r="B2454" s="2" t="s">
        <v>19</v>
      </c>
      <c r="C2454" s="2" t="s">
        <v>4081</v>
      </c>
      <c r="D2454" s="2" t="s">
        <v>4082</v>
      </c>
      <c r="E2454" s="2" t="s">
        <v>4096</v>
      </c>
      <c r="F2454" s="2" t="s">
        <v>4350</v>
      </c>
      <c r="G2454" s="2" t="s">
        <v>4358</v>
      </c>
      <c r="H2454" s="9" t="s">
        <v>4359</v>
      </c>
      <c r="I2454" s="3" t="s">
        <v>34014</v>
      </c>
      <c r="K2454" s="2" t="s">
        <v>36</v>
      </c>
      <c r="O2454" s="16" t="s">
        <v>31311</v>
      </c>
      <c r="P2454" s="16"/>
      <c r="Q2454" s="16"/>
      <c r="R2454" s="16"/>
      <c r="S2454" s="16">
        <v>200</v>
      </c>
      <c r="T2454" s="16" t="s">
        <v>31202</v>
      </c>
      <c r="U2454" s="16" t="s">
        <v>31186</v>
      </c>
      <c r="V2454" s="16"/>
      <c r="W2454" s="16">
        <v>3</v>
      </c>
      <c r="X2454" s="16">
        <v>6</v>
      </c>
      <c r="Y2454" s="16" t="s">
        <v>31202</v>
      </c>
      <c r="Z2454" s="16" t="s">
        <v>31210</v>
      </c>
      <c r="AA2454" s="16">
        <v>3</v>
      </c>
      <c r="AB2454" s="16"/>
      <c r="AC2454" s="16"/>
      <c r="AD2454" s="16"/>
      <c r="AE2454" s="16"/>
      <c r="AF2454" s="16"/>
      <c r="AG2454" s="16"/>
      <c r="AH2454" s="16"/>
      <c r="AI2454" s="16"/>
      <c r="AJ2454" s="16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7"/>
    </row>
    <row r="2455" spans="1:57" x14ac:dyDescent="0.3">
      <c r="A2455" t="s">
        <v>32385</v>
      </c>
      <c r="B2455" s="2" t="s">
        <v>19</v>
      </c>
      <c r="C2455" s="2" t="s">
        <v>4081</v>
      </c>
      <c r="D2455" s="2" t="s">
        <v>4082</v>
      </c>
      <c r="E2455" s="2" t="s">
        <v>4096</v>
      </c>
      <c r="F2455" s="2" t="s">
        <v>4350</v>
      </c>
      <c r="G2455" s="2" t="s">
        <v>4360</v>
      </c>
      <c r="H2455" s="9" t="s">
        <v>4361</v>
      </c>
      <c r="I2455" s="3" t="s">
        <v>34014</v>
      </c>
      <c r="J2455" s="3">
        <v>86</v>
      </c>
      <c r="K2455" s="2" t="s">
        <v>36</v>
      </c>
      <c r="O2455" s="16" t="s">
        <v>31311</v>
      </c>
      <c r="P2455" s="16"/>
      <c r="Q2455" s="16"/>
      <c r="R2455" s="16"/>
      <c r="S2455" s="16"/>
      <c r="T2455" s="16"/>
      <c r="U2455" s="16"/>
      <c r="V2455" s="16"/>
      <c r="W2455" s="16"/>
      <c r="X2455" s="16">
        <v>0</v>
      </c>
      <c r="Y2455" s="16">
        <v>6</v>
      </c>
      <c r="Z2455" s="16" t="s">
        <v>31210</v>
      </c>
      <c r="AA2455" s="16">
        <v>3</v>
      </c>
      <c r="AB2455" s="16"/>
      <c r="AC2455" s="16"/>
      <c r="AD2455" s="16"/>
      <c r="AE2455" s="16"/>
      <c r="AF2455" s="16"/>
      <c r="AG2455" s="16"/>
      <c r="AH2455" s="16"/>
      <c r="AI2455" s="16"/>
      <c r="AJ2455" s="16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7"/>
    </row>
    <row r="2456" spans="1:57" x14ac:dyDescent="0.3">
      <c r="A2456" t="s">
        <v>32385</v>
      </c>
      <c r="B2456" s="2" t="s">
        <v>19</v>
      </c>
      <c r="C2456" s="2" t="s">
        <v>4081</v>
      </c>
      <c r="D2456" s="2" t="s">
        <v>4082</v>
      </c>
      <c r="E2456" s="2" t="s">
        <v>4096</v>
      </c>
      <c r="F2456" s="2" t="s">
        <v>4350</v>
      </c>
      <c r="G2456" s="2" t="s">
        <v>4362</v>
      </c>
      <c r="H2456" s="9" t="s">
        <v>4363</v>
      </c>
      <c r="I2456" s="3" t="s">
        <v>34014</v>
      </c>
      <c r="K2456" s="2" t="s">
        <v>36</v>
      </c>
      <c r="O2456" s="16" t="s">
        <v>31311</v>
      </c>
      <c r="P2456" s="16"/>
      <c r="Q2456" s="16"/>
      <c r="R2456" s="16"/>
      <c r="S2456" s="16"/>
      <c r="T2456" s="16"/>
      <c r="U2456" s="16"/>
      <c r="V2456" s="16"/>
      <c r="W2456" s="16"/>
      <c r="X2456" s="16">
        <v>6</v>
      </c>
      <c r="Y2456" s="16" t="s">
        <v>31202</v>
      </c>
      <c r="Z2456" s="16" t="s">
        <v>31210</v>
      </c>
      <c r="AA2456" s="16">
        <v>3</v>
      </c>
      <c r="AB2456" s="16"/>
      <c r="AC2456" s="16"/>
      <c r="AD2456" s="16"/>
      <c r="AE2456" s="16"/>
      <c r="AF2456" s="16"/>
      <c r="AG2456" s="16"/>
      <c r="AH2456" s="16"/>
      <c r="AI2456" s="16"/>
      <c r="AJ2456" s="16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7"/>
    </row>
    <row r="2457" spans="1:57" ht="28.8" x14ac:dyDescent="0.3">
      <c r="A2457" t="s">
        <v>32385</v>
      </c>
      <c r="B2457" s="2" t="s">
        <v>19</v>
      </c>
      <c r="C2457" s="2" t="s">
        <v>4081</v>
      </c>
      <c r="D2457" s="2" t="s">
        <v>4082</v>
      </c>
      <c r="E2457" s="2" t="s">
        <v>4096</v>
      </c>
      <c r="F2457" s="2" t="s">
        <v>4350</v>
      </c>
      <c r="G2457" s="2" t="s">
        <v>4364</v>
      </c>
      <c r="H2457" s="9" t="s">
        <v>31312</v>
      </c>
      <c r="I2457" s="3" t="s">
        <v>34014</v>
      </c>
      <c r="J2457" s="3">
        <v>34</v>
      </c>
      <c r="K2457" s="2" t="s">
        <v>36</v>
      </c>
      <c r="O2457" s="16" t="s">
        <v>31311</v>
      </c>
      <c r="P2457" s="9" t="s">
        <v>31204</v>
      </c>
      <c r="Q2457" s="16"/>
      <c r="R2457" s="16"/>
      <c r="S2457" s="16">
        <v>0</v>
      </c>
      <c r="T2457" s="16">
        <v>100</v>
      </c>
      <c r="U2457" s="16" t="s">
        <v>31186</v>
      </c>
      <c r="V2457" s="16"/>
      <c r="W2457" s="16">
        <v>3</v>
      </c>
      <c r="X2457" s="16"/>
      <c r="Y2457" s="16"/>
      <c r="Z2457" s="16"/>
      <c r="AA2457" s="16"/>
      <c r="AB2457" s="16"/>
      <c r="AC2457" s="16">
        <v>0</v>
      </c>
      <c r="AD2457" s="16">
        <v>5</v>
      </c>
      <c r="AE2457" s="16" t="s">
        <v>31313</v>
      </c>
      <c r="AF2457" s="16">
        <v>3</v>
      </c>
      <c r="AG2457" s="16"/>
      <c r="AH2457" s="16"/>
      <c r="AI2457" s="16"/>
      <c r="AJ2457" s="16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7"/>
    </row>
    <row r="2458" spans="1:57" ht="28.8" x14ac:dyDescent="0.3">
      <c r="A2458" t="s">
        <v>32385</v>
      </c>
      <c r="B2458" s="2" t="s">
        <v>19</v>
      </c>
      <c r="C2458" s="2" t="s">
        <v>4081</v>
      </c>
      <c r="D2458" s="2" t="s">
        <v>4082</v>
      </c>
      <c r="E2458" s="2" t="s">
        <v>4096</v>
      </c>
      <c r="F2458" s="2" t="s">
        <v>4350</v>
      </c>
      <c r="G2458" s="2" t="s">
        <v>4365</v>
      </c>
      <c r="H2458" s="9" t="s">
        <v>31314</v>
      </c>
      <c r="I2458" s="3" t="s">
        <v>34014</v>
      </c>
      <c r="J2458" s="3">
        <v>3</v>
      </c>
      <c r="K2458" s="2" t="s">
        <v>36</v>
      </c>
      <c r="O2458" s="16" t="s">
        <v>31311</v>
      </c>
      <c r="P2458" s="9" t="s">
        <v>31204</v>
      </c>
      <c r="Q2458" s="16"/>
      <c r="R2458" s="16"/>
      <c r="S2458" s="16">
        <v>100</v>
      </c>
      <c r="T2458" s="16">
        <v>150</v>
      </c>
      <c r="U2458" s="16" t="s">
        <v>31186</v>
      </c>
      <c r="V2458" s="16"/>
      <c r="W2458" s="16">
        <v>3</v>
      </c>
      <c r="X2458" s="16"/>
      <c r="Y2458" s="16"/>
      <c r="Z2458" s="16"/>
      <c r="AA2458" s="16"/>
      <c r="AB2458" s="16"/>
      <c r="AC2458" s="16">
        <v>0</v>
      </c>
      <c r="AD2458" s="16">
        <v>5</v>
      </c>
      <c r="AE2458" s="16" t="s">
        <v>31313</v>
      </c>
      <c r="AF2458" s="16">
        <v>3</v>
      </c>
      <c r="AG2458" s="16"/>
      <c r="AH2458" s="16"/>
      <c r="AI2458" s="16"/>
      <c r="AJ2458" s="16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7"/>
    </row>
    <row r="2459" spans="1:57" ht="28.8" x14ac:dyDescent="0.3">
      <c r="A2459" t="s">
        <v>32385</v>
      </c>
      <c r="B2459" s="2" t="s">
        <v>19</v>
      </c>
      <c r="C2459" s="2" t="s">
        <v>4081</v>
      </c>
      <c r="D2459" s="2" t="s">
        <v>4082</v>
      </c>
      <c r="E2459" s="2" t="s">
        <v>4096</v>
      </c>
      <c r="F2459" s="2" t="s">
        <v>4350</v>
      </c>
      <c r="G2459" s="2" t="s">
        <v>4366</v>
      </c>
      <c r="H2459" s="9" t="s">
        <v>31315</v>
      </c>
      <c r="I2459" s="3" t="s">
        <v>34014</v>
      </c>
      <c r="J2459" s="3">
        <v>33</v>
      </c>
      <c r="K2459" s="2" t="s">
        <v>36</v>
      </c>
      <c r="O2459" s="16" t="s">
        <v>31311</v>
      </c>
      <c r="P2459" s="9" t="s">
        <v>31204</v>
      </c>
      <c r="Q2459" s="16"/>
      <c r="R2459" s="16"/>
      <c r="S2459" s="16">
        <v>150</v>
      </c>
      <c r="T2459" s="16">
        <v>200</v>
      </c>
      <c r="U2459" s="16" t="s">
        <v>31186</v>
      </c>
      <c r="V2459" s="16"/>
      <c r="W2459" s="16">
        <v>3</v>
      </c>
      <c r="X2459" s="16"/>
      <c r="Y2459" s="16"/>
      <c r="Z2459" s="16"/>
      <c r="AA2459" s="16"/>
      <c r="AB2459" s="16"/>
      <c r="AC2459" s="16">
        <v>0</v>
      </c>
      <c r="AD2459" s="16">
        <v>5</v>
      </c>
      <c r="AE2459" s="16" t="s">
        <v>31313</v>
      </c>
      <c r="AF2459" s="16">
        <v>3</v>
      </c>
      <c r="AG2459" s="16"/>
      <c r="AH2459" s="16"/>
      <c r="AI2459" s="16"/>
      <c r="AJ2459" s="16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7"/>
    </row>
    <row r="2460" spans="1:57" ht="28.8" x14ac:dyDescent="0.3">
      <c r="A2460" t="s">
        <v>32385</v>
      </c>
      <c r="B2460" s="2" t="s">
        <v>19</v>
      </c>
      <c r="C2460" s="2" t="s">
        <v>4081</v>
      </c>
      <c r="D2460" s="2" t="s">
        <v>4082</v>
      </c>
      <c r="E2460" s="2" t="s">
        <v>4096</v>
      </c>
      <c r="F2460" s="2" t="s">
        <v>4350</v>
      </c>
      <c r="G2460" s="2" t="s">
        <v>4367</v>
      </c>
      <c r="H2460" s="9" t="s">
        <v>31316</v>
      </c>
      <c r="I2460" s="3" t="s">
        <v>34014</v>
      </c>
      <c r="K2460" s="2" t="s">
        <v>36</v>
      </c>
      <c r="O2460" s="16" t="s">
        <v>31311</v>
      </c>
      <c r="P2460" s="9" t="s">
        <v>31204</v>
      </c>
      <c r="Q2460" s="16"/>
      <c r="R2460" s="16"/>
      <c r="S2460" s="16">
        <v>0</v>
      </c>
      <c r="T2460" s="16">
        <v>100</v>
      </c>
      <c r="U2460" s="16" t="s">
        <v>31186</v>
      </c>
      <c r="V2460" s="16"/>
      <c r="W2460" s="16">
        <v>3</v>
      </c>
      <c r="X2460" s="16"/>
      <c r="Y2460" s="16"/>
      <c r="Z2460" s="16"/>
      <c r="AA2460" s="16"/>
      <c r="AB2460" s="16"/>
      <c r="AC2460" s="16">
        <v>5</v>
      </c>
      <c r="AD2460" s="16" t="s">
        <v>31202</v>
      </c>
      <c r="AE2460" s="16" t="s">
        <v>31313</v>
      </c>
      <c r="AF2460" s="16">
        <v>3</v>
      </c>
      <c r="AG2460" s="16"/>
      <c r="AH2460" s="16"/>
      <c r="AI2460" s="16"/>
      <c r="AJ2460" s="16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7"/>
    </row>
    <row r="2461" spans="1:57" ht="28.8" x14ac:dyDescent="0.3">
      <c r="A2461" t="s">
        <v>32385</v>
      </c>
      <c r="B2461" s="2" t="s">
        <v>19</v>
      </c>
      <c r="C2461" s="2" t="s">
        <v>4081</v>
      </c>
      <c r="D2461" s="2" t="s">
        <v>4082</v>
      </c>
      <c r="E2461" s="2" t="s">
        <v>4096</v>
      </c>
      <c r="F2461" s="2" t="s">
        <v>4350</v>
      </c>
      <c r="G2461" s="2" t="s">
        <v>4368</v>
      </c>
      <c r="H2461" s="9" t="s">
        <v>31317</v>
      </c>
      <c r="I2461" s="3" t="s">
        <v>34014</v>
      </c>
      <c r="K2461" s="2" t="s">
        <v>36</v>
      </c>
      <c r="O2461" s="16" t="s">
        <v>31311</v>
      </c>
      <c r="P2461" s="9" t="s">
        <v>31204</v>
      </c>
      <c r="Q2461" s="16"/>
      <c r="R2461" s="16"/>
      <c r="S2461" s="16">
        <v>100</v>
      </c>
      <c r="T2461" s="16">
        <v>150</v>
      </c>
      <c r="U2461" s="16" t="s">
        <v>31186</v>
      </c>
      <c r="V2461" s="16"/>
      <c r="W2461" s="16">
        <v>3</v>
      </c>
      <c r="X2461" s="16"/>
      <c r="Y2461" s="16"/>
      <c r="Z2461" s="16"/>
      <c r="AA2461" s="16"/>
      <c r="AB2461" s="16"/>
      <c r="AC2461" s="16">
        <v>5</v>
      </c>
      <c r="AD2461" s="16" t="s">
        <v>31202</v>
      </c>
      <c r="AE2461" s="16" t="s">
        <v>31313</v>
      </c>
      <c r="AF2461" s="16">
        <v>3</v>
      </c>
      <c r="AG2461" s="16"/>
      <c r="AH2461" s="16"/>
      <c r="AI2461" s="16"/>
      <c r="AJ2461" s="16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7"/>
    </row>
    <row r="2462" spans="1:57" ht="28.8" x14ac:dyDescent="0.3">
      <c r="A2462" t="s">
        <v>32385</v>
      </c>
      <c r="B2462" s="2" t="s">
        <v>19</v>
      </c>
      <c r="C2462" s="2" t="s">
        <v>4081</v>
      </c>
      <c r="D2462" s="2" t="s">
        <v>4082</v>
      </c>
      <c r="E2462" s="2" t="s">
        <v>4096</v>
      </c>
      <c r="F2462" s="2" t="s">
        <v>4350</v>
      </c>
      <c r="G2462" s="2" t="s">
        <v>4369</v>
      </c>
      <c r="H2462" s="9" t="s">
        <v>31318</v>
      </c>
      <c r="I2462" s="3" t="s">
        <v>34014</v>
      </c>
      <c r="K2462" s="2" t="s">
        <v>36</v>
      </c>
      <c r="O2462" s="16" t="s">
        <v>31311</v>
      </c>
      <c r="P2462" s="9" t="s">
        <v>31204</v>
      </c>
      <c r="Q2462" s="16"/>
      <c r="R2462" s="16"/>
      <c r="S2462" s="16">
        <v>150</v>
      </c>
      <c r="T2462" s="16">
        <v>200</v>
      </c>
      <c r="U2462" s="16" t="s">
        <v>31186</v>
      </c>
      <c r="V2462" s="16"/>
      <c r="W2462" s="16">
        <v>3</v>
      </c>
      <c r="X2462" s="16"/>
      <c r="Y2462" s="16"/>
      <c r="Z2462" s="16"/>
      <c r="AA2462" s="16"/>
      <c r="AB2462" s="16"/>
      <c r="AC2462" s="16">
        <v>5</v>
      </c>
      <c r="AD2462" s="16" t="s">
        <v>31202</v>
      </c>
      <c r="AE2462" s="16" t="s">
        <v>31313</v>
      </c>
      <c r="AF2462" s="16">
        <v>3</v>
      </c>
      <c r="AG2462" s="16"/>
      <c r="AH2462" s="16"/>
      <c r="AI2462" s="16"/>
      <c r="AJ2462" s="16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7"/>
    </row>
    <row r="2463" spans="1:57" x14ac:dyDescent="0.3">
      <c r="A2463" t="s">
        <v>32385</v>
      </c>
      <c r="B2463" s="2" t="s">
        <v>19</v>
      </c>
      <c r="C2463" s="2" t="s">
        <v>4081</v>
      </c>
      <c r="D2463" s="2" t="s">
        <v>4082</v>
      </c>
      <c r="E2463" s="2" t="s">
        <v>4096</v>
      </c>
      <c r="F2463" s="2" t="s">
        <v>4350</v>
      </c>
      <c r="G2463" s="2" t="s">
        <v>4370</v>
      </c>
      <c r="H2463" s="9" t="s">
        <v>4371</v>
      </c>
      <c r="I2463" s="3" t="s">
        <v>34014</v>
      </c>
      <c r="J2463" s="3">
        <v>30</v>
      </c>
      <c r="K2463" s="2" t="s">
        <v>36</v>
      </c>
      <c r="O2463" s="16"/>
      <c r="P2463" s="16"/>
      <c r="Q2463" s="16"/>
      <c r="R2463" s="16"/>
      <c r="S2463" s="16"/>
      <c r="T2463" s="16"/>
      <c r="U2463" s="16"/>
      <c r="V2463" s="16"/>
      <c r="W2463" s="16"/>
      <c r="X2463" s="16"/>
      <c r="Y2463" s="16"/>
      <c r="Z2463" s="16"/>
      <c r="AA2463" s="16"/>
      <c r="AB2463" s="16"/>
      <c r="AC2463" s="16"/>
      <c r="AD2463" s="16"/>
      <c r="AE2463" s="16"/>
      <c r="AF2463" s="16"/>
      <c r="AG2463" s="16"/>
      <c r="AH2463" s="16"/>
      <c r="AI2463" s="16"/>
      <c r="AJ2463" s="16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7"/>
    </row>
    <row r="2464" spans="1:57" ht="15" thickBot="1" x14ac:dyDescent="0.35">
      <c r="B2464" s="2" t="s">
        <v>19</v>
      </c>
      <c r="C2464" s="2" t="s">
        <v>4081</v>
      </c>
      <c r="D2464" s="2" t="s">
        <v>4082</v>
      </c>
      <c r="E2464" s="2" t="s">
        <v>4097</v>
      </c>
      <c r="H2464" s="9" t="s">
        <v>4372</v>
      </c>
      <c r="O2464" s="16"/>
      <c r="P2464" s="16"/>
      <c r="Q2464" s="16"/>
      <c r="R2464" s="16"/>
      <c r="S2464" s="16"/>
      <c r="T2464" s="16"/>
      <c r="U2464" s="16"/>
      <c r="V2464" s="16"/>
      <c r="W2464" s="16"/>
      <c r="X2464" s="16"/>
      <c r="Y2464" s="16"/>
      <c r="Z2464" s="16"/>
      <c r="AA2464" s="16"/>
      <c r="AB2464" s="16"/>
      <c r="AC2464" s="16"/>
      <c r="AD2464" s="16"/>
      <c r="AE2464" s="16"/>
      <c r="AF2464" s="16"/>
      <c r="AG2464" s="16"/>
      <c r="AH2464" s="16"/>
      <c r="AI2464" s="16"/>
      <c r="AJ2464" s="16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7"/>
    </row>
    <row r="2465" spans="1:57" ht="16.5" customHeight="1" thickBot="1" x14ac:dyDescent="0.35">
      <c r="B2465" s="2"/>
      <c r="C2465" s="2"/>
      <c r="D2465" s="2"/>
      <c r="E2465" s="2"/>
      <c r="H2465" s="9"/>
      <c r="L2465" s="163" t="s">
        <v>0</v>
      </c>
      <c r="M2465" s="163"/>
      <c r="N2465" s="163"/>
      <c r="O2465" s="158" t="s">
        <v>1</v>
      </c>
      <c r="P2465" s="159"/>
      <c r="Q2465" s="159"/>
      <c r="R2465" s="160"/>
      <c r="S2465" s="152" t="s">
        <v>31319</v>
      </c>
      <c r="T2465" s="153"/>
      <c r="U2465" s="153"/>
      <c r="V2465" s="153"/>
      <c r="W2465" s="154"/>
      <c r="X2465" s="152" t="s">
        <v>31320</v>
      </c>
      <c r="Y2465" s="153"/>
      <c r="Z2465" s="153"/>
      <c r="AA2465" s="153"/>
      <c r="AB2465" s="154"/>
      <c r="AC2465" s="16"/>
      <c r="AD2465" s="16"/>
      <c r="AE2465" s="16"/>
      <c r="AF2465" s="16"/>
      <c r="AG2465" s="16"/>
      <c r="AH2465" s="16"/>
      <c r="AI2465" s="16"/>
      <c r="AJ2465" s="16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7"/>
    </row>
    <row r="2466" spans="1:57" ht="47.4" thickBot="1" x14ac:dyDescent="0.35">
      <c r="B2466" s="2" t="s">
        <v>19</v>
      </c>
      <c r="C2466" s="2" t="s">
        <v>4081</v>
      </c>
      <c r="D2466" s="2" t="s">
        <v>4082</v>
      </c>
      <c r="E2466" s="2" t="s">
        <v>4097</v>
      </c>
      <c r="F2466" s="2" t="s">
        <v>4373</v>
      </c>
      <c r="H2466" s="9" t="s">
        <v>4374</v>
      </c>
      <c r="L2466" s="129" t="s">
        <v>12</v>
      </c>
      <c r="M2466" s="129" t="s">
        <v>13</v>
      </c>
      <c r="N2466" s="129" t="s">
        <v>14</v>
      </c>
      <c r="O2466" s="10" t="s">
        <v>32311</v>
      </c>
      <c r="P2466" s="41" t="s">
        <v>31195</v>
      </c>
      <c r="Q2466" s="41" t="s">
        <v>31196</v>
      </c>
      <c r="R2466" s="41" t="s">
        <v>31197</v>
      </c>
      <c r="S2466" s="11" t="s">
        <v>15</v>
      </c>
      <c r="T2466" s="11" t="s">
        <v>31183</v>
      </c>
      <c r="U2466" s="11" t="s">
        <v>17</v>
      </c>
      <c r="V2466" s="12" t="s">
        <v>18</v>
      </c>
      <c r="W2466" s="12" t="s">
        <v>31198</v>
      </c>
      <c r="X2466" s="11" t="s">
        <v>15</v>
      </c>
      <c r="Y2466" s="11" t="s">
        <v>31183</v>
      </c>
      <c r="Z2466" s="11" t="s">
        <v>17</v>
      </c>
      <c r="AA2466" s="12" t="s">
        <v>18</v>
      </c>
      <c r="AB2466" s="12" t="s">
        <v>31198</v>
      </c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7"/>
    </row>
    <row r="2467" spans="1:57" ht="43.2" x14ac:dyDescent="0.3">
      <c r="A2467" t="s">
        <v>32385</v>
      </c>
      <c r="B2467" s="2" t="s">
        <v>19</v>
      </c>
      <c r="C2467" s="2" t="s">
        <v>4081</v>
      </c>
      <c r="D2467" s="2" t="s">
        <v>4082</v>
      </c>
      <c r="E2467" s="2" t="s">
        <v>4097</v>
      </c>
      <c r="F2467" s="2" t="s">
        <v>4373</v>
      </c>
      <c r="G2467" s="2" t="s">
        <v>4375</v>
      </c>
      <c r="H2467" s="9" t="s">
        <v>4376</v>
      </c>
      <c r="I2467" s="3" t="s">
        <v>4377</v>
      </c>
      <c r="J2467" s="3">
        <v>132</v>
      </c>
      <c r="K2467" s="2" t="s">
        <v>36</v>
      </c>
      <c r="O2467" s="2" t="s">
        <v>31321</v>
      </c>
      <c r="P2467" s="2"/>
      <c r="R2467" s="2" t="s">
        <v>31322</v>
      </c>
      <c r="S2467" s="2">
        <v>0</v>
      </c>
      <c r="T2467" s="2">
        <v>300</v>
      </c>
      <c r="U2467" s="2" t="s">
        <v>31186</v>
      </c>
      <c r="V2467" s="2"/>
      <c r="W2467" s="2">
        <v>3</v>
      </c>
      <c r="X2467" s="2">
        <v>0</v>
      </c>
      <c r="Y2467" s="2">
        <v>1</v>
      </c>
      <c r="Z2467" s="2"/>
      <c r="AA2467" s="2"/>
      <c r="AB2467" s="2">
        <v>3</v>
      </c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7"/>
    </row>
    <row r="2468" spans="1:57" ht="43.2" x14ac:dyDescent="0.3">
      <c r="A2468" t="s">
        <v>32385</v>
      </c>
      <c r="B2468" s="2" t="s">
        <v>19</v>
      </c>
      <c r="C2468" s="2" t="s">
        <v>4081</v>
      </c>
      <c r="D2468" s="2" t="s">
        <v>4082</v>
      </c>
      <c r="E2468" s="2" t="s">
        <v>4097</v>
      </c>
      <c r="F2468" s="2" t="s">
        <v>4373</v>
      </c>
      <c r="G2468" s="2" t="s">
        <v>4378</v>
      </c>
      <c r="H2468" s="9" t="s">
        <v>4379</v>
      </c>
      <c r="I2468" s="3" t="s">
        <v>4377</v>
      </c>
      <c r="J2468" s="3">
        <v>6</v>
      </c>
      <c r="K2468" s="2" t="s">
        <v>36</v>
      </c>
      <c r="O2468" s="2" t="s">
        <v>31321</v>
      </c>
      <c r="P2468" s="2"/>
      <c r="R2468" s="2" t="s">
        <v>31322</v>
      </c>
      <c r="S2468" s="16">
        <v>300</v>
      </c>
      <c r="T2468" s="16">
        <v>500</v>
      </c>
      <c r="U2468" s="16" t="s">
        <v>31186</v>
      </c>
      <c r="V2468" s="16"/>
      <c r="W2468" s="16">
        <v>3</v>
      </c>
      <c r="X2468" s="16">
        <v>0</v>
      </c>
      <c r="Y2468" s="16">
        <v>1</v>
      </c>
      <c r="Z2468" s="2"/>
      <c r="AA2468" s="2"/>
      <c r="AB2468" s="2">
        <v>3</v>
      </c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7"/>
    </row>
    <row r="2469" spans="1:57" ht="43.2" x14ac:dyDescent="0.3">
      <c r="A2469" t="s">
        <v>32385</v>
      </c>
      <c r="B2469" s="2" t="s">
        <v>19</v>
      </c>
      <c r="C2469" s="2" t="s">
        <v>4081</v>
      </c>
      <c r="D2469" s="2" t="s">
        <v>4082</v>
      </c>
      <c r="E2469" s="2" t="s">
        <v>4097</v>
      </c>
      <c r="F2469" s="2" t="s">
        <v>4373</v>
      </c>
      <c r="G2469" s="2" t="s">
        <v>4380</v>
      </c>
      <c r="H2469" s="9" t="s">
        <v>4381</v>
      </c>
      <c r="I2469" s="3" t="s">
        <v>4377</v>
      </c>
      <c r="K2469" s="2" t="s">
        <v>36</v>
      </c>
      <c r="O2469" s="2" t="s">
        <v>31321</v>
      </c>
      <c r="P2469" s="2"/>
      <c r="R2469" s="2" t="s">
        <v>31322</v>
      </c>
      <c r="S2469" s="16">
        <v>500</v>
      </c>
      <c r="T2469" s="16" t="s">
        <v>31202</v>
      </c>
      <c r="U2469" s="16" t="s">
        <v>31186</v>
      </c>
      <c r="V2469" s="16"/>
      <c r="W2469" s="16">
        <v>3</v>
      </c>
      <c r="X2469" s="16">
        <v>0</v>
      </c>
      <c r="Y2469" s="16">
        <v>1</v>
      </c>
      <c r="Z2469" s="2"/>
      <c r="AA2469" s="2"/>
      <c r="AB2469" s="2">
        <v>3</v>
      </c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7"/>
    </row>
    <row r="2470" spans="1:57" ht="43.2" x14ac:dyDescent="0.3">
      <c r="A2470" t="s">
        <v>32385</v>
      </c>
      <c r="B2470" s="2" t="s">
        <v>19</v>
      </c>
      <c r="C2470" s="2" t="s">
        <v>4081</v>
      </c>
      <c r="D2470" s="2" t="s">
        <v>4082</v>
      </c>
      <c r="E2470" s="2" t="s">
        <v>4097</v>
      </c>
      <c r="F2470" s="2" t="s">
        <v>4373</v>
      </c>
      <c r="G2470" s="2" t="s">
        <v>4382</v>
      </c>
      <c r="H2470" s="9" t="s">
        <v>4383</v>
      </c>
      <c r="I2470" s="3" t="s">
        <v>4377</v>
      </c>
      <c r="J2470" s="3">
        <v>110</v>
      </c>
      <c r="K2470" s="2" t="s">
        <v>36</v>
      </c>
      <c r="O2470" s="2" t="s">
        <v>31321</v>
      </c>
      <c r="P2470" s="2"/>
      <c r="R2470" s="2" t="s">
        <v>31322</v>
      </c>
      <c r="S2470" s="16">
        <v>0</v>
      </c>
      <c r="T2470" s="16">
        <v>300</v>
      </c>
      <c r="U2470" s="16" t="s">
        <v>31186</v>
      </c>
      <c r="V2470" s="16"/>
      <c r="W2470" s="16">
        <v>3</v>
      </c>
      <c r="X2470" s="16">
        <v>1</v>
      </c>
      <c r="Y2470" s="16" t="s">
        <v>31202</v>
      </c>
      <c r="Z2470" s="2"/>
      <c r="AA2470" s="2"/>
      <c r="AB2470" s="2">
        <v>3</v>
      </c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7"/>
    </row>
    <row r="2471" spans="1:57" ht="43.2" x14ac:dyDescent="0.3">
      <c r="A2471" t="s">
        <v>32385</v>
      </c>
      <c r="B2471" s="2" t="s">
        <v>19</v>
      </c>
      <c r="C2471" s="2" t="s">
        <v>4081</v>
      </c>
      <c r="D2471" s="2" t="s">
        <v>4082</v>
      </c>
      <c r="E2471" s="2" t="s">
        <v>4097</v>
      </c>
      <c r="F2471" s="2" t="s">
        <v>4373</v>
      </c>
      <c r="G2471" s="2" t="s">
        <v>4384</v>
      </c>
      <c r="H2471" s="9" t="s">
        <v>4385</v>
      </c>
      <c r="I2471" s="3" t="s">
        <v>4377</v>
      </c>
      <c r="K2471" s="2" t="s">
        <v>36</v>
      </c>
      <c r="O2471" s="2" t="s">
        <v>31321</v>
      </c>
      <c r="P2471" s="2"/>
      <c r="R2471" s="2" t="s">
        <v>31322</v>
      </c>
      <c r="S2471" s="16">
        <v>300</v>
      </c>
      <c r="T2471" s="16">
        <v>500</v>
      </c>
      <c r="U2471" s="16" t="s">
        <v>31186</v>
      </c>
      <c r="V2471" s="16"/>
      <c r="W2471" s="16">
        <v>3</v>
      </c>
      <c r="X2471" s="16">
        <v>1</v>
      </c>
      <c r="Y2471" s="16" t="s">
        <v>31202</v>
      </c>
      <c r="Z2471" s="2"/>
      <c r="AA2471" s="2"/>
      <c r="AB2471" s="2">
        <v>3</v>
      </c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7"/>
    </row>
    <row r="2472" spans="1:57" ht="43.2" x14ac:dyDescent="0.3">
      <c r="A2472" t="s">
        <v>32385</v>
      </c>
      <c r="B2472" s="2" t="s">
        <v>19</v>
      </c>
      <c r="C2472" s="2" t="s">
        <v>4081</v>
      </c>
      <c r="D2472" s="2" t="s">
        <v>4082</v>
      </c>
      <c r="E2472" s="2" t="s">
        <v>4097</v>
      </c>
      <c r="F2472" s="2" t="s">
        <v>4373</v>
      </c>
      <c r="G2472" s="2" t="s">
        <v>4386</v>
      </c>
      <c r="H2472" s="9" t="s">
        <v>4387</v>
      </c>
      <c r="I2472" s="3" t="s">
        <v>4377</v>
      </c>
      <c r="K2472" s="2" t="s">
        <v>36</v>
      </c>
      <c r="O2472" s="2" t="s">
        <v>31321</v>
      </c>
      <c r="P2472" s="2"/>
      <c r="R2472" s="2" t="s">
        <v>31322</v>
      </c>
      <c r="S2472" s="16">
        <v>500</v>
      </c>
      <c r="T2472" s="16" t="s">
        <v>31202</v>
      </c>
      <c r="U2472" s="16" t="s">
        <v>31186</v>
      </c>
      <c r="V2472" s="16"/>
      <c r="W2472" s="16">
        <v>3</v>
      </c>
      <c r="X2472" s="16">
        <v>1</v>
      </c>
      <c r="Y2472" s="16" t="s">
        <v>31202</v>
      </c>
      <c r="Z2472" s="2"/>
      <c r="AA2472" s="2"/>
      <c r="AB2472" s="2">
        <v>3</v>
      </c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7"/>
    </row>
    <row r="2473" spans="1:57" ht="43.2" x14ac:dyDescent="0.3">
      <c r="A2473" t="s">
        <v>32385</v>
      </c>
      <c r="B2473" s="2" t="s">
        <v>19</v>
      </c>
      <c r="C2473" s="2" t="s">
        <v>4081</v>
      </c>
      <c r="D2473" s="2" t="s">
        <v>4082</v>
      </c>
      <c r="E2473" s="2" t="s">
        <v>4097</v>
      </c>
      <c r="F2473" s="2" t="s">
        <v>4373</v>
      </c>
      <c r="G2473" s="2" t="s">
        <v>4388</v>
      </c>
      <c r="H2473" s="9" t="s">
        <v>4389</v>
      </c>
      <c r="I2473" s="3" t="s">
        <v>4377</v>
      </c>
      <c r="J2473" s="3">
        <v>190</v>
      </c>
      <c r="K2473" s="2" t="s">
        <v>36</v>
      </c>
      <c r="O2473" s="2" t="s">
        <v>31321</v>
      </c>
      <c r="P2473" s="2"/>
      <c r="R2473" s="2" t="s">
        <v>31322</v>
      </c>
      <c r="S2473" s="16">
        <v>0</v>
      </c>
      <c r="T2473" s="16">
        <v>300</v>
      </c>
      <c r="U2473" s="16" t="s">
        <v>31186</v>
      </c>
      <c r="V2473" s="16"/>
      <c r="W2473" s="16">
        <v>3</v>
      </c>
      <c r="X2473" s="2">
        <v>0</v>
      </c>
      <c r="Y2473" s="2">
        <v>1</v>
      </c>
      <c r="Z2473" s="2"/>
      <c r="AA2473" s="2"/>
      <c r="AB2473" s="2">
        <v>3</v>
      </c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7"/>
    </row>
    <row r="2474" spans="1:57" ht="43.2" x14ac:dyDescent="0.3">
      <c r="A2474" t="s">
        <v>32385</v>
      </c>
      <c r="B2474" s="2" t="s">
        <v>19</v>
      </c>
      <c r="C2474" s="2" t="s">
        <v>4081</v>
      </c>
      <c r="D2474" s="2" t="s">
        <v>4082</v>
      </c>
      <c r="E2474" s="2" t="s">
        <v>4097</v>
      </c>
      <c r="F2474" s="2" t="s">
        <v>4373</v>
      </c>
      <c r="G2474" s="2" t="s">
        <v>4390</v>
      </c>
      <c r="H2474" s="9" t="s">
        <v>4391</v>
      </c>
      <c r="I2474" s="3" t="s">
        <v>4377</v>
      </c>
      <c r="K2474" s="2" t="s">
        <v>36</v>
      </c>
      <c r="O2474" s="2" t="s">
        <v>31321</v>
      </c>
      <c r="P2474" s="2"/>
      <c r="R2474" s="2" t="s">
        <v>31322</v>
      </c>
      <c r="S2474" s="16">
        <v>300</v>
      </c>
      <c r="T2474" s="16">
        <v>500</v>
      </c>
      <c r="U2474" s="16" t="s">
        <v>31186</v>
      </c>
      <c r="V2474" s="16"/>
      <c r="W2474" s="16">
        <v>3</v>
      </c>
      <c r="X2474" s="16">
        <v>0</v>
      </c>
      <c r="Y2474" s="16">
        <v>1</v>
      </c>
      <c r="Z2474" s="2"/>
      <c r="AA2474" s="2"/>
      <c r="AB2474" s="2">
        <v>3</v>
      </c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7"/>
    </row>
    <row r="2475" spans="1:57" ht="43.2" x14ac:dyDescent="0.3">
      <c r="A2475" t="s">
        <v>32385</v>
      </c>
      <c r="B2475" s="2" t="s">
        <v>19</v>
      </c>
      <c r="C2475" s="2" t="s">
        <v>4081</v>
      </c>
      <c r="D2475" s="2" t="s">
        <v>4082</v>
      </c>
      <c r="E2475" s="2" t="s">
        <v>4097</v>
      </c>
      <c r="F2475" s="2" t="s">
        <v>4373</v>
      </c>
      <c r="G2475" s="2" t="s">
        <v>4392</v>
      </c>
      <c r="H2475" s="9" t="s">
        <v>4393</v>
      </c>
      <c r="I2475" s="3" t="s">
        <v>4377</v>
      </c>
      <c r="K2475" s="2" t="s">
        <v>36</v>
      </c>
      <c r="O2475" s="2" t="s">
        <v>31321</v>
      </c>
      <c r="P2475" s="2"/>
      <c r="R2475" s="2" t="s">
        <v>31322</v>
      </c>
      <c r="S2475" s="16">
        <v>500</v>
      </c>
      <c r="T2475" s="16" t="s">
        <v>31202</v>
      </c>
      <c r="U2475" s="16" t="s">
        <v>31186</v>
      </c>
      <c r="V2475" s="16"/>
      <c r="W2475" s="16">
        <v>3</v>
      </c>
      <c r="X2475" s="16">
        <v>0</v>
      </c>
      <c r="Y2475" s="16">
        <v>1</v>
      </c>
      <c r="Z2475" s="2"/>
      <c r="AA2475" s="2"/>
      <c r="AB2475" s="2">
        <v>3</v>
      </c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7"/>
    </row>
    <row r="2476" spans="1:57" ht="43.2" x14ac:dyDescent="0.3">
      <c r="A2476" t="s">
        <v>32385</v>
      </c>
      <c r="B2476" s="2" t="s">
        <v>19</v>
      </c>
      <c r="C2476" s="2" t="s">
        <v>4081</v>
      </c>
      <c r="D2476" s="2" t="s">
        <v>4082</v>
      </c>
      <c r="E2476" s="2" t="s">
        <v>4097</v>
      </c>
      <c r="F2476" s="2" t="s">
        <v>4373</v>
      </c>
      <c r="G2476" s="2" t="s">
        <v>4394</v>
      </c>
      <c r="H2476" s="9" t="s">
        <v>4395</v>
      </c>
      <c r="I2476" s="3" t="s">
        <v>4377</v>
      </c>
      <c r="J2476" s="3">
        <v>51</v>
      </c>
      <c r="K2476" s="2" t="s">
        <v>36</v>
      </c>
      <c r="O2476" s="2" t="s">
        <v>31321</v>
      </c>
      <c r="P2476" s="2"/>
      <c r="R2476" s="2" t="s">
        <v>31322</v>
      </c>
      <c r="S2476" s="16">
        <v>0</v>
      </c>
      <c r="T2476" s="16">
        <v>300</v>
      </c>
      <c r="U2476" s="16" t="s">
        <v>31186</v>
      </c>
      <c r="V2476" s="16"/>
      <c r="W2476" s="16">
        <v>3</v>
      </c>
      <c r="X2476" s="16">
        <v>1</v>
      </c>
      <c r="Y2476" s="16" t="s">
        <v>31202</v>
      </c>
      <c r="Z2476" s="2"/>
      <c r="AA2476" s="2"/>
      <c r="AB2476" s="2">
        <v>3</v>
      </c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7"/>
    </row>
    <row r="2477" spans="1:57" ht="43.2" x14ac:dyDescent="0.3">
      <c r="A2477" t="s">
        <v>32385</v>
      </c>
      <c r="B2477" s="2" t="s">
        <v>19</v>
      </c>
      <c r="C2477" s="2" t="s">
        <v>4081</v>
      </c>
      <c r="D2477" s="2" t="s">
        <v>4082</v>
      </c>
      <c r="E2477" s="2" t="s">
        <v>4097</v>
      </c>
      <c r="F2477" s="2" t="s">
        <v>4373</v>
      </c>
      <c r="G2477" s="2" t="s">
        <v>4396</v>
      </c>
      <c r="H2477" s="9" t="s">
        <v>4397</v>
      </c>
      <c r="I2477" s="3" t="s">
        <v>4377</v>
      </c>
      <c r="K2477" s="2" t="s">
        <v>36</v>
      </c>
      <c r="O2477" s="2" t="s">
        <v>31321</v>
      </c>
      <c r="P2477" s="2"/>
      <c r="R2477" s="2" t="s">
        <v>31322</v>
      </c>
      <c r="S2477" s="16">
        <v>300</v>
      </c>
      <c r="T2477" s="16">
        <v>500</v>
      </c>
      <c r="U2477" s="16" t="s">
        <v>31186</v>
      </c>
      <c r="V2477" s="16"/>
      <c r="W2477" s="16">
        <v>3</v>
      </c>
      <c r="X2477" s="16">
        <v>1</v>
      </c>
      <c r="Y2477" s="16" t="s">
        <v>31202</v>
      </c>
      <c r="Z2477" s="2"/>
      <c r="AA2477" s="2"/>
      <c r="AB2477" s="2">
        <v>3</v>
      </c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7"/>
    </row>
    <row r="2478" spans="1:57" ht="43.2" x14ac:dyDescent="0.3">
      <c r="A2478" t="s">
        <v>32385</v>
      </c>
      <c r="B2478" s="2" t="s">
        <v>19</v>
      </c>
      <c r="C2478" s="2" t="s">
        <v>4081</v>
      </c>
      <c r="D2478" s="2" t="s">
        <v>4082</v>
      </c>
      <c r="E2478" s="2" t="s">
        <v>4097</v>
      </c>
      <c r="F2478" s="2" t="s">
        <v>4373</v>
      </c>
      <c r="G2478" s="2" t="s">
        <v>4398</v>
      </c>
      <c r="H2478" s="9" t="s">
        <v>4399</v>
      </c>
      <c r="I2478" s="3" t="s">
        <v>4377</v>
      </c>
      <c r="K2478" s="2" t="s">
        <v>36</v>
      </c>
      <c r="O2478" s="2" t="s">
        <v>31321</v>
      </c>
      <c r="P2478" s="2"/>
      <c r="R2478" s="2" t="s">
        <v>31322</v>
      </c>
      <c r="S2478" s="16">
        <v>500</v>
      </c>
      <c r="T2478" s="16" t="s">
        <v>31202</v>
      </c>
      <c r="U2478" s="16" t="s">
        <v>31186</v>
      </c>
      <c r="V2478" s="16"/>
      <c r="W2478" s="16">
        <v>3</v>
      </c>
      <c r="X2478" s="16">
        <v>1</v>
      </c>
      <c r="Y2478" s="16" t="s">
        <v>31202</v>
      </c>
      <c r="Z2478" s="2"/>
      <c r="AA2478" s="2"/>
      <c r="AB2478" s="2">
        <v>3</v>
      </c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7"/>
    </row>
    <row r="2479" spans="1:57" ht="15" thickBot="1" x14ac:dyDescent="0.35">
      <c r="B2479" s="2" t="s">
        <v>19</v>
      </c>
      <c r="C2479" s="2" t="s">
        <v>4081</v>
      </c>
      <c r="D2479" s="2" t="s">
        <v>4082</v>
      </c>
      <c r="E2479" s="2" t="s">
        <v>4098</v>
      </c>
      <c r="H2479" s="9" t="s">
        <v>4400</v>
      </c>
      <c r="O2479" s="2"/>
      <c r="P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7"/>
    </row>
    <row r="2480" spans="1:57" ht="16.5" customHeight="1" thickBot="1" x14ac:dyDescent="0.35">
      <c r="B2480" s="2"/>
      <c r="C2480" s="2"/>
      <c r="D2480" s="2"/>
      <c r="E2480" s="2"/>
      <c r="H2480" s="9"/>
      <c r="L2480" s="163" t="s">
        <v>0</v>
      </c>
      <c r="M2480" s="163"/>
      <c r="N2480" s="163"/>
      <c r="O2480" s="155" t="s">
        <v>1</v>
      </c>
      <c r="P2480" s="156"/>
      <c r="Q2480" s="156"/>
      <c r="R2480" s="157"/>
      <c r="S2480" s="152" t="s">
        <v>31319</v>
      </c>
      <c r="T2480" s="153"/>
      <c r="U2480" s="153"/>
      <c r="V2480" s="153"/>
      <c r="W2480" s="154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7"/>
    </row>
    <row r="2481" spans="1:57" ht="43.8" thickBot="1" x14ac:dyDescent="0.35">
      <c r="B2481" s="2" t="s">
        <v>19</v>
      </c>
      <c r="C2481" s="2" t="s">
        <v>4081</v>
      </c>
      <c r="D2481" s="2" t="s">
        <v>4082</v>
      </c>
      <c r="E2481" s="2" t="s">
        <v>4098</v>
      </c>
      <c r="F2481" s="2" t="s">
        <v>4401</v>
      </c>
      <c r="H2481" s="9" t="s">
        <v>4402</v>
      </c>
      <c r="L2481" s="129" t="s">
        <v>12</v>
      </c>
      <c r="M2481" s="129" t="s">
        <v>13</v>
      </c>
      <c r="N2481" s="129" t="s">
        <v>14</v>
      </c>
      <c r="O2481" s="10" t="s">
        <v>32311</v>
      </c>
      <c r="P2481" s="41" t="s">
        <v>31195</v>
      </c>
      <c r="Q2481" s="41" t="s">
        <v>31196</v>
      </c>
      <c r="R2481" s="41" t="s">
        <v>31197</v>
      </c>
      <c r="S2481" s="11" t="s">
        <v>15</v>
      </c>
      <c r="T2481" s="11" t="s">
        <v>31183</v>
      </c>
      <c r="U2481" s="11" t="s">
        <v>17</v>
      </c>
      <c r="V2481" s="12" t="s">
        <v>18</v>
      </c>
      <c r="W2481" s="12" t="s">
        <v>31198</v>
      </c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7"/>
    </row>
    <row r="2482" spans="1:57" x14ac:dyDescent="0.3">
      <c r="A2482" t="s">
        <v>32385</v>
      </c>
      <c r="B2482" s="2" t="s">
        <v>19</v>
      </c>
      <c r="C2482" s="2" t="s">
        <v>4081</v>
      </c>
      <c r="D2482" s="2" t="s">
        <v>4082</v>
      </c>
      <c r="E2482" s="2" t="s">
        <v>4098</v>
      </c>
      <c r="F2482" s="2" t="s">
        <v>4401</v>
      </c>
      <c r="G2482" s="2" t="s">
        <v>4403</v>
      </c>
      <c r="H2482" s="9" t="s">
        <v>4404</v>
      </c>
      <c r="I2482" s="5" t="s">
        <v>34014</v>
      </c>
      <c r="K2482" s="2" t="s">
        <v>36</v>
      </c>
      <c r="O2482" s="2" t="s">
        <v>31323</v>
      </c>
      <c r="P2482" s="2"/>
      <c r="S2482" s="2">
        <v>140</v>
      </c>
      <c r="T2482" s="2">
        <v>140</v>
      </c>
      <c r="U2482" s="2" t="s">
        <v>31186</v>
      </c>
      <c r="V2482" s="2"/>
      <c r="W2482" s="2">
        <v>1</v>
      </c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7"/>
    </row>
    <row r="2483" spans="1:57" x14ac:dyDescent="0.3">
      <c r="A2483" t="s">
        <v>32385</v>
      </c>
      <c r="B2483" s="2" t="s">
        <v>19</v>
      </c>
      <c r="C2483" s="2" t="s">
        <v>4081</v>
      </c>
      <c r="D2483" s="2" t="s">
        <v>4082</v>
      </c>
      <c r="E2483" s="2" t="s">
        <v>4098</v>
      </c>
      <c r="F2483" s="2" t="s">
        <v>4401</v>
      </c>
      <c r="G2483" s="2" t="s">
        <v>4405</v>
      </c>
      <c r="H2483" s="9" t="s">
        <v>4406</v>
      </c>
      <c r="I2483" s="5" t="s">
        <v>34014</v>
      </c>
      <c r="K2483" s="2" t="s">
        <v>36</v>
      </c>
      <c r="O2483" s="2" t="s">
        <v>31323</v>
      </c>
      <c r="P2483" s="2"/>
      <c r="U2483" s="2"/>
      <c r="V2483" s="2">
        <v>10</v>
      </c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7"/>
    </row>
    <row r="2484" spans="1:57" x14ac:dyDescent="0.3">
      <c r="A2484" t="s">
        <v>32385</v>
      </c>
      <c r="B2484" s="2" t="s">
        <v>19</v>
      </c>
      <c r="C2484" s="2" t="s">
        <v>4081</v>
      </c>
      <c r="D2484" s="2" t="s">
        <v>4082</v>
      </c>
      <c r="E2484" s="2" t="s">
        <v>4098</v>
      </c>
      <c r="F2484" s="2" t="s">
        <v>4401</v>
      </c>
      <c r="G2484" s="2" t="s">
        <v>4407</v>
      </c>
      <c r="H2484" s="9" t="s">
        <v>4408</v>
      </c>
      <c r="I2484" s="5" t="s">
        <v>34014</v>
      </c>
      <c r="K2484" s="2" t="s">
        <v>36</v>
      </c>
      <c r="O2484" s="2" t="s">
        <v>31323</v>
      </c>
      <c r="P2484" s="2"/>
      <c r="S2484" s="2">
        <v>200</v>
      </c>
      <c r="T2484" s="2" t="s">
        <v>31202</v>
      </c>
      <c r="U2484" s="2" t="s">
        <v>31186</v>
      </c>
      <c r="V2484" s="2"/>
      <c r="W2484" s="2">
        <v>3</v>
      </c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7"/>
    </row>
    <row r="2485" spans="1:57" ht="15" thickBot="1" x14ac:dyDescent="0.35">
      <c r="B2485" s="2" t="s">
        <v>19</v>
      </c>
      <c r="C2485" s="2" t="s">
        <v>4081</v>
      </c>
      <c r="D2485" s="2" t="s">
        <v>4082</v>
      </c>
      <c r="E2485" s="2" t="s">
        <v>4099</v>
      </c>
      <c r="H2485" s="9" t="s">
        <v>4409</v>
      </c>
      <c r="O2485" s="2"/>
      <c r="P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7"/>
    </row>
    <row r="2486" spans="1:57" ht="16.5" customHeight="1" thickBot="1" x14ac:dyDescent="0.35">
      <c r="B2486" s="2"/>
      <c r="C2486" s="2"/>
      <c r="D2486" s="2"/>
      <c r="E2486" s="2"/>
      <c r="H2486" s="9"/>
      <c r="L2486" s="163" t="s">
        <v>0</v>
      </c>
      <c r="M2486" s="163"/>
      <c r="N2486" s="163"/>
      <c r="O2486" s="155" t="s">
        <v>1</v>
      </c>
      <c r="P2486" s="156"/>
      <c r="Q2486" s="156"/>
      <c r="R2486" s="157"/>
      <c r="S2486" s="152" t="s">
        <v>31230</v>
      </c>
      <c r="T2486" s="153"/>
      <c r="U2486" s="153"/>
      <c r="V2486" s="153"/>
      <c r="W2486" s="154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7"/>
    </row>
    <row r="2487" spans="1:57" ht="43.8" thickBot="1" x14ac:dyDescent="0.35">
      <c r="B2487" s="2" t="s">
        <v>19</v>
      </c>
      <c r="C2487" s="2" t="s">
        <v>4081</v>
      </c>
      <c r="D2487" s="2" t="s">
        <v>4082</v>
      </c>
      <c r="E2487" s="2" t="s">
        <v>4099</v>
      </c>
      <c r="F2487" s="2" t="s">
        <v>4410</v>
      </c>
      <c r="H2487" s="9" t="s">
        <v>4411</v>
      </c>
      <c r="L2487" s="129" t="s">
        <v>12</v>
      </c>
      <c r="M2487" s="129" t="s">
        <v>13</v>
      </c>
      <c r="N2487" s="129" t="s">
        <v>14</v>
      </c>
      <c r="O2487" s="10" t="s">
        <v>32311</v>
      </c>
      <c r="P2487" s="41" t="s">
        <v>31195</v>
      </c>
      <c r="Q2487" s="41" t="s">
        <v>31196</v>
      </c>
      <c r="R2487" s="41" t="s">
        <v>31197</v>
      </c>
      <c r="S2487" s="11" t="s">
        <v>15</v>
      </c>
      <c r="T2487" s="11" t="s">
        <v>31183</v>
      </c>
      <c r="U2487" s="11" t="s">
        <v>17</v>
      </c>
      <c r="V2487" s="12" t="s">
        <v>18</v>
      </c>
      <c r="W2487" s="12" t="s">
        <v>31198</v>
      </c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7"/>
    </row>
    <row r="2488" spans="1:57" ht="43.2" x14ac:dyDescent="0.3">
      <c r="A2488" t="s">
        <v>32385</v>
      </c>
      <c r="B2488" s="2" t="s">
        <v>19</v>
      </c>
      <c r="C2488" s="2" t="s">
        <v>4081</v>
      </c>
      <c r="D2488" s="2" t="s">
        <v>4082</v>
      </c>
      <c r="E2488" s="2" t="s">
        <v>4099</v>
      </c>
      <c r="F2488" s="2" t="s">
        <v>4410</v>
      </c>
      <c r="G2488" s="2" t="s">
        <v>4412</v>
      </c>
      <c r="H2488" s="9" t="s">
        <v>4413</v>
      </c>
      <c r="I2488" s="3" t="s">
        <v>4377</v>
      </c>
      <c r="J2488" s="3">
        <v>50</v>
      </c>
      <c r="K2488" s="2" t="s">
        <v>36</v>
      </c>
      <c r="O2488" s="2" t="s">
        <v>31251</v>
      </c>
      <c r="P2488" s="2"/>
      <c r="S2488" s="16">
        <v>0</v>
      </c>
      <c r="T2488" s="16">
        <v>150</v>
      </c>
      <c r="U2488" s="16" t="s">
        <v>31186</v>
      </c>
      <c r="V2488" s="16"/>
      <c r="W2488" s="16">
        <v>3</v>
      </c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7"/>
    </row>
    <row r="2489" spans="1:57" ht="43.2" x14ac:dyDescent="0.3">
      <c r="A2489" t="s">
        <v>32385</v>
      </c>
      <c r="B2489" s="2" t="s">
        <v>19</v>
      </c>
      <c r="C2489" s="2" t="s">
        <v>4081</v>
      </c>
      <c r="D2489" s="2" t="s">
        <v>4082</v>
      </c>
      <c r="E2489" s="2" t="s">
        <v>4099</v>
      </c>
      <c r="F2489" s="2" t="s">
        <v>4410</v>
      </c>
      <c r="G2489" s="2" t="s">
        <v>4414</v>
      </c>
      <c r="H2489" s="9" t="s">
        <v>4415</v>
      </c>
      <c r="I2489" s="3" t="s">
        <v>4377</v>
      </c>
      <c r="J2489" s="3">
        <v>59</v>
      </c>
      <c r="K2489" s="2" t="s">
        <v>36</v>
      </c>
      <c r="O2489" s="2" t="s">
        <v>31251</v>
      </c>
      <c r="P2489" s="2"/>
      <c r="S2489" s="16">
        <v>150</v>
      </c>
      <c r="T2489" s="16" t="s">
        <v>31202</v>
      </c>
      <c r="U2489" s="16" t="s">
        <v>31186</v>
      </c>
      <c r="V2489" s="16"/>
      <c r="W2489" s="16">
        <v>3</v>
      </c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7"/>
    </row>
    <row r="2490" spans="1:57" ht="43.2" x14ac:dyDescent="0.3">
      <c r="A2490" t="s">
        <v>32385</v>
      </c>
      <c r="B2490" s="2" t="s">
        <v>19</v>
      </c>
      <c r="C2490" s="2" t="s">
        <v>4081</v>
      </c>
      <c r="D2490" s="2" t="s">
        <v>4082</v>
      </c>
      <c r="E2490" s="2" t="s">
        <v>4099</v>
      </c>
      <c r="F2490" s="2" t="s">
        <v>4410</v>
      </c>
      <c r="G2490" s="2" t="s">
        <v>4416</v>
      </c>
      <c r="H2490" s="9" t="s">
        <v>4417</v>
      </c>
      <c r="I2490" s="3" t="s">
        <v>4377</v>
      </c>
      <c r="J2490" s="3">
        <v>136</v>
      </c>
      <c r="K2490" s="2" t="s">
        <v>36</v>
      </c>
      <c r="O2490" s="2" t="s">
        <v>31251</v>
      </c>
      <c r="P2490" s="2"/>
      <c r="S2490" s="16">
        <v>0</v>
      </c>
      <c r="T2490" s="16">
        <v>150</v>
      </c>
      <c r="U2490" s="16" t="s">
        <v>31186</v>
      </c>
      <c r="V2490" s="16"/>
      <c r="W2490" s="16">
        <v>3</v>
      </c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7"/>
    </row>
    <row r="2491" spans="1:57" ht="43.2" x14ac:dyDescent="0.3">
      <c r="A2491" t="s">
        <v>32385</v>
      </c>
      <c r="B2491" s="2" t="s">
        <v>19</v>
      </c>
      <c r="C2491" s="2" t="s">
        <v>4081</v>
      </c>
      <c r="D2491" s="2" t="s">
        <v>4082</v>
      </c>
      <c r="E2491" s="2" t="s">
        <v>4099</v>
      </c>
      <c r="F2491" s="2" t="s">
        <v>4410</v>
      </c>
      <c r="G2491" s="2" t="s">
        <v>4418</v>
      </c>
      <c r="H2491" s="9" t="s">
        <v>4419</v>
      </c>
      <c r="I2491" s="3" t="s">
        <v>4377</v>
      </c>
      <c r="J2491" s="3">
        <v>170</v>
      </c>
      <c r="K2491" s="2" t="s">
        <v>36</v>
      </c>
      <c r="O2491" s="2" t="s">
        <v>31251</v>
      </c>
      <c r="P2491" s="2"/>
      <c r="S2491" s="16">
        <v>150</v>
      </c>
      <c r="T2491" s="16" t="s">
        <v>31202</v>
      </c>
      <c r="U2491" s="16" t="s">
        <v>31186</v>
      </c>
      <c r="V2491" s="16"/>
      <c r="W2491" s="16">
        <v>3</v>
      </c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7"/>
    </row>
    <row r="2492" spans="1:57" ht="43.2" x14ac:dyDescent="0.3">
      <c r="A2492" t="s">
        <v>32385</v>
      </c>
      <c r="B2492" s="2" t="s">
        <v>19</v>
      </c>
      <c r="C2492" s="2" t="s">
        <v>4081</v>
      </c>
      <c r="D2492" s="2" t="s">
        <v>4082</v>
      </c>
      <c r="E2492" s="2" t="s">
        <v>4099</v>
      </c>
      <c r="F2492" s="2" t="s">
        <v>4410</v>
      </c>
      <c r="G2492" s="2" t="s">
        <v>4420</v>
      </c>
      <c r="H2492" s="9" t="s">
        <v>31324</v>
      </c>
      <c r="I2492" s="3" t="s">
        <v>4377</v>
      </c>
      <c r="J2492" s="3">
        <v>15</v>
      </c>
      <c r="K2492" s="2" t="s">
        <v>36</v>
      </c>
      <c r="O2492" s="2"/>
      <c r="P2492" s="2"/>
      <c r="S2492" s="16"/>
      <c r="T2492" s="16"/>
      <c r="U2492" s="16"/>
      <c r="V2492" s="16"/>
      <c r="W2492" s="16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7"/>
    </row>
    <row r="2493" spans="1:57" ht="43.2" x14ac:dyDescent="0.3">
      <c r="A2493" t="s">
        <v>32385</v>
      </c>
      <c r="B2493" s="2" t="s">
        <v>19</v>
      </c>
      <c r="C2493" s="2" t="s">
        <v>4081</v>
      </c>
      <c r="D2493" s="2" t="s">
        <v>4082</v>
      </c>
      <c r="E2493" s="2" t="s">
        <v>4099</v>
      </c>
      <c r="F2493" s="2" t="s">
        <v>4410</v>
      </c>
      <c r="G2493" s="2" t="s">
        <v>4421</v>
      </c>
      <c r="H2493" s="9" t="s">
        <v>4422</v>
      </c>
      <c r="I2493" s="3" t="s">
        <v>4377</v>
      </c>
      <c r="K2493" s="2" t="s">
        <v>36</v>
      </c>
      <c r="O2493" s="2"/>
      <c r="P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7"/>
    </row>
    <row r="2494" spans="1:57" ht="43.2" x14ac:dyDescent="0.3">
      <c r="A2494" t="s">
        <v>32385</v>
      </c>
      <c r="B2494" s="2" t="s">
        <v>19</v>
      </c>
      <c r="C2494" s="2" t="s">
        <v>4081</v>
      </c>
      <c r="D2494" s="2" t="s">
        <v>4082</v>
      </c>
      <c r="E2494" s="2" t="s">
        <v>4099</v>
      </c>
      <c r="F2494" s="2" t="s">
        <v>4410</v>
      </c>
      <c r="G2494" s="2" t="s">
        <v>4423</v>
      </c>
      <c r="H2494" s="9" t="s">
        <v>4424</v>
      </c>
      <c r="I2494" s="3" t="s">
        <v>4377</v>
      </c>
      <c r="K2494" s="2" t="s">
        <v>36</v>
      </c>
      <c r="O2494" s="2"/>
      <c r="P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7"/>
    </row>
    <row r="2495" spans="1:57" ht="43.2" x14ac:dyDescent="0.3">
      <c r="A2495" t="s">
        <v>32385</v>
      </c>
      <c r="B2495" s="2" t="s">
        <v>19</v>
      </c>
      <c r="C2495" s="2" t="s">
        <v>4081</v>
      </c>
      <c r="D2495" s="2" t="s">
        <v>4082</v>
      </c>
      <c r="E2495" s="2" t="s">
        <v>4099</v>
      </c>
      <c r="F2495" s="2" t="s">
        <v>4410</v>
      </c>
      <c r="G2495" s="2" t="s">
        <v>4425</v>
      </c>
      <c r="H2495" s="9" t="s">
        <v>4426</v>
      </c>
      <c r="I2495" s="3" t="s">
        <v>4377</v>
      </c>
      <c r="J2495" s="3">
        <v>1</v>
      </c>
      <c r="K2495" s="2" t="s">
        <v>36</v>
      </c>
      <c r="O2495" s="2"/>
      <c r="P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7"/>
    </row>
    <row r="2496" spans="1:57" ht="43.8" thickBot="1" x14ac:dyDescent="0.35">
      <c r="A2496" t="s">
        <v>32385</v>
      </c>
      <c r="B2496" s="2" t="s">
        <v>19</v>
      </c>
      <c r="C2496" s="2" t="s">
        <v>4081</v>
      </c>
      <c r="D2496" s="2" t="s">
        <v>4082</v>
      </c>
      <c r="E2496" s="2" t="s">
        <v>4099</v>
      </c>
      <c r="F2496" s="2" t="s">
        <v>4410</v>
      </c>
      <c r="G2496" s="2" t="s">
        <v>4427</v>
      </c>
      <c r="H2496" s="9" t="s">
        <v>4428</v>
      </c>
      <c r="I2496" s="3" t="s">
        <v>4377</v>
      </c>
      <c r="K2496" s="2" t="s">
        <v>36</v>
      </c>
      <c r="O2496" s="2"/>
      <c r="P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7"/>
    </row>
    <row r="2497" spans="1:57" ht="16.5" customHeight="1" thickBot="1" x14ac:dyDescent="0.35">
      <c r="B2497" s="2"/>
      <c r="C2497" s="2"/>
      <c r="D2497" s="2"/>
      <c r="E2497" s="2"/>
      <c r="F2497" s="2"/>
      <c r="G2497" s="2"/>
      <c r="H2497" s="9"/>
      <c r="I2497" s="3"/>
      <c r="J2497" s="3"/>
      <c r="L2497" s="163" t="s">
        <v>0</v>
      </c>
      <c r="M2497" s="163"/>
      <c r="N2497" s="163"/>
      <c r="O2497" s="155" t="s">
        <v>1</v>
      </c>
      <c r="P2497" s="156"/>
      <c r="Q2497" s="156"/>
      <c r="R2497" s="157"/>
      <c r="S2497" s="152" t="s">
        <v>31325</v>
      </c>
      <c r="T2497" s="153"/>
      <c r="U2497" s="153"/>
      <c r="V2497" s="153"/>
      <c r="W2497" s="154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7"/>
    </row>
    <row r="2498" spans="1:57" ht="43.8" thickBot="1" x14ac:dyDescent="0.35">
      <c r="B2498" s="2" t="s">
        <v>19</v>
      </c>
      <c r="C2498" s="2" t="s">
        <v>4081</v>
      </c>
      <c r="D2498" s="2" t="s">
        <v>4082</v>
      </c>
      <c r="E2498" s="2" t="s">
        <v>4099</v>
      </c>
      <c r="F2498" s="2" t="s">
        <v>4429</v>
      </c>
      <c r="H2498" s="9" t="s">
        <v>4430</v>
      </c>
      <c r="L2498" s="129" t="s">
        <v>12</v>
      </c>
      <c r="M2498" s="129" t="s">
        <v>13</v>
      </c>
      <c r="N2498" s="129" t="s">
        <v>14</v>
      </c>
      <c r="O2498" s="10" t="s">
        <v>32311</v>
      </c>
      <c r="P2498" s="41" t="s">
        <v>31195</v>
      </c>
      <c r="Q2498" s="41" t="s">
        <v>31196</v>
      </c>
      <c r="R2498" s="41" t="s">
        <v>31197</v>
      </c>
      <c r="S2498" s="11" t="s">
        <v>15</v>
      </c>
      <c r="T2498" s="11" t="s">
        <v>31183</v>
      </c>
      <c r="U2498" s="11" t="s">
        <v>17</v>
      </c>
      <c r="V2498" s="12" t="s">
        <v>18</v>
      </c>
      <c r="W2498" s="12" t="s">
        <v>31198</v>
      </c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7"/>
    </row>
    <row r="2499" spans="1:57" ht="43.2" x14ac:dyDescent="0.3">
      <c r="A2499" t="s">
        <v>32385</v>
      </c>
      <c r="B2499" s="2" t="s">
        <v>19</v>
      </c>
      <c r="C2499" s="2" t="s">
        <v>4081</v>
      </c>
      <c r="D2499" s="2" t="s">
        <v>4082</v>
      </c>
      <c r="E2499" s="2" t="s">
        <v>4099</v>
      </c>
      <c r="F2499" s="2" t="s">
        <v>4429</v>
      </c>
      <c r="G2499" s="2" t="s">
        <v>4431</v>
      </c>
      <c r="H2499" s="9" t="s">
        <v>4432</v>
      </c>
      <c r="I2499" s="3" t="s">
        <v>4377</v>
      </c>
      <c r="J2499" s="3">
        <v>2</v>
      </c>
      <c r="K2499" s="2" t="s">
        <v>36</v>
      </c>
      <c r="O2499" s="2" t="s">
        <v>31326</v>
      </c>
      <c r="P2499" s="2"/>
      <c r="R2499" s="2" t="s">
        <v>31327</v>
      </c>
      <c r="S2499" s="16">
        <v>0</v>
      </c>
      <c r="T2499" s="16">
        <v>400</v>
      </c>
      <c r="U2499" s="16" t="s">
        <v>31186</v>
      </c>
      <c r="V2499" s="16"/>
      <c r="W2499" s="16">
        <v>3</v>
      </c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7"/>
    </row>
    <row r="2500" spans="1:57" ht="43.2" x14ac:dyDescent="0.3">
      <c r="A2500" t="s">
        <v>32385</v>
      </c>
      <c r="B2500" s="2" t="s">
        <v>19</v>
      </c>
      <c r="C2500" s="2" t="s">
        <v>4081</v>
      </c>
      <c r="D2500" s="2" t="s">
        <v>4082</v>
      </c>
      <c r="E2500" s="2" t="s">
        <v>4099</v>
      </c>
      <c r="F2500" s="2" t="s">
        <v>4429</v>
      </c>
      <c r="G2500" s="2" t="s">
        <v>4433</v>
      </c>
      <c r="H2500" s="9" t="s">
        <v>4434</v>
      </c>
      <c r="I2500" s="3" t="s">
        <v>4377</v>
      </c>
      <c r="J2500" s="3">
        <v>2</v>
      </c>
      <c r="K2500" s="2" t="s">
        <v>36</v>
      </c>
      <c r="O2500" s="2" t="s">
        <v>31326</v>
      </c>
      <c r="P2500" s="2"/>
      <c r="R2500" s="2" t="s">
        <v>31327</v>
      </c>
      <c r="S2500" s="16">
        <v>400</v>
      </c>
      <c r="T2500" s="16" t="s">
        <v>31202</v>
      </c>
      <c r="U2500" s="16" t="s">
        <v>31186</v>
      </c>
      <c r="V2500" s="16"/>
      <c r="W2500" s="16">
        <v>3</v>
      </c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7"/>
    </row>
    <row r="2501" spans="1:57" ht="43.2" x14ac:dyDescent="0.3">
      <c r="A2501" t="s">
        <v>32385</v>
      </c>
      <c r="B2501" s="2" t="s">
        <v>19</v>
      </c>
      <c r="C2501" s="2" t="s">
        <v>4081</v>
      </c>
      <c r="D2501" s="2" t="s">
        <v>4082</v>
      </c>
      <c r="E2501" s="2" t="s">
        <v>4099</v>
      </c>
      <c r="F2501" s="2" t="s">
        <v>4429</v>
      </c>
      <c r="G2501" s="2" t="s">
        <v>4435</v>
      </c>
      <c r="H2501" s="9" t="s">
        <v>4436</v>
      </c>
      <c r="I2501" s="3" t="s">
        <v>4377</v>
      </c>
      <c r="K2501" s="2" t="s">
        <v>36</v>
      </c>
      <c r="O2501" s="2"/>
      <c r="P2501" s="2"/>
      <c r="S2501" s="16"/>
      <c r="T2501" s="16"/>
      <c r="U2501" s="16"/>
      <c r="V2501" s="16"/>
      <c r="W2501" s="16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7"/>
    </row>
    <row r="2502" spans="1:57" ht="43.2" x14ac:dyDescent="0.3">
      <c r="A2502" t="s">
        <v>32385</v>
      </c>
      <c r="B2502" s="2" t="s">
        <v>19</v>
      </c>
      <c r="C2502" s="2" t="s">
        <v>4081</v>
      </c>
      <c r="D2502" s="2" t="s">
        <v>4082</v>
      </c>
      <c r="E2502" s="2" t="s">
        <v>4099</v>
      </c>
      <c r="F2502" s="2" t="s">
        <v>4429</v>
      </c>
      <c r="G2502" s="2" t="s">
        <v>4437</v>
      </c>
      <c r="H2502" s="9" t="s">
        <v>4438</v>
      </c>
      <c r="I2502" s="3" t="s">
        <v>4377</v>
      </c>
      <c r="K2502" s="2" t="s">
        <v>36</v>
      </c>
      <c r="O2502" s="2" t="s">
        <v>31251</v>
      </c>
      <c r="P2502" s="2"/>
      <c r="R2502" s="2" t="s">
        <v>31327</v>
      </c>
      <c r="S2502" s="2">
        <v>0</v>
      </c>
      <c r="T2502" s="2">
        <v>300</v>
      </c>
      <c r="U2502" s="2" t="s">
        <v>31186</v>
      </c>
      <c r="V2502" s="2"/>
      <c r="W2502" s="2">
        <v>3</v>
      </c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7"/>
    </row>
    <row r="2503" spans="1:57" ht="43.8" thickBot="1" x14ac:dyDescent="0.35">
      <c r="A2503" t="s">
        <v>32385</v>
      </c>
      <c r="B2503" s="2" t="s">
        <v>19</v>
      </c>
      <c r="C2503" s="2" t="s">
        <v>4081</v>
      </c>
      <c r="D2503" s="2" t="s">
        <v>4082</v>
      </c>
      <c r="E2503" s="2" t="s">
        <v>4099</v>
      </c>
      <c r="F2503" s="2" t="s">
        <v>4429</v>
      </c>
      <c r="G2503" s="2" t="s">
        <v>4439</v>
      </c>
      <c r="H2503" s="9" t="s">
        <v>4440</v>
      </c>
      <c r="I2503" s="3" t="s">
        <v>4377</v>
      </c>
      <c r="K2503" s="2" t="s">
        <v>36</v>
      </c>
      <c r="O2503" s="2" t="s">
        <v>31251</v>
      </c>
      <c r="P2503" s="2"/>
      <c r="R2503" s="2" t="s">
        <v>31327</v>
      </c>
      <c r="S2503" s="2">
        <v>300</v>
      </c>
      <c r="T2503" s="2" t="s">
        <v>31202</v>
      </c>
      <c r="U2503" s="2" t="s">
        <v>31186</v>
      </c>
      <c r="V2503" s="2"/>
      <c r="W2503" s="2">
        <v>3</v>
      </c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7"/>
    </row>
    <row r="2504" spans="1:57" ht="16.5" customHeight="1" thickBot="1" x14ac:dyDescent="0.35">
      <c r="B2504" s="2"/>
      <c r="C2504" s="2"/>
      <c r="D2504" s="2"/>
      <c r="E2504" s="2"/>
      <c r="F2504" s="2"/>
      <c r="G2504" s="2"/>
      <c r="H2504" s="9"/>
      <c r="I2504" s="3"/>
      <c r="J2504" s="3"/>
      <c r="L2504" s="163" t="s">
        <v>0</v>
      </c>
      <c r="M2504" s="163"/>
      <c r="N2504" s="163"/>
      <c r="O2504" s="155" t="s">
        <v>1</v>
      </c>
      <c r="P2504" s="156"/>
      <c r="Q2504" s="156"/>
      <c r="R2504" s="157"/>
      <c r="S2504" s="152" t="s">
        <v>31319</v>
      </c>
      <c r="T2504" s="153"/>
      <c r="U2504" s="153"/>
      <c r="V2504" s="153"/>
      <c r="W2504" s="154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7"/>
    </row>
    <row r="2505" spans="1:57" ht="43.8" thickBot="1" x14ac:dyDescent="0.35">
      <c r="B2505" s="2" t="s">
        <v>19</v>
      </c>
      <c r="C2505" s="2" t="s">
        <v>4081</v>
      </c>
      <c r="D2505" s="2" t="s">
        <v>4082</v>
      </c>
      <c r="E2505" s="2" t="s">
        <v>4099</v>
      </c>
      <c r="F2505" s="2" t="s">
        <v>4441</v>
      </c>
      <c r="H2505" s="9" t="s">
        <v>4442</v>
      </c>
      <c r="L2505" s="129" t="s">
        <v>12</v>
      </c>
      <c r="M2505" s="129" t="s">
        <v>13</v>
      </c>
      <c r="N2505" s="129" t="s">
        <v>14</v>
      </c>
      <c r="O2505" s="10" t="s">
        <v>32311</v>
      </c>
      <c r="P2505" s="41" t="s">
        <v>31195</v>
      </c>
      <c r="Q2505" s="41" t="s">
        <v>31196</v>
      </c>
      <c r="R2505" s="41" t="s">
        <v>31197</v>
      </c>
      <c r="S2505" s="11" t="s">
        <v>15</v>
      </c>
      <c r="T2505" s="11" t="s">
        <v>31183</v>
      </c>
      <c r="U2505" s="11" t="s">
        <v>17</v>
      </c>
      <c r="V2505" s="12" t="s">
        <v>18</v>
      </c>
      <c r="W2505" s="12" t="s">
        <v>31198</v>
      </c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7"/>
    </row>
    <row r="2506" spans="1:57" ht="43.2" x14ac:dyDescent="0.3">
      <c r="A2506" t="s">
        <v>32385</v>
      </c>
      <c r="B2506" s="2" t="s">
        <v>19</v>
      </c>
      <c r="C2506" s="2" t="s">
        <v>4081</v>
      </c>
      <c r="D2506" s="2" t="s">
        <v>4082</v>
      </c>
      <c r="E2506" s="2" t="s">
        <v>4099</v>
      </c>
      <c r="F2506" s="2" t="s">
        <v>4441</v>
      </c>
      <c r="G2506" s="2" t="s">
        <v>4443</v>
      </c>
      <c r="H2506" s="9" t="s">
        <v>4444</v>
      </c>
      <c r="I2506" s="3" t="s">
        <v>4377</v>
      </c>
      <c r="J2506" s="3">
        <v>84</v>
      </c>
      <c r="K2506" s="2" t="s">
        <v>36</v>
      </c>
      <c r="O2506" s="2"/>
      <c r="P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7"/>
    </row>
    <row r="2507" spans="1:57" ht="43.2" x14ac:dyDescent="0.3">
      <c r="A2507" t="s">
        <v>32385</v>
      </c>
      <c r="B2507" s="2" t="s">
        <v>19</v>
      </c>
      <c r="C2507" s="2" t="s">
        <v>4081</v>
      </c>
      <c r="D2507" s="2" t="s">
        <v>4082</v>
      </c>
      <c r="E2507" s="2" t="s">
        <v>4099</v>
      </c>
      <c r="F2507" s="2" t="s">
        <v>4441</v>
      </c>
      <c r="G2507" s="2" t="s">
        <v>4445</v>
      </c>
      <c r="H2507" s="9" t="s">
        <v>4446</v>
      </c>
      <c r="I2507" s="3" t="s">
        <v>4377</v>
      </c>
      <c r="J2507" s="3">
        <v>16</v>
      </c>
      <c r="K2507" s="2" t="s">
        <v>36</v>
      </c>
      <c r="O2507" s="2" t="s">
        <v>31328</v>
      </c>
      <c r="P2507" s="2"/>
      <c r="S2507" s="2">
        <v>0</v>
      </c>
      <c r="T2507" s="2">
        <v>100</v>
      </c>
      <c r="U2507" s="2" t="s">
        <v>31186</v>
      </c>
      <c r="V2507" s="2"/>
      <c r="W2507" s="2">
        <v>3</v>
      </c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7"/>
    </row>
    <row r="2508" spans="1:57" ht="43.2" x14ac:dyDescent="0.3">
      <c r="A2508" t="s">
        <v>32385</v>
      </c>
      <c r="B2508" s="2" t="s">
        <v>19</v>
      </c>
      <c r="C2508" s="2" t="s">
        <v>4081</v>
      </c>
      <c r="D2508" s="2" t="s">
        <v>4082</v>
      </c>
      <c r="E2508" s="2" t="s">
        <v>4099</v>
      </c>
      <c r="F2508" s="2" t="s">
        <v>4441</v>
      </c>
      <c r="G2508" s="2" t="s">
        <v>4447</v>
      </c>
      <c r="H2508" s="9" t="s">
        <v>4448</v>
      </c>
      <c r="I2508" s="3" t="s">
        <v>4377</v>
      </c>
      <c r="J2508" s="3">
        <v>18</v>
      </c>
      <c r="K2508" s="2" t="s">
        <v>36</v>
      </c>
      <c r="O2508" s="2" t="s">
        <v>31328</v>
      </c>
      <c r="P2508" s="2"/>
      <c r="S2508" s="16">
        <v>100</v>
      </c>
      <c r="T2508" s="16" t="s">
        <v>31202</v>
      </c>
      <c r="U2508" s="16" t="s">
        <v>31186</v>
      </c>
      <c r="V2508" s="16"/>
      <c r="W2508" s="16">
        <v>3</v>
      </c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7"/>
    </row>
    <row r="2509" spans="1:57" ht="43.2" x14ac:dyDescent="0.3">
      <c r="A2509" t="s">
        <v>32385</v>
      </c>
      <c r="B2509" s="2" t="s">
        <v>19</v>
      </c>
      <c r="C2509" s="2" t="s">
        <v>4081</v>
      </c>
      <c r="D2509" s="2" t="s">
        <v>4082</v>
      </c>
      <c r="E2509" s="2" t="s">
        <v>4099</v>
      </c>
      <c r="F2509" s="2" t="s">
        <v>4441</v>
      </c>
      <c r="G2509" s="2" t="s">
        <v>4449</v>
      </c>
      <c r="H2509" s="9" t="s">
        <v>4450</v>
      </c>
      <c r="I2509" s="3" t="s">
        <v>4377</v>
      </c>
      <c r="J2509" s="3">
        <v>1</v>
      </c>
      <c r="K2509" s="2" t="s">
        <v>36</v>
      </c>
      <c r="O2509" s="2"/>
      <c r="P2509" s="2"/>
      <c r="S2509" s="16"/>
      <c r="T2509" s="16"/>
      <c r="U2509" s="16"/>
      <c r="V2509" s="16"/>
      <c r="W2509" s="16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7"/>
    </row>
    <row r="2510" spans="1:57" ht="43.2" x14ac:dyDescent="0.3">
      <c r="A2510" t="s">
        <v>32385</v>
      </c>
      <c r="B2510" s="2" t="s">
        <v>19</v>
      </c>
      <c r="C2510" s="2" t="s">
        <v>4081</v>
      </c>
      <c r="D2510" s="2" t="s">
        <v>4082</v>
      </c>
      <c r="E2510" s="2" t="s">
        <v>4099</v>
      </c>
      <c r="F2510" s="2" t="s">
        <v>4441</v>
      </c>
      <c r="G2510" s="2" t="s">
        <v>4451</v>
      </c>
      <c r="H2510" s="9" t="s">
        <v>31329</v>
      </c>
      <c r="I2510" s="3" t="s">
        <v>4377</v>
      </c>
      <c r="K2510" s="2" t="s">
        <v>36</v>
      </c>
      <c r="O2510" s="2"/>
      <c r="P2510" s="2"/>
      <c r="S2510" s="16"/>
      <c r="T2510" s="16"/>
      <c r="U2510" s="16"/>
      <c r="V2510" s="16"/>
      <c r="W2510" s="16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7"/>
    </row>
    <row r="2511" spans="1:57" ht="43.2" x14ac:dyDescent="0.3">
      <c r="A2511" t="s">
        <v>32385</v>
      </c>
      <c r="B2511" s="2" t="s">
        <v>19</v>
      </c>
      <c r="C2511" s="2" t="s">
        <v>4081</v>
      </c>
      <c r="D2511" s="2" t="s">
        <v>4082</v>
      </c>
      <c r="E2511" s="2" t="s">
        <v>4099</v>
      </c>
      <c r="F2511" s="2" t="s">
        <v>4441</v>
      </c>
      <c r="G2511" s="2" t="s">
        <v>4452</v>
      </c>
      <c r="H2511" s="9" t="s">
        <v>31330</v>
      </c>
      <c r="I2511" s="3" t="s">
        <v>4377</v>
      </c>
      <c r="J2511" s="3">
        <v>2</v>
      </c>
      <c r="K2511" s="2" t="s">
        <v>36</v>
      </c>
      <c r="O2511" s="2"/>
      <c r="P2511" s="2"/>
      <c r="S2511" s="16"/>
      <c r="T2511" s="16"/>
      <c r="U2511" s="16"/>
      <c r="V2511" s="16"/>
      <c r="W2511" s="16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7"/>
    </row>
    <row r="2512" spans="1:57" ht="43.2" x14ac:dyDescent="0.3">
      <c r="A2512" t="s">
        <v>32385</v>
      </c>
      <c r="B2512" s="2" t="s">
        <v>19</v>
      </c>
      <c r="C2512" s="2" t="s">
        <v>4081</v>
      </c>
      <c r="D2512" s="2" t="s">
        <v>4082</v>
      </c>
      <c r="E2512" s="2" t="s">
        <v>4099</v>
      </c>
      <c r="F2512" s="2" t="s">
        <v>4441</v>
      </c>
      <c r="G2512" s="2" t="s">
        <v>4453</v>
      </c>
      <c r="H2512" s="9" t="s">
        <v>31331</v>
      </c>
      <c r="I2512" s="3" t="s">
        <v>4377</v>
      </c>
      <c r="J2512" s="3">
        <v>1</v>
      </c>
      <c r="K2512" s="2" t="s">
        <v>36</v>
      </c>
      <c r="O2512" s="2"/>
      <c r="P2512" s="2"/>
      <c r="S2512" s="16"/>
      <c r="T2512" s="16"/>
      <c r="U2512" s="16"/>
      <c r="V2512" s="16"/>
      <c r="W2512" s="16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7"/>
    </row>
    <row r="2513" spans="1:57" ht="43.2" x14ac:dyDescent="0.3">
      <c r="A2513" t="s">
        <v>32385</v>
      </c>
      <c r="B2513" s="2" t="s">
        <v>19</v>
      </c>
      <c r="C2513" s="2" t="s">
        <v>4081</v>
      </c>
      <c r="D2513" s="2" t="s">
        <v>4082</v>
      </c>
      <c r="E2513" s="2" t="s">
        <v>4099</v>
      </c>
      <c r="F2513" s="2" t="s">
        <v>4441</v>
      </c>
      <c r="G2513" s="2" t="s">
        <v>4454</v>
      </c>
      <c r="H2513" s="9" t="s">
        <v>4455</v>
      </c>
      <c r="I2513" s="3" t="s">
        <v>4377</v>
      </c>
      <c r="J2513" s="3">
        <v>3</v>
      </c>
      <c r="K2513" s="2" t="s">
        <v>36</v>
      </c>
      <c r="O2513" s="2"/>
      <c r="P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7"/>
    </row>
    <row r="2514" spans="1:57" ht="43.2" x14ac:dyDescent="0.3">
      <c r="A2514" t="s">
        <v>32385</v>
      </c>
      <c r="B2514" s="2" t="s">
        <v>19</v>
      </c>
      <c r="C2514" s="2" t="s">
        <v>4081</v>
      </c>
      <c r="D2514" s="2" t="s">
        <v>4082</v>
      </c>
      <c r="E2514" s="2" t="s">
        <v>4099</v>
      </c>
      <c r="F2514" s="2" t="s">
        <v>4441</v>
      </c>
      <c r="G2514" s="2" t="s">
        <v>4456</v>
      </c>
      <c r="H2514" s="9" t="s">
        <v>31332</v>
      </c>
      <c r="I2514" s="3" t="s">
        <v>4377</v>
      </c>
      <c r="J2514" s="3">
        <v>1</v>
      </c>
      <c r="K2514" s="2" t="s">
        <v>36</v>
      </c>
      <c r="O2514" s="2"/>
      <c r="P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7"/>
    </row>
    <row r="2515" spans="1:57" x14ac:dyDescent="0.3">
      <c r="B2515" s="2" t="s">
        <v>19</v>
      </c>
      <c r="C2515" s="2" t="s">
        <v>4081</v>
      </c>
      <c r="D2515" s="2" t="s">
        <v>4082</v>
      </c>
      <c r="E2515" s="2" t="s">
        <v>4099</v>
      </c>
      <c r="F2515" s="2" t="s">
        <v>4457</v>
      </c>
      <c r="H2515" s="9" t="s">
        <v>31333</v>
      </c>
      <c r="O2515" s="2"/>
      <c r="P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7"/>
    </row>
    <row r="2516" spans="1:57" x14ac:dyDescent="0.3">
      <c r="A2516" t="s">
        <v>32385</v>
      </c>
      <c r="B2516" s="2" t="s">
        <v>19</v>
      </c>
      <c r="C2516" s="2" t="s">
        <v>4081</v>
      </c>
      <c r="D2516" s="2" t="s">
        <v>4082</v>
      </c>
      <c r="E2516" s="2" t="s">
        <v>4099</v>
      </c>
      <c r="F2516" s="2" t="s">
        <v>4457</v>
      </c>
      <c r="G2516" s="2" t="s">
        <v>4458</v>
      </c>
      <c r="H2516" s="9" t="s">
        <v>31334</v>
      </c>
      <c r="I2516" s="3" t="s">
        <v>948</v>
      </c>
      <c r="J2516" s="3">
        <v>558</v>
      </c>
      <c r="K2516" s="2" t="s">
        <v>36</v>
      </c>
      <c r="O2516" s="2"/>
      <c r="P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7"/>
    </row>
    <row r="2517" spans="1:57" ht="15" thickBot="1" x14ac:dyDescent="0.35">
      <c r="B2517" s="2" t="s">
        <v>19</v>
      </c>
      <c r="C2517" s="2" t="s">
        <v>4081</v>
      </c>
      <c r="D2517" s="2" t="s">
        <v>4082</v>
      </c>
      <c r="E2517" s="2" t="s">
        <v>4100</v>
      </c>
      <c r="H2517" s="9" t="s">
        <v>4459</v>
      </c>
      <c r="O2517" s="2"/>
      <c r="P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7"/>
    </row>
    <row r="2518" spans="1:57" ht="16.5" customHeight="1" thickBot="1" x14ac:dyDescent="0.35">
      <c r="B2518" s="2"/>
      <c r="C2518" s="2"/>
      <c r="D2518" s="2"/>
      <c r="E2518" s="2"/>
      <c r="H2518" s="9"/>
      <c r="L2518" s="163" t="s">
        <v>0</v>
      </c>
      <c r="M2518" s="163"/>
      <c r="N2518" s="163"/>
      <c r="O2518" s="155" t="s">
        <v>1</v>
      </c>
      <c r="P2518" s="156"/>
      <c r="Q2518" s="156"/>
      <c r="R2518" s="157"/>
      <c r="S2518" s="152" t="s">
        <v>31296</v>
      </c>
      <c r="T2518" s="153"/>
      <c r="U2518" s="153"/>
      <c r="V2518" s="153"/>
      <c r="W2518" s="154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7"/>
    </row>
    <row r="2519" spans="1:57" ht="43.8" thickBot="1" x14ac:dyDescent="0.35">
      <c r="B2519" s="2" t="s">
        <v>19</v>
      </c>
      <c r="C2519" s="2" t="s">
        <v>4081</v>
      </c>
      <c r="D2519" s="2" t="s">
        <v>4082</v>
      </c>
      <c r="E2519" s="2" t="s">
        <v>4100</v>
      </c>
      <c r="F2519" s="2" t="s">
        <v>4460</v>
      </c>
      <c r="H2519" s="9" t="s">
        <v>4461</v>
      </c>
      <c r="L2519" s="129" t="s">
        <v>12</v>
      </c>
      <c r="M2519" s="129" t="s">
        <v>13</v>
      </c>
      <c r="N2519" s="129" t="s">
        <v>14</v>
      </c>
      <c r="O2519" s="10" t="s">
        <v>32311</v>
      </c>
      <c r="P2519" s="41" t="s">
        <v>31195</v>
      </c>
      <c r="Q2519" s="41" t="s">
        <v>31196</v>
      </c>
      <c r="R2519" s="41" t="s">
        <v>31197</v>
      </c>
      <c r="S2519" s="11" t="s">
        <v>15</v>
      </c>
      <c r="T2519" s="11" t="s">
        <v>31183</v>
      </c>
      <c r="U2519" s="11" t="s">
        <v>17</v>
      </c>
      <c r="V2519" s="12" t="s">
        <v>18</v>
      </c>
      <c r="W2519" s="12" t="s">
        <v>31198</v>
      </c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7"/>
    </row>
    <row r="2520" spans="1:57" ht="28.8" x14ac:dyDescent="0.3">
      <c r="A2520" t="s">
        <v>32385</v>
      </c>
      <c r="B2520" s="2" t="s">
        <v>19</v>
      </c>
      <c r="C2520" s="2" t="s">
        <v>4081</v>
      </c>
      <c r="D2520" s="2" t="s">
        <v>4082</v>
      </c>
      <c r="E2520" s="2" t="s">
        <v>4100</v>
      </c>
      <c r="F2520" s="2" t="s">
        <v>4460</v>
      </c>
      <c r="G2520" s="2" t="s">
        <v>4462</v>
      </c>
      <c r="H2520" s="9" t="s">
        <v>4463</v>
      </c>
      <c r="I2520" s="3" t="s">
        <v>4464</v>
      </c>
      <c r="K2520" s="2" t="s">
        <v>36</v>
      </c>
      <c r="O2520" s="2"/>
      <c r="P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7"/>
    </row>
    <row r="2521" spans="1:57" ht="28.8" x14ac:dyDescent="0.3">
      <c r="A2521" t="s">
        <v>32385</v>
      </c>
      <c r="B2521" s="2" t="s">
        <v>19</v>
      </c>
      <c r="C2521" s="2" t="s">
        <v>4081</v>
      </c>
      <c r="D2521" s="2" t="s">
        <v>4082</v>
      </c>
      <c r="E2521" s="2" t="s">
        <v>4100</v>
      </c>
      <c r="F2521" s="2" t="s">
        <v>4460</v>
      </c>
      <c r="G2521" s="2" t="s">
        <v>4465</v>
      </c>
      <c r="H2521" s="9" t="s">
        <v>4466</v>
      </c>
      <c r="I2521" s="3" t="s">
        <v>4464</v>
      </c>
      <c r="J2521" s="3">
        <v>3</v>
      </c>
      <c r="K2521" s="2" t="s">
        <v>36</v>
      </c>
      <c r="O2521" s="2" t="s">
        <v>31335</v>
      </c>
      <c r="P2521" s="2"/>
      <c r="S2521" s="2">
        <v>0</v>
      </c>
      <c r="T2521" s="2">
        <v>20</v>
      </c>
      <c r="U2521" s="2" t="s">
        <v>31186</v>
      </c>
      <c r="V2521" s="2"/>
      <c r="W2521" s="2">
        <v>3</v>
      </c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7"/>
    </row>
    <row r="2522" spans="1:57" ht="28.8" x14ac:dyDescent="0.3">
      <c r="A2522" t="s">
        <v>32385</v>
      </c>
      <c r="B2522" s="2" t="s">
        <v>19</v>
      </c>
      <c r="C2522" s="2" t="s">
        <v>4081</v>
      </c>
      <c r="D2522" s="2" t="s">
        <v>4082</v>
      </c>
      <c r="E2522" s="2" t="s">
        <v>4100</v>
      </c>
      <c r="F2522" s="2" t="s">
        <v>4460</v>
      </c>
      <c r="G2522" s="2" t="s">
        <v>4467</v>
      </c>
      <c r="H2522" s="9" t="s">
        <v>4468</v>
      </c>
      <c r="I2522" s="3" t="s">
        <v>4464</v>
      </c>
      <c r="J2522" s="3">
        <v>1</v>
      </c>
      <c r="K2522" s="2" t="s">
        <v>36</v>
      </c>
      <c r="O2522" s="2"/>
      <c r="P2522" s="2"/>
      <c r="U2522" s="2"/>
      <c r="V2522" s="2">
        <v>5</v>
      </c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7"/>
    </row>
    <row r="2523" spans="1:57" ht="28.8" x14ac:dyDescent="0.3">
      <c r="A2523" t="s">
        <v>32385</v>
      </c>
      <c r="B2523" s="2" t="s">
        <v>19</v>
      </c>
      <c r="C2523" s="2" t="s">
        <v>4081</v>
      </c>
      <c r="D2523" s="2" t="s">
        <v>4082</v>
      </c>
      <c r="E2523" s="2" t="s">
        <v>4100</v>
      </c>
      <c r="F2523" s="2" t="s">
        <v>4460</v>
      </c>
      <c r="G2523" s="2" t="s">
        <v>4469</v>
      </c>
      <c r="H2523" s="9" t="s">
        <v>4470</v>
      </c>
      <c r="I2523" s="3" t="s">
        <v>4464</v>
      </c>
      <c r="J2523" s="3">
        <v>174</v>
      </c>
      <c r="K2523" s="2" t="s">
        <v>36</v>
      </c>
      <c r="O2523" s="2"/>
      <c r="P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7"/>
    </row>
    <row r="2524" spans="1:57" x14ac:dyDescent="0.3">
      <c r="B2524" s="2" t="s">
        <v>19</v>
      </c>
      <c r="C2524" s="2" t="s">
        <v>4081</v>
      </c>
      <c r="D2524" s="2" t="s">
        <v>4082</v>
      </c>
      <c r="E2524" s="2" t="s">
        <v>4100</v>
      </c>
      <c r="F2524" s="2" t="s">
        <v>4471</v>
      </c>
      <c r="H2524" s="9" t="s">
        <v>4472</v>
      </c>
      <c r="O2524" s="2"/>
      <c r="P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7"/>
    </row>
    <row r="2525" spans="1:57" x14ac:dyDescent="0.3">
      <c r="A2525" t="s">
        <v>32385</v>
      </c>
      <c r="B2525" s="2" t="s">
        <v>19</v>
      </c>
      <c r="C2525" s="2" t="s">
        <v>4081</v>
      </c>
      <c r="D2525" s="2" t="s">
        <v>4082</v>
      </c>
      <c r="E2525" s="2" t="s">
        <v>4100</v>
      </c>
      <c r="F2525" s="2" t="s">
        <v>4471</v>
      </c>
      <c r="G2525" s="2" t="s">
        <v>4473</v>
      </c>
      <c r="H2525" s="9" t="s">
        <v>4474</v>
      </c>
      <c r="I2525" s="3" t="s">
        <v>4475</v>
      </c>
      <c r="J2525" s="3">
        <v>87</v>
      </c>
      <c r="K2525" s="2" t="s">
        <v>36</v>
      </c>
      <c r="O2525" s="2"/>
      <c r="P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7"/>
    </row>
    <row r="2526" spans="1:57" x14ac:dyDescent="0.3">
      <c r="A2526" t="s">
        <v>32385</v>
      </c>
      <c r="B2526" s="2" t="s">
        <v>19</v>
      </c>
      <c r="C2526" s="2" t="s">
        <v>4081</v>
      </c>
      <c r="D2526" s="2" t="s">
        <v>4082</v>
      </c>
      <c r="E2526" s="2" t="s">
        <v>4100</v>
      </c>
      <c r="F2526" s="2" t="s">
        <v>4471</v>
      </c>
      <c r="G2526" s="2" t="s">
        <v>4476</v>
      </c>
      <c r="H2526" s="9" t="s">
        <v>4477</v>
      </c>
      <c r="I2526" s="3" t="s">
        <v>4475</v>
      </c>
      <c r="J2526" s="3">
        <v>25</v>
      </c>
      <c r="K2526" s="2" t="s">
        <v>36</v>
      </c>
      <c r="O2526" s="2"/>
      <c r="P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7"/>
    </row>
    <row r="2527" spans="1:57" x14ac:dyDescent="0.3">
      <c r="A2527" t="s">
        <v>32385</v>
      </c>
      <c r="B2527" s="2" t="s">
        <v>19</v>
      </c>
      <c r="C2527" s="2" t="s">
        <v>4081</v>
      </c>
      <c r="D2527" s="2" t="s">
        <v>4082</v>
      </c>
      <c r="E2527" s="2" t="s">
        <v>4100</v>
      </c>
      <c r="F2527" s="2" t="s">
        <v>4471</v>
      </c>
      <c r="G2527" s="2" t="s">
        <v>4478</v>
      </c>
      <c r="H2527" s="9" t="s">
        <v>4479</v>
      </c>
      <c r="I2527" s="3" t="s">
        <v>4475</v>
      </c>
      <c r="J2527" s="3">
        <v>131</v>
      </c>
      <c r="K2527" s="2" t="s">
        <v>36</v>
      </c>
      <c r="O2527" s="2"/>
      <c r="P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7"/>
    </row>
    <row r="2528" spans="1:57" x14ac:dyDescent="0.3">
      <c r="B2528" s="2" t="s">
        <v>19</v>
      </c>
      <c r="C2528" s="2" t="s">
        <v>4081</v>
      </c>
      <c r="D2528" s="2" t="s">
        <v>4082</v>
      </c>
      <c r="E2528" s="2" t="s">
        <v>4100</v>
      </c>
      <c r="F2528" s="2" t="s">
        <v>4480</v>
      </c>
      <c r="H2528" s="9" t="s">
        <v>4481</v>
      </c>
      <c r="O2528" s="2"/>
      <c r="P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7"/>
    </row>
    <row r="2529" spans="1:57" x14ac:dyDescent="0.3">
      <c r="A2529" t="s">
        <v>32385</v>
      </c>
      <c r="B2529" s="2" t="s">
        <v>19</v>
      </c>
      <c r="C2529" s="2" t="s">
        <v>4081</v>
      </c>
      <c r="D2529" s="2" t="s">
        <v>4082</v>
      </c>
      <c r="E2529" s="2" t="s">
        <v>4100</v>
      </c>
      <c r="F2529" s="2" t="s">
        <v>4480</v>
      </c>
      <c r="G2529" s="2" t="s">
        <v>4482</v>
      </c>
      <c r="H2529" s="9" t="s">
        <v>4483</v>
      </c>
      <c r="I2529" s="3" t="s">
        <v>34017</v>
      </c>
      <c r="J2529" s="3">
        <v>2</v>
      </c>
      <c r="K2529" s="2" t="s">
        <v>36</v>
      </c>
      <c r="O2529" s="2"/>
      <c r="P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7"/>
    </row>
    <row r="2530" spans="1:57" x14ac:dyDescent="0.3">
      <c r="A2530" t="s">
        <v>32385</v>
      </c>
      <c r="B2530" s="2" t="s">
        <v>19</v>
      </c>
      <c r="C2530" s="2" t="s">
        <v>4081</v>
      </c>
      <c r="D2530" s="2" t="s">
        <v>4082</v>
      </c>
      <c r="E2530" s="2" t="s">
        <v>4100</v>
      </c>
      <c r="F2530" s="2" t="s">
        <v>4480</v>
      </c>
      <c r="G2530" s="2" t="s">
        <v>4484</v>
      </c>
      <c r="H2530" s="9" t="s">
        <v>4485</v>
      </c>
      <c r="I2530" s="3" t="s">
        <v>34017</v>
      </c>
      <c r="K2530" s="2" t="s">
        <v>36</v>
      </c>
      <c r="O2530" s="2"/>
      <c r="P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7"/>
    </row>
    <row r="2531" spans="1:57" x14ac:dyDescent="0.3">
      <c r="A2531" t="s">
        <v>32385</v>
      </c>
      <c r="B2531" s="2" t="s">
        <v>19</v>
      </c>
      <c r="C2531" s="2" t="s">
        <v>4081</v>
      </c>
      <c r="D2531" s="2" t="s">
        <v>4082</v>
      </c>
      <c r="E2531" s="2" t="s">
        <v>4100</v>
      </c>
      <c r="F2531" s="2" t="s">
        <v>4480</v>
      </c>
      <c r="G2531" s="2" t="s">
        <v>4486</v>
      </c>
      <c r="H2531" s="9" t="s">
        <v>4487</v>
      </c>
      <c r="I2531" s="3" t="s">
        <v>34017</v>
      </c>
      <c r="J2531" s="3">
        <v>12</v>
      </c>
      <c r="K2531" s="2" t="s">
        <v>36</v>
      </c>
      <c r="O2531" s="2"/>
      <c r="P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7"/>
    </row>
    <row r="2532" spans="1:57" x14ac:dyDescent="0.3">
      <c r="A2532" t="s">
        <v>32385</v>
      </c>
      <c r="B2532" s="2" t="s">
        <v>19</v>
      </c>
      <c r="C2532" s="2" t="s">
        <v>4081</v>
      </c>
      <c r="D2532" s="2" t="s">
        <v>4082</v>
      </c>
      <c r="E2532" s="2" t="s">
        <v>4100</v>
      </c>
      <c r="F2532" s="2" t="s">
        <v>4480</v>
      </c>
      <c r="G2532" s="2" t="s">
        <v>4488</v>
      </c>
      <c r="H2532" s="9" t="s">
        <v>4489</v>
      </c>
      <c r="I2532" s="3" t="s">
        <v>34017</v>
      </c>
      <c r="K2532" s="2" t="s">
        <v>36</v>
      </c>
      <c r="O2532" s="2"/>
      <c r="P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7"/>
    </row>
    <row r="2533" spans="1:57" x14ac:dyDescent="0.3">
      <c r="B2533" s="2" t="s">
        <v>19</v>
      </c>
      <c r="C2533" s="2" t="s">
        <v>4081</v>
      </c>
      <c r="D2533" s="2" t="s">
        <v>4082</v>
      </c>
      <c r="E2533" s="2" t="s">
        <v>4100</v>
      </c>
      <c r="F2533" s="2" t="s">
        <v>4490</v>
      </c>
      <c r="H2533" s="9" t="s">
        <v>4491</v>
      </c>
      <c r="O2533" s="2"/>
      <c r="P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7"/>
    </row>
    <row r="2534" spans="1:57" x14ac:dyDescent="0.3">
      <c r="A2534" t="s">
        <v>32385</v>
      </c>
      <c r="B2534" s="2" t="s">
        <v>19</v>
      </c>
      <c r="C2534" s="2" t="s">
        <v>4081</v>
      </c>
      <c r="D2534" s="2" t="s">
        <v>4082</v>
      </c>
      <c r="E2534" s="2" t="s">
        <v>4100</v>
      </c>
      <c r="F2534" s="2" t="s">
        <v>4490</v>
      </c>
      <c r="G2534" s="2" t="s">
        <v>4492</v>
      </c>
      <c r="H2534" s="9" t="s">
        <v>4493</v>
      </c>
      <c r="I2534" s="5" t="s">
        <v>34018</v>
      </c>
      <c r="K2534" s="2" t="s">
        <v>36</v>
      </c>
      <c r="O2534" s="2"/>
      <c r="P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7"/>
    </row>
    <row r="2535" spans="1:57" x14ac:dyDescent="0.3">
      <c r="A2535" t="s">
        <v>32385</v>
      </c>
      <c r="B2535" s="2" t="s">
        <v>19</v>
      </c>
      <c r="C2535" s="2" t="s">
        <v>4081</v>
      </c>
      <c r="D2535" s="2" t="s">
        <v>4082</v>
      </c>
      <c r="E2535" s="2" t="s">
        <v>4100</v>
      </c>
      <c r="F2535" s="2" t="s">
        <v>4490</v>
      </c>
      <c r="G2535" s="2" t="s">
        <v>4494</v>
      </c>
      <c r="H2535" s="9" t="s">
        <v>4495</v>
      </c>
      <c r="I2535" s="5" t="s">
        <v>34018</v>
      </c>
      <c r="K2535" s="2" t="s">
        <v>36</v>
      </c>
      <c r="O2535" s="2"/>
      <c r="P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7"/>
    </row>
    <row r="2536" spans="1:57" x14ac:dyDescent="0.3">
      <c r="B2536" s="2" t="s">
        <v>19</v>
      </c>
      <c r="C2536" s="2" t="s">
        <v>4081</v>
      </c>
      <c r="D2536" s="2" t="s">
        <v>4082</v>
      </c>
      <c r="E2536" s="2" t="s">
        <v>4100</v>
      </c>
      <c r="F2536" s="2" t="s">
        <v>4496</v>
      </c>
      <c r="H2536" s="9" t="s">
        <v>4497</v>
      </c>
      <c r="O2536" s="2"/>
      <c r="P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7"/>
    </row>
    <row r="2537" spans="1:57" x14ac:dyDescent="0.3">
      <c r="A2537" t="s">
        <v>32385</v>
      </c>
      <c r="B2537" s="2" t="s">
        <v>19</v>
      </c>
      <c r="C2537" s="2" t="s">
        <v>4081</v>
      </c>
      <c r="D2537" s="2" t="s">
        <v>4082</v>
      </c>
      <c r="E2537" s="2" t="s">
        <v>4100</v>
      </c>
      <c r="F2537" s="2" t="s">
        <v>4496</v>
      </c>
      <c r="G2537" s="2" t="s">
        <v>4498</v>
      </c>
      <c r="H2537" s="9" t="s">
        <v>4499</v>
      </c>
      <c r="I2537" s="5" t="s">
        <v>34014</v>
      </c>
      <c r="K2537" s="2" t="s">
        <v>36</v>
      </c>
      <c r="O2537" s="2"/>
      <c r="P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7"/>
    </row>
    <row r="2538" spans="1:57" x14ac:dyDescent="0.3">
      <c r="A2538" t="s">
        <v>32385</v>
      </c>
      <c r="B2538" s="2" t="s">
        <v>19</v>
      </c>
      <c r="C2538" s="2" t="s">
        <v>4081</v>
      </c>
      <c r="D2538" s="2" t="s">
        <v>4082</v>
      </c>
      <c r="E2538" s="2" t="s">
        <v>4100</v>
      </c>
      <c r="F2538" s="2" t="s">
        <v>4496</v>
      </c>
      <c r="G2538" s="2" t="s">
        <v>4500</v>
      </c>
      <c r="H2538" s="9" t="s">
        <v>4501</v>
      </c>
      <c r="I2538" s="5" t="s">
        <v>34014</v>
      </c>
      <c r="K2538" s="2" t="s">
        <v>36</v>
      </c>
      <c r="O2538" s="2"/>
      <c r="P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7"/>
    </row>
    <row r="2539" spans="1:57" x14ac:dyDescent="0.3">
      <c r="A2539" t="s">
        <v>32385</v>
      </c>
      <c r="B2539" s="2" t="s">
        <v>19</v>
      </c>
      <c r="C2539" s="2" t="s">
        <v>4081</v>
      </c>
      <c r="D2539" s="2" t="s">
        <v>4082</v>
      </c>
      <c r="E2539" s="2" t="s">
        <v>4100</v>
      </c>
      <c r="F2539" s="2" t="s">
        <v>4496</v>
      </c>
      <c r="G2539" s="2" t="s">
        <v>4502</v>
      </c>
      <c r="H2539" s="9" t="s">
        <v>4503</v>
      </c>
      <c r="I2539" s="5" t="s">
        <v>34014</v>
      </c>
      <c r="K2539" s="2" t="s">
        <v>36</v>
      </c>
      <c r="O2539" s="2"/>
      <c r="P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7"/>
    </row>
    <row r="2540" spans="1:57" x14ac:dyDescent="0.3">
      <c r="A2540" t="s">
        <v>32385</v>
      </c>
      <c r="B2540" s="2" t="s">
        <v>19</v>
      </c>
      <c r="C2540" s="2" t="s">
        <v>4081</v>
      </c>
      <c r="D2540" s="2" t="s">
        <v>4082</v>
      </c>
      <c r="E2540" s="2" t="s">
        <v>4100</v>
      </c>
      <c r="F2540" s="2" t="s">
        <v>4496</v>
      </c>
      <c r="G2540" s="2" t="s">
        <v>4504</v>
      </c>
      <c r="H2540" s="9" t="s">
        <v>4505</v>
      </c>
      <c r="I2540" s="5" t="s">
        <v>34014</v>
      </c>
      <c r="K2540" s="2" t="s">
        <v>36</v>
      </c>
      <c r="O2540" s="2"/>
      <c r="P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7"/>
    </row>
    <row r="2541" spans="1:57" x14ac:dyDescent="0.3">
      <c r="A2541" t="s">
        <v>32385</v>
      </c>
      <c r="B2541" s="2" t="s">
        <v>19</v>
      </c>
      <c r="C2541" s="2" t="s">
        <v>4081</v>
      </c>
      <c r="D2541" s="2" t="s">
        <v>4082</v>
      </c>
      <c r="E2541" s="2" t="s">
        <v>4100</v>
      </c>
      <c r="F2541" s="2" t="s">
        <v>4496</v>
      </c>
      <c r="G2541" s="2" t="s">
        <v>4506</v>
      </c>
      <c r="H2541" s="9" t="s">
        <v>4507</v>
      </c>
      <c r="I2541" s="5" t="s">
        <v>34014</v>
      </c>
      <c r="K2541" s="2" t="s">
        <v>36</v>
      </c>
      <c r="O2541" s="2"/>
      <c r="P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7"/>
    </row>
    <row r="2542" spans="1:57" ht="15" thickBot="1" x14ac:dyDescent="0.35">
      <c r="B2542" s="2" t="s">
        <v>19</v>
      </c>
      <c r="C2542" s="2" t="s">
        <v>4081</v>
      </c>
      <c r="D2542" s="2" t="s">
        <v>4082</v>
      </c>
      <c r="E2542" s="2" t="s">
        <v>4101</v>
      </c>
      <c r="H2542" s="9" t="s">
        <v>4508</v>
      </c>
      <c r="O2542" s="2"/>
      <c r="P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7"/>
    </row>
    <row r="2543" spans="1:57" ht="16.5" customHeight="1" thickBot="1" x14ac:dyDescent="0.35">
      <c r="B2543" s="2"/>
      <c r="C2543" s="2"/>
      <c r="D2543" s="2"/>
      <c r="E2543" s="2"/>
      <c r="H2543" s="9"/>
      <c r="L2543" s="163" t="s">
        <v>0</v>
      </c>
      <c r="M2543" s="163"/>
      <c r="N2543" s="163"/>
      <c r="O2543" s="155" t="s">
        <v>1</v>
      </c>
      <c r="P2543" s="156"/>
      <c r="Q2543" s="156"/>
      <c r="R2543" s="157"/>
      <c r="S2543" s="152" t="s">
        <v>31336</v>
      </c>
      <c r="T2543" s="153"/>
      <c r="U2543" s="153"/>
      <c r="V2543" s="153"/>
      <c r="W2543" s="154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7"/>
    </row>
    <row r="2544" spans="1:57" ht="43.8" thickBot="1" x14ac:dyDescent="0.35">
      <c r="B2544" s="2" t="s">
        <v>19</v>
      </c>
      <c r="C2544" s="2" t="s">
        <v>4081</v>
      </c>
      <c r="D2544" s="2" t="s">
        <v>4082</v>
      </c>
      <c r="E2544" s="2" t="s">
        <v>4101</v>
      </c>
      <c r="F2544" s="2" t="s">
        <v>4509</v>
      </c>
      <c r="H2544" s="9" t="s">
        <v>4510</v>
      </c>
      <c r="L2544" s="129" t="s">
        <v>12</v>
      </c>
      <c r="M2544" s="129" t="s">
        <v>13</v>
      </c>
      <c r="N2544" s="129" t="s">
        <v>14</v>
      </c>
      <c r="O2544" s="10" t="s">
        <v>32311</v>
      </c>
      <c r="P2544" s="41" t="s">
        <v>31195</v>
      </c>
      <c r="Q2544" s="41" t="s">
        <v>31196</v>
      </c>
      <c r="R2544" s="41" t="s">
        <v>31197</v>
      </c>
      <c r="S2544" s="11" t="s">
        <v>15</v>
      </c>
      <c r="T2544" s="11" t="s">
        <v>31183</v>
      </c>
      <c r="U2544" s="11" t="s">
        <v>17</v>
      </c>
      <c r="V2544" s="12" t="s">
        <v>18</v>
      </c>
      <c r="W2544" s="12" t="s">
        <v>31198</v>
      </c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7"/>
    </row>
    <row r="2545" spans="1:57" x14ac:dyDescent="0.3">
      <c r="A2545" t="s">
        <v>32385</v>
      </c>
      <c r="B2545" s="2" t="s">
        <v>19</v>
      </c>
      <c r="C2545" s="2" t="s">
        <v>4081</v>
      </c>
      <c r="D2545" s="2" t="s">
        <v>4082</v>
      </c>
      <c r="E2545" s="2" t="s">
        <v>4101</v>
      </c>
      <c r="F2545" s="2" t="s">
        <v>4509</v>
      </c>
      <c r="G2545" s="2" t="s">
        <v>4511</v>
      </c>
      <c r="H2545" s="9" t="s">
        <v>4512</v>
      </c>
      <c r="I2545" s="3" t="s">
        <v>4513</v>
      </c>
      <c r="K2545" s="2" t="s">
        <v>36</v>
      </c>
      <c r="O2545" s="2"/>
      <c r="P2545" s="2"/>
      <c r="S2545" s="2" t="s">
        <v>31337</v>
      </c>
      <c r="T2545" s="2" t="s">
        <v>31337</v>
      </c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7"/>
    </row>
    <row r="2546" spans="1:57" x14ac:dyDescent="0.3">
      <c r="A2546" t="s">
        <v>32385</v>
      </c>
      <c r="B2546" s="2" t="s">
        <v>19</v>
      </c>
      <c r="C2546" s="2" t="s">
        <v>4081</v>
      </c>
      <c r="D2546" s="2" t="s">
        <v>4082</v>
      </c>
      <c r="E2546" s="2" t="s">
        <v>4101</v>
      </c>
      <c r="F2546" s="2" t="s">
        <v>4509</v>
      </c>
      <c r="G2546" s="2" t="s">
        <v>4514</v>
      </c>
      <c r="H2546" s="9" t="s">
        <v>4515</v>
      </c>
      <c r="I2546" s="3" t="s">
        <v>4513</v>
      </c>
      <c r="J2546" s="3">
        <v>1</v>
      </c>
      <c r="K2546" s="2" t="s">
        <v>36</v>
      </c>
      <c r="O2546" s="2"/>
      <c r="P2546" s="2"/>
      <c r="S2546" s="2" t="s">
        <v>31338</v>
      </c>
      <c r="T2546" s="2" t="s">
        <v>31338</v>
      </c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7"/>
    </row>
    <row r="2547" spans="1:57" x14ac:dyDescent="0.3">
      <c r="A2547" t="s">
        <v>32385</v>
      </c>
      <c r="B2547" s="2" t="s">
        <v>19</v>
      </c>
      <c r="C2547" s="2" t="s">
        <v>4081</v>
      </c>
      <c r="D2547" s="2" t="s">
        <v>4082</v>
      </c>
      <c r="E2547" s="2" t="s">
        <v>4101</v>
      </c>
      <c r="F2547" s="2" t="s">
        <v>4509</v>
      </c>
      <c r="G2547" s="2" t="s">
        <v>4516</v>
      </c>
      <c r="H2547" s="9" t="s">
        <v>4517</v>
      </c>
      <c r="I2547" s="3" t="s">
        <v>4513</v>
      </c>
      <c r="K2547" s="2" t="s">
        <v>36</v>
      </c>
      <c r="O2547" s="2"/>
      <c r="P2547" s="2"/>
      <c r="S2547" s="2" t="s">
        <v>31339</v>
      </c>
      <c r="T2547" s="2" t="s">
        <v>31339</v>
      </c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7"/>
    </row>
    <row r="2548" spans="1:57" x14ac:dyDescent="0.3">
      <c r="A2548" t="s">
        <v>32385</v>
      </c>
      <c r="B2548" s="2" t="s">
        <v>19</v>
      </c>
      <c r="C2548" s="2" t="s">
        <v>4081</v>
      </c>
      <c r="D2548" s="2" t="s">
        <v>4082</v>
      </c>
      <c r="E2548" s="2" t="s">
        <v>4101</v>
      </c>
      <c r="F2548" s="2" t="s">
        <v>4509</v>
      </c>
      <c r="G2548" s="2" t="s">
        <v>4518</v>
      </c>
      <c r="H2548" s="9" t="s">
        <v>4519</v>
      </c>
      <c r="I2548" s="3" t="s">
        <v>4513</v>
      </c>
      <c r="K2548" s="2" t="s">
        <v>36</v>
      </c>
      <c r="O2548" s="2"/>
      <c r="P2548" s="2"/>
      <c r="S2548" s="2" t="s">
        <v>31340</v>
      </c>
      <c r="T2548" s="2" t="s">
        <v>31340</v>
      </c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7"/>
    </row>
    <row r="2549" spans="1:57" x14ac:dyDescent="0.3">
      <c r="A2549" t="s">
        <v>32385</v>
      </c>
      <c r="B2549" s="2" t="s">
        <v>19</v>
      </c>
      <c r="C2549" s="2" t="s">
        <v>4081</v>
      </c>
      <c r="D2549" s="2" t="s">
        <v>4082</v>
      </c>
      <c r="E2549" s="2" t="s">
        <v>4101</v>
      </c>
      <c r="F2549" s="2" t="s">
        <v>4509</v>
      </c>
      <c r="G2549" s="2" t="s">
        <v>4520</v>
      </c>
      <c r="H2549" s="9" t="s">
        <v>4521</v>
      </c>
      <c r="I2549" s="3" t="s">
        <v>4513</v>
      </c>
      <c r="K2549" s="2" t="s">
        <v>36</v>
      </c>
      <c r="O2549" s="2"/>
      <c r="P2549" s="2"/>
      <c r="S2549" s="2" t="s">
        <v>31341</v>
      </c>
      <c r="T2549" s="2" t="s">
        <v>31341</v>
      </c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7"/>
    </row>
    <row r="2550" spans="1:57" x14ac:dyDescent="0.3">
      <c r="A2550" t="s">
        <v>32385</v>
      </c>
      <c r="B2550" s="2" t="s">
        <v>19</v>
      </c>
      <c r="C2550" s="2" t="s">
        <v>4081</v>
      </c>
      <c r="D2550" s="2" t="s">
        <v>4082</v>
      </c>
      <c r="E2550" s="2" t="s">
        <v>4101</v>
      </c>
      <c r="F2550" s="2" t="s">
        <v>4509</v>
      </c>
      <c r="G2550" s="2" t="s">
        <v>4522</v>
      </c>
      <c r="H2550" s="9" t="s">
        <v>4523</v>
      </c>
      <c r="I2550" s="3" t="s">
        <v>4513</v>
      </c>
      <c r="K2550" s="2" t="s">
        <v>36</v>
      </c>
      <c r="O2550" s="2"/>
      <c r="P2550" s="2"/>
      <c r="S2550" s="2" t="s">
        <v>31342</v>
      </c>
      <c r="T2550" s="2" t="s">
        <v>31342</v>
      </c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7"/>
    </row>
    <row r="2551" spans="1:57" x14ac:dyDescent="0.3">
      <c r="A2551" t="s">
        <v>32385</v>
      </c>
      <c r="B2551" s="2" t="s">
        <v>19</v>
      </c>
      <c r="C2551" s="2" t="s">
        <v>4081</v>
      </c>
      <c r="D2551" s="2" t="s">
        <v>4082</v>
      </c>
      <c r="E2551" s="2" t="s">
        <v>4101</v>
      </c>
      <c r="F2551" s="2" t="s">
        <v>4509</v>
      </c>
      <c r="G2551" s="2" t="s">
        <v>4524</v>
      </c>
      <c r="H2551" s="9" t="s">
        <v>4525</v>
      </c>
      <c r="I2551" s="3" t="s">
        <v>4513</v>
      </c>
      <c r="K2551" s="2" t="s">
        <v>36</v>
      </c>
      <c r="O2551" s="2"/>
      <c r="P2551" s="2"/>
      <c r="S2551" s="2" t="s">
        <v>31343</v>
      </c>
      <c r="T2551" s="2" t="s">
        <v>31343</v>
      </c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7"/>
    </row>
    <row r="2552" spans="1:57" x14ac:dyDescent="0.3">
      <c r="A2552" t="s">
        <v>32385</v>
      </c>
      <c r="B2552" s="2" t="s">
        <v>19</v>
      </c>
      <c r="C2552" s="2" t="s">
        <v>4081</v>
      </c>
      <c r="D2552" s="2" t="s">
        <v>4082</v>
      </c>
      <c r="E2552" s="2" t="s">
        <v>4101</v>
      </c>
      <c r="F2552" s="2" t="s">
        <v>4509</v>
      </c>
      <c r="G2552" s="2" t="s">
        <v>4526</v>
      </c>
      <c r="H2552" s="9" t="s">
        <v>4527</v>
      </c>
      <c r="I2552" s="3" t="s">
        <v>4513</v>
      </c>
      <c r="K2552" s="2" t="s">
        <v>36</v>
      </c>
      <c r="O2552" s="2"/>
      <c r="P2552" s="2"/>
      <c r="S2552" s="2" t="s">
        <v>31344</v>
      </c>
      <c r="T2552" s="2" t="s">
        <v>31344</v>
      </c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7"/>
    </row>
    <row r="2553" spans="1:57" x14ac:dyDescent="0.3">
      <c r="A2553" t="s">
        <v>32385</v>
      </c>
      <c r="B2553" s="2" t="s">
        <v>19</v>
      </c>
      <c r="C2553" s="2" t="s">
        <v>4081</v>
      </c>
      <c r="D2553" s="2" t="s">
        <v>4082</v>
      </c>
      <c r="E2553" s="2" t="s">
        <v>4101</v>
      </c>
      <c r="F2553" s="2" t="s">
        <v>4509</v>
      </c>
      <c r="G2553" s="2" t="s">
        <v>4528</v>
      </c>
      <c r="H2553" s="9" t="s">
        <v>4529</v>
      </c>
      <c r="I2553" s="3" t="s">
        <v>4513</v>
      </c>
      <c r="K2553" s="2" t="s">
        <v>36</v>
      </c>
      <c r="O2553" s="2"/>
      <c r="P2553" s="2"/>
      <c r="S2553" s="2" t="s">
        <v>31339</v>
      </c>
      <c r="T2553" s="2" t="s">
        <v>31339</v>
      </c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7"/>
    </row>
    <row r="2554" spans="1:57" x14ac:dyDescent="0.3">
      <c r="A2554" t="s">
        <v>32385</v>
      </c>
      <c r="B2554" s="2" t="s">
        <v>19</v>
      </c>
      <c r="C2554" s="2" t="s">
        <v>4081</v>
      </c>
      <c r="D2554" s="2" t="s">
        <v>4082</v>
      </c>
      <c r="E2554" s="2" t="s">
        <v>4101</v>
      </c>
      <c r="F2554" s="2" t="s">
        <v>4509</v>
      </c>
      <c r="G2554" s="2" t="s">
        <v>4530</v>
      </c>
      <c r="H2554" s="9" t="s">
        <v>4531</v>
      </c>
      <c r="I2554" s="3" t="s">
        <v>4513</v>
      </c>
      <c r="K2554" s="2" t="s">
        <v>36</v>
      </c>
      <c r="O2554" s="2"/>
      <c r="P2554" s="2"/>
      <c r="S2554" s="2" t="s">
        <v>31340</v>
      </c>
      <c r="T2554" s="2" t="s">
        <v>31340</v>
      </c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7"/>
    </row>
    <row r="2555" spans="1:57" x14ac:dyDescent="0.3">
      <c r="A2555" t="s">
        <v>32385</v>
      </c>
      <c r="B2555" s="2" t="s">
        <v>19</v>
      </c>
      <c r="C2555" s="2" t="s">
        <v>4081</v>
      </c>
      <c r="D2555" s="2" t="s">
        <v>4082</v>
      </c>
      <c r="E2555" s="2" t="s">
        <v>4101</v>
      </c>
      <c r="F2555" s="2" t="s">
        <v>4509</v>
      </c>
      <c r="G2555" s="2" t="s">
        <v>4532</v>
      </c>
      <c r="H2555" s="9" t="s">
        <v>4533</v>
      </c>
      <c r="I2555" s="3" t="s">
        <v>4513</v>
      </c>
      <c r="K2555" s="2" t="s">
        <v>36</v>
      </c>
      <c r="O2555" s="2"/>
      <c r="P2555" s="2"/>
      <c r="S2555" s="2" t="s">
        <v>31341</v>
      </c>
      <c r="T2555" s="2" t="s">
        <v>31341</v>
      </c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7"/>
    </row>
    <row r="2556" spans="1:57" x14ac:dyDescent="0.3">
      <c r="A2556" t="s">
        <v>32385</v>
      </c>
      <c r="B2556" s="2" t="s">
        <v>19</v>
      </c>
      <c r="C2556" s="2" t="s">
        <v>4081</v>
      </c>
      <c r="D2556" s="2" t="s">
        <v>4082</v>
      </c>
      <c r="E2556" s="2" t="s">
        <v>4101</v>
      </c>
      <c r="F2556" s="2" t="s">
        <v>4509</v>
      </c>
      <c r="G2556" s="2" t="s">
        <v>4534</v>
      </c>
      <c r="H2556" s="9" t="s">
        <v>4535</v>
      </c>
      <c r="I2556" s="3" t="s">
        <v>4513</v>
      </c>
      <c r="K2556" s="2" t="s">
        <v>36</v>
      </c>
      <c r="O2556" s="2"/>
      <c r="P2556" s="2"/>
      <c r="S2556" s="2" t="s">
        <v>31342</v>
      </c>
      <c r="T2556" s="2" t="s">
        <v>31342</v>
      </c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7"/>
    </row>
    <row r="2557" spans="1:57" x14ac:dyDescent="0.3">
      <c r="A2557" t="s">
        <v>32385</v>
      </c>
      <c r="B2557" s="2" t="s">
        <v>19</v>
      </c>
      <c r="C2557" s="2" t="s">
        <v>4081</v>
      </c>
      <c r="D2557" s="2" t="s">
        <v>4082</v>
      </c>
      <c r="E2557" s="2" t="s">
        <v>4101</v>
      </c>
      <c r="F2557" s="2" t="s">
        <v>4509</v>
      </c>
      <c r="G2557" s="2" t="s">
        <v>4536</v>
      </c>
      <c r="H2557" s="9" t="s">
        <v>4537</v>
      </c>
      <c r="I2557" s="3" t="s">
        <v>4513</v>
      </c>
      <c r="K2557" s="2" t="s">
        <v>36</v>
      </c>
      <c r="O2557" s="2"/>
      <c r="P2557" s="2"/>
      <c r="S2557" s="2" t="s">
        <v>31345</v>
      </c>
      <c r="T2557" s="2" t="s">
        <v>31345</v>
      </c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7"/>
    </row>
    <row r="2558" spans="1:57" ht="15" thickBot="1" x14ac:dyDescent="0.35">
      <c r="A2558" t="s">
        <v>32385</v>
      </c>
      <c r="B2558" s="2" t="s">
        <v>19</v>
      </c>
      <c r="C2558" s="2" t="s">
        <v>4081</v>
      </c>
      <c r="D2558" s="2" t="s">
        <v>4082</v>
      </c>
      <c r="E2558" s="2" t="s">
        <v>4101</v>
      </c>
      <c r="F2558" s="2" t="s">
        <v>4509</v>
      </c>
      <c r="G2558" s="2" t="s">
        <v>4538</v>
      </c>
      <c r="H2558" s="9" t="s">
        <v>4539</v>
      </c>
      <c r="I2558" s="3" t="s">
        <v>4513</v>
      </c>
      <c r="K2558" s="2" t="s">
        <v>36</v>
      </c>
      <c r="O2558" s="2"/>
      <c r="P2558" s="2"/>
      <c r="S2558" s="2" t="s">
        <v>31346</v>
      </c>
      <c r="T2558" s="2" t="s">
        <v>31346</v>
      </c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7"/>
    </row>
    <row r="2559" spans="1:57" ht="16.5" customHeight="1" thickBot="1" x14ac:dyDescent="0.35">
      <c r="B2559" s="2"/>
      <c r="C2559" s="2"/>
      <c r="D2559" s="2"/>
      <c r="E2559" s="2"/>
      <c r="F2559" s="2"/>
      <c r="G2559" s="2"/>
      <c r="H2559" s="9"/>
      <c r="I2559" s="3"/>
      <c r="J2559" s="3"/>
      <c r="L2559" s="163" t="s">
        <v>0</v>
      </c>
      <c r="M2559" s="163"/>
      <c r="N2559" s="163"/>
      <c r="O2559" s="155" t="s">
        <v>1</v>
      </c>
      <c r="P2559" s="156"/>
      <c r="Q2559" s="156"/>
      <c r="R2559" s="157"/>
      <c r="S2559" s="152" t="s">
        <v>31336</v>
      </c>
      <c r="T2559" s="153"/>
      <c r="U2559" s="153"/>
      <c r="V2559" s="153"/>
      <c r="W2559" s="154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7"/>
    </row>
    <row r="2560" spans="1:57" ht="43.8" thickBot="1" x14ac:dyDescent="0.35">
      <c r="B2560" s="2" t="s">
        <v>19</v>
      </c>
      <c r="C2560" s="2" t="s">
        <v>4081</v>
      </c>
      <c r="D2560" s="2" t="s">
        <v>4082</v>
      </c>
      <c r="E2560" s="2" t="s">
        <v>4101</v>
      </c>
      <c r="F2560" s="2" t="s">
        <v>4540</v>
      </c>
      <c r="H2560" s="9" t="s">
        <v>4541</v>
      </c>
      <c r="L2560" s="129" t="s">
        <v>12</v>
      </c>
      <c r="M2560" s="129" t="s">
        <v>13</v>
      </c>
      <c r="N2560" s="129" t="s">
        <v>14</v>
      </c>
      <c r="O2560" s="10" t="s">
        <v>32311</v>
      </c>
      <c r="P2560" s="41" t="s">
        <v>31195</v>
      </c>
      <c r="Q2560" s="41" t="s">
        <v>31196</v>
      </c>
      <c r="R2560" s="41" t="s">
        <v>31197</v>
      </c>
      <c r="S2560" s="11" t="s">
        <v>15</v>
      </c>
      <c r="T2560" s="11" t="s">
        <v>31183</v>
      </c>
      <c r="U2560" s="11" t="s">
        <v>17</v>
      </c>
      <c r="V2560" s="12" t="s">
        <v>18</v>
      </c>
      <c r="W2560" s="12" t="s">
        <v>31198</v>
      </c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7"/>
    </row>
    <row r="2561" spans="1:57" ht="28.8" x14ac:dyDescent="0.3">
      <c r="A2561" t="s">
        <v>32385</v>
      </c>
      <c r="B2561" s="2" t="s">
        <v>19</v>
      </c>
      <c r="C2561" s="2" t="s">
        <v>4081</v>
      </c>
      <c r="D2561" s="2" t="s">
        <v>4082</v>
      </c>
      <c r="E2561" s="2" t="s">
        <v>4101</v>
      </c>
      <c r="F2561" s="2" t="s">
        <v>4540</v>
      </c>
      <c r="G2561" s="2" t="s">
        <v>4542</v>
      </c>
      <c r="H2561" s="9" t="s">
        <v>4543</v>
      </c>
      <c r="I2561" s="5" t="s">
        <v>4513</v>
      </c>
      <c r="K2561" s="2" t="s">
        <v>36</v>
      </c>
      <c r="O2561" s="16" t="s">
        <v>31347</v>
      </c>
      <c r="P2561" s="2" t="s">
        <v>31200</v>
      </c>
      <c r="S2561" s="2" t="s">
        <v>31348</v>
      </c>
      <c r="T2561" s="2" t="s">
        <v>31348</v>
      </c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7"/>
    </row>
    <row r="2562" spans="1:57" ht="28.8" x14ac:dyDescent="0.3">
      <c r="A2562" t="s">
        <v>32385</v>
      </c>
      <c r="B2562" s="2" t="s">
        <v>19</v>
      </c>
      <c r="C2562" s="2" t="s">
        <v>4081</v>
      </c>
      <c r="D2562" s="2" t="s">
        <v>4082</v>
      </c>
      <c r="E2562" s="2" t="s">
        <v>4101</v>
      </c>
      <c r="F2562" s="2" t="s">
        <v>4540</v>
      </c>
      <c r="G2562" s="2" t="s">
        <v>4544</v>
      </c>
      <c r="H2562" s="9" t="s">
        <v>4545</v>
      </c>
      <c r="I2562" s="5" t="s">
        <v>4513</v>
      </c>
      <c r="K2562" s="2" t="s">
        <v>36</v>
      </c>
      <c r="O2562" s="16" t="s">
        <v>31347</v>
      </c>
      <c r="P2562" s="2" t="s">
        <v>31200</v>
      </c>
      <c r="S2562" s="2" t="s">
        <v>31349</v>
      </c>
      <c r="T2562" s="2" t="s">
        <v>31349</v>
      </c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7"/>
    </row>
    <row r="2563" spans="1:57" ht="28.8" x14ac:dyDescent="0.3">
      <c r="A2563" t="s">
        <v>32385</v>
      </c>
      <c r="B2563" s="2" t="s">
        <v>19</v>
      </c>
      <c r="C2563" s="2" t="s">
        <v>4081</v>
      </c>
      <c r="D2563" s="2" t="s">
        <v>4082</v>
      </c>
      <c r="E2563" s="2" t="s">
        <v>4101</v>
      </c>
      <c r="F2563" s="2" t="s">
        <v>4540</v>
      </c>
      <c r="G2563" s="2" t="s">
        <v>4546</v>
      </c>
      <c r="H2563" s="9" t="s">
        <v>4547</v>
      </c>
      <c r="I2563" s="5" t="s">
        <v>4513</v>
      </c>
      <c r="K2563" s="2" t="s">
        <v>36</v>
      </c>
      <c r="O2563" s="16" t="s">
        <v>31347</v>
      </c>
      <c r="P2563" s="2" t="s">
        <v>31200</v>
      </c>
      <c r="S2563" s="2" t="s">
        <v>31344</v>
      </c>
      <c r="T2563" s="2" t="s">
        <v>31344</v>
      </c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7"/>
    </row>
    <row r="2564" spans="1:57" ht="28.8" x14ac:dyDescent="0.3">
      <c r="A2564" t="s">
        <v>32385</v>
      </c>
      <c r="B2564" s="2" t="s">
        <v>19</v>
      </c>
      <c r="C2564" s="2" t="s">
        <v>4081</v>
      </c>
      <c r="D2564" s="2" t="s">
        <v>4082</v>
      </c>
      <c r="E2564" s="2" t="s">
        <v>4101</v>
      </c>
      <c r="F2564" s="2" t="s">
        <v>4540</v>
      </c>
      <c r="G2564" s="2" t="s">
        <v>4548</v>
      </c>
      <c r="H2564" s="9" t="s">
        <v>4549</v>
      </c>
      <c r="I2564" s="5" t="s">
        <v>4513</v>
      </c>
      <c r="K2564" s="2" t="s">
        <v>36</v>
      </c>
      <c r="O2564" s="16" t="s">
        <v>31347</v>
      </c>
      <c r="P2564" s="2" t="s">
        <v>31200</v>
      </c>
      <c r="S2564" s="2" t="s">
        <v>31339</v>
      </c>
      <c r="T2564" s="2" t="s">
        <v>31339</v>
      </c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7"/>
    </row>
    <row r="2565" spans="1:57" ht="28.8" x14ac:dyDescent="0.3">
      <c r="A2565" t="s">
        <v>32385</v>
      </c>
      <c r="B2565" s="2" t="s">
        <v>19</v>
      </c>
      <c r="C2565" s="2" t="s">
        <v>4081</v>
      </c>
      <c r="D2565" s="2" t="s">
        <v>4082</v>
      </c>
      <c r="E2565" s="2" t="s">
        <v>4101</v>
      </c>
      <c r="F2565" s="2" t="s">
        <v>4540</v>
      </c>
      <c r="G2565" s="2" t="s">
        <v>4550</v>
      </c>
      <c r="H2565" s="9" t="s">
        <v>4551</v>
      </c>
      <c r="I2565" s="5" t="s">
        <v>4513</v>
      </c>
      <c r="K2565" s="2" t="s">
        <v>36</v>
      </c>
      <c r="O2565" s="16" t="s">
        <v>31347</v>
      </c>
      <c r="P2565" s="2" t="s">
        <v>31200</v>
      </c>
      <c r="S2565" s="2" t="s">
        <v>31340</v>
      </c>
      <c r="T2565" s="2" t="s">
        <v>31340</v>
      </c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7"/>
    </row>
    <row r="2566" spans="1:57" ht="28.8" x14ac:dyDescent="0.3">
      <c r="A2566" t="s">
        <v>32385</v>
      </c>
      <c r="B2566" s="2" t="s">
        <v>19</v>
      </c>
      <c r="C2566" s="2" t="s">
        <v>4081</v>
      </c>
      <c r="D2566" s="2" t="s">
        <v>4082</v>
      </c>
      <c r="E2566" s="2" t="s">
        <v>4101</v>
      </c>
      <c r="F2566" s="2" t="s">
        <v>4540</v>
      </c>
      <c r="G2566" s="2" t="s">
        <v>4552</v>
      </c>
      <c r="H2566" s="9" t="s">
        <v>4553</v>
      </c>
      <c r="I2566" s="5" t="s">
        <v>4513</v>
      </c>
      <c r="K2566" s="2" t="s">
        <v>36</v>
      </c>
      <c r="O2566" s="16" t="s">
        <v>31350</v>
      </c>
      <c r="P2566" s="2" t="s">
        <v>31200</v>
      </c>
      <c r="S2566" s="2" t="s">
        <v>31341</v>
      </c>
      <c r="T2566" s="2" t="s">
        <v>31341</v>
      </c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7"/>
    </row>
    <row r="2567" spans="1:57" ht="28.8" x14ac:dyDescent="0.3">
      <c r="A2567" t="s">
        <v>32385</v>
      </c>
      <c r="B2567" s="2" t="s">
        <v>19</v>
      </c>
      <c r="C2567" s="2" t="s">
        <v>4081</v>
      </c>
      <c r="D2567" s="2" t="s">
        <v>4082</v>
      </c>
      <c r="E2567" s="2" t="s">
        <v>4101</v>
      </c>
      <c r="F2567" s="2" t="s">
        <v>4540</v>
      </c>
      <c r="G2567" s="2" t="s">
        <v>4554</v>
      </c>
      <c r="H2567" s="9" t="s">
        <v>4555</v>
      </c>
      <c r="I2567" s="5" t="s">
        <v>4513</v>
      </c>
      <c r="K2567" s="2" t="s">
        <v>36</v>
      </c>
      <c r="O2567" s="16" t="s">
        <v>31350</v>
      </c>
      <c r="P2567" s="2" t="s">
        <v>31200</v>
      </c>
      <c r="S2567" s="2" t="s">
        <v>31342</v>
      </c>
      <c r="T2567" s="2" t="s">
        <v>31342</v>
      </c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7"/>
    </row>
    <row r="2568" spans="1:57" ht="28.8" x14ac:dyDescent="0.3">
      <c r="A2568" t="s">
        <v>32385</v>
      </c>
      <c r="B2568" s="2" t="s">
        <v>19</v>
      </c>
      <c r="C2568" s="2" t="s">
        <v>4081</v>
      </c>
      <c r="D2568" s="2" t="s">
        <v>4082</v>
      </c>
      <c r="E2568" s="2" t="s">
        <v>4101</v>
      </c>
      <c r="F2568" s="2" t="s">
        <v>4540</v>
      </c>
      <c r="G2568" s="2" t="s">
        <v>4556</v>
      </c>
      <c r="H2568" s="9" t="s">
        <v>4557</v>
      </c>
      <c r="I2568" s="5" t="s">
        <v>4513</v>
      </c>
      <c r="K2568" s="2" t="s">
        <v>36</v>
      </c>
      <c r="O2568" s="16" t="s">
        <v>31350</v>
      </c>
      <c r="P2568" s="2" t="s">
        <v>31200</v>
      </c>
      <c r="S2568" s="2" t="s">
        <v>31345</v>
      </c>
      <c r="T2568" s="2" t="s">
        <v>31345</v>
      </c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7"/>
    </row>
    <row r="2569" spans="1:57" ht="28.8" x14ac:dyDescent="0.3">
      <c r="A2569" t="s">
        <v>32385</v>
      </c>
      <c r="B2569" s="2" t="s">
        <v>19</v>
      </c>
      <c r="C2569" s="2" t="s">
        <v>4081</v>
      </c>
      <c r="D2569" s="2" t="s">
        <v>4082</v>
      </c>
      <c r="E2569" s="2" t="s">
        <v>4101</v>
      </c>
      <c r="F2569" s="2" t="s">
        <v>4540</v>
      </c>
      <c r="G2569" s="2" t="s">
        <v>4558</v>
      </c>
      <c r="H2569" s="9" t="s">
        <v>4559</v>
      </c>
      <c r="I2569" s="5" t="s">
        <v>4513</v>
      </c>
      <c r="K2569" s="2" t="s">
        <v>36</v>
      </c>
      <c r="O2569" s="16" t="s">
        <v>31350</v>
      </c>
      <c r="P2569" s="2" t="s">
        <v>31200</v>
      </c>
      <c r="S2569" s="2" t="s">
        <v>31346</v>
      </c>
      <c r="T2569" s="2" t="s">
        <v>31346</v>
      </c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7"/>
    </row>
    <row r="2570" spans="1:57" ht="28.8" x14ac:dyDescent="0.3">
      <c r="A2570" t="s">
        <v>32385</v>
      </c>
      <c r="B2570" s="2" t="s">
        <v>19</v>
      </c>
      <c r="C2570" s="2" t="s">
        <v>4081</v>
      </c>
      <c r="D2570" s="2" t="s">
        <v>4082</v>
      </c>
      <c r="E2570" s="2" t="s">
        <v>4101</v>
      </c>
      <c r="F2570" s="2" t="s">
        <v>4540</v>
      </c>
      <c r="G2570" s="2" t="s">
        <v>4560</v>
      </c>
      <c r="H2570" s="9" t="s">
        <v>4561</v>
      </c>
      <c r="I2570" s="5" t="s">
        <v>4513</v>
      </c>
      <c r="K2570" s="2" t="s">
        <v>36</v>
      </c>
      <c r="O2570" s="16" t="s">
        <v>31350</v>
      </c>
      <c r="P2570" s="2" t="s">
        <v>31200</v>
      </c>
      <c r="S2570" s="2" t="s">
        <v>31351</v>
      </c>
      <c r="T2570" s="2" t="s">
        <v>31351</v>
      </c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7"/>
    </row>
    <row r="2571" spans="1:57" ht="29.4" thickBot="1" x14ac:dyDescent="0.35">
      <c r="A2571" t="s">
        <v>32385</v>
      </c>
      <c r="B2571" s="2" t="s">
        <v>19</v>
      </c>
      <c r="C2571" s="2" t="s">
        <v>4081</v>
      </c>
      <c r="D2571" s="2" t="s">
        <v>4082</v>
      </c>
      <c r="E2571" s="2" t="s">
        <v>4101</v>
      </c>
      <c r="F2571" s="2" t="s">
        <v>4540</v>
      </c>
      <c r="G2571" s="2" t="s">
        <v>4562</v>
      </c>
      <c r="H2571" s="9" t="s">
        <v>4563</v>
      </c>
      <c r="I2571" s="5" t="s">
        <v>4513</v>
      </c>
      <c r="K2571" s="2" t="s">
        <v>36</v>
      </c>
      <c r="O2571" s="16" t="s">
        <v>31350</v>
      </c>
      <c r="P2571" s="2" t="s">
        <v>31200</v>
      </c>
      <c r="S2571" s="2" t="s">
        <v>31352</v>
      </c>
      <c r="T2571" s="2" t="s">
        <v>31352</v>
      </c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7"/>
    </row>
    <row r="2572" spans="1:57" ht="16.5" customHeight="1" thickBot="1" x14ac:dyDescent="0.35">
      <c r="B2572" s="2"/>
      <c r="C2572" s="2"/>
      <c r="D2572" s="2"/>
      <c r="E2572" s="2"/>
      <c r="F2572" s="2"/>
      <c r="G2572" s="2"/>
      <c r="H2572" s="9"/>
      <c r="I2572" s="3"/>
      <c r="J2572" s="3"/>
      <c r="L2572" s="163" t="s">
        <v>0</v>
      </c>
      <c r="M2572" s="163"/>
      <c r="N2572" s="163"/>
      <c r="O2572" s="155" t="s">
        <v>1</v>
      </c>
      <c r="P2572" s="156"/>
      <c r="Q2572" s="156"/>
      <c r="R2572" s="157"/>
      <c r="S2572" s="152" t="s">
        <v>31353</v>
      </c>
      <c r="T2572" s="153"/>
      <c r="U2572" s="153"/>
      <c r="V2572" s="153"/>
      <c r="W2572" s="154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7"/>
    </row>
    <row r="2573" spans="1:57" ht="43.8" thickBot="1" x14ac:dyDescent="0.35">
      <c r="B2573" s="2" t="s">
        <v>19</v>
      </c>
      <c r="C2573" s="2" t="s">
        <v>4081</v>
      </c>
      <c r="D2573" s="2" t="s">
        <v>4082</v>
      </c>
      <c r="E2573" s="2" t="s">
        <v>4101</v>
      </c>
      <c r="F2573" s="2" t="s">
        <v>4564</v>
      </c>
      <c r="H2573" s="9" t="s">
        <v>4565</v>
      </c>
      <c r="L2573" s="129" t="s">
        <v>12</v>
      </c>
      <c r="M2573" s="129" t="s">
        <v>13</v>
      </c>
      <c r="N2573" s="129" t="s">
        <v>14</v>
      </c>
      <c r="O2573" s="10" t="s">
        <v>32311</v>
      </c>
      <c r="P2573" s="41" t="s">
        <v>31195</v>
      </c>
      <c r="Q2573" s="41" t="s">
        <v>31196</v>
      </c>
      <c r="R2573" s="41" t="s">
        <v>31197</v>
      </c>
      <c r="S2573" s="11" t="s">
        <v>15</v>
      </c>
      <c r="T2573" s="11" t="s">
        <v>31183</v>
      </c>
      <c r="U2573" s="11" t="s">
        <v>17</v>
      </c>
      <c r="V2573" s="12" t="s">
        <v>18</v>
      </c>
      <c r="W2573" s="12" t="s">
        <v>31198</v>
      </c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7"/>
    </row>
    <row r="2574" spans="1:57" ht="28.8" x14ac:dyDescent="0.3">
      <c r="A2574" t="s">
        <v>32385</v>
      </c>
      <c r="B2574" s="2" t="s">
        <v>19</v>
      </c>
      <c r="C2574" s="2" t="s">
        <v>4081</v>
      </c>
      <c r="D2574" s="2" t="s">
        <v>4082</v>
      </c>
      <c r="E2574" s="2" t="s">
        <v>4101</v>
      </c>
      <c r="F2574" s="2" t="s">
        <v>4564</v>
      </c>
      <c r="G2574" s="2" t="s">
        <v>4566</v>
      </c>
      <c r="H2574" s="9" t="s">
        <v>4567</v>
      </c>
      <c r="I2574" s="3" t="s">
        <v>34019</v>
      </c>
      <c r="K2574" s="2" t="s">
        <v>36</v>
      </c>
      <c r="O2574" s="9" t="s">
        <v>31355</v>
      </c>
      <c r="P2574" s="3" t="s">
        <v>31354</v>
      </c>
      <c r="S2574" s="2">
        <v>10</v>
      </c>
      <c r="T2574" s="2">
        <v>10</v>
      </c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7"/>
    </row>
    <row r="2575" spans="1:57" ht="28.8" x14ac:dyDescent="0.3">
      <c r="A2575" t="s">
        <v>32385</v>
      </c>
      <c r="B2575" s="2" t="s">
        <v>19</v>
      </c>
      <c r="C2575" s="2" t="s">
        <v>4081</v>
      </c>
      <c r="D2575" s="2" t="s">
        <v>4082</v>
      </c>
      <c r="E2575" s="2" t="s">
        <v>4101</v>
      </c>
      <c r="F2575" s="2" t="s">
        <v>4564</v>
      </c>
      <c r="G2575" s="2" t="s">
        <v>4568</v>
      </c>
      <c r="H2575" s="9" t="s">
        <v>4569</v>
      </c>
      <c r="I2575" s="3" t="s">
        <v>34019</v>
      </c>
      <c r="K2575" s="2" t="s">
        <v>36</v>
      </c>
      <c r="O2575" s="9" t="s">
        <v>31355</v>
      </c>
      <c r="P2575" s="3" t="s">
        <v>31354</v>
      </c>
      <c r="S2575" s="2">
        <v>25</v>
      </c>
      <c r="T2575" s="2">
        <v>25</v>
      </c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7"/>
    </row>
    <row r="2576" spans="1:57" ht="28.8" x14ac:dyDescent="0.3">
      <c r="A2576" t="s">
        <v>32385</v>
      </c>
      <c r="B2576" s="2" t="s">
        <v>19</v>
      </c>
      <c r="C2576" s="2" t="s">
        <v>4081</v>
      </c>
      <c r="D2576" s="2" t="s">
        <v>4082</v>
      </c>
      <c r="E2576" s="2" t="s">
        <v>4101</v>
      </c>
      <c r="F2576" s="2" t="s">
        <v>4564</v>
      </c>
      <c r="G2576" s="2" t="s">
        <v>4570</v>
      </c>
      <c r="H2576" s="9" t="s">
        <v>4571</v>
      </c>
      <c r="I2576" s="3" t="s">
        <v>34019</v>
      </c>
      <c r="K2576" s="2" t="s">
        <v>36</v>
      </c>
      <c r="O2576" s="9" t="s">
        <v>31355</v>
      </c>
      <c r="P2576" s="3" t="s">
        <v>31354</v>
      </c>
      <c r="S2576" s="2">
        <v>50</v>
      </c>
      <c r="T2576" s="2">
        <v>50</v>
      </c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7"/>
    </row>
    <row r="2577" spans="1:57" ht="28.8" x14ac:dyDescent="0.3">
      <c r="A2577" t="s">
        <v>32385</v>
      </c>
      <c r="B2577" s="2" t="s">
        <v>19</v>
      </c>
      <c r="C2577" s="2" t="s">
        <v>4081</v>
      </c>
      <c r="D2577" s="2" t="s">
        <v>4082</v>
      </c>
      <c r="E2577" s="2" t="s">
        <v>4101</v>
      </c>
      <c r="F2577" s="2" t="s">
        <v>4564</v>
      </c>
      <c r="G2577" s="2" t="s">
        <v>4572</v>
      </c>
      <c r="H2577" s="9" t="s">
        <v>4573</v>
      </c>
      <c r="I2577" s="3" t="s">
        <v>34019</v>
      </c>
      <c r="K2577" s="2" t="s">
        <v>36</v>
      </c>
      <c r="O2577" s="9" t="s">
        <v>31355</v>
      </c>
      <c r="P2577" s="3" t="s">
        <v>31354</v>
      </c>
      <c r="S2577" s="2">
        <v>75</v>
      </c>
      <c r="T2577" s="2">
        <v>75</v>
      </c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7"/>
    </row>
    <row r="2578" spans="1:57" ht="28.8" x14ac:dyDescent="0.3">
      <c r="A2578" t="s">
        <v>32385</v>
      </c>
      <c r="B2578" s="2" t="s">
        <v>19</v>
      </c>
      <c r="C2578" s="2" t="s">
        <v>4081</v>
      </c>
      <c r="D2578" s="2" t="s">
        <v>4082</v>
      </c>
      <c r="E2578" s="2" t="s">
        <v>4101</v>
      </c>
      <c r="F2578" s="2" t="s">
        <v>4564</v>
      </c>
      <c r="G2578" s="2" t="s">
        <v>4574</v>
      </c>
      <c r="H2578" s="9" t="s">
        <v>4575</v>
      </c>
      <c r="I2578" s="3" t="s">
        <v>34019</v>
      </c>
      <c r="J2578" s="3">
        <v>18</v>
      </c>
      <c r="K2578" s="2" t="s">
        <v>36</v>
      </c>
      <c r="O2578" s="9" t="s">
        <v>31355</v>
      </c>
      <c r="P2578" s="3" t="s">
        <v>31354</v>
      </c>
      <c r="S2578" s="2">
        <v>100</v>
      </c>
      <c r="T2578" s="2">
        <v>100</v>
      </c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7"/>
    </row>
    <row r="2579" spans="1:57" ht="28.8" x14ac:dyDescent="0.3">
      <c r="A2579" t="s">
        <v>32385</v>
      </c>
      <c r="B2579" s="2" t="s">
        <v>19</v>
      </c>
      <c r="C2579" s="2" t="s">
        <v>4081</v>
      </c>
      <c r="D2579" s="2" t="s">
        <v>4082</v>
      </c>
      <c r="E2579" s="2" t="s">
        <v>4101</v>
      </c>
      <c r="F2579" s="2" t="s">
        <v>4564</v>
      </c>
      <c r="G2579" s="2" t="s">
        <v>4576</v>
      </c>
      <c r="H2579" s="9" t="s">
        <v>4577</v>
      </c>
      <c r="I2579" s="3" t="s">
        <v>34019</v>
      </c>
      <c r="K2579" s="2" t="s">
        <v>36</v>
      </c>
      <c r="O2579" s="9" t="s">
        <v>31355</v>
      </c>
      <c r="P2579" s="3" t="s">
        <v>31354</v>
      </c>
      <c r="S2579" s="2">
        <v>150</v>
      </c>
      <c r="T2579" s="2">
        <v>150</v>
      </c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7"/>
    </row>
    <row r="2580" spans="1:57" ht="28.8" x14ac:dyDescent="0.3">
      <c r="A2580" t="s">
        <v>32385</v>
      </c>
      <c r="B2580" s="2" t="s">
        <v>19</v>
      </c>
      <c r="C2580" s="2" t="s">
        <v>4081</v>
      </c>
      <c r="D2580" s="2" t="s">
        <v>4082</v>
      </c>
      <c r="E2580" s="2" t="s">
        <v>4101</v>
      </c>
      <c r="F2580" s="2" t="s">
        <v>4564</v>
      </c>
      <c r="G2580" s="2" t="s">
        <v>4578</v>
      </c>
      <c r="H2580" s="9" t="s">
        <v>4579</v>
      </c>
      <c r="I2580" s="3" t="s">
        <v>34019</v>
      </c>
      <c r="K2580" s="2" t="s">
        <v>36</v>
      </c>
      <c r="O2580" s="9" t="s">
        <v>31355</v>
      </c>
      <c r="P2580" s="3" t="s">
        <v>31354</v>
      </c>
      <c r="S2580" s="2">
        <v>200</v>
      </c>
      <c r="T2580" s="2">
        <v>200</v>
      </c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7"/>
    </row>
    <row r="2581" spans="1:57" ht="28.8" x14ac:dyDescent="0.3">
      <c r="A2581" t="s">
        <v>32385</v>
      </c>
      <c r="B2581" s="2" t="s">
        <v>19</v>
      </c>
      <c r="C2581" s="2" t="s">
        <v>4081</v>
      </c>
      <c r="D2581" s="2" t="s">
        <v>4082</v>
      </c>
      <c r="E2581" s="2" t="s">
        <v>4101</v>
      </c>
      <c r="F2581" s="2" t="s">
        <v>4564</v>
      </c>
      <c r="G2581" s="2" t="s">
        <v>4580</v>
      </c>
      <c r="H2581" s="9" t="s">
        <v>4581</v>
      </c>
      <c r="I2581" s="3" t="s">
        <v>34019</v>
      </c>
      <c r="K2581" s="2" t="s">
        <v>36</v>
      </c>
      <c r="O2581" s="9" t="s">
        <v>31356</v>
      </c>
      <c r="P2581" s="3" t="s">
        <v>31354</v>
      </c>
      <c r="S2581" s="2">
        <v>25</v>
      </c>
      <c r="T2581" s="2">
        <v>25</v>
      </c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7"/>
    </row>
    <row r="2582" spans="1:57" ht="28.8" x14ac:dyDescent="0.3">
      <c r="A2582" t="s">
        <v>32385</v>
      </c>
      <c r="B2582" s="2" t="s">
        <v>19</v>
      </c>
      <c r="C2582" s="2" t="s">
        <v>4081</v>
      </c>
      <c r="D2582" s="2" t="s">
        <v>4082</v>
      </c>
      <c r="E2582" s="2" t="s">
        <v>4101</v>
      </c>
      <c r="F2582" s="2" t="s">
        <v>4564</v>
      </c>
      <c r="G2582" s="2" t="s">
        <v>4582</v>
      </c>
      <c r="H2582" s="9" t="s">
        <v>4583</v>
      </c>
      <c r="I2582" s="3" t="s">
        <v>34019</v>
      </c>
      <c r="K2582" s="2" t="s">
        <v>36</v>
      </c>
      <c r="O2582" s="9" t="s">
        <v>31356</v>
      </c>
      <c r="P2582" s="3" t="s">
        <v>31354</v>
      </c>
      <c r="S2582" s="2">
        <v>50</v>
      </c>
      <c r="T2582" s="2">
        <v>50</v>
      </c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7"/>
    </row>
    <row r="2583" spans="1:57" ht="28.8" x14ac:dyDescent="0.3">
      <c r="A2583" t="s">
        <v>32385</v>
      </c>
      <c r="B2583" s="2" t="s">
        <v>19</v>
      </c>
      <c r="C2583" s="2" t="s">
        <v>4081</v>
      </c>
      <c r="D2583" s="2" t="s">
        <v>4082</v>
      </c>
      <c r="E2583" s="2" t="s">
        <v>4101</v>
      </c>
      <c r="F2583" s="2" t="s">
        <v>4564</v>
      </c>
      <c r="G2583" s="2" t="s">
        <v>4584</v>
      </c>
      <c r="H2583" s="9" t="s">
        <v>4585</v>
      </c>
      <c r="I2583" s="3" t="s">
        <v>34019</v>
      </c>
      <c r="K2583" s="2" t="s">
        <v>36</v>
      </c>
      <c r="O2583" s="9" t="s">
        <v>31356</v>
      </c>
      <c r="P2583" s="3" t="s">
        <v>31354</v>
      </c>
      <c r="S2583" s="2">
        <v>75</v>
      </c>
      <c r="T2583" s="2">
        <v>75</v>
      </c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7"/>
    </row>
    <row r="2584" spans="1:57" ht="28.8" x14ac:dyDescent="0.3">
      <c r="A2584" t="s">
        <v>32385</v>
      </c>
      <c r="B2584" s="2" t="s">
        <v>19</v>
      </c>
      <c r="C2584" s="2" t="s">
        <v>4081</v>
      </c>
      <c r="D2584" s="2" t="s">
        <v>4082</v>
      </c>
      <c r="E2584" s="2" t="s">
        <v>4101</v>
      </c>
      <c r="F2584" s="2" t="s">
        <v>4564</v>
      </c>
      <c r="G2584" s="2" t="s">
        <v>4586</v>
      </c>
      <c r="H2584" s="9" t="s">
        <v>4587</v>
      </c>
      <c r="I2584" s="3" t="s">
        <v>34019</v>
      </c>
      <c r="K2584" s="2" t="s">
        <v>36</v>
      </c>
      <c r="O2584" s="9" t="s">
        <v>31356</v>
      </c>
      <c r="P2584" s="3" t="s">
        <v>31354</v>
      </c>
      <c r="S2584" s="2">
        <v>100</v>
      </c>
      <c r="T2584" s="2">
        <v>100</v>
      </c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7"/>
    </row>
    <row r="2585" spans="1:57" ht="28.8" x14ac:dyDescent="0.3">
      <c r="A2585" t="s">
        <v>32385</v>
      </c>
      <c r="B2585" s="2" t="s">
        <v>19</v>
      </c>
      <c r="C2585" s="2" t="s">
        <v>4081</v>
      </c>
      <c r="D2585" s="2" t="s">
        <v>4082</v>
      </c>
      <c r="E2585" s="2" t="s">
        <v>4101</v>
      </c>
      <c r="F2585" s="2" t="s">
        <v>4564</v>
      </c>
      <c r="G2585" s="2" t="s">
        <v>4588</v>
      </c>
      <c r="H2585" s="9" t="s">
        <v>4589</v>
      </c>
      <c r="I2585" s="3" t="s">
        <v>34019</v>
      </c>
      <c r="K2585" s="2" t="s">
        <v>36</v>
      </c>
      <c r="O2585" s="9" t="s">
        <v>31356</v>
      </c>
      <c r="P2585" s="3" t="s">
        <v>31354</v>
      </c>
      <c r="S2585" s="2">
        <v>150</v>
      </c>
      <c r="T2585" s="2">
        <v>150</v>
      </c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7"/>
    </row>
    <row r="2586" spans="1:57" ht="28.8" x14ac:dyDescent="0.3">
      <c r="A2586" t="s">
        <v>32385</v>
      </c>
      <c r="B2586" s="2" t="s">
        <v>19</v>
      </c>
      <c r="C2586" s="2" t="s">
        <v>4081</v>
      </c>
      <c r="D2586" s="2" t="s">
        <v>4082</v>
      </c>
      <c r="E2586" s="2" t="s">
        <v>4101</v>
      </c>
      <c r="F2586" s="2" t="s">
        <v>4564</v>
      </c>
      <c r="G2586" s="2" t="s">
        <v>4590</v>
      </c>
      <c r="H2586" s="9" t="s">
        <v>4591</v>
      </c>
      <c r="I2586" s="3" t="s">
        <v>34019</v>
      </c>
      <c r="J2586" s="3">
        <v>10</v>
      </c>
      <c r="K2586" s="2" t="s">
        <v>36</v>
      </c>
      <c r="O2586" s="9" t="s">
        <v>31356</v>
      </c>
      <c r="P2586" s="3" t="s">
        <v>31354</v>
      </c>
      <c r="S2586" s="2">
        <v>200</v>
      </c>
      <c r="T2586" s="2">
        <v>200</v>
      </c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7"/>
    </row>
    <row r="2587" spans="1:57" ht="43.8" thickBot="1" x14ac:dyDescent="0.35">
      <c r="A2587" t="s">
        <v>32385</v>
      </c>
      <c r="B2587" s="2" t="s">
        <v>19</v>
      </c>
      <c r="C2587" s="2" t="s">
        <v>4081</v>
      </c>
      <c r="D2587" s="2" t="s">
        <v>4082</v>
      </c>
      <c r="E2587" s="2" t="s">
        <v>4101</v>
      </c>
      <c r="F2587" s="2" t="s">
        <v>4564</v>
      </c>
      <c r="G2587" s="2" t="s">
        <v>4592</v>
      </c>
      <c r="H2587" s="9" t="s">
        <v>31357</v>
      </c>
      <c r="I2587" s="3" t="s">
        <v>34019</v>
      </c>
      <c r="J2587" s="3">
        <v>63</v>
      </c>
      <c r="K2587" s="2" t="s">
        <v>36</v>
      </c>
      <c r="O2587" s="20" t="s">
        <v>31357</v>
      </c>
      <c r="P2587" s="3" t="s">
        <v>31204</v>
      </c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7"/>
    </row>
    <row r="2588" spans="1:57" ht="16.5" customHeight="1" thickBot="1" x14ac:dyDescent="0.35">
      <c r="B2588" s="2"/>
      <c r="C2588" s="2"/>
      <c r="D2588" s="2"/>
      <c r="E2588" s="2"/>
      <c r="F2588" s="2"/>
      <c r="G2588" s="2"/>
      <c r="H2588" s="9"/>
      <c r="I2588" s="3"/>
      <c r="J2588" s="3"/>
      <c r="L2588" s="163" t="s">
        <v>0</v>
      </c>
      <c r="M2588" s="163"/>
      <c r="N2588" s="163"/>
      <c r="O2588" s="155" t="s">
        <v>1</v>
      </c>
      <c r="P2588" s="156"/>
      <c r="Q2588" s="156"/>
      <c r="R2588" s="157"/>
      <c r="S2588" s="152" t="s">
        <v>31353</v>
      </c>
      <c r="T2588" s="153"/>
      <c r="U2588" s="153"/>
      <c r="V2588" s="153"/>
      <c r="W2588" s="154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7"/>
    </row>
    <row r="2589" spans="1:57" ht="43.8" thickBot="1" x14ac:dyDescent="0.35">
      <c r="B2589" s="2" t="s">
        <v>19</v>
      </c>
      <c r="C2589" s="2" t="s">
        <v>4081</v>
      </c>
      <c r="D2589" s="2" t="s">
        <v>4082</v>
      </c>
      <c r="E2589" s="2" t="s">
        <v>4101</v>
      </c>
      <c r="F2589" s="2" t="s">
        <v>4593</v>
      </c>
      <c r="H2589" s="9" t="s">
        <v>4594</v>
      </c>
      <c r="L2589" s="129" t="s">
        <v>12</v>
      </c>
      <c r="M2589" s="129" t="s">
        <v>13</v>
      </c>
      <c r="N2589" s="129" t="s">
        <v>14</v>
      </c>
      <c r="O2589" s="10" t="s">
        <v>32311</v>
      </c>
      <c r="P2589" s="41" t="s">
        <v>31195</v>
      </c>
      <c r="Q2589" s="41" t="s">
        <v>31196</v>
      </c>
      <c r="R2589" s="41" t="s">
        <v>31197</v>
      </c>
      <c r="S2589" s="11" t="s">
        <v>15</v>
      </c>
      <c r="T2589" s="11" t="s">
        <v>31183</v>
      </c>
      <c r="U2589" s="11" t="s">
        <v>17</v>
      </c>
      <c r="V2589" s="12" t="s">
        <v>18</v>
      </c>
      <c r="W2589" s="12" t="s">
        <v>31198</v>
      </c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7"/>
    </row>
    <row r="2590" spans="1:57" x14ac:dyDescent="0.3">
      <c r="A2590" t="s">
        <v>32385</v>
      </c>
      <c r="B2590" s="2" t="s">
        <v>19</v>
      </c>
      <c r="C2590" s="2" t="s">
        <v>4081</v>
      </c>
      <c r="D2590" s="2" t="s">
        <v>4082</v>
      </c>
      <c r="E2590" s="2" t="s">
        <v>4101</v>
      </c>
      <c r="F2590" s="2" t="s">
        <v>4593</v>
      </c>
      <c r="G2590" s="2" t="s">
        <v>4595</v>
      </c>
      <c r="H2590" s="9" t="s">
        <v>4596</v>
      </c>
      <c r="I2590" s="3" t="s">
        <v>34019</v>
      </c>
      <c r="K2590" s="2" t="s">
        <v>36</v>
      </c>
      <c r="O2590" s="2"/>
      <c r="P2590" s="2" t="s">
        <v>31358</v>
      </c>
      <c r="S2590" s="47" t="s">
        <v>31359</v>
      </c>
      <c r="T2590" s="47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7"/>
    </row>
    <row r="2591" spans="1:57" x14ac:dyDescent="0.3">
      <c r="A2591" t="s">
        <v>32385</v>
      </c>
      <c r="B2591" s="2" t="s">
        <v>19</v>
      </c>
      <c r="C2591" s="2" t="s">
        <v>4081</v>
      </c>
      <c r="D2591" s="2" t="s">
        <v>4082</v>
      </c>
      <c r="E2591" s="2" t="s">
        <v>4101</v>
      </c>
      <c r="F2591" s="2" t="s">
        <v>4593</v>
      </c>
      <c r="G2591" s="2" t="s">
        <v>4597</v>
      </c>
      <c r="H2591" s="9" t="s">
        <v>4598</v>
      </c>
      <c r="I2591" s="3" t="s">
        <v>34019</v>
      </c>
      <c r="K2591" s="2" t="s">
        <v>36</v>
      </c>
      <c r="O2591" s="2"/>
      <c r="P2591" s="2" t="s">
        <v>31358</v>
      </c>
      <c r="S2591" s="47" t="s">
        <v>31360</v>
      </c>
      <c r="T2591" s="47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7"/>
    </row>
    <row r="2592" spans="1:57" x14ac:dyDescent="0.3">
      <c r="A2592" t="s">
        <v>32385</v>
      </c>
      <c r="B2592" s="2" t="s">
        <v>19</v>
      </c>
      <c r="C2592" s="2" t="s">
        <v>4081</v>
      </c>
      <c r="D2592" s="2" t="s">
        <v>4082</v>
      </c>
      <c r="E2592" s="2" t="s">
        <v>4101</v>
      </c>
      <c r="F2592" s="2" t="s">
        <v>4593</v>
      </c>
      <c r="G2592" s="2" t="s">
        <v>4599</v>
      </c>
      <c r="H2592" s="9" t="s">
        <v>4600</v>
      </c>
      <c r="I2592" s="3" t="s">
        <v>34019</v>
      </c>
      <c r="K2592" s="2" t="s">
        <v>36</v>
      </c>
      <c r="O2592" s="2"/>
      <c r="P2592" s="2" t="s">
        <v>31358</v>
      </c>
      <c r="S2592" s="47" t="s">
        <v>31361</v>
      </c>
      <c r="T2592" s="47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7"/>
    </row>
    <row r="2593" spans="1:57" x14ac:dyDescent="0.3">
      <c r="A2593" t="s">
        <v>32385</v>
      </c>
      <c r="B2593" s="2" t="s">
        <v>19</v>
      </c>
      <c r="C2593" s="2" t="s">
        <v>4081</v>
      </c>
      <c r="D2593" s="2" t="s">
        <v>4082</v>
      </c>
      <c r="E2593" s="2" t="s">
        <v>4101</v>
      </c>
      <c r="F2593" s="2" t="s">
        <v>4593</v>
      </c>
      <c r="G2593" s="2" t="s">
        <v>4601</v>
      </c>
      <c r="H2593" s="9" t="s">
        <v>4602</v>
      </c>
      <c r="I2593" s="3" t="s">
        <v>34019</v>
      </c>
      <c r="K2593" s="2" t="s">
        <v>36</v>
      </c>
      <c r="O2593" s="2"/>
      <c r="P2593" s="2" t="s">
        <v>31354</v>
      </c>
      <c r="S2593" s="47" t="s">
        <v>31362</v>
      </c>
      <c r="T2593" s="47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7"/>
    </row>
    <row r="2594" spans="1:57" x14ac:dyDescent="0.3">
      <c r="A2594" t="s">
        <v>32385</v>
      </c>
      <c r="B2594" s="2" t="s">
        <v>19</v>
      </c>
      <c r="C2594" s="2" t="s">
        <v>4081</v>
      </c>
      <c r="D2594" s="2" t="s">
        <v>4082</v>
      </c>
      <c r="E2594" s="2" t="s">
        <v>4101</v>
      </c>
      <c r="F2594" s="2" t="s">
        <v>4593</v>
      </c>
      <c r="G2594" s="2" t="s">
        <v>4603</v>
      </c>
      <c r="H2594" s="9" t="s">
        <v>4604</v>
      </c>
      <c r="I2594" s="3" t="s">
        <v>34019</v>
      </c>
      <c r="J2594" s="3">
        <v>2</v>
      </c>
      <c r="K2594" s="2" t="s">
        <v>36</v>
      </c>
      <c r="O2594" s="2"/>
      <c r="P2594" s="2" t="s">
        <v>31354</v>
      </c>
      <c r="S2594" s="47" t="s">
        <v>31359</v>
      </c>
      <c r="T2594" s="47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7"/>
    </row>
    <row r="2595" spans="1:57" x14ac:dyDescent="0.3">
      <c r="A2595" t="s">
        <v>32385</v>
      </c>
      <c r="B2595" s="2" t="s">
        <v>19</v>
      </c>
      <c r="C2595" s="2" t="s">
        <v>4081</v>
      </c>
      <c r="D2595" s="2" t="s">
        <v>4082</v>
      </c>
      <c r="E2595" s="2" t="s">
        <v>4101</v>
      </c>
      <c r="F2595" s="2" t="s">
        <v>4593</v>
      </c>
      <c r="G2595" s="2" t="s">
        <v>4605</v>
      </c>
      <c r="H2595" s="9" t="s">
        <v>4606</v>
      </c>
      <c r="I2595" s="3" t="s">
        <v>34019</v>
      </c>
      <c r="K2595" s="2" t="s">
        <v>36</v>
      </c>
      <c r="O2595" s="2"/>
      <c r="P2595" s="2" t="s">
        <v>31354</v>
      </c>
      <c r="S2595" s="47" t="s">
        <v>31361</v>
      </c>
      <c r="T2595" s="47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7"/>
    </row>
    <row r="2596" spans="1:57" x14ac:dyDescent="0.3">
      <c r="A2596" t="s">
        <v>32385</v>
      </c>
      <c r="B2596" s="2" t="s">
        <v>19</v>
      </c>
      <c r="C2596" s="2" t="s">
        <v>4081</v>
      </c>
      <c r="D2596" s="2" t="s">
        <v>4082</v>
      </c>
      <c r="E2596" s="2" t="s">
        <v>4101</v>
      </c>
      <c r="F2596" s="2" t="s">
        <v>4593</v>
      </c>
      <c r="G2596" s="2" t="s">
        <v>4607</v>
      </c>
      <c r="H2596" s="9" t="s">
        <v>4608</v>
      </c>
      <c r="I2596" s="3" t="s">
        <v>34019</v>
      </c>
      <c r="K2596" s="2" t="s">
        <v>36</v>
      </c>
      <c r="O2596" s="2"/>
      <c r="P2596" s="2" t="s">
        <v>31354</v>
      </c>
      <c r="S2596" s="47" t="s">
        <v>31363</v>
      </c>
      <c r="T2596" s="47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7"/>
    </row>
    <row r="2597" spans="1:57" x14ac:dyDescent="0.3">
      <c r="A2597" t="s">
        <v>32385</v>
      </c>
      <c r="B2597" s="2" t="s">
        <v>19</v>
      </c>
      <c r="C2597" s="2" t="s">
        <v>4081</v>
      </c>
      <c r="D2597" s="2" t="s">
        <v>4082</v>
      </c>
      <c r="E2597" s="2" t="s">
        <v>4101</v>
      </c>
      <c r="F2597" s="2" t="s">
        <v>4593</v>
      </c>
      <c r="G2597" s="2" t="s">
        <v>4609</v>
      </c>
      <c r="H2597" s="9" t="s">
        <v>4610</v>
      </c>
      <c r="I2597" s="3" t="s">
        <v>34019</v>
      </c>
      <c r="K2597" s="2" t="s">
        <v>36</v>
      </c>
      <c r="O2597" s="2"/>
      <c r="P2597" s="2" t="s">
        <v>31354</v>
      </c>
      <c r="S2597" s="47" t="s">
        <v>31364</v>
      </c>
      <c r="T2597" s="47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7"/>
    </row>
    <row r="2598" spans="1:57" x14ac:dyDescent="0.3">
      <c r="A2598" t="s">
        <v>32385</v>
      </c>
      <c r="B2598" s="2" t="s">
        <v>19</v>
      </c>
      <c r="C2598" s="2" t="s">
        <v>4081</v>
      </c>
      <c r="D2598" s="2" t="s">
        <v>4082</v>
      </c>
      <c r="E2598" s="2" t="s">
        <v>4101</v>
      </c>
      <c r="F2598" s="2" t="s">
        <v>4593</v>
      </c>
      <c r="G2598" s="2" t="s">
        <v>4611</v>
      </c>
      <c r="H2598" s="9" t="s">
        <v>4612</v>
      </c>
      <c r="I2598" s="3" t="s">
        <v>34019</v>
      </c>
      <c r="K2598" s="2" t="s">
        <v>36</v>
      </c>
      <c r="O2598" s="2"/>
      <c r="P2598" s="2" t="s">
        <v>31354</v>
      </c>
      <c r="S2598" s="47" t="s">
        <v>31365</v>
      </c>
      <c r="T2598" s="47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7"/>
    </row>
    <row r="2599" spans="1:57" x14ac:dyDescent="0.3">
      <c r="A2599" t="s">
        <v>32385</v>
      </c>
      <c r="B2599" s="2" t="s">
        <v>19</v>
      </c>
      <c r="C2599" s="2" t="s">
        <v>4081</v>
      </c>
      <c r="D2599" s="2" t="s">
        <v>4082</v>
      </c>
      <c r="E2599" s="2" t="s">
        <v>4101</v>
      </c>
      <c r="F2599" s="2" t="s">
        <v>4593</v>
      </c>
      <c r="G2599" s="2" t="s">
        <v>4613</v>
      </c>
      <c r="H2599" s="9" t="s">
        <v>4614</v>
      </c>
      <c r="I2599" s="3" t="s">
        <v>34019</v>
      </c>
      <c r="K2599" s="2" t="s">
        <v>36</v>
      </c>
      <c r="O2599" s="2"/>
      <c r="P2599" s="2" t="s">
        <v>31354</v>
      </c>
      <c r="S2599" s="47" t="s">
        <v>31366</v>
      </c>
      <c r="T2599" s="47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7"/>
    </row>
    <row r="2600" spans="1:57" x14ac:dyDescent="0.3">
      <c r="B2600" s="2" t="s">
        <v>19</v>
      </c>
      <c r="C2600" s="2" t="s">
        <v>4081</v>
      </c>
      <c r="D2600" s="2" t="s">
        <v>4082</v>
      </c>
      <c r="E2600" s="2" t="s">
        <v>4104</v>
      </c>
      <c r="H2600" s="9" t="s">
        <v>4615</v>
      </c>
      <c r="O2600" s="2"/>
      <c r="P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7"/>
    </row>
    <row r="2601" spans="1:57" x14ac:dyDescent="0.3">
      <c r="B2601" s="2" t="s">
        <v>19</v>
      </c>
      <c r="C2601" s="2" t="s">
        <v>4081</v>
      </c>
      <c r="D2601" s="2" t="s">
        <v>4082</v>
      </c>
      <c r="E2601" s="2" t="s">
        <v>4104</v>
      </c>
      <c r="F2601" s="2" t="s">
        <v>4616</v>
      </c>
      <c r="H2601" s="9" t="s">
        <v>4617</v>
      </c>
      <c r="O2601" s="2"/>
      <c r="P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7"/>
    </row>
    <row r="2602" spans="1:57" x14ac:dyDescent="0.3">
      <c r="B2602" s="2" t="s">
        <v>19</v>
      </c>
      <c r="C2602" s="2" t="s">
        <v>4081</v>
      </c>
      <c r="D2602" s="2" t="s">
        <v>4082</v>
      </c>
      <c r="E2602" s="2" t="s">
        <v>4106</v>
      </c>
      <c r="H2602" s="9" t="s">
        <v>31367</v>
      </c>
      <c r="O2602" s="2"/>
      <c r="P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7"/>
    </row>
    <row r="2603" spans="1:57" ht="28.8" x14ac:dyDescent="0.3">
      <c r="B2603" s="2" t="s">
        <v>19</v>
      </c>
      <c r="C2603" s="2" t="s">
        <v>4081</v>
      </c>
      <c r="D2603" s="2" t="s">
        <v>4082</v>
      </c>
      <c r="E2603" s="2" t="s">
        <v>4106</v>
      </c>
      <c r="F2603" s="2" t="s">
        <v>4618</v>
      </c>
      <c r="H2603" s="9" t="s">
        <v>4619</v>
      </c>
      <c r="O2603" s="2"/>
      <c r="P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7"/>
    </row>
    <row r="2604" spans="1:57" ht="28.8" x14ac:dyDescent="0.3">
      <c r="A2604" t="s">
        <v>32385</v>
      </c>
      <c r="B2604" s="2" t="s">
        <v>19</v>
      </c>
      <c r="C2604" s="2" t="s">
        <v>4081</v>
      </c>
      <c r="D2604" s="2" t="s">
        <v>4082</v>
      </c>
      <c r="E2604" s="2" t="s">
        <v>4106</v>
      </c>
      <c r="F2604" s="2" t="s">
        <v>4618</v>
      </c>
      <c r="G2604" s="2" t="s">
        <v>4620</v>
      </c>
      <c r="H2604" s="9" t="s">
        <v>4621</v>
      </c>
      <c r="I2604" s="3" t="s">
        <v>3377</v>
      </c>
      <c r="J2604" s="3">
        <v>81</v>
      </c>
      <c r="K2604" s="2" t="s">
        <v>36</v>
      </c>
      <c r="O2604" s="2"/>
      <c r="P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7"/>
    </row>
    <row r="2605" spans="1:57" ht="28.8" x14ac:dyDescent="0.3">
      <c r="A2605" t="s">
        <v>32385</v>
      </c>
      <c r="B2605" s="2" t="s">
        <v>19</v>
      </c>
      <c r="C2605" s="2" t="s">
        <v>4081</v>
      </c>
      <c r="D2605" s="2" t="s">
        <v>4082</v>
      </c>
      <c r="E2605" s="2" t="s">
        <v>4106</v>
      </c>
      <c r="F2605" s="2" t="s">
        <v>4618</v>
      </c>
      <c r="G2605" s="2" t="s">
        <v>4622</v>
      </c>
      <c r="H2605" s="9" t="s">
        <v>4623</v>
      </c>
      <c r="I2605" s="3" t="s">
        <v>34020</v>
      </c>
      <c r="J2605" s="3">
        <v>55</v>
      </c>
      <c r="K2605" s="2" t="s">
        <v>36</v>
      </c>
      <c r="O2605" s="2"/>
      <c r="P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7"/>
    </row>
    <row r="2606" spans="1:57" ht="28.8" x14ac:dyDescent="0.3">
      <c r="A2606" t="s">
        <v>32385</v>
      </c>
      <c r="B2606" s="2" t="s">
        <v>19</v>
      </c>
      <c r="C2606" s="2" t="s">
        <v>4081</v>
      </c>
      <c r="D2606" s="2" t="s">
        <v>4082</v>
      </c>
      <c r="E2606" s="2" t="s">
        <v>4106</v>
      </c>
      <c r="F2606" s="2" t="s">
        <v>4618</v>
      </c>
      <c r="G2606" s="2" t="s">
        <v>4624</v>
      </c>
      <c r="H2606" s="9" t="s">
        <v>4625</v>
      </c>
      <c r="I2606" s="3" t="s">
        <v>3377</v>
      </c>
      <c r="J2606" s="3">
        <v>8</v>
      </c>
      <c r="K2606" s="2" t="s">
        <v>36</v>
      </c>
      <c r="O2606" s="2"/>
      <c r="P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7"/>
    </row>
    <row r="2607" spans="1:57" ht="28.8" x14ac:dyDescent="0.3">
      <c r="A2607" t="s">
        <v>32385</v>
      </c>
      <c r="B2607" s="2" t="s">
        <v>19</v>
      </c>
      <c r="C2607" s="2" t="s">
        <v>4081</v>
      </c>
      <c r="D2607" s="2" t="s">
        <v>4082</v>
      </c>
      <c r="E2607" s="2" t="s">
        <v>4106</v>
      </c>
      <c r="F2607" s="2" t="s">
        <v>4618</v>
      </c>
      <c r="G2607" s="2" t="s">
        <v>4626</v>
      </c>
      <c r="H2607" s="9" t="s">
        <v>4627</v>
      </c>
      <c r="I2607" s="3" t="s">
        <v>34020</v>
      </c>
      <c r="J2607" s="3">
        <v>3</v>
      </c>
      <c r="K2607" s="2" t="s">
        <v>36</v>
      </c>
      <c r="O2607" s="2"/>
      <c r="P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7"/>
    </row>
    <row r="2608" spans="1:57" x14ac:dyDescent="0.3">
      <c r="B2608" s="2" t="s">
        <v>19</v>
      </c>
      <c r="C2608" s="2" t="s">
        <v>4081</v>
      </c>
      <c r="D2608" s="2" t="s">
        <v>4082</v>
      </c>
      <c r="E2608" s="2" t="s">
        <v>4106</v>
      </c>
      <c r="F2608" s="2" t="s">
        <v>4628</v>
      </c>
      <c r="H2608" s="9" t="s">
        <v>4629</v>
      </c>
      <c r="O2608" s="2"/>
      <c r="P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7"/>
    </row>
    <row r="2609" spans="1:57" x14ac:dyDescent="0.3">
      <c r="A2609" t="s">
        <v>32385</v>
      </c>
      <c r="B2609" s="2" t="s">
        <v>19</v>
      </c>
      <c r="C2609" s="2" t="s">
        <v>4081</v>
      </c>
      <c r="D2609" s="2" t="s">
        <v>4082</v>
      </c>
      <c r="E2609" s="2" t="s">
        <v>4106</v>
      </c>
      <c r="F2609" s="2" t="s">
        <v>4628</v>
      </c>
      <c r="G2609" s="2" t="s">
        <v>4630</v>
      </c>
      <c r="H2609" s="9" t="s">
        <v>4631</v>
      </c>
      <c r="I2609" s="3" t="s">
        <v>3377</v>
      </c>
      <c r="J2609" s="3">
        <v>179</v>
      </c>
      <c r="K2609" s="2" t="s">
        <v>36</v>
      </c>
      <c r="O2609" s="2"/>
      <c r="P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7"/>
    </row>
    <row r="2610" spans="1:57" ht="28.8" x14ac:dyDescent="0.3">
      <c r="A2610" t="s">
        <v>32385</v>
      </c>
      <c r="B2610" s="2" t="s">
        <v>19</v>
      </c>
      <c r="C2610" s="2" t="s">
        <v>4081</v>
      </c>
      <c r="D2610" s="2" t="s">
        <v>4082</v>
      </c>
      <c r="E2610" s="2" t="s">
        <v>4106</v>
      </c>
      <c r="F2610" s="2" t="s">
        <v>4628</v>
      </c>
      <c r="G2610" s="2" t="s">
        <v>4632</v>
      </c>
      <c r="H2610" s="9" t="s">
        <v>4633</v>
      </c>
      <c r="I2610" s="3" t="s">
        <v>34020</v>
      </c>
      <c r="J2610" s="3">
        <v>238</v>
      </c>
      <c r="K2610" s="2" t="s">
        <v>36</v>
      </c>
      <c r="O2610" s="2"/>
      <c r="P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7"/>
    </row>
    <row r="2611" spans="1:57" x14ac:dyDescent="0.3">
      <c r="A2611" t="s">
        <v>32385</v>
      </c>
      <c r="B2611" s="2" t="s">
        <v>19</v>
      </c>
      <c r="C2611" s="2" t="s">
        <v>4081</v>
      </c>
      <c r="D2611" s="2" t="s">
        <v>4082</v>
      </c>
      <c r="E2611" s="2" t="s">
        <v>4106</v>
      </c>
      <c r="F2611" s="2" t="s">
        <v>4628</v>
      </c>
      <c r="G2611" s="2" t="s">
        <v>4634</v>
      </c>
      <c r="H2611" s="9" t="s">
        <v>4635</v>
      </c>
      <c r="I2611" s="3" t="s">
        <v>3377</v>
      </c>
      <c r="J2611" s="3">
        <v>6</v>
      </c>
      <c r="K2611" s="2" t="s">
        <v>36</v>
      </c>
      <c r="O2611" s="2"/>
      <c r="P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7"/>
    </row>
    <row r="2612" spans="1:57" ht="28.8" x14ac:dyDescent="0.3">
      <c r="A2612" t="s">
        <v>32385</v>
      </c>
      <c r="B2612" s="2" t="s">
        <v>19</v>
      </c>
      <c r="C2612" s="2" t="s">
        <v>4081</v>
      </c>
      <c r="D2612" s="2" t="s">
        <v>4082</v>
      </c>
      <c r="E2612" s="2" t="s">
        <v>4106</v>
      </c>
      <c r="F2612" s="2" t="s">
        <v>4628</v>
      </c>
      <c r="G2612" s="2" t="s">
        <v>4636</v>
      </c>
      <c r="H2612" s="9" t="s">
        <v>4637</v>
      </c>
      <c r="I2612" s="3" t="s">
        <v>34020</v>
      </c>
      <c r="J2612" s="3">
        <v>3</v>
      </c>
      <c r="K2612" s="2" t="s">
        <v>36</v>
      </c>
      <c r="O2612" s="2"/>
      <c r="P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7"/>
    </row>
    <row r="2613" spans="1:57" x14ac:dyDescent="0.3">
      <c r="B2613" s="2" t="s">
        <v>19</v>
      </c>
      <c r="C2613" s="2" t="s">
        <v>4081</v>
      </c>
      <c r="D2613" s="2" t="s">
        <v>4082</v>
      </c>
      <c r="E2613" s="2" t="s">
        <v>4106</v>
      </c>
      <c r="F2613" s="2" t="s">
        <v>4638</v>
      </c>
      <c r="H2613" s="9" t="s">
        <v>4639</v>
      </c>
      <c r="O2613" s="2"/>
      <c r="P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7"/>
    </row>
    <row r="2614" spans="1:57" x14ac:dyDescent="0.3">
      <c r="A2614" t="s">
        <v>32385</v>
      </c>
      <c r="B2614" s="2" t="s">
        <v>19</v>
      </c>
      <c r="C2614" s="2" t="s">
        <v>4081</v>
      </c>
      <c r="D2614" s="2" t="s">
        <v>4082</v>
      </c>
      <c r="E2614" s="2" t="s">
        <v>4106</v>
      </c>
      <c r="F2614" s="2" t="s">
        <v>4638</v>
      </c>
      <c r="G2614" s="2" t="s">
        <v>4640</v>
      </c>
      <c r="H2614" s="9" t="s">
        <v>4641</v>
      </c>
      <c r="I2614" s="3" t="s">
        <v>34021</v>
      </c>
      <c r="J2614" s="3">
        <v>1</v>
      </c>
      <c r="K2614" s="2" t="s">
        <v>36</v>
      </c>
      <c r="O2614" s="2"/>
      <c r="P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7"/>
    </row>
    <row r="2615" spans="1:57" x14ac:dyDescent="0.3">
      <c r="A2615" t="s">
        <v>32385</v>
      </c>
      <c r="B2615" s="2" t="s">
        <v>19</v>
      </c>
      <c r="C2615" s="2" t="s">
        <v>4081</v>
      </c>
      <c r="D2615" s="2" t="s">
        <v>4082</v>
      </c>
      <c r="E2615" s="2" t="s">
        <v>4106</v>
      </c>
      <c r="F2615" s="2" t="s">
        <v>4638</v>
      </c>
      <c r="G2615" s="2" t="s">
        <v>4642</v>
      </c>
      <c r="H2615" s="9" t="s">
        <v>4643</v>
      </c>
      <c r="I2615" s="3" t="s">
        <v>34021</v>
      </c>
      <c r="J2615" s="3">
        <v>7</v>
      </c>
      <c r="K2615" s="2" t="s">
        <v>36</v>
      </c>
      <c r="O2615" s="2"/>
      <c r="P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7"/>
    </row>
    <row r="2616" spans="1:57" x14ac:dyDescent="0.3">
      <c r="A2616" t="s">
        <v>32385</v>
      </c>
      <c r="B2616" s="2" t="s">
        <v>19</v>
      </c>
      <c r="C2616" s="2" t="s">
        <v>4081</v>
      </c>
      <c r="D2616" s="2" t="s">
        <v>4082</v>
      </c>
      <c r="E2616" s="2" t="s">
        <v>4106</v>
      </c>
      <c r="F2616" s="2" t="s">
        <v>4638</v>
      </c>
      <c r="G2616" s="2" t="s">
        <v>4644</v>
      </c>
      <c r="H2616" s="9" t="s">
        <v>4645</v>
      </c>
      <c r="I2616" s="3" t="s">
        <v>34021</v>
      </c>
      <c r="J2616" s="3">
        <v>388</v>
      </c>
      <c r="K2616" s="2" t="s">
        <v>36</v>
      </c>
      <c r="O2616" s="2"/>
      <c r="P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7"/>
    </row>
    <row r="2617" spans="1:57" x14ac:dyDescent="0.3">
      <c r="A2617" t="s">
        <v>32385</v>
      </c>
      <c r="B2617" s="2" t="s">
        <v>19</v>
      </c>
      <c r="C2617" s="2" t="s">
        <v>4081</v>
      </c>
      <c r="D2617" s="2" t="s">
        <v>4082</v>
      </c>
      <c r="E2617" s="2" t="s">
        <v>4106</v>
      </c>
      <c r="F2617" s="2" t="s">
        <v>4638</v>
      </c>
      <c r="G2617" s="2" t="s">
        <v>4646</v>
      </c>
      <c r="H2617" s="9" t="s">
        <v>4647</v>
      </c>
      <c r="I2617" s="3" t="s">
        <v>34021</v>
      </c>
      <c r="J2617" s="3">
        <v>576</v>
      </c>
      <c r="K2617" s="2" t="s">
        <v>36</v>
      </c>
      <c r="O2617" s="2"/>
      <c r="P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7"/>
    </row>
    <row r="2618" spans="1:57" x14ac:dyDescent="0.3">
      <c r="A2618" t="s">
        <v>32385</v>
      </c>
      <c r="B2618" s="2" t="s">
        <v>19</v>
      </c>
      <c r="C2618" s="2" t="s">
        <v>4081</v>
      </c>
      <c r="D2618" s="2" t="s">
        <v>4082</v>
      </c>
      <c r="E2618" s="2" t="s">
        <v>4106</v>
      </c>
      <c r="F2618" s="2" t="s">
        <v>4638</v>
      </c>
      <c r="G2618" s="2" t="s">
        <v>4648</v>
      </c>
      <c r="H2618" s="9" t="s">
        <v>4649</v>
      </c>
      <c r="I2618" s="3" t="s">
        <v>34021</v>
      </c>
      <c r="J2618" s="3">
        <v>53</v>
      </c>
      <c r="K2618" s="2" t="s">
        <v>36</v>
      </c>
      <c r="O2618" s="2"/>
      <c r="P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7"/>
    </row>
    <row r="2619" spans="1:57" x14ac:dyDescent="0.3">
      <c r="A2619" t="s">
        <v>32385</v>
      </c>
      <c r="B2619" s="2" t="s">
        <v>19</v>
      </c>
      <c r="C2619" s="2" t="s">
        <v>4081</v>
      </c>
      <c r="D2619" s="2" t="s">
        <v>4082</v>
      </c>
      <c r="E2619" s="2" t="s">
        <v>4106</v>
      </c>
      <c r="F2619" s="2" t="s">
        <v>4638</v>
      </c>
      <c r="G2619" s="2" t="s">
        <v>4650</v>
      </c>
      <c r="H2619" s="9" t="s">
        <v>4651</v>
      </c>
      <c r="I2619" s="3" t="s">
        <v>34021</v>
      </c>
      <c r="J2619" s="3">
        <v>10</v>
      </c>
      <c r="K2619" s="2" t="s">
        <v>36</v>
      </c>
      <c r="O2619" s="2"/>
      <c r="P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7"/>
    </row>
    <row r="2620" spans="1:57" ht="28.8" x14ac:dyDescent="0.3">
      <c r="B2620" s="2" t="s">
        <v>19</v>
      </c>
      <c r="C2620" s="2" t="s">
        <v>4081</v>
      </c>
      <c r="D2620" s="2" t="s">
        <v>4082</v>
      </c>
      <c r="E2620" s="2" t="s">
        <v>4106</v>
      </c>
      <c r="F2620" s="2" t="s">
        <v>4652</v>
      </c>
      <c r="H2620" s="9" t="s">
        <v>4653</v>
      </c>
      <c r="O2620" s="2"/>
      <c r="P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7"/>
    </row>
    <row r="2621" spans="1:57" x14ac:dyDescent="0.3">
      <c r="A2621" t="s">
        <v>32385</v>
      </c>
      <c r="B2621" s="2" t="s">
        <v>19</v>
      </c>
      <c r="C2621" s="2" t="s">
        <v>4081</v>
      </c>
      <c r="D2621" s="2" t="s">
        <v>4082</v>
      </c>
      <c r="E2621" s="2" t="s">
        <v>4106</v>
      </c>
      <c r="F2621" s="2" t="s">
        <v>4652</v>
      </c>
      <c r="G2621" s="2" t="s">
        <v>4654</v>
      </c>
      <c r="H2621" s="9" t="s">
        <v>4655</v>
      </c>
      <c r="I2621" s="5" t="s">
        <v>4656</v>
      </c>
      <c r="K2621" s="2" t="s">
        <v>36</v>
      </c>
      <c r="O2621" s="2"/>
      <c r="P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7"/>
    </row>
    <row r="2622" spans="1:57" ht="28.8" x14ac:dyDescent="0.3">
      <c r="B2622" s="2" t="s">
        <v>19</v>
      </c>
      <c r="C2622" s="2" t="s">
        <v>4081</v>
      </c>
      <c r="D2622" s="2" t="s">
        <v>4082</v>
      </c>
      <c r="E2622" s="2" t="s">
        <v>4106</v>
      </c>
      <c r="F2622" s="2" t="s">
        <v>4657</v>
      </c>
      <c r="H2622" s="9" t="s">
        <v>31368</v>
      </c>
      <c r="O2622" s="2"/>
      <c r="P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7"/>
    </row>
    <row r="2623" spans="1:57" ht="28.8" x14ac:dyDescent="0.3">
      <c r="A2623" t="s">
        <v>32385</v>
      </c>
      <c r="B2623" s="2" t="s">
        <v>19</v>
      </c>
      <c r="C2623" s="2" t="s">
        <v>4081</v>
      </c>
      <c r="D2623" s="2" t="s">
        <v>4082</v>
      </c>
      <c r="E2623" s="2" t="s">
        <v>4106</v>
      </c>
      <c r="F2623" s="2" t="s">
        <v>4657</v>
      </c>
      <c r="G2623" s="2" t="s">
        <v>4658</v>
      </c>
      <c r="H2623" s="9" t="s">
        <v>31369</v>
      </c>
      <c r="I2623" s="3" t="s">
        <v>862</v>
      </c>
      <c r="J2623" s="3">
        <v>94</v>
      </c>
      <c r="K2623" s="2" t="s">
        <v>36</v>
      </c>
      <c r="O2623" s="2"/>
      <c r="P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7"/>
    </row>
    <row r="2624" spans="1:57" x14ac:dyDescent="0.3">
      <c r="B2624" s="2" t="s">
        <v>19</v>
      </c>
      <c r="C2624" s="2" t="s">
        <v>4081</v>
      </c>
      <c r="D2624" s="2" t="s">
        <v>4081</v>
      </c>
      <c r="H2624" s="9" t="s">
        <v>4659</v>
      </c>
      <c r="O2624" s="2"/>
      <c r="P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7"/>
    </row>
    <row r="2625" spans="1:57" ht="28.8" x14ac:dyDescent="0.3">
      <c r="B2625" s="2" t="s">
        <v>19</v>
      </c>
      <c r="C2625" s="2" t="s">
        <v>4081</v>
      </c>
      <c r="D2625" s="2" t="s">
        <v>4660</v>
      </c>
      <c r="E2625" s="2" t="s">
        <v>4116</v>
      </c>
      <c r="H2625" s="9" t="s">
        <v>31370</v>
      </c>
      <c r="O2625" s="2"/>
      <c r="P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7"/>
    </row>
    <row r="2626" spans="1:57" ht="28.8" x14ac:dyDescent="0.3">
      <c r="B2626" s="2" t="s">
        <v>19</v>
      </c>
      <c r="C2626" s="2" t="s">
        <v>4081</v>
      </c>
      <c r="D2626" s="2" t="s">
        <v>4660</v>
      </c>
      <c r="E2626" s="2" t="s">
        <v>4116</v>
      </c>
      <c r="F2626" s="2" t="s">
        <v>4661</v>
      </c>
      <c r="H2626" s="9" t="s">
        <v>31371</v>
      </c>
      <c r="O2626" s="2"/>
      <c r="P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7"/>
    </row>
    <row r="2627" spans="1:57" ht="28.8" x14ac:dyDescent="0.3">
      <c r="A2627" t="s">
        <v>32385</v>
      </c>
      <c r="B2627" s="2" t="s">
        <v>19</v>
      </c>
      <c r="C2627" s="2" t="s">
        <v>4081</v>
      </c>
      <c r="D2627" s="2" t="s">
        <v>4660</v>
      </c>
      <c r="E2627" s="2" t="s">
        <v>4116</v>
      </c>
      <c r="F2627" s="2" t="s">
        <v>4661</v>
      </c>
      <c r="G2627" s="2" t="s">
        <v>4662</v>
      </c>
      <c r="H2627" s="9" t="s">
        <v>31372</v>
      </c>
      <c r="I2627" s="3" t="s">
        <v>571</v>
      </c>
      <c r="J2627" s="3">
        <v>6</v>
      </c>
      <c r="K2627" s="2" t="s">
        <v>36</v>
      </c>
      <c r="O2627" s="2"/>
      <c r="P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7"/>
    </row>
    <row r="2628" spans="1:57" ht="28.8" x14ac:dyDescent="0.3">
      <c r="A2628" t="s">
        <v>32385</v>
      </c>
      <c r="B2628" s="2" t="s">
        <v>19</v>
      </c>
      <c r="C2628" s="2" t="s">
        <v>4081</v>
      </c>
      <c r="D2628" s="2" t="s">
        <v>4660</v>
      </c>
      <c r="E2628" s="2" t="s">
        <v>4116</v>
      </c>
      <c r="F2628" s="2" t="s">
        <v>4661</v>
      </c>
      <c r="G2628" s="2" t="s">
        <v>4663</v>
      </c>
      <c r="H2628" s="9" t="s">
        <v>31373</v>
      </c>
      <c r="I2628" s="3" t="s">
        <v>571</v>
      </c>
      <c r="K2628" s="2" t="s">
        <v>36</v>
      </c>
      <c r="O2628" s="2"/>
      <c r="P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7"/>
    </row>
    <row r="2629" spans="1:57" ht="28.8" x14ac:dyDescent="0.3">
      <c r="A2629" t="s">
        <v>32385</v>
      </c>
      <c r="B2629" s="2" t="s">
        <v>19</v>
      </c>
      <c r="C2629" s="2" t="s">
        <v>4081</v>
      </c>
      <c r="D2629" s="2" t="s">
        <v>4660</v>
      </c>
      <c r="E2629" s="2" t="s">
        <v>4116</v>
      </c>
      <c r="F2629" s="2" t="s">
        <v>4661</v>
      </c>
      <c r="G2629" s="2" t="s">
        <v>4664</v>
      </c>
      <c r="H2629" s="9" t="s">
        <v>31374</v>
      </c>
      <c r="I2629" s="3" t="s">
        <v>571</v>
      </c>
      <c r="J2629" s="3">
        <v>4</v>
      </c>
      <c r="K2629" s="2" t="s">
        <v>36</v>
      </c>
      <c r="O2629" s="2"/>
      <c r="P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7"/>
    </row>
    <row r="2630" spans="1:57" ht="28.8" x14ac:dyDescent="0.3">
      <c r="B2630" s="2" t="s">
        <v>19</v>
      </c>
      <c r="C2630" s="2" t="s">
        <v>4081</v>
      </c>
      <c r="D2630" s="2" t="s">
        <v>4660</v>
      </c>
      <c r="E2630" s="2" t="s">
        <v>4116</v>
      </c>
      <c r="F2630" s="2" t="s">
        <v>4665</v>
      </c>
      <c r="H2630" s="9" t="s">
        <v>31375</v>
      </c>
      <c r="O2630" s="2"/>
      <c r="P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7"/>
    </row>
    <row r="2631" spans="1:57" ht="28.8" x14ac:dyDescent="0.3">
      <c r="A2631" t="s">
        <v>32385</v>
      </c>
      <c r="B2631" s="2" t="s">
        <v>19</v>
      </c>
      <c r="C2631" s="2" t="s">
        <v>4081</v>
      </c>
      <c r="D2631" s="2" t="s">
        <v>4660</v>
      </c>
      <c r="E2631" s="2" t="s">
        <v>4116</v>
      </c>
      <c r="F2631" s="2" t="s">
        <v>4665</v>
      </c>
      <c r="G2631" s="2" t="s">
        <v>4666</v>
      </c>
      <c r="H2631" s="9" t="s">
        <v>31376</v>
      </c>
      <c r="I2631" s="3" t="s">
        <v>571</v>
      </c>
      <c r="J2631" s="3">
        <v>6</v>
      </c>
      <c r="K2631" s="2" t="s">
        <v>36</v>
      </c>
      <c r="O2631" s="2"/>
      <c r="P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7"/>
    </row>
    <row r="2632" spans="1:57" ht="28.8" x14ac:dyDescent="0.3">
      <c r="A2632" t="s">
        <v>32385</v>
      </c>
      <c r="B2632" s="2" t="s">
        <v>19</v>
      </c>
      <c r="C2632" s="2" t="s">
        <v>4081</v>
      </c>
      <c r="D2632" s="2" t="s">
        <v>4660</v>
      </c>
      <c r="E2632" s="2" t="s">
        <v>4116</v>
      </c>
      <c r="F2632" s="2" t="s">
        <v>4665</v>
      </c>
      <c r="G2632" s="2" t="s">
        <v>4667</v>
      </c>
      <c r="H2632" s="9" t="s">
        <v>31377</v>
      </c>
      <c r="I2632" s="3" t="s">
        <v>571</v>
      </c>
      <c r="K2632" s="2" t="s">
        <v>36</v>
      </c>
      <c r="O2632" s="2"/>
      <c r="P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7"/>
    </row>
    <row r="2633" spans="1:57" ht="28.8" x14ac:dyDescent="0.3">
      <c r="A2633" t="s">
        <v>32385</v>
      </c>
      <c r="B2633" s="2" t="s">
        <v>19</v>
      </c>
      <c r="C2633" s="2" t="s">
        <v>4081</v>
      </c>
      <c r="D2633" s="2" t="s">
        <v>4660</v>
      </c>
      <c r="E2633" s="2" t="s">
        <v>4116</v>
      </c>
      <c r="F2633" s="2" t="s">
        <v>4665</v>
      </c>
      <c r="G2633" s="2" t="s">
        <v>4668</v>
      </c>
      <c r="H2633" s="9" t="s">
        <v>31378</v>
      </c>
      <c r="I2633" s="3" t="s">
        <v>571</v>
      </c>
      <c r="J2633" s="3">
        <v>4</v>
      </c>
      <c r="K2633" s="2" t="s">
        <v>36</v>
      </c>
      <c r="O2633" s="2"/>
      <c r="P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7"/>
    </row>
    <row r="2634" spans="1:57" ht="28.8" x14ac:dyDescent="0.3">
      <c r="B2634" s="2" t="s">
        <v>19</v>
      </c>
      <c r="C2634" s="2" t="s">
        <v>4081</v>
      </c>
      <c r="D2634" s="2" t="s">
        <v>4660</v>
      </c>
      <c r="E2634" s="2" t="s">
        <v>4116</v>
      </c>
      <c r="F2634" s="2" t="s">
        <v>4669</v>
      </c>
      <c r="H2634" s="9" t="s">
        <v>31379</v>
      </c>
      <c r="O2634" s="2"/>
      <c r="P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7"/>
    </row>
    <row r="2635" spans="1:57" ht="28.8" x14ac:dyDescent="0.3">
      <c r="A2635" t="s">
        <v>32385</v>
      </c>
      <c r="B2635" s="2" t="s">
        <v>19</v>
      </c>
      <c r="C2635" s="2" t="s">
        <v>4081</v>
      </c>
      <c r="D2635" s="2" t="s">
        <v>4660</v>
      </c>
      <c r="E2635" s="2" t="s">
        <v>4116</v>
      </c>
      <c r="F2635" s="2" t="s">
        <v>4669</v>
      </c>
      <c r="G2635" s="2" t="s">
        <v>4670</v>
      </c>
      <c r="H2635" s="9" t="s">
        <v>31380</v>
      </c>
      <c r="I2635" s="3" t="s">
        <v>3414</v>
      </c>
      <c r="J2635" s="3">
        <v>7</v>
      </c>
      <c r="K2635" s="2" t="s">
        <v>36</v>
      </c>
      <c r="O2635" s="2"/>
      <c r="P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7"/>
    </row>
    <row r="2636" spans="1:57" ht="28.8" x14ac:dyDescent="0.3">
      <c r="A2636" t="s">
        <v>32385</v>
      </c>
      <c r="B2636" s="2" t="s">
        <v>19</v>
      </c>
      <c r="C2636" s="2" t="s">
        <v>4081</v>
      </c>
      <c r="D2636" s="2" t="s">
        <v>4660</v>
      </c>
      <c r="E2636" s="2" t="s">
        <v>4116</v>
      </c>
      <c r="F2636" s="2" t="s">
        <v>4669</v>
      </c>
      <c r="G2636" s="2" t="s">
        <v>4671</v>
      </c>
      <c r="H2636" s="9" t="s">
        <v>31381</v>
      </c>
      <c r="I2636" s="3" t="s">
        <v>3414</v>
      </c>
      <c r="J2636" s="3">
        <v>4</v>
      </c>
      <c r="K2636" s="2" t="s">
        <v>36</v>
      </c>
      <c r="O2636" s="2"/>
      <c r="P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7"/>
    </row>
    <row r="2637" spans="1:57" ht="28.8" x14ac:dyDescent="0.3">
      <c r="A2637" t="s">
        <v>32385</v>
      </c>
      <c r="B2637" s="2" t="s">
        <v>19</v>
      </c>
      <c r="C2637" s="2" t="s">
        <v>4081</v>
      </c>
      <c r="D2637" s="2" t="s">
        <v>4660</v>
      </c>
      <c r="E2637" s="2" t="s">
        <v>4116</v>
      </c>
      <c r="F2637" s="2" t="s">
        <v>4669</v>
      </c>
      <c r="G2637" s="2" t="s">
        <v>4672</v>
      </c>
      <c r="H2637" s="9" t="s">
        <v>31382</v>
      </c>
      <c r="I2637" s="3" t="s">
        <v>3414</v>
      </c>
      <c r="K2637" s="2" t="s">
        <v>36</v>
      </c>
      <c r="O2637" s="2"/>
      <c r="P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7"/>
    </row>
    <row r="2638" spans="1:57" ht="28.8" x14ac:dyDescent="0.3">
      <c r="A2638" t="s">
        <v>32385</v>
      </c>
      <c r="B2638" s="2" t="s">
        <v>19</v>
      </c>
      <c r="C2638" s="2" t="s">
        <v>4081</v>
      </c>
      <c r="D2638" s="2" t="s">
        <v>4660</v>
      </c>
      <c r="E2638" s="2" t="s">
        <v>4116</v>
      </c>
      <c r="F2638" s="2" t="s">
        <v>4669</v>
      </c>
      <c r="G2638" s="2" t="s">
        <v>4673</v>
      </c>
      <c r="H2638" s="9" t="s">
        <v>31383</v>
      </c>
      <c r="I2638" s="3" t="s">
        <v>3414</v>
      </c>
      <c r="K2638" s="2" t="s">
        <v>36</v>
      </c>
      <c r="O2638" s="2"/>
      <c r="P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7"/>
    </row>
    <row r="2639" spans="1:57" ht="28.8" x14ac:dyDescent="0.3">
      <c r="A2639" t="s">
        <v>32385</v>
      </c>
      <c r="B2639" s="2" t="s">
        <v>19</v>
      </c>
      <c r="C2639" s="2" t="s">
        <v>4081</v>
      </c>
      <c r="D2639" s="2" t="s">
        <v>4660</v>
      </c>
      <c r="E2639" s="2" t="s">
        <v>4116</v>
      </c>
      <c r="F2639" s="2" t="s">
        <v>4669</v>
      </c>
      <c r="G2639" s="2" t="s">
        <v>4674</v>
      </c>
      <c r="H2639" s="9" t="s">
        <v>31384</v>
      </c>
      <c r="I2639" s="3" t="s">
        <v>3414</v>
      </c>
      <c r="K2639" s="2" t="s">
        <v>36</v>
      </c>
      <c r="O2639" s="2"/>
      <c r="P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7"/>
    </row>
    <row r="2640" spans="1:57" ht="29.4" thickBot="1" x14ac:dyDescent="0.35">
      <c r="A2640" t="s">
        <v>32385</v>
      </c>
      <c r="B2640" s="2" t="s">
        <v>19</v>
      </c>
      <c r="C2640" s="2" t="s">
        <v>4081</v>
      </c>
      <c r="D2640" s="2" t="s">
        <v>4660</v>
      </c>
      <c r="E2640" s="2" t="s">
        <v>4116</v>
      </c>
      <c r="F2640" s="2" t="s">
        <v>4669</v>
      </c>
      <c r="G2640" s="2" t="s">
        <v>4675</v>
      </c>
      <c r="H2640" s="9" t="s">
        <v>31385</v>
      </c>
      <c r="I2640" s="3" t="s">
        <v>3414</v>
      </c>
      <c r="J2640" s="3">
        <v>5</v>
      </c>
      <c r="K2640" s="2" t="s">
        <v>36</v>
      </c>
      <c r="O2640" s="2"/>
      <c r="P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7"/>
    </row>
    <row r="2641" spans="1:57" ht="48" customHeight="1" thickBot="1" x14ac:dyDescent="0.35">
      <c r="B2641" s="2"/>
      <c r="C2641" s="2"/>
      <c r="D2641" s="2"/>
      <c r="E2641" s="2"/>
      <c r="F2641" s="2"/>
      <c r="G2641" s="2"/>
      <c r="H2641" s="9"/>
      <c r="I2641" s="3"/>
      <c r="J2641" s="3"/>
      <c r="L2641" s="163" t="s">
        <v>0</v>
      </c>
      <c r="M2641" s="163"/>
      <c r="N2641" s="163"/>
      <c r="O2641" s="155" t="s">
        <v>1</v>
      </c>
      <c r="P2641" s="156"/>
      <c r="Q2641" s="156"/>
      <c r="R2641" s="157"/>
      <c r="S2641" s="152" t="s">
        <v>31230</v>
      </c>
      <c r="T2641" s="153"/>
      <c r="U2641" s="153"/>
      <c r="V2641" s="153"/>
      <c r="W2641" s="154"/>
      <c r="X2641" s="152" t="s">
        <v>31386</v>
      </c>
      <c r="Y2641" s="153"/>
      <c r="Z2641" s="153"/>
      <c r="AA2641" s="153"/>
      <c r="AB2641" s="154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7"/>
    </row>
    <row r="2642" spans="1:57" ht="47.4" thickBot="1" x14ac:dyDescent="0.35">
      <c r="B2642" s="2" t="s">
        <v>19</v>
      </c>
      <c r="C2642" s="2" t="s">
        <v>4081</v>
      </c>
      <c r="D2642" s="2" t="s">
        <v>4660</v>
      </c>
      <c r="E2642" s="2" t="s">
        <v>4116</v>
      </c>
      <c r="F2642" s="2" t="s">
        <v>4676</v>
      </c>
      <c r="H2642" s="9" t="s">
        <v>31387</v>
      </c>
      <c r="L2642" s="129" t="s">
        <v>12</v>
      </c>
      <c r="M2642" s="129" t="s">
        <v>13</v>
      </c>
      <c r="N2642" s="129" t="s">
        <v>14</v>
      </c>
      <c r="O2642" s="10" t="s">
        <v>32311</v>
      </c>
      <c r="P2642" s="41" t="s">
        <v>31195</v>
      </c>
      <c r="Q2642" s="41" t="s">
        <v>31196</v>
      </c>
      <c r="R2642" s="41" t="s">
        <v>31197</v>
      </c>
      <c r="S2642" s="11" t="s">
        <v>15</v>
      </c>
      <c r="T2642" s="11" t="s">
        <v>31183</v>
      </c>
      <c r="U2642" s="11" t="s">
        <v>17</v>
      </c>
      <c r="V2642" s="12" t="s">
        <v>18</v>
      </c>
      <c r="W2642" s="12" t="s">
        <v>31198</v>
      </c>
      <c r="X2642" s="11" t="s">
        <v>15</v>
      </c>
      <c r="Y2642" s="11" t="s">
        <v>31183</v>
      </c>
      <c r="Z2642" s="11" t="s">
        <v>17</v>
      </c>
      <c r="AA2642" s="12" t="s">
        <v>18</v>
      </c>
      <c r="AB2642" s="12" t="s">
        <v>31198</v>
      </c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7"/>
    </row>
    <row r="2643" spans="1:57" ht="28.8" x14ac:dyDescent="0.3">
      <c r="A2643" t="s">
        <v>32385</v>
      </c>
      <c r="B2643" s="2" t="s">
        <v>19</v>
      </c>
      <c r="C2643" s="2" t="s">
        <v>4081</v>
      </c>
      <c r="D2643" s="2" t="s">
        <v>4660</v>
      </c>
      <c r="E2643" s="2" t="s">
        <v>4116</v>
      </c>
      <c r="F2643" s="2" t="s">
        <v>4676</v>
      </c>
      <c r="G2643" s="2" t="s">
        <v>4677</v>
      </c>
      <c r="H2643" s="9" t="s">
        <v>31388</v>
      </c>
      <c r="I2643" s="3" t="s">
        <v>948</v>
      </c>
      <c r="K2643" s="2" t="s">
        <v>36</v>
      </c>
      <c r="O2643" s="2" t="s">
        <v>31251</v>
      </c>
      <c r="P2643" s="3" t="s">
        <v>31204</v>
      </c>
      <c r="Q2643" s="2" t="s">
        <v>31389</v>
      </c>
      <c r="S2643" s="2">
        <v>0</v>
      </c>
      <c r="T2643" s="2">
        <v>100</v>
      </c>
      <c r="U2643" s="2" t="s">
        <v>31186</v>
      </c>
      <c r="V2643" s="2"/>
      <c r="W2643" s="2">
        <v>3</v>
      </c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7"/>
    </row>
    <row r="2644" spans="1:57" ht="28.8" x14ac:dyDescent="0.3">
      <c r="A2644" t="s">
        <v>32385</v>
      </c>
      <c r="B2644" s="2" t="s">
        <v>19</v>
      </c>
      <c r="C2644" s="2" t="s">
        <v>4081</v>
      </c>
      <c r="D2644" s="2" t="s">
        <v>4660</v>
      </c>
      <c r="E2644" s="2" t="s">
        <v>4116</v>
      </c>
      <c r="F2644" s="2" t="s">
        <v>4676</v>
      </c>
      <c r="G2644" s="2" t="s">
        <v>4678</v>
      </c>
      <c r="H2644" s="9" t="s">
        <v>31390</v>
      </c>
      <c r="I2644" s="3" t="s">
        <v>948</v>
      </c>
      <c r="K2644" s="2" t="s">
        <v>36</v>
      </c>
      <c r="O2644" s="2" t="s">
        <v>31251</v>
      </c>
      <c r="P2644" s="3" t="s">
        <v>31204</v>
      </c>
      <c r="Q2644" s="2" t="s">
        <v>31389</v>
      </c>
      <c r="S2644" s="2">
        <v>100</v>
      </c>
      <c r="T2644" s="2">
        <v>150</v>
      </c>
      <c r="U2644" s="2" t="s">
        <v>31186</v>
      </c>
      <c r="V2644" s="2"/>
      <c r="W2644" s="2">
        <v>3</v>
      </c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7"/>
    </row>
    <row r="2645" spans="1:57" ht="28.8" x14ac:dyDescent="0.3">
      <c r="A2645" t="s">
        <v>32385</v>
      </c>
      <c r="B2645" s="2" t="s">
        <v>19</v>
      </c>
      <c r="C2645" s="2" t="s">
        <v>4081</v>
      </c>
      <c r="D2645" s="2" t="s">
        <v>4660</v>
      </c>
      <c r="E2645" s="2" t="s">
        <v>4116</v>
      </c>
      <c r="F2645" s="2" t="s">
        <v>4676</v>
      </c>
      <c r="G2645" s="2" t="s">
        <v>4679</v>
      </c>
      <c r="H2645" s="9" t="s">
        <v>31391</v>
      </c>
      <c r="I2645" s="3" t="s">
        <v>948</v>
      </c>
      <c r="J2645" s="3">
        <v>5</v>
      </c>
      <c r="K2645" s="2" t="s">
        <v>36</v>
      </c>
      <c r="O2645" s="2" t="s">
        <v>31251</v>
      </c>
      <c r="P2645" s="3" t="s">
        <v>31204</v>
      </c>
      <c r="Q2645" s="2" t="s">
        <v>31389</v>
      </c>
      <c r="S2645" s="2">
        <v>150</v>
      </c>
      <c r="T2645" s="2">
        <v>200</v>
      </c>
      <c r="U2645" s="2" t="s">
        <v>31186</v>
      </c>
      <c r="V2645" s="2"/>
      <c r="W2645" s="2">
        <v>3</v>
      </c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7"/>
    </row>
    <row r="2646" spans="1:57" ht="28.8" x14ac:dyDescent="0.3">
      <c r="A2646" t="s">
        <v>32385</v>
      </c>
      <c r="B2646" s="2" t="s">
        <v>19</v>
      </c>
      <c r="C2646" s="2" t="s">
        <v>4081</v>
      </c>
      <c r="D2646" s="2" t="s">
        <v>4660</v>
      </c>
      <c r="E2646" s="2" t="s">
        <v>4116</v>
      </c>
      <c r="F2646" s="2" t="s">
        <v>4676</v>
      </c>
      <c r="G2646" s="2" t="s">
        <v>4680</v>
      </c>
      <c r="H2646" s="9" t="s">
        <v>31392</v>
      </c>
      <c r="I2646" s="3" t="s">
        <v>948</v>
      </c>
      <c r="K2646" s="2" t="s">
        <v>36</v>
      </c>
      <c r="O2646" s="2" t="s">
        <v>31251</v>
      </c>
      <c r="P2646" s="3" t="s">
        <v>31204</v>
      </c>
      <c r="Q2646" s="2" t="s">
        <v>31389</v>
      </c>
      <c r="S2646" s="16">
        <v>200</v>
      </c>
      <c r="T2646" s="16">
        <v>300</v>
      </c>
      <c r="U2646" s="16" t="s">
        <v>31186</v>
      </c>
      <c r="V2646" s="16"/>
      <c r="W2646" s="16">
        <v>3</v>
      </c>
      <c r="X2646" s="16"/>
      <c r="Y2646" s="16"/>
      <c r="Z2646" s="16"/>
      <c r="AA2646" s="16"/>
      <c r="AB2646" s="16"/>
      <c r="AC2646" s="16"/>
      <c r="AD2646" s="16"/>
      <c r="AE2646" s="16"/>
      <c r="AF2646" s="16"/>
      <c r="AG2646" s="16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7"/>
    </row>
    <row r="2647" spans="1:57" ht="28.8" x14ac:dyDescent="0.3">
      <c r="A2647" t="s">
        <v>32385</v>
      </c>
      <c r="B2647" s="2" t="s">
        <v>19</v>
      </c>
      <c r="C2647" s="2" t="s">
        <v>4081</v>
      </c>
      <c r="D2647" s="2" t="s">
        <v>4660</v>
      </c>
      <c r="E2647" s="2" t="s">
        <v>4116</v>
      </c>
      <c r="F2647" s="2" t="s">
        <v>4676</v>
      </c>
      <c r="G2647" s="2" t="s">
        <v>4681</v>
      </c>
      <c r="H2647" s="9" t="s">
        <v>31393</v>
      </c>
      <c r="I2647" s="3" t="s">
        <v>948</v>
      </c>
      <c r="J2647" s="3">
        <v>2</v>
      </c>
      <c r="K2647" s="2" t="s">
        <v>36</v>
      </c>
      <c r="O2647" s="2" t="s">
        <v>31251</v>
      </c>
      <c r="P2647" s="3" t="s">
        <v>31204</v>
      </c>
      <c r="Q2647" s="2" t="s">
        <v>31389</v>
      </c>
      <c r="S2647" s="16">
        <v>300</v>
      </c>
      <c r="T2647" s="16" t="s">
        <v>31202</v>
      </c>
      <c r="U2647" s="16" t="s">
        <v>31186</v>
      </c>
      <c r="V2647" s="16"/>
      <c r="W2647" s="16">
        <v>3</v>
      </c>
      <c r="X2647" s="16"/>
      <c r="Y2647" s="16"/>
      <c r="Z2647" s="16"/>
      <c r="AA2647" s="16"/>
      <c r="AB2647" s="16"/>
      <c r="AC2647" s="16"/>
      <c r="AD2647" s="16"/>
      <c r="AE2647" s="16"/>
      <c r="AF2647" s="16"/>
      <c r="AG2647" s="16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7"/>
    </row>
    <row r="2648" spans="1:57" ht="28.8" x14ac:dyDescent="0.3">
      <c r="A2648" t="s">
        <v>32385</v>
      </c>
      <c r="B2648" s="2" t="s">
        <v>19</v>
      </c>
      <c r="C2648" s="2" t="s">
        <v>4081</v>
      </c>
      <c r="D2648" s="2" t="s">
        <v>4660</v>
      </c>
      <c r="E2648" s="2" t="s">
        <v>4116</v>
      </c>
      <c r="F2648" s="2" t="s">
        <v>4676</v>
      </c>
      <c r="G2648" s="2" t="s">
        <v>4682</v>
      </c>
      <c r="H2648" s="9" t="s">
        <v>31394</v>
      </c>
      <c r="I2648" s="3" t="s">
        <v>948</v>
      </c>
      <c r="K2648" s="2" t="s">
        <v>36</v>
      </c>
      <c r="O2648" s="2" t="s">
        <v>31264</v>
      </c>
      <c r="P2648" s="3" t="s">
        <v>31204</v>
      </c>
      <c r="Q2648" s="2" t="s">
        <v>31389</v>
      </c>
      <c r="S2648" s="16"/>
      <c r="T2648" s="16"/>
      <c r="U2648" s="16"/>
      <c r="V2648" s="2"/>
      <c r="W2648" s="16"/>
      <c r="X2648" s="16">
        <v>0</v>
      </c>
      <c r="Y2648" s="16">
        <v>300</v>
      </c>
      <c r="Z2648" s="16" t="s">
        <v>31186</v>
      </c>
      <c r="AA2648" s="16"/>
      <c r="AB2648" s="16">
        <v>3</v>
      </c>
      <c r="AC2648" s="16"/>
      <c r="AD2648" s="16"/>
      <c r="AE2648" s="16"/>
      <c r="AF2648" s="16"/>
      <c r="AG2648" s="16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7"/>
    </row>
    <row r="2649" spans="1:57" ht="28.8" x14ac:dyDescent="0.3">
      <c r="A2649" t="s">
        <v>32385</v>
      </c>
      <c r="B2649" s="2" t="s">
        <v>19</v>
      </c>
      <c r="C2649" s="2" t="s">
        <v>4081</v>
      </c>
      <c r="D2649" s="2" t="s">
        <v>4660</v>
      </c>
      <c r="E2649" s="2" t="s">
        <v>4116</v>
      </c>
      <c r="F2649" s="2" t="s">
        <v>4676</v>
      </c>
      <c r="G2649" s="2" t="s">
        <v>4683</v>
      </c>
      <c r="H2649" s="9" t="s">
        <v>31395</v>
      </c>
      <c r="I2649" s="3" t="s">
        <v>948</v>
      </c>
      <c r="K2649" s="2" t="s">
        <v>36</v>
      </c>
      <c r="O2649" s="2" t="s">
        <v>31264</v>
      </c>
      <c r="P2649" s="3" t="s">
        <v>31204</v>
      </c>
      <c r="Q2649" s="2" t="s">
        <v>31389</v>
      </c>
      <c r="S2649" s="16"/>
      <c r="T2649" s="16"/>
      <c r="U2649" s="16"/>
      <c r="V2649" s="2"/>
      <c r="W2649" s="16"/>
      <c r="X2649" s="16">
        <v>300</v>
      </c>
      <c r="Y2649" s="16">
        <v>500</v>
      </c>
      <c r="Z2649" s="16" t="s">
        <v>31186</v>
      </c>
      <c r="AA2649" s="16"/>
      <c r="AB2649" s="16">
        <v>3</v>
      </c>
      <c r="AC2649" s="16"/>
      <c r="AD2649" s="16"/>
      <c r="AE2649" s="16"/>
      <c r="AF2649" s="16"/>
      <c r="AG2649" s="16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7"/>
    </row>
    <row r="2650" spans="1:57" ht="28.8" x14ac:dyDescent="0.3">
      <c r="A2650" t="s">
        <v>32385</v>
      </c>
      <c r="B2650" s="2" t="s">
        <v>19</v>
      </c>
      <c r="C2650" s="2" t="s">
        <v>4081</v>
      </c>
      <c r="D2650" s="2" t="s">
        <v>4660</v>
      </c>
      <c r="E2650" s="2" t="s">
        <v>4116</v>
      </c>
      <c r="F2650" s="2" t="s">
        <v>4676</v>
      </c>
      <c r="G2650" s="2" t="s">
        <v>4684</v>
      </c>
      <c r="H2650" s="9" t="s">
        <v>31396</v>
      </c>
      <c r="I2650" s="3" t="s">
        <v>948</v>
      </c>
      <c r="J2650" s="3">
        <v>1</v>
      </c>
      <c r="K2650" s="2" t="s">
        <v>36</v>
      </c>
      <c r="O2650" s="2" t="s">
        <v>31264</v>
      </c>
      <c r="P2650" s="3" t="s">
        <v>31204</v>
      </c>
      <c r="Q2650" s="2" t="s">
        <v>31389</v>
      </c>
      <c r="S2650" s="16"/>
      <c r="T2650" s="16"/>
      <c r="U2650" s="16"/>
      <c r="V2650" s="2"/>
      <c r="W2650" s="16"/>
      <c r="X2650" s="16">
        <v>500</v>
      </c>
      <c r="Y2650" s="16" t="s">
        <v>31202</v>
      </c>
      <c r="Z2650" s="16" t="s">
        <v>31186</v>
      </c>
      <c r="AA2650" s="16"/>
      <c r="AB2650" s="16">
        <v>3</v>
      </c>
      <c r="AC2650" s="16"/>
      <c r="AD2650" s="16"/>
      <c r="AE2650" s="16"/>
      <c r="AF2650" s="16"/>
      <c r="AG2650" s="16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7"/>
    </row>
    <row r="2651" spans="1:57" ht="28.8" x14ac:dyDescent="0.3">
      <c r="A2651" t="s">
        <v>32385</v>
      </c>
      <c r="B2651" s="2" t="s">
        <v>19</v>
      </c>
      <c r="C2651" s="2" t="s">
        <v>4081</v>
      </c>
      <c r="D2651" s="2" t="s">
        <v>4660</v>
      </c>
      <c r="E2651" s="2" t="s">
        <v>4116</v>
      </c>
      <c r="F2651" s="2" t="s">
        <v>4676</v>
      </c>
      <c r="G2651" s="2" t="s">
        <v>4685</v>
      </c>
      <c r="H2651" s="9" t="s">
        <v>31397</v>
      </c>
      <c r="I2651" s="3" t="s">
        <v>948</v>
      </c>
      <c r="J2651" s="3">
        <v>4</v>
      </c>
      <c r="K2651" s="2" t="s">
        <v>36</v>
      </c>
      <c r="O2651" s="2" t="s">
        <v>31311</v>
      </c>
      <c r="P2651" s="3" t="s">
        <v>31204</v>
      </c>
      <c r="Q2651" s="2" t="s">
        <v>31389</v>
      </c>
      <c r="S2651" s="16"/>
      <c r="T2651" s="16"/>
      <c r="U2651" s="16"/>
      <c r="V2651" s="16"/>
      <c r="W2651" s="16"/>
      <c r="X2651" s="16"/>
      <c r="Y2651" s="16"/>
      <c r="Z2651" s="16"/>
      <c r="AA2651" s="16"/>
      <c r="AB2651" s="16"/>
      <c r="AC2651" s="16"/>
      <c r="AD2651" s="16"/>
      <c r="AE2651" s="16"/>
      <c r="AF2651" s="16"/>
      <c r="AG2651" s="16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7"/>
    </row>
    <row r="2652" spans="1:57" x14ac:dyDescent="0.3">
      <c r="B2652" s="2" t="s">
        <v>19</v>
      </c>
      <c r="C2652" s="2" t="s">
        <v>4081</v>
      </c>
      <c r="D2652" s="2" t="s">
        <v>4660</v>
      </c>
      <c r="E2652" s="2" t="s">
        <v>4118</v>
      </c>
      <c r="H2652" s="9" t="s">
        <v>31398</v>
      </c>
      <c r="O2652" s="2"/>
      <c r="P2652" s="2"/>
      <c r="S2652" s="16"/>
      <c r="T2652" s="16"/>
      <c r="U2652" s="16"/>
      <c r="V2652" s="16"/>
      <c r="W2652" s="16"/>
      <c r="X2652" s="16"/>
      <c r="Y2652" s="16"/>
      <c r="Z2652" s="16"/>
      <c r="AA2652" s="16"/>
      <c r="AB2652" s="16"/>
      <c r="AC2652" s="16"/>
      <c r="AD2652" s="16"/>
      <c r="AE2652" s="16"/>
      <c r="AF2652" s="16"/>
      <c r="AG2652" s="16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7"/>
    </row>
    <row r="2653" spans="1:57" x14ac:dyDescent="0.3">
      <c r="B2653" s="2" t="s">
        <v>19</v>
      </c>
      <c r="C2653" s="2" t="s">
        <v>4081</v>
      </c>
      <c r="D2653" s="2" t="s">
        <v>4660</v>
      </c>
      <c r="E2653" s="2" t="s">
        <v>4118</v>
      </c>
      <c r="F2653" s="2" t="s">
        <v>4686</v>
      </c>
      <c r="H2653" s="9" t="s">
        <v>31399</v>
      </c>
      <c r="O2653" s="2"/>
      <c r="P2653" s="2"/>
      <c r="S2653" s="16"/>
      <c r="T2653" s="16"/>
      <c r="U2653" s="16"/>
      <c r="V2653" s="16"/>
      <c r="W2653" s="16"/>
      <c r="X2653" s="16"/>
      <c r="Y2653" s="16"/>
      <c r="Z2653" s="16"/>
      <c r="AA2653" s="16"/>
      <c r="AB2653" s="16"/>
      <c r="AC2653" s="16"/>
      <c r="AD2653" s="16"/>
      <c r="AE2653" s="16"/>
      <c r="AF2653" s="16"/>
      <c r="AG2653" s="16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7"/>
    </row>
    <row r="2654" spans="1:57" x14ac:dyDescent="0.3">
      <c r="A2654" t="s">
        <v>32385</v>
      </c>
      <c r="B2654" s="2" t="s">
        <v>19</v>
      </c>
      <c r="C2654" s="2" t="s">
        <v>4081</v>
      </c>
      <c r="D2654" s="2" t="s">
        <v>4660</v>
      </c>
      <c r="E2654" s="2" t="s">
        <v>4118</v>
      </c>
      <c r="F2654" s="2" t="s">
        <v>4686</v>
      </c>
      <c r="G2654" s="2" t="s">
        <v>4687</v>
      </c>
      <c r="H2654" s="9" t="s">
        <v>31400</v>
      </c>
      <c r="I2654" s="3" t="s">
        <v>571</v>
      </c>
      <c r="J2654" s="3">
        <v>58</v>
      </c>
      <c r="K2654" s="2" t="s">
        <v>36</v>
      </c>
      <c r="O2654" s="2"/>
      <c r="P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7"/>
    </row>
    <row r="2655" spans="1:57" x14ac:dyDescent="0.3">
      <c r="A2655" t="s">
        <v>32385</v>
      </c>
      <c r="B2655" s="2" t="s">
        <v>19</v>
      </c>
      <c r="C2655" s="2" t="s">
        <v>4081</v>
      </c>
      <c r="D2655" s="2" t="s">
        <v>4660</v>
      </c>
      <c r="E2655" s="2" t="s">
        <v>4118</v>
      </c>
      <c r="F2655" s="2" t="s">
        <v>4686</v>
      </c>
      <c r="G2655" s="2" t="s">
        <v>4688</v>
      </c>
      <c r="H2655" s="9" t="s">
        <v>31401</v>
      </c>
      <c r="I2655" s="3" t="s">
        <v>571</v>
      </c>
      <c r="J2655" s="3">
        <v>5</v>
      </c>
      <c r="K2655" s="2" t="s">
        <v>36</v>
      </c>
      <c r="O2655" s="2"/>
      <c r="P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7"/>
    </row>
    <row r="2656" spans="1:57" x14ac:dyDescent="0.3">
      <c r="A2656" t="s">
        <v>32385</v>
      </c>
      <c r="B2656" s="2" t="s">
        <v>19</v>
      </c>
      <c r="C2656" s="2" t="s">
        <v>4081</v>
      </c>
      <c r="D2656" s="2" t="s">
        <v>4660</v>
      </c>
      <c r="E2656" s="2" t="s">
        <v>4118</v>
      </c>
      <c r="F2656" s="2" t="s">
        <v>4686</v>
      </c>
      <c r="G2656" s="2" t="s">
        <v>4689</v>
      </c>
      <c r="H2656" s="9" t="s">
        <v>31402</v>
      </c>
      <c r="I2656" s="3" t="s">
        <v>571</v>
      </c>
      <c r="J2656" s="3">
        <v>1630</v>
      </c>
      <c r="K2656" s="2" t="s">
        <v>36</v>
      </c>
      <c r="O2656" s="2"/>
      <c r="P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7"/>
    </row>
    <row r="2657" spans="1:57" x14ac:dyDescent="0.3">
      <c r="A2657" t="s">
        <v>32385</v>
      </c>
      <c r="B2657" s="2" t="s">
        <v>19</v>
      </c>
      <c r="C2657" s="2" t="s">
        <v>4081</v>
      </c>
      <c r="D2657" s="2" t="s">
        <v>4660</v>
      </c>
      <c r="E2657" s="2" t="s">
        <v>4118</v>
      </c>
      <c r="F2657" s="2" t="s">
        <v>4686</v>
      </c>
      <c r="G2657" s="2" t="s">
        <v>4690</v>
      </c>
      <c r="H2657" s="9" t="s">
        <v>31403</v>
      </c>
      <c r="I2657" s="3" t="s">
        <v>571</v>
      </c>
      <c r="J2657" s="3">
        <v>42</v>
      </c>
      <c r="K2657" s="2" t="s">
        <v>36</v>
      </c>
      <c r="O2657" s="2"/>
      <c r="P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7"/>
    </row>
    <row r="2658" spans="1:57" x14ac:dyDescent="0.3">
      <c r="A2658" t="s">
        <v>32385</v>
      </c>
      <c r="B2658" s="2" t="s">
        <v>19</v>
      </c>
      <c r="C2658" s="2" t="s">
        <v>4081</v>
      </c>
      <c r="D2658" s="2" t="s">
        <v>4660</v>
      </c>
      <c r="E2658" s="2" t="s">
        <v>4118</v>
      </c>
      <c r="F2658" s="2" t="s">
        <v>4686</v>
      </c>
      <c r="G2658" s="2" t="s">
        <v>4691</v>
      </c>
      <c r="H2658" s="9" t="s">
        <v>31404</v>
      </c>
      <c r="I2658" s="3" t="s">
        <v>571</v>
      </c>
      <c r="J2658" s="3">
        <v>11</v>
      </c>
      <c r="K2658" s="2" t="s">
        <v>36</v>
      </c>
      <c r="O2658" s="2"/>
      <c r="P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7"/>
    </row>
    <row r="2659" spans="1:57" x14ac:dyDescent="0.3">
      <c r="B2659" s="2" t="s">
        <v>19</v>
      </c>
      <c r="C2659" s="2" t="s">
        <v>4081</v>
      </c>
      <c r="D2659" s="2" t="s">
        <v>4660</v>
      </c>
      <c r="E2659" s="2" t="s">
        <v>4118</v>
      </c>
      <c r="F2659" s="2" t="s">
        <v>4692</v>
      </c>
      <c r="H2659" s="9" t="s">
        <v>31405</v>
      </c>
      <c r="O2659" s="2"/>
      <c r="P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7"/>
    </row>
    <row r="2660" spans="1:57" x14ac:dyDescent="0.3">
      <c r="A2660" t="s">
        <v>32385</v>
      </c>
      <c r="B2660" s="2" t="s">
        <v>19</v>
      </c>
      <c r="C2660" s="2" t="s">
        <v>4081</v>
      </c>
      <c r="D2660" s="2" t="s">
        <v>4660</v>
      </c>
      <c r="E2660" s="2" t="s">
        <v>4118</v>
      </c>
      <c r="F2660" s="2" t="s">
        <v>4692</v>
      </c>
      <c r="G2660" s="2" t="s">
        <v>4693</v>
      </c>
      <c r="H2660" s="9" t="s">
        <v>31406</v>
      </c>
      <c r="I2660" s="3" t="s">
        <v>571</v>
      </c>
      <c r="J2660" s="3">
        <v>58</v>
      </c>
      <c r="K2660" s="2" t="s">
        <v>36</v>
      </c>
      <c r="O2660" s="2"/>
      <c r="P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7"/>
    </row>
    <row r="2661" spans="1:57" x14ac:dyDescent="0.3">
      <c r="A2661" t="s">
        <v>32385</v>
      </c>
      <c r="B2661" s="2" t="s">
        <v>19</v>
      </c>
      <c r="C2661" s="2" t="s">
        <v>4081</v>
      </c>
      <c r="D2661" s="2" t="s">
        <v>4660</v>
      </c>
      <c r="E2661" s="2" t="s">
        <v>4118</v>
      </c>
      <c r="F2661" s="2" t="s">
        <v>4692</v>
      </c>
      <c r="G2661" s="2" t="s">
        <v>4694</v>
      </c>
      <c r="H2661" s="9" t="s">
        <v>31407</v>
      </c>
      <c r="I2661" s="3" t="s">
        <v>571</v>
      </c>
      <c r="J2661" s="3">
        <v>24</v>
      </c>
      <c r="K2661" s="2" t="s">
        <v>36</v>
      </c>
      <c r="O2661" s="2"/>
      <c r="P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7"/>
    </row>
    <row r="2662" spans="1:57" x14ac:dyDescent="0.3">
      <c r="A2662" t="s">
        <v>32385</v>
      </c>
      <c r="B2662" s="2" t="s">
        <v>19</v>
      </c>
      <c r="C2662" s="2" t="s">
        <v>4081</v>
      </c>
      <c r="D2662" s="2" t="s">
        <v>4660</v>
      </c>
      <c r="E2662" s="2" t="s">
        <v>4118</v>
      </c>
      <c r="F2662" s="2" t="s">
        <v>4692</v>
      </c>
      <c r="G2662" s="2" t="s">
        <v>4695</v>
      </c>
      <c r="H2662" s="9" t="s">
        <v>31408</v>
      </c>
      <c r="I2662" s="3" t="s">
        <v>571</v>
      </c>
      <c r="J2662" s="3">
        <v>1600</v>
      </c>
      <c r="K2662" s="2" t="s">
        <v>36</v>
      </c>
      <c r="O2662" s="2"/>
      <c r="P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7"/>
    </row>
    <row r="2663" spans="1:57" x14ac:dyDescent="0.3">
      <c r="A2663" t="s">
        <v>32385</v>
      </c>
      <c r="B2663" s="2" t="s">
        <v>19</v>
      </c>
      <c r="C2663" s="2" t="s">
        <v>4081</v>
      </c>
      <c r="D2663" s="2" t="s">
        <v>4660</v>
      </c>
      <c r="E2663" s="2" t="s">
        <v>4118</v>
      </c>
      <c r="F2663" s="2" t="s">
        <v>4692</v>
      </c>
      <c r="G2663" s="2" t="s">
        <v>4696</v>
      </c>
      <c r="H2663" s="9" t="s">
        <v>31409</v>
      </c>
      <c r="I2663" s="3" t="s">
        <v>571</v>
      </c>
      <c r="J2663" s="3">
        <v>44</v>
      </c>
      <c r="K2663" s="2" t="s">
        <v>36</v>
      </c>
      <c r="O2663" s="2"/>
      <c r="P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7"/>
    </row>
    <row r="2664" spans="1:57" x14ac:dyDescent="0.3">
      <c r="A2664" t="s">
        <v>32385</v>
      </c>
      <c r="B2664" s="2" t="s">
        <v>19</v>
      </c>
      <c r="C2664" s="2" t="s">
        <v>4081</v>
      </c>
      <c r="D2664" s="2" t="s">
        <v>4660</v>
      </c>
      <c r="E2664" s="2" t="s">
        <v>4118</v>
      </c>
      <c r="F2664" s="2" t="s">
        <v>4692</v>
      </c>
      <c r="G2664" s="2" t="s">
        <v>4697</v>
      </c>
      <c r="H2664" s="9" t="s">
        <v>31410</v>
      </c>
      <c r="I2664" s="3" t="s">
        <v>571</v>
      </c>
      <c r="J2664" s="3">
        <v>11</v>
      </c>
      <c r="K2664" s="2" t="s">
        <v>36</v>
      </c>
      <c r="O2664" s="2"/>
      <c r="P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7"/>
    </row>
    <row r="2665" spans="1:57" x14ac:dyDescent="0.3">
      <c r="B2665" s="2" t="s">
        <v>19</v>
      </c>
      <c r="C2665" s="2" t="s">
        <v>4081</v>
      </c>
      <c r="D2665" s="2" t="s">
        <v>4660</v>
      </c>
      <c r="E2665" s="2" t="s">
        <v>4118</v>
      </c>
      <c r="F2665" s="2" t="s">
        <v>4698</v>
      </c>
      <c r="H2665" s="9" t="s">
        <v>31411</v>
      </c>
      <c r="O2665" s="2"/>
      <c r="P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7"/>
    </row>
    <row r="2666" spans="1:57" x14ac:dyDescent="0.3">
      <c r="A2666" t="s">
        <v>32385</v>
      </c>
      <c r="B2666" s="2" t="s">
        <v>19</v>
      </c>
      <c r="C2666" s="2" t="s">
        <v>4081</v>
      </c>
      <c r="D2666" s="2" t="s">
        <v>4660</v>
      </c>
      <c r="E2666" s="2" t="s">
        <v>4118</v>
      </c>
      <c r="F2666" s="2" t="s">
        <v>4698</v>
      </c>
      <c r="G2666" s="2" t="s">
        <v>4699</v>
      </c>
      <c r="H2666" s="9" t="s">
        <v>4700</v>
      </c>
      <c r="I2666" s="3" t="s">
        <v>3414</v>
      </c>
      <c r="J2666" s="3">
        <v>327</v>
      </c>
      <c r="K2666" s="2" t="s">
        <v>36</v>
      </c>
      <c r="O2666" s="2"/>
      <c r="P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7"/>
    </row>
    <row r="2667" spans="1:57" x14ac:dyDescent="0.3">
      <c r="A2667" t="s">
        <v>32385</v>
      </c>
      <c r="B2667" s="2" t="s">
        <v>19</v>
      </c>
      <c r="C2667" s="2" t="s">
        <v>4081</v>
      </c>
      <c r="D2667" s="2" t="s">
        <v>4660</v>
      </c>
      <c r="E2667" s="2" t="s">
        <v>4118</v>
      </c>
      <c r="F2667" s="2" t="s">
        <v>4698</v>
      </c>
      <c r="G2667" s="2" t="s">
        <v>4701</v>
      </c>
      <c r="H2667" s="9" t="s">
        <v>4702</v>
      </c>
      <c r="I2667" s="3" t="s">
        <v>3414</v>
      </c>
      <c r="J2667" s="3">
        <v>41</v>
      </c>
      <c r="K2667" s="2" t="s">
        <v>36</v>
      </c>
      <c r="O2667" s="2"/>
      <c r="P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7"/>
    </row>
    <row r="2668" spans="1:57" x14ac:dyDescent="0.3">
      <c r="A2668" t="s">
        <v>32385</v>
      </c>
      <c r="B2668" s="2" t="s">
        <v>19</v>
      </c>
      <c r="C2668" s="2" t="s">
        <v>4081</v>
      </c>
      <c r="D2668" s="2" t="s">
        <v>4660</v>
      </c>
      <c r="E2668" s="2" t="s">
        <v>4118</v>
      </c>
      <c r="F2668" s="2" t="s">
        <v>4698</v>
      </c>
      <c r="G2668" s="2" t="s">
        <v>4703</v>
      </c>
      <c r="H2668" s="9" t="s">
        <v>4704</v>
      </c>
      <c r="I2668" s="3" t="s">
        <v>3414</v>
      </c>
      <c r="J2668" s="3">
        <v>1654</v>
      </c>
      <c r="K2668" s="2" t="s">
        <v>36</v>
      </c>
      <c r="O2668" s="2"/>
      <c r="P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7"/>
    </row>
    <row r="2669" spans="1:57" ht="15" thickBot="1" x14ac:dyDescent="0.35">
      <c r="A2669" t="s">
        <v>32385</v>
      </c>
      <c r="B2669" s="2" t="s">
        <v>19</v>
      </c>
      <c r="C2669" s="2" t="s">
        <v>4081</v>
      </c>
      <c r="D2669" s="2" t="s">
        <v>4660</v>
      </c>
      <c r="E2669" s="2" t="s">
        <v>4118</v>
      </c>
      <c r="F2669" s="2" t="s">
        <v>4698</v>
      </c>
      <c r="G2669" s="2" t="s">
        <v>4705</v>
      </c>
      <c r="H2669" s="9" t="s">
        <v>4706</v>
      </c>
      <c r="I2669" s="3" t="s">
        <v>3414</v>
      </c>
      <c r="J2669" s="3">
        <v>436</v>
      </c>
      <c r="K2669" s="2" t="s">
        <v>36</v>
      </c>
      <c r="O2669" s="2"/>
      <c r="P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7"/>
    </row>
    <row r="2670" spans="1:57" ht="16.5" customHeight="1" thickBot="1" x14ac:dyDescent="0.35">
      <c r="B2670" s="2"/>
      <c r="C2670" s="2"/>
      <c r="D2670" s="2"/>
      <c r="E2670" s="2"/>
      <c r="F2670" s="2"/>
      <c r="G2670" s="2"/>
      <c r="H2670" s="9"/>
      <c r="I2670" s="3"/>
      <c r="J2670" s="3"/>
      <c r="L2670" s="163" t="s">
        <v>0</v>
      </c>
      <c r="M2670" s="163"/>
      <c r="N2670" s="163"/>
      <c r="O2670" s="155" t="s">
        <v>1</v>
      </c>
      <c r="P2670" s="156"/>
      <c r="Q2670" s="156"/>
      <c r="R2670" s="157"/>
      <c r="S2670" s="152" t="s">
        <v>31320</v>
      </c>
      <c r="T2670" s="153"/>
      <c r="U2670" s="153"/>
      <c r="V2670" s="153"/>
      <c r="W2670" s="154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7"/>
    </row>
    <row r="2671" spans="1:57" ht="43.8" thickBot="1" x14ac:dyDescent="0.35">
      <c r="B2671" s="2" t="s">
        <v>19</v>
      </c>
      <c r="C2671" s="2" t="s">
        <v>4081</v>
      </c>
      <c r="D2671" s="2" t="s">
        <v>4660</v>
      </c>
      <c r="E2671" s="2" t="s">
        <v>4118</v>
      </c>
      <c r="F2671" s="2" t="s">
        <v>4707</v>
      </c>
      <c r="H2671" s="9" t="s">
        <v>31412</v>
      </c>
      <c r="L2671" s="129" t="s">
        <v>12</v>
      </c>
      <c r="M2671" s="129" t="s">
        <v>13</v>
      </c>
      <c r="N2671" s="129" t="s">
        <v>14</v>
      </c>
      <c r="O2671" s="10" t="s">
        <v>32311</v>
      </c>
      <c r="P2671" s="41" t="s">
        <v>31195</v>
      </c>
      <c r="Q2671" s="41" t="s">
        <v>31196</v>
      </c>
      <c r="R2671" s="41" t="s">
        <v>31197</v>
      </c>
      <c r="S2671" s="11" t="s">
        <v>15</v>
      </c>
      <c r="T2671" s="11" t="s">
        <v>31183</v>
      </c>
      <c r="U2671" s="11" t="s">
        <v>17</v>
      </c>
      <c r="V2671" s="12" t="s">
        <v>18</v>
      </c>
      <c r="W2671" s="12" t="s">
        <v>31198</v>
      </c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7"/>
    </row>
    <row r="2672" spans="1:57" ht="28.8" x14ac:dyDescent="0.3">
      <c r="A2672" t="s">
        <v>32385</v>
      </c>
      <c r="B2672" s="2" t="s">
        <v>19</v>
      </c>
      <c r="C2672" s="2" t="s">
        <v>4081</v>
      </c>
      <c r="D2672" s="2" t="s">
        <v>4660</v>
      </c>
      <c r="E2672" s="2" t="s">
        <v>4118</v>
      </c>
      <c r="F2672" s="2" t="s">
        <v>4707</v>
      </c>
      <c r="G2672" s="2" t="s">
        <v>4708</v>
      </c>
      <c r="H2672" s="9" t="s">
        <v>31413</v>
      </c>
      <c r="I2672" s="3" t="s">
        <v>948</v>
      </c>
      <c r="J2672" s="3">
        <v>23</v>
      </c>
      <c r="K2672" s="2" t="s">
        <v>36</v>
      </c>
      <c r="O2672" s="2" t="s">
        <v>31414</v>
      </c>
      <c r="P2672" s="2" t="s">
        <v>31204</v>
      </c>
      <c r="Q2672" s="2" t="s">
        <v>31415</v>
      </c>
      <c r="S2672" s="2">
        <v>0</v>
      </c>
      <c r="T2672" s="2">
        <v>600</v>
      </c>
      <c r="U2672" s="2" t="s">
        <v>31186</v>
      </c>
      <c r="V2672" s="2"/>
      <c r="W2672" s="2">
        <v>3</v>
      </c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7"/>
    </row>
    <row r="2673" spans="1:57" ht="28.8" x14ac:dyDescent="0.3">
      <c r="A2673" t="s">
        <v>32385</v>
      </c>
      <c r="B2673" s="2" t="s">
        <v>19</v>
      </c>
      <c r="C2673" s="2" t="s">
        <v>4081</v>
      </c>
      <c r="D2673" s="2" t="s">
        <v>4660</v>
      </c>
      <c r="E2673" s="2" t="s">
        <v>4118</v>
      </c>
      <c r="F2673" s="2" t="s">
        <v>4707</v>
      </c>
      <c r="G2673" s="2" t="s">
        <v>4709</v>
      </c>
      <c r="H2673" s="9" t="s">
        <v>31416</v>
      </c>
      <c r="I2673" s="3" t="s">
        <v>948</v>
      </c>
      <c r="J2673" s="3">
        <v>23</v>
      </c>
      <c r="K2673" s="2" t="s">
        <v>36</v>
      </c>
      <c r="O2673" s="2" t="s">
        <v>31414</v>
      </c>
      <c r="P2673" s="2" t="s">
        <v>31204</v>
      </c>
      <c r="Q2673" s="2" t="s">
        <v>31415</v>
      </c>
      <c r="S2673" s="16">
        <v>600</v>
      </c>
      <c r="T2673" s="16" t="s">
        <v>31202</v>
      </c>
      <c r="U2673" s="16" t="s">
        <v>31186</v>
      </c>
      <c r="V2673" s="16"/>
      <c r="W2673" s="16">
        <v>3</v>
      </c>
      <c r="X2673" s="16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7"/>
    </row>
    <row r="2674" spans="1:57" ht="28.8" x14ac:dyDescent="0.3">
      <c r="A2674" t="s">
        <v>32385</v>
      </c>
      <c r="B2674" s="2" t="s">
        <v>19</v>
      </c>
      <c r="C2674" s="2" t="s">
        <v>4081</v>
      </c>
      <c r="D2674" s="2" t="s">
        <v>4660</v>
      </c>
      <c r="E2674" s="2" t="s">
        <v>4118</v>
      </c>
      <c r="F2674" s="2" t="s">
        <v>4707</v>
      </c>
      <c r="G2674" s="2" t="s">
        <v>4710</v>
      </c>
      <c r="H2674" s="9" t="s">
        <v>31417</v>
      </c>
      <c r="I2674" s="3" t="s">
        <v>948</v>
      </c>
      <c r="J2674" s="3">
        <v>15</v>
      </c>
      <c r="K2674" s="2" t="s">
        <v>36</v>
      </c>
      <c r="O2674" s="2"/>
      <c r="P2674" s="2"/>
      <c r="S2674" s="16"/>
      <c r="T2674" s="16"/>
      <c r="U2674" s="16"/>
      <c r="V2674" s="16"/>
      <c r="W2674" s="16"/>
      <c r="X2674" s="16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7"/>
    </row>
    <row r="2675" spans="1:57" ht="28.8" x14ac:dyDescent="0.3">
      <c r="A2675" t="s">
        <v>32385</v>
      </c>
      <c r="B2675" s="2" t="s">
        <v>19</v>
      </c>
      <c r="C2675" s="2" t="s">
        <v>4081</v>
      </c>
      <c r="D2675" s="2" t="s">
        <v>4660</v>
      </c>
      <c r="E2675" s="2" t="s">
        <v>4118</v>
      </c>
      <c r="F2675" s="2" t="s">
        <v>4707</v>
      </c>
      <c r="G2675" s="2" t="s">
        <v>4711</v>
      </c>
      <c r="H2675" s="9" t="s">
        <v>31418</v>
      </c>
      <c r="I2675" s="3" t="s">
        <v>948</v>
      </c>
      <c r="J2675" s="3">
        <v>17</v>
      </c>
      <c r="K2675" s="2" t="s">
        <v>36</v>
      </c>
      <c r="O2675" s="2" t="s">
        <v>31414</v>
      </c>
      <c r="P2675" s="2" t="s">
        <v>31204</v>
      </c>
      <c r="Q2675" s="2" t="s">
        <v>31415</v>
      </c>
      <c r="S2675" s="16">
        <v>0</v>
      </c>
      <c r="T2675" s="16">
        <v>600</v>
      </c>
      <c r="U2675" s="16" t="s">
        <v>31186</v>
      </c>
      <c r="V2675" s="16"/>
      <c r="W2675" s="16">
        <v>3</v>
      </c>
      <c r="X2675" s="16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7"/>
    </row>
    <row r="2676" spans="1:57" ht="28.8" x14ac:dyDescent="0.3">
      <c r="A2676" t="s">
        <v>32385</v>
      </c>
      <c r="B2676" s="2" t="s">
        <v>19</v>
      </c>
      <c r="C2676" s="2" t="s">
        <v>4081</v>
      </c>
      <c r="D2676" s="2" t="s">
        <v>4660</v>
      </c>
      <c r="E2676" s="2" t="s">
        <v>4118</v>
      </c>
      <c r="F2676" s="2" t="s">
        <v>4707</v>
      </c>
      <c r="G2676" s="2" t="s">
        <v>4712</v>
      </c>
      <c r="H2676" s="9" t="s">
        <v>31419</v>
      </c>
      <c r="I2676" s="3" t="s">
        <v>948</v>
      </c>
      <c r="J2676" s="3">
        <v>2</v>
      </c>
      <c r="K2676" s="2" t="s">
        <v>36</v>
      </c>
      <c r="O2676" s="2" t="s">
        <v>31414</v>
      </c>
      <c r="P2676" s="2" t="s">
        <v>31204</v>
      </c>
      <c r="Q2676" s="2" t="s">
        <v>31415</v>
      </c>
      <c r="S2676" s="16">
        <v>600</v>
      </c>
      <c r="T2676" s="16" t="s">
        <v>31202</v>
      </c>
      <c r="U2676" s="16" t="s">
        <v>31186</v>
      </c>
      <c r="V2676" s="16"/>
      <c r="W2676" s="16">
        <v>3</v>
      </c>
      <c r="X2676" s="16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7"/>
    </row>
    <row r="2677" spans="1:57" x14ac:dyDescent="0.3">
      <c r="A2677" t="s">
        <v>32385</v>
      </c>
      <c r="B2677" s="2" t="s">
        <v>19</v>
      </c>
      <c r="C2677" s="2" t="s">
        <v>4081</v>
      </c>
      <c r="D2677" s="2" t="s">
        <v>4660</v>
      </c>
      <c r="E2677" s="2" t="s">
        <v>4118</v>
      </c>
      <c r="F2677" s="2" t="s">
        <v>4707</v>
      </c>
      <c r="G2677" s="2" t="s">
        <v>4713</v>
      </c>
      <c r="H2677" s="9" t="s">
        <v>31420</v>
      </c>
      <c r="I2677" s="3" t="s">
        <v>948</v>
      </c>
      <c r="J2677" s="3">
        <v>1740</v>
      </c>
      <c r="K2677" s="2" t="s">
        <v>36</v>
      </c>
      <c r="O2677" s="2"/>
      <c r="P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7"/>
    </row>
    <row r="2678" spans="1:57" ht="29.4" thickBot="1" x14ac:dyDescent="0.35">
      <c r="B2678" s="2" t="s">
        <v>19</v>
      </c>
      <c r="C2678" s="2" t="s">
        <v>4081</v>
      </c>
      <c r="D2678" s="2" t="s">
        <v>4660</v>
      </c>
      <c r="E2678" s="2" t="s">
        <v>4120</v>
      </c>
      <c r="H2678" s="9" t="s">
        <v>31421</v>
      </c>
      <c r="O2678" s="2"/>
      <c r="P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7"/>
    </row>
    <row r="2679" spans="1:57" ht="16.5" customHeight="1" thickBot="1" x14ac:dyDescent="0.35">
      <c r="B2679" s="2"/>
      <c r="C2679" s="2"/>
      <c r="D2679" s="2"/>
      <c r="E2679" s="2"/>
      <c r="H2679" s="9"/>
      <c r="O2679" s="155" t="s">
        <v>1</v>
      </c>
      <c r="P2679" s="156"/>
      <c r="Q2679" s="156"/>
      <c r="R2679" s="157"/>
      <c r="S2679" s="152" t="s">
        <v>31192</v>
      </c>
      <c r="T2679" s="153"/>
      <c r="U2679" s="153"/>
      <c r="V2679" s="153"/>
      <c r="W2679" s="154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7"/>
    </row>
    <row r="2680" spans="1:57" ht="31.8" thickBot="1" x14ac:dyDescent="0.35">
      <c r="B2680" s="2" t="s">
        <v>19</v>
      </c>
      <c r="C2680" s="2" t="s">
        <v>4081</v>
      </c>
      <c r="D2680" s="2" t="s">
        <v>4660</v>
      </c>
      <c r="E2680" s="2" t="s">
        <v>4120</v>
      </c>
      <c r="F2680" s="2" t="s">
        <v>4714</v>
      </c>
      <c r="H2680" s="9" t="s">
        <v>31422</v>
      </c>
      <c r="O2680" s="10" t="s">
        <v>32311</v>
      </c>
      <c r="P2680" s="41" t="s">
        <v>31195</v>
      </c>
      <c r="Q2680" s="41" t="s">
        <v>31196</v>
      </c>
      <c r="R2680" s="41" t="s">
        <v>31197</v>
      </c>
      <c r="S2680" s="11" t="s">
        <v>15</v>
      </c>
      <c r="T2680" s="11" t="s">
        <v>31183</v>
      </c>
      <c r="U2680" s="11" t="s">
        <v>17</v>
      </c>
      <c r="V2680" s="12" t="s">
        <v>18</v>
      </c>
      <c r="W2680" s="12" t="s">
        <v>31198</v>
      </c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7"/>
    </row>
    <row r="2681" spans="1:57" x14ac:dyDescent="0.3">
      <c r="A2681" t="s">
        <v>32385</v>
      </c>
      <c r="B2681" s="2" t="s">
        <v>19</v>
      </c>
      <c r="C2681" s="2" t="s">
        <v>4081</v>
      </c>
      <c r="D2681" s="2" t="s">
        <v>4660</v>
      </c>
      <c r="E2681" s="2" t="s">
        <v>4120</v>
      </c>
      <c r="F2681" s="2" t="s">
        <v>4714</v>
      </c>
      <c r="G2681" s="2" t="s">
        <v>4715</v>
      </c>
      <c r="H2681" s="9" t="s">
        <v>31423</v>
      </c>
      <c r="I2681" s="3" t="s">
        <v>571</v>
      </c>
      <c r="J2681" s="3">
        <v>2958</v>
      </c>
      <c r="K2681" s="2" t="s">
        <v>36</v>
      </c>
      <c r="O2681" s="2"/>
      <c r="P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7"/>
    </row>
    <row r="2682" spans="1:57" x14ac:dyDescent="0.3">
      <c r="A2682" t="s">
        <v>32385</v>
      </c>
      <c r="B2682" s="2" t="s">
        <v>19</v>
      </c>
      <c r="C2682" s="2" t="s">
        <v>4081</v>
      </c>
      <c r="D2682" s="2" t="s">
        <v>4660</v>
      </c>
      <c r="E2682" s="2" t="s">
        <v>4120</v>
      </c>
      <c r="F2682" s="2" t="s">
        <v>4714</v>
      </c>
      <c r="G2682" s="2" t="s">
        <v>4716</v>
      </c>
      <c r="H2682" s="9" t="s">
        <v>31424</v>
      </c>
      <c r="I2682" s="3" t="s">
        <v>571</v>
      </c>
      <c r="J2682" s="3">
        <v>132</v>
      </c>
      <c r="K2682" s="2" t="s">
        <v>36</v>
      </c>
      <c r="O2682" s="2" t="s">
        <v>31425</v>
      </c>
      <c r="P2682" s="2" t="s">
        <v>31204</v>
      </c>
      <c r="Q2682" s="2" t="s">
        <v>31426</v>
      </c>
      <c r="R2682" s="2" t="s">
        <v>31427</v>
      </c>
      <c r="S2682" s="16">
        <v>0</v>
      </c>
      <c r="T2682" s="16">
        <v>1200</v>
      </c>
      <c r="U2682" s="16" t="s">
        <v>31186</v>
      </c>
      <c r="V2682" s="16"/>
      <c r="W2682" s="16">
        <v>3</v>
      </c>
      <c r="X2682" s="16"/>
      <c r="Y2682" s="16"/>
      <c r="Z2682" s="16"/>
      <c r="AA2682" s="16"/>
      <c r="AB2682" s="16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7"/>
    </row>
    <row r="2683" spans="1:57" x14ac:dyDescent="0.3">
      <c r="A2683" t="s">
        <v>32385</v>
      </c>
      <c r="B2683" s="2" t="s">
        <v>19</v>
      </c>
      <c r="C2683" s="2" t="s">
        <v>4081</v>
      </c>
      <c r="D2683" s="2" t="s">
        <v>4660</v>
      </c>
      <c r="E2683" s="2" t="s">
        <v>4120</v>
      </c>
      <c r="F2683" s="2" t="s">
        <v>4714</v>
      </c>
      <c r="G2683" s="2" t="s">
        <v>4717</v>
      </c>
      <c r="H2683" s="9" t="s">
        <v>31428</v>
      </c>
      <c r="I2683" s="3" t="s">
        <v>571</v>
      </c>
      <c r="J2683" s="3">
        <v>692</v>
      </c>
      <c r="K2683" s="2" t="s">
        <v>36</v>
      </c>
      <c r="O2683" s="2" t="s">
        <v>31264</v>
      </c>
      <c r="P2683" s="2" t="s">
        <v>31204</v>
      </c>
      <c r="Q2683" s="2" t="s">
        <v>31426</v>
      </c>
      <c r="R2683" s="2" t="s">
        <v>31427</v>
      </c>
      <c r="S2683" s="16">
        <v>1200</v>
      </c>
      <c r="T2683" s="16" t="s">
        <v>31202</v>
      </c>
      <c r="U2683" s="16" t="s">
        <v>31186</v>
      </c>
      <c r="V2683" s="16"/>
      <c r="W2683" s="16">
        <v>3</v>
      </c>
      <c r="X2683" s="16"/>
      <c r="Y2683" s="16"/>
      <c r="Z2683" s="16"/>
      <c r="AA2683" s="16"/>
      <c r="AB2683" s="16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7"/>
    </row>
    <row r="2684" spans="1:57" x14ac:dyDescent="0.3">
      <c r="A2684" t="s">
        <v>32385</v>
      </c>
      <c r="B2684" s="2" t="s">
        <v>19</v>
      </c>
      <c r="C2684" s="2" t="s">
        <v>4081</v>
      </c>
      <c r="D2684" s="2" t="s">
        <v>4660</v>
      </c>
      <c r="E2684" s="2" t="s">
        <v>4120</v>
      </c>
      <c r="F2684" s="2" t="s">
        <v>4714</v>
      </c>
      <c r="G2684" s="2" t="s">
        <v>4718</v>
      </c>
      <c r="H2684" s="9" t="s">
        <v>31429</v>
      </c>
      <c r="I2684" s="3" t="s">
        <v>571</v>
      </c>
      <c r="J2684" s="3">
        <v>2305</v>
      </c>
      <c r="K2684" s="2" t="s">
        <v>36</v>
      </c>
      <c r="O2684" s="2"/>
      <c r="P2684" s="2"/>
      <c r="S2684" s="16"/>
      <c r="T2684" s="16"/>
      <c r="U2684" s="16"/>
      <c r="V2684" s="16"/>
      <c r="W2684" s="16"/>
      <c r="X2684" s="16"/>
      <c r="Y2684" s="16"/>
      <c r="Z2684" s="16"/>
      <c r="AA2684" s="16"/>
      <c r="AB2684" s="16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7"/>
    </row>
    <row r="2685" spans="1:57" x14ac:dyDescent="0.3">
      <c r="A2685" t="s">
        <v>32385</v>
      </c>
      <c r="B2685" s="2" t="s">
        <v>19</v>
      </c>
      <c r="C2685" s="2" t="s">
        <v>4081</v>
      </c>
      <c r="D2685" s="2" t="s">
        <v>4660</v>
      </c>
      <c r="E2685" s="2" t="s">
        <v>4120</v>
      </c>
      <c r="F2685" s="2" t="s">
        <v>4714</v>
      </c>
      <c r="G2685" s="2" t="s">
        <v>4719</v>
      </c>
      <c r="H2685" s="9" t="s">
        <v>31430</v>
      </c>
      <c r="I2685" s="3" t="s">
        <v>571</v>
      </c>
      <c r="J2685" s="3">
        <v>773</v>
      </c>
      <c r="K2685" s="2" t="s">
        <v>36</v>
      </c>
      <c r="O2685" s="2"/>
      <c r="P2685" s="2"/>
      <c r="S2685" s="16"/>
      <c r="T2685" s="16"/>
      <c r="U2685" s="16"/>
      <c r="V2685" s="16"/>
      <c r="W2685" s="16"/>
      <c r="X2685" s="16"/>
      <c r="Y2685" s="16"/>
      <c r="Z2685" s="16"/>
      <c r="AA2685" s="16"/>
      <c r="AB2685" s="16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7"/>
    </row>
    <row r="2686" spans="1:57" x14ac:dyDescent="0.3">
      <c r="B2686" s="2" t="s">
        <v>19</v>
      </c>
      <c r="C2686" s="2" t="s">
        <v>4081</v>
      </c>
      <c r="D2686" s="2" t="s">
        <v>4660</v>
      </c>
      <c r="E2686" s="2" t="s">
        <v>4120</v>
      </c>
      <c r="F2686" s="2" t="s">
        <v>4720</v>
      </c>
      <c r="H2686" s="9" t="s">
        <v>31431</v>
      </c>
      <c r="O2686" s="2"/>
      <c r="P2686" s="2"/>
      <c r="S2686" s="16"/>
      <c r="T2686" s="16"/>
      <c r="U2686" s="16"/>
      <c r="V2686" s="16"/>
      <c r="W2686" s="16"/>
      <c r="X2686" s="16"/>
      <c r="Y2686" s="16"/>
      <c r="Z2686" s="16"/>
      <c r="AA2686" s="16"/>
      <c r="AB2686" s="16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7"/>
    </row>
    <row r="2687" spans="1:57" x14ac:dyDescent="0.3">
      <c r="A2687" t="s">
        <v>32385</v>
      </c>
      <c r="B2687" s="2" t="s">
        <v>19</v>
      </c>
      <c r="C2687" s="2" t="s">
        <v>4081</v>
      </c>
      <c r="D2687" s="2" t="s">
        <v>4660</v>
      </c>
      <c r="E2687" s="2" t="s">
        <v>4120</v>
      </c>
      <c r="F2687" s="2" t="s">
        <v>4720</v>
      </c>
      <c r="G2687" s="2" t="s">
        <v>4721</v>
      </c>
      <c r="H2687" s="9" t="s">
        <v>31432</v>
      </c>
      <c r="I2687" s="3" t="s">
        <v>571</v>
      </c>
      <c r="J2687" s="3">
        <v>2955</v>
      </c>
      <c r="K2687" s="2" t="s">
        <v>36</v>
      </c>
      <c r="O2687" s="2"/>
      <c r="P2687" s="2"/>
      <c r="S2687" s="16"/>
      <c r="T2687" s="16"/>
      <c r="U2687" s="16"/>
      <c r="V2687" s="16"/>
      <c r="W2687" s="16"/>
      <c r="X2687" s="16"/>
      <c r="Y2687" s="16"/>
      <c r="Z2687" s="16"/>
      <c r="AA2687" s="16"/>
      <c r="AB2687" s="16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7"/>
    </row>
    <row r="2688" spans="1:57" x14ac:dyDescent="0.3">
      <c r="A2688" t="s">
        <v>32385</v>
      </c>
      <c r="B2688" s="2" t="s">
        <v>19</v>
      </c>
      <c r="C2688" s="2" t="s">
        <v>4081</v>
      </c>
      <c r="D2688" s="2" t="s">
        <v>4660</v>
      </c>
      <c r="E2688" s="2" t="s">
        <v>4120</v>
      </c>
      <c r="F2688" s="2" t="s">
        <v>4720</v>
      </c>
      <c r="G2688" s="2" t="s">
        <v>4722</v>
      </c>
      <c r="H2688" s="9" t="s">
        <v>31433</v>
      </c>
      <c r="I2688" s="3" t="s">
        <v>571</v>
      </c>
      <c r="J2688" s="3">
        <v>133</v>
      </c>
      <c r="K2688" s="2" t="s">
        <v>36</v>
      </c>
      <c r="O2688" s="2" t="s">
        <v>31264</v>
      </c>
      <c r="P2688" s="2" t="s">
        <v>31204</v>
      </c>
      <c r="Q2688" s="2" t="s">
        <v>31434</v>
      </c>
      <c r="R2688" s="2" t="s">
        <v>31435</v>
      </c>
      <c r="S2688" s="16">
        <v>0</v>
      </c>
      <c r="T2688" s="16">
        <v>1200</v>
      </c>
      <c r="U2688" s="16" t="s">
        <v>31186</v>
      </c>
      <c r="V2688" s="16"/>
      <c r="W2688" s="16">
        <v>3</v>
      </c>
      <c r="X2688" s="16"/>
      <c r="Y2688" s="16"/>
      <c r="Z2688" s="16"/>
      <c r="AA2688" s="16"/>
      <c r="AB2688" s="16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7"/>
    </row>
    <row r="2689" spans="1:57" x14ac:dyDescent="0.3">
      <c r="A2689" t="s">
        <v>32385</v>
      </c>
      <c r="B2689" s="2" t="s">
        <v>19</v>
      </c>
      <c r="C2689" s="2" t="s">
        <v>4081</v>
      </c>
      <c r="D2689" s="2" t="s">
        <v>4660</v>
      </c>
      <c r="E2689" s="2" t="s">
        <v>4120</v>
      </c>
      <c r="F2689" s="2" t="s">
        <v>4720</v>
      </c>
      <c r="G2689" s="2" t="s">
        <v>4723</v>
      </c>
      <c r="H2689" s="9" t="s">
        <v>31436</v>
      </c>
      <c r="I2689" s="3" t="s">
        <v>571</v>
      </c>
      <c r="J2689" s="3">
        <v>694</v>
      </c>
      <c r="K2689" s="2" t="s">
        <v>36</v>
      </c>
      <c r="O2689" s="2" t="s">
        <v>31264</v>
      </c>
      <c r="P2689" s="2" t="s">
        <v>31204</v>
      </c>
      <c r="Q2689" s="2" t="s">
        <v>31434</v>
      </c>
      <c r="R2689" s="2" t="s">
        <v>31435</v>
      </c>
      <c r="S2689" s="16">
        <v>1200</v>
      </c>
      <c r="T2689" s="16" t="s">
        <v>31202</v>
      </c>
      <c r="U2689" s="16" t="s">
        <v>31186</v>
      </c>
      <c r="V2689" s="16"/>
      <c r="W2689" s="16">
        <v>3</v>
      </c>
      <c r="X2689" s="16"/>
      <c r="Y2689" s="16"/>
      <c r="Z2689" s="16"/>
      <c r="AA2689" s="16"/>
      <c r="AB2689" s="16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7"/>
    </row>
    <row r="2690" spans="1:57" x14ac:dyDescent="0.3">
      <c r="A2690" t="s">
        <v>32385</v>
      </c>
      <c r="B2690" s="2" t="s">
        <v>19</v>
      </c>
      <c r="C2690" s="2" t="s">
        <v>4081</v>
      </c>
      <c r="D2690" s="2" t="s">
        <v>4660</v>
      </c>
      <c r="E2690" s="2" t="s">
        <v>4120</v>
      </c>
      <c r="F2690" s="2" t="s">
        <v>4720</v>
      </c>
      <c r="G2690" s="2" t="s">
        <v>4724</v>
      </c>
      <c r="H2690" s="9" t="s">
        <v>31437</v>
      </c>
      <c r="I2690" s="3" t="s">
        <v>571</v>
      </c>
      <c r="J2690" s="3">
        <v>2304</v>
      </c>
      <c r="K2690" s="2" t="s">
        <v>36</v>
      </c>
      <c r="O2690" s="2"/>
      <c r="P2690" s="2"/>
      <c r="S2690" s="16"/>
      <c r="T2690" s="16"/>
      <c r="U2690" s="16"/>
      <c r="V2690" s="16"/>
      <c r="W2690" s="16"/>
      <c r="X2690" s="16"/>
      <c r="Y2690" s="16"/>
      <c r="Z2690" s="16"/>
      <c r="AA2690" s="16"/>
      <c r="AB2690" s="16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7"/>
    </row>
    <row r="2691" spans="1:57" x14ac:dyDescent="0.3">
      <c r="A2691" t="s">
        <v>32385</v>
      </c>
      <c r="B2691" s="2" t="s">
        <v>19</v>
      </c>
      <c r="C2691" s="2" t="s">
        <v>4081</v>
      </c>
      <c r="D2691" s="2" t="s">
        <v>4660</v>
      </c>
      <c r="E2691" s="2" t="s">
        <v>4120</v>
      </c>
      <c r="F2691" s="2" t="s">
        <v>4720</v>
      </c>
      <c r="G2691" s="2" t="s">
        <v>4725</v>
      </c>
      <c r="H2691" s="9" t="s">
        <v>31438</v>
      </c>
      <c r="I2691" s="3" t="s">
        <v>571</v>
      </c>
      <c r="J2691" s="3">
        <v>775</v>
      </c>
      <c r="K2691" s="2" t="s">
        <v>36</v>
      </c>
      <c r="O2691" s="2"/>
      <c r="P2691" s="2"/>
      <c r="S2691" s="16"/>
      <c r="T2691" s="16"/>
      <c r="U2691" s="16"/>
      <c r="V2691" s="16"/>
      <c r="W2691" s="16"/>
      <c r="X2691" s="16"/>
      <c r="Y2691" s="16"/>
      <c r="Z2691" s="16"/>
      <c r="AA2691" s="16"/>
      <c r="AB2691" s="16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7"/>
    </row>
    <row r="2692" spans="1:57" x14ac:dyDescent="0.3">
      <c r="B2692" s="2" t="s">
        <v>19</v>
      </c>
      <c r="C2692" s="2" t="s">
        <v>4081</v>
      </c>
      <c r="D2692" s="2" t="s">
        <v>4660</v>
      </c>
      <c r="E2692" s="2" t="s">
        <v>4120</v>
      </c>
      <c r="F2692" s="2" t="s">
        <v>4726</v>
      </c>
      <c r="H2692" s="9" t="s">
        <v>31439</v>
      </c>
      <c r="O2692" s="2"/>
      <c r="P2692" s="2"/>
      <c r="S2692" s="16"/>
      <c r="T2692" s="16"/>
      <c r="U2692" s="16"/>
      <c r="V2692" s="16"/>
      <c r="W2692" s="16"/>
      <c r="X2692" s="16"/>
      <c r="Y2692" s="16"/>
      <c r="Z2692" s="16"/>
      <c r="AA2692" s="16"/>
      <c r="AB2692" s="16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7"/>
    </row>
    <row r="2693" spans="1:57" ht="28.8" x14ac:dyDescent="0.3">
      <c r="A2693" t="s">
        <v>32385</v>
      </c>
      <c r="B2693" s="2" t="s">
        <v>19</v>
      </c>
      <c r="C2693" s="2" t="s">
        <v>4081</v>
      </c>
      <c r="D2693" s="2" t="s">
        <v>4660</v>
      </c>
      <c r="E2693" s="2" t="s">
        <v>4120</v>
      </c>
      <c r="F2693" s="2" t="s">
        <v>4726</v>
      </c>
      <c r="G2693" s="2" t="s">
        <v>4727</v>
      </c>
      <c r="H2693" s="9" t="s">
        <v>31440</v>
      </c>
      <c r="I2693" s="3" t="s">
        <v>3414</v>
      </c>
      <c r="J2693" s="3">
        <v>379</v>
      </c>
      <c r="K2693" s="2" t="s">
        <v>36</v>
      </c>
      <c r="O2693" s="2"/>
      <c r="P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7"/>
    </row>
    <row r="2694" spans="1:57" ht="28.8" x14ac:dyDescent="0.3">
      <c r="A2694" t="s">
        <v>32385</v>
      </c>
      <c r="B2694" s="2" t="s">
        <v>19</v>
      </c>
      <c r="C2694" s="2" t="s">
        <v>4081</v>
      </c>
      <c r="D2694" s="2" t="s">
        <v>4660</v>
      </c>
      <c r="E2694" s="2" t="s">
        <v>4120</v>
      </c>
      <c r="F2694" s="2" t="s">
        <v>4726</v>
      </c>
      <c r="G2694" s="2" t="s">
        <v>4728</v>
      </c>
      <c r="H2694" s="9" t="s">
        <v>31441</v>
      </c>
      <c r="I2694" s="3" t="s">
        <v>3414</v>
      </c>
      <c r="J2694" s="3">
        <v>368</v>
      </c>
      <c r="K2694" s="2" t="s">
        <v>36</v>
      </c>
      <c r="O2694" s="2"/>
      <c r="P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7"/>
    </row>
    <row r="2695" spans="1:57" ht="28.8" x14ac:dyDescent="0.3">
      <c r="A2695" t="s">
        <v>32385</v>
      </c>
      <c r="B2695" s="2" t="s">
        <v>19</v>
      </c>
      <c r="C2695" s="2" t="s">
        <v>4081</v>
      </c>
      <c r="D2695" s="2" t="s">
        <v>4660</v>
      </c>
      <c r="E2695" s="2" t="s">
        <v>4120</v>
      </c>
      <c r="F2695" s="2" t="s">
        <v>4726</v>
      </c>
      <c r="G2695" s="2" t="s">
        <v>4729</v>
      </c>
      <c r="H2695" s="9" t="s">
        <v>31442</v>
      </c>
      <c r="I2695" s="3" t="s">
        <v>3414</v>
      </c>
      <c r="J2695" s="3">
        <v>2681</v>
      </c>
      <c r="K2695" s="2" t="s">
        <v>36</v>
      </c>
      <c r="O2695" s="2"/>
      <c r="P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7"/>
    </row>
    <row r="2696" spans="1:57" ht="28.8" x14ac:dyDescent="0.3">
      <c r="A2696" t="s">
        <v>32385</v>
      </c>
      <c r="B2696" s="2" t="s">
        <v>19</v>
      </c>
      <c r="C2696" s="2" t="s">
        <v>4081</v>
      </c>
      <c r="D2696" s="2" t="s">
        <v>4660</v>
      </c>
      <c r="E2696" s="2" t="s">
        <v>4120</v>
      </c>
      <c r="F2696" s="2" t="s">
        <v>4726</v>
      </c>
      <c r="G2696" s="2" t="s">
        <v>4730</v>
      </c>
      <c r="H2696" s="9" t="s">
        <v>31443</v>
      </c>
      <c r="I2696" s="3" t="s">
        <v>3414</v>
      </c>
      <c r="J2696" s="3">
        <v>790</v>
      </c>
      <c r="K2696" s="2" t="s">
        <v>36</v>
      </c>
      <c r="O2696" s="2"/>
      <c r="P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7"/>
    </row>
    <row r="2697" spans="1:57" ht="28.8" x14ac:dyDescent="0.3">
      <c r="A2697" t="s">
        <v>32385</v>
      </c>
      <c r="B2697" s="2" t="s">
        <v>19</v>
      </c>
      <c r="C2697" s="2" t="s">
        <v>4081</v>
      </c>
      <c r="D2697" s="2" t="s">
        <v>4660</v>
      </c>
      <c r="E2697" s="2" t="s">
        <v>4120</v>
      </c>
      <c r="F2697" s="2" t="s">
        <v>4726</v>
      </c>
      <c r="G2697" s="2" t="s">
        <v>4731</v>
      </c>
      <c r="H2697" s="9" t="s">
        <v>31444</v>
      </c>
      <c r="I2697" s="3" t="s">
        <v>3414</v>
      </c>
      <c r="J2697" s="3">
        <v>2125</v>
      </c>
      <c r="K2697" s="2" t="s">
        <v>36</v>
      </c>
      <c r="O2697" s="2"/>
      <c r="P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7"/>
    </row>
    <row r="2698" spans="1:57" ht="28.8" x14ac:dyDescent="0.3">
      <c r="A2698" t="s">
        <v>32385</v>
      </c>
      <c r="B2698" s="2" t="s">
        <v>19</v>
      </c>
      <c r="C2698" s="2" t="s">
        <v>4081</v>
      </c>
      <c r="D2698" s="2" t="s">
        <v>4660</v>
      </c>
      <c r="E2698" s="2" t="s">
        <v>4120</v>
      </c>
      <c r="F2698" s="2" t="s">
        <v>4726</v>
      </c>
      <c r="G2698" s="2" t="s">
        <v>4732</v>
      </c>
      <c r="H2698" s="9" t="s">
        <v>31445</v>
      </c>
      <c r="I2698" s="3" t="s">
        <v>3414</v>
      </c>
      <c r="J2698" s="3">
        <v>788</v>
      </c>
      <c r="K2698" s="2" t="s">
        <v>36</v>
      </c>
      <c r="O2698" s="2"/>
      <c r="P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7"/>
    </row>
    <row r="2699" spans="1:57" ht="15" thickBot="1" x14ac:dyDescent="0.35">
      <c r="A2699" t="s">
        <v>32385</v>
      </c>
      <c r="B2699" s="2" t="s">
        <v>19</v>
      </c>
      <c r="C2699" s="2" t="s">
        <v>4081</v>
      </c>
      <c r="D2699" s="2" t="s">
        <v>4660</v>
      </c>
      <c r="E2699" s="2" t="s">
        <v>4120</v>
      </c>
      <c r="F2699" s="2" t="s">
        <v>4726</v>
      </c>
      <c r="G2699" s="2" t="s">
        <v>4733</v>
      </c>
      <c r="H2699" s="9" t="s">
        <v>31446</v>
      </c>
      <c r="I2699" s="3" t="s">
        <v>3414</v>
      </c>
      <c r="J2699" s="3">
        <v>632</v>
      </c>
      <c r="K2699" s="2" t="s">
        <v>36</v>
      </c>
      <c r="O2699" s="2"/>
      <c r="P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7"/>
    </row>
    <row r="2700" spans="1:57" ht="29.25" customHeight="1" thickBot="1" x14ac:dyDescent="0.35">
      <c r="B2700" s="2"/>
      <c r="C2700" s="2"/>
      <c r="D2700" s="2"/>
      <c r="E2700" s="2"/>
      <c r="F2700" s="2"/>
      <c r="G2700" s="2"/>
      <c r="H2700" s="9"/>
      <c r="I2700" s="3"/>
      <c r="J2700" s="3"/>
      <c r="L2700" s="163" t="s">
        <v>0</v>
      </c>
      <c r="M2700" s="163"/>
      <c r="N2700" s="163"/>
      <c r="O2700" s="155" t="s">
        <v>1</v>
      </c>
      <c r="P2700" s="156"/>
      <c r="Q2700" s="156"/>
      <c r="R2700" s="157"/>
      <c r="S2700" s="152" t="s">
        <v>31447</v>
      </c>
      <c r="T2700" s="153"/>
      <c r="U2700" s="153"/>
      <c r="V2700" s="153"/>
      <c r="W2700" s="154"/>
      <c r="X2700" s="152" t="s">
        <v>31386</v>
      </c>
      <c r="Y2700" s="153"/>
      <c r="Z2700" s="153"/>
      <c r="AA2700" s="153"/>
      <c r="AB2700" s="154"/>
      <c r="AC2700" s="152" t="s">
        <v>31448</v>
      </c>
      <c r="AD2700" s="153"/>
      <c r="AE2700" s="153"/>
      <c r="AF2700" s="153"/>
      <c r="AG2700" s="154"/>
      <c r="AH2700" s="40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7"/>
    </row>
    <row r="2701" spans="1:57" ht="47.4" thickBot="1" x14ac:dyDescent="0.35">
      <c r="B2701" s="2" t="s">
        <v>19</v>
      </c>
      <c r="C2701" s="2" t="s">
        <v>4081</v>
      </c>
      <c r="D2701" s="2" t="s">
        <v>4660</v>
      </c>
      <c r="E2701" s="2" t="s">
        <v>4120</v>
      </c>
      <c r="F2701" s="2" t="s">
        <v>4734</v>
      </c>
      <c r="H2701" s="9" t="s">
        <v>31449</v>
      </c>
      <c r="L2701" s="129" t="s">
        <v>12</v>
      </c>
      <c r="M2701" s="129" t="s">
        <v>13</v>
      </c>
      <c r="N2701" s="129" t="s">
        <v>14</v>
      </c>
      <c r="O2701" s="10" t="s">
        <v>32311</v>
      </c>
      <c r="P2701" s="41" t="s">
        <v>31195</v>
      </c>
      <c r="Q2701" s="41" t="s">
        <v>31196</v>
      </c>
      <c r="R2701" s="41" t="s">
        <v>31197</v>
      </c>
      <c r="S2701" s="14" t="s">
        <v>15</v>
      </c>
      <c r="T2701" s="14" t="s">
        <v>31183</v>
      </c>
      <c r="U2701" s="14" t="s">
        <v>17</v>
      </c>
      <c r="V2701" s="14" t="s">
        <v>18</v>
      </c>
      <c r="W2701" s="12" t="s">
        <v>31198</v>
      </c>
      <c r="X2701" s="14" t="s">
        <v>15</v>
      </c>
      <c r="Y2701" s="14" t="s">
        <v>31183</v>
      </c>
      <c r="Z2701" s="14" t="s">
        <v>17</v>
      </c>
      <c r="AA2701" s="14" t="s">
        <v>18</v>
      </c>
      <c r="AB2701" s="12" t="s">
        <v>31198</v>
      </c>
      <c r="AC2701" s="11" t="s">
        <v>15</v>
      </c>
      <c r="AD2701" s="11" t="s">
        <v>31183</v>
      </c>
      <c r="AE2701" s="11" t="s">
        <v>17</v>
      </c>
      <c r="AF2701" s="11" t="s">
        <v>18</v>
      </c>
      <c r="AG2701" s="12" t="s">
        <v>31198</v>
      </c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7"/>
    </row>
    <row r="2702" spans="1:57" ht="28.8" x14ac:dyDescent="0.3">
      <c r="A2702" t="s">
        <v>32385</v>
      </c>
      <c r="B2702" s="2" t="s">
        <v>19</v>
      </c>
      <c r="C2702" s="2" t="s">
        <v>4081</v>
      </c>
      <c r="D2702" s="2" t="s">
        <v>4660</v>
      </c>
      <c r="E2702" s="2" t="s">
        <v>4120</v>
      </c>
      <c r="F2702" s="2" t="s">
        <v>4734</v>
      </c>
      <c r="G2702" s="2" t="s">
        <v>4735</v>
      </c>
      <c r="H2702" s="9" t="s">
        <v>31450</v>
      </c>
      <c r="I2702" s="3" t="s">
        <v>948</v>
      </c>
      <c r="J2702" s="3">
        <v>29</v>
      </c>
      <c r="K2702" s="2" t="s">
        <v>36</v>
      </c>
      <c r="O2702" s="2" t="s">
        <v>31251</v>
      </c>
      <c r="P2702" s="2" t="s">
        <v>31204</v>
      </c>
      <c r="Q2702" s="2" t="s">
        <v>31415</v>
      </c>
      <c r="R2702" s="2" t="s">
        <v>31427</v>
      </c>
      <c r="S2702" s="2">
        <v>0</v>
      </c>
      <c r="T2702" s="2">
        <v>100</v>
      </c>
      <c r="U2702" s="2" t="s">
        <v>31186</v>
      </c>
      <c r="V2702" s="2"/>
      <c r="W2702" s="2">
        <v>3</v>
      </c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7"/>
    </row>
    <row r="2703" spans="1:57" ht="28.8" x14ac:dyDescent="0.3">
      <c r="A2703" t="s">
        <v>32385</v>
      </c>
      <c r="B2703" s="2" t="s">
        <v>19</v>
      </c>
      <c r="C2703" s="2" t="s">
        <v>4081</v>
      </c>
      <c r="D2703" s="2" t="s">
        <v>4660</v>
      </c>
      <c r="E2703" s="2" t="s">
        <v>4120</v>
      </c>
      <c r="F2703" s="2" t="s">
        <v>4734</v>
      </c>
      <c r="G2703" s="2" t="s">
        <v>4736</v>
      </c>
      <c r="H2703" s="9" t="s">
        <v>31451</v>
      </c>
      <c r="I2703" s="3" t="s">
        <v>948</v>
      </c>
      <c r="J2703" s="3">
        <v>59</v>
      </c>
      <c r="K2703" s="2" t="s">
        <v>36</v>
      </c>
      <c r="O2703" s="2" t="s">
        <v>31251</v>
      </c>
      <c r="P2703" s="2" t="s">
        <v>31204</v>
      </c>
      <c r="Q2703" s="2" t="s">
        <v>31415</v>
      </c>
      <c r="R2703" s="2" t="s">
        <v>31427</v>
      </c>
      <c r="S2703" s="2">
        <v>100</v>
      </c>
      <c r="T2703" s="2">
        <v>150</v>
      </c>
      <c r="U2703" s="2" t="s">
        <v>31186</v>
      </c>
      <c r="V2703" s="2"/>
      <c r="W2703" s="2">
        <v>3</v>
      </c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7"/>
    </row>
    <row r="2704" spans="1:57" ht="28.8" x14ac:dyDescent="0.3">
      <c r="A2704" t="s">
        <v>32385</v>
      </c>
      <c r="B2704" s="2" t="s">
        <v>19</v>
      </c>
      <c r="C2704" s="2" t="s">
        <v>4081</v>
      </c>
      <c r="D2704" s="2" t="s">
        <v>4660</v>
      </c>
      <c r="E2704" s="2" t="s">
        <v>4120</v>
      </c>
      <c r="F2704" s="2" t="s">
        <v>4734</v>
      </c>
      <c r="G2704" s="2" t="s">
        <v>4737</v>
      </c>
      <c r="H2704" s="9" t="s">
        <v>31452</v>
      </c>
      <c r="I2704" s="3" t="s">
        <v>948</v>
      </c>
      <c r="J2704" s="3">
        <v>1630</v>
      </c>
      <c r="K2704" s="2" t="s">
        <v>36</v>
      </c>
      <c r="O2704" s="2" t="s">
        <v>31251</v>
      </c>
      <c r="P2704" s="2" t="s">
        <v>31204</v>
      </c>
      <c r="Q2704" s="2" t="s">
        <v>31415</v>
      </c>
      <c r="R2704" s="2" t="s">
        <v>31427</v>
      </c>
      <c r="S2704" s="2">
        <v>150</v>
      </c>
      <c r="T2704" s="2">
        <v>200</v>
      </c>
      <c r="U2704" s="2" t="s">
        <v>31186</v>
      </c>
      <c r="V2704" s="2"/>
      <c r="W2704" s="2">
        <v>3</v>
      </c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7"/>
    </row>
    <row r="2705" spans="1:57" ht="28.8" x14ac:dyDescent="0.3">
      <c r="A2705" t="s">
        <v>32385</v>
      </c>
      <c r="B2705" s="2" t="s">
        <v>19</v>
      </c>
      <c r="C2705" s="2" t="s">
        <v>4081</v>
      </c>
      <c r="D2705" s="2" t="s">
        <v>4660</v>
      </c>
      <c r="E2705" s="2" t="s">
        <v>4120</v>
      </c>
      <c r="F2705" s="2" t="s">
        <v>4734</v>
      </c>
      <c r="G2705" s="2" t="s">
        <v>4738</v>
      </c>
      <c r="H2705" s="9" t="s">
        <v>31453</v>
      </c>
      <c r="I2705" s="3" t="s">
        <v>948</v>
      </c>
      <c r="J2705" s="3">
        <v>1662</v>
      </c>
      <c r="K2705" s="2" t="s">
        <v>36</v>
      </c>
      <c r="O2705" s="2" t="s">
        <v>31251</v>
      </c>
      <c r="P2705" s="2" t="s">
        <v>31204</v>
      </c>
      <c r="Q2705" s="2" t="s">
        <v>31415</v>
      </c>
      <c r="R2705" s="2" t="s">
        <v>31427</v>
      </c>
      <c r="S2705" s="2">
        <v>200</v>
      </c>
      <c r="T2705" s="2">
        <v>300</v>
      </c>
      <c r="U2705" s="2" t="s">
        <v>31186</v>
      </c>
      <c r="V2705" s="2"/>
      <c r="W2705" s="2">
        <v>3</v>
      </c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7"/>
    </row>
    <row r="2706" spans="1:57" ht="28.8" x14ac:dyDescent="0.3">
      <c r="A2706" t="s">
        <v>32385</v>
      </c>
      <c r="B2706" s="2" t="s">
        <v>19</v>
      </c>
      <c r="C2706" s="2" t="s">
        <v>4081</v>
      </c>
      <c r="D2706" s="2" t="s">
        <v>4660</v>
      </c>
      <c r="E2706" s="2" t="s">
        <v>4120</v>
      </c>
      <c r="F2706" s="2" t="s">
        <v>4734</v>
      </c>
      <c r="G2706" s="2" t="s">
        <v>4739</v>
      </c>
      <c r="H2706" s="9" t="s">
        <v>31454</v>
      </c>
      <c r="I2706" s="3" t="s">
        <v>948</v>
      </c>
      <c r="J2706" s="3">
        <v>425</v>
      </c>
      <c r="K2706" s="2" t="s">
        <v>36</v>
      </c>
      <c r="O2706" s="2" t="s">
        <v>31251</v>
      </c>
      <c r="P2706" s="2" t="s">
        <v>31204</v>
      </c>
      <c r="Q2706" s="2" t="s">
        <v>31415</v>
      </c>
      <c r="R2706" s="2" t="s">
        <v>31427</v>
      </c>
      <c r="S2706" s="16">
        <v>300</v>
      </c>
      <c r="T2706" s="16" t="s">
        <v>31202</v>
      </c>
      <c r="U2706" s="16" t="s">
        <v>31186</v>
      </c>
      <c r="V2706" s="16"/>
      <c r="W2706" s="16">
        <v>3</v>
      </c>
      <c r="X2706" s="16"/>
      <c r="Y2706" s="16"/>
      <c r="Z2706" s="16"/>
      <c r="AA2706" s="16"/>
      <c r="AB2706" s="16"/>
      <c r="AC2706" s="16"/>
      <c r="AD2706" s="16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7"/>
    </row>
    <row r="2707" spans="1:57" ht="28.8" x14ac:dyDescent="0.3">
      <c r="A2707" t="s">
        <v>32385</v>
      </c>
      <c r="B2707" s="2" t="s">
        <v>19</v>
      </c>
      <c r="C2707" s="2" t="s">
        <v>4081</v>
      </c>
      <c r="D2707" s="2" t="s">
        <v>4660</v>
      </c>
      <c r="E2707" s="2" t="s">
        <v>4120</v>
      </c>
      <c r="F2707" s="2" t="s">
        <v>4734</v>
      </c>
      <c r="G2707" s="2" t="s">
        <v>4740</v>
      </c>
      <c r="H2707" s="9" t="s">
        <v>31455</v>
      </c>
      <c r="I2707" s="3" t="s">
        <v>948</v>
      </c>
      <c r="J2707" s="3">
        <v>319</v>
      </c>
      <c r="K2707" s="2" t="s">
        <v>36</v>
      </c>
      <c r="O2707" s="2" t="s">
        <v>31425</v>
      </c>
      <c r="P2707" s="2" t="s">
        <v>31204</v>
      </c>
      <c r="Q2707" s="2" t="s">
        <v>31415</v>
      </c>
      <c r="R2707" s="2" t="s">
        <v>31435</v>
      </c>
      <c r="S2707" s="16"/>
      <c r="T2707" s="16"/>
      <c r="U2707" s="16"/>
      <c r="V2707" s="16"/>
      <c r="W2707" s="16"/>
      <c r="X2707" s="16">
        <v>0</v>
      </c>
      <c r="Y2707" s="16">
        <v>300</v>
      </c>
      <c r="Z2707" s="16" t="s">
        <v>31186</v>
      </c>
      <c r="AA2707" s="16"/>
      <c r="AB2707" s="16">
        <v>3</v>
      </c>
      <c r="AC2707" s="16"/>
      <c r="AD2707" s="16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7"/>
    </row>
    <row r="2708" spans="1:57" ht="28.8" x14ac:dyDescent="0.3">
      <c r="A2708" t="s">
        <v>32385</v>
      </c>
      <c r="B2708" s="2" t="s">
        <v>19</v>
      </c>
      <c r="C2708" s="2" t="s">
        <v>4081</v>
      </c>
      <c r="D2708" s="2" t="s">
        <v>4660</v>
      </c>
      <c r="E2708" s="2" t="s">
        <v>4120</v>
      </c>
      <c r="F2708" s="2" t="s">
        <v>4734</v>
      </c>
      <c r="G2708" s="2" t="s">
        <v>4741</v>
      </c>
      <c r="H2708" s="9" t="s">
        <v>31456</v>
      </c>
      <c r="I2708" s="3" t="s">
        <v>948</v>
      </c>
      <c r="J2708" s="3">
        <v>475</v>
      </c>
      <c r="K2708" s="2" t="s">
        <v>36</v>
      </c>
      <c r="O2708" s="2" t="s">
        <v>31425</v>
      </c>
      <c r="P2708" s="2" t="s">
        <v>31204</v>
      </c>
      <c r="Q2708" s="2" t="s">
        <v>31415</v>
      </c>
      <c r="R2708" s="2" t="s">
        <v>31435</v>
      </c>
      <c r="S2708" s="16"/>
      <c r="T2708" s="16"/>
      <c r="U2708" s="16"/>
      <c r="V2708" s="16"/>
      <c r="W2708" s="16"/>
      <c r="X2708" s="16">
        <v>300</v>
      </c>
      <c r="Y2708" s="16">
        <v>500</v>
      </c>
      <c r="Z2708" s="16" t="s">
        <v>31186</v>
      </c>
      <c r="AA2708" s="16"/>
      <c r="AB2708" s="16">
        <v>3</v>
      </c>
      <c r="AC2708" s="16"/>
      <c r="AD2708" s="16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7"/>
    </row>
    <row r="2709" spans="1:57" ht="28.8" x14ac:dyDescent="0.3">
      <c r="A2709" t="s">
        <v>32385</v>
      </c>
      <c r="B2709" s="2" t="s">
        <v>19</v>
      </c>
      <c r="C2709" s="2" t="s">
        <v>4081</v>
      </c>
      <c r="D2709" s="2" t="s">
        <v>4660</v>
      </c>
      <c r="E2709" s="2" t="s">
        <v>4120</v>
      </c>
      <c r="F2709" s="2" t="s">
        <v>4734</v>
      </c>
      <c r="G2709" s="2" t="s">
        <v>4742</v>
      </c>
      <c r="H2709" s="9" t="s">
        <v>31457</v>
      </c>
      <c r="I2709" s="3" t="s">
        <v>948</v>
      </c>
      <c r="J2709" s="3">
        <v>79</v>
      </c>
      <c r="K2709" s="2" t="s">
        <v>36</v>
      </c>
      <c r="O2709" s="2" t="s">
        <v>31425</v>
      </c>
      <c r="P2709" s="2" t="s">
        <v>31204</v>
      </c>
      <c r="Q2709" s="2" t="s">
        <v>31415</v>
      </c>
      <c r="R2709" s="2" t="s">
        <v>31435</v>
      </c>
      <c r="S2709" s="16"/>
      <c r="T2709" s="16"/>
      <c r="U2709" s="16"/>
      <c r="V2709" s="16"/>
      <c r="W2709" s="16"/>
      <c r="X2709" s="16">
        <v>500</v>
      </c>
      <c r="Y2709" s="16"/>
      <c r="Z2709" s="16" t="s">
        <v>31186</v>
      </c>
      <c r="AA2709" s="16"/>
      <c r="AB2709" s="16">
        <v>3</v>
      </c>
      <c r="AC2709" s="16"/>
      <c r="AD2709" s="16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7"/>
    </row>
    <row r="2710" spans="1:57" ht="28.8" x14ac:dyDescent="0.3">
      <c r="A2710" t="s">
        <v>32385</v>
      </c>
      <c r="B2710" s="2" t="s">
        <v>19</v>
      </c>
      <c r="C2710" s="2" t="s">
        <v>4081</v>
      </c>
      <c r="D2710" s="2" t="s">
        <v>4660</v>
      </c>
      <c r="E2710" s="2" t="s">
        <v>4120</v>
      </c>
      <c r="F2710" s="2" t="s">
        <v>4734</v>
      </c>
      <c r="G2710" s="2" t="s">
        <v>4743</v>
      </c>
      <c r="H2710" s="9" t="s">
        <v>31458</v>
      </c>
      <c r="I2710" s="3" t="s">
        <v>948</v>
      </c>
      <c r="J2710" s="3">
        <v>688</v>
      </c>
      <c r="K2710" s="2" t="s">
        <v>36</v>
      </c>
      <c r="O2710" s="2" t="s">
        <v>31311</v>
      </c>
      <c r="P2710" s="2" t="s">
        <v>31204</v>
      </c>
      <c r="Q2710" s="2" t="s">
        <v>31415</v>
      </c>
      <c r="R2710" s="2" t="s">
        <v>31435</v>
      </c>
      <c r="S2710" s="16"/>
      <c r="T2710" s="16"/>
      <c r="U2710" s="16"/>
      <c r="V2710" s="16"/>
      <c r="W2710" s="16"/>
      <c r="X2710" s="16"/>
      <c r="Y2710" s="16"/>
      <c r="Z2710" s="16"/>
      <c r="AA2710" s="16"/>
      <c r="AB2710" s="16"/>
      <c r="AC2710" s="16">
        <v>0</v>
      </c>
      <c r="AD2710" s="16">
        <v>10</v>
      </c>
      <c r="AE2710" s="16" t="s">
        <v>31313</v>
      </c>
      <c r="AF2710" s="2"/>
      <c r="AG2710" s="2">
        <v>3</v>
      </c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7"/>
    </row>
    <row r="2711" spans="1:57" ht="28.8" x14ac:dyDescent="0.3">
      <c r="A2711" t="s">
        <v>32385</v>
      </c>
      <c r="B2711" s="2" t="s">
        <v>19</v>
      </c>
      <c r="C2711" s="2" t="s">
        <v>4081</v>
      </c>
      <c r="D2711" s="2" t="s">
        <v>4660</v>
      </c>
      <c r="E2711" s="2" t="s">
        <v>4120</v>
      </c>
      <c r="F2711" s="2" t="s">
        <v>4734</v>
      </c>
      <c r="G2711" s="2" t="s">
        <v>4744</v>
      </c>
      <c r="H2711" s="9" t="s">
        <v>31459</v>
      </c>
      <c r="I2711" s="3" t="s">
        <v>948</v>
      </c>
      <c r="J2711" s="3">
        <v>607</v>
      </c>
      <c r="K2711" s="2" t="s">
        <v>36</v>
      </c>
      <c r="O2711" s="2" t="s">
        <v>31311</v>
      </c>
      <c r="P2711" s="2" t="s">
        <v>31204</v>
      </c>
      <c r="Q2711" s="2" t="s">
        <v>31415</v>
      </c>
      <c r="R2711" s="2" t="s">
        <v>31435</v>
      </c>
      <c r="S2711" s="16"/>
      <c r="T2711" s="16"/>
      <c r="U2711" s="16"/>
      <c r="V2711" s="16"/>
      <c r="W2711" s="16"/>
      <c r="X2711" s="16"/>
      <c r="Y2711" s="16"/>
      <c r="Z2711" s="16"/>
      <c r="AA2711" s="16"/>
      <c r="AB2711" s="16"/>
      <c r="AC2711" s="16">
        <v>10</v>
      </c>
      <c r="AD2711" s="16">
        <v>20</v>
      </c>
      <c r="AE2711" s="16" t="s">
        <v>31313</v>
      </c>
      <c r="AF2711" s="2"/>
      <c r="AG2711" s="2">
        <v>3</v>
      </c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7"/>
    </row>
    <row r="2712" spans="1:57" ht="28.8" x14ac:dyDescent="0.3">
      <c r="A2712" t="s">
        <v>32385</v>
      </c>
      <c r="B2712" s="2" t="s">
        <v>19</v>
      </c>
      <c r="C2712" s="2" t="s">
        <v>4081</v>
      </c>
      <c r="D2712" s="2" t="s">
        <v>4660</v>
      </c>
      <c r="E2712" s="2" t="s">
        <v>4120</v>
      </c>
      <c r="F2712" s="2" t="s">
        <v>4734</v>
      </c>
      <c r="G2712" s="2" t="s">
        <v>4745</v>
      </c>
      <c r="H2712" s="9" t="s">
        <v>31460</v>
      </c>
      <c r="I2712" s="3" t="s">
        <v>948</v>
      </c>
      <c r="J2712" s="3">
        <v>801</v>
      </c>
      <c r="K2712" s="2" t="s">
        <v>36</v>
      </c>
      <c r="O2712" s="2" t="s">
        <v>31311</v>
      </c>
      <c r="P2712" s="2" t="s">
        <v>31204</v>
      </c>
      <c r="Q2712" s="2" t="s">
        <v>31415</v>
      </c>
      <c r="R2712" s="2" t="s">
        <v>31435</v>
      </c>
      <c r="U2712" s="2"/>
      <c r="V2712" s="2"/>
      <c r="W2712" s="2"/>
      <c r="X2712" s="2"/>
      <c r="Y2712" s="2"/>
      <c r="Z2712" s="2"/>
      <c r="AA2712" s="2"/>
      <c r="AB2712" s="2"/>
      <c r="AC2712" s="2">
        <v>20</v>
      </c>
      <c r="AD2712" s="2" t="s">
        <v>31202</v>
      </c>
      <c r="AE2712" s="2" t="s">
        <v>31313</v>
      </c>
      <c r="AF2712" s="2"/>
      <c r="AG2712" s="2">
        <v>3</v>
      </c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7"/>
    </row>
    <row r="2713" spans="1:57" ht="28.8" x14ac:dyDescent="0.3">
      <c r="A2713" t="s">
        <v>32385</v>
      </c>
      <c r="B2713" s="2" t="s">
        <v>19</v>
      </c>
      <c r="C2713" s="2" t="s">
        <v>4081</v>
      </c>
      <c r="D2713" s="2" t="s">
        <v>4660</v>
      </c>
      <c r="E2713" s="2" t="s">
        <v>4120</v>
      </c>
      <c r="F2713" s="2" t="s">
        <v>4734</v>
      </c>
      <c r="G2713" s="2" t="s">
        <v>4746</v>
      </c>
      <c r="H2713" s="9" t="s">
        <v>31461</v>
      </c>
      <c r="I2713" s="3" t="s">
        <v>948</v>
      </c>
      <c r="J2713" s="3">
        <v>764</v>
      </c>
      <c r="K2713" s="2" t="s">
        <v>36</v>
      </c>
      <c r="O2713" s="2"/>
      <c r="P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7"/>
    </row>
    <row r="2714" spans="1:57" ht="28.8" x14ac:dyDescent="0.3">
      <c r="A2714" t="s">
        <v>32385</v>
      </c>
      <c r="B2714" s="2" t="s">
        <v>19</v>
      </c>
      <c r="C2714" s="2" t="s">
        <v>4081</v>
      </c>
      <c r="D2714" s="2" t="s">
        <v>4660</v>
      </c>
      <c r="E2714" s="2" t="s">
        <v>4120</v>
      </c>
      <c r="F2714" s="2" t="s">
        <v>4734</v>
      </c>
      <c r="G2714" s="2" t="s">
        <v>4747</v>
      </c>
      <c r="H2714" s="9" t="s">
        <v>31462</v>
      </c>
      <c r="I2714" s="3" t="s">
        <v>948</v>
      </c>
      <c r="J2714" s="3">
        <v>337</v>
      </c>
      <c r="K2714" s="2" t="s">
        <v>36</v>
      </c>
      <c r="O2714" s="2"/>
      <c r="P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7"/>
    </row>
    <row r="2715" spans="1:57" ht="29.4" thickBot="1" x14ac:dyDescent="0.35">
      <c r="B2715" s="2" t="s">
        <v>19</v>
      </c>
      <c r="C2715" s="2" t="s">
        <v>4081</v>
      </c>
      <c r="D2715" s="2" t="s">
        <v>4660</v>
      </c>
      <c r="E2715" s="2" t="s">
        <v>4122</v>
      </c>
      <c r="H2715" s="9" t="s">
        <v>31463</v>
      </c>
      <c r="O2715" s="2"/>
      <c r="P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7"/>
    </row>
    <row r="2716" spans="1:57" ht="16.5" customHeight="1" thickBot="1" x14ac:dyDescent="0.35">
      <c r="B2716" s="2"/>
      <c r="C2716" s="2"/>
      <c r="D2716" s="2"/>
      <c r="E2716" s="2"/>
      <c r="H2716" s="9"/>
      <c r="L2716" s="163" t="s">
        <v>0</v>
      </c>
      <c r="M2716" s="163"/>
      <c r="N2716" s="163"/>
      <c r="O2716" s="155" t="s">
        <v>1</v>
      </c>
      <c r="P2716" s="156"/>
      <c r="Q2716" s="156"/>
      <c r="R2716" s="157"/>
      <c r="S2716" s="152" t="s">
        <v>31194</v>
      </c>
      <c r="T2716" s="153"/>
      <c r="U2716" s="153"/>
      <c r="V2716" s="153"/>
      <c r="W2716" s="154"/>
      <c r="X2716" s="152" t="s">
        <v>31192</v>
      </c>
      <c r="Y2716" s="153"/>
      <c r="Z2716" s="153"/>
      <c r="AA2716" s="153"/>
      <c r="AB2716" s="154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7"/>
    </row>
    <row r="2717" spans="1:57" ht="47.4" thickBot="1" x14ac:dyDescent="0.35">
      <c r="B2717" s="2" t="s">
        <v>19</v>
      </c>
      <c r="C2717" s="2" t="s">
        <v>4081</v>
      </c>
      <c r="D2717" s="2" t="s">
        <v>4660</v>
      </c>
      <c r="E2717" s="2" t="s">
        <v>4122</v>
      </c>
      <c r="F2717" s="2" t="s">
        <v>4748</v>
      </c>
      <c r="H2717" s="9" t="s">
        <v>31464</v>
      </c>
      <c r="L2717" s="129" t="s">
        <v>12</v>
      </c>
      <c r="M2717" s="129" t="s">
        <v>13</v>
      </c>
      <c r="N2717" s="129" t="s">
        <v>14</v>
      </c>
      <c r="O2717" s="10" t="s">
        <v>32311</v>
      </c>
      <c r="P2717" s="41" t="s">
        <v>31195</v>
      </c>
      <c r="Q2717" s="41" t="s">
        <v>31196</v>
      </c>
      <c r="R2717" s="41" t="s">
        <v>31197</v>
      </c>
      <c r="S2717" s="14" t="s">
        <v>15</v>
      </c>
      <c r="T2717" s="14" t="s">
        <v>31183</v>
      </c>
      <c r="U2717" s="14" t="s">
        <v>17</v>
      </c>
      <c r="V2717" s="14" t="s">
        <v>18</v>
      </c>
      <c r="W2717" s="12" t="s">
        <v>31198</v>
      </c>
      <c r="X2717" s="14" t="s">
        <v>15</v>
      </c>
      <c r="Y2717" s="14" t="s">
        <v>31183</v>
      </c>
      <c r="Z2717" s="14" t="s">
        <v>17</v>
      </c>
      <c r="AA2717" s="14" t="s">
        <v>18</v>
      </c>
      <c r="AB2717" s="21" t="s">
        <v>31198</v>
      </c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7"/>
    </row>
    <row r="2718" spans="1:57" x14ac:dyDescent="0.3">
      <c r="A2718" t="s">
        <v>32385</v>
      </c>
      <c r="B2718" s="2" t="s">
        <v>19</v>
      </c>
      <c r="C2718" s="2" t="s">
        <v>4081</v>
      </c>
      <c r="D2718" s="2" t="s">
        <v>4660</v>
      </c>
      <c r="E2718" s="2" t="s">
        <v>4122</v>
      </c>
      <c r="F2718" s="2" t="s">
        <v>4748</v>
      </c>
      <c r="G2718" s="2" t="s">
        <v>4749</v>
      </c>
      <c r="H2718" s="9" t="s">
        <v>31465</v>
      </c>
      <c r="I2718" s="3" t="s">
        <v>571</v>
      </c>
      <c r="J2718" s="3">
        <v>301</v>
      </c>
      <c r="K2718" s="2" t="s">
        <v>36</v>
      </c>
      <c r="O2718" s="2" t="s">
        <v>31251</v>
      </c>
      <c r="P2718" s="2" t="s">
        <v>31204</v>
      </c>
      <c r="Q2718" s="2" t="s">
        <v>31426</v>
      </c>
      <c r="R2718" s="2" t="s">
        <v>31466</v>
      </c>
      <c r="S2718" s="2">
        <v>0</v>
      </c>
      <c r="T2718" s="2">
        <v>30</v>
      </c>
      <c r="U2718" s="2" t="s">
        <v>31210</v>
      </c>
      <c r="V2718" s="16"/>
      <c r="W2718" s="16">
        <v>3</v>
      </c>
      <c r="X2718" s="16"/>
      <c r="Y2718" s="16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7"/>
    </row>
    <row r="2719" spans="1:57" ht="28.8" x14ac:dyDescent="0.3">
      <c r="A2719" t="s">
        <v>32385</v>
      </c>
      <c r="B2719" s="2" t="s">
        <v>19</v>
      </c>
      <c r="C2719" s="2" t="s">
        <v>4081</v>
      </c>
      <c r="D2719" s="2" t="s">
        <v>4660</v>
      </c>
      <c r="E2719" s="2" t="s">
        <v>4122</v>
      </c>
      <c r="F2719" s="2" t="s">
        <v>4748</v>
      </c>
      <c r="G2719" s="2" t="s">
        <v>4750</v>
      </c>
      <c r="H2719" s="9" t="s">
        <v>31467</v>
      </c>
      <c r="I2719" s="3" t="s">
        <v>571</v>
      </c>
      <c r="J2719" s="3">
        <v>54</v>
      </c>
      <c r="K2719" s="2" t="s">
        <v>36</v>
      </c>
      <c r="O2719" s="2" t="s">
        <v>31425</v>
      </c>
      <c r="P2719" s="2" t="s">
        <v>31204</v>
      </c>
      <c r="Q2719" s="2" t="s">
        <v>31426</v>
      </c>
      <c r="R2719" s="2" t="s">
        <v>31466</v>
      </c>
      <c r="S2719" s="2">
        <v>0</v>
      </c>
      <c r="T2719" s="2">
        <v>30</v>
      </c>
      <c r="U2719" s="2" t="s">
        <v>31210</v>
      </c>
      <c r="V2719" s="2"/>
      <c r="W2719" s="16">
        <v>3</v>
      </c>
      <c r="X2719" s="16">
        <v>0</v>
      </c>
      <c r="Y2719" s="16">
        <v>1200</v>
      </c>
      <c r="Z2719" s="16" t="s">
        <v>31186</v>
      </c>
      <c r="AA2719" s="2"/>
      <c r="AB2719" s="2">
        <v>3</v>
      </c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7"/>
    </row>
    <row r="2720" spans="1:57" ht="28.8" x14ac:dyDescent="0.3">
      <c r="A2720" t="s">
        <v>32385</v>
      </c>
      <c r="B2720" s="2" t="s">
        <v>19</v>
      </c>
      <c r="C2720" s="2" t="s">
        <v>4081</v>
      </c>
      <c r="D2720" s="2" t="s">
        <v>4660</v>
      </c>
      <c r="E2720" s="2" t="s">
        <v>4122</v>
      </c>
      <c r="F2720" s="2" t="s">
        <v>4748</v>
      </c>
      <c r="G2720" s="2" t="s">
        <v>4751</v>
      </c>
      <c r="H2720" s="9" t="s">
        <v>31468</v>
      </c>
      <c r="I2720" s="3" t="s">
        <v>571</v>
      </c>
      <c r="J2720" s="3">
        <v>46</v>
      </c>
      <c r="K2720" s="2" t="s">
        <v>36</v>
      </c>
      <c r="O2720" s="2" t="s">
        <v>31425</v>
      </c>
      <c r="P2720" s="2" t="s">
        <v>31204</v>
      </c>
      <c r="Q2720" s="2" t="s">
        <v>31426</v>
      </c>
      <c r="R2720" s="2" t="s">
        <v>31466</v>
      </c>
      <c r="S2720" s="2">
        <v>0</v>
      </c>
      <c r="T2720" s="2">
        <v>30</v>
      </c>
      <c r="U2720" s="2" t="s">
        <v>31210</v>
      </c>
      <c r="V2720" s="2"/>
      <c r="W2720" s="16">
        <v>3</v>
      </c>
      <c r="X2720" s="16">
        <v>1200</v>
      </c>
      <c r="Y2720" s="16" t="s">
        <v>31202</v>
      </c>
      <c r="Z2720" s="16" t="s">
        <v>31186</v>
      </c>
      <c r="AA2720" s="2"/>
      <c r="AB2720" s="2">
        <v>3</v>
      </c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7"/>
    </row>
    <row r="2721" spans="1:57" x14ac:dyDescent="0.3">
      <c r="A2721" t="s">
        <v>32385</v>
      </c>
      <c r="B2721" s="2" t="s">
        <v>19</v>
      </c>
      <c r="C2721" s="2" t="s">
        <v>4081</v>
      </c>
      <c r="D2721" s="2" t="s">
        <v>4660</v>
      </c>
      <c r="E2721" s="2" t="s">
        <v>4122</v>
      </c>
      <c r="F2721" s="2" t="s">
        <v>4748</v>
      </c>
      <c r="G2721" s="2" t="s">
        <v>4752</v>
      </c>
      <c r="H2721" s="9" t="s">
        <v>31469</v>
      </c>
      <c r="I2721" s="3" t="s">
        <v>571</v>
      </c>
      <c r="J2721" s="3">
        <v>327</v>
      </c>
      <c r="K2721" s="2" t="s">
        <v>36</v>
      </c>
      <c r="O2721" s="2" t="s">
        <v>31311</v>
      </c>
      <c r="P2721" s="2" t="s">
        <v>31204</v>
      </c>
      <c r="Q2721" s="2" t="s">
        <v>31426</v>
      </c>
      <c r="R2721" s="2" t="s">
        <v>31466</v>
      </c>
      <c r="S2721" s="2">
        <v>0</v>
      </c>
      <c r="T2721" s="2">
        <v>30</v>
      </c>
      <c r="U2721" s="2" t="s">
        <v>31210</v>
      </c>
      <c r="V2721" s="16"/>
      <c r="W2721" s="16">
        <v>3</v>
      </c>
      <c r="X2721" s="16"/>
      <c r="Y2721" s="16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7"/>
    </row>
    <row r="2722" spans="1:57" ht="15" thickBot="1" x14ac:dyDescent="0.35">
      <c r="A2722" t="s">
        <v>32385</v>
      </c>
      <c r="B2722" s="2" t="s">
        <v>19</v>
      </c>
      <c r="C2722" s="2" t="s">
        <v>4081</v>
      </c>
      <c r="D2722" s="2" t="s">
        <v>4660</v>
      </c>
      <c r="E2722" s="2" t="s">
        <v>4122</v>
      </c>
      <c r="F2722" s="2" t="s">
        <v>4748</v>
      </c>
      <c r="G2722" s="2" t="s">
        <v>4753</v>
      </c>
      <c r="H2722" s="9" t="s">
        <v>31470</v>
      </c>
      <c r="I2722" s="3" t="s">
        <v>571</v>
      </c>
      <c r="J2722" s="3">
        <v>124</v>
      </c>
      <c r="K2722" s="2" t="s">
        <v>36</v>
      </c>
      <c r="O2722" s="2" t="s">
        <v>31471</v>
      </c>
      <c r="P2722" s="2" t="s">
        <v>31204</v>
      </c>
      <c r="Q2722" s="2" t="s">
        <v>31426</v>
      </c>
      <c r="R2722" s="2" t="s">
        <v>31466</v>
      </c>
      <c r="S2722" s="2">
        <v>0</v>
      </c>
      <c r="T2722" s="2">
        <v>30</v>
      </c>
      <c r="U2722" s="2" t="s">
        <v>31210</v>
      </c>
      <c r="V2722" s="2"/>
      <c r="W2722" s="2">
        <v>3</v>
      </c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7"/>
    </row>
    <row r="2723" spans="1:57" ht="16.5" customHeight="1" thickBot="1" x14ac:dyDescent="0.35">
      <c r="B2723" s="2"/>
      <c r="C2723" s="2"/>
      <c r="D2723" s="2"/>
      <c r="E2723" s="2"/>
      <c r="F2723" s="2"/>
      <c r="G2723" s="2"/>
      <c r="H2723" s="9"/>
      <c r="I2723" s="3"/>
      <c r="J2723" s="3"/>
      <c r="L2723" s="163" t="s">
        <v>0</v>
      </c>
      <c r="M2723" s="163"/>
      <c r="N2723" s="163"/>
      <c r="O2723" s="155" t="s">
        <v>1</v>
      </c>
      <c r="P2723" s="156"/>
      <c r="Q2723" s="156"/>
      <c r="R2723" s="157"/>
      <c r="S2723" s="152" t="s">
        <v>31194</v>
      </c>
      <c r="T2723" s="153"/>
      <c r="U2723" s="153"/>
      <c r="V2723" s="153"/>
      <c r="W2723" s="154"/>
      <c r="X2723" s="152" t="s">
        <v>31192</v>
      </c>
      <c r="Y2723" s="153"/>
      <c r="Z2723" s="153"/>
      <c r="AA2723" s="153"/>
      <c r="AB2723" s="154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7"/>
    </row>
    <row r="2724" spans="1:57" ht="47.4" thickBot="1" x14ac:dyDescent="0.35">
      <c r="B2724" s="2" t="s">
        <v>19</v>
      </c>
      <c r="C2724" s="2" t="s">
        <v>4081</v>
      </c>
      <c r="D2724" s="2" t="s">
        <v>4660</v>
      </c>
      <c r="E2724" s="2" t="s">
        <v>4122</v>
      </c>
      <c r="F2724" s="2" t="s">
        <v>4754</v>
      </c>
      <c r="H2724" s="9" t="s">
        <v>31472</v>
      </c>
      <c r="L2724" s="129" t="s">
        <v>12</v>
      </c>
      <c r="M2724" s="129" t="s">
        <v>13</v>
      </c>
      <c r="N2724" s="129" t="s">
        <v>14</v>
      </c>
      <c r="O2724" s="10" t="s">
        <v>32311</v>
      </c>
      <c r="P2724" s="41" t="s">
        <v>31195</v>
      </c>
      <c r="Q2724" s="41" t="s">
        <v>31196</v>
      </c>
      <c r="R2724" s="41" t="s">
        <v>31197</v>
      </c>
      <c r="S2724" s="14" t="s">
        <v>15</v>
      </c>
      <c r="T2724" s="14" t="s">
        <v>31183</v>
      </c>
      <c r="U2724" s="14" t="s">
        <v>17</v>
      </c>
      <c r="V2724" s="14" t="s">
        <v>18</v>
      </c>
      <c r="W2724" s="12" t="s">
        <v>31198</v>
      </c>
      <c r="X2724" s="14" t="s">
        <v>15</v>
      </c>
      <c r="Y2724" s="14" t="s">
        <v>31183</v>
      </c>
      <c r="Z2724" s="14" t="s">
        <v>17</v>
      </c>
      <c r="AA2724" s="14" t="s">
        <v>18</v>
      </c>
      <c r="AB2724" s="21" t="s">
        <v>31198</v>
      </c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7"/>
    </row>
    <row r="2725" spans="1:57" x14ac:dyDescent="0.3">
      <c r="A2725" t="s">
        <v>32385</v>
      </c>
      <c r="B2725" s="2" t="s">
        <v>19</v>
      </c>
      <c r="C2725" s="2" t="s">
        <v>4081</v>
      </c>
      <c r="D2725" s="2" t="s">
        <v>4660</v>
      </c>
      <c r="E2725" s="2" t="s">
        <v>4122</v>
      </c>
      <c r="F2725" s="2" t="s">
        <v>4754</v>
      </c>
      <c r="G2725" s="2" t="s">
        <v>4755</v>
      </c>
      <c r="H2725" s="9" t="s">
        <v>31473</v>
      </c>
      <c r="I2725" s="3" t="s">
        <v>571</v>
      </c>
      <c r="J2725" s="3">
        <v>298</v>
      </c>
      <c r="K2725" s="2" t="s">
        <v>36</v>
      </c>
      <c r="O2725" s="2" t="s">
        <v>31251</v>
      </c>
      <c r="P2725" s="2" t="s">
        <v>31204</v>
      </c>
      <c r="Q2725" s="2" t="s">
        <v>31474</v>
      </c>
      <c r="R2725" s="2" t="s">
        <v>31466</v>
      </c>
      <c r="S2725" s="2">
        <v>0</v>
      </c>
      <c r="T2725" s="2">
        <v>30</v>
      </c>
      <c r="U2725" s="2" t="s">
        <v>31210</v>
      </c>
      <c r="V2725" s="2"/>
      <c r="W2725" s="16">
        <v>3</v>
      </c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7"/>
    </row>
    <row r="2726" spans="1:57" ht="28.8" x14ac:dyDescent="0.3">
      <c r="A2726" t="s">
        <v>32385</v>
      </c>
      <c r="B2726" s="2" t="s">
        <v>19</v>
      </c>
      <c r="C2726" s="2" t="s">
        <v>4081</v>
      </c>
      <c r="D2726" s="2" t="s">
        <v>4660</v>
      </c>
      <c r="E2726" s="2" t="s">
        <v>4122</v>
      </c>
      <c r="F2726" s="2" t="s">
        <v>4754</v>
      </c>
      <c r="G2726" s="2" t="s">
        <v>4756</v>
      </c>
      <c r="H2726" s="9" t="s">
        <v>31475</v>
      </c>
      <c r="I2726" s="3" t="s">
        <v>571</v>
      </c>
      <c r="J2726" s="3">
        <v>42</v>
      </c>
      <c r="K2726" s="2" t="s">
        <v>36</v>
      </c>
      <c r="O2726" s="2" t="s">
        <v>31425</v>
      </c>
      <c r="P2726" s="2" t="s">
        <v>31204</v>
      </c>
      <c r="Q2726" s="2" t="s">
        <v>31474</v>
      </c>
      <c r="R2726" s="2" t="s">
        <v>31466</v>
      </c>
      <c r="S2726" s="2">
        <v>0</v>
      </c>
      <c r="T2726" s="2">
        <v>30</v>
      </c>
      <c r="U2726" s="2" t="s">
        <v>31210</v>
      </c>
      <c r="V2726" s="2"/>
      <c r="W2726" s="16">
        <v>3</v>
      </c>
      <c r="X2726" s="2">
        <v>0</v>
      </c>
      <c r="Y2726" s="2">
        <v>1200</v>
      </c>
      <c r="Z2726" s="2" t="s">
        <v>31186</v>
      </c>
      <c r="AA2726" s="2"/>
      <c r="AB2726" s="2">
        <v>3</v>
      </c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7"/>
    </row>
    <row r="2727" spans="1:57" ht="28.8" x14ac:dyDescent="0.3">
      <c r="A2727" t="s">
        <v>32385</v>
      </c>
      <c r="B2727" s="2" t="s">
        <v>19</v>
      </c>
      <c r="C2727" s="2" t="s">
        <v>4081</v>
      </c>
      <c r="D2727" s="2" t="s">
        <v>4660</v>
      </c>
      <c r="E2727" s="2" t="s">
        <v>4122</v>
      </c>
      <c r="F2727" s="2" t="s">
        <v>4754</v>
      </c>
      <c r="G2727" s="2" t="s">
        <v>4757</v>
      </c>
      <c r="H2727" s="9" t="s">
        <v>31476</v>
      </c>
      <c r="I2727" s="3" t="s">
        <v>571</v>
      </c>
      <c r="J2727" s="3">
        <v>59</v>
      </c>
      <c r="K2727" s="2" t="s">
        <v>36</v>
      </c>
      <c r="O2727" s="2" t="s">
        <v>31425</v>
      </c>
      <c r="P2727" s="2" t="s">
        <v>31204</v>
      </c>
      <c r="Q2727" s="2" t="s">
        <v>31474</v>
      </c>
      <c r="R2727" s="2" t="s">
        <v>31466</v>
      </c>
      <c r="S2727" s="2">
        <v>0</v>
      </c>
      <c r="T2727" s="2">
        <v>30</v>
      </c>
      <c r="U2727" s="2" t="s">
        <v>31210</v>
      </c>
      <c r="V2727" s="2"/>
      <c r="W2727" s="16">
        <v>3</v>
      </c>
      <c r="X2727" s="2">
        <v>1200</v>
      </c>
      <c r="Y2727" s="16" t="s">
        <v>31202</v>
      </c>
      <c r="Z2727" s="2" t="s">
        <v>31186</v>
      </c>
      <c r="AA2727" s="2"/>
      <c r="AB2727" s="2">
        <v>3</v>
      </c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7"/>
    </row>
    <row r="2728" spans="1:57" x14ac:dyDescent="0.3">
      <c r="A2728" t="s">
        <v>32385</v>
      </c>
      <c r="B2728" s="2" t="s">
        <v>19</v>
      </c>
      <c r="C2728" s="2" t="s">
        <v>4081</v>
      </c>
      <c r="D2728" s="2" t="s">
        <v>4660</v>
      </c>
      <c r="E2728" s="2" t="s">
        <v>4122</v>
      </c>
      <c r="F2728" s="2" t="s">
        <v>4754</v>
      </c>
      <c r="G2728" s="2" t="s">
        <v>4758</v>
      </c>
      <c r="H2728" s="9" t="s">
        <v>31477</v>
      </c>
      <c r="I2728" s="3" t="s">
        <v>571</v>
      </c>
      <c r="J2728" s="3">
        <v>324</v>
      </c>
      <c r="K2728" s="2" t="s">
        <v>36</v>
      </c>
      <c r="O2728" s="2" t="s">
        <v>31311</v>
      </c>
      <c r="P2728" s="2" t="s">
        <v>31204</v>
      </c>
      <c r="Q2728" s="2" t="s">
        <v>31474</v>
      </c>
      <c r="R2728" s="2" t="s">
        <v>31466</v>
      </c>
      <c r="S2728" s="2">
        <v>0</v>
      </c>
      <c r="T2728" s="2">
        <v>30</v>
      </c>
      <c r="U2728" s="2" t="s">
        <v>31210</v>
      </c>
      <c r="V2728" s="2"/>
      <c r="W2728" s="16">
        <v>3</v>
      </c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7"/>
    </row>
    <row r="2729" spans="1:57" ht="15" thickBot="1" x14ac:dyDescent="0.35">
      <c r="A2729" t="s">
        <v>32385</v>
      </c>
      <c r="B2729" s="2" t="s">
        <v>19</v>
      </c>
      <c r="C2729" s="2" t="s">
        <v>4081</v>
      </c>
      <c r="D2729" s="2" t="s">
        <v>4660</v>
      </c>
      <c r="E2729" s="2" t="s">
        <v>4122</v>
      </c>
      <c r="F2729" s="2" t="s">
        <v>4754</v>
      </c>
      <c r="G2729" s="2" t="s">
        <v>4759</v>
      </c>
      <c r="H2729" s="9" t="s">
        <v>31478</v>
      </c>
      <c r="I2729" s="3" t="s">
        <v>571</v>
      </c>
      <c r="J2729" s="3">
        <v>120</v>
      </c>
      <c r="K2729" s="2" t="s">
        <v>36</v>
      </c>
      <c r="O2729" s="2" t="s">
        <v>31471</v>
      </c>
      <c r="P2729" s="2" t="s">
        <v>31204</v>
      </c>
      <c r="Q2729" s="2" t="s">
        <v>31474</v>
      </c>
      <c r="R2729" s="2" t="s">
        <v>31466</v>
      </c>
      <c r="S2729" s="2">
        <v>0</v>
      </c>
      <c r="T2729" s="2">
        <v>30</v>
      </c>
      <c r="U2729" s="2" t="s">
        <v>31210</v>
      </c>
      <c r="V2729" s="2"/>
      <c r="W2729" s="2">
        <v>3</v>
      </c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7"/>
    </row>
    <row r="2730" spans="1:57" ht="16.5" customHeight="1" thickBot="1" x14ac:dyDescent="0.35">
      <c r="B2730" s="2"/>
      <c r="C2730" s="2"/>
      <c r="D2730" s="2"/>
      <c r="E2730" s="2"/>
      <c r="F2730" s="2"/>
      <c r="G2730" s="2"/>
      <c r="H2730" s="9"/>
      <c r="I2730" s="3"/>
      <c r="J2730" s="3"/>
      <c r="L2730" s="163" t="s">
        <v>0</v>
      </c>
      <c r="M2730" s="163"/>
      <c r="N2730" s="163"/>
      <c r="O2730" s="155" t="s">
        <v>1</v>
      </c>
      <c r="P2730" s="156"/>
      <c r="Q2730" s="156"/>
      <c r="R2730" s="157"/>
      <c r="S2730" s="152" t="s">
        <v>31194</v>
      </c>
      <c r="T2730" s="153"/>
      <c r="U2730" s="153"/>
      <c r="V2730" s="153"/>
      <c r="W2730" s="154"/>
      <c r="X2730" s="40"/>
      <c r="Y2730" s="40"/>
      <c r="Z2730" s="40"/>
      <c r="AA2730" s="40"/>
      <c r="AB2730" s="40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7"/>
    </row>
    <row r="2731" spans="1:57" ht="43.8" thickBot="1" x14ac:dyDescent="0.35">
      <c r="B2731" s="2" t="s">
        <v>19</v>
      </c>
      <c r="C2731" s="2" t="s">
        <v>4081</v>
      </c>
      <c r="D2731" s="2" t="s">
        <v>4660</v>
      </c>
      <c r="E2731" s="2" t="s">
        <v>4122</v>
      </c>
      <c r="F2731" s="2" t="s">
        <v>4760</v>
      </c>
      <c r="H2731" s="9" t="s">
        <v>31479</v>
      </c>
      <c r="L2731" s="129" t="s">
        <v>12</v>
      </c>
      <c r="M2731" s="129" t="s">
        <v>13</v>
      </c>
      <c r="N2731" s="129" t="s">
        <v>14</v>
      </c>
      <c r="O2731" s="10" t="s">
        <v>32311</v>
      </c>
      <c r="P2731" s="41" t="s">
        <v>31195</v>
      </c>
      <c r="Q2731" s="41" t="s">
        <v>31196</v>
      </c>
      <c r="R2731" s="41" t="s">
        <v>31197</v>
      </c>
      <c r="S2731" s="13" t="s">
        <v>15</v>
      </c>
      <c r="T2731" s="14" t="s">
        <v>31183</v>
      </c>
      <c r="U2731" s="14" t="s">
        <v>17</v>
      </c>
      <c r="V2731" s="14" t="s">
        <v>18</v>
      </c>
      <c r="W2731" s="12" t="s">
        <v>31198</v>
      </c>
      <c r="X2731" s="22"/>
      <c r="Y2731" s="22"/>
      <c r="Z2731" s="22"/>
      <c r="AA2731" s="22"/>
      <c r="AB2731" s="23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7"/>
    </row>
    <row r="2732" spans="1:57" ht="28.8" x14ac:dyDescent="0.3">
      <c r="A2732" t="s">
        <v>32385</v>
      </c>
      <c r="B2732" s="2" t="s">
        <v>19</v>
      </c>
      <c r="C2732" s="2" t="s">
        <v>4081</v>
      </c>
      <c r="D2732" s="2" t="s">
        <v>4660</v>
      </c>
      <c r="E2732" s="2" t="s">
        <v>4122</v>
      </c>
      <c r="F2732" s="2" t="s">
        <v>4760</v>
      </c>
      <c r="G2732" s="2" t="s">
        <v>4761</v>
      </c>
      <c r="H2732" s="9" t="s">
        <v>31480</v>
      </c>
      <c r="I2732" s="3" t="s">
        <v>3414</v>
      </c>
      <c r="J2732" s="3">
        <v>83</v>
      </c>
      <c r="K2732" s="2" t="s">
        <v>36</v>
      </c>
      <c r="O2732" s="2" t="s">
        <v>31251</v>
      </c>
      <c r="P2732" s="2" t="s">
        <v>31204</v>
      </c>
      <c r="Q2732" s="2" t="s">
        <v>31481</v>
      </c>
      <c r="R2732" s="2" t="s">
        <v>31466</v>
      </c>
      <c r="S2732" s="2">
        <v>0</v>
      </c>
      <c r="T2732" s="2">
        <v>30</v>
      </c>
      <c r="U2732" s="2" t="s">
        <v>31210</v>
      </c>
      <c r="V2732" s="2"/>
      <c r="W2732" s="2">
        <v>3</v>
      </c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7"/>
    </row>
    <row r="2733" spans="1:57" ht="28.8" x14ac:dyDescent="0.3">
      <c r="A2733" t="s">
        <v>32385</v>
      </c>
      <c r="B2733" s="2" t="s">
        <v>19</v>
      </c>
      <c r="C2733" s="2" t="s">
        <v>4081</v>
      </c>
      <c r="D2733" s="2" t="s">
        <v>4660</v>
      </c>
      <c r="E2733" s="2" t="s">
        <v>4122</v>
      </c>
      <c r="F2733" s="2" t="s">
        <v>4760</v>
      </c>
      <c r="G2733" s="2" t="s">
        <v>4762</v>
      </c>
      <c r="H2733" s="9" t="s">
        <v>31482</v>
      </c>
      <c r="I2733" s="3" t="s">
        <v>3414</v>
      </c>
      <c r="J2733" s="3">
        <v>74</v>
      </c>
      <c r="K2733" s="2" t="s">
        <v>36</v>
      </c>
      <c r="O2733" s="2" t="s">
        <v>31311</v>
      </c>
      <c r="P2733" s="2" t="s">
        <v>31204</v>
      </c>
      <c r="Q2733" s="2" t="s">
        <v>31481</v>
      </c>
      <c r="R2733" s="2" t="s">
        <v>31466</v>
      </c>
      <c r="S2733" s="2">
        <v>0</v>
      </c>
      <c r="T2733" s="2">
        <v>30</v>
      </c>
      <c r="U2733" s="2" t="s">
        <v>31210</v>
      </c>
      <c r="V2733" s="2"/>
      <c r="W2733" s="2">
        <v>3</v>
      </c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7"/>
    </row>
    <row r="2734" spans="1:57" ht="28.8" x14ac:dyDescent="0.3">
      <c r="A2734" t="s">
        <v>32385</v>
      </c>
      <c r="B2734" s="2" t="s">
        <v>19</v>
      </c>
      <c r="C2734" s="2" t="s">
        <v>4081</v>
      </c>
      <c r="D2734" s="2" t="s">
        <v>4660</v>
      </c>
      <c r="E2734" s="2" t="s">
        <v>4122</v>
      </c>
      <c r="F2734" s="2" t="s">
        <v>4760</v>
      </c>
      <c r="G2734" s="2" t="s">
        <v>4763</v>
      </c>
      <c r="H2734" s="9" t="s">
        <v>31483</v>
      </c>
      <c r="I2734" s="3" t="s">
        <v>3414</v>
      </c>
      <c r="J2734" s="3">
        <v>244</v>
      </c>
      <c r="K2734" s="2" t="s">
        <v>36</v>
      </c>
      <c r="O2734" s="2" t="s">
        <v>31251</v>
      </c>
      <c r="P2734" s="2" t="s">
        <v>31204</v>
      </c>
      <c r="Q2734" s="2" t="s">
        <v>31481</v>
      </c>
      <c r="R2734" s="2" t="s">
        <v>31466</v>
      </c>
      <c r="S2734" s="2">
        <v>0</v>
      </c>
      <c r="T2734" s="2">
        <v>30</v>
      </c>
      <c r="U2734" s="2" t="s">
        <v>31210</v>
      </c>
      <c r="V2734" s="2"/>
      <c r="W2734" s="2">
        <v>3</v>
      </c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7"/>
    </row>
    <row r="2735" spans="1:57" ht="28.8" x14ac:dyDescent="0.3">
      <c r="A2735" t="s">
        <v>32385</v>
      </c>
      <c r="B2735" s="2" t="s">
        <v>19</v>
      </c>
      <c r="C2735" s="2" t="s">
        <v>4081</v>
      </c>
      <c r="D2735" s="2" t="s">
        <v>4660</v>
      </c>
      <c r="E2735" s="2" t="s">
        <v>4122</v>
      </c>
      <c r="F2735" s="2" t="s">
        <v>4760</v>
      </c>
      <c r="G2735" s="2" t="s">
        <v>4764</v>
      </c>
      <c r="H2735" s="9" t="s">
        <v>31484</v>
      </c>
      <c r="I2735" s="3" t="s">
        <v>3414</v>
      </c>
      <c r="J2735" s="3">
        <v>94</v>
      </c>
      <c r="K2735" s="2" t="s">
        <v>36</v>
      </c>
      <c r="O2735" s="2" t="s">
        <v>31264</v>
      </c>
      <c r="P2735" s="2" t="s">
        <v>31204</v>
      </c>
      <c r="Q2735" s="2" t="s">
        <v>31481</v>
      </c>
      <c r="R2735" s="2" t="s">
        <v>31466</v>
      </c>
      <c r="S2735" s="2">
        <v>0</v>
      </c>
      <c r="T2735" s="2">
        <v>30</v>
      </c>
      <c r="U2735" s="2" t="s">
        <v>31210</v>
      </c>
      <c r="V2735" s="2"/>
      <c r="W2735" s="2">
        <v>3</v>
      </c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7"/>
    </row>
    <row r="2736" spans="1:57" ht="28.8" x14ac:dyDescent="0.3">
      <c r="A2736" t="s">
        <v>32385</v>
      </c>
      <c r="B2736" s="2" t="s">
        <v>19</v>
      </c>
      <c r="C2736" s="2" t="s">
        <v>4081</v>
      </c>
      <c r="D2736" s="2" t="s">
        <v>4660</v>
      </c>
      <c r="E2736" s="2" t="s">
        <v>4122</v>
      </c>
      <c r="F2736" s="2" t="s">
        <v>4760</v>
      </c>
      <c r="G2736" s="2" t="s">
        <v>4765</v>
      </c>
      <c r="H2736" s="9" t="s">
        <v>31485</v>
      </c>
      <c r="I2736" s="3" t="s">
        <v>3414</v>
      </c>
      <c r="J2736" s="3">
        <v>314</v>
      </c>
      <c r="K2736" s="2" t="s">
        <v>36</v>
      </c>
      <c r="O2736" s="2" t="s">
        <v>31311</v>
      </c>
      <c r="P2736" s="2" t="s">
        <v>31204</v>
      </c>
      <c r="Q2736" s="2" t="s">
        <v>31481</v>
      </c>
      <c r="R2736" s="2" t="s">
        <v>31466</v>
      </c>
      <c r="S2736" s="2">
        <v>0</v>
      </c>
      <c r="T2736" s="2">
        <v>30</v>
      </c>
      <c r="U2736" s="2" t="s">
        <v>31210</v>
      </c>
      <c r="V2736" s="2"/>
      <c r="W2736" s="2">
        <v>3</v>
      </c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7"/>
    </row>
    <row r="2737" spans="1:57" ht="28.8" x14ac:dyDescent="0.3">
      <c r="A2737" t="s">
        <v>32385</v>
      </c>
      <c r="B2737" s="2" t="s">
        <v>19</v>
      </c>
      <c r="C2737" s="2" t="s">
        <v>4081</v>
      </c>
      <c r="D2737" s="2" t="s">
        <v>4660</v>
      </c>
      <c r="E2737" s="2" t="s">
        <v>4122</v>
      </c>
      <c r="F2737" s="2" t="s">
        <v>4760</v>
      </c>
      <c r="G2737" s="2" t="s">
        <v>4766</v>
      </c>
      <c r="H2737" s="9" t="s">
        <v>31486</v>
      </c>
      <c r="I2737" s="3" t="s">
        <v>3414</v>
      </c>
      <c r="J2737" s="3">
        <v>60</v>
      </c>
      <c r="K2737" s="2" t="s">
        <v>36</v>
      </c>
      <c r="O2737" s="2" t="s">
        <v>31471</v>
      </c>
      <c r="P2737" s="2" t="s">
        <v>31204</v>
      </c>
      <c r="Q2737" s="2" t="s">
        <v>31481</v>
      </c>
      <c r="R2737" s="2" t="s">
        <v>31466</v>
      </c>
      <c r="S2737" s="2">
        <v>0</v>
      </c>
      <c r="T2737" s="2">
        <v>30</v>
      </c>
      <c r="U2737" s="2" t="s">
        <v>31210</v>
      </c>
      <c r="V2737" s="2"/>
      <c r="W2737" s="2">
        <v>3</v>
      </c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7"/>
    </row>
    <row r="2738" spans="1:57" ht="15" thickBot="1" x14ac:dyDescent="0.35">
      <c r="A2738" t="s">
        <v>32385</v>
      </c>
      <c r="B2738" s="2" t="s">
        <v>19</v>
      </c>
      <c r="C2738" s="2" t="s">
        <v>4081</v>
      </c>
      <c r="D2738" s="2" t="s">
        <v>4660</v>
      </c>
      <c r="E2738" s="2" t="s">
        <v>4122</v>
      </c>
      <c r="F2738" s="2" t="s">
        <v>4760</v>
      </c>
      <c r="G2738" s="2" t="s">
        <v>4767</v>
      </c>
      <c r="H2738" s="9" t="s">
        <v>31487</v>
      </c>
      <c r="I2738" s="3" t="s">
        <v>3414</v>
      </c>
      <c r="J2738" s="3">
        <v>53</v>
      </c>
      <c r="K2738" s="2" t="s">
        <v>36</v>
      </c>
      <c r="O2738" s="2"/>
      <c r="P2738" s="2" t="s">
        <v>31204</v>
      </c>
      <c r="Q2738" s="2" t="s">
        <v>31237</v>
      </c>
      <c r="R2738" s="2" t="s">
        <v>31466</v>
      </c>
      <c r="S2738" s="2">
        <v>0</v>
      </c>
      <c r="T2738" s="2">
        <v>30</v>
      </c>
      <c r="U2738" s="2" t="s">
        <v>31210</v>
      </c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7"/>
    </row>
    <row r="2739" spans="1:57" ht="16.5" customHeight="1" thickBot="1" x14ac:dyDescent="0.35">
      <c r="B2739" s="2"/>
      <c r="C2739" s="2"/>
      <c r="D2739" s="2"/>
      <c r="E2739" s="2"/>
      <c r="F2739" s="2"/>
      <c r="G2739" s="2"/>
      <c r="H2739" s="9"/>
      <c r="I2739" s="3"/>
      <c r="J2739" s="3"/>
      <c r="L2739" s="163" t="s">
        <v>0</v>
      </c>
      <c r="M2739" s="163"/>
      <c r="N2739" s="163"/>
      <c r="O2739" s="155" t="s">
        <v>1</v>
      </c>
      <c r="P2739" s="156"/>
      <c r="Q2739" s="156"/>
      <c r="R2739" s="157"/>
      <c r="S2739" s="152" t="s">
        <v>31194</v>
      </c>
      <c r="T2739" s="153"/>
      <c r="U2739" s="153"/>
      <c r="V2739" s="153"/>
      <c r="W2739" s="154"/>
      <c r="X2739" s="152" t="s">
        <v>31230</v>
      </c>
      <c r="Y2739" s="153"/>
      <c r="Z2739" s="153"/>
      <c r="AA2739" s="153"/>
      <c r="AB2739" s="154"/>
      <c r="AC2739" s="152" t="s">
        <v>31386</v>
      </c>
      <c r="AD2739" s="153"/>
      <c r="AE2739" s="153"/>
      <c r="AF2739" s="153"/>
      <c r="AG2739" s="154"/>
      <c r="AH2739" s="152" t="s">
        <v>31310</v>
      </c>
      <c r="AI2739" s="153"/>
      <c r="AJ2739" s="153"/>
      <c r="AK2739" s="153"/>
      <c r="AL2739" s="154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7"/>
    </row>
    <row r="2740" spans="1:57" ht="47.4" thickBot="1" x14ac:dyDescent="0.35">
      <c r="B2740" s="2" t="s">
        <v>19</v>
      </c>
      <c r="C2740" s="2" t="s">
        <v>4081</v>
      </c>
      <c r="D2740" s="2" t="s">
        <v>4660</v>
      </c>
      <c r="E2740" s="2" t="s">
        <v>4122</v>
      </c>
      <c r="F2740" s="2" t="s">
        <v>4768</v>
      </c>
      <c r="H2740" s="9" t="s">
        <v>31488</v>
      </c>
      <c r="L2740" s="129" t="s">
        <v>12</v>
      </c>
      <c r="M2740" s="129" t="s">
        <v>13</v>
      </c>
      <c r="N2740" s="129" t="s">
        <v>14</v>
      </c>
      <c r="O2740" s="10" t="s">
        <v>32311</v>
      </c>
      <c r="P2740" s="41" t="s">
        <v>31195</v>
      </c>
      <c r="Q2740" s="41" t="s">
        <v>31196</v>
      </c>
      <c r="R2740" s="41" t="s">
        <v>31197</v>
      </c>
      <c r="S2740" s="11" t="s">
        <v>15</v>
      </c>
      <c r="T2740" s="11" t="s">
        <v>31183</v>
      </c>
      <c r="U2740" s="11" t="s">
        <v>17</v>
      </c>
      <c r="V2740" s="11" t="s">
        <v>18</v>
      </c>
      <c r="W2740" s="12" t="s">
        <v>31198</v>
      </c>
      <c r="X2740" s="11" t="s">
        <v>15</v>
      </c>
      <c r="Y2740" s="11" t="s">
        <v>31183</v>
      </c>
      <c r="Z2740" s="11" t="s">
        <v>17</v>
      </c>
      <c r="AA2740" s="11" t="s">
        <v>18</v>
      </c>
      <c r="AB2740" s="12" t="s">
        <v>31198</v>
      </c>
      <c r="AC2740" s="11" t="s">
        <v>15</v>
      </c>
      <c r="AD2740" s="11" t="s">
        <v>31183</v>
      </c>
      <c r="AE2740" s="11" t="s">
        <v>17</v>
      </c>
      <c r="AF2740" s="11" t="s">
        <v>18</v>
      </c>
      <c r="AG2740" s="12" t="s">
        <v>31198</v>
      </c>
      <c r="AH2740" s="11" t="s">
        <v>15</v>
      </c>
      <c r="AI2740" s="11" t="s">
        <v>31183</v>
      </c>
      <c r="AJ2740" s="11" t="s">
        <v>17</v>
      </c>
      <c r="AK2740" s="11" t="s">
        <v>18</v>
      </c>
      <c r="AL2740" s="12" t="s">
        <v>31198</v>
      </c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7"/>
    </row>
    <row r="2741" spans="1:57" ht="28.8" x14ac:dyDescent="0.3">
      <c r="A2741" t="s">
        <v>32385</v>
      </c>
      <c r="B2741" s="2" t="s">
        <v>19</v>
      </c>
      <c r="C2741" s="2" t="s">
        <v>4081</v>
      </c>
      <c r="D2741" s="2" t="s">
        <v>4660</v>
      </c>
      <c r="E2741" s="2" t="s">
        <v>4122</v>
      </c>
      <c r="F2741" s="2" t="s">
        <v>4768</v>
      </c>
      <c r="G2741" s="2" t="s">
        <v>4769</v>
      </c>
      <c r="H2741" s="9" t="s">
        <v>31489</v>
      </c>
      <c r="I2741" s="3" t="s">
        <v>948</v>
      </c>
      <c r="J2741" s="3">
        <v>3</v>
      </c>
      <c r="K2741" s="2" t="s">
        <v>36</v>
      </c>
      <c r="O2741" s="2" t="s">
        <v>31490</v>
      </c>
      <c r="P2741" s="2" t="s">
        <v>31204</v>
      </c>
      <c r="Q2741" s="2" t="s">
        <v>31389</v>
      </c>
      <c r="R2741" s="2" t="s">
        <v>31466</v>
      </c>
      <c r="S2741" s="2">
        <v>0</v>
      </c>
      <c r="T2741" s="2">
        <v>30</v>
      </c>
      <c r="U2741" s="2" t="s">
        <v>31210</v>
      </c>
      <c r="V2741" s="2"/>
      <c r="W2741" s="2">
        <v>3</v>
      </c>
      <c r="X2741" s="2">
        <v>0</v>
      </c>
      <c r="Y2741" s="2">
        <v>100</v>
      </c>
      <c r="Z2741" s="2" t="s">
        <v>31186</v>
      </c>
      <c r="AA2741" s="2"/>
      <c r="AB2741" s="2">
        <v>3</v>
      </c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7"/>
    </row>
    <row r="2742" spans="1:57" ht="28.8" x14ac:dyDescent="0.3">
      <c r="A2742" t="s">
        <v>32385</v>
      </c>
      <c r="B2742" s="2" t="s">
        <v>19</v>
      </c>
      <c r="C2742" s="2" t="s">
        <v>4081</v>
      </c>
      <c r="D2742" s="2" t="s">
        <v>4660</v>
      </c>
      <c r="E2742" s="2" t="s">
        <v>4122</v>
      </c>
      <c r="F2742" s="2" t="s">
        <v>4768</v>
      </c>
      <c r="G2742" s="2" t="s">
        <v>4770</v>
      </c>
      <c r="H2742" s="9" t="s">
        <v>31491</v>
      </c>
      <c r="I2742" s="3" t="s">
        <v>948</v>
      </c>
      <c r="J2742" s="3">
        <v>1</v>
      </c>
      <c r="K2742" s="2" t="s">
        <v>36</v>
      </c>
      <c r="O2742" s="2" t="s">
        <v>31251</v>
      </c>
      <c r="P2742" s="2" t="s">
        <v>31204</v>
      </c>
      <c r="Q2742" s="2" t="s">
        <v>31389</v>
      </c>
      <c r="R2742" s="2" t="s">
        <v>31466</v>
      </c>
      <c r="S2742" s="2">
        <v>0</v>
      </c>
      <c r="T2742" s="2">
        <v>30</v>
      </c>
      <c r="U2742" s="2" t="s">
        <v>31210</v>
      </c>
      <c r="V2742" s="2"/>
      <c r="W2742" s="2">
        <v>3</v>
      </c>
      <c r="X2742" s="2">
        <v>100</v>
      </c>
      <c r="Y2742" s="2">
        <v>150</v>
      </c>
      <c r="Z2742" s="2" t="s">
        <v>31186</v>
      </c>
      <c r="AA2742" s="2"/>
      <c r="AB2742" s="2">
        <v>3</v>
      </c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7"/>
    </row>
    <row r="2743" spans="1:57" ht="28.8" x14ac:dyDescent="0.3">
      <c r="A2743" t="s">
        <v>32385</v>
      </c>
      <c r="B2743" s="2" t="s">
        <v>19</v>
      </c>
      <c r="C2743" s="2" t="s">
        <v>4081</v>
      </c>
      <c r="D2743" s="2" t="s">
        <v>4660</v>
      </c>
      <c r="E2743" s="2" t="s">
        <v>4122</v>
      </c>
      <c r="F2743" s="2" t="s">
        <v>4768</v>
      </c>
      <c r="G2743" s="2" t="s">
        <v>4771</v>
      </c>
      <c r="H2743" s="9" t="s">
        <v>31492</v>
      </c>
      <c r="I2743" s="3" t="s">
        <v>948</v>
      </c>
      <c r="J2743" s="3">
        <v>234</v>
      </c>
      <c r="K2743" s="2" t="s">
        <v>36</v>
      </c>
      <c r="O2743" s="2" t="s">
        <v>31251</v>
      </c>
      <c r="P2743" s="2" t="s">
        <v>31204</v>
      </c>
      <c r="Q2743" s="2" t="s">
        <v>31389</v>
      </c>
      <c r="R2743" s="2" t="s">
        <v>31466</v>
      </c>
      <c r="S2743" s="2">
        <v>0</v>
      </c>
      <c r="T2743" s="2">
        <v>30</v>
      </c>
      <c r="U2743" s="2" t="s">
        <v>31210</v>
      </c>
      <c r="V2743" s="2"/>
      <c r="W2743" s="2">
        <v>3</v>
      </c>
      <c r="X2743" s="2">
        <v>150</v>
      </c>
      <c r="Y2743" s="2">
        <v>200</v>
      </c>
      <c r="Z2743" s="2" t="s">
        <v>31186</v>
      </c>
      <c r="AA2743" s="2"/>
      <c r="AB2743" s="2">
        <v>3</v>
      </c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7"/>
    </row>
    <row r="2744" spans="1:57" ht="28.8" x14ac:dyDescent="0.3">
      <c r="A2744" t="s">
        <v>32385</v>
      </c>
      <c r="B2744" s="2" t="s">
        <v>19</v>
      </c>
      <c r="C2744" s="2" t="s">
        <v>4081</v>
      </c>
      <c r="D2744" s="2" t="s">
        <v>4660</v>
      </c>
      <c r="E2744" s="2" t="s">
        <v>4122</v>
      </c>
      <c r="F2744" s="2" t="s">
        <v>4768</v>
      </c>
      <c r="G2744" s="2" t="s">
        <v>4772</v>
      </c>
      <c r="H2744" s="9" t="s">
        <v>31493</v>
      </c>
      <c r="I2744" s="3" t="s">
        <v>948</v>
      </c>
      <c r="J2744" s="3">
        <v>109</v>
      </c>
      <c r="K2744" s="2" t="s">
        <v>36</v>
      </c>
      <c r="O2744" s="2" t="s">
        <v>31251</v>
      </c>
      <c r="P2744" s="2" t="s">
        <v>31204</v>
      </c>
      <c r="Q2744" s="2" t="s">
        <v>31389</v>
      </c>
      <c r="R2744" s="2" t="s">
        <v>31466</v>
      </c>
      <c r="S2744" s="2">
        <v>0</v>
      </c>
      <c r="T2744" s="2">
        <v>30</v>
      </c>
      <c r="U2744" s="2" t="s">
        <v>31210</v>
      </c>
      <c r="V2744" s="2"/>
      <c r="W2744" s="2">
        <v>3</v>
      </c>
      <c r="X2744" s="16">
        <v>200</v>
      </c>
      <c r="Y2744" s="16">
        <v>300</v>
      </c>
      <c r="Z2744" s="16" t="s">
        <v>31186</v>
      </c>
      <c r="AA2744" s="16"/>
      <c r="AB2744" s="16">
        <v>3</v>
      </c>
      <c r="AC2744" s="16"/>
      <c r="AD2744" s="16"/>
      <c r="AE2744" s="16"/>
      <c r="AF2744" s="16"/>
      <c r="AG2744" s="16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7"/>
    </row>
    <row r="2745" spans="1:57" ht="28.8" x14ac:dyDescent="0.3">
      <c r="A2745" t="s">
        <v>32385</v>
      </c>
      <c r="B2745" s="2" t="s">
        <v>19</v>
      </c>
      <c r="C2745" s="2" t="s">
        <v>4081</v>
      </c>
      <c r="D2745" s="2" t="s">
        <v>4660</v>
      </c>
      <c r="E2745" s="2" t="s">
        <v>4122</v>
      </c>
      <c r="F2745" s="2" t="s">
        <v>4768</v>
      </c>
      <c r="G2745" s="2" t="s">
        <v>4773</v>
      </c>
      <c r="H2745" s="9" t="s">
        <v>31494</v>
      </c>
      <c r="I2745" s="3" t="s">
        <v>948</v>
      </c>
      <c r="J2745" s="3">
        <v>24</v>
      </c>
      <c r="K2745" s="2" t="s">
        <v>36</v>
      </c>
      <c r="O2745" s="2" t="s">
        <v>31251</v>
      </c>
      <c r="P2745" s="2" t="s">
        <v>31204</v>
      </c>
      <c r="Q2745" s="2" t="s">
        <v>31389</v>
      </c>
      <c r="R2745" s="2" t="s">
        <v>31466</v>
      </c>
      <c r="S2745" s="2">
        <v>0</v>
      </c>
      <c r="T2745" s="2">
        <v>30</v>
      </c>
      <c r="U2745" s="2" t="s">
        <v>31210</v>
      </c>
      <c r="V2745" s="2"/>
      <c r="W2745" s="2">
        <v>3</v>
      </c>
      <c r="X2745" s="16">
        <v>300</v>
      </c>
      <c r="Y2745" s="16" t="s">
        <v>31202</v>
      </c>
      <c r="Z2745" s="16" t="s">
        <v>31186</v>
      </c>
      <c r="AA2745" s="16"/>
      <c r="AB2745" s="16">
        <v>3</v>
      </c>
      <c r="AC2745" s="16"/>
      <c r="AD2745" s="16"/>
      <c r="AE2745" s="16"/>
      <c r="AF2745" s="16"/>
      <c r="AG2745" s="16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7"/>
    </row>
    <row r="2746" spans="1:57" ht="28.8" x14ac:dyDescent="0.3">
      <c r="A2746" t="s">
        <v>32385</v>
      </c>
      <c r="B2746" s="2" t="s">
        <v>19</v>
      </c>
      <c r="C2746" s="2" t="s">
        <v>4081</v>
      </c>
      <c r="D2746" s="2" t="s">
        <v>4660</v>
      </c>
      <c r="E2746" s="2" t="s">
        <v>4122</v>
      </c>
      <c r="F2746" s="2" t="s">
        <v>4768</v>
      </c>
      <c r="G2746" s="2" t="s">
        <v>4774</v>
      </c>
      <c r="H2746" s="9" t="s">
        <v>31495</v>
      </c>
      <c r="I2746" s="3" t="s">
        <v>948</v>
      </c>
      <c r="J2746" s="3">
        <v>50</v>
      </c>
      <c r="K2746" s="2" t="s">
        <v>36</v>
      </c>
      <c r="O2746" s="2" t="s">
        <v>31425</v>
      </c>
      <c r="P2746" s="2" t="s">
        <v>31204</v>
      </c>
      <c r="Q2746" s="2" t="s">
        <v>31389</v>
      </c>
      <c r="R2746" s="2" t="s">
        <v>31466</v>
      </c>
      <c r="S2746" s="2">
        <v>0</v>
      </c>
      <c r="T2746" s="2">
        <v>30</v>
      </c>
      <c r="U2746" s="2" t="s">
        <v>31210</v>
      </c>
      <c r="V2746" s="2"/>
      <c r="W2746" s="2">
        <v>3</v>
      </c>
      <c r="X2746" s="16"/>
      <c r="Y2746" s="16"/>
      <c r="Z2746" s="2"/>
      <c r="AA2746" s="2"/>
      <c r="AB2746" s="2"/>
      <c r="AC2746" s="16">
        <v>0</v>
      </c>
      <c r="AD2746" s="16">
        <v>300</v>
      </c>
      <c r="AE2746" s="16" t="s">
        <v>31186</v>
      </c>
      <c r="AF2746" s="2"/>
      <c r="AG2746" s="16">
        <v>3</v>
      </c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7"/>
    </row>
    <row r="2747" spans="1:57" ht="28.8" x14ac:dyDescent="0.3">
      <c r="A2747" t="s">
        <v>32385</v>
      </c>
      <c r="B2747" s="2" t="s">
        <v>19</v>
      </c>
      <c r="C2747" s="2" t="s">
        <v>4081</v>
      </c>
      <c r="D2747" s="2" t="s">
        <v>4660</v>
      </c>
      <c r="E2747" s="2" t="s">
        <v>4122</v>
      </c>
      <c r="F2747" s="2" t="s">
        <v>4768</v>
      </c>
      <c r="G2747" s="2" t="s">
        <v>4775</v>
      </c>
      <c r="H2747" s="9" t="s">
        <v>31496</v>
      </c>
      <c r="I2747" s="3" t="s">
        <v>948</v>
      </c>
      <c r="J2747" s="3">
        <v>43</v>
      </c>
      <c r="K2747" s="2" t="s">
        <v>36</v>
      </c>
      <c r="O2747" s="2" t="s">
        <v>31425</v>
      </c>
      <c r="P2747" s="2" t="s">
        <v>31204</v>
      </c>
      <c r="Q2747" s="2" t="s">
        <v>31389</v>
      </c>
      <c r="R2747" s="2" t="s">
        <v>31466</v>
      </c>
      <c r="S2747" s="2">
        <v>0</v>
      </c>
      <c r="T2747" s="2">
        <v>30</v>
      </c>
      <c r="U2747" s="2" t="s">
        <v>31210</v>
      </c>
      <c r="V2747" s="2"/>
      <c r="W2747" s="2">
        <v>3</v>
      </c>
      <c r="X2747" s="16"/>
      <c r="Y2747" s="16"/>
      <c r="Z2747" s="2"/>
      <c r="AA2747" s="2"/>
      <c r="AB2747" s="2"/>
      <c r="AC2747" s="16">
        <v>300</v>
      </c>
      <c r="AD2747" s="16">
        <v>500</v>
      </c>
      <c r="AE2747" s="16" t="s">
        <v>31186</v>
      </c>
      <c r="AF2747" s="2"/>
      <c r="AG2747" s="16">
        <v>3</v>
      </c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7"/>
    </row>
    <row r="2748" spans="1:57" ht="28.8" x14ac:dyDescent="0.3">
      <c r="A2748" t="s">
        <v>32385</v>
      </c>
      <c r="B2748" s="2" t="s">
        <v>19</v>
      </c>
      <c r="C2748" s="2" t="s">
        <v>4081</v>
      </c>
      <c r="D2748" s="2" t="s">
        <v>4660</v>
      </c>
      <c r="E2748" s="2" t="s">
        <v>4122</v>
      </c>
      <c r="F2748" s="2" t="s">
        <v>4768</v>
      </c>
      <c r="G2748" s="2" t="s">
        <v>4776</v>
      </c>
      <c r="H2748" s="9" t="s">
        <v>31497</v>
      </c>
      <c r="I2748" s="3" t="s">
        <v>948</v>
      </c>
      <c r="K2748" s="2" t="s">
        <v>36</v>
      </c>
      <c r="O2748" s="2" t="s">
        <v>31425</v>
      </c>
      <c r="P2748" s="2" t="s">
        <v>31204</v>
      </c>
      <c r="Q2748" s="2" t="s">
        <v>31389</v>
      </c>
      <c r="R2748" s="2" t="s">
        <v>31466</v>
      </c>
      <c r="S2748" s="2">
        <v>0</v>
      </c>
      <c r="T2748" s="2">
        <v>30</v>
      </c>
      <c r="U2748" s="2" t="s">
        <v>31210</v>
      </c>
      <c r="V2748" s="2"/>
      <c r="W2748" s="2">
        <v>3</v>
      </c>
      <c r="X2748" s="16"/>
      <c r="Y2748" s="16"/>
      <c r="Z2748" s="2"/>
      <c r="AA2748" s="2"/>
      <c r="AB2748" s="2"/>
      <c r="AC2748" s="16">
        <v>500</v>
      </c>
      <c r="AD2748" s="16" t="s">
        <v>31202</v>
      </c>
      <c r="AE2748" s="16" t="s">
        <v>31186</v>
      </c>
      <c r="AF2748" s="2"/>
      <c r="AG2748" s="16">
        <v>3</v>
      </c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7"/>
    </row>
    <row r="2749" spans="1:57" ht="28.8" x14ac:dyDescent="0.3">
      <c r="A2749" t="s">
        <v>32385</v>
      </c>
      <c r="B2749" s="2" t="s">
        <v>19</v>
      </c>
      <c r="C2749" s="2" t="s">
        <v>4081</v>
      </c>
      <c r="D2749" s="2" t="s">
        <v>4660</v>
      </c>
      <c r="E2749" s="2" t="s">
        <v>4122</v>
      </c>
      <c r="F2749" s="2" t="s">
        <v>4768</v>
      </c>
      <c r="G2749" s="2" t="s">
        <v>4777</v>
      </c>
      <c r="H2749" s="9" t="s">
        <v>31498</v>
      </c>
      <c r="I2749" s="3" t="s">
        <v>948</v>
      </c>
      <c r="J2749" s="3">
        <v>100</v>
      </c>
      <c r="K2749" s="2" t="s">
        <v>36</v>
      </c>
      <c r="O2749" s="2" t="s">
        <v>31425</v>
      </c>
      <c r="P2749" s="2" t="s">
        <v>31204</v>
      </c>
      <c r="Q2749" s="2" t="s">
        <v>31389</v>
      </c>
      <c r="R2749" s="2" t="s">
        <v>31466</v>
      </c>
      <c r="S2749" s="2">
        <v>0</v>
      </c>
      <c r="T2749" s="2">
        <v>30</v>
      </c>
      <c r="U2749" s="2" t="s">
        <v>31210</v>
      </c>
      <c r="V2749" s="2"/>
      <c r="W2749" s="2">
        <v>3</v>
      </c>
      <c r="X2749" s="16"/>
      <c r="Y2749" s="16"/>
      <c r="Z2749" s="16"/>
      <c r="AA2749" s="16"/>
      <c r="AB2749" s="16"/>
      <c r="AC2749" s="16"/>
      <c r="AD2749" s="2"/>
      <c r="AE2749" s="2"/>
      <c r="AF2749" s="2"/>
      <c r="AG2749" s="16"/>
      <c r="AH2749" s="16">
        <v>0</v>
      </c>
      <c r="AI2749" s="16">
        <v>10</v>
      </c>
      <c r="AJ2749" s="16" t="s">
        <v>31313</v>
      </c>
      <c r="AK2749" s="2"/>
      <c r="AL2749" s="2">
        <v>3</v>
      </c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7"/>
    </row>
    <row r="2750" spans="1:57" ht="28.8" x14ac:dyDescent="0.3">
      <c r="A2750" t="s">
        <v>32385</v>
      </c>
      <c r="B2750" s="2" t="s">
        <v>19</v>
      </c>
      <c r="C2750" s="2" t="s">
        <v>4081</v>
      </c>
      <c r="D2750" s="2" t="s">
        <v>4660</v>
      </c>
      <c r="E2750" s="2" t="s">
        <v>4122</v>
      </c>
      <c r="F2750" s="2" t="s">
        <v>4768</v>
      </c>
      <c r="G2750" s="2" t="s">
        <v>4778</v>
      </c>
      <c r="H2750" s="9" t="s">
        <v>31499</v>
      </c>
      <c r="I2750" s="3" t="s">
        <v>948</v>
      </c>
      <c r="J2750" s="3">
        <v>100</v>
      </c>
      <c r="K2750" s="2" t="s">
        <v>36</v>
      </c>
      <c r="O2750" s="2" t="s">
        <v>31425</v>
      </c>
      <c r="P2750" s="2" t="s">
        <v>31204</v>
      </c>
      <c r="Q2750" s="2" t="s">
        <v>31389</v>
      </c>
      <c r="R2750" s="2" t="s">
        <v>31466</v>
      </c>
      <c r="S2750" s="2">
        <v>0</v>
      </c>
      <c r="T2750" s="2">
        <v>30</v>
      </c>
      <c r="U2750" s="2" t="s">
        <v>31210</v>
      </c>
      <c r="V2750" s="2"/>
      <c r="W2750" s="2">
        <v>3</v>
      </c>
      <c r="X2750" s="16"/>
      <c r="Y2750" s="16"/>
      <c r="Z2750" s="16"/>
      <c r="AA2750" s="16"/>
      <c r="AB2750" s="16"/>
      <c r="AC2750" s="16"/>
      <c r="AD2750" s="2"/>
      <c r="AE2750" s="2"/>
      <c r="AF2750" s="2"/>
      <c r="AG2750" s="16"/>
      <c r="AH2750" s="16">
        <v>10</v>
      </c>
      <c r="AI2750" s="16">
        <v>20</v>
      </c>
      <c r="AJ2750" s="16" t="s">
        <v>31313</v>
      </c>
      <c r="AK2750" s="2"/>
      <c r="AL2750" s="2">
        <v>3</v>
      </c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7"/>
    </row>
    <row r="2751" spans="1:57" ht="28.8" x14ac:dyDescent="0.3">
      <c r="A2751" t="s">
        <v>32385</v>
      </c>
      <c r="B2751" s="2" t="s">
        <v>19</v>
      </c>
      <c r="C2751" s="2" t="s">
        <v>4081</v>
      </c>
      <c r="D2751" s="2" t="s">
        <v>4660</v>
      </c>
      <c r="E2751" s="2" t="s">
        <v>4122</v>
      </c>
      <c r="F2751" s="2" t="s">
        <v>4768</v>
      </c>
      <c r="G2751" s="2" t="s">
        <v>4779</v>
      </c>
      <c r="H2751" s="9" t="s">
        <v>31500</v>
      </c>
      <c r="I2751" s="3" t="s">
        <v>948</v>
      </c>
      <c r="J2751" s="3">
        <v>79</v>
      </c>
      <c r="K2751" s="2" t="s">
        <v>36</v>
      </c>
      <c r="O2751" s="2" t="s">
        <v>31425</v>
      </c>
      <c r="P2751" s="2" t="s">
        <v>31204</v>
      </c>
      <c r="Q2751" s="2" t="s">
        <v>31389</v>
      </c>
      <c r="R2751" s="2" t="s">
        <v>31466</v>
      </c>
      <c r="S2751" s="2">
        <v>0</v>
      </c>
      <c r="T2751" s="2">
        <v>30</v>
      </c>
      <c r="U2751" s="2" t="s">
        <v>31210</v>
      </c>
      <c r="V2751" s="2"/>
      <c r="W2751" s="2">
        <v>3</v>
      </c>
      <c r="X2751" s="16"/>
      <c r="Y2751" s="16"/>
      <c r="Z2751" s="16"/>
      <c r="AA2751" s="16"/>
      <c r="AB2751" s="16"/>
      <c r="AC2751" s="16"/>
      <c r="AD2751" s="2"/>
      <c r="AE2751" s="2"/>
      <c r="AF2751" s="2"/>
      <c r="AG2751" s="16"/>
      <c r="AH2751" s="16">
        <v>20</v>
      </c>
      <c r="AI2751" s="16" t="s">
        <v>31202</v>
      </c>
      <c r="AJ2751" s="16" t="s">
        <v>31313</v>
      </c>
      <c r="AK2751" s="2"/>
      <c r="AL2751" s="2">
        <v>3</v>
      </c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7"/>
    </row>
    <row r="2752" spans="1:57" ht="28.8" x14ac:dyDescent="0.3">
      <c r="A2752" t="s">
        <v>32385</v>
      </c>
      <c r="B2752" s="2" t="s">
        <v>19</v>
      </c>
      <c r="C2752" s="2" t="s">
        <v>4081</v>
      </c>
      <c r="D2752" s="2" t="s">
        <v>4660</v>
      </c>
      <c r="E2752" s="2" t="s">
        <v>4122</v>
      </c>
      <c r="F2752" s="2" t="s">
        <v>4768</v>
      </c>
      <c r="G2752" s="2" t="s">
        <v>4780</v>
      </c>
      <c r="H2752" s="9" t="s">
        <v>31501</v>
      </c>
      <c r="I2752" s="3" t="s">
        <v>948</v>
      </c>
      <c r="J2752" s="3">
        <v>138</v>
      </c>
      <c r="K2752" s="2" t="s">
        <v>36</v>
      </c>
      <c r="O2752" s="2" t="s">
        <v>31471</v>
      </c>
      <c r="P2752" s="2" t="s">
        <v>31204</v>
      </c>
      <c r="Q2752" s="2" t="s">
        <v>31389</v>
      </c>
      <c r="R2752" s="2" t="s">
        <v>31466</v>
      </c>
      <c r="S2752" s="2">
        <v>0</v>
      </c>
      <c r="T2752" s="2">
        <v>30</v>
      </c>
      <c r="U2752" s="2" t="s">
        <v>31210</v>
      </c>
      <c r="V2752" s="2"/>
      <c r="W2752" s="2">
        <v>3</v>
      </c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7"/>
    </row>
    <row r="2753" spans="1:57" ht="29.4" thickBot="1" x14ac:dyDescent="0.35">
      <c r="A2753" t="s">
        <v>32385</v>
      </c>
      <c r="B2753" s="2" t="s">
        <v>19</v>
      </c>
      <c r="C2753" s="2" t="s">
        <v>4081</v>
      </c>
      <c r="D2753" s="2" t="s">
        <v>4660</v>
      </c>
      <c r="E2753" s="2" t="s">
        <v>4122</v>
      </c>
      <c r="F2753" s="2" t="s">
        <v>4768</v>
      </c>
      <c r="G2753" s="2" t="s">
        <v>4781</v>
      </c>
      <c r="H2753" s="9" t="s">
        <v>31502</v>
      </c>
      <c r="I2753" s="3" t="s">
        <v>948</v>
      </c>
      <c r="J2753" s="3">
        <v>28</v>
      </c>
      <c r="K2753" s="2" t="s">
        <v>36</v>
      </c>
      <c r="O2753" s="2" t="s">
        <v>31471</v>
      </c>
      <c r="P2753" s="2" t="s">
        <v>31204</v>
      </c>
      <c r="Q2753" s="2" t="s">
        <v>31389</v>
      </c>
      <c r="R2753" s="2" t="s">
        <v>31466</v>
      </c>
      <c r="S2753" s="2">
        <v>0</v>
      </c>
      <c r="T2753" s="2">
        <v>30</v>
      </c>
      <c r="U2753" s="2" t="s">
        <v>31210</v>
      </c>
      <c r="V2753" s="2">
        <v>3</v>
      </c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7"/>
    </row>
    <row r="2754" spans="1:57" ht="16.5" customHeight="1" thickBot="1" x14ac:dyDescent="0.35">
      <c r="B2754" s="2"/>
      <c r="C2754" s="2"/>
      <c r="D2754" s="2"/>
      <c r="E2754" s="2"/>
      <c r="F2754" s="2"/>
      <c r="G2754" s="2"/>
      <c r="H2754" s="9"/>
      <c r="I2754" s="3"/>
      <c r="J2754" s="3"/>
      <c r="L2754" s="163" t="s">
        <v>0</v>
      </c>
      <c r="M2754" s="163"/>
      <c r="N2754" s="163"/>
      <c r="O2754" s="155" t="s">
        <v>1</v>
      </c>
      <c r="P2754" s="156"/>
      <c r="Q2754" s="156"/>
      <c r="R2754" s="157"/>
      <c r="S2754" s="152" t="s">
        <v>31320</v>
      </c>
      <c r="T2754" s="153"/>
      <c r="U2754" s="153"/>
      <c r="V2754" s="153"/>
      <c r="W2754" s="154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7"/>
    </row>
    <row r="2755" spans="1:57" ht="43.8" thickBot="1" x14ac:dyDescent="0.35">
      <c r="B2755" s="2" t="s">
        <v>19</v>
      </c>
      <c r="C2755" s="2" t="s">
        <v>4081</v>
      </c>
      <c r="D2755" s="2" t="s">
        <v>4660</v>
      </c>
      <c r="E2755" s="2" t="s">
        <v>4122</v>
      </c>
      <c r="F2755" s="2" t="s">
        <v>4782</v>
      </c>
      <c r="H2755" s="9" t="s">
        <v>4783</v>
      </c>
      <c r="L2755" s="129" t="s">
        <v>12</v>
      </c>
      <c r="M2755" s="129" t="s">
        <v>13</v>
      </c>
      <c r="N2755" s="129" t="s">
        <v>14</v>
      </c>
      <c r="O2755" s="10" t="s">
        <v>32311</v>
      </c>
      <c r="P2755" s="41" t="s">
        <v>31195</v>
      </c>
      <c r="Q2755" s="41" t="s">
        <v>31196</v>
      </c>
      <c r="R2755" s="41" t="s">
        <v>31197</v>
      </c>
      <c r="S2755" s="11" t="s">
        <v>15</v>
      </c>
      <c r="T2755" s="11" t="s">
        <v>31183</v>
      </c>
      <c r="U2755" s="11" t="s">
        <v>17</v>
      </c>
      <c r="V2755" s="11" t="s">
        <v>18</v>
      </c>
      <c r="W2755" s="12" t="s">
        <v>31198</v>
      </c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7"/>
    </row>
    <row r="2756" spans="1:57" x14ac:dyDescent="0.3">
      <c r="A2756" t="s">
        <v>32385</v>
      </c>
      <c r="B2756" s="2" t="s">
        <v>19</v>
      </c>
      <c r="C2756" s="2" t="s">
        <v>4081</v>
      </c>
      <c r="D2756" s="2" t="s">
        <v>4660</v>
      </c>
      <c r="E2756" s="2" t="s">
        <v>4122</v>
      </c>
      <c r="F2756" s="2" t="s">
        <v>4782</v>
      </c>
      <c r="G2756" s="2" t="s">
        <v>4784</v>
      </c>
      <c r="H2756" s="9" t="s">
        <v>4785</v>
      </c>
      <c r="I2756" s="3" t="s">
        <v>571</v>
      </c>
      <c r="J2756" s="3">
        <v>19</v>
      </c>
      <c r="K2756" s="2" t="s">
        <v>36</v>
      </c>
      <c r="O2756" s="2" t="s">
        <v>31311</v>
      </c>
      <c r="P2756" s="2" t="s">
        <v>31503</v>
      </c>
      <c r="Q2756" s="2" t="s">
        <v>31504</v>
      </c>
      <c r="S2756" s="2">
        <v>1000</v>
      </c>
      <c r="T2756" s="2">
        <v>1000</v>
      </c>
      <c r="U2756" s="2" t="s">
        <v>31186</v>
      </c>
      <c r="V2756" s="2"/>
      <c r="W2756" s="2">
        <v>1</v>
      </c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7"/>
    </row>
    <row r="2757" spans="1:57" x14ac:dyDescent="0.3">
      <c r="A2757" t="s">
        <v>32385</v>
      </c>
      <c r="B2757" s="2" t="s">
        <v>19</v>
      </c>
      <c r="C2757" s="2" t="s">
        <v>4081</v>
      </c>
      <c r="D2757" s="2" t="s">
        <v>4660</v>
      </c>
      <c r="E2757" s="2" t="s">
        <v>4122</v>
      </c>
      <c r="F2757" s="2" t="s">
        <v>4782</v>
      </c>
      <c r="G2757" s="2" t="s">
        <v>4786</v>
      </c>
      <c r="H2757" s="9" t="s">
        <v>4787</v>
      </c>
      <c r="I2757" s="3" t="s">
        <v>571</v>
      </c>
      <c r="J2757" s="3">
        <v>18</v>
      </c>
      <c r="K2757" s="2" t="s">
        <v>36</v>
      </c>
      <c r="O2757" s="2" t="s">
        <v>31311</v>
      </c>
      <c r="P2757" s="2" t="s">
        <v>31503</v>
      </c>
      <c r="Q2757" s="2" t="s">
        <v>31504</v>
      </c>
      <c r="S2757" s="2">
        <v>600</v>
      </c>
      <c r="T2757" s="2">
        <v>600</v>
      </c>
      <c r="U2757" s="2" t="s">
        <v>31186</v>
      </c>
      <c r="V2757" s="2"/>
      <c r="W2757" s="2">
        <v>1</v>
      </c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7"/>
    </row>
    <row r="2758" spans="1:57" x14ac:dyDescent="0.3">
      <c r="A2758" t="s">
        <v>32385</v>
      </c>
      <c r="B2758" s="2" t="s">
        <v>19</v>
      </c>
      <c r="C2758" s="2" t="s">
        <v>4081</v>
      </c>
      <c r="D2758" s="2" t="s">
        <v>4660</v>
      </c>
      <c r="E2758" s="2" t="s">
        <v>4122</v>
      </c>
      <c r="F2758" s="2" t="s">
        <v>4782</v>
      </c>
      <c r="G2758" s="2" t="s">
        <v>4788</v>
      </c>
      <c r="H2758" s="9" t="s">
        <v>4789</v>
      </c>
      <c r="I2758" s="3" t="s">
        <v>862</v>
      </c>
      <c r="J2758" s="3">
        <v>6</v>
      </c>
      <c r="K2758" s="2" t="s">
        <v>36</v>
      </c>
      <c r="O2758" s="2"/>
      <c r="P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7"/>
    </row>
    <row r="2759" spans="1:57" x14ac:dyDescent="0.3">
      <c r="A2759" t="s">
        <v>32385</v>
      </c>
      <c r="B2759" s="2" t="s">
        <v>19</v>
      </c>
      <c r="C2759" s="2" t="s">
        <v>4081</v>
      </c>
      <c r="D2759" s="2" t="s">
        <v>4660</v>
      </c>
      <c r="E2759" s="2" t="s">
        <v>4122</v>
      </c>
      <c r="F2759" s="2" t="s">
        <v>4782</v>
      </c>
      <c r="G2759" s="2" t="s">
        <v>4790</v>
      </c>
      <c r="H2759" s="9" t="s">
        <v>4791</v>
      </c>
      <c r="I2759" s="3" t="s">
        <v>862</v>
      </c>
      <c r="K2759" s="2" t="s">
        <v>36</v>
      </c>
      <c r="O2759" s="2"/>
      <c r="P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7"/>
    </row>
    <row r="2760" spans="1:57" ht="29.4" thickBot="1" x14ac:dyDescent="0.35">
      <c r="B2760" s="2" t="s">
        <v>19</v>
      </c>
      <c r="C2760" s="2" t="s">
        <v>4081</v>
      </c>
      <c r="D2760" s="2" t="s">
        <v>4660</v>
      </c>
      <c r="E2760" s="2" t="s">
        <v>4123</v>
      </c>
      <c r="H2760" s="9" t="s">
        <v>31505</v>
      </c>
      <c r="O2760" s="2"/>
      <c r="P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7"/>
    </row>
    <row r="2761" spans="1:57" ht="16.5" customHeight="1" thickBot="1" x14ac:dyDescent="0.35">
      <c r="B2761" s="2"/>
      <c r="C2761" s="2"/>
      <c r="D2761" s="2"/>
      <c r="E2761" s="2"/>
      <c r="H2761" s="9"/>
      <c r="L2761" s="163" t="s">
        <v>0</v>
      </c>
      <c r="M2761" s="163"/>
      <c r="N2761" s="163"/>
      <c r="O2761" s="155" t="s">
        <v>1</v>
      </c>
      <c r="P2761" s="156"/>
      <c r="Q2761" s="156"/>
      <c r="R2761" s="157"/>
      <c r="S2761" s="152" t="s">
        <v>31506</v>
      </c>
      <c r="T2761" s="153"/>
      <c r="U2761" s="153"/>
      <c r="V2761" s="153"/>
      <c r="W2761" s="154"/>
      <c r="X2761" s="152" t="s">
        <v>31192</v>
      </c>
      <c r="Y2761" s="153"/>
      <c r="Z2761" s="153"/>
      <c r="AA2761" s="153"/>
      <c r="AB2761" s="154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7"/>
    </row>
    <row r="2762" spans="1:57" ht="47.4" thickBot="1" x14ac:dyDescent="0.35">
      <c r="B2762" s="2" t="s">
        <v>19</v>
      </c>
      <c r="C2762" s="2" t="s">
        <v>4081</v>
      </c>
      <c r="D2762" s="2" t="s">
        <v>4660</v>
      </c>
      <c r="E2762" s="2" t="s">
        <v>4123</v>
      </c>
      <c r="F2762" s="2" t="s">
        <v>4792</v>
      </c>
      <c r="H2762" s="9" t="s">
        <v>31507</v>
      </c>
      <c r="L2762" s="129" t="s">
        <v>12</v>
      </c>
      <c r="M2762" s="129" t="s">
        <v>13</v>
      </c>
      <c r="N2762" s="129" t="s">
        <v>14</v>
      </c>
      <c r="O2762" s="10" t="s">
        <v>32311</v>
      </c>
      <c r="P2762" s="41" t="s">
        <v>31195</v>
      </c>
      <c r="Q2762" s="41" t="s">
        <v>31196</v>
      </c>
      <c r="R2762" s="41" t="s">
        <v>31197</v>
      </c>
      <c r="S2762" s="11" t="s">
        <v>15</v>
      </c>
      <c r="T2762" s="11" t="s">
        <v>31183</v>
      </c>
      <c r="U2762" s="11" t="s">
        <v>17</v>
      </c>
      <c r="V2762" s="11" t="s">
        <v>18</v>
      </c>
      <c r="W2762" s="12" t="s">
        <v>31198</v>
      </c>
      <c r="X2762" s="11" t="s">
        <v>15</v>
      </c>
      <c r="Y2762" s="11" t="s">
        <v>31183</v>
      </c>
      <c r="Z2762" s="11" t="s">
        <v>17</v>
      </c>
      <c r="AA2762" s="11" t="s">
        <v>18</v>
      </c>
      <c r="AB2762" s="12" t="s">
        <v>31198</v>
      </c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7"/>
    </row>
    <row r="2763" spans="1:57" x14ac:dyDescent="0.3">
      <c r="A2763" t="s">
        <v>32385</v>
      </c>
      <c r="B2763" s="2" t="s">
        <v>19</v>
      </c>
      <c r="C2763" s="2" t="s">
        <v>4081</v>
      </c>
      <c r="D2763" s="2" t="s">
        <v>4660</v>
      </c>
      <c r="E2763" s="2" t="s">
        <v>4123</v>
      </c>
      <c r="F2763" s="2" t="s">
        <v>4792</v>
      </c>
      <c r="G2763" s="2" t="s">
        <v>4793</v>
      </c>
      <c r="H2763" s="9" t="s">
        <v>31508</v>
      </c>
      <c r="I2763" s="3" t="s">
        <v>571</v>
      </c>
      <c r="J2763" s="3">
        <v>421</v>
      </c>
      <c r="K2763" s="2" t="s">
        <v>36</v>
      </c>
      <c r="O2763" s="2" t="s">
        <v>31251</v>
      </c>
      <c r="P2763" s="2" t="s">
        <v>31204</v>
      </c>
      <c r="Q2763" s="2" t="s">
        <v>31426</v>
      </c>
      <c r="R2763" s="2" t="s">
        <v>31466</v>
      </c>
      <c r="S2763" s="2">
        <v>30</v>
      </c>
      <c r="T2763" s="2">
        <v>40</v>
      </c>
      <c r="U2763" s="2" t="s">
        <v>31210</v>
      </c>
      <c r="V2763" s="2"/>
      <c r="W2763" s="2">
        <v>2</v>
      </c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7"/>
    </row>
    <row r="2764" spans="1:57" ht="28.8" x14ac:dyDescent="0.3">
      <c r="A2764" t="s">
        <v>32385</v>
      </c>
      <c r="B2764" s="2" t="s">
        <v>19</v>
      </c>
      <c r="C2764" s="2" t="s">
        <v>4081</v>
      </c>
      <c r="D2764" s="2" t="s">
        <v>4660</v>
      </c>
      <c r="E2764" s="2" t="s">
        <v>4123</v>
      </c>
      <c r="F2764" s="2" t="s">
        <v>4792</v>
      </c>
      <c r="G2764" s="2" t="s">
        <v>4794</v>
      </c>
      <c r="H2764" s="9" t="s">
        <v>31509</v>
      </c>
      <c r="I2764" s="3" t="s">
        <v>571</v>
      </c>
      <c r="J2764" s="3">
        <v>31</v>
      </c>
      <c r="K2764" s="2" t="s">
        <v>36</v>
      </c>
      <c r="O2764" s="2" t="s">
        <v>31425</v>
      </c>
      <c r="P2764" s="2" t="s">
        <v>31204</v>
      </c>
      <c r="Q2764" s="2" t="s">
        <v>31426</v>
      </c>
      <c r="R2764" s="2" t="s">
        <v>31466</v>
      </c>
      <c r="S2764" s="2">
        <v>30</v>
      </c>
      <c r="T2764" s="2">
        <v>40</v>
      </c>
      <c r="U2764" s="2" t="s">
        <v>31210</v>
      </c>
      <c r="V2764" s="2"/>
      <c r="W2764" s="2">
        <v>2</v>
      </c>
      <c r="X2764" s="2">
        <v>0</v>
      </c>
      <c r="Y2764" s="2">
        <v>1200</v>
      </c>
      <c r="Z2764" s="2" t="s">
        <v>31186</v>
      </c>
      <c r="AA2764" s="2"/>
      <c r="AB2764" s="2">
        <v>3</v>
      </c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7"/>
    </row>
    <row r="2765" spans="1:57" ht="28.8" x14ac:dyDescent="0.3">
      <c r="A2765" t="s">
        <v>32385</v>
      </c>
      <c r="B2765" s="2" t="s">
        <v>19</v>
      </c>
      <c r="C2765" s="2" t="s">
        <v>4081</v>
      </c>
      <c r="D2765" s="2" t="s">
        <v>4660</v>
      </c>
      <c r="E2765" s="2" t="s">
        <v>4123</v>
      </c>
      <c r="F2765" s="2" t="s">
        <v>4792</v>
      </c>
      <c r="G2765" s="2" t="s">
        <v>4795</v>
      </c>
      <c r="H2765" s="9" t="s">
        <v>31510</v>
      </c>
      <c r="I2765" s="3" t="s">
        <v>571</v>
      </c>
      <c r="J2765" s="3">
        <v>54</v>
      </c>
      <c r="K2765" s="2" t="s">
        <v>36</v>
      </c>
      <c r="O2765" s="2" t="s">
        <v>31425</v>
      </c>
      <c r="P2765" s="2" t="s">
        <v>31204</v>
      </c>
      <c r="Q2765" s="2" t="s">
        <v>31426</v>
      </c>
      <c r="R2765" s="2" t="s">
        <v>31466</v>
      </c>
      <c r="S2765" s="2">
        <v>30</v>
      </c>
      <c r="T2765" s="2">
        <v>40</v>
      </c>
      <c r="U2765" s="2" t="s">
        <v>31210</v>
      </c>
      <c r="V2765" s="2"/>
      <c r="W2765" s="2">
        <v>2</v>
      </c>
      <c r="X2765" s="2">
        <v>1200</v>
      </c>
      <c r="Y2765" s="16" t="s">
        <v>31202</v>
      </c>
      <c r="Z2765" s="2" t="s">
        <v>31186</v>
      </c>
      <c r="AA2765" s="2"/>
      <c r="AB2765" s="2">
        <v>3</v>
      </c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7"/>
    </row>
    <row r="2766" spans="1:57" x14ac:dyDescent="0.3">
      <c r="A2766" t="s">
        <v>32385</v>
      </c>
      <c r="B2766" s="2" t="s">
        <v>19</v>
      </c>
      <c r="C2766" s="2" t="s">
        <v>4081</v>
      </c>
      <c r="D2766" s="2" t="s">
        <v>4660</v>
      </c>
      <c r="E2766" s="2" t="s">
        <v>4123</v>
      </c>
      <c r="F2766" s="2" t="s">
        <v>4792</v>
      </c>
      <c r="G2766" s="2" t="s">
        <v>4796</v>
      </c>
      <c r="H2766" s="9" t="s">
        <v>31511</v>
      </c>
      <c r="I2766" s="3" t="s">
        <v>571</v>
      </c>
      <c r="J2766" s="3">
        <v>439</v>
      </c>
      <c r="K2766" s="2" t="s">
        <v>36</v>
      </c>
      <c r="O2766" s="2" t="s">
        <v>31311</v>
      </c>
      <c r="P2766" s="2" t="s">
        <v>31204</v>
      </c>
      <c r="Q2766" s="2" t="s">
        <v>31426</v>
      </c>
      <c r="R2766" s="2" t="s">
        <v>31466</v>
      </c>
      <c r="S2766" s="2">
        <v>30</v>
      </c>
      <c r="T2766" s="2">
        <v>40</v>
      </c>
      <c r="U2766" s="2" t="s">
        <v>31210</v>
      </c>
      <c r="V2766" s="2"/>
      <c r="W2766" s="2">
        <v>2</v>
      </c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7"/>
    </row>
    <row r="2767" spans="1:57" ht="29.4" thickBot="1" x14ac:dyDescent="0.35">
      <c r="A2767" t="s">
        <v>32385</v>
      </c>
      <c r="B2767" s="2" t="s">
        <v>19</v>
      </c>
      <c r="C2767" s="2" t="s">
        <v>4081</v>
      </c>
      <c r="D2767" s="2" t="s">
        <v>4660</v>
      </c>
      <c r="E2767" s="2" t="s">
        <v>4123</v>
      </c>
      <c r="F2767" s="2" t="s">
        <v>4792</v>
      </c>
      <c r="G2767" s="2" t="s">
        <v>4797</v>
      </c>
      <c r="H2767" s="9" t="s">
        <v>31512</v>
      </c>
      <c r="I2767" s="3" t="s">
        <v>571</v>
      </c>
      <c r="J2767" s="3">
        <v>121</v>
      </c>
      <c r="K2767" s="2" t="s">
        <v>36</v>
      </c>
      <c r="O2767" s="2" t="s">
        <v>31471</v>
      </c>
      <c r="P2767" s="2" t="s">
        <v>31204</v>
      </c>
      <c r="Q2767" s="2" t="s">
        <v>31426</v>
      </c>
      <c r="R2767" s="2" t="s">
        <v>31466</v>
      </c>
      <c r="S2767" s="2">
        <v>30</v>
      </c>
      <c r="T2767" s="2">
        <v>40</v>
      </c>
      <c r="U2767" s="2" t="s">
        <v>31210</v>
      </c>
      <c r="V2767" s="2"/>
      <c r="W2767" s="2">
        <v>2</v>
      </c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7"/>
    </row>
    <row r="2768" spans="1:57" ht="16.5" customHeight="1" thickBot="1" x14ac:dyDescent="0.35">
      <c r="B2768" s="2"/>
      <c r="C2768" s="2"/>
      <c r="D2768" s="2"/>
      <c r="E2768" s="2"/>
      <c r="F2768" s="2"/>
      <c r="G2768" s="2"/>
      <c r="H2768" s="9"/>
      <c r="I2768" s="3"/>
      <c r="J2768" s="3"/>
      <c r="L2768" s="163" t="s">
        <v>0</v>
      </c>
      <c r="M2768" s="163"/>
      <c r="N2768" s="163"/>
      <c r="O2768" s="155" t="s">
        <v>1</v>
      </c>
      <c r="P2768" s="156"/>
      <c r="Q2768" s="156"/>
      <c r="R2768" s="157"/>
      <c r="S2768" s="152" t="s">
        <v>31506</v>
      </c>
      <c r="T2768" s="153"/>
      <c r="U2768" s="153"/>
      <c r="V2768" s="153"/>
      <c r="W2768" s="154"/>
      <c r="X2768" s="152" t="s">
        <v>31192</v>
      </c>
      <c r="Y2768" s="153"/>
      <c r="Z2768" s="153"/>
      <c r="AA2768" s="153"/>
      <c r="AB2768" s="154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7"/>
    </row>
    <row r="2769" spans="1:57" ht="47.4" thickBot="1" x14ac:dyDescent="0.35">
      <c r="B2769" s="2" t="s">
        <v>19</v>
      </c>
      <c r="C2769" s="2" t="s">
        <v>4081</v>
      </c>
      <c r="D2769" s="2" t="s">
        <v>4660</v>
      </c>
      <c r="E2769" s="2" t="s">
        <v>4123</v>
      </c>
      <c r="F2769" s="2" t="s">
        <v>4798</v>
      </c>
      <c r="H2769" s="9" t="s">
        <v>31513</v>
      </c>
      <c r="L2769" s="129" t="s">
        <v>12</v>
      </c>
      <c r="M2769" s="129" t="s">
        <v>13</v>
      </c>
      <c r="N2769" s="129" t="s">
        <v>14</v>
      </c>
      <c r="O2769" s="10" t="s">
        <v>32311</v>
      </c>
      <c r="P2769" s="41" t="s">
        <v>31195</v>
      </c>
      <c r="Q2769" s="41" t="s">
        <v>31196</v>
      </c>
      <c r="R2769" s="41" t="s">
        <v>31197</v>
      </c>
      <c r="S2769" s="11" t="s">
        <v>15</v>
      </c>
      <c r="T2769" s="11" t="s">
        <v>31183</v>
      </c>
      <c r="U2769" s="11" t="s">
        <v>17</v>
      </c>
      <c r="V2769" s="11" t="s">
        <v>18</v>
      </c>
      <c r="W2769" s="12" t="s">
        <v>31198</v>
      </c>
      <c r="X2769" s="11" t="s">
        <v>15</v>
      </c>
      <c r="Y2769" s="11" t="s">
        <v>31183</v>
      </c>
      <c r="Z2769" s="11" t="s">
        <v>17</v>
      </c>
      <c r="AA2769" s="11" t="s">
        <v>18</v>
      </c>
      <c r="AB2769" s="12" t="s">
        <v>31198</v>
      </c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7"/>
    </row>
    <row r="2770" spans="1:57" x14ac:dyDescent="0.3">
      <c r="A2770" t="s">
        <v>32385</v>
      </c>
      <c r="B2770" s="2" t="s">
        <v>19</v>
      </c>
      <c r="C2770" s="2" t="s">
        <v>4081</v>
      </c>
      <c r="D2770" s="2" t="s">
        <v>4660</v>
      </c>
      <c r="E2770" s="2" t="s">
        <v>4123</v>
      </c>
      <c r="F2770" s="2" t="s">
        <v>4798</v>
      </c>
      <c r="G2770" s="2" t="s">
        <v>4799</v>
      </c>
      <c r="H2770" s="9" t="s">
        <v>31514</v>
      </c>
      <c r="I2770" s="3" t="s">
        <v>571</v>
      </c>
      <c r="J2770" s="3">
        <v>431</v>
      </c>
      <c r="K2770" s="2" t="s">
        <v>36</v>
      </c>
      <c r="O2770" s="2" t="s">
        <v>31251</v>
      </c>
      <c r="P2770" s="2" t="s">
        <v>31204</v>
      </c>
      <c r="Q2770" s="2" t="s">
        <v>31474</v>
      </c>
      <c r="R2770" s="2" t="s">
        <v>31466</v>
      </c>
      <c r="S2770" s="2">
        <v>30</v>
      </c>
      <c r="T2770" s="2">
        <v>40</v>
      </c>
      <c r="U2770" s="2" t="s">
        <v>31210</v>
      </c>
      <c r="V2770" s="2"/>
      <c r="W2770" s="2">
        <v>2</v>
      </c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7"/>
    </row>
    <row r="2771" spans="1:57" ht="28.8" x14ac:dyDescent="0.3">
      <c r="A2771" t="s">
        <v>32385</v>
      </c>
      <c r="B2771" s="2" t="s">
        <v>19</v>
      </c>
      <c r="C2771" s="2" t="s">
        <v>4081</v>
      </c>
      <c r="D2771" s="2" t="s">
        <v>4660</v>
      </c>
      <c r="E2771" s="2" t="s">
        <v>4123</v>
      </c>
      <c r="F2771" s="2" t="s">
        <v>4798</v>
      </c>
      <c r="G2771" s="2" t="s">
        <v>4800</v>
      </c>
      <c r="H2771" s="9" t="s">
        <v>31515</v>
      </c>
      <c r="I2771" s="3" t="s">
        <v>571</v>
      </c>
      <c r="J2771" s="3">
        <v>32</v>
      </c>
      <c r="K2771" s="2" t="s">
        <v>36</v>
      </c>
      <c r="O2771" s="2" t="s">
        <v>31425</v>
      </c>
      <c r="P2771" s="2" t="s">
        <v>31204</v>
      </c>
      <c r="Q2771" s="2" t="s">
        <v>31474</v>
      </c>
      <c r="R2771" s="2" t="s">
        <v>31466</v>
      </c>
      <c r="S2771" s="2">
        <v>30</v>
      </c>
      <c r="T2771" s="2">
        <v>40</v>
      </c>
      <c r="U2771" s="2" t="s">
        <v>31210</v>
      </c>
      <c r="V2771" s="2"/>
      <c r="W2771" s="2">
        <v>2</v>
      </c>
      <c r="X2771" s="2">
        <v>0</v>
      </c>
      <c r="Y2771" s="2">
        <v>1200</v>
      </c>
      <c r="Z2771" s="2" t="s">
        <v>31186</v>
      </c>
      <c r="AA2771" s="2"/>
      <c r="AB2771" s="2">
        <v>3</v>
      </c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7"/>
    </row>
    <row r="2772" spans="1:57" ht="28.8" x14ac:dyDescent="0.3">
      <c r="A2772" t="s">
        <v>32385</v>
      </c>
      <c r="B2772" s="2" t="s">
        <v>19</v>
      </c>
      <c r="C2772" s="2" t="s">
        <v>4081</v>
      </c>
      <c r="D2772" s="2" t="s">
        <v>4660</v>
      </c>
      <c r="E2772" s="2" t="s">
        <v>4123</v>
      </c>
      <c r="F2772" s="2" t="s">
        <v>4798</v>
      </c>
      <c r="G2772" s="2" t="s">
        <v>4801</v>
      </c>
      <c r="H2772" s="9" t="s">
        <v>31516</v>
      </c>
      <c r="I2772" s="3" t="s">
        <v>571</v>
      </c>
      <c r="J2772" s="3">
        <v>53</v>
      </c>
      <c r="K2772" s="2" t="s">
        <v>36</v>
      </c>
      <c r="O2772" s="2" t="s">
        <v>31425</v>
      </c>
      <c r="P2772" s="2" t="s">
        <v>31204</v>
      </c>
      <c r="Q2772" s="2" t="s">
        <v>31474</v>
      </c>
      <c r="R2772" s="2" t="s">
        <v>31466</v>
      </c>
      <c r="S2772" s="2">
        <v>30</v>
      </c>
      <c r="T2772" s="2">
        <v>40</v>
      </c>
      <c r="U2772" s="2" t="s">
        <v>31210</v>
      </c>
      <c r="V2772" s="2"/>
      <c r="W2772" s="2">
        <v>2</v>
      </c>
      <c r="X2772" s="2">
        <v>1200</v>
      </c>
      <c r="Y2772" s="16" t="s">
        <v>31202</v>
      </c>
      <c r="Z2772" s="2" t="s">
        <v>31186</v>
      </c>
      <c r="AA2772" s="2"/>
      <c r="AB2772" s="2">
        <v>3</v>
      </c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7"/>
    </row>
    <row r="2773" spans="1:57" x14ac:dyDescent="0.3">
      <c r="A2773" t="s">
        <v>32385</v>
      </c>
      <c r="B2773" s="2" t="s">
        <v>19</v>
      </c>
      <c r="C2773" s="2" t="s">
        <v>4081</v>
      </c>
      <c r="D2773" s="2" t="s">
        <v>4660</v>
      </c>
      <c r="E2773" s="2" t="s">
        <v>4123</v>
      </c>
      <c r="F2773" s="2" t="s">
        <v>4798</v>
      </c>
      <c r="G2773" s="2" t="s">
        <v>4802</v>
      </c>
      <c r="H2773" s="9" t="s">
        <v>31517</v>
      </c>
      <c r="I2773" s="3" t="s">
        <v>571</v>
      </c>
      <c r="J2773" s="3">
        <v>402</v>
      </c>
      <c r="K2773" s="2" t="s">
        <v>36</v>
      </c>
      <c r="O2773" s="2" t="s">
        <v>31311</v>
      </c>
      <c r="P2773" s="2" t="s">
        <v>31204</v>
      </c>
      <c r="Q2773" s="2" t="s">
        <v>31474</v>
      </c>
      <c r="R2773" s="2" t="s">
        <v>31466</v>
      </c>
      <c r="S2773" s="2">
        <v>30</v>
      </c>
      <c r="T2773" s="2">
        <v>40</v>
      </c>
      <c r="U2773" s="2" t="s">
        <v>31210</v>
      </c>
      <c r="V2773" s="2"/>
      <c r="W2773" s="2">
        <v>2</v>
      </c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7"/>
    </row>
    <row r="2774" spans="1:57" ht="29.4" thickBot="1" x14ac:dyDescent="0.35">
      <c r="A2774" t="s">
        <v>32385</v>
      </c>
      <c r="B2774" s="2" t="s">
        <v>19</v>
      </c>
      <c r="C2774" s="2" t="s">
        <v>4081</v>
      </c>
      <c r="D2774" s="2" t="s">
        <v>4660</v>
      </c>
      <c r="E2774" s="2" t="s">
        <v>4123</v>
      </c>
      <c r="F2774" s="2" t="s">
        <v>4798</v>
      </c>
      <c r="G2774" s="2" t="s">
        <v>4803</v>
      </c>
      <c r="H2774" s="9" t="s">
        <v>31518</v>
      </c>
      <c r="I2774" s="3" t="s">
        <v>571</v>
      </c>
      <c r="J2774" s="3">
        <v>121</v>
      </c>
      <c r="K2774" s="2" t="s">
        <v>36</v>
      </c>
      <c r="O2774" s="2" t="s">
        <v>31471</v>
      </c>
      <c r="P2774" s="2" t="s">
        <v>31204</v>
      </c>
      <c r="Q2774" s="2" t="s">
        <v>31474</v>
      </c>
      <c r="R2774" s="2" t="s">
        <v>31466</v>
      </c>
      <c r="S2774" s="2">
        <v>30</v>
      </c>
      <c r="T2774" s="2">
        <v>40</v>
      </c>
      <c r="U2774" s="2" t="s">
        <v>31210</v>
      </c>
      <c r="V2774" s="2"/>
      <c r="W2774" s="2">
        <v>2</v>
      </c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7"/>
    </row>
    <row r="2775" spans="1:57" ht="16.5" customHeight="1" thickBot="1" x14ac:dyDescent="0.35">
      <c r="B2775" s="2"/>
      <c r="C2775" s="2"/>
      <c r="D2775" s="2"/>
      <c r="E2775" s="2"/>
      <c r="F2775" s="2"/>
      <c r="G2775" s="2"/>
      <c r="H2775" s="9"/>
      <c r="I2775" s="3"/>
      <c r="J2775" s="3"/>
      <c r="L2775" s="163" t="s">
        <v>0</v>
      </c>
      <c r="M2775" s="163"/>
      <c r="N2775" s="163"/>
      <c r="O2775" s="155" t="s">
        <v>1</v>
      </c>
      <c r="P2775" s="156"/>
      <c r="Q2775" s="156"/>
      <c r="R2775" s="157"/>
      <c r="S2775" s="152" t="s">
        <v>31506</v>
      </c>
      <c r="T2775" s="153"/>
      <c r="U2775" s="153"/>
      <c r="V2775" s="153"/>
      <c r="W2775" s="154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7"/>
    </row>
    <row r="2776" spans="1:57" ht="43.8" thickBot="1" x14ac:dyDescent="0.35">
      <c r="B2776" s="2" t="s">
        <v>19</v>
      </c>
      <c r="C2776" s="2" t="s">
        <v>4081</v>
      </c>
      <c r="D2776" s="2" t="s">
        <v>4660</v>
      </c>
      <c r="E2776" s="2" t="s">
        <v>4123</v>
      </c>
      <c r="F2776" s="2" t="s">
        <v>4804</v>
      </c>
      <c r="H2776" s="9" t="s">
        <v>31519</v>
      </c>
      <c r="L2776" s="129" t="s">
        <v>12</v>
      </c>
      <c r="M2776" s="129" t="s">
        <v>13</v>
      </c>
      <c r="N2776" s="129" t="s">
        <v>14</v>
      </c>
      <c r="O2776" s="10" t="s">
        <v>32311</v>
      </c>
      <c r="P2776" s="41" t="s">
        <v>31195</v>
      </c>
      <c r="Q2776" s="41" t="s">
        <v>31196</v>
      </c>
      <c r="R2776" s="41" t="s">
        <v>31197</v>
      </c>
      <c r="S2776" s="11" t="s">
        <v>15</v>
      </c>
      <c r="T2776" s="11" t="s">
        <v>31183</v>
      </c>
      <c r="U2776" s="11" t="s">
        <v>17</v>
      </c>
      <c r="V2776" s="11" t="s">
        <v>18</v>
      </c>
      <c r="W2776" s="12" t="s">
        <v>31198</v>
      </c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7"/>
    </row>
    <row r="2777" spans="1:57" ht="28.8" x14ac:dyDescent="0.3">
      <c r="A2777" t="s">
        <v>32385</v>
      </c>
      <c r="B2777" s="2" t="s">
        <v>19</v>
      </c>
      <c r="C2777" s="2" t="s">
        <v>4081</v>
      </c>
      <c r="D2777" s="2" t="s">
        <v>4660</v>
      </c>
      <c r="E2777" s="2" t="s">
        <v>4123</v>
      </c>
      <c r="F2777" s="2" t="s">
        <v>4804</v>
      </c>
      <c r="G2777" s="2" t="s">
        <v>4805</v>
      </c>
      <c r="H2777" s="9" t="s">
        <v>31520</v>
      </c>
      <c r="I2777" s="3" t="s">
        <v>3414</v>
      </c>
      <c r="J2777" s="3">
        <v>43</v>
      </c>
      <c r="K2777" s="2" t="s">
        <v>36</v>
      </c>
      <c r="O2777" s="2" t="s">
        <v>31251</v>
      </c>
      <c r="P2777" s="2" t="s">
        <v>31204</v>
      </c>
      <c r="Q2777" s="2" t="s">
        <v>31481</v>
      </c>
      <c r="R2777" s="2" t="s">
        <v>31466</v>
      </c>
      <c r="S2777" s="2">
        <v>30</v>
      </c>
      <c r="T2777" s="2">
        <v>40</v>
      </c>
      <c r="U2777" s="2" t="s">
        <v>31210</v>
      </c>
      <c r="V2777" s="2"/>
      <c r="W2777" s="2">
        <v>2</v>
      </c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7"/>
    </row>
    <row r="2778" spans="1:57" ht="28.8" x14ac:dyDescent="0.3">
      <c r="A2778" t="s">
        <v>32385</v>
      </c>
      <c r="B2778" s="2" t="s">
        <v>19</v>
      </c>
      <c r="C2778" s="2" t="s">
        <v>4081</v>
      </c>
      <c r="D2778" s="2" t="s">
        <v>4660</v>
      </c>
      <c r="E2778" s="2" t="s">
        <v>4123</v>
      </c>
      <c r="F2778" s="2" t="s">
        <v>4804</v>
      </c>
      <c r="G2778" s="2" t="s">
        <v>4806</v>
      </c>
      <c r="H2778" s="9" t="s">
        <v>31521</v>
      </c>
      <c r="I2778" s="3" t="s">
        <v>3414</v>
      </c>
      <c r="J2778" s="3">
        <v>102</v>
      </c>
      <c r="K2778" s="2" t="s">
        <v>36</v>
      </c>
      <c r="O2778" s="2" t="s">
        <v>31311</v>
      </c>
      <c r="P2778" s="2" t="s">
        <v>31204</v>
      </c>
      <c r="Q2778" s="2" t="s">
        <v>31481</v>
      </c>
      <c r="R2778" s="2" t="s">
        <v>31466</v>
      </c>
      <c r="S2778" s="2">
        <v>30</v>
      </c>
      <c r="T2778" s="2">
        <v>40</v>
      </c>
      <c r="U2778" s="2" t="s">
        <v>31210</v>
      </c>
      <c r="V2778" s="2"/>
      <c r="W2778" s="2">
        <v>2</v>
      </c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7"/>
    </row>
    <row r="2779" spans="1:57" ht="28.8" x14ac:dyDescent="0.3">
      <c r="A2779" t="s">
        <v>32385</v>
      </c>
      <c r="B2779" s="2" t="s">
        <v>19</v>
      </c>
      <c r="C2779" s="2" t="s">
        <v>4081</v>
      </c>
      <c r="D2779" s="2" t="s">
        <v>4660</v>
      </c>
      <c r="E2779" s="2" t="s">
        <v>4123</v>
      </c>
      <c r="F2779" s="2" t="s">
        <v>4804</v>
      </c>
      <c r="G2779" s="2" t="s">
        <v>4807</v>
      </c>
      <c r="H2779" s="9" t="s">
        <v>31522</v>
      </c>
      <c r="I2779" s="3" t="s">
        <v>3414</v>
      </c>
      <c r="J2779" s="3">
        <v>368</v>
      </c>
      <c r="K2779" s="2" t="s">
        <v>36</v>
      </c>
      <c r="O2779" s="2" t="s">
        <v>31251</v>
      </c>
      <c r="P2779" s="2" t="s">
        <v>31204</v>
      </c>
      <c r="Q2779" s="2" t="s">
        <v>31481</v>
      </c>
      <c r="R2779" s="2" t="s">
        <v>31466</v>
      </c>
      <c r="S2779" s="2">
        <v>30</v>
      </c>
      <c r="T2779" s="2">
        <v>40</v>
      </c>
      <c r="U2779" s="2" t="s">
        <v>31210</v>
      </c>
      <c r="V2779" s="2"/>
      <c r="W2779" s="2">
        <v>2</v>
      </c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7"/>
    </row>
    <row r="2780" spans="1:57" ht="28.8" x14ac:dyDescent="0.3">
      <c r="A2780" t="s">
        <v>32385</v>
      </c>
      <c r="B2780" s="2" t="s">
        <v>19</v>
      </c>
      <c r="C2780" s="2" t="s">
        <v>4081</v>
      </c>
      <c r="D2780" s="2" t="s">
        <v>4660</v>
      </c>
      <c r="E2780" s="2" t="s">
        <v>4123</v>
      </c>
      <c r="F2780" s="2" t="s">
        <v>4804</v>
      </c>
      <c r="G2780" s="2" t="s">
        <v>4808</v>
      </c>
      <c r="H2780" s="9" t="s">
        <v>31523</v>
      </c>
      <c r="I2780" s="3" t="s">
        <v>3414</v>
      </c>
      <c r="J2780" s="3">
        <v>92</v>
      </c>
      <c r="K2780" s="2" t="s">
        <v>36</v>
      </c>
      <c r="O2780" s="2" t="s">
        <v>31264</v>
      </c>
      <c r="P2780" s="2" t="s">
        <v>31204</v>
      </c>
      <c r="Q2780" s="2" t="s">
        <v>31481</v>
      </c>
      <c r="R2780" s="2" t="s">
        <v>31466</v>
      </c>
      <c r="S2780" s="2">
        <v>30</v>
      </c>
      <c r="T2780" s="2">
        <v>40</v>
      </c>
      <c r="U2780" s="2" t="s">
        <v>31210</v>
      </c>
      <c r="V2780" s="2"/>
      <c r="W2780" s="2">
        <v>2</v>
      </c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7"/>
    </row>
    <row r="2781" spans="1:57" ht="28.8" x14ac:dyDescent="0.3">
      <c r="A2781" t="s">
        <v>32385</v>
      </c>
      <c r="B2781" s="2" t="s">
        <v>19</v>
      </c>
      <c r="C2781" s="2" t="s">
        <v>4081</v>
      </c>
      <c r="D2781" s="2" t="s">
        <v>4660</v>
      </c>
      <c r="E2781" s="2" t="s">
        <v>4123</v>
      </c>
      <c r="F2781" s="2" t="s">
        <v>4804</v>
      </c>
      <c r="G2781" s="2" t="s">
        <v>4809</v>
      </c>
      <c r="H2781" s="9" t="s">
        <v>31524</v>
      </c>
      <c r="I2781" s="3" t="s">
        <v>3414</v>
      </c>
      <c r="J2781" s="3">
        <v>365</v>
      </c>
      <c r="K2781" s="2" t="s">
        <v>36</v>
      </c>
      <c r="O2781" s="2" t="s">
        <v>31311</v>
      </c>
      <c r="P2781" s="2" t="s">
        <v>31204</v>
      </c>
      <c r="Q2781" s="2" t="s">
        <v>31481</v>
      </c>
      <c r="R2781" s="2" t="s">
        <v>31466</v>
      </c>
      <c r="S2781" s="2">
        <v>30</v>
      </c>
      <c r="T2781" s="2">
        <v>40</v>
      </c>
      <c r="U2781" s="2" t="s">
        <v>31210</v>
      </c>
      <c r="V2781" s="2"/>
      <c r="W2781" s="2">
        <v>2</v>
      </c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7"/>
    </row>
    <row r="2782" spans="1:57" ht="28.8" x14ac:dyDescent="0.3">
      <c r="A2782" t="s">
        <v>32385</v>
      </c>
      <c r="B2782" s="2" t="s">
        <v>19</v>
      </c>
      <c r="C2782" s="2" t="s">
        <v>4081</v>
      </c>
      <c r="D2782" s="2" t="s">
        <v>4660</v>
      </c>
      <c r="E2782" s="2" t="s">
        <v>4123</v>
      </c>
      <c r="F2782" s="2" t="s">
        <v>4804</v>
      </c>
      <c r="G2782" s="2" t="s">
        <v>4810</v>
      </c>
      <c r="H2782" s="9" t="s">
        <v>31525</v>
      </c>
      <c r="I2782" s="3" t="s">
        <v>3414</v>
      </c>
      <c r="J2782" s="3">
        <v>114</v>
      </c>
      <c r="K2782" s="2" t="s">
        <v>36</v>
      </c>
      <c r="O2782" s="2" t="s">
        <v>31471</v>
      </c>
      <c r="P2782" s="2" t="s">
        <v>31204</v>
      </c>
      <c r="Q2782" s="2" t="s">
        <v>31481</v>
      </c>
      <c r="R2782" s="2" t="s">
        <v>31466</v>
      </c>
      <c r="S2782" s="2">
        <v>30</v>
      </c>
      <c r="T2782" s="2">
        <v>40</v>
      </c>
      <c r="U2782" s="2" t="s">
        <v>31210</v>
      </c>
      <c r="V2782" s="2"/>
      <c r="W2782" s="2">
        <v>2</v>
      </c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7"/>
    </row>
    <row r="2783" spans="1:57" ht="15" thickBot="1" x14ac:dyDescent="0.35">
      <c r="A2783" t="s">
        <v>32385</v>
      </c>
      <c r="B2783" s="2" t="s">
        <v>19</v>
      </c>
      <c r="C2783" s="2" t="s">
        <v>4081</v>
      </c>
      <c r="D2783" s="2" t="s">
        <v>4660</v>
      </c>
      <c r="E2783" s="2" t="s">
        <v>4123</v>
      </c>
      <c r="F2783" s="2" t="s">
        <v>4804</v>
      </c>
      <c r="G2783" s="2" t="s">
        <v>4811</v>
      </c>
      <c r="H2783" s="9" t="s">
        <v>31526</v>
      </c>
      <c r="I2783" s="3" t="s">
        <v>3414</v>
      </c>
      <c r="J2783" s="3">
        <v>41</v>
      </c>
      <c r="K2783" s="2" t="s">
        <v>36</v>
      </c>
      <c r="O2783" s="2"/>
      <c r="P2783" s="2" t="s">
        <v>31204</v>
      </c>
      <c r="Q2783" s="2" t="s">
        <v>31237</v>
      </c>
      <c r="R2783" s="2" t="s">
        <v>31466</v>
      </c>
      <c r="S2783" s="2">
        <v>30</v>
      </c>
      <c r="T2783" s="2">
        <v>40</v>
      </c>
      <c r="U2783" s="2" t="s">
        <v>31210</v>
      </c>
      <c r="V2783" s="2"/>
      <c r="W2783" s="2">
        <v>2</v>
      </c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7"/>
    </row>
    <row r="2784" spans="1:57" ht="16.5" customHeight="1" thickBot="1" x14ac:dyDescent="0.35">
      <c r="B2784" s="2"/>
      <c r="C2784" s="2"/>
      <c r="D2784" s="2"/>
      <c r="E2784" s="2"/>
      <c r="F2784" s="2"/>
      <c r="G2784" s="2"/>
      <c r="H2784" s="9"/>
      <c r="I2784" s="3"/>
      <c r="J2784" s="3"/>
      <c r="L2784" s="163" t="s">
        <v>0</v>
      </c>
      <c r="M2784" s="163"/>
      <c r="N2784" s="163"/>
      <c r="O2784" s="155" t="s">
        <v>1</v>
      </c>
      <c r="P2784" s="156"/>
      <c r="Q2784" s="156"/>
      <c r="R2784" s="157"/>
      <c r="S2784" s="152" t="s">
        <v>31506</v>
      </c>
      <c r="T2784" s="153"/>
      <c r="U2784" s="153"/>
      <c r="V2784" s="153"/>
      <c r="W2784" s="154"/>
      <c r="X2784" s="152" t="s">
        <v>31319</v>
      </c>
      <c r="Y2784" s="153"/>
      <c r="Z2784" s="153"/>
      <c r="AA2784" s="153"/>
      <c r="AB2784" s="154"/>
      <c r="AC2784" s="152" t="s">
        <v>31386</v>
      </c>
      <c r="AD2784" s="153"/>
      <c r="AE2784" s="153"/>
      <c r="AF2784" s="153"/>
      <c r="AG2784" s="154"/>
      <c r="AH2784" s="152" t="s">
        <v>31448</v>
      </c>
      <c r="AI2784" s="153"/>
      <c r="AJ2784" s="153"/>
      <c r="AK2784" s="153"/>
      <c r="AL2784" s="154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7"/>
    </row>
    <row r="2785" spans="1:57" ht="47.4" thickBot="1" x14ac:dyDescent="0.35">
      <c r="B2785" s="2" t="s">
        <v>19</v>
      </c>
      <c r="C2785" s="2" t="s">
        <v>4081</v>
      </c>
      <c r="D2785" s="2" t="s">
        <v>4660</v>
      </c>
      <c r="E2785" s="2" t="s">
        <v>4123</v>
      </c>
      <c r="F2785" s="2" t="s">
        <v>4812</v>
      </c>
      <c r="H2785" s="9" t="s">
        <v>31527</v>
      </c>
      <c r="L2785" s="129" t="s">
        <v>12</v>
      </c>
      <c r="M2785" s="129" t="s">
        <v>13</v>
      </c>
      <c r="N2785" s="129" t="s">
        <v>14</v>
      </c>
      <c r="O2785" s="10" t="s">
        <v>32311</v>
      </c>
      <c r="P2785" s="41" t="s">
        <v>31195</v>
      </c>
      <c r="Q2785" s="41" t="s">
        <v>31196</v>
      </c>
      <c r="R2785" s="41" t="s">
        <v>31197</v>
      </c>
      <c r="S2785" s="11" t="s">
        <v>15</v>
      </c>
      <c r="T2785" s="11" t="s">
        <v>31183</v>
      </c>
      <c r="U2785" s="11" t="s">
        <v>17</v>
      </c>
      <c r="V2785" s="11" t="s">
        <v>18</v>
      </c>
      <c r="W2785" s="12" t="s">
        <v>31198</v>
      </c>
      <c r="X2785" s="11" t="s">
        <v>15</v>
      </c>
      <c r="Y2785" s="11" t="s">
        <v>31183</v>
      </c>
      <c r="Z2785" s="11" t="s">
        <v>17</v>
      </c>
      <c r="AA2785" s="11" t="s">
        <v>18</v>
      </c>
      <c r="AB2785" s="12" t="s">
        <v>31198</v>
      </c>
      <c r="AC2785" s="11" t="s">
        <v>15</v>
      </c>
      <c r="AD2785" s="11" t="s">
        <v>31183</v>
      </c>
      <c r="AE2785" s="11" t="s">
        <v>17</v>
      </c>
      <c r="AF2785" s="11" t="s">
        <v>18</v>
      </c>
      <c r="AG2785" s="12" t="s">
        <v>31198</v>
      </c>
      <c r="AH2785" s="11" t="s">
        <v>15</v>
      </c>
      <c r="AI2785" s="11" t="s">
        <v>31183</v>
      </c>
      <c r="AJ2785" s="11" t="s">
        <v>17</v>
      </c>
      <c r="AK2785" s="11" t="s">
        <v>18</v>
      </c>
      <c r="AL2785" s="12" t="s">
        <v>31198</v>
      </c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7"/>
    </row>
    <row r="2786" spans="1:57" ht="28.8" x14ac:dyDescent="0.3">
      <c r="A2786" t="s">
        <v>32385</v>
      </c>
      <c r="B2786" s="2" t="s">
        <v>19</v>
      </c>
      <c r="C2786" s="2" t="s">
        <v>4081</v>
      </c>
      <c r="D2786" s="2" t="s">
        <v>4660</v>
      </c>
      <c r="E2786" s="2" t="s">
        <v>4123</v>
      </c>
      <c r="F2786" s="2" t="s">
        <v>4812</v>
      </c>
      <c r="G2786" s="2" t="s">
        <v>4813</v>
      </c>
      <c r="H2786" s="9" t="s">
        <v>31528</v>
      </c>
      <c r="I2786" s="3" t="s">
        <v>948</v>
      </c>
      <c r="J2786" s="3">
        <v>1</v>
      </c>
      <c r="K2786" s="2" t="s">
        <v>36</v>
      </c>
      <c r="O2786" s="2" t="s">
        <v>31490</v>
      </c>
      <c r="P2786" s="2" t="s">
        <v>31204</v>
      </c>
      <c r="Q2786" s="2" t="s">
        <v>31389</v>
      </c>
      <c r="R2786" s="2" t="s">
        <v>31466</v>
      </c>
      <c r="S2786" s="2">
        <v>30</v>
      </c>
      <c r="T2786" s="2">
        <v>40</v>
      </c>
      <c r="U2786" s="2" t="s">
        <v>31210</v>
      </c>
      <c r="V2786" s="2"/>
      <c r="W2786" s="2">
        <v>2</v>
      </c>
      <c r="X2786" s="2">
        <v>0</v>
      </c>
      <c r="Y2786" s="2">
        <v>100</v>
      </c>
      <c r="Z2786" s="2" t="s">
        <v>31186</v>
      </c>
      <c r="AA2786" s="2"/>
      <c r="AB2786" s="2">
        <v>3</v>
      </c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7"/>
    </row>
    <row r="2787" spans="1:57" ht="28.8" x14ac:dyDescent="0.3">
      <c r="A2787" t="s">
        <v>32385</v>
      </c>
      <c r="B2787" s="2" t="s">
        <v>19</v>
      </c>
      <c r="C2787" s="2" t="s">
        <v>4081</v>
      </c>
      <c r="D2787" s="2" t="s">
        <v>4660</v>
      </c>
      <c r="E2787" s="2" t="s">
        <v>4123</v>
      </c>
      <c r="F2787" s="2" t="s">
        <v>4812</v>
      </c>
      <c r="G2787" s="2" t="s">
        <v>4814</v>
      </c>
      <c r="H2787" s="9" t="s">
        <v>31529</v>
      </c>
      <c r="I2787" s="3" t="s">
        <v>948</v>
      </c>
      <c r="K2787" s="2" t="s">
        <v>36</v>
      </c>
      <c r="O2787" s="2" t="s">
        <v>31490</v>
      </c>
      <c r="P2787" s="2" t="s">
        <v>31204</v>
      </c>
      <c r="Q2787" s="2" t="s">
        <v>31389</v>
      </c>
      <c r="R2787" s="2" t="s">
        <v>31466</v>
      </c>
      <c r="S2787" s="2">
        <v>30</v>
      </c>
      <c r="T2787" s="2">
        <v>40</v>
      </c>
      <c r="U2787" s="2" t="s">
        <v>31210</v>
      </c>
      <c r="V2787" s="2"/>
      <c r="W2787" s="2">
        <v>2</v>
      </c>
      <c r="X2787" s="2">
        <v>100</v>
      </c>
      <c r="Y2787" s="2">
        <v>150</v>
      </c>
      <c r="Z2787" s="2" t="s">
        <v>31186</v>
      </c>
      <c r="AA2787" s="2"/>
      <c r="AB2787" s="2">
        <v>4</v>
      </c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7"/>
    </row>
    <row r="2788" spans="1:57" ht="28.8" x14ac:dyDescent="0.3">
      <c r="A2788" t="s">
        <v>32385</v>
      </c>
      <c r="B2788" s="2" t="s">
        <v>19</v>
      </c>
      <c r="C2788" s="2" t="s">
        <v>4081</v>
      </c>
      <c r="D2788" s="2" t="s">
        <v>4660</v>
      </c>
      <c r="E2788" s="2" t="s">
        <v>4123</v>
      </c>
      <c r="F2788" s="2" t="s">
        <v>4812</v>
      </c>
      <c r="G2788" s="2" t="s">
        <v>4815</v>
      </c>
      <c r="H2788" s="9" t="s">
        <v>31530</v>
      </c>
      <c r="I2788" s="3" t="s">
        <v>948</v>
      </c>
      <c r="J2788" s="3">
        <v>377</v>
      </c>
      <c r="K2788" s="2" t="s">
        <v>36</v>
      </c>
      <c r="O2788" s="2" t="s">
        <v>31490</v>
      </c>
      <c r="P2788" s="2" t="s">
        <v>31204</v>
      </c>
      <c r="Q2788" s="2" t="s">
        <v>31389</v>
      </c>
      <c r="R2788" s="2" t="s">
        <v>31466</v>
      </c>
      <c r="S2788" s="2">
        <v>30</v>
      </c>
      <c r="T2788" s="2">
        <v>40</v>
      </c>
      <c r="U2788" s="2" t="s">
        <v>31210</v>
      </c>
      <c r="V2788" s="2"/>
      <c r="W2788" s="2">
        <v>2</v>
      </c>
      <c r="X2788" s="2">
        <v>150</v>
      </c>
      <c r="Y2788" s="2">
        <v>200</v>
      </c>
      <c r="Z2788" s="2" t="s">
        <v>31186</v>
      </c>
      <c r="AA2788" s="2"/>
      <c r="AB2788" s="2">
        <v>5</v>
      </c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7"/>
    </row>
    <row r="2789" spans="1:57" ht="28.8" x14ac:dyDescent="0.3">
      <c r="A2789" t="s">
        <v>32385</v>
      </c>
      <c r="B2789" s="2" t="s">
        <v>19</v>
      </c>
      <c r="C2789" s="2" t="s">
        <v>4081</v>
      </c>
      <c r="D2789" s="2" t="s">
        <v>4660</v>
      </c>
      <c r="E2789" s="2" t="s">
        <v>4123</v>
      </c>
      <c r="F2789" s="2" t="s">
        <v>4812</v>
      </c>
      <c r="G2789" s="2" t="s">
        <v>4816</v>
      </c>
      <c r="H2789" s="9" t="s">
        <v>31531</v>
      </c>
      <c r="I2789" s="3" t="s">
        <v>948</v>
      </c>
      <c r="J2789" s="3">
        <v>73</v>
      </c>
      <c r="K2789" s="2" t="s">
        <v>36</v>
      </c>
      <c r="O2789" s="2" t="s">
        <v>31490</v>
      </c>
      <c r="P2789" s="2" t="s">
        <v>31204</v>
      </c>
      <c r="Q2789" s="2" t="s">
        <v>31389</v>
      </c>
      <c r="R2789" s="2" t="s">
        <v>31466</v>
      </c>
      <c r="S2789" s="2">
        <v>30</v>
      </c>
      <c r="T2789" s="2">
        <v>40</v>
      </c>
      <c r="U2789" s="2" t="s">
        <v>31210</v>
      </c>
      <c r="V2789" s="2"/>
      <c r="W2789" s="2">
        <v>2</v>
      </c>
      <c r="X2789" s="2">
        <v>200</v>
      </c>
      <c r="Y2789" s="2">
        <v>300</v>
      </c>
      <c r="Z2789" s="2" t="s">
        <v>31186</v>
      </c>
      <c r="AA2789" s="2"/>
      <c r="AB2789" s="2">
        <v>6</v>
      </c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7"/>
    </row>
    <row r="2790" spans="1:57" ht="28.8" x14ac:dyDescent="0.3">
      <c r="A2790" t="s">
        <v>32385</v>
      </c>
      <c r="B2790" s="2" t="s">
        <v>19</v>
      </c>
      <c r="C2790" s="2" t="s">
        <v>4081</v>
      </c>
      <c r="D2790" s="2" t="s">
        <v>4660</v>
      </c>
      <c r="E2790" s="2" t="s">
        <v>4123</v>
      </c>
      <c r="F2790" s="2" t="s">
        <v>4812</v>
      </c>
      <c r="G2790" s="2" t="s">
        <v>4817</v>
      </c>
      <c r="H2790" s="9" t="s">
        <v>31532</v>
      </c>
      <c r="I2790" s="3" t="s">
        <v>948</v>
      </c>
      <c r="J2790" s="3">
        <v>22</v>
      </c>
      <c r="K2790" s="2" t="s">
        <v>36</v>
      </c>
      <c r="O2790" s="2" t="s">
        <v>31490</v>
      </c>
      <c r="P2790" s="2" t="s">
        <v>31204</v>
      </c>
      <c r="Q2790" s="2" t="s">
        <v>31389</v>
      </c>
      <c r="R2790" s="2" t="s">
        <v>31466</v>
      </c>
      <c r="S2790" s="2">
        <v>30</v>
      </c>
      <c r="T2790" s="2">
        <v>40</v>
      </c>
      <c r="U2790" s="2" t="s">
        <v>31210</v>
      </c>
      <c r="V2790" s="2"/>
      <c r="W2790" s="2">
        <v>2</v>
      </c>
      <c r="X2790" s="2">
        <v>300</v>
      </c>
      <c r="Y2790" s="2" t="s">
        <v>31202</v>
      </c>
      <c r="Z2790" s="2" t="s">
        <v>31186</v>
      </c>
      <c r="AA2790" s="2"/>
      <c r="AB2790" s="2">
        <v>7</v>
      </c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7"/>
    </row>
    <row r="2791" spans="1:57" ht="28.8" x14ac:dyDescent="0.3">
      <c r="A2791" t="s">
        <v>32385</v>
      </c>
      <c r="B2791" s="2" t="s">
        <v>19</v>
      </c>
      <c r="C2791" s="2" t="s">
        <v>4081</v>
      </c>
      <c r="D2791" s="2" t="s">
        <v>4660</v>
      </c>
      <c r="E2791" s="2" t="s">
        <v>4123</v>
      </c>
      <c r="F2791" s="2" t="s">
        <v>4812</v>
      </c>
      <c r="G2791" s="2" t="s">
        <v>4818</v>
      </c>
      <c r="H2791" s="9" t="s">
        <v>31533</v>
      </c>
      <c r="I2791" s="3" t="s">
        <v>948</v>
      </c>
      <c r="J2791" s="3">
        <v>65</v>
      </c>
      <c r="K2791" s="2" t="s">
        <v>36</v>
      </c>
      <c r="O2791" s="2" t="s">
        <v>31425</v>
      </c>
      <c r="P2791" s="2" t="s">
        <v>31204</v>
      </c>
      <c r="Q2791" s="2" t="s">
        <v>31389</v>
      </c>
      <c r="R2791" s="2" t="s">
        <v>31466</v>
      </c>
      <c r="S2791" s="2">
        <v>30</v>
      </c>
      <c r="T2791" s="2">
        <v>40</v>
      </c>
      <c r="U2791" s="2" t="s">
        <v>31210</v>
      </c>
      <c r="V2791" s="2"/>
      <c r="W2791" s="2">
        <v>2</v>
      </c>
      <c r="X2791" s="2"/>
      <c r="Y2791" s="2"/>
      <c r="Z2791" s="2"/>
      <c r="AA2791" s="2"/>
      <c r="AB2791" s="2"/>
      <c r="AC2791" s="2">
        <v>0</v>
      </c>
      <c r="AD2791" s="2">
        <v>300</v>
      </c>
      <c r="AE2791" s="2" t="s">
        <v>31186</v>
      </c>
      <c r="AF2791" s="2"/>
      <c r="AG2791" s="2">
        <v>3</v>
      </c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7"/>
    </row>
    <row r="2792" spans="1:57" ht="28.8" x14ac:dyDescent="0.3">
      <c r="A2792" t="s">
        <v>32385</v>
      </c>
      <c r="B2792" s="2" t="s">
        <v>19</v>
      </c>
      <c r="C2792" s="2" t="s">
        <v>4081</v>
      </c>
      <c r="D2792" s="2" t="s">
        <v>4660</v>
      </c>
      <c r="E2792" s="2" t="s">
        <v>4123</v>
      </c>
      <c r="F2792" s="2" t="s">
        <v>4812</v>
      </c>
      <c r="G2792" s="2" t="s">
        <v>4819</v>
      </c>
      <c r="H2792" s="9" t="s">
        <v>31534</v>
      </c>
      <c r="I2792" s="3" t="s">
        <v>948</v>
      </c>
      <c r="J2792" s="3">
        <v>17</v>
      </c>
      <c r="K2792" s="2" t="s">
        <v>36</v>
      </c>
      <c r="O2792" s="2" t="s">
        <v>31425</v>
      </c>
      <c r="P2792" s="2" t="s">
        <v>31204</v>
      </c>
      <c r="Q2792" s="2" t="s">
        <v>31389</v>
      </c>
      <c r="R2792" s="2" t="s">
        <v>31466</v>
      </c>
      <c r="S2792" s="2">
        <v>30</v>
      </c>
      <c r="T2792" s="2">
        <v>40</v>
      </c>
      <c r="U2792" s="2" t="s">
        <v>31210</v>
      </c>
      <c r="V2792" s="2"/>
      <c r="W2792" s="2">
        <v>2</v>
      </c>
      <c r="X2792" s="2"/>
      <c r="Y2792" s="2"/>
      <c r="Z2792" s="2"/>
      <c r="AA2792" s="2"/>
      <c r="AB2792" s="2"/>
      <c r="AC2792" s="2">
        <v>300</v>
      </c>
      <c r="AD2792" s="2">
        <v>500</v>
      </c>
      <c r="AE2792" s="2" t="s">
        <v>31186</v>
      </c>
      <c r="AF2792" s="2"/>
      <c r="AG2792" s="2">
        <v>3</v>
      </c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7"/>
    </row>
    <row r="2793" spans="1:57" ht="28.8" x14ac:dyDescent="0.3">
      <c r="A2793" t="s">
        <v>32385</v>
      </c>
      <c r="B2793" s="2" t="s">
        <v>19</v>
      </c>
      <c r="C2793" s="2" t="s">
        <v>4081</v>
      </c>
      <c r="D2793" s="2" t="s">
        <v>4660</v>
      </c>
      <c r="E2793" s="2" t="s">
        <v>4123</v>
      </c>
      <c r="F2793" s="2" t="s">
        <v>4812</v>
      </c>
      <c r="G2793" s="2" t="s">
        <v>4820</v>
      </c>
      <c r="H2793" s="9" t="s">
        <v>31535</v>
      </c>
      <c r="I2793" s="3" t="s">
        <v>948</v>
      </c>
      <c r="J2793" s="3">
        <v>10</v>
      </c>
      <c r="K2793" s="2" t="s">
        <v>36</v>
      </c>
      <c r="O2793" s="2" t="s">
        <v>31425</v>
      </c>
      <c r="P2793" s="2" t="s">
        <v>31204</v>
      </c>
      <c r="Q2793" s="2" t="s">
        <v>31389</v>
      </c>
      <c r="R2793" s="2" t="s">
        <v>31466</v>
      </c>
      <c r="S2793" s="2">
        <v>30</v>
      </c>
      <c r="T2793" s="2">
        <v>40</v>
      </c>
      <c r="U2793" s="2" t="s">
        <v>31210</v>
      </c>
      <c r="V2793" s="2"/>
      <c r="W2793" s="2">
        <v>2</v>
      </c>
      <c r="X2793" s="2"/>
      <c r="Y2793" s="2"/>
      <c r="Z2793" s="2"/>
      <c r="AA2793" s="2"/>
      <c r="AB2793" s="2"/>
      <c r="AC2793" s="2">
        <v>500</v>
      </c>
      <c r="AD2793" s="2" t="s">
        <v>31202</v>
      </c>
      <c r="AE2793" s="2" t="s">
        <v>31186</v>
      </c>
      <c r="AF2793" s="2"/>
      <c r="AG2793" s="2">
        <v>3</v>
      </c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7"/>
    </row>
    <row r="2794" spans="1:57" ht="28.8" x14ac:dyDescent="0.3">
      <c r="A2794" t="s">
        <v>32385</v>
      </c>
      <c r="B2794" s="2" t="s">
        <v>19</v>
      </c>
      <c r="C2794" s="2" t="s">
        <v>4081</v>
      </c>
      <c r="D2794" s="2" t="s">
        <v>4660</v>
      </c>
      <c r="E2794" s="2" t="s">
        <v>4123</v>
      </c>
      <c r="F2794" s="2" t="s">
        <v>4812</v>
      </c>
      <c r="G2794" s="2" t="s">
        <v>4821</v>
      </c>
      <c r="H2794" s="9" t="s">
        <v>31536</v>
      </c>
      <c r="I2794" s="3" t="s">
        <v>948</v>
      </c>
      <c r="J2794" s="3">
        <v>123</v>
      </c>
      <c r="K2794" s="2" t="s">
        <v>36</v>
      </c>
      <c r="O2794" s="2" t="s">
        <v>31311</v>
      </c>
      <c r="P2794" s="2" t="s">
        <v>31204</v>
      </c>
      <c r="Q2794" s="2" t="s">
        <v>31389</v>
      </c>
      <c r="R2794" s="2" t="s">
        <v>31466</v>
      </c>
      <c r="S2794" s="2">
        <v>30</v>
      </c>
      <c r="T2794" s="2">
        <v>40</v>
      </c>
      <c r="U2794" s="2" t="s">
        <v>31210</v>
      </c>
      <c r="V2794" s="2"/>
      <c r="W2794" s="2">
        <v>2</v>
      </c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>
        <v>0</v>
      </c>
      <c r="AI2794" s="2">
        <v>10</v>
      </c>
      <c r="AJ2794" s="2" t="s">
        <v>31313</v>
      </c>
      <c r="AK2794" s="2"/>
      <c r="AL2794" s="2">
        <v>3</v>
      </c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7"/>
    </row>
    <row r="2795" spans="1:57" ht="28.8" x14ac:dyDescent="0.3">
      <c r="A2795" t="s">
        <v>32385</v>
      </c>
      <c r="B2795" s="2" t="s">
        <v>19</v>
      </c>
      <c r="C2795" s="2" t="s">
        <v>4081</v>
      </c>
      <c r="D2795" s="2" t="s">
        <v>4660</v>
      </c>
      <c r="E2795" s="2" t="s">
        <v>4123</v>
      </c>
      <c r="F2795" s="2" t="s">
        <v>4812</v>
      </c>
      <c r="G2795" s="2" t="s">
        <v>4822</v>
      </c>
      <c r="H2795" s="9" t="s">
        <v>31537</v>
      </c>
      <c r="I2795" s="3" t="s">
        <v>948</v>
      </c>
      <c r="J2795" s="3">
        <v>161</v>
      </c>
      <c r="K2795" s="2" t="s">
        <v>36</v>
      </c>
      <c r="O2795" s="2" t="s">
        <v>31311</v>
      </c>
      <c r="P2795" s="2" t="s">
        <v>31204</v>
      </c>
      <c r="Q2795" s="2" t="s">
        <v>31389</v>
      </c>
      <c r="R2795" s="2" t="s">
        <v>31466</v>
      </c>
      <c r="S2795" s="2">
        <v>30</v>
      </c>
      <c r="T2795" s="2">
        <v>40</v>
      </c>
      <c r="U2795" s="2" t="s">
        <v>31210</v>
      </c>
      <c r="V2795" s="2"/>
      <c r="W2795" s="2">
        <v>2</v>
      </c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>
        <v>10</v>
      </c>
      <c r="AI2795" s="2">
        <v>20</v>
      </c>
      <c r="AJ2795" s="2" t="s">
        <v>31313</v>
      </c>
      <c r="AK2795" s="2"/>
      <c r="AL2795" s="2">
        <v>3</v>
      </c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7"/>
    </row>
    <row r="2796" spans="1:57" ht="28.8" x14ac:dyDescent="0.3">
      <c r="A2796" t="s">
        <v>32385</v>
      </c>
      <c r="B2796" s="2" t="s">
        <v>19</v>
      </c>
      <c r="C2796" s="2" t="s">
        <v>4081</v>
      </c>
      <c r="D2796" s="2" t="s">
        <v>4660</v>
      </c>
      <c r="E2796" s="2" t="s">
        <v>4123</v>
      </c>
      <c r="F2796" s="2" t="s">
        <v>4812</v>
      </c>
      <c r="G2796" s="2" t="s">
        <v>4823</v>
      </c>
      <c r="H2796" s="9" t="s">
        <v>31538</v>
      </c>
      <c r="I2796" s="3" t="s">
        <v>948</v>
      </c>
      <c r="J2796" s="3">
        <v>139</v>
      </c>
      <c r="K2796" s="2" t="s">
        <v>36</v>
      </c>
      <c r="O2796" s="2" t="s">
        <v>31311</v>
      </c>
      <c r="P2796" s="2" t="s">
        <v>31204</v>
      </c>
      <c r="Q2796" s="2" t="s">
        <v>31389</v>
      </c>
      <c r="R2796" s="2" t="s">
        <v>31466</v>
      </c>
      <c r="S2796" s="2">
        <v>30</v>
      </c>
      <c r="T2796" s="2">
        <v>40</v>
      </c>
      <c r="U2796" s="2" t="s">
        <v>31210</v>
      </c>
      <c r="V2796" s="2"/>
      <c r="W2796" s="2">
        <v>2</v>
      </c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>
        <v>20</v>
      </c>
      <c r="AI2796" s="2" t="s">
        <v>31202</v>
      </c>
      <c r="AJ2796" s="2" t="s">
        <v>31313</v>
      </c>
      <c r="AK2796" s="2"/>
      <c r="AL2796" s="2">
        <v>3</v>
      </c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7"/>
    </row>
    <row r="2797" spans="1:57" ht="28.8" x14ac:dyDescent="0.3">
      <c r="A2797" t="s">
        <v>32385</v>
      </c>
      <c r="B2797" s="2" t="s">
        <v>19</v>
      </c>
      <c r="C2797" s="2" t="s">
        <v>4081</v>
      </c>
      <c r="D2797" s="2" t="s">
        <v>4660</v>
      </c>
      <c r="E2797" s="2" t="s">
        <v>4123</v>
      </c>
      <c r="F2797" s="2" t="s">
        <v>4812</v>
      </c>
      <c r="G2797" s="2" t="s">
        <v>4824</v>
      </c>
      <c r="H2797" s="9" t="s">
        <v>31539</v>
      </c>
      <c r="I2797" s="3" t="s">
        <v>948</v>
      </c>
      <c r="J2797" s="3">
        <v>118</v>
      </c>
      <c r="K2797" s="2" t="s">
        <v>36</v>
      </c>
      <c r="O2797" s="2" t="s">
        <v>31471</v>
      </c>
      <c r="P2797" s="2" t="s">
        <v>31204</v>
      </c>
      <c r="Q2797" s="2" t="s">
        <v>31389</v>
      </c>
      <c r="R2797" s="2" t="s">
        <v>31466</v>
      </c>
      <c r="S2797" s="2">
        <v>30</v>
      </c>
      <c r="T2797" s="2">
        <v>40</v>
      </c>
      <c r="U2797" s="2" t="s">
        <v>31210</v>
      </c>
      <c r="V2797" s="2"/>
      <c r="W2797" s="2">
        <v>2</v>
      </c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7"/>
    </row>
    <row r="2798" spans="1:57" ht="29.4" thickBot="1" x14ac:dyDescent="0.35">
      <c r="A2798" t="s">
        <v>32385</v>
      </c>
      <c r="B2798" s="2" t="s">
        <v>19</v>
      </c>
      <c r="C2798" s="2" t="s">
        <v>4081</v>
      </c>
      <c r="D2798" s="2" t="s">
        <v>4660</v>
      </c>
      <c r="E2798" s="2" t="s">
        <v>4123</v>
      </c>
      <c r="F2798" s="2" t="s">
        <v>4812</v>
      </c>
      <c r="G2798" s="2" t="s">
        <v>4825</v>
      </c>
      <c r="H2798" s="9" t="s">
        <v>31540</v>
      </c>
      <c r="I2798" s="3" t="s">
        <v>948</v>
      </c>
      <c r="J2798" s="3">
        <v>27</v>
      </c>
      <c r="K2798" s="2" t="s">
        <v>36</v>
      </c>
      <c r="O2798" s="2" t="s">
        <v>31471</v>
      </c>
      <c r="P2798" s="2" t="s">
        <v>31204</v>
      </c>
      <c r="Q2798" s="2" t="s">
        <v>31389</v>
      </c>
      <c r="R2798" s="2" t="s">
        <v>31466</v>
      </c>
      <c r="S2798" s="2">
        <v>30</v>
      </c>
      <c r="T2798" s="2">
        <v>40</v>
      </c>
      <c r="U2798" s="2" t="s">
        <v>31210</v>
      </c>
      <c r="V2798" s="2"/>
      <c r="W2798" s="2">
        <v>2</v>
      </c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7"/>
    </row>
    <row r="2799" spans="1:57" ht="29.4" thickBot="1" x14ac:dyDescent="0.35">
      <c r="B2799" s="2" t="s">
        <v>19</v>
      </c>
      <c r="C2799" s="2" t="s">
        <v>4081</v>
      </c>
      <c r="D2799" s="2" t="s">
        <v>4660</v>
      </c>
      <c r="E2799" s="2" t="s">
        <v>4124</v>
      </c>
      <c r="H2799" s="9" t="s">
        <v>31541</v>
      </c>
      <c r="L2799" s="163" t="s">
        <v>0</v>
      </c>
      <c r="M2799" s="163"/>
      <c r="N2799" s="163"/>
      <c r="O2799" s="155" t="s">
        <v>1</v>
      </c>
      <c r="P2799" s="156"/>
      <c r="Q2799" s="156"/>
      <c r="R2799" s="157"/>
      <c r="S2799" s="152" t="s">
        <v>31506</v>
      </c>
      <c r="T2799" s="153"/>
      <c r="U2799" s="153"/>
      <c r="V2799" s="153"/>
      <c r="W2799" s="154"/>
      <c r="X2799" s="152" t="s">
        <v>31192</v>
      </c>
      <c r="Y2799" s="153"/>
      <c r="Z2799" s="153"/>
      <c r="AA2799" s="153"/>
      <c r="AB2799" s="154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7"/>
    </row>
    <row r="2800" spans="1:57" ht="47.4" thickBot="1" x14ac:dyDescent="0.35">
      <c r="B2800" s="2" t="s">
        <v>19</v>
      </c>
      <c r="C2800" s="2" t="s">
        <v>4081</v>
      </c>
      <c r="D2800" s="2" t="s">
        <v>4660</v>
      </c>
      <c r="E2800" s="2" t="s">
        <v>4124</v>
      </c>
      <c r="F2800" s="2" t="s">
        <v>4826</v>
      </c>
      <c r="H2800" s="9" t="s">
        <v>31542</v>
      </c>
      <c r="L2800" s="129" t="s">
        <v>12</v>
      </c>
      <c r="M2800" s="129" t="s">
        <v>13</v>
      </c>
      <c r="N2800" s="129" t="s">
        <v>14</v>
      </c>
      <c r="O2800" s="10" t="s">
        <v>32311</v>
      </c>
      <c r="P2800" s="41" t="s">
        <v>31195</v>
      </c>
      <c r="Q2800" s="41" t="s">
        <v>31196</v>
      </c>
      <c r="R2800" s="41" t="s">
        <v>31197</v>
      </c>
      <c r="S2800" s="11" t="s">
        <v>15</v>
      </c>
      <c r="T2800" s="11" t="s">
        <v>31183</v>
      </c>
      <c r="U2800" s="11" t="s">
        <v>17</v>
      </c>
      <c r="V2800" s="11" t="s">
        <v>18</v>
      </c>
      <c r="W2800" s="12" t="s">
        <v>31198</v>
      </c>
      <c r="X2800" s="11" t="s">
        <v>15</v>
      </c>
      <c r="Y2800" s="11" t="s">
        <v>31183</v>
      </c>
      <c r="Z2800" s="11" t="s">
        <v>17</v>
      </c>
      <c r="AA2800" s="11" t="s">
        <v>18</v>
      </c>
      <c r="AB2800" s="12" t="s">
        <v>31198</v>
      </c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7"/>
    </row>
    <row r="2801" spans="1:57" x14ac:dyDescent="0.3">
      <c r="A2801" t="s">
        <v>32385</v>
      </c>
      <c r="B2801" s="2" t="s">
        <v>19</v>
      </c>
      <c r="C2801" s="2" t="s">
        <v>4081</v>
      </c>
      <c r="D2801" s="2" t="s">
        <v>4660</v>
      </c>
      <c r="E2801" s="2" t="s">
        <v>4124</v>
      </c>
      <c r="F2801" s="2" t="s">
        <v>4826</v>
      </c>
      <c r="G2801" s="2" t="s">
        <v>4827</v>
      </c>
      <c r="H2801" s="9" t="s">
        <v>31543</v>
      </c>
      <c r="I2801" s="3" t="s">
        <v>571</v>
      </c>
      <c r="J2801" s="3">
        <v>1323</v>
      </c>
      <c r="K2801" s="2" t="s">
        <v>36</v>
      </c>
      <c r="O2801" s="2" t="s">
        <v>31251</v>
      </c>
      <c r="P2801" s="2" t="s">
        <v>31204</v>
      </c>
      <c r="Q2801" s="2" t="s">
        <v>31426</v>
      </c>
      <c r="R2801" s="2" t="s">
        <v>31466</v>
      </c>
      <c r="S2801" s="2">
        <v>40</v>
      </c>
      <c r="T2801" s="2">
        <v>57</v>
      </c>
      <c r="U2801" s="2" t="s">
        <v>31210</v>
      </c>
      <c r="V2801" s="2"/>
      <c r="W2801" s="2">
        <v>2</v>
      </c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7"/>
    </row>
    <row r="2802" spans="1:57" ht="28.8" x14ac:dyDescent="0.3">
      <c r="A2802" t="s">
        <v>32385</v>
      </c>
      <c r="B2802" s="2" t="s">
        <v>19</v>
      </c>
      <c r="C2802" s="2" t="s">
        <v>4081</v>
      </c>
      <c r="D2802" s="2" t="s">
        <v>4660</v>
      </c>
      <c r="E2802" s="2" t="s">
        <v>4124</v>
      </c>
      <c r="F2802" s="2" t="s">
        <v>4826</v>
      </c>
      <c r="G2802" s="2" t="s">
        <v>4828</v>
      </c>
      <c r="H2802" s="9" t="s">
        <v>31544</v>
      </c>
      <c r="I2802" s="3" t="s">
        <v>571</v>
      </c>
      <c r="J2802" s="3">
        <v>61</v>
      </c>
      <c r="K2802" s="2" t="s">
        <v>36</v>
      </c>
      <c r="O2802" s="2" t="s">
        <v>31425</v>
      </c>
      <c r="P2802" s="2" t="s">
        <v>31204</v>
      </c>
      <c r="Q2802" s="2" t="s">
        <v>31426</v>
      </c>
      <c r="R2802" s="2" t="s">
        <v>31466</v>
      </c>
      <c r="S2802" s="2">
        <v>40</v>
      </c>
      <c r="T2802" s="2">
        <v>57</v>
      </c>
      <c r="U2802" s="2" t="s">
        <v>31210</v>
      </c>
      <c r="V2802" s="2"/>
      <c r="W2802" s="2">
        <v>2</v>
      </c>
      <c r="X2802" s="2">
        <v>0</v>
      </c>
      <c r="Y2802" s="2">
        <v>1200</v>
      </c>
      <c r="Z2802" s="2" t="s">
        <v>31186</v>
      </c>
      <c r="AA2802" s="2"/>
      <c r="AB2802" s="2">
        <v>3</v>
      </c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7"/>
    </row>
    <row r="2803" spans="1:57" ht="28.8" x14ac:dyDescent="0.3">
      <c r="A2803" t="s">
        <v>32385</v>
      </c>
      <c r="B2803" s="2" t="s">
        <v>19</v>
      </c>
      <c r="C2803" s="2" t="s">
        <v>4081</v>
      </c>
      <c r="D2803" s="2" t="s">
        <v>4660</v>
      </c>
      <c r="E2803" s="2" t="s">
        <v>4124</v>
      </c>
      <c r="F2803" s="2" t="s">
        <v>4826</v>
      </c>
      <c r="G2803" s="2" t="s">
        <v>4829</v>
      </c>
      <c r="H2803" s="9" t="s">
        <v>31545</v>
      </c>
      <c r="I2803" s="3" t="s">
        <v>571</v>
      </c>
      <c r="J2803" s="3">
        <v>94</v>
      </c>
      <c r="K2803" s="2" t="s">
        <v>36</v>
      </c>
      <c r="O2803" s="2" t="s">
        <v>31425</v>
      </c>
      <c r="P2803" s="2" t="s">
        <v>31204</v>
      </c>
      <c r="Q2803" s="2" t="s">
        <v>31426</v>
      </c>
      <c r="R2803" s="2" t="s">
        <v>31466</v>
      </c>
      <c r="S2803" s="2">
        <v>40</v>
      </c>
      <c r="T2803" s="2">
        <v>57</v>
      </c>
      <c r="U2803" s="2" t="s">
        <v>31210</v>
      </c>
      <c r="V2803" s="2"/>
      <c r="W2803" s="2">
        <v>2</v>
      </c>
      <c r="X2803" s="2">
        <v>1200</v>
      </c>
      <c r="Y2803" s="2" t="s">
        <v>31202</v>
      </c>
      <c r="Z2803" s="2" t="s">
        <v>31186</v>
      </c>
      <c r="AA2803" s="2"/>
      <c r="AB2803" s="2">
        <v>3</v>
      </c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7"/>
    </row>
    <row r="2804" spans="1:57" x14ac:dyDescent="0.3">
      <c r="A2804" t="s">
        <v>32385</v>
      </c>
      <c r="B2804" s="2" t="s">
        <v>19</v>
      </c>
      <c r="C2804" s="2" t="s">
        <v>4081</v>
      </c>
      <c r="D2804" s="2" t="s">
        <v>4660</v>
      </c>
      <c r="E2804" s="2" t="s">
        <v>4124</v>
      </c>
      <c r="F2804" s="2" t="s">
        <v>4826</v>
      </c>
      <c r="G2804" s="2" t="s">
        <v>4830</v>
      </c>
      <c r="H2804" s="9" t="s">
        <v>31546</v>
      </c>
      <c r="I2804" s="3" t="s">
        <v>571</v>
      </c>
      <c r="J2804" s="3">
        <v>1272</v>
      </c>
      <c r="K2804" s="2" t="s">
        <v>36</v>
      </c>
      <c r="O2804" s="2" t="s">
        <v>31311</v>
      </c>
      <c r="P2804" s="2" t="s">
        <v>31204</v>
      </c>
      <c r="Q2804" s="2" t="s">
        <v>31426</v>
      </c>
      <c r="R2804" s="2" t="s">
        <v>31466</v>
      </c>
      <c r="S2804" s="2">
        <v>40</v>
      </c>
      <c r="T2804" s="2">
        <v>57</v>
      </c>
      <c r="U2804" s="2" t="s">
        <v>31210</v>
      </c>
      <c r="V2804" s="2"/>
      <c r="W2804" s="2">
        <v>2</v>
      </c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7"/>
    </row>
    <row r="2805" spans="1:57" ht="29.4" thickBot="1" x14ac:dyDescent="0.35">
      <c r="A2805" t="s">
        <v>32385</v>
      </c>
      <c r="B2805" s="2" t="s">
        <v>19</v>
      </c>
      <c r="C2805" s="2" t="s">
        <v>4081</v>
      </c>
      <c r="D2805" s="2" t="s">
        <v>4660</v>
      </c>
      <c r="E2805" s="2" t="s">
        <v>4124</v>
      </c>
      <c r="F2805" s="2" t="s">
        <v>4826</v>
      </c>
      <c r="G2805" s="2" t="s">
        <v>4831</v>
      </c>
      <c r="H2805" s="9" t="s">
        <v>31547</v>
      </c>
      <c r="I2805" s="3" t="s">
        <v>571</v>
      </c>
      <c r="J2805" s="3">
        <v>281</v>
      </c>
      <c r="K2805" s="2" t="s">
        <v>36</v>
      </c>
      <c r="O2805" s="2" t="s">
        <v>31471</v>
      </c>
      <c r="P2805" s="2" t="s">
        <v>31204</v>
      </c>
      <c r="Q2805" s="2" t="s">
        <v>31426</v>
      </c>
      <c r="R2805" s="2" t="s">
        <v>31466</v>
      </c>
      <c r="S2805" s="2">
        <v>40</v>
      </c>
      <c r="T2805" s="2">
        <v>57</v>
      </c>
      <c r="U2805" s="2" t="s">
        <v>31210</v>
      </c>
      <c r="V2805" s="2"/>
      <c r="W2805" s="2">
        <v>2</v>
      </c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7"/>
    </row>
    <row r="2806" spans="1:57" ht="16.5" customHeight="1" thickBot="1" x14ac:dyDescent="0.35">
      <c r="B2806" s="2"/>
      <c r="C2806" s="2"/>
      <c r="D2806" s="2"/>
      <c r="E2806" s="2"/>
      <c r="F2806" s="2"/>
      <c r="G2806" s="2"/>
      <c r="H2806" s="9"/>
      <c r="I2806" s="3"/>
      <c r="J2806" s="3"/>
      <c r="L2806" s="163" t="s">
        <v>0</v>
      </c>
      <c r="M2806" s="163"/>
      <c r="N2806" s="163"/>
      <c r="O2806" s="155" t="s">
        <v>1</v>
      </c>
      <c r="P2806" s="156"/>
      <c r="Q2806" s="156"/>
      <c r="R2806" s="157"/>
      <c r="S2806" s="152" t="s">
        <v>31506</v>
      </c>
      <c r="T2806" s="153"/>
      <c r="U2806" s="153"/>
      <c r="V2806" s="153"/>
      <c r="W2806" s="154"/>
      <c r="X2806" s="152" t="s">
        <v>31192</v>
      </c>
      <c r="Y2806" s="153"/>
      <c r="Z2806" s="153"/>
      <c r="AA2806" s="153"/>
      <c r="AB2806" s="154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7"/>
    </row>
    <row r="2807" spans="1:57" ht="47.4" thickBot="1" x14ac:dyDescent="0.35">
      <c r="B2807" s="2" t="s">
        <v>19</v>
      </c>
      <c r="C2807" s="2" t="s">
        <v>4081</v>
      </c>
      <c r="D2807" s="2" t="s">
        <v>4660</v>
      </c>
      <c r="E2807" s="2" t="s">
        <v>4124</v>
      </c>
      <c r="F2807" s="2" t="s">
        <v>4832</v>
      </c>
      <c r="H2807" s="9" t="s">
        <v>31548</v>
      </c>
      <c r="L2807" s="129" t="s">
        <v>12</v>
      </c>
      <c r="M2807" s="129" t="s">
        <v>13</v>
      </c>
      <c r="N2807" s="129" t="s">
        <v>14</v>
      </c>
      <c r="O2807" s="10" t="s">
        <v>32311</v>
      </c>
      <c r="P2807" s="41" t="s">
        <v>31195</v>
      </c>
      <c r="Q2807" s="41" t="s">
        <v>31196</v>
      </c>
      <c r="R2807" s="41" t="s">
        <v>31197</v>
      </c>
      <c r="S2807" s="11" t="s">
        <v>15</v>
      </c>
      <c r="T2807" s="11" t="s">
        <v>31183</v>
      </c>
      <c r="U2807" s="11" t="s">
        <v>17</v>
      </c>
      <c r="V2807" s="11" t="s">
        <v>18</v>
      </c>
      <c r="W2807" s="12" t="s">
        <v>31198</v>
      </c>
      <c r="X2807" s="11" t="s">
        <v>15</v>
      </c>
      <c r="Y2807" s="11" t="s">
        <v>31183</v>
      </c>
      <c r="Z2807" s="11" t="s">
        <v>17</v>
      </c>
      <c r="AA2807" s="11" t="s">
        <v>18</v>
      </c>
      <c r="AB2807" s="12" t="s">
        <v>31198</v>
      </c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7"/>
    </row>
    <row r="2808" spans="1:57" x14ac:dyDescent="0.3">
      <c r="A2808" t="s">
        <v>32385</v>
      </c>
      <c r="B2808" s="2" t="s">
        <v>19</v>
      </c>
      <c r="C2808" s="2" t="s">
        <v>4081</v>
      </c>
      <c r="D2808" s="2" t="s">
        <v>4660</v>
      </c>
      <c r="E2808" s="2" t="s">
        <v>4124</v>
      </c>
      <c r="F2808" s="2" t="s">
        <v>4832</v>
      </c>
      <c r="G2808" s="2" t="s">
        <v>4833</v>
      </c>
      <c r="H2808" s="9" t="s">
        <v>31549</v>
      </c>
      <c r="I2808" s="3" t="s">
        <v>571</v>
      </c>
      <c r="J2808" s="3">
        <v>1329</v>
      </c>
      <c r="K2808" s="2" t="s">
        <v>36</v>
      </c>
      <c r="O2808" s="2" t="s">
        <v>31425</v>
      </c>
      <c r="P2808" s="2" t="s">
        <v>31204</v>
      </c>
      <c r="Q2808" s="2" t="s">
        <v>31474</v>
      </c>
      <c r="R2808" s="2" t="s">
        <v>31466</v>
      </c>
      <c r="S2808" s="2">
        <v>40</v>
      </c>
      <c r="T2808" s="2">
        <v>57</v>
      </c>
      <c r="U2808" s="2" t="s">
        <v>31210</v>
      </c>
      <c r="V2808" s="2"/>
      <c r="W2808" s="2">
        <v>2</v>
      </c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7"/>
    </row>
    <row r="2809" spans="1:57" ht="28.8" x14ac:dyDescent="0.3">
      <c r="A2809" t="s">
        <v>32385</v>
      </c>
      <c r="B2809" s="2" t="s">
        <v>19</v>
      </c>
      <c r="C2809" s="2" t="s">
        <v>4081</v>
      </c>
      <c r="D2809" s="2" t="s">
        <v>4660</v>
      </c>
      <c r="E2809" s="2" t="s">
        <v>4124</v>
      </c>
      <c r="F2809" s="2" t="s">
        <v>4832</v>
      </c>
      <c r="G2809" s="2" t="s">
        <v>4834</v>
      </c>
      <c r="H2809" s="9" t="s">
        <v>31550</v>
      </c>
      <c r="I2809" s="3" t="s">
        <v>571</v>
      </c>
      <c r="J2809" s="3">
        <v>61</v>
      </c>
      <c r="K2809" s="2" t="s">
        <v>36</v>
      </c>
      <c r="O2809" s="2" t="s">
        <v>31425</v>
      </c>
      <c r="P2809" s="2" t="s">
        <v>31204</v>
      </c>
      <c r="Q2809" s="2" t="s">
        <v>31474</v>
      </c>
      <c r="R2809" s="2" t="s">
        <v>31466</v>
      </c>
      <c r="S2809" s="2">
        <v>40</v>
      </c>
      <c r="T2809" s="2">
        <v>57</v>
      </c>
      <c r="U2809" s="2" t="s">
        <v>31210</v>
      </c>
      <c r="V2809" s="2"/>
      <c r="W2809" s="2">
        <v>2</v>
      </c>
      <c r="X2809" s="2">
        <v>0</v>
      </c>
      <c r="Y2809" s="2">
        <v>1200</v>
      </c>
      <c r="Z2809" s="2" t="s">
        <v>31186</v>
      </c>
      <c r="AA2809" s="2"/>
      <c r="AB2809" s="2">
        <v>3</v>
      </c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7"/>
    </row>
    <row r="2810" spans="1:57" ht="28.8" x14ac:dyDescent="0.3">
      <c r="A2810" t="s">
        <v>32385</v>
      </c>
      <c r="B2810" s="2" t="s">
        <v>19</v>
      </c>
      <c r="C2810" s="2" t="s">
        <v>4081</v>
      </c>
      <c r="D2810" s="2" t="s">
        <v>4660</v>
      </c>
      <c r="E2810" s="2" t="s">
        <v>4124</v>
      </c>
      <c r="F2810" s="2" t="s">
        <v>4832</v>
      </c>
      <c r="G2810" s="2" t="s">
        <v>4835</v>
      </c>
      <c r="H2810" s="9" t="s">
        <v>31551</v>
      </c>
      <c r="I2810" s="3" t="s">
        <v>571</v>
      </c>
      <c r="J2810" s="3">
        <v>92</v>
      </c>
      <c r="K2810" s="2" t="s">
        <v>36</v>
      </c>
      <c r="O2810" s="2" t="s">
        <v>31425</v>
      </c>
      <c r="P2810" s="2" t="s">
        <v>31204</v>
      </c>
      <c r="Q2810" s="2" t="s">
        <v>31474</v>
      </c>
      <c r="R2810" s="2" t="s">
        <v>31466</v>
      </c>
      <c r="S2810" s="2">
        <v>40</v>
      </c>
      <c r="T2810" s="2">
        <v>57</v>
      </c>
      <c r="U2810" s="2" t="s">
        <v>31210</v>
      </c>
      <c r="V2810" s="2"/>
      <c r="W2810" s="2">
        <v>2</v>
      </c>
      <c r="X2810" s="2">
        <v>1200</v>
      </c>
      <c r="Y2810" s="2" t="s">
        <v>31202</v>
      </c>
      <c r="Z2810" s="2" t="s">
        <v>31186</v>
      </c>
      <c r="AA2810" s="2"/>
      <c r="AB2810" s="2">
        <v>3</v>
      </c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7"/>
    </row>
    <row r="2811" spans="1:57" x14ac:dyDescent="0.3">
      <c r="A2811" t="s">
        <v>32385</v>
      </c>
      <c r="B2811" s="2" t="s">
        <v>19</v>
      </c>
      <c r="C2811" s="2" t="s">
        <v>4081</v>
      </c>
      <c r="D2811" s="2" t="s">
        <v>4660</v>
      </c>
      <c r="E2811" s="2" t="s">
        <v>4124</v>
      </c>
      <c r="F2811" s="2" t="s">
        <v>4832</v>
      </c>
      <c r="G2811" s="2" t="s">
        <v>4836</v>
      </c>
      <c r="H2811" s="9" t="s">
        <v>31552</v>
      </c>
      <c r="I2811" s="3" t="s">
        <v>571</v>
      </c>
      <c r="J2811" s="3">
        <v>1266</v>
      </c>
      <c r="K2811" s="2" t="s">
        <v>36</v>
      </c>
      <c r="O2811" s="2" t="s">
        <v>31311</v>
      </c>
      <c r="P2811" s="2" t="s">
        <v>31204</v>
      </c>
      <c r="Q2811" s="2" t="s">
        <v>31474</v>
      </c>
      <c r="R2811" s="2" t="s">
        <v>31466</v>
      </c>
      <c r="S2811" s="2">
        <v>40</v>
      </c>
      <c r="T2811" s="2">
        <v>57</v>
      </c>
      <c r="U2811" s="2" t="s">
        <v>31210</v>
      </c>
      <c r="V2811" s="2"/>
      <c r="W2811" s="2">
        <v>2</v>
      </c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7"/>
    </row>
    <row r="2812" spans="1:57" ht="29.4" thickBot="1" x14ac:dyDescent="0.35">
      <c r="A2812" t="s">
        <v>32385</v>
      </c>
      <c r="B2812" s="2" t="s">
        <v>19</v>
      </c>
      <c r="C2812" s="2" t="s">
        <v>4081</v>
      </c>
      <c r="D2812" s="2" t="s">
        <v>4660</v>
      </c>
      <c r="E2812" s="2" t="s">
        <v>4124</v>
      </c>
      <c r="F2812" s="2" t="s">
        <v>4832</v>
      </c>
      <c r="G2812" s="2" t="s">
        <v>4837</v>
      </c>
      <c r="H2812" s="9" t="s">
        <v>31553</v>
      </c>
      <c r="I2812" s="3" t="s">
        <v>571</v>
      </c>
      <c r="J2812" s="3">
        <v>277</v>
      </c>
      <c r="K2812" s="2" t="s">
        <v>36</v>
      </c>
      <c r="O2812" s="2" t="s">
        <v>31471</v>
      </c>
      <c r="P2812" s="2" t="s">
        <v>31204</v>
      </c>
      <c r="Q2812" s="2" t="s">
        <v>31474</v>
      </c>
      <c r="R2812" s="2" t="s">
        <v>31466</v>
      </c>
      <c r="S2812" s="2">
        <v>40</v>
      </c>
      <c r="T2812" s="2">
        <v>57</v>
      </c>
      <c r="U2812" s="2" t="s">
        <v>31210</v>
      </c>
      <c r="V2812" s="2"/>
      <c r="W2812" s="2">
        <v>2</v>
      </c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7"/>
    </row>
    <row r="2813" spans="1:57" ht="16.5" customHeight="1" thickBot="1" x14ac:dyDescent="0.35">
      <c r="B2813" s="2"/>
      <c r="C2813" s="2"/>
      <c r="D2813" s="2"/>
      <c r="E2813" s="2"/>
      <c r="F2813" s="2"/>
      <c r="G2813" s="2"/>
      <c r="H2813" s="9"/>
      <c r="I2813" s="3"/>
      <c r="J2813" s="3"/>
      <c r="L2813" s="163" t="s">
        <v>0</v>
      </c>
      <c r="M2813" s="163"/>
      <c r="N2813" s="163"/>
      <c r="O2813" s="155" t="s">
        <v>1</v>
      </c>
      <c r="P2813" s="156"/>
      <c r="Q2813" s="156"/>
      <c r="R2813" s="157"/>
      <c r="S2813" s="152" t="s">
        <v>31506</v>
      </c>
      <c r="T2813" s="153"/>
      <c r="U2813" s="153"/>
      <c r="V2813" s="153"/>
      <c r="W2813" s="154"/>
      <c r="X2813" s="40"/>
      <c r="Y2813" s="40"/>
      <c r="Z2813" s="40"/>
      <c r="AA2813" s="40"/>
      <c r="AB2813" s="40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7"/>
    </row>
    <row r="2814" spans="1:57" ht="43.8" thickBot="1" x14ac:dyDescent="0.35">
      <c r="B2814" s="2" t="s">
        <v>19</v>
      </c>
      <c r="C2814" s="2" t="s">
        <v>4081</v>
      </c>
      <c r="D2814" s="2" t="s">
        <v>4660</v>
      </c>
      <c r="E2814" s="2" t="s">
        <v>4124</v>
      </c>
      <c r="F2814" s="2" t="s">
        <v>4838</v>
      </c>
      <c r="H2814" s="9" t="s">
        <v>31554</v>
      </c>
      <c r="L2814" s="129" t="s">
        <v>12</v>
      </c>
      <c r="M2814" s="129" t="s">
        <v>13</v>
      </c>
      <c r="N2814" s="129" t="s">
        <v>14</v>
      </c>
      <c r="O2814" s="10" t="s">
        <v>32311</v>
      </c>
      <c r="P2814" s="41" t="s">
        <v>31195</v>
      </c>
      <c r="Q2814" s="41" t="s">
        <v>31196</v>
      </c>
      <c r="R2814" s="41" t="s">
        <v>31197</v>
      </c>
      <c r="S2814" s="11" t="s">
        <v>15</v>
      </c>
      <c r="T2814" s="11" t="s">
        <v>31183</v>
      </c>
      <c r="U2814" s="11" t="s">
        <v>17</v>
      </c>
      <c r="V2814" s="11" t="s">
        <v>18</v>
      </c>
      <c r="W2814" s="12" t="s">
        <v>31198</v>
      </c>
      <c r="X2814" s="22"/>
      <c r="Y2814" s="22"/>
      <c r="Z2814" s="22"/>
      <c r="AA2814" s="23"/>
      <c r="AB2814" s="23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7"/>
    </row>
    <row r="2815" spans="1:57" ht="28.8" x14ac:dyDescent="0.3">
      <c r="A2815" t="s">
        <v>32385</v>
      </c>
      <c r="B2815" s="2" t="s">
        <v>19</v>
      </c>
      <c r="C2815" s="2" t="s">
        <v>4081</v>
      </c>
      <c r="D2815" s="2" t="s">
        <v>4660</v>
      </c>
      <c r="E2815" s="2" t="s">
        <v>4124</v>
      </c>
      <c r="F2815" s="2" t="s">
        <v>4838</v>
      </c>
      <c r="G2815" s="2" t="s">
        <v>4839</v>
      </c>
      <c r="H2815" s="9" t="s">
        <v>31555</v>
      </c>
      <c r="I2815" s="3" t="s">
        <v>3414</v>
      </c>
      <c r="J2815" s="3">
        <v>165</v>
      </c>
      <c r="K2815" s="2" t="s">
        <v>36</v>
      </c>
      <c r="O2815" s="2" t="s">
        <v>31251</v>
      </c>
      <c r="P2815" s="2" t="s">
        <v>31204</v>
      </c>
      <c r="Q2815" s="2" t="s">
        <v>31481</v>
      </c>
      <c r="R2815" s="2" t="s">
        <v>31466</v>
      </c>
      <c r="S2815" s="2">
        <v>40</v>
      </c>
      <c r="T2815" s="2">
        <v>57</v>
      </c>
      <c r="U2815" s="2" t="s">
        <v>31210</v>
      </c>
      <c r="V2815" s="2"/>
      <c r="W2815" s="2">
        <v>2</v>
      </c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7"/>
    </row>
    <row r="2816" spans="1:57" ht="28.8" x14ac:dyDescent="0.3">
      <c r="A2816" t="s">
        <v>32385</v>
      </c>
      <c r="B2816" s="2" t="s">
        <v>19</v>
      </c>
      <c r="C2816" s="2" t="s">
        <v>4081</v>
      </c>
      <c r="D2816" s="2" t="s">
        <v>4660</v>
      </c>
      <c r="E2816" s="2" t="s">
        <v>4124</v>
      </c>
      <c r="F2816" s="2" t="s">
        <v>4838</v>
      </c>
      <c r="G2816" s="2" t="s">
        <v>4840</v>
      </c>
      <c r="H2816" s="9" t="s">
        <v>31556</v>
      </c>
      <c r="I2816" s="3" t="s">
        <v>3414</v>
      </c>
      <c r="J2816" s="3">
        <v>218</v>
      </c>
      <c r="K2816" s="2" t="s">
        <v>36</v>
      </c>
      <c r="O2816" s="2" t="s">
        <v>31311</v>
      </c>
      <c r="P2816" s="2" t="s">
        <v>31204</v>
      </c>
      <c r="Q2816" s="2" t="s">
        <v>31481</v>
      </c>
      <c r="R2816" s="2" t="s">
        <v>31466</v>
      </c>
      <c r="S2816" s="2">
        <v>40</v>
      </c>
      <c r="T2816" s="2">
        <v>57</v>
      </c>
      <c r="U2816" s="2" t="s">
        <v>31210</v>
      </c>
      <c r="V2816" s="2"/>
      <c r="W2816" s="2">
        <v>2</v>
      </c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7"/>
    </row>
    <row r="2817" spans="1:57" ht="28.8" x14ac:dyDescent="0.3">
      <c r="A2817" t="s">
        <v>32385</v>
      </c>
      <c r="B2817" s="2" t="s">
        <v>19</v>
      </c>
      <c r="C2817" s="2" t="s">
        <v>4081</v>
      </c>
      <c r="D2817" s="2" t="s">
        <v>4660</v>
      </c>
      <c r="E2817" s="2" t="s">
        <v>4124</v>
      </c>
      <c r="F2817" s="2" t="s">
        <v>4838</v>
      </c>
      <c r="G2817" s="2" t="s">
        <v>4841</v>
      </c>
      <c r="H2817" s="9" t="s">
        <v>31557</v>
      </c>
      <c r="I2817" s="3" t="s">
        <v>3414</v>
      </c>
      <c r="J2817" s="3">
        <v>1260</v>
      </c>
      <c r="K2817" s="2" t="s">
        <v>36</v>
      </c>
      <c r="O2817" s="2" t="s">
        <v>31251</v>
      </c>
      <c r="P2817" s="2" t="s">
        <v>31204</v>
      </c>
      <c r="Q2817" s="2" t="s">
        <v>31481</v>
      </c>
      <c r="R2817" s="2" t="s">
        <v>31466</v>
      </c>
      <c r="S2817" s="2">
        <v>40</v>
      </c>
      <c r="T2817" s="2">
        <v>57</v>
      </c>
      <c r="U2817" s="2" t="s">
        <v>31210</v>
      </c>
      <c r="V2817" s="2"/>
      <c r="W2817" s="2">
        <v>2</v>
      </c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7"/>
    </row>
    <row r="2818" spans="1:57" ht="28.8" x14ac:dyDescent="0.3">
      <c r="A2818" t="s">
        <v>32385</v>
      </c>
      <c r="B2818" s="2" t="s">
        <v>19</v>
      </c>
      <c r="C2818" s="2" t="s">
        <v>4081</v>
      </c>
      <c r="D2818" s="2" t="s">
        <v>4660</v>
      </c>
      <c r="E2818" s="2" t="s">
        <v>4124</v>
      </c>
      <c r="F2818" s="2" t="s">
        <v>4838</v>
      </c>
      <c r="G2818" s="2" t="s">
        <v>4842</v>
      </c>
      <c r="H2818" s="9" t="s">
        <v>31558</v>
      </c>
      <c r="I2818" s="3" t="s">
        <v>3414</v>
      </c>
      <c r="J2818" s="3">
        <v>176</v>
      </c>
      <c r="K2818" s="2" t="s">
        <v>36</v>
      </c>
      <c r="O2818" s="2" t="s">
        <v>31425</v>
      </c>
      <c r="P2818" s="2" t="s">
        <v>31204</v>
      </c>
      <c r="Q2818" s="2" t="s">
        <v>31481</v>
      </c>
      <c r="R2818" s="2" t="s">
        <v>31466</v>
      </c>
      <c r="S2818" s="2">
        <v>40</v>
      </c>
      <c r="T2818" s="2">
        <v>57</v>
      </c>
      <c r="U2818" s="2" t="s">
        <v>31210</v>
      </c>
      <c r="V2818" s="2"/>
      <c r="W2818" s="2">
        <v>2</v>
      </c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7"/>
    </row>
    <row r="2819" spans="1:57" ht="28.8" x14ac:dyDescent="0.3">
      <c r="A2819" t="s">
        <v>32385</v>
      </c>
      <c r="B2819" s="2" t="s">
        <v>19</v>
      </c>
      <c r="C2819" s="2" t="s">
        <v>4081</v>
      </c>
      <c r="D2819" s="2" t="s">
        <v>4660</v>
      </c>
      <c r="E2819" s="2" t="s">
        <v>4124</v>
      </c>
      <c r="F2819" s="2" t="s">
        <v>4838</v>
      </c>
      <c r="G2819" s="2" t="s">
        <v>4843</v>
      </c>
      <c r="H2819" s="9" t="s">
        <v>31559</v>
      </c>
      <c r="I2819" s="3" t="s">
        <v>3414</v>
      </c>
      <c r="J2819" s="3">
        <v>1122</v>
      </c>
      <c r="K2819" s="2" t="s">
        <v>36</v>
      </c>
      <c r="O2819" s="2" t="s">
        <v>31311</v>
      </c>
      <c r="P2819" s="2" t="s">
        <v>31204</v>
      </c>
      <c r="Q2819" s="2" t="s">
        <v>31481</v>
      </c>
      <c r="R2819" s="2" t="s">
        <v>31466</v>
      </c>
      <c r="S2819" s="2">
        <v>40</v>
      </c>
      <c r="T2819" s="2">
        <v>57</v>
      </c>
      <c r="U2819" s="2" t="s">
        <v>31210</v>
      </c>
      <c r="V2819" s="2"/>
      <c r="W2819" s="2">
        <v>2</v>
      </c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7"/>
    </row>
    <row r="2820" spans="1:57" ht="28.8" x14ac:dyDescent="0.3">
      <c r="A2820" t="s">
        <v>32385</v>
      </c>
      <c r="B2820" s="2" t="s">
        <v>19</v>
      </c>
      <c r="C2820" s="2" t="s">
        <v>4081</v>
      </c>
      <c r="D2820" s="2" t="s">
        <v>4660</v>
      </c>
      <c r="E2820" s="2" t="s">
        <v>4124</v>
      </c>
      <c r="F2820" s="2" t="s">
        <v>4838</v>
      </c>
      <c r="G2820" s="2" t="s">
        <v>4844</v>
      </c>
      <c r="H2820" s="9" t="s">
        <v>31560</v>
      </c>
      <c r="I2820" s="3" t="s">
        <v>3414</v>
      </c>
      <c r="J2820" s="3">
        <v>292</v>
      </c>
      <c r="K2820" s="2" t="s">
        <v>36</v>
      </c>
      <c r="O2820" s="2" t="s">
        <v>31471</v>
      </c>
      <c r="P2820" s="2" t="s">
        <v>31204</v>
      </c>
      <c r="Q2820" s="2" t="s">
        <v>31481</v>
      </c>
      <c r="R2820" s="2" t="s">
        <v>31466</v>
      </c>
      <c r="S2820" s="2">
        <v>40</v>
      </c>
      <c r="T2820" s="2">
        <v>57</v>
      </c>
      <c r="U2820" s="2" t="s">
        <v>31210</v>
      </c>
      <c r="V2820" s="2"/>
      <c r="W2820" s="2">
        <v>2</v>
      </c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7"/>
    </row>
    <row r="2821" spans="1:57" ht="15" thickBot="1" x14ac:dyDescent="0.35">
      <c r="A2821" t="s">
        <v>32385</v>
      </c>
      <c r="B2821" s="2" t="s">
        <v>19</v>
      </c>
      <c r="C2821" s="2" t="s">
        <v>4081</v>
      </c>
      <c r="D2821" s="2" t="s">
        <v>4660</v>
      </c>
      <c r="E2821" s="2" t="s">
        <v>4124</v>
      </c>
      <c r="F2821" s="2" t="s">
        <v>4838</v>
      </c>
      <c r="G2821" s="2" t="s">
        <v>4845</v>
      </c>
      <c r="H2821" s="9" t="s">
        <v>31561</v>
      </c>
      <c r="I2821" s="3" t="s">
        <v>3414</v>
      </c>
      <c r="J2821" s="3">
        <v>256</v>
      </c>
      <c r="K2821" s="2" t="s">
        <v>36</v>
      </c>
      <c r="O2821" s="2"/>
      <c r="P2821" s="2" t="s">
        <v>31204</v>
      </c>
      <c r="Q2821" s="2" t="s">
        <v>31237</v>
      </c>
      <c r="R2821" s="2" t="s">
        <v>31466</v>
      </c>
      <c r="S2821" s="2">
        <v>40</v>
      </c>
      <c r="T2821" s="2">
        <v>57</v>
      </c>
      <c r="U2821" s="2" t="s">
        <v>31210</v>
      </c>
      <c r="V2821" s="2"/>
      <c r="W2821" s="2">
        <v>2</v>
      </c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7"/>
    </row>
    <row r="2822" spans="1:57" ht="16.5" customHeight="1" thickBot="1" x14ac:dyDescent="0.35">
      <c r="B2822" s="2"/>
      <c r="C2822" s="2"/>
      <c r="D2822" s="2"/>
      <c r="E2822" s="2"/>
      <c r="F2822" s="2"/>
      <c r="G2822" s="2"/>
      <c r="H2822" s="9"/>
      <c r="I2822" s="3"/>
      <c r="J2822" s="3"/>
      <c r="L2822" s="163" t="s">
        <v>0</v>
      </c>
      <c r="M2822" s="163"/>
      <c r="N2822" s="163"/>
      <c r="O2822" s="155" t="s">
        <v>1</v>
      </c>
      <c r="P2822" s="156"/>
      <c r="Q2822" s="156"/>
      <c r="R2822" s="157"/>
      <c r="S2822" s="152" t="s">
        <v>31506</v>
      </c>
      <c r="T2822" s="153"/>
      <c r="U2822" s="153"/>
      <c r="V2822" s="153"/>
      <c r="W2822" s="154"/>
      <c r="X2822" s="152" t="s">
        <v>31319</v>
      </c>
      <c r="Y2822" s="153"/>
      <c r="Z2822" s="153"/>
      <c r="AA2822" s="153"/>
      <c r="AB2822" s="154"/>
      <c r="AC2822" s="152" t="s">
        <v>31386</v>
      </c>
      <c r="AD2822" s="153"/>
      <c r="AE2822" s="153"/>
      <c r="AF2822" s="153"/>
      <c r="AG2822" s="154"/>
      <c r="AH2822" s="152" t="s">
        <v>31448</v>
      </c>
      <c r="AI2822" s="153"/>
      <c r="AJ2822" s="153"/>
      <c r="AK2822" s="153"/>
      <c r="AL2822" s="154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7"/>
    </row>
    <row r="2823" spans="1:57" ht="59.25" customHeight="1" thickBot="1" x14ac:dyDescent="0.35">
      <c r="B2823" s="2" t="s">
        <v>19</v>
      </c>
      <c r="C2823" s="2" t="s">
        <v>4081</v>
      </c>
      <c r="D2823" s="2" t="s">
        <v>4660</v>
      </c>
      <c r="E2823" s="2" t="s">
        <v>4124</v>
      </c>
      <c r="F2823" s="2" t="s">
        <v>4846</v>
      </c>
      <c r="H2823" s="9" t="s">
        <v>31562</v>
      </c>
      <c r="L2823" s="129" t="s">
        <v>12</v>
      </c>
      <c r="M2823" s="129" t="s">
        <v>13</v>
      </c>
      <c r="N2823" s="129" t="s">
        <v>14</v>
      </c>
      <c r="O2823" s="10" t="s">
        <v>32311</v>
      </c>
      <c r="P2823" s="41" t="s">
        <v>31195</v>
      </c>
      <c r="Q2823" s="41" t="s">
        <v>31196</v>
      </c>
      <c r="R2823" s="41" t="s">
        <v>31197</v>
      </c>
      <c r="S2823" s="11" t="s">
        <v>15</v>
      </c>
      <c r="T2823" s="11" t="s">
        <v>31183</v>
      </c>
      <c r="U2823" s="11" t="s">
        <v>17</v>
      </c>
      <c r="V2823" s="11" t="s">
        <v>18</v>
      </c>
      <c r="W2823" s="12" t="s">
        <v>31198</v>
      </c>
      <c r="X2823" s="11" t="s">
        <v>15</v>
      </c>
      <c r="Y2823" s="11" t="s">
        <v>31183</v>
      </c>
      <c r="Z2823" s="11" t="s">
        <v>17</v>
      </c>
      <c r="AA2823" s="11" t="s">
        <v>18</v>
      </c>
      <c r="AB2823" s="12" t="s">
        <v>31198</v>
      </c>
      <c r="AC2823" s="11" t="s">
        <v>15</v>
      </c>
      <c r="AD2823" s="11" t="s">
        <v>31183</v>
      </c>
      <c r="AE2823" s="11" t="s">
        <v>17</v>
      </c>
      <c r="AF2823" s="11" t="s">
        <v>18</v>
      </c>
      <c r="AG2823" s="12" t="s">
        <v>31198</v>
      </c>
      <c r="AH2823" s="11" t="s">
        <v>15</v>
      </c>
      <c r="AI2823" s="11" t="s">
        <v>31183</v>
      </c>
      <c r="AJ2823" s="11" t="s">
        <v>17</v>
      </c>
      <c r="AK2823" s="11" t="s">
        <v>18</v>
      </c>
      <c r="AL2823" s="12" t="s">
        <v>31198</v>
      </c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7"/>
    </row>
    <row r="2824" spans="1:57" ht="28.8" x14ac:dyDescent="0.3">
      <c r="A2824" t="s">
        <v>32385</v>
      </c>
      <c r="B2824" s="2" t="s">
        <v>19</v>
      </c>
      <c r="C2824" s="2" t="s">
        <v>4081</v>
      </c>
      <c r="D2824" s="2" t="s">
        <v>4660</v>
      </c>
      <c r="E2824" s="2" t="s">
        <v>4124</v>
      </c>
      <c r="F2824" s="2" t="s">
        <v>4846</v>
      </c>
      <c r="G2824" s="2" t="s">
        <v>4847</v>
      </c>
      <c r="H2824" s="9" t="s">
        <v>31563</v>
      </c>
      <c r="I2824" s="3" t="s">
        <v>948</v>
      </c>
      <c r="J2824" s="3">
        <v>4</v>
      </c>
      <c r="K2824" s="2" t="s">
        <v>36</v>
      </c>
      <c r="O2824" s="2" t="s">
        <v>31251</v>
      </c>
      <c r="P2824" s="2" t="s">
        <v>31204</v>
      </c>
      <c r="Q2824" s="2" t="s">
        <v>31389</v>
      </c>
      <c r="R2824" s="2" t="s">
        <v>31466</v>
      </c>
      <c r="S2824" s="2">
        <v>40</v>
      </c>
      <c r="T2824" s="2">
        <v>57</v>
      </c>
      <c r="U2824" s="2" t="s">
        <v>31210</v>
      </c>
      <c r="V2824" s="2"/>
      <c r="W2824" s="2">
        <v>2</v>
      </c>
      <c r="X2824" s="2">
        <v>0</v>
      </c>
      <c r="Y2824" s="2">
        <v>100</v>
      </c>
      <c r="Z2824" s="2" t="s">
        <v>31186</v>
      </c>
      <c r="AA2824" s="2"/>
      <c r="AB2824" s="2">
        <v>3</v>
      </c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7"/>
    </row>
    <row r="2825" spans="1:57" ht="28.8" x14ac:dyDescent="0.3">
      <c r="A2825" t="s">
        <v>32385</v>
      </c>
      <c r="B2825" s="2" t="s">
        <v>19</v>
      </c>
      <c r="C2825" s="2" t="s">
        <v>4081</v>
      </c>
      <c r="D2825" s="2" t="s">
        <v>4660</v>
      </c>
      <c r="E2825" s="2" t="s">
        <v>4124</v>
      </c>
      <c r="F2825" s="2" t="s">
        <v>4846</v>
      </c>
      <c r="G2825" s="2" t="s">
        <v>4848</v>
      </c>
      <c r="H2825" s="9" t="s">
        <v>31564</v>
      </c>
      <c r="I2825" s="3" t="s">
        <v>948</v>
      </c>
      <c r="J2825" s="3">
        <v>20</v>
      </c>
      <c r="K2825" s="2" t="s">
        <v>36</v>
      </c>
      <c r="O2825" s="2" t="s">
        <v>31251</v>
      </c>
      <c r="P2825" s="2" t="s">
        <v>31204</v>
      </c>
      <c r="Q2825" s="2" t="s">
        <v>31389</v>
      </c>
      <c r="R2825" s="2" t="s">
        <v>31466</v>
      </c>
      <c r="S2825" s="2">
        <v>40</v>
      </c>
      <c r="T2825" s="2">
        <v>57</v>
      </c>
      <c r="U2825" s="2" t="s">
        <v>31210</v>
      </c>
      <c r="V2825" s="2"/>
      <c r="W2825" s="2">
        <v>2</v>
      </c>
      <c r="X2825" s="2">
        <v>100</v>
      </c>
      <c r="Y2825" s="2">
        <v>150</v>
      </c>
      <c r="Z2825" s="2" t="s">
        <v>31186</v>
      </c>
      <c r="AA2825" s="2"/>
      <c r="AB2825" s="2">
        <v>3</v>
      </c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7"/>
    </row>
    <row r="2826" spans="1:57" ht="28.8" x14ac:dyDescent="0.3">
      <c r="A2826" t="s">
        <v>32385</v>
      </c>
      <c r="B2826" s="2" t="s">
        <v>19</v>
      </c>
      <c r="C2826" s="2" t="s">
        <v>4081</v>
      </c>
      <c r="D2826" s="2" t="s">
        <v>4660</v>
      </c>
      <c r="E2826" s="2" t="s">
        <v>4124</v>
      </c>
      <c r="F2826" s="2" t="s">
        <v>4846</v>
      </c>
      <c r="G2826" s="2" t="s">
        <v>4849</v>
      </c>
      <c r="H2826" s="9" t="s">
        <v>31565</v>
      </c>
      <c r="I2826" s="3" t="s">
        <v>948</v>
      </c>
      <c r="J2826" s="3">
        <v>1217</v>
      </c>
      <c r="K2826" s="2" t="s">
        <v>36</v>
      </c>
      <c r="O2826" s="2" t="s">
        <v>31251</v>
      </c>
      <c r="P2826" s="2" t="s">
        <v>31204</v>
      </c>
      <c r="Q2826" s="2" t="s">
        <v>31389</v>
      </c>
      <c r="R2826" s="2" t="s">
        <v>31466</v>
      </c>
      <c r="S2826" s="2">
        <v>40</v>
      </c>
      <c r="T2826" s="2">
        <v>57</v>
      </c>
      <c r="U2826" s="16" t="s">
        <v>31210</v>
      </c>
      <c r="V2826" s="16"/>
      <c r="W2826" s="16">
        <v>2</v>
      </c>
      <c r="X2826" s="16">
        <v>150</v>
      </c>
      <c r="Y2826" s="16">
        <v>200</v>
      </c>
      <c r="Z2826" s="16" t="s">
        <v>31186</v>
      </c>
      <c r="AA2826" s="16"/>
      <c r="AB2826" s="16">
        <v>3</v>
      </c>
      <c r="AC2826" s="16"/>
      <c r="AD2826" s="16"/>
      <c r="AE2826" s="16"/>
      <c r="AF2826" s="16"/>
      <c r="AG2826" s="16"/>
      <c r="AH2826" s="16"/>
      <c r="AI2826" s="16"/>
      <c r="AJ2826" s="16"/>
      <c r="AK2826" s="16"/>
      <c r="AL2826" s="16"/>
      <c r="AM2826" s="16"/>
      <c r="AN2826" s="16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7"/>
    </row>
    <row r="2827" spans="1:57" ht="28.8" x14ac:dyDescent="0.3">
      <c r="A2827" t="s">
        <v>32385</v>
      </c>
      <c r="B2827" s="2" t="s">
        <v>19</v>
      </c>
      <c r="C2827" s="2" t="s">
        <v>4081</v>
      </c>
      <c r="D2827" s="2" t="s">
        <v>4660</v>
      </c>
      <c r="E2827" s="2" t="s">
        <v>4124</v>
      </c>
      <c r="F2827" s="2" t="s">
        <v>4846</v>
      </c>
      <c r="G2827" s="2" t="s">
        <v>4850</v>
      </c>
      <c r="H2827" s="9" t="s">
        <v>31566</v>
      </c>
      <c r="I2827" s="3" t="s">
        <v>948</v>
      </c>
      <c r="J2827" s="3">
        <v>280</v>
      </c>
      <c r="K2827" s="2" t="s">
        <v>36</v>
      </c>
      <c r="O2827" s="2" t="s">
        <v>31251</v>
      </c>
      <c r="P2827" s="2" t="s">
        <v>31204</v>
      </c>
      <c r="Q2827" s="2" t="s">
        <v>31389</v>
      </c>
      <c r="R2827" s="2" t="s">
        <v>31466</v>
      </c>
      <c r="S2827" s="2">
        <v>40</v>
      </c>
      <c r="T2827" s="2">
        <v>57</v>
      </c>
      <c r="U2827" s="16" t="s">
        <v>31210</v>
      </c>
      <c r="V2827" s="16"/>
      <c r="W2827" s="2">
        <v>2</v>
      </c>
      <c r="X2827" s="16">
        <v>200</v>
      </c>
      <c r="Y2827" s="16">
        <v>300</v>
      </c>
      <c r="Z2827" s="16" t="s">
        <v>31186</v>
      </c>
      <c r="AA2827" s="16"/>
      <c r="AB2827" s="16">
        <v>3</v>
      </c>
      <c r="AC2827" s="16"/>
      <c r="AD2827" s="16"/>
      <c r="AE2827" s="16"/>
      <c r="AF2827" s="16"/>
      <c r="AG2827" s="16"/>
      <c r="AH2827" s="16"/>
      <c r="AI2827" s="16"/>
      <c r="AJ2827" s="16"/>
      <c r="AK2827" s="16"/>
      <c r="AL2827" s="16"/>
      <c r="AM2827" s="16"/>
      <c r="AN2827" s="16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7"/>
    </row>
    <row r="2828" spans="1:57" ht="28.8" x14ac:dyDescent="0.3">
      <c r="A2828" t="s">
        <v>32385</v>
      </c>
      <c r="B2828" s="2" t="s">
        <v>19</v>
      </c>
      <c r="C2828" s="2" t="s">
        <v>4081</v>
      </c>
      <c r="D2828" s="2" t="s">
        <v>4660</v>
      </c>
      <c r="E2828" s="2" t="s">
        <v>4124</v>
      </c>
      <c r="F2828" s="2" t="s">
        <v>4846</v>
      </c>
      <c r="G2828" s="2" t="s">
        <v>4851</v>
      </c>
      <c r="H2828" s="9" t="s">
        <v>31567</v>
      </c>
      <c r="I2828" s="3" t="s">
        <v>948</v>
      </c>
      <c r="J2828" s="3">
        <v>30</v>
      </c>
      <c r="K2828" s="2" t="s">
        <v>36</v>
      </c>
      <c r="O2828" s="2" t="s">
        <v>31251</v>
      </c>
      <c r="P2828" s="2" t="s">
        <v>31204</v>
      </c>
      <c r="Q2828" s="2" t="s">
        <v>31389</v>
      </c>
      <c r="R2828" s="2" t="s">
        <v>31466</v>
      </c>
      <c r="S2828" s="2">
        <v>40</v>
      </c>
      <c r="T2828" s="2">
        <v>57</v>
      </c>
      <c r="U2828" s="16" t="s">
        <v>31210</v>
      </c>
      <c r="V2828" s="16"/>
      <c r="W2828" s="2">
        <v>2</v>
      </c>
      <c r="X2828" s="16">
        <v>300</v>
      </c>
      <c r="Y2828" s="16" t="s">
        <v>31202</v>
      </c>
      <c r="Z2828" s="16" t="s">
        <v>31186</v>
      </c>
      <c r="AA2828" s="16"/>
      <c r="AB2828" s="16">
        <v>3</v>
      </c>
      <c r="AC2828" s="16"/>
      <c r="AD2828" s="16"/>
      <c r="AE2828" s="16"/>
      <c r="AF2828" s="16"/>
      <c r="AG2828" s="16"/>
      <c r="AH2828" s="16"/>
      <c r="AI2828" s="16"/>
      <c r="AJ2828" s="16"/>
      <c r="AK2828" s="16"/>
      <c r="AL2828" s="16"/>
      <c r="AM2828" s="16"/>
      <c r="AN2828" s="16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7"/>
    </row>
    <row r="2829" spans="1:57" ht="28.8" x14ac:dyDescent="0.3">
      <c r="A2829" t="s">
        <v>32385</v>
      </c>
      <c r="B2829" s="2" t="s">
        <v>19</v>
      </c>
      <c r="C2829" s="2" t="s">
        <v>4081</v>
      </c>
      <c r="D2829" s="2" t="s">
        <v>4660</v>
      </c>
      <c r="E2829" s="2" t="s">
        <v>4124</v>
      </c>
      <c r="F2829" s="2" t="s">
        <v>4846</v>
      </c>
      <c r="G2829" s="2" t="s">
        <v>4852</v>
      </c>
      <c r="H2829" s="9" t="s">
        <v>31568</v>
      </c>
      <c r="I2829" s="3" t="s">
        <v>948</v>
      </c>
      <c r="J2829" s="3">
        <v>96</v>
      </c>
      <c r="K2829" s="2" t="s">
        <v>36</v>
      </c>
      <c r="O2829" s="2" t="s">
        <v>31264</v>
      </c>
      <c r="P2829" s="2" t="s">
        <v>31204</v>
      </c>
      <c r="Q2829" s="2" t="s">
        <v>31389</v>
      </c>
      <c r="R2829" s="2" t="s">
        <v>31466</v>
      </c>
      <c r="S2829" s="2">
        <v>40</v>
      </c>
      <c r="T2829" s="2">
        <v>57</v>
      </c>
      <c r="U2829" s="16" t="s">
        <v>31210</v>
      </c>
      <c r="V2829" s="16"/>
      <c r="W2829" s="16">
        <v>2</v>
      </c>
      <c r="X2829" s="16"/>
      <c r="Y2829" s="16"/>
      <c r="Z2829" s="16"/>
      <c r="AA2829" s="16"/>
      <c r="AB2829" s="16"/>
      <c r="AC2829" s="16">
        <v>0</v>
      </c>
      <c r="AD2829" s="16">
        <v>300</v>
      </c>
      <c r="AE2829" s="16" t="s">
        <v>31186</v>
      </c>
      <c r="AF2829" s="16"/>
      <c r="AG2829" s="16">
        <v>3</v>
      </c>
      <c r="AH2829" s="16"/>
      <c r="AI2829" s="16"/>
      <c r="AJ2829" s="16"/>
      <c r="AK2829" s="16"/>
      <c r="AL2829" s="16"/>
      <c r="AM2829" s="16"/>
      <c r="AN2829" s="16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7"/>
    </row>
    <row r="2830" spans="1:57" ht="28.8" x14ac:dyDescent="0.3">
      <c r="A2830" t="s">
        <v>32385</v>
      </c>
      <c r="B2830" s="2" t="s">
        <v>19</v>
      </c>
      <c r="C2830" s="2" t="s">
        <v>4081</v>
      </c>
      <c r="D2830" s="2" t="s">
        <v>4660</v>
      </c>
      <c r="E2830" s="2" t="s">
        <v>4124</v>
      </c>
      <c r="F2830" s="2" t="s">
        <v>4846</v>
      </c>
      <c r="G2830" s="2" t="s">
        <v>4853</v>
      </c>
      <c r="H2830" s="9" t="s">
        <v>31569</v>
      </c>
      <c r="I2830" s="3" t="s">
        <v>948</v>
      </c>
      <c r="J2830" s="3">
        <v>63</v>
      </c>
      <c r="K2830" s="2" t="s">
        <v>36</v>
      </c>
      <c r="O2830" s="2" t="s">
        <v>31264</v>
      </c>
      <c r="P2830" s="2" t="s">
        <v>31204</v>
      </c>
      <c r="Q2830" s="2" t="s">
        <v>31389</v>
      </c>
      <c r="R2830" s="2" t="s">
        <v>31466</v>
      </c>
      <c r="S2830" s="2">
        <v>40</v>
      </c>
      <c r="T2830" s="2">
        <v>57</v>
      </c>
      <c r="U2830" s="16" t="s">
        <v>31210</v>
      </c>
      <c r="V2830" s="16"/>
      <c r="W2830" s="2">
        <v>2</v>
      </c>
      <c r="X2830" s="16"/>
      <c r="Y2830" s="16"/>
      <c r="Z2830" s="16"/>
      <c r="AA2830" s="16"/>
      <c r="AB2830" s="16"/>
      <c r="AC2830" s="16">
        <v>300</v>
      </c>
      <c r="AD2830" s="16">
        <v>500</v>
      </c>
      <c r="AE2830" s="16" t="s">
        <v>31186</v>
      </c>
      <c r="AF2830" s="16"/>
      <c r="AG2830" s="16">
        <v>3</v>
      </c>
      <c r="AH2830" s="16"/>
      <c r="AI2830" s="16"/>
      <c r="AJ2830" s="16"/>
      <c r="AK2830" s="16"/>
      <c r="AL2830" s="16"/>
      <c r="AM2830" s="16"/>
      <c r="AN2830" s="16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7"/>
    </row>
    <row r="2831" spans="1:57" ht="28.8" x14ac:dyDescent="0.3">
      <c r="A2831" t="s">
        <v>32385</v>
      </c>
      <c r="B2831" s="2" t="s">
        <v>19</v>
      </c>
      <c r="C2831" s="2" t="s">
        <v>4081</v>
      </c>
      <c r="D2831" s="2" t="s">
        <v>4660</v>
      </c>
      <c r="E2831" s="2" t="s">
        <v>4124</v>
      </c>
      <c r="F2831" s="2" t="s">
        <v>4846</v>
      </c>
      <c r="G2831" s="2" t="s">
        <v>4854</v>
      </c>
      <c r="H2831" s="9" t="s">
        <v>31570</v>
      </c>
      <c r="I2831" s="3" t="s">
        <v>948</v>
      </c>
      <c r="J2831" s="3">
        <v>15</v>
      </c>
      <c r="K2831" s="2" t="s">
        <v>36</v>
      </c>
      <c r="O2831" s="2" t="s">
        <v>31425</v>
      </c>
      <c r="P2831" s="2" t="s">
        <v>31204</v>
      </c>
      <c r="Q2831" s="2" t="s">
        <v>31389</v>
      </c>
      <c r="R2831" s="2" t="s">
        <v>31466</v>
      </c>
      <c r="S2831" s="2">
        <v>40</v>
      </c>
      <c r="T2831" s="2">
        <v>57</v>
      </c>
      <c r="U2831" s="16" t="s">
        <v>31210</v>
      </c>
      <c r="V2831" s="16"/>
      <c r="W2831" s="2">
        <v>2</v>
      </c>
      <c r="X2831" s="16"/>
      <c r="Y2831" s="16"/>
      <c r="Z2831" s="16"/>
      <c r="AA2831" s="16"/>
      <c r="AB2831" s="16"/>
      <c r="AC2831" s="16">
        <v>500</v>
      </c>
      <c r="AD2831" s="16" t="s">
        <v>31202</v>
      </c>
      <c r="AE2831" s="16" t="s">
        <v>31186</v>
      </c>
      <c r="AF2831" s="16"/>
      <c r="AG2831" s="16">
        <v>3</v>
      </c>
      <c r="AH2831" s="16"/>
      <c r="AI2831" s="16"/>
      <c r="AJ2831" s="16"/>
      <c r="AK2831" s="16"/>
      <c r="AL2831" s="16"/>
      <c r="AM2831" s="16"/>
      <c r="AN2831" s="16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7"/>
    </row>
    <row r="2832" spans="1:57" ht="28.8" x14ac:dyDescent="0.3">
      <c r="A2832" t="s">
        <v>32385</v>
      </c>
      <c r="B2832" s="2" t="s">
        <v>19</v>
      </c>
      <c r="C2832" s="2" t="s">
        <v>4081</v>
      </c>
      <c r="D2832" s="2" t="s">
        <v>4660</v>
      </c>
      <c r="E2832" s="2" t="s">
        <v>4124</v>
      </c>
      <c r="F2832" s="2" t="s">
        <v>4846</v>
      </c>
      <c r="G2832" s="2" t="s">
        <v>4855</v>
      </c>
      <c r="H2832" s="9" t="s">
        <v>31571</v>
      </c>
      <c r="I2832" s="3" t="s">
        <v>948</v>
      </c>
      <c r="J2832" s="3">
        <v>441</v>
      </c>
      <c r="K2832" s="2" t="s">
        <v>36</v>
      </c>
      <c r="O2832" s="2" t="s">
        <v>31311</v>
      </c>
      <c r="P2832" s="2" t="s">
        <v>31204</v>
      </c>
      <c r="Q2832" s="2" t="s">
        <v>31389</v>
      </c>
      <c r="R2832" s="2" t="s">
        <v>31466</v>
      </c>
      <c r="S2832" s="2">
        <v>40</v>
      </c>
      <c r="T2832" s="2">
        <v>57</v>
      </c>
      <c r="U2832" s="16" t="s">
        <v>31210</v>
      </c>
      <c r="V2832" s="16"/>
      <c r="W2832" s="16">
        <v>2</v>
      </c>
      <c r="X2832" s="16"/>
      <c r="Y2832" s="16"/>
      <c r="Z2832" s="16"/>
      <c r="AA2832" s="16"/>
      <c r="AB2832" s="16"/>
      <c r="AC2832" s="16"/>
      <c r="AD2832" s="16"/>
      <c r="AE2832" s="16"/>
      <c r="AF2832" s="16"/>
      <c r="AG2832" s="16"/>
      <c r="AH2832" s="16">
        <v>0</v>
      </c>
      <c r="AI2832" s="16">
        <v>10</v>
      </c>
      <c r="AJ2832" s="16" t="s">
        <v>31313</v>
      </c>
      <c r="AK2832" s="16"/>
      <c r="AL2832" s="16">
        <v>3</v>
      </c>
      <c r="AM2832" s="16"/>
      <c r="AN2832" s="16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7"/>
    </row>
    <row r="2833" spans="1:57" ht="28.8" x14ac:dyDescent="0.3">
      <c r="A2833" t="s">
        <v>32385</v>
      </c>
      <c r="B2833" s="2" t="s">
        <v>19</v>
      </c>
      <c r="C2833" s="2" t="s">
        <v>4081</v>
      </c>
      <c r="D2833" s="2" t="s">
        <v>4660</v>
      </c>
      <c r="E2833" s="2" t="s">
        <v>4124</v>
      </c>
      <c r="F2833" s="2" t="s">
        <v>4846</v>
      </c>
      <c r="G2833" s="2" t="s">
        <v>4856</v>
      </c>
      <c r="H2833" s="9" t="s">
        <v>31572</v>
      </c>
      <c r="I2833" s="3" t="s">
        <v>948</v>
      </c>
      <c r="J2833" s="3">
        <v>386</v>
      </c>
      <c r="K2833" s="2" t="s">
        <v>36</v>
      </c>
      <c r="O2833" s="2" t="s">
        <v>31311</v>
      </c>
      <c r="P2833" s="2" t="s">
        <v>31204</v>
      </c>
      <c r="Q2833" s="2" t="s">
        <v>31389</v>
      </c>
      <c r="R2833" s="2" t="s">
        <v>31466</v>
      </c>
      <c r="S2833" s="2">
        <v>40</v>
      </c>
      <c r="T2833" s="2">
        <v>57</v>
      </c>
      <c r="U2833" s="16" t="s">
        <v>31210</v>
      </c>
      <c r="V2833" s="16"/>
      <c r="W2833" s="2">
        <v>2</v>
      </c>
      <c r="X2833" s="16"/>
      <c r="Y2833" s="16"/>
      <c r="Z2833" s="16"/>
      <c r="AA2833" s="16"/>
      <c r="AB2833" s="16"/>
      <c r="AC2833" s="16"/>
      <c r="AD2833" s="16"/>
      <c r="AE2833" s="16"/>
      <c r="AF2833" s="16"/>
      <c r="AG2833" s="16"/>
      <c r="AH2833" s="16">
        <v>10</v>
      </c>
      <c r="AI2833" s="16">
        <v>20</v>
      </c>
      <c r="AJ2833" s="16" t="s">
        <v>31313</v>
      </c>
      <c r="AK2833" s="16"/>
      <c r="AL2833" s="16">
        <v>3</v>
      </c>
      <c r="AM2833" s="16"/>
      <c r="AN2833" s="16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7"/>
    </row>
    <row r="2834" spans="1:57" ht="28.8" x14ac:dyDescent="0.3">
      <c r="A2834" t="s">
        <v>32385</v>
      </c>
      <c r="B2834" s="2" t="s">
        <v>19</v>
      </c>
      <c r="C2834" s="2" t="s">
        <v>4081</v>
      </c>
      <c r="D2834" s="2" t="s">
        <v>4660</v>
      </c>
      <c r="E2834" s="2" t="s">
        <v>4124</v>
      </c>
      <c r="F2834" s="2" t="s">
        <v>4846</v>
      </c>
      <c r="G2834" s="2" t="s">
        <v>4857</v>
      </c>
      <c r="H2834" s="9" t="s">
        <v>31573</v>
      </c>
      <c r="I2834" s="3" t="s">
        <v>948</v>
      </c>
      <c r="J2834" s="3">
        <v>302</v>
      </c>
      <c r="K2834" s="2" t="s">
        <v>36</v>
      </c>
      <c r="O2834" s="2" t="s">
        <v>31311</v>
      </c>
      <c r="P2834" s="2" t="s">
        <v>31204</v>
      </c>
      <c r="Q2834" s="2" t="s">
        <v>31389</v>
      </c>
      <c r="R2834" s="2" t="s">
        <v>31466</v>
      </c>
      <c r="S2834" s="2">
        <v>40</v>
      </c>
      <c r="T2834" s="2">
        <v>57</v>
      </c>
      <c r="U2834" s="16" t="s">
        <v>31210</v>
      </c>
      <c r="V2834" s="16"/>
      <c r="W2834" s="2">
        <v>2</v>
      </c>
      <c r="X2834" s="16"/>
      <c r="Y2834" s="16"/>
      <c r="Z2834" s="16"/>
      <c r="AA2834" s="16"/>
      <c r="AB2834" s="16"/>
      <c r="AC2834" s="16"/>
      <c r="AD2834" s="16"/>
      <c r="AE2834" s="16"/>
      <c r="AF2834" s="16"/>
      <c r="AG2834" s="16"/>
      <c r="AH2834" s="16">
        <v>20</v>
      </c>
      <c r="AI2834" s="16" t="s">
        <v>31202</v>
      </c>
      <c r="AJ2834" s="16" t="s">
        <v>31313</v>
      </c>
      <c r="AK2834" s="16"/>
      <c r="AL2834" s="16">
        <v>3</v>
      </c>
      <c r="AM2834" s="16"/>
      <c r="AN2834" s="16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7"/>
    </row>
    <row r="2835" spans="1:57" ht="28.8" x14ac:dyDescent="0.3">
      <c r="A2835" t="s">
        <v>32385</v>
      </c>
      <c r="B2835" s="2" t="s">
        <v>19</v>
      </c>
      <c r="C2835" s="2" t="s">
        <v>4081</v>
      </c>
      <c r="D2835" s="2" t="s">
        <v>4660</v>
      </c>
      <c r="E2835" s="2" t="s">
        <v>4124</v>
      </c>
      <c r="F2835" s="2" t="s">
        <v>4846</v>
      </c>
      <c r="G2835" s="2" t="s">
        <v>4858</v>
      </c>
      <c r="H2835" s="9" t="s">
        <v>31574</v>
      </c>
      <c r="I2835" s="3" t="s">
        <v>948</v>
      </c>
      <c r="J2835" s="3">
        <v>287</v>
      </c>
      <c r="K2835" s="2" t="s">
        <v>36</v>
      </c>
      <c r="O2835" s="2" t="s">
        <v>31471</v>
      </c>
      <c r="P2835" s="2" t="s">
        <v>31204</v>
      </c>
      <c r="Q2835" s="2" t="s">
        <v>31389</v>
      </c>
      <c r="R2835" s="2" t="s">
        <v>31466</v>
      </c>
      <c r="S2835" s="2">
        <v>40</v>
      </c>
      <c r="T2835" s="2">
        <v>57</v>
      </c>
      <c r="U2835" s="16" t="s">
        <v>31210</v>
      </c>
      <c r="V2835" s="16"/>
      <c r="W2835" s="16">
        <v>2</v>
      </c>
      <c r="X2835" s="16"/>
      <c r="Y2835" s="16"/>
      <c r="Z2835" s="16"/>
      <c r="AA2835" s="16"/>
      <c r="AB2835" s="16"/>
      <c r="AC2835" s="16"/>
      <c r="AD2835" s="16"/>
      <c r="AE2835" s="16"/>
      <c r="AF2835" s="16"/>
      <c r="AG2835" s="16"/>
      <c r="AH2835" s="16"/>
      <c r="AI2835" s="16"/>
      <c r="AJ2835" s="16"/>
      <c r="AK2835" s="16"/>
      <c r="AL2835" s="16"/>
      <c r="AM2835" s="16"/>
      <c r="AN2835" s="16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7"/>
    </row>
    <row r="2836" spans="1:57" ht="29.4" thickBot="1" x14ac:dyDescent="0.35">
      <c r="A2836" t="s">
        <v>32385</v>
      </c>
      <c r="B2836" s="2" t="s">
        <v>19</v>
      </c>
      <c r="C2836" s="2" t="s">
        <v>4081</v>
      </c>
      <c r="D2836" s="2" t="s">
        <v>4660</v>
      </c>
      <c r="E2836" s="2" t="s">
        <v>4124</v>
      </c>
      <c r="F2836" s="2" t="s">
        <v>4846</v>
      </c>
      <c r="G2836" s="2" t="s">
        <v>4859</v>
      </c>
      <c r="H2836" s="9" t="s">
        <v>31575</v>
      </c>
      <c r="I2836" s="3" t="s">
        <v>948</v>
      </c>
      <c r="J2836" s="3">
        <v>186</v>
      </c>
      <c r="K2836" s="2" t="s">
        <v>36</v>
      </c>
      <c r="O2836" s="2" t="s">
        <v>31576</v>
      </c>
      <c r="P2836" s="2" t="s">
        <v>31204</v>
      </c>
      <c r="Q2836" s="2" t="s">
        <v>31389</v>
      </c>
      <c r="R2836" s="2" t="s">
        <v>31466</v>
      </c>
      <c r="S2836" s="2">
        <v>40</v>
      </c>
      <c r="T2836" s="2">
        <v>57</v>
      </c>
      <c r="U2836" s="2" t="s">
        <v>31210</v>
      </c>
      <c r="V2836" s="2"/>
      <c r="W2836" s="2">
        <v>2</v>
      </c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7"/>
    </row>
    <row r="2837" spans="1:57" ht="48" customHeight="1" thickBot="1" x14ac:dyDescent="0.35">
      <c r="B2837" s="2" t="s">
        <v>19</v>
      </c>
      <c r="C2837" s="2" t="s">
        <v>4081</v>
      </c>
      <c r="D2837" s="2" t="s">
        <v>4660</v>
      </c>
      <c r="E2837" s="2" t="s">
        <v>4125</v>
      </c>
      <c r="H2837" s="9" t="s">
        <v>31577</v>
      </c>
      <c r="L2837" s="163" t="s">
        <v>0</v>
      </c>
      <c r="M2837" s="163"/>
      <c r="N2837" s="163"/>
      <c r="O2837" s="155" t="s">
        <v>1</v>
      </c>
      <c r="P2837" s="156"/>
      <c r="Q2837" s="156"/>
      <c r="R2837" s="157"/>
      <c r="S2837" s="152" t="s">
        <v>31506</v>
      </c>
      <c r="T2837" s="153"/>
      <c r="U2837" s="153"/>
      <c r="V2837" s="153"/>
      <c r="W2837" s="154"/>
      <c r="X2837" s="152" t="s">
        <v>31578</v>
      </c>
      <c r="Y2837" s="153"/>
      <c r="Z2837" s="153"/>
      <c r="AA2837" s="153"/>
      <c r="AB2837" s="154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7"/>
    </row>
    <row r="2838" spans="1:57" ht="47.4" thickBot="1" x14ac:dyDescent="0.35">
      <c r="B2838" s="2" t="s">
        <v>19</v>
      </c>
      <c r="C2838" s="2" t="s">
        <v>4081</v>
      </c>
      <c r="D2838" s="2" t="s">
        <v>4660</v>
      </c>
      <c r="E2838" s="2" t="s">
        <v>4125</v>
      </c>
      <c r="F2838" s="2" t="s">
        <v>4860</v>
      </c>
      <c r="H2838" s="9" t="s">
        <v>31579</v>
      </c>
      <c r="L2838" s="129" t="s">
        <v>12</v>
      </c>
      <c r="M2838" s="129" t="s">
        <v>13</v>
      </c>
      <c r="N2838" s="129" t="s">
        <v>14</v>
      </c>
      <c r="O2838" s="10" t="s">
        <v>32311</v>
      </c>
      <c r="P2838" s="41" t="s">
        <v>31195</v>
      </c>
      <c r="Q2838" s="41" t="s">
        <v>31196</v>
      </c>
      <c r="R2838" s="41" t="s">
        <v>31197</v>
      </c>
      <c r="S2838" s="11" t="s">
        <v>15</v>
      </c>
      <c r="T2838" s="11" t="s">
        <v>31183</v>
      </c>
      <c r="U2838" s="11" t="s">
        <v>17</v>
      </c>
      <c r="V2838" s="11" t="s">
        <v>18</v>
      </c>
      <c r="W2838" s="12" t="s">
        <v>31198</v>
      </c>
      <c r="X2838" s="11" t="s">
        <v>15</v>
      </c>
      <c r="Y2838" s="11" t="s">
        <v>31183</v>
      </c>
      <c r="Z2838" s="11" t="s">
        <v>17</v>
      </c>
      <c r="AA2838" s="11" t="s">
        <v>18</v>
      </c>
      <c r="AB2838" s="12" t="s">
        <v>31198</v>
      </c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7"/>
    </row>
    <row r="2839" spans="1:57" x14ac:dyDescent="0.3">
      <c r="A2839" t="s">
        <v>32385</v>
      </c>
      <c r="B2839" s="2" t="s">
        <v>19</v>
      </c>
      <c r="C2839" s="2" t="s">
        <v>4081</v>
      </c>
      <c r="D2839" s="2" t="s">
        <v>4660</v>
      </c>
      <c r="E2839" s="2" t="s">
        <v>4125</v>
      </c>
      <c r="F2839" s="2" t="s">
        <v>4860</v>
      </c>
      <c r="G2839" s="2" t="s">
        <v>4861</v>
      </c>
      <c r="H2839" s="9" t="s">
        <v>31580</v>
      </c>
      <c r="I2839" s="3" t="s">
        <v>571</v>
      </c>
      <c r="J2839" s="3">
        <v>1448</v>
      </c>
      <c r="K2839" s="2" t="s">
        <v>36</v>
      </c>
      <c r="O2839" s="2" t="s">
        <v>31251</v>
      </c>
      <c r="P2839" s="2" t="s">
        <v>31204</v>
      </c>
      <c r="Q2839" s="2" t="s">
        <v>31426</v>
      </c>
      <c r="R2839" s="2" t="s">
        <v>31466</v>
      </c>
      <c r="S2839" s="2">
        <v>57</v>
      </c>
      <c r="T2839" s="2">
        <v>75</v>
      </c>
      <c r="U2839" s="2" t="s">
        <v>31210</v>
      </c>
      <c r="V2839" s="2"/>
      <c r="W2839" s="2">
        <v>2</v>
      </c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7"/>
    </row>
    <row r="2840" spans="1:57" ht="28.8" x14ac:dyDescent="0.3">
      <c r="A2840" t="s">
        <v>32385</v>
      </c>
      <c r="B2840" s="2" t="s">
        <v>19</v>
      </c>
      <c r="C2840" s="2" t="s">
        <v>4081</v>
      </c>
      <c r="D2840" s="2" t="s">
        <v>4660</v>
      </c>
      <c r="E2840" s="2" t="s">
        <v>4125</v>
      </c>
      <c r="F2840" s="2" t="s">
        <v>4860</v>
      </c>
      <c r="G2840" s="2" t="s">
        <v>4862</v>
      </c>
      <c r="H2840" s="9" t="s">
        <v>31581</v>
      </c>
      <c r="I2840" s="3" t="s">
        <v>571</v>
      </c>
      <c r="J2840" s="3">
        <v>112</v>
      </c>
      <c r="K2840" s="2" t="s">
        <v>36</v>
      </c>
      <c r="O2840" s="2" t="s">
        <v>31264</v>
      </c>
      <c r="P2840" s="2" t="s">
        <v>31204</v>
      </c>
      <c r="Q2840" s="2" t="s">
        <v>31426</v>
      </c>
      <c r="R2840" s="2" t="s">
        <v>31466</v>
      </c>
      <c r="S2840" s="2">
        <v>57</v>
      </c>
      <c r="T2840" s="2">
        <v>75</v>
      </c>
      <c r="U2840" s="2" t="s">
        <v>31210</v>
      </c>
      <c r="V2840" s="2"/>
      <c r="W2840" s="2">
        <v>2</v>
      </c>
      <c r="X2840" s="2">
        <v>0</v>
      </c>
      <c r="Y2840" s="2">
        <v>1200</v>
      </c>
      <c r="Z2840" s="2" t="s">
        <v>31186</v>
      </c>
      <c r="AA2840" s="2"/>
      <c r="AB2840" s="2">
        <v>3</v>
      </c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7"/>
    </row>
    <row r="2841" spans="1:57" ht="28.8" x14ac:dyDescent="0.3">
      <c r="A2841" t="s">
        <v>32385</v>
      </c>
      <c r="B2841" s="2" t="s">
        <v>19</v>
      </c>
      <c r="C2841" s="2" t="s">
        <v>4081</v>
      </c>
      <c r="D2841" s="2" t="s">
        <v>4660</v>
      </c>
      <c r="E2841" s="2" t="s">
        <v>4125</v>
      </c>
      <c r="F2841" s="2" t="s">
        <v>4860</v>
      </c>
      <c r="G2841" s="2" t="s">
        <v>4863</v>
      </c>
      <c r="H2841" s="9" t="s">
        <v>31582</v>
      </c>
      <c r="I2841" s="3" t="s">
        <v>571</v>
      </c>
      <c r="J2841" s="3">
        <v>125</v>
      </c>
      <c r="K2841" s="2" t="s">
        <v>36</v>
      </c>
      <c r="O2841" s="2" t="s">
        <v>31264</v>
      </c>
      <c r="P2841" s="2" t="s">
        <v>31204</v>
      </c>
      <c r="Q2841" s="2" t="s">
        <v>31426</v>
      </c>
      <c r="R2841" s="2" t="s">
        <v>31466</v>
      </c>
      <c r="S2841" s="2">
        <v>57</v>
      </c>
      <c r="T2841" s="2">
        <v>75</v>
      </c>
      <c r="U2841" s="2" t="s">
        <v>31210</v>
      </c>
      <c r="V2841" s="2"/>
      <c r="W2841" s="2">
        <v>2</v>
      </c>
      <c r="X2841" s="2">
        <v>1200</v>
      </c>
      <c r="Y2841" s="16" t="s">
        <v>31202</v>
      </c>
      <c r="Z2841" s="2" t="s">
        <v>31186</v>
      </c>
      <c r="AA2841" s="2"/>
      <c r="AB2841" s="2">
        <v>3</v>
      </c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7"/>
    </row>
    <row r="2842" spans="1:57" x14ac:dyDescent="0.3">
      <c r="A2842" t="s">
        <v>32385</v>
      </c>
      <c r="B2842" s="2" t="s">
        <v>19</v>
      </c>
      <c r="C2842" s="2" t="s">
        <v>4081</v>
      </c>
      <c r="D2842" s="2" t="s">
        <v>4660</v>
      </c>
      <c r="E2842" s="2" t="s">
        <v>4125</v>
      </c>
      <c r="F2842" s="2" t="s">
        <v>4860</v>
      </c>
      <c r="G2842" s="2" t="s">
        <v>4864</v>
      </c>
      <c r="H2842" s="9" t="s">
        <v>31583</v>
      </c>
      <c r="I2842" s="3" t="s">
        <v>571</v>
      </c>
      <c r="J2842" s="3">
        <v>1558</v>
      </c>
      <c r="K2842" s="2" t="s">
        <v>36</v>
      </c>
      <c r="O2842" s="2" t="s">
        <v>31311</v>
      </c>
      <c r="P2842" s="2" t="s">
        <v>31204</v>
      </c>
      <c r="Q2842" s="2" t="s">
        <v>31426</v>
      </c>
      <c r="R2842" s="2" t="s">
        <v>31466</v>
      </c>
      <c r="S2842" s="2">
        <v>57</v>
      </c>
      <c r="T2842" s="2">
        <v>75</v>
      </c>
      <c r="U2842" s="2" t="s">
        <v>31210</v>
      </c>
      <c r="V2842" s="2"/>
      <c r="W2842" s="2">
        <v>2</v>
      </c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7"/>
    </row>
    <row r="2843" spans="1:57" ht="29.4" thickBot="1" x14ac:dyDescent="0.35">
      <c r="A2843" t="s">
        <v>32385</v>
      </c>
      <c r="B2843" s="2" t="s">
        <v>19</v>
      </c>
      <c r="C2843" s="2" t="s">
        <v>4081</v>
      </c>
      <c r="D2843" s="2" t="s">
        <v>4660</v>
      </c>
      <c r="E2843" s="2" t="s">
        <v>4125</v>
      </c>
      <c r="F2843" s="2" t="s">
        <v>4860</v>
      </c>
      <c r="G2843" s="2" t="s">
        <v>4865</v>
      </c>
      <c r="H2843" s="9" t="s">
        <v>31584</v>
      </c>
      <c r="I2843" s="3" t="s">
        <v>571</v>
      </c>
      <c r="J2843" s="3">
        <v>291</v>
      </c>
      <c r="K2843" s="2" t="s">
        <v>36</v>
      </c>
      <c r="O2843" s="2" t="s">
        <v>31585</v>
      </c>
      <c r="P2843" s="2" t="s">
        <v>31204</v>
      </c>
      <c r="Q2843" s="2" t="s">
        <v>31426</v>
      </c>
      <c r="R2843" s="2" t="s">
        <v>31466</v>
      </c>
      <c r="S2843" s="2">
        <v>57</v>
      </c>
      <c r="T2843" s="2">
        <v>75</v>
      </c>
      <c r="U2843" s="2" t="s">
        <v>31210</v>
      </c>
      <c r="V2843" s="2"/>
      <c r="W2843" s="2">
        <v>2</v>
      </c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7"/>
    </row>
    <row r="2844" spans="1:57" ht="16.5" customHeight="1" thickBot="1" x14ac:dyDescent="0.35">
      <c r="B2844" s="2"/>
      <c r="C2844" s="2"/>
      <c r="D2844" s="2"/>
      <c r="E2844" s="2"/>
      <c r="F2844" s="2"/>
      <c r="G2844" s="2"/>
      <c r="H2844" s="9"/>
      <c r="I2844" s="3"/>
      <c r="J2844" s="3"/>
      <c r="L2844" s="163" t="s">
        <v>0</v>
      </c>
      <c r="M2844" s="163"/>
      <c r="N2844" s="163"/>
      <c r="O2844" s="155" t="s">
        <v>1</v>
      </c>
      <c r="P2844" s="156"/>
      <c r="Q2844" s="156"/>
      <c r="R2844" s="157"/>
      <c r="S2844" s="152" t="s">
        <v>31506</v>
      </c>
      <c r="T2844" s="153"/>
      <c r="U2844" s="153"/>
      <c r="V2844" s="153"/>
      <c r="W2844" s="154"/>
      <c r="X2844" s="152" t="s">
        <v>31578</v>
      </c>
      <c r="Y2844" s="153"/>
      <c r="Z2844" s="153"/>
      <c r="AA2844" s="153"/>
      <c r="AB2844" s="154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7"/>
    </row>
    <row r="2845" spans="1:57" ht="47.4" thickBot="1" x14ac:dyDescent="0.35">
      <c r="B2845" s="2" t="s">
        <v>19</v>
      </c>
      <c r="C2845" s="2" t="s">
        <v>4081</v>
      </c>
      <c r="D2845" s="2" t="s">
        <v>4660</v>
      </c>
      <c r="E2845" s="2" t="s">
        <v>4125</v>
      </c>
      <c r="F2845" s="2" t="s">
        <v>4866</v>
      </c>
      <c r="H2845" s="9" t="s">
        <v>31586</v>
      </c>
      <c r="L2845" s="129" t="s">
        <v>12</v>
      </c>
      <c r="M2845" s="129" t="s">
        <v>13</v>
      </c>
      <c r="N2845" s="129" t="s">
        <v>14</v>
      </c>
      <c r="O2845" s="10" t="s">
        <v>32311</v>
      </c>
      <c r="P2845" s="41" t="s">
        <v>31195</v>
      </c>
      <c r="Q2845" s="41" t="s">
        <v>31196</v>
      </c>
      <c r="R2845" s="41" t="s">
        <v>31197</v>
      </c>
      <c r="S2845" s="11" t="s">
        <v>15</v>
      </c>
      <c r="T2845" s="11" t="s">
        <v>31183</v>
      </c>
      <c r="U2845" s="11" t="s">
        <v>17</v>
      </c>
      <c r="V2845" s="11" t="s">
        <v>18</v>
      </c>
      <c r="W2845" s="12" t="s">
        <v>31198</v>
      </c>
      <c r="X2845" s="11" t="s">
        <v>15</v>
      </c>
      <c r="Y2845" s="11" t="s">
        <v>31183</v>
      </c>
      <c r="Z2845" s="11" t="s">
        <v>17</v>
      </c>
      <c r="AA2845" s="11" t="s">
        <v>18</v>
      </c>
      <c r="AB2845" s="12" t="s">
        <v>31198</v>
      </c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7"/>
    </row>
    <row r="2846" spans="1:57" x14ac:dyDescent="0.3">
      <c r="A2846" t="s">
        <v>32385</v>
      </c>
      <c r="B2846" s="2" t="s">
        <v>19</v>
      </c>
      <c r="C2846" s="2" t="s">
        <v>4081</v>
      </c>
      <c r="D2846" s="2" t="s">
        <v>4660</v>
      </c>
      <c r="E2846" s="2" t="s">
        <v>4125</v>
      </c>
      <c r="F2846" s="2" t="s">
        <v>4866</v>
      </c>
      <c r="G2846" s="2" t="s">
        <v>4867</v>
      </c>
      <c r="H2846" s="9" t="s">
        <v>31587</v>
      </c>
      <c r="I2846" s="3" t="s">
        <v>571</v>
      </c>
      <c r="J2846" s="3">
        <v>1446</v>
      </c>
      <c r="K2846" s="2" t="s">
        <v>36</v>
      </c>
      <c r="O2846" s="2" t="s">
        <v>31251</v>
      </c>
      <c r="P2846" s="2" t="s">
        <v>31204</v>
      </c>
      <c r="Q2846" s="2" t="s">
        <v>31474</v>
      </c>
      <c r="R2846" s="2" t="s">
        <v>31466</v>
      </c>
      <c r="S2846" s="2">
        <v>57</v>
      </c>
      <c r="T2846" s="2">
        <v>75</v>
      </c>
      <c r="U2846" s="2" t="s">
        <v>31210</v>
      </c>
      <c r="V2846" s="2"/>
      <c r="W2846" s="2">
        <v>2</v>
      </c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7"/>
    </row>
    <row r="2847" spans="1:57" ht="28.8" x14ac:dyDescent="0.3">
      <c r="A2847" t="s">
        <v>32385</v>
      </c>
      <c r="B2847" s="2" t="s">
        <v>19</v>
      </c>
      <c r="C2847" s="2" t="s">
        <v>4081</v>
      </c>
      <c r="D2847" s="2" t="s">
        <v>4660</v>
      </c>
      <c r="E2847" s="2" t="s">
        <v>4125</v>
      </c>
      <c r="F2847" s="2" t="s">
        <v>4866</v>
      </c>
      <c r="G2847" s="2" t="s">
        <v>4868</v>
      </c>
      <c r="H2847" s="9" t="s">
        <v>31588</v>
      </c>
      <c r="I2847" s="3" t="s">
        <v>571</v>
      </c>
      <c r="J2847" s="3">
        <v>38</v>
      </c>
      <c r="K2847" s="2" t="s">
        <v>36</v>
      </c>
      <c r="O2847" s="2" t="s">
        <v>31264</v>
      </c>
      <c r="P2847" s="2" t="s">
        <v>31204</v>
      </c>
      <c r="Q2847" s="2" t="s">
        <v>31474</v>
      </c>
      <c r="R2847" s="2" t="s">
        <v>31466</v>
      </c>
      <c r="S2847" s="2">
        <v>57</v>
      </c>
      <c r="T2847" s="2">
        <v>75</v>
      </c>
      <c r="U2847" s="2" t="s">
        <v>31210</v>
      </c>
      <c r="V2847" s="2"/>
      <c r="W2847" s="2">
        <v>2</v>
      </c>
      <c r="X2847" s="2">
        <v>0</v>
      </c>
      <c r="Y2847" s="2">
        <v>1200</v>
      </c>
      <c r="Z2847" s="2" t="s">
        <v>31186</v>
      </c>
      <c r="AA2847" s="2"/>
      <c r="AB2847" s="2">
        <v>3</v>
      </c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7"/>
    </row>
    <row r="2848" spans="1:57" ht="28.8" x14ac:dyDescent="0.3">
      <c r="A2848" t="s">
        <v>32385</v>
      </c>
      <c r="B2848" s="2" t="s">
        <v>19</v>
      </c>
      <c r="C2848" s="2" t="s">
        <v>4081</v>
      </c>
      <c r="D2848" s="2" t="s">
        <v>4660</v>
      </c>
      <c r="E2848" s="2" t="s">
        <v>4125</v>
      </c>
      <c r="F2848" s="2" t="s">
        <v>4866</v>
      </c>
      <c r="G2848" s="2" t="s">
        <v>4869</v>
      </c>
      <c r="H2848" s="9" t="s">
        <v>31589</v>
      </c>
      <c r="I2848" s="3" t="s">
        <v>571</v>
      </c>
      <c r="J2848" s="3">
        <v>191</v>
      </c>
      <c r="K2848" s="2" t="s">
        <v>36</v>
      </c>
      <c r="O2848" s="2" t="s">
        <v>31264</v>
      </c>
      <c r="P2848" s="2" t="s">
        <v>31204</v>
      </c>
      <c r="Q2848" s="2" t="s">
        <v>31474</v>
      </c>
      <c r="R2848" s="2" t="s">
        <v>31466</v>
      </c>
      <c r="S2848" s="2">
        <v>57</v>
      </c>
      <c r="T2848" s="2">
        <v>75</v>
      </c>
      <c r="U2848" s="2" t="s">
        <v>31210</v>
      </c>
      <c r="V2848" s="2"/>
      <c r="W2848" s="2">
        <v>2</v>
      </c>
      <c r="X2848" s="2">
        <v>1200</v>
      </c>
      <c r="Y2848" s="16" t="s">
        <v>31202</v>
      </c>
      <c r="Z2848" s="2" t="s">
        <v>31186</v>
      </c>
      <c r="AA2848" s="2"/>
      <c r="AB2848" s="2">
        <v>3</v>
      </c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7"/>
    </row>
    <row r="2849" spans="1:57" x14ac:dyDescent="0.3">
      <c r="A2849" t="s">
        <v>32385</v>
      </c>
      <c r="B2849" s="2" t="s">
        <v>19</v>
      </c>
      <c r="C2849" s="2" t="s">
        <v>4081</v>
      </c>
      <c r="D2849" s="2" t="s">
        <v>4660</v>
      </c>
      <c r="E2849" s="2" t="s">
        <v>4125</v>
      </c>
      <c r="F2849" s="2" t="s">
        <v>4866</v>
      </c>
      <c r="G2849" s="2" t="s">
        <v>4870</v>
      </c>
      <c r="H2849" s="9" t="s">
        <v>31590</v>
      </c>
      <c r="I2849" s="3" t="s">
        <v>571</v>
      </c>
      <c r="J2849" s="3">
        <v>1562</v>
      </c>
      <c r="K2849" s="2" t="s">
        <v>36</v>
      </c>
      <c r="O2849" s="2" t="s">
        <v>31311</v>
      </c>
      <c r="P2849" s="2" t="s">
        <v>31204</v>
      </c>
      <c r="Q2849" s="2" t="s">
        <v>31474</v>
      </c>
      <c r="R2849" s="2" t="s">
        <v>31466</v>
      </c>
      <c r="S2849" s="2">
        <v>57</v>
      </c>
      <c r="T2849" s="2">
        <v>75</v>
      </c>
      <c r="U2849" s="2" t="s">
        <v>31210</v>
      </c>
      <c r="V2849" s="2"/>
      <c r="W2849" s="2">
        <v>2</v>
      </c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7"/>
    </row>
    <row r="2850" spans="1:57" ht="29.4" thickBot="1" x14ac:dyDescent="0.35">
      <c r="A2850" t="s">
        <v>32385</v>
      </c>
      <c r="B2850" s="2" t="s">
        <v>19</v>
      </c>
      <c r="C2850" s="2" t="s">
        <v>4081</v>
      </c>
      <c r="D2850" s="2" t="s">
        <v>4660</v>
      </c>
      <c r="E2850" s="2" t="s">
        <v>4125</v>
      </c>
      <c r="F2850" s="2" t="s">
        <v>4866</v>
      </c>
      <c r="G2850" s="2" t="s">
        <v>4871</v>
      </c>
      <c r="H2850" s="9" t="s">
        <v>31591</v>
      </c>
      <c r="I2850" s="3" t="s">
        <v>571</v>
      </c>
      <c r="J2850" s="3">
        <v>292</v>
      </c>
      <c r="K2850" s="2" t="s">
        <v>36</v>
      </c>
      <c r="O2850" s="2" t="s">
        <v>31585</v>
      </c>
      <c r="P2850" s="2" t="s">
        <v>31204</v>
      </c>
      <c r="Q2850" s="2" t="s">
        <v>31474</v>
      </c>
      <c r="R2850" s="2" t="s">
        <v>31466</v>
      </c>
      <c r="S2850" s="2">
        <v>57</v>
      </c>
      <c r="T2850" s="2">
        <v>75</v>
      </c>
      <c r="U2850" s="2" t="s">
        <v>31210</v>
      </c>
      <c r="V2850" s="2"/>
      <c r="W2850" s="2">
        <v>2</v>
      </c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7"/>
    </row>
    <row r="2851" spans="1:57" ht="16.5" customHeight="1" thickBot="1" x14ac:dyDescent="0.35">
      <c r="B2851" s="2"/>
      <c r="C2851" s="2"/>
      <c r="D2851" s="2"/>
      <c r="E2851" s="2"/>
      <c r="F2851" s="2"/>
      <c r="G2851" s="2"/>
      <c r="H2851" s="9"/>
      <c r="I2851" s="3"/>
      <c r="J2851" s="3"/>
      <c r="L2851" s="163" t="s">
        <v>0</v>
      </c>
      <c r="M2851" s="163"/>
      <c r="N2851" s="163"/>
      <c r="O2851" s="155" t="s">
        <v>1</v>
      </c>
      <c r="P2851" s="156"/>
      <c r="Q2851" s="156"/>
      <c r="R2851" s="157"/>
      <c r="S2851" s="152" t="s">
        <v>31506</v>
      </c>
      <c r="T2851" s="153"/>
      <c r="U2851" s="153"/>
      <c r="V2851" s="153"/>
      <c r="W2851" s="154"/>
      <c r="X2851" s="40"/>
      <c r="Y2851" s="40"/>
      <c r="Z2851" s="40"/>
      <c r="AA2851" s="40"/>
      <c r="AB2851" s="40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7"/>
    </row>
    <row r="2852" spans="1:57" ht="53.25" customHeight="1" thickBot="1" x14ac:dyDescent="0.35">
      <c r="B2852" s="2" t="s">
        <v>19</v>
      </c>
      <c r="C2852" s="2" t="s">
        <v>4081</v>
      </c>
      <c r="D2852" s="2" t="s">
        <v>4660</v>
      </c>
      <c r="E2852" s="2" t="s">
        <v>4125</v>
      </c>
      <c r="F2852" s="2" t="s">
        <v>4872</v>
      </c>
      <c r="H2852" s="9" t="s">
        <v>31592</v>
      </c>
      <c r="L2852" s="129" t="s">
        <v>12</v>
      </c>
      <c r="M2852" s="129" t="s">
        <v>13</v>
      </c>
      <c r="N2852" s="129" t="s">
        <v>14</v>
      </c>
      <c r="O2852" s="10" t="s">
        <v>32311</v>
      </c>
      <c r="P2852" s="41" t="s">
        <v>31195</v>
      </c>
      <c r="Q2852" s="41" t="s">
        <v>31196</v>
      </c>
      <c r="R2852" s="41" t="s">
        <v>31197</v>
      </c>
      <c r="S2852" s="11" t="s">
        <v>15</v>
      </c>
      <c r="T2852" s="11" t="s">
        <v>31183</v>
      </c>
      <c r="U2852" s="11" t="s">
        <v>17</v>
      </c>
      <c r="V2852" s="11" t="s">
        <v>18</v>
      </c>
      <c r="W2852" s="12" t="s">
        <v>31198</v>
      </c>
      <c r="X2852" s="22"/>
      <c r="Y2852" s="22"/>
      <c r="Z2852" s="22"/>
      <c r="AA2852" s="23"/>
      <c r="AB2852" s="23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7"/>
    </row>
    <row r="2853" spans="1:57" ht="28.8" x14ac:dyDescent="0.3">
      <c r="A2853" t="s">
        <v>32385</v>
      </c>
      <c r="B2853" s="2" t="s">
        <v>19</v>
      </c>
      <c r="C2853" s="2" t="s">
        <v>4081</v>
      </c>
      <c r="D2853" s="2" t="s">
        <v>4660</v>
      </c>
      <c r="E2853" s="2" t="s">
        <v>4125</v>
      </c>
      <c r="F2853" s="2" t="s">
        <v>4872</v>
      </c>
      <c r="G2853" s="2" t="s">
        <v>4873</v>
      </c>
      <c r="H2853" s="9" t="s">
        <v>31593</v>
      </c>
      <c r="I2853" s="3" t="s">
        <v>3414</v>
      </c>
      <c r="J2853" s="3">
        <v>39</v>
      </c>
      <c r="K2853" s="2" t="s">
        <v>36</v>
      </c>
      <c r="O2853" s="2" t="s">
        <v>31251</v>
      </c>
      <c r="P2853" s="2" t="s">
        <v>31204</v>
      </c>
      <c r="Q2853" s="2" t="s">
        <v>31481</v>
      </c>
      <c r="R2853" s="2" t="s">
        <v>31466</v>
      </c>
      <c r="S2853" s="2">
        <v>57</v>
      </c>
      <c r="T2853" s="2">
        <v>75</v>
      </c>
      <c r="U2853" s="2" t="s">
        <v>31210</v>
      </c>
      <c r="V2853" s="2"/>
      <c r="W2853" s="2">
        <v>2</v>
      </c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7"/>
    </row>
    <row r="2854" spans="1:57" ht="28.8" x14ac:dyDescent="0.3">
      <c r="A2854" t="s">
        <v>32385</v>
      </c>
      <c r="B2854" s="2" t="s">
        <v>19</v>
      </c>
      <c r="C2854" s="2" t="s">
        <v>4081</v>
      </c>
      <c r="D2854" s="2" t="s">
        <v>4660</v>
      </c>
      <c r="E2854" s="2" t="s">
        <v>4125</v>
      </c>
      <c r="F2854" s="2" t="s">
        <v>4872</v>
      </c>
      <c r="G2854" s="2" t="s">
        <v>4874</v>
      </c>
      <c r="H2854" s="9" t="s">
        <v>31594</v>
      </c>
      <c r="I2854" s="3" t="s">
        <v>3414</v>
      </c>
      <c r="J2854" s="3">
        <v>173</v>
      </c>
      <c r="K2854" s="2" t="s">
        <v>36</v>
      </c>
      <c r="O2854" s="2" t="s">
        <v>31311</v>
      </c>
      <c r="P2854" s="2" t="s">
        <v>31204</v>
      </c>
      <c r="Q2854" s="2" t="s">
        <v>31481</v>
      </c>
      <c r="R2854" s="2" t="s">
        <v>31466</v>
      </c>
      <c r="S2854" s="2">
        <v>57</v>
      </c>
      <c r="T2854" s="2">
        <v>75</v>
      </c>
      <c r="U2854" s="2" t="s">
        <v>31210</v>
      </c>
      <c r="V2854" s="2"/>
      <c r="W2854" s="2">
        <v>2</v>
      </c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7"/>
    </row>
    <row r="2855" spans="1:57" ht="28.8" x14ac:dyDescent="0.3">
      <c r="A2855" t="s">
        <v>32385</v>
      </c>
      <c r="B2855" s="2" t="s">
        <v>19</v>
      </c>
      <c r="C2855" s="2" t="s">
        <v>4081</v>
      </c>
      <c r="D2855" s="2" t="s">
        <v>4660</v>
      </c>
      <c r="E2855" s="2" t="s">
        <v>4125</v>
      </c>
      <c r="F2855" s="2" t="s">
        <v>4872</v>
      </c>
      <c r="G2855" s="2" t="s">
        <v>4875</v>
      </c>
      <c r="H2855" s="9" t="s">
        <v>31595</v>
      </c>
      <c r="I2855" s="3" t="s">
        <v>3414</v>
      </c>
      <c r="J2855" s="3">
        <v>1618</v>
      </c>
      <c r="K2855" s="2" t="s">
        <v>36</v>
      </c>
      <c r="O2855" s="2" t="s">
        <v>31251</v>
      </c>
      <c r="P2855" s="2" t="s">
        <v>31204</v>
      </c>
      <c r="Q2855" s="2" t="s">
        <v>31481</v>
      </c>
      <c r="R2855" s="2" t="s">
        <v>31466</v>
      </c>
      <c r="S2855" s="2">
        <v>57</v>
      </c>
      <c r="T2855" s="2">
        <v>75</v>
      </c>
      <c r="U2855" s="2" t="s">
        <v>31210</v>
      </c>
      <c r="V2855" s="2"/>
      <c r="W2855" s="2">
        <v>2</v>
      </c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7"/>
    </row>
    <row r="2856" spans="1:57" ht="28.8" x14ac:dyDescent="0.3">
      <c r="A2856" t="s">
        <v>32385</v>
      </c>
      <c r="B2856" s="2" t="s">
        <v>19</v>
      </c>
      <c r="C2856" s="2" t="s">
        <v>4081</v>
      </c>
      <c r="D2856" s="2" t="s">
        <v>4660</v>
      </c>
      <c r="E2856" s="2" t="s">
        <v>4125</v>
      </c>
      <c r="F2856" s="2" t="s">
        <v>4872</v>
      </c>
      <c r="G2856" s="2" t="s">
        <v>4876</v>
      </c>
      <c r="H2856" s="9" t="s">
        <v>31596</v>
      </c>
      <c r="I2856" s="3" t="s">
        <v>3414</v>
      </c>
      <c r="J2856" s="3">
        <v>315</v>
      </c>
      <c r="K2856" s="2" t="s">
        <v>36</v>
      </c>
      <c r="O2856" s="2" t="s">
        <v>31264</v>
      </c>
      <c r="P2856" s="2" t="s">
        <v>31204</v>
      </c>
      <c r="Q2856" s="2" t="s">
        <v>31481</v>
      </c>
      <c r="R2856" s="2" t="s">
        <v>31466</v>
      </c>
      <c r="S2856" s="2">
        <v>57</v>
      </c>
      <c r="T2856" s="2">
        <v>75</v>
      </c>
      <c r="U2856" s="2" t="s">
        <v>31210</v>
      </c>
      <c r="V2856" s="2"/>
      <c r="W2856" s="2">
        <v>2</v>
      </c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7"/>
    </row>
    <row r="2857" spans="1:57" ht="28.8" x14ac:dyDescent="0.3">
      <c r="A2857" t="s">
        <v>32385</v>
      </c>
      <c r="B2857" s="2" t="s">
        <v>19</v>
      </c>
      <c r="C2857" s="2" t="s">
        <v>4081</v>
      </c>
      <c r="D2857" s="2" t="s">
        <v>4660</v>
      </c>
      <c r="E2857" s="2" t="s">
        <v>4125</v>
      </c>
      <c r="F2857" s="2" t="s">
        <v>4872</v>
      </c>
      <c r="G2857" s="2" t="s">
        <v>4877</v>
      </c>
      <c r="H2857" s="9" t="s">
        <v>31597</v>
      </c>
      <c r="I2857" s="3" t="s">
        <v>3414</v>
      </c>
      <c r="J2857" s="3">
        <v>1422</v>
      </c>
      <c r="K2857" s="2" t="s">
        <v>36</v>
      </c>
      <c r="O2857" s="2" t="s">
        <v>31311</v>
      </c>
      <c r="P2857" s="2" t="s">
        <v>31204</v>
      </c>
      <c r="Q2857" s="2" t="s">
        <v>31481</v>
      </c>
      <c r="R2857" s="2" t="s">
        <v>31466</v>
      </c>
      <c r="S2857" s="2">
        <v>57</v>
      </c>
      <c r="T2857" s="2">
        <v>75</v>
      </c>
      <c r="U2857" s="2" t="s">
        <v>31210</v>
      </c>
      <c r="V2857" s="2"/>
      <c r="W2857" s="2">
        <v>2</v>
      </c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7"/>
    </row>
    <row r="2858" spans="1:57" ht="28.8" x14ac:dyDescent="0.3">
      <c r="A2858" t="s">
        <v>32385</v>
      </c>
      <c r="B2858" s="2" t="s">
        <v>19</v>
      </c>
      <c r="C2858" s="2" t="s">
        <v>4081</v>
      </c>
      <c r="D2858" s="2" t="s">
        <v>4660</v>
      </c>
      <c r="E2858" s="2" t="s">
        <v>4125</v>
      </c>
      <c r="F2858" s="2" t="s">
        <v>4872</v>
      </c>
      <c r="G2858" s="2" t="s">
        <v>4878</v>
      </c>
      <c r="H2858" s="9" t="s">
        <v>31598</v>
      </c>
      <c r="I2858" s="3" t="s">
        <v>3414</v>
      </c>
      <c r="J2858" s="3">
        <v>284</v>
      </c>
      <c r="K2858" s="2" t="s">
        <v>36</v>
      </c>
      <c r="O2858" s="2" t="s">
        <v>31585</v>
      </c>
      <c r="P2858" s="2" t="s">
        <v>31204</v>
      </c>
      <c r="Q2858" s="2" t="s">
        <v>31481</v>
      </c>
      <c r="R2858" s="2" t="s">
        <v>31466</v>
      </c>
      <c r="S2858" s="2">
        <v>57</v>
      </c>
      <c r="T2858" s="2">
        <v>75</v>
      </c>
      <c r="U2858" s="2" t="s">
        <v>31210</v>
      </c>
      <c r="V2858" s="2"/>
      <c r="W2858" s="2">
        <v>2</v>
      </c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7"/>
    </row>
    <row r="2859" spans="1:57" ht="15" thickBot="1" x14ac:dyDescent="0.35">
      <c r="A2859" t="s">
        <v>32385</v>
      </c>
      <c r="B2859" s="2" t="s">
        <v>19</v>
      </c>
      <c r="C2859" s="2" t="s">
        <v>4081</v>
      </c>
      <c r="D2859" s="2" t="s">
        <v>4660</v>
      </c>
      <c r="E2859" s="2" t="s">
        <v>4125</v>
      </c>
      <c r="F2859" s="2" t="s">
        <v>4872</v>
      </c>
      <c r="G2859" s="2" t="s">
        <v>4879</v>
      </c>
      <c r="H2859" s="9" t="s">
        <v>31599</v>
      </c>
      <c r="I2859" s="3" t="s">
        <v>3414</v>
      </c>
      <c r="J2859" s="3">
        <v>403</v>
      </c>
      <c r="K2859" s="2" t="s">
        <v>36</v>
      </c>
      <c r="O2859" s="2"/>
      <c r="P2859" s="2" t="s">
        <v>31204</v>
      </c>
      <c r="Q2859" s="2" t="s">
        <v>31237</v>
      </c>
      <c r="R2859" s="2" t="s">
        <v>31466</v>
      </c>
      <c r="S2859" s="2">
        <v>57</v>
      </c>
      <c r="T2859" s="2">
        <v>75</v>
      </c>
      <c r="U2859" s="2" t="s">
        <v>31210</v>
      </c>
      <c r="V2859" s="2"/>
      <c r="W2859" s="2">
        <v>2</v>
      </c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7"/>
    </row>
    <row r="2860" spans="1:57" ht="16.5" customHeight="1" thickBot="1" x14ac:dyDescent="0.35">
      <c r="B2860" s="2"/>
      <c r="C2860" s="2"/>
      <c r="D2860" s="2"/>
      <c r="E2860" s="2"/>
      <c r="F2860" s="2"/>
      <c r="G2860" s="2"/>
      <c r="H2860" s="9"/>
      <c r="I2860" s="3"/>
      <c r="J2860" s="3"/>
      <c r="L2860" s="163" t="s">
        <v>0</v>
      </c>
      <c r="M2860" s="163"/>
      <c r="N2860" s="163"/>
      <c r="O2860" s="155" t="s">
        <v>1</v>
      </c>
      <c r="P2860" s="156"/>
      <c r="Q2860" s="156"/>
      <c r="R2860" s="157"/>
      <c r="S2860" s="152" t="s">
        <v>31506</v>
      </c>
      <c r="T2860" s="153"/>
      <c r="U2860" s="153"/>
      <c r="V2860" s="153"/>
      <c r="W2860" s="154"/>
      <c r="X2860" s="152" t="s">
        <v>31319</v>
      </c>
      <c r="Y2860" s="153"/>
      <c r="Z2860" s="153"/>
      <c r="AA2860" s="153"/>
      <c r="AB2860" s="154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7"/>
    </row>
    <row r="2861" spans="1:57" ht="47.4" thickBot="1" x14ac:dyDescent="0.35">
      <c r="B2861" s="2" t="s">
        <v>19</v>
      </c>
      <c r="C2861" s="2" t="s">
        <v>4081</v>
      </c>
      <c r="D2861" s="2" t="s">
        <v>4660</v>
      </c>
      <c r="E2861" s="2" t="s">
        <v>4125</v>
      </c>
      <c r="F2861" s="2" t="s">
        <v>4880</v>
      </c>
      <c r="H2861" s="9" t="s">
        <v>31600</v>
      </c>
      <c r="L2861" s="129" t="s">
        <v>12</v>
      </c>
      <c r="M2861" s="129" t="s">
        <v>13</v>
      </c>
      <c r="N2861" s="129" t="s">
        <v>14</v>
      </c>
      <c r="O2861" s="10" t="s">
        <v>32311</v>
      </c>
      <c r="P2861" s="41" t="s">
        <v>31195</v>
      </c>
      <c r="Q2861" s="41" t="s">
        <v>31196</v>
      </c>
      <c r="R2861" s="41" t="s">
        <v>31197</v>
      </c>
      <c r="S2861" s="11" t="s">
        <v>15</v>
      </c>
      <c r="T2861" s="11" t="s">
        <v>31183</v>
      </c>
      <c r="U2861" s="11" t="s">
        <v>17</v>
      </c>
      <c r="V2861" s="11" t="s">
        <v>18</v>
      </c>
      <c r="W2861" s="12" t="s">
        <v>31198</v>
      </c>
      <c r="X2861" s="11" t="s">
        <v>15</v>
      </c>
      <c r="Y2861" s="11" t="s">
        <v>31183</v>
      </c>
      <c r="Z2861" s="11" t="s">
        <v>17</v>
      </c>
      <c r="AA2861" s="11" t="s">
        <v>18</v>
      </c>
      <c r="AB2861" s="12" t="s">
        <v>31198</v>
      </c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7"/>
    </row>
    <row r="2862" spans="1:57" ht="28.8" x14ac:dyDescent="0.3">
      <c r="A2862" t="s">
        <v>32385</v>
      </c>
      <c r="B2862" s="2" t="s">
        <v>19</v>
      </c>
      <c r="C2862" s="2" t="s">
        <v>4081</v>
      </c>
      <c r="D2862" s="2" t="s">
        <v>4660</v>
      </c>
      <c r="E2862" s="2" t="s">
        <v>4125</v>
      </c>
      <c r="F2862" s="2" t="s">
        <v>4880</v>
      </c>
      <c r="G2862" s="2" t="s">
        <v>4881</v>
      </c>
      <c r="H2862" s="9" t="s">
        <v>31601</v>
      </c>
      <c r="I2862" s="3" t="s">
        <v>948</v>
      </c>
      <c r="J2862" s="3">
        <v>7</v>
      </c>
      <c r="K2862" s="2" t="s">
        <v>36</v>
      </c>
      <c r="O2862" s="2" t="s">
        <v>31251</v>
      </c>
      <c r="P2862" s="3" t="s">
        <v>31204</v>
      </c>
      <c r="Q2862" s="2" t="s">
        <v>31389</v>
      </c>
      <c r="R2862" s="2" t="s">
        <v>31466</v>
      </c>
      <c r="S2862" s="2">
        <v>57</v>
      </c>
      <c r="T2862" s="2">
        <v>75</v>
      </c>
      <c r="U2862" s="2" t="s">
        <v>31210</v>
      </c>
      <c r="V2862" s="2"/>
      <c r="W2862" s="2">
        <v>2</v>
      </c>
      <c r="X2862" s="2">
        <v>0</v>
      </c>
      <c r="Y2862" s="2">
        <v>100</v>
      </c>
      <c r="Z2862" s="2" t="s">
        <v>31186</v>
      </c>
      <c r="AA2862" s="2"/>
      <c r="AB2862" s="2">
        <v>3</v>
      </c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7"/>
    </row>
    <row r="2863" spans="1:57" ht="28.8" x14ac:dyDescent="0.3">
      <c r="A2863" t="s">
        <v>32385</v>
      </c>
      <c r="B2863" s="2" t="s">
        <v>19</v>
      </c>
      <c r="C2863" s="2" t="s">
        <v>4081</v>
      </c>
      <c r="D2863" s="2" t="s">
        <v>4660</v>
      </c>
      <c r="E2863" s="2" t="s">
        <v>4125</v>
      </c>
      <c r="F2863" s="2" t="s">
        <v>4880</v>
      </c>
      <c r="G2863" s="2" t="s">
        <v>4882</v>
      </c>
      <c r="H2863" s="9" t="s">
        <v>31602</v>
      </c>
      <c r="I2863" s="3" t="s">
        <v>948</v>
      </c>
      <c r="J2863" s="3">
        <v>23</v>
      </c>
      <c r="K2863" s="2" t="s">
        <v>36</v>
      </c>
      <c r="O2863" s="2" t="s">
        <v>31251</v>
      </c>
      <c r="P2863" s="3" t="s">
        <v>31204</v>
      </c>
      <c r="Q2863" s="2" t="s">
        <v>31389</v>
      </c>
      <c r="R2863" s="2" t="s">
        <v>31466</v>
      </c>
      <c r="S2863" s="2">
        <v>57</v>
      </c>
      <c r="T2863" s="2">
        <v>75</v>
      </c>
      <c r="U2863" s="2" t="s">
        <v>31210</v>
      </c>
      <c r="V2863" s="2"/>
      <c r="W2863" s="2">
        <v>2</v>
      </c>
      <c r="X2863" s="2">
        <v>100</v>
      </c>
      <c r="Y2863" s="2">
        <v>150</v>
      </c>
      <c r="Z2863" s="2" t="s">
        <v>31186</v>
      </c>
      <c r="AA2863" s="2"/>
      <c r="AB2863" s="2">
        <v>3</v>
      </c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7"/>
    </row>
    <row r="2864" spans="1:57" ht="28.8" x14ac:dyDescent="0.3">
      <c r="A2864" t="s">
        <v>32385</v>
      </c>
      <c r="B2864" s="2" t="s">
        <v>19</v>
      </c>
      <c r="C2864" s="2" t="s">
        <v>4081</v>
      </c>
      <c r="D2864" s="2" t="s">
        <v>4660</v>
      </c>
      <c r="E2864" s="2" t="s">
        <v>4125</v>
      </c>
      <c r="F2864" s="2" t="s">
        <v>4880</v>
      </c>
      <c r="G2864" s="2" t="s">
        <v>4883</v>
      </c>
      <c r="H2864" s="9" t="s">
        <v>31603</v>
      </c>
      <c r="I2864" s="3" t="s">
        <v>948</v>
      </c>
      <c r="J2864" s="3">
        <v>1190</v>
      </c>
      <c r="K2864" s="2" t="s">
        <v>36</v>
      </c>
      <c r="O2864" s="2" t="s">
        <v>31251</v>
      </c>
      <c r="P2864" s="3" t="s">
        <v>31204</v>
      </c>
      <c r="Q2864" s="2" t="s">
        <v>31389</v>
      </c>
      <c r="R2864" s="2" t="s">
        <v>31466</v>
      </c>
      <c r="S2864" s="2">
        <v>57</v>
      </c>
      <c r="T2864" s="2">
        <v>75</v>
      </c>
      <c r="U2864" s="2" t="s">
        <v>31210</v>
      </c>
      <c r="V2864" s="2"/>
      <c r="W2864" s="2">
        <v>2</v>
      </c>
      <c r="X2864" s="2">
        <v>150</v>
      </c>
      <c r="Y2864" s="2">
        <v>200</v>
      </c>
      <c r="Z2864" s="2" t="s">
        <v>31186</v>
      </c>
      <c r="AA2864" s="2"/>
      <c r="AB2864" s="2">
        <v>3</v>
      </c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7"/>
    </row>
    <row r="2865" spans="1:57" ht="28.8" x14ac:dyDescent="0.3">
      <c r="A2865" t="s">
        <v>32385</v>
      </c>
      <c r="B2865" s="2" t="s">
        <v>19</v>
      </c>
      <c r="C2865" s="2" t="s">
        <v>4081</v>
      </c>
      <c r="D2865" s="2" t="s">
        <v>4660</v>
      </c>
      <c r="E2865" s="2" t="s">
        <v>4125</v>
      </c>
      <c r="F2865" s="2" t="s">
        <v>4880</v>
      </c>
      <c r="G2865" s="2" t="s">
        <v>4884</v>
      </c>
      <c r="H2865" s="9" t="s">
        <v>31604</v>
      </c>
      <c r="I2865" s="3" t="s">
        <v>948</v>
      </c>
      <c r="J2865" s="3">
        <v>558</v>
      </c>
      <c r="K2865" s="2" t="s">
        <v>36</v>
      </c>
      <c r="O2865" s="2" t="s">
        <v>31251</v>
      </c>
      <c r="P2865" s="3" t="s">
        <v>31204</v>
      </c>
      <c r="Q2865" s="2" t="s">
        <v>31389</v>
      </c>
      <c r="R2865" s="2" t="s">
        <v>31466</v>
      </c>
      <c r="S2865" s="2">
        <v>57</v>
      </c>
      <c r="T2865" s="2">
        <v>75</v>
      </c>
      <c r="U2865" s="2" t="s">
        <v>31210</v>
      </c>
      <c r="V2865" s="2"/>
      <c r="W2865" s="2">
        <v>2</v>
      </c>
      <c r="X2865" s="2">
        <v>200</v>
      </c>
      <c r="Y2865" s="2">
        <v>300</v>
      </c>
      <c r="Z2865" s="2" t="s">
        <v>31186</v>
      </c>
      <c r="AA2865" s="2"/>
      <c r="AB2865" s="2">
        <v>3</v>
      </c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7"/>
    </row>
    <row r="2866" spans="1:57" ht="28.8" x14ac:dyDescent="0.3">
      <c r="A2866" t="s">
        <v>32385</v>
      </c>
      <c r="B2866" s="2" t="s">
        <v>19</v>
      </c>
      <c r="C2866" s="2" t="s">
        <v>4081</v>
      </c>
      <c r="D2866" s="2" t="s">
        <v>4660</v>
      </c>
      <c r="E2866" s="2" t="s">
        <v>4125</v>
      </c>
      <c r="F2866" s="2" t="s">
        <v>4880</v>
      </c>
      <c r="G2866" s="2" t="s">
        <v>4885</v>
      </c>
      <c r="H2866" s="9" t="s">
        <v>31605</v>
      </c>
      <c r="I2866" s="3" t="s">
        <v>948</v>
      </c>
      <c r="J2866" s="3">
        <v>33</v>
      </c>
      <c r="K2866" s="2" t="s">
        <v>36</v>
      </c>
      <c r="O2866" s="2" t="s">
        <v>31251</v>
      </c>
      <c r="P2866" s="3" t="s">
        <v>31204</v>
      </c>
      <c r="Q2866" s="2" t="s">
        <v>31389</v>
      </c>
      <c r="R2866" s="2" t="s">
        <v>31466</v>
      </c>
      <c r="S2866" s="2">
        <v>57</v>
      </c>
      <c r="T2866" s="2">
        <v>75</v>
      </c>
      <c r="U2866" s="2" t="s">
        <v>31210</v>
      </c>
      <c r="V2866" s="2"/>
      <c r="W2866" s="2">
        <v>2</v>
      </c>
      <c r="X2866" s="2">
        <v>300</v>
      </c>
      <c r="Y2866" s="16" t="s">
        <v>31202</v>
      </c>
      <c r="Z2866" s="2" t="s">
        <v>31186</v>
      </c>
      <c r="AA2866" s="2"/>
      <c r="AB2866" s="2">
        <v>3</v>
      </c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7"/>
    </row>
    <row r="2867" spans="1:57" ht="28.8" x14ac:dyDescent="0.3">
      <c r="A2867" t="s">
        <v>32385</v>
      </c>
      <c r="B2867" s="2" t="s">
        <v>19</v>
      </c>
      <c r="C2867" s="2" t="s">
        <v>4081</v>
      </c>
      <c r="D2867" s="2" t="s">
        <v>4660</v>
      </c>
      <c r="E2867" s="2" t="s">
        <v>4125</v>
      </c>
      <c r="F2867" s="2" t="s">
        <v>4880</v>
      </c>
      <c r="G2867" s="24" t="s">
        <v>4886</v>
      </c>
      <c r="H2867" s="9" t="s">
        <v>31606</v>
      </c>
      <c r="I2867" s="3" t="s">
        <v>948</v>
      </c>
      <c r="J2867" s="3">
        <v>250</v>
      </c>
      <c r="K2867" s="2" t="s">
        <v>36</v>
      </c>
      <c r="O2867" s="2" t="s">
        <v>31264</v>
      </c>
      <c r="P2867" s="3" t="s">
        <v>31204</v>
      </c>
      <c r="Q2867" s="2" t="s">
        <v>31389</v>
      </c>
      <c r="R2867" s="2" t="s">
        <v>31466</v>
      </c>
      <c r="S2867" s="2">
        <v>57</v>
      </c>
      <c r="T2867" s="2">
        <v>75</v>
      </c>
      <c r="U2867" s="2" t="s">
        <v>31210</v>
      </c>
      <c r="V2867" s="2"/>
      <c r="W2867" s="2">
        <v>2</v>
      </c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7"/>
    </row>
    <row r="2868" spans="1:57" ht="28.8" x14ac:dyDescent="0.3">
      <c r="A2868" t="s">
        <v>32385</v>
      </c>
      <c r="B2868" s="2" t="s">
        <v>19</v>
      </c>
      <c r="C2868" s="2" t="s">
        <v>4081</v>
      </c>
      <c r="D2868" s="2" t="s">
        <v>4660</v>
      </c>
      <c r="E2868" s="2" t="s">
        <v>4125</v>
      </c>
      <c r="F2868" s="2" t="s">
        <v>4880</v>
      </c>
      <c r="G2868" s="2" t="s">
        <v>4887</v>
      </c>
      <c r="H2868" s="9" t="s">
        <v>31607</v>
      </c>
      <c r="I2868" s="3" t="s">
        <v>948</v>
      </c>
      <c r="J2868" s="3">
        <v>69</v>
      </c>
      <c r="K2868" s="2" t="s">
        <v>36</v>
      </c>
      <c r="O2868" s="2" t="s">
        <v>31264</v>
      </c>
      <c r="P2868" s="3" t="s">
        <v>31204</v>
      </c>
      <c r="Q2868" s="2" t="s">
        <v>31389</v>
      </c>
      <c r="R2868" s="2" t="s">
        <v>31466</v>
      </c>
      <c r="S2868" s="2">
        <v>57</v>
      </c>
      <c r="T2868" s="2">
        <v>75</v>
      </c>
      <c r="U2868" s="2" t="s">
        <v>31210</v>
      </c>
      <c r="V2868" s="2"/>
      <c r="W2868" s="2">
        <v>2</v>
      </c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7"/>
    </row>
    <row r="2869" spans="1:57" ht="28.8" x14ac:dyDescent="0.3">
      <c r="A2869" t="s">
        <v>32385</v>
      </c>
      <c r="B2869" s="2" t="s">
        <v>19</v>
      </c>
      <c r="C2869" s="2" t="s">
        <v>4081</v>
      </c>
      <c r="D2869" s="2" t="s">
        <v>4660</v>
      </c>
      <c r="E2869" s="2" t="s">
        <v>4125</v>
      </c>
      <c r="F2869" s="2" t="s">
        <v>4880</v>
      </c>
      <c r="G2869" s="2" t="s">
        <v>4888</v>
      </c>
      <c r="H2869" s="9" t="s">
        <v>31608</v>
      </c>
      <c r="I2869" s="3" t="s">
        <v>948</v>
      </c>
      <c r="J2869" s="3">
        <v>12</v>
      </c>
      <c r="K2869" s="2" t="s">
        <v>36</v>
      </c>
      <c r="O2869" s="2" t="s">
        <v>31264</v>
      </c>
      <c r="P2869" s="3" t="s">
        <v>31204</v>
      </c>
      <c r="Q2869" s="2" t="s">
        <v>31389</v>
      </c>
      <c r="R2869" s="2" t="s">
        <v>31466</v>
      </c>
      <c r="S2869" s="2">
        <v>57</v>
      </c>
      <c r="T2869" s="2">
        <v>75</v>
      </c>
      <c r="U2869" s="2" t="s">
        <v>31210</v>
      </c>
      <c r="V2869" s="2"/>
      <c r="W2869" s="2">
        <v>2</v>
      </c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7"/>
    </row>
    <row r="2870" spans="1:57" ht="28.8" x14ac:dyDescent="0.3">
      <c r="A2870" t="s">
        <v>32385</v>
      </c>
      <c r="B2870" s="2" t="s">
        <v>19</v>
      </c>
      <c r="C2870" s="2" t="s">
        <v>4081</v>
      </c>
      <c r="D2870" s="2" t="s">
        <v>4660</v>
      </c>
      <c r="E2870" s="2" t="s">
        <v>4125</v>
      </c>
      <c r="F2870" s="2" t="s">
        <v>4880</v>
      </c>
      <c r="G2870" s="2" t="s">
        <v>4889</v>
      </c>
      <c r="H2870" s="9" t="s">
        <v>31609</v>
      </c>
      <c r="I2870" s="3" t="s">
        <v>948</v>
      </c>
      <c r="J2870" s="3">
        <v>346</v>
      </c>
      <c r="K2870" s="2" t="s">
        <v>36</v>
      </c>
      <c r="O2870" s="2" t="s">
        <v>31311</v>
      </c>
      <c r="P2870" s="3" t="s">
        <v>31204</v>
      </c>
      <c r="Q2870" s="2" t="s">
        <v>31389</v>
      </c>
      <c r="R2870" s="2" t="s">
        <v>31466</v>
      </c>
      <c r="S2870" s="2">
        <v>57</v>
      </c>
      <c r="T2870" s="2">
        <v>75</v>
      </c>
      <c r="U2870" s="2" t="s">
        <v>31210</v>
      </c>
      <c r="V2870" s="2"/>
      <c r="W2870" s="2">
        <v>2</v>
      </c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7"/>
    </row>
    <row r="2871" spans="1:57" ht="28.8" x14ac:dyDescent="0.3">
      <c r="A2871" t="s">
        <v>32385</v>
      </c>
      <c r="B2871" s="2" t="s">
        <v>19</v>
      </c>
      <c r="C2871" s="2" t="s">
        <v>4081</v>
      </c>
      <c r="D2871" s="2" t="s">
        <v>4660</v>
      </c>
      <c r="E2871" s="2" t="s">
        <v>4125</v>
      </c>
      <c r="F2871" s="2" t="s">
        <v>4880</v>
      </c>
      <c r="G2871" s="2" t="s">
        <v>4890</v>
      </c>
      <c r="H2871" s="9" t="s">
        <v>31610</v>
      </c>
      <c r="I2871" s="3" t="s">
        <v>948</v>
      </c>
      <c r="J2871" s="3">
        <v>477</v>
      </c>
      <c r="K2871" s="2" t="s">
        <v>36</v>
      </c>
      <c r="O2871" s="2" t="s">
        <v>31311</v>
      </c>
      <c r="P2871" s="3" t="s">
        <v>31204</v>
      </c>
      <c r="Q2871" s="2" t="s">
        <v>31389</v>
      </c>
      <c r="R2871" s="2" t="s">
        <v>31466</v>
      </c>
      <c r="S2871" s="2">
        <v>57</v>
      </c>
      <c r="T2871" s="2">
        <v>75</v>
      </c>
      <c r="U2871" s="2" t="s">
        <v>31210</v>
      </c>
      <c r="V2871" s="2"/>
      <c r="W2871" s="2">
        <v>2</v>
      </c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7"/>
    </row>
    <row r="2872" spans="1:57" ht="28.8" x14ac:dyDescent="0.3">
      <c r="A2872" t="s">
        <v>32385</v>
      </c>
      <c r="B2872" s="2" t="s">
        <v>19</v>
      </c>
      <c r="C2872" s="2" t="s">
        <v>4081</v>
      </c>
      <c r="D2872" s="2" t="s">
        <v>4660</v>
      </c>
      <c r="E2872" s="2" t="s">
        <v>4125</v>
      </c>
      <c r="F2872" s="2" t="s">
        <v>4880</v>
      </c>
      <c r="G2872" s="2" t="s">
        <v>4891</v>
      </c>
      <c r="H2872" s="9" t="s">
        <v>31611</v>
      </c>
      <c r="I2872" s="3" t="s">
        <v>948</v>
      </c>
      <c r="J2872" s="3">
        <v>566</v>
      </c>
      <c r="K2872" s="2" t="s">
        <v>36</v>
      </c>
      <c r="O2872" s="2" t="s">
        <v>31311</v>
      </c>
      <c r="P2872" s="3" t="s">
        <v>31204</v>
      </c>
      <c r="Q2872" s="2" t="s">
        <v>31389</v>
      </c>
      <c r="R2872" s="2" t="s">
        <v>31466</v>
      </c>
      <c r="S2872" s="2">
        <v>57</v>
      </c>
      <c r="T2872" s="2">
        <v>75</v>
      </c>
      <c r="U2872" s="2" t="s">
        <v>31210</v>
      </c>
      <c r="V2872" s="2"/>
      <c r="W2872" s="2">
        <v>2</v>
      </c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7"/>
    </row>
    <row r="2873" spans="1:57" ht="28.8" x14ac:dyDescent="0.3">
      <c r="A2873" t="s">
        <v>32385</v>
      </c>
      <c r="B2873" s="2" t="s">
        <v>19</v>
      </c>
      <c r="C2873" s="2" t="s">
        <v>4081</v>
      </c>
      <c r="D2873" s="2" t="s">
        <v>4660</v>
      </c>
      <c r="E2873" s="2" t="s">
        <v>4125</v>
      </c>
      <c r="F2873" s="2" t="s">
        <v>4880</v>
      </c>
      <c r="G2873" s="2" t="s">
        <v>4892</v>
      </c>
      <c r="H2873" s="9" t="s">
        <v>31612</v>
      </c>
      <c r="I2873" s="3" t="s">
        <v>948</v>
      </c>
      <c r="J2873" s="3">
        <v>294</v>
      </c>
      <c r="K2873" s="2" t="s">
        <v>36</v>
      </c>
      <c r="O2873" s="2" t="s">
        <v>31585</v>
      </c>
      <c r="P2873" s="3" t="s">
        <v>31204</v>
      </c>
      <c r="Q2873" s="2" t="s">
        <v>31389</v>
      </c>
      <c r="R2873" s="2" t="s">
        <v>31466</v>
      </c>
      <c r="S2873" s="2">
        <v>57</v>
      </c>
      <c r="T2873" s="2">
        <v>75</v>
      </c>
      <c r="U2873" s="2" t="s">
        <v>31210</v>
      </c>
      <c r="V2873" s="2"/>
      <c r="W2873" s="2">
        <v>2</v>
      </c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7"/>
    </row>
    <row r="2874" spans="1:57" ht="28.8" x14ac:dyDescent="0.3">
      <c r="A2874" t="s">
        <v>32385</v>
      </c>
      <c r="B2874" s="2" t="s">
        <v>19</v>
      </c>
      <c r="C2874" s="2" t="s">
        <v>4081</v>
      </c>
      <c r="D2874" s="2" t="s">
        <v>4660</v>
      </c>
      <c r="E2874" s="2" t="s">
        <v>4125</v>
      </c>
      <c r="F2874" s="2" t="s">
        <v>4880</v>
      </c>
      <c r="G2874" s="2" t="s">
        <v>4893</v>
      </c>
      <c r="H2874" s="9" t="s">
        <v>31613</v>
      </c>
      <c r="I2874" s="3" t="s">
        <v>948</v>
      </c>
      <c r="J2874" s="3">
        <v>203</v>
      </c>
      <c r="K2874" s="2" t="s">
        <v>36</v>
      </c>
      <c r="O2874" s="2" t="s">
        <v>31585</v>
      </c>
      <c r="P2874" s="3" t="s">
        <v>31204</v>
      </c>
      <c r="Q2874" s="2" t="s">
        <v>31389</v>
      </c>
      <c r="R2874" s="2" t="s">
        <v>31466</v>
      </c>
      <c r="S2874" s="2">
        <v>57</v>
      </c>
      <c r="T2874" s="2">
        <v>75</v>
      </c>
      <c r="U2874" s="2" t="s">
        <v>31210</v>
      </c>
      <c r="V2874" s="2"/>
      <c r="W2874" s="2">
        <v>2</v>
      </c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7"/>
    </row>
    <row r="2875" spans="1:57" x14ac:dyDescent="0.3">
      <c r="B2875" s="2" t="s">
        <v>19</v>
      </c>
      <c r="C2875" s="2" t="s">
        <v>4081</v>
      </c>
      <c r="D2875" s="2" t="s">
        <v>4660</v>
      </c>
      <c r="E2875" s="2" t="s">
        <v>4125</v>
      </c>
      <c r="F2875" s="2" t="s">
        <v>4894</v>
      </c>
      <c r="H2875" s="9" t="s">
        <v>31614</v>
      </c>
      <c r="O2875" s="2"/>
      <c r="P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7"/>
    </row>
    <row r="2876" spans="1:57" x14ac:dyDescent="0.3">
      <c r="A2876" t="s">
        <v>32385</v>
      </c>
      <c r="B2876" s="2" t="s">
        <v>19</v>
      </c>
      <c r="C2876" s="2" t="s">
        <v>4081</v>
      </c>
      <c r="D2876" s="2" t="s">
        <v>4660</v>
      </c>
      <c r="E2876" s="2" t="s">
        <v>4125</v>
      </c>
      <c r="F2876" s="2" t="s">
        <v>4894</v>
      </c>
      <c r="G2876" s="2" t="s">
        <v>4895</v>
      </c>
      <c r="H2876" s="9" t="s">
        <v>31615</v>
      </c>
      <c r="I2876" s="3" t="s">
        <v>571</v>
      </c>
      <c r="K2876" s="2" t="s">
        <v>36</v>
      </c>
      <c r="O2876" s="2"/>
      <c r="P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7"/>
    </row>
    <row r="2877" spans="1:57" ht="15" thickBot="1" x14ac:dyDescent="0.35">
      <c r="A2877" t="s">
        <v>32385</v>
      </c>
      <c r="B2877" s="2" t="s">
        <v>19</v>
      </c>
      <c r="C2877" s="2" t="s">
        <v>4081</v>
      </c>
      <c r="D2877" s="2" t="s">
        <v>4660</v>
      </c>
      <c r="E2877" s="2" t="s">
        <v>4125</v>
      </c>
      <c r="F2877" s="2" t="s">
        <v>4894</v>
      </c>
      <c r="G2877" s="2" t="s">
        <v>4896</v>
      </c>
      <c r="H2877" s="9" t="s">
        <v>31616</v>
      </c>
      <c r="I2877" s="3" t="s">
        <v>571</v>
      </c>
      <c r="J2877" s="3">
        <v>3</v>
      </c>
      <c r="K2877" s="2" t="s">
        <v>36</v>
      </c>
      <c r="O2877" s="2"/>
      <c r="P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7"/>
    </row>
    <row r="2878" spans="1:57" ht="16.5" customHeight="1" thickBot="1" x14ac:dyDescent="0.35">
      <c r="B2878" s="2"/>
      <c r="C2878" s="2"/>
      <c r="D2878" s="2"/>
      <c r="E2878" s="2"/>
      <c r="F2878" s="2"/>
      <c r="G2878" s="2"/>
      <c r="H2878" s="9"/>
      <c r="I2878" s="3"/>
      <c r="J2878" s="3"/>
      <c r="L2878" s="163" t="s">
        <v>0</v>
      </c>
      <c r="M2878" s="163"/>
      <c r="N2878" s="163"/>
      <c r="O2878" s="155" t="s">
        <v>1</v>
      </c>
      <c r="P2878" s="156"/>
      <c r="Q2878" s="156"/>
      <c r="R2878" s="157"/>
      <c r="S2878" s="152" t="s">
        <v>31319</v>
      </c>
      <c r="T2878" s="153"/>
      <c r="U2878" s="153"/>
      <c r="V2878" s="153"/>
      <c r="W2878" s="154"/>
      <c r="X2878" s="152" t="s">
        <v>31310</v>
      </c>
      <c r="Y2878" s="153"/>
      <c r="Z2878" s="153"/>
      <c r="AA2878" s="153"/>
      <c r="AB2878" s="154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7"/>
    </row>
    <row r="2879" spans="1:57" ht="47.4" thickBot="1" x14ac:dyDescent="0.35">
      <c r="B2879" s="2" t="s">
        <v>19</v>
      </c>
      <c r="C2879" s="2" t="s">
        <v>4081</v>
      </c>
      <c r="D2879" s="2" t="s">
        <v>4660</v>
      </c>
      <c r="E2879" s="2" t="s">
        <v>4125</v>
      </c>
      <c r="F2879" s="2" t="s">
        <v>4897</v>
      </c>
      <c r="H2879" s="9" t="s">
        <v>31617</v>
      </c>
      <c r="L2879" s="129" t="s">
        <v>12</v>
      </c>
      <c r="M2879" s="129" t="s">
        <v>13</v>
      </c>
      <c r="N2879" s="129" t="s">
        <v>14</v>
      </c>
      <c r="O2879" s="10" t="s">
        <v>32311</v>
      </c>
      <c r="P2879" s="41" t="s">
        <v>31195</v>
      </c>
      <c r="Q2879" s="41" t="s">
        <v>31196</v>
      </c>
      <c r="R2879" s="41" t="s">
        <v>31197</v>
      </c>
      <c r="S2879" s="11" t="s">
        <v>15</v>
      </c>
      <c r="T2879" s="11" t="s">
        <v>31183</v>
      </c>
      <c r="U2879" s="11" t="s">
        <v>17</v>
      </c>
      <c r="V2879" s="11" t="s">
        <v>18</v>
      </c>
      <c r="W2879" s="12" t="s">
        <v>31198</v>
      </c>
      <c r="X2879" s="11" t="s">
        <v>15</v>
      </c>
      <c r="Y2879" s="11" t="s">
        <v>31183</v>
      </c>
      <c r="Z2879" s="11" t="s">
        <v>17</v>
      </c>
      <c r="AA2879" s="11" t="s">
        <v>18</v>
      </c>
      <c r="AB2879" s="12" t="s">
        <v>31198</v>
      </c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7"/>
    </row>
    <row r="2880" spans="1:57" ht="28.8" x14ac:dyDescent="0.3">
      <c r="A2880" t="s">
        <v>32385</v>
      </c>
      <c r="B2880" s="2" t="s">
        <v>19</v>
      </c>
      <c r="C2880" s="2" t="s">
        <v>4081</v>
      </c>
      <c r="D2880" s="2" t="s">
        <v>4660</v>
      </c>
      <c r="E2880" s="2" t="s">
        <v>4125</v>
      </c>
      <c r="F2880" s="2" t="s">
        <v>4897</v>
      </c>
      <c r="G2880" s="2" t="s">
        <v>4898</v>
      </c>
      <c r="H2880" s="9" t="s">
        <v>31618</v>
      </c>
      <c r="I2880" s="3" t="s">
        <v>948</v>
      </c>
      <c r="K2880" s="2" t="s">
        <v>36</v>
      </c>
      <c r="O2880" s="2" t="s">
        <v>31251</v>
      </c>
      <c r="P2880" s="2" t="s">
        <v>31204</v>
      </c>
      <c r="Q2880" s="2" t="s">
        <v>31389</v>
      </c>
      <c r="S2880" s="2">
        <v>0</v>
      </c>
      <c r="T2880" s="2">
        <v>240</v>
      </c>
      <c r="U2880" s="2" t="s">
        <v>31186</v>
      </c>
      <c r="V2880" s="2"/>
      <c r="W2880" s="2">
        <v>3</v>
      </c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7"/>
    </row>
    <row r="2881" spans="1:57" ht="28.8" x14ac:dyDescent="0.3">
      <c r="A2881" t="s">
        <v>32385</v>
      </c>
      <c r="B2881" s="2" t="s">
        <v>19</v>
      </c>
      <c r="C2881" s="2" t="s">
        <v>4081</v>
      </c>
      <c r="D2881" s="2" t="s">
        <v>4660</v>
      </c>
      <c r="E2881" s="2" t="s">
        <v>4125</v>
      </c>
      <c r="F2881" s="2" t="s">
        <v>4897</v>
      </c>
      <c r="G2881" s="2" t="s">
        <v>4899</v>
      </c>
      <c r="H2881" s="9" t="s">
        <v>31619</v>
      </c>
      <c r="I2881" s="3" t="s">
        <v>948</v>
      </c>
      <c r="J2881" s="3">
        <v>2</v>
      </c>
      <c r="K2881" s="2" t="s">
        <v>36</v>
      </c>
      <c r="O2881" s="2" t="s">
        <v>31251</v>
      </c>
      <c r="P2881" s="2" t="s">
        <v>31204</v>
      </c>
      <c r="Q2881" s="2" t="s">
        <v>31389</v>
      </c>
      <c r="S2881" s="2">
        <v>200</v>
      </c>
      <c r="T2881" s="2">
        <v>200</v>
      </c>
      <c r="U2881" s="2" t="s">
        <v>31186</v>
      </c>
      <c r="V2881" s="2"/>
      <c r="W2881" s="2">
        <v>1</v>
      </c>
      <c r="X2881" s="2">
        <v>0</v>
      </c>
      <c r="Y2881" s="2">
        <v>10</v>
      </c>
      <c r="Z2881" s="2" t="s">
        <v>31313</v>
      </c>
      <c r="AA2881" s="2"/>
      <c r="AB2881" s="2">
        <v>3</v>
      </c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7"/>
    </row>
    <row r="2882" spans="1:57" ht="28.8" x14ac:dyDescent="0.3">
      <c r="A2882" t="s">
        <v>32385</v>
      </c>
      <c r="B2882" s="2" t="s">
        <v>19</v>
      </c>
      <c r="C2882" s="2" t="s">
        <v>4081</v>
      </c>
      <c r="D2882" s="2" t="s">
        <v>4660</v>
      </c>
      <c r="E2882" s="2" t="s">
        <v>4125</v>
      </c>
      <c r="F2882" s="2" t="s">
        <v>4897</v>
      </c>
      <c r="G2882" s="2" t="s">
        <v>4900</v>
      </c>
      <c r="H2882" s="9" t="s">
        <v>31620</v>
      </c>
      <c r="I2882" s="3" t="s">
        <v>948</v>
      </c>
      <c r="K2882" s="2" t="s">
        <v>36</v>
      </c>
      <c r="O2882" s="2" t="s">
        <v>31251</v>
      </c>
      <c r="P2882" s="2" t="s">
        <v>31204</v>
      </c>
      <c r="Q2882" s="2" t="s">
        <v>31389</v>
      </c>
      <c r="S2882" s="2">
        <v>200</v>
      </c>
      <c r="T2882" s="2">
        <v>200</v>
      </c>
      <c r="U2882" s="2" t="s">
        <v>31186</v>
      </c>
      <c r="V2882" s="2"/>
      <c r="W2882" s="2">
        <v>1</v>
      </c>
      <c r="X2882" s="2">
        <v>10</v>
      </c>
      <c r="Y2882" s="2">
        <v>20</v>
      </c>
      <c r="Z2882" s="2" t="s">
        <v>31313</v>
      </c>
      <c r="AA2882" s="2"/>
      <c r="AB2882" s="2">
        <v>3</v>
      </c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7"/>
    </row>
    <row r="2883" spans="1:57" ht="29.4" thickBot="1" x14ac:dyDescent="0.35">
      <c r="B2883" s="2" t="s">
        <v>19</v>
      </c>
      <c r="C2883" s="2" t="s">
        <v>4081</v>
      </c>
      <c r="D2883" s="2" t="s">
        <v>4660</v>
      </c>
      <c r="E2883" s="2" t="s">
        <v>4127</v>
      </c>
      <c r="H2883" s="9" t="s">
        <v>31621</v>
      </c>
      <c r="O2883" s="2"/>
      <c r="P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7"/>
    </row>
    <row r="2884" spans="1:57" ht="16.5" customHeight="1" thickBot="1" x14ac:dyDescent="0.35">
      <c r="B2884" s="2"/>
      <c r="C2884" s="2"/>
      <c r="D2884" s="2"/>
      <c r="E2884" s="2"/>
      <c r="H2884" s="9"/>
      <c r="L2884" s="163" t="s">
        <v>0</v>
      </c>
      <c r="M2884" s="163"/>
      <c r="N2884" s="163"/>
      <c r="O2884" s="155" t="s">
        <v>1</v>
      </c>
      <c r="P2884" s="156"/>
      <c r="Q2884" s="156"/>
      <c r="R2884" s="157"/>
      <c r="S2884" s="152" t="s">
        <v>31506</v>
      </c>
      <c r="T2884" s="153"/>
      <c r="U2884" s="153"/>
      <c r="V2884" s="153"/>
      <c r="W2884" s="154"/>
      <c r="X2884" s="152" t="s">
        <v>31192</v>
      </c>
      <c r="Y2884" s="153"/>
      <c r="Z2884" s="153"/>
      <c r="AA2884" s="153"/>
      <c r="AB2884" s="154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7"/>
    </row>
    <row r="2885" spans="1:57" ht="47.4" thickBot="1" x14ac:dyDescent="0.35">
      <c r="B2885" s="2" t="s">
        <v>19</v>
      </c>
      <c r="C2885" s="2" t="s">
        <v>4081</v>
      </c>
      <c r="D2885" s="2" t="s">
        <v>4660</v>
      </c>
      <c r="E2885" s="2" t="s">
        <v>4127</v>
      </c>
      <c r="F2885" s="2" t="s">
        <v>4901</v>
      </c>
      <c r="H2885" s="9" t="s">
        <v>31622</v>
      </c>
      <c r="L2885" s="129" t="s">
        <v>12</v>
      </c>
      <c r="M2885" s="129" t="s">
        <v>13</v>
      </c>
      <c r="N2885" s="129" t="s">
        <v>14</v>
      </c>
      <c r="O2885" s="10" t="s">
        <v>32311</v>
      </c>
      <c r="P2885" s="41" t="s">
        <v>31195</v>
      </c>
      <c r="Q2885" s="41" t="s">
        <v>31196</v>
      </c>
      <c r="R2885" s="41" t="s">
        <v>31197</v>
      </c>
      <c r="S2885" s="11" t="s">
        <v>15</v>
      </c>
      <c r="T2885" s="11" t="s">
        <v>31183</v>
      </c>
      <c r="U2885" s="11" t="s">
        <v>17</v>
      </c>
      <c r="V2885" s="11" t="s">
        <v>18</v>
      </c>
      <c r="W2885" s="12" t="s">
        <v>31198</v>
      </c>
      <c r="X2885" s="11" t="s">
        <v>15</v>
      </c>
      <c r="Y2885" s="11" t="s">
        <v>31183</v>
      </c>
      <c r="Z2885" s="11" t="s">
        <v>17</v>
      </c>
      <c r="AA2885" s="11" t="s">
        <v>18</v>
      </c>
      <c r="AB2885" s="12" t="s">
        <v>31198</v>
      </c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7"/>
    </row>
    <row r="2886" spans="1:57" x14ac:dyDescent="0.3">
      <c r="A2886" t="s">
        <v>32385</v>
      </c>
      <c r="B2886" s="2" t="s">
        <v>19</v>
      </c>
      <c r="C2886" s="2" t="s">
        <v>4081</v>
      </c>
      <c r="D2886" s="2" t="s">
        <v>4660</v>
      </c>
      <c r="E2886" s="2" t="s">
        <v>4127</v>
      </c>
      <c r="F2886" s="2" t="s">
        <v>4901</v>
      </c>
      <c r="G2886" s="2" t="s">
        <v>4902</v>
      </c>
      <c r="H2886" s="9" t="s">
        <v>31623</v>
      </c>
      <c r="I2886" s="3" t="s">
        <v>571</v>
      </c>
      <c r="J2886" s="3">
        <v>705</v>
      </c>
      <c r="K2886" s="2" t="s">
        <v>36</v>
      </c>
      <c r="O2886" s="2" t="s">
        <v>31251</v>
      </c>
      <c r="P2886" s="2" t="s">
        <v>31204</v>
      </c>
      <c r="Q2886" s="2" t="s">
        <v>31426</v>
      </c>
      <c r="R2886" s="2" t="s">
        <v>31466</v>
      </c>
      <c r="S2886" s="2">
        <v>75</v>
      </c>
      <c r="T2886" s="2">
        <v>105</v>
      </c>
      <c r="U2886" s="2" t="s">
        <v>31210</v>
      </c>
      <c r="V2886" s="2"/>
      <c r="W2886" s="2">
        <v>2</v>
      </c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7"/>
    </row>
    <row r="2887" spans="1:57" ht="28.8" x14ac:dyDescent="0.3">
      <c r="A2887" t="s">
        <v>32385</v>
      </c>
      <c r="B2887" s="2" t="s">
        <v>19</v>
      </c>
      <c r="C2887" s="2" t="s">
        <v>4081</v>
      </c>
      <c r="D2887" s="2" t="s">
        <v>4660</v>
      </c>
      <c r="E2887" s="2" t="s">
        <v>4127</v>
      </c>
      <c r="F2887" s="2" t="s">
        <v>4901</v>
      </c>
      <c r="G2887" s="2" t="s">
        <v>4903</v>
      </c>
      <c r="H2887" s="9" t="s">
        <v>31624</v>
      </c>
      <c r="I2887" s="3" t="s">
        <v>571</v>
      </c>
      <c r="J2887" s="3">
        <v>32</v>
      </c>
      <c r="K2887" s="2" t="s">
        <v>36</v>
      </c>
      <c r="O2887" s="2" t="s">
        <v>31264</v>
      </c>
      <c r="P2887" s="2" t="s">
        <v>31204</v>
      </c>
      <c r="Q2887" s="2" t="s">
        <v>31426</v>
      </c>
      <c r="R2887" s="2" t="s">
        <v>31466</v>
      </c>
      <c r="S2887" s="2">
        <v>75</v>
      </c>
      <c r="T2887" s="2">
        <v>105</v>
      </c>
      <c r="U2887" s="2" t="s">
        <v>31210</v>
      </c>
      <c r="V2887" s="2"/>
      <c r="W2887" s="2">
        <v>2</v>
      </c>
      <c r="X2887" s="2">
        <v>0</v>
      </c>
      <c r="Y2887" s="2">
        <v>1200</v>
      </c>
      <c r="Z2887" s="2" t="s">
        <v>31186</v>
      </c>
      <c r="AA2887" s="2"/>
      <c r="AB2887" s="2">
        <v>3</v>
      </c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7"/>
    </row>
    <row r="2888" spans="1:57" ht="28.8" x14ac:dyDescent="0.3">
      <c r="A2888" t="s">
        <v>32385</v>
      </c>
      <c r="B2888" s="2" t="s">
        <v>19</v>
      </c>
      <c r="C2888" s="2" t="s">
        <v>4081</v>
      </c>
      <c r="D2888" s="2" t="s">
        <v>4660</v>
      </c>
      <c r="E2888" s="2" t="s">
        <v>4127</v>
      </c>
      <c r="F2888" s="2" t="s">
        <v>4901</v>
      </c>
      <c r="G2888" s="2" t="s">
        <v>4904</v>
      </c>
      <c r="H2888" s="9" t="s">
        <v>31625</v>
      </c>
      <c r="I2888" s="3" t="s">
        <v>571</v>
      </c>
      <c r="J2888" s="3">
        <v>46</v>
      </c>
      <c r="K2888" s="2" t="s">
        <v>36</v>
      </c>
      <c r="O2888" s="2" t="s">
        <v>31264</v>
      </c>
      <c r="P2888" s="2" t="s">
        <v>31204</v>
      </c>
      <c r="Q2888" s="2" t="s">
        <v>31426</v>
      </c>
      <c r="R2888" s="2" t="s">
        <v>31466</v>
      </c>
      <c r="S2888" s="2">
        <v>75</v>
      </c>
      <c r="T2888" s="2">
        <v>105</v>
      </c>
      <c r="U2888" s="2" t="s">
        <v>31210</v>
      </c>
      <c r="V2888" s="2"/>
      <c r="W2888" s="2">
        <v>2</v>
      </c>
      <c r="X2888" s="2">
        <v>1200</v>
      </c>
      <c r="Y2888" s="2" t="s">
        <v>31202</v>
      </c>
      <c r="Z2888" s="2" t="s">
        <v>31186</v>
      </c>
      <c r="AA2888" s="2"/>
      <c r="AB2888" s="2">
        <v>3</v>
      </c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7"/>
    </row>
    <row r="2889" spans="1:57" x14ac:dyDescent="0.3">
      <c r="A2889" t="s">
        <v>32385</v>
      </c>
      <c r="B2889" s="2" t="s">
        <v>19</v>
      </c>
      <c r="C2889" s="2" t="s">
        <v>4081</v>
      </c>
      <c r="D2889" s="2" t="s">
        <v>4660</v>
      </c>
      <c r="E2889" s="2" t="s">
        <v>4127</v>
      </c>
      <c r="F2889" s="2" t="s">
        <v>4901</v>
      </c>
      <c r="G2889" s="2" t="s">
        <v>4905</v>
      </c>
      <c r="H2889" s="9" t="s">
        <v>31626</v>
      </c>
      <c r="I2889" s="3" t="s">
        <v>571</v>
      </c>
      <c r="J2889" s="3">
        <v>603</v>
      </c>
      <c r="K2889" s="2" t="s">
        <v>36</v>
      </c>
      <c r="O2889" s="2" t="s">
        <v>31311</v>
      </c>
      <c r="P2889" s="2" t="s">
        <v>31204</v>
      </c>
      <c r="Q2889" s="2" t="s">
        <v>31426</v>
      </c>
      <c r="R2889" s="2" t="s">
        <v>31466</v>
      </c>
      <c r="S2889" s="2">
        <v>75</v>
      </c>
      <c r="T2889" s="2">
        <v>105</v>
      </c>
      <c r="U2889" s="2" t="s">
        <v>31210</v>
      </c>
      <c r="V2889" s="2"/>
      <c r="W2889" s="2">
        <v>2</v>
      </c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7"/>
    </row>
    <row r="2890" spans="1:57" ht="29.4" thickBot="1" x14ac:dyDescent="0.35">
      <c r="A2890" t="s">
        <v>32385</v>
      </c>
      <c r="B2890" s="2" t="s">
        <v>19</v>
      </c>
      <c r="C2890" s="2" t="s">
        <v>4081</v>
      </c>
      <c r="D2890" s="2" t="s">
        <v>4660</v>
      </c>
      <c r="E2890" s="2" t="s">
        <v>4127</v>
      </c>
      <c r="F2890" s="2" t="s">
        <v>4901</v>
      </c>
      <c r="G2890" s="2" t="s">
        <v>4906</v>
      </c>
      <c r="H2890" s="9" t="s">
        <v>31627</v>
      </c>
      <c r="I2890" s="3" t="s">
        <v>571</v>
      </c>
      <c r="J2890" s="3">
        <v>102</v>
      </c>
      <c r="K2890" s="2" t="s">
        <v>36</v>
      </c>
      <c r="O2890" s="2" t="s">
        <v>31585</v>
      </c>
      <c r="P2890" s="2" t="s">
        <v>31204</v>
      </c>
      <c r="Q2890" s="2" t="s">
        <v>31426</v>
      </c>
      <c r="R2890" s="2" t="s">
        <v>31466</v>
      </c>
      <c r="S2890" s="2">
        <v>75</v>
      </c>
      <c r="T2890" s="2">
        <v>105</v>
      </c>
      <c r="U2890" s="2" t="s">
        <v>31210</v>
      </c>
      <c r="V2890" s="2"/>
      <c r="W2890" s="2">
        <v>2</v>
      </c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7"/>
    </row>
    <row r="2891" spans="1:57" ht="16.5" customHeight="1" thickBot="1" x14ac:dyDescent="0.35">
      <c r="B2891" s="2"/>
      <c r="C2891" s="2"/>
      <c r="D2891" s="2"/>
      <c r="E2891" s="2"/>
      <c r="F2891" s="2"/>
      <c r="G2891" s="2"/>
      <c r="H2891" s="9"/>
      <c r="I2891" s="3"/>
      <c r="J2891" s="3"/>
      <c r="L2891" s="163" t="s">
        <v>0</v>
      </c>
      <c r="M2891" s="163"/>
      <c r="N2891" s="163"/>
      <c r="O2891" s="155" t="s">
        <v>1</v>
      </c>
      <c r="P2891" s="156"/>
      <c r="Q2891" s="156"/>
      <c r="R2891" s="157"/>
      <c r="S2891" s="152" t="s">
        <v>31506</v>
      </c>
      <c r="T2891" s="153"/>
      <c r="U2891" s="153"/>
      <c r="V2891" s="153"/>
      <c r="W2891" s="154"/>
      <c r="X2891" s="152" t="s">
        <v>31192</v>
      </c>
      <c r="Y2891" s="153"/>
      <c r="Z2891" s="153"/>
      <c r="AA2891" s="153"/>
      <c r="AB2891" s="154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7"/>
    </row>
    <row r="2892" spans="1:57" ht="47.4" thickBot="1" x14ac:dyDescent="0.35">
      <c r="B2892" s="2" t="s">
        <v>19</v>
      </c>
      <c r="C2892" s="2" t="s">
        <v>4081</v>
      </c>
      <c r="D2892" s="2" t="s">
        <v>4660</v>
      </c>
      <c r="E2892" s="2" t="s">
        <v>4127</v>
      </c>
      <c r="F2892" s="2" t="s">
        <v>4907</v>
      </c>
      <c r="H2892" s="9" t="s">
        <v>31628</v>
      </c>
      <c r="L2892" s="129" t="s">
        <v>12</v>
      </c>
      <c r="M2892" s="129" t="s">
        <v>13</v>
      </c>
      <c r="N2892" s="129" t="s">
        <v>14</v>
      </c>
      <c r="O2892" s="10" t="s">
        <v>32311</v>
      </c>
      <c r="P2892" s="41" t="s">
        <v>31195</v>
      </c>
      <c r="Q2892" s="41" t="s">
        <v>31196</v>
      </c>
      <c r="R2892" s="41" t="s">
        <v>31197</v>
      </c>
      <c r="S2892" s="11" t="s">
        <v>15</v>
      </c>
      <c r="T2892" s="11" t="s">
        <v>31183</v>
      </c>
      <c r="U2892" s="11" t="s">
        <v>17</v>
      </c>
      <c r="V2892" s="11" t="s">
        <v>18</v>
      </c>
      <c r="W2892" s="12" t="s">
        <v>31198</v>
      </c>
      <c r="X2892" s="11" t="s">
        <v>15</v>
      </c>
      <c r="Y2892" s="11" t="s">
        <v>31183</v>
      </c>
      <c r="Z2892" s="11" t="s">
        <v>17</v>
      </c>
      <c r="AA2892" s="11" t="s">
        <v>18</v>
      </c>
      <c r="AB2892" s="12" t="s">
        <v>31198</v>
      </c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7"/>
    </row>
    <row r="2893" spans="1:57" x14ac:dyDescent="0.3">
      <c r="A2893" t="s">
        <v>32385</v>
      </c>
      <c r="B2893" s="2" t="s">
        <v>19</v>
      </c>
      <c r="C2893" s="2" t="s">
        <v>4081</v>
      </c>
      <c r="D2893" s="2" t="s">
        <v>4660</v>
      </c>
      <c r="E2893" s="2" t="s">
        <v>4127</v>
      </c>
      <c r="F2893" s="2" t="s">
        <v>4907</v>
      </c>
      <c r="G2893" s="2" t="s">
        <v>4908</v>
      </c>
      <c r="H2893" s="9" t="s">
        <v>31629</v>
      </c>
      <c r="I2893" s="3" t="s">
        <v>571</v>
      </c>
      <c r="J2893" s="3">
        <v>705</v>
      </c>
      <c r="K2893" s="2" t="s">
        <v>36</v>
      </c>
      <c r="O2893" s="2" t="s">
        <v>31251</v>
      </c>
      <c r="P2893" s="2" t="s">
        <v>31204</v>
      </c>
      <c r="Q2893" s="2" t="s">
        <v>31474</v>
      </c>
      <c r="R2893" s="2" t="s">
        <v>31466</v>
      </c>
      <c r="S2893" s="2">
        <v>75</v>
      </c>
      <c r="T2893" s="2">
        <v>105</v>
      </c>
      <c r="U2893" s="2" t="s">
        <v>31210</v>
      </c>
      <c r="V2893" s="2"/>
      <c r="W2893" s="2">
        <v>2</v>
      </c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7"/>
    </row>
    <row r="2894" spans="1:57" ht="28.8" x14ac:dyDescent="0.3">
      <c r="A2894" t="s">
        <v>32385</v>
      </c>
      <c r="B2894" s="2" t="s">
        <v>19</v>
      </c>
      <c r="C2894" s="2" t="s">
        <v>4081</v>
      </c>
      <c r="D2894" s="2" t="s">
        <v>4660</v>
      </c>
      <c r="E2894" s="2" t="s">
        <v>4127</v>
      </c>
      <c r="F2894" s="2" t="s">
        <v>4907</v>
      </c>
      <c r="G2894" s="2" t="s">
        <v>4909</v>
      </c>
      <c r="H2894" s="9" t="s">
        <v>31630</v>
      </c>
      <c r="I2894" s="3" t="s">
        <v>571</v>
      </c>
      <c r="J2894" s="3">
        <v>32</v>
      </c>
      <c r="K2894" s="2" t="s">
        <v>36</v>
      </c>
      <c r="O2894" s="2" t="s">
        <v>31264</v>
      </c>
      <c r="P2894" s="2" t="s">
        <v>31204</v>
      </c>
      <c r="Q2894" s="2" t="s">
        <v>31474</v>
      </c>
      <c r="R2894" s="2" t="s">
        <v>31466</v>
      </c>
      <c r="S2894" s="2">
        <v>75</v>
      </c>
      <c r="T2894" s="2">
        <v>105</v>
      </c>
      <c r="U2894" s="2" t="s">
        <v>31210</v>
      </c>
      <c r="V2894" s="2"/>
      <c r="W2894" s="2">
        <v>2</v>
      </c>
      <c r="X2894" s="2">
        <v>0</v>
      </c>
      <c r="Y2894" s="2">
        <v>1200</v>
      </c>
      <c r="Z2894" s="2" t="s">
        <v>31186</v>
      </c>
      <c r="AA2894" s="2"/>
      <c r="AB2894" s="2">
        <v>3</v>
      </c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7"/>
    </row>
    <row r="2895" spans="1:57" ht="28.8" x14ac:dyDescent="0.3">
      <c r="A2895" t="s">
        <v>32385</v>
      </c>
      <c r="B2895" s="2" t="s">
        <v>19</v>
      </c>
      <c r="C2895" s="2" t="s">
        <v>4081</v>
      </c>
      <c r="D2895" s="2" t="s">
        <v>4660</v>
      </c>
      <c r="E2895" s="2" t="s">
        <v>4127</v>
      </c>
      <c r="F2895" s="2" t="s">
        <v>4907</v>
      </c>
      <c r="G2895" s="2" t="s">
        <v>4910</v>
      </c>
      <c r="H2895" s="9" t="s">
        <v>31631</v>
      </c>
      <c r="I2895" s="3" t="s">
        <v>571</v>
      </c>
      <c r="J2895" s="3">
        <v>46</v>
      </c>
      <c r="K2895" s="2" t="s">
        <v>36</v>
      </c>
      <c r="O2895" s="2" t="s">
        <v>31264</v>
      </c>
      <c r="P2895" s="2" t="s">
        <v>31204</v>
      </c>
      <c r="Q2895" s="2" t="s">
        <v>31474</v>
      </c>
      <c r="R2895" s="2" t="s">
        <v>31466</v>
      </c>
      <c r="S2895" s="2">
        <v>75</v>
      </c>
      <c r="T2895" s="2">
        <v>105</v>
      </c>
      <c r="U2895" s="2" t="s">
        <v>31210</v>
      </c>
      <c r="V2895" s="2"/>
      <c r="W2895" s="2">
        <v>2</v>
      </c>
      <c r="X2895" s="2">
        <v>1200</v>
      </c>
      <c r="Y2895" s="16" t="s">
        <v>31202</v>
      </c>
      <c r="Z2895" s="2" t="s">
        <v>31186</v>
      </c>
      <c r="AA2895" s="2"/>
      <c r="AB2895" s="2">
        <v>3</v>
      </c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7"/>
    </row>
    <row r="2896" spans="1:57" x14ac:dyDescent="0.3">
      <c r="A2896" t="s">
        <v>32385</v>
      </c>
      <c r="B2896" s="2" t="s">
        <v>19</v>
      </c>
      <c r="C2896" s="2" t="s">
        <v>4081</v>
      </c>
      <c r="D2896" s="2" t="s">
        <v>4660</v>
      </c>
      <c r="E2896" s="2" t="s">
        <v>4127</v>
      </c>
      <c r="F2896" s="2" t="s">
        <v>4907</v>
      </c>
      <c r="G2896" s="2" t="s">
        <v>4911</v>
      </c>
      <c r="H2896" s="9" t="s">
        <v>31632</v>
      </c>
      <c r="I2896" s="3" t="s">
        <v>571</v>
      </c>
      <c r="J2896" s="3">
        <v>603</v>
      </c>
      <c r="K2896" s="2" t="s">
        <v>36</v>
      </c>
      <c r="O2896" s="2" t="s">
        <v>31311</v>
      </c>
      <c r="P2896" s="2" t="s">
        <v>31204</v>
      </c>
      <c r="Q2896" s="2" t="s">
        <v>31474</v>
      </c>
      <c r="R2896" s="2" t="s">
        <v>31466</v>
      </c>
      <c r="S2896" s="2">
        <v>75</v>
      </c>
      <c r="T2896" s="2">
        <v>105</v>
      </c>
      <c r="U2896" s="2" t="s">
        <v>31210</v>
      </c>
      <c r="V2896" s="2"/>
      <c r="W2896" s="2">
        <v>2</v>
      </c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7"/>
    </row>
    <row r="2897" spans="1:57" ht="29.4" thickBot="1" x14ac:dyDescent="0.35">
      <c r="A2897" t="s">
        <v>32385</v>
      </c>
      <c r="B2897" s="2" t="s">
        <v>19</v>
      </c>
      <c r="C2897" s="2" t="s">
        <v>4081</v>
      </c>
      <c r="D2897" s="2" t="s">
        <v>4660</v>
      </c>
      <c r="E2897" s="2" t="s">
        <v>4127</v>
      </c>
      <c r="F2897" s="2" t="s">
        <v>4907</v>
      </c>
      <c r="G2897" s="2" t="s">
        <v>4912</v>
      </c>
      <c r="H2897" s="9" t="s">
        <v>31633</v>
      </c>
      <c r="I2897" s="3" t="s">
        <v>571</v>
      </c>
      <c r="J2897" s="3">
        <v>102</v>
      </c>
      <c r="K2897" s="2" t="s">
        <v>36</v>
      </c>
      <c r="O2897" s="2" t="s">
        <v>31585</v>
      </c>
      <c r="P2897" s="2" t="s">
        <v>31204</v>
      </c>
      <c r="Q2897" s="2" t="s">
        <v>31474</v>
      </c>
      <c r="R2897" s="2" t="s">
        <v>31466</v>
      </c>
      <c r="S2897" s="2">
        <v>75</v>
      </c>
      <c r="T2897" s="2">
        <v>105</v>
      </c>
      <c r="U2897" s="2" t="s">
        <v>31210</v>
      </c>
      <c r="V2897" s="2"/>
      <c r="W2897" s="2">
        <v>2</v>
      </c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7"/>
    </row>
    <row r="2898" spans="1:57" ht="16.5" customHeight="1" thickBot="1" x14ac:dyDescent="0.35">
      <c r="B2898" s="2"/>
      <c r="C2898" s="2"/>
      <c r="D2898" s="2"/>
      <c r="E2898" s="2"/>
      <c r="F2898" s="2"/>
      <c r="G2898" s="2"/>
      <c r="H2898" s="9"/>
      <c r="I2898" s="3"/>
      <c r="J2898" s="3"/>
      <c r="L2898" s="163" t="s">
        <v>0</v>
      </c>
      <c r="M2898" s="163"/>
      <c r="N2898" s="163"/>
      <c r="O2898" s="155" t="s">
        <v>1</v>
      </c>
      <c r="P2898" s="156"/>
      <c r="Q2898" s="156"/>
      <c r="R2898" s="157"/>
      <c r="S2898" s="152" t="s">
        <v>31506</v>
      </c>
      <c r="T2898" s="153"/>
      <c r="U2898" s="153"/>
      <c r="V2898" s="153"/>
      <c r="W2898" s="154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7"/>
    </row>
    <row r="2899" spans="1:57" ht="43.8" thickBot="1" x14ac:dyDescent="0.35">
      <c r="B2899" s="2" t="s">
        <v>19</v>
      </c>
      <c r="C2899" s="2" t="s">
        <v>4081</v>
      </c>
      <c r="D2899" s="2" t="s">
        <v>4660</v>
      </c>
      <c r="E2899" s="2" t="s">
        <v>4127</v>
      </c>
      <c r="F2899" s="2" t="s">
        <v>4913</v>
      </c>
      <c r="H2899" s="9" t="s">
        <v>31634</v>
      </c>
      <c r="L2899" s="129" t="s">
        <v>12</v>
      </c>
      <c r="M2899" s="129" t="s">
        <v>13</v>
      </c>
      <c r="N2899" s="129" t="s">
        <v>14</v>
      </c>
      <c r="O2899" s="10" t="s">
        <v>32311</v>
      </c>
      <c r="P2899" s="41" t="s">
        <v>31195</v>
      </c>
      <c r="Q2899" s="41" t="s">
        <v>31196</v>
      </c>
      <c r="R2899" s="41" t="s">
        <v>31197</v>
      </c>
      <c r="S2899" s="11" t="s">
        <v>15</v>
      </c>
      <c r="T2899" s="11" t="s">
        <v>31183</v>
      </c>
      <c r="U2899" s="11" t="s">
        <v>17</v>
      </c>
      <c r="V2899" s="11" t="s">
        <v>18</v>
      </c>
      <c r="W2899" s="12" t="s">
        <v>31198</v>
      </c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7"/>
    </row>
    <row r="2900" spans="1:57" ht="28.8" x14ac:dyDescent="0.3">
      <c r="A2900" t="s">
        <v>32385</v>
      </c>
      <c r="B2900" s="2" t="s">
        <v>19</v>
      </c>
      <c r="C2900" s="2" t="s">
        <v>4081</v>
      </c>
      <c r="D2900" s="2" t="s">
        <v>4660</v>
      </c>
      <c r="E2900" s="2" t="s">
        <v>4127</v>
      </c>
      <c r="F2900" s="2" t="s">
        <v>4913</v>
      </c>
      <c r="G2900" s="2" t="s">
        <v>4914</v>
      </c>
      <c r="H2900" s="9" t="s">
        <v>31635</v>
      </c>
      <c r="I2900" s="3" t="s">
        <v>3414</v>
      </c>
      <c r="J2900" s="3">
        <v>28</v>
      </c>
      <c r="K2900" s="2" t="s">
        <v>36</v>
      </c>
      <c r="O2900" s="2" t="s">
        <v>31251</v>
      </c>
      <c r="P2900" s="2" t="s">
        <v>31204</v>
      </c>
      <c r="Q2900" s="2" t="s">
        <v>31481</v>
      </c>
      <c r="R2900" s="2" t="s">
        <v>31466</v>
      </c>
      <c r="S2900" s="2">
        <v>75</v>
      </c>
      <c r="T2900" s="2">
        <v>105</v>
      </c>
      <c r="U2900" s="2" t="s">
        <v>31210</v>
      </c>
      <c r="V2900" s="2"/>
      <c r="W2900" s="2">
        <v>2</v>
      </c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7"/>
    </row>
    <row r="2901" spans="1:57" ht="28.8" x14ac:dyDescent="0.3">
      <c r="A2901" t="s">
        <v>32385</v>
      </c>
      <c r="B2901" s="2" t="s">
        <v>19</v>
      </c>
      <c r="C2901" s="2" t="s">
        <v>4081</v>
      </c>
      <c r="D2901" s="2" t="s">
        <v>4660</v>
      </c>
      <c r="E2901" s="2" t="s">
        <v>4127</v>
      </c>
      <c r="F2901" s="2" t="s">
        <v>4913</v>
      </c>
      <c r="G2901" s="2" t="s">
        <v>4915</v>
      </c>
      <c r="H2901" s="9" t="s">
        <v>31636</v>
      </c>
      <c r="I2901" s="3" t="s">
        <v>3414</v>
      </c>
      <c r="J2901" s="3">
        <v>140</v>
      </c>
      <c r="K2901" s="2" t="s">
        <v>36</v>
      </c>
      <c r="O2901" s="2" t="s">
        <v>31311</v>
      </c>
      <c r="P2901" s="2" t="s">
        <v>31204</v>
      </c>
      <c r="Q2901" s="2" t="s">
        <v>31481</v>
      </c>
      <c r="R2901" s="2" t="s">
        <v>31466</v>
      </c>
      <c r="S2901" s="2">
        <v>75</v>
      </c>
      <c r="T2901" s="2">
        <v>105</v>
      </c>
      <c r="U2901" s="2" t="s">
        <v>31210</v>
      </c>
      <c r="V2901" s="2"/>
      <c r="W2901" s="2">
        <v>2</v>
      </c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7"/>
    </row>
    <row r="2902" spans="1:57" ht="28.8" x14ac:dyDescent="0.3">
      <c r="A2902" t="s">
        <v>32385</v>
      </c>
      <c r="B2902" s="2" t="s">
        <v>19</v>
      </c>
      <c r="C2902" s="2" t="s">
        <v>4081</v>
      </c>
      <c r="D2902" s="2" t="s">
        <v>4660</v>
      </c>
      <c r="E2902" s="2" t="s">
        <v>4127</v>
      </c>
      <c r="F2902" s="2" t="s">
        <v>4913</v>
      </c>
      <c r="G2902" s="2" t="s">
        <v>4916</v>
      </c>
      <c r="H2902" s="9" t="s">
        <v>31637</v>
      </c>
      <c r="I2902" s="3" t="s">
        <v>3414</v>
      </c>
      <c r="J2902" s="3">
        <v>734</v>
      </c>
      <c r="K2902" s="2" t="s">
        <v>36</v>
      </c>
      <c r="O2902" s="2" t="s">
        <v>31251</v>
      </c>
      <c r="P2902" s="2" t="s">
        <v>31204</v>
      </c>
      <c r="Q2902" s="2" t="s">
        <v>31481</v>
      </c>
      <c r="R2902" s="2" t="s">
        <v>31466</v>
      </c>
      <c r="S2902" s="2">
        <v>75</v>
      </c>
      <c r="T2902" s="2">
        <v>105</v>
      </c>
      <c r="U2902" s="2" t="s">
        <v>31210</v>
      </c>
      <c r="V2902" s="2"/>
      <c r="W2902" s="2">
        <v>2</v>
      </c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7"/>
    </row>
    <row r="2903" spans="1:57" ht="28.8" x14ac:dyDescent="0.3">
      <c r="A2903" t="s">
        <v>32385</v>
      </c>
      <c r="B2903" s="2" t="s">
        <v>19</v>
      </c>
      <c r="C2903" s="2" t="s">
        <v>4081</v>
      </c>
      <c r="D2903" s="2" t="s">
        <v>4660</v>
      </c>
      <c r="E2903" s="2" t="s">
        <v>4127</v>
      </c>
      <c r="F2903" s="2" t="s">
        <v>4913</v>
      </c>
      <c r="G2903" s="2" t="s">
        <v>4917</v>
      </c>
      <c r="H2903" s="9" t="s">
        <v>31638</v>
      </c>
      <c r="I2903" s="3" t="s">
        <v>3414</v>
      </c>
      <c r="J2903" s="3">
        <v>79</v>
      </c>
      <c r="K2903" s="2" t="s">
        <v>36</v>
      </c>
      <c r="O2903" s="2" t="s">
        <v>31264</v>
      </c>
      <c r="P2903" s="2" t="s">
        <v>31204</v>
      </c>
      <c r="Q2903" s="2" t="s">
        <v>31481</v>
      </c>
      <c r="R2903" s="2" t="s">
        <v>31466</v>
      </c>
      <c r="S2903" s="2">
        <v>75</v>
      </c>
      <c r="T2903" s="2">
        <v>105</v>
      </c>
      <c r="U2903" s="2" t="s">
        <v>31210</v>
      </c>
      <c r="V2903" s="2"/>
      <c r="W2903" s="2">
        <v>2</v>
      </c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7"/>
    </row>
    <row r="2904" spans="1:57" ht="28.8" x14ac:dyDescent="0.3">
      <c r="A2904" t="s">
        <v>32385</v>
      </c>
      <c r="B2904" s="2" t="s">
        <v>19</v>
      </c>
      <c r="C2904" s="2" t="s">
        <v>4081</v>
      </c>
      <c r="D2904" s="2" t="s">
        <v>4660</v>
      </c>
      <c r="E2904" s="2" t="s">
        <v>4127</v>
      </c>
      <c r="F2904" s="2" t="s">
        <v>4913</v>
      </c>
      <c r="G2904" s="2" t="s">
        <v>4918</v>
      </c>
      <c r="H2904" s="9" t="s">
        <v>31639</v>
      </c>
      <c r="I2904" s="3" t="s">
        <v>3414</v>
      </c>
      <c r="J2904" s="3">
        <v>510</v>
      </c>
      <c r="K2904" s="2" t="s">
        <v>36</v>
      </c>
      <c r="O2904" s="2" t="s">
        <v>31311</v>
      </c>
      <c r="P2904" s="2" t="s">
        <v>31204</v>
      </c>
      <c r="Q2904" s="2" t="s">
        <v>31481</v>
      </c>
      <c r="R2904" s="2" t="s">
        <v>31466</v>
      </c>
      <c r="S2904" s="2">
        <v>75</v>
      </c>
      <c r="T2904" s="2">
        <v>105</v>
      </c>
      <c r="U2904" s="2" t="s">
        <v>31210</v>
      </c>
      <c r="V2904" s="2"/>
      <c r="W2904" s="2">
        <v>2</v>
      </c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7"/>
    </row>
    <row r="2905" spans="1:57" ht="28.8" x14ac:dyDescent="0.3">
      <c r="A2905" t="s">
        <v>32385</v>
      </c>
      <c r="B2905" s="2" t="s">
        <v>19</v>
      </c>
      <c r="C2905" s="2" t="s">
        <v>4081</v>
      </c>
      <c r="D2905" s="2" t="s">
        <v>4660</v>
      </c>
      <c r="E2905" s="2" t="s">
        <v>4127</v>
      </c>
      <c r="F2905" s="2" t="s">
        <v>4913</v>
      </c>
      <c r="G2905" s="2" t="s">
        <v>4919</v>
      </c>
      <c r="H2905" s="9" t="s">
        <v>31640</v>
      </c>
      <c r="I2905" s="3" t="s">
        <v>3414</v>
      </c>
      <c r="J2905" s="3">
        <v>107</v>
      </c>
      <c r="K2905" s="2" t="s">
        <v>36</v>
      </c>
      <c r="O2905" s="2" t="s">
        <v>31585</v>
      </c>
      <c r="P2905" s="2" t="s">
        <v>31204</v>
      </c>
      <c r="Q2905" s="2" t="s">
        <v>31481</v>
      </c>
      <c r="R2905" s="2" t="s">
        <v>31466</v>
      </c>
      <c r="S2905" s="2">
        <v>75</v>
      </c>
      <c r="T2905" s="2">
        <v>105</v>
      </c>
      <c r="U2905" s="2" t="s">
        <v>31210</v>
      </c>
      <c r="V2905" s="2"/>
      <c r="W2905" s="2">
        <v>2</v>
      </c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7"/>
    </row>
    <row r="2906" spans="1:57" ht="15" thickBot="1" x14ac:dyDescent="0.35">
      <c r="A2906" t="s">
        <v>32385</v>
      </c>
      <c r="B2906" s="2" t="s">
        <v>19</v>
      </c>
      <c r="C2906" s="2" t="s">
        <v>4081</v>
      </c>
      <c r="D2906" s="2" t="s">
        <v>4660</v>
      </c>
      <c r="E2906" s="2" t="s">
        <v>4127</v>
      </c>
      <c r="F2906" s="2" t="s">
        <v>4913</v>
      </c>
      <c r="G2906" s="2" t="s">
        <v>4920</v>
      </c>
      <c r="H2906" s="9" t="s">
        <v>31641</v>
      </c>
      <c r="I2906" s="3" t="s">
        <v>3414</v>
      </c>
      <c r="J2906" s="3">
        <v>186</v>
      </c>
      <c r="K2906" s="2" t="s">
        <v>36</v>
      </c>
      <c r="O2906" s="2"/>
      <c r="P2906" s="2" t="s">
        <v>31204</v>
      </c>
      <c r="Q2906" s="2" t="s">
        <v>31481</v>
      </c>
      <c r="R2906" s="2" t="s">
        <v>31466</v>
      </c>
      <c r="S2906" s="2">
        <v>75</v>
      </c>
      <c r="T2906" s="2">
        <v>105</v>
      </c>
      <c r="U2906" s="2" t="s">
        <v>31210</v>
      </c>
      <c r="V2906" s="2"/>
      <c r="W2906" s="2">
        <v>2</v>
      </c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7"/>
    </row>
    <row r="2907" spans="1:57" ht="16.5" customHeight="1" thickBot="1" x14ac:dyDescent="0.35">
      <c r="B2907" s="2"/>
      <c r="C2907" s="2"/>
      <c r="D2907" s="2"/>
      <c r="E2907" s="2"/>
      <c r="F2907" s="2"/>
      <c r="G2907" s="2"/>
      <c r="H2907" s="9"/>
      <c r="I2907" s="3"/>
      <c r="J2907" s="3"/>
      <c r="L2907" s="163" t="s">
        <v>0</v>
      </c>
      <c r="M2907" s="163"/>
      <c r="N2907" s="163"/>
      <c r="O2907" s="155" t="s">
        <v>1</v>
      </c>
      <c r="P2907" s="156"/>
      <c r="Q2907" s="156"/>
      <c r="R2907" s="157"/>
      <c r="S2907" s="152" t="s">
        <v>31506</v>
      </c>
      <c r="T2907" s="153"/>
      <c r="U2907" s="153"/>
      <c r="V2907" s="153"/>
      <c r="W2907" s="154"/>
      <c r="X2907" s="152" t="s">
        <v>31319</v>
      </c>
      <c r="Y2907" s="153"/>
      <c r="Z2907" s="153"/>
      <c r="AA2907" s="153"/>
      <c r="AB2907" s="154"/>
      <c r="AC2907" s="152" t="s">
        <v>31386</v>
      </c>
      <c r="AD2907" s="153"/>
      <c r="AE2907" s="153"/>
      <c r="AF2907" s="153"/>
      <c r="AG2907" s="154"/>
      <c r="AH2907" s="152" t="s">
        <v>31448</v>
      </c>
      <c r="AI2907" s="153"/>
      <c r="AJ2907" s="153"/>
      <c r="AK2907" s="153"/>
      <c r="AL2907" s="154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7"/>
    </row>
    <row r="2908" spans="1:57" ht="47.4" thickBot="1" x14ac:dyDescent="0.35">
      <c r="B2908" s="2" t="s">
        <v>19</v>
      </c>
      <c r="C2908" s="2" t="s">
        <v>4081</v>
      </c>
      <c r="D2908" s="2" t="s">
        <v>4660</v>
      </c>
      <c r="E2908" s="2" t="s">
        <v>4127</v>
      </c>
      <c r="F2908" s="2" t="s">
        <v>4921</v>
      </c>
      <c r="H2908" s="9" t="s">
        <v>31642</v>
      </c>
      <c r="L2908" s="129" t="s">
        <v>12</v>
      </c>
      <c r="M2908" s="129" t="s">
        <v>13</v>
      </c>
      <c r="N2908" s="129" t="s">
        <v>14</v>
      </c>
      <c r="O2908" s="10" t="s">
        <v>32311</v>
      </c>
      <c r="P2908" s="41" t="s">
        <v>31195</v>
      </c>
      <c r="Q2908" s="41" t="s">
        <v>31196</v>
      </c>
      <c r="R2908" s="41" t="s">
        <v>31197</v>
      </c>
      <c r="S2908" s="11" t="s">
        <v>15</v>
      </c>
      <c r="T2908" s="11" t="s">
        <v>31183</v>
      </c>
      <c r="U2908" s="11" t="s">
        <v>17</v>
      </c>
      <c r="V2908" s="11" t="s">
        <v>18</v>
      </c>
      <c r="W2908" s="12" t="s">
        <v>31198</v>
      </c>
      <c r="X2908" s="11" t="s">
        <v>15</v>
      </c>
      <c r="Y2908" s="11" t="s">
        <v>31183</v>
      </c>
      <c r="Z2908" s="11" t="s">
        <v>17</v>
      </c>
      <c r="AA2908" s="11" t="s">
        <v>18</v>
      </c>
      <c r="AB2908" s="12" t="s">
        <v>31198</v>
      </c>
      <c r="AC2908" s="11" t="s">
        <v>15</v>
      </c>
      <c r="AD2908" s="11" t="s">
        <v>31183</v>
      </c>
      <c r="AE2908" s="11" t="s">
        <v>17</v>
      </c>
      <c r="AF2908" s="11" t="s">
        <v>18</v>
      </c>
      <c r="AG2908" s="12" t="s">
        <v>31198</v>
      </c>
      <c r="AH2908" s="11" t="s">
        <v>15</v>
      </c>
      <c r="AI2908" s="11" t="s">
        <v>31183</v>
      </c>
      <c r="AJ2908" s="11" t="s">
        <v>17</v>
      </c>
      <c r="AK2908" s="11" t="s">
        <v>18</v>
      </c>
      <c r="AL2908" s="12" t="s">
        <v>31198</v>
      </c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7"/>
    </row>
    <row r="2909" spans="1:57" ht="28.8" x14ac:dyDescent="0.3">
      <c r="A2909" t="s">
        <v>32385</v>
      </c>
      <c r="B2909" s="2" t="s">
        <v>19</v>
      </c>
      <c r="C2909" s="2" t="s">
        <v>4081</v>
      </c>
      <c r="D2909" s="2" t="s">
        <v>4660</v>
      </c>
      <c r="E2909" s="2" t="s">
        <v>4127</v>
      </c>
      <c r="F2909" s="2" t="s">
        <v>4921</v>
      </c>
      <c r="G2909" s="2" t="s">
        <v>4922</v>
      </c>
      <c r="H2909" s="9" t="s">
        <v>31643</v>
      </c>
      <c r="I2909" s="3" t="s">
        <v>948</v>
      </c>
      <c r="J2909" s="3">
        <v>7</v>
      </c>
      <c r="K2909" s="2" t="s">
        <v>36</v>
      </c>
      <c r="O2909" s="2" t="s">
        <v>31251</v>
      </c>
      <c r="P2909" s="2" t="s">
        <v>31204</v>
      </c>
      <c r="Q2909" s="2" t="s">
        <v>31644</v>
      </c>
      <c r="R2909" s="2" t="s">
        <v>31466</v>
      </c>
      <c r="S2909" s="2">
        <v>75</v>
      </c>
      <c r="T2909" s="2">
        <v>105</v>
      </c>
      <c r="U2909" s="2" t="s">
        <v>31210</v>
      </c>
      <c r="V2909" s="2"/>
      <c r="W2909" s="2">
        <v>2</v>
      </c>
      <c r="X2909" s="2">
        <v>0</v>
      </c>
      <c r="Y2909" s="2">
        <v>100</v>
      </c>
      <c r="Z2909" s="2" t="s">
        <v>31186</v>
      </c>
      <c r="AA2909" s="2"/>
      <c r="AB2909" s="2">
        <v>3</v>
      </c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7"/>
    </row>
    <row r="2910" spans="1:57" ht="28.8" x14ac:dyDescent="0.3">
      <c r="A2910" t="s">
        <v>32385</v>
      </c>
      <c r="B2910" s="2" t="s">
        <v>19</v>
      </c>
      <c r="C2910" s="2" t="s">
        <v>4081</v>
      </c>
      <c r="D2910" s="2" t="s">
        <v>4660</v>
      </c>
      <c r="E2910" s="2" t="s">
        <v>4127</v>
      </c>
      <c r="F2910" s="2" t="s">
        <v>4921</v>
      </c>
      <c r="G2910" s="2" t="s">
        <v>4923</v>
      </c>
      <c r="H2910" s="9" t="s">
        <v>31645</v>
      </c>
      <c r="I2910" s="3" t="s">
        <v>948</v>
      </c>
      <c r="J2910" s="3">
        <v>19</v>
      </c>
      <c r="K2910" s="2" t="s">
        <v>36</v>
      </c>
      <c r="O2910" s="2" t="s">
        <v>31251</v>
      </c>
      <c r="P2910" s="2" t="s">
        <v>31204</v>
      </c>
      <c r="Q2910" s="2" t="s">
        <v>31644</v>
      </c>
      <c r="R2910" s="2" t="s">
        <v>31466</v>
      </c>
      <c r="S2910" s="2">
        <v>75</v>
      </c>
      <c r="T2910" s="2">
        <v>105</v>
      </c>
      <c r="U2910" s="2" t="s">
        <v>31210</v>
      </c>
      <c r="V2910" s="2"/>
      <c r="W2910" s="2">
        <v>2</v>
      </c>
      <c r="X2910" s="2">
        <v>100</v>
      </c>
      <c r="Y2910" s="2">
        <v>150</v>
      </c>
      <c r="Z2910" s="2" t="s">
        <v>31186</v>
      </c>
      <c r="AA2910" s="2"/>
      <c r="AB2910" s="2">
        <v>3</v>
      </c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7"/>
    </row>
    <row r="2911" spans="1:57" ht="28.8" x14ac:dyDescent="0.3">
      <c r="A2911" t="s">
        <v>32385</v>
      </c>
      <c r="B2911" s="2" t="s">
        <v>19</v>
      </c>
      <c r="C2911" s="2" t="s">
        <v>4081</v>
      </c>
      <c r="D2911" s="2" t="s">
        <v>4660</v>
      </c>
      <c r="E2911" s="2" t="s">
        <v>4127</v>
      </c>
      <c r="F2911" s="2" t="s">
        <v>4921</v>
      </c>
      <c r="G2911" s="2" t="s">
        <v>4924</v>
      </c>
      <c r="H2911" s="9" t="s">
        <v>31646</v>
      </c>
      <c r="I2911" s="3" t="s">
        <v>948</v>
      </c>
      <c r="J2911" s="3">
        <v>522</v>
      </c>
      <c r="K2911" s="2" t="s">
        <v>36</v>
      </c>
      <c r="O2911" s="2" t="s">
        <v>31251</v>
      </c>
      <c r="P2911" s="2" t="s">
        <v>31204</v>
      </c>
      <c r="Q2911" s="2" t="s">
        <v>31644</v>
      </c>
      <c r="R2911" s="2" t="s">
        <v>31466</v>
      </c>
      <c r="S2911" s="2">
        <v>75</v>
      </c>
      <c r="T2911" s="2">
        <v>105</v>
      </c>
      <c r="U2911" s="2" t="s">
        <v>31210</v>
      </c>
      <c r="V2911" s="2"/>
      <c r="W2911" s="2">
        <v>2</v>
      </c>
      <c r="X2911" s="2">
        <v>150</v>
      </c>
      <c r="Y2911" s="2">
        <v>200</v>
      </c>
      <c r="Z2911" s="2" t="s">
        <v>31186</v>
      </c>
      <c r="AA2911" s="2"/>
      <c r="AB2911" s="2">
        <v>3</v>
      </c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7"/>
    </row>
    <row r="2912" spans="1:57" ht="28.8" x14ac:dyDescent="0.3">
      <c r="A2912" t="s">
        <v>32385</v>
      </c>
      <c r="B2912" s="2" t="s">
        <v>19</v>
      </c>
      <c r="C2912" s="2" t="s">
        <v>4081</v>
      </c>
      <c r="D2912" s="2" t="s">
        <v>4660</v>
      </c>
      <c r="E2912" s="2" t="s">
        <v>4127</v>
      </c>
      <c r="F2912" s="2" t="s">
        <v>4921</v>
      </c>
      <c r="G2912" s="2" t="s">
        <v>4925</v>
      </c>
      <c r="H2912" s="9" t="s">
        <v>31647</v>
      </c>
      <c r="I2912" s="3" t="s">
        <v>948</v>
      </c>
      <c r="J2912" s="3">
        <v>271</v>
      </c>
      <c r="K2912" s="2" t="s">
        <v>36</v>
      </c>
      <c r="O2912" s="2" t="s">
        <v>31251</v>
      </c>
      <c r="P2912" s="2" t="s">
        <v>31204</v>
      </c>
      <c r="Q2912" s="2" t="s">
        <v>31644</v>
      </c>
      <c r="R2912" s="2" t="s">
        <v>31466</v>
      </c>
      <c r="S2912" s="2">
        <v>75</v>
      </c>
      <c r="T2912" s="2">
        <v>105</v>
      </c>
      <c r="U2912" s="2" t="s">
        <v>31210</v>
      </c>
      <c r="V2912" s="2"/>
      <c r="W2912" s="2">
        <v>2</v>
      </c>
      <c r="X2912" s="2">
        <v>200</v>
      </c>
      <c r="Y2912" s="2">
        <v>300</v>
      </c>
      <c r="Z2912" s="2" t="s">
        <v>31186</v>
      </c>
      <c r="AA2912" s="2"/>
      <c r="AB2912" s="2">
        <v>3</v>
      </c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7"/>
    </row>
    <row r="2913" spans="1:57" ht="28.8" x14ac:dyDescent="0.3">
      <c r="A2913" t="s">
        <v>32385</v>
      </c>
      <c r="B2913" s="2" t="s">
        <v>19</v>
      </c>
      <c r="C2913" s="2" t="s">
        <v>4081</v>
      </c>
      <c r="D2913" s="2" t="s">
        <v>4660</v>
      </c>
      <c r="E2913" s="2" t="s">
        <v>4127</v>
      </c>
      <c r="F2913" s="2" t="s">
        <v>4921</v>
      </c>
      <c r="G2913" s="2" t="s">
        <v>4926</v>
      </c>
      <c r="H2913" s="9" t="s">
        <v>31648</v>
      </c>
      <c r="I2913" s="3" t="s">
        <v>948</v>
      </c>
      <c r="J2913" s="3">
        <v>28</v>
      </c>
      <c r="K2913" s="2" t="s">
        <v>36</v>
      </c>
      <c r="O2913" s="2" t="s">
        <v>31251</v>
      </c>
      <c r="P2913" s="2" t="s">
        <v>31204</v>
      </c>
      <c r="Q2913" s="2" t="s">
        <v>31644</v>
      </c>
      <c r="R2913" s="2" t="s">
        <v>31466</v>
      </c>
      <c r="S2913" s="2">
        <v>75</v>
      </c>
      <c r="T2913" s="2">
        <v>105</v>
      </c>
      <c r="U2913" s="2" t="s">
        <v>31210</v>
      </c>
      <c r="V2913" s="2"/>
      <c r="W2913" s="2">
        <v>2</v>
      </c>
      <c r="X2913" s="2">
        <v>300</v>
      </c>
      <c r="Y2913" s="16" t="s">
        <v>31202</v>
      </c>
      <c r="Z2913" s="2" t="s">
        <v>31186</v>
      </c>
      <c r="AA2913" s="2"/>
      <c r="AB2913" s="2">
        <v>3</v>
      </c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7"/>
    </row>
    <row r="2914" spans="1:57" ht="28.8" x14ac:dyDescent="0.3">
      <c r="A2914" t="s">
        <v>32385</v>
      </c>
      <c r="B2914" s="2" t="s">
        <v>19</v>
      </c>
      <c r="C2914" s="2" t="s">
        <v>4081</v>
      </c>
      <c r="D2914" s="2" t="s">
        <v>4660</v>
      </c>
      <c r="E2914" s="2" t="s">
        <v>4127</v>
      </c>
      <c r="F2914" s="2" t="s">
        <v>4921</v>
      </c>
      <c r="G2914" s="2" t="s">
        <v>4927</v>
      </c>
      <c r="H2914" s="9" t="s">
        <v>31649</v>
      </c>
      <c r="I2914" s="3" t="s">
        <v>948</v>
      </c>
      <c r="J2914" s="3">
        <v>64</v>
      </c>
      <c r="K2914" s="2" t="s">
        <v>36</v>
      </c>
      <c r="O2914" s="2" t="s">
        <v>31264</v>
      </c>
      <c r="P2914" s="2" t="s">
        <v>31204</v>
      </c>
      <c r="Q2914" s="2" t="s">
        <v>31644</v>
      </c>
      <c r="R2914" s="2" t="s">
        <v>31466</v>
      </c>
      <c r="S2914" s="2">
        <v>75</v>
      </c>
      <c r="T2914" s="2">
        <v>105</v>
      </c>
      <c r="U2914" s="2" t="s">
        <v>31210</v>
      </c>
      <c r="V2914" s="2"/>
      <c r="W2914" s="2">
        <v>2</v>
      </c>
      <c r="X2914" s="2"/>
      <c r="Y2914" s="2"/>
      <c r="Z2914" s="2"/>
      <c r="AA2914" s="2"/>
      <c r="AB2914" s="2"/>
      <c r="AC2914" s="2">
        <v>0</v>
      </c>
      <c r="AD2914" s="2">
        <v>300</v>
      </c>
      <c r="AE2914" s="2" t="s">
        <v>31186</v>
      </c>
      <c r="AF2914" s="2"/>
      <c r="AG2914" s="2">
        <v>3</v>
      </c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7"/>
    </row>
    <row r="2915" spans="1:57" ht="28.8" x14ac:dyDescent="0.3">
      <c r="A2915" t="s">
        <v>32385</v>
      </c>
      <c r="B2915" s="2" t="s">
        <v>19</v>
      </c>
      <c r="C2915" s="2" t="s">
        <v>4081</v>
      </c>
      <c r="D2915" s="2" t="s">
        <v>4660</v>
      </c>
      <c r="E2915" s="2" t="s">
        <v>4127</v>
      </c>
      <c r="F2915" s="2" t="s">
        <v>4921</v>
      </c>
      <c r="G2915" s="2" t="s">
        <v>4928</v>
      </c>
      <c r="H2915" s="9" t="s">
        <v>31650</v>
      </c>
      <c r="I2915" s="3" t="s">
        <v>948</v>
      </c>
      <c r="J2915" s="3">
        <v>16</v>
      </c>
      <c r="K2915" s="2" t="s">
        <v>36</v>
      </c>
      <c r="O2915" s="2" t="s">
        <v>31264</v>
      </c>
      <c r="P2915" s="2" t="s">
        <v>31204</v>
      </c>
      <c r="Q2915" s="2" t="s">
        <v>31644</v>
      </c>
      <c r="R2915" s="2" t="s">
        <v>31466</v>
      </c>
      <c r="S2915" s="2">
        <v>75</v>
      </c>
      <c r="T2915" s="2">
        <v>105</v>
      </c>
      <c r="U2915" s="2" t="s">
        <v>31210</v>
      </c>
      <c r="V2915" s="2"/>
      <c r="W2915" s="2">
        <v>2</v>
      </c>
      <c r="X2915" s="2"/>
      <c r="Y2915" s="2"/>
      <c r="Z2915" s="2"/>
      <c r="AA2915" s="2"/>
      <c r="AB2915" s="2"/>
      <c r="AC2915" s="2">
        <v>300</v>
      </c>
      <c r="AD2915" s="2">
        <v>500</v>
      </c>
      <c r="AE2915" s="2" t="s">
        <v>31186</v>
      </c>
      <c r="AF2915" s="2"/>
      <c r="AG2915" s="2">
        <v>3</v>
      </c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7"/>
    </row>
    <row r="2916" spans="1:57" ht="28.8" x14ac:dyDescent="0.3">
      <c r="A2916" t="s">
        <v>32385</v>
      </c>
      <c r="B2916" s="2" t="s">
        <v>19</v>
      </c>
      <c r="C2916" s="2" t="s">
        <v>4081</v>
      </c>
      <c r="D2916" s="2" t="s">
        <v>4660</v>
      </c>
      <c r="E2916" s="2" t="s">
        <v>4127</v>
      </c>
      <c r="F2916" s="2" t="s">
        <v>4921</v>
      </c>
      <c r="G2916" s="2" t="s">
        <v>4929</v>
      </c>
      <c r="H2916" s="9" t="s">
        <v>31651</v>
      </c>
      <c r="I2916" s="3" t="s">
        <v>948</v>
      </c>
      <c r="K2916" s="2" t="s">
        <v>36</v>
      </c>
      <c r="O2916" s="2" t="s">
        <v>31264</v>
      </c>
      <c r="P2916" s="2" t="s">
        <v>31204</v>
      </c>
      <c r="Q2916" s="2" t="s">
        <v>31644</v>
      </c>
      <c r="R2916" s="2" t="s">
        <v>31466</v>
      </c>
      <c r="S2916" s="2">
        <v>75</v>
      </c>
      <c r="T2916" s="2">
        <v>105</v>
      </c>
      <c r="U2916" s="2" t="s">
        <v>31210</v>
      </c>
      <c r="V2916" s="2"/>
      <c r="W2916" s="2">
        <v>2</v>
      </c>
      <c r="X2916" s="2"/>
      <c r="Y2916" s="2"/>
      <c r="Z2916" s="2"/>
      <c r="AA2916" s="2"/>
      <c r="AB2916" s="2"/>
      <c r="AC2916" s="2">
        <v>500</v>
      </c>
      <c r="AD2916" s="16" t="s">
        <v>31202</v>
      </c>
      <c r="AE2916" s="2" t="s">
        <v>31186</v>
      </c>
      <c r="AF2916" s="2"/>
      <c r="AG2916" s="2">
        <v>3</v>
      </c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7"/>
    </row>
    <row r="2917" spans="1:57" ht="28.8" x14ac:dyDescent="0.3">
      <c r="A2917" t="s">
        <v>32385</v>
      </c>
      <c r="B2917" s="2" t="s">
        <v>19</v>
      </c>
      <c r="C2917" s="2" t="s">
        <v>4081</v>
      </c>
      <c r="D2917" s="2" t="s">
        <v>4660</v>
      </c>
      <c r="E2917" s="2" t="s">
        <v>4127</v>
      </c>
      <c r="F2917" s="2" t="s">
        <v>4921</v>
      </c>
      <c r="G2917" s="2" t="s">
        <v>4930</v>
      </c>
      <c r="H2917" s="9" t="s">
        <v>31652</v>
      </c>
      <c r="I2917" s="3" t="s">
        <v>948</v>
      </c>
      <c r="J2917" s="3">
        <v>119</v>
      </c>
      <c r="K2917" s="2" t="s">
        <v>36</v>
      </c>
      <c r="O2917" s="2" t="s">
        <v>31311</v>
      </c>
      <c r="P2917" s="2" t="s">
        <v>31204</v>
      </c>
      <c r="Q2917" s="2" t="s">
        <v>31644</v>
      </c>
      <c r="R2917" s="2" t="s">
        <v>31466</v>
      </c>
      <c r="S2917" s="2">
        <v>75</v>
      </c>
      <c r="T2917" s="2">
        <v>105</v>
      </c>
      <c r="U2917" s="2" t="s">
        <v>31210</v>
      </c>
      <c r="V2917" s="2"/>
      <c r="W2917" s="2">
        <v>2</v>
      </c>
      <c r="X2917" s="2"/>
      <c r="Y2917" s="2"/>
      <c r="Z2917" s="2"/>
      <c r="AA2917" s="2"/>
      <c r="AB2917" s="2"/>
      <c r="AC2917" s="2"/>
      <c r="AD2917" s="2"/>
      <c r="AE2917" s="16"/>
      <c r="AF2917" s="16"/>
      <c r="AG2917" s="16"/>
      <c r="AH2917" s="2">
        <v>0</v>
      </c>
      <c r="AI2917" s="2">
        <v>10</v>
      </c>
      <c r="AJ2917" s="2" t="s">
        <v>31313</v>
      </c>
      <c r="AK2917" s="2"/>
      <c r="AL2917" s="2">
        <v>3</v>
      </c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7"/>
    </row>
    <row r="2918" spans="1:57" ht="28.8" x14ac:dyDescent="0.3">
      <c r="A2918" t="s">
        <v>32385</v>
      </c>
      <c r="B2918" s="2" t="s">
        <v>19</v>
      </c>
      <c r="C2918" s="2" t="s">
        <v>4081</v>
      </c>
      <c r="D2918" s="2" t="s">
        <v>4660</v>
      </c>
      <c r="E2918" s="2" t="s">
        <v>4127</v>
      </c>
      <c r="F2918" s="2" t="s">
        <v>4921</v>
      </c>
      <c r="G2918" s="2" t="s">
        <v>4931</v>
      </c>
      <c r="H2918" s="9" t="s">
        <v>31653</v>
      </c>
      <c r="I2918" s="3" t="s">
        <v>948</v>
      </c>
      <c r="J2918" s="3">
        <v>187</v>
      </c>
      <c r="K2918" s="2" t="s">
        <v>36</v>
      </c>
      <c r="O2918" s="2" t="s">
        <v>31311</v>
      </c>
      <c r="P2918" s="2" t="s">
        <v>31204</v>
      </c>
      <c r="Q2918" s="2" t="s">
        <v>31644</v>
      </c>
      <c r="R2918" s="2" t="s">
        <v>31466</v>
      </c>
      <c r="S2918" s="2">
        <v>75</v>
      </c>
      <c r="T2918" s="2">
        <v>105</v>
      </c>
      <c r="U2918" s="2" t="s">
        <v>31210</v>
      </c>
      <c r="V2918" s="2"/>
      <c r="W2918" s="2">
        <v>2</v>
      </c>
      <c r="X2918" s="2"/>
      <c r="Y2918" s="2"/>
      <c r="Z2918" s="2"/>
      <c r="AA2918" s="2"/>
      <c r="AB2918" s="2"/>
      <c r="AC2918" s="2"/>
      <c r="AD2918" s="2"/>
      <c r="AE2918" s="16"/>
      <c r="AF2918" s="16"/>
      <c r="AG2918" s="16"/>
      <c r="AH2918" s="2">
        <v>10</v>
      </c>
      <c r="AI2918" s="2">
        <v>20</v>
      </c>
      <c r="AJ2918" s="2" t="s">
        <v>31313</v>
      </c>
      <c r="AK2918" s="2"/>
      <c r="AL2918" s="2">
        <v>3</v>
      </c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7"/>
    </row>
    <row r="2919" spans="1:57" ht="28.8" x14ac:dyDescent="0.3">
      <c r="A2919" t="s">
        <v>32385</v>
      </c>
      <c r="B2919" s="2" t="s">
        <v>19</v>
      </c>
      <c r="C2919" s="2" t="s">
        <v>4081</v>
      </c>
      <c r="D2919" s="2" t="s">
        <v>4660</v>
      </c>
      <c r="E2919" s="2" t="s">
        <v>4127</v>
      </c>
      <c r="F2919" s="2" t="s">
        <v>4921</v>
      </c>
      <c r="G2919" s="2" t="s">
        <v>4932</v>
      </c>
      <c r="H2919" s="9" t="s">
        <v>31654</v>
      </c>
      <c r="I2919" s="3" t="s">
        <v>948</v>
      </c>
      <c r="J2919" s="3">
        <v>239</v>
      </c>
      <c r="K2919" s="2" t="s">
        <v>36</v>
      </c>
      <c r="O2919" s="2" t="s">
        <v>31311</v>
      </c>
      <c r="P2919" s="2" t="s">
        <v>31204</v>
      </c>
      <c r="Q2919" s="2" t="s">
        <v>31644</v>
      </c>
      <c r="R2919" s="2" t="s">
        <v>31466</v>
      </c>
      <c r="S2919" s="2">
        <v>75</v>
      </c>
      <c r="T2919" s="2">
        <v>105</v>
      </c>
      <c r="U2919" s="2" t="s">
        <v>31210</v>
      </c>
      <c r="V2919" s="2"/>
      <c r="W2919" s="2">
        <v>2</v>
      </c>
      <c r="X2919" s="2"/>
      <c r="Y2919" s="2"/>
      <c r="Z2919" s="2"/>
      <c r="AA2919" s="2"/>
      <c r="AB2919" s="2"/>
      <c r="AC2919" s="2"/>
      <c r="AD2919" s="2"/>
      <c r="AE2919" s="16"/>
      <c r="AF2919" s="16"/>
      <c r="AG2919" s="16"/>
      <c r="AH2919" s="2">
        <v>20</v>
      </c>
      <c r="AI2919" s="16" t="s">
        <v>31202</v>
      </c>
      <c r="AJ2919" s="2" t="s">
        <v>31313</v>
      </c>
      <c r="AK2919" s="2"/>
      <c r="AL2919" s="2">
        <v>3</v>
      </c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7"/>
    </row>
    <row r="2920" spans="1:57" ht="28.8" x14ac:dyDescent="0.3">
      <c r="A2920" t="s">
        <v>32385</v>
      </c>
      <c r="B2920" s="2" t="s">
        <v>19</v>
      </c>
      <c r="C2920" s="2" t="s">
        <v>4081</v>
      </c>
      <c r="D2920" s="2" t="s">
        <v>4660</v>
      </c>
      <c r="E2920" s="2" t="s">
        <v>4127</v>
      </c>
      <c r="F2920" s="2" t="s">
        <v>4921</v>
      </c>
      <c r="G2920" s="2" t="s">
        <v>4933</v>
      </c>
      <c r="H2920" s="9" t="s">
        <v>31655</v>
      </c>
      <c r="I2920" s="3" t="s">
        <v>948</v>
      </c>
      <c r="J2920" s="3">
        <v>98</v>
      </c>
      <c r="K2920" s="2" t="s">
        <v>36</v>
      </c>
      <c r="O2920" s="2" t="s">
        <v>31585</v>
      </c>
      <c r="P2920" s="2" t="s">
        <v>31204</v>
      </c>
      <c r="Q2920" s="2" t="s">
        <v>31644</v>
      </c>
      <c r="R2920" s="2" t="s">
        <v>31466</v>
      </c>
      <c r="S2920" s="2">
        <v>75</v>
      </c>
      <c r="T2920" s="2">
        <v>105</v>
      </c>
      <c r="U2920" s="2" t="s">
        <v>31210</v>
      </c>
      <c r="V2920" s="2"/>
      <c r="W2920" s="2">
        <v>2</v>
      </c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7"/>
    </row>
    <row r="2921" spans="1:57" ht="28.8" x14ac:dyDescent="0.3">
      <c r="A2921" t="s">
        <v>32385</v>
      </c>
      <c r="B2921" s="2" t="s">
        <v>19</v>
      </c>
      <c r="C2921" s="2" t="s">
        <v>4081</v>
      </c>
      <c r="D2921" s="2" t="s">
        <v>4660</v>
      </c>
      <c r="E2921" s="2" t="s">
        <v>4127</v>
      </c>
      <c r="F2921" s="2" t="s">
        <v>4921</v>
      </c>
      <c r="G2921" s="2" t="s">
        <v>4934</v>
      </c>
      <c r="H2921" s="9" t="s">
        <v>31656</v>
      </c>
      <c r="I2921" s="3" t="s">
        <v>948</v>
      </c>
      <c r="J2921" s="3">
        <v>60</v>
      </c>
      <c r="K2921" s="2" t="s">
        <v>36</v>
      </c>
      <c r="O2921" s="2" t="s">
        <v>31585</v>
      </c>
      <c r="P2921" s="2" t="s">
        <v>31204</v>
      </c>
      <c r="Q2921" s="2" t="s">
        <v>31644</v>
      </c>
      <c r="R2921" s="2" t="s">
        <v>31466</v>
      </c>
      <c r="S2921" s="2">
        <v>75</v>
      </c>
      <c r="T2921" s="2">
        <v>105</v>
      </c>
      <c r="U2921" s="2" t="s">
        <v>31210</v>
      </c>
      <c r="V2921" s="2"/>
      <c r="W2921" s="2">
        <v>2</v>
      </c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7"/>
    </row>
    <row r="2922" spans="1:57" ht="28.8" x14ac:dyDescent="0.3">
      <c r="B2922" s="2" t="s">
        <v>19</v>
      </c>
      <c r="C2922" s="2" t="s">
        <v>4081</v>
      </c>
      <c r="D2922" s="2" t="s">
        <v>4660</v>
      </c>
      <c r="E2922" s="2" t="s">
        <v>4935</v>
      </c>
      <c r="H2922" s="9" t="s">
        <v>31657</v>
      </c>
      <c r="O2922" s="2"/>
      <c r="P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7"/>
    </row>
    <row r="2923" spans="1:57" x14ac:dyDescent="0.3">
      <c r="B2923" s="2" t="s">
        <v>19</v>
      </c>
      <c r="C2923" s="2" t="s">
        <v>4081</v>
      </c>
      <c r="D2923" s="2" t="s">
        <v>4660</v>
      </c>
      <c r="E2923" s="2" t="s">
        <v>4935</v>
      </c>
      <c r="F2923" s="2" t="s">
        <v>4936</v>
      </c>
      <c r="H2923" s="9" t="s">
        <v>4937</v>
      </c>
      <c r="O2923" s="2"/>
      <c r="P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7"/>
    </row>
    <row r="2924" spans="1:57" ht="28.8" x14ac:dyDescent="0.3">
      <c r="A2924" t="s">
        <v>32385</v>
      </c>
      <c r="B2924" s="2" t="s">
        <v>19</v>
      </c>
      <c r="C2924" s="2" t="s">
        <v>4081</v>
      </c>
      <c r="D2924" s="2" t="s">
        <v>4660</v>
      </c>
      <c r="E2924" s="2" t="s">
        <v>4935</v>
      </c>
      <c r="F2924" s="2" t="s">
        <v>4936</v>
      </c>
      <c r="G2924" s="2" t="s">
        <v>4938</v>
      </c>
      <c r="H2924" s="9" t="s">
        <v>4939</v>
      </c>
      <c r="I2924" s="3" t="s">
        <v>4464</v>
      </c>
      <c r="J2924" s="3">
        <v>116</v>
      </c>
      <c r="K2924" s="2" t="s">
        <v>36</v>
      </c>
      <c r="O2924" s="2"/>
      <c r="P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7"/>
    </row>
    <row r="2925" spans="1:57" x14ac:dyDescent="0.3">
      <c r="B2925" s="2" t="s">
        <v>19</v>
      </c>
      <c r="C2925" s="2" t="s">
        <v>4081</v>
      </c>
      <c r="D2925" s="2" t="s">
        <v>4660</v>
      </c>
      <c r="E2925" s="2" t="s">
        <v>4935</v>
      </c>
      <c r="F2925" s="2" t="s">
        <v>4940</v>
      </c>
      <c r="H2925" s="9" t="s">
        <v>4941</v>
      </c>
      <c r="O2925" s="2"/>
      <c r="P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7"/>
    </row>
    <row r="2926" spans="1:57" x14ac:dyDescent="0.3">
      <c r="A2926" t="s">
        <v>32385</v>
      </c>
      <c r="B2926" s="2" t="s">
        <v>19</v>
      </c>
      <c r="C2926" s="2" t="s">
        <v>4081</v>
      </c>
      <c r="D2926" s="2" t="s">
        <v>4660</v>
      </c>
      <c r="E2926" s="2" t="s">
        <v>4935</v>
      </c>
      <c r="F2926" s="2" t="s">
        <v>4940</v>
      </c>
      <c r="G2926" s="2" t="s">
        <v>4942</v>
      </c>
      <c r="H2926" s="9" t="s">
        <v>4943</v>
      </c>
      <c r="I2926" s="3" t="s">
        <v>3377</v>
      </c>
      <c r="J2926" s="3">
        <v>18527</v>
      </c>
      <c r="K2926" s="2" t="s">
        <v>36</v>
      </c>
      <c r="O2926" s="2"/>
      <c r="P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7"/>
    </row>
    <row r="2927" spans="1:57" x14ac:dyDescent="0.3">
      <c r="B2927" s="2" t="s">
        <v>19</v>
      </c>
      <c r="C2927" s="2" t="s">
        <v>4081</v>
      </c>
      <c r="D2927" s="2" t="s">
        <v>4660</v>
      </c>
      <c r="E2927" s="2" t="s">
        <v>4935</v>
      </c>
      <c r="F2927" s="2" t="s">
        <v>4944</v>
      </c>
      <c r="H2927" s="9" t="s">
        <v>4945</v>
      </c>
      <c r="O2927" s="2"/>
      <c r="P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7"/>
    </row>
    <row r="2928" spans="1:57" x14ac:dyDescent="0.3">
      <c r="A2928" t="s">
        <v>32385</v>
      </c>
      <c r="B2928" s="2" t="s">
        <v>19</v>
      </c>
      <c r="C2928" s="2" t="s">
        <v>4081</v>
      </c>
      <c r="D2928" s="2" t="s">
        <v>4660</v>
      </c>
      <c r="E2928" s="2" t="s">
        <v>4935</v>
      </c>
      <c r="F2928" s="2" t="s">
        <v>4944</v>
      </c>
      <c r="G2928" s="2" t="s">
        <v>4946</v>
      </c>
      <c r="H2928" s="9" t="s">
        <v>4947</v>
      </c>
      <c r="I2928" s="3" t="s">
        <v>3377</v>
      </c>
      <c r="J2928" s="3">
        <v>337</v>
      </c>
      <c r="K2928" s="2" t="s">
        <v>36</v>
      </c>
      <c r="O2928" s="2"/>
      <c r="P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7"/>
    </row>
    <row r="2929" spans="1:57" ht="15" thickBot="1" x14ac:dyDescent="0.35">
      <c r="B2929" s="2" t="s">
        <v>19</v>
      </c>
      <c r="C2929" s="2" t="s">
        <v>4081</v>
      </c>
      <c r="D2929" s="2" t="s">
        <v>4081</v>
      </c>
      <c r="H2929" s="9" t="s">
        <v>4948</v>
      </c>
      <c r="O2929" s="2"/>
      <c r="P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7"/>
    </row>
    <row r="2930" spans="1:57" ht="16.5" customHeight="1" thickBot="1" x14ac:dyDescent="0.35">
      <c r="B2930" s="2"/>
      <c r="C2930" s="2"/>
      <c r="D2930" s="2"/>
      <c r="H2930" s="9"/>
      <c r="L2930" s="163" t="s">
        <v>0</v>
      </c>
      <c r="M2930" s="163"/>
      <c r="N2930" s="163"/>
      <c r="O2930" s="155" t="s">
        <v>1</v>
      </c>
      <c r="P2930" s="156"/>
      <c r="Q2930" s="156"/>
      <c r="R2930" s="157"/>
      <c r="S2930" s="152" t="s">
        <v>31192</v>
      </c>
      <c r="T2930" s="153"/>
      <c r="U2930" s="153"/>
      <c r="V2930" s="153"/>
      <c r="W2930" s="154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7"/>
    </row>
    <row r="2931" spans="1:57" ht="57" customHeight="1" thickBot="1" x14ac:dyDescent="0.35">
      <c r="B2931" s="2" t="s">
        <v>19</v>
      </c>
      <c r="C2931" s="2" t="s">
        <v>4081</v>
      </c>
      <c r="D2931" s="2" t="s">
        <v>4951</v>
      </c>
      <c r="E2931" s="2" t="s">
        <v>4950</v>
      </c>
      <c r="F2931" s="2" t="s">
        <v>4949</v>
      </c>
      <c r="H2931" s="9" t="s">
        <v>4952</v>
      </c>
      <c r="L2931" s="129" t="s">
        <v>12</v>
      </c>
      <c r="M2931" s="129" t="s">
        <v>13</v>
      </c>
      <c r="N2931" s="129" t="s">
        <v>14</v>
      </c>
      <c r="O2931" s="10" t="s">
        <v>32311</v>
      </c>
      <c r="P2931" s="41" t="s">
        <v>31195</v>
      </c>
      <c r="Q2931" s="41" t="s">
        <v>31196</v>
      </c>
      <c r="R2931" s="41" t="s">
        <v>31197</v>
      </c>
      <c r="S2931" s="11" t="s">
        <v>15</v>
      </c>
      <c r="T2931" s="11" t="s">
        <v>31183</v>
      </c>
      <c r="U2931" s="11" t="s">
        <v>17</v>
      </c>
      <c r="V2931" s="11" t="s">
        <v>18</v>
      </c>
      <c r="W2931" s="12" t="s">
        <v>31198</v>
      </c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7"/>
    </row>
    <row r="2932" spans="1:57" ht="28.8" x14ac:dyDescent="0.3">
      <c r="A2932" t="s">
        <v>32385</v>
      </c>
      <c r="B2932" s="2" t="s">
        <v>19</v>
      </c>
      <c r="C2932" s="2" t="s">
        <v>4081</v>
      </c>
      <c r="D2932" s="2" t="s">
        <v>4951</v>
      </c>
      <c r="E2932" s="2" t="s">
        <v>4950</v>
      </c>
      <c r="F2932" s="2" t="s">
        <v>4949</v>
      </c>
      <c r="G2932" s="2" t="s">
        <v>4953</v>
      </c>
      <c r="H2932" s="9" t="s">
        <v>4954</v>
      </c>
      <c r="I2932" s="3" t="s">
        <v>34022</v>
      </c>
      <c r="J2932" s="3">
        <v>330</v>
      </c>
      <c r="K2932" s="2" t="s">
        <v>36</v>
      </c>
      <c r="O2932" s="2" t="s">
        <v>31490</v>
      </c>
      <c r="P2932" s="2"/>
      <c r="Q2932" s="2" t="s">
        <v>31658</v>
      </c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7"/>
    </row>
    <row r="2933" spans="1:57" ht="43.2" x14ac:dyDescent="0.3">
      <c r="A2933" t="s">
        <v>32385</v>
      </c>
      <c r="B2933" s="2" t="s">
        <v>19</v>
      </c>
      <c r="C2933" s="2" t="s">
        <v>4081</v>
      </c>
      <c r="D2933" s="2" t="s">
        <v>4951</v>
      </c>
      <c r="E2933" s="2" t="s">
        <v>4950</v>
      </c>
      <c r="F2933" s="2" t="s">
        <v>4949</v>
      </c>
      <c r="G2933" s="2" t="s">
        <v>4955</v>
      </c>
      <c r="H2933" s="9" t="s">
        <v>4956</v>
      </c>
      <c r="I2933" s="3" t="s">
        <v>34023</v>
      </c>
      <c r="J2933" s="3">
        <v>48</v>
      </c>
      <c r="K2933" s="2" t="s">
        <v>36</v>
      </c>
      <c r="O2933" s="2" t="s">
        <v>31425</v>
      </c>
      <c r="P2933" s="2"/>
      <c r="Q2933" s="2" t="s">
        <v>31658</v>
      </c>
      <c r="S2933" s="16">
        <v>0</v>
      </c>
      <c r="T2933" s="16">
        <v>2000</v>
      </c>
      <c r="U2933" s="2" t="s">
        <v>31186</v>
      </c>
      <c r="V2933" s="2"/>
      <c r="W2933" s="2">
        <v>3</v>
      </c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7"/>
    </row>
    <row r="2934" spans="1:57" ht="43.8" thickBot="1" x14ac:dyDescent="0.35">
      <c r="A2934" t="s">
        <v>32385</v>
      </c>
      <c r="B2934" s="2" t="s">
        <v>19</v>
      </c>
      <c r="C2934" s="2" t="s">
        <v>4081</v>
      </c>
      <c r="D2934" s="2" t="s">
        <v>4951</v>
      </c>
      <c r="E2934" s="2" t="s">
        <v>4950</v>
      </c>
      <c r="F2934" s="2" t="s">
        <v>4949</v>
      </c>
      <c r="G2934" s="2" t="s">
        <v>4957</v>
      </c>
      <c r="H2934" s="9" t="s">
        <v>4958</v>
      </c>
      <c r="I2934" s="3" t="s">
        <v>34023</v>
      </c>
      <c r="J2934" s="3">
        <v>17</v>
      </c>
      <c r="K2934" s="2" t="s">
        <v>36</v>
      </c>
      <c r="O2934" s="2" t="s">
        <v>31425</v>
      </c>
      <c r="P2934" s="2"/>
      <c r="Q2934" s="2" t="s">
        <v>31658</v>
      </c>
      <c r="S2934" s="16">
        <v>2000</v>
      </c>
      <c r="T2934" s="16" t="s">
        <v>31202</v>
      </c>
      <c r="U2934" s="2" t="s">
        <v>31186</v>
      </c>
      <c r="V2934" s="2"/>
      <c r="W2934" s="2">
        <v>3</v>
      </c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7"/>
    </row>
    <row r="2935" spans="1:57" ht="16.5" customHeight="1" thickBot="1" x14ac:dyDescent="0.35">
      <c r="B2935" s="2"/>
      <c r="C2935" s="2"/>
      <c r="D2935" s="2"/>
      <c r="E2935" s="2"/>
      <c r="F2935" s="2"/>
      <c r="G2935" s="2"/>
      <c r="H2935" s="9"/>
      <c r="I2935" s="3"/>
      <c r="J2935" s="3"/>
      <c r="L2935" s="163" t="s">
        <v>0</v>
      </c>
      <c r="M2935" s="163"/>
      <c r="N2935" s="163"/>
      <c r="O2935" s="155" t="s">
        <v>1</v>
      </c>
      <c r="P2935" s="156"/>
      <c r="Q2935" s="156"/>
      <c r="R2935" s="157"/>
      <c r="S2935" s="152" t="s">
        <v>31192</v>
      </c>
      <c r="T2935" s="153"/>
      <c r="U2935" s="153"/>
      <c r="V2935" s="153"/>
      <c r="W2935" s="154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7"/>
    </row>
    <row r="2936" spans="1:57" ht="43.8" thickBot="1" x14ac:dyDescent="0.35">
      <c r="B2936" s="2" t="s">
        <v>19</v>
      </c>
      <c r="C2936" s="2" t="s">
        <v>4081</v>
      </c>
      <c r="D2936" s="2" t="s">
        <v>4951</v>
      </c>
      <c r="E2936" s="2" t="s">
        <v>4950</v>
      </c>
      <c r="F2936" s="2" t="s">
        <v>4959</v>
      </c>
      <c r="H2936" s="9" t="s">
        <v>4960</v>
      </c>
      <c r="L2936" s="129" t="s">
        <v>12</v>
      </c>
      <c r="M2936" s="129" t="s">
        <v>13</v>
      </c>
      <c r="N2936" s="129" t="s">
        <v>14</v>
      </c>
      <c r="O2936" s="10" t="s">
        <v>32311</v>
      </c>
      <c r="P2936" s="41" t="s">
        <v>31195</v>
      </c>
      <c r="Q2936" s="41" t="s">
        <v>31196</v>
      </c>
      <c r="R2936" s="41" t="s">
        <v>31197</v>
      </c>
      <c r="S2936" s="11" t="s">
        <v>15</v>
      </c>
      <c r="T2936" s="11" t="s">
        <v>31183</v>
      </c>
      <c r="U2936" s="11" t="s">
        <v>17</v>
      </c>
      <c r="V2936" s="11" t="s">
        <v>18</v>
      </c>
      <c r="W2936" s="12" t="s">
        <v>31198</v>
      </c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7"/>
    </row>
    <row r="2937" spans="1:57" ht="28.8" x14ac:dyDescent="0.3">
      <c r="A2937" t="s">
        <v>32385</v>
      </c>
      <c r="B2937" s="2" t="s">
        <v>19</v>
      </c>
      <c r="C2937" s="2" t="s">
        <v>4081</v>
      </c>
      <c r="D2937" s="2" t="s">
        <v>4951</v>
      </c>
      <c r="E2937" s="2" t="s">
        <v>4950</v>
      </c>
      <c r="F2937" s="2" t="s">
        <v>4959</v>
      </c>
      <c r="G2937" s="2" t="s">
        <v>4961</v>
      </c>
      <c r="H2937" s="9" t="s">
        <v>4962</v>
      </c>
      <c r="I2937" s="3" t="s">
        <v>34022</v>
      </c>
      <c r="J2937" s="3">
        <v>330</v>
      </c>
      <c r="K2937" s="2" t="s">
        <v>36</v>
      </c>
      <c r="O2937" s="2" t="s">
        <v>31490</v>
      </c>
      <c r="P2937" s="2"/>
      <c r="Q2937" s="2" t="s">
        <v>31659</v>
      </c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7"/>
    </row>
    <row r="2938" spans="1:57" ht="43.2" x14ac:dyDescent="0.3">
      <c r="A2938" t="s">
        <v>32385</v>
      </c>
      <c r="B2938" s="2" t="s">
        <v>19</v>
      </c>
      <c r="C2938" s="2" t="s">
        <v>4081</v>
      </c>
      <c r="D2938" s="2" t="s">
        <v>4951</v>
      </c>
      <c r="E2938" s="2" t="s">
        <v>4950</v>
      </c>
      <c r="F2938" s="2" t="s">
        <v>4959</v>
      </c>
      <c r="G2938" s="2" t="s">
        <v>4963</v>
      </c>
      <c r="H2938" s="9" t="s">
        <v>4964</v>
      </c>
      <c r="I2938" s="3" t="s">
        <v>34023</v>
      </c>
      <c r="J2938" s="3">
        <v>47</v>
      </c>
      <c r="K2938" s="2" t="s">
        <v>36</v>
      </c>
      <c r="O2938" s="2" t="s">
        <v>31425</v>
      </c>
      <c r="P2938" s="2"/>
      <c r="Q2938" s="2" t="s">
        <v>31659</v>
      </c>
      <c r="S2938" s="2">
        <v>0</v>
      </c>
      <c r="T2938" s="2">
        <v>2000</v>
      </c>
      <c r="U2938" s="2" t="s">
        <v>31186</v>
      </c>
      <c r="V2938" s="2"/>
      <c r="W2938" s="2">
        <v>3</v>
      </c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7"/>
    </row>
    <row r="2939" spans="1:57" ht="43.8" thickBot="1" x14ac:dyDescent="0.35">
      <c r="A2939" t="s">
        <v>32385</v>
      </c>
      <c r="B2939" s="2" t="s">
        <v>19</v>
      </c>
      <c r="C2939" s="2" t="s">
        <v>4081</v>
      </c>
      <c r="D2939" s="2" t="s">
        <v>4951</v>
      </c>
      <c r="E2939" s="2" t="s">
        <v>4950</v>
      </c>
      <c r="F2939" s="2" t="s">
        <v>4959</v>
      </c>
      <c r="G2939" s="2" t="s">
        <v>4965</v>
      </c>
      <c r="H2939" s="9" t="s">
        <v>4966</v>
      </c>
      <c r="I2939" s="3" t="s">
        <v>34023</v>
      </c>
      <c r="J2939" s="3">
        <v>18</v>
      </c>
      <c r="K2939" s="2" t="s">
        <v>36</v>
      </c>
      <c r="O2939" s="2" t="s">
        <v>31425</v>
      </c>
      <c r="P2939" s="2"/>
      <c r="Q2939" s="2" t="s">
        <v>31659</v>
      </c>
      <c r="S2939" s="2">
        <v>2000</v>
      </c>
      <c r="T2939" s="16" t="s">
        <v>31202</v>
      </c>
      <c r="U2939" s="2" t="s">
        <v>31186</v>
      </c>
      <c r="V2939" s="2"/>
      <c r="W2939" s="2">
        <v>3</v>
      </c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7"/>
    </row>
    <row r="2940" spans="1:57" ht="16.5" customHeight="1" thickBot="1" x14ac:dyDescent="0.35">
      <c r="B2940" s="2"/>
      <c r="C2940" s="2"/>
      <c r="D2940" s="2"/>
      <c r="E2940" s="2"/>
      <c r="F2940" s="2"/>
      <c r="G2940" s="2"/>
      <c r="H2940" s="9"/>
      <c r="I2940" s="3"/>
      <c r="J2940" s="3"/>
      <c r="L2940" s="163" t="s">
        <v>0</v>
      </c>
      <c r="M2940" s="163"/>
      <c r="N2940" s="163"/>
      <c r="O2940" s="155" t="s">
        <v>1</v>
      </c>
      <c r="P2940" s="156"/>
      <c r="Q2940" s="156"/>
      <c r="R2940" s="157"/>
      <c r="S2940" s="152" t="s">
        <v>31319</v>
      </c>
      <c r="T2940" s="153"/>
      <c r="U2940" s="153"/>
      <c r="V2940" s="153"/>
      <c r="W2940" s="154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7"/>
    </row>
    <row r="2941" spans="1:57" ht="43.8" thickBot="1" x14ac:dyDescent="0.35">
      <c r="B2941" s="2" t="s">
        <v>19</v>
      </c>
      <c r="C2941" s="2" t="s">
        <v>4081</v>
      </c>
      <c r="D2941" s="2" t="s">
        <v>4951</v>
      </c>
      <c r="E2941" s="2" t="s">
        <v>4950</v>
      </c>
      <c r="F2941" s="2" t="s">
        <v>4967</v>
      </c>
      <c r="H2941" s="9" t="s">
        <v>4968</v>
      </c>
      <c r="L2941" s="129" t="s">
        <v>12</v>
      </c>
      <c r="M2941" s="129" t="s">
        <v>13</v>
      </c>
      <c r="N2941" s="129" t="s">
        <v>14</v>
      </c>
      <c r="O2941" s="10" t="s">
        <v>32311</v>
      </c>
      <c r="P2941" s="41" t="s">
        <v>31195</v>
      </c>
      <c r="Q2941" s="41" t="s">
        <v>31196</v>
      </c>
      <c r="R2941" s="41" t="s">
        <v>31197</v>
      </c>
      <c r="S2941" s="11" t="s">
        <v>15</v>
      </c>
      <c r="T2941" s="11" t="s">
        <v>31183</v>
      </c>
      <c r="U2941" s="11" t="s">
        <v>17</v>
      </c>
      <c r="V2941" s="11" t="s">
        <v>18</v>
      </c>
      <c r="W2941" s="12" t="s">
        <v>31198</v>
      </c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7"/>
    </row>
    <row r="2942" spans="1:57" x14ac:dyDescent="0.3">
      <c r="A2942" t="s">
        <v>32385</v>
      </c>
      <c r="B2942" s="2" t="s">
        <v>19</v>
      </c>
      <c r="C2942" s="2" t="s">
        <v>4081</v>
      </c>
      <c r="D2942" s="2" t="s">
        <v>4951</v>
      </c>
      <c r="E2942" s="2" t="s">
        <v>4950</v>
      </c>
      <c r="F2942" s="2" t="s">
        <v>4967</v>
      </c>
      <c r="G2942" s="2" t="s">
        <v>4969</v>
      </c>
      <c r="H2942" s="9" t="s">
        <v>4389</v>
      </c>
      <c r="I2942" s="3" t="s">
        <v>948</v>
      </c>
      <c r="J2942" s="3">
        <v>1</v>
      </c>
      <c r="K2942" s="2" t="s">
        <v>36</v>
      </c>
      <c r="O2942" s="2"/>
      <c r="P2942" s="2"/>
      <c r="S2942" s="2">
        <v>0</v>
      </c>
      <c r="T2942" s="2">
        <v>300</v>
      </c>
      <c r="U2942" s="2" t="s">
        <v>31186</v>
      </c>
      <c r="V2942" s="2"/>
      <c r="W2942" s="2">
        <v>3</v>
      </c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7"/>
    </row>
    <row r="2943" spans="1:57" x14ac:dyDescent="0.3">
      <c r="B2943" s="2" t="s">
        <v>19</v>
      </c>
      <c r="C2943" s="2" t="s">
        <v>4081</v>
      </c>
      <c r="D2943" s="2" t="s">
        <v>4081</v>
      </c>
      <c r="H2943" s="9" t="s">
        <v>4970</v>
      </c>
      <c r="O2943" s="2"/>
      <c r="P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7"/>
    </row>
    <row r="2944" spans="1:57" ht="15" thickBot="1" x14ac:dyDescent="0.35">
      <c r="B2944" s="2" t="s">
        <v>19</v>
      </c>
      <c r="C2944" s="2" t="s">
        <v>4081</v>
      </c>
      <c r="D2944" s="2" t="s">
        <v>4971</v>
      </c>
      <c r="E2944" s="2" t="s">
        <v>4141</v>
      </c>
      <c r="H2944" s="9" t="s">
        <v>4972</v>
      </c>
      <c r="O2944" s="2"/>
      <c r="P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7"/>
    </row>
    <row r="2945" spans="1:57" ht="16.5" customHeight="1" thickBot="1" x14ac:dyDescent="0.35">
      <c r="B2945" s="2"/>
      <c r="C2945" s="2"/>
      <c r="D2945" s="2"/>
      <c r="E2945" s="2"/>
      <c r="H2945" s="9"/>
      <c r="L2945" s="163" t="s">
        <v>0</v>
      </c>
      <c r="M2945" s="163"/>
      <c r="N2945" s="163"/>
      <c r="O2945" s="155" t="s">
        <v>1</v>
      </c>
      <c r="P2945" s="156"/>
      <c r="Q2945" s="156"/>
      <c r="R2945" s="157"/>
      <c r="S2945" s="152" t="s">
        <v>31506</v>
      </c>
      <c r="T2945" s="153"/>
      <c r="U2945" s="153"/>
      <c r="V2945" s="153"/>
      <c r="W2945" s="154"/>
      <c r="X2945" s="152" t="s">
        <v>31319</v>
      </c>
      <c r="Y2945" s="153"/>
      <c r="Z2945" s="153"/>
      <c r="AA2945" s="153"/>
      <c r="AB2945" s="154"/>
      <c r="AC2945" s="152" t="s">
        <v>31386</v>
      </c>
      <c r="AD2945" s="153"/>
      <c r="AE2945" s="153"/>
      <c r="AF2945" s="153"/>
      <c r="AG2945" s="154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7"/>
    </row>
    <row r="2946" spans="1:57" ht="47.4" thickBot="1" x14ac:dyDescent="0.35">
      <c r="B2946" s="2" t="s">
        <v>19</v>
      </c>
      <c r="C2946" s="2" t="s">
        <v>4081</v>
      </c>
      <c r="D2946" s="2" t="s">
        <v>4971</v>
      </c>
      <c r="E2946" s="2" t="s">
        <v>4141</v>
      </c>
      <c r="F2946" s="2" t="s">
        <v>4973</v>
      </c>
      <c r="H2946" s="9" t="s">
        <v>31660</v>
      </c>
      <c r="L2946" s="129" t="s">
        <v>12</v>
      </c>
      <c r="M2946" s="129" t="s">
        <v>13</v>
      </c>
      <c r="N2946" s="129" t="s">
        <v>14</v>
      </c>
      <c r="O2946" s="10" t="s">
        <v>32311</v>
      </c>
      <c r="P2946" s="41" t="s">
        <v>31195</v>
      </c>
      <c r="Q2946" s="41" t="s">
        <v>31196</v>
      </c>
      <c r="R2946" s="41" t="s">
        <v>31197</v>
      </c>
      <c r="S2946" s="11" t="s">
        <v>15</v>
      </c>
      <c r="T2946" s="11" t="s">
        <v>31183</v>
      </c>
      <c r="U2946" s="11" t="s">
        <v>17</v>
      </c>
      <c r="V2946" s="11" t="s">
        <v>18</v>
      </c>
      <c r="W2946" s="12" t="s">
        <v>31198</v>
      </c>
      <c r="X2946" s="11" t="s">
        <v>15</v>
      </c>
      <c r="Y2946" s="11" t="s">
        <v>31183</v>
      </c>
      <c r="Z2946" s="11" t="s">
        <v>17</v>
      </c>
      <c r="AA2946" s="11" t="s">
        <v>18</v>
      </c>
      <c r="AB2946" s="12" t="s">
        <v>31198</v>
      </c>
      <c r="AC2946" s="11" t="s">
        <v>15</v>
      </c>
      <c r="AD2946" s="11" t="s">
        <v>31183</v>
      </c>
      <c r="AE2946" s="11" t="s">
        <v>17</v>
      </c>
      <c r="AF2946" s="11" t="s">
        <v>18</v>
      </c>
      <c r="AG2946" s="12" t="s">
        <v>31198</v>
      </c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7"/>
    </row>
    <row r="2947" spans="1:57" ht="28.8" x14ac:dyDescent="0.3">
      <c r="A2947" t="s">
        <v>32385</v>
      </c>
      <c r="B2947" s="2" t="s">
        <v>19</v>
      </c>
      <c r="C2947" s="2" t="s">
        <v>4081</v>
      </c>
      <c r="D2947" s="2" t="s">
        <v>4971</v>
      </c>
      <c r="E2947" s="2" t="s">
        <v>4141</v>
      </c>
      <c r="F2947" s="2" t="s">
        <v>4973</v>
      </c>
      <c r="G2947" s="2" t="s">
        <v>4974</v>
      </c>
      <c r="H2947" s="9" t="s">
        <v>31661</v>
      </c>
      <c r="I2947" s="3" t="s">
        <v>948</v>
      </c>
      <c r="J2947" s="3">
        <v>2</v>
      </c>
      <c r="K2947" s="2" t="s">
        <v>36</v>
      </c>
      <c r="O2947" s="2" t="s">
        <v>31576</v>
      </c>
      <c r="P2947" s="2" t="s">
        <v>31204</v>
      </c>
      <c r="Q2947" s="2" t="s">
        <v>31662</v>
      </c>
      <c r="R2947" s="2" t="s">
        <v>31466</v>
      </c>
      <c r="S2947" s="2">
        <v>105</v>
      </c>
      <c r="T2947" s="2">
        <v>150</v>
      </c>
      <c r="U2947" s="2" t="s">
        <v>31210</v>
      </c>
      <c r="V2947" s="2"/>
      <c r="W2947" s="2">
        <v>2</v>
      </c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7"/>
    </row>
    <row r="2948" spans="1:57" ht="28.8" x14ac:dyDescent="0.3">
      <c r="A2948" t="s">
        <v>32385</v>
      </c>
      <c r="B2948" s="2" t="s">
        <v>19</v>
      </c>
      <c r="C2948" s="2" t="s">
        <v>4081</v>
      </c>
      <c r="D2948" s="2" t="s">
        <v>4971</v>
      </c>
      <c r="E2948" s="2" t="s">
        <v>4141</v>
      </c>
      <c r="F2948" s="2" t="s">
        <v>4973</v>
      </c>
      <c r="G2948" s="2" t="s">
        <v>4975</v>
      </c>
      <c r="H2948" s="9" t="s">
        <v>31663</v>
      </c>
      <c r="I2948" s="3" t="s">
        <v>948</v>
      </c>
      <c r="K2948" s="2" t="s">
        <v>36</v>
      </c>
      <c r="O2948" s="2" t="s">
        <v>31251</v>
      </c>
      <c r="P2948" s="2" t="s">
        <v>31204</v>
      </c>
      <c r="Q2948" s="2" t="s">
        <v>31662</v>
      </c>
      <c r="R2948" s="2" t="s">
        <v>31466</v>
      </c>
      <c r="S2948" s="2">
        <v>105</v>
      </c>
      <c r="T2948" s="2">
        <v>150</v>
      </c>
      <c r="U2948" s="2" t="s">
        <v>31210</v>
      </c>
      <c r="V2948" s="2"/>
      <c r="W2948" s="2">
        <v>2</v>
      </c>
      <c r="X2948" s="2">
        <v>0</v>
      </c>
      <c r="Y2948" s="2">
        <v>300</v>
      </c>
      <c r="Z2948" s="2" t="s">
        <v>31186</v>
      </c>
      <c r="AA2948" s="2"/>
      <c r="AB2948" s="2">
        <v>3</v>
      </c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7"/>
    </row>
    <row r="2949" spans="1:57" ht="29.4" thickBot="1" x14ac:dyDescent="0.35">
      <c r="A2949" t="s">
        <v>32385</v>
      </c>
      <c r="B2949" s="2" t="s">
        <v>19</v>
      </c>
      <c r="C2949" s="2" t="s">
        <v>4081</v>
      </c>
      <c r="D2949" s="2" t="s">
        <v>4971</v>
      </c>
      <c r="E2949" s="2" t="s">
        <v>4141</v>
      </c>
      <c r="F2949" s="2" t="s">
        <v>4973</v>
      </c>
      <c r="G2949" s="2" t="s">
        <v>4976</v>
      </c>
      <c r="H2949" s="9" t="s">
        <v>31664</v>
      </c>
      <c r="I2949" s="3" t="s">
        <v>948</v>
      </c>
      <c r="K2949" s="2" t="s">
        <v>36</v>
      </c>
      <c r="O2949" s="2" t="s">
        <v>31264</v>
      </c>
      <c r="P2949" s="2" t="s">
        <v>31204</v>
      </c>
      <c r="Q2949" s="2" t="s">
        <v>31662</v>
      </c>
      <c r="R2949" s="2" t="s">
        <v>31466</v>
      </c>
      <c r="S2949" s="2">
        <v>105</v>
      </c>
      <c r="T2949" s="2">
        <v>150</v>
      </c>
      <c r="U2949" s="2" t="s">
        <v>31210</v>
      </c>
      <c r="V2949" s="2"/>
      <c r="W2949" s="2">
        <v>2</v>
      </c>
      <c r="X2949" s="2"/>
      <c r="Y2949" s="2"/>
      <c r="Z2949" s="2"/>
      <c r="AA2949" s="2"/>
      <c r="AB2949" s="2"/>
      <c r="AC2949" s="2">
        <v>0</v>
      </c>
      <c r="AD2949" s="2">
        <v>300</v>
      </c>
      <c r="AE2949" s="2" t="s">
        <v>31186</v>
      </c>
      <c r="AF2949" s="2"/>
      <c r="AG2949" s="2">
        <v>3</v>
      </c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7"/>
    </row>
    <row r="2950" spans="1:57" ht="16.5" customHeight="1" thickBot="1" x14ac:dyDescent="0.35">
      <c r="B2950" s="2"/>
      <c r="C2950" s="2"/>
      <c r="D2950" s="2"/>
      <c r="E2950" s="2"/>
      <c r="F2950" s="2"/>
      <c r="G2950" s="2"/>
      <c r="H2950" s="9"/>
      <c r="I2950" s="3"/>
      <c r="J2950" s="3"/>
      <c r="L2950" s="163" t="s">
        <v>0</v>
      </c>
      <c r="M2950" s="163"/>
      <c r="N2950" s="163"/>
      <c r="O2950" s="155" t="s">
        <v>1</v>
      </c>
      <c r="P2950" s="156"/>
      <c r="Q2950" s="156"/>
      <c r="R2950" s="157"/>
      <c r="S2950" s="152" t="s">
        <v>31194</v>
      </c>
      <c r="T2950" s="153"/>
      <c r="U2950" s="153"/>
      <c r="V2950" s="153"/>
      <c r="W2950" s="154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7"/>
    </row>
    <row r="2951" spans="1:57" ht="43.8" thickBot="1" x14ac:dyDescent="0.35">
      <c r="B2951" s="2" t="s">
        <v>19</v>
      </c>
      <c r="C2951" s="2" t="s">
        <v>4081</v>
      </c>
      <c r="D2951" s="2" t="s">
        <v>4971</v>
      </c>
      <c r="E2951" s="2" t="s">
        <v>4141</v>
      </c>
      <c r="F2951" s="2" t="s">
        <v>4977</v>
      </c>
      <c r="H2951" s="9" t="s">
        <v>31665</v>
      </c>
      <c r="L2951" s="129" t="s">
        <v>12</v>
      </c>
      <c r="M2951" s="129" t="s">
        <v>13</v>
      </c>
      <c r="N2951" s="129" t="s">
        <v>14</v>
      </c>
      <c r="O2951" s="10" t="s">
        <v>32311</v>
      </c>
      <c r="P2951" s="41" t="s">
        <v>31195</v>
      </c>
      <c r="Q2951" s="41" t="s">
        <v>31196</v>
      </c>
      <c r="R2951" s="41" t="s">
        <v>31197</v>
      </c>
      <c r="S2951" s="11" t="s">
        <v>15</v>
      </c>
      <c r="T2951" s="11" t="s">
        <v>31183</v>
      </c>
      <c r="U2951" s="11" t="s">
        <v>17</v>
      </c>
      <c r="V2951" s="11" t="s">
        <v>18</v>
      </c>
      <c r="W2951" s="12" t="s">
        <v>31198</v>
      </c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7"/>
    </row>
    <row r="2952" spans="1:57" ht="86.4" x14ac:dyDescent="0.3">
      <c r="A2952" t="s">
        <v>32385</v>
      </c>
      <c r="B2952" s="2" t="s">
        <v>19</v>
      </c>
      <c r="C2952" s="2" t="s">
        <v>4081</v>
      </c>
      <c r="D2952" s="2" t="s">
        <v>4971</v>
      </c>
      <c r="E2952" s="2" t="s">
        <v>4141</v>
      </c>
      <c r="F2952" s="2" t="s">
        <v>4977</v>
      </c>
      <c r="G2952" s="2" t="s">
        <v>4978</v>
      </c>
      <c r="H2952" s="9" t="s">
        <v>31666</v>
      </c>
      <c r="I2952" s="5" t="s">
        <v>3414</v>
      </c>
      <c r="K2952" s="2" t="s">
        <v>36</v>
      </c>
      <c r="O2952" s="2" t="s">
        <v>31251</v>
      </c>
      <c r="P2952" s="2" t="s">
        <v>31204</v>
      </c>
      <c r="Q2952" s="2" t="s">
        <v>31667</v>
      </c>
      <c r="S2952" s="2">
        <v>105</v>
      </c>
      <c r="T2952" s="2">
        <v>150</v>
      </c>
      <c r="U2952" s="2" t="s">
        <v>31210</v>
      </c>
      <c r="V2952" s="2"/>
      <c r="W2952" s="2">
        <v>2</v>
      </c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5" t="s">
        <v>31668</v>
      </c>
    </row>
    <row r="2953" spans="1:57" ht="86.4" x14ac:dyDescent="0.3">
      <c r="A2953" t="s">
        <v>32385</v>
      </c>
      <c r="B2953" s="2" t="s">
        <v>19</v>
      </c>
      <c r="C2953" s="2" t="s">
        <v>4081</v>
      </c>
      <c r="D2953" s="2" t="s">
        <v>4971</v>
      </c>
      <c r="E2953" s="2" t="s">
        <v>4141</v>
      </c>
      <c r="F2953" s="2" t="s">
        <v>4977</v>
      </c>
      <c r="G2953" s="2" t="s">
        <v>4979</v>
      </c>
      <c r="H2953" s="9" t="s">
        <v>31669</v>
      </c>
      <c r="I2953" s="5" t="s">
        <v>3414</v>
      </c>
      <c r="K2953" s="2" t="s">
        <v>36</v>
      </c>
      <c r="O2953" s="2" t="s">
        <v>31311</v>
      </c>
      <c r="P2953" s="2" t="s">
        <v>31204</v>
      </c>
      <c r="Q2953" s="2" t="s">
        <v>31667</v>
      </c>
      <c r="S2953" s="2">
        <v>105</v>
      </c>
      <c r="T2953" s="2">
        <v>150</v>
      </c>
      <c r="U2953" s="2" t="s">
        <v>31210</v>
      </c>
      <c r="V2953" s="2"/>
      <c r="W2953" s="2">
        <v>2</v>
      </c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5" t="s">
        <v>31668</v>
      </c>
    </row>
    <row r="2954" spans="1:57" ht="87" thickBot="1" x14ac:dyDescent="0.35">
      <c r="A2954" t="s">
        <v>32385</v>
      </c>
      <c r="B2954" s="2" t="s">
        <v>19</v>
      </c>
      <c r="C2954" s="2" t="s">
        <v>4081</v>
      </c>
      <c r="D2954" s="2" t="s">
        <v>4971</v>
      </c>
      <c r="E2954" s="2" t="s">
        <v>4141</v>
      </c>
      <c r="F2954" s="2" t="s">
        <v>4977</v>
      </c>
      <c r="G2954" s="2" t="s">
        <v>4980</v>
      </c>
      <c r="H2954" s="9" t="s">
        <v>31670</v>
      </c>
      <c r="I2954" s="5" t="s">
        <v>3414</v>
      </c>
      <c r="K2954" s="2" t="s">
        <v>36</v>
      </c>
      <c r="O2954" s="2" t="s">
        <v>31264</v>
      </c>
      <c r="P2954" s="2" t="s">
        <v>31204</v>
      </c>
      <c r="Q2954" s="2" t="s">
        <v>31667</v>
      </c>
      <c r="S2954" s="2">
        <v>105</v>
      </c>
      <c r="T2954" s="2">
        <v>150</v>
      </c>
      <c r="U2954" s="2" t="s">
        <v>31210</v>
      </c>
      <c r="V2954" s="2"/>
      <c r="W2954" s="2">
        <v>2</v>
      </c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5" t="s">
        <v>31668</v>
      </c>
    </row>
    <row r="2955" spans="1:57" ht="16.5" customHeight="1" thickBot="1" x14ac:dyDescent="0.35">
      <c r="B2955" s="2"/>
      <c r="C2955" s="2"/>
      <c r="D2955" s="2"/>
      <c r="E2955" s="2"/>
      <c r="F2955" s="2"/>
      <c r="G2955" s="2"/>
      <c r="H2955" s="9"/>
      <c r="I2955" s="3"/>
      <c r="J2955" s="3"/>
      <c r="L2955" s="163" t="s">
        <v>0</v>
      </c>
      <c r="M2955" s="163"/>
      <c r="N2955" s="163"/>
      <c r="O2955" s="155" t="s">
        <v>1</v>
      </c>
      <c r="P2955" s="156"/>
      <c r="Q2955" s="156"/>
      <c r="R2955" s="157"/>
      <c r="S2955" s="152" t="s">
        <v>31506</v>
      </c>
      <c r="T2955" s="153"/>
      <c r="U2955" s="153"/>
      <c r="V2955" s="153"/>
      <c r="W2955" s="154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16"/>
    </row>
    <row r="2956" spans="1:57" ht="43.8" thickBot="1" x14ac:dyDescent="0.35">
      <c r="B2956" s="2" t="s">
        <v>19</v>
      </c>
      <c r="C2956" s="2" t="s">
        <v>4081</v>
      </c>
      <c r="D2956" s="2" t="s">
        <v>4971</v>
      </c>
      <c r="E2956" s="2" t="s">
        <v>4141</v>
      </c>
      <c r="F2956" s="2" t="s">
        <v>4981</v>
      </c>
      <c r="H2956" s="9" t="s">
        <v>31671</v>
      </c>
      <c r="L2956" s="129" t="s">
        <v>12</v>
      </c>
      <c r="M2956" s="129" t="s">
        <v>13</v>
      </c>
      <c r="N2956" s="129" t="s">
        <v>14</v>
      </c>
      <c r="O2956" s="10" t="s">
        <v>32311</v>
      </c>
      <c r="P2956" s="41" t="s">
        <v>31195</v>
      </c>
      <c r="Q2956" s="41" t="s">
        <v>31196</v>
      </c>
      <c r="R2956" s="41" t="s">
        <v>31197</v>
      </c>
      <c r="S2956" s="11" t="s">
        <v>15</v>
      </c>
      <c r="T2956" s="11" t="s">
        <v>31183</v>
      </c>
      <c r="U2956" s="11" t="s">
        <v>17</v>
      </c>
      <c r="V2956" s="11" t="s">
        <v>18</v>
      </c>
      <c r="W2956" s="12" t="s">
        <v>31198</v>
      </c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16"/>
    </row>
    <row r="2957" spans="1:57" ht="86.4" x14ac:dyDescent="0.3">
      <c r="A2957" t="s">
        <v>32385</v>
      </c>
      <c r="B2957" s="2" t="s">
        <v>19</v>
      </c>
      <c r="C2957" s="2" t="s">
        <v>4081</v>
      </c>
      <c r="D2957" s="2" t="s">
        <v>4971</v>
      </c>
      <c r="E2957" s="2" t="s">
        <v>4141</v>
      </c>
      <c r="F2957" s="2" t="s">
        <v>4981</v>
      </c>
      <c r="G2957" s="2" t="s">
        <v>4983</v>
      </c>
      <c r="H2957" s="9" t="s">
        <v>4984</v>
      </c>
      <c r="I2957" s="5" t="s">
        <v>4985</v>
      </c>
      <c r="K2957" s="2" t="s">
        <v>36</v>
      </c>
      <c r="O2957" s="2" t="s">
        <v>31311</v>
      </c>
      <c r="P2957" s="2"/>
      <c r="Q2957" s="2" t="s">
        <v>31672</v>
      </c>
      <c r="S2957" s="2">
        <v>105</v>
      </c>
      <c r="T2957" s="2">
        <v>150</v>
      </c>
      <c r="U2957" s="2" t="s">
        <v>31210</v>
      </c>
      <c r="V2957" s="2"/>
      <c r="W2957" s="2">
        <v>2</v>
      </c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5" t="s">
        <v>31668</v>
      </c>
    </row>
    <row r="2958" spans="1:57" ht="86.4" x14ac:dyDescent="0.3">
      <c r="A2958" t="s">
        <v>32385</v>
      </c>
      <c r="B2958" s="2" t="s">
        <v>19</v>
      </c>
      <c r="C2958" s="2" t="s">
        <v>4081</v>
      </c>
      <c r="D2958" s="2" t="s">
        <v>4971</v>
      </c>
      <c r="E2958" s="2" t="s">
        <v>4141</v>
      </c>
      <c r="F2958" s="2" t="s">
        <v>4981</v>
      </c>
      <c r="G2958" s="2" t="s">
        <v>4986</v>
      </c>
      <c r="H2958" s="9" t="s">
        <v>4987</v>
      </c>
      <c r="I2958" s="5" t="s">
        <v>4985</v>
      </c>
      <c r="K2958" s="2" t="s">
        <v>36</v>
      </c>
      <c r="O2958" s="2" t="s">
        <v>31251</v>
      </c>
      <c r="P2958" s="2"/>
      <c r="Q2958" s="2" t="s">
        <v>31672</v>
      </c>
      <c r="S2958" s="2">
        <v>105</v>
      </c>
      <c r="T2958" s="2">
        <v>150</v>
      </c>
      <c r="U2958" s="2" t="s">
        <v>31210</v>
      </c>
      <c r="V2958" s="2"/>
      <c r="W2958" s="2">
        <v>2</v>
      </c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5" t="s">
        <v>31668</v>
      </c>
    </row>
    <row r="2959" spans="1:57" ht="87" thickBot="1" x14ac:dyDescent="0.35">
      <c r="A2959" t="s">
        <v>32385</v>
      </c>
      <c r="B2959" s="2" t="s">
        <v>19</v>
      </c>
      <c r="C2959" s="2" t="s">
        <v>4081</v>
      </c>
      <c r="D2959" s="2" t="s">
        <v>4971</v>
      </c>
      <c r="E2959" s="2" t="s">
        <v>4141</v>
      </c>
      <c r="F2959" s="2" t="s">
        <v>4981</v>
      </c>
      <c r="G2959" s="2" t="s">
        <v>4988</v>
      </c>
      <c r="H2959" s="9" t="s">
        <v>4989</v>
      </c>
      <c r="I2959" s="5" t="s">
        <v>4985</v>
      </c>
      <c r="K2959" s="2" t="s">
        <v>36</v>
      </c>
      <c r="O2959" s="2" t="s">
        <v>31264</v>
      </c>
      <c r="P2959" s="2"/>
      <c r="Q2959" s="2" t="s">
        <v>31672</v>
      </c>
      <c r="S2959" s="2">
        <v>105</v>
      </c>
      <c r="T2959" s="2">
        <v>150</v>
      </c>
      <c r="U2959" s="2" t="s">
        <v>31210</v>
      </c>
      <c r="V2959" s="2"/>
      <c r="W2959" s="2">
        <v>2</v>
      </c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5" t="s">
        <v>31668</v>
      </c>
    </row>
    <row r="2960" spans="1:57" ht="16.5" customHeight="1" thickBot="1" x14ac:dyDescent="0.35">
      <c r="B2960" s="2"/>
      <c r="C2960" s="2"/>
      <c r="D2960" s="2"/>
      <c r="E2960" s="2"/>
      <c r="F2960" s="2"/>
      <c r="G2960" s="2"/>
      <c r="H2960" s="9"/>
      <c r="I2960" s="3"/>
      <c r="J2960" s="3"/>
      <c r="L2960" s="163" t="s">
        <v>0</v>
      </c>
      <c r="M2960" s="163"/>
      <c r="N2960" s="163"/>
      <c r="O2960" s="155" t="s">
        <v>1</v>
      </c>
      <c r="P2960" s="156"/>
      <c r="Q2960" s="156"/>
      <c r="R2960" s="157"/>
      <c r="S2960" s="152" t="s">
        <v>31506</v>
      </c>
      <c r="T2960" s="153"/>
      <c r="U2960" s="153"/>
      <c r="V2960" s="153"/>
      <c r="W2960" s="154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16"/>
    </row>
    <row r="2961" spans="1:57" ht="43.8" thickBot="1" x14ac:dyDescent="0.35">
      <c r="B2961" s="2" t="s">
        <v>19</v>
      </c>
      <c r="C2961" s="2" t="s">
        <v>4081</v>
      </c>
      <c r="D2961" s="2" t="s">
        <v>4971</v>
      </c>
      <c r="E2961" s="2" t="s">
        <v>4141</v>
      </c>
      <c r="F2961" s="2" t="s">
        <v>4990</v>
      </c>
      <c r="H2961" s="9" t="s">
        <v>31673</v>
      </c>
      <c r="L2961" s="129" t="s">
        <v>12</v>
      </c>
      <c r="M2961" s="129" t="s">
        <v>13</v>
      </c>
      <c r="N2961" s="129" t="s">
        <v>14</v>
      </c>
      <c r="O2961" s="10" t="s">
        <v>32311</v>
      </c>
      <c r="P2961" s="41" t="s">
        <v>31195</v>
      </c>
      <c r="Q2961" s="41" t="s">
        <v>31196</v>
      </c>
      <c r="R2961" s="41" t="s">
        <v>31197</v>
      </c>
      <c r="S2961" s="11" t="s">
        <v>15</v>
      </c>
      <c r="T2961" s="11" t="s">
        <v>31183</v>
      </c>
      <c r="U2961" s="11" t="s">
        <v>17</v>
      </c>
      <c r="V2961" s="11" t="s">
        <v>18</v>
      </c>
      <c r="W2961" s="12" t="s">
        <v>31198</v>
      </c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7"/>
    </row>
    <row r="2962" spans="1:57" ht="86.4" x14ac:dyDescent="0.3">
      <c r="A2962" t="s">
        <v>32385</v>
      </c>
      <c r="B2962" s="2" t="s">
        <v>19</v>
      </c>
      <c r="C2962" s="2" t="s">
        <v>4081</v>
      </c>
      <c r="D2962" s="2" t="s">
        <v>4971</v>
      </c>
      <c r="E2962" s="2" t="s">
        <v>4141</v>
      </c>
      <c r="F2962" s="2" t="s">
        <v>4990</v>
      </c>
      <c r="G2962" s="2" t="s">
        <v>4992</v>
      </c>
      <c r="H2962" s="9" t="s">
        <v>4993</v>
      </c>
      <c r="I2962" s="5" t="s">
        <v>4985</v>
      </c>
      <c r="K2962" s="2" t="s">
        <v>36</v>
      </c>
      <c r="O2962" s="2" t="s">
        <v>31311</v>
      </c>
      <c r="P2962" s="2"/>
      <c r="Q2962" s="2" t="s">
        <v>31674</v>
      </c>
      <c r="S2962" s="2">
        <v>105</v>
      </c>
      <c r="T2962" s="2">
        <v>150</v>
      </c>
      <c r="U2962" s="2" t="s">
        <v>31210</v>
      </c>
      <c r="V2962" s="2"/>
      <c r="W2962" s="2">
        <v>2</v>
      </c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5" t="s">
        <v>31668</v>
      </c>
    </row>
    <row r="2963" spans="1:57" ht="86.4" x14ac:dyDescent="0.3">
      <c r="A2963" t="s">
        <v>32385</v>
      </c>
      <c r="B2963" s="2" t="s">
        <v>19</v>
      </c>
      <c r="C2963" s="2" t="s">
        <v>4081</v>
      </c>
      <c r="D2963" s="2" t="s">
        <v>4971</v>
      </c>
      <c r="E2963" s="2" t="s">
        <v>4141</v>
      </c>
      <c r="F2963" s="2" t="s">
        <v>4990</v>
      </c>
      <c r="G2963" s="2" t="s">
        <v>4994</v>
      </c>
      <c r="H2963" s="9" t="s">
        <v>4995</v>
      </c>
      <c r="I2963" s="5" t="s">
        <v>4985</v>
      </c>
      <c r="K2963" s="2" t="s">
        <v>36</v>
      </c>
      <c r="O2963" s="2" t="s">
        <v>31251</v>
      </c>
      <c r="P2963" s="2"/>
      <c r="Q2963" s="2" t="s">
        <v>31674</v>
      </c>
      <c r="S2963" s="2">
        <v>105</v>
      </c>
      <c r="T2963" s="2">
        <v>150</v>
      </c>
      <c r="U2963" s="2" t="s">
        <v>31210</v>
      </c>
      <c r="V2963" s="2"/>
      <c r="W2963" s="2">
        <v>2</v>
      </c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5" t="s">
        <v>31668</v>
      </c>
    </row>
    <row r="2964" spans="1:57" ht="87" thickBot="1" x14ac:dyDescent="0.35">
      <c r="A2964" t="s">
        <v>32385</v>
      </c>
      <c r="B2964" s="2" t="s">
        <v>19</v>
      </c>
      <c r="C2964" s="2" t="s">
        <v>4081</v>
      </c>
      <c r="D2964" s="2" t="s">
        <v>4971</v>
      </c>
      <c r="E2964" s="2" t="s">
        <v>4141</v>
      </c>
      <c r="F2964" s="2" t="s">
        <v>4990</v>
      </c>
      <c r="G2964" s="2" t="s">
        <v>4996</v>
      </c>
      <c r="H2964" s="9" t="s">
        <v>4997</v>
      </c>
      <c r="I2964" s="5" t="s">
        <v>4985</v>
      </c>
      <c r="K2964" s="2" t="s">
        <v>36</v>
      </c>
      <c r="O2964" s="2" t="s">
        <v>31264</v>
      </c>
      <c r="P2964" s="2"/>
      <c r="Q2964" s="2" t="s">
        <v>31674</v>
      </c>
      <c r="S2964" s="2">
        <v>105</v>
      </c>
      <c r="T2964" s="2">
        <v>150</v>
      </c>
      <c r="U2964" s="2" t="s">
        <v>31210</v>
      </c>
      <c r="V2964" s="2"/>
      <c r="W2964" s="2">
        <v>2</v>
      </c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5" t="s">
        <v>31668</v>
      </c>
    </row>
    <row r="2965" spans="1:57" ht="16.5" customHeight="1" thickBot="1" x14ac:dyDescent="0.35">
      <c r="B2965" s="2"/>
      <c r="C2965" s="2"/>
      <c r="D2965" s="2"/>
      <c r="E2965" s="2"/>
      <c r="F2965" s="2"/>
      <c r="G2965" s="2"/>
      <c r="H2965" s="9"/>
      <c r="I2965" s="3"/>
      <c r="J2965" s="3"/>
      <c r="L2965" s="163" t="s">
        <v>0</v>
      </c>
      <c r="M2965" s="163"/>
      <c r="N2965" s="163"/>
      <c r="O2965" s="155" t="s">
        <v>1</v>
      </c>
      <c r="P2965" s="156"/>
      <c r="Q2965" s="156"/>
      <c r="R2965" s="157"/>
      <c r="S2965" s="152" t="s">
        <v>31675</v>
      </c>
      <c r="T2965" s="153"/>
      <c r="U2965" s="153"/>
      <c r="V2965" s="153"/>
      <c r="W2965" s="154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5"/>
    </row>
    <row r="2966" spans="1:57" ht="43.8" thickBot="1" x14ac:dyDescent="0.35">
      <c r="B2966" s="2" t="s">
        <v>19</v>
      </c>
      <c r="C2966" s="2" t="s">
        <v>4081</v>
      </c>
      <c r="D2966" s="2" t="s">
        <v>4971</v>
      </c>
      <c r="E2966" s="2" t="s">
        <v>4141</v>
      </c>
      <c r="F2966" s="2" t="s">
        <v>4998</v>
      </c>
      <c r="H2966" s="9" t="s">
        <v>4999</v>
      </c>
      <c r="L2966" s="129" t="s">
        <v>12</v>
      </c>
      <c r="M2966" s="129" t="s">
        <v>13</v>
      </c>
      <c r="N2966" s="129" t="s">
        <v>14</v>
      </c>
      <c r="O2966" s="130" t="s">
        <v>32311</v>
      </c>
      <c r="P2966" s="131" t="s">
        <v>31195</v>
      </c>
      <c r="Q2966" s="131" t="s">
        <v>31196</v>
      </c>
      <c r="R2966" s="131" t="s">
        <v>31196</v>
      </c>
      <c r="S2966" s="11" t="s">
        <v>15</v>
      </c>
      <c r="T2966" s="11" t="s">
        <v>31183</v>
      </c>
      <c r="U2966" s="11" t="s">
        <v>17</v>
      </c>
      <c r="V2966" s="11" t="s">
        <v>18</v>
      </c>
      <c r="W2966" s="12" t="s">
        <v>31198</v>
      </c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7"/>
    </row>
    <row r="2967" spans="1:57" ht="43.2" x14ac:dyDescent="0.3">
      <c r="A2967" t="s">
        <v>32385</v>
      </c>
      <c r="B2967" s="2" t="s">
        <v>19</v>
      </c>
      <c r="C2967" s="2" t="s">
        <v>4081</v>
      </c>
      <c r="D2967" s="2" t="s">
        <v>4971</v>
      </c>
      <c r="E2967" s="2" t="s">
        <v>4141</v>
      </c>
      <c r="F2967" s="2" t="s">
        <v>4998</v>
      </c>
      <c r="G2967" s="2" t="s">
        <v>5000</v>
      </c>
      <c r="H2967" s="9" t="s">
        <v>5001</v>
      </c>
      <c r="I2967" s="5" t="s">
        <v>5002</v>
      </c>
      <c r="K2967" s="2" t="s">
        <v>36</v>
      </c>
      <c r="O2967" s="2"/>
      <c r="P2967" s="2"/>
      <c r="R2967" s="71" t="s">
        <v>32484</v>
      </c>
      <c r="S2967" s="2">
        <v>3</v>
      </c>
      <c r="T2967" s="2">
        <v>3</v>
      </c>
      <c r="U2967" s="2" t="s">
        <v>31210</v>
      </c>
      <c r="V2967" s="2"/>
      <c r="W2967" s="2">
        <v>1</v>
      </c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7"/>
    </row>
    <row r="2968" spans="1:57" ht="28.8" x14ac:dyDescent="0.3">
      <c r="A2968" t="s">
        <v>32385</v>
      </c>
      <c r="B2968" s="2" t="s">
        <v>19</v>
      </c>
      <c r="C2968" s="2" t="s">
        <v>4081</v>
      </c>
      <c r="D2968" s="2" t="s">
        <v>4971</v>
      </c>
      <c r="E2968" s="2" t="s">
        <v>4141</v>
      </c>
      <c r="F2968" s="2" t="s">
        <v>4998</v>
      </c>
      <c r="G2968" s="2" t="s">
        <v>5003</v>
      </c>
      <c r="H2968" s="9" t="s">
        <v>5004</v>
      </c>
      <c r="I2968" s="5" t="s">
        <v>571</v>
      </c>
      <c r="K2968" s="2" t="s">
        <v>36</v>
      </c>
      <c r="O2968" s="2"/>
      <c r="P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7"/>
    </row>
    <row r="2969" spans="1:57" ht="28.8" x14ac:dyDescent="0.3">
      <c r="A2969" t="s">
        <v>32385</v>
      </c>
      <c r="B2969" s="2" t="s">
        <v>19</v>
      </c>
      <c r="C2969" s="2" t="s">
        <v>4081</v>
      </c>
      <c r="D2969" s="2" t="s">
        <v>4971</v>
      </c>
      <c r="E2969" s="2" t="s">
        <v>4141</v>
      </c>
      <c r="F2969" s="2" t="s">
        <v>4998</v>
      </c>
      <c r="G2969" s="2" t="s">
        <v>5005</v>
      </c>
      <c r="H2969" s="9" t="s">
        <v>5006</v>
      </c>
      <c r="I2969" s="5" t="s">
        <v>571</v>
      </c>
      <c r="K2969" s="2" t="s">
        <v>36</v>
      </c>
      <c r="O2969" s="2"/>
      <c r="P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7"/>
    </row>
    <row r="2970" spans="1:57" x14ac:dyDescent="0.3">
      <c r="B2970" s="145" t="s">
        <v>19</v>
      </c>
      <c r="C2970" s="145" t="s">
        <v>4081</v>
      </c>
      <c r="D2970" s="145" t="s">
        <v>4971</v>
      </c>
      <c r="E2970" s="145" t="s">
        <v>4143</v>
      </c>
      <c r="F2970" s="146"/>
      <c r="G2970" s="146"/>
      <c r="H2970" s="148" t="s">
        <v>5007</v>
      </c>
      <c r="O2970" s="2"/>
      <c r="P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7"/>
    </row>
    <row r="2971" spans="1:57" ht="15" thickBot="1" x14ac:dyDescent="0.35">
      <c r="B2971" s="2" t="s">
        <v>19</v>
      </c>
      <c r="C2971" s="2" t="s">
        <v>4081</v>
      </c>
      <c r="D2971" s="2" t="s">
        <v>4971</v>
      </c>
      <c r="E2971" s="2" t="s">
        <v>4143</v>
      </c>
      <c r="F2971" s="2" t="s">
        <v>5008</v>
      </c>
      <c r="H2971" s="9" t="s">
        <v>5009</v>
      </c>
      <c r="O2971" s="2"/>
      <c r="P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7"/>
    </row>
    <row r="2972" spans="1:57" ht="16.5" customHeight="1" thickBot="1" x14ac:dyDescent="0.35">
      <c r="B2972" s="2"/>
      <c r="C2972" s="2"/>
      <c r="D2972" s="2"/>
      <c r="E2972" s="2"/>
      <c r="F2972" s="2"/>
      <c r="H2972" s="9"/>
      <c r="L2972" s="163" t="s">
        <v>0</v>
      </c>
      <c r="M2972" s="163"/>
      <c r="N2972" s="163"/>
      <c r="O2972" s="155" t="s">
        <v>1</v>
      </c>
      <c r="P2972" s="156"/>
      <c r="Q2972" s="156"/>
      <c r="R2972" s="157"/>
      <c r="S2972" s="152" t="s">
        <v>31675</v>
      </c>
      <c r="T2972" s="153"/>
      <c r="U2972" s="153"/>
      <c r="V2972" s="153"/>
      <c r="W2972" s="154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7"/>
    </row>
    <row r="2973" spans="1:57" ht="43.8" thickBot="1" x14ac:dyDescent="0.35">
      <c r="B2973" s="2" t="s">
        <v>19</v>
      </c>
      <c r="C2973" s="2" t="s">
        <v>4081</v>
      </c>
      <c r="D2973" s="2" t="s">
        <v>4971</v>
      </c>
      <c r="E2973" s="2" t="s">
        <v>4143</v>
      </c>
      <c r="F2973" s="2" t="s">
        <v>5010</v>
      </c>
      <c r="G2973" s="2" t="s">
        <v>31676</v>
      </c>
      <c r="H2973" s="9" t="s">
        <v>5011</v>
      </c>
      <c r="L2973" s="129" t="s">
        <v>12</v>
      </c>
      <c r="M2973" s="129" t="s">
        <v>13</v>
      </c>
      <c r="N2973" s="129" t="s">
        <v>14</v>
      </c>
      <c r="O2973" s="130" t="s">
        <v>32311</v>
      </c>
      <c r="P2973" s="131" t="s">
        <v>31195</v>
      </c>
      <c r="Q2973" s="131" t="s">
        <v>31196</v>
      </c>
      <c r="R2973" s="131" t="s">
        <v>31196</v>
      </c>
      <c r="S2973" s="11" t="s">
        <v>15</v>
      </c>
      <c r="T2973" s="11" t="s">
        <v>31183</v>
      </c>
      <c r="U2973" s="11" t="s">
        <v>17</v>
      </c>
      <c r="V2973" s="11" t="s">
        <v>18</v>
      </c>
      <c r="W2973" s="12" t="s">
        <v>31198</v>
      </c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7"/>
    </row>
    <row r="2974" spans="1:57" x14ac:dyDescent="0.3">
      <c r="A2974" t="s">
        <v>32385</v>
      </c>
      <c r="B2974" s="2" t="s">
        <v>19</v>
      </c>
      <c r="C2974" s="2" t="s">
        <v>4081</v>
      </c>
      <c r="D2974" s="2" t="s">
        <v>4971</v>
      </c>
      <c r="E2974" s="2" t="s">
        <v>4143</v>
      </c>
      <c r="F2974" s="2" t="s">
        <v>5010</v>
      </c>
      <c r="G2974" s="2" t="s">
        <v>5012</v>
      </c>
      <c r="H2974" s="9" t="s">
        <v>5013</v>
      </c>
      <c r="I2974" s="3" t="s">
        <v>5014</v>
      </c>
      <c r="J2974" s="3">
        <v>5</v>
      </c>
      <c r="K2974" s="2" t="s">
        <v>36</v>
      </c>
      <c r="O2974" s="2"/>
      <c r="P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7"/>
    </row>
    <row r="2975" spans="1:57" x14ac:dyDescent="0.3">
      <c r="A2975" t="s">
        <v>32385</v>
      </c>
      <c r="B2975" s="2" t="s">
        <v>19</v>
      </c>
      <c r="C2975" s="2" t="s">
        <v>4081</v>
      </c>
      <c r="D2975" s="2" t="s">
        <v>4971</v>
      </c>
      <c r="E2975" s="2" t="s">
        <v>4143</v>
      </c>
      <c r="F2975" s="2" t="s">
        <v>5010</v>
      </c>
      <c r="G2975" s="2" t="s">
        <v>5015</v>
      </c>
      <c r="H2975" s="9" t="s">
        <v>5016</v>
      </c>
      <c r="I2975" s="3" t="s">
        <v>5014</v>
      </c>
      <c r="J2975" s="3">
        <v>5</v>
      </c>
      <c r="K2975" s="2" t="s">
        <v>36</v>
      </c>
      <c r="O2975" s="2"/>
      <c r="P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7"/>
    </row>
    <row r="2976" spans="1:57" ht="29.4" thickBot="1" x14ac:dyDescent="0.35">
      <c r="A2976" t="s">
        <v>32385</v>
      </c>
      <c r="B2976" s="2" t="s">
        <v>19</v>
      </c>
      <c r="C2976" s="2" t="s">
        <v>4081</v>
      </c>
      <c r="D2976" s="2" t="s">
        <v>4971</v>
      </c>
      <c r="E2976" s="2" t="s">
        <v>4143</v>
      </c>
      <c r="F2976" s="2" t="s">
        <v>5010</v>
      </c>
      <c r="G2976" s="2" t="s">
        <v>5017</v>
      </c>
      <c r="H2976" s="9" t="s">
        <v>5018</v>
      </c>
      <c r="I2976" s="3" t="s">
        <v>5014</v>
      </c>
      <c r="J2976" s="3">
        <v>1</v>
      </c>
      <c r="K2976" s="2" t="s">
        <v>36</v>
      </c>
      <c r="O2976" s="2"/>
      <c r="P2976" s="2"/>
      <c r="R2976" s="2" t="s">
        <v>32485</v>
      </c>
      <c r="S2976" s="2">
        <v>3</v>
      </c>
      <c r="T2976" s="2">
        <v>3</v>
      </c>
      <c r="U2976" s="2" t="s">
        <v>31210</v>
      </c>
      <c r="V2976" s="2"/>
      <c r="W2976" s="2">
        <v>1</v>
      </c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7"/>
    </row>
    <row r="2977" spans="1:57" ht="16.5" customHeight="1" thickBot="1" x14ac:dyDescent="0.35">
      <c r="B2977" s="2"/>
      <c r="C2977" s="2"/>
      <c r="D2977" s="2"/>
      <c r="E2977" s="2"/>
      <c r="F2977" s="2"/>
      <c r="G2977" s="2"/>
      <c r="H2977" s="9"/>
      <c r="I2977" s="3"/>
      <c r="J2977" s="3"/>
      <c r="L2977" s="163" t="s">
        <v>0</v>
      </c>
      <c r="M2977" s="163"/>
      <c r="N2977" s="163"/>
      <c r="O2977" s="155" t="s">
        <v>1</v>
      </c>
      <c r="P2977" s="156"/>
      <c r="Q2977" s="156"/>
      <c r="R2977" s="157"/>
      <c r="S2977" s="152" t="s">
        <v>31675</v>
      </c>
      <c r="T2977" s="153"/>
      <c r="U2977" s="153"/>
      <c r="V2977" s="153"/>
      <c r="W2977" s="154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7"/>
    </row>
    <row r="2978" spans="1:57" ht="43.8" thickBot="1" x14ac:dyDescent="0.35">
      <c r="B2978" s="2" t="s">
        <v>19</v>
      </c>
      <c r="C2978" s="2" t="s">
        <v>4081</v>
      </c>
      <c r="D2978" s="2" t="s">
        <v>4971</v>
      </c>
      <c r="E2978" s="2" t="s">
        <v>4143</v>
      </c>
      <c r="F2978" s="2" t="s">
        <v>5019</v>
      </c>
      <c r="H2978" s="9" t="s">
        <v>5020</v>
      </c>
      <c r="L2978" s="129" t="s">
        <v>12</v>
      </c>
      <c r="M2978" s="129" t="s">
        <v>13</v>
      </c>
      <c r="N2978" s="129" t="s">
        <v>14</v>
      </c>
      <c r="O2978" s="130" t="s">
        <v>32311</v>
      </c>
      <c r="P2978" s="131" t="s">
        <v>31195</v>
      </c>
      <c r="Q2978" s="131" t="s">
        <v>31196</v>
      </c>
      <c r="R2978" s="131" t="s">
        <v>31196</v>
      </c>
      <c r="S2978" s="11" t="s">
        <v>15</v>
      </c>
      <c r="T2978" s="11" t="s">
        <v>31183</v>
      </c>
      <c r="U2978" s="11" t="s">
        <v>17</v>
      </c>
      <c r="V2978" s="11" t="s">
        <v>18</v>
      </c>
      <c r="W2978" s="12" t="s">
        <v>31198</v>
      </c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7"/>
    </row>
    <row r="2979" spans="1:57" ht="28.8" x14ac:dyDescent="0.3">
      <c r="A2979" t="s">
        <v>32385</v>
      </c>
      <c r="B2979" s="2" t="s">
        <v>19</v>
      </c>
      <c r="C2979" s="2" t="s">
        <v>4081</v>
      </c>
      <c r="D2979" s="2" t="s">
        <v>4971</v>
      </c>
      <c r="E2979" s="2" t="s">
        <v>4143</v>
      </c>
      <c r="F2979" s="2" t="s">
        <v>5019</v>
      </c>
      <c r="G2979" s="2" t="s">
        <v>5021</v>
      </c>
      <c r="H2979" s="9" t="s">
        <v>5022</v>
      </c>
      <c r="I2979" s="3" t="s">
        <v>5002</v>
      </c>
      <c r="J2979" s="3">
        <v>1</v>
      </c>
      <c r="K2979" s="2" t="s">
        <v>36</v>
      </c>
      <c r="O2979" s="2"/>
      <c r="P2979" s="2"/>
      <c r="R2979" s="2" t="s">
        <v>32486</v>
      </c>
      <c r="S2979" s="2">
        <v>3</v>
      </c>
      <c r="T2979" s="2">
        <v>3</v>
      </c>
      <c r="U2979" s="2" t="s">
        <v>31210</v>
      </c>
      <c r="V2979" s="2"/>
      <c r="W2979" s="2">
        <v>1</v>
      </c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7"/>
    </row>
    <row r="2980" spans="1:57" x14ac:dyDescent="0.3">
      <c r="B2980" s="2" t="s">
        <v>19</v>
      </c>
      <c r="C2980" s="2" t="s">
        <v>4081</v>
      </c>
      <c r="D2980" s="2" t="s">
        <v>4971</v>
      </c>
      <c r="E2980" s="2" t="s">
        <v>4143</v>
      </c>
      <c r="F2980" s="2" t="s">
        <v>5023</v>
      </c>
      <c r="H2980" s="9" t="s">
        <v>5024</v>
      </c>
      <c r="K2980" s="2"/>
      <c r="O2980" s="2"/>
      <c r="P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7"/>
    </row>
    <row r="2981" spans="1:57" x14ac:dyDescent="0.3">
      <c r="A2981" t="s">
        <v>32385</v>
      </c>
      <c r="B2981" s="2" t="s">
        <v>19</v>
      </c>
      <c r="C2981" s="2" t="s">
        <v>4081</v>
      </c>
      <c r="D2981" s="2" t="s">
        <v>4971</v>
      </c>
      <c r="E2981" s="2" t="s">
        <v>4143</v>
      </c>
      <c r="F2981" s="2" t="s">
        <v>5023</v>
      </c>
      <c r="G2981" s="2" t="s">
        <v>5025</v>
      </c>
      <c r="H2981" s="9" t="s">
        <v>5026</v>
      </c>
      <c r="I2981" s="5" t="s">
        <v>5027</v>
      </c>
      <c r="K2981" s="2" t="s">
        <v>36</v>
      </c>
      <c r="O2981" s="2"/>
      <c r="P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7"/>
    </row>
    <row r="2982" spans="1:57" x14ac:dyDescent="0.3">
      <c r="A2982" t="s">
        <v>32385</v>
      </c>
      <c r="B2982" s="2" t="s">
        <v>19</v>
      </c>
      <c r="C2982" s="2" t="s">
        <v>4081</v>
      </c>
      <c r="D2982" s="2" t="s">
        <v>4971</v>
      </c>
      <c r="E2982" s="2" t="s">
        <v>4143</v>
      </c>
      <c r="F2982" s="2" t="s">
        <v>5023</v>
      </c>
      <c r="G2982" s="2" t="s">
        <v>5028</v>
      </c>
      <c r="H2982" s="9" t="s">
        <v>5029</v>
      </c>
      <c r="I2982" s="5" t="s">
        <v>5027</v>
      </c>
      <c r="K2982" s="2" t="s">
        <v>36</v>
      </c>
      <c r="O2982" s="2"/>
      <c r="P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7"/>
    </row>
    <row r="2983" spans="1:57" x14ac:dyDescent="0.3">
      <c r="B2983" s="2" t="s">
        <v>19</v>
      </c>
      <c r="C2983" s="2" t="s">
        <v>4081</v>
      </c>
      <c r="D2983" s="2" t="s">
        <v>4971</v>
      </c>
      <c r="E2983" s="2" t="s">
        <v>4143</v>
      </c>
      <c r="F2983" s="2" t="s">
        <v>5030</v>
      </c>
      <c r="H2983" s="9" t="s">
        <v>5031</v>
      </c>
      <c r="K2983" s="2"/>
      <c r="O2983" s="2"/>
      <c r="P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7"/>
    </row>
    <row r="2984" spans="1:57" x14ac:dyDescent="0.3">
      <c r="A2984" t="s">
        <v>32385</v>
      </c>
      <c r="B2984" s="2" t="s">
        <v>19</v>
      </c>
      <c r="C2984" s="2" t="s">
        <v>4081</v>
      </c>
      <c r="D2984" s="2" t="s">
        <v>4971</v>
      </c>
      <c r="E2984" s="2" t="s">
        <v>4143</v>
      </c>
      <c r="F2984" s="2" t="s">
        <v>5030</v>
      </c>
      <c r="G2984" s="2" t="s">
        <v>5032</v>
      </c>
      <c r="H2984" s="9" t="s">
        <v>5033</v>
      </c>
      <c r="I2984" s="3" t="s">
        <v>1792</v>
      </c>
      <c r="J2984" s="3">
        <v>71</v>
      </c>
      <c r="K2984" s="2" t="s">
        <v>36</v>
      </c>
      <c r="O2984" s="2"/>
      <c r="P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7"/>
    </row>
    <row r="2985" spans="1:57" x14ac:dyDescent="0.3">
      <c r="A2985" t="s">
        <v>32385</v>
      </c>
      <c r="B2985" s="2" t="s">
        <v>19</v>
      </c>
      <c r="C2985" s="2" t="s">
        <v>4081</v>
      </c>
      <c r="D2985" s="2" t="s">
        <v>4971</v>
      </c>
      <c r="E2985" s="2" t="s">
        <v>4143</v>
      </c>
      <c r="F2985" s="2" t="s">
        <v>5030</v>
      </c>
      <c r="G2985" s="2" t="s">
        <v>5034</v>
      </c>
      <c r="H2985" s="9" t="s">
        <v>5035</v>
      </c>
      <c r="I2985" s="3" t="s">
        <v>1792</v>
      </c>
      <c r="J2985" s="3">
        <v>71</v>
      </c>
      <c r="K2985" s="2" t="s">
        <v>36</v>
      </c>
      <c r="O2985" s="2"/>
      <c r="P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7"/>
    </row>
    <row r="2986" spans="1:57" x14ac:dyDescent="0.3">
      <c r="L2986" s="163" t="s">
        <v>0</v>
      </c>
      <c r="M2986" s="163"/>
      <c r="N2986" s="163"/>
      <c r="O2986" s="163" t="s">
        <v>1</v>
      </c>
      <c r="P2986" s="163"/>
      <c r="S2986" s="26"/>
      <c r="T2986" s="26"/>
      <c r="AM2986"/>
      <c r="AN2986"/>
    </row>
    <row r="2987" spans="1:57" ht="43.2" x14ac:dyDescent="0.3">
      <c r="B2987" s="2" t="s">
        <v>19</v>
      </c>
      <c r="C2987" s="2" t="s">
        <v>4081</v>
      </c>
      <c r="D2987" s="2" t="s">
        <v>4971</v>
      </c>
      <c r="E2987" s="2" t="s">
        <v>4141</v>
      </c>
      <c r="F2987" s="2" t="s">
        <v>4981</v>
      </c>
      <c r="H2987" s="3" t="s">
        <v>4982</v>
      </c>
      <c r="L2987" s="35" t="s">
        <v>12</v>
      </c>
      <c r="M2987" s="35" t="s">
        <v>13</v>
      </c>
      <c r="N2987" s="35" t="s">
        <v>14</v>
      </c>
      <c r="O2987" s="35" t="s">
        <v>32311</v>
      </c>
      <c r="P2987" s="35" t="s">
        <v>31195</v>
      </c>
      <c r="S2987" s="26"/>
      <c r="T2987" s="26"/>
      <c r="AM2987"/>
      <c r="AN2987"/>
    </row>
    <row r="2988" spans="1:57" ht="57.6" x14ac:dyDescent="0.3">
      <c r="B2988" s="4" t="s">
        <v>19</v>
      </c>
      <c r="C2988" s="4" t="s">
        <v>4081</v>
      </c>
      <c r="D2988" s="4" t="s">
        <v>4971</v>
      </c>
      <c r="E2988" s="4" t="s">
        <v>4141</v>
      </c>
      <c r="F2988" s="4" t="s">
        <v>4981</v>
      </c>
      <c r="G2988" s="4" t="s">
        <v>4983</v>
      </c>
      <c r="H2988" s="5" t="s">
        <v>4984</v>
      </c>
      <c r="I2988" s="5" t="s">
        <v>4985</v>
      </c>
      <c r="S2988" s="26"/>
      <c r="T2988" s="26"/>
      <c r="AM2988"/>
      <c r="AN2988"/>
    </row>
    <row r="2989" spans="1:57" ht="57.6" x14ac:dyDescent="0.3">
      <c r="B2989" s="4" t="s">
        <v>19</v>
      </c>
      <c r="C2989" s="4" t="s">
        <v>4081</v>
      </c>
      <c r="D2989" s="4" t="s">
        <v>4971</v>
      </c>
      <c r="E2989" s="4" t="s">
        <v>4141</v>
      </c>
      <c r="F2989" s="4" t="s">
        <v>4981</v>
      </c>
      <c r="G2989" s="4" t="s">
        <v>4986</v>
      </c>
      <c r="H2989" s="5" t="s">
        <v>4987</v>
      </c>
      <c r="I2989" s="5" t="s">
        <v>4985</v>
      </c>
      <c r="S2989" s="26"/>
      <c r="T2989" s="26"/>
      <c r="AM2989"/>
      <c r="AN2989"/>
    </row>
    <row r="2990" spans="1:57" ht="57.6" x14ac:dyDescent="0.3">
      <c r="B2990" s="4" t="s">
        <v>19</v>
      </c>
      <c r="C2990" s="4" t="s">
        <v>4081</v>
      </c>
      <c r="D2990" s="4" t="s">
        <v>4971</v>
      </c>
      <c r="E2990" s="4" t="s">
        <v>4141</v>
      </c>
      <c r="F2990" s="4" t="s">
        <v>4981</v>
      </c>
      <c r="G2990" s="4" t="s">
        <v>4988</v>
      </c>
      <c r="H2990" s="5" t="s">
        <v>4989</v>
      </c>
      <c r="I2990" s="5" t="s">
        <v>4985</v>
      </c>
      <c r="S2990" s="26"/>
      <c r="T2990" s="26"/>
      <c r="AM2990"/>
      <c r="AN2990"/>
    </row>
    <row r="2991" spans="1:57" x14ac:dyDescent="0.3">
      <c r="L2991" s="163" t="s">
        <v>0</v>
      </c>
      <c r="M2991" s="163"/>
      <c r="N2991" s="163"/>
      <c r="O2991" s="163" t="s">
        <v>1</v>
      </c>
      <c r="P2991" s="163"/>
      <c r="S2991" s="26"/>
      <c r="T2991" s="26"/>
      <c r="AM2991"/>
      <c r="AN2991"/>
    </row>
    <row r="2992" spans="1:57" ht="43.2" x14ac:dyDescent="0.3">
      <c r="B2992" s="2" t="s">
        <v>19</v>
      </c>
      <c r="C2992" s="2" t="s">
        <v>4081</v>
      </c>
      <c r="D2992" s="2" t="s">
        <v>4971</v>
      </c>
      <c r="E2992" s="2" t="s">
        <v>4141</v>
      </c>
      <c r="F2992" s="2" t="s">
        <v>4990</v>
      </c>
      <c r="H2992" s="3" t="s">
        <v>4991</v>
      </c>
      <c r="L2992" s="35" t="s">
        <v>12</v>
      </c>
      <c r="M2992" s="35" t="s">
        <v>13</v>
      </c>
      <c r="N2992" s="35" t="s">
        <v>14</v>
      </c>
      <c r="O2992" s="35" t="s">
        <v>32311</v>
      </c>
      <c r="P2992" s="35" t="s">
        <v>31195</v>
      </c>
      <c r="S2992" s="26"/>
      <c r="T2992" s="26"/>
      <c r="AM2992"/>
      <c r="AN2992"/>
    </row>
    <row r="2993" spans="1:40" ht="57.6" x14ac:dyDescent="0.3">
      <c r="B2993" s="4" t="s">
        <v>19</v>
      </c>
      <c r="C2993" s="4" t="s">
        <v>4081</v>
      </c>
      <c r="D2993" s="4" t="s">
        <v>4971</v>
      </c>
      <c r="E2993" s="4" t="s">
        <v>4141</v>
      </c>
      <c r="F2993" s="4" t="s">
        <v>4990</v>
      </c>
      <c r="G2993" s="4" t="s">
        <v>4992</v>
      </c>
      <c r="H2993" s="5" t="s">
        <v>4993</v>
      </c>
      <c r="I2993" s="5" t="s">
        <v>4985</v>
      </c>
      <c r="S2993" s="26"/>
      <c r="T2993" s="26"/>
      <c r="AM2993"/>
      <c r="AN2993"/>
    </row>
    <row r="2994" spans="1:40" ht="57.6" x14ac:dyDescent="0.3">
      <c r="B2994" s="4" t="s">
        <v>19</v>
      </c>
      <c r="C2994" s="4" t="s">
        <v>4081</v>
      </c>
      <c r="D2994" s="4" t="s">
        <v>4971</v>
      </c>
      <c r="E2994" s="4" t="s">
        <v>4141</v>
      </c>
      <c r="F2994" s="4" t="s">
        <v>4990</v>
      </c>
      <c r="G2994" s="4" t="s">
        <v>4994</v>
      </c>
      <c r="H2994" s="5" t="s">
        <v>4995</v>
      </c>
      <c r="I2994" s="5" t="s">
        <v>4985</v>
      </c>
      <c r="S2994" s="26"/>
      <c r="T2994" s="26"/>
      <c r="AM2994"/>
      <c r="AN2994"/>
    </row>
    <row r="2995" spans="1:40" ht="57.6" x14ac:dyDescent="0.3">
      <c r="B2995" s="4" t="s">
        <v>19</v>
      </c>
      <c r="C2995" s="4" t="s">
        <v>4081</v>
      </c>
      <c r="D2995" s="4" t="s">
        <v>4971</v>
      </c>
      <c r="E2995" s="4" t="s">
        <v>4141</v>
      </c>
      <c r="F2995" s="4" t="s">
        <v>4990</v>
      </c>
      <c r="G2995" s="4" t="s">
        <v>4996</v>
      </c>
      <c r="H2995" s="5" t="s">
        <v>4997</v>
      </c>
      <c r="I2995" s="5" t="s">
        <v>4985</v>
      </c>
      <c r="S2995" s="26"/>
      <c r="T2995" s="26"/>
      <c r="AM2995"/>
      <c r="AN2995"/>
    </row>
    <row r="2996" spans="1:40" x14ac:dyDescent="0.3">
      <c r="L2996" s="163" t="s">
        <v>0</v>
      </c>
      <c r="M2996" s="163"/>
      <c r="N2996" s="163"/>
      <c r="O2996" s="163" t="s">
        <v>1</v>
      </c>
      <c r="P2996" s="163"/>
      <c r="S2996" s="26"/>
      <c r="T2996" s="26"/>
      <c r="AM2996"/>
      <c r="AN2996"/>
    </row>
    <row r="2997" spans="1:40" ht="43.2" x14ac:dyDescent="0.3">
      <c r="B2997" s="2" t="s">
        <v>19</v>
      </c>
      <c r="C2997" s="2" t="s">
        <v>4081</v>
      </c>
      <c r="D2997" s="2" t="s">
        <v>4971</v>
      </c>
      <c r="E2997" s="2" t="s">
        <v>4141</v>
      </c>
      <c r="F2997" s="2" t="s">
        <v>4998</v>
      </c>
      <c r="H2997" s="3" t="s">
        <v>4999</v>
      </c>
      <c r="L2997" s="35" t="s">
        <v>12</v>
      </c>
      <c r="M2997" s="35" t="s">
        <v>13</v>
      </c>
      <c r="N2997" s="35" t="s">
        <v>14</v>
      </c>
      <c r="O2997" s="35" t="s">
        <v>32311</v>
      </c>
      <c r="P2997" s="35" t="s">
        <v>31195</v>
      </c>
      <c r="S2997" s="26"/>
      <c r="T2997" s="26"/>
      <c r="AM2997"/>
      <c r="AN2997"/>
    </row>
    <row r="2998" spans="1:40" x14ac:dyDescent="0.3">
      <c r="B2998" s="4" t="s">
        <v>19</v>
      </c>
      <c r="C2998" s="4" t="s">
        <v>4081</v>
      </c>
      <c r="D2998" s="4" t="s">
        <v>4971</v>
      </c>
      <c r="E2998" s="4" t="s">
        <v>4141</v>
      </c>
      <c r="F2998" s="4" t="s">
        <v>4998</v>
      </c>
      <c r="G2998" s="4" t="s">
        <v>5000</v>
      </c>
      <c r="H2998" s="5" t="s">
        <v>5001</v>
      </c>
      <c r="I2998" s="5" t="s">
        <v>5002</v>
      </c>
      <c r="S2998" s="26"/>
      <c r="T2998" s="26"/>
      <c r="AM2998"/>
      <c r="AN2998"/>
    </row>
    <row r="2999" spans="1:40" ht="28.8" x14ac:dyDescent="0.3">
      <c r="B2999" s="4" t="s">
        <v>19</v>
      </c>
      <c r="C2999" s="4" t="s">
        <v>4081</v>
      </c>
      <c r="D2999" s="4" t="s">
        <v>4971</v>
      </c>
      <c r="E2999" s="4" t="s">
        <v>4141</v>
      </c>
      <c r="F2999" s="4" t="s">
        <v>4998</v>
      </c>
      <c r="G2999" s="4" t="s">
        <v>5003</v>
      </c>
      <c r="H2999" s="5" t="s">
        <v>5004</v>
      </c>
      <c r="I2999" s="5" t="s">
        <v>571</v>
      </c>
      <c r="S2999" s="26"/>
      <c r="T2999" s="26"/>
      <c r="AM2999"/>
      <c r="AN2999"/>
    </row>
    <row r="3000" spans="1:40" ht="28.8" x14ac:dyDescent="0.3">
      <c r="B3000" s="4" t="s">
        <v>19</v>
      </c>
      <c r="C3000" s="4" t="s">
        <v>4081</v>
      </c>
      <c r="D3000" s="4" t="s">
        <v>4971</v>
      </c>
      <c r="E3000" s="4" t="s">
        <v>4141</v>
      </c>
      <c r="F3000" s="4" t="s">
        <v>4998</v>
      </c>
      <c r="G3000" s="4" t="s">
        <v>5005</v>
      </c>
      <c r="H3000" s="5" t="s">
        <v>5006</v>
      </c>
      <c r="I3000" s="5" t="s">
        <v>571</v>
      </c>
      <c r="S3000" s="26"/>
      <c r="T3000" s="26"/>
      <c r="AM3000"/>
      <c r="AN3000"/>
    </row>
    <row r="3001" spans="1:40" x14ac:dyDescent="0.3">
      <c r="B3001" s="145" t="s">
        <v>19</v>
      </c>
      <c r="C3001" s="145" t="s">
        <v>4081</v>
      </c>
      <c r="D3001" s="145" t="s">
        <v>4971</v>
      </c>
      <c r="E3001" s="145" t="s">
        <v>4143</v>
      </c>
      <c r="F3001" s="146"/>
      <c r="G3001" s="146"/>
      <c r="H3001" s="148" t="s">
        <v>5007</v>
      </c>
      <c r="S3001" s="26"/>
      <c r="T3001" s="26"/>
      <c r="AM3001"/>
      <c r="AN3001"/>
    </row>
    <row r="3002" spans="1:40" x14ac:dyDescent="0.3">
      <c r="L3002" s="163" t="s">
        <v>0</v>
      </c>
      <c r="M3002" s="163"/>
      <c r="N3002" s="163"/>
      <c r="O3002" s="163" t="s">
        <v>1</v>
      </c>
      <c r="P3002" s="163"/>
      <c r="S3002" s="26"/>
      <c r="T3002" s="26"/>
      <c r="AM3002"/>
      <c r="AN3002"/>
    </row>
    <row r="3003" spans="1:40" ht="43.2" x14ac:dyDescent="0.3">
      <c r="B3003" s="2" t="s">
        <v>19</v>
      </c>
      <c r="C3003" s="2" t="s">
        <v>4081</v>
      </c>
      <c r="D3003" s="2" t="s">
        <v>4971</v>
      </c>
      <c r="E3003" s="2" t="s">
        <v>4143</v>
      </c>
      <c r="F3003" s="2" t="s">
        <v>5008</v>
      </c>
      <c r="H3003" s="3" t="s">
        <v>5009</v>
      </c>
      <c r="L3003" s="35" t="s">
        <v>12</v>
      </c>
      <c r="M3003" s="35" t="s">
        <v>13</v>
      </c>
      <c r="N3003" s="35" t="s">
        <v>14</v>
      </c>
      <c r="O3003" s="35" t="s">
        <v>32311</v>
      </c>
      <c r="P3003" s="35" t="s">
        <v>31195</v>
      </c>
      <c r="S3003" s="26"/>
      <c r="T3003" s="26"/>
      <c r="AM3003"/>
      <c r="AN3003"/>
    </row>
    <row r="3004" spans="1:40" x14ac:dyDescent="0.3">
      <c r="L3004" s="163" t="s">
        <v>0</v>
      </c>
      <c r="M3004" s="163"/>
      <c r="N3004" s="163"/>
      <c r="O3004" s="163" t="s">
        <v>1</v>
      </c>
      <c r="P3004" s="163"/>
      <c r="S3004" s="26"/>
      <c r="T3004" s="26"/>
      <c r="AM3004"/>
      <c r="AN3004"/>
    </row>
    <row r="3005" spans="1:40" ht="43.2" x14ac:dyDescent="0.3">
      <c r="B3005" s="2" t="s">
        <v>19</v>
      </c>
      <c r="C3005" s="2" t="s">
        <v>4081</v>
      </c>
      <c r="D3005" s="2" t="s">
        <v>4971</v>
      </c>
      <c r="E3005" s="2" t="s">
        <v>4143</v>
      </c>
      <c r="F3005" s="2" t="s">
        <v>5010</v>
      </c>
      <c r="H3005" s="3" t="s">
        <v>5011</v>
      </c>
      <c r="L3005" s="35" t="s">
        <v>12</v>
      </c>
      <c r="M3005" s="35" t="s">
        <v>13</v>
      </c>
      <c r="N3005" s="35" t="s">
        <v>14</v>
      </c>
      <c r="O3005" s="35" t="s">
        <v>32311</v>
      </c>
      <c r="P3005" s="35" t="s">
        <v>31195</v>
      </c>
      <c r="S3005" s="26"/>
      <c r="T3005" s="26"/>
      <c r="AM3005"/>
      <c r="AN3005"/>
    </row>
    <row r="3006" spans="1:40" x14ac:dyDescent="0.3">
      <c r="A3006" t="s">
        <v>32385</v>
      </c>
      <c r="B3006" s="2" t="s">
        <v>19</v>
      </c>
      <c r="C3006" s="2" t="s">
        <v>4081</v>
      </c>
      <c r="D3006" s="2" t="s">
        <v>4971</v>
      </c>
      <c r="E3006" s="2" t="s">
        <v>4143</v>
      </c>
      <c r="F3006" s="2" t="s">
        <v>5010</v>
      </c>
      <c r="G3006" s="2" t="s">
        <v>5012</v>
      </c>
      <c r="H3006" s="6" t="s">
        <v>5013</v>
      </c>
      <c r="I3006" s="3" t="s">
        <v>5014</v>
      </c>
      <c r="J3006" s="3">
        <v>5</v>
      </c>
      <c r="K3006" s="2" t="s">
        <v>36</v>
      </c>
      <c r="S3006" s="26"/>
      <c r="T3006" s="26"/>
      <c r="AM3006"/>
      <c r="AN3006"/>
    </row>
    <row r="3007" spans="1:40" x14ac:dyDescent="0.3">
      <c r="A3007" t="s">
        <v>32385</v>
      </c>
      <c r="B3007" s="2" t="s">
        <v>19</v>
      </c>
      <c r="C3007" s="2" t="s">
        <v>4081</v>
      </c>
      <c r="D3007" s="2" t="s">
        <v>4971</v>
      </c>
      <c r="E3007" s="2" t="s">
        <v>4143</v>
      </c>
      <c r="F3007" s="2" t="s">
        <v>5010</v>
      </c>
      <c r="G3007" s="2" t="s">
        <v>5015</v>
      </c>
      <c r="H3007" s="6" t="s">
        <v>5016</v>
      </c>
      <c r="I3007" s="3" t="s">
        <v>5014</v>
      </c>
      <c r="J3007" s="3">
        <v>5</v>
      </c>
      <c r="K3007" s="2" t="s">
        <v>36</v>
      </c>
      <c r="S3007" s="26"/>
      <c r="T3007" s="26"/>
      <c r="AM3007"/>
      <c r="AN3007"/>
    </row>
    <row r="3008" spans="1:40" x14ac:dyDescent="0.3">
      <c r="A3008" t="s">
        <v>32385</v>
      </c>
      <c r="B3008" s="2" t="s">
        <v>19</v>
      </c>
      <c r="C3008" s="2" t="s">
        <v>4081</v>
      </c>
      <c r="D3008" s="2" t="s">
        <v>4971</v>
      </c>
      <c r="E3008" s="2" t="s">
        <v>4143</v>
      </c>
      <c r="F3008" s="2" t="s">
        <v>5010</v>
      </c>
      <c r="G3008" s="2" t="s">
        <v>5017</v>
      </c>
      <c r="H3008" s="3" t="s">
        <v>5018</v>
      </c>
      <c r="I3008" s="3" t="s">
        <v>5014</v>
      </c>
      <c r="J3008" s="3">
        <v>1</v>
      </c>
      <c r="K3008" s="2" t="s">
        <v>36</v>
      </c>
      <c r="S3008" s="26"/>
      <c r="T3008" s="26"/>
      <c r="AM3008"/>
      <c r="AN3008"/>
    </row>
    <row r="3009" spans="1:40" x14ac:dyDescent="0.3">
      <c r="L3009" s="163" t="s">
        <v>0</v>
      </c>
      <c r="M3009" s="163"/>
      <c r="N3009" s="163"/>
      <c r="O3009" s="163" t="s">
        <v>1</v>
      </c>
      <c r="P3009" s="163"/>
      <c r="S3009" s="26"/>
      <c r="T3009" s="26"/>
      <c r="AM3009"/>
      <c r="AN3009"/>
    </row>
    <row r="3010" spans="1:40" ht="43.2" x14ac:dyDescent="0.3">
      <c r="B3010" s="2" t="s">
        <v>19</v>
      </c>
      <c r="C3010" s="2" t="s">
        <v>4081</v>
      </c>
      <c r="D3010" s="2" t="s">
        <v>4971</v>
      </c>
      <c r="E3010" s="2" t="s">
        <v>4143</v>
      </c>
      <c r="F3010" s="2" t="s">
        <v>5019</v>
      </c>
      <c r="H3010" s="3" t="s">
        <v>5020</v>
      </c>
      <c r="L3010" s="35" t="s">
        <v>12</v>
      </c>
      <c r="M3010" s="35" t="s">
        <v>13</v>
      </c>
      <c r="N3010" s="35" t="s">
        <v>14</v>
      </c>
      <c r="O3010" s="35" t="s">
        <v>32311</v>
      </c>
      <c r="P3010" s="35" t="s">
        <v>31195</v>
      </c>
      <c r="S3010" s="26"/>
      <c r="T3010" s="26"/>
      <c r="AM3010"/>
      <c r="AN3010"/>
    </row>
    <row r="3011" spans="1:40" x14ac:dyDescent="0.3">
      <c r="A3011" t="s">
        <v>32385</v>
      </c>
      <c r="B3011" s="2" t="s">
        <v>19</v>
      </c>
      <c r="C3011" s="2" t="s">
        <v>4081</v>
      </c>
      <c r="D3011" s="2" t="s">
        <v>4971</v>
      </c>
      <c r="E3011" s="2" t="s">
        <v>4143</v>
      </c>
      <c r="F3011" s="2" t="s">
        <v>5019</v>
      </c>
      <c r="G3011" s="2" t="s">
        <v>5021</v>
      </c>
      <c r="H3011" s="3" t="s">
        <v>5022</v>
      </c>
      <c r="I3011" s="3" t="s">
        <v>5002</v>
      </c>
      <c r="J3011" s="3">
        <v>1</v>
      </c>
      <c r="K3011" s="2" t="s">
        <v>36</v>
      </c>
      <c r="S3011" s="26"/>
      <c r="T3011" s="26"/>
      <c r="AM3011"/>
      <c r="AN3011"/>
    </row>
    <row r="3012" spans="1:40" x14ac:dyDescent="0.3">
      <c r="L3012" s="163" t="s">
        <v>0</v>
      </c>
      <c r="M3012" s="163"/>
      <c r="N3012" s="163"/>
      <c r="O3012" s="163" t="s">
        <v>1</v>
      </c>
      <c r="P3012" s="163"/>
      <c r="S3012" s="26"/>
      <c r="T3012" s="26"/>
      <c r="AM3012"/>
      <c r="AN3012"/>
    </row>
    <row r="3013" spans="1:40" ht="43.2" x14ac:dyDescent="0.3">
      <c r="B3013" s="2" t="s">
        <v>19</v>
      </c>
      <c r="C3013" s="2" t="s">
        <v>4081</v>
      </c>
      <c r="D3013" s="2" t="s">
        <v>4971</v>
      </c>
      <c r="E3013" s="2" t="s">
        <v>4143</v>
      </c>
      <c r="F3013" s="2" t="s">
        <v>5023</v>
      </c>
      <c r="H3013" s="3" t="s">
        <v>5024</v>
      </c>
      <c r="L3013" s="35" t="s">
        <v>12</v>
      </c>
      <c r="M3013" s="35" t="s">
        <v>13</v>
      </c>
      <c r="N3013" s="35" t="s">
        <v>14</v>
      </c>
      <c r="O3013" s="35" t="s">
        <v>32311</v>
      </c>
      <c r="P3013" s="35" t="s">
        <v>31195</v>
      </c>
      <c r="S3013" s="26"/>
      <c r="T3013" s="26"/>
      <c r="AM3013"/>
      <c r="AN3013"/>
    </row>
    <row r="3014" spans="1:40" x14ac:dyDescent="0.3">
      <c r="B3014" s="4" t="s">
        <v>19</v>
      </c>
      <c r="C3014" s="4" t="s">
        <v>4081</v>
      </c>
      <c r="D3014" s="4" t="s">
        <v>4971</v>
      </c>
      <c r="E3014" s="4" t="s">
        <v>4143</v>
      </c>
      <c r="F3014" s="4" t="s">
        <v>5023</v>
      </c>
      <c r="G3014" s="4" t="s">
        <v>5025</v>
      </c>
      <c r="H3014" s="5" t="s">
        <v>5026</v>
      </c>
      <c r="I3014" s="5" t="s">
        <v>5027</v>
      </c>
      <c r="S3014" s="26"/>
      <c r="T3014" s="26"/>
      <c r="AM3014"/>
      <c r="AN3014"/>
    </row>
    <row r="3015" spans="1:40" x14ac:dyDescent="0.3">
      <c r="B3015" s="4" t="s">
        <v>19</v>
      </c>
      <c r="C3015" s="4" t="s">
        <v>4081</v>
      </c>
      <c r="D3015" s="4" t="s">
        <v>4971</v>
      </c>
      <c r="E3015" s="4" t="s">
        <v>4143</v>
      </c>
      <c r="F3015" s="4" t="s">
        <v>5023</v>
      </c>
      <c r="G3015" s="4" t="s">
        <v>5028</v>
      </c>
      <c r="H3015" s="5" t="s">
        <v>5029</v>
      </c>
      <c r="I3015" s="5" t="s">
        <v>5027</v>
      </c>
      <c r="S3015" s="26"/>
      <c r="T3015" s="26"/>
      <c r="AM3015"/>
      <c r="AN3015"/>
    </row>
    <row r="3016" spans="1:40" x14ac:dyDescent="0.3">
      <c r="L3016" s="163" t="s">
        <v>0</v>
      </c>
      <c r="M3016" s="163"/>
      <c r="N3016" s="163"/>
      <c r="O3016" s="163" t="s">
        <v>1</v>
      </c>
      <c r="P3016" s="163"/>
      <c r="S3016" s="26"/>
      <c r="T3016" s="26"/>
      <c r="AM3016"/>
      <c r="AN3016"/>
    </row>
    <row r="3017" spans="1:40" ht="43.2" x14ac:dyDescent="0.3">
      <c r="B3017" s="2" t="s">
        <v>19</v>
      </c>
      <c r="C3017" s="2" t="s">
        <v>4081</v>
      </c>
      <c r="D3017" s="2" t="s">
        <v>4971</v>
      </c>
      <c r="E3017" s="2" t="s">
        <v>4143</v>
      </c>
      <c r="F3017" s="2" t="s">
        <v>5030</v>
      </c>
      <c r="H3017" s="3" t="s">
        <v>5031</v>
      </c>
      <c r="L3017" s="35" t="s">
        <v>12</v>
      </c>
      <c r="M3017" s="35" t="s">
        <v>13</v>
      </c>
      <c r="N3017" s="35" t="s">
        <v>14</v>
      </c>
      <c r="O3017" s="35" t="s">
        <v>32311</v>
      </c>
      <c r="P3017" s="35" t="s">
        <v>31195</v>
      </c>
      <c r="S3017" s="26"/>
      <c r="T3017" s="26"/>
      <c r="AM3017"/>
      <c r="AN3017"/>
    </row>
    <row r="3018" spans="1:40" x14ac:dyDescent="0.3">
      <c r="A3018" t="s">
        <v>32385</v>
      </c>
      <c r="B3018" s="2" t="s">
        <v>19</v>
      </c>
      <c r="C3018" s="2" t="s">
        <v>4081</v>
      </c>
      <c r="D3018" s="2" t="s">
        <v>4971</v>
      </c>
      <c r="E3018" s="2" t="s">
        <v>4143</v>
      </c>
      <c r="F3018" s="2" t="s">
        <v>5030</v>
      </c>
      <c r="G3018" s="2" t="s">
        <v>5032</v>
      </c>
      <c r="H3018" s="6" t="s">
        <v>5033</v>
      </c>
      <c r="I3018" s="3" t="s">
        <v>1792</v>
      </c>
      <c r="J3018" s="3">
        <v>71</v>
      </c>
      <c r="K3018" s="2" t="s">
        <v>36</v>
      </c>
      <c r="S3018" s="26"/>
      <c r="T3018" s="26"/>
      <c r="AM3018"/>
      <c r="AN3018"/>
    </row>
    <row r="3019" spans="1:40" x14ac:dyDescent="0.3">
      <c r="A3019" t="s">
        <v>32385</v>
      </c>
      <c r="B3019" s="2" t="s">
        <v>19</v>
      </c>
      <c r="C3019" s="2" t="s">
        <v>4081</v>
      </c>
      <c r="D3019" s="2" t="s">
        <v>4971</v>
      </c>
      <c r="E3019" s="2" t="s">
        <v>4143</v>
      </c>
      <c r="F3019" s="2" t="s">
        <v>5030</v>
      </c>
      <c r="G3019" s="2" t="s">
        <v>5034</v>
      </c>
      <c r="H3019" s="6" t="s">
        <v>5035</v>
      </c>
      <c r="I3019" s="3" t="s">
        <v>1792</v>
      </c>
      <c r="J3019" s="3">
        <v>71</v>
      </c>
      <c r="K3019" s="2" t="s">
        <v>36</v>
      </c>
      <c r="S3019" s="26"/>
      <c r="T3019" s="26"/>
      <c r="AM3019"/>
      <c r="AN3019"/>
    </row>
    <row r="3020" spans="1:40" x14ac:dyDescent="0.3">
      <c r="L3020" s="163" t="s">
        <v>0</v>
      </c>
      <c r="M3020" s="163"/>
      <c r="N3020" s="163"/>
      <c r="O3020" s="163" t="s">
        <v>1</v>
      </c>
      <c r="P3020" s="163"/>
      <c r="S3020" s="26"/>
      <c r="T3020" s="26"/>
      <c r="AM3020"/>
      <c r="AN3020"/>
    </row>
    <row r="3021" spans="1:40" ht="43.2" x14ac:dyDescent="0.3">
      <c r="B3021" s="2" t="s">
        <v>19</v>
      </c>
      <c r="C3021" s="2" t="s">
        <v>4081</v>
      </c>
      <c r="D3021" s="2" t="s">
        <v>4971</v>
      </c>
      <c r="E3021" s="2" t="s">
        <v>4143</v>
      </c>
      <c r="F3021" s="2" t="s">
        <v>5036</v>
      </c>
      <c r="H3021" s="3" t="s">
        <v>5037</v>
      </c>
      <c r="L3021" s="35" t="s">
        <v>12</v>
      </c>
      <c r="M3021" s="35" t="s">
        <v>13</v>
      </c>
      <c r="N3021" s="35" t="s">
        <v>14</v>
      </c>
      <c r="O3021" s="35" t="s">
        <v>32311</v>
      </c>
      <c r="P3021" s="35" t="s">
        <v>31195</v>
      </c>
      <c r="S3021" s="26"/>
      <c r="T3021" s="26"/>
      <c r="AM3021"/>
      <c r="AN3021"/>
    </row>
    <row r="3022" spans="1:40" x14ac:dyDescent="0.3">
      <c r="B3022" s="4" t="s">
        <v>19</v>
      </c>
      <c r="C3022" s="4" t="s">
        <v>4081</v>
      </c>
      <c r="D3022" s="4" t="s">
        <v>4971</v>
      </c>
      <c r="E3022" s="4" t="s">
        <v>4143</v>
      </c>
      <c r="F3022" s="4" t="s">
        <v>5036</v>
      </c>
      <c r="G3022" s="4" t="s">
        <v>5038</v>
      </c>
      <c r="H3022" s="5" t="s">
        <v>5039</v>
      </c>
      <c r="I3022" s="5" t="s">
        <v>3414</v>
      </c>
      <c r="S3022" s="26"/>
      <c r="T3022" s="26"/>
      <c r="AM3022"/>
      <c r="AN3022"/>
    </row>
    <row r="3023" spans="1:40" x14ac:dyDescent="0.3">
      <c r="B3023" s="4" t="s">
        <v>19</v>
      </c>
      <c r="C3023" s="4" t="s">
        <v>4081</v>
      </c>
      <c r="D3023" s="4" t="s">
        <v>4971</v>
      </c>
      <c r="E3023" s="4" t="s">
        <v>4143</v>
      </c>
      <c r="F3023" s="4" t="s">
        <v>5036</v>
      </c>
      <c r="G3023" s="4" t="s">
        <v>5040</v>
      </c>
      <c r="H3023" s="5" t="s">
        <v>5041</v>
      </c>
      <c r="I3023" s="5" t="s">
        <v>3414</v>
      </c>
      <c r="S3023" s="26"/>
      <c r="T3023" s="26"/>
      <c r="AM3023"/>
      <c r="AN3023"/>
    </row>
    <row r="3024" spans="1:40" x14ac:dyDescent="0.3">
      <c r="B3024" s="4" t="s">
        <v>19</v>
      </c>
      <c r="C3024" s="4" t="s">
        <v>4081</v>
      </c>
      <c r="D3024" s="4" t="s">
        <v>4971</v>
      </c>
      <c r="E3024" s="4" t="s">
        <v>4143</v>
      </c>
      <c r="F3024" s="4" t="s">
        <v>5036</v>
      </c>
      <c r="G3024" s="4" t="s">
        <v>5042</v>
      </c>
      <c r="H3024" s="5" t="s">
        <v>5043</v>
      </c>
      <c r="I3024" s="5" t="s">
        <v>3414</v>
      </c>
      <c r="S3024" s="26"/>
      <c r="T3024" s="26"/>
      <c r="AM3024"/>
      <c r="AN3024"/>
    </row>
    <row r="3025" spans="2:40" x14ac:dyDescent="0.3">
      <c r="B3025" s="4" t="s">
        <v>19</v>
      </c>
      <c r="C3025" s="4" t="s">
        <v>4081</v>
      </c>
      <c r="D3025" s="4" t="s">
        <v>4971</v>
      </c>
      <c r="E3025" s="4" t="s">
        <v>4143</v>
      </c>
      <c r="F3025" s="4" t="s">
        <v>5036</v>
      </c>
      <c r="G3025" s="4" t="s">
        <v>5044</v>
      </c>
      <c r="H3025" s="5" t="s">
        <v>5045</v>
      </c>
      <c r="I3025" s="5" t="s">
        <v>3414</v>
      </c>
      <c r="S3025" s="26"/>
      <c r="T3025" s="26"/>
      <c r="AM3025"/>
      <c r="AN3025"/>
    </row>
    <row r="3026" spans="2:40" x14ac:dyDescent="0.3">
      <c r="B3026" s="4" t="s">
        <v>19</v>
      </c>
      <c r="C3026" s="4" t="s">
        <v>4081</v>
      </c>
      <c r="D3026" s="4" t="s">
        <v>4971</v>
      </c>
      <c r="E3026" s="4" t="s">
        <v>4143</v>
      </c>
      <c r="F3026" s="4" t="s">
        <v>5036</v>
      </c>
      <c r="G3026" s="4" t="s">
        <v>5046</v>
      </c>
      <c r="H3026" s="5" t="s">
        <v>5047</v>
      </c>
      <c r="I3026" s="5" t="s">
        <v>3414</v>
      </c>
    </row>
    <row r="3027" spans="2:40" x14ac:dyDescent="0.3">
      <c r="B3027" s="2" t="s">
        <v>19</v>
      </c>
      <c r="C3027" s="2" t="s">
        <v>4081</v>
      </c>
      <c r="D3027" s="2" t="s">
        <v>4971</v>
      </c>
      <c r="E3027" s="2" t="s">
        <v>5048</v>
      </c>
      <c r="H3027" s="3" t="s">
        <v>5049</v>
      </c>
    </row>
    <row r="3028" spans="2:40" x14ac:dyDescent="0.3">
      <c r="L3028" s="163" t="s">
        <v>0</v>
      </c>
      <c r="M3028" s="163"/>
      <c r="N3028" s="163"/>
      <c r="O3028" s="163" t="s">
        <v>1</v>
      </c>
      <c r="P3028" s="163"/>
    </row>
    <row r="3029" spans="2:40" ht="43.2" x14ac:dyDescent="0.3">
      <c r="B3029" s="2" t="s">
        <v>19</v>
      </c>
      <c r="C3029" s="2" t="s">
        <v>4081</v>
      </c>
      <c r="D3029" s="2" t="s">
        <v>4971</v>
      </c>
      <c r="E3029" s="2" t="s">
        <v>5048</v>
      </c>
      <c r="F3029" s="2" t="s">
        <v>5050</v>
      </c>
      <c r="H3029" s="3" t="s">
        <v>5051</v>
      </c>
      <c r="L3029" s="35" t="s">
        <v>12</v>
      </c>
      <c r="M3029" s="35" t="s">
        <v>13</v>
      </c>
      <c r="N3029" s="35" t="s">
        <v>14</v>
      </c>
      <c r="O3029" s="35" t="s">
        <v>32311</v>
      </c>
      <c r="P3029" s="35" t="s">
        <v>31195</v>
      </c>
    </row>
    <row r="3030" spans="2:40" ht="28.8" x14ac:dyDescent="0.3">
      <c r="B3030" s="4" t="s">
        <v>19</v>
      </c>
      <c r="C3030" s="4" t="s">
        <v>4081</v>
      </c>
      <c r="D3030" s="4" t="s">
        <v>4971</v>
      </c>
      <c r="E3030" s="4" t="s">
        <v>5048</v>
      </c>
      <c r="F3030" s="4" t="s">
        <v>5050</v>
      </c>
      <c r="G3030" s="4" t="s">
        <v>5052</v>
      </c>
      <c r="H3030" s="5" t="s">
        <v>5053</v>
      </c>
      <c r="I3030" s="5" t="s">
        <v>571</v>
      </c>
    </row>
    <row r="3031" spans="2:40" ht="28.8" x14ac:dyDescent="0.3">
      <c r="B3031" s="4" t="s">
        <v>19</v>
      </c>
      <c r="C3031" s="4" t="s">
        <v>4081</v>
      </c>
      <c r="D3031" s="4" t="s">
        <v>4971</v>
      </c>
      <c r="E3031" s="4" t="s">
        <v>5048</v>
      </c>
      <c r="F3031" s="4" t="s">
        <v>5050</v>
      </c>
      <c r="G3031" s="4" t="s">
        <v>5054</v>
      </c>
      <c r="H3031" s="5" t="s">
        <v>5055</v>
      </c>
      <c r="I3031" s="5" t="s">
        <v>571</v>
      </c>
    </row>
    <row r="3032" spans="2:40" ht="28.8" x14ac:dyDescent="0.3">
      <c r="B3032" s="4" t="s">
        <v>19</v>
      </c>
      <c r="C3032" s="4" t="s">
        <v>4081</v>
      </c>
      <c r="D3032" s="4" t="s">
        <v>4971</v>
      </c>
      <c r="E3032" s="4" t="s">
        <v>5048</v>
      </c>
      <c r="F3032" s="4" t="s">
        <v>5050</v>
      </c>
      <c r="G3032" s="4" t="s">
        <v>5056</v>
      </c>
      <c r="H3032" s="5" t="s">
        <v>5057</v>
      </c>
      <c r="I3032" s="5" t="s">
        <v>571</v>
      </c>
    </row>
    <row r="3033" spans="2:40" ht="28.8" x14ac:dyDescent="0.3">
      <c r="B3033" s="4" t="s">
        <v>19</v>
      </c>
      <c r="C3033" s="4" t="s">
        <v>4081</v>
      </c>
      <c r="D3033" s="4" t="s">
        <v>4971</v>
      </c>
      <c r="E3033" s="4" t="s">
        <v>5048</v>
      </c>
      <c r="F3033" s="4" t="s">
        <v>5050</v>
      </c>
      <c r="G3033" s="4" t="s">
        <v>5058</v>
      </c>
      <c r="H3033" s="5" t="s">
        <v>5059</v>
      </c>
      <c r="I3033" s="5" t="s">
        <v>571</v>
      </c>
    </row>
    <row r="3034" spans="2:40" ht="28.8" x14ac:dyDescent="0.3">
      <c r="B3034" s="4" t="s">
        <v>19</v>
      </c>
      <c r="C3034" s="4" t="s">
        <v>4081</v>
      </c>
      <c r="D3034" s="4" t="s">
        <v>4971</v>
      </c>
      <c r="E3034" s="4" t="s">
        <v>5048</v>
      </c>
      <c r="F3034" s="4" t="s">
        <v>5050</v>
      </c>
      <c r="G3034" s="4" t="s">
        <v>5060</v>
      </c>
      <c r="H3034" s="5" t="s">
        <v>5061</v>
      </c>
      <c r="I3034" s="5" t="s">
        <v>571</v>
      </c>
    </row>
    <row r="3035" spans="2:40" ht="28.8" x14ac:dyDescent="0.3">
      <c r="B3035" s="4" t="s">
        <v>19</v>
      </c>
      <c r="C3035" s="4" t="s">
        <v>4081</v>
      </c>
      <c r="D3035" s="4" t="s">
        <v>4971</v>
      </c>
      <c r="E3035" s="4" t="s">
        <v>5048</v>
      </c>
      <c r="F3035" s="4" t="s">
        <v>5050</v>
      </c>
      <c r="G3035" s="4" t="s">
        <v>5062</v>
      </c>
      <c r="H3035" s="5" t="s">
        <v>5063</v>
      </c>
      <c r="I3035" s="5" t="s">
        <v>571</v>
      </c>
    </row>
    <row r="3036" spans="2:40" ht="28.8" x14ac:dyDescent="0.3">
      <c r="B3036" s="4" t="s">
        <v>19</v>
      </c>
      <c r="C3036" s="4" t="s">
        <v>4081</v>
      </c>
      <c r="D3036" s="4" t="s">
        <v>4971</v>
      </c>
      <c r="E3036" s="4" t="s">
        <v>5048</v>
      </c>
      <c r="F3036" s="4" t="s">
        <v>5050</v>
      </c>
      <c r="G3036" s="4" t="s">
        <v>5064</v>
      </c>
      <c r="H3036" s="5" t="s">
        <v>5065</v>
      </c>
      <c r="I3036" s="5" t="s">
        <v>571</v>
      </c>
    </row>
    <row r="3037" spans="2:40" ht="28.8" x14ac:dyDescent="0.3">
      <c r="B3037" s="4" t="s">
        <v>19</v>
      </c>
      <c r="C3037" s="4" t="s">
        <v>4081</v>
      </c>
      <c r="D3037" s="4" t="s">
        <v>4971</v>
      </c>
      <c r="E3037" s="4" t="s">
        <v>5048</v>
      </c>
      <c r="F3037" s="4" t="s">
        <v>5050</v>
      </c>
      <c r="G3037" s="4" t="s">
        <v>5066</v>
      </c>
      <c r="H3037" s="5" t="s">
        <v>5067</v>
      </c>
      <c r="I3037" s="5" t="s">
        <v>571</v>
      </c>
    </row>
    <row r="3038" spans="2:40" ht="28.8" x14ac:dyDescent="0.3">
      <c r="B3038" s="4" t="s">
        <v>19</v>
      </c>
      <c r="C3038" s="4" t="s">
        <v>4081</v>
      </c>
      <c r="D3038" s="4" t="s">
        <v>4971</v>
      </c>
      <c r="E3038" s="4" t="s">
        <v>5048</v>
      </c>
      <c r="F3038" s="4" t="s">
        <v>5050</v>
      </c>
      <c r="G3038" s="4" t="s">
        <v>5068</v>
      </c>
      <c r="H3038" s="5" t="s">
        <v>5069</v>
      </c>
      <c r="I3038" s="5" t="s">
        <v>571</v>
      </c>
    </row>
    <row r="3039" spans="2:40" ht="28.8" x14ac:dyDescent="0.3">
      <c r="B3039" s="4" t="s">
        <v>19</v>
      </c>
      <c r="C3039" s="4" t="s">
        <v>4081</v>
      </c>
      <c r="D3039" s="4" t="s">
        <v>4971</v>
      </c>
      <c r="E3039" s="4" t="s">
        <v>5048</v>
      </c>
      <c r="F3039" s="4" t="s">
        <v>5050</v>
      </c>
      <c r="G3039" s="4" t="s">
        <v>5070</v>
      </c>
      <c r="H3039" s="5" t="s">
        <v>5071</v>
      </c>
      <c r="I3039" s="5" t="s">
        <v>571</v>
      </c>
    </row>
    <row r="3040" spans="2:40" ht="28.8" x14ac:dyDescent="0.3">
      <c r="B3040" s="4" t="s">
        <v>19</v>
      </c>
      <c r="C3040" s="4" t="s">
        <v>4081</v>
      </c>
      <c r="D3040" s="4" t="s">
        <v>4971</v>
      </c>
      <c r="E3040" s="4" t="s">
        <v>5048</v>
      </c>
      <c r="F3040" s="4" t="s">
        <v>5050</v>
      </c>
      <c r="G3040" s="4" t="s">
        <v>5072</v>
      </c>
      <c r="H3040" s="5" t="s">
        <v>5073</v>
      </c>
      <c r="I3040" s="5" t="s">
        <v>571</v>
      </c>
    </row>
    <row r="3041" spans="1:31" x14ac:dyDescent="0.3">
      <c r="L3041" s="163" t="s">
        <v>0</v>
      </c>
      <c r="M3041" s="163"/>
      <c r="N3041" s="163"/>
      <c r="O3041" s="163" t="s">
        <v>1</v>
      </c>
      <c r="P3041" s="163"/>
    </row>
    <row r="3042" spans="1:31" ht="43.2" x14ac:dyDescent="0.3">
      <c r="B3042" s="2" t="s">
        <v>19</v>
      </c>
      <c r="C3042" s="2" t="s">
        <v>4081</v>
      </c>
      <c r="D3042" s="2" t="s">
        <v>4971</v>
      </c>
      <c r="E3042" s="2" t="s">
        <v>5048</v>
      </c>
      <c r="F3042" s="2" t="s">
        <v>5074</v>
      </c>
      <c r="H3042" s="3" t="s">
        <v>5075</v>
      </c>
      <c r="L3042" s="35" t="s">
        <v>12</v>
      </c>
      <c r="M3042" s="35" t="s">
        <v>13</v>
      </c>
      <c r="N3042" s="35" t="s">
        <v>14</v>
      </c>
      <c r="O3042" s="35" t="s">
        <v>32311</v>
      </c>
      <c r="P3042" s="35" t="s">
        <v>31195</v>
      </c>
    </row>
    <row r="3043" spans="1:31" x14ac:dyDescent="0.3">
      <c r="B3043" s="4" t="s">
        <v>19</v>
      </c>
      <c r="C3043" s="4" t="s">
        <v>4081</v>
      </c>
      <c r="D3043" s="4" t="s">
        <v>4971</v>
      </c>
      <c r="E3043" s="4" t="s">
        <v>5048</v>
      </c>
      <c r="F3043" s="4" t="s">
        <v>5074</v>
      </c>
      <c r="G3043" s="4" t="s">
        <v>5076</v>
      </c>
      <c r="H3043" s="5" t="s">
        <v>5077</v>
      </c>
      <c r="I3043" s="5" t="s">
        <v>4513</v>
      </c>
    </row>
    <row r="3044" spans="1:31" x14ac:dyDescent="0.3">
      <c r="B3044" s="2" t="s">
        <v>19</v>
      </c>
      <c r="C3044" s="2" t="s">
        <v>5078</v>
      </c>
      <c r="H3044" s="3" t="s">
        <v>5079</v>
      </c>
    </row>
    <row r="3045" spans="1:31" x14ac:dyDescent="0.3">
      <c r="B3045" s="2" t="s">
        <v>19</v>
      </c>
      <c r="C3045" s="2" t="s">
        <v>5078</v>
      </c>
      <c r="D3045" s="2" t="s">
        <v>5078</v>
      </c>
      <c r="H3045" s="3" t="s">
        <v>5080</v>
      </c>
    </row>
    <row r="3046" spans="1:31" x14ac:dyDescent="0.3">
      <c r="B3046" s="2" t="s">
        <v>19</v>
      </c>
      <c r="C3046" s="2" t="s">
        <v>5078</v>
      </c>
      <c r="D3046" s="2" t="s">
        <v>5081</v>
      </c>
      <c r="E3046" s="2" t="s">
        <v>5082</v>
      </c>
      <c r="H3046" s="3" t="s">
        <v>5083</v>
      </c>
    </row>
    <row r="3047" spans="1:31" ht="15" customHeight="1" x14ac:dyDescent="0.3">
      <c r="L3047" s="163" t="s">
        <v>0</v>
      </c>
      <c r="M3047" s="163"/>
      <c r="N3047" s="163"/>
      <c r="O3047" s="163" t="s">
        <v>1</v>
      </c>
      <c r="P3047" s="163"/>
      <c r="Q3047" s="165" t="s">
        <v>32323</v>
      </c>
      <c r="R3047" s="166"/>
      <c r="S3047" s="166"/>
      <c r="T3047" s="166"/>
      <c r="U3047" s="167"/>
      <c r="V3047" s="165" t="s">
        <v>32348</v>
      </c>
      <c r="W3047" s="166"/>
      <c r="X3047" s="166"/>
      <c r="Y3047" s="166"/>
      <c r="Z3047" s="167"/>
      <c r="AA3047" s="165" t="s">
        <v>32410</v>
      </c>
      <c r="AB3047" s="166"/>
      <c r="AC3047" s="166"/>
      <c r="AD3047" s="166"/>
      <c r="AE3047" s="167"/>
    </row>
    <row r="3048" spans="1:31" ht="43.2" x14ac:dyDescent="0.3">
      <c r="B3048" s="2" t="s">
        <v>19</v>
      </c>
      <c r="C3048" s="2" t="s">
        <v>5078</v>
      </c>
      <c r="D3048" s="2" t="s">
        <v>5081</v>
      </c>
      <c r="E3048" s="2" t="s">
        <v>5082</v>
      </c>
      <c r="F3048" s="2" t="s">
        <v>5084</v>
      </c>
      <c r="H3048" s="3" t="s">
        <v>5085</v>
      </c>
      <c r="L3048" s="35" t="s">
        <v>12</v>
      </c>
      <c r="M3048" s="35" t="s">
        <v>13</v>
      </c>
      <c r="N3048" s="35" t="s">
        <v>14</v>
      </c>
      <c r="O3048" s="35" t="s">
        <v>32311</v>
      </c>
      <c r="P3048" s="35" t="s">
        <v>31195</v>
      </c>
      <c r="Q3048" s="50" t="s">
        <v>32319</v>
      </c>
      <c r="R3048" s="51" t="s">
        <v>32320</v>
      </c>
      <c r="S3048" s="51" t="s">
        <v>17</v>
      </c>
      <c r="T3048" s="51" t="s">
        <v>18</v>
      </c>
      <c r="U3048" s="51" t="s">
        <v>31184</v>
      </c>
      <c r="V3048" s="50" t="s">
        <v>32319</v>
      </c>
      <c r="W3048" s="51" t="s">
        <v>32320</v>
      </c>
      <c r="X3048" s="51" t="s">
        <v>17</v>
      </c>
      <c r="Y3048" s="51" t="s">
        <v>18</v>
      </c>
      <c r="Z3048" s="51" t="s">
        <v>31184</v>
      </c>
      <c r="AA3048" s="50" t="s">
        <v>32319</v>
      </c>
      <c r="AB3048" s="51" t="s">
        <v>32320</v>
      </c>
      <c r="AC3048" s="51" t="s">
        <v>17</v>
      </c>
      <c r="AD3048" s="51" t="s">
        <v>18</v>
      </c>
      <c r="AE3048" s="51" t="s">
        <v>31184</v>
      </c>
    </row>
    <row r="3049" spans="1:31" x14ac:dyDescent="0.3">
      <c r="A3049" t="s">
        <v>32385</v>
      </c>
      <c r="B3049" s="2" t="s">
        <v>19</v>
      </c>
      <c r="C3049" s="2" t="s">
        <v>5078</v>
      </c>
      <c r="D3049" s="2" t="s">
        <v>5081</v>
      </c>
      <c r="E3049" s="2" t="s">
        <v>5082</v>
      </c>
      <c r="F3049" s="2" t="s">
        <v>5084</v>
      </c>
      <c r="G3049" s="2" t="s">
        <v>5082</v>
      </c>
      <c r="H3049" s="3" t="s">
        <v>5086</v>
      </c>
      <c r="I3049" s="3" t="s">
        <v>862</v>
      </c>
      <c r="J3049" s="3">
        <v>440</v>
      </c>
      <c r="K3049" s="2" t="s">
        <v>36</v>
      </c>
      <c r="O3049" s="7" t="s">
        <v>32494</v>
      </c>
      <c r="Q3049" s="2">
        <v>0</v>
      </c>
      <c r="R3049" s="2">
        <v>4</v>
      </c>
      <c r="S3049" s="2" t="s">
        <v>31210</v>
      </c>
      <c r="U3049" s="26">
        <v>3</v>
      </c>
      <c r="V3049" s="26">
        <v>0</v>
      </c>
      <c r="W3049" s="26">
        <v>0.5</v>
      </c>
      <c r="X3049" s="26" t="s">
        <v>31822</v>
      </c>
      <c r="Z3049" s="26">
        <v>3</v>
      </c>
    </row>
    <row r="3050" spans="1:31" x14ac:dyDescent="0.3">
      <c r="A3050" t="s">
        <v>32385</v>
      </c>
      <c r="B3050" s="2" t="s">
        <v>19</v>
      </c>
      <c r="C3050" s="2" t="s">
        <v>5078</v>
      </c>
      <c r="D3050" s="2" t="s">
        <v>5081</v>
      </c>
      <c r="E3050" s="2" t="s">
        <v>5082</v>
      </c>
      <c r="F3050" s="2" t="s">
        <v>5084</v>
      </c>
      <c r="G3050" s="2" t="s">
        <v>5087</v>
      </c>
      <c r="H3050" s="3" t="s">
        <v>5088</v>
      </c>
      <c r="I3050" s="3" t="s">
        <v>862</v>
      </c>
      <c r="J3050" s="3">
        <v>94</v>
      </c>
      <c r="K3050" s="2" t="s">
        <v>36</v>
      </c>
      <c r="O3050" s="7" t="s">
        <v>32494</v>
      </c>
      <c r="Q3050" s="2">
        <v>0</v>
      </c>
      <c r="R3050" s="2">
        <v>4</v>
      </c>
      <c r="S3050" s="2" t="s">
        <v>31210</v>
      </c>
      <c r="U3050" s="26">
        <v>3</v>
      </c>
      <c r="V3050" s="26">
        <v>0.5</v>
      </c>
      <c r="W3050" s="26">
        <v>1.5</v>
      </c>
      <c r="X3050" s="26" t="s">
        <v>31822</v>
      </c>
      <c r="Z3050" s="26">
        <v>3</v>
      </c>
    </row>
    <row r="3051" spans="1:31" x14ac:dyDescent="0.3">
      <c r="A3051" t="s">
        <v>32385</v>
      </c>
      <c r="B3051" s="2" t="s">
        <v>19</v>
      </c>
      <c r="C3051" s="2" t="s">
        <v>5078</v>
      </c>
      <c r="D3051" s="2" t="s">
        <v>5081</v>
      </c>
      <c r="E3051" s="2" t="s">
        <v>5082</v>
      </c>
      <c r="F3051" s="2" t="s">
        <v>5084</v>
      </c>
      <c r="G3051" s="2" t="s">
        <v>5089</v>
      </c>
      <c r="H3051" s="3" t="s">
        <v>5090</v>
      </c>
      <c r="I3051" s="3" t="s">
        <v>862</v>
      </c>
      <c r="J3051" s="3">
        <v>26</v>
      </c>
      <c r="K3051" s="2" t="s">
        <v>36</v>
      </c>
      <c r="O3051" s="7" t="s">
        <v>32494</v>
      </c>
      <c r="Q3051" s="2">
        <v>0</v>
      </c>
      <c r="R3051" s="2">
        <v>4</v>
      </c>
      <c r="S3051" s="2" t="s">
        <v>31210</v>
      </c>
      <c r="U3051" s="26">
        <v>3</v>
      </c>
      <c r="V3051" s="26">
        <v>1.5</v>
      </c>
      <c r="W3051" s="26">
        <v>3.5</v>
      </c>
      <c r="X3051" s="26" t="s">
        <v>31822</v>
      </c>
      <c r="Z3051" s="26">
        <v>3</v>
      </c>
    </row>
    <row r="3052" spans="1:31" x14ac:dyDescent="0.3">
      <c r="A3052" t="s">
        <v>32385</v>
      </c>
      <c r="B3052" s="2" t="s">
        <v>19</v>
      </c>
      <c r="C3052" s="2" t="s">
        <v>5078</v>
      </c>
      <c r="D3052" s="2" t="s">
        <v>5081</v>
      </c>
      <c r="E3052" s="2" t="s">
        <v>5082</v>
      </c>
      <c r="F3052" s="2" t="s">
        <v>5084</v>
      </c>
      <c r="G3052" s="2" t="s">
        <v>5091</v>
      </c>
      <c r="H3052" s="3" t="s">
        <v>5092</v>
      </c>
      <c r="I3052" s="3" t="s">
        <v>862</v>
      </c>
      <c r="J3052" s="3">
        <v>1</v>
      </c>
      <c r="K3052" s="2" t="s">
        <v>36</v>
      </c>
      <c r="O3052" s="7" t="s">
        <v>32494</v>
      </c>
      <c r="Q3052" s="2">
        <v>0</v>
      </c>
      <c r="R3052" s="2">
        <v>4</v>
      </c>
      <c r="S3052" s="2" t="s">
        <v>31210</v>
      </c>
      <c r="U3052" s="26">
        <v>3</v>
      </c>
      <c r="V3052" s="26">
        <v>3.5</v>
      </c>
      <c r="W3052" s="26" t="s">
        <v>31202</v>
      </c>
      <c r="X3052" s="26" t="s">
        <v>31822</v>
      </c>
      <c r="Z3052" s="26">
        <v>3</v>
      </c>
    </row>
    <row r="3053" spans="1:31" x14ac:dyDescent="0.3">
      <c r="A3053" t="s">
        <v>32385</v>
      </c>
      <c r="B3053" s="2" t="s">
        <v>19</v>
      </c>
      <c r="C3053" s="2" t="s">
        <v>5078</v>
      </c>
      <c r="D3053" s="2" t="s">
        <v>5081</v>
      </c>
      <c r="E3053" s="2" t="s">
        <v>5082</v>
      </c>
      <c r="F3053" s="2" t="s">
        <v>5084</v>
      </c>
      <c r="G3053" s="2" t="s">
        <v>5093</v>
      </c>
      <c r="H3053" s="3" t="s">
        <v>5094</v>
      </c>
      <c r="I3053" s="3" t="s">
        <v>862</v>
      </c>
      <c r="J3053" s="3">
        <v>12</v>
      </c>
      <c r="K3053" s="2" t="s">
        <v>36</v>
      </c>
      <c r="O3053" s="7" t="s">
        <v>32495</v>
      </c>
      <c r="Q3053" s="2">
        <v>0</v>
      </c>
      <c r="R3053" s="2">
        <v>4</v>
      </c>
      <c r="S3053" s="2" t="s">
        <v>31210</v>
      </c>
      <c r="U3053" s="26">
        <v>3</v>
      </c>
      <c r="V3053" s="26">
        <v>0</v>
      </c>
      <c r="W3053" s="26">
        <v>1.5</v>
      </c>
      <c r="X3053" s="26" t="s">
        <v>31822</v>
      </c>
      <c r="Z3053" s="26">
        <v>3</v>
      </c>
    </row>
    <row r="3054" spans="1:31" x14ac:dyDescent="0.3">
      <c r="A3054" t="s">
        <v>32385</v>
      </c>
      <c r="B3054" s="2" t="s">
        <v>19</v>
      </c>
      <c r="C3054" s="2" t="s">
        <v>5078</v>
      </c>
      <c r="D3054" s="2" t="s">
        <v>5081</v>
      </c>
      <c r="E3054" s="2" t="s">
        <v>5082</v>
      </c>
      <c r="F3054" s="2" t="s">
        <v>5084</v>
      </c>
      <c r="G3054" s="2" t="s">
        <v>5095</v>
      </c>
      <c r="H3054" s="3" t="s">
        <v>5096</v>
      </c>
      <c r="I3054" s="3" t="s">
        <v>862</v>
      </c>
      <c r="K3054" s="2" t="s">
        <v>36</v>
      </c>
      <c r="O3054" s="7" t="s">
        <v>32495</v>
      </c>
      <c r="Q3054" s="2">
        <v>0</v>
      </c>
      <c r="R3054" s="2">
        <v>4</v>
      </c>
      <c r="S3054" s="2" t="s">
        <v>31210</v>
      </c>
      <c r="U3054" s="26">
        <v>3</v>
      </c>
      <c r="V3054" s="26">
        <v>1.5</v>
      </c>
      <c r="W3054" s="26">
        <v>3.5</v>
      </c>
      <c r="X3054" s="26" t="s">
        <v>31822</v>
      </c>
      <c r="Z3054" s="26">
        <v>3</v>
      </c>
    </row>
    <row r="3055" spans="1:31" x14ac:dyDescent="0.3">
      <c r="A3055" t="s">
        <v>32385</v>
      </c>
      <c r="B3055" s="2" t="s">
        <v>19</v>
      </c>
      <c r="C3055" s="2" t="s">
        <v>5078</v>
      </c>
      <c r="D3055" s="2" t="s">
        <v>5081</v>
      </c>
      <c r="E3055" s="2" t="s">
        <v>5082</v>
      </c>
      <c r="F3055" s="2" t="s">
        <v>5084</v>
      </c>
      <c r="G3055" s="2" t="s">
        <v>5097</v>
      </c>
      <c r="H3055" s="3" t="s">
        <v>5098</v>
      </c>
      <c r="I3055" s="3" t="s">
        <v>862</v>
      </c>
      <c r="J3055" s="3">
        <v>1</v>
      </c>
      <c r="K3055" s="2" t="s">
        <v>36</v>
      </c>
      <c r="O3055" s="7" t="s">
        <v>32495</v>
      </c>
      <c r="Q3055" s="2">
        <v>0</v>
      </c>
      <c r="R3055" s="2">
        <v>4</v>
      </c>
      <c r="S3055" s="2" t="s">
        <v>31210</v>
      </c>
      <c r="U3055" s="26">
        <v>3</v>
      </c>
      <c r="V3055" s="26">
        <v>3.5</v>
      </c>
      <c r="W3055" s="26" t="s">
        <v>31202</v>
      </c>
      <c r="X3055" s="26" t="s">
        <v>31822</v>
      </c>
      <c r="Z3055" s="26">
        <v>3</v>
      </c>
    </row>
    <row r="3056" spans="1:31" x14ac:dyDescent="0.3">
      <c r="A3056" t="s">
        <v>32385</v>
      </c>
      <c r="B3056" s="2" t="s">
        <v>19</v>
      </c>
      <c r="C3056" s="2" t="s">
        <v>5078</v>
      </c>
      <c r="D3056" s="2" t="s">
        <v>5081</v>
      </c>
      <c r="E3056" s="2" t="s">
        <v>5082</v>
      </c>
      <c r="F3056" s="2" t="s">
        <v>5084</v>
      </c>
      <c r="G3056" s="2" t="s">
        <v>5099</v>
      </c>
      <c r="H3056" s="3" t="s">
        <v>5100</v>
      </c>
      <c r="I3056" s="3" t="s">
        <v>862</v>
      </c>
      <c r="J3056" s="3">
        <v>4</v>
      </c>
      <c r="K3056" s="2" t="s">
        <v>36</v>
      </c>
      <c r="O3056" s="7" t="s">
        <v>32494</v>
      </c>
      <c r="Q3056" s="2">
        <v>4</v>
      </c>
      <c r="R3056" s="2" t="s">
        <v>31202</v>
      </c>
      <c r="S3056" s="2" t="s">
        <v>31210</v>
      </c>
      <c r="U3056" s="26">
        <v>3</v>
      </c>
      <c r="V3056" s="26">
        <v>0</v>
      </c>
      <c r="W3056" s="26">
        <v>0.5</v>
      </c>
      <c r="X3056" s="26" t="s">
        <v>31822</v>
      </c>
      <c r="Z3056" s="26">
        <v>3</v>
      </c>
    </row>
    <row r="3057" spans="1:31" x14ac:dyDescent="0.3">
      <c r="A3057" t="s">
        <v>32385</v>
      </c>
      <c r="B3057" s="2" t="s">
        <v>19</v>
      </c>
      <c r="C3057" s="2" t="s">
        <v>5078</v>
      </c>
      <c r="D3057" s="2" t="s">
        <v>5081</v>
      </c>
      <c r="E3057" s="2" t="s">
        <v>5082</v>
      </c>
      <c r="F3057" s="2" t="s">
        <v>5084</v>
      </c>
      <c r="G3057" s="2" t="s">
        <v>5101</v>
      </c>
      <c r="H3057" s="3" t="s">
        <v>5102</v>
      </c>
      <c r="I3057" s="3" t="s">
        <v>862</v>
      </c>
      <c r="J3057" s="3">
        <v>1</v>
      </c>
      <c r="K3057" s="2" t="s">
        <v>36</v>
      </c>
      <c r="O3057" s="7" t="s">
        <v>32494</v>
      </c>
      <c r="Q3057" s="2">
        <v>4</v>
      </c>
      <c r="R3057" s="2" t="s">
        <v>31202</v>
      </c>
      <c r="S3057" s="2" t="s">
        <v>31210</v>
      </c>
      <c r="U3057" s="26">
        <v>3</v>
      </c>
      <c r="V3057" s="26">
        <v>0.5</v>
      </c>
      <c r="W3057" s="26">
        <v>1.5</v>
      </c>
      <c r="X3057" s="26" t="s">
        <v>31822</v>
      </c>
      <c r="Z3057" s="26">
        <v>3</v>
      </c>
    </row>
    <row r="3058" spans="1:31" x14ac:dyDescent="0.3">
      <c r="A3058" t="s">
        <v>32385</v>
      </c>
      <c r="B3058" s="2" t="s">
        <v>19</v>
      </c>
      <c r="C3058" s="2" t="s">
        <v>5078</v>
      </c>
      <c r="D3058" s="2" t="s">
        <v>5081</v>
      </c>
      <c r="E3058" s="2" t="s">
        <v>5082</v>
      </c>
      <c r="F3058" s="2" t="s">
        <v>5084</v>
      </c>
      <c r="G3058" s="2" t="s">
        <v>5103</v>
      </c>
      <c r="H3058" s="3" t="s">
        <v>5104</v>
      </c>
      <c r="I3058" s="3" t="s">
        <v>862</v>
      </c>
      <c r="J3058" s="3">
        <v>4</v>
      </c>
      <c r="K3058" s="2" t="s">
        <v>36</v>
      </c>
      <c r="O3058" s="7" t="s">
        <v>32494</v>
      </c>
      <c r="Q3058" s="2">
        <v>4</v>
      </c>
      <c r="R3058" s="2" t="s">
        <v>31202</v>
      </c>
      <c r="S3058" s="2" t="s">
        <v>31210</v>
      </c>
      <c r="U3058" s="26">
        <v>3</v>
      </c>
      <c r="V3058" s="26">
        <v>1.5</v>
      </c>
      <c r="W3058" s="26">
        <v>3.5</v>
      </c>
      <c r="X3058" s="26" t="s">
        <v>31822</v>
      </c>
      <c r="Z3058" s="26">
        <v>3</v>
      </c>
    </row>
    <row r="3059" spans="1:31" x14ac:dyDescent="0.3">
      <c r="A3059" t="s">
        <v>32385</v>
      </c>
      <c r="B3059" s="2" t="s">
        <v>19</v>
      </c>
      <c r="C3059" s="2" t="s">
        <v>5078</v>
      </c>
      <c r="D3059" s="2" t="s">
        <v>5081</v>
      </c>
      <c r="E3059" s="2" t="s">
        <v>5082</v>
      </c>
      <c r="F3059" s="2" t="s">
        <v>5084</v>
      </c>
      <c r="G3059" s="2" t="s">
        <v>5105</v>
      </c>
      <c r="H3059" s="3" t="s">
        <v>5106</v>
      </c>
      <c r="I3059" s="3" t="s">
        <v>862</v>
      </c>
      <c r="K3059" s="2" t="s">
        <v>36</v>
      </c>
      <c r="O3059" s="7" t="s">
        <v>32494</v>
      </c>
      <c r="Q3059" s="2">
        <v>4</v>
      </c>
      <c r="R3059" s="2" t="s">
        <v>31202</v>
      </c>
      <c r="S3059" s="2" t="s">
        <v>31210</v>
      </c>
      <c r="U3059" s="26">
        <v>3</v>
      </c>
      <c r="V3059" s="26">
        <v>3.5</v>
      </c>
      <c r="W3059" s="26" t="s">
        <v>31202</v>
      </c>
      <c r="X3059" s="26" t="s">
        <v>31822</v>
      </c>
      <c r="Z3059" s="26">
        <v>3</v>
      </c>
    </row>
    <row r="3060" spans="1:31" x14ac:dyDescent="0.3">
      <c r="A3060" t="s">
        <v>32385</v>
      </c>
      <c r="B3060" s="2" t="s">
        <v>19</v>
      </c>
      <c r="C3060" s="2" t="s">
        <v>5078</v>
      </c>
      <c r="D3060" s="2" t="s">
        <v>5081</v>
      </c>
      <c r="E3060" s="2" t="s">
        <v>5082</v>
      </c>
      <c r="F3060" s="2" t="s">
        <v>5084</v>
      </c>
      <c r="G3060" s="2" t="s">
        <v>5107</v>
      </c>
      <c r="H3060" s="3" t="s">
        <v>5108</v>
      </c>
      <c r="I3060" s="3" t="s">
        <v>862</v>
      </c>
      <c r="K3060" s="2" t="s">
        <v>36</v>
      </c>
      <c r="O3060" s="7" t="s">
        <v>32495</v>
      </c>
      <c r="Q3060" s="2">
        <v>4</v>
      </c>
      <c r="R3060" s="2" t="s">
        <v>31202</v>
      </c>
      <c r="S3060" s="2" t="s">
        <v>31210</v>
      </c>
      <c r="U3060" s="26">
        <v>3</v>
      </c>
      <c r="V3060" s="26">
        <v>0</v>
      </c>
      <c r="W3060" s="26">
        <v>1.5</v>
      </c>
      <c r="X3060" s="26" t="s">
        <v>31822</v>
      </c>
      <c r="Z3060" s="26">
        <v>3</v>
      </c>
    </row>
    <row r="3061" spans="1:31" x14ac:dyDescent="0.3">
      <c r="A3061" t="s">
        <v>32385</v>
      </c>
      <c r="B3061" s="2" t="s">
        <v>19</v>
      </c>
      <c r="C3061" s="2" t="s">
        <v>5078</v>
      </c>
      <c r="D3061" s="2" t="s">
        <v>5081</v>
      </c>
      <c r="E3061" s="2" t="s">
        <v>5082</v>
      </c>
      <c r="F3061" s="2" t="s">
        <v>5084</v>
      </c>
      <c r="G3061" s="2" t="s">
        <v>5109</v>
      </c>
      <c r="H3061" s="3" t="s">
        <v>5110</v>
      </c>
      <c r="I3061" s="3" t="s">
        <v>862</v>
      </c>
      <c r="K3061" s="2" t="s">
        <v>36</v>
      </c>
      <c r="O3061" s="7" t="s">
        <v>32495</v>
      </c>
      <c r="Q3061" s="2">
        <v>4</v>
      </c>
      <c r="R3061" s="2" t="s">
        <v>31202</v>
      </c>
      <c r="S3061" s="2" t="s">
        <v>31210</v>
      </c>
      <c r="U3061" s="26">
        <v>3</v>
      </c>
      <c r="V3061" s="26">
        <v>1.5</v>
      </c>
      <c r="W3061" s="26">
        <v>3.5</v>
      </c>
      <c r="X3061" s="26" t="s">
        <v>31822</v>
      </c>
      <c r="Z3061" s="26">
        <v>3</v>
      </c>
    </row>
    <row r="3062" spans="1:31" x14ac:dyDescent="0.3">
      <c r="A3062" t="s">
        <v>32385</v>
      </c>
      <c r="B3062" s="2" t="s">
        <v>19</v>
      </c>
      <c r="C3062" s="2" t="s">
        <v>5078</v>
      </c>
      <c r="D3062" s="2" t="s">
        <v>5081</v>
      </c>
      <c r="E3062" s="2" t="s">
        <v>5082</v>
      </c>
      <c r="F3062" s="2" t="s">
        <v>5084</v>
      </c>
      <c r="G3062" s="2" t="s">
        <v>5111</v>
      </c>
      <c r="H3062" s="3" t="s">
        <v>5112</v>
      </c>
      <c r="I3062" s="3" t="s">
        <v>862</v>
      </c>
      <c r="K3062" s="2" t="s">
        <v>36</v>
      </c>
      <c r="O3062" s="7" t="s">
        <v>32496</v>
      </c>
      <c r="Q3062" s="2">
        <v>4</v>
      </c>
      <c r="R3062" s="2" t="s">
        <v>31202</v>
      </c>
      <c r="S3062" s="2" t="s">
        <v>31210</v>
      </c>
      <c r="U3062" s="26">
        <v>3</v>
      </c>
      <c r="V3062" s="26">
        <v>3.5</v>
      </c>
      <c r="W3062" s="26" t="s">
        <v>31202</v>
      </c>
      <c r="X3062" s="26" t="s">
        <v>31822</v>
      </c>
      <c r="Z3062" s="26">
        <v>3</v>
      </c>
    </row>
    <row r="3063" spans="1:31" x14ac:dyDescent="0.3">
      <c r="A3063" t="s">
        <v>32385</v>
      </c>
      <c r="B3063" s="2" t="s">
        <v>19</v>
      </c>
      <c r="C3063" s="2" t="s">
        <v>5078</v>
      </c>
      <c r="D3063" s="2" t="s">
        <v>5081</v>
      </c>
      <c r="E3063" s="2" t="s">
        <v>5082</v>
      </c>
      <c r="F3063" s="2" t="s">
        <v>5084</v>
      </c>
      <c r="G3063" s="2" t="s">
        <v>5113</v>
      </c>
      <c r="H3063" s="3" t="s">
        <v>5114</v>
      </c>
      <c r="I3063" s="3" t="s">
        <v>862</v>
      </c>
      <c r="J3063" s="3">
        <v>162</v>
      </c>
      <c r="K3063" s="2" t="s">
        <v>36</v>
      </c>
      <c r="O3063" s="7" t="s">
        <v>32496</v>
      </c>
      <c r="AA3063" s="26">
        <v>0</v>
      </c>
      <c r="AB3063" s="26">
        <v>6</v>
      </c>
      <c r="AC3063" s="26" t="s">
        <v>31210</v>
      </c>
      <c r="AE3063" s="26">
        <v>3</v>
      </c>
    </row>
    <row r="3064" spans="1:31" x14ac:dyDescent="0.3">
      <c r="A3064" t="s">
        <v>32385</v>
      </c>
      <c r="B3064" s="2" t="s">
        <v>19</v>
      </c>
      <c r="C3064" s="2" t="s">
        <v>5078</v>
      </c>
      <c r="D3064" s="2" t="s">
        <v>5081</v>
      </c>
      <c r="E3064" s="2" t="s">
        <v>5082</v>
      </c>
      <c r="F3064" s="2" t="s">
        <v>5084</v>
      </c>
      <c r="G3064" s="2" t="s">
        <v>5115</v>
      </c>
      <c r="H3064" s="3" t="s">
        <v>5116</v>
      </c>
      <c r="I3064" s="3" t="s">
        <v>862</v>
      </c>
      <c r="K3064" s="26" t="s">
        <v>36</v>
      </c>
      <c r="O3064" s="7" t="s">
        <v>32496</v>
      </c>
      <c r="AA3064" s="26">
        <v>6</v>
      </c>
      <c r="AB3064" s="26" t="s">
        <v>31202</v>
      </c>
      <c r="AC3064" s="26" t="s">
        <v>31210</v>
      </c>
      <c r="AE3064" s="26">
        <v>3</v>
      </c>
    </row>
    <row r="3065" spans="1:31" x14ac:dyDescent="0.3">
      <c r="L3065" s="163" t="s">
        <v>0</v>
      </c>
      <c r="M3065" s="163"/>
      <c r="N3065" s="163"/>
      <c r="O3065" s="163" t="s">
        <v>1</v>
      </c>
      <c r="P3065" s="163"/>
    </row>
    <row r="3066" spans="1:31" ht="43.2" x14ac:dyDescent="0.3">
      <c r="B3066" s="2" t="s">
        <v>19</v>
      </c>
      <c r="C3066" s="2" t="s">
        <v>5078</v>
      </c>
      <c r="D3066" s="2" t="s">
        <v>5081</v>
      </c>
      <c r="E3066" s="2" t="s">
        <v>5082</v>
      </c>
      <c r="F3066" s="2" t="s">
        <v>5117</v>
      </c>
      <c r="H3066" s="3" t="s">
        <v>5118</v>
      </c>
      <c r="L3066" s="35" t="s">
        <v>12</v>
      </c>
      <c r="M3066" s="35" t="s">
        <v>13</v>
      </c>
      <c r="N3066" s="35" t="s">
        <v>14</v>
      </c>
      <c r="O3066" s="42" t="s">
        <v>31196</v>
      </c>
      <c r="P3066" s="35" t="s">
        <v>31195</v>
      </c>
    </row>
    <row r="3067" spans="1:31" ht="28.8" x14ac:dyDescent="0.3">
      <c r="A3067" t="s">
        <v>32385</v>
      </c>
      <c r="B3067" s="2" t="s">
        <v>19</v>
      </c>
      <c r="C3067" s="2" t="s">
        <v>5078</v>
      </c>
      <c r="D3067" s="2" t="s">
        <v>5081</v>
      </c>
      <c r="E3067" s="2" t="s">
        <v>5082</v>
      </c>
      <c r="F3067" s="2" t="s">
        <v>5117</v>
      </c>
      <c r="G3067" s="2" t="s">
        <v>5119</v>
      </c>
      <c r="H3067" s="6" t="s">
        <v>5120</v>
      </c>
      <c r="I3067" s="3" t="s">
        <v>5121</v>
      </c>
      <c r="J3067" s="3">
        <v>1</v>
      </c>
      <c r="K3067" s="2" t="s">
        <v>36</v>
      </c>
      <c r="O3067" s="7" t="s">
        <v>5120</v>
      </c>
    </row>
    <row r="3068" spans="1:31" x14ac:dyDescent="0.3">
      <c r="L3068" s="163" t="s">
        <v>0</v>
      </c>
      <c r="M3068" s="163"/>
      <c r="N3068" s="163"/>
      <c r="O3068" s="163" t="s">
        <v>1</v>
      </c>
      <c r="P3068" s="163"/>
    </row>
    <row r="3069" spans="1:31" ht="43.2" x14ac:dyDescent="0.3">
      <c r="B3069" s="2" t="s">
        <v>19</v>
      </c>
      <c r="C3069" s="2" t="s">
        <v>5078</v>
      </c>
      <c r="D3069" s="2" t="s">
        <v>5081</v>
      </c>
      <c r="E3069" s="2" t="s">
        <v>5082</v>
      </c>
      <c r="F3069" s="2" t="s">
        <v>5122</v>
      </c>
      <c r="H3069" s="3" t="s">
        <v>5123</v>
      </c>
      <c r="L3069" s="35" t="s">
        <v>12</v>
      </c>
      <c r="M3069" s="35" t="s">
        <v>13</v>
      </c>
      <c r="N3069" s="35" t="s">
        <v>14</v>
      </c>
      <c r="O3069" s="42" t="s">
        <v>31196</v>
      </c>
      <c r="P3069" s="35" t="s">
        <v>31195</v>
      </c>
    </row>
    <row r="3070" spans="1:31" ht="28.8" x14ac:dyDescent="0.3">
      <c r="A3070" t="s">
        <v>32385</v>
      </c>
      <c r="B3070" s="2" t="s">
        <v>19</v>
      </c>
      <c r="C3070" s="2" t="s">
        <v>5078</v>
      </c>
      <c r="D3070" s="2" t="s">
        <v>5081</v>
      </c>
      <c r="E3070" s="2" t="s">
        <v>5082</v>
      </c>
      <c r="F3070" s="2" t="s">
        <v>5122</v>
      </c>
      <c r="G3070" s="2" t="s">
        <v>5124</v>
      </c>
      <c r="H3070" s="6" t="s">
        <v>5125</v>
      </c>
      <c r="I3070" s="3" t="s">
        <v>1769</v>
      </c>
      <c r="J3070" s="3">
        <v>349</v>
      </c>
      <c r="K3070" s="2" t="s">
        <v>36</v>
      </c>
      <c r="O3070" s="7" t="s">
        <v>5125</v>
      </c>
    </row>
    <row r="3071" spans="1:31" x14ac:dyDescent="0.3">
      <c r="B3071" s="2" t="s">
        <v>19</v>
      </c>
      <c r="C3071" s="2" t="s">
        <v>5078</v>
      </c>
      <c r="D3071" s="2" t="s">
        <v>5081</v>
      </c>
      <c r="E3071" s="2" t="s">
        <v>5087</v>
      </c>
      <c r="H3071" s="3" t="s">
        <v>5126</v>
      </c>
    </row>
    <row r="3072" spans="1:31" ht="15" customHeight="1" x14ac:dyDescent="0.3">
      <c r="L3072" s="163" t="s">
        <v>0</v>
      </c>
      <c r="M3072" s="163"/>
      <c r="N3072" s="163"/>
      <c r="O3072" s="163" t="s">
        <v>1</v>
      </c>
      <c r="P3072" s="163"/>
      <c r="Q3072" s="165" t="s">
        <v>32348</v>
      </c>
      <c r="R3072" s="166"/>
      <c r="S3072" s="166"/>
      <c r="T3072" s="166"/>
      <c r="U3072" s="167"/>
      <c r="V3072" s="165" t="s">
        <v>32487</v>
      </c>
      <c r="W3072" s="166"/>
      <c r="X3072" s="166"/>
      <c r="Y3072" s="166"/>
      <c r="Z3072" s="167"/>
      <c r="AA3072" s="165" t="s">
        <v>31310</v>
      </c>
      <c r="AB3072" s="166"/>
      <c r="AC3072" s="166"/>
      <c r="AD3072" s="166"/>
      <c r="AE3072" s="167"/>
    </row>
    <row r="3073" spans="1:31" ht="43.2" x14ac:dyDescent="0.3">
      <c r="B3073" s="2" t="s">
        <v>19</v>
      </c>
      <c r="C3073" s="2" t="s">
        <v>5078</v>
      </c>
      <c r="D3073" s="2" t="s">
        <v>5081</v>
      </c>
      <c r="E3073" s="2" t="s">
        <v>5087</v>
      </c>
      <c r="F3073" s="2" t="s">
        <v>5127</v>
      </c>
      <c r="H3073" s="3" t="s">
        <v>5128</v>
      </c>
      <c r="L3073" s="35" t="s">
        <v>12</v>
      </c>
      <c r="M3073" s="35" t="s">
        <v>13</v>
      </c>
      <c r="N3073" s="35" t="s">
        <v>14</v>
      </c>
      <c r="O3073" s="42" t="s">
        <v>31196</v>
      </c>
      <c r="P3073" s="35" t="s">
        <v>32311</v>
      </c>
      <c r="Q3073" s="50" t="s">
        <v>32319</v>
      </c>
      <c r="R3073" s="51" t="s">
        <v>32320</v>
      </c>
      <c r="S3073" s="51" t="s">
        <v>17</v>
      </c>
      <c r="T3073" s="51" t="s">
        <v>18</v>
      </c>
      <c r="U3073" s="51" t="s">
        <v>31184</v>
      </c>
      <c r="V3073" s="50" t="s">
        <v>32319</v>
      </c>
      <c r="W3073" s="51" t="s">
        <v>32320</v>
      </c>
      <c r="X3073" s="51" t="s">
        <v>17</v>
      </c>
      <c r="Y3073" s="51" t="s">
        <v>18</v>
      </c>
      <c r="Z3073" s="51" t="s">
        <v>31184</v>
      </c>
      <c r="AA3073" s="50" t="s">
        <v>32319</v>
      </c>
      <c r="AB3073" s="51" t="s">
        <v>32320</v>
      </c>
      <c r="AC3073" s="51" t="s">
        <v>17</v>
      </c>
      <c r="AD3073" s="51" t="s">
        <v>18</v>
      </c>
      <c r="AE3073" s="51" t="s">
        <v>31184</v>
      </c>
    </row>
    <row r="3074" spans="1:31" ht="28.8" x14ac:dyDescent="0.3">
      <c r="A3074" t="s">
        <v>32385</v>
      </c>
      <c r="B3074" s="2" t="s">
        <v>19</v>
      </c>
      <c r="C3074" s="2" t="s">
        <v>5078</v>
      </c>
      <c r="D3074" s="2" t="s">
        <v>5081</v>
      </c>
      <c r="E3074" s="2" t="s">
        <v>5087</v>
      </c>
      <c r="F3074" s="2" t="s">
        <v>5127</v>
      </c>
      <c r="G3074" s="2" t="s">
        <v>5129</v>
      </c>
      <c r="H3074" s="3" t="s">
        <v>5130</v>
      </c>
      <c r="I3074" s="3" t="s">
        <v>5131</v>
      </c>
      <c r="J3074" s="3">
        <v>29</v>
      </c>
      <c r="K3074" s="2" t="s">
        <v>36</v>
      </c>
      <c r="O3074" s="7" t="s">
        <v>32493</v>
      </c>
      <c r="P3074" s="7" t="s">
        <v>32490</v>
      </c>
      <c r="Q3074" s="2">
        <v>0</v>
      </c>
      <c r="R3074" s="2">
        <v>5</v>
      </c>
      <c r="S3074" s="2" t="s">
        <v>31822</v>
      </c>
      <c r="U3074" s="26">
        <v>3</v>
      </c>
      <c r="V3074" s="26">
        <v>0</v>
      </c>
      <c r="W3074" s="26">
        <v>5</v>
      </c>
      <c r="X3074" s="26" t="s">
        <v>31822</v>
      </c>
      <c r="Z3074" s="26">
        <v>3</v>
      </c>
    </row>
    <row r="3075" spans="1:31" ht="28.8" x14ac:dyDescent="0.3">
      <c r="A3075" t="s">
        <v>32385</v>
      </c>
      <c r="B3075" s="2" t="s">
        <v>19</v>
      </c>
      <c r="C3075" s="2" t="s">
        <v>5078</v>
      </c>
      <c r="D3075" s="2" t="s">
        <v>5081</v>
      </c>
      <c r="E3075" s="2" t="s">
        <v>5087</v>
      </c>
      <c r="F3075" s="2" t="s">
        <v>5127</v>
      </c>
      <c r="G3075" s="2" t="s">
        <v>5132</v>
      </c>
      <c r="H3075" s="3" t="s">
        <v>5133</v>
      </c>
      <c r="I3075" s="3" t="s">
        <v>5131</v>
      </c>
      <c r="K3075" s="2" t="s">
        <v>36</v>
      </c>
      <c r="O3075" s="7" t="s">
        <v>32493</v>
      </c>
      <c r="P3075" s="7" t="s">
        <v>32490</v>
      </c>
      <c r="Q3075" s="2">
        <v>0</v>
      </c>
      <c r="R3075" s="2">
        <v>5</v>
      </c>
      <c r="S3075" s="2" t="s">
        <v>31822</v>
      </c>
      <c r="U3075" s="26">
        <v>3</v>
      </c>
      <c r="V3075" s="26">
        <v>5</v>
      </c>
      <c r="W3075" s="26" t="s">
        <v>31202</v>
      </c>
      <c r="X3075" s="26" t="s">
        <v>31822</v>
      </c>
      <c r="Z3075" s="26">
        <v>3</v>
      </c>
    </row>
    <row r="3076" spans="1:31" ht="28.8" x14ac:dyDescent="0.3">
      <c r="A3076" t="s">
        <v>32385</v>
      </c>
      <c r="B3076" s="2" t="s">
        <v>19</v>
      </c>
      <c r="C3076" s="2" t="s">
        <v>5078</v>
      </c>
      <c r="D3076" s="2" t="s">
        <v>5081</v>
      </c>
      <c r="E3076" s="2" t="s">
        <v>5087</v>
      </c>
      <c r="F3076" s="2" t="s">
        <v>5127</v>
      </c>
      <c r="G3076" s="2" t="s">
        <v>5134</v>
      </c>
      <c r="H3076" s="3" t="s">
        <v>5135</v>
      </c>
      <c r="I3076" s="3" t="s">
        <v>5131</v>
      </c>
      <c r="K3076" s="2" t="s">
        <v>36</v>
      </c>
      <c r="O3076" s="7" t="s">
        <v>32493</v>
      </c>
      <c r="P3076" s="7" t="s">
        <v>32490</v>
      </c>
      <c r="Q3076" s="2">
        <v>5</v>
      </c>
      <c r="R3076" s="2" t="s">
        <v>31202</v>
      </c>
      <c r="S3076" s="2" t="s">
        <v>31822</v>
      </c>
      <c r="U3076" s="26">
        <v>3</v>
      </c>
      <c r="V3076" s="26">
        <v>5</v>
      </c>
      <c r="W3076" s="26" t="s">
        <v>31202</v>
      </c>
      <c r="X3076" s="26" t="s">
        <v>31822</v>
      </c>
      <c r="Z3076" s="26">
        <v>3</v>
      </c>
    </row>
    <row r="3077" spans="1:31" ht="28.8" x14ac:dyDescent="0.3">
      <c r="A3077" t="s">
        <v>32385</v>
      </c>
      <c r="B3077" s="2" t="s">
        <v>19</v>
      </c>
      <c r="C3077" s="2" t="s">
        <v>5078</v>
      </c>
      <c r="D3077" s="2" t="s">
        <v>5081</v>
      </c>
      <c r="E3077" s="2" t="s">
        <v>5087</v>
      </c>
      <c r="F3077" s="2" t="s">
        <v>5127</v>
      </c>
      <c r="G3077" s="2" t="s">
        <v>5136</v>
      </c>
      <c r="H3077" s="3" t="s">
        <v>5137</v>
      </c>
      <c r="I3077" s="3" t="s">
        <v>5131</v>
      </c>
      <c r="J3077" s="3">
        <v>373</v>
      </c>
      <c r="K3077" s="2" t="s">
        <v>36</v>
      </c>
      <c r="O3077" s="7" t="s">
        <v>32493</v>
      </c>
      <c r="P3077" s="7" t="s">
        <v>32491</v>
      </c>
      <c r="V3077" s="26">
        <v>0</v>
      </c>
      <c r="W3077" s="26">
        <v>5</v>
      </c>
      <c r="X3077" s="26" t="s">
        <v>31822</v>
      </c>
      <c r="Z3077" s="26">
        <v>3</v>
      </c>
      <c r="AA3077" s="26">
        <v>0</v>
      </c>
      <c r="AB3077" s="26">
        <v>5</v>
      </c>
      <c r="AE3077" s="26">
        <v>3</v>
      </c>
    </row>
    <row r="3078" spans="1:31" ht="28.8" x14ac:dyDescent="0.3">
      <c r="A3078" t="s">
        <v>32385</v>
      </c>
      <c r="B3078" s="2" t="s">
        <v>19</v>
      </c>
      <c r="C3078" s="2" t="s">
        <v>5078</v>
      </c>
      <c r="D3078" s="2" t="s">
        <v>5081</v>
      </c>
      <c r="E3078" s="2" t="s">
        <v>5087</v>
      </c>
      <c r="F3078" s="2" t="s">
        <v>5127</v>
      </c>
      <c r="G3078" s="2" t="s">
        <v>5138</v>
      </c>
      <c r="H3078" s="3" t="s">
        <v>5139</v>
      </c>
      <c r="I3078" s="3" t="s">
        <v>5131</v>
      </c>
      <c r="J3078" s="3">
        <v>2</v>
      </c>
      <c r="K3078" s="2" t="s">
        <v>36</v>
      </c>
      <c r="O3078" s="7" t="s">
        <v>32493</v>
      </c>
      <c r="P3078" s="7" t="s">
        <v>32491</v>
      </c>
      <c r="V3078" s="26">
        <v>5</v>
      </c>
      <c r="W3078" s="26" t="s">
        <v>31202</v>
      </c>
      <c r="X3078" s="26" t="s">
        <v>31822</v>
      </c>
      <c r="Z3078" s="26">
        <v>3</v>
      </c>
      <c r="AA3078" s="26">
        <v>0</v>
      </c>
      <c r="AB3078" s="26">
        <v>5</v>
      </c>
      <c r="AE3078" s="26">
        <v>3</v>
      </c>
    </row>
    <row r="3079" spans="1:31" ht="28.8" x14ac:dyDescent="0.3">
      <c r="A3079" t="s">
        <v>32385</v>
      </c>
      <c r="B3079" s="2" t="s">
        <v>19</v>
      </c>
      <c r="C3079" s="2" t="s">
        <v>5078</v>
      </c>
      <c r="D3079" s="2" t="s">
        <v>5081</v>
      </c>
      <c r="E3079" s="2" t="s">
        <v>5087</v>
      </c>
      <c r="F3079" s="2" t="s">
        <v>5127</v>
      </c>
      <c r="G3079" s="2" t="s">
        <v>5140</v>
      </c>
      <c r="H3079" s="3" t="s">
        <v>5141</v>
      </c>
      <c r="I3079" s="3" t="s">
        <v>5131</v>
      </c>
      <c r="J3079" s="3">
        <v>42</v>
      </c>
      <c r="K3079" s="2" t="s">
        <v>36</v>
      </c>
      <c r="O3079" s="7" t="s">
        <v>32493</v>
      </c>
      <c r="P3079" s="7" t="s">
        <v>32491</v>
      </c>
      <c r="V3079" s="26">
        <v>0</v>
      </c>
      <c r="W3079" s="26">
        <v>5</v>
      </c>
      <c r="X3079" s="26" t="s">
        <v>31822</v>
      </c>
      <c r="Z3079" s="26">
        <v>3</v>
      </c>
      <c r="AA3079" s="26">
        <v>5</v>
      </c>
      <c r="AB3079" s="26" t="s">
        <v>31202</v>
      </c>
      <c r="AE3079" s="26">
        <v>3</v>
      </c>
    </row>
    <row r="3080" spans="1:31" ht="28.8" x14ac:dyDescent="0.3">
      <c r="A3080" t="s">
        <v>32385</v>
      </c>
      <c r="B3080" s="2" t="s">
        <v>19</v>
      </c>
      <c r="C3080" s="2" t="s">
        <v>5078</v>
      </c>
      <c r="D3080" s="2" t="s">
        <v>5081</v>
      </c>
      <c r="E3080" s="2" t="s">
        <v>5087</v>
      </c>
      <c r="F3080" s="2" t="s">
        <v>5127</v>
      </c>
      <c r="G3080" s="2" t="s">
        <v>5142</v>
      </c>
      <c r="H3080" s="3" t="s">
        <v>5143</v>
      </c>
      <c r="I3080" s="3" t="s">
        <v>5131</v>
      </c>
      <c r="K3080" s="2" t="s">
        <v>36</v>
      </c>
      <c r="O3080" s="7" t="s">
        <v>32493</v>
      </c>
      <c r="P3080" s="7" t="s">
        <v>32491</v>
      </c>
      <c r="V3080" s="26">
        <v>5</v>
      </c>
      <c r="W3080" s="26" t="s">
        <v>31202</v>
      </c>
      <c r="X3080" s="26" t="s">
        <v>31822</v>
      </c>
      <c r="Z3080" s="26">
        <v>3</v>
      </c>
      <c r="AA3080" s="26">
        <v>5</v>
      </c>
      <c r="AB3080" s="26" t="s">
        <v>31202</v>
      </c>
      <c r="AE3080" s="26">
        <v>3</v>
      </c>
    </row>
    <row r="3081" spans="1:31" ht="28.8" x14ac:dyDescent="0.3">
      <c r="A3081" t="s">
        <v>32385</v>
      </c>
      <c r="B3081" s="2" t="s">
        <v>19</v>
      </c>
      <c r="C3081" s="2" t="s">
        <v>5078</v>
      </c>
      <c r="D3081" s="2" t="s">
        <v>5081</v>
      </c>
      <c r="E3081" s="2" t="s">
        <v>5087</v>
      </c>
      <c r="F3081" s="2" t="s">
        <v>5127</v>
      </c>
      <c r="G3081" s="2" t="s">
        <v>5144</v>
      </c>
      <c r="H3081" s="3" t="s">
        <v>5145</v>
      </c>
      <c r="I3081" s="3" t="s">
        <v>5131</v>
      </c>
      <c r="K3081" s="2" t="s">
        <v>36</v>
      </c>
      <c r="O3081" s="7" t="s">
        <v>31242</v>
      </c>
      <c r="P3081" s="7" t="s">
        <v>32492</v>
      </c>
      <c r="V3081" s="26">
        <v>0</v>
      </c>
      <c r="W3081" s="26">
        <v>5</v>
      </c>
      <c r="X3081" s="26" t="s">
        <v>31822</v>
      </c>
      <c r="Z3081" s="26">
        <v>3</v>
      </c>
      <c r="AA3081" s="26">
        <v>0</v>
      </c>
      <c r="AB3081" s="26">
        <v>8</v>
      </c>
      <c r="AE3081" s="26">
        <v>3</v>
      </c>
    </row>
    <row r="3082" spans="1:31" ht="28.8" x14ac:dyDescent="0.3">
      <c r="A3082" t="s">
        <v>32385</v>
      </c>
      <c r="B3082" s="2" t="s">
        <v>19</v>
      </c>
      <c r="C3082" s="2" t="s">
        <v>5078</v>
      </c>
      <c r="D3082" s="2" t="s">
        <v>5081</v>
      </c>
      <c r="E3082" s="2" t="s">
        <v>5087</v>
      </c>
      <c r="F3082" s="2" t="s">
        <v>5127</v>
      </c>
      <c r="G3082" s="2" t="s">
        <v>5146</v>
      </c>
      <c r="H3082" s="3" t="s">
        <v>5147</v>
      </c>
      <c r="I3082" s="3" t="s">
        <v>5131</v>
      </c>
      <c r="K3082" s="2" t="s">
        <v>36</v>
      </c>
      <c r="O3082" s="7" t="s">
        <v>31242</v>
      </c>
      <c r="P3082" s="7" t="s">
        <v>32492</v>
      </c>
      <c r="V3082" s="26">
        <v>5</v>
      </c>
      <c r="W3082" s="26" t="s">
        <v>31202</v>
      </c>
      <c r="X3082" s="26" t="s">
        <v>31822</v>
      </c>
      <c r="Z3082" s="26">
        <v>3</v>
      </c>
      <c r="AA3082" s="26">
        <v>0</v>
      </c>
      <c r="AB3082" s="26">
        <v>8</v>
      </c>
      <c r="AE3082" s="26">
        <v>3</v>
      </c>
    </row>
    <row r="3083" spans="1:31" ht="28.8" x14ac:dyDescent="0.3">
      <c r="A3083" t="s">
        <v>32385</v>
      </c>
      <c r="B3083" s="2" t="s">
        <v>19</v>
      </c>
      <c r="C3083" s="2" t="s">
        <v>5078</v>
      </c>
      <c r="D3083" s="2" t="s">
        <v>5081</v>
      </c>
      <c r="E3083" s="2" t="s">
        <v>5087</v>
      </c>
      <c r="F3083" s="2" t="s">
        <v>5127</v>
      </c>
      <c r="G3083" s="2" t="s">
        <v>5148</v>
      </c>
      <c r="H3083" s="3" t="s">
        <v>5149</v>
      </c>
      <c r="I3083" s="3" t="s">
        <v>5131</v>
      </c>
      <c r="J3083" s="3">
        <v>2</v>
      </c>
      <c r="K3083" s="2" t="s">
        <v>36</v>
      </c>
      <c r="O3083" s="7" t="s">
        <v>31242</v>
      </c>
      <c r="P3083" s="7" t="s">
        <v>32492</v>
      </c>
      <c r="V3083" s="26">
        <v>0</v>
      </c>
      <c r="W3083" s="26">
        <v>5</v>
      </c>
      <c r="X3083" s="26" t="s">
        <v>31822</v>
      </c>
      <c r="Z3083" s="26">
        <v>3</v>
      </c>
      <c r="AA3083" s="26">
        <v>8</v>
      </c>
      <c r="AB3083" s="26" t="s">
        <v>31202</v>
      </c>
      <c r="AE3083" s="26">
        <v>3</v>
      </c>
    </row>
    <row r="3084" spans="1:31" ht="28.8" x14ac:dyDescent="0.3">
      <c r="A3084" t="s">
        <v>32385</v>
      </c>
      <c r="B3084" s="2" t="s">
        <v>19</v>
      </c>
      <c r="C3084" s="2" t="s">
        <v>5078</v>
      </c>
      <c r="D3084" s="2" t="s">
        <v>5081</v>
      </c>
      <c r="E3084" s="2" t="s">
        <v>5087</v>
      </c>
      <c r="F3084" s="2" t="s">
        <v>5127</v>
      </c>
      <c r="G3084" s="2" t="s">
        <v>5150</v>
      </c>
      <c r="H3084" s="3" t="s">
        <v>5151</v>
      </c>
      <c r="I3084" s="3" t="s">
        <v>5131</v>
      </c>
      <c r="K3084" s="2" t="s">
        <v>36</v>
      </c>
      <c r="O3084" s="7" t="s">
        <v>31242</v>
      </c>
      <c r="P3084" s="7" t="s">
        <v>32492</v>
      </c>
      <c r="V3084" s="26">
        <v>5</v>
      </c>
      <c r="W3084" s="26" t="s">
        <v>31202</v>
      </c>
      <c r="X3084" s="26" t="s">
        <v>31822</v>
      </c>
      <c r="Z3084" s="26">
        <v>3</v>
      </c>
      <c r="AA3084" s="26">
        <v>8</v>
      </c>
      <c r="AB3084" s="26" t="s">
        <v>31202</v>
      </c>
      <c r="AE3084" s="26">
        <v>3</v>
      </c>
    </row>
    <row r="3085" spans="1:31" x14ac:dyDescent="0.3">
      <c r="L3085" s="163" t="s">
        <v>0</v>
      </c>
      <c r="M3085" s="163"/>
      <c r="N3085" s="163"/>
      <c r="O3085" s="163" t="s">
        <v>1</v>
      </c>
      <c r="P3085" s="163"/>
      <c r="Q3085" s="165" t="s">
        <v>31230</v>
      </c>
      <c r="R3085" s="166"/>
      <c r="S3085" s="166"/>
      <c r="T3085" s="166"/>
      <c r="U3085" s="167"/>
    </row>
    <row r="3086" spans="1:31" ht="43.2" x14ac:dyDescent="0.3">
      <c r="B3086" s="2" t="s">
        <v>19</v>
      </c>
      <c r="C3086" s="2" t="s">
        <v>5078</v>
      </c>
      <c r="D3086" s="2" t="s">
        <v>5081</v>
      </c>
      <c r="E3086" s="2" t="s">
        <v>5087</v>
      </c>
      <c r="F3086" s="2" t="s">
        <v>5152</v>
      </c>
      <c r="H3086" s="3" t="s">
        <v>5153</v>
      </c>
      <c r="L3086" s="35" t="s">
        <v>12</v>
      </c>
      <c r="M3086" s="35" t="s">
        <v>13</v>
      </c>
      <c r="N3086" s="35" t="s">
        <v>14</v>
      </c>
      <c r="O3086" s="42" t="s">
        <v>31195</v>
      </c>
      <c r="P3086" s="74" t="s">
        <v>31197</v>
      </c>
      <c r="Q3086" s="50" t="s">
        <v>32319</v>
      </c>
      <c r="R3086" s="51" t="s">
        <v>32320</v>
      </c>
      <c r="S3086" s="51" t="s">
        <v>17</v>
      </c>
      <c r="T3086" s="51" t="s">
        <v>18</v>
      </c>
      <c r="U3086" s="51" t="s">
        <v>31184</v>
      </c>
    </row>
    <row r="3087" spans="1:31" ht="28.8" x14ac:dyDescent="0.3">
      <c r="A3087" t="s">
        <v>32385</v>
      </c>
      <c r="B3087" s="2" t="s">
        <v>19</v>
      </c>
      <c r="C3087" s="2" t="s">
        <v>5078</v>
      </c>
      <c r="D3087" s="2" t="s">
        <v>5081</v>
      </c>
      <c r="E3087" s="2" t="s">
        <v>5087</v>
      </c>
      <c r="F3087" s="2" t="s">
        <v>5152</v>
      </c>
      <c r="G3087" s="2" t="s">
        <v>5154</v>
      </c>
      <c r="H3087" s="3" t="s">
        <v>5155</v>
      </c>
      <c r="I3087" s="3" t="s">
        <v>5156</v>
      </c>
      <c r="J3087" s="3">
        <v>4</v>
      </c>
      <c r="K3087" s="2" t="s">
        <v>36</v>
      </c>
      <c r="L3087" s="7" t="s">
        <v>31232</v>
      </c>
      <c r="O3087" s="7" t="s">
        <v>31200</v>
      </c>
      <c r="P3087" s="7" t="s">
        <v>31311</v>
      </c>
      <c r="Q3087" s="2">
        <v>60</v>
      </c>
      <c r="R3087" s="2">
        <v>60</v>
      </c>
      <c r="S3087" s="2" t="s">
        <v>31186</v>
      </c>
      <c r="U3087" s="26">
        <v>1</v>
      </c>
    </row>
    <row r="3088" spans="1:31" ht="28.8" x14ac:dyDescent="0.3">
      <c r="A3088" t="s">
        <v>32385</v>
      </c>
      <c r="B3088" s="2" t="s">
        <v>19</v>
      </c>
      <c r="C3088" s="2" t="s">
        <v>5078</v>
      </c>
      <c r="D3088" s="2" t="s">
        <v>5081</v>
      </c>
      <c r="E3088" s="2" t="s">
        <v>5087</v>
      </c>
      <c r="F3088" s="2" t="s">
        <v>5152</v>
      </c>
      <c r="G3088" s="2" t="s">
        <v>5157</v>
      </c>
      <c r="H3088" s="3" t="s">
        <v>5158</v>
      </c>
      <c r="I3088" s="3" t="s">
        <v>5156</v>
      </c>
      <c r="K3088" s="23" t="s">
        <v>36</v>
      </c>
      <c r="L3088" s="7" t="s">
        <v>31233</v>
      </c>
      <c r="M3088" s="7" t="s">
        <v>5154</v>
      </c>
      <c r="T3088" s="2">
        <v>10</v>
      </c>
    </row>
    <row r="3089" spans="1:27" x14ac:dyDescent="0.3">
      <c r="B3089" s="2" t="s">
        <v>19</v>
      </c>
      <c r="C3089" s="2" t="s">
        <v>5078</v>
      </c>
      <c r="D3089" s="2" t="s">
        <v>5081</v>
      </c>
      <c r="E3089" s="2" t="s">
        <v>5089</v>
      </c>
      <c r="H3089" s="3" t="s">
        <v>5159</v>
      </c>
    </row>
    <row r="3090" spans="1:27" x14ac:dyDescent="0.3">
      <c r="L3090" s="163" t="s">
        <v>0</v>
      </c>
      <c r="M3090" s="163"/>
      <c r="N3090" s="163"/>
      <c r="O3090" s="168" t="s">
        <v>1</v>
      </c>
      <c r="P3090" s="169"/>
      <c r="Q3090" s="169"/>
      <c r="R3090" s="165" t="s">
        <v>32323</v>
      </c>
      <c r="S3090" s="166"/>
      <c r="T3090" s="166"/>
      <c r="U3090" s="166"/>
      <c r="V3090" s="167"/>
      <c r="W3090" s="165" t="s">
        <v>32348</v>
      </c>
      <c r="X3090" s="166"/>
      <c r="Y3090" s="166"/>
      <c r="Z3090" s="166"/>
      <c r="AA3090" s="167"/>
    </row>
    <row r="3091" spans="1:27" ht="43.2" x14ac:dyDescent="0.3">
      <c r="B3091" s="2" t="s">
        <v>19</v>
      </c>
      <c r="C3091" s="2" t="s">
        <v>5078</v>
      </c>
      <c r="D3091" s="2" t="s">
        <v>5081</v>
      </c>
      <c r="E3091" s="2" t="s">
        <v>5089</v>
      </c>
      <c r="F3091" s="2" t="s">
        <v>5160</v>
      </c>
      <c r="H3091" s="3" t="s">
        <v>5161</v>
      </c>
      <c r="L3091" s="35" t="s">
        <v>12</v>
      </c>
      <c r="M3091" s="35" t="s">
        <v>13</v>
      </c>
      <c r="N3091" s="35" t="s">
        <v>14</v>
      </c>
      <c r="O3091" s="42" t="s">
        <v>32311</v>
      </c>
      <c r="P3091" s="50" t="s">
        <v>31198</v>
      </c>
      <c r="Q3091" s="74" t="s">
        <v>31197</v>
      </c>
      <c r="R3091" s="50" t="s">
        <v>32319</v>
      </c>
      <c r="S3091" s="51" t="s">
        <v>32320</v>
      </c>
      <c r="T3091" s="51" t="s">
        <v>17</v>
      </c>
      <c r="U3091" s="51" t="s">
        <v>18</v>
      </c>
      <c r="V3091" s="51" t="s">
        <v>31184</v>
      </c>
      <c r="W3091" s="50" t="s">
        <v>32319</v>
      </c>
      <c r="X3091" s="51" t="s">
        <v>32320</v>
      </c>
      <c r="Y3091" s="51" t="s">
        <v>17</v>
      </c>
      <c r="Z3091" s="51" t="s">
        <v>18</v>
      </c>
      <c r="AA3091" s="51" t="s">
        <v>31184</v>
      </c>
    </row>
    <row r="3092" spans="1:27" ht="28.8" x14ac:dyDescent="0.3">
      <c r="A3092" t="s">
        <v>32385</v>
      </c>
      <c r="B3092" s="2" t="s">
        <v>19</v>
      </c>
      <c r="C3092" s="2" t="s">
        <v>5078</v>
      </c>
      <c r="D3092" s="2" t="s">
        <v>5081</v>
      </c>
      <c r="E3092" s="2" t="s">
        <v>5089</v>
      </c>
      <c r="F3092" s="2" t="s">
        <v>5160</v>
      </c>
      <c r="G3092" s="2" t="s">
        <v>5162</v>
      </c>
      <c r="H3092" s="3" t="s">
        <v>5163</v>
      </c>
      <c r="I3092" s="3" t="s">
        <v>5131</v>
      </c>
      <c r="K3092" s="26" t="s">
        <v>36</v>
      </c>
      <c r="O3092" s="71" t="s">
        <v>31425</v>
      </c>
      <c r="P3092" s="71" t="s">
        <v>32488</v>
      </c>
      <c r="Q3092" s="71" t="s">
        <v>32489</v>
      </c>
      <c r="R3092" s="2">
        <v>0</v>
      </c>
      <c r="S3092" s="2">
        <v>0.7</v>
      </c>
      <c r="T3092" s="2" t="s">
        <v>31210</v>
      </c>
      <c r="V3092" s="26">
        <v>3</v>
      </c>
      <c r="W3092" s="26">
        <v>0</v>
      </c>
      <c r="X3092" s="26">
        <v>1</v>
      </c>
      <c r="Y3092" s="26" t="s">
        <v>31822</v>
      </c>
      <c r="AA3092" s="26">
        <v>3</v>
      </c>
    </row>
    <row r="3093" spans="1:27" ht="28.8" x14ac:dyDescent="0.3">
      <c r="A3093" t="s">
        <v>32385</v>
      </c>
      <c r="B3093" s="2" t="s">
        <v>19</v>
      </c>
      <c r="C3093" s="2" t="s">
        <v>5078</v>
      </c>
      <c r="D3093" s="2" t="s">
        <v>5081</v>
      </c>
      <c r="E3093" s="2" t="s">
        <v>5089</v>
      </c>
      <c r="F3093" s="2" t="s">
        <v>5160</v>
      </c>
      <c r="G3093" s="2" t="s">
        <v>5164</v>
      </c>
      <c r="H3093" s="3" t="s">
        <v>5165</v>
      </c>
      <c r="I3093" s="3" t="s">
        <v>5131</v>
      </c>
      <c r="K3093" s="26" t="s">
        <v>36</v>
      </c>
      <c r="O3093" s="71" t="s">
        <v>31425</v>
      </c>
      <c r="P3093" s="71" t="s">
        <v>32488</v>
      </c>
      <c r="Q3093" s="71" t="s">
        <v>32489</v>
      </c>
      <c r="R3093" s="2">
        <v>0</v>
      </c>
      <c r="S3093" s="2">
        <v>0.7</v>
      </c>
      <c r="T3093" s="2" t="s">
        <v>31210</v>
      </c>
      <c r="V3093" s="26">
        <v>3</v>
      </c>
      <c r="W3093" s="26">
        <v>1</v>
      </c>
      <c r="X3093" s="26">
        <v>2</v>
      </c>
      <c r="Y3093" s="26" t="s">
        <v>31822</v>
      </c>
      <c r="AA3093" s="26">
        <v>3</v>
      </c>
    </row>
    <row r="3094" spans="1:27" ht="28.8" x14ac:dyDescent="0.3">
      <c r="A3094" t="s">
        <v>32385</v>
      </c>
      <c r="B3094" s="2" t="s">
        <v>19</v>
      </c>
      <c r="C3094" s="2" t="s">
        <v>5078</v>
      </c>
      <c r="D3094" s="2" t="s">
        <v>5081</v>
      </c>
      <c r="E3094" s="2" t="s">
        <v>5089</v>
      </c>
      <c r="F3094" s="2" t="s">
        <v>5160</v>
      </c>
      <c r="G3094" s="2" t="s">
        <v>5166</v>
      </c>
      <c r="H3094" s="3" t="s">
        <v>5167</v>
      </c>
      <c r="I3094" s="3" t="s">
        <v>5131</v>
      </c>
      <c r="K3094" s="26" t="s">
        <v>36</v>
      </c>
      <c r="O3094" s="71" t="s">
        <v>31425</v>
      </c>
      <c r="P3094" s="71" t="s">
        <v>32488</v>
      </c>
      <c r="Q3094" s="71" t="s">
        <v>32489</v>
      </c>
      <c r="R3094" s="2">
        <v>0</v>
      </c>
      <c r="S3094" s="2">
        <v>0.7</v>
      </c>
      <c r="T3094" s="2" t="s">
        <v>31210</v>
      </c>
      <c r="V3094" s="26">
        <v>3</v>
      </c>
      <c r="W3094" s="26">
        <v>2</v>
      </c>
      <c r="X3094" s="26">
        <v>3</v>
      </c>
      <c r="Y3094" s="26" t="s">
        <v>31822</v>
      </c>
      <c r="AA3094" s="26">
        <v>3</v>
      </c>
    </row>
    <row r="3095" spans="1:27" ht="28.8" x14ac:dyDescent="0.3">
      <c r="A3095" t="s">
        <v>32385</v>
      </c>
      <c r="B3095" s="2" t="s">
        <v>19</v>
      </c>
      <c r="C3095" s="2" t="s">
        <v>5078</v>
      </c>
      <c r="D3095" s="2" t="s">
        <v>5081</v>
      </c>
      <c r="E3095" s="2" t="s">
        <v>5089</v>
      </c>
      <c r="F3095" s="2" t="s">
        <v>5160</v>
      </c>
      <c r="G3095" s="2" t="s">
        <v>5168</v>
      </c>
      <c r="H3095" s="3" t="s">
        <v>5169</v>
      </c>
      <c r="I3095" s="3" t="s">
        <v>5131</v>
      </c>
      <c r="J3095" s="3">
        <v>4</v>
      </c>
      <c r="K3095" s="26" t="s">
        <v>36</v>
      </c>
      <c r="O3095" s="71" t="s">
        <v>31425</v>
      </c>
      <c r="P3095" s="71" t="s">
        <v>32488</v>
      </c>
      <c r="Q3095" s="71" t="s">
        <v>32489</v>
      </c>
      <c r="R3095" s="2">
        <v>0</v>
      </c>
      <c r="S3095" s="2">
        <v>0.7</v>
      </c>
      <c r="T3095" s="2" t="s">
        <v>31210</v>
      </c>
      <c r="V3095" s="26">
        <v>3</v>
      </c>
      <c r="W3095" s="26">
        <v>3</v>
      </c>
      <c r="X3095" s="26">
        <v>4</v>
      </c>
      <c r="Y3095" s="26" t="s">
        <v>31822</v>
      </c>
      <c r="AA3095" s="26">
        <v>3</v>
      </c>
    </row>
    <row r="3096" spans="1:27" ht="28.8" x14ac:dyDescent="0.3">
      <c r="A3096" t="s">
        <v>32385</v>
      </c>
      <c r="B3096" s="2" t="s">
        <v>19</v>
      </c>
      <c r="C3096" s="2" t="s">
        <v>5078</v>
      </c>
      <c r="D3096" s="2" t="s">
        <v>5081</v>
      </c>
      <c r="E3096" s="2" t="s">
        <v>5089</v>
      </c>
      <c r="F3096" s="2" t="s">
        <v>5160</v>
      </c>
      <c r="G3096" s="2" t="s">
        <v>5170</v>
      </c>
      <c r="H3096" s="3" t="s">
        <v>5171</v>
      </c>
      <c r="I3096" s="3" t="s">
        <v>5131</v>
      </c>
      <c r="K3096" s="26" t="s">
        <v>36</v>
      </c>
      <c r="O3096" s="71" t="s">
        <v>31425</v>
      </c>
      <c r="P3096" s="71" t="s">
        <v>32488</v>
      </c>
      <c r="Q3096" s="71" t="s">
        <v>32489</v>
      </c>
      <c r="R3096" s="2">
        <v>0</v>
      </c>
      <c r="S3096" s="2">
        <v>0.7</v>
      </c>
      <c r="T3096" s="2" t="s">
        <v>31210</v>
      </c>
      <c r="V3096" s="26">
        <v>3</v>
      </c>
      <c r="W3096" s="26">
        <v>4</v>
      </c>
      <c r="X3096" s="26">
        <v>6</v>
      </c>
      <c r="Y3096" s="26" t="s">
        <v>31822</v>
      </c>
      <c r="AA3096" s="26">
        <v>3</v>
      </c>
    </row>
    <row r="3097" spans="1:27" ht="28.8" x14ac:dyDescent="0.3">
      <c r="A3097" t="s">
        <v>32385</v>
      </c>
      <c r="B3097" s="2" t="s">
        <v>19</v>
      </c>
      <c r="C3097" s="2" t="s">
        <v>5078</v>
      </c>
      <c r="D3097" s="2" t="s">
        <v>5081</v>
      </c>
      <c r="E3097" s="2" t="s">
        <v>5089</v>
      </c>
      <c r="F3097" s="2" t="s">
        <v>5160</v>
      </c>
      <c r="G3097" s="2" t="s">
        <v>5172</v>
      </c>
      <c r="H3097" s="3" t="s">
        <v>5173</v>
      </c>
      <c r="I3097" s="3" t="s">
        <v>5131</v>
      </c>
      <c r="K3097" s="26" t="s">
        <v>36</v>
      </c>
      <c r="O3097" s="71" t="s">
        <v>31425</v>
      </c>
      <c r="P3097" s="71" t="s">
        <v>32488</v>
      </c>
      <c r="Q3097" s="71" t="s">
        <v>32489</v>
      </c>
      <c r="R3097" s="2">
        <v>0</v>
      </c>
      <c r="S3097" s="2">
        <v>0.7</v>
      </c>
      <c r="T3097" s="2" t="s">
        <v>31210</v>
      </c>
      <c r="V3097" s="26">
        <v>3</v>
      </c>
      <c r="W3097" s="26">
        <v>6</v>
      </c>
      <c r="X3097" s="26">
        <v>8</v>
      </c>
      <c r="Y3097" s="26" t="s">
        <v>31822</v>
      </c>
      <c r="AA3097" s="26">
        <v>3</v>
      </c>
    </row>
    <row r="3098" spans="1:27" ht="28.8" x14ac:dyDescent="0.3">
      <c r="A3098" t="s">
        <v>32385</v>
      </c>
      <c r="B3098" s="2" t="s">
        <v>19</v>
      </c>
      <c r="C3098" s="2" t="s">
        <v>5078</v>
      </c>
      <c r="D3098" s="2" t="s">
        <v>5081</v>
      </c>
      <c r="E3098" s="2" t="s">
        <v>5089</v>
      </c>
      <c r="F3098" s="2" t="s">
        <v>5160</v>
      </c>
      <c r="G3098" s="2" t="s">
        <v>5174</v>
      </c>
      <c r="H3098" s="3" t="s">
        <v>5175</v>
      </c>
      <c r="I3098" s="3" t="s">
        <v>5131</v>
      </c>
      <c r="K3098" s="26" t="s">
        <v>36</v>
      </c>
      <c r="O3098" s="71" t="s">
        <v>31425</v>
      </c>
      <c r="P3098" s="71" t="s">
        <v>32488</v>
      </c>
      <c r="Q3098" s="71" t="s">
        <v>32489</v>
      </c>
      <c r="R3098" s="2">
        <v>0</v>
      </c>
      <c r="S3098" s="2">
        <v>0.7</v>
      </c>
      <c r="T3098" s="2" t="s">
        <v>31210</v>
      </c>
      <c r="V3098" s="26">
        <v>3</v>
      </c>
      <c r="W3098" s="26">
        <v>8</v>
      </c>
      <c r="X3098" s="26">
        <v>10</v>
      </c>
      <c r="Y3098" s="26" t="s">
        <v>31822</v>
      </c>
      <c r="AA3098" s="26">
        <v>3</v>
      </c>
    </row>
    <row r="3099" spans="1:27" ht="28.8" x14ac:dyDescent="0.3">
      <c r="A3099" t="s">
        <v>32385</v>
      </c>
      <c r="B3099" s="2" t="s">
        <v>19</v>
      </c>
      <c r="C3099" s="2" t="s">
        <v>5078</v>
      </c>
      <c r="D3099" s="2" t="s">
        <v>5081</v>
      </c>
      <c r="E3099" s="2" t="s">
        <v>5089</v>
      </c>
      <c r="F3099" s="2" t="s">
        <v>5160</v>
      </c>
      <c r="G3099" s="2" t="s">
        <v>5176</v>
      </c>
      <c r="H3099" s="3" t="s">
        <v>5177</v>
      </c>
      <c r="I3099" s="3" t="s">
        <v>5131</v>
      </c>
      <c r="K3099" s="26" t="s">
        <v>36</v>
      </c>
      <c r="O3099" s="71" t="s">
        <v>31425</v>
      </c>
      <c r="P3099" s="71" t="s">
        <v>32488</v>
      </c>
      <c r="Q3099" s="71" t="s">
        <v>32489</v>
      </c>
      <c r="R3099" s="2">
        <v>0.7</v>
      </c>
      <c r="S3099" s="2" t="s">
        <v>31202</v>
      </c>
      <c r="T3099" s="2" t="s">
        <v>31210</v>
      </c>
      <c r="V3099" s="26">
        <v>3</v>
      </c>
      <c r="W3099" s="26">
        <v>0</v>
      </c>
      <c r="X3099" s="26">
        <v>1</v>
      </c>
      <c r="Y3099" s="26" t="s">
        <v>31822</v>
      </c>
      <c r="AA3099" s="26">
        <v>3</v>
      </c>
    </row>
    <row r="3100" spans="1:27" ht="28.8" x14ac:dyDescent="0.3">
      <c r="A3100" t="s">
        <v>32385</v>
      </c>
      <c r="B3100" s="2" t="s">
        <v>19</v>
      </c>
      <c r="C3100" s="2" t="s">
        <v>5078</v>
      </c>
      <c r="D3100" s="2" t="s">
        <v>5081</v>
      </c>
      <c r="E3100" s="2" t="s">
        <v>5089</v>
      </c>
      <c r="F3100" s="2" t="s">
        <v>5160</v>
      </c>
      <c r="G3100" s="2" t="s">
        <v>5178</v>
      </c>
      <c r="H3100" s="3" t="s">
        <v>5179</v>
      </c>
      <c r="I3100" s="3" t="s">
        <v>5131</v>
      </c>
      <c r="K3100" s="26" t="s">
        <v>36</v>
      </c>
      <c r="O3100" s="71" t="s">
        <v>31425</v>
      </c>
      <c r="P3100" s="71" t="s">
        <v>32488</v>
      </c>
      <c r="Q3100" s="71" t="s">
        <v>32489</v>
      </c>
      <c r="R3100" s="2">
        <v>0.7</v>
      </c>
      <c r="S3100" s="2" t="s">
        <v>31202</v>
      </c>
      <c r="T3100" s="2" t="s">
        <v>31210</v>
      </c>
      <c r="V3100" s="26">
        <v>3</v>
      </c>
      <c r="W3100" s="26">
        <v>1</v>
      </c>
      <c r="X3100" s="26">
        <v>2</v>
      </c>
      <c r="Y3100" s="26" t="s">
        <v>31822</v>
      </c>
      <c r="AA3100" s="26">
        <v>3</v>
      </c>
    </row>
    <row r="3101" spans="1:27" ht="28.8" x14ac:dyDescent="0.3">
      <c r="A3101" t="s">
        <v>32385</v>
      </c>
      <c r="B3101" s="2" t="s">
        <v>19</v>
      </c>
      <c r="C3101" s="2" t="s">
        <v>5078</v>
      </c>
      <c r="D3101" s="2" t="s">
        <v>5081</v>
      </c>
      <c r="E3101" s="2" t="s">
        <v>5089</v>
      </c>
      <c r="F3101" s="2" t="s">
        <v>5160</v>
      </c>
      <c r="G3101" s="2" t="s">
        <v>5180</v>
      </c>
      <c r="H3101" s="3" t="s">
        <v>5181</v>
      </c>
      <c r="I3101" s="3" t="s">
        <v>5131</v>
      </c>
      <c r="J3101" s="3">
        <v>1</v>
      </c>
      <c r="K3101" s="26" t="s">
        <v>36</v>
      </c>
      <c r="O3101" s="71" t="s">
        <v>31425</v>
      </c>
      <c r="P3101" s="71" t="s">
        <v>32488</v>
      </c>
      <c r="Q3101" s="71" t="s">
        <v>32489</v>
      </c>
      <c r="R3101" s="2">
        <v>0.7</v>
      </c>
      <c r="S3101" s="2" t="s">
        <v>31202</v>
      </c>
      <c r="T3101" s="2" t="s">
        <v>31210</v>
      </c>
      <c r="V3101" s="26">
        <v>3</v>
      </c>
      <c r="W3101" s="26">
        <v>2</v>
      </c>
      <c r="X3101" s="26">
        <v>3</v>
      </c>
      <c r="Y3101" s="26" t="s">
        <v>31822</v>
      </c>
      <c r="AA3101" s="26">
        <v>3</v>
      </c>
    </row>
    <row r="3102" spans="1:27" ht="28.8" x14ac:dyDescent="0.3">
      <c r="A3102" t="s">
        <v>32385</v>
      </c>
      <c r="B3102" s="2" t="s">
        <v>19</v>
      </c>
      <c r="C3102" s="2" t="s">
        <v>5078</v>
      </c>
      <c r="D3102" s="2" t="s">
        <v>5081</v>
      </c>
      <c r="E3102" s="2" t="s">
        <v>5089</v>
      </c>
      <c r="F3102" s="2" t="s">
        <v>5160</v>
      </c>
      <c r="G3102" s="2" t="s">
        <v>5182</v>
      </c>
      <c r="H3102" s="3" t="s">
        <v>5183</v>
      </c>
      <c r="I3102" s="3" t="s">
        <v>5131</v>
      </c>
      <c r="K3102" s="26" t="s">
        <v>36</v>
      </c>
      <c r="O3102" s="71" t="s">
        <v>31425</v>
      </c>
      <c r="P3102" s="71" t="s">
        <v>32488</v>
      </c>
      <c r="Q3102" s="71" t="s">
        <v>32489</v>
      </c>
      <c r="R3102" s="2">
        <v>0.7</v>
      </c>
      <c r="S3102" s="2" t="s">
        <v>31202</v>
      </c>
      <c r="T3102" s="2" t="s">
        <v>31210</v>
      </c>
      <c r="V3102" s="26">
        <v>3</v>
      </c>
      <c r="W3102" s="26">
        <v>3</v>
      </c>
      <c r="X3102" s="26">
        <v>4</v>
      </c>
      <c r="Y3102" s="26" t="s">
        <v>31822</v>
      </c>
      <c r="AA3102" s="26">
        <v>3</v>
      </c>
    </row>
    <row r="3103" spans="1:27" ht="28.8" x14ac:dyDescent="0.3">
      <c r="A3103" t="s">
        <v>32385</v>
      </c>
      <c r="B3103" s="2" t="s">
        <v>19</v>
      </c>
      <c r="C3103" s="2" t="s">
        <v>5078</v>
      </c>
      <c r="D3103" s="2" t="s">
        <v>5081</v>
      </c>
      <c r="E3103" s="2" t="s">
        <v>5089</v>
      </c>
      <c r="F3103" s="2" t="s">
        <v>5160</v>
      </c>
      <c r="G3103" s="2" t="s">
        <v>5184</v>
      </c>
      <c r="H3103" s="3" t="s">
        <v>5185</v>
      </c>
      <c r="I3103" s="3" t="s">
        <v>5131</v>
      </c>
      <c r="K3103" s="26" t="s">
        <v>36</v>
      </c>
      <c r="O3103" s="71" t="s">
        <v>31425</v>
      </c>
      <c r="P3103" s="71" t="s">
        <v>32488</v>
      </c>
      <c r="Q3103" s="71" t="s">
        <v>32489</v>
      </c>
      <c r="R3103" s="2">
        <v>0.7</v>
      </c>
      <c r="S3103" s="2" t="s">
        <v>31202</v>
      </c>
      <c r="T3103" s="2" t="s">
        <v>31210</v>
      </c>
      <c r="V3103" s="26">
        <v>3</v>
      </c>
      <c r="W3103" s="26">
        <v>4</v>
      </c>
      <c r="X3103" s="26">
        <v>6</v>
      </c>
      <c r="Y3103" s="26" t="s">
        <v>31822</v>
      </c>
      <c r="AA3103" s="26">
        <v>3</v>
      </c>
    </row>
    <row r="3104" spans="1:27" ht="28.8" x14ac:dyDescent="0.3">
      <c r="A3104" t="s">
        <v>32385</v>
      </c>
      <c r="B3104" s="2" t="s">
        <v>19</v>
      </c>
      <c r="C3104" s="2" t="s">
        <v>5078</v>
      </c>
      <c r="D3104" s="2" t="s">
        <v>5081</v>
      </c>
      <c r="E3104" s="2" t="s">
        <v>5089</v>
      </c>
      <c r="F3104" s="2" t="s">
        <v>5160</v>
      </c>
      <c r="G3104" s="2" t="s">
        <v>5186</v>
      </c>
      <c r="H3104" s="3" t="s">
        <v>5187</v>
      </c>
      <c r="I3104" s="3" t="s">
        <v>5131</v>
      </c>
      <c r="K3104" s="26" t="s">
        <v>36</v>
      </c>
      <c r="O3104" s="71" t="s">
        <v>31425</v>
      </c>
      <c r="P3104" s="71" t="s">
        <v>32488</v>
      </c>
      <c r="Q3104" s="71" t="s">
        <v>32489</v>
      </c>
      <c r="R3104" s="2">
        <v>0.7</v>
      </c>
      <c r="S3104" s="2" t="s">
        <v>31202</v>
      </c>
      <c r="T3104" s="2" t="s">
        <v>31210</v>
      </c>
      <c r="V3104" s="26">
        <v>3</v>
      </c>
      <c r="W3104" s="26">
        <v>6</v>
      </c>
      <c r="X3104" s="26">
        <v>8</v>
      </c>
      <c r="Y3104" s="26" t="s">
        <v>31822</v>
      </c>
      <c r="AA3104" s="26">
        <v>3</v>
      </c>
    </row>
    <row r="3105" spans="1:27" ht="28.8" x14ac:dyDescent="0.3">
      <c r="A3105" t="s">
        <v>32385</v>
      </c>
      <c r="B3105" s="2" t="s">
        <v>19</v>
      </c>
      <c r="C3105" s="2" t="s">
        <v>5078</v>
      </c>
      <c r="D3105" s="2" t="s">
        <v>5081</v>
      </c>
      <c r="E3105" s="2" t="s">
        <v>5089</v>
      </c>
      <c r="F3105" s="2" t="s">
        <v>5160</v>
      </c>
      <c r="G3105" s="2" t="s">
        <v>5188</v>
      </c>
      <c r="H3105" s="3" t="s">
        <v>5189</v>
      </c>
      <c r="I3105" s="3" t="s">
        <v>5131</v>
      </c>
      <c r="K3105" s="26" t="s">
        <v>36</v>
      </c>
      <c r="O3105" s="71" t="s">
        <v>31425</v>
      </c>
      <c r="P3105" s="71" t="s">
        <v>32488</v>
      </c>
      <c r="Q3105" s="71" t="s">
        <v>32489</v>
      </c>
      <c r="R3105" s="2">
        <v>0.7</v>
      </c>
      <c r="S3105" s="2" t="s">
        <v>31202</v>
      </c>
      <c r="T3105" s="2" t="s">
        <v>31210</v>
      </c>
      <c r="V3105" s="26">
        <v>3</v>
      </c>
      <c r="W3105" s="26">
        <v>8</v>
      </c>
      <c r="X3105" s="26">
        <v>10</v>
      </c>
      <c r="Y3105" s="26" t="s">
        <v>31822</v>
      </c>
      <c r="AA3105" s="26">
        <v>3</v>
      </c>
    </row>
    <row r="3106" spans="1:27" ht="28.8" x14ac:dyDescent="0.3">
      <c r="A3106" t="s">
        <v>32385</v>
      </c>
      <c r="B3106" s="2" t="s">
        <v>19</v>
      </c>
      <c r="C3106" s="2" t="s">
        <v>5078</v>
      </c>
      <c r="D3106" s="2" t="s">
        <v>5081</v>
      </c>
      <c r="E3106" s="2" t="s">
        <v>5089</v>
      </c>
      <c r="F3106" s="2" t="s">
        <v>5160</v>
      </c>
      <c r="G3106" s="2" t="s">
        <v>5190</v>
      </c>
      <c r="H3106" s="3" t="s">
        <v>5191</v>
      </c>
      <c r="I3106" s="3" t="s">
        <v>5131</v>
      </c>
      <c r="K3106" s="26" t="s">
        <v>36</v>
      </c>
      <c r="O3106" s="71" t="s">
        <v>31425</v>
      </c>
      <c r="P3106" s="71" t="s">
        <v>32488</v>
      </c>
      <c r="Q3106" s="71" t="s">
        <v>32489</v>
      </c>
      <c r="R3106" s="2">
        <v>0.7</v>
      </c>
      <c r="S3106" s="2" t="s">
        <v>31202</v>
      </c>
      <c r="T3106" s="2" t="s">
        <v>31210</v>
      </c>
      <c r="V3106" s="26">
        <v>3</v>
      </c>
      <c r="W3106" s="26">
        <v>10</v>
      </c>
      <c r="X3106" s="26">
        <v>15</v>
      </c>
      <c r="Y3106" s="26" t="s">
        <v>31822</v>
      </c>
      <c r="AA3106" s="26">
        <v>3</v>
      </c>
    </row>
    <row r="3107" spans="1:27" ht="28.8" x14ac:dyDescent="0.3">
      <c r="A3107" t="s">
        <v>32385</v>
      </c>
      <c r="B3107" s="2" t="s">
        <v>19</v>
      </c>
      <c r="C3107" s="2" t="s">
        <v>5078</v>
      </c>
      <c r="D3107" s="2" t="s">
        <v>5081</v>
      </c>
      <c r="E3107" s="2" t="s">
        <v>5089</v>
      </c>
      <c r="F3107" s="2" t="s">
        <v>5160</v>
      </c>
      <c r="G3107" s="2" t="s">
        <v>5192</v>
      </c>
      <c r="H3107" s="3" t="s">
        <v>5193</v>
      </c>
      <c r="I3107" s="3" t="s">
        <v>5131</v>
      </c>
      <c r="K3107" s="26" t="s">
        <v>36</v>
      </c>
      <c r="O3107" s="71" t="s">
        <v>31425</v>
      </c>
      <c r="P3107" s="71" t="s">
        <v>32488</v>
      </c>
      <c r="Q3107" s="71" t="s">
        <v>32489</v>
      </c>
      <c r="R3107" s="2">
        <v>0.7</v>
      </c>
      <c r="S3107" s="2" t="s">
        <v>31202</v>
      </c>
      <c r="T3107" s="2" t="s">
        <v>31210</v>
      </c>
      <c r="V3107" s="26">
        <v>3</v>
      </c>
      <c r="W3107" s="26">
        <v>15</v>
      </c>
      <c r="X3107" s="26">
        <v>25</v>
      </c>
      <c r="Y3107" s="26" t="s">
        <v>31822</v>
      </c>
      <c r="AA3107" s="26">
        <v>3</v>
      </c>
    </row>
    <row r="3108" spans="1:27" ht="28.8" x14ac:dyDescent="0.3">
      <c r="A3108" t="s">
        <v>32385</v>
      </c>
      <c r="B3108" s="2" t="s">
        <v>19</v>
      </c>
      <c r="C3108" s="2" t="s">
        <v>5078</v>
      </c>
      <c r="D3108" s="2" t="s">
        <v>5081</v>
      </c>
      <c r="E3108" s="2" t="s">
        <v>5089</v>
      </c>
      <c r="F3108" s="2" t="s">
        <v>5160</v>
      </c>
      <c r="G3108" s="2" t="s">
        <v>5194</v>
      </c>
      <c r="H3108" s="3" t="s">
        <v>5195</v>
      </c>
      <c r="I3108" s="3" t="s">
        <v>5131</v>
      </c>
      <c r="K3108" s="26" t="s">
        <v>36</v>
      </c>
      <c r="O3108" s="71" t="s">
        <v>31425</v>
      </c>
      <c r="P3108" s="71" t="s">
        <v>32488</v>
      </c>
      <c r="Q3108" s="71" t="s">
        <v>32489</v>
      </c>
      <c r="W3108" s="26">
        <v>0</v>
      </c>
      <c r="X3108" s="26">
        <v>2</v>
      </c>
      <c r="Y3108" s="26" t="s">
        <v>31822</v>
      </c>
      <c r="AA3108" s="26">
        <v>3</v>
      </c>
    </row>
    <row r="3109" spans="1:27" ht="28.8" x14ac:dyDescent="0.3">
      <c r="A3109" t="s">
        <v>32385</v>
      </c>
      <c r="B3109" s="2" t="s">
        <v>19</v>
      </c>
      <c r="C3109" s="2" t="s">
        <v>5078</v>
      </c>
      <c r="D3109" s="2" t="s">
        <v>5081</v>
      </c>
      <c r="E3109" s="2" t="s">
        <v>5089</v>
      </c>
      <c r="F3109" s="2" t="s">
        <v>5160</v>
      </c>
      <c r="G3109" s="2" t="s">
        <v>5196</v>
      </c>
      <c r="H3109" s="3" t="s">
        <v>5197</v>
      </c>
      <c r="I3109" s="3" t="s">
        <v>5131</v>
      </c>
      <c r="K3109" s="26" t="s">
        <v>36</v>
      </c>
      <c r="O3109" s="71" t="s">
        <v>31425</v>
      </c>
      <c r="P3109" s="71" t="s">
        <v>32488</v>
      </c>
      <c r="Q3109" s="71" t="s">
        <v>32489</v>
      </c>
      <c r="W3109" s="26">
        <v>2</v>
      </c>
      <c r="X3109" s="26">
        <v>3</v>
      </c>
      <c r="Y3109" s="26" t="s">
        <v>31822</v>
      </c>
      <c r="AA3109" s="26">
        <v>3</v>
      </c>
    </row>
    <row r="3110" spans="1:27" ht="28.8" x14ac:dyDescent="0.3">
      <c r="A3110" t="s">
        <v>32385</v>
      </c>
      <c r="B3110" s="2" t="s">
        <v>19</v>
      </c>
      <c r="C3110" s="2" t="s">
        <v>5078</v>
      </c>
      <c r="D3110" s="2" t="s">
        <v>5081</v>
      </c>
      <c r="E3110" s="2" t="s">
        <v>5089</v>
      </c>
      <c r="F3110" s="2" t="s">
        <v>5160</v>
      </c>
      <c r="G3110" s="2" t="s">
        <v>5198</v>
      </c>
      <c r="H3110" s="3" t="s">
        <v>5199</v>
      </c>
      <c r="I3110" s="3" t="s">
        <v>5131</v>
      </c>
      <c r="K3110" s="26" t="s">
        <v>36</v>
      </c>
      <c r="O3110" s="71" t="s">
        <v>31425</v>
      </c>
      <c r="P3110" s="71" t="s">
        <v>32488</v>
      </c>
      <c r="Q3110" s="71" t="s">
        <v>32489</v>
      </c>
      <c r="W3110" s="26">
        <v>3</v>
      </c>
      <c r="X3110" s="26">
        <v>4</v>
      </c>
      <c r="Y3110" s="26" t="s">
        <v>31822</v>
      </c>
      <c r="AA3110" s="26">
        <v>3</v>
      </c>
    </row>
    <row r="3111" spans="1:27" ht="28.8" x14ac:dyDescent="0.3">
      <c r="A3111" t="s">
        <v>32385</v>
      </c>
      <c r="B3111" s="2" t="s">
        <v>19</v>
      </c>
      <c r="C3111" s="2" t="s">
        <v>5078</v>
      </c>
      <c r="D3111" s="2" t="s">
        <v>5081</v>
      </c>
      <c r="E3111" s="2" t="s">
        <v>5089</v>
      </c>
      <c r="F3111" s="2" t="s">
        <v>5160</v>
      </c>
      <c r="G3111" s="2" t="s">
        <v>5200</v>
      </c>
      <c r="H3111" s="3" t="s">
        <v>5201</v>
      </c>
      <c r="I3111" s="3" t="s">
        <v>5131</v>
      </c>
      <c r="K3111" s="26" t="s">
        <v>36</v>
      </c>
      <c r="O3111" s="71" t="s">
        <v>31425</v>
      </c>
      <c r="P3111" s="71" t="s">
        <v>32488</v>
      </c>
      <c r="Q3111" s="71" t="s">
        <v>32489</v>
      </c>
      <c r="W3111" s="26">
        <v>4</v>
      </c>
      <c r="X3111" s="26">
        <v>6</v>
      </c>
      <c r="Y3111" s="26" t="s">
        <v>31822</v>
      </c>
      <c r="AA3111" s="26">
        <v>3</v>
      </c>
    </row>
    <row r="3112" spans="1:27" ht="28.8" x14ac:dyDescent="0.3">
      <c r="A3112" t="s">
        <v>32385</v>
      </c>
      <c r="B3112" s="2" t="s">
        <v>19</v>
      </c>
      <c r="C3112" s="2" t="s">
        <v>5078</v>
      </c>
      <c r="D3112" s="2" t="s">
        <v>5081</v>
      </c>
      <c r="E3112" s="2" t="s">
        <v>5089</v>
      </c>
      <c r="F3112" s="2" t="s">
        <v>5160</v>
      </c>
      <c r="G3112" s="2" t="s">
        <v>5202</v>
      </c>
      <c r="H3112" s="3" t="s">
        <v>5203</v>
      </c>
      <c r="I3112" s="3" t="s">
        <v>5131</v>
      </c>
      <c r="K3112" s="26" t="s">
        <v>36</v>
      </c>
      <c r="O3112" s="71" t="s">
        <v>31425</v>
      </c>
      <c r="P3112" s="71" t="s">
        <v>32488</v>
      </c>
      <c r="Q3112" s="71" t="s">
        <v>32489</v>
      </c>
      <c r="W3112" s="26">
        <v>6</v>
      </c>
      <c r="X3112" s="26">
        <v>8</v>
      </c>
      <c r="Y3112" s="26" t="s">
        <v>31822</v>
      </c>
      <c r="AA3112" s="26">
        <v>3</v>
      </c>
    </row>
    <row r="3113" spans="1:27" ht="28.8" x14ac:dyDescent="0.3">
      <c r="A3113" t="s">
        <v>32385</v>
      </c>
      <c r="B3113" s="2" t="s">
        <v>19</v>
      </c>
      <c r="C3113" s="2" t="s">
        <v>5078</v>
      </c>
      <c r="D3113" s="2" t="s">
        <v>5081</v>
      </c>
      <c r="E3113" s="2" t="s">
        <v>5089</v>
      </c>
      <c r="F3113" s="2" t="s">
        <v>5160</v>
      </c>
      <c r="G3113" s="2" t="s">
        <v>5204</v>
      </c>
      <c r="H3113" s="3" t="s">
        <v>5205</v>
      </c>
      <c r="I3113" s="3" t="s">
        <v>5131</v>
      </c>
      <c r="K3113" s="26" t="s">
        <v>36</v>
      </c>
      <c r="O3113" s="71" t="s">
        <v>31425</v>
      </c>
      <c r="P3113" s="71" t="s">
        <v>32488</v>
      </c>
      <c r="Q3113" s="71" t="s">
        <v>32489</v>
      </c>
      <c r="W3113" s="26">
        <v>8</v>
      </c>
      <c r="X3113" s="26">
        <v>10</v>
      </c>
      <c r="Y3113" s="26" t="s">
        <v>31822</v>
      </c>
      <c r="AA3113" s="26">
        <v>3</v>
      </c>
    </row>
    <row r="3114" spans="1:27" ht="28.8" x14ac:dyDescent="0.3">
      <c r="A3114" t="s">
        <v>32385</v>
      </c>
      <c r="B3114" s="2" t="s">
        <v>19</v>
      </c>
      <c r="C3114" s="2" t="s">
        <v>5078</v>
      </c>
      <c r="D3114" s="2" t="s">
        <v>5081</v>
      </c>
      <c r="E3114" s="2" t="s">
        <v>5089</v>
      </c>
      <c r="F3114" s="2" t="s">
        <v>5160</v>
      </c>
      <c r="G3114" s="2" t="s">
        <v>5206</v>
      </c>
      <c r="H3114" s="3" t="s">
        <v>5207</v>
      </c>
      <c r="I3114" s="3" t="s">
        <v>5131</v>
      </c>
      <c r="K3114" s="26" t="s">
        <v>36</v>
      </c>
      <c r="O3114" s="71" t="s">
        <v>31425</v>
      </c>
      <c r="P3114" s="71" t="s">
        <v>32488</v>
      </c>
      <c r="Q3114" s="71" t="s">
        <v>32489</v>
      </c>
      <c r="W3114" s="26">
        <v>10</v>
      </c>
      <c r="X3114" s="26">
        <v>15</v>
      </c>
      <c r="Y3114" s="26" t="s">
        <v>31822</v>
      </c>
      <c r="AA3114" s="26">
        <v>3</v>
      </c>
    </row>
    <row r="3115" spans="1:27" ht="28.8" x14ac:dyDescent="0.3">
      <c r="A3115" t="s">
        <v>32385</v>
      </c>
      <c r="B3115" s="2" t="s">
        <v>19</v>
      </c>
      <c r="C3115" s="2" t="s">
        <v>5078</v>
      </c>
      <c r="D3115" s="2" t="s">
        <v>5081</v>
      </c>
      <c r="E3115" s="2" t="s">
        <v>5089</v>
      </c>
      <c r="F3115" s="2" t="s">
        <v>5160</v>
      </c>
      <c r="G3115" s="2" t="s">
        <v>5208</v>
      </c>
      <c r="H3115" s="3" t="s">
        <v>5209</v>
      </c>
      <c r="I3115" s="3" t="s">
        <v>5131</v>
      </c>
      <c r="K3115" s="26" t="s">
        <v>36</v>
      </c>
      <c r="O3115" s="71" t="s">
        <v>31425</v>
      </c>
      <c r="P3115" s="71" t="s">
        <v>32488</v>
      </c>
      <c r="Q3115" s="71" t="s">
        <v>32489</v>
      </c>
      <c r="W3115" s="26">
        <v>15</v>
      </c>
      <c r="X3115" s="26">
        <v>25</v>
      </c>
      <c r="Y3115" s="26" t="s">
        <v>31822</v>
      </c>
      <c r="AA3115" s="26">
        <v>3</v>
      </c>
    </row>
    <row r="3116" spans="1:27" x14ac:dyDescent="0.3">
      <c r="L3116" s="163" t="s">
        <v>0</v>
      </c>
      <c r="M3116" s="163"/>
      <c r="N3116" s="163"/>
      <c r="O3116" s="163" t="s">
        <v>1</v>
      </c>
      <c r="P3116" s="163"/>
    </row>
    <row r="3117" spans="1:27" ht="43.2" x14ac:dyDescent="0.3">
      <c r="B3117" s="2" t="s">
        <v>19</v>
      </c>
      <c r="C3117" s="2" t="s">
        <v>5078</v>
      </c>
      <c r="D3117" s="2" t="s">
        <v>5081</v>
      </c>
      <c r="E3117" s="2" t="s">
        <v>5089</v>
      </c>
      <c r="F3117" s="2" t="s">
        <v>5210</v>
      </c>
      <c r="H3117" s="3" t="s">
        <v>5211</v>
      </c>
      <c r="L3117" s="35" t="s">
        <v>12</v>
      </c>
      <c r="M3117" s="35" t="s">
        <v>13</v>
      </c>
      <c r="N3117" s="35" t="s">
        <v>14</v>
      </c>
      <c r="O3117" s="35" t="s">
        <v>32311</v>
      </c>
      <c r="P3117" s="35" t="s">
        <v>31195</v>
      </c>
    </row>
    <row r="3118" spans="1:27" ht="28.8" x14ac:dyDescent="0.3">
      <c r="B3118" s="4" t="s">
        <v>19</v>
      </c>
      <c r="C3118" s="4" t="s">
        <v>5078</v>
      </c>
      <c r="D3118" s="4" t="s">
        <v>5081</v>
      </c>
      <c r="E3118" s="4" t="s">
        <v>5089</v>
      </c>
      <c r="F3118" s="4" t="s">
        <v>5210</v>
      </c>
      <c r="G3118" s="4" t="s">
        <v>5212</v>
      </c>
      <c r="H3118" s="5" t="s">
        <v>5213</v>
      </c>
      <c r="I3118" s="5" t="s">
        <v>5131</v>
      </c>
    </row>
    <row r="3119" spans="1:27" ht="28.8" x14ac:dyDescent="0.3">
      <c r="B3119" s="4" t="s">
        <v>19</v>
      </c>
      <c r="C3119" s="4" t="s">
        <v>5078</v>
      </c>
      <c r="D3119" s="4" t="s">
        <v>5081</v>
      </c>
      <c r="E3119" s="4" t="s">
        <v>5089</v>
      </c>
      <c r="F3119" s="4" t="s">
        <v>5210</v>
      </c>
      <c r="G3119" s="4" t="s">
        <v>5214</v>
      </c>
      <c r="H3119" s="5" t="s">
        <v>5215</v>
      </c>
      <c r="I3119" s="5" t="s">
        <v>5131</v>
      </c>
    </row>
    <row r="3120" spans="1:27" ht="28.8" x14ac:dyDescent="0.3">
      <c r="B3120" s="4" t="s">
        <v>19</v>
      </c>
      <c r="C3120" s="4" t="s">
        <v>5078</v>
      </c>
      <c r="D3120" s="4" t="s">
        <v>5081</v>
      </c>
      <c r="E3120" s="4" t="s">
        <v>5089</v>
      </c>
      <c r="F3120" s="4" t="s">
        <v>5210</v>
      </c>
      <c r="G3120" s="4" t="s">
        <v>5216</v>
      </c>
      <c r="H3120" s="5" t="s">
        <v>5217</v>
      </c>
      <c r="I3120" s="5" t="s">
        <v>5131</v>
      </c>
    </row>
    <row r="3121" spans="1:26" ht="28.8" x14ac:dyDescent="0.3">
      <c r="B3121" s="4" t="s">
        <v>19</v>
      </c>
      <c r="C3121" s="4" t="s">
        <v>5078</v>
      </c>
      <c r="D3121" s="4" t="s">
        <v>5081</v>
      </c>
      <c r="E3121" s="4" t="s">
        <v>5089</v>
      </c>
      <c r="F3121" s="4" t="s">
        <v>5210</v>
      </c>
      <c r="G3121" s="4" t="s">
        <v>5218</v>
      </c>
      <c r="H3121" s="5" t="s">
        <v>5219</v>
      </c>
      <c r="I3121" s="5" t="s">
        <v>5131</v>
      </c>
    </row>
    <row r="3122" spans="1:26" ht="28.8" x14ac:dyDescent="0.3">
      <c r="B3122" s="4" t="s">
        <v>19</v>
      </c>
      <c r="C3122" s="4" t="s">
        <v>5078</v>
      </c>
      <c r="D3122" s="4" t="s">
        <v>5081</v>
      </c>
      <c r="E3122" s="4" t="s">
        <v>5089</v>
      </c>
      <c r="F3122" s="4" t="s">
        <v>5210</v>
      </c>
      <c r="G3122" s="4" t="s">
        <v>5220</v>
      </c>
      <c r="H3122" s="5" t="s">
        <v>5221</v>
      </c>
      <c r="I3122" s="5" t="s">
        <v>5131</v>
      </c>
    </row>
    <row r="3123" spans="1:26" ht="28.8" x14ac:dyDescent="0.3">
      <c r="B3123" s="4" t="s">
        <v>19</v>
      </c>
      <c r="C3123" s="4" t="s">
        <v>5078</v>
      </c>
      <c r="D3123" s="4" t="s">
        <v>5081</v>
      </c>
      <c r="E3123" s="4" t="s">
        <v>5089</v>
      </c>
      <c r="F3123" s="4" t="s">
        <v>5210</v>
      </c>
      <c r="G3123" s="4" t="s">
        <v>5222</v>
      </c>
      <c r="H3123" s="5" t="s">
        <v>5223</v>
      </c>
      <c r="I3123" s="5" t="s">
        <v>5131</v>
      </c>
    </row>
    <row r="3124" spans="1:26" ht="28.8" x14ac:dyDescent="0.3">
      <c r="B3124" s="4" t="s">
        <v>19</v>
      </c>
      <c r="C3124" s="4" t="s">
        <v>5078</v>
      </c>
      <c r="D3124" s="4" t="s">
        <v>5081</v>
      </c>
      <c r="E3124" s="4" t="s">
        <v>5089</v>
      </c>
      <c r="F3124" s="4" t="s">
        <v>5210</v>
      </c>
      <c r="G3124" s="4" t="s">
        <v>5224</v>
      </c>
      <c r="H3124" s="5" t="s">
        <v>5225</v>
      </c>
      <c r="I3124" s="5" t="s">
        <v>5131</v>
      </c>
    </row>
    <row r="3125" spans="1:26" ht="28.8" x14ac:dyDescent="0.3">
      <c r="B3125" s="4" t="s">
        <v>19</v>
      </c>
      <c r="C3125" s="4" t="s">
        <v>5078</v>
      </c>
      <c r="D3125" s="4" t="s">
        <v>5081</v>
      </c>
      <c r="E3125" s="4" t="s">
        <v>5089</v>
      </c>
      <c r="F3125" s="4" t="s">
        <v>5210</v>
      </c>
      <c r="G3125" s="4" t="s">
        <v>5226</v>
      </c>
      <c r="H3125" s="5" t="s">
        <v>5227</v>
      </c>
      <c r="I3125" s="5" t="s">
        <v>5131</v>
      </c>
    </row>
    <row r="3126" spans="1:26" ht="28.8" x14ac:dyDescent="0.3">
      <c r="B3126" s="4" t="s">
        <v>19</v>
      </c>
      <c r="C3126" s="4" t="s">
        <v>5078</v>
      </c>
      <c r="D3126" s="4" t="s">
        <v>5081</v>
      </c>
      <c r="E3126" s="4" t="s">
        <v>5089</v>
      </c>
      <c r="F3126" s="4" t="s">
        <v>5210</v>
      </c>
      <c r="G3126" s="4" t="s">
        <v>5228</v>
      </c>
      <c r="H3126" s="5" t="s">
        <v>5229</v>
      </c>
      <c r="I3126" s="5" t="s">
        <v>5131</v>
      </c>
    </row>
    <row r="3127" spans="1:26" ht="28.8" x14ac:dyDescent="0.3">
      <c r="B3127" s="4" t="s">
        <v>19</v>
      </c>
      <c r="C3127" s="4" t="s">
        <v>5078</v>
      </c>
      <c r="D3127" s="4" t="s">
        <v>5081</v>
      </c>
      <c r="E3127" s="4" t="s">
        <v>5089</v>
      </c>
      <c r="F3127" s="4" t="s">
        <v>5210</v>
      </c>
      <c r="G3127" s="4" t="s">
        <v>5230</v>
      </c>
      <c r="H3127" s="5" t="s">
        <v>5231</v>
      </c>
      <c r="I3127" s="5" t="s">
        <v>5131</v>
      </c>
    </row>
    <row r="3128" spans="1:26" ht="28.8" x14ac:dyDescent="0.3">
      <c r="B3128" s="4" t="s">
        <v>19</v>
      </c>
      <c r="C3128" s="4" t="s">
        <v>5078</v>
      </c>
      <c r="D3128" s="4" t="s">
        <v>5081</v>
      </c>
      <c r="E3128" s="4" t="s">
        <v>5089</v>
      </c>
      <c r="F3128" s="4" t="s">
        <v>5210</v>
      </c>
      <c r="G3128" s="4" t="s">
        <v>5232</v>
      </c>
      <c r="H3128" s="5" t="s">
        <v>5233</v>
      </c>
      <c r="I3128" s="5" t="s">
        <v>5131</v>
      </c>
    </row>
    <row r="3129" spans="1:26" x14ac:dyDescent="0.3">
      <c r="L3129" s="163" t="s">
        <v>0</v>
      </c>
      <c r="M3129" s="163"/>
      <c r="N3129" s="163"/>
      <c r="O3129" s="163" t="s">
        <v>1</v>
      </c>
      <c r="P3129" s="163"/>
    </row>
    <row r="3130" spans="1:26" ht="43.2" x14ac:dyDescent="0.3">
      <c r="B3130" s="2" t="s">
        <v>19</v>
      </c>
      <c r="C3130" s="2" t="s">
        <v>5078</v>
      </c>
      <c r="D3130" s="2" t="s">
        <v>5081</v>
      </c>
      <c r="E3130" s="2" t="s">
        <v>5089</v>
      </c>
      <c r="F3130" s="2" t="s">
        <v>5234</v>
      </c>
      <c r="H3130" s="3" t="s">
        <v>5235</v>
      </c>
      <c r="L3130" s="35" t="s">
        <v>12</v>
      </c>
      <c r="M3130" s="35" t="s">
        <v>13</v>
      </c>
      <c r="N3130" s="35" t="s">
        <v>14</v>
      </c>
      <c r="O3130" s="35" t="s">
        <v>32311</v>
      </c>
      <c r="P3130" s="35" t="s">
        <v>31195</v>
      </c>
    </row>
    <row r="3131" spans="1:26" ht="28.8" x14ac:dyDescent="0.3">
      <c r="B3131" s="4" t="s">
        <v>19</v>
      </c>
      <c r="C3131" s="4" t="s">
        <v>5078</v>
      </c>
      <c r="D3131" s="4" t="s">
        <v>5081</v>
      </c>
      <c r="E3131" s="4" t="s">
        <v>5089</v>
      </c>
      <c r="F3131" s="4" t="s">
        <v>5234</v>
      </c>
      <c r="G3131" s="4" t="s">
        <v>5236</v>
      </c>
      <c r="H3131" s="5" t="s">
        <v>5237</v>
      </c>
      <c r="I3131" s="5" t="s">
        <v>5131</v>
      </c>
    </row>
    <row r="3132" spans="1:26" ht="28.8" x14ac:dyDescent="0.3">
      <c r="B3132" s="4" t="s">
        <v>19</v>
      </c>
      <c r="C3132" s="4" t="s">
        <v>5078</v>
      </c>
      <c r="D3132" s="4" t="s">
        <v>5081</v>
      </c>
      <c r="E3132" s="4" t="s">
        <v>5089</v>
      </c>
      <c r="F3132" s="4" t="s">
        <v>5234</v>
      </c>
      <c r="G3132" s="4" t="s">
        <v>5238</v>
      </c>
      <c r="H3132" s="5" t="s">
        <v>5239</v>
      </c>
      <c r="I3132" s="5" t="s">
        <v>5131</v>
      </c>
    </row>
    <row r="3133" spans="1:26" ht="15" customHeight="1" x14ac:dyDescent="0.3">
      <c r="L3133" s="163" t="s">
        <v>0</v>
      </c>
      <c r="M3133" s="163"/>
      <c r="N3133" s="163"/>
      <c r="O3133" s="163" t="s">
        <v>1</v>
      </c>
      <c r="P3133" s="163"/>
      <c r="Q3133" s="165" t="s">
        <v>32497</v>
      </c>
      <c r="R3133" s="166"/>
      <c r="S3133" s="166"/>
      <c r="T3133" s="166"/>
      <c r="U3133" s="167"/>
      <c r="V3133" s="165" t="s">
        <v>32487</v>
      </c>
      <c r="W3133" s="166"/>
      <c r="X3133" s="166"/>
      <c r="Y3133" s="166"/>
      <c r="Z3133" s="167"/>
    </row>
    <row r="3134" spans="1:26" ht="43.2" x14ac:dyDescent="0.3">
      <c r="B3134" s="2" t="s">
        <v>19</v>
      </c>
      <c r="C3134" s="2" t="s">
        <v>5078</v>
      </c>
      <c r="D3134" s="2" t="s">
        <v>5081</v>
      </c>
      <c r="E3134" s="2" t="s">
        <v>5089</v>
      </c>
      <c r="F3134" s="2" t="s">
        <v>5240</v>
      </c>
      <c r="H3134" s="3" t="s">
        <v>5241</v>
      </c>
      <c r="L3134" s="35" t="s">
        <v>12</v>
      </c>
      <c r="M3134" s="35" t="s">
        <v>13</v>
      </c>
      <c r="N3134" s="35" t="s">
        <v>14</v>
      </c>
      <c r="O3134" s="35" t="s">
        <v>32311</v>
      </c>
      <c r="P3134" s="35" t="s">
        <v>31197</v>
      </c>
      <c r="Q3134" s="50" t="s">
        <v>32319</v>
      </c>
      <c r="R3134" s="51" t="s">
        <v>32320</v>
      </c>
      <c r="S3134" s="51" t="s">
        <v>17</v>
      </c>
      <c r="T3134" s="51" t="s">
        <v>18</v>
      </c>
      <c r="U3134" s="51" t="s">
        <v>31184</v>
      </c>
      <c r="V3134" s="50" t="s">
        <v>32319</v>
      </c>
      <c r="W3134" s="51" t="s">
        <v>32320</v>
      </c>
      <c r="X3134" s="51" t="s">
        <v>17</v>
      </c>
      <c r="Y3134" s="51" t="s">
        <v>18</v>
      </c>
      <c r="Z3134" s="51" t="s">
        <v>31184</v>
      </c>
    </row>
    <row r="3135" spans="1:26" ht="28.8" x14ac:dyDescent="0.3">
      <c r="A3135" t="s">
        <v>32385</v>
      </c>
      <c r="B3135" s="2" t="s">
        <v>19</v>
      </c>
      <c r="C3135" s="2" t="s">
        <v>5078</v>
      </c>
      <c r="D3135" s="2" t="s">
        <v>5081</v>
      </c>
      <c r="E3135" s="2" t="s">
        <v>5089</v>
      </c>
      <c r="F3135" s="2" t="s">
        <v>5240</v>
      </c>
      <c r="G3135" s="2" t="s">
        <v>5242</v>
      </c>
      <c r="H3135" s="3" t="s">
        <v>5243</v>
      </c>
      <c r="I3135" s="3" t="s">
        <v>5131</v>
      </c>
      <c r="K3135" s="26" t="s">
        <v>36</v>
      </c>
      <c r="O3135" s="7" t="s">
        <v>31264</v>
      </c>
      <c r="Q3135" s="2">
        <v>0</v>
      </c>
      <c r="R3135" s="2">
        <v>2</v>
      </c>
      <c r="S3135" s="2" t="s">
        <v>31822</v>
      </c>
      <c r="U3135" s="26">
        <v>3</v>
      </c>
      <c r="V3135" s="26">
        <v>0</v>
      </c>
      <c r="W3135" s="26">
        <v>5</v>
      </c>
      <c r="X3135" s="26" t="s">
        <v>31822</v>
      </c>
      <c r="Z3135" s="26">
        <v>3</v>
      </c>
    </row>
    <row r="3136" spans="1:26" ht="28.8" x14ac:dyDescent="0.3">
      <c r="A3136" t="s">
        <v>32385</v>
      </c>
      <c r="B3136" s="2" t="s">
        <v>19</v>
      </c>
      <c r="C3136" s="2" t="s">
        <v>5078</v>
      </c>
      <c r="D3136" s="2" t="s">
        <v>5081</v>
      </c>
      <c r="E3136" s="2" t="s">
        <v>5089</v>
      </c>
      <c r="F3136" s="2" t="s">
        <v>5240</v>
      </c>
      <c r="G3136" s="2" t="s">
        <v>5244</v>
      </c>
      <c r="H3136" s="3" t="s">
        <v>5245</v>
      </c>
      <c r="I3136" s="3" t="s">
        <v>5131</v>
      </c>
      <c r="K3136" s="26" t="s">
        <v>36</v>
      </c>
      <c r="O3136" s="7" t="s">
        <v>31264</v>
      </c>
      <c r="Q3136" s="2">
        <v>2</v>
      </c>
      <c r="R3136" s="2">
        <v>3</v>
      </c>
      <c r="S3136" s="2" t="s">
        <v>31822</v>
      </c>
      <c r="U3136" s="26">
        <v>3</v>
      </c>
      <c r="V3136" s="26">
        <v>0</v>
      </c>
      <c r="W3136" s="26">
        <v>5</v>
      </c>
      <c r="X3136" s="26" t="s">
        <v>31822</v>
      </c>
      <c r="Z3136" s="26">
        <v>3</v>
      </c>
    </row>
    <row r="3137" spans="1:26" ht="28.8" x14ac:dyDescent="0.3">
      <c r="A3137" t="s">
        <v>32385</v>
      </c>
      <c r="B3137" s="2" t="s">
        <v>19</v>
      </c>
      <c r="C3137" s="2" t="s">
        <v>5078</v>
      </c>
      <c r="D3137" s="2" t="s">
        <v>5081</v>
      </c>
      <c r="E3137" s="2" t="s">
        <v>5089</v>
      </c>
      <c r="F3137" s="2" t="s">
        <v>5240</v>
      </c>
      <c r="G3137" s="2" t="s">
        <v>5246</v>
      </c>
      <c r="H3137" s="3" t="s">
        <v>5247</v>
      </c>
      <c r="I3137" s="3" t="s">
        <v>5131</v>
      </c>
      <c r="K3137" s="26" t="s">
        <v>36</v>
      </c>
      <c r="O3137" s="7" t="s">
        <v>31264</v>
      </c>
      <c r="Q3137" s="2">
        <v>3</v>
      </c>
      <c r="R3137" s="2">
        <v>5</v>
      </c>
      <c r="S3137" s="2" t="s">
        <v>31822</v>
      </c>
      <c r="U3137" s="26">
        <v>3</v>
      </c>
      <c r="V3137" s="26">
        <v>0</v>
      </c>
      <c r="W3137" s="26">
        <v>5</v>
      </c>
      <c r="X3137" s="26" t="s">
        <v>31822</v>
      </c>
      <c r="Z3137" s="26">
        <v>3</v>
      </c>
    </row>
    <row r="3138" spans="1:26" ht="28.8" x14ac:dyDescent="0.3">
      <c r="A3138" t="s">
        <v>32385</v>
      </c>
      <c r="B3138" s="2" t="s">
        <v>19</v>
      </c>
      <c r="C3138" s="2" t="s">
        <v>5078</v>
      </c>
      <c r="D3138" s="2" t="s">
        <v>5081</v>
      </c>
      <c r="E3138" s="2" t="s">
        <v>5089</v>
      </c>
      <c r="F3138" s="2" t="s">
        <v>5240</v>
      </c>
      <c r="G3138" s="2" t="s">
        <v>5248</v>
      </c>
      <c r="H3138" s="3" t="s">
        <v>5249</v>
      </c>
      <c r="I3138" s="3" t="s">
        <v>5131</v>
      </c>
      <c r="K3138" s="26" t="s">
        <v>36</v>
      </c>
      <c r="O3138" s="7" t="s">
        <v>32498</v>
      </c>
      <c r="Q3138" s="2">
        <v>0</v>
      </c>
      <c r="R3138" s="2">
        <v>4</v>
      </c>
      <c r="S3138" s="2" t="s">
        <v>31822</v>
      </c>
      <c r="U3138" s="26">
        <v>3</v>
      </c>
      <c r="V3138" s="26">
        <v>0</v>
      </c>
      <c r="W3138" s="26">
        <v>5</v>
      </c>
      <c r="X3138" s="26" t="s">
        <v>31822</v>
      </c>
      <c r="Z3138" s="26">
        <v>3</v>
      </c>
    </row>
    <row r="3139" spans="1:26" ht="28.8" x14ac:dyDescent="0.3">
      <c r="A3139" t="s">
        <v>32385</v>
      </c>
      <c r="B3139" s="2" t="s">
        <v>19</v>
      </c>
      <c r="C3139" s="2" t="s">
        <v>5078</v>
      </c>
      <c r="D3139" s="2" t="s">
        <v>5081</v>
      </c>
      <c r="E3139" s="2" t="s">
        <v>5089</v>
      </c>
      <c r="F3139" s="2" t="s">
        <v>5240</v>
      </c>
      <c r="G3139" s="2" t="s">
        <v>5250</v>
      </c>
      <c r="H3139" s="3" t="s">
        <v>5251</v>
      </c>
      <c r="I3139" s="3" t="s">
        <v>5131</v>
      </c>
      <c r="K3139" s="26" t="s">
        <v>36</v>
      </c>
      <c r="O3139" s="7" t="s">
        <v>32498</v>
      </c>
      <c r="Q3139" s="2">
        <v>4</v>
      </c>
      <c r="R3139" s="2" t="s">
        <v>31202</v>
      </c>
      <c r="S3139" s="2" t="s">
        <v>31822</v>
      </c>
      <c r="U3139" s="26">
        <v>3</v>
      </c>
      <c r="V3139" s="26">
        <v>0</v>
      </c>
      <c r="W3139" s="26">
        <v>5</v>
      </c>
      <c r="X3139" s="26" t="s">
        <v>31822</v>
      </c>
      <c r="Z3139" s="26">
        <v>3</v>
      </c>
    </row>
    <row r="3140" spans="1:26" ht="28.8" x14ac:dyDescent="0.3">
      <c r="A3140" t="s">
        <v>32385</v>
      </c>
      <c r="B3140" s="2" t="s">
        <v>19</v>
      </c>
      <c r="C3140" s="2" t="s">
        <v>5078</v>
      </c>
      <c r="D3140" s="2" t="s">
        <v>5081</v>
      </c>
      <c r="E3140" s="2" t="s">
        <v>5089</v>
      </c>
      <c r="F3140" s="2" t="s">
        <v>5240</v>
      </c>
      <c r="G3140" s="2" t="s">
        <v>5252</v>
      </c>
      <c r="H3140" s="3" t="s">
        <v>5253</v>
      </c>
      <c r="I3140" s="3" t="s">
        <v>5131</v>
      </c>
      <c r="K3140" s="26" t="s">
        <v>36</v>
      </c>
      <c r="O3140" s="7" t="s">
        <v>31264</v>
      </c>
      <c r="Q3140" s="2">
        <v>0</v>
      </c>
      <c r="R3140" s="2">
        <v>2</v>
      </c>
      <c r="S3140" s="2" t="s">
        <v>31822</v>
      </c>
      <c r="U3140" s="26">
        <v>3</v>
      </c>
      <c r="V3140" s="26">
        <v>5</v>
      </c>
      <c r="W3140" s="26">
        <v>8</v>
      </c>
      <c r="X3140" s="26" t="s">
        <v>31822</v>
      </c>
      <c r="Z3140" s="26">
        <v>3</v>
      </c>
    </row>
    <row r="3141" spans="1:26" ht="28.8" x14ac:dyDescent="0.3">
      <c r="A3141" t="s">
        <v>32385</v>
      </c>
      <c r="B3141" s="2" t="s">
        <v>19</v>
      </c>
      <c r="C3141" s="2" t="s">
        <v>5078</v>
      </c>
      <c r="D3141" s="2" t="s">
        <v>5081</v>
      </c>
      <c r="E3141" s="2" t="s">
        <v>5089</v>
      </c>
      <c r="F3141" s="2" t="s">
        <v>5240</v>
      </c>
      <c r="G3141" s="2" t="s">
        <v>5254</v>
      </c>
      <c r="H3141" s="3" t="s">
        <v>5255</v>
      </c>
      <c r="I3141" s="3" t="s">
        <v>5131</v>
      </c>
      <c r="K3141" s="26" t="s">
        <v>36</v>
      </c>
      <c r="O3141" s="7" t="s">
        <v>31264</v>
      </c>
      <c r="Q3141" s="2">
        <v>2</v>
      </c>
      <c r="R3141" s="2">
        <v>3</v>
      </c>
      <c r="S3141" s="2" t="s">
        <v>31822</v>
      </c>
      <c r="U3141" s="26">
        <v>3</v>
      </c>
      <c r="V3141" s="26">
        <v>5</v>
      </c>
      <c r="W3141" s="26">
        <v>8</v>
      </c>
      <c r="X3141" s="26" t="s">
        <v>31822</v>
      </c>
      <c r="Z3141" s="26">
        <v>3</v>
      </c>
    </row>
    <row r="3142" spans="1:26" ht="28.8" x14ac:dyDescent="0.3">
      <c r="A3142" t="s">
        <v>32385</v>
      </c>
      <c r="B3142" s="2" t="s">
        <v>19</v>
      </c>
      <c r="C3142" s="2" t="s">
        <v>5078</v>
      </c>
      <c r="D3142" s="2" t="s">
        <v>5081</v>
      </c>
      <c r="E3142" s="2" t="s">
        <v>5089</v>
      </c>
      <c r="F3142" s="2" t="s">
        <v>5240</v>
      </c>
      <c r="G3142" s="2" t="s">
        <v>5256</v>
      </c>
      <c r="H3142" s="3" t="s">
        <v>5257</v>
      </c>
      <c r="I3142" s="3" t="s">
        <v>5131</v>
      </c>
      <c r="J3142" s="3">
        <v>4</v>
      </c>
      <c r="K3142" s="26" t="s">
        <v>36</v>
      </c>
      <c r="O3142" s="7" t="s">
        <v>31264</v>
      </c>
      <c r="Q3142" s="2">
        <v>3</v>
      </c>
      <c r="R3142" s="2">
        <v>5</v>
      </c>
      <c r="S3142" s="2" t="s">
        <v>31822</v>
      </c>
      <c r="U3142" s="26">
        <v>3</v>
      </c>
      <c r="V3142" s="26">
        <v>5</v>
      </c>
      <c r="W3142" s="26">
        <v>8</v>
      </c>
      <c r="X3142" s="26" t="s">
        <v>31822</v>
      </c>
      <c r="Z3142" s="26">
        <v>3</v>
      </c>
    </row>
    <row r="3143" spans="1:26" ht="28.8" x14ac:dyDescent="0.3">
      <c r="A3143" t="s">
        <v>32385</v>
      </c>
      <c r="B3143" s="2" t="s">
        <v>19</v>
      </c>
      <c r="C3143" s="2" t="s">
        <v>5078</v>
      </c>
      <c r="D3143" s="2" t="s">
        <v>5081</v>
      </c>
      <c r="E3143" s="2" t="s">
        <v>5089</v>
      </c>
      <c r="F3143" s="2" t="s">
        <v>5240</v>
      </c>
      <c r="G3143" s="2" t="s">
        <v>5258</v>
      </c>
      <c r="H3143" s="3" t="s">
        <v>5259</v>
      </c>
      <c r="I3143" s="3" t="s">
        <v>5131</v>
      </c>
      <c r="K3143" s="26" t="s">
        <v>36</v>
      </c>
      <c r="O3143" s="7" t="s">
        <v>31264</v>
      </c>
      <c r="Q3143" s="2">
        <v>5</v>
      </c>
      <c r="R3143" s="2" t="s">
        <v>31202</v>
      </c>
      <c r="S3143" s="2" t="s">
        <v>31822</v>
      </c>
      <c r="U3143" s="26">
        <v>3</v>
      </c>
      <c r="V3143" s="26">
        <v>5</v>
      </c>
      <c r="W3143" s="26">
        <v>8</v>
      </c>
      <c r="X3143" s="26" t="s">
        <v>31822</v>
      </c>
      <c r="Z3143" s="26">
        <v>3</v>
      </c>
    </row>
    <row r="3144" spans="1:26" ht="28.8" x14ac:dyDescent="0.3">
      <c r="A3144" t="s">
        <v>32385</v>
      </c>
      <c r="B3144" s="2" t="s">
        <v>19</v>
      </c>
      <c r="C3144" s="2" t="s">
        <v>5078</v>
      </c>
      <c r="D3144" s="2" t="s">
        <v>5081</v>
      </c>
      <c r="E3144" s="2" t="s">
        <v>5089</v>
      </c>
      <c r="F3144" s="2" t="s">
        <v>5240</v>
      </c>
      <c r="G3144" s="2" t="s">
        <v>5260</v>
      </c>
      <c r="H3144" s="3" t="s">
        <v>5261</v>
      </c>
      <c r="I3144" s="3" t="s">
        <v>5131</v>
      </c>
      <c r="K3144" s="26" t="s">
        <v>36</v>
      </c>
      <c r="O3144" s="7" t="s">
        <v>32498</v>
      </c>
      <c r="Q3144" s="2">
        <v>0</v>
      </c>
      <c r="R3144" s="2">
        <v>4</v>
      </c>
      <c r="S3144" s="2" t="s">
        <v>31822</v>
      </c>
      <c r="U3144" s="26">
        <v>3</v>
      </c>
      <c r="V3144" s="26">
        <v>5</v>
      </c>
      <c r="W3144" s="26">
        <v>8</v>
      </c>
      <c r="X3144" s="26" t="s">
        <v>31822</v>
      </c>
      <c r="Z3144" s="26">
        <v>3</v>
      </c>
    </row>
    <row r="3145" spans="1:26" ht="28.8" x14ac:dyDescent="0.3">
      <c r="A3145" t="s">
        <v>32385</v>
      </c>
      <c r="B3145" s="2" t="s">
        <v>19</v>
      </c>
      <c r="C3145" s="2" t="s">
        <v>5078</v>
      </c>
      <c r="D3145" s="2" t="s">
        <v>5081</v>
      </c>
      <c r="E3145" s="2" t="s">
        <v>5089</v>
      </c>
      <c r="F3145" s="2" t="s">
        <v>5240</v>
      </c>
      <c r="G3145" s="2" t="s">
        <v>5262</v>
      </c>
      <c r="H3145" s="3" t="s">
        <v>5263</v>
      </c>
      <c r="I3145" s="3" t="s">
        <v>5131</v>
      </c>
      <c r="K3145" s="26" t="s">
        <v>36</v>
      </c>
      <c r="O3145" s="7" t="s">
        <v>32498</v>
      </c>
      <c r="Q3145" s="2">
        <v>4</v>
      </c>
      <c r="R3145" s="2" t="s">
        <v>31202</v>
      </c>
      <c r="S3145" s="2" t="s">
        <v>31822</v>
      </c>
      <c r="U3145" s="26">
        <v>3</v>
      </c>
      <c r="V3145" s="26">
        <v>5</v>
      </c>
      <c r="W3145" s="26">
        <v>8</v>
      </c>
      <c r="X3145" s="26" t="s">
        <v>31822</v>
      </c>
      <c r="Z3145" s="26">
        <v>3</v>
      </c>
    </row>
    <row r="3146" spans="1:26" ht="28.8" x14ac:dyDescent="0.3">
      <c r="A3146" t="s">
        <v>32385</v>
      </c>
      <c r="B3146" s="2" t="s">
        <v>19</v>
      </c>
      <c r="C3146" s="2" t="s">
        <v>5078</v>
      </c>
      <c r="D3146" s="2" t="s">
        <v>5081</v>
      </c>
      <c r="E3146" s="2" t="s">
        <v>5089</v>
      </c>
      <c r="F3146" s="2" t="s">
        <v>5240</v>
      </c>
      <c r="G3146" s="2" t="s">
        <v>5264</v>
      </c>
      <c r="H3146" s="3" t="s">
        <v>5265</v>
      </c>
      <c r="I3146" s="3" t="s">
        <v>5131</v>
      </c>
      <c r="K3146" s="26" t="s">
        <v>36</v>
      </c>
      <c r="O3146" s="7" t="s">
        <v>31264</v>
      </c>
      <c r="Q3146" s="2">
        <v>0</v>
      </c>
      <c r="R3146" s="2">
        <v>2</v>
      </c>
      <c r="S3146" s="2" t="s">
        <v>31822</v>
      </c>
      <c r="U3146" s="26">
        <v>3</v>
      </c>
      <c r="V3146" s="26">
        <v>8</v>
      </c>
      <c r="W3146" s="26" t="s">
        <v>31202</v>
      </c>
      <c r="X3146" s="26" t="s">
        <v>31822</v>
      </c>
      <c r="Z3146" s="26">
        <v>3</v>
      </c>
    </row>
    <row r="3147" spans="1:26" ht="28.8" x14ac:dyDescent="0.3">
      <c r="A3147" t="s">
        <v>32385</v>
      </c>
      <c r="B3147" s="2" t="s">
        <v>19</v>
      </c>
      <c r="C3147" s="2" t="s">
        <v>5078</v>
      </c>
      <c r="D3147" s="2" t="s">
        <v>5081</v>
      </c>
      <c r="E3147" s="2" t="s">
        <v>5089</v>
      </c>
      <c r="F3147" s="2" t="s">
        <v>5240</v>
      </c>
      <c r="G3147" s="2" t="s">
        <v>5266</v>
      </c>
      <c r="H3147" s="3" t="s">
        <v>5267</v>
      </c>
      <c r="I3147" s="3" t="s">
        <v>5131</v>
      </c>
      <c r="K3147" s="26" t="s">
        <v>36</v>
      </c>
      <c r="O3147" s="7" t="s">
        <v>31264</v>
      </c>
      <c r="Q3147" s="2">
        <v>2</v>
      </c>
      <c r="R3147" s="2">
        <v>3</v>
      </c>
      <c r="S3147" s="2" t="s">
        <v>31822</v>
      </c>
      <c r="U3147" s="26">
        <v>3</v>
      </c>
      <c r="V3147" s="26">
        <v>8</v>
      </c>
      <c r="W3147" s="26" t="s">
        <v>31202</v>
      </c>
      <c r="X3147" s="26" t="s">
        <v>31822</v>
      </c>
      <c r="Z3147" s="26">
        <v>3</v>
      </c>
    </row>
    <row r="3148" spans="1:26" ht="28.8" x14ac:dyDescent="0.3">
      <c r="A3148" t="s">
        <v>32385</v>
      </c>
      <c r="B3148" s="2" t="s">
        <v>19</v>
      </c>
      <c r="C3148" s="2" t="s">
        <v>5078</v>
      </c>
      <c r="D3148" s="2" t="s">
        <v>5081</v>
      </c>
      <c r="E3148" s="2" t="s">
        <v>5089</v>
      </c>
      <c r="F3148" s="2" t="s">
        <v>5240</v>
      </c>
      <c r="G3148" s="2" t="s">
        <v>5268</v>
      </c>
      <c r="H3148" s="3" t="s">
        <v>5269</v>
      </c>
      <c r="I3148" s="3" t="s">
        <v>5131</v>
      </c>
      <c r="K3148" s="26" t="s">
        <v>36</v>
      </c>
      <c r="O3148" s="7" t="s">
        <v>31264</v>
      </c>
      <c r="Q3148" s="2">
        <v>3</v>
      </c>
      <c r="R3148" s="2">
        <v>5</v>
      </c>
      <c r="S3148" s="2" t="s">
        <v>31822</v>
      </c>
      <c r="U3148" s="26">
        <v>3</v>
      </c>
      <c r="V3148" s="26">
        <v>8</v>
      </c>
      <c r="W3148" s="26" t="s">
        <v>31202</v>
      </c>
      <c r="X3148" s="26" t="s">
        <v>31822</v>
      </c>
      <c r="Z3148" s="26">
        <v>3</v>
      </c>
    </row>
    <row r="3149" spans="1:26" ht="28.8" x14ac:dyDescent="0.3">
      <c r="A3149" t="s">
        <v>32385</v>
      </c>
      <c r="B3149" s="2" t="s">
        <v>19</v>
      </c>
      <c r="C3149" s="2" t="s">
        <v>5078</v>
      </c>
      <c r="D3149" s="2" t="s">
        <v>5081</v>
      </c>
      <c r="E3149" s="2" t="s">
        <v>5089</v>
      </c>
      <c r="F3149" s="2" t="s">
        <v>5240</v>
      </c>
      <c r="G3149" s="2" t="s">
        <v>5270</v>
      </c>
      <c r="H3149" s="3" t="s">
        <v>5271</v>
      </c>
      <c r="I3149" s="3" t="s">
        <v>5131</v>
      </c>
      <c r="K3149" s="26" t="s">
        <v>36</v>
      </c>
      <c r="O3149" s="7" t="s">
        <v>31264</v>
      </c>
      <c r="Q3149" s="2">
        <v>5</v>
      </c>
      <c r="R3149" s="2" t="s">
        <v>31202</v>
      </c>
      <c r="S3149" s="2" t="s">
        <v>31822</v>
      </c>
      <c r="U3149" s="26">
        <v>3</v>
      </c>
      <c r="V3149" s="26">
        <v>8</v>
      </c>
      <c r="W3149" s="26" t="s">
        <v>31202</v>
      </c>
      <c r="X3149" s="26" t="s">
        <v>31822</v>
      </c>
      <c r="Z3149" s="26">
        <v>3</v>
      </c>
    </row>
    <row r="3150" spans="1:26" ht="28.8" x14ac:dyDescent="0.3">
      <c r="A3150" t="s">
        <v>32385</v>
      </c>
      <c r="B3150" s="2" t="s">
        <v>19</v>
      </c>
      <c r="C3150" s="2" t="s">
        <v>5078</v>
      </c>
      <c r="D3150" s="2" t="s">
        <v>5081</v>
      </c>
      <c r="E3150" s="2" t="s">
        <v>5089</v>
      </c>
      <c r="F3150" s="2" t="s">
        <v>5240</v>
      </c>
      <c r="G3150" s="2" t="s">
        <v>5272</v>
      </c>
      <c r="H3150" s="3" t="s">
        <v>5273</v>
      </c>
      <c r="I3150" s="3" t="s">
        <v>5131</v>
      </c>
      <c r="K3150" s="26" t="s">
        <v>36</v>
      </c>
      <c r="O3150" s="7" t="s">
        <v>32498</v>
      </c>
      <c r="Q3150" s="2">
        <v>0</v>
      </c>
      <c r="R3150" s="2">
        <v>4</v>
      </c>
      <c r="S3150" s="2" t="s">
        <v>31822</v>
      </c>
      <c r="U3150" s="26">
        <v>3</v>
      </c>
      <c r="V3150" s="26">
        <v>8</v>
      </c>
      <c r="W3150" s="26" t="s">
        <v>31202</v>
      </c>
      <c r="X3150" s="26" t="s">
        <v>31822</v>
      </c>
      <c r="Z3150" s="26">
        <v>3</v>
      </c>
    </row>
    <row r="3151" spans="1:26" ht="28.8" x14ac:dyDescent="0.3">
      <c r="A3151" t="s">
        <v>32385</v>
      </c>
      <c r="B3151" s="2" t="s">
        <v>19</v>
      </c>
      <c r="C3151" s="2" t="s">
        <v>5078</v>
      </c>
      <c r="D3151" s="2" t="s">
        <v>5081</v>
      </c>
      <c r="E3151" s="2" t="s">
        <v>5089</v>
      </c>
      <c r="F3151" s="2" t="s">
        <v>5240</v>
      </c>
      <c r="G3151" s="2" t="s">
        <v>5274</v>
      </c>
      <c r="H3151" s="3" t="s">
        <v>5275</v>
      </c>
      <c r="I3151" s="3" t="s">
        <v>5131</v>
      </c>
      <c r="K3151" s="26" t="s">
        <v>36</v>
      </c>
      <c r="O3151" s="7" t="s">
        <v>32498</v>
      </c>
      <c r="Q3151" s="2">
        <v>4</v>
      </c>
      <c r="R3151" s="2" t="s">
        <v>31202</v>
      </c>
      <c r="S3151" s="2" t="s">
        <v>31822</v>
      </c>
      <c r="U3151" s="26">
        <v>3</v>
      </c>
      <c r="V3151" s="26">
        <v>8</v>
      </c>
      <c r="W3151" s="26" t="s">
        <v>31202</v>
      </c>
      <c r="X3151" s="26" t="s">
        <v>31822</v>
      </c>
      <c r="Z3151" s="26">
        <v>3</v>
      </c>
    </row>
    <row r="3152" spans="1:26" x14ac:dyDescent="0.3">
      <c r="B3152" s="2" t="s">
        <v>19</v>
      </c>
      <c r="C3152" s="2" t="s">
        <v>5078</v>
      </c>
      <c r="D3152" s="2" t="s">
        <v>5081</v>
      </c>
      <c r="E3152" s="2" t="s">
        <v>5091</v>
      </c>
      <c r="H3152" s="3" t="s">
        <v>5276</v>
      </c>
    </row>
    <row r="3153" spans="1:31" x14ac:dyDescent="0.3">
      <c r="L3153" s="163" t="s">
        <v>0</v>
      </c>
      <c r="M3153" s="163"/>
      <c r="N3153" s="163"/>
      <c r="O3153" s="163" t="s">
        <v>1</v>
      </c>
      <c r="P3153" s="163"/>
      <c r="Q3153" s="165" t="s">
        <v>32497</v>
      </c>
      <c r="R3153" s="166"/>
      <c r="S3153" s="166"/>
      <c r="T3153" s="166"/>
      <c r="U3153" s="167"/>
      <c r="V3153" s="165" t="s">
        <v>32487</v>
      </c>
      <c r="W3153" s="166"/>
      <c r="X3153" s="166"/>
      <c r="Y3153" s="166"/>
      <c r="Z3153" s="167"/>
      <c r="AA3153" s="165" t="s">
        <v>31194</v>
      </c>
      <c r="AB3153" s="166"/>
      <c r="AC3153" s="166"/>
      <c r="AD3153" s="166"/>
      <c r="AE3153" s="167"/>
    </row>
    <row r="3154" spans="1:31" ht="43.2" x14ac:dyDescent="0.3">
      <c r="B3154" s="2" t="s">
        <v>19</v>
      </c>
      <c r="C3154" s="2" t="s">
        <v>5078</v>
      </c>
      <c r="D3154" s="2" t="s">
        <v>5081</v>
      </c>
      <c r="E3154" s="2" t="s">
        <v>5091</v>
      </c>
      <c r="F3154" s="2" t="s">
        <v>5277</v>
      </c>
      <c r="H3154" s="3" t="s">
        <v>5278</v>
      </c>
      <c r="L3154" s="35" t="s">
        <v>12</v>
      </c>
      <c r="M3154" s="35" t="s">
        <v>13</v>
      </c>
      <c r="N3154" s="35" t="s">
        <v>14</v>
      </c>
      <c r="O3154" s="35" t="s">
        <v>32311</v>
      </c>
      <c r="P3154" s="35" t="s">
        <v>32500</v>
      </c>
      <c r="Q3154" s="50" t="s">
        <v>32319</v>
      </c>
      <c r="R3154" s="51" t="s">
        <v>32320</v>
      </c>
      <c r="S3154" s="51" t="s">
        <v>17</v>
      </c>
      <c r="T3154" s="51" t="s">
        <v>18</v>
      </c>
      <c r="U3154" s="51" t="s">
        <v>31184</v>
      </c>
      <c r="V3154" s="50" t="s">
        <v>32319</v>
      </c>
      <c r="W3154" s="51" t="s">
        <v>32320</v>
      </c>
      <c r="X3154" s="51" t="s">
        <v>17</v>
      </c>
      <c r="Y3154" s="51" t="s">
        <v>18</v>
      </c>
      <c r="Z3154" s="51" t="s">
        <v>31184</v>
      </c>
      <c r="AA3154" s="50" t="s">
        <v>32319</v>
      </c>
      <c r="AB3154" s="51" t="s">
        <v>32320</v>
      </c>
      <c r="AC3154" s="51" t="s">
        <v>17</v>
      </c>
      <c r="AD3154" s="51" t="s">
        <v>18</v>
      </c>
      <c r="AE3154" s="51" t="s">
        <v>31184</v>
      </c>
    </row>
    <row r="3155" spans="1:31" ht="28.8" x14ac:dyDescent="0.3">
      <c r="A3155" t="s">
        <v>32385</v>
      </c>
      <c r="B3155" s="2" t="s">
        <v>19</v>
      </c>
      <c r="C3155" s="2" t="s">
        <v>5078</v>
      </c>
      <c r="D3155" s="2" t="s">
        <v>5081</v>
      </c>
      <c r="E3155" s="2" t="s">
        <v>5091</v>
      </c>
      <c r="F3155" s="2" t="s">
        <v>5277</v>
      </c>
      <c r="G3155" s="2" t="s">
        <v>5279</v>
      </c>
      <c r="H3155" s="3" t="s">
        <v>5280</v>
      </c>
      <c r="I3155" s="3" t="s">
        <v>5131</v>
      </c>
      <c r="J3155" s="3">
        <v>14</v>
      </c>
      <c r="K3155" s="2" t="s">
        <v>36</v>
      </c>
      <c r="O3155" s="7" t="s">
        <v>32501</v>
      </c>
      <c r="P3155" s="7" t="s">
        <v>32034</v>
      </c>
      <c r="Q3155" s="2">
        <v>0</v>
      </c>
      <c r="R3155" s="2">
        <v>1</v>
      </c>
      <c r="S3155" s="2" t="s">
        <v>31822</v>
      </c>
      <c r="U3155" s="26">
        <v>3</v>
      </c>
      <c r="AA3155" s="26">
        <v>0</v>
      </c>
      <c r="AB3155" s="26">
        <v>15</v>
      </c>
      <c r="AC3155" s="26" t="s">
        <v>31822</v>
      </c>
      <c r="AE3155" s="26">
        <v>3</v>
      </c>
    </row>
    <row r="3156" spans="1:31" ht="28.8" x14ac:dyDescent="0.3">
      <c r="A3156" t="s">
        <v>32385</v>
      </c>
      <c r="B3156" s="2" t="s">
        <v>19</v>
      </c>
      <c r="C3156" s="2" t="s">
        <v>5078</v>
      </c>
      <c r="D3156" s="2" t="s">
        <v>5081</v>
      </c>
      <c r="E3156" s="2" t="s">
        <v>5091</v>
      </c>
      <c r="F3156" s="2" t="s">
        <v>5277</v>
      </c>
      <c r="G3156" s="2" t="s">
        <v>5281</v>
      </c>
      <c r="H3156" s="3" t="s">
        <v>5282</v>
      </c>
      <c r="I3156" s="3" t="s">
        <v>5131</v>
      </c>
      <c r="K3156" s="2" t="s">
        <v>36</v>
      </c>
      <c r="O3156" s="7" t="s">
        <v>32501</v>
      </c>
      <c r="P3156" s="7" t="s">
        <v>32034</v>
      </c>
      <c r="Q3156" s="2">
        <v>0</v>
      </c>
      <c r="R3156" s="2">
        <v>1</v>
      </c>
      <c r="S3156" s="2" t="s">
        <v>31822</v>
      </c>
      <c r="U3156" s="26">
        <v>3</v>
      </c>
      <c r="AA3156" s="26">
        <v>15</v>
      </c>
      <c r="AB3156" s="26">
        <v>25</v>
      </c>
      <c r="AC3156" s="26" t="s">
        <v>31822</v>
      </c>
      <c r="AE3156" s="26">
        <v>3</v>
      </c>
    </row>
    <row r="3157" spans="1:31" ht="28.8" x14ac:dyDescent="0.3">
      <c r="A3157" t="s">
        <v>32385</v>
      </c>
      <c r="B3157" s="2" t="s">
        <v>19</v>
      </c>
      <c r="C3157" s="2" t="s">
        <v>5078</v>
      </c>
      <c r="D3157" s="2" t="s">
        <v>5081</v>
      </c>
      <c r="E3157" s="2" t="s">
        <v>5091</v>
      </c>
      <c r="F3157" s="2" t="s">
        <v>5277</v>
      </c>
      <c r="G3157" s="2" t="s">
        <v>5283</v>
      </c>
      <c r="H3157" s="3" t="s">
        <v>5284</v>
      </c>
      <c r="I3157" s="3" t="s">
        <v>5131</v>
      </c>
      <c r="K3157" s="2" t="s">
        <v>36</v>
      </c>
      <c r="O3157" s="7" t="s">
        <v>32501</v>
      </c>
      <c r="P3157" s="7" t="s">
        <v>32034</v>
      </c>
      <c r="Q3157" s="2">
        <v>0</v>
      </c>
      <c r="R3157" s="2">
        <v>1</v>
      </c>
      <c r="S3157" s="2" t="s">
        <v>31822</v>
      </c>
      <c r="U3157" s="26">
        <v>3</v>
      </c>
      <c r="AA3157" s="26">
        <v>25</v>
      </c>
      <c r="AB3157" s="26">
        <v>35</v>
      </c>
      <c r="AC3157" s="26" t="s">
        <v>31822</v>
      </c>
      <c r="AE3157" s="26">
        <v>3</v>
      </c>
    </row>
    <row r="3158" spans="1:31" ht="28.8" x14ac:dyDescent="0.3">
      <c r="A3158" t="s">
        <v>32385</v>
      </c>
      <c r="B3158" s="2" t="s">
        <v>19</v>
      </c>
      <c r="C3158" s="2" t="s">
        <v>5078</v>
      </c>
      <c r="D3158" s="2" t="s">
        <v>5081</v>
      </c>
      <c r="E3158" s="2" t="s">
        <v>5091</v>
      </c>
      <c r="F3158" s="2" t="s">
        <v>5277</v>
      </c>
      <c r="G3158" s="2" t="s">
        <v>5285</v>
      </c>
      <c r="H3158" s="3" t="s">
        <v>5286</v>
      </c>
      <c r="I3158" s="3" t="s">
        <v>5131</v>
      </c>
      <c r="K3158" s="2" t="s">
        <v>36</v>
      </c>
      <c r="O3158" s="7" t="s">
        <v>32501</v>
      </c>
      <c r="P3158" s="7" t="s">
        <v>32034</v>
      </c>
      <c r="Q3158" s="2">
        <v>1</v>
      </c>
      <c r="R3158" s="2">
        <v>3</v>
      </c>
      <c r="S3158" s="2" t="s">
        <v>31822</v>
      </c>
      <c r="U3158" s="26">
        <v>3</v>
      </c>
      <c r="AA3158" s="26">
        <v>0</v>
      </c>
      <c r="AB3158" s="26">
        <v>25</v>
      </c>
      <c r="AC3158" s="26" t="s">
        <v>31822</v>
      </c>
      <c r="AE3158" s="26">
        <v>3</v>
      </c>
    </row>
    <row r="3159" spans="1:31" ht="28.8" x14ac:dyDescent="0.3">
      <c r="A3159" t="s">
        <v>32385</v>
      </c>
      <c r="B3159" s="2" t="s">
        <v>19</v>
      </c>
      <c r="C3159" s="2" t="s">
        <v>5078</v>
      </c>
      <c r="D3159" s="2" t="s">
        <v>5081</v>
      </c>
      <c r="E3159" s="2" t="s">
        <v>5091</v>
      </c>
      <c r="F3159" s="2" t="s">
        <v>5277</v>
      </c>
      <c r="G3159" s="2" t="s">
        <v>5287</v>
      </c>
      <c r="H3159" s="3" t="s">
        <v>5288</v>
      </c>
      <c r="I3159" s="3" t="s">
        <v>5131</v>
      </c>
      <c r="K3159" s="2" t="s">
        <v>36</v>
      </c>
      <c r="O3159" s="7" t="s">
        <v>32501</v>
      </c>
      <c r="P3159" s="7" t="s">
        <v>32034</v>
      </c>
      <c r="Q3159" s="2">
        <v>3</v>
      </c>
      <c r="R3159" s="2">
        <v>5</v>
      </c>
      <c r="S3159" s="2" t="s">
        <v>31822</v>
      </c>
      <c r="U3159" s="26">
        <v>3</v>
      </c>
      <c r="AA3159" s="26">
        <v>25</v>
      </c>
      <c r="AB3159" s="26">
        <v>35</v>
      </c>
      <c r="AC3159" s="26" t="s">
        <v>31822</v>
      </c>
      <c r="AE3159" s="26">
        <v>3</v>
      </c>
    </row>
    <row r="3160" spans="1:31" ht="28.8" x14ac:dyDescent="0.3">
      <c r="A3160" t="s">
        <v>32385</v>
      </c>
      <c r="B3160" s="2" t="s">
        <v>19</v>
      </c>
      <c r="C3160" s="2" t="s">
        <v>5078</v>
      </c>
      <c r="D3160" s="2" t="s">
        <v>5081</v>
      </c>
      <c r="E3160" s="2" t="s">
        <v>5091</v>
      </c>
      <c r="F3160" s="2" t="s">
        <v>5277</v>
      </c>
      <c r="G3160" s="2" t="s">
        <v>5289</v>
      </c>
      <c r="H3160" s="3" t="s">
        <v>5290</v>
      </c>
      <c r="I3160" s="3" t="s">
        <v>5131</v>
      </c>
      <c r="K3160" s="2" t="s">
        <v>36</v>
      </c>
      <c r="O3160" s="7" t="s">
        <v>32501</v>
      </c>
      <c r="P3160" s="7" t="s">
        <v>32034</v>
      </c>
      <c r="Q3160" s="2">
        <v>3</v>
      </c>
      <c r="R3160" s="2">
        <v>5</v>
      </c>
      <c r="S3160" s="2" t="s">
        <v>31822</v>
      </c>
      <c r="U3160" s="26">
        <v>3</v>
      </c>
      <c r="AA3160" s="26">
        <v>0</v>
      </c>
      <c r="AB3160" s="26">
        <v>25</v>
      </c>
      <c r="AC3160" s="26" t="s">
        <v>31822</v>
      </c>
      <c r="AE3160" s="26">
        <v>3</v>
      </c>
    </row>
    <row r="3161" spans="1:31" ht="28.8" x14ac:dyDescent="0.3">
      <c r="A3161" t="s">
        <v>32385</v>
      </c>
      <c r="B3161" s="2" t="s">
        <v>19</v>
      </c>
      <c r="C3161" s="2" t="s">
        <v>5078</v>
      </c>
      <c r="D3161" s="2" t="s">
        <v>5081</v>
      </c>
      <c r="E3161" s="2" t="s">
        <v>5091</v>
      </c>
      <c r="F3161" s="2" t="s">
        <v>5277</v>
      </c>
      <c r="G3161" s="2" t="s">
        <v>5291</v>
      </c>
      <c r="H3161" s="3" t="s">
        <v>5292</v>
      </c>
      <c r="I3161" s="3" t="s">
        <v>5131</v>
      </c>
      <c r="K3161" s="2" t="s">
        <v>36</v>
      </c>
      <c r="O3161" s="7" t="s">
        <v>32501</v>
      </c>
      <c r="P3161" s="7" t="s">
        <v>32034</v>
      </c>
      <c r="Q3161" s="2">
        <v>3</v>
      </c>
      <c r="R3161" s="2">
        <v>5</v>
      </c>
      <c r="S3161" s="2" t="s">
        <v>31822</v>
      </c>
      <c r="U3161" s="26">
        <v>3</v>
      </c>
      <c r="AA3161" s="26">
        <v>25</v>
      </c>
      <c r="AB3161" s="26">
        <v>35</v>
      </c>
      <c r="AC3161" s="26" t="s">
        <v>31822</v>
      </c>
      <c r="AE3161" s="26">
        <v>3</v>
      </c>
    </row>
    <row r="3162" spans="1:31" ht="28.8" x14ac:dyDescent="0.3">
      <c r="A3162" t="s">
        <v>32385</v>
      </c>
      <c r="B3162" s="2" t="s">
        <v>19</v>
      </c>
      <c r="C3162" s="2" t="s">
        <v>5078</v>
      </c>
      <c r="D3162" s="2" t="s">
        <v>5081</v>
      </c>
      <c r="E3162" s="2" t="s">
        <v>5091</v>
      </c>
      <c r="F3162" s="2" t="s">
        <v>5277</v>
      </c>
      <c r="G3162" s="2" t="s">
        <v>5293</v>
      </c>
      <c r="H3162" s="3" t="s">
        <v>5294</v>
      </c>
      <c r="I3162" s="3" t="s">
        <v>5131</v>
      </c>
      <c r="K3162" s="2" t="s">
        <v>36</v>
      </c>
      <c r="O3162" s="7" t="s">
        <v>32501</v>
      </c>
      <c r="P3162" s="7" t="s">
        <v>32034</v>
      </c>
      <c r="Q3162" s="2">
        <v>5</v>
      </c>
      <c r="R3162" s="2">
        <v>10</v>
      </c>
      <c r="S3162" s="2" t="s">
        <v>31822</v>
      </c>
      <c r="U3162" s="26">
        <v>3</v>
      </c>
      <c r="AA3162" s="26">
        <v>0</v>
      </c>
      <c r="AB3162" s="26">
        <v>25</v>
      </c>
      <c r="AC3162" s="26" t="s">
        <v>31822</v>
      </c>
      <c r="AE3162" s="26">
        <v>3</v>
      </c>
    </row>
    <row r="3163" spans="1:31" ht="28.8" x14ac:dyDescent="0.3">
      <c r="A3163" t="s">
        <v>32385</v>
      </c>
      <c r="B3163" s="2" t="s">
        <v>19</v>
      </c>
      <c r="C3163" s="2" t="s">
        <v>5078</v>
      </c>
      <c r="D3163" s="2" t="s">
        <v>5081</v>
      </c>
      <c r="E3163" s="2" t="s">
        <v>5091</v>
      </c>
      <c r="F3163" s="2" t="s">
        <v>5277</v>
      </c>
      <c r="G3163" s="2" t="s">
        <v>5295</v>
      </c>
      <c r="H3163" s="3" t="s">
        <v>5296</v>
      </c>
      <c r="I3163" s="3" t="s">
        <v>5131</v>
      </c>
      <c r="K3163" s="2" t="s">
        <v>36</v>
      </c>
      <c r="O3163" s="7" t="s">
        <v>32501</v>
      </c>
      <c r="P3163" s="7" t="s">
        <v>32034</v>
      </c>
      <c r="Q3163" s="2">
        <v>5</v>
      </c>
      <c r="R3163" s="2">
        <v>10</v>
      </c>
      <c r="S3163" s="2" t="s">
        <v>31822</v>
      </c>
      <c r="U3163" s="26">
        <v>3</v>
      </c>
      <c r="AA3163" s="26">
        <v>25</v>
      </c>
      <c r="AB3163" s="26">
        <v>35</v>
      </c>
      <c r="AC3163" s="26" t="s">
        <v>31822</v>
      </c>
      <c r="AE3163" s="26">
        <v>3</v>
      </c>
    </row>
    <row r="3164" spans="1:31" ht="28.8" x14ac:dyDescent="0.3">
      <c r="A3164" t="s">
        <v>32385</v>
      </c>
      <c r="B3164" s="2" t="s">
        <v>19</v>
      </c>
      <c r="C3164" s="2" t="s">
        <v>5078</v>
      </c>
      <c r="D3164" s="2" t="s">
        <v>5081</v>
      </c>
      <c r="E3164" s="2" t="s">
        <v>5091</v>
      </c>
      <c r="F3164" s="2" t="s">
        <v>5277</v>
      </c>
      <c r="G3164" s="2" t="s">
        <v>5297</v>
      </c>
      <c r="H3164" s="3" t="s">
        <v>5298</v>
      </c>
      <c r="I3164" s="3" t="s">
        <v>5131</v>
      </c>
      <c r="K3164" s="2" t="s">
        <v>36</v>
      </c>
      <c r="O3164" s="7" t="s">
        <v>32501</v>
      </c>
      <c r="P3164" s="7" t="s">
        <v>32502</v>
      </c>
      <c r="Q3164" s="2">
        <v>0</v>
      </c>
      <c r="R3164" s="2">
        <v>5</v>
      </c>
      <c r="S3164" s="2" t="s">
        <v>31822</v>
      </c>
      <c r="U3164" s="26">
        <v>3</v>
      </c>
      <c r="V3164" s="26">
        <v>0</v>
      </c>
      <c r="W3164" s="26">
        <v>10</v>
      </c>
      <c r="X3164" s="26" t="s">
        <v>31822</v>
      </c>
      <c r="Z3164" s="26">
        <v>3</v>
      </c>
      <c r="AA3164" s="26">
        <v>0</v>
      </c>
      <c r="AB3164" s="26">
        <v>15</v>
      </c>
      <c r="AC3164" s="26" t="s">
        <v>31822</v>
      </c>
      <c r="AE3164" s="26">
        <v>3</v>
      </c>
    </row>
    <row r="3165" spans="1:31" ht="28.8" x14ac:dyDescent="0.3">
      <c r="A3165" t="s">
        <v>32385</v>
      </c>
      <c r="B3165" s="2" t="s">
        <v>19</v>
      </c>
      <c r="C3165" s="2" t="s">
        <v>5078</v>
      </c>
      <c r="D3165" s="2" t="s">
        <v>5081</v>
      </c>
      <c r="E3165" s="2" t="s">
        <v>5091</v>
      </c>
      <c r="F3165" s="2" t="s">
        <v>5277</v>
      </c>
      <c r="G3165" s="2" t="s">
        <v>5299</v>
      </c>
      <c r="H3165" s="3" t="s">
        <v>5300</v>
      </c>
      <c r="I3165" s="3" t="s">
        <v>5131</v>
      </c>
      <c r="K3165" s="2" t="s">
        <v>36</v>
      </c>
      <c r="O3165" s="7" t="s">
        <v>32501</v>
      </c>
      <c r="P3165" s="7" t="s">
        <v>32502</v>
      </c>
      <c r="Q3165" s="2">
        <v>0</v>
      </c>
      <c r="R3165" s="2">
        <v>5</v>
      </c>
      <c r="S3165" s="2" t="s">
        <v>31822</v>
      </c>
      <c r="U3165" s="26">
        <v>3</v>
      </c>
      <c r="V3165" s="26">
        <v>0</v>
      </c>
      <c r="W3165" s="26">
        <v>10</v>
      </c>
      <c r="X3165" s="26" t="s">
        <v>31822</v>
      </c>
      <c r="Z3165" s="26">
        <v>3</v>
      </c>
      <c r="AA3165" s="26">
        <v>15</v>
      </c>
      <c r="AB3165" s="26">
        <v>25</v>
      </c>
      <c r="AC3165" s="26" t="s">
        <v>31822</v>
      </c>
      <c r="AE3165" s="26">
        <v>3</v>
      </c>
    </row>
    <row r="3166" spans="1:31" ht="28.8" x14ac:dyDescent="0.3">
      <c r="A3166" t="s">
        <v>32385</v>
      </c>
      <c r="B3166" s="2" t="s">
        <v>19</v>
      </c>
      <c r="C3166" s="2" t="s">
        <v>5078</v>
      </c>
      <c r="D3166" s="2" t="s">
        <v>5081</v>
      </c>
      <c r="E3166" s="2" t="s">
        <v>5091</v>
      </c>
      <c r="F3166" s="2" t="s">
        <v>5277</v>
      </c>
      <c r="G3166" s="2" t="s">
        <v>5301</v>
      </c>
      <c r="H3166" s="3" t="s">
        <v>5302</v>
      </c>
      <c r="I3166" s="3" t="s">
        <v>5131</v>
      </c>
      <c r="K3166" s="2" t="s">
        <v>36</v>
      </c>
      <c r="O3166" s="7" t="s">
        <v>32501</v>
      </c>
      <c r="P3166" s="7" t="s">
        <v>32502</v>
      </c>
      <c r="Q3166" s="2">
        <v>0</v>
      </c>
      <c r="R3166" s="2">
        <v>5</v>
      </c>
      <c r="S3166" s="2" t="s">
        <v>31822</v>
      </c>
      <c r="U3166" s="26">
        <v>3</v>
      </c>
      <c r="V3166" s="26">
        <v>10</v>
      </c>
      <c r="W3166" s="26">
        <v>15</v>
      </c>
      <c r="X3166" s="26" t="s">
        <v>31822</v>
      </c>
      <c r="Z3166" s="26">
        <v>3</v>
      </c>
      <c r="AA3166" s="26">
        <v>15</v>
      </c>
      <c r="AB3166" s="26">
        <v>25</v>
      </c>
      <c r="AC3166" s="26" t="s">
        <v>31822</v>
      </c>
      <c r="AE3166" s="26">
        <v>3</v>
      </c>
    </row>
    <row r="3167" spans="1:31" ht="28.8" x14ac:dyDescent="0.3">
      <c r="A3167" t="s">
        <v>32385</v>
      </c>
      <c r="B3167" s="2" t="s">
        <v>19</v>
      </c>
      <c r="C3167" s="2" t="s">
        <v>5078</v>
      </c>
      <c r="D3167" s="2" t="s">
        <v>5081</v>
      </c>
      <c r="E3167" s="2" t="s">
        <v>5091</v>
      </c>
      <c r="F3167" s="2" t="s">
        <v>5277</v>
      </c>
      <c r="G3167" s="2" t="s">
        <v>5303</v>
      </c>
      <c r="H3167" s="3" t="s">
        <v>5304</v>
      </c>
      <c r="I3167" s="3" t="s">
        <v>5131</v>
      </c>
      <c r="K3167" s="2" t="s">
        <v>36</v>
      </c>
      <c r="O3167" s="7" t="s">
        <v>32501</v>
      </c>
      <c r="P3167" s="7" t="s">
        <v>32503</v>
      </c>
      <c r="AA3167" s="26">
        <v>0</v>
      </c>
      <c r="AB3167" s="26">
        <v>15</v>
      </c>
      <c r="AC3167" s="26" t="s">
        <v>31822</v>
      </c>
      <c r="AE3167" s="26">
        <v>3</v>
      </c>
    </row>
    <row r="3168" spans="1:31" ht="28.8" x14ac:dyDescent="0.3">
      <c r="A3168" t="s">
        <v>32385</v>
      </c>
      <c r="B3168" s="2" t="s">
        <v>19</v>
      </c>
      <c r="C3168" s="2" t="s">
        <v>5078</v>
      </c>
      <c r="D3168" s="2" t="s">
        <v>5081</v>
      </c>
      <c r="E3168" s="2" t="s">
        <v>5091</v>
      </c>
      <c r="F3168" s="2" t="s">
        <v>5277</v>
      </c>
      <c r="G3168" s="2" t="s">
        <v>5305</v>
      </c>
      <c r="H3168" s="3" t="s">
        <v>5306</v>
      </c>
      <c r="I3168" s="3" t="s">
        <v>5131</v>
      </c>
      <c r="K3168" s="2" t="s">
        <v>36</v>
      </c>
      <c r="O3168" s="7" t="s">
        <v>32501</v>
      </c>
      <c r="P3168" s="7" t="s">
        <v>32503</v>
      </c>
      <c r="AA3168" s="26">
        <v>15</v>
      </c>
      <c r="AB3168" s="26">
        <v>25</v>
      </c>
      <c r="AC3168" s="26" t="s">
        <v>31822</v>
      </c>
      <c r="AE3168" s="26">
        <v>3</v>
      </c>
    </row>
    <row r="3169" spans="1:31" ht="28.8" x14ac:dyDescent="0.3">
      <c r="A3169" t="s">
        <v>32385</v>
      </c>
      <c r="B3169" s="2" t="s">
        <v>19</v>
      </c>
      <c r="C3169" s="2" t="s">
        <v>5078</v>
      </c>
      <c r="D3169" s="2" t="s">
        <v>5081</v>
      </c>
      <c r="E3169" s="2" t="s">
        <v>5091</v>
      </c>
      <c r="F3169" s="2" t="s">
        <v>5277</v>
      </c>
      <c r="G3169" s="2" t="s">
        <v>5307</v>
      </c>
      <c r="H3169" s="3" t="s">
        <v>5308</v>
      </c>
      <c r="I3169" s="3" t="s">
        <v>5131</v>
      </c>
      <c r="K3169" s="2" t="s">
        <v>36</v>
      </c>
      <c r="O3169" s="7" t="s">
        <v>32501</v>
      </c>
      <c r="P3169" s="7" t="s">
        <v>32503</v>
      </c>
      <c r="AA3169" s="26">
        <v>25</v>
      </c>
      <c r="AB3169" s="26">
        <v>35</v>
      </c>
      <c r="AC3169" s="26" t="s">
        <v>31822</v>
      </c>
      <c r="AE3169" s="26">
        <v>3</v>
      </c>
    </row>
    <row r="3170" spans="1:31" x14ac:dyDescent="0.3">
      <c r="L3170" s="163" t="s">
        <v>0</v>
      </c>
      <c r="M3170" s="163"/>
      <c r="N3170" s="163"/>
      <c r="O3170" s="163" t="s">
        <v>1</v>
      </c>
      <c r="P3170" s="163"/>
      <c r="Q3170" s="165" t="s">
        <v>32410</v>
      </c>
      <c r="R3170" s="166"/>
      <c r="S3170" s="166"/>
      <c r="T3170" s="166"/>
      <c r="U3170" s="167"/>
      <c r="V3170" s="165" t="s">
        <v>32497</v>
      </c>
      <c r="W3170" s="166"/>
      <c r="X3170" s="166"/>
      <c r="Y3170" s="166"/>
      <c r="Z3170" s="167"/>
      <c r="AA3170" s="165" t="s">
        <v>32487</v>
      </c>
      <c r="AB3170" s="166"/>
      <c r="AC3170" s="166"/>
      <c r="AD3170" s="166"/>
      <c r="AE3170" s="167"/>
    </row>
    <row r="3171" spans="1:31" ht="43.2" x14ac:dyDescent="0.3">
      <c r="B3171" s="2" t="s">
        <v>19</v>
      </c>
      <c r="C3171" s="2" t="s">
        <v>5078</v>
      </c>
      <c r="D3171" s="2" t="s">
        <v>5081</v>
      </c>
      <c r="E3171" s="2" t="s">
        <v>5091</v>
      </c>
      <c r="F3171" s="2" t="s">
        <v>5309</v>
      </c>
      <c r="H3171" s="3" t="s">
        <v>5310</v>
      </c>
      <c r="L3171" s="35" t="s">
        <v>12</v>
      </c>
      <c r="M3171" s="35" t="s">
        <v>13</v>
      </c>
      <c r="N3171" s="35" t="s">
        <v>14</v>
      </c>
      <c r="O3171" s="35" t="s">
        <v>32311</v>
      </c>
      <c r="P3171" s="35" t="s">
        <v>31195</v>
      </c>
      <c r="Q3171" s="50" t="s">
        <v>32319</v>
      </c>
      <c r="R3171" s="51" t="s">
        <v>32320</v>
      </c>
      <c r="S3171" s="51" t="s">
        <v>17</v>
      </c>
      <c r="T3171" s="51" t="s">
        <v>18</v>
      </c>
      <c r="U3171" s="51" t="s">
        <v>31184</v>
      </c>
      <c r="V3171" s="50" t="s">
        <v>32319</v>
      </c>
      <c r="W3171" s="51" t="s">
        <v>32320</v>
      </c>
      <c r="X3171" s="51" t="s">
        <v>17</v>
      </c>
      <c r="Y3171" s="51" t="s">
        <v>18</v>
      </c>
      <c r="Z3171" s="51" t="s">
        <v>31184</v>
      </c>
      <c r="AA3171" s="50" t="s">
        <v>32319</v>
      </c>
      <c r="AB3171" s="51" t="s">
        <v>32320</v>
      </c>
      <c r="AC3171" s="51" t="s">
        <v>17</v>
      </c>
      <c r="AD3171" s="51" t="s">
        <v>18</v>
      </c>
      <c r="AE3171" s="51" t="s">
        <v>31184</v>
      </c>
    </row>
    <row r="3172" spans="1:31" ht="28.8" x14ac:dyDescent="0.3">
      <c r="A3172" t="s">
        <v>32385</v>
      </c>
      <c r="B3172" s="2" t="s">
        <v>19</v>
      </c>
      <c r="C3172" s="2" t="s">
        <v>5078</v>
      </c>
      <c r="D3172" s="2" t="s">
        <v>5081</v>
      </c>
      <c r="E3172" s="2" t="s">
        <v>5091</v>
      </c>
      <c r="F3172" s="2" t="s">
        <v>5309</v>
      </c>
      <c r="G3172" s="2" t="s">
        <v>5311</v>
      </c>
      <c r="H3172" s="3" t="s">
        <v>5312</v>
      </c>
      <c r="I3172" s="3" t="s">
        <v>5131</v>
      </c>
      <c r="K3172" s="23" t="s">
        <v>36</v>
      </c>
      <c r="O3172" s="7" t="s">
        <v>32490</v>
      </c>
      <c r="Q3172" s="2">
        <v>0</v>
      </c>
      <c r="R3172" s="2">
        <v>6</v>
      </c>
      <c r="S3172" s="2" t="s">
        <v>31210</v>
      </c>
      <c r="U3172" s="26">
        <v>3</v>
      </c>
      <c r="V3172" s="26">
        <v>0</v>
      </c>
      <c r="W3172" s="26">
        <v>5</v>
      </c>
      <c r="X3172" s="26" t="s">
        <v>31822</v>
      </c>
      <c r="Z3172" s="26">
        <v>3</v>
      </c>
    </row>
    <row r="3173" spans="1:31" ht="28.8" x14ac:dyDescent="0.3">
      <c r="A3173" t="s">
        <v>32385</v>
      </c>
      <c r="B3173" s="2" t="s">
        <v>19</v>
      </c>
      <c r="C3173" s="2" t="s">
        <v>5078</v>
      </c>
      <c r="D3173" s="2" t="s">
        <v>5081</v>
      </c>
      <c r="E3173" s="2" t="s">
        <v>5091</v>
      </c>
      <c r="F3173" s="2" t="s">
        <v>5309</v>
      </c>
      <c r="G3173" s="2" t="s">
        <v>5313</v>
      </c>
      <c r="H3173" s="3" t="s">
        <v>5314</v>
      </c>
      <c r="I3173" s="3" t="s">
        <v>5131</v>
      </c>
      <c r="K3173" s="23" t="s">
        <v>36</v>
      </c>
      <c r="O3173" s="7" t="s">
        <v>32490</v>
      </c>
      <c r="Q3173" s="2">
        <v>0</v>
      </c>
      <c r="R3173" s="2">
        <v>6</v>
      </c>
      <c r="S3173" s="2" t="s">
        <v>31210</v>
      </c>
      <c r="U3173" s="26">
        <v>3</v>
      </c>
      <c r="V3173" s="26">
        <v>0</v>
      </c>
      <c r="W3173" s="26">
        <v>5</v>
      </c>
      <c r="X3173" s="26" t="s">
        <v>31822</v>
      </c>
      <c r="Z3173" s="26">
        <v>3</v>
      </c>
    </row>
    <row r="3174" spans="1:31" ht="28.8" x14ac:dyDescent="0.3">
      <c r="A3174" t="s">
        <v>32385</v>
      </c>
      <c r="B3174" s="2" t="s">
        <v>19</v>
      </c>
      <c r="C3174" s="2" t="s">
        <v>5078</v>
      </c>
      <c r="D3174" s="2" t="s">
        <v>5081</v>
      </c>
      <c r="E3174" s="2" t="s">
        <v>5091</v>
      </c>
      <c r="F3174" s="2" t="s">
        <v>5309</v>
      </c>
      <c r="G3174" s="2" t="s">
        <v>5315</v>
      </c>
      <c r="H3174" s="3" t="s">
        <v>5316</v>
      </c>
      <c r="I3174" s="3" t="s">
        <v>5131</v>
      </c>
      <c r="K3174" s="23" t="s">
        <v>36</v>
      </c>
      <c r="O3174" s="7" t="s">
        <v>32490</v>
      </c>
      <c r="Q3174" s="2">
        <v>6</v>
      </c>
      <c r="R3174" s="2">
        <v>9</v>
      </c>
      <c r="S3174" s="2" t="s">
        <v>31210</v>
      </c>
      <c r="U3174" s="26">
        <v>3</v>
      </c>
      <c r="V3174" s="26">
        <v>0</v>
      </c>
      <c r="W3174" s="26">
        <v>5</v>
      </c>
      <c r="X3174" s="26" t="s">
        <v>31822</v>
      </c>
      <c r="Z3174" s="26">
        <v>3</v>
      </c>
    </row>
    <row r="3175" spans="1:31" ht="28.8" x14ac:dyDescent="0.3">
      <c r="A3175" t="s">
        <v>32385</v>
      </c>
      <c r="B3175" s="2" t="s">
        <v>19</v>
      </c>
      <c r="C3175" s="2" t="s">
        <v>5078</v>
      </c>
      <c r="D3175" s="2" t="s">
        <v>5081</v>
      </c>
      <c r="E3175" s="2" t="s">
        <v>5091</v>
      </c>
      <c r="F3175" s="2" t="s">
        <v>5309</v>
      </c>
      <c r="G3175" s="2" t="s">
        <v>5317</v>
      </c>
      <c r="H3175" s="3" t="s">
        <v>5318</v>
      </c>
      <c r="I3175" s="3" t="s">
        <v>5131</v>
      </c>
      <c r="K3175" s="23" t="s">
        <v>36</v>
      </c>
      <c r="O3175" s="7" t="s">
        <v>32490</v>
      </c>
      <c r="Q3175" s="2">
        <v>9</v>
      </c>
      <c r="R3175" s="2">
        <v>12</v>
      </c>
      <c r="S3175" s="2" t="s">
        <v>31210</v>
      </c>
      <c r="U3175" s="26">
        <v>3</v>
      </c>
      <c r="V3175" s="26">
        <v>0</v>
      </c>
      <c r="W3175" s="26">
        <v>5</v>
      </c>
      <c r="X3175" s="26" t="s">
        <v>31822</v>
      </c>
      <c r="Z3175" s="26">
        <v>3</v>
      </c>
    </row>
    <row r="3176" spans="1:31" ht="28.8" x14ac:dyDescent="0.3">
      <c r="A3176" t="s">
        <v>32385</v>
      </c>
      <c r="B3176" s="2" t="s">
        <v>19</v>
      </c>
      <c r="C3176" s="2" t="s">
        <v>5078</v>
      </c>
      <c r="D3176" s="2" t="s">
        <v>5081</v>
      </c>
      <c r="E3176" s="2" t="s">
        <v>5091</v>
      </c>
      <c r="F3176" s="2" t="s">
        <v>5309</v>
      </c>
      <c r="G3176" s="2" t="s">
        <v>5319</v>
      </c>
      <c r="H3176" s="3" t="s">
        <v>5320</v>
      </c>
      <c r="I3176" s="3" t="s">
        <v>5131</v>
      </c>
      <c r="J3176" s="3">
        <v>1</v>
      </c>
      <c r="K3176" s="23" t="s">
        <v>36</v>
      </c>
      <c r="O3176" s="7" t="s">
        <v>32501</v>
      </c>
      <c r="Q3176" s="2">
        <v>0</v>
      </c>
      <c r="R3176" s="2">
        <v>2</v>
      </c>
      <c r="S3176" s="2" t="s">
        <v>31210</v>
      </c>
      <c r="U3176" s="26">
        <v>3</v>
      </c>
      <c r="V3176" s="26">
        <v>0</v>
      </c>
      <c r="W3176" s="26">
        <v>5</v>
      </c>
      <c r="X3176" s="26" t="s">
        <v>31822</v>
      </c>
      <c r="Z3176" s="26">
        <v>3</v>
      </c>
      <c r="AA3176" s="26">
        <v>0</v>
      </c>
      <c r="AB3176" s="26">
        <v>2</v>
      </c>
      <c r="AC3176" s="26" t="s">
        <v>31822</v>
      </c>
      <c r="AE3176" s="26">
        <v>3</v>
      </c>
    </row>
    <row r="3177" spans="1:31" ht="28.8" x14ac:dyDescent="0.3">
      <c r="A3177" t="s">
        <v>32385</v>
      </c>
      <c r="B3177" s="2" t="s">
        <v>19</v>
      </c>
      <c r="C3177" s="2" t="s">
        <v>5078</v>
      </c>
      <c r="D3177" s="2" t="s">
        <v>5081</v>
      </c>
      <c r="E3177" s="2" t="s">
        <v>5091</v>
      </c>
      <c r="F3177" s="2" t="s">
        <v>5309</v>
      </c>
      <c r="G3177" s="2" t="s">
        <v>5321</v>
      </c>
      <c r="H3177" s="3" t="s">
        <v>5322</v>
      </c>
      <c r="I3177" s="3" t="s">
        <v>5131</v>
      </c>
      <c r="K3177" s="23" t="s">
        <v>36</v>
      </c>
      <c r="O3177" s="7" t="s">
        <v>32501</v>
      </c>
      <c r="Q3177" s="2">
        <v>0</v>
      </c>
      <c r="R3177" s="2">
        <v>5</v>
      </c>
      <c r="S3177" s="2" t="s">
        <v>31210</v>
      </c>
      <c r="U3177" s="26">
        <v>3</v>
      </c>
      <c r="V3177" s="26">
        <v>0</v>
      </c>
      <c r="W3177" s="26">
        <v>5</v>
      </c>
      <c r="X3177" s="26" t="s">
        <v>31822</v>
      </c>
      <c r="Z3177" s="26">
        <v>3</v>
      </c>
      <c r="AA3177" s="26">
        <v>2</v>
      </c>
      <c r="AB3177" s="26">
        <v>5</v>
      </c>
      <c r="AC3177" s="26" t="s">
        <v>31822</v>
      </c>
      <c r="AE3177" s="26">
        <v>3</v>
      </c>
    </row>
    <row r="3178" spans="1:31" ht="28.8" x14ac:dyDescent="0.3">
      <c r="A3178" t="s">
        <v>32385</v>
      </c>
      <c r="B3178" s="2" t="s">
        <v>19</v>
      </c>
      <c r="C3178" s="2" t="s">
        <v>5078</v>
      </c>
      <c r="D3178" s="2" t="s">
        <v>5081</v>
      </c>
      <c r="E3178" s="2" t="s">
        <v>5091</v>
      </c>
      <c r="F3178" s="2" t="s">
        <v>5309</v>
      </c>
      <c r="G3178" s="2" t="s">
        <v>5323</v>
      </c>
      <c r="H3178" s="3" t="s">
        <v>5324</v>
      </c>
      <c r="I3178" s="3" t="s">
        <v>5131</v>
      </c>
      <c r="K3178" s="23" t="s">
        <v>36</v>
      </c>
      <c r="O3178" s="7" t="s">
        <v>32504</v>
      </c>
      <c r="Q3178" s="2">
        <v>0</v>
      </c>
      <c r="R3178" s="2">
        <v>5</v>
      </c>
      <c r="S3178" s="2" t="s">
        <v>31210</v>
      </c>
      <c r="U3178" s="26">
        <v>3</v>
      </c>
      <c r="V3178" s="26">
        <v>0</v>
      </c>
      <c r="W3178" s="26">
        <v>5</v>
      </c>
      <c r="X3178" s="26" t="s">
        <v>31822</v>
      </c>
      <c r="Z3178" s="26">
        <v>3</v>
      </c>
    </row>
    <row r="3179" spans="1:31" ht="28.8" x14ac:dyDescent="0.3">
      <c r="A3179" t="s">
        <v>32385</v>
      </c>
      <c r="B3179" s="2" t="s">
        <v>19</v>
      </c>
      <c r="C3179" s="2" t="s">
        <v>5078</v>
      </c>
      <c r="D3179" s="2" t="s">
        <v>5081</v>
      </c>
      <c r="E3179" s="2" t="s">
        <v>5091</v>
      </c>
      <c r="F3179" s="2" t="s">
        <v>5309</v>
      </c>
      <c r="G3179" s="2" t="s">
        <v>5325</v>
      </c>
      <c r="H3179" s="3" t="s">
        <v>5326</v>
      </c>
      <c r="I3179" s="3" t="s">
        <v>5131</v>
      </c>
      <c r="K3179" s="23" t="s">
        <v>36</v>
      </c>
      <c r="O3179" s="7" t="s">
        <v>32490</v>
      </c>
      <c r="Q3179" s="2">
        <v>0</v>
      </c>
      <c r="R3179" s="2">
        <v>6</v>
      </c>
      <c r="S3179" s="2" t="s">
        <v>31210</v>
      </c>
      <c r="U3179" s="26">
        <v>3</v>
      </c>
      <c r="V3179" s="26">
        <v>0</v>
      </c>
      <c r="W3179" s="26">
        <v>8</v>
      </c>
      <c r="X3179" s="26" t="s">
        <v>31822</v>
      </c>
      <c r="Z3179" s="26">
        <v>3</v>
      </c>
    </row>
    <row r="3180" spans="1:31" ht="28.8" x14ac:dyDescent="0.3">
      <c r="A3180" t="s">
        <v>32385</v>
      </c>
      <c r="B3180" s="2" t="s">
        <v>19</v>
      </c>
      <c r="C3180" s="2" t="s">
        <v>5078</v>
      </c>
      <c r="D3180" s="2" t="s">
        <v>5081</v>
      </c>
      <c r="E3180" s="2" t="s">
        <v>5091</v>
      </c>
      <c r="F3180" s="2" t="s">
        <v>5309</v>
      </c>
      <c r="G3180" s="2" t="s">
        <v>5327</v>
      </c>
      <c r="H3180" s="3" t="s">
        <v>5328</v>
      </c>
      <c r="I3180" s="3" t="s">
        <v>5131</v>
      </c>
      <c r="K3180" s="23" t="s">
        <v>36</v>
      </c>
      <c r="O3180" s="7" t="s">
        <v>32490</v>
      </c>
      <c r="Q3180" s="2">
        <v>0</v>
      </c>
      <c r="R3180" s="2">
        <v>6</v>
      </c>
      <c r="S3180" s="2" t="s">
        <v>31210</v>
      </c>
      <c r="U3180" s="26">
        <v>3</v>
      </c>
      <c r="V3180" s="26">
        <v>0</v>
      </c>
      <c r="W3180" s="26">
        <v>8</v>
      </c>
      <c r="X3180" s="26" t="s">
        <v>31822</v>
      </c>
      <c r="Z3180" s="26">
        <v>3</v>
      </c>
    </row>
    <row r="3181" spans="1:31" ht="28.8" x14ac:dyDescent="0.3">
      <c r="A3181" t="s">
        <v>32385</v>
      </c>
      <c r="B3181" s="2" t="s">
        <v>19</v>
      </c>
      <c r="C3181" s="2" t="s">
        <v>5078</v>
      </c>
      <c r="D3181" s="2" t="s">
        <v>5081</v>
      </c>
      <c r="E3181" s="2" t="s">
        <v>5091</v>
      </c>
      <c r="F3181" s="2" t="s">
        <v>5309</v>
      </c>
      <c r="G3181" s="2" t="s">
        <v>5329</v>
      </c>
      <c r="H3181" s="3" t="s">
        <v>5330</v>
      </c>
      <c r="I3181" s="3" t="s">
        <v>5131</v>
      </c>
      <c r="K3181" s="23" t="s">
        <v>36</v>
      </c>
      <c r="O3181" s="7" t="s">
        <v>32490</v>
      </c>
      <c r="Q3181" s="2">
        <v>6</v>
      </c>
      <c r="R3181" s="2">
        <v>9</v>
      </c>
      <c r="S3181" s="2" t="s">
        <v>31210</v>
      </c>
      <c r="U3181" s="26">
        <v>3</v>
      </c>
      <c r="V3181" s="26">
        <v>0</v>
      </c>
      <c r="W3181" s="26">
        <v>8</v>
      </c>
      <c r="X3181" s="26" t="s">
        <v>31822</v>
      </c>
      <c r="Z3181" s="26">
        <v>3</v>
      </c>
    </row>
    <row r="3182" spans="1:31" ht="28.8" x14ac:dyDescent="0.3">
      <c r="A3182" t="s">
        <v>32385</v>
      </c>
      <c r="B3182" s="2" t="s">
        <v>19</v>
      </c>
      <c r="C3182" s="2" t="s">
        <v>5078</v>
      </c>
      <c r="D3182" s="2" t="s">
        <v>5081</v>
      </c>
      <c r="E3182" s="2" t="s">
        <v>5091</v>
      </c>
      <c r="F3182" s="2" t="s">
        <v>5309</v>
      </c>
      <c r="G3182" s="2" t="s">
        <v>5331</v>
      </c>
      <c r="H3182" s="3" t="s">
        <v>5332</v>
      </c>
      <c r="I3182" s="3" t="s">
        <v>5131</v>
      </c>
      <c r="K3182" s="23" t="s">
        <v>36</v>
      </c>
      <c r="O3182" s="7" t="s">
        <v>32490</v>
      </c>
      <c r="Q3182" s="2">
        <v>9</v>
      </c>
      <c r="R3182" s="2">
        <v>12</v>
      </c>
      <c r="S3182" s="2" t="s">
        <v>31210</v>
      </c>
      <c r="U3182" s="26">
        <v>3</v>
      </c>
      <c r="V3182" s="26">
        <v>0</v>
      </c>
      <c r="W3182" s="26">
        <v>8</v>
      </c>
      <c r="X3182" s="26" t="s">
        <v>31822</v>
      </c>
      <c r="Z3182" s="26">
        <v>3</v>
      </c>
    </row>
    <row r="3183" spans="1:31" ht="28.8" x14ac:dyDescent="0.3">
      <c r="A3183" t="s">
        <v>32385</v>
      </c>
      <c r="B3183" s="2" t="s">
        <v>19</v>
      </c>
      <c r="C3183" s="2" t="s">
        <v>5078</v>
      </c>
      <c r="D3183" s="2" t="s">
        <v>5081</v>
      </c>
      <c r="E3183" s="2" t="s">
        <v>5091</v>
      </c>
      <c r="F3183" s="2" t="s">
        <v>5309</v>
      </c>
      <c r="G3183" s="2" t="s">
        <v>5333</v>
      </c>
      <c r="H3183" s="3" t="s">
        <v>5334</v>
      </c>
      <c r="I3183" s="3" t="s">
        <v>5131</v>
      </c>
      <c r="K3183" s="23" t="s">
        <v>36</v>
      </c>
      <c r="O3183" s="7" t="s">
        <v>32501</v>
      </c>
      <c r="V3183" s="26">
        <v>0</v>
      </c>
      <c r="W3183" s="26">
        <v>8</v>
      </c>
      <c r="X3183" s="26" t="s">
        <v>31822</v>
      </c>
      <c r="Z3183" s="26">
        <v>3</v>
      </c>
      <c r="AA3183" s="26">
        <v>0</v>
      </c>
      <c r="AB3183" s="26">
        <v>2</v>
      </c>
      <c r="AC3183" s="26" t="s">
        <v>31822</v>
      </c>
      <c r="AE3183" s="26">
        <v>3</v>
      </c>
    </row>
    <row r="3184" spans="1:31" ht="28.8" x14ac:dyDescent="0.3">
      <c r="A3184" t="s">
        <v>32385</v>
      </c>
      <c r="B3184" s="2" t="s">
        <v>19</v>
      </c>
      <c r="C3184" s="2" t="s">
        <v>5078</v>
      </c>
      <c r="D3184" s="2" t="s">
        <v>5081</v>
      </c>
      <c r="E3184" s="2" t="s">
        <v>5091</v>
      </c>
      <c r="F3184" s="2" t="s">
        <v>5309</v>
      </c>
      <c r="G3184" s="2" t="s">
        <v>5335</v>
      </c>
      <c r="H3184" s="3" t="s">
        <v>5336</v>
      </c>
      <c r="I3184" s="3" t="s">
        <v>5131</v>
      </c>
      <c r="K3184" s="23" t="s">
        <v>36</v>
      </c>
      <c r="O3184" s="7" t="s">
        <v>32501</v>
      </c>
      <c r="V3184" s="26">
        <v>0</v>
      </c>
      <c r="W3184" s="26">
        <v>8</v>
      </c>
      <c r="X3184" s="26" t="s">
        <v>31822</v>
      </c>
      <c r="Z3184" s="26">
        <v>3</v>
      </c>
      <c r="AA3184" s="26">
        <v>2</v>
      </c>
      <c r="AB3184" s="26">
        <v>5</v>
      </c>
      <c r="AC3184" s="26" t="s">
        <v>31822</v>
      </c>
      <c r="AE3184" s="26">
        <v>3</v>
      </c>
    </row>
    <row r="3185" spans="1:31" ht="28.8" x14ac:dyDescent="0.3">
      <c r="A3185" t="s">
        <v>32385</v>
      </c>
      <c r="B3185" s="2" t="s">
        <v>19</v>
      </c>
      <c r="C3185" s="2" t="s">
        <v>5078</v>
      </c>
      <c r="D3185" s="2" t="s">
        <v>5081</v>
      </c>
      <c r="E3185" s="2" t="s">
        <v>5091</v>
      </c>
      <c r="F3185" s="2" t="s">
        <v>5309</v>
      </c>
      <c r="G3185" s="2" t="s">
        <v>5337</v>
      </c>
      <c r="H3185" s="3" t="s">
        <v>5338</v>
      </c>
      <c r="I3185" s="3" t="s">
        <v>5131</v>
      </c>
      <c r="K3185" s="23" t="s">
        <v>36</v>
      </c>
      <c r="O3185" s="7" t="s">
        <v>32504</v>
      </c>
      <c r="V3185" s="26">
        <v>0</v>
      </c>
      <c r="W3185" s="26">
        <v>8</v>
      </c>
      <c r="X3185" s="26" t="s">
        <v>31822</v>
      </c>
      <c r="Z3185" s="26">
        <v>3</v>
      </c>
    </row>
    <row r="3186" spans="1:31" ht="28.8" x14ac:dyDescent="0.3">
      <c r="A3186" t="s">
        <v>32385</v>
      </c>
      <c r="B3186" s="2" t="s">
        <v>19</v>
      </c>
      <c r="C3186" s="2" t="s">
        <v>5078</v>
      </c>
      <c r="D3186" s="2" t="s">
        <v>5081</v>
      </c>
      <c r="E3186" s="2" t="s">
        <v>5091</v>
      </c>
      <c r="F3186" s="2" t="s">
        <v>5309</v>
      </c>
      <c r="G3186" s="2" t="s">
        <v>5339</v>
      </c>
      <c r="H3186" s="3" t="s">
        <v>5340</v>
      </c>
      <c r="I3186" s="3" t="s">
        <v>5131</v>
      </c>
      <c r="K3186" s="23" t="s">
        <v>36</v>
      </c>
      <c r="O3186" s="7" t="s">
        <v>32490</v>
      </c>
      <c r="Q3186" s="2">
        <v>0</v>
      </c>
      <c r="R3186" s="2">
        <v>6</v>
      </c>
      <c r="S3186" s="2" t="s">
        <v>31210</v>
      </c>
      <c r="U3186" s="26">
        <v>3</v>
      </c>
      <c r="V3186" s="26">
        <v>8</v>
      </c>
      <c r="W3186" s="26" t="s">
        <v>31202</v>
      </c>
      <c r="X3186" s="26" t="s">
        <v>31822</v>
      </c>
      <c r="Z3186" s="26">
        <v>3</v>
      </c>
    </row>
    <row r="3187" spans="1:31" ht="28.8" x14ac:dyDescent="0.3">
      <c r="A3187" t="s">
        <v>32385</v>
      </c>
      <c r="B3187" s="2" t="s">
        <v>19</v>
      </c>
      <c r="C3187" s="2" t="s">
        <v>5078</v>
      </c>
      <c r="D3187" s="2" t="s">
        <v>5081</v>
      </c>
      <c r="E3187" s="2" t="s">
        <v>5091</v>
      </c>
      <c r="F3187" s="2" t="s">
        <v>5309</v>
      </c>
      <c r="G3187" s="2" t="s">
        <v>5341</v>
      </c>
      <c r="H3187" s="3" t="s">
        <v>5342</v>
      </c>
      <c r="I3187" s="3" t="s">
        <v>5131</v>
      </c>
      <c r="K3187" s="23" t="s">
        <v>36</v>
      </c>
      <c r="O3187" s="7" t="s">
        <v>32490</v>
      </c>
      <c r="Q3187" s="2">
        <v>0</v>
      </c>
      <c r="R3187" s="2">
        <v>6</v>
      </c>
      <c r="S3187" s="2" t="s">
        <v>31210</v>
      </c>
      <c r="U3187" s="26">
        <v>3</v>
      </c>
      <c r="V3187" s="26">
        <v>8</v>
      </c>
      <c r="W3187" s="26" t="s">
        <v>31202</v>
      </c>
      <c r="X3187" s="26" t="s">
        <v>31822</v>
      </c>
      <c r="Z3187" s="26">
        <v>3</v>
      </c>
    </row>
    <row r="3188" spans="1:31" ht="28.8" x14ac:dyDescent="0.3">
      <c r="A3188" t="s">
        <v>32385</v>
      </c>
      <c r="B3188" s="2" t="s">
        <v>19</v>
      </c>
      <c r="C3188" s="2" t="s">
        <v>5078</v>
      </c>
      <c r="D3188" s="2" t="s">
        <v>5081</v>
      </c>
      <c r="E3188" s="2" t="s">
        <v>5091</v>
      </c>
      <c r="F3188" s="2" t="s">
        <v>5309</v>
      </c>
      <c r="G3188" s="2" t="s">
        <v>5343</v>
      </c>
      <c r="H3188" s="3" t="s">
        <v>5344</v>
      </c>
      <c r="I3188" s="3" t="s">
        <v>5131</v>
      </c>
      <c r="K3188" s="23" t="s">
        <v>36</v>
      </c>
      <c r="O3188" s="7" t="s">
        <v>32490</v>
      </c>
      <c r="Q3188" s="2">
        <v>6</v>
      </c>
      <c r="R3188" s="2">
        <v>9</v>
      </c>
      <c r="S3188" s="2" t="s">
        <v>31210</v>
      </c>
      <c r="U3188" s="26">
        <v>3</v>
      </c>
      <c r="V3188" s="26">
        <v>8</v>
      </c>
      <c r="W3188" s="26" t="s">
        <v>31202</v>
      </c>
      <c r="X3188" s="26" t="s">
        <v>31822</v>
      </c>
      <c r="Z3188" s="26">
        <v>3</v>
      </c>
    </row>
    <row r="3189" spans="1:31" ht="28.8" x14ac:dyDescent="0.3">
      <c r="A3189" t="s">
        <v>32385</v>
      </c>
      <c r="B3189" s="2" t="s">
        <v>19</v>
      </c>
      <c r="C3189" s="2" t="s">
        <v>5078</v>
      </c>
      <c r="D3189" s="2" t="s">
        <v>5081</v>
      </c>
      <c r="E3189" s="2" t="s">
        <v>5091</v>
      </c>
      <c r="F3189" s="2" t="s">
        <v>5309</v>
      </c>
      <c r="G3189" s="2" t="s">
        <v>5345</v>
      </c>
      <c r="H3189" s="3" t="s">
        <v>5346</v>
      </c>
      <c r="I3189" s="3" t="s">
        <v>5131</v>
      </c>
      <c r="K3189" s="23" t="s">
        <v>36</v>
      </c>
      <c r="O3189" s="7" t="s">
        <v>32490</v>
      </c>
      <c r="Q3189" s="2">
        <v>9</v>
      </c>
      <c r="R3189" s="2">
        <v>12</v>
      </c>
      <c r="S3189" s="2" t="s">
        <v>31210</v>
      </c>
      <c r="U3189" s="26">
        <v>3</v>
      </c>
      <c r="V3189" s="26">
        <v>8</v>
      </c>
      <c r="W3189" s="26" t="s">
        <v>31202</v>
      </c>
      <c r="X3189" s="26" t="s">
        <v>31822</v>
      </c>
      <c r="Z3189" s="26">
        <v>3</v>
      </c>
    </row>
    <row r="3190" spans="1:31" ht="28.8" x14ac:dyDescent="0.3">
      <c r="A3190" t="s">
        <v>32385</v>
      </c>
      <c r="B3190" s="2" t="s">
        <v>19</v>
      </c>
      <c r="C3190" s="2" t="s">
        <v>5078</v>
      </c>
      <c r="D3190" s="2" t="s">
        <v>5081</v>
      </c>
      <c r="E3190" s="2" t="s">
        <v>5091</v>
      </c>
      <c r="F3190" s="2" t="s">
        <v>5309</v>
      </c>
      <c r="G3190" s="2" t="s">
        <v>5347</v>
      </c>
      <c r="H3190" s="3" t="s">
        <v>5348</v>
      </c>
      <c r="I3190" s="3" t="s">
        <v>5131</v>
      </c>
      <c r="K3190" s="23" t="s">
        <v>36</v>
      </c>
      <c r="O3190" s="7" t="s">
        <v>32501</v>
      </c>
      <c r="V3190" s="26">
        <v>8</v>
      </c>
      <c r="W3190" s="26" t="s">
        <v>31202</v>
      </c>
      <c r="X3190" s="26" t="s">
        <v>31822</v>
      </c>
      <c r="Z3190" s="26">
        <v>3</v>
      </c>
      <c r="AA3190" s="26">
        <v>0</v>
      </c>
      <c r="AB3190" s="26">
        <v>2</v>
      </c>
      <c r="AC3190" s="26" t="s">
        <v>31822</v>
      </c>
      <c r="AE3190" s="26">
        <v>3</v>
      </c>
    </row>
    <row r="3191" spans="1:31" ht="28.8" x14ac:dyDescent="0.3">
      <c r="A3191" t="s">
        <v>32385</v>
      </c>
      <c r="B3191" s="2" t="s">
        <v>19</v>
      </c>
      <c r="C3191" s="2" t="s">
        <v>5078</v>
      </c>
      <c r="D3191" s="2" t="s">
        <v>5081</v>
      </c>
      <c r="E3191" s="2" t="s">
        <v>5091</v>
      </c>
      <c r="F3191" s="2" t="s">
        <v>5309</v>
      </c>
      <c r="G3191" s="2" t="s">
        <v>5349</v>
      </c>
      <c r="H3191" s="3" t="s">
        <v>5350</v>
      </c>
      <c r="I3191" s="3" t="s">
        <v>5131</v>
      </c>
      <c r="K3191" s="23" t="s">
        <v>36</v>
      </c>
      <c r="O3191" s="7" t="s">
        <v>32501</v>
      </c>
      <c r="V3191" s="26">
        <v>8</v>
      </c>
      <c r="W3191" s="26" t="s">
        <v>31202</v>
      </c>
      <c r="X3191" s="26" t="s">
        <v>31822</v>
      </c>
      <c r="Z3191" s="26">
        <v>3</v>
      </c>
      <c r="AA3191" s="26">
        <v>2</v>
      </c>
      <c r="AB3191" s="26">
        <v>5</v>
      </c>
      <c r="AC3191" s="26" t="s">
        <v>31822</v>
      </c>
      <c r="AE3191" s="26">
        <v>3</v>
      </c>
    </row>
    <row r="3192" spans="1:31" ht="28.8" x14ac:dyDescent="0.3">
      <c r="A3192" t="s">
        <v>32385</v>
      </c>
      <c r="B3192" s="2" t="s">
        <v>19</v>
      </c>
      <c r="C3192" s="2" t="s">
        <v>5078</v>
      </c>
      <c r="D3192" s="2" t="s">
        <v>5081</v>
      </c>
      <c r="E3192" s="2" t="s">
        <v>5091</v>
      </c>
      <c r="F3192" s="2" t="s">
        <v>5309</v>
      </c>
      <c r="G3192" s="2" t="s">
        <v>5351</v>
      </c>
      <c r="H3192" s="3" t="s">
        <v>5352</v>
      </c>
      <c r="I3192" s="3" t="s">
        <v>5131</v>
      </c>
      <c r="K3192" s="23" t="s">
        <v>36</v>
      </c>
      <c r="O3192" s="7" t="s">
        <v>32504</v>
      </c>
      <c r="V3192" s="26">
        <v>8</v>
      </c>
      <c r="W3192" s="26" t="s">
        <v>31202</v>
      </c>
      <c r="X3192" s="26" t="s">
        <v>31822</v>
      </c>
      <c r="Z3192" s="26">
        <v>3</v>
      </c>
    </row>
    <row r="3193" spans="1:31" x14ac:dyDescent="0.3">
      <c r="L3193" s="163" t="s">
        <v>0</v>
      </c>
      <c r="M3193" s="163"/>
      <c r="N3193" s="163"/>
      <c r="O3193" s="163" t="s">
        <v>1</v>
      </c>
      <c r="P3193" s="163"/>
      <c r="Q3193" s="165" t="s">
        <v>32497</v>
      </c>
      <c r="R3193" s="166"/>
      <c r="S3193" s="166"/>
      <c r="T3193" s="166"/>
      <c r="U3193" s="167"/>
      <c r="V3193" s="165" t="s">
        <v>32487</v>
      </c>
      <c r="W3193" s="166"/>
      <c r="X3193" s="166"/>
      <c r="Y3193" s="166"/>
      <c r="Z3193" s="167"/>
    </row>
    <row r="3194" spans="1:31" ht="43.2" x14ac:dyDescent="0.3">
      <c r="B3194" s="2" t="s">
        <v>19</v>
      </c>
      <c r="C3194" s="2" t="s">
        <v>5078</v>
      </c>
      <c r="D3194" s="2" t="s">
        <v>5081</v>
      </c>
      <c r="E3194" s="2" t="s">
        <v>5091</v>
      </c>
      <c r="F3194" s="2" t="s">
        <v>5353</v>
      </c>
      <c r="H3194" s="3" t="s">
        <v>5354</v>
      </c>
      <c r="L3194" s="35" t="s">
        <v>12</v>
      </c>
      <c r="M3194" s="35" t="s">
        <v>13</v>
      </c>
      <c r="N3194" s="35" t="s">
        <v>14</v>
      </c>
      <c r="O3194" s="35" t="s">
        <v>32311</v>
      </c>
      <c r="P3194" s="35" t="s">
        <v>31195</v>
      </c>
      <c r="Q3194" s="50" t="s">
        <v>32319</v>
      </c>
      <c r="R3194" s="51" t="s">
        <v>32320</v>
      </c>
      <c r="S3194" s="51" t="s">
        <v>17</v>
      </c>
      <c r="T3194" s="51" t="s">
        <v>18</v>
      </c>
      <c r="U3194" s="51" t="s">
        <v>31184</v>
      </c>
      <c r="V3194" s="50" t="s">
        <v>32319</v>
      </c>
      <c r="W3194" s="51" t="s">
        <v>32320</v>
      </c>
      <c r="X3194" s="51" t="s">
        <v>17</v>
      </c>
      <c r="Y3194" s="51" t="s">
        <v>18</v>
      </c>
      <c r="Z3194" s="51" t="s">
        <v>31184</v>
      </c>
    </row>
    <row r="3195" spans="1:31" ht="28.8" x14ac:dyDescent="0.3">
      <c r="A3195" t="s">
        <v>32385</v>
      </c>
      <c r="B3195" s="2" t="s">
        <v>19</v>
      </c>
      <c r="C3195" s="2" t="s">
        <v>5078</v>
      </c>
      <c r="D3195" s="2" t="s">
        <v>5081</v>
      </c>
      <c r="E3195" s="2" t="s">
        <v>5091</v>
      </c>
      <c r="F3195" s="2" t="s">
        <v>5353</v>
      </c>
      <c r="G3195" s="2" t="s">
        <v>5355</v>
      </c>
      <c r="H3195" s="3" t="s">
        <v>5356</v>
      </c>
      <c r="I3195" s="3" t="s">
        <v>5131</v>
      </c>
      <c r="J3195" s="3">
        <v>119</v>
      </c>
      <c r="K3195" s="2" t="s">
        <v>36</v>
      </c>
      <c r="O3195" s="7" t="s">
        <v>32499</v>
      </c>
      <c r="Q3195" s="2">
        <v>0.3</v>
      </c>
      <c r="R3195" s="2">
        <v>0.7</v>
      </c>
      <c r="S3195" s="2" t="s">
        <v>31822</v>
      </c>
      <c r="U3195" s="26">
        <v>2</v>
      </c>
      <c r="V3195" s="26">
        <v>0</v>
      </c>
      <c r="W3195" s="26">
        <v>5</v>
      </c>
      <c r="X3195" s="26" t="s">
        <v>31822</v>
      </c>
      <c r="Z3195" s="26">
        <v>3</v>
      </c>
    </row>
    <row r="3196" spans="1:31" ht="28.8" x14ac:dyDescent="0.3">
      <c r="A3196" t="s">
        <v>32385</v>
      </c>
      <c r="B3196" s="2" t="s">
        <v>19</v>
      </c>
      <c r="C3196" s="2" t="s">
        <v>5078</v>
      </c>
      <c r="D3196" s="2" t="s">
        <v>5081</v>
      </c>
      <c r="E3196" s="2" t="s">
        <v>5091</v>
      </c>
      <c r="F3196" s="2" t="s">
        <v>5353</v>
      </c>
      <c r="G3196" s="2" t="s">
        <v>5357</v>
      </c>
      <c r="H3196" s="3" t="s">
        <v>5358</v>
      </c>
      <c r="I3196" s="3" t="s">
        <v>5131</v>
      </c>
      <c r="J3196" s="3">
        <v>1</v>
      </c>
      <c r="K3196" s="2" t="s">
        <v>36</v>
      </c>
      <c r="O3196" s="7" t="s">
        <v>32499</v>
      </c>
      <c r="Q3196" s="2">
        <v>0.7</v>
      </c>
      <c r="R3196" s="2">
        <v>1</v>
      </c>
      <c r="S3196" s="2" t="s">
        <v>31822</v>
      </c>
      <c r="U3196" s="26">
        <v>3</v>
      </c>
      <c r="V3196" s="26">
        <v>0</v>
      </c>
      <c r="W3196" s="26">
        <v>5</v>
      </c>
      <c r="X3196" s="26" t="s">
        <v>31822</v>
      </c>
      <c r="Z3196" s="26">
        <v>3</v>
      </c>
    </row>
    <row r="3197" spans="1:31" ht="28.8" x14ac:dyDescent="0.3">
      <c r="A3197" t="s">
        <v>32385</v>
      </c>
      <c r="B3197" s="2" t="s">
        <v>19</v>
      </c>
      <c r="C3197" s="2" t="s">
        <v>5078</v>
      </c>
      <c r="D3197" s="2" t="s">
        <v>5081</v>
      </c>
      <c r="E3197" s="2" t="s">
        <v>5091</v>
      </c>
      <c r="F3197" s="2" t="s">
        <v>5353</v>
      </c>
      <c r="G3197" s="2" t="s">
        <v>5359</v>
      </c>
      <c r="H3197" s="3" t="s">
        <v>5360</v>
      </c>
      <c r="I3197" s="3" t="s">
        <v>5131</v>
      </c>
      <c r="K3197" s="23" t="s">
        <v>36</v>
      </c>
      <c r="O3197" s="7" t="s">
        <v>32499</v>
      </c>
      <c r="Q3197" s="2">
        <v>1</v>
      </c>
      <c r="R3197" s="2">
        <v>1.5</v>
      </c>
      <c r="S3197" s="2" t="s">
        <v>31822</v>
      </c>
      <c r="U3197" s="26">
        <v>3</v>
      </c>
      <c r="V3197" s="26">
        <v>0</v>
      </c>
      <c r="W3197" s="26">
        <v>5</v>
      </c>
      <c r="X3197" s="26" t="s">
        <v>31822</v>
      </c>
      <c r="Z3197" s="26">
        <v>3</v>
      </c>
    </row>
    <row r="3198" spans="1:31" ht="28.8" x14ac:dyDescent="0.3">
      <c r="A3198" t="s">
        <v>32385</v>
      </c>
      <c r="B3198" s="2" t="s">
        <v>19</v>
      </c>
      <c r="C3198" s="2" t="s">
        <v>5078</v>
      </c>
      <c r="D3198" s="2" t="s">
        <v>5081</v>
      </c>
      <c r="E3198" s="2" t="s">
        <v>5091</v>
      </c>
      <c r="F3198" s="2" t="s">
        <v>5353</v>
      </c>
      <c r="G3198" s="2" t="s">
        <v>5361</v>
      </c>
      <c r="H3198" s="3" t="s">
        <v>5362</v>
      </c>
      <c r="I3198" s="3" t="s">
        <v>5131</v>
      </c>
      <c r="K3198" s="23" t="s">
        <v>36</v>
      </c>
      <c r="O3198" s="7" t="s">
        <v>32499</v>
      </c>
      <c r="Q3198" s="2">
        <v>1.5</v>
      </c>
      <c r="R3198" s="2" t="s">
        <v>31202</v>
      </c>
      <c r="S3198" s="2" t="s">
        <v>31822</v>
      </c>
      <c r="U3198" s="26">
        <v>3</v>
      </c>
      <c r="V3198" s="26">
        <v>0</v>
      </c>
      <c r="W3198" s="26">
        <v>5</v>
      </c>
      <c r="X3198" s="26" t="s">
        <v>31822</v>
      </c>
      <c r="Z3198" s="26">
        <v>3</v>
      </c>
    </row>
    <row r="3199" spans="1:31" ht="28.8" x14ac:dyDescent="0.3">
      <c r="A3199" t="s">
        <v>32385</v>
      </c>
      <c r="B3199" s="2" t="s">
        <v>19</v>
      </c>
      <c r="C3199" s="2" t="s">
        <v>5078</v>
      </c>
      <c r="D3199" s="2" t="s">
        <v>5081</v>
      </c>
      <c r="E3199" s="2" t="s">
        <v>5091</v>
      </c>
      <c r="F3199" s="2" t="s">
        <v>5353</v>
      </c>
      <c r="G3199" s="2" t="s">
        <v>5363</v>
      </c>
      <c r="H3199" s="3" t="s">
        <v>5364</v>
      </c>
      <c r="I3199" s="3" t="s">
        <v>5131</v>
      </c>
      <c r="K3199" s="23" t="s">
        <v>36</v>
      </c>
      <c r="O3199" s="7" t="s">
        <v>32499</v>
      </c>
      <c r="Q3199" s="2">
        <v>0.3</v>
      </c>
      <c r="R3199" s="2">
        <v>0.7</v>
      </c>
      <c r="S3199" s="2" t="s">
        <v>31822</v>
      </c>
      <c r="U3199" s="26">
        <v>2</v>
      </c>
      <c r="V3199" s="26">
        <v>0</v>
      </c>
      <c r="W3199" s="26">
        <v>5</v>
      </c>
      <c r="X3199" s="26" t="s">
        <v>31822</v>
      </c>
      <c r="Z3199" s="26">
        <v>3</v>
      </c>
    </row>
    <row r="3200" spans="1:31" ht="28.8" x14ac:dyDescent="0.3">
      <c r="A3200" t="s">
        <v>32385</v>
      </c>
      <c r="B3200" s="2" t="s">
        <v>19</v>
      </c>
      <c r="C3200" s="2" t="s">
        <v>5078</v>
      </c>
      <c r="D3200" s="2" t="s">
        <v>5081</v>
      </c>
      <c r="E3200" s="2" t="s">
        <v>5091</v>
      </c>
      <c r="F3200" s="2" t="s">
        <v>5353</v>
      </c>
      <c r="G3200" s="2" t="s">
        <v>5365</v>
      </c>
      <c r="H3200" s="3" t="s">
        <v>5366</v>
      </c>
      <c r="I3200" s="3" t="s">
        <v>5131</v>
      </c>
      <c r="K3200" s="23" t="s">
        <v>36</v>
      </c>
      <c r="O3200" s="7" t="s">
        <v>32499</v>
      </c>
      <c r="Q3200" s="2">
        <v>0.7</v>
      </c>
      <c r="R3200" s="2">
        <v>1</v>
      </c>
      <c r="S3200" s="2" t="s">
        <v>31822</v>
      </c>
      <c r="U3200" s="26">
        <v>3</v>
      </c>
      <c r="V3200" s="26">
        <v>0</v>
      </c>
      <c r="W3200" s="26">
        <v>5</v>
      </c>
      <c r="X3200" s="26" t="s">
        <v>31822</v>
      </c>
      <c r="Z3200" s="26">
        <v>3</v>
      </c>
    </row>
    <row r="3201" spans="1:36" ht="28.8" x14ac:dyDescent="0.3">
      <c r="A3201" t="s">
        <v>32385</v>
      </c>
      <c r="B3201" s="2" t="s">
        <v>19</v>
      </c>
      <c r="C3201" s="2" t="s">
        <v>5078</v>
      </c>
      <c r="D3201" s="2" t="s">
        <v>5081</v>
      </c>
      <c r="E3201" s="2" t="s">
        <v>5091</v>
      </c>
      <c r="F3201" s="2" t="s">
        <v>5353</v>
      </c>
      <c r="G3201" s="2" t="s">
        <v>5367</v>
      </c>
      <c r="H3201" s="3" t="s">
        <v>5368</v>
      </c>
      <c r="I3201" s="3" t="s">
        <v>5131</v>
      </c>
      <c r="K3201" s="23" t="s">
        <v>36</v>
      </c>
      <c r="O3201" s="7" t="s">
        <v>32499</v>
      </c>
      <c r="Q3201" s="2">
        <v>1</v>
      </c>
      <c r="R3201" s="2">
        <v>1.5</v>
      </c>
      <c r="S3201" s="2" t="s">
        <v>31822</v>
      </c>
      <c r="U3201" s="26">
        <v>3</v>
      </c>
      <c r="V3201" s="26">
        <v>0</v>
      </c>
      <c r="W3201" s="26">
        <v>5</v>
      </c>
      <c r="X3201" s="26" t="s">
        <v>31822</v>
      </c>
      <c r="Z3201" s="26">
        <v>3</v>
      </c>
    </row>
    <row r="3202" spans="1:36" ht="28.8" x14ac:dyDescent="0.3">
      <c r="A3202" t="s">
        <v>32385</v>
      </c>
      <c r="B3202" s="2" t="s">
        <v>19</v>
      </c>
      <c r="C3202" s="2" t="s">
        <v>5078</v>
      </c>
      <c r="D3202" s="2" t="s">
        <v>5081</v>
      </c>
      <c r="E3202" s="2" t="s">
        <v>5091</v>
      </c>
      <c r="F3202" s="2" t="s">
        <v>5353</v>
      </c>
      <c r="G3202" s="2" t="s">
        <v>5369</v>
      </c>
      <c r="H3202" s="3" t="s">
        <v>5370</v>
      </c>
      <c r="I3202" s="3" t="s">
        <v>5131</v>
      </c>
      <c r="K3202" s="23" t="s">
        <v>36</v>
      </c>
      <c r="O3202" s="7" t="s">
        <v>32499</v>
      </c>
      <c r="Q3202" s="2">
        <v>1.5</v>
      </c>
      <c r="R3202" s="2" t="s">
        <v>31202</v>
      </c>
      <c r="S3202" s="2" t="s">
        <v>31822</v>
      </c>
      <c r="U3202" s="26">
        <v>3</v>
      </c>
      <c r="V3202" s="26">
        <v>0</v>
      </c>
      <c r="W3202" s="26">
        <v>5</v>
      </c>
      <c r="X3202" s="26" t="s">
        <v>31822</v>
      </c>
      <c r="Z3202" s="26">
        <v>3</v>
      </c>
    </row>
    <row r="3203" spans="1:36" ht="28.8" x14ac:dyDescent="0.3">
      <c r="A3203" t="s">
        <v>32385</v>
      </c>
      <c r="B3203" s="2" t="s">
        <v>19</v>
      </c>
      <c r="C3203" s="2" t="s">
        <v>5078</v>
      </c>
      <c r="D3203" s="2" t="s">
        <v>5081</v>
      </c>
      <c r="E3203" s="2" t="s">
        <v>5091</v>
      </c>
      <c r="F3203" s="2" t="s">
        <v>5353</v>
      </c>
      <c r="G3203" s="2" t="s">
        <v>5371</v>
      </c>
      <c r="H3203" s="3" t="s">
        <v>5372</v>
      </c>
      <c r="I3203" s="3" t="s">
        <v>5131</v>
      </c>
      <c r="J3203" s="3">
        <v>2</v>
      </c>
      <c r="K3203" s="2" t="s">
        <v>36</v>
      </c>
      <c r="O3203" s="7" t="s">
        <v>32499</v>
      </c>
      <c r="Q3203" s="2">
        <v>0.3</v>
      </c>
      <c r="R3203" s="2">
        <v>0.7</v>
      </c>
      <c r="S3203" s="2" t="s">
        <v>31822</v>
      </c>
      <c r="U3203" s="26">
        <v>2</v>
      </c>
      <c r="V3203" s="26">
        <v>0</v>
      </c>
      <c r="W3203" s="26">
        <v>5</v>
      </c>
      <c r="X3203" s="26" t="s">
        <v>31822</v>
      </c>
      <c r="Z3203" s="26">
        <v>3</v>
      </c>
    </row>
    <row r="3204" spans="1:36" ht="28.8" x14ac:dyDescent="0.3">
      <c r="A3204" t="s">
        <v>32385</v>
      </c>
      <c r="B3204" s="2" t="s">
        <v>19</v>
      </c>
      <c r="C3204" s="2" t="s">
        <v>5078</v>
      </c>
      <c r="D3204" s="2" t="s">
        <v>5081</v>
      </c>
      <c r="E3204" s="2" t="s">
        <v>5091</v>
      </c>
      <c r="F3204" s="2" t="s">
        <v>5353</v>
      </c>
      <c r="G3204" s="2" t="s">
        <v>5373</v>
      </c>
      <c r="H3204" s="3" t="s">
        <v>5374</v>
      </c>
      <c r="I3204" s="3" t="s">
        <v>5131</v>
      </c>
      <c r="K3204" s="2" t="s">
        <v>36</v>
      </c>
      <c r="O3204" s="7" t="s">
        <v>32499</v>
      </c>
      <c r="Q3204" s="2">
        <v>0.7</v>
      </c>
      <c r="R3204" s="2">
        <v>1</v>
      </c>
      <c r="S3204" s="2" t="s">
        <v>31822</v>
      </c>
      <c r="U3204" s="26">
        <v>3</v>
      </c>
      <c r="V3204" s="26">
        <v>8</v>
      </c>
      <c r="W3204" s="26" t="s">
        <v>31202</v>
      </c>
      <c r="X3204" s="26" t="s">
        <v>31822</v>
      </c>
      <c r="Z3204" s="26">
        <v>3</v>
      </c>
    </row>
    <row r="3205" spans="1:36" ht="28.8" x14ac:dyDescent="0.3">
      <c r="A3205" t="s">
        <v>32385</v>
      </c>
      <c r="B3205" s="2" t="s">
        <v>19</v>
      </c>
      <c r="C3205" s="2" t="s">
        <v>5078</v>
      </c>
      <c r="D3205" s="2" t="s">
        <v>5081</v>
      </c>
      <c r="E3205" s="2" t="s">
        <v>5091</v>
      </c>
      <c r="F3205" s="2" t="s">
        <v>5353</v>
      </c>
      <c r="G3205" s="2" t="s">
        <v>5375</v>
      </c>
      <c r="H3205" s="3" t="s">
        <v>5376</v>
      </c>
      <c r="I3205" s="3" t="s">
        <v>5131</v>
      </c>
      <c r="K3205" s="2" t="s">
        <v>36</v>
      </c>
      <c r="O3205" s="7" t="s">
        <v>32499</v>
      </c>
      <c r="Q3205" s="2">
        <v>1</v>
      </c>
      <c r="R3205" s="2">
        <v>1.5</v>
      </c>
      <c r="S3205" s="2" t="s">
        <v>31822</v>
      </c>
      <c r="U3205" s="26">
        <v>3</v>
      </c>
      <c r="V3205" s="26">
        <v>8</v>
      </c>
      <c r="W3205" s="26" t="s">
        <v>31202</v>
      </c>
      <c r="X3205" s="26" t="s">
        <v>31822</v>
      </c>
      <c r="Z3205" s="26">
        <v>3</v>
      </c>
    </row>
    <row r="3206" spans="1:36" ht="28.8" x14ac:dyDescent="0.3">
      <c r="A3206" t="s">
        <v>32385</v>
      </c>
      <c r="B3206" s="2" t="s">
        <v>19</v>
      </c>
      <c r="C3206" s="2" t="s">
        <v>5078</v>
      </c>
      <c r="D3206" s="2" t="s">
        <v>5081</v>
      </c>
      <c r="E3206" s="2" t="s">
        <v>5091</v>
      </c>
      <c r="F3206" s="2" t="s">
        <v>5353</v>
      </c>
      <c r="G3206" s="2" t="s">
        <v>5377</v>
      </c>
      <c r="H3206" s="3" t="s">
        <v>5378</v>
      </c>
      <c r="I3206" s="3" t="s">
        <v>5131</v>
      </c>
      <c r="K3206" s="2" t="s">
        <v>36</v>
      </c>
      <c r="O3206" s="7" t="s">
        <v>32499</v>
      </c>
      <c r="Q3206" s="2">
        <v>1.5</v>
      </c>
      <c r="R3206" s="2" t="s">
        <v>31202</v>
      </c>
      <c r="S3206" s="2" t="s">
        <v>31822</v>
      </c>
      <c r="U3206" s="26">
        <v>3</v>
      </c>
      <c r="V3206" s="26">
        <v>8</v>
      </c>
      <c r="W3206" s="26" t="s">
        <v>31202</v>
      </c>
      <c r="X3206" s="26" t="s">
        <v>31822</v>
      </c>
      <c r="Z3206" s="26">
        <v>3</v>
      </c>
    </row>
    <row r="3207" spans="1:36" x14ac:dyDescent="0.3">
      <c r="L3207" s="163" t="s">
        <v>0</v>
      </c>
      <c r="M3207" s="163"/>
      <c r="N3207" s="163"/>
      <c r="O3207" s="163" t="s">
        <v>1</v>
      </c>
      <c r="P3207" s="163"/>
      <c r="Q3207" s="165" t="s">
        <v>32509</v>
      </c>
      <c r="R3207" s="166"/>
      <c r="S3207" s="166"/>
      <c r="T3207" s="166"/>
      <c r="U3207" s="167"/>
      <c r="V3207" s="165" t="s">
        <v>32348</v>
      </c>
      <c r="W3207" s="166"/>
      <c r="X3207" s="166"/>
      <c r="Y3207" s="166"/>
      <c r="Z3207" s="167"/>
      <c r="AA3207" s="165" t="s">
        <v>32510</v>
      </c>
      <c r="AB3207" s="166"/>
      <c r="AC3207" s="166"/>
      <c r="AD3207" s="166"/>
      <c r="AE3207" s="167"/>
      <c r="AF3207" s="194" t="s">
        <v>31194</v>
      </c>
      <c r="AG3207" s="166"/>
      <c r="AH3207" s="166"/>
      <c r="AI3207" s="166"/>
      <c r="AJ3207" s="167"/>
    </row>
    <row r="3208" spans="1:36" ht="43.2" x14ac:dyDescent="0.3">
      <c r="B3208" s="2" t="s">
        <v>19</v>
      </c>
      <c r="C3208" s="2" t="s">
        <v>5078</v>
      </c>
      <c r="D3208" s="2" t="s">
        <v>5081</v>
      </c>
      <c r="E3208" s="2" t="s">
        <v>5091</v>
      </c>
      <c r="F3208" s="2" t="s">
        <v>5379</v>
      </c>
      <c r="H3208" s="3" t="s">
        <v>5380</v>
      </c>
      <c r="L3208" s="35" t="s">
        <v>12</v>
      </c>
      <c r="M3208" s="35" t="s">
        <v>13</v>
      </c>
      <c r="N3208" s="35" t="s">
        <v>14</v>
      </c>
      <c r="O3208" s="35" t="s">
        <v>32311</v>
      </c>
      <c r="P3208" s="35" t="s">
        <v>31198</v>
      </c>
      <c r="Q3208" s="50" t="s">
        <v>32319</v>
      </c>
      <c r="R3208" s="51" t="s">
        <v>32320</v>
      </c>
      <c r="S3208" s="51" t="s">
        <v>17</v>
      </c>
      <c r="T3208" s="51" t="s">
        <v>18</v>
      </c>
      <c r="U3208" s="51" t="s">
        <v>31184</v>
      </c>
      <c r="V3208" s="50" t="s">
        <v>32319</v>
      </c>
      <c r="W3208" s="51" t="s">
        <v>32320</v>
      </c>
      <c r="X3208" s="51" t="s">
        <v>17</v>
      </c>
      <c r="Y3208" s="51" t="s">
        <v>18</v>
      </c>
      <c r="Z3208" s="51" t="s">
        <v>31184</v>
      </c>
      <c r="AA3208" s="50" t="s">
        <v>32319</v>
      </c>
      <c r="AB3208" s="51" t="s">
        <v>32320</v>
      </c>
      <c r="AC3208" s="51" t="s">
        <v>17</v>
      </c>
      <c r="AD3208" s="51" t="s">
        <v>18</v>
      </c>
      <c r="AE3208" s="51" t="s">
        <v>31184</v>
      </c>
      <c r="AF3208" s="50" t="s">
        <v>32319</v>
      </c>
      <c r="AG3208" s="51" t="s">
        <v>32320</v>
      </c>
      <c r="AH3208" s="51" t="s">
        <v>17</v>
      </c>
      <c r="AI3208" s="51" t="s">
        <v>18</v>
      </c>
      <c r="AJ3208" s="51" t="s">
        <v>31184</v>
      </c>
    </row>
    <row r="3209" spans="1:36" ht="28.8" x14ac:dyDescent="0.3">
      <c r="A3209" t="s">
        <v>32385</v>
      </c>
      <c r="B3209" s="2" t="s">
        <v>19</v>
      </c>
      <c r="C3209" s="2" t="s">
        <v>5078</v>
      </c>
      <c r="D3209" s="2" t="s">
        <v>5081</v>
      </c>
      <c r="E3209" s="2" t="s">
        <v>5091</v>
      </c>
      <c r="F3209" s="2" t="s">
        <v>5379</v>
      </c>
      <c r="G3209" s="2" t="s">
        <v>5381</v>
      </c>
      <c r="H3209" s="3" t="s">
        <v>5382</v>
      </c>
      <c r="I3209" s="3" t="s">
        <v>5131</v>
      </c>
      <c r="J3209" s="3">
        <v>2</v>
      </c>
      <c r="K3209" s="2" t="s">
        <v>36</v>
      </c>
      <c r="O3209" s="7" t="s">
        <v>32501</v>
      </c>
      <c r="P3209" s="7" t="s">
        <v>32505</v>
      </c>
      <c r="Q3209" s="2">
        <v>0</v>
      </c>
      <c r="R3209" s="2">
        <v>6</v>
      </c>
      <c r="S3209" s="2" t="s">
        <v>31210</v>
      </c>
      <c r="U3209" s="26">
        <v>3</v>
      </c>
      <c r="V3209" s="26">
        <v>0</v>
      </c>
      <c r="W3209" s="26">
        <v>3</v>
      </c>
      <c r="X3209" s="26" t="s">
        <v>31822</v>
      </c>
      <c r="Z3209" s="26">
        <v>3</v>
      </c>
      <c r="AA3209" s="26">
        <v>0</v>
      </c>
      <c r="AB3209" s="26">
        <v>6</v>
      </c>
      <c r="AC3209" s="26" t="s">
        <v>31210</v>
      </c>
      <c r="AE3209" s="26">
        <v>3</v>
      </c>
      <c r="AF3209" s="26">
        <v>0</v>
      </c>
      <c r="AG3209" s="26">
        <v>25</v>
      </c>
      <c r="AH3209" s="26" t="s">
        <v>31210</v>
      </c>
      <c r="AJ3209" s="26">
        <v>3</v>
      </c>
    </row>
    <row r="3210" spans="1:36" ht="28.8" x14ac:dyDescent="0.3">
      <c r="A3210" t="s">
        <v>32385</v>
      </c>
      <c r="B3210" s="2" t="s">
        <v>19</v>
      </c>
      <c r="C3210" s="2" t="s">
        <v>5078</v>
      </c>
      <c r="D3210" s="2" t="s">
        <v>5081</v>
      </c>
      <c r="E3210" s="2" t="s">
        <v>5091</v>
      </c>
      <c r="F3210" s="2" t="s">
        <v>5379</v>
      </c>
      <c r="G3210" s="2" t="s">
        <v>5383</v>
      </c>
      <c r="H3210" s="3" t="s">
        <v>5384</v>
      </c>
      <c r="I3210" s="3" t="s">
        <v>5131</v>
      </c>
      <c r="K3210" s="2" t="s">
        <v>36</v>
      </c>
      <c r="O3210" s="7" t="s">
        <v>32501</v>
      </c>
      <c r="P3210" s="7" t="s">
        <v>32505</v>
      </c>
      <c r="Q3210" s="2">
        <v>0</v>
      </c>
      <c r="R3210" s="2">
        <v>6</v>
      </c>
      <c r="S3210" s="2" t="s">
        <v>31210</v>
      </c>
      <c r="U3210" s="26">
        <v>3</v>
      </c>
      <c r="V3210" s="26">
        <v>0</v>
      </c>
      <c r="W3210" s="26">
        <v>3</v>
      </c>
      <c r="X3210" s="26" t="s">
        <v>31822</v>
      </c>
      <c r="Z3210" s="26">
        <v>3</v>
      </c>
      <c r="AA3210" s="26">
        <v>0</v>
      </c>
      <c r="AB3210" s="26">
        <v>6</v>
      </c>
      <c r="AC3210" s="26" t="s">
        <v>31210</v>
      </c>
      <c r="AE3210" s="26">
        <v>3</v>
      </c>
      <c r="AF3210" s="26">
        <v>25</v>
      </c>
      <c r="AG3210" s="26">
        <v>35</v>
      </c>
      <c r="AH3210" s="26" t="s">
        <v>31210</v>
      </c>
      <c r="AJ3210" s="26">
        <v>3</v>
      </c>
    </row>
    <row r="3211" spans="1:36" ht="28.8" x14ac:dyDescent="0.3">
      <c r="A3211" t="s">
        <v>32385</v>
      </c>
      <c r="B3211" s="2" t="s">
        <v>19</v>
      </c>
      <c r="C3211" s="2" t="s">
        <v>5078</v>
      </c>
      <c r="D3211" s="2" t="s">
        <v>5081</v>
      </c>
      <c r="E3211" s="2" t="s">
        <v>5091</v>
      </c>
      <c r="F3211" s="2" t="s">
        <v>5379</v>
      </c>
      <c r="G3211" s="2" t="s">
        <v>5385</v>
      </c>
      <c r="H3211" s="3" t="s">
        <v>5386</v>
      </c>
      <c r="I3211" s="3" t="s">
        <v>5131</v>
      </c>
      <c r="K3211" s="2" t="s">
        <v>36</v>
      </c>
      <c r="O3211" s="7" t="s">
        <v>32501</v>
      </c>
      <c r="P3211" s="7" t="s">
        <v>32505</v>
      </c>
      <c r="Q3211" s="2">
        <v>6</v>
      </c>
      <c r="R3211" s="2">
        <v>9</v>
      </c>
      <c r="S3211" s="2" t="s">
        <v>31210</v>
      </c>
      <c r="U3211" s="26">
        <v>3</v>
      </c>
      <c r="V3211" s="26">
        <v>3</v>
      </c>
      <c r="W3211" s="26">
        <v>6</v>
      </c>
      <c r="X3211" s="26" t="s">
        <v>31822</v>
      </c>
      <c r="Z3211" s="26">
        <v>3</v>
      </c>
      <c r="AA3211" s="26">
        <v>0</v>
      </c>
      <c r="AB3211" s="26">
        <v>6</v>
      </c>
      <c r="AC3211" s="26" t="s">
        <v>31210</v>
      </c>
      <c r="AE3211" s="26">
        <v>3</v>
      </c>
      <c r="AF3211" s="26">
        <v>0</v>
      </c>
      <c r="AG3211" s="26">
        <v>25</v>
      </c>
      <c r="AH3211" s="26" t="s">
        <v>31210</v>
      </c>
      <c r="AJ3211" s="26">
        <v>3</v>
      </c>
    </row>
    <row r="3212" spans="1:36" ht="28.8" x14ac:dyDescent="0.3">
      <c r="A3212" t="s">
        <v>32385</v>
      </c>
      <c r="B3212" s="2" t="s">
        <v>19</v>
      </c>
      <c r="C3212" s="2" t="s">
        <v>5078</v>
      </c>
      <c r="D3212" s="2" t="s">
        <v>5081</v>
      </c>
      <c r="E3212" s="2" t="s">
        <v>5091</v>
      </c>
      <c r="F3212" s="2" t="s">
        <v>5379</v>
      </c>
      <c r="G3212" s="2" t="s">
        <v>5387</v>
      </c>
      <c r="H3212" s="3" t="s">
        <v>5388</v>
      </c>
      <c r="I3212" s="3" t="s">
        <v>5131</v>
      </c>
      <c r="K3212" s="2" t="s">
        <v>36</v>
      </c>
      <c r="O3212" s="7" t="s">
        <v>32501</v>
      </c>
      <c r="P3212" s="7" t="s">
        <v>32505</v>
      </c>
      <c r="Q3212" s="2">
        <v>6</v>
      </c>
      <c r="R3212" s="2">
        <v>9</v>
      </c>
      <c r="S3212" s="2" t="s">
        <v>31210</v>
      </c>
      <c r="U3212" s="26">
        <v>3</v>
      </c>
      <c r="V3212" s="26">
        <v>3</v>
      </c>
      <c r="W3212" s="26">
        <v>6</v>
      </c>
      <c r="X3212" s="26" t="s">
        <v>31822</v>
      </c>
      <c r="Z3212" s="26">
        <v>3</v>
      </c>
      <c r="AA3212" s="26">
        <v>0</v>
      </c>
      <c r="AB3212" s="26">
        <v>6</v>
      </c>
      <c r="AC3212" s="26" t="s">
        <v>31210</v>
      </c>
      <c r="AE3212" s="26">
        <v>3</v>
      </c>
      <c r="AF3212" s="26">
        <v>25</v>
      </c>
      <c r="AG3212" s="26">
        <v>35</v>
      </c>
      <c r="AH3212" s="26" t="s">
        <v>31210</v>
      </c>
      <c r="AJ3212" s="26">
        <v>3</v>
      </c>
    </row>
    <row r="3213" spans="1:36" ht="28.8" x14ac:dyDescent="0.3">
      <c r="A3213" t="s">
        <v>32385</v>
      </c>
      <c r="B3213" s="2" t="s">
        <v>19</v>
      </c>
      <c r="C3213" s="2" t="s">
        <v>5078</v>
      </c>
      <c r="D3213" s="2" t="s">
        <v>5081</v>
      </c>
      <c r="E3213" s="2" t="s">
        <v>5091</v>
      </c>
      <c r="F3213" s="2" t="s">
        <v>5379</v>
      </c>
      <c r="G3213" s="2" t="s">
        <v>5389</v>
      </c>
      <c r="H3213" s="3" t="s">
        <v>5390</v>
      </c>
      <c r="I3213" s="3" t="s">
        <v>5131</v>
      </c>
      <c r="K3213" s="2" t="s">
        <v>36</v>
      </c>
      <c r="O3213" s="7" t="s">
        <v>32501</v>
      </c>
      <c r="P3213" s="7" t="s">
        <v>32505</v>
      </c>
      <c r="Q3213" s="2">
        <v>9</v>
      </c>
      <c r="R3213" s="2">
        <v>12</v>
      </c>
      <c r="S3213" s="2" t="s">
        <v>31210</v>
      </c>
      <c r="U3213" s="26">
        <v>3</v>
      </c>
      <c r="V3213" s="26">
        <v>6</v>
      </c>
      <c r="W3213" s="26">
        <v>10</v>
      </c>
      <c r="X3213" s="26" t="s">
        <v>31822</v>
      </c>
      <c r="Z3213" s="26">
        <v>3</v>
      </c>
      <c r="AA3213" s="26">
        <v>0</v>
      </c>
      <c r="AB3213" s="26">
        <v>6</v>
      </c>
      <c r="AC3213" s="26" t="s">
        <v>31210</v>
      </c>
      <c r="AE3213" s="26">
        <v>3</v>
      </c>
      <c r="AF3213" s="26">
        <v>0</v>
      </c>
      <c r="AG3213" s="26">
        <v>25</v>
      </c>
      <c r="AH3213" s="26" t="s">
        <v>31210</v>
      </c>
      <c r="AJ3213" s="26">
        <v>3</v>
      </c>
    </row>
    <row r="3214" spans="1:36" ht="28.8" x14ac:dyDescent="0.3">
      <c r="A3214" t="s">
        <v>32385</v>
      </c>
      <c r="B3214" s="2" t="s">
        <v>19</v>
      </c>
      <c r="C3214" s="2" t="s">
        <v>5078</v>
      </c>
      <c r="D3214" s="2" t="s">
        <v>5081</v>
      </c>
      <c r="E3214" s="2" t="s">
        <v>5091</v>
      </c>
      <c r="F3214" s="2" t="s">
        <v>5379</v>
      </c>
      <c r="G3214" s="2" t="s">
        <v>5391</v>
      </c>
      <c r="H3214" s="3" t="s">
        <v>5392</v>
      </c>
      <c r="I3214" s="3" t="s">
        <v>5131</v>
      </c>
      <c r="K3214" s="2" t="s">
        <v>36</v>
      </c>
      <c r="O3214" s="7" t="s">
        <v>32501</v>
      </c>
      <c r="P3214" s="7" t="s">
        <v>32505</v>
      </c>
      <c r="Q3214" s="2">
        <v>9</v>
      </c>
      <c r="R3214" s="2">
        <v>12</v>
      </c>
      <c r="S3214" s="2" t="s">
        <v>31210</v>
      </c>
      <c r="U3214" s="26">
        <v>3</v>
      </c>
      <c r="V3214" s="26">
        <v>6</v>
      </c>
      <c r="W3214" s="26">
        <v>10</v>
      </c>
      <c r="X3214" s="26" t="s">
        <v>31822</v>
      </c>
      <c r="Z3214" s="26">
        <v>3</v>
      </c>
      <c r="AA3214" s="26">
        <v>0</v>
      </c>
      <c r="AB3214" s="26">
        <v>6</v>
      </c>
      <c r="AC3214" s="26" t="s">
        <v>31210</v>
      </c>
      <c r="AE3214" s="26">
        <v>3</v>
      </c>
      <c r="AF3214" s="26">
        <v>25</v>
      </c>
      <c r="AG3214" s="26">
        <v>35</v>
      </c>
      <c r="AH3214" s="26" t="s">
        <v>31210</v>
      </c>
      <c r="AJ3214" s="26">
        <v>3</v>
      </c>
    </row>
    <row r="3215" spans="1:36" ht="28.8" x14ac:dyDescent="0.3">
      <c r="A3215" t="s">
        <v>32385</v>
      </c>
      <c r="B3215" s="2" t="s">
        <v>19</v>
      </c>
      <c r="C3215" s="2" t="s">
        <v>5078</v>
      </c>
      <c r="D3215" s="2" t="s">
        <v>5081</v>
      </c>
      <c r="E3215" s="2" t="s">
        <v>5091</v>
      </c>
      <c r="F3215" s="2" t="s">
        <v>5379</v>
      </c>
      <c r="G3215" s="2" t="s">
        <v>5393</v>
      </c>
      <c r="H3215" s="3" t="s">
        <v>5394</v>
      </c>
      <c r="I3215" s="3" t="s">
        <v>5131</v>
      </c>
      <c r="K3215" s="2" t="s">
        <v>36</v>
      </c>
      <c r="O3215" s="7" t="s">
        <v>32501</v>
      </c>
      <c r="P3215" s="7" t="s">
        <v>32505</v>
      </c>
      <c r="Q3215" s="2">
        <v>9</v>
      </c>
      <c r="R3215" s="2">
        <v>12</v>
      </c>
      <c r="S3215" s="2" t="s">
        <v>31210</v>
      </c>
      <c r="U3215" s="26">
        <v>3</v>
      </c>
      <c r="V3215" s="26">
        <v>6</v>
      </c>
      <c r="W3215" s="26">
        <v>10</v>
      </c>
      <c r="X3215" s="26" t="s">
        <v>31822</v>
      </c>
      <c r="Z3215" s="26">
        <v>3</v>
      </c>
      <c r="AA3215" s="26">
        <v>6</v>
      </c>
      <c r="AB3215" s="26">
        <v>12</v>
      </c>
      <c r="AC3215" s="26" t="s">
        <v>31210</v>
      </c>
      <c r="AE3215" s="26">
        <v>3</v>
      </c>
      <c r="AF3215" s="26">
        <v>0</v>
      </c>
      <c r="AG3215" s="26">
        <v>25</v>
      </c>
      <c r="AH3215" s="26" t="s">
        <v>31210</v>
      </c>
      <c r="AJ3215" s="26">
        <v>3</v>
      </c>
    </row>
    <row r="3216" spans="1:36" ht="28.8" x14ac:dyDescent="0.3">
      <c r="A3216" t="s">
        <v>32385</v>
      </c>
      <c r="B3216" s="2" t="s">
        <v>19</v>
      </c>
      <c r="C3216" s="2" t="s">
        <v>5078</v>
      </c>
      <c r="D3216" s="2" t="s">
        <v>5081</v>
      </c>
      <c r="E3216" s="2" t="s">
        <v>5091</v>
      </c>
      <c r="F3216" s="2" t="s">
        <v>5379</v>
      </c>
      <c r="G3216" s="2" t="s">
        <v>5395</v>
      </c>
      <c r="H3216" s="3" t="s">
        <v>5396</v>
      </c>
      <c r="I3216" s="3" t="s">
        <v>5131</v>
      </c>
      <c r="K3216" s="2" t="s">
        <v>36</v>
      </c>
      <c r="O3216" s="7" t="s">
        <v>32501</v>
      </c>
      <c r="P3216" s="7" t="s">
        <v>32505</v>
      </c>
      <c r="Q3216" s="2">
        <v>9</v>
      </c>
      <c r="R3216" s="2">
        <v>12</v>
      </c>
      <c r="S3216" s="2" t="s">
        <v>31210</v>
      </c>
      <c r="U3216" s="26">
        <v>3</v>
      </c>
      <c r="V3216" s="26">
        <v>6</v>
      </c>
      <c r="W3216" s="26">
        <v>10</v>
      </c>
      <c r="X3216" s="26" t="s">
        <v>31822</v>
      </c>
      <c r="Z3216" s="26">
        <v>3</v>
      </c>
      <c r="AA3216" s="26">
        <v>6</v>
      </c>
      <c r="AB3216" s="26">
        <v>12</v>
      </c>
      <c r="AC3216" s="26" t="s">
        <v>31210</v>
      </c>
      <c r="AE3216" s="26">
        <v>3</v>
      </c>
      <c r="AF3216" s="26">
        <v>25</v>
      </c>
      <c r="AG3216" s="26">
        <v>35</v>
      </c>
      <c r="AH3216" s="26" t="s">
        <v>31210</v>
      </c>
      <c r="AJ3216" s="26">
        <v>3</v>
      </c>
    </row>
    <row r="3217" spans="1:36" ht="28.8" x14ac:dyDescent="0.3">
      <c r="A3217" t="s">
        <v>32385</v>
      </c>
      <c r="B3217" s="2" t="s">
        <v>19</v>
      </c>
      <c r="C3217" s="2" t="s">
        <v>5078</v>
      </c>
      <c r="D3217" s="2" t="s">
        <v>5081</v>
      </c>
      <c r="E3217" s="2" t="s">
        <v>5091</v>
      </c>
      <c r="F3217" s="2" t="s">
        <v>5379</v>
      </c>
      <c r="G3217" s="2" t="s">
        <v>5397</v>
      </c>
      <c r="H3217" s="3" t="s">
        <v>5398</v>
      </c>
      <c r="I3217" s="3" t="s">
        <v>5131</v>
      </c>
      <c r="K3217" s="2" t="s">
        <v>36</v>
      </c>
      <c r="O3217" s="7" t="s">
        <v>32501</v>
      </c>
      <c r="P3217" s="7" t="s">
        <v>32505</v>
      </c>
      <c r="Q3217" s="2">
        <v>12</v>
      </c>
      <c r="R3217" s="2">
        <v>18</v>
      </c>
      <c r="S3217" s="2" t="s">
        <v>31210</v>
      </c>
      <c r="U3217" s="26">
        <v>3</v>
      </c>
      <c r="V3217" s="26">
        <v>6</v>
      </c>
      <c r="W3217" s="26">
        <v>10</v>
      </c>
      <c r="X3217" s="26" t="s">
        <v>31822</v>
      </c>
      <c r="Z3217" s="26">
        <v>3</v>
      </c>
      <c r="AA3217" s="26">
        <v>0</v>
      </c>
      <c r="AB3217" s="26">
        <v>6</v>
      </c>
      <c r="AC3217" s="26" t="s">
        <v>31210</v>
      </c>
      <c r="AE3217" s="26">
        <v>3</v>
      </c>
      <c r="AF3217" s="26">
        <v>0</v>
      </c>
      <c r="AG3217" s="26">
        <v>25</v>
      </c>
      <c r="AH3217" s="26" t="s">
        <v>31210</v>
      </c>
      <c r="AJ3217" s="26">
        <v>3</v>
      </c>
    </row>
    <row r="3218" spans="1:36" ht="28.8" x14ac:dyDescent="0.3">
      <c r="A3218" t="s">
        <v>32385</v>
      </c>
      <c r="B3218" s="2" t="s">
        <v>19</v>
      </c>
      <c r="C3218" s="2" t="s">
        <v>5078</v>
      </c>
      <c r="D3218" s="2" t="s">
        <v>5081</v>
      </c>
      <c r="E3218" s="2" t="s">
        <v>5091</v>
      </c>
      <c r="F3218" s="2" t="s">
        <v>5379</v>
      </c>
      <c r="G3218" s="2" t="s">
        <v>5399</v>
      </c>
      <c r="H3218" s="3" t="s">
        <v>5400</v>
      </c>
      <c r="I3218" s="3" t="s">
        <v>5131</v>
      </c>
      <c r="K3218" s="2" t="s">
        <v>36</v>
      </c>
      <c r="O3218" s="7" t="s">
        <v>32501</v>
      </c>
      <c r="P3218" s="7" t="s">
        <v>32505</v>
      </c>
      <c r="Q3218" s="2">
        <v>12</v>
      </c>
      <c r="R3218" s="2">
        <v>18</v>
      </c>
      <c r="S3218" s="2" t="s">
        <v>31210</v>
      </c>
      <c r="U3218" s="26">
        <v>3</v>
      </c>
      <c r="V3218" s="26">
        <v>6</v>
      </c>
      <c r="W3218" s="26">
        <v>10</v>
      </c>
      <c r="X3218" s="26" t="s">
        <v>31822</v>
      </c>
      <c r="Z3218" s="26">
        <v>3</v>
      </c>
      <c r="AA3218" s="26">
        <v>0</v>
      </c>
      <c r="AB3218" s="26">
        <v>6</v>
      </c>
      <c r="AC3218" s="26" t="s">
        <v>31210</v>
      </c>
      <c r="AE3218" s="26">
        <v>3</v>
      </c>
      <c r="AF3218" s="26">
        <v>25</v>
      </c>
      <c r="AG3218" s="26">
        <v>35</v>
      </c>
      <c r="AH3218" s="26" t="s">
        <v>31210</v>
      </c>
      <c r="AJ3218" s="26">
        <v>3</v>
      </c>
    </row>
    <row r="3219" spans="1:36" ht="28.8" x14ac:dyDescent="0.3">
      <c r="A3219" t="s">
        <v>32385</v>
      </c>
      <c r="B3219" s="2" t="s">
        <v>19</v>
      </c>
      <c r="C3219" s="2" t="s">
        <v>5078</v>
      </c>
      <c r="D3219" s="2" t="s">
        <v>5081</v>
      </c>
      <c r="E3219" s="2" t="s">
        <v>5091</v>
      </c>
      <c r="F3219" s="2" t="s">
        <v>5379</v>
      </c>
      <c r="G3219" s="2" t="s">
        <v>5401</v>
      </c>
      <c r="H3219" s="3" t="s">
        <v>5402</v>
      </c>
      <c r="I3219" s="3" t="s">
        <v>5131</v>
      </c>
      <c r="K3219" s="2" t="s">
        <v>36</v>
      </c>
      <c r="O3219" s="7" t="s">
        <v>32501</v>
      </c>
      <c r="P3219" s="7" t="s">
        <v>32505</v>
      </c>
      <c r="Q3219" s="2">
        <v>12</v>
      </c>
      <c r="R3219" s="2">
        <v>18</v>
      </c>
      <c r="S3219" s="2" t="s">
        <v>31210</v>
      </c>
      <c r="U3219" s="26">
        <v>3</v>
      </c>
      <c r="V3219" s="26">
        <v>6</v>
      </c>
      <c r="W3219" s="26">
        <v>10</v>
      </c>
      <c r="X3219" s="26" t="s">
        <v>31822</v>
      </c>
      <c r="Z3219" s="26">
        <v>3</v>
      </c>
      <c r="AA3219" s="26">
        <v>6</v>
      </c>
      <c r="AB3219" s="26">
        <v>12</v>
      </c>
      <c r="AC3219" s="26" t="s">
        <v>31210</v>
      </c>
      <c r="AE3219" s="26">
        <v>3</v>
      </c>
      <c r="AF3219" s="26">
        <v>25</v>
      </c>
      <c r="AG3219" s="26">
        <v>35</v>
      </c>
      <c r="AH3219" s="26" t="s">
        <v>31210</v>
      </c>
      <c r="AJ3219" s="26">
        <v>3</v>
      </c>
    </row>
    <row r="3220" spans="1:36" ht="28.8" x14ac:dyDescent="0.3">
      <c r="A3220" t="s">
        <v>32385</v>
      </c>
      <c r="B3220" s="2" t="s">
        <v>19</v>
      </c>
      <c r="C3220" s="2" t="s">
        <v>5078</v>
      </c>
      <c r="D3220" s="2" t="s">
        <v>5081</v>
      </c>
      <c r="E3220" s="2" t="s">
        <v>5091</v>
      </c>
      <c r="F3220" s="2" t="s">
        <v>5379</v>
      </c>
      <c r="G3220" s="2" t="s">
        <v>5403</v>
      </c>
      <c r="H3220" s="3" t="s">
        <v>5404</v>
      </c>
      <c r="I3220" s="3" t="s">
        <v>5131</v>
      </c>
      <c r="K3220" s="2" t="s">
        <v>36</v>
      </c>
      <c r="O3220" s="7" t="s">
        <v>32501</v>
      </c>
      <c r="P3220" s="7" t="s">
        <v>32505</v>
      </c>
      <c r="V3220" s="26">
        <v>10</v>
      </c>
      <c r="W3220" s="26">
        <v>15</v>
      </c>
      <c r="X3220" s="26" t="s">
        <v>31822</v>
      </c>
      <c r="Z3220" s="26">
        <v>3</v>
      </c>
      <c r="AA3220" s="26">
        <v>0</v>
      </c>
      <c r="AB3220" s="26">
        <v>6</v>
      </c>
      <c r="AC3220" s="26" t="s">
        <v>31210</v>
      </c>
      <c r="AE3220" s="26">
        <v>3</v>
      </c>
      <c r="AF3220" s="26">
        <v>0</v>
      </c>
      <c r="AG3220" s="26">
        <v>25</v>
      </c>
      <c r="AH3220" s="26" t="s">
        <v>31210</v>
      </c>
      <c r="AJ3220" s="26">
        <v>3</v>
      </c>
    </row>
    <row r="3221" spans="1:36" ht="28.8" x14ac:dyDescent="0.3">
      <c r="A3221" t="s">
        <v>32385</v>
      </c>
      <c r="B3221" s="2" t="s">
        <v>19</v>
      </c>
      <c r="C3221" s="2" t="s">
        <v>5078</v>
      </c>
      <c r="D3221" s="2" t="s">
        <v>5081</v>
      </c>
      <c r="E3221" s="2" t="s">
        <v>5091</v>
      </c>
      <c r="F3221" s="2" t="s">
        <v>5379</v>
      </c>
      <c r="G3221" s="2" t="s">
        <v>5405</v>
      </c>
      <c r="H3221" s="3" t="s">
        <v>5406</v>
      </c>
      <c r="I3221" s="3" t="s">
        <v>5131</v>
      </c>
      <c r="K3221" s="2" t="s">
        <v>36</v>
      </c>
      <c r="O3221" s="7" t="s">
        <v>32501</v>
      </c>
      <c r="P3221" s="7" t="s">
        <v>32505</v>
      </c>
      <c r="V3221" s="26">
        <v>10</v>
      </c>
      <c r="W3221" s="26">
        <v>15</v>
      </c>
      <c r="X3221" s="26" t="s">
        <v>31822</v>
      </c>
      <c r="Z3221" s="26">
        <v>3</v>
      </c>
      <c r="AA3221" s="26">
        <v>0</v>
      </c>
      <c r="AB3221" s="26">
        <v>6</v>
      </c>
      <c r="AC3221" s="26" t="s">
        <v>31210</v>
      </c>
      <c r="AE3221" s="26">
        <v>3</v>
      </c>
      <c r="AF3221" s="26">
        <v>25</v>
      </c>
      <c r="AG3221" s="26">
        <v>35</v>
      </c>
      <c r="AH3221" s="26" t="s">
        <v>31210</v>
      </c>
      <c r="AJ3221" s="26">
        <v>3</v>
      </c>
    </row>
    <row r="3222" spans="1:36" ht="28.8" x14ac:dyDescent="0.3">
      <c r="A3222" t="s">
        <v>32385</v>
      </c>
      <c r="B3222" s="2" t="s">
        <v>19</v>
      </c>
      <c r="C3222" s="2" t="s">
        <v>5078</v>
      </c>
      <c r="D3222" s="2" t="s">
        <v>5081</v>
      </c>
      <c r="E3222" s="2" t="s">
        <v>5091</v>
      </c>
      <c r="F3222" s="2" t="s">
        <v>5379</v>
      </c>
      <c r="G3222" s="2" t="s">
        <v>5407</v>
      </c>
      <c r="H3222" s="3" t="s">
        <v>5408</v>
      </c>
      <c r="I3222" s="3" t="s">
        <v>5131</v>
      </c>
      <c r="K3222" s="2" t="s">
        <v>36</v>
      </c>
      <c r="O3222" s="7" t="s">
        <v>32501</v>
      </c>
      <c r="P3222" s="7" t="s">
        <v>32505</v>
      </c>
      <c r="V3222" s="26">
        <v>10</v>
      </c>
      <c r="W3222" s="26">
        <v>15</v>
      </c>
      <c r="X3222" s="26" t="s">
        <v>31822</v>
      </c>
      <c r="Z3222" s="26">
        <v>3</v>
      </c>
      <c r="AA3222" s="26">
        <v>6</v>
      </c>
      <c r="AB3222" s="26">
        <v>12</v>
      </c>
      <c r="AC3222" s="26" t="s">
        <v>31210</v>
      </c>
      <c r="AE3222" s="26">
        <v>3</v>
      </c>
      <c r="AF3222" s="26">
        <v>0</v>
      </c>
      <c r="AG3222" s="26">
        <v>25</v>
      </c>
      <c r="AH3222" s="26" t="s">
        <v>31210</v>
      </c>
      <c r="AJ3222" s="26">
        <v>3</v>
      </c>
    </row>
    <row r="3223" spans="1:36" ht="28.8" x14ac:dyDescent="0.3">
      <c r="A3223" t="s">
        <v>32385</v>
      </c>
      <c r="B3223" s="2" t="s">
        <v>19</v>
      </c>
      <c r="C3223" s="2" t="s">
        <v>5078</v>
      </c>
      <c r="D3223" s="2" t="s">
        <v>5081</v>
      </c>
      <c r="E3223" s="2" t="s">
        <v>5091</v>
      </c>
      <c r="F3223" s="2" t="s">
        <v>5379</v>
      </c>
      <c r="G3223" s="2" t="s">
        <v>5409</v>
      </c>
      <c r="H3223" s="3" t="s">
        <v>5410</v>
      </c>
      <c r="I3223" s="3" t="s">
        <v>5131</v>
      </c>
      <c r="K3223" s="2" t="s">
        <v>36</v>
      </c>
      <c r="O3223" s="7" t="s">
        <v>32501</v>
      </c>
      <c r="P3223" s="7" t="s">
        <v>32505</v>
      </c>
      <c r="Q3223" s="2">
        <v>12</v>
      </c>
      <c r="R3223" s="2">
        <v>18</v>
      </c>
      <c r="V3223" s="26">
        <v>10</v>
      </c>
      <c r="W3223" s="26">
        <v>15</v>
      </c>
      <c r="X3223" s="26" t="s">
        <v>31822</v>
      </c>
      <c r="Z3223" s="26">
        <v>3</v>
      </c>
      <c r="AA3223" s="26">
        <v>6</v>
      </c>
      <c r="AB3223" s="26">
        <v>12</v>
      </c>
      <c r="AC3223" s="26" t="s">
        <v>31210</v>
      </c>
      <c r="AE3223" s="26">
        <v>3</v>
      </c>
      <c r="AF3223" s="26">
        <v>25</v>
      </c>
      <c r="AG3223" s="26">
        <v>35</v>
      </c>
      <c r="AH3223" s="26" t="s">
        <v>31210</v>
      </c>
      <c r="AJ3223" s="26">
        <v>3</v>
      </c>
    </row>
    <row r="3224" spans="1:36" ht="28.8" x14ac:dyDescent="0.3">
      <c r="A3224" t="s">
        <v>32385</v>
      </c>
      <c r="B3224" s="2" t="s">
        <v>19</v>
      </c>
      <c r="C3224" s="2" t="s">
        <v>5078</v>
      </c>
      <c r="D3224" s="2" t="s">
        <v>5081</v>
      </c>
      <c r="E3224" s="2" t="s">
        <v>5091</v>
      </c>
      <c r="F3224" s="2" t="s">
        <v>5379</v>
      </c>
      <c r="G3224" s="2" t="s">
        <v>5411</v>
      </c>
      <c r="H3224" s="3" t="s">
        <v>5412</v>
      </c>
      <c r="I3224" s="3" t="s">
        <v>5131</v>
      </c>
      <c r="K3224" s="2" t="s">
        <v>36</v>
      </c>
      <c r="O3224" s="7" t="s">
        <v>32506</v>
      </c>
      <c r="P3224" s="7" t="s">
        <v>32505</v>
      </c>
      <c r="Q3224" s="2">
        <v>18</v>
      </c>
      <c r="R3224" s="2">
        <v>24</v>
      </c>
      <c r="S3224" s="2" t="s">
        <v>31210</v>
      </c>
      <c r="U3224" s="26">
        <v>3</v>
      </c>
      <c r="V3224" s="26">
        <v>6</v>
      </c>
      <c r="W3224" s="26">
        <v>10</v>
      </c>
      <c r="X3224" s="26" t="s">
        <v>31822</v>
      </c>
      <c r="Z3224" s="26">
        <v>3</v>
      </c>
      <c r="AA3224" s="26">
        <v>0</v>
      </c>
      <c r="AB3224" s="26">
        <v>6</v>
      </c>
      <c r="AC3224" s="26" t="s">
        <v>31210</v>
      </c>
      <c r="AE3224" s="26">
        <v>3</v>
      </c>
      <c r="AF3224" s="26">
        <v>0</v>
      </c>
      <c r="AG3224" s="26">
        <v>25</v>
      </c>
      <c r="AH3224" s="26" t="s">
        <v>31210</v>
      </c>
      <c r="AJ3224" s="26">
        <v>3</v>
      </c>
    </row>
    <row r="3225" spans="1:36" ht="28.8" x14ac:dyDescent="0.3">
      <c r="A3225" t="s">
        <v>32385</v>
      </c>
      <c r="B3225" s="2" t="s">
        <v>19</v>
      </c>
      <c r="C3225" s="2" t="s">
        <v>5078</v>
      </c>
      <c r="D3225" s="2" t="s">
        <v>5081</v>
      </c>
      <c r="E3225" s="2" t="s">
        <v>5091</v>
      </c>
      <c r="F3225" s="2" t="s">
        <v>5379</v>
      </c>
      <c r="G3225" s="2" t="s">
        <v>5413</v>
      </c>
      <c r="H3225" s="3" t="s">
        <v>5414</v>
      </c>
      <c r="I3225" s="3" t="s">
        <v>5131</v>
      </c>
      <c r="K3225" s="2" t="s">
        <v>36</v>
      </c>
      <c r="O3225" s="7" t="s">
        <v>32506</v>
      </c>
      <c r="P3225" s="7" t="s">
        <v>32505</v>
      </c>
      <c r="Q3225" s="2">
        <v>18</v>
      </c>
      <c r="R3225" s="2">
        <v>24</v>
      </c>
      <c r="S3225" s="2" t="s">
        <v>31210</v>
      </c>
      <c r="U3225" s="26">
        <v>3</v>
      </c>
      <c r="V3225" s="26">
        <v>6</v>
      </c>
      <c r="W3225" s="26">
        <v>10</v>
      </c>
      <c r="X3225" s="26" t="s">
        <v>31822</v>
      </c>
      <c r="Z3225" s="26">
        <v>3</v>
      </c>
      <c r="AA3225" s="26">
        <v>0</v>
      </c>
      <c r="AB3225" s="26">
        <v>6</v>
      </c>
      <c r="AC3225" s="26" t="s">
        <v>31210</v>
      </c>
      <c r="AE3225" s="26">
        <v>3</v>
      </c>
      <c r="AF3225" s="26">
        <v>25</v>
      </c>
      <c r="AG3225" s="26">
        <v>35</v>
      </c>
      <c r="AH3225" s="26" t="s">
        <v>31210</v>
      </c>
      <c r="AJ3225" s="26">
        <v>3</v>
      </c>
    </row>
    <row r="3226" spans="1:36" ht="28.8" x14ac:dyDescent="0.3">
      <c r="A3226" t="s">
        <v>32385</v>
      </c>
      <c r="B3226" s="2" t="s">
        <v>19</v>
      </c>
      <c r="C3226" s="2" t="s">
        <v>5078</v>
      </c>
      <c r="D3226" s="2" t="s">
        <v>5081</v>
      </c>
      <c r="E3226" s="2" t="s">
        <v>5091</v>
      </c>
      <c r="F3226" s="2" t="s">
        <v>5379</v>
      </c>
      <c r="G3226" s="2" t="s">
        <v>5415</v>
      </c>
      <c r="H3226" s="3" t="s">
        <v>5416</v>
      </c>
      <c r="I3226" s="3" t="s">
        <v>5131</v>
      </c>
      <c r="K3226" s="2" t="s">
        <v>36</v>
      </c>
      <c r="O3226" s="7" t="s">
        <v>32506</v>
      </c>
      <c r="P3226" s="7" t="s">
        <v>32505</v>
      </c>
      <c r="Q3226" s="2">
        <v>18</v>
      </c>
      <c r="R3226" s="2">
        <v>24</v>
      </c>
      <c r="S3226" s="2" t="s">
        <v>31210</v>
      </c>
      <c r="U3226" s="26">
        <v>3</v>
      </c>
      <c r="V3226" s="26">
        <v>6</v>
      </c>
      <c r="W3226" s="26">
        <v>10</v>
      </c>
      <c r="X3226" s="26" t="s">
        <v>31822</v>
      </c>
      <c r="Z3226" s="26">
        <v>3</v>
      </c>
      <c r="AA3226" s="26">
        <v>6</v>
      </c>
      <c r="AB3226" s="26">
        <v>12</v>
      </c>
      <c r="AC3226" s="26" t="s">
        <v>31210</v>
      </c>
      <c r="AE3226" s="26">
        <v>3</v>
      </c>
      <c r="AF3226" s="26">
        <v>25</v>
      </c>
      <c r="AG3226" s="26">
        <v>35</v>
      </c>
      <c r="AH3226" s="26" t="s">
        <v>31210</v>
      </c>
      <c r="AJ3226" s="26">
        <v>3</v>
      </c>
    </row>
    <row r="3227" spans="1:36" ht="28.8" x14ac:dyDescent="0.3">
      <c r="A3227" t="s">
        <v>32385</v>
      </c>
      <c r="B3227" s="2" t="s">
        <v>19</v>
      </c>
      <c r="C3227" s="2" t="s">
        <v>5078</v>
      </c>
      <c r="D3227" s="2" t="s">
        <v>5081</v>
      </c>
      <c r="E3227" s="2" t="s">
        <v>5091</v>
      </c>
      <c r="F3227" s="2" t="s">
        <v>5379</v>
      </c>
      <c r="G3227" s="2" t="s">
        <v>5417</v>
      </c>
      <c r="H3227" s="3" t="s">
        <v>5418</v>
      </c>
      <c r="I3227" s="3" t="s">
        <v>5131</v>
      </c>
      <c r="K3227" s="2" t="s">
        <v>36</v>
      </c>
      <c r="O3227" s="7" t="s">
        <v>32506</v>
      </c>
      <c r="P3227" s="7" t="s">
        <v>32505</v>
      </c>
      <c r="Q3227" s="2">
        <v>18</v>
      </c>
      <c r="R3227" s="2">
        <v>24</v>
      </c>
      <c r="S3227" s="2" t="s">
        <v>31210</v>
      </c>
      <c r="U3227" s="26">
        <v>3</v>
      </c>
      <c r="V3227" s="26">
        <v>10</v>
      </c>
      <c r="W3227" s="26">
        <v>15</v>
      </c>
      <c r="X3227" s="26" t="s">
        <v>31822</v>
      </c>
      <c r="Z3227" s="26">
        <v>3</v>
      </c>
      <c r="AA3227" s="26">
        <v>0</v>
      </c>
      <c r="AB3227" s="26">
        <v>6</v>
      </c>
      <c r="AC3227" s="26" t="s">
        <v>31210</v>
      </c>
      <c r="AE3227" s="26">
        <v>3</v>
      </c>
      <c r="AF3227" s="26">
        <v>0</v>
      </c>
      <c r="AG3227" s="26">
        <v>25</v>
      </c>
      <c r="AH3227" s="26" t="s">
        <v>31210</v>
      </c>
      <c r="AJ3227" s="26">
        <v>3</v>
      </c>
    </row>
    <row r="3228" spans="1:36" ht="28.8" x14ac:dyDescent="0.3">
      <c r="A3228" t="s">
        <v>32385</v>
      </c>
      <c r="B3228" s="2" t="s">
        <v>19</v>
      </c>
      <c r="C3228" s="2" t="s">
        <v>5078</v>
      </c>
      <c r="D3228" s="2" t="s">
        <v>5081</v>
      </c>
      <c r="E3228" s="2" t="s">
        <v>5091</v>
      </c>
      <c r="F3228" s="2" t="s">
        <v>5379</v>
      </c>
      <c r="G3228" s="2" t="s">
        <v>5419</v>
      </c>
      <c r="H3228" s="3" t="s">
        <v>5420</v>
      </c>
      <c r="I3228" s="3" t="s">
        <v>5131</v>
      </c>
      <c r="K3228" s="2" t="s">
        <v>36</v>
      </c>
      <c r="O3228" s="7" t="s">
        <v>32506</v>
      </c>
      <c r="P3228" s="7" t="s">
        <v>32505</v>
      </c>
      <c r="Q3228" s="2">
        <v>18</v>
      </c>
      <c r="R3228" s="2">
        <v>24</v>
      </c>
      <c r="S3228" s="2" t="s">
        <v>31210</v>
      </c>
      <c r="U3228" s="26">
        <v>3</v>
      </c>
      <c r="V3228" s="26">
        <v>10</v>
      </c>
      <c r="W3228" s="26">
        <v>15</v>
      </c>
      <c r="X3228" s="26" t="s">
        <v>31822</v>
      </c>
      <c r="Z3228" s="26">
        <v>3</v>
      </c>
      <c r="AA3228" s="26">
        <v>0</v>
      </c>
      <c r="AB3228" s="26">
        <v>6</v>
      </c>
      <c r="AC3228" s="26" t="s">
        <v>31210</v>
      </c>
      <c r="AE3228" s="26">
        <v>3</v>
      </c>
      <c r="AF3228" s="26">
        <v>25</v>
      </c>
      <c r="AG3228" s="26">
        <v>35</v>
      </c>
      <c r="AH3228" s="26" t="s">
        <v>31210</v>
      </c>
      <c r="AJ3228" s="26">
        <v>3</v>
      </c>
    </row>
    <row r="3229" spans="1:36" ht="28.8" x14ac:dyDescent="0.3">
      <c r="A3229" t="s">
        <v>32385</v>
      </c>
      <c r="B3229" s="2" t="s">
        <v>19</v>
      </c>
      <c r="C3229" s="2" t="s">
        <v>5078</v>
      </c>
      <c r="D3229" s="2" t="s">
        <v>5081</v>
      </c>
      <c r="E3229" s="2" t="s">
        <v>5091</v>
      </c>
      <c r="F3229" s="2" t="s">
        <v>5379</v>
      </c>
      <c r="G3229" s="2" t="s">
        <v>5421</v>
      </c>
      <c r="H3229" s="3" t="s">
        <v>5422</v>
      </c>
      <c r="I3229" s="3" t="s">
        <v>5131</v>
      </c>
      <c r="K3229" s="2" t="s">
        <v>36</v>
      </c>
      <c r="O3229" s="7" t="s">
        <v>32506</v>
      </c>
      <c r="P3229" s="7" t="s">
        <v>32505</v>
      </c>
      <c r="Q3229" s="2">
        <v>18</v>
      </c>
      <c r="R3229" s="2">
        <v>24</v>
      </c>
      <c r="S3229" s="2" t="s">
        <v>31210</v>
      </c>
      <c r="U3229" s="26">
        <v>3</v>
      </c>
      <c r="V3229" s="26">
        <v>10</v>
      </c>
      <c r="W3229" s="26">
        <v>15</v>
      </c>
      <c r="X3229" s="26" t="s">
        <v>31822</v>
      </c>
      <c r="Z3229" s="26">
        <v>3</v>
      </c>
      <c r="AA3229" s="26">
        <v>6</v>
      </c>
      <c r="AB3229" s="26">
        <v>12</v>
      </c>
      <c r="AC3229" s="26" t="s">
        <v>31210</v>
      </c>
      <c r="AE3229" s="26">
        <v>3</v>
      </c>
      <c r="AF3229" s="26">
        <v>0</v>
      </c>
      <c r="AG3229" s="26">
        <v>25</v>
      </c>
      <c r="AH3229" s="26" t="s">
        <v>31210</v>
      </c>
      <c r="AJ3229" s="26">
        <v>3</v>
      </c>
    </row>
    <row r="3230" spans="1:36" ht="28.8" x14ac:dyDescent="0.3">
      <c r="A3230" t="s">
        <v>32385</v>
      </c>
      <c r="B3230" s="2" t="s">
        <v>19</v>
      </c>
      <c r="C3230" s="2" t="s">
        <v>5078</v>
      </c>
      <c r="D3230" s="2" t="s">
        <v>5081</v>
      </c>
      <c r="E3230" s="2" t="s">
        <v>5091</v>
      </c>
      <c r="F3230" s="2" t="s">
        <v>5379</v>
      </c>
      <c r="G3230" s="2" t="s">
        <v>5423</v>
      </c>
      <c r="H3230" s="3" t="s">
        <v>5424</v>
      </c>
      <c r="I3230" s="3" t="s">
        <v>5131</v>
      </c>
      <c r="K3230" s="2" t="s">
        <v>36</v>
      </c>
      <c r="O3230" s="7" t="s">
        <v>32506</v>
      </c>
      <c r="P3230" s="7" t="s">
        <v>32505</v>
      </c>
      <c r="Q3230" s="2">
        <v>18</v>
      </c>
      <c r="R3230" s="2">
        <v>24</v>
      </c>
      <c r="S3230" s="2" t="s">
        <v>31210</v>
      </c>
      <c r="U3230" s="26">
        <v>3</v>
      </c>
      <c r="V3230" s="26">
        <v>10</v>
      </c>
      <c r="W3230" s="26">
        <v>15</v>
      </c>
      <c r="X3230" s="26" t="s">
        <v>31822</v>
      </c>
      <c r="Z3230" s="26">
        <v>3</v>
      </c>
      <c r="AA3230" s="26">
        <v>6</v>
      </c>
      <c r="AB3230" s="26">
        <v>12</v>
      </c>
      <c r="AC3230" s="26" t="s">
        <v>31210</v>
      </c>
      <c r="AE3230" s="26">
        <v>3</v>
      </c>
      <c r="AF3230" s="26">
        <v>25</v>
      </c>
      <c r="AG3230" s="26">
        <v>35</v>
      </c>
      <c r="AH3230" s="26" t="s">
        <v>31210</v>
      </c>
      <c r="AJ3230" s="26">
        <v>3</v>
      </c>
    </row>
    <row r="3231" spans="1:36" ht="28.8" x14ac:dyDescent="0.3">
      <c r="A3231" t="s">
        <v>32385</v>
      </c>
      <c r="B3231" s="2" t="s">
        <v>19</v>
      </c>
      <c r="C3231" s="2" t="s">
        <v>5078</v>
      </c>
      <c r="D3231" s="2" t="s">
        <v>5081</v>
      </c>
      <c r="E3231" s="2" t="s">
        <v>5091</v>
      </c>
      <c r="F3231" s="2" t="s">
        <v>5379</v>
      </c>
      <c r="G3231" s="2" t="s">
        <v>5425</v>
      </c>
      <c r="H3231" s="3" t="s">
        <v>5426</v>
      </c>
      <c r="I3231" s="3" t="s">
        <v>5131</v>
      </c>
      <c r="K3231" s="2" t="s">
        <v>36</v>
      </c>
      <c r="O3231" s="7" t="s">
        <v>32506</v>
      </c>
      <c r="P3231" s="7" t="s">
        <v>32505</v>
      </c>
      <c r="Q3231" s="2">
        <v>18</v>
      </c>
      <c r="R3231" s="2">
        <v>24</v>
      </c>
      <c r="S3231" s="2" t="s">
        <v>31210</v>
      </c>
      <c r="U3231" s="26">
        <v>3</v>
      </c>
      <c r="V3231" s="26">
        <v>15</v>
      </c>
      <c r="W3231" s="26">
        <v>20</v>
      </c>
      <c r="X3231" s="26" t="s">
        <v>31822</v>
      </c>
      <c r="Z3231" s="26">
        <v>3</v>
      </c>
      <c r="AA3231" s="26">
        <v>6</v>
      </c>
      <c r="AB3231" s="26">
        <v>12</v>
      </c>
      <c r="AC3231" s="26" t="s">
        <v>31210</v>
      </c>
      <c r="AE3231" s="26">
        <v>3</v>
      </c>
      <c r="AF3231" s="26">
        <v>0</v>
      </c>
      <c r="AG3231" s="26">
        <v>25</v>
      </c>
      <c r="AH3231" s="26" t="s">
        <v>31210</v>
      </c>
      <c r="AJ3231" s="26">
        <v>3</v>
      </c>
    </row>
    <row r="3232" spans="1:36" ht="28.8" x14ac:dyDescent="0.3">
      <c r="A3232" t="s">
        <v>32385</v>
      </c>
      <c r="B3232" s="2" t="s">
        <v>19</v>
      </c>
      <c r="C3232" s="2" t="s">
        <v>5078</v>
      </c>
      <c r="D3232" s="2" t="s">
        <v>5081</v>
      </c>
      <c r="E3232" s="2" t="s">
        <v>5091</v>
      </c>
      <c r="F3232" s="2" t="s">
        <v>5379</v>
      </c>
      <c r="G3232" s="2" t="s">
        <v>5427</v>
      </c>
      <c r="H3232" s="3" t="s">
        <v>5428</v>
      </c>
      <c r="I3232" s="3" t="s">
        <v>5131</v>
      </c>
      <c r="K3232" s="2" t="s">
        <v>36</v>
      </c>
      <c r="O3232" s="7" t="s">
        <v>32506</v>
      </c>
      <c r="P3232" s="7" t="s">
        <v>32505</v>
      </c>
      <c r="Q3232" s="2">
        <v>18</v>
      </c>
      <c r="R3232" s="2">
        <v>24</v>
      </c>
      <c r="S3232" s="2" t="s">
        <v>31210</v>
      </c>
      <c r="U3232" s="26">
        <v>3</v>
      </c>
      <c r="V3232" s="26">
        <v>15</v>
      </c>
      <c r="W3232" s="26">
        <v>20</v>
      </c>
      <c r="X3232" s="26" t="s">
        <v>31822</v>
      </c>
      <c r="Z3232" s="26">
        <v>3</v>
      </c>
      <c r="AA3232" s="26">
        <v>6</v>
      </c>
      <c r="AB3232" s="26">
        <v>12</v>
      </c>
      <c r="AC3232" s="26" t="s">
        <v>31210</v>
      </c>
      <c r="AE3232" s="26">
        <v>3</v>
      </c>
      <c r="AF3232" s="26">
        <v>25</v>
      </c>
      <c r="AG3232" s="26">
        <v>35</v>
      </c>
      <c r="AH3232" s="26" t="s">
        <v>31210</v>
      </c>
      <c r="AJ3232" s="26">
        <v>3</v>
      </c>
    </row>
    <row r="3233" spans="1:36" ht="28.8" x14ac:dyDescent="0.3">
      <c r="A3233" t="s">
        <v>32385</v>
      </c>
      <c r="B3233" s="2" t="s">
        <v>19</v>
      </c>
      <c r="C3233" s="2" t="s">
        <v>5078</v>
      </c>
      <c r="D3233" s="2" t="s">
        <v>5081</v>
      </c>
      <c r="E3233" s="2" t="s">
        <v>5091</v>
      </c>
      <c r="F3233" s="2" t="s">
        <v>5379</v>
      </c>
      <c r="G3233" s="2" t="s">
        <v>5429</v>
      </c>
      <c r="H3233" s="3" t="s">
        <v>5430</v>
      </c>
      <c r="I3233" s="3" t="s">
        <v>5131</v>
      </c>
      <c r="K3233" s="2" t="s">
        <v>36</v>
      </c>
      <c r="O3233" s="7" t="s">
        <v>32506</v>
      </c>
      <c r="P3233" s="7" t="s">
        <v>32505</v>
      </c>
      <c r="Q3233" s="2">
        <v>24</v>
      </c>
      <c r="R3233" s="2">
        <v>30</v>
      </c>
      <c r="S3233" s="2" t="s">
        <v>31210</v>
      </c>
      <c r="U3233" s="26">
        <v>3</v>
      </c>
      <c r="V3233" s="26">
        <v>10</v>
      </c>
      <c r="W3233" s="26">
        <v>15</v>
      </c>
      <c r="X3233" s="26" t="s">
        <v>31822</v>
      </c>
      <c r="Z3233" s="26">
        <v>3</v>
      </c>
      <c r="AA3233" s="26">
        <v>0</v>
      </c>
      <c r="AB3233" s="26">
        <v>6</v>
      </c>
      <c r="AC3233" s="26" t="s">
        <v>31210</v>
      </c>
      <c r="AE3233" s="26">
        <v>3</v>
      </c>
      <c r="AF3233" s="26">
        <v>0</v>
      </c>
      <c r="AG3233" s="26">
        <v>25</v>
      </c>
      <c r="AH3233" s="26" t="s">
        <v>31210</v>
      </c>
      <c r="AJ3233" s="26">
        <v>3</v>
      </c>
    </row>
    <row r="3234" spans="1:36" ht="28.8" x14ac:dyDescent="0.3">
      <c r="A3234" t="s">
        <v>32385</v>
      </c>
      <c r="B3234" s="2" t="s">
        <v>19</v>
      </c>
      <c r="C3234" s="2" t="s">
        <v>5078</v>
      </c>
      <c r="D3234" s="2" t="s">
        <v>5081</v>
      </c>
      <c r="E3234" s="2" t="s">
        <v>5091</v>
      </c>
      <c r="F3234" s="2" t="s">
        <v>5379</v>
      </c>
      <c r="G3234" s="2" t="s">
        <v>5431</v>
      </c>
      <c r="H3234" s="3" t="s">
        <v>5432</v>
      </c>
      <c r="I3234" s="3" t="s">
        <v>5131</v>
      </c>
      <c r="K3234" s="2" t="s">
        <v>36</v>
      </c>
      <c r="O3234" s="7" t="s">
        <v>32506</v>
      </c>
      <c r="P3234" s="7" t="s">
        <v>32505</v>
      </c>
      <c r="Q3234" s="2">
        <v>24</v>
      </c>
      <c r="R3234" s="2">
        <v>30</v>
      </c>
      <c r="S3234" s="2" t="s">
        <v>31210</v>
      </c>
      <c r="U3234" s="26">
        <v>4</v>
      </c>
      <c r="V3234" s="26">
        <v>10</v>
      </c>
      <c r="W3234" s="26">
        <v>15</v>
      </c>
      <c r="X3234" s="26" t="s">
        <v>31822</v>
      </c>
      <c r="Z3234" s="26">
        <v>3</v>
      </c>
      <c r="AA3234" s="26">
        <v>0</v>
      </c>
      <c r="AB3234" s="26">
        <v>6</v>
      </c>
      <c r="AC3234" s="26" t="s">
        <v>31210</v>
      </c>
      <c r="AE3234" s="26">
        <v>3</v>
      </c>
      <c r="AF3234" s="26">
        <v>25</v>
      </c>
      <c r="AG3234" s="26">
        <v>35</v>
      </c>
      <c r="AH3234" s="26" t="s">
        <v>31210</v>
      </c>
      <c r="AJ3234" s="26">
        <v>3</v>
      </c>
    </row>
    <row r="3235" spans="1:36" ht="28.8" x14ac:dyDescent="0.3">
      <c r="A3235" t="s">
        <v>32385</v>
      </c>
      <c r="B3235" s="2" t="s">
        <v>19</v>
      </c>
      <c r="C3235" s="2" t="s">
        <v>5078</v>
      </c>
      <c r="D3235" s="2" t="s">
        <v>5081</v>
      </c>
      <c r="E3235" s="2" t="s">
        <v>5091</v>
      </c>
      <c r="F3235" s="2" t="s">
        <v>5379</v>
      </c>
      <c r="G3235" s="2" t="s">
        <v>5433</v>
      </c>
      <c r="H3235" s="3" t="s">
        <v>5434</v>
      </c>
      <c r="I3235" s="3" t="s">
        <v>5131</v>
      </c>
      <c r="K3235" s="2" t="s">
        <v>36</v>
      </c>
      <c r="O3235" s="7" t="s">
        <v>32506</v>
      </c>
      <c r="P3235" s="7" t="s">
        <v>32505</v>
      </c>
      <c r="Q3235" s="2">
        <v>24</v>
      </c>
      <c r="R3235" s="2">
        <v>30</v>
      </c>
      <c r="S3235" s="2" t="s">
        <v>31210</v>
      </c>
      <c r="U3235" s="26">
        <v>5</v>
      </c>
      <c r="V3235" s="26">
        <v>15</v>
      </c>
      <c r="W3235" s="26">
        <v>20</v>
      </c>
      <c r="X3235" s="26" t="s">
        <v>31822</v>
      </c>
      <c r="Z3235" s="26">
        <v>3</v>
      </c>
      <c r="AA3235" s="26">
        <v>0</v>
      </c>
      <c r="AB3235" s="26">
        <v>6</v>
      </c>
      <c r="AC3235" s="26" t="s">
        <v>31210</v>
      </c>
      <c r="AE3235" s="26">
        <v>3</v>
      </c>
      <c r="AF3235" s="26">
        <v>0</v>
      </c>
      <c r="AG3235" s="26">
        <v>25</v>
      </c>
      <c r="AH3235" s="26" t="s">
        <v>31210</v>
      </c>
      <c r="AJ3235" s="26">
        <v>3</v>
      </c>
    </row>
    <row r="3236" spans="1:36" ht="28.8" x14ac:dyDescent="0.3">
      <c r="A3236" t="s">
        <v>32385</v>
      </c>
      <c r="B3236" s="2" t="s">
        <v>19</v>
      </c>
      <c r="C3236" s="2" t="s">
        <v>5078</v>
      </c>
      <c r="D3236" s="2" t="s">
        <v>5081</v>
      </c>
      <c r="E3236" s="2" t="s">
        <v>5091</v>
      </c>
      <c r="F3236" s="2" t="s">
        <v>5379</v>
      </c>
      <c r="G3236" s="2" t="s">
        <v>5435</v>
      </c>
      <c r="H3236" s="3" t="s">
        <v>5436</v>
      </c>
      <c r="I3236" s="3" t="s">
        <v>5131</v>
      </c>
      <c r="K3236" s="2" t="s">
        <v>36</v>
      </c>
      <c r="O3236" s="7" t="s">
        <v>32506</v>
      </c>
      <c r="P3236" s="7" t="s">
        <v>32505</v>
      </c>
      <c r="Q3236" s="2">
        <v>24</v>
      </c>
      <c r="R3236" s="2">
        <v>30</v>
      </c>
      <c r="S3236" s="2" t="s">
        <v>31210</v>
      </c>
      <c r="U3236" s="26">
        <v>6</v>
      </c>
      <c r="V3236" s="26">
        <v>15</v>
      </c>
      <c r="W3236" s="26">
        <v>20</v>
      </c>
      <c r="X3236" s="26" t="s">
        <v>31822</v>
      </c>
      <c r="Z3236" s="26">
        <v>3</v>
      </c>
      <c r="AA3236" s="26">
        <v>0</v>
      </c>
      <c r="AB3236" s="26">
        <v>6</v>
      </c>
      <c r="AC3236" s="26" t="s">
        <v>31210</v>
      </c>
      <c r="AE3236" s="26">
        <v>3</v>
      </c>
      <c r="AF3236" s="26">
        <v>25</v>
      </c>
      <c r="AG3236" s="26">
        <v>35</v>
      </c>
      <c r="AH3236" s="26" t="s">
        <v>31210</v>
      </c>
      <c r="AJ3236" s="26">
        <v>3</v>
      </c>
    </row>
    <row r="3237" spans="1:36" ht="28.8" x14ac:dyDescent="0.3">
      <c r="A3237" t="s">
        <v>32385</v>
      </c>
      <c r="B3237" s="2" t="s">
        <v>19</v>
      </c>
      <c r="C3237" s="2" t="s">
        <v>5078</v>
      </c>
      <c r="D3237" s="2" t="s">
        <v>5081</v>
      </c>
      <c r="E3237" s="2" t="s">
        <v>5091</v>
      </c>
      <c r="F3237" s="2" t="s">
        <v>5379</v>
      </c>
      <c r="G3237" s="2" t="s">
        <v>5437</v>
      </c>
      <c r="H3237" s="3" t="s">
        <v>5438</v>
      </c>
      <c r="I3237" s="3" t="s">
        <v>5131</v>
      </c>
      <c r="K3237" s="2" t="s">
        <v>36</v>
      </c>
      <c r="O3237" s="7" t="s">
        <v>32506</v>
      </c>
      <c r="P3237" s="7" t="s">
        <v>32505</v>
      </c>
      <c r="Q3237" s="2">
        <v>24</v>
      </c>
      <c r="R3237" s="2">
        <v>30</v>
      </c>
      <c r="S3237" s="2" t="s">
        <v>31210</v>
      </c>
      <c r="U3237" s="26">
        <v>7</v>
      </c>
      <c r="V3237" s="26">
        <v>15</v>
      </c>
      <c r="W3237" s="26">
        <v>20</v>
      </c>
      <c r="X3237" s="26" t="s">
        <v>31822</v>
      </c>
      <c r="Z3237" s="26">
        <v>3</v>
      </c>
      <c r="AA3237" s="26">
        <v>6</v>
      </c>
      <c r="AB3237" s="26">
        <v>12</v>
      </c>
      <c r="AC3237" s="26" t="s">
        <v>31210</v>
      </c>
      <c r="AE3237" s="26">
        <v>3</v>
      </c>
    </row>
    <row r="3238" spans="1:36" ht="28.8" x14ac:dyDescent="0.3">
      <c r="A3238" t="s">
        <v>32385</v>
      </c>
      <c r="B3238" s="2" t="s">
        <v>19</v>
      </c>
      <c r="C3238" s="2" t="s">
        <v>5078</v>
      </c>
      <c r="D3238" s="2" t="s">
        <v>5081</v>
      </c>
      <c r="E3238" s="2" t="s">
        <v>5091</v>
      </c>
      <c r="F3238" s="2" t="s">
        <v>5379</v>
      </c>
      <c r="G3238" s="2" t="s">
        <v>5439</v>
      </c>
      <c r="H3238" s="3" t="s">
        <v>5440</v>
      </c>
      <c r="I3238" s="3" t="s">
        <v>5131</v>
      </c>
      <c r="K3238" s="2" t="s">
        <v>36</v>
      </c>
      <c r="O3238" s="7" t="s">
        <v>32506</v>
      </c>
      <c r="P3238" s="7" t="s">
        <v>32505</v>
      </c>
      <c r="Q3238" s="2">
        <v>24</v>
      </c>
      <c r="R3238" s="2">
        <v>30</v>
      </c>
      <c r="S3238" s="2" t="s">
        <v>31210</v>
      </c>
      <c r="U3238" s="26">
        <v>8</v>
      </c>
      <c r="V3238" s="26">
        <v>15</v>
      </c>
      <c r="W3238" s="26">
        <v>20</v>
      </c>
      <c r="X3238" s="26" t="s">
        <v>31822</v>
      </c>
      <c r="Z3238" s="26">
        <v>3</v>
      </c>
      <c r="AA3238" s="26">
        <v>6</v>
      </c>
      <c r="AB3238" s="26">
        <v>12</v>
      </c>
      <c r="AC3238" s="26" t="s">
        <v>31210</v>
      </c>
      <c r="AE3238" s="26">
        <v>3</v>
      </c>
    </row>
    <row r="3239" spans="1:36" ht="28.8" x14ac:dyDescent="0.3">
      <c r="A3239" t="s">
        <v>32385</v>
      </c>
      <c r="B3239" s="2" t="s">
        <v>19</v>
      </c>
      <c r="C3239" s="2" t="s">
        <v>5078</v>
      </c>
      <c r="D3239" s="2" t="s">
        <v>5081</v>
      </c>
      <c r="E3239" s="2" t="s">
        <v>5091</v>
      </c>
      <c r="F3239" s="2" t="s">
        <v>5379</v>
      </c>
      <c r="G3239" s="2" t="s">
        <v>5441</v>
      </c>
      <c r="H3239" s="3" t="s">
        <v>5442</v>
      </c>
      <c r="I3239" s="3" t="s">
        <v>5131</v>
      </c>
      <c r="K3239" s="2" t="s">
        <v>36</v>
      </c>
      <c r="O3239" s="7" t="s">
        <v>32506</v>
      </c>
      <c r="P3239" s="7" t="s">
        <v>32505</v>
      </c>
      <c r="Q3239" s="2">
        <v>24</v>
      </c>
      <c r="R3239" s="2">
        <v>30</v>
      </c>
      <c r="S3239" s="2" t="s">
        <v>31210</v>
      </c>
      <c r="U3239" s="26">
        <v>9</v>
      </c>
      <c r="V3239" s="26">
        <v>20</v>
      </c>
      <c r="W3239" s="26">
        <v>30</v>
      </c>
      <c r="X3239" s="26" t="s">
        <v>31822</v>
      </c>
      <c r="Z3239" s="26">
        <v>3</v>
      </c>
      <c r="AA3239" s="26">
        <v>6</v>
      </c>
      <c r="AB3239" s="26">
        <v>12</v>
      </c>
      <c r="AC3239" s="26" t="s">
        <v>31210</v>
      </c>
      <c r="AE3239" s="26">
        <v>3</v>
      </c>
    </row>
    <row r="3240" spans="1:36" ht="28.8" x14ac:dyDescent="0.3">
      <c r="A3240" t="s">
        <v>32385</v>
      </c>
      <c r="B3240" s="2" t="s">
        <v>19</v>
      </c>
      <c r="C3240" s="2" t="s">
        <v>5078</v>
      </c>
      <c r="D3240" s="2" t="s">
        <v>5081</v>
      </c>
      <c r="E3240" s="2" t="s">
        <v>5091</v>
      </c>
      <c r="F3240" s="2" t="s">
        <v>5379</v>
      </c>
      <c r="G3240" s="2" t="s">
        <v>5443</v>
      </c>
      <c r="H3240" s="3" t="s">
        <v>5444</v>
      </c>
      <c r="I3240" s="3" t="s">
        <v>5131</v>
      </c>
      <c r="K3240" s="2" t="s">
        <v>36</v>
      </c>
      <c r="O3240" s="7" t="s">
        <v>32506</v>
      </c>
      <c r="P3240" s="7" t="s">
        <v>32505</v>
      </c>
      <c r="Q3240" s="2">
        <v>24</v>
      </c>
      <c r="R3240" s="2">
        <v>30</v>
      </c>
      <c r="S3240" s="2" t="s">
        <v>31210</v>
      </c>
      <c r="U3240" s="26">
        <v>10</v>
      </c>
      <c r="V3240" s="26">
        <v>20</v>
      </c>
      <c r="W3240" s="26">
        <v>30</v>
      </c>
      <c r="X3240" s="26" t="s">
        <v>31822</v>
      </c>
      <c r="Z3240" s="26">
        <v>3</v>
      </c>
      <c r="AA3240" s="26">
        <v>6</v>
      </c>
      <c r="AB3240" s="26">
        <v>12</v>
      </c>
      <c r="AC3240" s="26" t="s">
        <v>31210</v>
      </c>
      <c r="AE3240" s="26">
        <v>3</v>
      </c>
    </row>
    <row r="3241" spans="1:36" ht="28.8" x14ac:dyDescent="0.3">
      <c r="A3241" t="s">
        <v>32385</v>
      </c>
      <c r="B3241" s="2" t="s">
        <v>19</v>
      </c>
      <c r="C3241" s="2" t="s">
        <v>5078</v>
      </c>
      <c r="D3241" s="2" t="s">
        <v>5081</v>
      </c>
      <c r="E3241" s="2" t="s">
        <v>5091</v>
      </c>
      <c r="F3241" s="2" t="s">
        <v>5379</v>
      </c>
      <c r="G3241" s="2" t="s">
        <v>5445</v>
      </c>
      <c r="H3241" s="3" t="s">
        <v>5446</v>
      </c>
      <c r="I3241" s="3" t="s">
        <v>5131</v>
      </c>
      <c r="K3241" s="2" t="s">
        <v>36</v>
      </c>
      <c r="O3241" s="7" t="s">
        <v>32508</v>
      </c>
      <c r="P3241" s="7" t="s">
        <v>32507</v>
      </c>
      <c r="V3241" s="26">
        <v>0</v>
      </c>
      <c r="W3241" s="26">
        <v>10</v>
      </c>
      <c r="X3241" s="26" t="s">
        <v>31822</v>
      </c>
      <c r="Z3241" s="26">
        <v>3</v>
      </c>
    </row>
    <row r="3242" spans="1:36" ht="28.8" x14ac:dyDescent="0.3">
      <c r="A3242" t="s">
        <v>32385</v>
      </c>
      <c r="B3242" s="2" t="s">
        <v>19</v>
      </c>
      <c r="C3242" s="2" t="s">
        <v>5078</v>
      </c>
      <c r="D3242" s="2" t="s">
        <v>5081</v>
      </c>
      <c r="E3242" s="2" t="s">
        <v>5091</v>
      </c>
      <c r="F3242" s="2" t="s">
        <v>5379</v>
      </c>
      <c r="G3242" s="2" t="s">
        <v>5447</v>
      </c>
      <c r="H3242" s="3" t="s">
        <v>5448</v>
      </c>
      <c r="I3242" s="3" t="s">
        <v>5131</v>
      </c>
      <c r="K3242" s="2" t="s">
        <v>36</v>
      </c>
      <c r="O3242" s="7" t="s">
        <v>32508</v>
      </c>
      <c r="P3242" s="7" t="s">
        <v>32507</v>
      </c>
      <c r="V3242" s="26">
        <v>0</v>
      </c>
      <c r="W3242" s="26">
        <v>10</v>
      </c>
      <c r="X3242" s="26" t="s">
        <v>31822</v>
      </c>
      <c r="Z3242" s="26">
        <v>3</v>
      </c>
    </row>
    <row r="3243" spans="1:36" ht="28.8" x14ac:dyDescent="0.3">
      <c r="A3243" t="s">
        <v>32385</v>
      </c>
      <c r="B3243" s="2" t="s">
        <v>19</v>
      </c>
      <c r="C3243" s="2" t="s">
        <v>5078</v>
      </c>
      <c r="D3243" s="2" t="s">
        <v>5081</v>
      </c>
      <c r="E3243" s="2" t="s">
        <v>5091</v>
      </c>
      <c r="F3243" s="2" t="s">
        <v>5379</v>
      </c>
      <c r="G3243" s="2" t="s">
        <v>5449</v>
      </c>
      <c r="H3243" s="3" t="s">
        <v>5450</v>
      </c>
      <c r="I3243" s="3" t="s">
        <v>5131</v>
      </c>
      <c r="K3243" s="2" t="s">
        <v>36</v>
      </c>
      <c r="O3243" s="7" t="s">
        <v>32508</v>
      </c>
      <c r="P3243" s="7" t="s">
        <v>32507</v>
      </c>
      <c r="V3243" s="26">
        <v>10</v>
      </c>
      <c r="W3243" s="26">
        <v>15</v>
      </c>
      <c r="X3243" s="26" t="s">
        <v>31822</v>
      </c>
      <c r="Z3243" s="26">
        <v>3</v>
      </c>
    </row>
    <row r="3244" spans="1:36" ht="28.8" x14ac:dyDescent="0.3">
      <c r="A3244" t="s">
        <v>32385</v>
      </c>
      <c r="B3244" s="2" t="s">
        <v>19</v>
      </c>
      <c r="C3244" s="2" t="s">
        <v>5078</v>
      </c>
      <c r="D3244" s="2" t="s">
        <v>5081</v>
      </c>
      <c r="E3244" s="2" t="s">
        <v>5091</v>
      </c>
      <c r="F3244" s="2" t="s">
        <v>5379</v>
      </c>
      <c r="G3244" s="2" t="s">
        <v>5451</v>
      </c>
      <c r="H3244" s="3" t="s">
        <v>5452</v>
      </c>
      <c r="I3244" s="3" t="s">
        <v>5131</v>
      </c>
      <c r="K3244" s="2" t="s">
        <v>36</v>
      </c>
      <c r="O3244" s="7" t="s">
        <v>32508</v>
      </c>
      <c r="P3244" s="7" t="s">
        <v>32507</v>
      </c>
      <c r="V3244" s="26">
        <v>10</v>
      </c>
      <c r="W3244" s="26">
        <v>15</v>
      </c>
      <c r="X3244" s="26" t="s">
        <v>31822</v>
      </c>
      <c r="Z3244" s="26">
        <v>3</v>
      </c>
    </row>
    <row r="3245" spans="1:36" ht="28.8" x14ac:dyDescent="0.3">
      <c r="A3245" t="s">
        <v>32385</v>
      </c>
      <c r="B3245" s="2" t="s">
        <v>19</v>
      </c>
      <c r="C3245" s="2" t="s">
        <v>5078</v>
      </c>
      <c r="D3245" s="2" t="s">
        <v>5081</v>
      </c>
      <c r="E3245" s="2" t="s">
        <v>5091</v>
      </c>
      <c r="F3245" s="2" t="s">
        <v>5379</v>
      </c>
      <c r="G3245" s="2" t="s">
        <v>5453</v>
      </c>
      <c r="H3245" s="3" t="s">
        <v>5454</v>
      </c>
      <c r="I3245" s="3" t="s">
        <v>5131</v>
      </c>
      <c r="K3245" s="2" t="s">
        <v>36</v>
      </c>
      <c r="O3245" s="7" t="s">
        <v>32508</v>
      </c>
      <c r="P3245" s="7" t="s">
        <v>32507</v>
      </c>
      <c r="V3245" s="26">
        <v>15</v>
      </c>
      <c r="W3245" s="26">
        <v>20</v>
      </c>
      <c r="X3245" s="26" t="s">
        <v>31822</v>
      </c>
      <c r="Z3245" s="26">
        <v>3</v>
      </c>
    </row>
    <row r="3246" spans="1:36" ht="28.8" x14ac:dyDescent="0.3">
      <c r="A3246" t="s">
        <v>32385</v>
      </c>
      <c r="B3246" s="2" t="s">
        <v>19</v>
      </c>
      <c r="C3246" s="2" t="s">
        <v>5078</v>
      </c>
      <c r="D3246" s="2" t="s">
        <v>5081</v>
      </c>
      <c r="E3246" s="2" t="s">
        <v>5091</v>
      </c>
      <c r="F3246" s="2" t="s">
        <v>5379</v>
      </c>
      <c r="G3246" s="2" t="s">
        <v>5455</v>
      </c>
      <c r="H3246" s="3" t="s">
        <v>5456</v>
      </c>
      <c r="I3246" s="3" t="s">
        <v>5131</v>
      </c>
      <c r="K3246" s="2" t="s">
        <v>36</v>
      </c>
      <c r="O3246" s="7" t="s">
        <v>32508</v>
      </c>
      <c r="P3246" s="7" t="s">
        <v>32507</v>
      </c>
      <c r="V3246" s="26">
        <v>15</v>
      </c>
      <c r="W3246" s="26">
        <v>20</v>
      </c>
      <c r="X3246" s="26" t="s">
        <v>31822</v>
      </c>
      <c r="Z3246" s="26">
        <v>3</v>
      </c>
    </row>
    <row r="3247" spans="1:36" x14ac:dyDescent="0.3">
      <c r="B3247" s="2" t="s">
        <v>19</v>
      </c>
      <c r="C3247" s="2" t="s">
        <v>5078</v>
      </c>
      <c r="D3247" s="2" t="s">
        <v>5081</v>
      </c>
      <c r="E3247" s="2" t="s">
        <v>5093</v>
      </c>
      <c r="H3247" s="3" t="s">
        <v>5457</v>
      </c>
    </row>
    <row r="3248" spans="1:36" x14ac:dyDescent="0.3">
      <c r="L3248" s="163" t="s">
        <v>0</v>
      </c>
      <c r="M3248" s="163"/>
      <c r="N3248" s="163"/>
      <c r="O3248" s="163" t="s">
        <v>1</v>
      </c>
      <c r="P3248" s="163"/>
      <c r="Q3248" s="165" t="s">
        <v>32410</v>
      </c>
      <c r="R3248" s="166"/>
      <c r="S3248" s="166"/>
      <c r="T3248" s="166"/>
      <c r="U3248" s="167"/>
      <c r="V3248" s="165" t="s">
        <v>31310</v>
      </c>
      <c r="W3248" s="166"/>
      <c r="X3248" s="166"/>
      <c r="Y3248" s="166"/>
      <c r="Z3248" s="167"/>
      <c r="AA3248" s="165" t="s">
        <v>32348</v>
      </c>
      <c r="AB3248" s="166"/>
      <c r="AC3248" s="166"/>
      <c r="AD3248" s="166"/>
      <c r="AE3248" s="167"/>
      <c r="AF3248" s="194" t="s">
        <v>31194</v>
      </c>
      <c r="AG3248" s="166"/>
      <c r="AH3248" s="166"/>
      <c r="AI3248" s="166"/>
      <c r="AJ3248" s="167"/>
    </row>
    <row r="3249" spans="1:36" ht="43.2" x14ac:dyDescent="0.3">
      <c r="B3249" s="2" t="s">
        <v>19</v>
      </c>
      <c r="C3249" s="2" t="s">
        <v>5078</v>
      </c>
      <c r="D3249" s="2" t="s">
        <v>5081</v>
      </c>
      <c r="E3249" s="2" t="s">
        <v>5093</v>
      </c>
      <c r="F3249" s="2" t="s">
        <v>5458</v>
      </c>
      <c r="H3249" s="3" t="s">
        <v>5459</v>
      </c>
      <c r="L3249" s="35" t="s">
        <v>12</v>
      </c>
      <c r="M3249" s="35" t="s">
        <v>13</v>
      </c>
      <c r="N3249" s="35" t="s">
        <v>14</v>
      </c>
      <c r="O3249" s="35" t="s">
        <v>32311</v>
      </c>
      <c r="P3249" s="35" t="s">
        <v>31198</v>
      </c>
      <c r="Q3249" s="50" t="s">
        <v>32319</v>
      </c>
      <c r="R3249" s="51" t="s">
        <v>32320</v>
      </c>
      <c r="S3249" s="51" t="s">
        <v>17</v>
      </c>
      <c r="T3249" s="51" t="s">
        <v>18</v>
      </c>
      <c r="U3249" s="51" t="s">
        <v>31184</v>
      </c>
      <c r="V3249" s="50" t="s">
        <v>32319</v>
      </c>
      <c r="W3249" s="51" t="s">
        <v>32320</v>
      </c>
      <c r="X3249" s="51" t="s">
        <v>17</v>
      </c>
      <c r="Y3249" s="51" t="s">
        <v>18</v>
      </c>
      <c r="Z3249" s="51" t="s">
        <v>31184</v>
      </c>
      <c r="AA3249" s="50" t="s">
        <v>32319</v>
      </c>
      <c r="AB3249" s="51" t="s">
        <v>32320</v>
      </c>
      <c r="AC3249" s="51" t="s">
        <v>17</v>
      </c>
      <c r="AD3249" s="51" t="s">
        <v>18</v>
      </c>
      <c r="AE3249" s="51" t="s">
        <v>31184</v>
      </c>
      <c r="AF3249" s="50" t="s">
        <v>32319</v>
      </c>
      <c r="AG3249" s="51" t="s">
        <v>32320</v>
      </c>
      <c r="AH3249" s="51" t="s">
        <v>17</v>
      </c>
      <c r="AI3249" s="51" t="s">
        <v>18</v>
      </c>
      <c r="AJ3249" s="51" t="s">
        <v>31184</v>
      </c>
    </row>
    <row r="3250" spans="1:36" ht="28.8" x14ac:dyDescent="0.3">
      <c r="A3250" t="s">
        <v>32385</v>
      </c>
      <c r="B3250" s="2" t="s">
        <v>19</v>
      </c>
      <c r="C3250" s="2" t="s">
        <v>5078</v>
      </c>
      <c r="D3250" s="2" t="s">
        <v>5081</v>
      </c>
      <c r="E3250" s="2" t="s">
        <v>5093</v>
      </c>
      <c r="F3250" s="2" t="s">
        <v>5458</v>
      </c>
      <c r="G3250" s="2" t="s">
        <v>5460</v>
      </c>
      <c r="H3250" s="3" t="s">
        <v>5461</v>
      </c>
      <c r="I3250" s="3" t="s">
        <v>5131</v>
      </c>
      <c r="J3250" s="3">
        <v>4</v>
      </c>
      <c r="K3250" s="2" t="s">
        <v>36</v>
      </c>
      <c r="O3250" s="7" t="s">
        <v>32511</v>
      </c>
      <c r="Q3250" s="2">
        <v>0</v>
      </c>
      <c r="R3250" s="2">
        <v>6</v>
      </c>
      <c r="S3250" s="2" t="s">
        <v>31210</v>
      </c>
      <c r="U3250" s="26">
        <v>3</v>
      </c>
      <c r="V3250" s="26">
        <v>0</v>
      </c>
      <c r="W3250" s="26">
        <v>10</v>
      </c>
      <c r="X3250" s="26" t="s">
        <v>31313</v>
      </c>
      <c r="Z3250" s="26">
        <v>3</v>
      </c>
      <c r="AA3250" s="26">
        <v>0</v>
      </c>
      <c r="AB3250" s="26">
        <v>10</v>
      </c>
      <c r="AC3250" s="26" t="s">
        <v>31822</v>
      </c>
      <c r="AE3250" s="26">
        <v>3</v>
      </c>
      <c r="AF3250" s="26">
        <v>0</v>
      </c>
      <c r="AG3250" s="26">
        <v>25</v>
      </c>
      <c r="AH3250" s="26" t="s">
        <v>31822</v>
      </c>
      <c r="AJ3250" s="26">
        <v>3</v>
      </c>
    </row>
    <row r="3251" spans="1:36" ht="28.8" x14ac:dyDescent="0.3">
      <c r="A3251" t="s">
        <v>32385</v>
      </c>
      <c r="B3251" s="2" t="s">
        <v>19</v>
      </c>
      <c r="C3251" s="2" t="s">
        <v>5078</v>
      </c>
      <c r="D3251" s="2" t="s">
        <v>5081</v>
      </c>
      <c r="E3251" s="2" t="s">
        <v>5093</v>
      </c>
      <c r="F3251" s="2" t="s">
        <v>5458</v>
      </c>
      <c r="G3251" s="2" t="s">
        <v>5462</v>
      </c>
      <c r="H3251" s="3" t="s">
        <v>5463</v>
      </c>
      <c r="I3251" s="3" t="s">
        <v>5131</v>
      </c>
      <c r="K3251" s="2" t="s">
        <v>36</v>
      </c>
      <c r="O3251" s="7" t="s">
        <v>32511</v>
      </c>
      <c r="Q3251" s="2">
        <v>0</v>
      </c>
      <c r="R3251" s="2">
        <v>6</v>
      </c>
      <c r="S3251" s="2" t="s">
        <v>31210</v>
      </c>
      <c r="U3251" s="26">
        <v>3</v>
      </c>
      <c r="V3251" s="26">
        <v>0</v>
      </c>
      <c r="W3251" s="26">
        <v>10</v>
      </c>
      <c r="X3251" s="26" t="s">
        <v>31313</v>
      </c>
      <c r="Z3251" s="26">
        <v>3</v>
      </c>
      <c r="AA3251" s="26">
        <v>10</v>
      </c>
      <c r="AB3251" s="26">
        <v>15</v>
      </c>
      <c r="AC3251" s="26" t="s">
        <v>31822</v>
      </c>
      <c r="AE3251" s="26">
        <v>3</v>
      </c>
      <c r="AF3251" s="26">
        <v>0</v>
      </c>
      <c r="AG3251" s="26">
        <v>25</v>
      </c>
      <c r="AH3251" s="26" t="s">
        <v>31822</v>
      </c>
      <c r="AJ3251" s="26">
        <v>3</v>
      </c>
    </row>
    <row r="3252" spans="1:36" ht="28.8" x14ac:dyDescent="0.3">
      <c r="A3252" t="s">
        <v>32385</v>
      </c>
      <c r="B3252" s="2" t="s">
        <v>19</v>
      </c>
      <c r="C3252" s="2" t="s">
        <v>5078</v>
      </c>
      <c r="D3252" s="2" t="s">
        <v>5081</v>
      </c>
      <c r="E3252" s="2" t="s">
        <v>5093</v>
      </c>
      <c r="F3252" s="2" t="s">
        <v>5458</v>
      </c>
      <c r="G3252" s="2" t="s">
        <v>5464</v>
      </c>
      <c r="H3252" s="3" t="s">
        <v>5465</v>
      </c>
      <c r="I3252" s="3" t="s">
        <v>5131</v>
      </c>
      <c r="K3252" s="2" t="s">
        <v>36</v>
      </c>
      <c r="O3252" s="7" t="s">
        <v>32511</v>
      </c>
      <c r="Q3252" s="2">
        <v>0</v>
      </c>
      <c r="R3252" s="2">
        <v>6</v>
      </c>
      <c r="S3252" s="2" t="s">
        <v>31210</v>
      </c>
      <c r="U3252" s="26">
        <v>3</v>
      </c>
      <c r="V3252" s="26">
        <v>0</v>
      </c>
      <c r="W3252" s="26">
        <v>10</v>
      </c>
      <c r="X3252" s="26" t="s">
        <v>31313</v>
      </c>
      <c r="Z3252" s="26">
        <v>3</v>
      </c>
      <c r="AA3252" s="26">
        <v>10</v>
      </c>
      <c r="AB3252" s="26">
        <v>15</v>
      </c>
      <c r="AC3252" s="26" t="s">
        <v>31822</v>
      </c>
      <c r="AE3252" s="26">
        <v>3</v>
      </c>
      <c r="AF3252" s="26">
        <v>25</v>
      </c>
      <c r="AG3252" s="26">
        <v>35</v>
      </c>
      <c r="AH3252" s="26" t="s">
        <v>31822</v>
      </c>
      <c r="AJ3252" s="26">
        <v>3</v>
      </c>
    </row>
    <row r="3253" spans="1:36" ht="28.8" x14ac:dyDescent="0.3">
      <c r="A3253" t="s">
        <v>32385</v>
      </c>
      <c r="B3253" s="2" t="s">
        <v>19</v>
      </c>
      <c r="C3253" s="2" t="s">
        <v>5078</v>
      </c>
      <c r="D3253" s="2" t="s">
        <v>5081</v>
      </c>
      <c r="E3253" s="2" t="s">
        <v>5093</v>
      </c>
      <c r="F3253" s="2" t="s">
        <v>5458</v>
      </c>
      <c r="G3253" s="2" t="s">
        <v>5466</v>
      </c>
      <c r="H3253" s="3" t="s">
        <v>5467</v>
      </c>
      <c r="I3253" s="3" t="s">
        <v>5131</v>
      </c>
      <c r="K3253" s="2" t="s">
        <v>36</v>
      </c>
      <c r="O3253" s="7" t="s">
        <v>32511</v>
      </c>
      <c r="Q3253" s="2">
        <v>0</v>
      </c>
      <c r="R3253" s="2">
        <v>6</v>
      </c>
      <c r="S3253" s="2" t="s">
        <v>31210</v>
      </c>
      <c r="U3253" s="26">
        <v>3</v>
      </c>
      <c r="V3253" s="26">
        <v>0</v>
      </c>
      <c r="W3253" s="26">
        <v>10</v>
      </c>
      <c r="X3253" s="26" t="s">
        <v>31313</v>
      </c>
      <c r="Z3253" s="26">
        <v>3</v>
      </c>
      <c r="AA3253" s="26">
        <v>15</v>
      </c>
      <c r="AB3253" s="26">
        <v>20</v>
      </c>
      <c r="AC3253" s="26" t="s">
        <v>31822</v>
      </c>
      <c r="AE3253" s="26">
        <v>3</v>
      </c>
      <c r="AF3253" s="26">
        <v>0</v>
      </c>
      <c r="AG3253" s="26">
        <v>15</v>
      </c>
      <c r="AH3253" s="26" t="s">
        <v>31822</v>
      </c>
      <c r="AJ3253" s="26">
        <v>3</v>
      </c>
    </row>
    <row r="3254" spans="1:36" ht="28.8" x14ac:dyDescent="0.3">
      <c r="A3254" t="s">
        <v>32385</v>
      </c>
      <c r="B3254" s="2" t="s">
        <v>19</v>
      </c>
      <c r="C3254" s="2" t="s">
        <v>5078</v>
      </c>
      <c r="D3254" s="2" t="s">
        <v>5081</v>
      </c>
      <c r="E3254" s="2" t="s">
        <v>5093</v>
      </c>
      <c r="F3254" s="2" t="s">
        <v>5458</v>
      </c>
      <c r="G3254" s="2" t="s">
        <v>5468</v>
      </c>
      <c r="H3254" s="3" t="s">
        <v>5469</v>
      </c>
      <c r="I3254" s="3" t="s">
        <v>5131</v>
      </c>
      <c r="K3254" s="2" t="s">
        <v>36</v>
      </c>
      <c r="O3254" s="7" t="s">
        <v>32511</v>
      </c>
      <c r="Q3254" s="2">
        <v>0</v>
      </c>
      <c r="R3254" s="2">
        <v>6</v>
      </c>
      <c r="S3254" s="2" t="s">
        <v>31210</v>
      </c>
      <c r="U3254" s="26">
        <v>3</v>
      </c>
      <c r="V3254" s="26">
        <v>0</v>
      </c>
      <c r="W3254" s="26">
        <v>10</v>
      </c>
      <c r="X3254" s="26" t="s">
        <v>31313</v>
      </c>
      <c r="Z3254" s="26">
        <v>3</v>
      </c>
      <c r="AA3254" s="26">
        <v>15</v>
      </c>
      <c r="AB3254" s="26">
        <v>20</v>
      </c>
      <c r="AC3254" s="26" t="s">
        <v>31822</v>
      </c>
      <c r="AE3254" s="26">
        <v>3</v>
      </c>
      <c r="AF3254" s="26">
        <v>15</v>
      </c>
      <c r="AG3254" s="26">
        <v>25</v>
      </c>
      <c r="AH3254" s="26" t="s">
        <v>31822</v>
      </c>
      <c r="AJ3254" s="26">
        <v>3</v>
      </c>
    </row>
    <row r="3255" spans="1:36" ht="28.8" x14ac:dyDescent="0.3">
      <c r="A3255" t="s">
        <v>32385</v>
      </c>
      <c r="B3255" s="2" t="s">
        <v>19</v>
      </c>
      <c r="C3255" s="2" t="s">
        <v>5078</v>
      </c>
      <c r="D3255" s="2" t="s">
        <v>5081</v>
      </c>
      <c r="E3255" s="2" t="s">
        <v>5093</v>
      </c>
      <c r="F3255" s="2" t="s">
        <v>5458</v>
      </c>
      <c r="G3255" s="2" t="s">
        <v>5470</v>
      </c>
      <c r="H3255" s="3" t="s">
        <v>5471</v>
      </c>
      <c r="I3255" s="3" t="s">
        <v>5131</v>
      </c>
      <c r="K3255" s="2" t="s">
        <v>36</v>
      </c>
      <c r="O3255" s="7" t="s">
        <v>32511</v>
      </c>
      <c r="Q3255" s="2">
        <v>0</v>
      </c>
      <c r="R3255" s="2">
        <v>6</v>
      </c>
      <c r="S3255" s="2" t="s">
        <v>31210</v>
      </c>
      <c r="U3255" s="26">
        <v>3</v>
      </c>
      <c r="V3255" s="26">
        <v>0</v>
      </c>
      <c r="W3255" s="26">
        <v>10</v>
      </c>
      <c r="X3255" s="26" t="s">
        <v>31313</v>
      </c>
      <c r="Z3255" s="26">
        <v>3</v>
      </c>
      <c r="AA3255" s="26">
        <v>15</v>
      </c>
      <c r="AB3255" s="26">
        <v>20</v>
      </c>
      <c r="AC3255" s="26" t="s">
        <v>31822</v>
      </c>
      <c r="AE3255" s="26">
        <v>3</v>
      </c>
      <c r="AF3255" s="26">
        <v>25</v>
      </c>
      <c r="AG3255" s="26">
        <v>35</v>
      </c>
      <c r="AH3255" s="26" t="s">
        <v>31822</v>
      </c>
      <c r="AJ3255" s="26">
        <v>3</v>
      </c>
    </row>
    <row r="3256" spans="1:36" ht="28.8" x14ac:dyDescent="0.3">
      <c r="A3256" t="s">
        <v>32385</v>
      </c>
      <c r="B3256" s="2" t="s">
        <v>19</v>
      </c>
      <c r="C3256" s="2" t="s">
        <v>5078</v>
      </c>
      <c r="D3256" s="2" t="s">
        <v>5081</v>
      </c>
      <c r="E3256" s="2" t="s">
        <v>5093</v>
      </c>
      <c r="F3256" s="2" t="s">
        <v>5458</v>
      </c>
      <c r="G3256" s="2" t="s">
        <v>5472</v>
      </c>
      <c r="H3256" s="3" t="s">
        <v>5473</v>
      </c>
      <c r="I3256" s="3" t="s">
        <v>5131</v>
      </c>
      <c r="J3256" s="3">
        <v>1</v>
      </c>
      <c r="K3256" s="2" t="s">
        <v>36</v>
      </c>
      <c r="O3256" s="7" t="s">
        <v>32511</v>
      </c>
      <c r="Q3256" s="2">
        <v>0</v>
      </c>
      <c r="R3256" s="2">
        <v>6</v>
      </c>
      <c r="S3256" s="2" t="s">
        <v>31210</v>
      </c>
      <c r="U3256" s="26">
        <v>3</v>
      </c>
      <c r="V3256" s="26">
        <v>10</v>
      </c>
      <c r="W3256" s="26">
        <v>20</v>
      </c>
      <c r="X3256" s="26" t="s">
        <v>31313</v>
      </c>
      <c r="Z3256" s="26">
        <v>3</v>
      </c>
      <c r="AA3256" s="26">
        <v>0</v>
      </c>
      <c r="AB3256" s="26">
        <v>10</v>
      </c>
      <c r="AC3256" s="26" t="s">
        <v>31822</v>
      </c>
      <c r="AE3256" s="26">
        <v>3</v>
      </c>
      <c r="AF3256" s="26">
        <v>0</v>
      </c>
      <c r="AG3256" s="26">
        <v>25</v>
      </c>
      <c r="AH3256" s="26" t="s">
        <v>31822</v>
      </c>
      <c r="AJ3256" s="26">
        <v>3</v>
      </c>
    </row>
    <row r="3257" spans="1:36" ht="28.8" x14ac:dyDescent="0.3">
      <c r="A3257" t="s">
        <v>32385</v>
      </c>
      <c r="B3257" s="2" t="s">
        <v>19</v>
      </c>
      <c r="C3257" s="2" t="s">
        <v>5078</v>
      </c>
      <c r="D3257" s="2" t="s">
        <v>5081</v>
      </c>
      <c r="E3257" s="2" t="s">
        <v>5093</v>
      </c>
      <c r="F3257" s="2" t="s">
        <v>5458</v>
      </c>
      <c r="G3257" s="2" t="s">
        <v>5474</v>
      </c>
      <c r="H3257" s="3" t="s">
        <v>5475</v>
      </c>
      <c r="I3257" s="3" t="s">
        <v>5131</v>
      </c>
      <c r="K3257" s="2" t="s">
        <v>36</v>
      </c>
      <c r="O3257" s="7" t="s">
        <v>32511</v>
      </c>
      <c r="Q3257" s="2">
        <v>0</v>
      </c>
      <c r="R3257" s="2">
        <v>6</v>
      </c>
      <c r="S3257" s="2" t="s">
        <v>31210</v>
      </c>
      <c r="U3257" s="26">
        <v>3</v>
      </c>
      <c r="V3257" s="26">
        <v>10</v>
      </c>
      <c r="W3257" s="26">
        <v>20</v>
      </c>
      <c r="X3257" s="26" t="s">
        <v>31313</v>
      </c>
      <c r="Z3257" s="26">
        <v>3</v>
      </c>
      <c r="AA3257" s="26">
        <v>10</v>
      </c>
      <c r="AB3257" s="26">
        <v>15</v>
      </c>
      <c r="AC3257" s="26" t="s">
        <v>31822</v>
      </c>
      <c r="AE3257" s="26">
        <v>3</v>
      </c>
      <c r="AF3257" s="26">
        <v>0</v>
      </c>
      <c r="AG3257" s="26">
        <v>25</v>
      </c>
      <c r="AH3257" s="26" t="s">
        <v>31822</v>
      </c>
      <c r="AJ3257" s="26">
        <v>3</v>
      </c>
    </row>
    <row r="3258" spans="1:36" ht="28.8" x14ac:dyDescent="0.3">
      <c r="A3258" t="s">
        <v>32385</v>
      </c>
      <c r="B3258" s="2" t="s">
        <v>19</v>
      </c>
      <c r="C3258" s="2" t="s">
        <v>5078</v>
      </c>
      <c r="D3258" s="2" t="s">
        <v>5081</v>
      </c>
      <c r="E3258" s="2" t="s">
        <v>5093</v>
      </c>
      <c r="F3258" s="2" t="s">
        <v>5458</v>
      </c>
      <c r="G3258" s="2" t="s">
        <v>5476</v>
      </c>
      <c r="H3258" s="3" t="s">
        <v>5477</v>
      </c>
      <c r="I3258" s="3" t="s">
        <v>5131</v>
      </c>
      <c r="K3258" s="2" t="s">
        <v>36</v>
      </c>
      <c r="O3258" s="7" t="s">
        <v>32511</v>
      </c>
      <c r="Q3258" s="2">
        <v>0</v>
      </c>
      <c r="R3258" s="2">
        <v>6</v>
      </c>
      <c r="S3258" s="2" t="s">
        <v>31210</v>
      </c>
      <c r="U3258" s="26">
        <v>3</v>
      </c>
      <c r="V3258" s="26">
        <v>10</v>
      </c>
      <c r="W3258" s="26">
        <v>20</v>
      </c>
      <c r="X3258" s="26" t="s">
        <v>31313</v>
      </c>
      <c r="Z3258" s="26">
        <v>3</v>
      </c>
      <c r="AA3258" s="26">
        <v>10</v>
      </c>
      <c r="AB3258" s="26">
        <v>15</v>
      </c>
      <c r="AC3258" s="26" t="s">
        <v>31822</v>
      </c>
      <c r="AE3258" s="26">
        <v>3</v>
      </c>
      <c r="AF3258" s="26">
        <v>25</v>
      </c>
      <c r="AG3258" s="26">
        <v>30</v>
      </c>
      <c r="AH3258" s="26" t="s">
        <v>31822</v>
      </c>
      <c r="AJ3258" s="26">
        <v>3</v>
      </c>
    </row>
    <row r="3259" spans="1:36" ht="28.8" x14ac:dyDescent="0.3">
      <c r="A3259" t="s">
        <v>32385</v>
      </c>
      <c r="B3259" s="2" t="s">
        <v>19</v>
      </c>
      <c r="C3259" s="2" t="s">
        <v>5078</v>
      </c>
      <c r="D3259" s="2" t="s">
        <v>5081</v>
      </c>
      <c r="E3259" s="2" t="s">
        <v>5093</v>
      </c>
      <c r="F3259" s="2" t="s">
        <v>5458</v>
      </c>
      <c r="G3259" s="2" t="s">
        <v>5478</v>
      </c>
      <c r="H3259" s="3" t="s">
        <v>5479</v>
      </c>
      <c r="I3259" s="3" t="s">
        <v>5131</v>
      </c>
      <c r="K3259" s="2" t="s">
        <v>36</v>
      </c>
      <c r="O3259" s="7" t="s">
        <v>32511</v>
      </c>
      <c r="Q3259" s="2">
        <v>0</v>
      </c>
      <c r="R3259" s="2">
        <v>6</v>
      </c>
      <c r="S3259" s="2" t="s">
        <v>31210</v>
      </c>
      <c r="U3259" s="26">
        <v>3</v>
      </c>
      <c r="V3259" s="26">
        <v>10</v>
      </c>
      <c r="W3259" s="26">
        <v>20</v>
      </c>
      <c r="X3259" s="26" t="s">
        <v>31313</v>
      </c>
      <c r="Z3259" s="26">
        <v>3</v>
      </c>
      <c r="AA3259" s="26">
        <v>15</v>
      </c>
      <c r="AB3259" s="26">
        <v>20</v>
      </c>
      <c r="AC3259" s="26" t="s">
        <v>31822</v>
      </c>
      <c r="AE3259" s="26">
        <v>3</v>
      </c>
      <c r="AF3259" s="26">
        <v>0</v>
      </c>
      <c r="AG3259" s="26">
        <v>15</v>
      </c>
      <c r="AH3259" s="26" t="s">
        <v>31822</v>
      </c>
      <c r="AJ3259" s="26">
        <v>3</v>
      </c>
    </row>
    <row r="3260" spans="1:36" ht="28.8" x14ac:dyDescent="0.3">
      <c r="A3260" t="s">
        <v>32385</v>
      </c>
      <c r="B3260" s="2" t="s">
        <v>19</v>
      </c>
      <c r="C3260" s="2" t="s">
        <v>5078</v>
      </c>
      <c r="D3260" s="2" t="s">
        <v>5081</v>
      </c>
      <c r="E3260" s="2" t="s">
        <v>5093</v>
      </c>
      <c r="F3260" s="2" t="s">
        <v>5458</v>
      </c>
      <c r="G3260" s="2" t="s">
        <v>5480</v>
      </c>
      <c r="H3260" s="3" t="s">
        <v>5481</v>
      </c>
      <c r="I3260" s="3" t="s">
        <v>5131</v>
      </c>
      <c r="K3260" s="2" t="s">
        <v>36</v>
      </c>
      <c r="O3260" s="7" t="s">
        <v>32511</v>
      </c>
      <c r="Q3260" s="2">
        <v>0</v>
      </c>
      <c r="R3260" s="2">
        <v>6</v>
      </c>
      <c r="S3260" s="2" t="s">
        <v>31210</v>
      </c>
      <c r="U3260" s="26">
        <v>3</v>
      </c>
      <c r="V3260" s="26">
        <v>10</v>
      </c>
      <c r="W3260" s="26">
        <v>20</v>
      </c>
      <c r="X3260" s="26" t="s">
        <v>31313</v>
      </c>
      <c r="Z3260" s="26">
        <v>3</v>
      </c>
      <c r="AA3260" s="26">
        <v>15</v>
      </c>
      <c r="AB3260" s="26">
        <v>20</v>
      </c>
      <c r="AC3260" s="26" t="s">
        <v>31822</v>
      </c>
      <c r="AE3260" s="26">
        <v>3</v>
      </c>
      <c r="AF3260" s="26">
        <v>15</v>
      </c>
      <c r="AG3260" s="26">
        <v>25</v>
      </c>
      <c r="AH3260" s="26" t="s">
        <v>31822</v>
      </c>
      <c r="AJ3260" s="26">
        <v>3</v>
      </c>
    </row>
    <row r="3261" spans="1:36" ht="28.8" x14ac:dyDescent="0.3">
      <c r="A3261" t="s">
        <v>32385</v>
      </c>
      <c r="B3261" s="2" t="s">
        <v>19</v>
      </c>
      <c r="C3261" s="2" t="s">
        <v>5078</v>
      </c>
      <c r="D3261" s="2" t="s">
        <v>5081</v>
      </c>
      <c r="E3261" s="2" t="s">
        <v>5093</v>
      </c>
      <c r="F3261" s="2" t="s">
        <v>5458</v>
      </c>
      <c r="G3261" s="2" t="s">
        <v>5482</v>
      </c>
      <c r="H3261" s="3" t="s">
        <v>5483</v>
      </c>
      <c r="I3261" s="3" t="s">
        <v>5131</v>
      </c>
      <c r="K3261" s="2" t="s">
        <v>36</v>
      </c>
      <c r="O3261" s="7" t="s">
        <v>32511</v>
      </c>
      <c r="Q3261" s="2">
        <v>0</v>
      </c>
      <c r="R3261" s="2">
        <v>6</v>
      </c>
      <c r="S3261" s="2" t="s">
        <v>31210</v>
      </c>
      <c r="U3261" s="26">
        <v>3</v>
      </c>
      <c r="V3261" s="26">
        <v>10</v>
      </c>
      <c r="W3261" s="26">
        <v>20</v>
      </c>
      <c r="X3261" s="26" t="s">
        <v>31313</v>
      </c>
      <c r="Z3261" s="26">
        <v>3</v>
      </c>
      <c r="AA3261" s="26">
        <v>15</v>
      </c>
      <c r="AB3261" s="26">
        <v>20</v>
      </c>
      <c r="AC3261" s="26" t="s">
        <v>31822</v>
      </c>
      <c r="AE3261" s="26">
        <v>3</v>
      </c>
      <c r="AF3261" s="26">
        <v>25</v>
      </c>
      <c r="AG3261" s="26">
        <v>35</v>
      </c>
      <c r="AH3261" s="26" t="s">
        <v>31822</v>
      </c>
      <c r="AJ3261" s="26">
        <v>3</v>
      </c>
    </row>
    <row r="3262" spans="1:36" ht="28.8" x14ac:dyDescent="0.3">
      <c r="A3262" t="s">
        <v>32385</v>
      </c>
      <c r="B3262" s="2" t="s">
        <v>19</v>
      </c>
      <c r="C3262" s="2" t="s">
        <v>5078</v>
      </c>
      <c r="D3262" s="2" t="s">
        <v>5081</v>
      </c>
      <c r="E3262" s="2" t="s">
        <v>5093</v>
      </c>
      <c r="F3262" s="2" t="s">
        <v>5458</v>
      </c>
      <c r="G3262" s="2" t="s">
        <v>5484</v>
      </c>
      <c r="H3262" s="3" t="s">
        <v>5485</v>
      </c>
      <c r="I3262" s="3" t="s">
        <v>5131</v>
      </c>
      <c r="K3262" s="2" t="s">
        <v>36</v>
      </c>
      <c r="O3262" s="7" t="s">
        <v>32511</v>
      </c>
      <c r="Q3262" s="2">
        <v>6</v>
      </c>
      <c r="R3262" s="2">
        <v>12</v>
      </c>
      <c r="S3262" s="2" t="s">
        <v>31210</v>
      </c>
      <c r="U3262" s="26">
        <v>3</v>
      </c>
      <c r="V3262" s="26">
        <v>10</v>
      </c>
      <c r="W3262" s="26">
        <v>20</v>
      </c>
      <c r="X3262" s="26" t="s">
        <v>31313</v>
      </c>
      <c r="Z3262" s="26">
        <v>3</v>
      </c>
      <c r="AA3262" s="26">
        <v>0</v>
      </c>
      <c r="AB3262" s="26">
        <v>10</v>
      </c>
      <c r="AC3262" s="26" t="s">
        <v>31822</v>
      </c>
      <c r="AE3262" s="26">
        <v>3</v>
      </c>
      <c r="AF3262" s="26">
        <v>0</v>
      </c>
      <c r="AG3262" s="26">
        <v>25</v>
      </c>
      <c r="AH3262" s="26" t="s">
        <v>31822</v>
      </c>
      <c r="AJ3262" s="26">
        <v>3</v>
      </c>
    </row>
    <row r="3263" spans="1:36" ht="28.8" x14ac:dyDescent="0.3">
      <c r="A3263" t="s">
        <v>32385</v>
      </c>
      <c r="B3263" s="2" t="s">
        <v>19</v>
      </c>
      <c r="C3263" s="2" t="s">
        <v>5078</v>
      </c>
      <c r="D3263" s="2" t="s">
        <v>5081</v>
      </c>
      <c r="E3263" s="2" t="s">
        <v>5093</v>
      </c>
      <c r="F3263" s="2" t="s">
        <v>5458</v>
      </c>
      <c r="G3263" s="2" t="s">
        <v>5486</v>
      </c>
      <c r="H3263" s="3" t="s">
        <v>5487</v>
      </c>
      <c r="I3263" s="3" t="s">
        <v>5131</v>
      </c>
      <c r="K3263" s="2" t="s">
        <v>36</v>
      </c>
      <c r="O3263" s="7" t="s">
        <v>32511</v>
      </c>
      <c r="Q3263" s="2">
        <v>6</v>
      </c>
      <c r="R3263" s="2">
        <v>12</v>
      </c>
      <c r="S3263" s="2" t="s">
        <v>31210</v>
      </c>
      <c r="U3263" s="26">
        <v>4</v>
      </c>
      <c r="V3263" s="26">
        <v>10</v>
      </c>
      <c r="W3263" s="26">
        <v>20</v>
      </c>
      <c r="X3263" s="26" t="s">
        <v>31313</v>
      </c>
      <c r="Z3263" s="26">
        <v>3</v>
      </c>
      <c r="AA3263" s="26">
        <v>0</v>
      </c>
      <c r="AB3263" s="26">
        <v>10</v>
      </c>
      <c r="AC3263" s="26" t="s">
        <v>31822</v>
      </c>
      <c r="AE3263" s="26">
        <v>3</v>
      </c>
      <c r="AF3263" s="26">
        <v>25</v>
      </c>
      <c r="AG3263" s="26">
        <v>35</v>
      </c>
      <c r="AH3263" s="26" t="s">
        <v>31822</v>
      </c>
      <c r="AJ3263" s="26">
        <v>3</v>
      </c>
    </row>
    <row r="3264" spans="1:36" ht="28.8" x14ac:dyDescent="0.3">
      <c r="A3264" t="s">
        <v>32385</v>
      </c>
      <c r="B3264" s="2" t="s">
        <v>19</v>
      </c>
      <c r="C3264" s="2" t="s">
        <v>5078</v>
      </c>
      <c r="D3264" s="2" t="s">
        <v>5081</v>
      </c>
      <c r="E3264" s="2" t="s">
        <v>5093</v>
      </c>
      <c r="F3264" s="2" t="s">
        <v>5458</v>
      </c>
      <c r="G3264" s="2" t="s">
        <v>5488</v>
      </c>
      <c r="H3264" s="3" t="s">
        <v>5489</v>
      </c>
      <c r="I3264" s="3" t="s">
        <v>5131</v>
      </c>
      <c r="K3264" s="2" t="s">
        <v>36</v>
      </c>
      <c r="O3264" s="7" t="s">
        <v>32511</v>
      </c>
      <c r="Q3264" s="2">
        <v>6</v>
      </c>
      <c r="R3264" s="2">
        <v>12</v>
      </c>
      <c r="S3264" s="2" t="s">
        <v>31210</v>
      </c>
      <c r="U3264" s="26">
        <v>5</v>
      </c>
      <c r="V3264" s="26">
        <v>10</v>
      </c>
      <c r="W3264" s="26">
        <v>20</v>
      </c>
      <c r="X3264" s="26" t="s">
        <v>31313</v>
      </c>
      <c r="Z3264" s="26">
        <v>3</v>
      </c>
      <c r="AA3264" s="26">
        <v>20</v>
      </c>
      <c r="AB3264" s="26">
        <v>30</v>
      </c>
      <c r="AC3264" s="26" t="s">
        <v>31822</v>
      </c>
      <c r="AE3264" s="26">
        <v>3</v>
      </c>
      <c r="AF3264" s="26">
        <v>0</v>
      </c>
      <c r="AG3264" s="26">
        <v>25</v>
      </c>
      <c r="AH3264" s="26" t="s">
        <v>31822</v>
      </c>
      <c r="AJ3264" s="26">
        <v>3</v>
      </c>
    </row>
    <row r="3265" spans="1:36" ht="28.8" x14ac:dyDescent="0.3">
      <c r="A3265" t="s">
        <v>32385</v>
      </c>
      <c r="B3265" s="2" t="s">
        <v>19</v>
      </c>
      <c r="C3265" s="2" t="s">
        <v>5078</v>
      </c>
      <c r="D3265" s="2" t="s">
        <v>5081</v>
      </c>
      <c r="E3265" s="2" t="s">
        <v>5093</v>
      </c>
      <c r="F3265" s="2" t="s">
        <v>5458</v>
      </c>
      <c r="G3265" s="2" t="s">
        <v>5490</v>
      </c>
      <c r="H3265" s="3" t="s">
        <v>5491</v>
      </c>
      <c r="I3265" s="3" t="s">
        <v>5131</v>
      </c>
      <c r="K3265" s="2" t="s">
        <v>36</v>
      </c>
      <c r="O3265" s="7" t="s">
        <v>32511</v>
      </c>
      <c r="Q3265" s="2">
        <v>6</v>
      </c>
      <c r="R3265" s="2">
        <v>12</v>
      </c>
      <c r="S3265" s="2" t="s">
        <v>31210</v>
      </c>
      <c r="U3265" s="26">
        <v>6</v>
      </c>
      <c r="V3265" s="26">
        <v>10</v>
      </c>
      <c r="W3265" s="26">
        <v>20</v>
      </c>
      <c r="X3265" s="26" t="s">
        <v>31313</v>
      </c>
      <c r="Z3265" s="26">
        <v>3</v>
      </c>
      <c r="AA3265" s="26">
        <v>20</v>
      </c>
      <c r="AB3265" s="26">
        <v>30</v>
      </c>
      <c r="AC3265" s="26" t="s">
        <v>31822</v>
      </c>
      <c r="AE3265" s="26">
        <v>3</v>
      </c>
      <c r="AF3265" s="26">
        <v>25</v>
      </c>
      <c r="AG3265" s="26">
        <v>35</v>
      </c>
      <c r="AH3265" s="26" t="s">
        <v>31822</v>
      </c>
      <c r="AJ3265" s="26">
        <v>3</v>
      </c>
    </row>
    <row r="3266" spans="1:36" ht="28.8" x14ac:dyDescent="0.3">
      <c r="A3266" t="s">
        <v>32385</v>
      </c>
      <c r="B3266" s="2" t="s">
        <v>19</v>
      </c>
      <c r="C3266" s="2" t="s">
        <v>5078</v>
      </c>
      <c r="D3266" s="2" t="s">
        <v>5081</v>
      </c>
      <c r="E3266" s="2" t="s">
        <v>5093</v>
      </c>
      <c r="F3266" s="2" t="s">
        <v>5458</v>
      </c>
      <c r="G3266" s="2" t="s">
        <v>5492</v>
      </c>
      <c r="H3266" s="3" t="s">
        <v>5493</v>
      </c>
      <c r="I3266" s="3" t="s">
        <v>5131</v>
      </c>
      <c r="K3266" s="2" t="s">
        <v>36</v>
      </c>
      <c r="O3266" s="7" t="s">
        <v>32511</v>
      </c>
      <c r="Q3266" s="2">
        <v>6</v>
      </c>
      <c r="R3266" s="2">
        <v>12</v>
      </c>
      <c r="S3266" s="2" t="s">
        <v>31210</v>
      </c>
      <c r="U3266" s="26">
        <v>7</v>
      </c>
      <c r="V3266" s="26">
        <v>20</v>
      </c>
      <c r="W3266" s="26">
        <v>40</v>
      </c>
      <c r="X3266" s="26" t="s">
        <v>31313</v>
      </c>
      <c r="Z3266" s="26">
        <v>3</v>
      </c>
      <c r="AA3266" s="26">
        <v>10</v>
      </c>
      <c r="AB3266" s="26">
        <v>15</v>
      </c>
      <c r="AC3266" s="26" t="s">
        <v>31822</v>
      </c>
      <c r="AE3266" s="26">
        <v>3</v>
      </c>
      <c r="AF3266" s="26">
        <v>0</v>
      </c>
      <c r="AG3266" s="26">
        <v>25</v>
      </c>
      <c r="AH3266" s="26" t="s">
        <v>31822</v>
      </c>
      <c r="AJ3266" s="26">
        <v>3</v>
      </c>
    </row>
    <row r="3267" spans="1:36" ht="28.8" x14ac:dyDescent="0.3">
      <c r="A3267" t="s">
        <v>32385</v>
      </c>
      <c r="B3267" s="2" t="s">
        <v>19</v>
      </c>
      <c r="C3267" s="2" t="s">
        <v>5078</v>
      </c>
      <c r="D3267" s="2" t="s">
        <v>5081</v>
      </c>
      <c r="E3267" s="2" t="s">
        <v>5093</v>
      </c>
      <c r="F3267" s="2" t="s">
        <v>5458</v>
      </c>
      <c r="G3267" s="2" t="s">
        <v>5494</v>
      </c>
      <c r="H3267" s="3" t="s">
        <v>5495</v>
      </c>
      <c r="I3267" s="3" t="s">
        <v>5131</v>
      </c>
      <c r="K3267" s="2" t="s">
        <v>36</v>
      </c>
      <c r="O3267" s="7" t="s">
        <v>32511</v>
      </c>
      <c r="Q3267" s="2">
        <v>6</v>
      </c>
      <c r="R3267" s="2">
        <v>12</v>
      </c>
      <c r="S3267" s="2" t="s">
        <v>31210</v>
      </c>
      <c r="U3267" s="26">
        <v>8</v>
      </c>
      <c r="V3267" s="26">
        <v>20</v>
      </c>
      <c r="W3267" s="26">
        <v>40</v>
      </c>
      <c r="X3267" s="26" t="s">
        <v>31313</v>
      </c>
      <c r="Z3267" s="26">
        <v>3</v>
      </c>
      <c r="AA3267" s="26">
        <v>10</v>
      </c>
      <c r="AB3267" s="26">
        <v>15</v>
      </c>
      <c r="AC3267" s="26" t="s">
        <v>31822</v>
      </c>
      <c r="AE3267" s="26">
        <v>3</v>
      </c>
      <c r="AF3267" s="26">
        <v>25</v>
      </c>
      <c r="AG3267" s="26">
        <v>35</v>
      </c>
      <c r="AH3267" s="26" t="s">
        <v>31822</v>
      </c>
      <c r="AJ3267" s="26">
        <v>3</v>
      </c>
    </row>
    <row r="3268" spans="1:36" ht="28.8" x14ac:dyDescent="0.3">
      <c r="A3268" t="s">
        <v>32385</v>
      </c>
      <c r="B3268" s="2" t="s">
        <v>19</v>
      </c>
      <c r="C3268" s="2" t="s">
        <v>5078</v>
      </c>
      <c r="D3268" s="2" t="s">
        <v>5081</v>
      </c>
      <c r="E3268" s="2" t="s">
        <v>5093</v>
      </c>
      <c r="F3268" s="2" t="s">
        <v>5458</v>
      </c>
      <c r="G3268" s="2" t="s">
        <v>5496</v>
      </c>
      <c r="H3268" s="3" t="s">
        <v>5497</v>
      </c>
      <c r="I3268" s="3" t="s">
        <v>5131</v>
      </c>
      <c r="K3268" s="2" t="s">
        <v>36</v>
      </c>
      <c r="O3268" s="7" t="s">
        <v>32511</v>
      </c>
      <c r="Q3268" s="2">
        <v>6</v>
      </c>
      <c r="R3268" s="2">
        <v>12</v>
      </c>
      <c r="S3268" s="2" t="s">
        <v>31210</v>
      </c>
      <c r="U3268" s="26">
        <v>9</v>
      </c>
      <c r="V3268" s="26">
        <v>20</v>
      </c>
      <c r="W3268" s="26">
        <v>40</v>
      </c>
      <c r="X3268" s="26" t="s">
        <v>31313</v>
      </c>
      <c r="Z3268" s="26">
        <v>3</v>
      </c>
      <c r="AA3268" s="26">
        <v>20</v>
      </c>
      <c r="AB3268" s="26">
        <v>30</v>
      </c>
      <c r="AC3268" s="26" t="s">
        <v>31822</v>
      </c>
      <c r="AE3268" s="26">
        <v>3</v>
      </c>
      <c r="AF3268" s="26">
        <v>0</v>
      </c>
      <c r="AG3268" s="26">
        <v>25</v>
      </c>
      <c r="AH3268" s="26" t="s">
        <v>31822</v>
      </c>
      <c r="AJ3268" s="26">
        <v>3</v>
      </c>
    </row>
    <row r="3269" spans="1:36" ht="28.8" x14ac:dyDescent="0.3">
      <c r="A3269" t="s">
        <v>32385</v>
      </c>
      <c r="B3269" s="2" t="s">
        <v>19</v>
      </c>
      <c r="C3269" s="2" t="s">
        <v>5078</v>
      </c>
      <c r="D3269" s="2" t="s">
        <v>5081</v>
      </c>
      <c r="E3269" s="2" t="s">
        <v>5093</v>
      </c>
      <c r="F3269" s="2" t="s">
        <v>5458</v>
      </c>
      <c r="G3269" s="2" t="s">
        <v>5498</v>
      </c>
      <c r="H3269" s="3" t="s">
        <v>5499</v>
      </c>
      <c r="I3269" s="3" t="s">
        <v>5131</v>
      </c>
      <c r="K3269" s="2" t="s">
        <v>36</v>
      </c>
      <c r="O3269" s="7" t="s">
        <v>32511</v>
      </c>
      <c r="Q3269" s="2">
        <v>6</v>
      </c>
      <c r="R3269" s="2">
        <v>12</v>
      </c>
      <c r="S3269" s="2" t="s">
        <v>31210</v>
      </c>
      <c r="U3269" s="26">
        <v>10</v>
      </c>
      <c r="V3269" s="26">
        <v>20</v>
      </c>
      <c r="W3269" s="26">
        <v>40</v>
      </c>
      <c r="X3269" s="26" t="s">
        <v>31313</v>
      </c>
      <c r="Z3269" s="26">
        <v>3</v>
      </c>
      <c r="AA3269" s="26">
        <v>20</v>
      </c>
      <c r="AB3269" s="26">
        <v>30</v>
      </c>
      <c r="AC3269" s="26" t="s">
        <v>31822</v>
      </c>
      <c r="AE3269" s="26">
        <v>3</v>
      </c>
      <c r="AF3269" s="26">
        <v>25</v>
      </c>
      <c r="AG3269" s="26">
        <v>35</v>
      </c>
      <c r="AH3269" s="26" t="s">
        <v>31822</v>
      </c>
      <c r="AJ3269" s="26">
        <v>3</v>
      </c>
    </row>
    <row r="3270" spans="1:36" x14ac:dyDescent="0.3">
      <c r="L3270" s="163" t="s">
        <v>0</v>
      </c>
      <c r="M3270" s="163"/>
      <c r="N3270" s="163"/>
      <c r="O3270" s="163" t="s">
        <v>1</v>
      </c>
      <c r="P3270" s="163"/>
      <c r="Q3270" s="165" t="s">
        <v>31310</v>
      </c>
      <c r="R3270" s="166"/>
      <c r="S3270" s="166"/>
      <c r="T3270" s="166"/>
      <c r="U3270" s="167"/>
      <c r="V3270" s="165" t="s">
        <v>32348</v>
      </c>
      <c r="W3270" s="166"/>
      <c r="X3270" s="166"/>
      <c r="Y3270" s="166"/>
      <c r="Z3270" s="167"/>
      <c r="AA3270" s="165" t="s">
        <v>31194</v>
      </c>
      <c r="AB3270" s="166"/>
      <c r="AC3270" s="166"/>
      <c r="AD3270" s="166"/>
      <c r="AE3270" s="167"/>
    </row>
    <row r="3271" spans="1:36" ht="43.2" x14ac:dyDescent="0.3">
      <c r="B3271" s="2" t="s">
        <v>19</v>
      </c>
      <c r="C3271" s="2" t="s">
        <v>5078</v>
      </c>
      <c r="D3271" s="2" t="s">
        <v>5081</v>
      </c>
      <c r="E3271" s="2" t="s">
        <v>5093</v>
      </c>
      <c r="F3271" s="2" t="s">
        <v>5500</v>
      </c>
      <c r="H3271" s="3" t="s">
        <v>5501</v>
      </c>
      <c r="L3271" s="35" t="s">
        <v>12</v>
      </c>
      <c r="M3271" s="35" t="s">
        <v>13</v>
      </c>
      <c r="N3271" s="35" t="s">
        <v>14</v>
      </c>
      <c r="O3271" s="35" t="s">
        <v>32311</v>
      </c>
      <c r="P3271" s="35" t="s">
        <v>31198</v>
      </c>
      <c r="Q3271" s="50" t="s">
        <v>32319</v>
      </c>
      <c r="R3271" s="51" t="s">
        <v>32320</v>
      </c>
      <c r="S3271" s="51" t="s">
        <v>17</v>
      </c>
      <c r="T3271" s="51" t="s">
        <v>18</v>
      </c>
      <c r="U3271" s="51" t="s">
        <v>31184</v>
      </c>
      <c r="V3271" s="50" t="s">
        <v>32319</v>
      </c>
      <c r="W3271" s="51" t="s">
        <v>32320</v>
      </c>
      <c r="X3271" s="51" t="s">
        <v>17</v>
      </c>
      <c r="Y3271" s="51" t="s">
        <v>18</v>
      </c>
      <c r="Z3271" s="51" t="s">
        <v>31184</v>
      </c>
      <c r="AA3271" s="50" t="s">
        <v>32319</v>
      </c>
      <c r="AB3271" s="51" t="s">
        <v>32320</v>
      </c>
      <c r="AC3271" s="51" t="s">
        <v>17</v>
      </c>
      <c r="AD3271" s="51" t="s">
        <v>18</v>
      </c>
      <c r="AE3271" s="51" t="s">
        <v>31184</v>
      </c>
    </row>
    <row r="3272" spans="1:36" ht="28.8" x14ac:dyDescent="0.3">
      <c r="A3272" t="s">
        <v>32385</v>
      </c>
      <c r="B3272" s="2" t="s">
        <v>19</v>
      </c>
      <c r="C3272" s="2" t="s">
        <v>5078</v>
      </c>
      <c r="D3272" s="2" t="s">
        <v>5081</v>
      </c>
      <c r="E3272" s="2" t="s">
        <v>5093</v>
      </c>
      <c r="F3272" s="2" t="s">
        <v>5500</v>
      </c>
      <c r="G3272" s="2" t="s">
        <v>5502</v>
      </c>
      <c r="H3272" s="3" t="s">
        <v>5503</v>
      </c>
      <c r="I3272" s="3" t="s">
        <v>5131</v>
      </c>
      <c r="K3272" s="23" t="s">
        <v>36</v>
      </c>
      <c r="O3272" s="7" t="s">
        <v>32511</v>
      </c>
      <c r="P3272" s="7" t="s">
        <v>32514</v>
      </c>
      <c r="Q3272" s="2">
        <v>0</v>
      </c>
      <c r="R3272" s="2">
        <v>1</v>
      </c>
      <c r="S3272" s="2" t="s">
        <v>31313</v>
      </c>
      <c r="U3272" s="26">
        <v>3</v>
      </c>
      <c r="V3272" s="26">
        <v>0</v>
      </c>
      <c r="W3272" s="26">
        <v>10</v>
      </c>
      <c r="X3272" s="26" t="s">
        <v>31822</v>
      </c>
      <c r="Z3272" s="26">
        <v>3</v>
      </c>
      <c r="AA3272" s="26">
        <v>0</v>
      </c>
      <c r="AB3272" s="26">
        <v>25</v>
      </c>
      <c r="AC3272" s="26" t="s">
        <v>31210</v>
      </c>
      <c r="AE3272" s="26">
        <v>3</v>
      </c>
    </row>
    <row r="3273" spans="1:36" ht="28.8" x14ac:dyDescent="0.3">
      <c r="A3273" t="s">
        <v>32385</v>
      </c>
      <c r="B3273" s="2" t="s">
        <v>19</v>
      </c>
      <c r="C3273" s="2" t="s">
        <v>5078</v>
      </c>
      <c r="D3273" s="2" t="s">
        <v>5081</v>
      </c>
      <c r="E3273" s="2" t="s">
        <v>5093</v>
      </c>
      <c r="F3273" s="2" t="s">
        <v>5500</v>
      </c>
      <c r="G3273" s="2" t="s">
        <v>5504</v>
      </c>
      <c r="H3273" s="3" t="s">
        <v>5505</v>
      </c>
      <c r="I3273" s="3" t="s">
        <v>5131</v>
      </c>
      <c r="K3273" s="23" t="s">
        <v>36</v>
      </c>
      <c r="O3273" s="7" t="s">
        <v>32511</v>
      </c>
      <c r="P3273" s="7" t="s">
        <v>32514</v>
      </c>
      <c r="Q3273" s="2">
        <v>0</v>
      </c>
      <c r="R3273" s="2">
        <v>1</v>
      </c>
      <c r="S3273" s="2" t="s">
        <v>31313</v>
      </c>
      <c r="U3273" s="26">
        <v>3</v>
      </c>
      <c r="V3273" s="26">
        <v>10</v>
      </c>
      <c r="W3273" s="26">
        <v>15</v>
      </c>
      <c r="X3273" s="26" t="s">
        <v>31822</v>
      </c>
      <c r="Z3273" s="26">
        <v>3</v>
      </c>
      <c r="AA3273" s="26">
        <v>0</v>
      </c>
      <c r="AB3273" s="26">
        <v>25</v>
      </c>
      <c r="AC3273" s="26" t="s">
        <v>31210</v>
      </c>
      <c r="AE3273" s="26">
        <v>3</v>
      </c>
    </row>
    <row r="3274" spans="1:36" ht="28.8" x14ac:dyDescent="0.3">
      <c r="A3274" t="s">
        <v>32385</v>
      </c>
      <c r="B3274" s="2" t="s">
        <v>19</v>
      </c>
      <c r="C3274" s="2" t="s">
        <v>5078</v>
      </c>
      <c r="D3274" s="2" t="s">
        <v>5081</v>
      </c>
      <c r="E3274" s="2" t="s">
        <v>5093</v>
      </c>
      <c r="F3274" s="2" t="s">
        <v>5500</v>
      </c>
      <c r="G3274" s="2" t="s">
        <v>5506</v>
      </c>
      <c r="H3274" s="3" t="s">
        <v>5507</v>
      </c>
      <c r="I3274" s="3" t="s">
        <v>5131</v>
      </c>
      <c r="K3274" s="23" t="s">
        <v>36</v>
      </c>
      <c r="O3274" s="7" t="s">
        <v>32511</v>
      </c>
      <c r="P3274" s="7" t="s">
        <v>32514</v>
      </c>
      <c r="Q3274" s="2">
        <v>0</v>
      </c>
      <c r="R3274" s="2">
        <v>1</v>
      </c>
      <c r="S3274" s="2" t="s">
        <v>31313</v>
      </c>
      <c r="U3274" s="26">
        <v>3</v>
      </c>
      <c r="V3274" s="26">
        <v>10</v>
      </c>
      <c r="W3274" s="26">
        <v>15</v>
      </c>
      <c r="X3274" s="26" t="s">
        <v>31822</v>
      </c>
      <c r="Z3274" s="26">
        <v>3</v>
      </c>
      <c r="AA3274" s="26">
        <v>25</v>
      </c>
      <c r="AB3274" s="26">
        <v>35</v>
      </c>
      <c r="AC3274" s="26" t="s">
        <v>31210</v>
      </c>
      <c r="AE3274" s="26">
        <v>3</v>
      </c>
    </row>
    <row r="3275" spans="1:36" ht="28.8" x14ac:dyDescent="0.3">
      <c r="A3275" t="s">
        <v>32385</v>
      </c>
      <c r="B3275" s="2" t="s">
        <v>19</v>
      </c>
      <c r="C3275" s="2" t="s">
        <v>5078</v>
      </c>
      <c r="D3275" s="2" t="s">
        <v>5081</v>
      </c>
      <c r="E3275" s="2" t="s">
        <v>5093</v>
      </c>
      <c r="F3275" s="2" t="s">
        <v>5500</v>
      </c>
      <c r="G3275" s="2" t="s">
        <v>5508</v>
      </c>
      <c r="H3275" s="3" t="s">
        <v>5509</v>
      </c>
      <c r="I3275" s="3" t="s">
        <v>5131</v>
      </c>
      <c r="K3275" s="23" t="s">
        <v>36</v>
      </c>
      <c r="O3275" s="7" t="s">
        <v>32511</v>
      </c>
      <c r="P3275" s="7" t="s">
        <v>32514</v>
      </c>
      <c r="Q3275" s="2">
        <v>0</v>
      </c>
      <c r="R3275" s="2">
        <v>1</v>
      </c>
      <c r="S3275" s="2" t="s">
        <v>31313</v>
      </c>
      <c r="U3275" s="26">
        <v>3</v>
      </c>
      <c r="V3275" s="26">
        <v>15</v>
      </c>
      <c r="W3275" s="26">
        <v>20</v>
      </c>
      <c r="X3275" s="26" t="s">
        <v>31822</v>
      </c>
      <c r="Z3275" s="26">
        <v>3</v>
      </c>
      <c r="AA3275" s="26">
        <v>0</v>
      </c>
      <c r="AB3275" s="26">
        <v>25</v>
      </c>
      <c r="AC3275" s="26" t="s">
        <v>31210</v>
      </c>
      <c r="AE3275" s="26">
        <v>3</v>
      </c>
    </row>
    <row r="3276" spans="1:36" ht="28.8" x14ac:dyDescent="0.3">
      <c r="A3276" t="s">
        <v>32385</v>
      </c>
      <c r="B3276" s="2" t="s">
        <v>19</v>
      </c>
      <c r="C3276" s="2" t="s">
        <v>5078</v>
      </c>
      <c r="D3276" s="2" t="s">
        <v>5081</v>
      </c>
      <c r="E3276" s="2" t="s">
        <v>5093</v>
      </c>
      <c r="F3276" s="2" t="s">
        <v>5500</v>
      </c>
      <c r="G3276" s="2" t="s">
        <v>5510</v>
      </c>
      <c r="H3276" s="3" t="s">
        <v>5511</v>
      </c>
      <c r="I3276" s="3" t="s">
        <v>5131</v>
      </c>
      <c r="K3276" s="23" t="s">
        <v>36</v>
      </c>
      <c r="O3276" s="7" t="s">
        <v>32511</v>
      </c>
      <c r="P3276" s="7" t="s">
        <v>32514</v>
      </c>
      <c r="Q3276" s="2">
        <v>0</v>
      </c>
      <c r="R3276" s="2">
        <v>1</v>
      </c>
      <c r="S3276" s="2" t="s">
        <v>31313</v>
      </c>
      <c r="U3276" s="26">
        <v>3</v>
      </c>
      <c r="V3276" s="26">
        <v>15</v>
      </c>
      <c r="W3276" s="26">
        <v>20</v>
      </c>
      <c r="X3276" s="26" t="s">
        <v>31822</v>
      </c>
      <c r="Z3276" s="26">
        <v>3</v>
      </c>
      <c r="AA3276" s="26">
        <v>25</v>
      </c>
      <c r="AB3276" s="26">
        <v>35</v>
      </c>
      <c r="AC3276" s="26" t="s">
        <v>31210</v>
      </c>
      <c r="AE3276" s="26">
        <v>3</v>
      </c>
    </row>
    <row r="3277" spans="1:36" ht="28.8" x14ac:dyDescent="0.3">
      <c r="A3277" t="s">
        <v>32385</v>
      </c>
      <c r="B3277" s="2" t="s">
        <v>19</v>
      </c>
      <c r="C3277" s="2" t="s">
        <v>5078</v>
      </c>
      <c r="D3277" s="2" t="s">
        <v>5081</v>
      </c>
      <c r="E3277" s="2" t="s">
        <v>5093</v>
      </c>
      <c r="F3277" s="2" t="s">
        <v>5500</v>
      </c>
      <c r="G3277" s="2" t="s">
        <v>5512</v>
      </c>
      <c r="H3277" s="3" t="s">
        <v>5513</v>
      </c>
      <c r="I3277" s="3" t="s">
        <v>5131</v>
      </c>
      <c r="K3277" s="23" t="s">
        <v>36</v>
      </c>
      <c r="O3277" s="7" t="s">
        <v>32511</v>
      </c>
      <c r="P3277" s="7" t="s">
        <v>32514</v>
      </c>
      <c r="Q3277" s="2">
        <v>1</v>
      </c>
      <c r="R3277" s="2">
        <v>2</v>
      </c>
      <c r="S3277" s="2" t="s">
        <v>31313</v>
      </c>
      <c r="U3277" s="26">
        <v>3</v>
      </c>
      <c r="V3277" s="26">
        <v>0</v>
      </c>
      <c r="W3277" s="26">
        <v>10</v>
      </c>
      <c r="X3277" s="26" t="s">
        <v>31822</v>
      </c>
      <c r="Z3277" s="26">
        <v>3</v>
      </c>
      <c r="AA3277" s="26">
        <v>0</v>
      </c>
      <c r="AB3277" s="26">
        <v>25</v>
      </c>
      <c r="AC3277" s="26" t="s">
        <v>31210</v>
      </c>
      <c r="AE3277" s="26">
        <v>3</v>
      </c>
    </row>
    <row r="3278" spans="1:36" ht="28.8" x14ac:dyDescent="0.3">
      <c r="A3278" t="s">
        <v>32385</v>
      </c>
      <c r="B3278" s="2" t="s">
        <v>19</v>
      </c>
      <c r="C3278" s="2" t="s">
        <v>5078</v>
      </c>
      <c r="D3278" s="2" t="s">
        <v>5081</v>
      </c>
      <c r="E3278" s="2" t="s">
        <v>5093</v>
      </c>
      <c r="F3278" s="2" t="s">
        <v>5500</v>
      </c>
      <c r="G3278" s="2" t="s">
        <v>5514</v>
      </c>
      <c r="H3278" s="3" t="s">
        <v>5515</v>
      </c>
      <c r="I3278" s="3" t="s">
        <v>5131</v>
      </c>
      <c r="K3278" s="23" t="s">
        <v>36</v>
      </c>
      <c r="O3278" s="7" t="s">
        <v>32511</v>
      </c>
      <c r="P3278" s="7" t="s">
        <v>32514</v>
      </c>
      <c r="Q3278" s="2">
        <v>1</v>
      </c>
      <c r="R3278" s="2">
        <v>2</v>
      </c>
      <c r="S3278" s="2" t="s">
        <v>31313</v>
      </c>
      <c r="U3278" s="26">
        <v>3</v>
      </c>
      <c r="V3278" s="26">
        <v>0</v>
      </c>
      <c r="W3278" s="26">
        <v>15</v>
      </c>
      <c r="X3278" s="26" t="s">
        <v>31822</v>
      </c>
      <c r="Z3278" s="26">
        <v>3</v>
      </c>
      <c r="AA3278" s="26">
        <v>0</v>
      </c>
      <c r="AB3278" s="26">
        <v>25</v>
      </c>
      <c r="AC3278" s="26" t="s">
        <v>31210</v>
      </c>
      <c r="AE3278" s="26">
        <v>3</v>
      </c>
    </row>
    <row r="3279" spans="1:36" ht="28.8" x14ac:dyDescent="0.3">
      <c r="A3279" t="s">
        <v>32385</v>
      </c>
      <c r="B3279" s="2" t="s">
        <v>19</v>
      </c>
      <c r="C3279" s="2" t="s">
        <v>5078</v>
      </c>
      <c r="D3279" s="2" t="s">
        <v>5081</v>
      </c>
      <c r="E3279" s="2" t="s">
        <v>5093</v>
      </c>
      <c r="F3279" s="2" t="s">
        <v>5500</v>
      </c>
      <c r="G3279" s="2" t="s">
        <v>5516</v>
      </c>
      <c r="H3279" s="3" t="s">
        <v>5517</v>
      </c>
      <c r="I3279" s="3" t="s">
        <v>5131</v>
      </c>
      <c r="K3279" s="23" t="s">
        <v>36</v>
      </c>
      <c r="O3279" s="7" t="s">
        <v>32511</v>
      </c>
      <c r="P3279" s="7" t="s">
        <v>32514</v>
      </c>
      <c r="Q3279" s="2">
        <v>1</v>
      </c>
      <c r="R3279" s="2">
        <v>2</v>
      </c>
      <c r="S3279" s="2" t="s">
        <v>31313</v>
      </c>
      <c r="U3279" s="26">
        <v>3</v>
      </c>
      <c r="V3279" s="26">
        <v>0</v>
      </c>
      <c r="W3279" s="26">
        <v>15</v>
      </c>
      <c r="X3279" s="26" t="s">
        <v>31822</v>
      </c>
      <c r="Z3279" s="26">
        <v>3</v>
      </c>
      <c r="AA3279" s="26">
        <v>25</v>
      </c>
      <c r="AB3279" s="26">
        <v>35</v>
      </c>
      <c r="AC3279" s="26" t="s">
        <v>31210</v>
      </c>
      <c r="AE3279" s="26">
        <v>3</v>
      </c>
    </row>
    <row r="3280" spans="1:36" ht="28.8" x14ac:dyDescent="0.3">
      <c r="A3280" t="s">
        <v>32385</v>
      </c>
      <c r="B3280" s="2" t="s">
        <v>19</v>
      </c>
      <c r="C3280" s="2" t="s">
        <v>5078</v>
      </c>
      <c r="D3280" s="2" t="s">
        <v>5081</v>
      </c>
      <c r="E3280" s="2" t="s">
        <v>5093</v>
      </c>
      <c r="F3280" s="2" t="s">
        <v>5500</v>
      </c>
      <c r="G3280" s="2" t="s">
        <v>5518</v>
      </c>
      <c r="H3280" s="3" t="s">
        <v>5519</v>
      </c>
      <c r="I3280" s="3" t="s">
        <v>5131</v>
      </c>
      <c r="K3280" s="23" t="s">
        <v>36</v>
      </c>
      <c r="O3280" s="7" t="s">
        <v>32511</v>
      </c>
      <c r="P3280" s="7" t="s">
        <v>32514</v>
      </c>
      <c r="Q3280" s="2">
        <v>1</v>
      </c>
      <c r="R3280" s="2">
        <v>2</v>
      </c>
      <c r="S3280" s="2" t="s">
        <v>31313</v>
      </c>
      <c r="U3280" s="26">
        <v>3</v>
      </c>
      <c r="V3280" s="26">
        <v>15</v>
      </c>
      <c r="W3280" s="26">
        <v>20</v>
      </c>
      <c r="X3280" s="26" t="s">
        <v>31822</v>
      </c>
      <c r="Z3280" s="26">
        <v>3</v>
      </c>
      <c r="AA3280" s="26">
        <v>0</v>
      </c>
      <c r="AB3280" s="26">
        <v>25</v>
      </c>
      <c r="AC3280" s="26" t="s">
        <v>31210</v>
      </c>
      <c r="AE3280" s="26">
        <v>3</v>
      </c>
    </row>
    <row r="3281" spans="1:31" ht="28.8" x14ac:dyDescent="0.3">
      <c r="A3281" t="s">
        <v>32385</v>
      </c>
      <c r="B3281" s="2" t="s">
        <v>19</v>
      </c>
      <c r="C3281" s="2" t="s">
        <v>5078</v>
      </c>
      <c r="D3281" s="2" t="s">
        <v>5081</v>
      </c>
      <c r="E3281" s="2" t="s">
        <v>5093</v>
      </c>
      <c r="F3281" s="2" t="s">
        <v>5500</v>
      </c>
      <c r="G3281" s="2" t="s">
        <v>5520</v>
      </c>
      <c r="H3281" s="3" t="s">
        <v>5521</v>
      </c>
      <c r="I3281" s="3" t="s">
        <v>5131</v>
      </c>
      <c r="K3281" s="23" t="s">
        <v>36</v>
      </c>
      <c r="O3281" s="7" t="s">
        <v>32511</v>
      </c>
      <c r="P3281" s="7" t="s">
        <v>32514</v>
      </c>
      <c r="Q3281" s="2">
        <v>1</v>
      </c>
      <c r="R3281" s="2">
        <v>2</v>
      </c>
      <c r="S3281" s="2" t="s">
        <v>31313</v>
      </c>
      <c r="U3281" s="26">
        <v>3</v>
      </c>
      <c r="V3281" s="26">
        <v>15</v>
      </c>
      <c r="W3281" s="26">
        <v>20</v>
      </c>
      <c r="X3281" s="26" t="s">
        <v>31822</v>
      </c>
      <c r="Z3281" s="26">
        <v>3</v>
      </c>
      <c r="AA3281" s="26">
        <v>25</v>
      </c>
      <c r="AB3281" s="26">
        <v>35</v>
      </c>
      <c r="AC3281" s="26" t="s">
        <v>31210</v>
      </c>
      <c r="AE3281" s="26">
        <v>3</v>
      </c>
    </row>
    <row r="3282" spans="1:31" ht="28.8" x14ac:dyDescent="0.3">
      <c r="A3282" t="s">
        <v>32385</v>
      </c>
      <c r="B3282" s="2" t="s">
        <v>19</v>
      </c>
      <c r="C3282" s="2" t="s">
        <v>5078</v>
      </c>
      <c r="D3282" s="2" t="s">
        <v>5081</v>
      </c>
      <c r="E3282" s="2" t="s">
        <v>5093</v>
      </c>
      <c r="F3282" s="2" t="s">
        <v>5500</v>
      </c>
      <c r="G3282" s="2" t="s">
        <v>5522</v>
      </c>
      <c r="H3282" s="3" t="s">
        <v>5523</v>
      </c>
      <c r="I3282" s="3" t="s">
        <v>5131</v>
      </c>
      <c r="J3282" s="3">
        <v>30</v>
      </c>
      <c r="K3282" s="2" t="s">
        <v>36</v>
      </c>
      <c r="O3282" s="7" t="s">
        <v>32512</v>
      </c>
      <c r="P3282" s="7" t="s">
        <v>32513</v>
      </c>
      <c r="AA3282" s="26">
        <v>0</v>
      </c>
      <c r="AB3282" s="26">
        <v>25</v>
      </c>
      <c r="AC3282" s="26" t="s">
        <v>31210</v>
      </c>
      <c r="AE3282" s="26">
        <v>3</v>
      </c>
    </row>
    <row r="3283" spans="1:31" ht="28.8" x14ac:dyDescent="0.3">
      <c r="A3283" t="s">
        <v>32385</v>
      </c>
      <c r="B3283" s="2" t="s">
        <v>19</v>
      </c>
      <c r="C3283" s="2" t="s">
        <v>5078</v>
      </c>
      <c r="D3283" s="2" t="s">
        <v>5081</v>
      </c>
      <c r="E3283" s="2" t="s">
        <v>5093</v>
      </c>
      <c r="F3283" s="2" t="s">
        <v>5500</v>
      </c>
      <c r="G3283" s="2" t="s">
        <v>5524</v>
      </c>
      <c r="H3283" s="3" t="s">
        <v>5525</v>
      </c>
      <c r="I3283" s="3" t="s">
        <v>5131</v>
      </c>
      <c r="J3283" s="3">
        <v>47</v>
      </c>
      <c r="K3283" s="2" t="s">
        <v>36</v>
      </c>
      <c r="O3283" s="7" t="s">
        <v>32512</v>
      </c>
      <c r="P3283" s="7" t="s">
        <v>32513</v>
      </c>
      <c r="AA3283" s="26">
        <v>25</v>
      </c>
      <c r="AB3283" s="26">
        <v>35</v>
      </c>
      <c r="AC3283" s="26" t="s">
        <v>31210</v>
      </c>
      <c r="AE3283" s="26">
        <v>3</v>
      </c>
    </row>
    <row r="3284" spans="1:31" x14ac:dyDescent="0.3">
      <c r="L3284" s="163" t="s">
        <v>0</v>
      </c>
      <c r="M3284" s="163"/>
      <c r="N3284" s="163"/>
      <c r="O3284" s="163" t="s">
        <v>1</v>
      </c>
      <c r="P3284" s="163"/>
      <c r="Q3284" s="165" t="s">
        <v>32348</v>
      </c>
      <c r="R3284" s="166"/>
      <c r="S3284" s="166"/>
      <c r="T3284" s="166"/>
      <c r="U3284" s="167"/>
      <c r="V3284" s="165" t="s">
        <v>31320</v>
      </c>
      <c r="W3284" s="166"/>
      <c r="X3284" s="166"/>
      <c r="Y3284" s="166"/>
      <c r="Z3284" s="167"/>
      <c r="AA3284" s="165" t="s">
        <v>31310</v>
      </c>
      <c r="AB3284" s="166"/>
      <c r="AC3284" s="166"/>
      <c r="AD3284" s="166"/>
      <c r="AE3284" s="167"/>
    </row>
    <row r="3285" spans="1:31" ht="43.2" x14ac:dyDescent="0.3">
      <c r="B3285" s="2" t="s">
        <v>19</v>
      </c>
      <c r="C3285" s="2" t="s">
        <v>5078</v>
      </c>
      <c r="D3285" s="2" t="s">
        <v>5081</v>
      </c>
      <c r="E3285" s="2" t="s">
        <v>5093</v>
      </c>
      <c r="F3285" s="2" t="s">
        <v>5526</v>
      </c>
      <c r="H3285" s="3" t="s">
        <v>5527</v>
      </c>
      <c r="L3285" s="35" t="s">
        <v>12</v>
      </c>
      <c r="M3285" s="35" t="s">
        <v>13</v>
      </c>
      <c r="N3285" s="35" t="s">
        <v>14</v>
      </c>
      <c r="O3285" s="35" t="s">
        <v>32311</v>
      </c>
      <c r="P3285" s="35" t="s">
        <v>31198</v>
      </c>
      <c r="Q3285" s="50" t="s">
        <v>32319</v>
      </c>
      <c r="R3285" s="51" t="s">
        <v>32320</v>
      </c>
      <c r="S3285" s="51" t="s">
        <v>17</v>
      </c>
      <c r="T3285" s="51" t="s">
        <v>18</v>
      </c>
      <c r="U3285" s="51" t="s">
        <v>31184</v>
      </c>
      <c r="V3285" s="50" t="s">
        <v>32319</v>
      </c>
      <c r="W3285" s="51" t="s">
        <v>32320</v>
      </c>
      <c r="X3285" s="51" t="s">
        <v>17</v>
      </c>
      <c r="Y3285" s="51" t="s">
        <v>18</v>
      </c>
      <c r="Z3285" s="51" t="s">
        <v>31184</v>
      </c>
      <c r="AA3285" s="50" t="s">
        <v>32319</v>
      </c>
      <c r="AB3285" s="51" t="s">
        <v>32320</v>
      </c>
      <c r="AC3285" s="51" t="s">
        <v>17</v>
      </c>
      <c r="AD3285" s="51" t="s">
        <v>18</v>
      </c>
      <c r="AE3285" s="51" t="s">
        <v>31184</v>
      </c>
    </row>
    <row r="3286" spans="1:31" ht="28.8" x14ac:dyDescent="0.3">
      <c r="A3286" t="s">
        <v>32385</v>
      </c>
      <c r="B3286" s="2" t="s">
        <v>19</v>
      </c>
      <c r="C3286" s="2" t="s">
        <v>5078</v>
      </c>
      <c r="D3286" s="2" t="s">
        <v>5081</v>
      </c>
      <c r="E3286" s="2" t="s">
        <v>5093</v>
      </c>
      <c r="F3286" s="2" t="s">
        <v>5526</v>
      </c>
      <c r="G3286" s="2" t="s">
        <v>5528</v>
      </c>
      <c r="H3286" s="3" t="s">
        <v>5529</v>
      </c>
      <c r="I3286" s="3" t="s">
        <v>5131</v>
      </c>
      <c r="J3286" s="3">
        <v>10</v>
      </c>
      <c r="K3286" s="2" t="s">
        <v>36</v>
      </c>
      <c r="O3286" s="7" t="s">
        <v>32511</v>
      </c>
      <c r="P3286" s="7" t="s">
        <v>32515</v>
      </c>
      <c r="Q3286" s="2">
        <v>0</v>
      </c>
      <c r="R3286" s="2">
        <v>5</v>
      </c>
      <c r="S3286" s="2" t="s">
        <v>31822</v>
      </c>
      <c r="U3286" s="26">
        <v>3</v>
      </c>
    </row>
    <row r="3287" spans="1:31" ht="28.8" x14ac:dyDescent="0.3">
      <c r="A3287" t="s">
        <v>32385</v>
      </c>
      <c r="B3287" s="2" t="s">
        <v>19</v>
      </c>
      <c r="C3287" s="2" t="s">
        <v>5078</v>
      </c>
      <c r="D3287" s="2" t="s">
        <v>5081</v>
      </c>
      <c r="E3287" s="2" t="s">
        <v>5093</v>
      </c>
      <c r="F3287" s="2" t="s">
        <v>5526</v>
      </c>
      <c r="G3287" s="2" t="s">
        <v>5530</v>
      </c>
      <c r="H3287" s="3" t="s">
        <v>5531</v>
      </c>
      <c r="I3287" s="3" t="s">
        <v>5131</v>
      </c>
      <c r="K3287" s="2" t="s">
        <v>36</v>
      </c>
      <c r="O3287" s="7" t="s">
        <v>32511</v>
      </c>
      <c r="P3287" s="7" t="s">
        <v>32515</v>
      </c>
      <c r="Q3287" s="2">
        <v>0</v>
      </c>
      <c r="R3287" s="2">
        <v>5</v>
      </c>
      <c r="S3287" s="2" t="s">
        <v>31822</v>
      </c>
      <c r="U3287" s="26">
        <v>3</v>
      </c>
    </row>
    <row r="3288" spans="1:31" ht="28.8" x14ac:dyDescent="0.3">
      <c r="A3288" t="s">
        <v>32385</v>
      </c>
      <c r="B3288" s="2" t="s">
        <v>19</v>
      </c>
      <c r="C3288" s="2" t="s">
        <v>5078</v>
      </c>
      <c r="D3288" s="2" t="s">
        <v>5081</v>
      </c>
      <c r="E3288" s="2" t="s">
        <v>5093</v>
      </c>
      <c r="F3288" s="2" t="s">
        <v>5526</v>
      </c>
      <c r="G3288" s="2" t="s">
        <v>5532</v>
      </c>
      <c r="H3288" s="3" t="s">
        <v>5533</v>
      </c>
      <c r="I3288" s="3" t="s">
        <v>5131</v>
      </c>
      <c r="K3288" s="2" t="s">
        <v>36</v>
      </c>
      <c r="O3288" s="7" t="s">
        <v>32511</v>
      </c>
      <c r="P3288" s="7" t="s">
        <v>32516</v>
      </c>
      <c r="Q3288" s="2">
        <v>0</v>
      </c>
      <c r="R3288" s="2">
        <v>5</v>
      </c>
      <c r="S3288" s="2" t="s">
        <v>31822</v>
      </c>
      <c r="U3288" s="26">
        <v>3</v>
      </c>
      <c r="V3288" s="26">
        <v>0.75</v>
      </c>
      <c r="W3288" s="26">
        <v>0.75</v>
      </c>
      <c r="X3288" s="26" t="s">
        <v>31210</v>
      </c>
      <c r="Z3288" s="26">
        <v>1</v>
      </c>
    </row>
    <row r="3289" spans="1:31" ht="28.8" x14ac:dyDescent="0.3">
      <c r="A3289" t="s">
        <v>32385</v>
      </c>
      <c r="B3289" s="2" t="s">
        <v>19</v>
      </c>
      <c r="C3289" s="2" t="s">
        <v>5078</v>
      </c>
      <c r="D3289" s="2" t="s">
        <v>5081</v>
      </c>
      <c r="E3289" s="2" t="s">
        <v>5093</v>
      </c>
      <c r="F3289" s="2" t="s">
        <v>5526</v>
      </c>
      <c r="G3289" s="2" t="s">
        <v>5534</v>
      </c>
      <c r="H3289" s="3" t="s">
        <v>5535</v>
      </c>
      <c r="I3289" s="3" t="s">
        <v>5131</v>
      </c>
      <c r="K3289" s="2" t="s">
        <v>36</v>
      </c>
      <c r="O3289" s="7" t="s">
        <v>32511</v>
      </c>
      <c r="P3289" s="7" t="s">
        <v>32516</v>
      </c>
      <c r="Q3289" s="2">
        <v>0</v>
      </c>
      <c r="R3289" s="2">
        <v>5</v>
      </c>
      <c r="S3289" s="2" t="s">
        <v>31822</v>
      </c>
      <c r="U3289" s="26">
        <v>3</v>
      </c>
      <c r="V3289" s="26">
        <v>1.5</v>
      </c>
      <c r="W3289" s="26">
        <v>1.5</v>
      </c>
      <c r="X3289" s="26" t="s">
        <v>31210</v>
      </c>
      <c r="Z3289" s="26">
        <v>1</v>
      </c>
    </row>
    <row r="3290" spans="1:31" ht="28.8" x14ac:dyDescent="0.3">
      <c r="A3290" t="s">
        <v>32385</v>
      </c>
      <c r="B3290" s="2" t="s">
        <v>19</v>
      </c>
      <c r="C3290" s="2" t="s">
        <v>5078</v>
      </c>
      <c r="D3290" s="2" t="s">
        <v>5081</v>
      </c>
      <c r="E3290" s="2" t="s">
        <v>5093</v>
      </c>
      <c r="F3290" s="2" t="s">
        <v>5526</v>
      </c>
      <c r="G3290" s="2" t="s">
        <v>5536</v>
      </c>
      <c r="H3290" s="3" t="s">
        <v>5537</v>
      </c>
      <c r="I3290" s="3" t="s">
        <v>5131</v>
      </c>
      <c r="J3290" s="3">
        <v>10</v>
      </c>
      <c r="K3290" s="2" t="s">
        <v>36</v>
      </c>
      <c r="O3290" s="7" t="s">
        <v>32511</v>
      </c>
      <c r="P3290" s="7" t="s">
        <v>32516</v>
      </c>
      <c r="Q3290" s="2">
        <v>0</v>
      </c>
      <c r="R3290" s="2">
        <v>5</v>
      </c>
      <c r="S3290" s="2" t="s">
        <v>31822</v>
      </c>
      <c r="U3290" s="26">
        <v>3</v>
      </c>
      <c r="V3290" s="26">
        <v>3</v>
      </c>
      <c r="W3290" s="26">
        <v>3</v>
      </c>
      <c r="X3290" s="26" t="s">
        <v>31210</v>
      </c>
      <c r="Z3290" s="26">
        <v>1</v>
      </c>
    </row>
    <row r="3291" spans="1:31" ht="28.8" x14ac:dyDescent="0.3">
      <c r="A3291" t="s">
        <v>32385</v>
      </c>
      <c r="B3291" s="2" t="s">
        <v>19</v>
      </c>
      <c r="C3291" s="2" t="s">
        <v>5078</v>
      </c>
      <c r="D3291" s="2" t="s">
        <v>5081</v>
      </c>
      <c r="E3291" s="2" t="s">
        <v>5093</v>
      </c>
      <c r="F3291" s="2" t="s">
        <v>5526</v>
      </c>
      <c r="G3291" s="2" t="s">
        <v>5538</v>
      </c>
      <c r="H3291" s="3" t="s">
        <v>5539</v>
      </c>
      <c r="I3291" s="3" t="s">
        <v>5131</v>
      </c>
      <c r="K3291" s="2" t="s">
        <v>36</v>
      </c>
      <c r="O3291" s="7" t="s">
        <v>32511</v>
      </c>
      <c r="P3291" s="7" t="s">
        <v>32516</v>
      </c>
      <c r="Q3291" s="2">
        <v>0</v>
      </c>
      <c r="R3291" s="2">
        <v>5</v>
      </c>
      <c r="S3291" s="2" t="s">
        <v>31822</v>
      </c>
      <c r="U3291" s="26">
        <v>3</v>
      </c>
      <c r="V3291" s="26">
        <v>1.5</v>
      </c>
      <c r="W3291" s="26">
        <v>1.5</v>
      </c>
      <c r="X3291" s="26" t="s">
        <v>31210</v>
      </c>
      <c r="Z3291" s="26">
        <v>1</v>
      </c>
    </row>
    <row r="3292" spans="1:31" ht="28.8" x14ac:dyDescent="0.3">
      <c r="A3292" t="s">
        <v>32385</v>
      </c>
      <c r="B3292" s="2" t="s">
        <v>19</v>
      </c>
      <c r="C3292" s="2" t="s">
        <v>5078</v>
      </c>
      <c r="D3292" s="2" t="s">
        <v>5081</v>
      </c>
      <c r="E3292" s="2" t="s">
        <v>5093</v>
      </c>
      <c r="F3292" s="2" t="s">
        <v>5526</v>
      </c>
      <c r="G3292" s="2" t="s">
        <v>5540</v>
      </c>
      <c r="H3292" s="3" t="s">
        <v>5541</v>
      </c>
      <c r="I3292" s="3" t="s">
        <v>5131</v>
      </c>
      <c r="K3292" s="2" t="s">
        <v>36</v>
      </c>
      <c r="O3292" s="7" t="s">
        <v>32511</v>
      </c>
      <c r="P3292" s="7" t="s">
        <v>32516</v>
      </c>
      <c r="Q3292" s="2">
        <v>0</v>
      </c>
      <c r="R3292" s="2">
        <v>5</v>
      </c>
      <c r="S3292" s="2" t="s">
        <v>31822</v>
      </c>
      <c r="U3292" s="26">
        <v>3</v>
      </c>
      <c r="V3292" s="26">
        <v>3</v>
      </c>
      <c r="W3292" s="26">
        <v>3</v>
      </c>
      <c r="X3292" s="26" t="s">
        <v>31210</v>
      </c>
      <c r="Z3292" s="26">
        <v>1</v>
      </c>
    </row>
    <row r="3293" spans="1:31" ht="28.8" x14ac:dyDescent="0.3">
      <c r="A3293" t="s">
        <v>32385</v>
      </c>
      <c r="B3293" s="2" t="s">
        <v>19</v>
      </c>
      <c r="C3293" s="2" t="s">
        <v>5078</v>
      </c>
      <c r="D3293" s="2" t="s">
        <v>5081</v>
      </c>
      <c r="E3293" s="2" t="s">
        <v>5093</v>
      </c>
      <c r="F3293" s="2" t="s">
        <v>5526</v>
      </c>
      <c r="G3293" s="2" t="s">
        <v>5542</v>
      </c>
      <c r="H3293" s="3" t="s">
        <v>5543</v>
      </c>
      <c r="I3293" s="3" t="s">
        <v>5131</v>
      </c>
      <c r="J3293" s="3">
        <v>6</v>
      </c>
      <c r="K3293" s="2" t="s">
        <v>36</v>
      </c>
      <c r="O3293" s="7" t="s">
        <v>32511</v>
      </c>
      <c r="P3293" s="7" t="s">
        <v>32515</v>
      </c>
      <c r="Q3293" s="2">
        <v>5</v>
      </c>
      <c r="R3293" s="2">
        <v>8</v>
      </c>
      <c r="S3293" s="2" t="s">
        <v>31822</v>
      </c>
      <c r="U3293" s="26">
        <v>3</v>
      </c>
    </row>
    <row r="3294" spans="1:31" ht="28.8" x14ac:dyDescent="0.3">
      <c r="A3294" t="s">
        <v>32385</v>
      </c>
      <c r="B3294" s="2" t="s">
        <v>19</v>
      </c>
      <c r="C3294" s="2" t="s">
        <v>5078</v>
      </c>
      <c r="D3294" s="2" t="s">
        <v>5081</v>
      </c>
      <c r="E3294" s="2" t="s">
        <v>5093</v>
      </c>
      <c r="F3294" s="2" t="s">
        <v>5526</v>
      </c>
      <c r="G3294" s="2" t="s">
        <v>5544</v>
      </c>
      <c r="H3294" s="3" t="s">
        <v>5545</v>
      </c>
      <c r="I3294" s="3" t="s">
        <v>5131</v>
      </c>
      <c r="K3294" s="2" t="s">
        <v>36</v>
      </c>
      <c r="O3294" s="7" t="s">
        <v>32511</v>
      </c>
      <c r="P3294" s="7" t="s">
        <v>32515</v>
      </c>
      <c r="Q3294" s="2">
        <v>5</v>
      </c>
      <c r="R3294" s="2">
        <v>8</v>
      </c>
      <c r="S3294" s="2" t="s">
        <v>31822</v>
      </c>
      <c r="U3294" s="26">
        <v>3</v>
      </c>
    </row>
    <row r="3295" spans="1:31" ht="28.8" x14ac:dyDescent="0.3">
      <c r="A3295" t="s">
        <v>32385</v>
      </c>
      <c r="B3295" s="2" t="s">
        <v>19</v>
      </c>
      <c r="C3295" s="2" t="s">
        <v>5078</v>
      </c>
      <c r="D3295" s="2" t="s">
        <v>5081</v>
      </c>
      <c r="E3295" s="2" t="s">
        <v>5093</v>
      </c>
      <c r="F3295" s="2" t="s">
        <v>5526</v>
      </c>
      <c r="G3295" s="2" t="s">
        <v>5546</v>
      </c>
      <c r="H3295" s="3" t="s">
        <v>5547</v>
      </c>
      <c r="I3295" s="3" t="s">
        <v>5131</v>
      </c>
      <c r="K3295" s="2" t="s">
        <v>36</v>
      </c>
      <c r="O3295" s="7" t="s">
        <v>32511</v>
      </c>
      <c r="P3295" s="7" t="s">
        <v>32516</v>
      </c>
      <c r="Q3295" s="2">
        <v>5</v>
      </c>
      <c r="R3295" s="2">
        <v>8</v>
      </c>
      <c r="S3295" s="2" t="s">
        <v>31822</v>
      </c>
      <c r="U3295" s="26">
        <v>3</v>
      </c>
      <c r="V3295" s="26">
        <v>0.75</v>
      </c>
      <c r="W3295" s="26">
        <v>0.75</v>
      </c>
      <c r="X3295" s="26" t="s">
        <v>31210</v>
      </c>
      <c r="Z3295" s="26">
        <v>1</v>
      </c>
    </row>
    <row r="3296" spans="1:31" ht="28.8" x14ac:dyDescent="0.3">
      <c r="A3296" t="s">
        <v>32385</v>
      </c>
      <c r="B3296" s="2" t="s">
        <v>19</v>
      </c>
      <c r="C3296" s="2" t="s">
        <v>5078</v>
      </c>
      <c r="D3296" s="2" t="s">
        <v>5081</v>
      </c>
      <c r="E3296" s="2" t="s">
        <v>5093</v>
      </c>
      <c r="F3296" s="2" t="s">
        <v>5526</v>
      </c>
      <c r="G3296" s="2" t="s">
        <v>5548</v>
      </c>
      <c r="H3296" s="3" t="s">
        <v>5549</v>
      </c>
      <c r="I3296" s="3" t="s">
        <v>5131</v>
      </c>
      <c r="K3296" s="2" t="s">
        <v>36</v>
      </c>
      <c r="O3296" s="7" t="s">
        <v>32511</v>
      </c>
      <c r="P3296" s="7" t="s">
        <v>32516</v>
      </c>
      <c r="Q3296" s="2">
        <v>5</v>
      </c>
      <c r="R3296" s="2">
        <v>8</v>
      </c>
      <c r="S3296" s="2" t="s">
        <v>31822</v>
      </c>
      <c r="U3296" s="26">
        <v>3</v>
      </c>
      <c r="V3296" s="26">
        <v>1.5</v>
      </c>
      <c r="W3296" s="26">
        <v>1.5</v>
      </c>
      <c r="X3296" s="26" t="s">
        <v>31210</v>
      </c>
      <c r="Z3296" s="26">
        <v>1</v>
      </c>
    </row>
    <row r="3297" spans="1:31" ht="28.8" x14ac:dyDescent="0.3">
      <c r="A3297" t="s">
        <v>32385</v>
      </c>
      <c r="B3297" s="2" t="s">
        <v>19</v>
      </c>
      <c r="C3297" s="2" t="s">
        <v>5078</v>
      </c>
      <c r="D3297" s="2" t="s">
        <v>5081</v>
      </c>
      <c r="E3297" s="2" t="s">
        <v>5093</v>
      </c>
      <c r="F3297" s="2" t="s">
        <v>5526</v>
      </c>
      <c r="G3297" s="2" t="s">
        <v>5550</v>
      </c>
      <c r="H3297" s="3" t="s">
        <v>5551</v>
      </c>
      <c r="I3297" s="3" t="s">
        <v>5131</v>
      </c>
      <c r="J3297" s="3">
        <v>3</v>
      </c>
      <c r="K3297" s="2" t="s">
        <v>36</v>
      </c>
      <c r="O3297" s="7" t="s">
        <v>32511</v>
      </c>
      <c r="P3297" s="7" t="s">
        <v>32516</v>
      </c>
      <c r="Q3297" s="2">
        <v>5</v>
      </c>
      <c r="R3297" s="2">
        <v>8</v>
      </c>
      <c r="S3297" s="2" t="s">
        <v>31822</v>
      </c>
      <c r="U3297" s="26">
        <v>3</v>
      </c>
      <c r="V3297" s="26">
        <v>3</v>
      </c>
      <c r="W3297" s="26">
        <v>3</v>
      </c>
      <c r="X3297" s="26" t="s">
        <v>31210</v>
      </c>
      <c r="Z3297" s="26">
        <v>1</v>
      </c>
    </row>
    <row r="3298" spans="1:31" ht="28.8" x14ac:dyDescent="0.3">
      <c r="A3298" t="s">
        <v>32385</v>
      </c>
      <c r="B3298" s="2" t="s">
        <v>19</v>
      </c>
      <c r="C3298" s="2" t="s">
        <v>5078</v>
      </c>
      <c r="D3298" s="2" t="s">
        <v>5081</v>
      </c>
      <c r="E3298" s="2" t="s">
        <v>5093</v>
      </c>
      <c r="F3298" s="2" t="s">
        <v>5526</v>
      </c>
      <c r="G3298" s="2" t="s">
        <v>5552</v>
      </c>
      <c r="H3298" s="3" t="s">
        <v>5553</v>
      </c>
      <c r="I3298" s="3" t="s">
        <v>5131</v>
      </c>
      <c r="K3298" s="2" t="s">
        <v>36</v>
      </c>
      <c r="O3298" s="7" t="s">
        <v>32511</v>
      </c>
      <c r="P3298" s="7" t="s">
        <v>32516</v>
      </c>
      <c r="Q3298" s="2">
        <v>5</v>
      </c>
      <c r="R3298" s="2">
        <v>8</v>
      </c>
      <c r="S3298" s="2" t="s">
        <v>31822</v>
      </c>
      <c r="U3298" s="26">
        <v>3</v>
      </c>
      <c r="V3298" s="26">
        <v>1.5</v>
      </c>
      <c r="W3298" s="26">
        <v>1.5</v>
      </c>
      <c r="X3298" s="26" t="s">
        <v>31210</v>
      </c>
      <c r="Z3298" s="26">
        <v>1</v>
      </c>
    </row>
    <row r="3299" spans="1:31" ht="28.8" x14ac:dyDescent="0.3">
      <c r="A3299" t="s">
        <v>32385</v>
      </c>
      <c r="B3299" s="2" t="s">
        <v>19</v>
      </c>
      <c r="C3299" s="2" t="s">
        <v>5078</v>
      </c>
      <c r="D3299" s="2" t="s">
        <v>5081</v>
      </c>
      <c r="E3299" s="2" t="s">
        <v>5093</v>
      </c>
      <c r="F3299" s="2" t="s">
        <v>5526</v>
      </c>
      <c r="G3299" s="2" t="s">
        <v>5554</v>
      </c>
      <c r="H3299" s="3" t="s">
        <v>5555</v>
      </c>
      <c r="I3299" s="3" t="s">
        <v>5131</v>
      </c>
      <c r="K3299" s="2" t="s">
        <v>36</v>
      </c>
      <c r="O3299" s="7" t="s">
        <v>32511</v>
      </c>
      <c r="P3299" s="7" t="s">
        <v>32516</v>
      </c>
      <c r="Q3299" s="2">
        <v>5</v>
      </c>
      <c r="R3299" s="2">
        <v>8</v>
      </c>
      <c r="S3299" s="2" t="s">
        <v>31822</v>
      </c>
      <c r="U3299" s="26">
        <v>3</v>
      </c>
      <c r="V3299" s="26">
        <v>3</v>
      </c>
      <c r="W3299" s="26">
        <v>3</v>
      </c>
      <c r="X3299" s="26" t="s">
        <v>31210</v>
      </c>
      <c r="Z3299" s="26">
        <v>1</v>
      </c>
    </row>
    <row r="3300" spans="1:31" ht="28.8" x14ac:dyDescent="0.3">
      <c r="A3300" t="s">
        <v>32385</v>
      </c>
      <c r="B3300" s="2" t="s">
        <v>19</v>
      </c>
      <c r="C3300" s="2" t="s">
        <v>5078</v>
      </c>
      <c r="D3300" s="2" t="s">
        <v>5081</v>
      </c>
      <c r="E3300" s="2" t="s">
        <v>5093</v>
      </c>
      <c r="F3300" s="2" t="s">
        <v>5526</v>
      </c>
      <c r="G3300" s="2" t="s">
        <v>5556</v>
      </c>
      <c r="H3300" s="3" t="s">
        <v>5557</v>
      </c>
      <c r="I3300" s="3" t="s">
        <v>5131</v>
      </c>
      <c r="K3300" s="2" t="s">
        <v>36</v>
      </c>
      <c r="O3300" s="7" t="s">
        <v>32511</v>
      </c>
      <c r="P3300" s="7" t="s">
        <v>32515</v>
      </c>
      <c r="Q3300" s="2">
        <v>8</v>
      </c>
      <c r="R3300" s="2" t="s">
        <v>31202</v>
      </c>
      <c r="S3300" s="2" t="s">
        <v>31822</v>
      </c>
      <c r="U3300" s="26">
        <v>3</v>
      </c>
    </row>
    <row r="3301" spans="1:31" ht="28.8" x14ac:dyDescent="0.3">
      <c r="A3301" t="s">
        <v>32385</v>
      </c>
      <c r="B3301" s="2" t="s">
        <v>19</v>
      </c>
      <c r="C3301" s="2" t="s">
        <v>5078</v>
      </c>
      <c r="D3301" s="2" t="s">
        <v>5081</v>
      </c>
      <c r="E3301" s="2" t="s">
        <v>5093</v>
      </c>
      <c r="F3301" s="2" t="s">
        <v>5526</v>
      </c>
      <c r="G3301" s="2" t="s">
        <v>5558</v>
      </c>
      <c r="H3301" s="3" t="s">
        <v>5559</v>
      </c>
      <c r="I3301" s="3" t="s">
        <v>5131</v>
      </c>
      <c r="K3301" s="2" t="s">
        <v>36</v>
      </c>
      <c r="O3301" s="7" t="s">
        <v>32511</v>
      </c>
      <c r="P3301" s="7" t="s">
        <v>32515</v>
      </c>
      <c r="Q3301" s="2">
        <v>8</v>
      </c>
      <c r="R3301" s="2" t="s">
        <v>31202</v>
      </c>
      <c r="S3301" s="2" t="s">
        <v>31822</v>
      </c>
      <c r="U3301" s="26">
        <v>3</v>
      </c>
    </row>
    <row r="3302" spans="1:31" ht="28.8" x14ac:dyDescent="0.3">
      <c r="A3302" t="s">
        <v>32385</v>
      </c>
      <c r="B3302" s="2" t="s">
        <v>19</v>
      </c>
      <c r="C3302" s="2" t="s">
        <v>5078</v>
      </c>
      <c r="D3302" s="2" t="s">
        <v>5081</v>
      </c>
      <c r="E3302" s="2" t="s">
        <v>5093</v>
      </c>
      <c r="F3302" s="2" t="s">
        <v>5526</v>
      </c>
      <c r="G3302" s="2" t="s">
        <v>5560</v>
      </c>
      <c r="H3302" s="3" t="s">
        <v>5561</v>
      </c>
      <c r="I3302" s="3" t="s">
        <v>5131</v>
      </c>
      <c r="K3302" s="2" t="s">
        <v>36</v>
      </c>
      <c r="O3302" s="7" t="s">
        <v>32511</v>
      </c>
      <c r="P3302" s="7" t="s">
        <v>32516</v>
      </c>
      <c r="Q3302" s="2">
        <v>8</v>
      </c>
      <c r="R3302" s="2" t="s">
        <v>31202</v>
      </c>
      <c r="S3302" s="2" t="s">
        <v>31822</v>
      </c>
      <c r="U3302" s="26">
        <v>3</v>
      </c>
      <c r="V3302" s="26">
        <v>0.75</v>
      </c>
      <c r="W3302" s="26">
        <v>0.75</v>
      </c>
      <c r="X3302" s="26" t="s">
        <v>31210</v>
      </c>
      <c r="Z3302" s="26">
        <v>1</v>
      </c>
    </row>
    <row r="3303" spans="1:31" ht="28.8" x14ac:dyDescent="0.3">
      <c r="A3303" t="s">
        <v>32385</v>
      </c>
      <c r="B3303" s="2" t="s">
        <v>19</v>
      </c>
      <c r="C3303" s="2" t="s">
        <v>5078</v>
      </c>
      <c r="D3303" s="2" t="s">
        <v>5081</v>
      </c>
      <c r="E3303" s="2" t="s">
        <v>5093</v>
      </c>
      <c r="F3303" s="2" t="s">
        <v>5526</v>
      </c>
      <c r="G3303" s="2" t="s">
        <v>5562</v>
      </c>
      <c r="H3303" s="3" t="s">
        <v>5563</v>
      </c>
      <c r="I3303" s="3" t="s">
        <v>5131</v>
      </c>
      <c r="K3303" s="2" t="s">
        <v>36</v>
      </c>
      <c r="O3303" s="7" t="s">
        <v>32511</v>
      </c>
      <c r="P3303" s="7" t="s">
        <v>32516</v>
      </c>
      <c r="Q3303" s="2">
        <v>8</v>
      </c>
      <c r="R3303" s="2" t="s">
        <v>31202</v>
      </c>
      <c r="S3303" s="2" t="s">
        <v>31822</v>
      </c>
      <c r="U3303" s="26">
        <v>3</v>
      </c>
      <c r="V3303" s="26">
        <v>1.5</v>
      </c>
      <c r="W3303" s="26">
        <v>1.5</v>
      </c>
      <c r="X3303" s="26" t="s">
        <v>31210</v>
      </c>
      <c r="Z3303" s="26">
        <v>1</v>
      </c>
    </row>
    <row r="3304" spans="1:31" ht="28.8" x14ac:dyDescent="0.3">
      <c r="A3304" t="s">
        <v>32385</v>
      </c>
      <c r="B3304" s="2" t="s">
        <v>19</v>
      </c>
      <c r="C3304" s="2" t="s">
        <v>5078</v>
      </c>
      <c r="D3304" s="2" t="s">
        <v>5081</v>
      </c>
      <c r="E3304" s="2" t="s">
        <v>5093</v>
      </c>
      <c r="F3304" s="2" t="s">
        <v>5526</v>
      </c>
      <c r="G3304" s="2" t="s">
        <v>5564</v>
      </c>
      <c r="H3304" s="3" t="s">
        <v>5565</v>
      </c>
      <c r="I3304" s="3" t="s">
        <v>5131</v>
      </c>
      <c r="K3304" s="2" t="s">
        <v>36</v>
      </c>
      <c r="O3304" s="7" t="s">
        <v>32511</v>
      </c>
      <c r="P3304" s="7" t="s">
        <v>32516</v>
      </c>
      <c r="Q3304" s="2">
        <v>8</v>
      </c>
      <c r="R3304" s="2" t="s">
        <v>31202</v>
      </c>
      <c r="S3304" s="2" t="s">
        <v>31822</v>
      </c>
      <c r="U3304" s="26">
        <v>3</v>
      </c>
      <c r="V3304" s="26">
        <v>3</v>
      </c>
      <c r="W3304" s="26">
        <v>3</v>
      </c>
      <c r="X3304" s="26" t="s">
        <v>31210</v>
      </c>
      <c r="Z3304" s="26">
        <v>1</v>
      </c>
    </row>
    <row r="3305" spans="1:31" ht="28.8" x14ac:dyDescent="0.3">
      <c r="A3305" t="s">
        <v>32385</v>
      </c>
      <c r="B3305" s="2" t="s">
        <v>19</v>
      </c>
      <c r="C3305" s="2" t="s">
        <v>5078</v>
      </c>
      <c r="D3305" s="2" t="s">
        <v>5081</v>
      </c>
      <c r="E3305" s="2" t="s">
        <v>5093</v>
      </c>
      <c r="F3305" s="2" t="s">
        <v>5526</v>
      </c>
      <c r="G3305" s="2" t="s">
        <v>5566</v>
      </c>
      <c r="H3305" s="3" t="s">
        <v>5567</v>
      </c>
      <c r="I3305" s="3" t="s">
        <v>5131</v>
      </c>
      <c r="K3305" s="2" t="s">
        <v>36</v>
      </c>
      <c r="O3305" s="7" t="s">
        <v>32511</v>
      </c>
      <c r="P3305" s="7" t="s">
        <v>32516</v>
      </c>
      <c r="Q3305" s="2">
        <v>8</v>
      </c>
      <c r="R3305" s="2" t="s">
        <v>31202</v>
      </c>
      <c r="S3305" s="2" t="s">
        <v>31822</v>
      </c>
      <c r="U3305" s="26">
        <v>3</v>
      </c>
      <c r="V3305" s="26">
        <v>1.5</v>
      </c>
      <c r="W3305" s="26">
        <v>1.5</v>
      </c>
      <c r="X3305" s="26" t="s">
        <v>31210</v>
      </c>
      <c r="Z3305" s="26">
        <v>1</v>
      </c>
    </row>
    <row r="3306" spans="1:31" ht="28.8" x14ac:dyDescent="0.3">
      <c r="A3306" t="s">
        <v>32385</v>
      </c>
      <c r="B3306" s="2" t="s">
        <v>19</v>
      </c>
      <c r="C3306" s="2" t="s">
        <v>5078</v>
      </c>
      <c r="D3306" s="2" t="s">
        <v>5081</v>
      </c>
      <c r="E3306" s="2" t="s">
        <v>5093</v>
      </c>
      <c r="F3306" s="2" t="s">
        <v>5526</v>
      </c>
      <c r="G3306" s="2" t="s">
        <v>5568</v>
      </c>
      <c r="H3306" s="3" t="s">
        <v>5569</v>
      </c>
      <c r="I3306" s="3" t="s">
        <v>5131</v>
      </c>
      <c r="K3306" s="2" t="s">
        <v>36</v>
      </c>
      <c r="O3306" s="7" t="s">
        <v>32511</v>
      </c>
      <c r="P3306" s="7" t="s">
        <v>32516</v>
      </c>
      <c r="Q3306" s="2">
        <v>8</v>
      </c>
      <c r="R3306" s="2" t="s">
        <v>31202</v>
      </c>
      <c r="S3306" s="2" t="s">
        <v>31822</v>
      </c>
      <c r="U3306" s="26">
        <v>3</v>
      </c>
      <c r="V3306" s="26">
        <v>3</v>
      </c>
      <c r="W3306" s="26">
        <v>3</v>
      </c>
      <c r="X3306" s="26" t="s">
        <v>31210</v>
      </c>
      <c r="Z3306" s="26">
        <v>1</v>
      </c>
    </row>
    <row r="3307" spans="1:31" ht="28.8" x14ac:dyDescent="0.3">
      <c r="A3307" t="s">
        <v>32385</v>
      </c>
      <c r="B3307" s="2" t="s">
        <v>19</v>
      </c>
      <c r="C3307" s="2" t="s">
        <v>5078</v>
      </c>
      <c r="D3307" s="2" t="s">
        <v>5081</v>
      </c>
      <c r="E3307" s="2" t="s">
        <v>5093</v>
      </c>
      <c r="F3307" s="2" t="s">
        <v>5526</v>
      </c>
      <c r="G3307" s="2" t="s">
        <v>5570</v>
      </c>
      <c r="H3307" s="3" t="s">
        <v>5571</v>
      </c>
      <c r="I3307" s="3" t="s">
        <v>5131</v>
      </c>
      <c r="K3307" s="2" t="s">
        <v>36</v>
      </c>
      <c r="O3307" s="7" t="s">
        <v>32511</v>
      </c>
      <c r="P3307" s="7" t="s">
        <v>32516</v>
      </c>
      <c r="Q3307" s="2">
        <v>0</v>
      </c>
      <c r="R3307" s="2">
        <v>5</v>
      </c>
      <c r="S3307" s="2" t="s">
        <v>31822</v>
      </c>
      <c r="U3307" s="26">
        <v>3</v>
      </c>
      <c r="V3307" s="26">
        <v>0.75</v>
      </c>
      <c r="W3307" s="26">
        <v>0.75</v>
      </c>
      <c r="X3307" s="26" t="s">
        <v>31210</v>
      </c>
      <c r="Z3307" s="26">
        <v>1</v>
      </c>
    </row>
    <row r="3308" spans="1:31" ht="28.8" x14ac:dyDescent="0.3">
      <c r="A3308" t="s">
        <v>32385</v>
      </c>
      <c r="B3308" s="2" t="s">
        <v>19</v>
      </c>
      <c r="C3308" s="2" t="s">
        <v>5078</v>
      </c>
      <c r="D3308" s="2" t="s">
        <v>5081</v>
      </c>
      <c r="E3308" s="2" t="s">
        <v>5093</v>
      </c>
      <c r="F3308" s="2" t="s">
        <v>5526</v>
      </c>
      <c r="G3308" s="2" t="s">
        <v>5572</v>
      </c>
      <c r="H3308" s="3" t="s">
        <v>5573</v>
      </c>
      <c r="I3308" s="3" t="s">
        <v>5131</v>
      </c>
      <c r="K3308" s="2" t="s">
        <v>36</v>
      </c>
      <c r="O3308" s="7" t="s">
        <v>32511</v>
      </c>
      <c r="P3308" s="7" t="s">
        <v>32516</v>
      </c>
      <c r="Q3308" s="2">
        <v>0</v>
      </c>
      <c r="R3308" s="2">
        <v>5</v>
      </c>
      <c r="S3308" s="2" t="s">
        <v>31822</v>
      </c>
      <c r="U3308" s="26">
        <v>3</v>
      </c>
      <c r="V3308" s="26">
        <v>1.5</v>
      </c>
      <c r="W3308" s="26">
        <v>1.5</v>
      </c>
      <c r="X3308" s="26" t="s">
        <v>31210</v>
      </c>
      <c r="Z3308" s="26">
        <v>1</v>
      </c>
    </row>
    <row r="3309" spans="1:31" ht="28.8" x14ac:dyDescent="0.3">
      <c r="A3309" t="s">
        <v>32385</v>
      </c>
      <c r="B3309" s="2" t="s">
        <v>19</v>
      </c>
      <c r="C3309" s="2" t="s">
        <v>5078</v>
      </c>
      <c r="D3309" s="2" t="s">
        <v>5081</v>
      </c>
      <c r="E3309" s="2" t="s">
        <v>5093</v>
      </c>
      <c r="F3309" s="2" t="s">
        <v>5526</v>
      </c>
      <c r="G3309" s="2" t="s">
        <v>5574</v>
      </c>
      <c r="H3309" s="3" t="s">
        <v>5575</v>
      </c>
      <c r="I3309" s="3" t="s">
        <v>5131</v>
      </c>
      <c r="K3309" s="2" t="s">
        <v>36</v>
      </c>
      <c r="O3309" s="7" t="s">
        <v>32511</v>
      </c>
      <c r="P3309" s="7" t="s">
        <v>32516</v>
      </c>
      <c r="Q3309" s="2">
        <v>0</v>
      </c>
      <c r="R3309" s="2">
        <v>5</v>
      </c>
      <c r="S3309" s="2" t="s">
        <v>31822</v>
      </c>
      <c r="U3309" s="26">
        <v>3</v>
      </c>
      <c r="V3309" s="26">
        <v>1.5</v>
      </c>
      <c r="W3309" s="26">
        <v>1.5</v>
      </c>
      <c r="X3309" s="26" t="s">
        <v>31210</v>
      </c>
      <c r="Z3309" s="26">
        <v>1</v>
      </c>
    </row>
    <row r="3310" spans="1:31" ht="28.8" x14ac:dyDescent="0.3">
      <c r="A3310" t="s">
        <v>32385</v>
      </c>
      <c r="B3310" s="2" t="s">
        <v>19</v>
      </c>
      <c r="C3310" s="2" t="s">
        <v>5078</v>
      </c>
      <c r="D3310" s="2" t="s">
        <v>5081</v>
      </c>
      <c r="E3310" s="2" t="s">
        <v>5093</v>
      </c>
      <c r="F3310" s="2" t="s">
        <v>5526</v>
      </c>
      <c r="G3310" s="2" t="s">
        <v>5576</v>
      </c>
      <c r="H3310" s="3" t="s">
        <v>5577</v>
      </c>
      <c r="I3310" s="3" t="s">
        <v>5131</v>
      </c>
      <c r="K3310" s="2" t="s">
        <v>36</v>
      </c>
      <c r="O3310" s="7" t="s">
        <v>32511</v>
      </c>
      <c r="P3310" s="7" t="s">
        <v>32517</v>
      </c>
      <c r="Q3310" s="2">
        <v>0</v>
      </c>
      <c r="R3310" s="2">
        <v>5</v>
      </c>
      <c r="S3310" s="2" t="s">
        <v>31822</v>
      </c>
      <c r="U3310" s="26">
        <v>3</v>
      </c>
      <c r="AA3310" s="26">
        <v>0</v>
      </c>
      <c r="AB3310" s="26">
        <v>10</v>
      </c>
      <c r="AC3310" s="26" t="s">
        <v>31313</v>
      </c>
      <c r="AE3310" s="26">
        <v>3</v>
      </c>
    </row>
    <row r="3311" spans="1:31" ht="28.8" x14ac:dyDescent="0.3">
      <c r="A3311" t="s">
        <v>32385</v>
      </c>
      <c r="B3311" s="2" t="s">
        <v>19</v>
      </c>
      <c r="C3311" s="2" t="s">
        <v>5078</v>
      </c>
      <c r="D3311" s="2" t="s">
        <v>5081</v>
      </c>
      <c r="E3311" s="2" t="s">
        <v>5093</v>
      </c>
      <c r="F3311" s="2" t="s">
        <v>5526</v>
      </c>
      <c r="G3311" s="2" t="s">
        <v>5578</v>
      </c>
      <c r="H3311" s="3" t="s">
        <v>5579</v>
      </c>
      <c r="I3311" s="3" t="s">
        <v>5131</v>
      </c>
      <c r="K3311" s="2" t="s">
        <v>36</v>
      </c>
      <c r="O3311" s="7" t="s">
        <v>32511</v>
      </c>
      <c r="P3311" s="7" t="s">
        <v>32517</v>
      </c>
      <c r="Q3311" s="2">
        <v>0</v>
      </c>
      <c r="R3311" s="2">
        <v>5</v>
      </c>
      <c r="S3311" s="2" t="s">
        <v>31822</v>
      </c>
      <c r="U3311" s="26">
        <v>3</v>
      </c>
      <c r="AA3311" s="26">
        <v>10</v>
      </c>
      <c r="AB3311" s="26">
        <v>20</v>
      </c>
      <c r="AC3311" s="26" t="s">
        <v>31313</v>
      </c>
      <c r="AE3311" s="26">
        <v>3</v>
      </c>
    </row>
    <row r="3312" spans="1:31" ht="28.8" x14ac:dyDescent="0.3">
      <c r="A3312" t="s">
        <v>32385</v>
      </c>
      <c r="B3312" s="2" t="s">
        <v>19</v>
      </c>
      <c r="C3312" s="2" t="s">
        <v>5078</v>
      </c>
      <c r="D3312" s="2" t="s">
        <v>5081</v>
      </c>
      <c r="E3312" s="2" t="s">
        <v>5093</v>
      </c>
      <c r="F3312" s="2" t="s">
        <v>5526</v>
      </c>
      <c r="G3312" s="2" t="s">
        <v>5580</v>
      </c>
      <c r="H3312" s="3" t="s">
        <v>5581</v>
      </c>
      <c r="I3312" s="3" t="s">
        <v>5131</v>
      </c>
      <c r="K3312" s="2" t="s">
        <v>36</v>
      </c>
      <c r="O3312" s="7" t="s">
        <v>32511</v>
      </c>
      <c r="P3312" s="7" t="s">
        <v>32516</v>
      </c>
      <c r="Q3312" s="2">
        <v>5</v>
      </c>
      <c r="R3312" s="2">
        <v>8</v>
      </c>
      <c r="S3312" s="2" t="s">
        <v>31822</v>
      </c>
      <c r="U3312" s="26">
        <v>3</v>
      </c>
      <c r="V3312" s="26">
        <v>0.75</v>
      </c>
      <c r="W3312" s="26">
        <v>0.75</v>
      </c>
      <c r="X3312" s="26" t="s">
        <v>31210</v>
      </c>
      <c r="Z3312" s="26">
        <v>1</v>
      </c>
    </row>
    <row r="3313" spans="1:36" ht="28.8" x14ac:dyDescent="0.3">
      <c r="A3313" t="s">
        <v>32385</v>
      </c>
      <c r="B3313" s="2" t="s">
        <v>19</v>
      </c>
      <c r="C3313" s="2" t="s">
        <v>5078</v>
      </c>
      <c r="D3313" s="2" t="s">
        <v>5081</v>
      </c>
      <c r="E3313" s="2" t="s">
        <v>5093</v>
      </c>
      <c r="F3313" s="2" t="s">
        <v>5526</v>
      </c>
      <c r="G3313" s="2" t="s">
        <v>5582</v>
      </c>
      <c r="H3313" s="3" t="s">
        <v>5583</v>
      </c>
      <c r="I3313" s="3" t="s">
        <v>5131</v>
      </c>
      <c r="K3313" s="2" t="s">
        <v>36</v>
      </c>
      <c r="O3313" s="7" t="s">
        <v>32511</v>
      </c>
      <c r="P3313" s="7" t="s">
        <v>32516</v>
      </c>
      <c r="Q3313" s="2">
        <v>5</v>
      </c>
      <c r="R3313" s="2">
        <v>8</v>
      </c>
      <c r="S3313" s="2" t="s">
        <v>31822</v>
      </c>
      <c r="U3313" s="26">
        <v>3</v>
      </c>
      <c r="V3313" s="26">
        <v>1.5</v>
      </c>
      <c r="W3313" s="26">
        <v>1.5</v>
      </c>
      <c r="X3313" s="26" t="s">
        <v>31210</v>
      </c>
      <c r="Z3313" s="26">
        <v>1</v>
      </c>
    </row>
    <row r="3314" spans="1:36" ht="28.8" x14ac:dyDescent="0.3">
      <c r="A3314" t="s">
        <v>32385</v>
      </c>
      <c r="B3314" s="2" t="s">
        <v>19</v>
      </c>
      <c r="C3314" s="2" t="s">
        <v>5078</v>
      </c>
      <c r="D3314" s="2" t="s">
        <v>5081</v>
      </c>
      <c r="E3314" s="2" t="s">
        <v>5093</v>
      </c>
      <c r="F3314" s="2" t="s">
        <v>5526</v>
      </c>
      <c r="G3314" s="2" t="s">
        <v>5584</v>
      </c>
      <c r="H3314" s="3" t="s">
        <v>5585</v>
      </c>
      <c r="I3314" s="3" t="s">
        <v>5131</v>
      </c>
      <c r="K3314" s="2" t="s">
        <v>36</v>
      </c>
      <c r="O3314" s="7" t="s">
        <v>32511</v>
      </c>
      <c r="P3314" s="7" t="s">
        <v>32516</v>
      </c>
      <c r="Q3314" s="2">
        <v>5</v>
      </c>
      <c r="R3314" s="2">
        <v>8</v>
      </c>
      <c r="S3314" s="2" t="s">
        <v>31822</v>
      </c>
      <c r="U3314" s="26">
        <v>3</v>
      </c>
      <c r="V3314" s="26">
        <v>1.5</v>
      </c>
      <c r="W3314" s="26">
        <v>1.5</v>
      </c>
      <c r="X3314" s="26" t="s">
        <v>31210</v>
      </c>
      <c r="Z3314" s="26">
        <v>1</v>
      </c>
    </row>
    <row r="3315" spans="1:36" ht="28.8" x14ac:dyDescent="0.3">
      <c r="A3315" t="s">
        <v>32385</v>
      </c>
      <c r="B3315" s="2" t="s">
        <v>19</v>
      </c>
      <c r="C3315" s="2" t="s">
        <v>5078</v>
      </c>
      <c r="D3315" s="2" t="s">
        <v>5081</v>
      </c>
      <c r="E3315" s="2" t="s">
        <v>5093</v>
      </c>
      <c r="F3315" s="2" t="s">
        <v>5526</v>
      </c>
      <c r="G3315" s="2" t="s">
        <v>5586</v>
      </c>
      <c r="H3315" s="9" t="s">
        <v>5587</v>
      </c>
      <c r="I3315" s="3" t="s">
        <v>5131</v>
      </c>
      <c r="K3315" s="2" t="s">
        <v>36</v>
      </c>
      <c r="O3315" s="7" t="s">
        <v>32511</v>
      </c>
      <c r="P3315" s="7" t="s">
        <v>32516</v>
      </c>
      <c r="Q3315" s="2">
        <v>5</v>
      </c>
      <c r="R3315" s="2">
        <v>8</v>
      </c>
      <c r="S3315" s="2" t="s">
        <v>31822</v>
      </c>
      <c r="U3315" s="26">
        <v>3</v>
      </c>
      <c r="AA3315" s="26">
        <v>0</v>
      </c>
      <c r="AB3315" s="26">
        <v>10</v>
      </c>
      <c r="AC3315" s="26" t="s">
        <v>31313</v>
      </c>
      <c r="AE3315" s="26">
        <v>3</v>
      </c>
    </row>
    <row r="3316" spans="1:36" ht="28.8" x14ac:dyDescent="0.3">
      <c r="A3316" t="s">
        <v>32385</v>
      </c>
      <c r="B3316" s="2" t="s">
        <v>19</v>
      </c>
      <c r="C3316" s="2" t="s">
        <v>5078</v>
      </c>
      <c r="D3316" s="2" t="s">
        <v>5081</v>
      </c>
      <c r="E3316" s="2" t="s">
        <v>5093</v>
      </c>
      <c r="F3316" s="2" t="s">
        <v>5526</v>
      </c>
      <c r="G3316" s="2" t="s">
        <v>5588</v>
      </c>
      <c r="H3316" s="9" t="s">
        <v>5589</v>
      </c>
      <c r="I3316" s="3" t="s">
        <v>5131</v>
      </c>
      <c r="K3316" s="2" t="s">
        <v>36</v>
      </c>
      <c r="O3316" s="7" t="s">
        <v>32511</v>
      </c>
      <c r="P3316" s="7" t="s">
        <v>32517</v>
      </c>
      <c r="Q3316" s="2">
        <v>5</v>
      </c>
      <c r="R3316" s="2">
        <v>8</v>
      </c>
      <c r="S3316" s="2" t="s">
        <v>31822</v>
      </c>
      <c r="U3316" s="26">
        <v>3</v>
      </c>
      <c r="AA3316" s="26">
        <v>10</v>
      </c>
      <c r="AB3316" s="26">
        <v>20</v>
      </c>
      <c r="AC3316" s="26" t="s">
        <v>31313</v>
      </c>
      <c r="AE3316" s="26">
        <v>3</v>
      </c>
    </row>
    <row r="3317" spans="1:36" ht="28.8" x14ac:dyDescent="0.3">
      <c r="A3317" t="s">
        <v>32385</v>
      </c>
      <c r="B3317" s="2" t="s">
        <v>19</v>
      </c>
      <c r="C3317" s="2" t="s">
        <v>5078</v>
      </c>
      <c r="D3317" s="2" t="s">
        <v>5081</v>
      </c>
      <c r="E3317" s="2" t="s">
        <v>5093</v>
      </c>
      <c r="F3317" s="2" t="s">
        <v>5526</v>
      </c>
      <c r="G3317" s="2" t="s">
        <v>5590</v>
      </c>
      <c r="H3317" s="3" t="s">
        <v>5591</v>
      </c>
      <c r="I3317" s="3" t="s">
        <v>5131</v>
      </c>
      <c r="K3317" s="2" t="s">
        <v>36</v>
      </c>
      <c r="O3317" s="7" t="s">
        <v>32511</v>
      </c>
      <c r="P3317" s="7" t="s">
        <v>32516</v>
      </c>
      <c r="Q3317" s="2">
        <v>8</v>
      </c>
      <c r="R3317" s="2" t="s">
        <v>31202</v>
      </c>
      <c r="S3317" s="2" t="s">
        <v>31822</v>
      </c>
      <c r="U3317" s="26">
        <v>3</v>
      </c>
      <c r="V3317" s="26">
        <v>0.75</v>
      </c>
      <c r="W3317" s="26">
        <v>0.75</v>
      </c>
      <c r="X3317" s="26" t="s">
        <v>31210</v>
      </c>
      <c r="Z3317" s="26">
        <v>1</v>
      </c>
    </row>
    <row r="3318" spans="1:36" ht="28.8" x14ac:dyDescent="0.3">
      <c r="A3318" t="s">
        <v>32385</v>
      </c>
      <c r="B3318" s="2" t="s">
        <v>19</v>
      </c>
      <c r="C3318" s="2" t="s">
        <v>5078</v>
      </c>
      <c r="D3318" s="2" t="s">
        <v>5081</v>
      </c>
      <c r="E3318" s="2" t="s">
        <v>5093</v>
      </c>
      <c r="F3318" s="2" t="s">
        <v>5526</v>
      </c>
      <c r="G3318" s="2" t="s">
        <v>5592</v>
      </c>
      <c r="H3318" s="3" t="s">
        <v>5593</v>
      </c>
      <c r="I3318" s="3" t="s">
        <v>5131</v>
      </c>
      <c r="K3318" s="2" t="s">
        <v>36</v>
      </c>
      <c r="O3318" s="7" t="s">
        <v>32511</v>
      </c>
      <c r="P3318" s="7" t="s">
        <v>32516</v>
      </c>
      <c r="Q3318" s="2">
        <v>8</v>
      </c>
      <c r="R3318" s="2" t="s">
        <v>31202</v>
      </c>
      <c r="S3318" s="2" t="s">
        <v>31822</v>
      </c>
      <c r="U3318" s="26">
        <v>3</v>
      </c>
      <c r="V3318" s="26">
        <v>1.5</v>
      </c>
      <c r="W3318" s="26">
        <v>1.5</v>
      </c>
      <c r="X3318" s="26" t="s">
        <v>31210</v>
      </c>
      <c r="Z3318" s="26">
        <v>1</v>
      </c>
    </row>
    <row r="3319" spans="1:36" ht="28.8" x14ac:dyDescent="0.3">
      <c r="A3319" t="s">
        <v>32385</v>
      </c>
      <c r="B3319" s="2" t="s">
        <v>19</v>
      </c>
      <c r="C3319" s="2" t="s">
        <v>5078</v>
      </c>
      <c r="D3319" s="2" t="s">
        <v>5081</v>
      </c>
      <c r="E3319" s="2" t="s">
        <v>5093</v>
      </c>
      <c r="F3319" s="2" t="s">
        <v>5526</v>
      </c>
      <c r="G3319" s="2" t="s">
        <v>5594</v>
      </c>
      <c r="H3319" s="3" t="s">
        <v>5595</v>
      </c>
      <c r="I3319" s="3" t="s">
        <v>5131</v>
      </c>
      <c r="K3319" s="2" t="s">
        <v>36</v>
      </c>
      <c r="O3319" s="7" t="s">
        <v>32511</v>
      </c>
      <c r="P3319" s="7" t="s">
        <v>32516</v>
      </c>
      <c r="Q3319" s="2">
        <v>8</v>
      </c>
      <c r="R3319" s="2" t="s">
        <v>31202</v>
      </c>
      <c r="S3319" s="2" t="s">
        <v>31822</v>
      </c>
      <c r="U3319" s="26">
        <v>3</v>
      </c>
      <c r="V3319" s="26">
        <v>1.5</v>
      </c>
      <c r="W3319" s="26">
        <v>1.5</v>
      </c>
      <c r="X3319" s="26" t="s">
        <v>31210</v>
      </c>
      <c r="Z3319" s="26">
        <v>1</v>
      </c>
    </row>
    <row r="3320" spans="1:36" ht="28.8" x14ac:dyDescent="0.3">
      <c r="A3320" t="s">
        <v>32385</v>
      </c>
      <c r="B3320" s="2" t="s">
        <v>19</v>
      </c>
      <c r="C3320" s="2" t="s">
        <v>5078</v>
      </c>
      <c r="D3320" s="2" t="s">
        <v>5081</v>
      </c>
      <c r="E3320" s="2" t="s">
        <v>5093</v>
      </c>
      <c r="F3320" s="2" t="s">
        <v>5526</v>
      </c>
      <c r="G3320" s="2" t="s">
        <v>5596</v>
      </c>
      <c r="H3320" s="3" t="s">
        <v>5597</v>
      </c>
      <c r="I3320" s="3" t="s">
        <v>5131</v>
      </c>
      <c r="K3320" s="2" t="s">
        <v>36</v>
      </c>
      <c r="O3320" s="7" t="s">
        <v>32511</v>
      </c>
      <c r="P3320" s="7" t="s">
        <v>32517</v>
      </c>
      <c r="Q3320" s="2">
        <v>8</v>
      </c>
      <c r="R3320" s="2" t="s">
        <v>31202</v>
      </c>
      <c r="S3320" s="2" t="s">
        <v>31822</v>
      </c>
      <c r="U3320" s="26">
        <v>3</v>
      </c>
      <c r="AA3320" s="26">
        <v>0</v>
      </c>
      <c r="AB3320" s="26">
        <v>10</v>
      </c>
      <c r="AC3320" s="26" t="s">
        <v>31313</v>
      </c>
      <c r="AE3320" s="26">
        <v>3</v>
      </c>
    </row>
    <row r="3321" spans="1:36" ht="28.8" x14ac:dyDescent="0.3">
      <c r="A3321" t="s">
        <v>32385</v>
      </c>
      <c r="B3321" s="2" t="s">
        <v>19</v>
      </c>
      <c r="C3321" s="2" t="s">
        <v>5078</v>
      </c>
      <c r="D3321" s="2" t="s">
        <v>5081</v>
      </c>
      <c r="E3321" s="2" t="s">
        <v>5093</v>
      </c>
      <c r="F3321" s="2" t="s">
        <v>5526</v>
      </c>
      <c r="G3321" s="2" t="s">
        <v>5598</v>
      </c>
      <c r="H3321" s="3" t="s">
        <v>5599</v>
      </c>
      <c r="I3321" s="3" t="s">
        <v>5131</v>
      </c>
      <c r="K3321" s="2" t="s">
        <v>36</v>
      </c>
      <c r="O3321" s="7" t="s">
        <v>32511</v>
      </c>
      <c r="P3321" s="7" t="s">
        <v>32517</v>
      </c>
      <c r="Q3321" s="2">
        <v>8</v>
      </c>
      <c r="R3321" s="2" t="s">
        <v>31202</v>
      </c>
      <c r="S3321" s="2" t="s">
        <v>31822</v>
      </c>
      <c r="U3321" s="26">
        <v>3</v>
      </c>
      <c r="AA3321" s="26">
        <v>10</v>
      </c>
      <c r="AB3321" s="26">
        <v>20</v>
      </c>
      <c r="AC3321" s="26" t="s">
        <v>31313</v>
      </c>
      <c r="AE3321" s="26">
        <v>3</v>
      </c>
    </row>
    <row r="3322" spans="1:36" x14ac:dyDescent="0.3">
      <c r="B3322" s="2" t="s">
        <v>19</v>
      </c>
      <c r="C3322" s="2" t="s">
        <v>5078</v>
      </c>
      <c r="D3322" s="2" t="s">
        <v>5081</v>
      </c>
      <c r="E3322" s="2" t="s">
        <v>5095</v>
      </c>
      <c r="H3322" s="3" t="s">
        <v>5600</v>
      </c>
    </row>
    <row r="3323" spans="1:36" x14ac:dyDescent="0.3">
      <c r="L3323" s="163" t="s">
        <v>0</v>
      </c>
      <c r="M3323" s="163"/>
      <c r="N3323" s="163"/>
      <c r="O3323" s="163" t="s">
        <v>1</v>
      </c>
      <c r="P3323" s="163"/>
      <c r="Q3323" s="165" t="s">
        <v>32410</v>
      </c>
      <c r="R3323" s="166"/>
      <c r="S3323" s="166"/>
      <c r="T3323" s="166"/>
      <c r="U3323" s="167"/>
      <c r="V3323" s="165" t="s">
        <v>31310</v>
      </c>
      <c r="W3323" s="166"/>
      <c r="X3323" s="166"/>
      <c r="Y3323" s="166"/>
      <c r="Z3323" s="167"/>
      <c r="AA3323" s="165" t="s">
        <v>31194</v>
      </c>
      <c r="AB3323" s="166"/>
      <c r="AC3323" s="166"/>
      <c r="AD3323" s="166"/>
      <c r="AE3323" s="167"/>
      <c r="AF3323" s="165" t="s">
        <v>32348</v>
      </c>
      <c r="AG3323" s="166"/>
      <c r="AH3323" s="166"/>
      <c r="AI3323" s="166"/>
      <c r="AJ3323" s="167"/>
    </row>
    <row r="3324" spans="1:36" ht="43.2" x14ac:dyDescent="0.3">
      <c r="B3324" s="2" t="s">
        <v>19</v>
      </c>
      <c r="C3324" s="2" t="s">
        <v>5078</v>
      </c>
      <c r="D3324" s="2" t="s">
        <v>5081</v>
      </c>
      <c r="E3324" s="2" t="s">
        <v>5095</v>
      </c>
      <c r="F3324" s="2" t="s">
        <v>5601</v>
      </c>
      <c r="H3324" s="3" t="s">
        <v>5602</v>
      </c>
      <c r="L3324" s="35" t="s">
        <v>12</v>
      </c>
      <c r="M3324" s="35" t="s">
        <v>13</v>
      </c>
      <c r="N3324" s="35" t="s">
        <v>14</v>
      </c>
      <c r="O3324" s="35" t="s">
        <v>32311</v>
      </c>
      <c r="P3324" s="35" t="s">
        <v>31197</v>
      </c>
      <c r="Q3324" s="50" t="s">
        <v>32319</v>
      </c>
      <c r="R3324" s="51" t="s">
        <v>32320</v>
      </c>
      <c r="S3324" s="51" t="s">
        <v>17</v>
      </c>
      <c r="T3324" s="51" t="s">
        <v>18</v>
      </c>
      <c r="U3324" s="51" t="s">
        <v>31184</v>
      </c>
      <c r="V3324" s="50" t="s">
        <v>32319</v>
      </c>
      <c r="W3324" s="51" t="s">
        <v>32320</v>
      </c>
      <c r="X3324" s="51" t="s">
        <v>17</v>
      </c>
      <c r="Y3324" s="51" t="s">
        <v>18</v>
      </c>
      <c r="Z3324" s="51" t="s">
        <v>31184</v>
      </c>
      <c r="AA3324" s="50" t="s">
        <v>32319</v>
      </c>
      <c r="AB3324" s="51" t="s">
        <v>32320</v>
      </c>
      <c r="AC3324" s="51" t="s">
        <v>17</v>
      </c>
      <c r="AD3324" s="51" t="s">
        <v>18</v>
      </c>
      <c r="AE3324" s="51" t="s">
        <v>31184</v>
      </c>
      <c r="AF3324" s="50" t="s">
        <v>32319</v>
      </c>
      <c r="AG3324" s="51" t="s">
        <v>32320</v>
      </c>
      <c r="AH3324" s="51" t="s">
        <v>17</v>
      </c>
      <c r="AI3324" s="51" t="s">
        <v>18</v>
      </c>
      <c r="AJ3324" s="51" t="s">
        <v>31184</v>
      </c>
    </row>
    <row r="3325" spans="1:36" ht="28.8" x14ac:dyDescent="0.3">
      <c r="A3325" t="s">
        <v>32385</v>
      </c>
      <c r="B3325" s="2" t="s">
        <v>19</v>
      </c>
      <c r="C3325" s="2" t="s">
        <v>5078</v>
      </c>
      <c r="D3325" s="2" t="s">
        <v>5081</v>
      </c>
      <c r="E3325" s="2" t="s">
        <v>5095</v>
      </c>
      <c r="F3325" s="2" t="s">
        <v>5601</v>
      </c>
      <c r="G3325" s="2" t="s">
        <v>5603</v>
      </c>
      <c r="H3325" s="3" t="s">
        <v>5604</v>
      </c>
      <c r="I3325" s="3" t="s">
        <v>5131</v>
      </c>
      <c r="J3325" s="3">
        <v>1</v>
      </c>
      <c r="K3325" s="2" t="s">
        <v>36</v>
      </c>
      <c r="O3325" s="7" t="s">
        <v>32518</v>
      </c>
      <c r="P3325" s="7" t="s">
        <v>32519</v>
      </c>
      <c r="Q3325" s="2">
        <v>0</v>
      </c>
      <c r="R3325" s="2">
        <v>7</v>
      </c>
      <c r="V3325" s="26">
        <v>0</v>
      </c>
      <c r="W3325" s="26">
        <v>10</v>
      </c>
      <c r="X3325" s="26" t="s">
        <v>31313</v>
      </c>
      <c r="Z3325" s="26">
        <v>3</v>
      </c>
    </row>
    <row r="3326" spans="1:36" ht="28.8" x14ac:dyDescent="0.3">
      <c r="A3326" t="s">
        <v>32385</v>
      </c>
      <c r="B3326" s="2" t="s">
        <v>19</v>
      </c>
      <c r="C3326" s="2" t="s">
        <v>5078</v>
      </c>
      <c r="D3326" s="2" t="s">
        <v>5081</v>
      </c>
      <c r="E3326" s="2" t="s">
        <v>5095</v>
      </c>
      <c r="F3326" s="2" t="s">
        <v>5601</v>
      </c>
      <c r="G3326" s="2" t="s">
        <v>5605</v>
      </c>
      <c r="H3326" s="3" t="s">
        <v>5606</v>
      </c>
      <c r="I3326" s="3" t="s">
        <v>5131</v>
      </c>
      <c r="K3326" s="2" t="s">
        <v>36</v>
      </c>
      <c r="O3326" s="7" t="s">
        <v>32518</v>
      </c>
      <c r="P3326" s="7" t="s">
        <v>32519</v>
      </c>
      <c r="Q3326" s="2">
        <v>0</v>
      </c>
      <c r="R3326" s="2">
        <v>7</v>
      </c>
      <c r="V3326" s="26">
        <v>0</v>
      </c>
      <c r="W3326" s="26">
        <v>10</v>
      </c>
      <c r="X3326" s="26" t="s">
        <v>31313</v>
      </c>
      <c r="Z3326" s="26">
        <v>3</v>
      </c>
    </row>
    <row r="3327" spans="1:36" ht="28.8" x14ac:dyDescent="0.3">
      <c r="A3327" t="s">
        <v>32385</v>
      </c>
      <c r="B3327" s="2" t="s">
        <v>19</v>
      </c>
      <c r="C3327" s="2" t="s">
        <v>5078</v>
      </c>
      <c r="D3327" s="2" t="s">
        <v>5081</v>
      </c>
      <c r="E3327" s="2" t="s">
        <v>5095</v>
      </c>
      <c r="F3327" s="2" t="s">
        <v>5601</v>
      </c>
      <c r="G3327" s="2" t="s">
        <v>5607</v>
      </c>
      <c r="H3327" s="3" t="s">
        <v>5608</v>
      </c>
      <c r="I3327" s="3" t="s">
        <v>5131</v>
      </c>
      <c r="J3327" s="3">
        <v>1</v>
      </c>
      <c r="K3327" s="2" t="s">
        <v>36</v>
      </c>
      <c r="O3327" s="7" t="s">
        <v>32518</v>
      </c>
      <c r="P3327" s="7" t="s">
        <v>32519</v>
      </c>
      <c r="Q3327" s="2">
        <v>0</v>
      </c>
      <c r="R3327" s="2">
        <v>7</v>
      </c>
      <c r="V3327" s="26">
        <v>10</v>
      </c>
      <c r="W3327" s="26" t="s">
        <v>31202</v>
      </c>
      <c r="X3327" s="26" t="s">
        <v>31313</v>
      </c>
      <c r="Z3327" s="26">
        <v>3</v>
      </c>
    </row>
    <row r="3328" spans="1:36" ht="28.8" x14ac:dyDescent="0.3">
      <c r="A3328" t="s">
        <v>32385</v>
      </c>
      <c r="B3328" s="2" t="s">
        <v>19</v>
      </c>
      <c r="C3328" s="2" t="s">
        <v>5078</v>
      </c>
      <c r="D3328" s="2" t="s">
        <v>5081</v>
      </c>
      <c r="E3328" s="2" t="s">
        <v>5095</v>
      </c>
      <c r="F3328" s="2" t="s">
        <v>5601</v>
      </c>
      <c r="G3328" s="2" t="s">
        <v>5609</v>
      </c>
      <c r="H3328" s="3" t="s">
        <v>5610</v>
      </c>
      <c r="I3328" s="3" t="s">
        <v>5131</v>
      </c>
      <c r="K3328" s="2" t="s">
        <v>36</v>
      </c>
      <c r="O3328" s="7" t="s">
        <v>32518</v>
      </c>
      <c r="P3328" s="7" t="s">
        <v>32519</v>
      </c>
      <c r="Q3328" s="2">
        <v>0</v>
      </c>
      <c r="R3328" s="2">
        <v>7</v>
      </c>
      <c r="V3328" s="26">
        <v>11</v>
      </c>
      <c r="W3328" s="26" t="s">
        <v>31202</v>
      </c>
      <c r="X3328" s="26" t="s">
        <v>31313</v>
      </c>
      <c r="Z3328" s="26">
        <v>3</v>
      </c>
    </row>
    <row r="3329" spans="1:36" ht="28.8" x14ac:dyDescent="0.3">
      <c r="A3329" t="s">
        <v>32385</v>
      </c>
      <c r="B3329" s="2" t="s">
        <v>19</v>
      </c>
      <c r="C3329" s="2" t="s">
        <v>5078</v>
      </c>
      <c r="D3329" s="2" t="s">
        <v>5081</v>
      </c>
      <c r="E3329" s="2" t="s">
        <v>5095</v>
      </c>
      <c r="F3329" s="2" t="s">
        <v>5601</v>
      </c>
      <c r="G3329" s="2" t="s">
        <v>5611</v>
      </c>
      <c r="H3329" s="3" t="s">
        <v>5612</v>
      </c>
      <c r="I3329" s="3" t="s">
        <v>5131</v>
      </c>
      <c r="K3329" s="2" t="s">
        <v>36</v>
      </c>
      <c r="O3329" s="7" t="s">
        <v>32518</v>
      </c>
      <c r="P3329" s="7" t="s">
        <v>32519</v>
      </c>
      <c r="Q3329" s="2">
        <v>7</v>
      </c>
      <c r="R3329" s="2" t="s">
        <v>31202</v>
      </c>
      <c r="V3329" s="26">
        <v>10</v>
      </c>
      <c r="W3329" s="26">
        <v>15</v>
      </c>
      <c r="X3329" s="26" t="s">
        <v>31313</v>
      </c>
      <c r="Z3329" s="26">
        <v>3</v>
      </c>
    </row>
    <row r="3330" spans="1:36" ht="28.8" x14ac:dyDescent="0.3">
      <c r="A3330" t="s">
        <v>32385</v>
      </c>
      <c r="B3330" s="2" t="s">
        <v>19</v>
      </c>
      <c r="C3330" s="2" t="s">
        <v>5078</v>
      </c>
      <c r="D3330" s="2" t="s">
        <v>5081</v>
      </c>
      <c r="E3330" s="2" t="s">
        <v>5095</v>
      </c>
      <c r="F3330" s="2" t="s">
        <v>5601</v>
      </c>
      <c r="G3330" s="2" t="s">
        <v>5613</v>
      </c>
      <c r="H3330" s="3" t="s">
        <v>5614</v>
      </c>
      <c r="I3330" s="3" t="s">
        <v>5131</v>
      </c>
      <c r="K3330" s="2" t="s">
        <v>36</v>
      </c>
      <c r="O3330" s="7" t="s">
        <v>32518</v>
      </c>
      <c r="P3330" s="7" t="s">
        <v>32519</v>
      </c>
      <c r="Q3330" s="2">
        <v>7</v>
      </c>
      <c r="R3330" s="2" t="s">
        <v>31202</v>
      </c>
      <c r="V3330" s="26">
        <v>10</v>
      </c>
      <c r="W3330" s="26">
        <v>15</v>
      </c>
      <c r="X3330" s="26" t="s">
        <v>31313</v>
      </c>
      <c r="Z3330" s="26">
        <v>3</v>
      </c>
    </row>
    <row r="3331" spans="1:36" ht="28.8" x14ac:dyDescent="0.3">
      <c r="A3331" t="s">
        <v>32385</v>
      </c>
      <c r="B3331" s="2" t="s">
        <v>19</v>
      </c>
      <c r="C3331" s="2" t="s">
        <v>5078</v>
      </c>
      <c r="D3331" s="2" t="s">
        <v>5081</v>
      </c>
      <c r="E3331" s="2" t="s">
        <v>5095</v>
      </c>
      <c r="F3331" s="2" t="s">
        <v>5601</v>
      </c>
      <c r="G3331" s="2" t="s">
        <v>5615</v>
      </c>
      <c r="H3331" s="3" t="s">
        <v>5616</v>
      </c>
      <c r="I3331" s="3" t="s">
        <v>5131</v>
      </c>
      <c r="K3331" s="2" t="s">
        <v>36</v>
      </c>
      <c r="O3331" s="7" t="s">
        <v>32518</v>
      </c>
      <c r="P3331" s="7" t="s">
        <v>32519</v>
      </c>
      <c r="Q3331" s="2">
        <v>7</v>
      </c>
      <c r="R3331" s="2" t="s">
        <v>31202</v>
      </c>
      <c r="V3331" s="26">
        <v>15</v>
      </c>
      <c r="W3331" s="26" t="s">
        <v>31202</v>
      </c>
      <c r="X3331" s="26" t="s">
        <v>31313</v>
      </c>
      <c r="Z3331" s="26">
        <v>3</v>
      </c>
    </row>
    <row r="3332" spans="1:36" ht="28.8" x14ac:dyDescent="0.3">
      <c r="A3332" t="s">
        <v>32385</v>
      </c>
      <c r="B3332" s="2" t="s">
        <v>19</v>
      </c>
      <c r="C3332" s="2" t="s">
        <v>5078</v>
      </c>
      <c r="D3332" s="2" t="s">
        <v>5081</v>
      </c>
      <c r="E3332" s="2" t="s">
        <v>5095</v>
      </c>
      <c r="F3332" s="2" t="s">
        <v>5601</v>
      </c>
      <c r="G3332" s="2" t="s">
        <v>5617</v>
      </c>
      <c r="H3332" s="3" t="s">
        <v>5618</v>
      </c>
      <c r="I3332" s="3" t="s">
        <v>5131</v>
      </c>
      <c r="K3332" s="2" t="s">
        <v>36</v>
      </c>
      <c r="O3332" s="7" t="s">
        <v>32518</v>
      </c>
      <c r="P3332" s="7" t="s">
        <v>32519</v>
      </c>
      <c r="Q3332" s="2">
        <v>7</v>
      </c>
      <c r="R3332" s="2" t="s">
        <v>31202</v>
      </c>
      <c r="V3332" s="26">
        <v>15</v>
      </c>
      <c r="W3332" s="26" t="s">
        <v>31202</v>
      </c>
      <c r="X3332" s="26" t="s">
        <v>31313</v>
      </c>
      <c r="Z3332" s="26">
        <v>3</v>
      </c>
    </row>
    <row r="3333" spans="1:36" ht="28.8" x14ac:dyDescent="0.3">
      <c r="A3333" t="s">
        <v>32385</v>
      </c>
      <c r="B3333" s="2" t="s">
        <v>19</v>
      </c>
      <c r="C3333" s="2" t="s">
        <v>5078</v>
      </c>
      <c r="D3333" s="2" t="s">
        <v>5081</v>
      </c>
      <c r="E3333" s="2" t="s">
        <v>5095</v>
      </c>
      <c r="F3333" s="2" t="s">
        <v>5601</v>
      </c>
      <c r="G3333" s="2" t="s">
        <v>5619</v>
      </c>
      <c r="H3333" s="3" t="s">
        <v>5620</v>
      </c>
      <c r="I3333" s="3" t="s">
        <v>5131</v>
      </c>
      <c r="K3333" s="2" t="s">
        <v>36</v>
      </c>
      <c r="O3333" s="7" t="s">
        <v>32518</v>
      </c>
      <c r="P3333" s="7" t="s">
        <v>32519</v>
      </c>
      <c r="AA3333" s="26">
        <v>0</v>
      </c>
      <c r="AB3333" s="26">
        <v>25</v>
      </c>
      <c r="AC3333" s="26" t="s">
        <v>31210</v>
      </c>
      <c r="AE3333" s="26">
        <v>3</v>
      </c>
    </row>
    <row r="3334" spans="1:36" ht="28.8" x14ac:dyDescent="0.3">
      <c r="A3334" t="s">
        <v>32385</v>
      </c>
      <c r="B3334" s="2" t="s">
        <v>19</v>
      </c>
      <c r="C3334" s="2" t="s">
        <v>5078</v>
      </c>
      <c r="D3334" s="2" t="s">
        <v>5081</v>
      </c>
      <c r="E3334" s="2" t="s">
        <v>5095</v>
      </c>
      <c r="F3334" s="2" t="s">
        <v>5601</v>
      </c>
      <c r="G3334" s="2" t="s">
        <v>5621</v>
      </c>
      <c r="H3334" s="3" t="s">
        <v>5622</v>
      </c>
      <c r="I3334" s="3" t="s">
        <v>5131</v>
      </c>
      <c r="K3334" s="2" t="s">
        <v>36</v>
      </c>
      <c r="O3334" s="7" t="s">
        <v>32518</v>
      </c>
      <c r="P3334" s="7" t="s">
        <v>32519</v>
      </c>
      <c r="AA3334" s="26">
        <v>25</v>
      </c>
      <c r="AB3334" s="26">
        <v>30</v>
      </c>
      <c r="AC3334" s="26" t="s">
        <v>31210</v>
      </c>
      <c r="AE3334" s="26">
        <v>3</v>
      </c>
    </row>
    <row r="3335" spans="1:36" ht="28.8" x14ac:dyDescent="0.3">
      <c r="A3335" t="s">
        <v>32385</v>
      </c>
      <c r="B3335" s="2" t="s">
        <v>19</v>
      </c>
      <c r="C3335" s="2" t="s">
        <v>5078</v>
      </c>
      <c r="D3335" s="2" t="s">
        <v>5081</v>
      </c>
      <c r="E3335" s="2" t="s">
        <v>5095</v>
      </c>
      <c r="F3335" s="2" t="s">
        <v>5601</v>
      </c>
      <c r="G3335" s="2" t="s">
        <v>5623</v>
      </c>
      <c r="H3335" s="3" t="s">
        <v>5624</v>
      </c>
      <c r="I3335" s="3" t="s">
        <v>5131</v>
      </c>
      <c r="K3335" s="2" t="s">
        <v>36</v>
      </c>
      <c r="O3335" s="7" t="s">
        <v>32518</v>
      </c>
      <c r="P3335" s="7" t="s">
        <v>32519</v>
      </c>
      <c r="AA3335" s="26">
        <v>0</v>
      </c>
      <c r="AB3335" s="26">
        <v>25</v>
      </c>
      <c r="AC3335" s="26" t="s">
        <v>31210</v>
      </c>
      <c r="AE3335" s="26">
        <v>3</v>
      </c>
      <c r="AF3335" s="26">
        <v>0</v>
      </c>
      <c r="AG3335" s="26">
        <v>3</v>
      </c>
      <c r="AH3335" s="26" t="s">
        <v>31822</v>
      </c>
      <c r="AJ3335" s="26">
        <v>3</v>
      </c>
    </row>
    <row r="3336" spans="1:36" ht="28.8" x14ac:dyDescent="0.3">
      <c r="A3336" t="s">
        <v>32385</v>
      </c>
      <c r="B3336" s="2" t="s">
        <v>19</v>
      </c>
      <c r="C3336" s="2" t="s">
        <v>5078</v>
      </c>
      <c r="D3336" s="2" t="s">
        <v>5081</v>
      </c>
      <c r="E3336" s="2" t="s">
        <v>5095</v>
      </c>
      <c r="F3336" s="2" t="s">
        <v>5601</v>
      </c>
      <c r="G3336" s="2" t="s">
        <v>5625</v>
      </c>
      <c r="H3336" s="3" t="s">
        <v>5626</v>
      </c>
      <c r="I3336" s="3" t="s">
        <v>5131</v>
      </c>
      <c r="K3336" s="2" t="s">
        <v>36</v>
      </c>
      <c r="O3336" s="7" t="s">
        <v>32518</v>
      </c>
      <c r="P3336" s="7" t="s">
        <v>32519</v>
      </c>
      <c r="AA3336" s="26">
        <v>25</v>
      </c>
      <c r="AB3336" s="26">
        <v>30</v>
      </c>
      <c r="AC3336" s="26" t="s">
        <v>31210</v>
      </c>
      <c r="AE3336" s="26">
        <v>3</v>
      </c>
      <c r="AF3336" s="26">
        <v>0</v>
      </c>
      <c r="AG3336" s="26">
        <v>3</v>
      </c>
      <c r="AH3336" s="26" t="s">
        <v>31822</v>
      </c>
      <c r="AJ3336" s="26">
        <v>3</v>
      </c>
    </row>
    <row r="3337" spans="1:36" ht="28.8" x14ac:dyDescent="0.3">
      <c r="A3337" t="s">
        <v>32385</v>
      </c>
      <c r="B3337" s="2" t="s">
        <v>19</v>
      </c>
      <c r="C3337" s="2" t="s">
        <v>5078</v>
      </c>
      <c r="D3337" s="2" t="s">
        <v>5081</v>
      </c>
      <c r="E3337" s="2" t="s">
        <v>5095</v>
      </c>
      <c r="F3337" s="2" t="s">
        <v>5601</v>
      </c>
      <c r="G3337" s="2" t="s">
        <v>5627</v>
      </c>
      <c r="H3337" s="3" t="s">
        <v>5628</v>
      </c>
      <c r="I3337" s="3" t="s">
        <v>5131</v>
      </c>
      <c r="K3337" s="2" t="s">
        <v>36</v>
      </c>
      <c r="O3337" s="7" t="s">
        <v>32518</v>
      </c>
      <c r="P3337" s="7" t="s">
        <v>32519</v>
      </c>
      <c r="AA3337" s="26">
        <v>0</v>
      </c>
      <c r="AB3337" s="26">
        <v>25</v>
      </c>
      <c r="AC3337" s="26" t="s">
        <v>31210</v>
      </c>
      <c r="AE3337" s="26">
        <v>3</v>
      </c>
      <c r="AF3337" s="26">
        <v>3</v>
      </c>
      <c r="AG3337" s="26">
        <v>6</v>
      </c>
      <c r="AH3337" s="26" t="s">
        <v>31822</v>
      </c>
      <c r="AJ3337" s="26">
        <v>3</v>
      </c>
    </row>
    <row r="3338" spans="1:36" ht="28.8" x14ac:dyDescent="0.3">
      <c r="A3338" t="s">
        <v>32385</v>
      </c>
      <c r="B3338" s="2" t="s">
        <v>19</v>
      </c>
      <c r="C3338" s="2" t="s">
        <v>5078</v>
      </c>
      <c r="D3338" s="2" t="s">
        <v>5081</v>
      </c>
      <c r="E3338" s="2" t="s">
        <v>5095</v>
      </c>
      <c r="F3338" s="2" t="s">
        <v>5601</v>
      </c>
      <c r="G3338" s="2" t="s">
        <v>5629</v>
      </c>
      <c r="H3338" s="3" t="s">
        <v>5630</v>
      </c>
      <c r="I3338" s="3" t="s">
        <v>5131</v>
      </c>
      <c r="K3338" s="2" t="s">
        <v>36</v>
      </c>
      <c r="O3338" s="7" t="s">
        <v>32520</v>
      </c>
      <c r="P3338" s="7" t="s">
        <v>32519</v>
      </c>
      <c r="AA3338" s="26">
        <v>25</v>
      </c>
      <c r="AB3338" s="26">
        <v>30</v>
      </c>
      <c r="AC3338" s="26" t="s">
        <v>31210</v>
      </c>
      <c r="AE3338" s="26">
        <v>3</v>
      </c>
      <c r="AF3338" s="26">
        <v>3</v>
      </c>
      <c r="AG3338" s="26">
        <v>6</v>
      </c>
      <c r="AH3338" s="26" t="s">
        <v>31822</v>
      </c>
      <c r="AJ3338" s="26">
        <v>3</v>
      </c>
    </row>
    <row r="3339" spans="1:36" ht="28.8" x14ac:dyDescent="0.3">
      <c r="A3339" t="s">
        <v>32385</v>
      </c>
      <c r="B3339" s="2" t="s">
        <v>19</v>
      </c>
      <c r="C3339" s="2" t="s">
        <v>5078</v>
      </c>
      <c r="D3339" s="2" t="s">
        <v>5081</v>
      </c>
      <c r="E3339" s="2" t="s">
        <v>5095</v>
      </c>
      <c r="F3339" s="2" t="s">
        <v>5601</v>
      </c>
      <c r="G3339" s="2" t="s">
        <v>5631</v>
      </c>
      <c r="H3339" s="3" t="s">
        <v>5632</v>
      </c>
      <c r="I3339" s="3" t="s">
        <v>5131</v>
      </c>
      <c r="K3339" s="2" t="s">
        <v>36</v>
      </c>
      <c r="O3339" s="7" t="s">
        <v>32520</v>
      </c>
      <c r="P3339" s="7" t="s">
        <v>32519</v>
      </c>
      <c r="V3339" s="26">
        <v>0</v>
      </c>
      <c r="W3339" s="26">
        <v>5</v>
      </c>
      <c r="X3339" s="26" t="s">
        <v>31313</v>
      </c>
      <c r="Z3339" s="26">
        <v>3</v>
      </c>
      <c r="AA3339" s="26">
        <v>0</v>
      </c>
      <c r="AB3339" s="26">
        <v>25</v>
      </c>
      <c r="AC3339" s="26" t="s">
        <v>31210</v>
      </c>
      <c r="AE3339" s="26">
        <v>3</v>
      </c>
    </row>
    <row r="3340" spans="1:36" ht="28.8" x14ac:dyDescent="0.3">
      <c r="A3340" t="s">
        <v>32385</v>
      </c>
      <c r="B3340" s="2" t="s">
        <v>19</v>
      </c>
      <c r="C3340" s="2" t="s">
        <v>5078</v>
      </c>
      <c r="D3340" s="2" t="s">
        <v>5081</v>
      </c>
      <c r="E3340" s="2" t="s">
        <v>5095</v>
      </c>
      <c r="F3340" s="2" t="s">
        <v>5601</v>
      </c>
      <c r="G3340" s="2" t="s">
        <v>5633</v>
      </c>
      <c r="H3340" s="3" t="s">
        <v>5634</v>
      </c>
      <c r="I3340" s="3" t="s">
        <v>5131</v>
      </c>
      <c r="K3340" s="2" t="s">
        <v>36</v>
      </c>
      <c r="O3340" s="7" t="s">
        <v>32520</v>
      </c>
      <c r="P3340" s="7" t="s">
        <v>32519</v>
      </c>
      <c r="V3340" s="26">
        <v>0</v>
      </c>
      <c r="W3340" s="26">
        <v>5</v>
      </c>
      <c r="X3340" s="26" t="s">
        <v>31313</v>
      </c>
      <c r="Z3340" s="26">
        <v>3</v>
      </c>
      <c r="AA3340" s="26">
        <v>25</v>
      </c>
      <c r="AB3340" s="26">
        <v>30</v>
      </c>
      <c r="AC3340" s="26" t="s">
        <v>31210</v>
      </c>
      <c r="AE3340" s="26">
        <v>3</v>
      </c>
    </row>
    <row r="3341" spans="1:36" ht="28.8" x14ac:dyDescent="0.3">
      <c r="A3341" t="s">
        <v>32385</v>
      </c>
      <c r="B3341" s="2" t="s">
        <v>19</v>
      </c>
      <c r="C3341" s="2" t="s">
        <v>5078</v>
      </c>
      <c r="D3341" s="2" t="s">
        <v>5081</v>
      </c>
      <c r="E3341" s="2" t="s">
        <v>5095</v>
      </c>
      <c r="F3341" s="2" t="s">
        <v>5601</v>
      </c>
      <c r="G3341" s="2" t="s">
        <v>5635</v>
      </c>
      <c r="H3341" s="3" t="s">
        <v>5636</v>
      </c>
      <c r="I3341" s="3" t="s">
        <v>5131</v>
      </c>
      <c r="K3341" s="2" t="s">
        <v>36</v>
      </c>
      <c r="O3341" s="7" t="s">
        <v>32520</v>
      </c>
      <c r="P3341" s="7" t="s">
        <v>32519</v>
      </c>
      <c r="V3341" s="26">
        <v>5</v>
      </c>
      <c r="W3341" s="26" t="s">
        <v>31202</v>
      </c>
      <c r="X3341" s="26" t="s">
        <v>31313</v>
      </c>
      <c r="Z3341" s="26">
        <v>3</v>
      </c>
      <c r="AA3341" s="26">
        <v>0</v>
      </c>
      <c r="AB3341" s="26">
        <v>25</v>
      </c>
      <c r="AC3341" s="26" t="s">
        <v>31210</v>
      </c>
      <c r="AE3341" s="26">
        <v>3</v>
      </c>
    </row>
    <row r="3342" spans="1:36" ht="28.8" x14ac:dyDescent="0.3">
      <c r="A3342" t="s">
        <v>32385</v>
      </c>
      <c r="B3342" s="2" t="s">
        <v>19</v>
      </c>
      <c r="C3342" s="2" t="s">
        <v>5078</v>
      </c>
      <c r="D3342" s="2" t="s">
        <v>5081</v>
      </c>
      <c r="E3342" s="2" t="s">
        <v>5095</v>
      </c>
      <c r="F3342" s="2" t="s">
        <v>5601</v>
      </c>
      <c r="G3342" s="2" t="s">
        <v>5637</v>
      </c>
      <c r="H3342" s="3" t="s">
        <v>5638</v>
      </c>
      <c r="I3342" s="3" t="s">
        <v>5131</v>
      </c>
      <c r="K3342" s="2" t="s">
        <v>36</v>
      </c>
      <c r="O3342" s="7" t="s">
        <v>32520</v>
      </c>
      <c r="P3342" s="7" t="s">
        <v>32519</v>
      </c>
      <c r="V3342" s="26">
        <v>5</v>
      </c>
      <c r="W3342" s="26" t="s">
        <v>31202</v>
      </c>
      <c r="X3342" s="26" t="s">
        <v>31313</v>
      </c>
      <c r="Z3342" s="26">
        <v>3</v>
      </c>
      <c r="AA3342" s="26">
        <v>25</v>
      </c>
      <c r="AB3342" s="26">
        <v>30</v>
      </c>
      <c r="AC3342" s="26" t="s">
        <v>31210</v>
      </c>
      <c r="AE3342" s="26">
        <v>3</v>
      </c>
    </row>
    <row r="3343" spans="1:36" ht="28.8" x14ac:dyDescent="0.3">
      <c r="A3343" t="s">
        <v>32385</v>
      </c>
      <c r="B3343" s="2" t="s">
        <v>19</v>
      </c>
      <c r="C3343" s="2" t="s">
        <v>5078</v>
      </c>
      <c r="D3343" s="2" t="s">
        <v>5081</v>
      </c>
      <c r="E3343" s="2" t="s">
        <v>5095</v>
      </c>
      <c r="F3343" s="2" t="s">
        <v>5601</v>
      </c>
      <c r="G3343" s="2" t="s">
        <v>5639</v>
      </c>
      <c r="H3343" s="3" t="s">
        <v>5640</v>
      </c>
      <c r="I3343" s="3" t="s">
        <v>5131</v>
      </c>
      <c r="K3343" s="2" t="s">
        <v>36</v>
      </c>
      <c r="O3343" s="7" t="s">
        <v>32521</v>
      </c>
      <c r="P3343" s="7" t="s">
        <v>32522</v>
      </c>
      <c r="AA3343" s="26">
        <v>0</v>
      </c>
      <c r="AB3343" s="26">
        <v>25</v>
      </c>
      <c r="AC3343" s="26" t="s">
        <v>31210</v>
      </c>
      <c r="AE3343" s="26">
        <v>3</v>
      </c>
    </row>
    <row r="3344" spans="1:36" ht="28.8" x14ac:dyDescent="0.3">
      <c r="A3344" t="s">
        <v>32385</v>
      </c>
      <c r="B3344" s="2" t="s">
        <v>19</v>
      </c>
      <c r="C3344" s="2" t="s">
        <v>5078</v>
      </c>
      <c r="D3344" s="2" t="s">
        <v>5081</v>
      </c>
      <c r="E3344" s="2" t="s">
        <v>5095</v>
      </c>
      <c r="F3344" s="2" t="s">
        <v>5601</v>
      </c>
      <c r="G3344" s="2" t="s">
        <v>5641</v>
      </c>
      <c r="H3344" s="3" t="s">
        <v>5642</v>
      </c>
      <c r="I3344" s="3" t="s">
        <v>5131</v>
      </c>
      <c r="K3344" s="2" t="s">
        <v>36</v>
      </c>
      <c r="O3344" s="7" t="s">
        <v>32521</v>
      </c>
      <c r="P3344" s="7" t="s">
        <v>32522</v>
      </c>
      <c r="AA3344" s="26">
        <v>25</v>
      </c>
      <c r="AB3344" s="26">
        <v>30</v>
      </c>
      <c r="AC3344" s="26" t="s">
        <v>31210</v>
      </c>
      <c r="AE3344" s="26">
        <v>3</v>
      </c>
    </row>
    <row r="3345" spans="2:16" x14ac:dyDescent="0.3">
      <c r="L3345" s="163" t="s">
        <v>0</v>
      </c>
      <c r="M3345" s="163"/>
      <c r="N3345" s="163"/>
      <c r="O3345" s="163" t="s">
        <v>1</v>
      </c>
      <c r="P3345" s="163"/>
    </row>
    <row r="3346" spans="2:16" ht="43.2" x14ac:dyDescent="0.3">
      <c r="B3346" s="2" t="s">
        <v>19</v>
      </c>
      <c r="C3346" s="2" t="s">
        <v>5078</v>
      </c>
      <c r="D3346" s="2" t="s">
        <v>5081</v>
      </c>
      <c r="E3346" s="2" t="s">
        <v>5095</v>
      </c>
      <c r="F3346" s="2" t="s">
        <v>5643</v>
      </c>
      <c r="H3346" s="3" t="s">
        <v>5644</v>
      </c>
      <c r="L3346" s="35" t="s">
        <v>12</v>
      </c>
      <c r="M3346" s="35" t="s">
        <v>13</v>
      </c>
      <c r="N3346" s="35" t="s">
        <v>14</v>
      </c>
      <c r="O3346" s="35" t="s">
        <v>32311</v>
      </c>
      <c r="P3346" s="35" t="s">
        <v>31195</v>
      </c>
    </row>
    <row r="3347" spans="2:16" ht="28.8" x14ac:dyDescent="0.3">
      <c r="B3347" s="4" t="s">
        <v>19</v>
      </c>
      <c r="C3347" s="4" t="s">
        <v>5078</v>
      </c>
      <c r="D3347" s="4" t="s">
        <v>5081</v>
      </c>
      <c r="E3347" s="4" t="s">
        <v>5095</v>
      </c>
      <c r="F3347" s="4" t="s">
        <v>5643</v>
      </c>
      <c r="G3347" s="4" t="s">
        <v>5645</v>
      </c>
      <c r="H3347" s="5" t="s">
        <v>5646</v>
      </c>
      <c r="I3347" s="5" t="s">
        <v>5131</v>
      </c>
    </row>
    <row r="3348" spans="2:16" ht="28.8" x14ac:dyDescent="0.3">
      <c r="B3348" s="4" t="s">
        <v>19</v>
      </c>
      <c r="C3348" s="4" t="s">
        <v>5078</v>
      </c>
      <c r="D3348" s="4" t="s">
        <v>5081</v>
      </c>
      <c r="E3348" s="4" t="s">
        <v>5095</v>
      </c>
      <c r="F3348" s="4" t="s">
        <v>5643</v>
      </c>
      <c r="G3348" s="4" t="s">
        <v>5647</v>
      </c>
      <c r="H3348" s="5" t="s">
        <v>5648</v>
      </c>
      <c r="I3348" s="5" t="s">
        <v>5131</v>
      </c>
    </row>
    <row r="3349" spans="2:16" ht="28.8" x14ac:dyDescent="0.3">
      <c r="B3349" s="4" t="s">
        <v>19</v>
      </c>
      <c r="C3349" s="4" t="s">
        <v>5078</v>
      </c>
      <c r="D3349" s="4" t="s">
        <v>5081</v>
      </c>
      <c r="E3349" s="4" t="s">
        <v>5095</v>
      </c>
      <c r="F3349" s="4" t="s">
        <v>5643</v>
      </c>
      <c r="G3349" s="4" t="s">
        <v>5649</v>
      </c>
      <c r="H3349" s="5" t="s">
        <v>5650</v>
      </c>
      <c r="I3349" s="5" t="s">
        <v>5131</v>
      </c>
    </row>
    <row r="3350" spans="2:16" ht="28.8" x14ac:dyDescent="0.3">
      <c r="B3350" s="4" t="s">
        <v>19</v>
      </c>
      <c r="C3350" s="4" t="s">
        <v>5078</v>
      </c>
      <c r="D3350" s="4" t="s">
        <v>5081</v>
      </c>
      <c r="E3350" s="4" t="s">
        <v>5095</v>
      </c>
      <c r="F3350" s="4" t="s">
        <v>5643</v>
      </c>
      <c r="G3350" s="4" t="s">
        <v>5651</v>
      </c>
      <c r="H3350" s="5" t="s">
        <v>5652</v>
      </c>
      <c r="I3350" s="5" t="s">
        <v>5131</v>
      </c>
    </row>
    <row r="3351" spans="2:16" ht="28.8" x14ac:dyDescent="0.3">
      <c r="B3351" s="4" t="s">
        <v>19</v>
      </c>
      <c r="C3351" s="4" t="s">
        <v>5078</v>
      </c>
      <c r="D3351" s="4" t="s">
        <v>5081</v>
      </c>
      <c r="E3351" s="4" t="s">
        <v>5095</v>
      </c>
      <c r="F3351" s="4" t="s">
        <v>5643</v>
      </c>
      <c r="G3351" s="4" t="s">
        <v>5653</v>
      </c>
      <c r="H3351" s="5" t="s">
        <v>5654</v>
      </c>
      <c r="I3351" s="5" t="s">
        <v>5131</v>
      </c>
    </row>
    <row r="3352" spans="2:16" ht="28.8" x14ac:dyDescent="0.3">
      <c r="B3352" s="4" t="s">
        <v>19</v>
      </c>
      <c r="C3352" s="4" t="s">
        <v>5078</v>
      </c>
      <c r="D3352" s="4" t="s">
        <v>5081</v>
      </c>
      <c r="E3352" s="4" t="s">
        <v>5095</v>
      </c>
      <c r="F3352" s="4" t="s">
        <v>5643</v>
      </c>
      <c r="G3352" s="4" t="s">
        <v>5655</v>
      </c>
      <c r="H3352" s="5" t="s">
        <v>5656</v>
      </c>
      <c r="I3352" s="5" t="s">
        <v>5131</v>
      </c>
    </row>
    <row r="3353" spans="2:16" ht="28.8" x14ac:dyDescent="0.3">
      <c r="B3353" s="4" t="s">
        <v>19</v>
      </c>
      <c r="C3353" s="4" t="s">
        <v>5078</v>
      </c>
      <c r="D3353" s="4" t="s">
        <v>5081</v>
      </c>
      <c r="E3353" s="4" t="s">
        <v>5095</v>
      </c>
      <c r="F3353" s="4" t="s">
        <v>5643</v>
      </c>
      <c r="G3353" s="4" t="s">
        <v>5657</v>
      </c>
      <c r="H3353" s="5" t="s">
        <v>5658</v>
      </c>
      <c r="I3353" s="5" t="s">
        <v>5131</v>
      </c>
    </row>
    <row r="3354" spans="2:16" ht="28.8" x14ac:dyDescent="0.3">
      <c r="B3354" s="4" t="s">
        <v>19</v>
      </c>
      <c r="C3354" s="4" t="s">
        <v>5078</v>
      </c>
      <c r="D3354" s="4" t="s">
        <v>5081</v>
      </c>
      <c r="E3354" s="4" t="s">
        <v>5095</v>
      </c>
      <c r="F3354" s="4" t="s">
        <v>5643</v>
      </c>
      <c r="G3354" s="4" t="s">
        <v>5659</v>
      </c>
      <c r="H3354" s="5" t="s">
        <v>5660</v>
      </c>
      <c r="I3354" s="5" t="s">
        <v>5131</v>
      </c>
    </row>
    <row r="3355" spans="2:16" ht="28.8" x14ac:dyDescent="0.3">
      <c r="B3355" s="4" t="s">
        <v>19</v>
      </c>
      <c r="C3355" s="4" t="s">
        <v>5078</v>
      </c>
      <c r="D3355" s="4" t="s">
        <v>5081</v>
      </c>
      <c r="E3355" s="4" t="s">
        <v>5095</v>
      </c>
      <c r="F3355" s="4" t="s">
        <v>5643</v>
      </c>
      <c r="G3355" s="4" t="s">
        <v>5661</v>
      </c>
      <c r="H3355" s="5" t="s">
        <v>5662</v>
      </c>
      <c r="I3355" s="5" t="s">
        <v>5131</v>
      </c>
    </row>
    <row r="3356" spans="2:16" ht="28.8" x14ac:dyDescent="0.3">
      <c r="B3356" s="4" t="s">
        <v>19</v>
      </c>
      <c r="C3356" s="4" t="s">
        <v>5078</v>
      </c>
      <c r="D3356" s="4" t="s">
        <v>5081</v>
      </c>
      <c r="E3356" s="4" t="s">
        <v>5095</v>
      </c>
      <c r="F3356" s="4" t="s">
        <v>5643</v>
      </c>
      <c r="G3356" s="4" t="s">
        <v>5663</v>
      </c>
      <c r="H3356" s="5" t="s">
        <v>5664</v>
      </c>
      <c r="I3356" s="5" t="s">
        <v>5131</v>
      </c>
    </row>
    <row r="3357" spans="2:16" ht="28.8" x14ac:dyDescent="0.3">
      <c r="B3357" s="4" t="s">
        <v>19</v>
      </c>
      <c r="C3357" s="4" t="s">
        <v>5078</v>
      </c>
      <c r="D3357" s="4" t="s">
        <v>5081</v>
      </c>
      <c r="E3357" s="4" t="s">
        <v>5095</v>
      </c>
      <c r="F3357" s="4" t="s">
        <v>5643</v>
      </c>
      <c r="G3357" s="4" t="s">
        <v>5665</v>
      </c>
      <c r="H3357" s="5" t="s">
        <v>5666</v>
      </c>
      <c r="I3357" s="5" t="s">
        <v>5131</v>
      </c>
    </row>
    <row r="3358" spans="2:16" ht="28.8" x14ac:dyDescent="0.3">
      <c r="B3358" s="4" t="s">
        <v>19</v>
      </c>
      <c r="C3358" s="4" t="s">
        <v>5078</v>
      </c>
      <c r="D3358" s="4" t="s">
        <v>5081</v>
      </c>
      <c r="E3358" s="4" t="s">
        <v>5095</v>
      </c>
      <c r="F3358" s="4" t="s">
        <v>5643</v>
      </c>
      <c r="G3358" s="4" t="s">
        <v>5667</v>
      </c>
      <c r="H3358" s="5" t="s">
        <v>5668</v>
      </c>
      <c r="I3358" s="5" t="s">
        <v>5131</v>
      </c>
    </row>
    <row r="3359" spans="2:16" ht="28.8" x14ac:dyDescent="0.3">
      <c r="B3359" s="4" t="s">
        <v>19</v>
      </c>
      <c r="C3359" s="4" t="s">
        <v>5078</v>
      </c>
      <c r="D3359" s="4" t="s">
        <v>5081</v>
      </c>
      <c r="E3359" s="4" t="s">
        <v>5095</v>
      </c>
      <c r="F3359" s="4" t="s">
        <v>5643</v>
      </c>
      <c r="G3359" s="4" t="s">
        <v>5669</v>
      </c>
      <c r="H3359" s="5" t="s">
        <v>5670</v>
      </c>
      <c r="I3359" s="5" t="s">
        <v>5131</v>
      </c>
    </row>
    <row r="3360" spans="2:16" ht="28.8" x14ac:dyDescent="0.3">
      <c r="B3360" s="4" t="s">
        <v>19</v>
      </c>
      <c r="C3360" s="4" t="s">
        <v>5078</v>
      </c>
      <c r="D3360" s="4" t="s">
        <v>5081</v>
      </c>
      <c r="E3360" s="4" t="s">
        <v>5095</v>
      </c>
      <c r="F3360" s="4" t="s">
        <v>5643</v>
      </c>
      <c r="G3360" s="4" t="s">
        <v>5671</v>
      </c>
      <c r="H3360" s="5" t="s">
        <v>5672</v>
      </c>
      <c r="I3360" s="5" t="s">
        <v>5131</v>
      </c>
    </row>
    <row r="3361" spans="2:16" ht="28.8" x14ac:dyDescent="0.3">
      <c r="B3361" s="4" t="s">
        <v>19</v>
      </c>
      <c r="C3361" s="4" t="s">
        <v>5078</v>
      </c>
      <c r="D3361" s="4" t="s">
        <v>5081</v>
      </c>
      <c r="E3361" s="4" t="s">
        <v>5095</v>
      </c>
      <c r="F3361" s="4" t="s">
        <v>5643</v>
      </c>
      <c r="G3361" s="4" t="s">
        <v>5673</v>
      </c>
      <c r="H3361" s="5" t="s">
        <v>5674</v>
      </c>
      <c r="I3361" s="5" t="s">
        <v>5131</v>
      </c>
    </row>
    <row r="3362" spans="2:16" ht="28.8" x14ac:dyDescent="0.3">
      <c r="B3362" s="4" t="s">
        <v>19</v>
      </c>
      <c r="C3362" s="4" t="s">
        <v>5078</v>
      </c>
      <c r="D3362" s="4" t="s">
        <v>5081</v>
      </c>
      <c r="E3362" s="4" t="s">
        <v>5095</v>
      </c>
      <c r="F3362" s="4" t="s">
        <v>5643</v>
      </c>
      <c r="G3362" s="4" t="s">
        <v>5675</v>
      </c>
      <c r="H3362" s="5" t="s">
        <v>5676</v>
      </c>
      <c r="I3362" s="5" t="s">
        <v>5131</v>
      </c>
    </row>
    <row r="3363" spans="2:16" ht="28.8" x14ac:dyDescent="0.3">
      <c r="B3363" s="4" t="s">
        <v>19</v>
      </c>
      <c r="C3363" s="4" t="s">
        <v>5078</v>
      </c>
      <c r="D3363" s="4" t="s">
        <v>5081</v>
      </c>
      <c r="E3363" s="4" t="s">
        <v>5095</v>
      </c>
      <c r="F3363" s="4" t="s">
        <v>5643</v>
      </c>
      <c r="G3363" s="4" t="s">
        <v>5677</v>
      </c>
      <c r="H3363" s="5" t="s">
        <v>5678</v>
      </c>
      <c r="I3363" s="5" t="s">
        <v>5131</v>
      </c>
    </row>
    <row r="3364" spans="2:16" ht="28.8" x14ac:dyDescent="0.3">
      <c r="B3364" s="4" t="s">
        <v>19</v>
      </c>
      <c r="C3364" s="4" t="s">
        <v>5078</v>
      </c>
      <c r="D3364" s="4" t="s">
        <v>5081</v>
      </c>
      <c r="E3364" s="4" t="s">
        <v>5095</v>
      </c>
      <c r="F3364" s="4" t="s">
        <v>5643</v>
      </c>
      <c r="G3364" s="4" t="s">
        <v>5679</v>
      </c>
      <c r="H3364" s="5" t="s">
        <v>5680</v>
      </c>
      <c r="I3364" s="5" t="s">
        <v>5131</v>
      </c>
    </row>
    <row r="3365" spans="2:16" ht="28.8" x14ac:dyDescent="0.3">
      <c r="B3365" s="4" t="s">
        <v>19</v>
      </c>
      <c r="C3365" s="4" t="s">
        <v>5078</v>
      </c>
      <c r="D3365" s="4" t="s">
        <v>5081</v>
      </c>
      <c r="E3365" s="4" t="s">
        <v>5095</v>
      </c>
      <c r="F3365" s="4" t="s">
        <v>5643</v>
      </c>
      <c r="G3365" s="4" t="s">
        <v>5681</v>
      </c>
      <c r="H3365" s="5" t="s">
        <v>5682</v>
      </c>
      <c r="I3365" s="5" t="s">
        <v>5131</v>
      </c>
    </row>
    <row r="3366" spans="2:16" ht="28.8" x14ac:dyDescent="0.3">
      <c r="B3366" s="4" t="s">
        <v>19</v>
      </c>
      <c r="C3366" s="4" t="s">
        <v>5078</v>
      </c>
      <c r="D3366" s="4" t="s">
        <v>5081</v>
      </c>
      <c r="E3366" s="4" t="s">
        <v>5095</v>
      </c>
      <c r="F3366" s="4" t="s">
        <v>5643</v>
      </c>
      <c r="G3366" s="4" t="s">
        <v>5683</v>
      </c>
      <c r="H3366" s="5" t="s">
        <v>5684</v>
      </c>
      <c r="I3366" s="5" t="s">
        <v>5131</v>
      </c>
    </row>
    <row r="3367" spans="2:16" ht="28.8" x14ac:dyDescent="0.3">
      <c r="B3367" s="4" t="s">
        <v>19</v>
      </c>
      <c r="C3367" s="4" t="s">
        <v>5078</v>
      </c>
      <c r="D3367" s="4" t="s">
        <v>5081</v>
      </c>
      <c r="E3367" s="4" t="s">
        <v>5095</v>
      </c>
      <c r="F3367" s="4" t="s">
        <v>5643</v>
      </c>
      <c r="G3367" s="4" t="s">
        <v>5685</v>
      </c>
      <c r="H3367" s="5" t="s">
        <v>5686</v>
      </c>
      <c r="I3367" s="5" t="s">
        <v>5131</v>
      </c>
    </row>
    <row r="3368" spans="2:16" x14ac:dyDescent="0.3">
      <c r="L3368" s="163" t="s">
        <v>0</v>
      </c>
      <c r="M3368" s="163"/>
      <c r="N3368" s="163"/>
      <c r="O3368" s="163" t="s">
        <v>1</v>
      </c>
      <c r="P3368" s="163"/>
    </row>
    <row r="3369" spans="2:16" ht="43.2" x14ac:dyDescent="0.3">
      <c r="B3369" s="2" t="s">
        <v>19</v>
      </c>
      <c r="C3369" s="2" t="s">
        <v>5078</v>
      </c>
      <c r="D3369" s="2" t="s">
        <v>5081</v>
      </c>
      <c r="E3369" s="2" t="s">
        <v>5095</v>
      </c>
      <c r="F3369" s="2" t="s">
        <v>5687</v>
      </c>
      <c r="H3369" s="3" t="s">
        <v>5688</v>
      </c>
      <c r="L3369" s="35" t="s">
        <v>12</v>
      </c>
      <c r="M3369" s="35" t="s">
        <v>13</v>
      </c>
      <c r="N3369" s="35" t="s">
        <v>14</v>
      </c>
      <c r="O3369" s="35" t="s">
        <v>32311</v>
      </c>
      <c r="P3369" s="35" t="s">
        <v>31195</v>
      </c>
    </row>
    <row r="3370" spans="2:16" ht="28.8" x14ac:dyDescent="0.3">
      <c r="B3370" s="4" t="s">
        <v>19</v>
      </c>
      <c r="C3370" s="4" t="s">
        <v>5078</v>
      </c>
      <c r="D3370" s="4" t="s">
        <v>5081</v>
      </c>
      <c r="E3370" s="4" t="s">
        <v>5095</v>
      </c>
      <c r="F3370" s="4" t="s">
        <v>5687</v>
      </c>
      <c r="G3370" s="4" t="s">
        <v>5689</v>
      </c>
      <c r="H3370" s="5" t="s">
        <v>5690</v>
      </c>
      <c r="I3370" s="5" t="s">
        <v>5131</v>
      </c>
    </row>
    <row r="3371" spans="2:16" ht="28.8" x14ac:dyDescent="0.3">
      <c r="B3371" s="4" t="s">
        <v>19</v>
      </c>
      <c r="C3371" s="4" t="s">
        <v>5078</v>
      </c>
      <c r="D3371" s="4" t="s">
        <v>5081</v>
      </c>
      <c r="E3371" s="4" t="s">
        <v>5095</v>
      </c>
      <c r="F3371" s="4" t="s">
        <v>5687</v>
      </c>
      <c r="G3371" s="4" t="s">
        <v>5691</v>
      </c>
      <c r="H3371" s="5" t="s">
        <v>5692</v>
      </c>
      <c r="I3371" s="5" t="s">
        <v>5131</v>
      </c>
    </row>
    <row r="3372" spans="2:16" ht="28.8" x14ac:dyDescent="0.3">
      <c r="B3372" s="4" t="s">
        <v>19</v>
      </c>
      <c r="C3372" s="4" t="s">
        <v>5078</v>
      </c>
      <c r="D3372" s="4" t="s">
        <v>5081</v>
      </c>
      <c r="E3372" s="4" t="s">
        <v>5095</v>
      </c>
      <c r="F3372" s="4" t="s">
        <v>5687</v>
      </c>
      <c r="G3372" s="4" t="s">
        <v>5693</v>
      </c>
      <c r="H3372" s="5" t="s">
        <v>5694</v>
      </c>
      <c r="I3372" s="5" t="s">
        <v>5131</v>
      </c>
    </row>
    <row r="3373" spans="2:16" ht="28.8" x14ac:dyDescent="0.3">
      <c r="B3373" s="4" t="s">
        <v>19</v>
      </c>
      <c r="C3373" s="4" t="s">
        <v>5078</v>
      </c>
      <c r="D3373" s="4" t="s">
        <v>5081</v>
      </c>
      <c r="E3373" s="4" t="s">
        <v>5095</v>
      </c>
      <c r="F3373" s="4" t="s">
        <v>5687</v>
      </c>
      <c r="G3373" s="4" t="s">
        <v>5695</v>
      </c>
      <c r="H3373" s="5" t="s">
        <v>5696</v>
      </c>
      <c r="I3373" s="5" t="s">
        <v>5131</v>
      </c>
    </row>
    <row r="3374" spans="2:16" ht="28.8" x14ac:dyDescent="0.3">
      <c r="B3374" s="4" t="s">
        <v>19</v>
      </c>
      <c r="C3374" s="4" t="s">
        <v>5078</v>
      </c>
      <c r="D3374" s="4" t="s">
        <v>5081</v>
      </c>
      <c r="E3374" s="4" t="s">
        <v>5095</v>
      </c>
      <c r="F3374" s="4" t="s">
        <v>5687</v>
      </c>
      <c r="G3374" s="4" t="s">
        <v>5697</v>
      </c>
      <c r="H3374" s="5" t="s">
        <v>5698</v>
      </c>
      <c r="I3374" s="5" t="s">
        <v>5131</v>
      </c>
    </row>
    <row r="3375" spans="2:16" ht="28.8" x14ac:dyDescent="0.3">
      <c r="B3375" s="4" t="s">
        <v>19</v>
      </c>
      <c r="C3375" s="4" t="s">
        <v>5078</v>
      </c>
      <c r="D3375" s="4" t="s">
        <v>5081</v>
      </c>
      <c r="E3375" s="4" t="s">
        <v>5095</v>
      </c>
      <c r="F3375" s="4" t="s">
        <v>5687</v>
      </c>
      <c r="G3375" s="4" t="s">
        <v>5699</v>
      </c>
      <c r="H3375" s="5" t="s">
        <v>5700</v>
      </c>
      <c r="I3375" s="5" t="s">
        <v>5131</v>
      </c>
    </row>
    <row r="3376" spans="2:16" x14ac:dyDescent="0.3">
      <c r="L3376" s="163" t="s">
        <v>0</v>
      </c>
      <c r="M3376" s="163"/>
      <c r="N3376" s="163"/>
      <c r="O3376" s="163" t="s">
        <v>1</v>
      </c>
      <c r="P3376" s="163"/>
    </row>
    <row r="3377" spans="1:21" ht="43.2" x14ac:dyDescent="0.3">
      <c r="B3377" s="2" t="s">
        <v>19</v>
      </c>
      <c r="C3377" s="2" t="s">
        <v>5078</v>
      </c>
      <c r="D3377" s="2" t="s">
        <v>5081</v>
      </c>
      <c r="E3377" s="2" t="s">
        <v>5095</v>
      </c>
      <c r="F3377" s="2" t="s">
        <v>5701</v>
      </c>
      <c r="H3377" s="3" t="s">
        <v>5702</v>
      </c>
      <c r="L3377" s="35" t="s">
        <v>12</v>
      </c>
      <c r="M3377" s="35" t="s">
        <v>13</v>
      </c>
      <c r="N3377" s="35" t="s">
        <v>14</v>
      </c>
      <c r="O3377" s="35" t="s">
        <v>32311</v>
      </c>
      <c r="P3377" s="35" t="s">
        <v>31195</v>
      </c>
    </row>
    <row r="3378" spans="1:21" x14ac:dyDescent="0.3">
      <c r="A3378" t="s">
        <v>32385</v>
      </c>
      <c r="B3378" s="2" t="s">
        <v>19</v>
      </c>
      <c r="C3378" s="2" t="s">
        <v>5078</v>
      </c>
      <c r="D3378" s="2" t="s">
        <v>5081</v>
      </c>
      <c r="E3378" s="2" t="s">
        <v>5095</v>
      </c>
      <c r="F3378" s="2" t="s">
        <v>5701</v>
      </c>
      <c r="G3378" s="2" t="s">
        <v>5703</v>
      </c>
      <c r="H3378" s="6" t="s">
        <v>5704</v>
      </c>
      <c r="I3378" s="3" t="s">
        <v>4475</v>
      </c>
      <c r="J3378" s="3">
        <v>86</v>
      </c>
      <c r="K3378" s="2" t="s">
        <v>36</v>
      </c>
    </row>
    <row r="3379" spans="1:21" x14ac:dyDescent="0.3">
      <c r="A3379" t="s">
        <v>32385</v>
      </c>
      <c r="B3379" s="2" t="s">
        <v>19</v>
      </c>
      <c r="C3379" s="2" t="s">
        <v>5078</v>
      </c>
      <c r="D3379" s="2" t="s">
        <v>5081</v>
      </c>
      <c r="E3379" s="2" t="s">
        <v>5095</v>
      </c>
      <c r="F3379" s="2" t="s">
        <v>5701</v>
      </c>
      <c r="G3379" s="2" t="s">
        <v>5705</v>
      </c>
      <c r="H3379" s="6" t="s">
        <v>5706</v>
      </c>
      <c r="I3379" s="3" t="s">
        <v>4475</v>
      </c>
      <c r="J3379" s="3">
        <v>621</v>
      </c>
      <c r="K3379" s="2" t="s">
        <v>36</v>
      </c>
    </row>
    <row r="3380" spans="1:21" x14ac:dyDescent="0.3">
      <c r="A3380" t="s">
        <v>32385</v>
      </c>
      <c r="B3380" s="2" t="s">
        <v>19</v>
      </c>
      <c r="C3380" s="2" t="s">
        <v>5078</v>
      </c>
      <c r="D3380" s="2" t="s">
        <v>5081</v>
      </c>
      <c r="E3380" s="2" t="s">
        <v>5095</v>
      </c>
      <c r="F3380" s="2" t="s">
        <v>5701</v>
      </c>
      <c r="G3380" s="2" t="s">
        <v>5707</v>
      </c>
      <c r="H3380" s="6" t="s">
        <v>5708</v>
      </c>
      <c r="I3380" s="3" t="s">
        <v>4475</v>
      </c>
      <c r="J3380" s="3">
        <v>76</v>
      </c>
      <c r="K3380" s="2" t="s">
        <v>36</v>
      </c>
    </row>
    <row r="3381" spans="1:21" x14ac:dyDescent="0.3">
      <c r="A3381" t="s">
        <v>32385</v>
      </c>
      <c r="B3381" s="2" t="s">
        <v>19</v>
      </c>
      <c r="C3381" s="2" t="s">
        <v>5078</v>
      </c>
      <c r="D3381" s="2" t="s">
        <v>5081</v>
      </c>
      <c r="E3381" s="2" t="s">
        <v>5095</v>
      </c>
      <c r="F3381" s="2" t="s">
        <v>5701</v>
      </c>
      <c r="G3381" s="2" t="s">
        <v>5709</v>
      </c>
      <c r="H3381" s="6" t="s">
        <v>5710</v>
      </c>
      <c r="I3381" s="3" t="s">
        <v>4475</v>
      </c>
      <c r="J3381" s="3">
        <v>24</v>
      </c>
      <c r="K3381" s="2" t="s">
        <v>36</v>
      </c>
    </row>
    <row r="3382" spans="1:21" x14ac:dyDescent="0.3">
      <c r="B3382" s="2" t="s">
        <v>19</v>
      </c>
      <c r="C3382" s="2" t="s">
        <v>5078</v>
      </c>
      <c r="D3382" s="2" t="s">
        <v>5081</v>
      </c>
      <c r="E3382" s="2" t="s">
        <v>5097</v>
      </c>
      <c r="H3382" s="3" t="s">
        <v>5711</v>
      </c>
    </row>
    <row r="3383" spans="1:21" x14ac:dyDescent="0.3">
      <c r="L3383" s="163" t="s">
        <v>0</v>
      </c>
      <c r="M3383" s="163"/>
      <c r="N3383" s="163"/>
      <c r="O3383" s="163" t="s">
        <v>1</v>
      </c>
      <c r="P3383" s="163"/>
      <c r="Q3383" s="165" t="s">
        <v>32348</v>
      </c>
      <c r="R3383" s="166"/>
      <c r="S3383" s="166"/>
      <c r="T3383" s="166"/>
      <c r="U3383" s="167"/>
    </row>
    <row r="3384" spans="1:21" ht="43.2" x14ac:dyDescent="0.3">
      <c r="B3384" s="2" t="s">
        <v>19</v>
      </c>
      <c r="C3384" s="2" t="s">
        <v>5078</v>
      </c>
      <c r="D3384" s="2" t="s">
        <v>5081</v>
      </c>
      <c r="E3384" s="2" t="s">
        <v>5097</v>
      </c>
      <c r="F3384" s="2" t="s">
        <v>5712</v>
      </c>
      <c r="H3384" s="3" t="s">
        <v>5713</v>
      </c>
      <c r="L3384" s="35" t="s">
        <v>12</v>
      </c>
      <c r="M3384" s="35" t="s">
        <v>13</v>
      </c>
      <c r="N3384" s="35" t="s">
        <v>14</v>
      </c>
      <c r="O3384" s="35" t="s">
        <v>32311</v>
      </c>
      <c r="P3384" s="35" t="s">
        <v>31195</v>
      </c>
      <c r="Q3384" s="50" t="s">
        <v>32319</v>
      </c>
      <c r="R3384" s="51" t="s">
        <v>32320</v>
      </c>
      <c r="S3384" s="51" t="s">
        <v>17</v>
      </c>
      <c r="T3384" s="51" t="s">
        <v>18</v>
      </c>
      <c r="U3384" s="51" t="s">
        <v>31184</v>
      </c>
    </row>
    <row r="3385" spans="1:21" ht="28.8" x14ac:dyDescent="0.3">
      <c r="A3385" t="s">
        <v>32385</v>
      </c>
      <c r="B3385" s="2" t="s">
        <v>19</v>
      </c>
      <c r="C3385" s="2" t="s">
        <v>5078</v>
      </c>
      <c r="D3385" s="2" t="s">
        <v>5081</v>
      </c>
      <c r="E3385" s="2" t="s">
        <v>5097</v>
      </c>
      <c r="F3385" s="2" t="s">
        <v>5712</v>
      </c>
      <c r="G3385" s="2" t="s">
        <v>5714</v>
      </c>
      <c r="H3385" s="3" t="s">
        <v>5715</v>
      </c>
      <c r="I3385" s="3" t="s">
        <v>5131</v>
      </c>
      <c r="J3385" s="3">
        <v>4</v>
      </c>
      <c r="K3385" s="2" t="s">
        <v>36</v>
      </c>
      <c r="O3385" s="7" t="s">
        <v>32523</v>
      </c>
      <c r="Q3385" s="2">
        <v>0</v>
      </c>
      <c r="R3385" s="2">
        <v>5</v>
      </c>
      <c r="S3385" s="2" t="s">
        <v>31822</v>
      </c>
      <c r="U3385" s="26">
        <v>3</v>
      </c>
    </row>
    <row r="3386" spans="1:21" ht="28.8" x14ac:dyDescent="0.3">
      <c r="A3386" t="s">
        <v>32385</v>
      </c>
      <c r="B3386" s="2" t="s">
        <v>19</v>
      </c>
      <c r="C3386" s="2" t="s">
        <v>5078</v>
      </c>
      <c r="D3386" s="2" t="s">
        <v>5081</v>
      </c>
      <c r="E3386" s="2" t="s">
        <v>5097</v>
      </c>
      <c r="F3386" s="2" t="s">
        <v>5712</v>
      </c>
      <c r="G3386" s="2" t="s">
        <v>5716</v>
      </c>
      <c r="H3386" s="3" t="s">
        <v>5717</v>
      </c>
      <c r="I3386" s="3" t="s">
        <v>5131</v>
      </c>
      <c r="J3386" s="3">
        <v>2</v>
      </c>
      <c r="K3386" s="2" t="s">
        <v>36</v>
      </c>
      <c r="O3386" s="7" t="s">
        <v>32523</v>
      </c>
      <c r="Q3386" s="2">
        <v>0</v>
      </c>
      <c r="R3386" s="2">
        <v>5</v>
      </c>
      <c r="S3386" s="2" t="s">
        <v>31822</v>
      </c>
      <c r="U3386" s="26">
        <v>3</v>
      </c>
    </row>
    <row r="3387" spans="1:21" ht="28.8" x14ac:dyDescent="0.3">
      <c r="A3387" t="s">
        <v>32385</v>
      </c>
      <c r="B3387" s="2" t="s">
        <v>19</v>
      </c>
      <c r="C3387" s="2" t="s">
        <v>5078</v>
      </c>
      <c r="D3387" s="2" t="s">
        <v>5081</v>
      </c>
      <c r="E3387" s="2" t="s">
        <v>5097</v>
      </c>
      <c r="F3387" s="2" t="s">
        <v>5712</v>
      </c>
      <c r="G3387" s="2" t="s">
        <v>5718</v>
      </c>
      <c r="H3387" s="3" t="s">
        <v>5719</v>
      </c>
      <c r="I3387" s="3" t="s">
        <v>5131</v>
      </c>
      <c r="J3387" s="3">
        <v>101</v>
      </c>
      <c r="K3387" s="75" t="s">
        <v>36</v>
      </c>
      <c r="O3387" s="7" t="s">
        <v>32524</v>
      </c>
      <c r="Q3387" s="2">
        <v>0</v>
      </c>
      <c r="R3387" s="2">
        <v>5</v>
      </c>
      <c r="S3387" s="2" t="s">
        <v>31822</v>
      </c>
      <c r="U3387" s="26">
        <v>3</v>
      </c>
    </row>
    <row r="3388" spans="1:21" ht="28.8" x14ac:dyDescent="0.3">
      <c r="A3388" t="s">
        <v>32385</v>
      </c>
      <c r="B3388" s="2" t="s">
        <v>19</v>
      </c>
      <c r="C3388" s="2" t="s">
        <v>5078</v>
      </c>
      <c r="D3388" s="2" t="s">
        <v>5081</v>
      </c>
      <c r="E3388" s="2" t="s">
        <v>5097</v>
      </c>
      <c r="F3388" s="2" t="s">
        <v>5712</v>
      </c>
      <c r="G3388" s="2" t="s">
        <v>5720</v>
      </c>
      <c r="H3388" s="3" t="s">
        <v>5721</v>
      </c>
      <c r="I3388" s="3" t="s">
        <v>5131</v>
      </c>
      <c r="J3388" s="3">
        <v>1</v>
      </c>
      <c r="K3388" s="2" t="s">
        <v>36</v>
      </c>
      <c r="O3388" s="7" t="s">
        <v>32501</v>
      </c>
      <c r="Q3388" s="2">
        <v>0</v>
      </c>
      <c r="R3388" s="2">
        <v>5</v>
      </c>
      <c r="S3388" s="2" t="s">
        <v>31822</v>
      </c>
      <c r="U3388" s="26">
        <v>3</v>
      </c>
    </row>
    <row r="3389" spans="1:21" ht="28.8" x14ac:dyDescent="0.3">
      <c r="A3389" t="s">
        <v>32385</v>
      </c>
      <c r="B3389" s="2" t="s">
        <v>19</v>
      </c>
      <c r="C3389" s="2" t="s">
        <v>5078</v>
      </c>
      <c r="D3389" s="2" t="s">
        <v>5081</v>
      </c>
      <c r="E3389" s="2" t="s">
        <v>5097</v>
      </c>
      <c r="F3389" s="2" t="s">
        <v>5712</v>
      </c>
      <c r="G3389" s="2" t="s">
        <v>5722</v>
      </c>
      <c r="H3389" s="3" t="s">
        <v>5723</v>
      </c>
      <c r="I3389" s="3" t="s">
        <v>5131</v>
      </c>
      <c r="K3389" s="23" t="s">
        <v>36</v>
      </c>
      <c r="O3389" s="7" t="s">
        <v>32523</v>
      </c>
      <c r="Q3389" s="2">
        <v>5</v>
      </c>
      <c r="R3389" s="2">
        <v>8</v>
      </c>
      <c r="S3389" s="2" t="s">
        <v>31822</v>
      </c>
      <c r="U3389" s="26">
        <v>3</v>
      </c>
    </row>
    <row r="3390" spans="1:21" ht="28.8" x14ac:dyDescent="0.3">
      <c r="A3390" t="s">
        <v>32385</v>
      </c>
      <c r="B3390" s="2" t="s">
        <v>19</v>
      </c>
      <c r="C3390" s="2" t="s">
        <v>5078</v>
      </c>
      <c r="D3390" s="2" t="s">
        <v>5081</v>
      </c>
      <c r="E3390" s="2" t="s">
        <v>5097</v>
      </c>
      <c r="F3390" s="2" t="s">
        <v>5712</v>
      </c>
      <c r="G3390" s="2" t="s">
        <v>5724</v>
      </c>
      <c r="H3390" s="3" t="s">
        <v>5725</v>
      </c>
      <c r="I3390" s="3" t="s">
        <v>5131</v>
      </c>
      <c r="K3390" s="23" t="s">
        <v>36</v>
      </c>
      <c r="O3390" s="7" t="s">
        <v>32523</v>
      </c>
      <c r="Q3390" s="2">
        <v>5</v>
      </c>
      <c r="R3390" s="2">
        <v>8</v>
      </c>
      <c r="S3390" s="2" t="s">
        <v>31822</v>
      </c>
      <c r="U3390" s="26">
        <v>3</v>
      </c>
    </row>
    <row r="3391" spans="1:21" ht="28.8" x14ac:dyDescent="0.3">
      <c r="A3391" t="s">
        <v>32385</v>
      </c>
      <c r="B3391" s="2" t="s">
        <v>19</v>
      </c>
      <c r="C3391" s="2" t="s">
        <v>5078</v>
      </c>
      <c r="D3391" s="2" t="s">
        <v>5081</v>
      </c>
      <c r="E3391" s="2" t="s">
        <v>5097</v>
      </c>
      <c r="F3391" s="2" t="s">
        <v>5712</v>
      </c>
      <c r="G3391" s="2" t="s">
        <v>5726</v>
      </c>
      <c r="H3391" s="3" t="s">
        <v>5727</v>
      </c>
      <c r="I3391" s="3" t="s">
        <v>5131</v>
      </c>
      <c r="K3391" s="23" t="s">
        <v>36</v>
      </c>
      <c r="O3391" s="7" t="s">
        <v>32524</v>
      </c>
      <c r="Q3391" s="2">
        <v>5</v>
      </c>
      <c r="R3391" s="2">
        <v>8</v>
      </c>
      <c r="S3391" s="2" t="s">
        <v>31822</v>
      </c>
      <c r="U3391" s="26">
        <v>3</v>
      </c>
    </row>
    <row r="3392" spans="1:21" ht="28.8" x14ac:dyDescent="0.3">
      <c r="A3392" t="s">
        <v>32385</v>
      </c>
      <c r="B3392" s="2" t="s">
        <v>19</v>
      </c>
      <c r="C3392" s="2" t="s">
        <v>5078</v>
      </c>
      <c r="D3392" s="2" t="s">
        <v>5081</v>
      </c>
      <c r="E3392" s="2" t="s">
        <v>5097</v>
      </c>
      <c r="F3392" s="2" t="s">
        <v>5712</v>
      </c>
      <c r="G3392" s="2" t="s">
        <v>5728</v>
      </c>
      <c r="H3392" s="3" t="s">
        <v>5729</v>
      </c>
      <c r="I3392" s="3" t="s">
        <v>5131</v>
      </c>
      <c r="K3392" s="23" t="s">
        <v>36</v>
      </c>
      <c r="O3392" s="7" t="s">
        <v>32501</v>
      </c>
      <c r="Q3392" s="2">
        <v>5</v>
      </c>
      <c r="R3392" s="2">
        <v>8</v>
      </c>
      <c r="S3392" s="2" t="s">
        <v>31822</v>
      </c>
      <c r="U3392" s="26">
        <v>3</v>
      </c>
    </row>
    <row r="3393" spans="1:22" ht="28.8" x14ac:dyDescent="0.3">
      <c r="A3393" t="s">
        <v>32385</v>
      </c>
      <c r="B3393" s="2" t="s">
        <v>19</v>
      </c>
      <c r="C3393" s="2" t="s">
        <v>5078</v>
      </c>
      <c r="D3393" s="2" t="s">
        <v>5081</v>
      </c>
      <c r="E3393" s="2" t="s">
        <v>5097</v>
      </c>
      <c r="F3393" s="2" t="s">
        <v>5712</v>
      </c>
      <c r="G3393" s="2" t="s">
        <v>5730</v>
      </c>
      <c r="H3393" s="3" t="s">
        <v>5731</v>
      </c>
      <c r="I3393" s="3" t="s">
        <v>5131</v>
      </c>
      <c r="K3393" s="23" t="s">
        <v>36</v>
      </c>
      <c r="O3393" s="7" t="s">
        <v>32523</v>
      </c>
      <c r="Q3393" s="2">
        <v>8</v>
      </c>
      <c r="R3393" s="2" t="s">
        <v>31202</v>
      </c>
      <c r="S3393" s="2" t="s">
        <v>31822</v>
      </c>
      <c r="U3393" s="26">
        <v>3</v>
      </c>
    </row>
    <row r="3394" spans="1:22" ht="28.8" x14ac:dyDescent="0.3">
      <c r="A3394" t="s">
        <v>32385</v>
      </c>
      <c r="B3394" s="2" t="s">
        <v>19</v>
      </c>
      <c r="C3394" s="2" t="s">
        <v>5078</v>
      </c>
      <c r="D3394" s="2" t="s">
        <v>5081</v>
      </c>
      <c r="E3394" s="2" t="s">
        <v>5097</v>
      </c>
      <c r="F3394" s="2" t="s">
        <v>5712</v>
      </c>
      <c r="G3394" s="2" t="s">
        <v>5732</v>
      </c>
      <c r="H3394" s="3" t="s">
        <v>5733</v>
      </c>
      <c r="I3394" s="3" t="s">
        <v>5131</v>
      </c>
      <c r="K3394" s="23" t="s">
        <v>36</v>
      </c>
      <c r="O3394" s="7" t="s">
        <v>32523</v>
      </c>
      <c r="Q3394" s="2">
        <v>8</v>
      </c>
      <c r="R3394" s="2" t="s">
        <v>31202</v>
      </c>
      <c r="S3394" s="2" t="s">
        <v>31822</v>
      </c>
      <c r="U3394" s="26">
        <v>3</v>
      </c>
    </row>
    <row r="3395" spans="1:22" ht="28.8" x14ac:dyDescent="0.3">
      <c r="A3395" t="s">
        <v>32385</v>
      </c>
      <c r="B3395" s="2" t="s">
        <v>19</v>
      </c>
      <c r="C3395" s="2" t="s">
        <v>5078</v>
      </c>
      <c r="D3395" s="2" t="s">
        <v>5081</v>
      </c>
      <c r="E3395" s="2" t="s">
        <v>5097</v>
      </c>
      <c r="F3395" s="2" t="s">
        <v>5712</v>
      </c>
      <c r="G3395" s="2" t="s">
        <v>5734</v>
      </c>
      <c r="H3395" s="3" t="s">
        <v>5735</v>
      </c>
      <c r="I3395" s="3" t="s">
        <v>5131</v>
      </c>
      <c r="K3395" s="23" t="s">
        <v>36</v>
      </c>
      <c r="O3395" s="7" t="s">
        <v>32524</v>
      </c>
      <c r="Q3395" s="2">
        <v>8</v>
      </c>
      <c r="R3395" s="2" t="s">
        <v>31202</v>
      </c>
      <c r="S3395" s="2" t="s">
        <v>31822</v>
      </c>
      <c r="U3395" s="26">
        <v>3</v>
      </c>
    </row>
    <row r="3396" spans="1:22" ht="28.8" x14ac:dyDescent="0.3">
      <c r="A3396" t="s">
        <v>32385</v>
      </c>
      <c r="B3396" s="2" t="s">
        <v>19</v>
      </c>
      <c r="C3396" s="2" t="s">
        <v>5078</v>
      </c>
      <c r="D3396" s="2" t="s">
        <v>5081</v>
      </c>
      <c r="E3396" s="2" t="s">
        <v>5097</v>
      </c>
      <c r="F3396" s="2" t="s">
        <v>5712</v>
      </c>
      <c r="G3396" s="2" t="s">
        <v>5736</v>
      </c>
      <c r="H3396" s="3" t="s">
        <v>5737</v>
      </c>
      <c r="I3396" s="3" t="s">
        <v>5131</v>
      </c>
      <c r="K3396" s="23" t="s">
        <v>36</v>
      </c>
      <c r="O3396" s="7" t="s">
        <v>32501</v>
      </c>
      <c r="Q3396" s="2">
        <v>8</v>
      </c>
      <c r="R3396" s="2" t="s">
        <v>31202</v>
      </c>
      <c r="S3396" s="2" t="s">
        <v>31822</v>
      </c>
      <c r="U3396" s="26">
        <v>3</v>
      </c>
    </row>
    <row r="3397" spans="1:22" ht="28.8" x14ac:dyDescent="0.3">
      <c r="B3397" s="2" t="s">
        <v>19</v>
      </c>
      <c r="C3397" s="2" t="s">
        <v>5078</v>
      </c>
      <c r="D3397" s="2" t="s">
        <v>5078</v>
      </c>
      <c r="H3397" s="3" t="s">
        <v>5738</v>
      </c>
    </row>
    <row r="3398" spans="1:22" x14ac:dyDescent="0.3">
      <c r="B3398" s="2" t="s">
        <v>19</v>
      </c>
      <c r="C3398" s="2" t="s">
        <v>5078</v>
      </c>
      <c r="D3398" s="2" t="s">
        <v>5739</v>
      </c>
      <c r="E3398" s="2" t="s">
        <v>5119</v>
      </c>
      <c r="H3398" s="3" t="s">
        <v>5740</v>
      </c>
    </row>
    <row r="3399" spans="1:22" x14ac:dyDescent="0.3">
      <c r="L3399" s="163" t="s">
        <v>0</v>
      </c>
      <c r="M3399" s="163"/>
      <c r="N3399" s="163"/>
      <c r="O3399" s="163" t="s">
        <v>1</v>
      </c>
      <c r="P3399" s="163"/>
      <c r="Q3399" s="165" t="s">
        <v>32348</v>
      </c>
      <c r="R3399" s="166"/>
      <c r="S3399" s="166"/>
      <c r="T3399" s="166"/>
      <c r="U3399" s="167"/>
    </row>
    <row r="3400" spans="1:22" ht="43.2" x14ac:dyDescent="0.3">
      <c r="B3400" s="2" t="s">
        <v>19</v>
      </c>
      <c r="C3400" s="2" t="s">
        <v>5078</v>
      </c>
      <c r="D3400" s="2" t="s">
        <v>5739</v>
      </c>
      <c r="E3400" s="2" t="s">
        <v>5119</v>
      </c>
      <c r="F3400" s="2" t="s">
        <v>5741</v>
      </c>
      <c r="H3400" s="3" t="s">
        <v>5742</v>
      </c>
      <c r="L3400" s="35" t="s">
        <v>12</v>
      </c>
      <c r="M3400" s="35" t="s">
        <v>13</v>
      </c>
      <c r="N3400" s="35" t="s">
        <v>14</v>
      </c>
      <c r="O3400" s="35" t="s">
        <v>32311</v>
      </c>
      <c r="P3400" s="35" t="s">
        <v>31197</v>
      </c>
      <c r="Q3400" s="50" t="s">
        <v>32319</v>
      </c>
      <c r="R3400" s="51" t="s">
        <v>32320</v>
      </c>
      <c r="S3400" s="51" t="s">
        <v>17</v>
      </c>
      <c r="T3400" s="51" t="s">
        <v>18</v>
      </c>
      <c r="U3400" s="51" t="s">
        <v>31184</v>
      </c>
    </row>
    <row r="3401" spans="1:22" ht="28.8" x14ac:dyDescent="0.3">
      <c r="A3401" t="s">
        <v>32385</v>
      </c>
      <c r="B3401" s="2" t="s">
        <v>19</v>
      </c>
      <c r="C3401" s="2" t="s">
        <v>5078</v>
      </c>
      <c r="D3401" s="2" t="s">
        <v>5739</v>
      </c>
      <c r="E3401" s="2" t="s">
        <v>5119</v>
      </c>
      <c r="F3401" s="2" t="s">
        <v>5741</v>
      </c>
      <c r="G3401" s="2" t="s">
        <v>5743</v>
      </c>
      <c r="H3401" s="3" t="s">
        <v>5744</v>
      </c>
      <c r="I3401" s="3" t="s">
        <v>5131</v>
      </c>
      <c r="J3401" s="3">
        <v>547</v>
      </c>
      <c r="K3401" s="2" t="s">
        <v>36</v>
      </c>
      <c r="O3401" s="7" t="s">
        <v>32525</v>
      </c>
      <c r="P3401" s="7" t="s">
        <v>32526</v>
      </c>
      <c r="Q3401" s="2">
        <v>0</v>
      </c>
      <c r="R3401" s="2">
        <v>0.5</v>
      </c>
      <c r="S3401" s="2" t="s">
        <v>31822</v>
      </c>
      <c r="U3401" s="26">
        <v>3</v>
      </c>
    </row>
    <row r="3402" spans="1:22" ht="28.8" x14ac:dyDescent="0.3">
      <c r="A3402" t="s">
        <v>32385</v>
      </c>
      <c r="B3402" s="2" t="s">
        <v>19</v>
      </c>
      <c r="C3402" s="2" t="s">
        <v>5078</v>
      </c>
      <c r="D3402" s="2" t="s">
        <v>5739</v>
      </c>
      <c r="E3402" s="2" t="s">
        <v>5119</v>
      </c>
      <c r="F3402" s="2" t="s">
        <v>5741</v>
      </c>
      <c r="G3402" s="2" t="s">
        <v>5745</v>
      </c>
      <c r="H3402" s="3" t="s">
        <v>5746</v>
      </c>
      <c r="I3402" s="3" t="s">
        <v>5131</v>
      </c>
      <c r="J3402" s="3">
        <v>382</v>
      </c>
      <c r="K3402" s="2" t="s">
        <v>36</v>
      </c>
      <c r="O3402" s="7" t="s">
        <v>32525</v>
      </c>
      <c r="P3402" s="7" t="s">
        <v>32526</v>
      </c>
      <c r="Q3402" s="2">
        <v>0.5</v>
      </c>
      <c r="R3402" s="2">
        <v>1</v>
      </c>
      <c r="S3402" s="2" t="s">
        <v>31822</v>
      </c>
      <c r="U3402" s="26">
        <v>3</v>
      </c>
    </row>
    <row r="3403" spans="1:22" ht="28.8" x14ac:dyDescent="0.3">
      <c r="A3403" t="s">
        <v>32385</v>
      </c>
      <c r="B3403" s="2" t="s">
        <v>19</v>
      </c>
      <c r="C3403" s="2" t="s">
        <v>5078</v>
      </c>
      <c r="D3403" s="2" t="s">
        <v>5739</v>
      </c>
      <c r="E3403" s="2" t="s">
        <v>5119</v>
      </c>
      <c r="F3403" s="2" t="s">
        <v>5741</v>
      </c>
      <c r="G3403" s="2" t="s">
        <v>5747</v>
      </c>
      <c r="H3403" s="3" t="s">
        <v>5748</v>
      </c>
      <c r="I3403" s="3" t="s">
        <v>5131</v>
      </c>
      <c r="J3403" s="3">
        <v>189</v>
      </c>
      <c r="K3403" s="2" t="s">
        <v>36</v>
      </c>
      <c r="O3403" s="7" t="s">
        <v>32525</v>
      </c>
      <c r="P3403" s="7" t="s">
        <v>32526</v>
      </c>
      <c r="Q3403" s="2">
        <v>1</v>
      </c>
      <c r="R3403" s="2">
        <v>1.5</v>
      </c>
      <c r="S3403" s="2" t="s">
        <v>31822</v>
      </c>
      <c r="U3403" s="26">
        <v>3</v>
      </c>
    </row>
    <row r="3404" spans="1:22" ht="28.8" x14ac:dyDescent="0.3">
      <c r="A3404" t="s">
        <v>32385</v>
      </c>
      <c r="B3404" s="2" t="s">
        <v>19</v>
      </c>
      <c r="C3404" s="2" t="s">
        <v>5078</v>
      </c>
      <c r="D3404" s="2" t="s">
        <v>5739</v>
      </c>
      <c r="E3404" s="2" t="s">
        <v>5119</v>
      </c>
      <c r="F3404" s="2" t="s">
        <v>5741</v>
      </c>
      <c r="G3404" s="2" t="s">
        <v>5749</v>
      </c>
      <c r="H3404" s="3" t="s">
        <v>5750</v>
      </c>
      <c r="I3404" s="3" t="s">
        <v>5131</v>
      </c>
      <c r="J3404" s="3">
        <v>71</v>
      </c>
      <c r="K3404" s="2" t="s">
        <v>36</v>
      </c>
      <c r="O3404" s="7" t="s">
        <v>32525</v>
      </c>
      <c r="P3404" s="7" t="s">
        <v>32526</v>
      </c>
      <c r="Q3404" s="2">
        <v>1.5</v>
      </c>
      <c r="R3404" s="2" t="s">
        <v>31202</v>
      </c>
      <c r="S3404" s="2" t="s">
        <v>31822</v>
      </c>
      <c r="U3404" s="26">
        <v>3</v>
      </c>
    </row>
    <row r="3405" spans="1:22" x14ac:dyDescent="0.3">
      <c r="L3405" s="163" t="s">
        <v>0</v>
      </c>
      <c r="M3405" s="163"/>
      <c r="N3405" s="163"/>
      <c r="O3405" s="163" t="s">
        <v>1</v>
      </c>
      <c r="P3405" s="163"/>
      <c r="Q3405" s="163"/>
      <c r="R3405" s="165" t="s">
        <v>32348</v>
      </c>
      <c r="S3405" s="166"/>
      <c r="T3405" s="166"/>
      <c r="U3405" s="166"/>
      <c r="V3405" s="167"/>
    </row>
    <row r="3406" spans="1:22" ht="43.2" x14ac:dyDescent="0.3">
      <c r="B3406" s="2" t="s">
        <v>19</v>
      </c>
      <c r="C3406" s="2" t="s">
        <v>5078</v>
      </c>
      <c r="D3406" s="2" t="s">
        <v>5739</v>
      </c>
      <c r="E3406" s="2" t="s">
        <v>5119</v>
      </c>
      <c r="F3406" s="2" t="s">
        <v>5751</v>
      </c>
      <c r="H3406" s="3" t="s">
        <v>5752</v>
      </c>
      <c r="L3406" s="35" t="s">
        <v>12</v>
      </c>
      <c r="M3406" s="35" t="s">
        <v>13</v>
      </c>
      <c r="N3406" s="35" t="s">
        <v>14</v>
      </c>
      <c r="O3406" s="35" t="s">
        <v>32311</v>
      </c>
      <c r="P3406" s="42" t="s">
        <v>31197</v>
      </c>
      <c r="Q3406" s="31" t="s">
        <v>31195</v>
      </c>
      <c r="R3406" s="50" t="s">
        <v>32319</v>
      </c>
      <c r="S3406" s="51" t="s">
        <v>32320</v>
      </c>
      <c r="T3406" s="51" t="s">
        <v>17</v>
      </c>
      <c r="U3406" s="51" t="s">
        <v>18</v>
      </c>
      <c r="V3406" s="51" t="s">
        <v>31184</v>
      </c>
    </row>
    <row r="3407" spans="1:22" ht="28.8" x14ac:dyDescent="0.3">
      <c r="A3407" t="s">
        <v>32385</v>
      </c>
      <c r="B3407" s="2" t="s">
        <v>19</v>
      </c>
      <c r="C3407" s="2" t="s">
        <v>5078</v>
      </c>
      <c r="D3407" s="2" t="s">
        <v>5739</v>
      </c>
      <c r="E3407" s="2" t="s">
        <v>5119</v>
      </c>
      <c r="F3407" s="2" t="s">
        <v>5751</v>
      </c>
      <c r="G3407" s="2" t="s">
        <v>5753</v>
      </c>
      <c r="H3407" s="3" t="s">
        <v>5754</v>
      </c>
      <c r="I3407" s="3" t="s">
        <v>5131</v>
      </c>
      <c r="J3407" s="3">
        <v>1</v>
      </c>
      <c r="K3407" s="2" t="s">
        <v>36</v>
      </c>
      <c r="O3407" s="7" t="s">
        <v>32525</v>
      </c>
      <c r="P3407" s="7" t="s">
        <v>32526</v>
      </c>
      <c r="Q3407" s="2" t="s">
        <v>32527</v>
      </c>
      <c r="R3407" s="2">
        <v>0</v>
      </c>
      <c r="S3407" s="2">
        <v>0.5</v>
      </c>
      <c r="T3407" s="2" t="s">
        <v>31822</v>
      </c>
      <c r="U3407" s="2"/>
      <c r="V3407" s="26">
        <v>3</v>
      </c>
    </row>
    <row r="3408" spans="1:22" ht="28.8" x14ac:dyDescent="0.3">
      <c r="A3408" t="s">
        <v>32385</v>
      </c>
      <c r="B3408" s="2" t="s">
        <v>19</v>
      </c>
      <c r="C3408" s="2" t="s">
        <v>5078</v>
      </c>
      <c r="D3408" s="2" t="s">
        <v>5739</v>
      </c>
      <c r="E3408" s="2" t="s">
        <v>5119</v>
      </c>
      <c r="F3408" s="2" t="s">
        <v>5751</v>
      </c>
      <c r="G3408" s="2" t="s">
        <v>5755</v>
      </c>
      <c r="H3408" s="3" t="s">
        <v>5756</v>
      </c>
      <c r="I3408" s="3" t="s">
        <v>5131</v>
      </c>
      <c r="J3408" s="3">
        <v>5</v>
      </c>
      <c r="K3408" s="2" t="s">
        <v>36</v>
      </c>
      <c r="O3408" s="7" t="s">
        <v>32525</v>
      </c>
      <c r="P3408" s="7" t="s">
        <v>32526</v>
      </c>
      <c r="Q3408" s="2" t="s">
        <v>32527</v>
      </c>
      <c r="R3408" s="2">
        <v>0.5</v>
      </c>
      <c r="S3408" s="2">
        <v>1</v>
      </c>
      <c r="T3408" s="2" t="s">
        <v>31822</v>
      </c>
      <c r="U3408" s="2"/>
      <c r="V3408" s="26">
        <v>3</v>
      </c>
    </row>
    <row r="3409" spans="1:22" ht="28.8" x14ac:dyDescent="0.3">
      <c r="A3409" t="s">
        <v>32385</v>
      </c>
      <c r="B3409" s="2" t="s">
        <v>19</v>
      </c>
      <c r="C3409" s="2" t="s">
        <v>5078</v>
      </c>
      <c r="D3409" s="2" t="s">
        <v>5739</v>
      </c>
      <c r="E3409" s="2" t="s">
        <v>5119</v>
      </c>
      <c r="F3409" s="2" t="s">
        <v>5751</v>
      </c>
      <c r="G3409" s="2" t="s">
        <v>5757</v>
      </c>
      <c r="H3409" s="3" t="s">
        <v>5758</v>
      </c>
      <c r="I3409" s="3" t="s">
        <v>5131</v>
      </c>
      <c r="J3409" s="3">
        <v>2</v>
      </c>
      <c r="K3409" s="2" t="s">
        <v>36</v>
      </c>
      <c r="O3409" s="7" t="s">
        <v>32525</v>
      </c>
      <c r="P3409" s="7" t="s">
        <v>32526</v>
      </c>
      <c r="Q3409" s="2" t="s">
        <v>32527</v>
      </c>
      <c r="R3409" s="2">
        <v>1</v>
      </c>
      <c r="S3409" s="2">
        <v>1.5</v>
      </c>
      <c r="T3409" s="2" t="s">
        <v>31822</v>
      </c>
      <c r="U3409" s="2"/>
      <c r="V3409" s="26">
        <v>3</v>
      </c>
    </row>
    <row r="3410" spans="1:22" ht="28.8" x14ac:dyDescent="0.3">
      <c r="A3410" t="s">
        <v>32385</v>
      </c>
      <c r="B3410" s="2" t="s">
        <v>19</v>
      </c>
      <c r="C3410" s="2" t="s">
        <v>5078</v>
      </c>
      <c r="D3410" s="2" t="s">
        <v>5739</v>
      </c>
      <c r="E3410" s="2" t="s">
        <v>5119</v>
      </c>
      <c r="F3410" s="2" t="s">
        <v>5751</v>
      </c>
      <c r="G3410" s="2" t="s">
        <v>5759</v>
      </c>
      <c r="H3410" s="3" t="s">
        <v>5760</v>
      </c>
      <c r="I3410" s="3" t="s">
        <v>5131</v>
      </c>
      <c r="K3410" s="2" t="s">
        <v>36</v>
      </c>
      <c r="O3410" s="7" t="s">
        <v>32525</v>
      </c>
      <c r="P3410" s="7" t="s">
        <v>32526</v>
      </c>
      <c r="Q3410" s="2" t="s">
        <v>32527</v>
      </c>
      <c r="R3410" s="2">
        <v>1.5</v>
      </c>
      <c r="S3410" s="2" t="s">
        <v>31202</v>
      </c>
      <c r="T3410" s="2" t="s">
        <v>31822</v>
      </c>
      <c r="U3410" s="2"/>
      <c r="V3410" s="26">
        <v>3</v>
      </c>
    </row>
    <row r="3411" spans="1:22" x14ac:dyDescent="0.3">
      <c r="B3411" s="2" t="s">
        <v>19</v>
      </c>
      <c r="C3411" s="2" t="s">
        <v>5078</v>
      </c>
      <c r="D3411" s="2" t="s">
        <v>5739</v>
      </c>
      <c r="E3411" s="2" t="s">
        <v>5761</v>
      </c>
      <c r="H3411" s="3" t="s">
        <v>5762</v>
      </c>
    </row>
    <row r="3412" spans="1:22" x14ac:dyDescent="0.3">
      <c r="L3412" s="163" t="s">
        <v>0</v>
      </c>
      <c r="M3412" s="163"/>
      <c r="N3412" s="163"/>
      <c r="O3412" s="168" t="s">
        <v>1</v>
      </c>
      <c r="P3412" s="169"/>
      <c r="Q3412" s="170"/>
      <c r="R3412" s="165" t="s">
        <v>32348</v>
      </c>
      <c r="S3412" s="166"/>
      <c r="T3412" s="166"/>
      <c r="U3412" s="166"/>
      <c r="V3412" s="167"/>
    </row>
    <row r="3413" spans="1:22" ht="43.2" x14ac:dyDescent="0.3">
      <c r="B3413" s="2" t="s">
        <v>19</v>
      </c>
      <c r="C3413" s="2" t="s">
        <v>5078</v>
      </c>
      <c r="D3413" s="2" t="s">
        <v>5739</v>
      </c>
      <c r="E3413" s="2" t="s">
        <v>5761</v>
      </c>
      <c r="F3413" s="2" t="s">
        <v>5763</v>
      </c>
      <c r="H3413" s="3" t="s">
        <v>5764</v>
      </c>
      <c r="L3413" s="35" t="s">
        <v>12</v>
      </c>
      <c r="M3413" s="35" t="s">
        <v>13</v>
      </c>
      <c r="N3413" s="35" t="s">
        <v>14</v>
      </c>
      <c r="O3413" s="35" t="s">
        <v>32311</v>
      </c>
      <c r="P3413" s="35" t="s">
        <v>31197</v>
      </c>
      <c r="Q3413" s="31" t="s">
        <v>31195</v>
      </c>
      <c r="R3413" s="50" t="s">
        <v>32319</v>
      </c>
      <c r="S3413" s="51" t="s">
        <v>32320</v>
      </c>
      <c r="T3413" s="51" t="s">
        <v>17</v>
      </c>
      <c r="U3413" s="51" t="s">
        <v>18</v>
      </c>
      <c r="V3413" s="51" t="s">
        <v>31184</v>
      </c>
    </row>
    <row r="3414" spans="1:22" ht="28.8" x14ac:dyDescent="0.3">
      <c r="A3414" t="s">
        <v>32385</v>
      </c>
      <c r="B3414" s="2" t="s">
        <v>19</v>
      </c>
      <c r="C3414" s="2" t="s">
        <v>5078</v>
      </c>
      <c r="D3414" s="2" t="s">
        <v>5739</v>
      </c>
      <c r="E3414" s="2" t="s">
        <v>5761</v>
      </c>
      <c r="F3414" s="2" t="s">
        <v>5763</v>
      </c>
      <c r="G3414" s="2" t="s">
        <v>5765</v>
      </c>
      <c r="H3414" s="3" t="s">
        <v>5766</v>
      </c>
      <c r="I3414" s="3" t="s">
        <v>5131</v>
      </c>
      <c r="J3414" s="3">
        <v>3</v>
      </c>
      <c r="K3414" s="2" t="s">
        <v>36</v>
      </c>
      <c r="O3414" s="7" t="s">
        <v>31264</v>
      </c>
      <c r="P3414" s="7" t="s">
        <v>32528</v>
      </c>
      <c r="R3414" s="2">
        <v>0</v>
      </c>
      <c r="S3414" s="2">
        <v>2</v>
      </c>
      <c r="T3414" s="2" t="s">
        <v>31822</v>
      </c>
      <c r="V3414" s="26">
        <v>3</v>
      </c>
    </row>
    <row r="3415" spans="1:22" ht="28.8" x14ac:dyDescent="0.3">
      <c r="A3415" t="s">
        <v>32385</v>
      </c>
      <c r="B3415" s="2" t="s">
        <v>19</v>
      </c>
      <c r="C3415" s="2" t="s">
        <v>5078</v>
      </c>
      <c r="D3415" s="2" t="s">
        <v>5739</v>
      </c>
      <c r="E3415" s="2" t="s">
        <v>5761</v>
      </c>
      <c r="F3415" s="2" t="s">
        <v>5763</v>
      </c>
      <c r="G3415" s="2" t="s">
        <v>5767</v>
      </c>
      <c r="H3415" s="3" t="s">
        <v>5768</v>
      </c>
      <c r="I3415" s="3" t="s">
        <v>5131</v>
      </c>
      <c r="K3415" s="2" t="s">
        <v>36</v>
      </c>
      <c r="O3415" s="7" t="s">
        <v>31264</v>
      </c>
      <c r="P3415" s="7" t="s">
        <v>32528</v>
      </c>
      <c r="R3415" s="2">
        <v>2</v>
      </c>
      <c r="S3415" s="2">
        <v>3</v>
      </c>
      <c r="T3415" s="2" t="s">
        <v>31822</v>
      </c>
      <c r="V3415" s="26">
        <v>3</v>
      </c>
    </row>
    <row r="3416" spans="1:22" ht="28.8" x14ac:dyDescent="0.3">
      <c r="A3416" t="s">
        <v>32385</v>
      </c>
      <c r="B3416" s="2" t="s">
        <v>19</v>
      </c>
      <c r="C3416" s="2" t="s">
        <v>5078</v>
      </c>
      <c r="D3416" s="2" t="s">
        <v>5739</v>
      </c>
      <c r="E3416" s="2" t="s">
        <v>5761</v>
      </c>
      <c r="F3416" s="2" t="s">
        <v>5763</v>
      </c>
      <c r="G3416" s="2" t="s">
        <v>5769</v>
      </c>
      <c r="H3416" s="3" t="s">
        <v>5770</v>
      </c>
      <c r="I3416" s="3" t="s">
        <v>5131</v>
      </c>
      <c r="J3416" s="3">
        <v>1</v>
      </c>
      <c r="K3416" s="2" t="s">
        <v>36</v>
      </c>
      <c r="O3416" s="7" t="s">
        <v>31264</v>
      </c>
      <c r="P3416" s="7" t="s">
        <v>32528</v>
      </c>
      <c r="R3416" s="2">
        <v>3</v>
      </c>
      <c r="S3416" s="2">
        <v>4</v>
      </c>
      <c r="T3416" s="2" t="s">
        <v>31822</v>
      </c>
      <c r="V3416" s="26">
        <v>3</v>
      </c>
    </row>
    <row r="3417" spans="1:22" ht="28.8" x14ac:dyDescent="0.3">
      <c r="A3417" t="s">
        <v>32385</v>
      </c>
      <c r="B3417" s="2" t="s">
        <v>19</v>
      </c>
      <c r="C3417" s="2" t="s">
        <v>5078</v>
      </c>
      <c r="D3417" s="2" t="s">
        <v>5739</v>
      </c>
      <c r="E3417" s="2" t="s">
        <v>5761</v>
      </c>
      <c r="F3417" s="2" t="s">
        <v>5763</v>
      </c>
      <c r="G3417" s="2" t="s">
        <v>5771</v>
      </c>
      <c r="H3417" s="3" t="s">
        <v>5772</v>
      </c>
      <c r="I3417" s="3" t="s">
        <v>5131</v>
      </c>
      <c r="J3417" s="3">
        <v>8</v>
      </c>
      <c r="K3417" s="2" t="s">
        <v>36</v>
      </c>
      <c r="O3417" s="7" t="s">
        <v>31264</v>
      </c>
      <c r="P3417" s="7" t="s">
        <v>32529</v>
      </c>
      <c r="R3417" s="2">
        <v>0</v>
      </c>
      <c r="S3417" s="2">
        <v>2</v>
      </c>
      <c r="T3417" s="2" t="s">
        <v>31822</v>
      </c>
      <c r="V3417" s="26">
        <v>3</v>
      </c>
    </row>
    <row r="3418" spans="1:22" ht="28.8" x14ac:dyDescent="0.3">
      <c r="A3418" t="s">
        <v>32385</v>
      </c>
      <c r="B3418" s="2" t="s">
        <v>19</v>
      </c>
      <c r="C3418" s="2" t="s">
        <v>5078</v>
      </c>
      <c r="D3418" s="2" t="s">
        <v>5739</v>
      </c>
      <c r="E3418" s="2" t="s">
        <v>5761</v>
      </c>
      <c r="F3418" s="2" t="s">
        <v>5763</v>
      </c>
      <c r="G3418" s="2" t="s">
        <v>5773</v>
      </c>
      <c r="H3418" s="3" t="s">
        <v>5774</v>
      </c>
      <c r="I3418" s="3" t="s">
        <v>5131</v>
      </c>
      <c r="J3418" s="3">
        <v>2</v>
      </c>
      <c r="K3418" s="2" t="s">
        <v>36</v>
      </c>
      <c r="O3418" s="7" t="s">
        <v>31264</v>
      </c>
      <c r="P3418" s="7" t="s">
        <v>32529</v>
      </c>
      <c r="R3418" s="2">
        <v>2</v>
      </c>
      <c r="S3418" s="2">
        <v>3</v>
      </c>
      <c r="T3418" s="2" t="s">
        <v>31822</v>
      </c>
      <c r="V3418" s="26">
        <v>3</v>
      </c>
    </row>
    <row r="3419" spans="1:22" ht="28.8" x14ac:dyDescent="0.3">
      <c r="A3419" t="s">
        <v>32385</v>
      </c>
      <c r="B3419" s="2" t="s">
        <v>19</v>
      </c>
      <c r="C3419" s="2" t="s">
        <v>5078</v>
      </c>
      <c r="D3419" s="2" t="s">
        <v>5739</v>
      </c>
      <c r="E3419" s="2" t="s">
        <v>5761</v>
      </c>
      <c r="F3419" s="2" t="s">
        <v>5763</v>
      </c>
      <c r="G3419" s="2" t="s">
        <v>5775</v>
      </c>
      <c r="H3419" s="3" t="s">
        <v>5776</v>
      </c>
      <c r="I3419" s="3" t="s">
        <v>5131</v>
      </c>
      <c r="K3419" s="2" t="s">
        <v>36</v>
      </c>
      <c r="O3419" s="7" t="s">
        <v>31264</v>
      </c>
      <c r="P3419" s="7" t="s">
        <v>32529</v>
      </c>
      <c r="R3419" s="2">
        <v>3</v>
      </c>
      <c r="S3419" s="2">
        <v>4</v>
      </c>
      <c r="T3419" s="2" t="s">
        <v>31822</v>
      </c>
      <c r="V3419" s="26">
        <v>3</v>
      </c>
    </row>
    <row r="3420" spans="1:22" ht="28.8" x14ac:dyDescent="0.3">
      <c r="A3420" t="s">
        <v>32385</v>
      </c>
      <c r="B3420" s="2" t="s">
        <v>19</v>
      </c>
      <c r="C3420" s="2" t="s">
        <v>5078</v>
      </c>
      <c r="D3420" s="2" t="s">
        <v>5739</v>
      </c>
      <c r="E3420" s="2" t="s">
        <v>5761</v>
      </c>
      <c r="F3420" s="2" t="s">
        <v>5763</v>
      </c>
      <c r="G3420" s="2" t="s">
        <v>5777</v>
      </c>
      <c r="H3420" s="3" t="s">
        <v>5778</v>
      </c>
      <c r="I3420" s="3" t="s">
        <v>5131</v>
      </c>
      <c r="K3420" s="2" t="s">
        <v>36</v>
      </c>
      <c r="O3420" s="7" t="s">
        <v>31264</v>
      </c>
      <c r="P3420" s="7" t="s">
        <v>32530</v>
      </c>
      <c r="Q3420" s="2" t="s">
        <v>32298</v>
      </c>
      <c r="R3420" s="2">
        <v>0</v>
      </c>
      <c r="S3420" s="2">
        <v>3</v>
      </c>
      <c r="T3420" s="2" t="s">
        <v>31822</v>
      </c>
      <c r="V3420" s="26">
        <v>3</v>
      </c>
    </row>
    <row r="3421" spans="1:22" ht="28.8" x14ac:dyDescent="0.3">
      <c r="A3421" t="s">
        <v>32385</v>
      </c>
      <c r="B3421" s="2" t="s">
        <v>19</v>
      </c>
      <c r="C3421" s="2" t="s">
        <v>5078</v>
      </c>
      <c r="D3421" s="2" t="s">
        <v>5739</v>
      </c>
      <c r="E3421" s="2" t="s">
        <v>5761</v>
      </c>
      <c r="F3421" s="2" t="s">
        <v>5763</v>
      </c>
      <c r="G3421" s="2" t="s">
        <v>5779</v>
      </c>
      <c r="H3421" s="3" t="s">
        <v>5780</v>
      </c>
      <c r="I3421" s="3" t="s">
        <v>5131</v>
      </c>
      <c r="K3421" s="2" t="s">
        <v>36</v>
      </c>
      <c r="O3421" s="7" t="s">
        <v>31264</v>
      </c>
      <c r="P3421" s="7" t="s">
        <v>32530</v>
      </c>
      <c r="Q3421" s="2" t="s">
        <v>32298</v>
      </c>
      <c r="R3421" s="2">
        <v>3</v>
      </c>
      <c r="S3421" s="2">
        <v>4</v>
      </c>
      <c r="T3421" s="2" t="s">
        <v>31822</v>
      </c>
      <c r="V3421" s="26">
        <v>3</v>
      </c>
    </row>
    <row r="3422" spans="1:22" x14ac:dyDescent="0.3">
      <c r="L3422" s="163" t="s">
        <v>0</v>
      </c>
      <c r="M3422" s="163"/>
      <c r="N3422" s="163"/>
      <c r="O3422" s="163" t="s">
        <v>1</v>
      </c>
      <c r="P3422" s="163"/>
    </row>
    <row r="3423" spans="1:22" ht="43.2" x14ac:dyDescent="0.3">
      <c r="B3423" s="2" t="s">
        <v>19</v>
      </c>
      <c r="C3423" s="2" t="s">
        <v>5078</v>
      </c>
      <c r="D3423" s="2" t="s">
        <v>5739</v>
      </c>
      <c r="E3423" s="2" t="s">
        <v>5761</v>
      </c>
      <c r="F3423" s="2" t="s">
        <v>5781</v>
      </c>
      <c r="H3423" s="3" t="s">
        <v>5782</v>
      </c>
      <c r="L3423" s="35" t="s">
        <v>12</v>
      </c>
      <c r="M3423" s="35" t="s">
        <v>13</v>
      </c>
      <c r="N3423" s="35" t="s">
        <v>14</v>
      </c>
      <c r="O3423" s="35" t="s">
        <v>32311</v>
      </c>
      <c r="P3423" s="35" t="s">
        <v>31195</v>
      </c>
    </row>
    <row r="3424" spans="1:22" ht="28.8" x14ac:dyDescent="0.3">
      <c r="B3424" s="4" t="s">
        <v>19</v>
      </c>
      <c r="C3424" s="4" t="s">
        <v>5078</v>
      </c>
      <c r="D3424" s="4" t="s">
        <v>5739</v>
      </c>
      <c r="E3424" s="4" t="s">
        <v>5761</v>
      </c>
      <c r="F3424" s="4" t="s">
        <v>5781</v>
      </c>
      <c r="G3424" s="4" t="s">
        <v>5783</v>
      </c>
      <c r="H3424" s="5" t="s">
        <v>5784</v>
      </c>
      <c r="I3424" s="5" t="s">
        <v>5131</v>
      </c>
    </row>
    <row r="3425" spans="1:21" ht="28.8" x14ac:dyDescent="0.3">
      <c r="B3425" s="4" t="s">
        <v>19</v>
      </c>
      <c r="C3425" s="4" t="s">
        <v>5078</v>
      </c>
      <c r="D3425" s="4" t="s">
        <v>5739</v>
      </c>
      <c r="E3425" s="4" t="s">
        <v>5761</v>
      </c>
      <c r="F3425" s="4" t="s">
        <v>5781</v>
      </c>
      <c r="G3425" s="4" t="s">
        <v>5785</v>
      </c>
      <c r="H3425" s="5" t="s">
        <v>5786</v>
      </c>
      <c r="I3425" s="5" t="s">
        <v>5131</v>
      </c>
    </row>
    <row r="3426" spans="1:21" x14ac:dyDescent="0.3">
      <c r="B3426" s="2" t="s">
        <v>19</v>
      </c>
      <c r="C3426" s="2" t="s">
        <v>5078</v>
      </c>
      <c r="D3426" s="2" t="s">
        <v>5739</v>
      </c>
      <c r="E3426" s="2" t="s">
        <v>5787</v>
      </c>
      <c r="H3426" s="3" t="s">
        <v>5788</v>
      </c>
    </row>
    <row r="3427" spans="1:21" x14ac:dyDescent="0.3">
      <c r="L3427" s="163" t="s">
        <v>0</v>
      </c>
      <c r="M3427" s="163"/>
      <c r="N3427" s="163"/>
      <c r="O3427" s="163" t="s">
        <v>1</v>
      </c>
      <c r="P3427" s="163"/>
      <c r="Q3427" s="165" t="s">
        <v>32348</v>
      </c>
      <c r="R3427" s="166"/>
      <c r="S3427" s="166"/>
      <c r="T3427" s="166"/>
      <c r="U3427" s="167"/>
    </row>
    <row r="3428" spans="1:21" ht="43.2" x14ac:dyDescent="0.3">
      <c r="B3428" s="2" t="s">
        <v>19</v>
      </c>
      <c r="C3428" s="2" t="s">
        <v>5078</v>
      </c>
      <c r="D3428" s="2" t="s">
        <v>5739</v>
      </c>
      <c r="E3428" s="2" t="s">
        <v>5787</v>
      </c>
      <c r="F3428" s="2" t="s">
        <v>5789</v>
      </c>
      <c r="H3428" s="3" t="s">
        <v>5790</v>
      </c>
      <c r="L3428" s="35" t="s">
        <v>12</v>
      </c>
      <c r="M3428" s="35" t="s">
        <v>13</v>
      </c>
      <c r="N3428" s="35" t="s">
        <v>14</v>
      </c>
      <c r="O3428" s="35" t="s">
        <v>32311</v>
      </c>
      <c r="P3428" s="35" t="s">
        <v>31198</v>
      </c>
      <c r="Q3428" s="50" t="s">
        <v>32319</v>
      </c>
      <c r="R3428" s="51" t="s">
        <v>32320</v>
      </c>
      <c r="S3428" s="51" t="s">
        <v>17</v>
      </c>
      <c r="T3428" s="51" t="s">
        <v>18</v>
      </c>
      <c r="U3428" s="51" t="s">
        <v>31184</v>
      </c>
    </row>
    <row r="3429" spans="1:21" ht="28.8" x14ac:dyDescent="0.3">
      <c r="A3429" t="s">
        <v>32385</v>
      </c>
      <c r="B3429" s="2" t="s">
        <v>19</v>
      </c>
      <c r="C3429" s="2" t="s">
        <v>5078</v>
      </c>
      <c r="D3429" s="2" t="s">
        <v>5739</v>
      </c>
      <c r="E3429" s="2" t="s">
        <v>5787</v>
      </c>
      <c r="F3429" s="2" t="s">
        <v>5789</v>
      </c>
      <c r="G3429" s="2" t="s">
        <v>5791</v>
      </c>
      <c r="H3429" s="3" t="s">
        <v>5792</v>
      </c>
      <c r="I3429" s="3" t="s">
        <v>5131</v>
      </c>
      <c r="J3429" s="3">
        <v>5</v>
      </c>
      <c r="K3429" s="2" t="s">
        <v>36</v>
      </c>
      <c r="O3429" s="7" t="s">
        <v>32501</v>
      </c>
      <c r="P3429" s="7" t="s">
        <v>32531</v>
      </c>
      <c r="Q3429" s="2">
        <v>0</v>
      </c>
      <c r="R3429" s="2">
        <v>1</v>
      </c>
      <c r="S3429" s="2" t="s">
        <v>31822</v>
      </c>
      <c r="U3429" s="26">
        <v>3</v>
      </c>
    </row>
    <row r="3430" spans="1:21" ht="28.8" x14ac:dyDescent="0.3">
      <c r="A3430" t="s">
        <v>32385</v>
      </c>
      <c r="B3430" s="2" t="s">
        <v>19</v>
      </c>
      <c r="C3430" s="2" t="s">
        <v>5078</v>
      </c>
      <c r="D3430" s="2" t="s">
        <v>5739</v>
      </c>
      <c r="E3430" s="2" t="s">
        <v>5787</v>
      </c>
      <c r="F3430" s="2" t="s">
        <v>5789</v>
      </c>
      <c r="G3430" s="2" t="s">
        <v>5793</v>
      </c>
      <c r="H3430" s="3" t="s">
        <v>5794</v>
      </c>
      <c r="I3430" s="3" t="s">
        <v>5131</v>
      </c>
      <c r="J3430" s="3">
        <v>1</v>
      </c>
      <c r="K3430" s="2" t="s">
        <v>36</v>
      </c>
      <c r="O3430" s="7" t="s">
        <v>32501</v>
      </c>
      <c r="P3430" s="7" t="s">
        <v>32531</v>
      </c>
      <c r="Q3430" s="2">
        <v>1</v>
      </c>
      <c r="R3430" s="2">
        <v>3</v>
      </c>
      <c r="S3430" s="2" t="s">
        <v>31822</v>
      </c>
      <c r="U3430" s="26">
        <v>3</v>
      </c>
    </row>
    <row r="3431" spans="1:21" ht="28.8" x14ac:dyDescent="0.3">
      <c r="A3431" t="s">
        <v>32385</v>
      </c>
      <c r="B3431" s="2" t="s">
        <v>19</v>
      </c>
      <c r="C3431" s="2" t="s">
        <v>5078</v>
      </c>
      <c r="D3431" s="2" t="s">
        <v>5739</v>
      </c>
      <c r="E3431" s="2" t="s">
        <v>5787</v>
      </c>
      <c r="F3431" s="2" t="s">
        <v>5789</v>
      </c>
      <c r="G3431" s="2" t="s">
        <v>5795</v>
      </c>
      <c r="H3431" s="3" t="s">
        <v>5796</v>
      </c>
      <c r="I3431" s="3" t="s">
        <v>5131</v>
      </c>
      <c r="J3431" s="3">
        <v>60</v>
      </c>
      <c r="K3431" s="2" t="s">
        <v>36</v>
      </c>
      <c r="O3431" s="7" t="s">
        <v>32501</v>
      </c>
      <c r="P3431" s="7" t="s">
        <v>32532</v>
      </c>
      <c r="Q3431" s="2">
        <v>0</v>
      </c>
      <c r="R3431" s="2">
        <v>1</v>
      </c>
      <c r="S3431" s="2" t="s">
        <v>31822</v>
      </c>
      <c r="U3431" s="26">
        <v>3</v>
      </c>
    </row>
    <row r="3432" spans="1:21" ht="28.8" x14ac:dyDescent="0.3">
      <c r="A3432" t="s">
        <v>32385</v>
      </c>
      <c r="B3432" s="2" t="s">
        <v>19</v>
      </c>
      <c r="C3432" s="2" t="s">
        <v>5078</v>
      </c>
      <c r="D3432" s="2" t="s">
        <v>5739</v>
      </c>
      <c r="E3432" s="2" t="s">
        <v>5787</v>
      </c>
      <c r="F3432" s="2" t="s">
        <v>5789</v>
      </c>
      <c r="G3432" s="2" t="s">
        <v>5797</v>
      </c>
      <c r="H3432" s="3" t="s">
        <v>5798</v>
      </c>
      <c r="I3432" s="3" t="s">
        <v>5131</v>
      </c>
      <c r="J3432" s="3">
        <v>20</v>
      </c>
      <c r="K3432" s="2" t="s">
        <v>36</v>
      </c>
      <c r="O3432" s="7" t="s">
        <v>32501</v>
      </c>
      <c r="P3432" s="7" t="s">
        <v>32532</v>
      </c>
      <c r="Q3432" s="2">
        <v>1</v>
      </c>
      <c r="R3432" s="2">
        <v>3</v>
      </c>
      <c r="S3432" s="2" t="s">
        <v>31822</v>
      </c>
      <c r="U3432" s="26">
        <v>3</v>
      </c>
    </row>
    <row r="3433" spans="1:21" ht="28.8" x14ac:dyDescent="0.3">
      <c r="A3433" t="s">
        <v>32385</v>
      </c>
      <c r="B3433" s="2" t="s">
        <v>19</v>
      </c>
      <c r="C3433" s="2" t="s">
        <v>5078</v>
      </c>
      <c r="D3433" s="2" t="s">
        <v>5739</v>
      </c>
      <c r="E3433" s="2" t="s">
        <v>5787</v>
      </c>
      <c r="F3433" s="2" t="s">
        <v>5789</v>
      </c>
      <c r="G3433" s="2" t="s">
        <v>5799</v>
      </c>
      <c r="H3433" s="3" t="s">
        <v>5800</v>
      </c>
      <c r="I3433" s="3" t="s">
        <v>5131</v>
      </c>
      <c r="K3433" s="2" t="s">
        <v>36</v>
      </c>
      <c r="O3433" s="7" t="s">
        <v>32490</v>
      </c>
      <c r="Q3433" s="2">
        <v>0</v>
      </c>
      <c r="R3433" s="2">
        <v>1</v>
      </c>
      <c r="S3433" s="2" t="s">
        <v>31822</v>
      </c>
      <c r="U3433" s="26">
        <v>3</v>
      </c>
    </row>
    <row r="3434" spans="1:21" ht="28.8" x14ac:dyDescent="0.3">
      <c r="A3434" t="s">
        <v>32385</v>
      </c>
      <c r="B3434" s="2" t="s">
        <v>19</v>
      </c>
      <c r="C3434" s="2" t="s">
        <v>5078</v>
      </c>
      <c r="D3434" s="2" t="s">
        <v>5739</v>
      </c>
      <c r="E3434" s="2" t="s">
        <v>5787</v>
      </c>
      <c r="F3434" s="2" t="s">
        <v>5789</v>
      </c>
      <c r="G3434" s="2" t="s">
        <v>5801</v>
      </c>
      <c r="H3434" s="3" t="s">
        <v>5802</v>
      </c>
      <c r="I3434" s="3" t="s">
        <v>5131</v>
      </c>
      <c r="J3434" s="3">
        <v>1</v>
      </c>
      <c r="K3434" s="2" t="s">
        <v>36</v>
      </c>
      <c r="O3434" s="7" t="s">
        <v>32490</v>
      </c>
      <c r="Q3434" s="2">
        <v>1</v>
      </c>
      <c r="R3434" s="2">
        <v>2</v>
      </c>
      <c r="S3434" s="2" t="s">
        <v>31822</v>
      </c>
      <c r="U3434" s="26">
        <v>3</v>
      </c>
    </row>
    <row r="3435" spans="1:21" ht="28.8" x14ac:dyDescent="0.3">
      <c r="A3435" t="s">
        <v>32385</v>
      </c>
      <c r="B3435" s="2" t="s">
        <v>19</v>
      </c>
      <c r="C3435" s="2" t="s">
        <v>5078</v>
      </c>
      <c r="D3435" s="2" t="s">
        <v>5739</v>
      </c>
      <c r="E3435" s="2" t="s">
        <v>5787</v>
      </c>
      <c r="F3435" s="2" t="s">
        <v>5789</v>
      </c>
      <c r="G3435" s="2" t="s">
        <v>5803</v>
      </c>
      <c r="H3435" s="3" t="s">
        <v>5804</v>
      </c>
      <c r="I3435" s="3" t="s">
        <v>5131</v>
      </c>
      <c r="J3435" s="3">
        <v>2</v>
      </c>
      <c r="K3435" s="2" t="s">
        <v>36</v>
      </c>
      <c r="O3435" s="7" t="s">
        <v>32490</v>
      </c>
      <c r="Q3435" s="2">
        <v>2</v>
      </c>
      <c r="R3435" s="2">
        <v>3</v>
      </c>
      <c r="S3435" s="2" t="s">
        <v>31822</v>
      </c>
      <c r="U3435" s="26">
        <v>3</v>
      </c>
    </row>
    <row r="3436" spans="1:21" ht="28.8" x14ac:dyDescent="0.3">
      <c r="A3436" t="s">
        <v>32385</v>
      </c>
      <c r="B3436" s="2" t="s">
        <v>19</v>
      </c>
      <c r="C3436" s="2" t="s">
        <v>5078</v>
      </c>
      <c r="D3436" s="2" t="s">
        <v>5739</v>
      </c>
      <c r="E3436" s="2" t="s">
        <v>5787</v>
      </c>
      <c r="F3436" s="2" t="s">
        <v>5789</v>
      </c>
      <c r="G3436" s="2" t="s">
        <v>5805</v>
      </c>
      <c r="H3436" s="3" t="s">
        <v>5806</v>
      </c>
      <c r="I3436" s="3" t="s">
        <v>5131</v>
      </c>
      <c r="K3436" s="2" t="s">
        <v>36</v>
      </c>
      <c r="O3436" s="7" t="s">
        <v>32490</v>
      </c>
      <c r="Q3436" s="2">
        <v>3</v>
      </c>
      <c r="R3436" s="2">
        <v>5</v>
      </c>
      <c r="S3436" s="2" t="s">
        <v>31822</v>
      </c>
      <c r="U3436" s="26">
        <v>3</v>
      </c>
    </row>
    <row r="3437" spans="1:21" ht="28.8" x14ac:dyDescent="0.3">
      <c r="A3437" t="s">
        <v>32385</v>
      </c>
      <c r="B3437" s="2" t="s">
        <v>19</v>
      </c>
      <c r="C3437" s="2" t="s">
        <v>5078</v>
      </c>
      <c r="D3437" s="2" t="s">
        <v>5739</v>
      </c>
      <c r="E3437" s="2" t="s">
        <v>5787</v>
      </c>
      <c r="F3437" s="2" t="s">
        <v>5789</v>
      </c>
      <c r="G3437" s="2" t="s">
        <v>5807</v>
      </c>
      <c r="H3437" s="3" t="s">
        <v>5808</v>
      </c>
      <c r="I3437" s="3" t="s">
        <v>5131</v>
      </c>
      <c r="K3437" s="2" t="s">
        <v>36</v>
      </c>
      <c r="O3437" s="7" t="s">
        <v>32490</v>
      </c>
      <c r="Q3437" s="2">
        <v>5</v>
      </c>
      <c r="R3437" s="2">
        <v>6</v>
      </c>
      <c r="S3437" s="2" t="s">
        <v>31822</v>
      </c>
      <c r="U3437" s="26">
        <v>3</v>
      </c>
    </row>
    <row r="3438" spans="1:21" ht="28.8" x14ac:dyDescent="0.3">
      <c r="A3438" t="s">
        <v>32385</v>
      </c>
      <c r="B3438" s="2" t="s">
        <v>19</v>
      </c>
      <c r="C3438" s="2" t="s">
        <v>5078</v>
      </c>
      <c r="D3438" s="2" t="s">
        <v>5739</v>
      </c>
      <c r="E3438" s="2" t="s">
        <v>5787</v>
      </c>
      <c r="F3438" s="2" t="s">
        <v>5789</v>
      </c>
      <c r="G3438" s="2" t="s">
        <v>5809</v>
      </c>
      <c r="H3438" s="3" t="s">
        <v>5810</v>
      </c>
      <c r="I3438" s="3" t="s">
        <v>5131</v>
      </c>
      <c r="J3438" s="3">
        <v>175</v>
      </c>
      <c r="K3438" s="2" t="s">
        <v>36</v>
      </c>
      <c r="O3438" s="7" t="s">
        <v>32533</v>
      </c>
      <c r="Q3438" s="2">
        <v>0</v>
      </c>
      <c r="R3438" s="2">
        <v>0.3</v>
      </c>
      <c r="S3438" s="2" t="s">
        <v>31822</v>
      </c>
      <c r="U3438" s="26">
        <v>3</v>
      </c>
    </row>
    <row r="3439" spans="1:21" x14ac:dyDescent="0.3">
      <c r="L3439" s="163" t="s">
        <v>0</v>
      </c>
      <c r="M3439" s="163"/>
      <c r="N3439" s="163"/>
      <c r="O3439" s="163" t="s">
        <v>1</v>
      </c>
      <c r="P3439" s="163"/>
      <c r="Q3439" s="165" t="s">
        <v>32348</v>
      </c>
      <c r="R3439" s="166"/>
      <c r="S3439" s="166"/>
      <c r="T3439" s="166"/>
      <c r="U3439" s="167"/>
    </row>
    <row r="3440" spans="1:21" ht="43.2" x14ac:dyDescent="0.3">
      <c r="B3440" s="2" t="s">
        <v>19</v>
      </c>
      <c r="C3440" s="2" t="s">
        <v>5078</v>
      </c>
      <c r="D3440" s="2" t="s">
        <v>5739</v>
      </c>
      <c r="E3440" s="2" t="s">
        <v>5787</v>
      </c>
      <c r="F3440" s="2" t="s">
        <v>5811</v>
      </c>
      <c r="H3440" s="3" t="s">
        <v>5812</v>
      </c>
      <c r="L3440" s="35" t="s">
        <v>12</v>
      </c>
      <c r="M3440" s="35" t="s">
        <v>13</v>
      </c>
      <c r="N3440" s="35" t="s">
        <v>14</v>
      </c>
      <c r="O3440" s="35" t="s">
        <v>32311</v>
      </c>
      <c r="P3440" s="35" t="s">
        <v>31195</v>
      </c>
      <c r="Q3440" s="50" t="s">
        <v>32319</v>
      </c>
      <c r="R3440" s="51" t="s">
        <v>32320</v>
      </c>
      <c r="S3440" s="51" t="s">
        <v>17</v>
      </c>
      <c r="T3440" s="51" t="s">
        <v>18</v>
      </c>
      <c r="U3440" s="51" t="s">
        <v>31184</v>
      </c>
    </row>
    <row r="3441" spans="1:21" ht="28.8" x14ac:dyDescent="0.3">
      <c r="A3441" t="s">
        <v>32385</v>
      </c>
      <c r="B3441" s="2" t="s">
        <v>19</v>
      </c>
      <c r="C3441" s="2" t="s">
        <v>5078</v>
      </c>
      <c r="D3441" s="2" t="s">
        <v>5739</v>
      </c>
      <c r="E3441" s="2" t="s">
        <v>5787</v>
      </c>
      <c r="F3441" s="2" t="s">
        <v>5811</v>
      </c>
      <c r="G3441" s="2" t="s">
        <v>5813</v>
      </c>
      <c r="H3441" s="3" t="s">
        <v>5814</v>
      </c>
      <c r="I3441" s="3" t="s">
        <v>5131</v>
      </c>
      <c r="K3441" s="2" t="s">
        <v>36</v>
      </c>
      <c r="O3441" s="7" t="s">
        <v>32501</v>
      </c>
      <c r="Q3441" s="2">
        <v>0</v>
      </c>
      <c r="R3441" s="2">
        <v>1</v>
      </c>
      <c r="S3441" s="2" t="s">
        <v>31822</v>
      </c>
      <c r="U3441" s="26">
        <v>3</v>
      </c>
    </row>
    <row r="3442" spans="1:21" ht="28.8" x14ac:dyDescent="0.3">
      <c r="A3442" t="s">
        <v>32385</v>
      </c>
      <c r="B3442" s="2" t="s">
        <v>19</v>
      </c>
      <c r="C3442" s="2" t="s">
        <v>5078</v>
      </c>
      <c r="D3442" s="2" t="s">
        <v>5739</v>
      </c>
      <c r="E3442" s="2" t="s">
        <v>5787</v>
      </c>
      <c r="F3442" s="2" t="s">
        <v>5811</v>
      </c>
      <c r="G3442" s="2" t="s">
        <v>5815</v>
      </c>
      <c r="H3442" s="3" t="s">
        <v>5816</v>
      </c>
      <c r="I3442" s="3" t="s">
        <v>5131</v>
      </c>
      <c r="K3442" s="2" t="s">
        <v>36</v>
      </c>
      <c r="O3442" s="7" t="s">
        <v>32501</v>
      </c>
      <c r="Q3442" s="2">
        <v>1</v>
      </c>
      <c r="R3442" s="2">
        <v>3</v>
      </c>
      <c r="S3442" s="2" t="s">
        <v>31822</v>
      </c>
      <c r="U3442" s="26">
        <v>3</v>
      </c>
    </row>
    <row r="3443" spans="1:21" ht="28.8" x14ac:dyDescent="0.3">
      <c r="A3443" t="s">
        <v>32385</v>
      </c>
      <c r="B3443" s="2" t="s">
        <v>19</v>
      </c>
      <c r="C3443" s="2" t="s">
        <v>5078</v>
      </c>
      <c r="D3443" s="2" t="s">
        <v>5739</v>
      </c>
      <c r="E3443" s="2" t="s">
        <v>5787</v>
      </c>
      <c r="F3443" s="2" t="s">
        <v>5811</v>
      </c>
      <c r="G3443" s="2" t="s">
        <v>5817</v>
      </c>
      <c r="H3443" s="3" t="s">
        <v>5818</v>
      </c>
      <c r="I3443" s="3" t="s">
        <v>5131</v>
      </c>
      <c r="K3443" s="2" t="s">
        <v>36</v>
      </c>
      <c r="O3443" s="7" t="s">
        <v>32501</v>
      </c>
      <c r="Q3443" s="2">
        <v>0</v>
      </c>
      <c r="R3443" s="2">
        <v>1</v>
      </c>
      <c r="S3443" s="2" t="s">
        <v>31822</v>
      </c>
      <c r="U3443" s="26">
        <v>3</v>
      </c>
    </row>
    <row r="3444" spans="1:21" ht="28.8" x14ac:dyDescent="0.3">
      <c r="A3444" t="s">
        <v>32385</v>
      </c>
      <c r="B3444" s="2" t="s">
        <v>19</v>
      </c>
      <c r="C3444" s="2" t="s">
        <v>5078</v>
      </c>
      <c r="D3444" s="2" t="s">
        <v>5739</v>
      </c>
      <c r="E3444" s="2" t="s">
        <v>5787</v>
      </c>
      <c r="F3444" s="2" t="s">
        <v>5811</v>
      </c>
      <c r="G3444" s="2" t="s">
        <v>5819</v>
      </c>
      <c r="H3444" s="3" t="s">
        <v>5820</v>
      </c>
      <c r="I3444" s="3" t="s">
        <v>5131</v>
      </c>
      <c r="K3444" s="2" t="s">
        <v>36</v>
      </c>
      <c r="O3444" s="7" t="s">
        <v>32501</v>
      </c>
      <c r="Q3444" s="2">
        <v>1</v>
      </c>
      <c r="R3444" s="2">
        <v>3</v>
      </c>
      <c r="S3444" s="2" t="s">
        <v>31822</v>
      </c>
      <c r="U3444" s="26">
        <v>3</v>
      </c>
    </row>
    <row r="3445" spans="1:21" ht="28.8" x14ac:dyDescent="0.3">
      <c r="A3445" t="s">
        <v>32385</v>
      </c>
      <c r="B3445" s="2" t="s">
        <v>19</v>
      </c>
      <c r="C3445" s="2" t="s">
        <v>5078</v>
      </c>
      <c r="D3445" s="2" t="s">
        <v>5739</v>
      </c>
      <c r="E3445" s="2" t="s">
        <v>5787</v>
      </c>
      <c r="F3445" s="2" t="s">
        <v>5811</v>
      </c>
      <c r="G3445" s="2" t="s">
        <v>5821</v>
      </c>
      <c r="H3445" s="3" t="s">
        <v>5822</v>
      </c>
      <c r="I3445" s="3" t="s">
        <v>5131</v>
      </c>
      <c r="K3445" s="2" t="s">
        <v>36</v>
      </c>
      <c r="O3445" s="7" t="s">
        <v>32490</v>
      </c>
      <c r="Q3445" s="2">
        <v>0</v>
      </c>
      <c r="R3445" s="2">
        <v>1</v>
      </c>
      <c r="S3445" s="2" t="s">
        <v>31822</v>
      </c>
      <c r="U3445" s="26">
        <v>3</v>
      </c>
    </row>
    <row r="3446" spans="1:21" ht="28.8" x14ac:dyDescent="0.3">
      <c r="A3446" t="s">
        <v>32385</v>
      </c>
      <c r="B3446" s="2" t="s">
        <v>19</v>
      </c>
      <c r="C3446" s="2" t="s">
        <v>5078</v>
      </c>
      <c r="D3446" s="2" t="s">
        <v>5739</v>
      </c>
      <c r="E3446" s="2" t="s">
        <v>5787</v>
      </c>
      <c r="F3446" s="2" t="s">
        <v>5811</v>
      </c>
      <c r="G3446" s="2" t="s">
        <v>5823</v>
      </c>
      <c r="H3446" s="3" t="s">
        <v>5824</v>
      </c>
      <c r="I3446" s="3" t="s">
        <v>5131</v>
      </c>
      <c r="K3446" s="2" t="s">
        <v>36</v>
      </c>
      <c r="O3446" s="7" t="s">
        <v>32490</v>
      </c>
      <c r="Q3446" s="2">
        <v>1</v>
      </c>
      <c r="R3446" s="2">
        <v>2</v>
      </c>
      <c r="S3446" s="2" t="s">
        <v>31822</v>
      </c>
      <c r="U3446" s="26">
        <v>3</v>
      </c>
    </row>
    <row r="3447" spans="1:21" ht="28.8" x14ac:dyDescent="0.3">
      <c r="A3447" t="s">
        <v>32385</v>
      </c>
      <c r="B3447" s="2" t="s">
        <v>19</v>
      </c>
      <c r="C3447" s="2" t="s">
        <v>5078</v>
      </c>
      <c r="D3447" s="2" t="s">
        <v>5739</v>
      </c>
      <c r="E3447" s="2" t="s">
        <v>5787</v>
      </c>
      <c r="F3447" s="2" t="s">
        <v>5811</v>
      </c>
      <c r="G3447" s="2" t="s">
        <v>5825</v>
      </c>
      <c r="H3447" s="3" t="s">
        <v>5826</v>
      </c>
      <c r="I3447" s="3" t="s">
        <v>5131</v>
      </c>
      <c r="K3447" s="2" t="s">
        <v>36</v>
      </c>
      <c r="O3447" s="7" t="s">
        <v>32490</v>
      </c>
      <c r="Q3447" s="2">
        <v>2</v>
      </c>
      <c r="R3447" s="2">
        <v>3</v>
      </c>
      <c r="S3447" s="2" t="s">
        <v>31822</v>
      </c>
      <c r="U3447" s="26">
        <v>3</v>
      </c>
    </row>
    <row r="3448" spans="1:21" ht="28.8" x14ac:dyDescent="0.3">
      <c r="A3448" t="s">
        <v>32385</v>
      </c>
      <c r="B3448" s="2" t="s">
        <v>19</v>
      </c>
      <c r="C3448" s="2" t="s">
        <v>5078</v>
      </c>
      <c r="D3448" s="2" t="s">
        <v>5739</v>
      </c>
      <c r="E3448" s="2" t="s">
        <v>5787</v>
      </c>
      <c r="F3448" s="2" t="s">
        <v>5811</v>
      </c>
      <c r="G3448" s="2" t="s">
        <v>5827</v>
      </c>
      <c r="H3448" s="3" t="s">
        <v>5828</v>
      </c>
      <c r="I3448" s="3" t="s">
        <v>5131</v>
      </c>
      <c r="K3448" s="2" t="s">
        <v>36</v>
      </c>
      <c r="O3448" s="7" t="s">
        <v>32490</v>
      </c>
      <c r="Q3448" s="2">
        <v>3</v>
      </c>
      <c r="R3448" s="2">
        <v>5</v>
      </c>
      <c r="S3448" s="2" t="s">
        <v>31822</v>
      </c>
      <c r="U3448" s="26">
        <v>3</v>
      </c>
    </row>
    <row r="3449" spans="1:21" ht="28.8" x14ac:dyDescent="0.3">
      <c r="A3449" t="s">
        <v>32385</v>
      </c>
      <c r="B3449" s="2" t="s">
        <v>19</v>
      </c>
      <c r="C3449" s="2" t="s">
        <v>5078</v>
      </c>
      <c r="D3449" s="2" t="s">
        <v>5739</v>
      </c>
      <c r="E3449" s="2" t="s">
        <v>5787</v>
      </c>
      <c r="F3449" s="2" t="s">
        <v>5811</v>
      </c>
      <c r="G3449" s="2" t="s">
        <v>5829</v>
      </c>
      <c r="H3449" s="3" t="s">
        <v>5830</v>
      </c>
      <c r="I3449" s="3" t="s">
        <v>5131</v>
      </c>
      <c r="K3449" s="2" t="s">
        <v>36</v>
      </c>
      <c r="O3449" s="7" t="s">
        <v>32490</v>
      </c>
      <c r="Q3449" s="2">
        <v>5</v>
      </c>
      <c r="R3449" s="2">
        <v>6</v>
      </c>
      <c r="S3449" s="2" t="s">
        <v>31822</v>
      </c>
      <c r="U3449" s="26">
        <v>3</v>
      </c>
    </row>
    <row r="3450" spans="1:21" ht="28.8" x14ac:dyDescent="0.3">
      <c r="A3450" t="s">
        <v>32385</v>
      </c>
      <c r="B3450" s="2" t="s">
        <v>19</v>
      </c>
      <c r="C3450" s="2" t="s">
        <v>5078</v>
      </c>
      <c r="D3450" s="2" t="s">
        <v>5739</v>
      </c>
      <c r="E3450" s="2" t="s">
        <v>5787</v>
      </c>
      <c r="F3450" s="2" t="s">
        <v>5811</v>
      </c>
      <c r="G3450" s="2" t="s">
        <v>5831</v>
      </c>
      <c r="H3450" s="3" t="s">
        <v>5832</v>
      </c>
      <c r="I3450" s="3" t="s">
        <v>5131</v>
      </c>
      <c r="J3450" s="3">
        <v>1</v>
      </c>
      <c r="K3450" s="2" t="s">
        <v>36</v>
      </c>
      <c r="O3450" s="7" t="s">
        <v>32533</v>
      </c>
      <c r="Q3450" s="2">
        <v>0</v>
      </c>
      <c r="R3450" s="2">
        <v>0.3</v>
      </c>
      <c r="S3450" s="2" t="s">
        <v>31822</v>
      </c>
      <c r="U3450" s="26">
        <v>3</v>
      </c>
    </row>
    <row r="3451" spans="1:21" x14ac:dyDescent="0.3">
      <c r="B3451" s="2" t="s">
        <v>19</v>
      </c>
      <c r="C3451" s="2" t="s">
        <v>5078</v>
      </c>
      <c r="D3451" s="2" t="s">
        <v>5739</v>
      </c>
      <c r="E3451" s="2" t="s">
        <v>5833</v>
      </c>
      <c r="H3451" s="3" t="s">
        <v>5834</v>
      </c>
    </row>
    <row r="3452" spans="1:21" x14ac:dyDescent="0.3">
      <c r="L3452" s="163" t="s">
        <v>0</v>
      </c>
      <c r="M3452" s="163"/>
      <c r="N3452" s="163"/>
      <c r="O3452" s="163" t="s">
        <v>1</v>
      </c>
      <c r="P3452" s="163"/>
      <c r="Q3452" s="165" t="s">
        <v>31310</v>
      </c>
      <c r="R3452" s="166"/>
      <c r="S3452" s="166"/>
      <c r="T3452" s="166"/>
      <c r="U3452" s="167"/>
    </row>
    <row r="3453" spans="1:21" ht="43.2" x14ac:dyDescent="0.3">
      <c r="B3453" s="2" t="s">
        <v>19</v>
      </c>
      <c r="C3453" s="2" t="s">
        <v>5078</v>
      </c>
      <c r="D3453" s="2" t="s">
        <v>5739</v>
      </c>
      <c r="E3453" s="2" t="s">
        <v>5833</v>
      </c>
      <c r="F3453" s="2" t="s">
        <v>5835</v>
      </c>
      <c r="H3453" s="3" t="s">
        <v>5836</v>
      </c>
      <c r="L3453" s="35" t="s">
        <v>12</v>
      </c>
      <c r="M3453" s="35" t="s">
        <v>13</v>
      </c>
      <c r="N3453" s="35" t="s">
        <v>14</v>
      </c>
      <c r="O3453" s="35" t="s">
        <v>32311</v>
      </c>
      <c r="P3453" s="42" t="s">
        <v>31198</v>
      </c>
      <c r="Q3453" s="50" t="s">
        <v>32319</v>
      </c>
      <c r="R3453" s="51" t="s">
        <v>32320</v>
      </c>
      <c r="S3453" s="51" t="s">
        <v>17</v>
      </c>
      <c r="T3453" s="51" t="s">
        <v>18</v>
      </c>
      <c r="U3453" s="51" t="s">
        <v>31184</v>
      </c>
    </row>
    <row r="3454" spans="1:21" ht="28.8" x14ac:dyDescent="0.3">
      <c r="A3454" t="s">
        <v>32385</v>
      </c>
      <c r="B3454" s="2" t="s">
        <v>19</v>
      </c>
      <c r="C3454" s="2" t="s">
        <v>5078</v>
      </c>
      <c r="D3454" s="2" t="s">
        <v>5739</v>
      </c>
      <c r="E3454" s="2" t="s">
        <v>5833</v>
      </c>
      <c r="F3454" s="2" t="s">
        <v>5835</v>
      </c>
      <c r="G3454" s="2" t="s">
        <v>5837</v>
      </c>
      <c r="H3454" s="3" t="s">
        <v>5838</v>
      </c>
      <c r="I3454" s="3" t="s">
        <v>5131</v>
      </c>
      <c r="J3454" s="3">
        <v>200</v>
      </c>
      <c r="K3454" s="2" t="s">
        <v>36</v>
      </c>
      <c r="O3454" s="7" t="s">
        <v>32534</v>
      </c>
      <c r="P3454" s="7" t="s">
        <v>32532</v>
      </c>
      <c r="Q3454" s="2">
        <v>0</v>
      </c>
      <c r="R3454" s="2">
        <v>5</v>
      </c>
      <c r="S3454" s="2" t="s">
        <v>31313</v>
      </c>
      <c r="U3454" s="26">
        <v>3</v>
      </c>
    </row>
    <row r="3455" spans="1:21" ht="28.8" x14ac:dyDescent="0.3">
      <c r="A3455" t="s">
        <v>32385</v>
      </c>
      <c r="B3455" s="2" t="s">
        <v>19</v>
      </c>
      <c r="C3455" s="2" t="s">
        <v>5078</v>
      </c>
      <c r="D3455" s="2" t="s">
        <v>5739</v>
      </c>
      <c r="E3455" s="2" t="s">
        <v>5833</v>
      </c>
      <c r="F3455" s="2" t="s">
        <v>5835</v>
      </c>
      <c r="G3455" s="2" t="s">
        <v>5839</v>
      </c>
      <c r="H3455" s="3" t="s">
        <v>5840</v>
      </c>
      <c r="I3455" s="3" t="s">
        <v>5131</v>
      </c>
      <c r="J3455" s="3">
        <v>119</v>
      </c>
      <c r="K3455" s="2" t="s">
        <v>36</v>
      </c>
      <c r="O3455" s="7" t="s">
        <v>32534</v>
      </c>
      <c r="P3455" s="7" t="s">
        <v>32532</v>
      </c>
      <c r="Q3455" s="2">
        <v>5</v>
      </c>
      <c r="R3455" s="2">
        <v>15</v>
      </c>
      <c r="S3455" s="2" t="s">
        <v>31313</v>
      </c>
      <c r="U3455" s="26">
        <v>3</v>
      </c>
    </row>
    <row r="3456" spans="1:21" ht="28.8" x14ac:dyDescent="0.3">
      <c r="A3456" t="s">
        <v>32385</v>
      </c>
      <c r="B3456" s="2" t="s">
        <v>19</v>
      </c>
      <c r="C3456" s="2" t="s">
        <v>5078</v>
      </c>
      <c r="D3456" s="2" t="s">
        <v>5739</v>
      </c>
      <c r="E3456" s="2" t="s">
        <v>5833</v>
      </c>
      <c r="F3456" s="2" t="s">
        <v>5835</v>
      </c>
      <c r="G3456" s="2" t="s">
        <v>5841</v>
      </c>
      <c r="H3456" s="3" t="s">
        <v>5842</v>
      </c>
      <c r="I3456" s="3" t="s">
        <v>5131</v>
      </c>
      <c r="J3456" s="3">
        <v>121</v>
      </c>
      <c r="K3456" s="2" t="s">
        <v>36</v>
      </c>
      <c r="O3456" s="7" t="s">
        <v>32534</v>
      </c>
      <c r="P3456" s="7" t="s">
        <v>32532</v>
      </c>
      <c r="Q3456" s="2">
        <v>15</v>
      </c>
      <c r="R3456" s="2">
        <v>20</v>
      </c>
      <c r="S3456" s="2" t="s">
        <v>31313</v>
      </c>
      <c r="U3456" s="26">
        <v>3</v>
      </c>
    </row>
    <row r="3457" spans="1:22" ht="28.8" x14ac:dyDescent="0.3">
      <c r="A3457" t="s">
        <v>32385</v>
      </c>
      <c r="B3457" s="2" t="s">
        <v>19</v>
      </c>
      <c r="C3457" s="2" t="s">
        <v>5078</v>
      </c>
      <c r="D3457" s="2" t="s">
        <v>5739</v>
      </c>
      <c r="E3457" s="2" t="s">
        <v>5833</v>
      </c>
      <c r="F3457" s="2" t="s">
        <v>5835</v>
      </c>
      <c r="G3457" s="2" t="s">
        <v>5843</v>
      </c>
      <c r="H3457" s="3" t="s">
        <v>5844</v>
      </c>
      <c r="I3457" s="3" t="s">
        <v>5131</v>
      </c>
      <c r="J3457" s="3">
        <v>109</v>
      </c>
      <c r="K3457" s="2" t="s">
        <v>36</v>
      </c>
      <c r="O3457" s="7" t="s">
        <v>32534</v>
      </c>
      <c r="P3457" s="7" t="s">
        <v>32532</v>
      </c>
      <c r="Q3457" s="2">
        <v>20</v>
      </c>
      <c r="R3457" s="2">
        <v>25</v>
      </c>
      <c r="S3457" s="2" t="s">
        <v>31313</v>
      </c>
      <c r="U3457" s="26">
        <v>3</v>
      </c>
    </row>
    <row r="3458" spans="1:22" ht="28.8" x14ac:dyDescent="0.3">
      <c r="A3458" t="s">
        <v>32385</v>
      </c>
      <c r="B3458" s="2" t="s">
        <v>19</v>
      </c>
      <c r="C3458" s="2" t="s">
        <v>5078</v>
      </c>
      <c r="D3458" s="2" t="s">
        <v>5739</v>
      </c>
      <c r="E3458" s="2" t="s">
        <v>5833</v>
      </c>
      <c r="F3458" s="2" t="s">
        <v>5835</v>
      </c>
      <c r="G3458" s="2" t="s">
        <v>5845</v>
      </c>
      <c r="H3458" s="3" t="s">
        <v>5846</v>
      </c>
      <c r="I3458" s="3" t="s">
        <v>5131</v>
      </c>
      <c r="J3458" s="3">
        <v>22</v>
      </c>
      <c r="K3458" s="2" t="s">
        <v>36</v>
      </c>
      <c r="O3458" s="7" t="s">
        <v>32534</v>
      </c>
      <c r="P3458" s="7" t="s">
        <v>32532</v>
      </c>
      <c r="Q3458" s="2">
        <v>0</v>
      </c>
      <c r="R3458" s="2">
        <v>5</v>
      </c>
      <c r="S3458" s="2" t="s">
        <v>31313</v>
      </c>
      <c r="U3458" s="26">
        <v>3</v>
      </c>
    </row>
    <row r="3459" spans="1:22" ht="28.8" x14ac:dyDescent="0.3">
      <c r="A3459" t="s">
        <v>32385</v>
      </c>
      <c r="B3459" s="2" t="s">
        <v>19</v>
      </c>
      <c r="C3459" s="2" t="s">
        <v>5078</v>
      </c>
      <c r="D3459" s="2" t="s">
        <v>5739</v>
      </c>
      <c r="E3459" s="2" t="s">
        <v>5833</v>
      </c>
      <c r="F3459" s="2" t="s">
        <v>5835</v>
      </c>
      <c r="G3459" s="2" t="s">
        <v>5847</v>
      </c>
      <c r="H3459" s="3" t="s">
        <v>5848</v>
      </c>
      <c r="I3459" s="3" t="s">
        <v>5131</v>
      </c>
      <c r="J3459" s="3">
        <v>2</v>
      </c>
      <c r="K3459" s="2" t="s">
        <v>36</v>
      </c>
      <c r="O3459" s="7" t="s">
        <v>32534</v>
      </c>
      <c r="P3459" s="7" t="s">
        <v>32532</v>
      </c>
      <c r="Q3459" s="2">
        <v>5</v>
      </c>
      <c r="R3459" s="2">
        <v>10</v>
      </c>
      <c r="S3459" s="2" t="s">
        <v>31313</v>
      </c>
      <c r="U3459" s="26">
        <v>3</v>
      </c>
    </row>
    <row r="3460" spans="1:22" ht="28.8" x14ac:dyDescent="0.3">
      <c r="A3460" t="s">
        <v>32385</v>
      </c>
      <c r="B3460" s="2" t="s">
        <v>19</v>
      </c>
      <c r="C3460" s="2" t="s">
        <v>5078</v>
      </c>
      <c r="D3460" s="2" t="s">
        <v>5739</v>
      </c>
      <c r="E3460" s="2" t="s">
        <v>5833</v>
      </c>
      <c r="F3460" s="2" t="s">
        <v>5835</v>
      </c>
      <c r="G3460" s="2" t="s">
        <v>5849</v>
      </c>
      <c r="H3460" s="3" t="s">
        <v>5850</v>
      </c>
      <c r="I3460" s="3" t="s">
        <v>5131</v>
      </c>
      <c r="K3460" s="2" t="s">
        <v>36</v>
      </c>
      <c r="O3460" s="7" t="s">
        <v>32534</v>
      </c>
      <c r="P3460" s="7" t="s">
        <v>32535</v>
      </c>
      <c r="Q3460" s="2">
        <v>0</v>
      </c>
      <c r="R3460" s="2">
        <v>5</v>
      </c>
      <c r="S3460" s="2" t="s">
        <v>31313</v>
      </c>
      <c r="U3460" s="26">
        <v>3</v>
      </c>
    </row>
    <row r="3461" spans="1:22" ht="28.8" x14ac:dyDescent="0.3">
      <c r="A3461" t="s">
        <v>32385</v>
      </c>
      <c r="B3461" s="2" t="s">
        <v>19</v>
      </c>
      <c r="C3461" s="2" t="s">
        <v>5078</v>
      </c>
      <c r="D3461" s="2" t="s">
        <v>5739</v>
      </c>
      <c r="E3461" s="2" t="s">
        <v>5833</v>
      </c>
      <c r="F3461" s="2" t="s">
        <v>5835</v>
      </c>
      <c r="G3461" s="2" t="s">
        <v>5851</v>
      </c>
      <c r="H3461" s="3" t="s">
        <v>5852</v>
      </c>
      <c r="I3461" s="3" t="s">
        <v>5131</v>
      </c>
      <c r="K3461" s="2" t="s">
        <v>36</v>
      </c>
      <c r="O3461" s="7" t="s">
        <v>32534</v>
      </c>
      <c r="P3461" s="7" t="s">
        <v>32535</v>
      </c>
      <c r="Q3461" s="2">
        <v>5</v>
      </c>
      <c r="R3461" s="2">
        <v>15</v>
      </c>
      <c r="S3461" s="2" t="s">
        <v>31313</v>
      </c>
      <c r="U3461" s="26">
        <v>3</v>
      </c>
    </row>
    <row r="3462" spans="1:22" ht="28.8" x14ac:dyDescent="0.3">
      <c r="A3462" t="s">
        <v>32385</v>
      </c>
      <c r="B3462" s="2" t="s">
        <v>19</v>
      </c>
      <c r="C3462" s="2" t="s">
        <v>5078</v>
      </c>
      <c r="D3462" s="2" t="s">
        <v>5739</v>
      </c>
      <c r="E3462" s="2" t="s">
        <v>5833</v>
      </c>
      <c r="F3462" s="2" t="s">
        <v>5835</v>
      </c>
      <c r="G3462" s="2" t="s">
        <v>5853</v>
      </c>
      <c r="H3462" s="3" t="s">
        <v>5854</v>
      </c>
      <c r="I3462" s="3" t="s">
        <v>5131</v>
      </c>
      <c r="K3462" s="2" t="s">
        <v>36</v>
      </c>
      <c r="O3462" s="7" t="s">
        <v>32534</v>
      </c>
      <c r="P3462" s="7" t="s">
        <v>32535</v>
      </c>
      <c r="Q3462" s="2">
        <v>15</v>
      </c>
      <c r="R3462" s="2">
        <v>20</v>
      </c>
      <c r="S3462" s="2" t="s">
        <v>31313</v>
      </c>
      <c r="U3462" s="26">
        <v>3</v>
      </c>
    </row>
    <row r="3463" spans="1:22" ht="28.8" x14ac:dyDescent="0.3">
      <c r="A3463" t="s">
        <v>32385</v>
      </c>
      <c r="B3463" s="2" t="s">
        <v>19</v>
      </c>
      <c r="C3463" s="2" t="s">
        <v>5078</v>
      </c>
      <c r="D3463" s="2" t="s">
        <v>5739</v>
      </c>
      <c r="E3463" s="2" t="s">
        <v>5833</v>
      </c>
      <c r="F3463" s="2" t="s">
        <v>5835</v>
      </c>
      <c r="G3463" s="2" t="s">
        <v>5855</v>
      </c>
      <c r="H3463" s="3" t="s">
        <v>5856</v>
      </c>
      <c r="I3463" s="3" t="s">
        <v>5131</v>
      </c>
      <c r="K3463" s="2" t="s">
        <v>36</v>
      </c>
      <c r="O3463" s="7" t="s">
        <v>32534</v>
      </c>
      <c r="P3463" s="7" t="s">
        <v>32536</v>
      </c>
      <c r="Q3463" s="2">
        <v>20</v>
      </c>
      <c r="R3463" s="2">
        <v>25</v>
      </c>
      <c r="S3463" s="2" t="s">
        <v>31313</v>
      </c>
      <c r="U3463" s="26">
        <v>3</v>
      </c>
    </row>
    <row r="3464" spans="1:22" ht="28.8" x14ac:dyDescent="0.3">
      <c r="A3464" t="s">
        <v>32385</v>
      </c>
      <c r="B3464" s="2" t="s">
        <v>19</v>
      </c>
      <c r="C3464" s="2" t="s">
        <v>5078</v>
      </c>
      <c r="D3464" s="2" t="s">
        <v>5739</v>
      </c>
      <c r="E3464" s="2" t="s">
        <v>5833</v>
      </c>
      <c r="F3464" s="2" t="s">
        <v>5835</v>
      </c>
      <c r="G3464" s="2" t="s">
        <v>5857</v>
      </c>
      <c r="H3464" s="3" t="s">
        <v>5858</v>
      </c>
      <c r="I3464" s="3" t="s">
        <v>5131</v>
      </c>
      <c r="K3464" s="2" t="s">
        <v>36</v>
      </c>
      <c r="O3464" s="7" t="s">
        <v>32534</v>
      </c>
      <c r="P3464" s="7" t="s">
        <v>32536</v>
      </c>
      <c r="Q3464" s="2">
        <v>25</v>
      </c>
      <c r="R3464" s="2">
        <v>30</v>
      </c>
      <c r="S3464" s="2" t="s">
        <v>31313</v>
      </c>
      <c r="U3464" s="26">
        <v>3</v>
      </c>
    </row>
    <row r="3465" spans="1:22" ht="28.8" x14ac:dyDescent="0.3">
      <c r="A3465" t="s">
        <v>32385</v>
      </c>
      <c r="B3465" s="2" t="s">
        <v>19</v>
      </c>
      <c r="C3465" s="2" t="s">
        <v>5078</v>
      </c>
      <c r="D3465" s="2" t="s">
        <v>5739</v>
      </c>
      <c r="E3465" s="2" t="s">
        <v>5833</v>
      </c>
      <c r="F3465" s="2" t="s">
        <v>5835</v>
      </c>
      <c r="G3465" s="2" t="s">
        <v>5859</v>
      </c>
      <c r="H3465" s="3" t="s">
        <v>5860</v>
      </c>
      <c r="I3465" s="3" t="s">
        <v>5131</v>
      </c>
      <c r="K3465" s="2" t="s">
        <v>36</v>
      </c>
      <c r="O3465" s="7" t="s">
        <v>32534</v>
      </c>
      <c r="P3465" s="7" t="s">
        <v>32536</v>
      </c>
      <c r="Q3465" s="2">
        <v>30</v>
      </c>
      <c r="R3465" s="2">
        <v>40</v>
      </c>
      <c r="S3465" s="2" t="s">
        <v>31313</v>
      </c>
      <c r="U3465" s="26">
        <v>3</v>
      </c>
    </row>
    <row r="3466" spans="1:22" x14ac:dyDescent="0.3">
      <c r="L3466" s="163" t="s">
        <v>0</v>
      </c>
      <c r="M3466" s="163"/>
      <c r="N3466" s="163"/>
      <c r="O3466" s="163" t="s">
        <v>1</v>
      </c>
      <c r="P3466" s="163"/>
      <c r="Q3466" s="163"/>
      <c r="R3466" s="165" t="s">
        <v>31310</v>
      </c>
      <c r="S3466" s="166"/>
      <c r="T3466" s="166"/>
      <c r="U3466" s="166"/>
      <c r="V3466" s="167"/>
    </row>
    <row r="3467" spans="1:22" ht="43.2" x14ac:dyDescent="0.3">
      <c r="B3467" s="2" t="s">
        <v>19</v>
      </c>
      <c r="C3467" s="2" t="s">
        <v>5078</v>
      </c>
      <c r="D3467" s="2" t="s">
        <v>5739</v>
      </c>
      <c r="E3467" s="2" t="s">
        <v>5833</v>
      </c>
      <c r="F3467" s="2" t="s">
        <v>5861</v>
      </c>
      <c r="H3467" s="3" t="s">
        <v>5862</v>
      </c>
      <c r="L3467" s="35" t="s">
        <v>12</v>
      </c>
      <c r="M3467" s="35" t="s">
        <v>13</v>
      </c>
      <c r="N3467" s="35" t="s">
        <v>14</v>
      </c>
      <c r="O3467" s="35" t="s">
        <v>32311</v>
      </c>
      <c r="P3467" s="42" t="s">
        <v>31195</v>
      </c>
      <c r="Q3467" s="42" t="s">
        <v>31198</v>
      </c>
      <c r="R3467" s="50" t="s">
        <v>32319</v>
      </c>
      <c r="S3467" s="51" t="s">
        <v>32320</v>
      </c>
      <c r="T3467" s="51" t="s">
        <v>17</v>
      </c>
      <c r="U3467" s="51" t="s">
        <v>18</v>
      </c>
      <c r="V3467" s="51" t="s">
        <v>31184</v>
      </c>
    </row>
    <row r="3468" spans="1:22" ht="28.8" x14ac:dyDescent="0.3">
      <c r="A3468" t="s">
        <v>32385</v>
      </c>
      <c r="B3468" s="2" t="s">
        <v>19</v>
      </c>
      <c r="C3468" s="2" t="s">
        <v>5078</v>
      </c>
      <c r="D3468" s="2" t="s">
        <v>5739</v>
      </c>
      <c r="E3468" s="2" t="s">
        <v>5833</v>
      </c>
      <c r="F3468" s="2" t="s">
        <v>5861</v>
      </c>
      <c r="G3468" s="2" t="s">
        <v>5863</v>
      </c>
      <c r="H3468" s="3" t="s">
        <v>5864</v>
      </c>
      <c r="I3468" s="3" t="s">
        <v>5131</v>
      </c>
      <c r="J3468" s="3">
        <v>23</v>
      </c>
      <c r="K3468" s="2" t="s">
        <v>36</v>
      </c>
      <c r="O3468" s="7" t="s">
        <v>32534</v>
      </c>
      <c r="Q3468" s="2" t="s">
        <v>32532</v>
      </c>
      <c r="R3468" s="2">
        <v>0</v>
      </c>
      <c r="S3468" s="2">
        <v>5</v>
      </c>
      <c r="T3468" s="2" t="s">
        <v>31313</v>
      </c>
      <c r="U3468" s="2"/>
      <c r="V3468" s="26">
        <v>3</v>
      </c>
    </row>
    <row r="3469" spans="1:22" ht="28.8" x14ac:dyDescent="0.3">
      <c r="A3469" t="s">
        <v>32385</v>
      </c>
      <c r="B3469" s="2" t="s">
        <v>19</v>
      </c>
      <c r="C3469" s="2" t="s">
        <v>5078</v>
      </c>
      <c r="D3469" s="2" t="s">
        <v>5739</v>
      </c>
      <c r="E3469" s="2" t="s">
        <v>5833</v>
      </c>
      <c r="F3469" s="2" t="s">
        <v>5861</v>
      </c>
      <c r="G3469" s="2" t="s">
        <v>5865</v>
      </c>
      <c r="H3469" s="3" t="s">
        <v>5866</v>
      </c>
      <c r="I3469" s="3" t="s">
        <v>5131</v>
      </c>
      <c r="J3469" s="3">
        <v>19</v>
      </c>
      <c r="K3469" s="2" t="s">
        <v>36</v>
      </c>
      <c r="O3469" s="7" t="s">
        <v>32534</v>
      </c>
      <c r="Q3469" s="2" t="s">
        <v>32532</v>
      </c>
      <c r="R3469" s="2">
        <v>5</v>
      </c>
      <c r="S3469" s="2">
        <v>15</v>
      </c>
      <c r="T3469" s="2" t="s">
        <v>31313</v>
      </c>
      <c r="U3469" s="2"/>
      <c r="V3469" s="26">
        <v>3</v>
      </c>
    </row>
    <row r="3470" spans="1:22" ht="28.8" x14ac:dyDescent="0.3">
      <c r="A3470" t="s">
        <v>32385</v>
      </c>
      <c r="B3470" s="2" t="s">
        <v>19</v>
      </c>
      <c r="C3470" s="2" t="s">
        <v>5078</v>
      </c>
      <c r="D3470" s="2" t="s">
        <v>5739</v>
      </c>
      <c r="E3470" s="2" t="s">
        <v>5833</v>
      </c>
      <c r="F3470" s="2" t="s">
        <v>5861</v>
      </c>
      <c r="G3470" s="2" t="s">
        <v>5867</v>
      </c>
      <c r="H3470" s="3" t="s">
        <v>5868</v>
      </c>
      <c r="I3470" s="3" t="s">
        <v>5131</v>
      </c>
      <c r="J3470" s="3">
        <v>20</v>
      </c>
      <c r="K3470" s="2" t="s">
        <v>36</v>
      </c>
      <c r="O3470" s="7" t="s">
        <v>32534</v>
      </c>
      <c r="Q3470" s="2" t="s">
        <v>32532</v>
      </c>
      <c r="R3470" s="2">
        <v>15</v>
      </c>
      <c r="S3470" s="2">
        <v>20</v>
      </c>
      <c r="T3470" s="2" t="s">
        <v>31313</v>
      </c>
      <c r="U3470" s="2"/>
      <c r="V3470" s="26">
        <v>3</v>
      </c>
    </row>
    <row r="3471" spans="1:22" ht="28.8" x14ac:dyDescent="0.3">
      <c r="A3471" t="s">
        <v>32385</v>
      </c>
      <c r="B3471" s="2" t="s">
        <v>19</v>
      </c>
      <c r="C3471" s="2" t="s">
        <v>5078</v>
      </c>
      <c r="D3471" s="2" t="s">
        <v>5739</v>
      </c>
      <c r="E3471" s="2" t="s">
        <v>5833</v>
      </c>
      <c r="F3471" s="2" t="s">
        <v>5861</v>
      </c>
      <c r="G3471" s="2" t="s">
        <v>5869</v>
      </c>
      <c r="H3471" s="3" t="s">
        <v>5870</v>
      </c>
      <c r="I3471" s="3" t="s">
        <v>5131</v>
      </c>
      <c r="J3471" s="3">
        <v>11</v>
      </c>
      <c r="K3471" s="2" t="s">
        <v>36</v>
      </c>
      <c r="O3471" s="7" t="s">
        <v>32534</v>
      </c>
      <c r="Q3471" s="2" t="s">
        <v>32532</v>
      </c>
      <c r="R3471" s="2">
        <v>20</v>
      </c>
      <c r="S3471" s="2">
        <v>25</v>
      </c>
      <c r="T3471" s="2" t="s">
        <v>31313</v>
      </c>
      <c r="U3471" s="2"/>
      <c r="V3471" s="26">
        <v>3</v>
      </c>
    </row>
    <row r="3472" spans="1:22" ht="28.8" x14ac:dyDescent="0.3">
      <c r="A3472" t="s">
        <v>32385</v>
      </c>
      <c r="B3472" s="2" t="s">
        <v>19</v>
      </c>
      <c r="C3472" s="2" t="s">
        <v>5078</v>
      </c>
      <c r="D3472" s="2" t="s">
        <v>5739</v>
      </c>
      <c r="E3472" s="2" t="s">
        <v>5833</v>
      </c>
      <c r="F3472" s="2" t="s">
        <v>5861</v>
      </c>
      <c r="G3472" s="2" t="s">
        <v>5871</v>
      </c>
      <c r="H3472" s="3" t="s">
        <v>5872</v>
      </c>
      <c r="I3472" s="3" t="s">
        <v>5131</v>
      </c>
      <c r="J3472" s="3">
        <v>88</v>
      </c>
      <c r="K3472" s="2" t="s">
        <v>36</v>
      </c>
      <c r="O3472" s="7" t="s">
        <v>32534</v>
      </c>
      <c r="Q3472" s="2" t="s">
        <v>32532</v>
      </c>
      <c r="R3472" s="2">
        <v>0</v>
      </c>
      <c r="S3472" s="2">
        <v>5</v>
      </c>
      <c r="T3472" s="2" t="s">
        <v>31313</v>
      </c>
      <c r="U3472" s="2"/>
      <c r="V3472" s="26">
        <v>3</v>
      </c>
    </row>
    <row r="3473" spans="1:22" ht="28.8" x14ac:dyDescent="0.3">
      <c r="A3473" t="s">
        <v>32385</v>
      </c>
      <c r="B3473" s="2" t="s">
        <v>19</v>
      </c>
      <c r="C3473" s="2" t="s">
        <v>5078</v>
      </c>
      <c r="D3473" s="2" t="s">
        <v>5739</v>
      </c>
      <c r="E3473" s="2" t="s">
        <v>5833</v>
      </c>
      <c r="F3473" s="2" t="s">
        <v>5861</v>
      </c>
      <c r="G3473" s="2" t="s">
        <v>5873</v>
      </c>
      <c r="H3473" s="3" t="s">
        <v>5874</v>
      </c>
      <c r="I3473" s="3" t="s">
        <v>5131</v>
      </c>
      <c r="J3473" s="3">
        <v>48</v>
      </c>
      <c r="K3473" s="2" t="s">
        <v>36</v>
      </c>
      <c r="O3473" s="7" t="s">
        <v>32534</v>
      </c>
      <c r="Q3473" s="2" t="s">
        <v>32532</v>
      </c>
      <c r="R3473" s="2">
        <v>5</v>
      </c>
      <c r="S3473" s="2">
        <v>10</v>
      </c>
      <c r="T3473" s="2" t="s">
        <v>31313</v>
      </c>
      <c r="U3473" s="2"/>
      <c r="V3473" s="26">
        <v>3</v>
      </c>
    </row>
    <row r="3474" spans="1:22" ht="28.8" x14ac:dyDescent="0.3">
      <c r="A3474" t="s">
        <v>32385</v>
      </c>
      <c r="B3474" s="2" t="s">
        <v>19</v>
      </c>
      <c r="C3474" s="2" t="s">
        <v>5078</v>
      </c>
      <c r="D3474" s="2" t="s">
        <v>5739</v>
      </c>
      <c r="E3474" s="2" t="s">
        <v>5833</v>
      </c>
      <c r="F3474" s="2" t="s">
        <v>5861</v>
      </c>
      <c r="G3474" s="2" t="s">
        <v>5875</v>
      </c>
      <c r="H3474" s="3" t="s">
        <v>5876</v>
      </c>
      <c r="I3474" s="3" t="s">
        <v>5131</v>
      </c>
      <c r="K3474" s="2" t="s">
        <v>36</v>
      </c>
      <c r="O3474" s="7" t="s">
        <v>32534</v>
      </c>
      <c r="Q3474" s="7" t="s">
        <v>32535</v>
      </c>
      <c r="R3474" s="2">
        <v>0</v>
      </c>
      <c r="S3474" s="2">
        <v>5</v>
      </c>
      <c r="T3474" s="2" t="s">
        <v>31313</v>
      </c>
      <c r="U3474" s="2"/>
      <c r="V3474" s="26">
        <v>3</v>
      </c>
    </row>
    <row r="3475" spans="1:22" ht="28.8" x14ac:dyDescent="0.3">
      <c r="A3475" t="s">
        <v>32385</v>
      </c>
      <c r="B3475" s="2" t="s">
        <v>19</v>
      </c>
      <c r="C3475" s="2" t="s">
        <v>5078</v>
      </c>
      <c r="D3475" s="2" t="s">
        <v>5739</v>
      </c>
      <c r="E3475" s="2" t="s">
        <v>5833</v>
      </c>
      <c r="F3475" s="2" t="s">
        <v>5861</v>
      </c>
      <c r="G3475" s="2" t="s">
        <v>5877</v>
      </c>
      <c r="H3475" s="3" t="s">
        <v>5878</v>
      </c>
      <c r="I3475" s="3" t="s">
        <v>5131</v>
      </c>
      <c r="K3475" s="2" t="s">
        <v>36</v>
      </c>
      <c r="O3475" s="7" t="s">
        <v>32534</v>
      </c>
      <c r="Q3475" s="7" t="s">
        <v>32535</v>
      </c>
      <c r="R3475" s="2">
        <v>5</v>
      </c>
      <c r="S3475" s="2">
        <v>15</v>
      </c>
      <c r="T3475" s="2" t="s">
        <v>31313</v>
      </c>
      <c r="U3475" s="2"/>
      <c r="V3475" s="26">
        <v>3</v>
      </c>
    </row>
    <row r="3476" spans="1:22" ht="28.8" x14ac:dyDescent="0.3">
      <c r="A3476" t="s">
        <v>32385</v>
      </c>
      <c r="B3476" s="2" t="s">
        <v>19</v>
      </c>
      <c r="C3476" s="2" t="s">
        <v>5078</v>
      </c>
      <c r="D3476" s="2" t="s">
        <v>5739</v>
      </c>
      <c r="E3476" s="2" t="s">
        <v>5833</v>
      </c>
      <c r="F3476" s="2" t="s">
        <v>5861</v>
      </c>
      <c r="G3476" s="2" t="s">
        <v>5879</v>
      </c>
      <c r="H3476" s="3" t="s">
        <v>5880</v>
      </c>
      <c r="I3476" s="3" t="s">
        <v>5131</v>
      </c>
      <c r="K3476" s="2" t="s">
        <v>36</v>
      </c>
      <c r="O3476" s="7" t="s">
        <v>32534</v>
      </c>
      <c r="Q3476" s="7" t="s">
        <v>32535</v>
      </c>
      <c r="R3476" s="2">
        <v>15</v>
      </c>
      <c r="S3476" s="2">
        <v>20</v>
      </c>
      <c r="T3476" s="2" t="s">
        <v>31313</v>
      </c>
      <c r="U3476" s="2"/>
      <c r="V3476" s="26">
        <v>3</v>
      </c>
    </row>
    <row r="3477" spans="1:22" ht="28.8" x14ac:dyDescent="0.3">
      <c r="A3477" t="s">
        <v>32385</v>
      </c>
      <c r="B3477" s="2" t="s">
        <v>19</v>
      </c>
      <c r="C3477" s="2" t="s">
        <v>5078</v>
      </c>
      <c r="D3477" s="2" t="s">
        <v>5739</v>
      </c>
      <c r="E3477" s="2" t="s">
        <v>5833</v>
      </c>
      <c r="F3477" s="2" t="s">
        <v>5861</v>
      </c>
      <c r="G3477" s="2" t="s">
        <v>5881</v>
      </c>
      <c r="H3477" s="3" t="s">
        <v>5882</v>
      </c>
      <c r="I3477" s="3" t="s">
        <v>5131</v>
      </c>
      <c r="K3477" s="2" t="s">
        <v>36</v>
      </c>
      <c r="O3477" s="7" t="s">
        <v>32534</v>
      </c>
      <c r="Q3477" s="7" t="s">
        <v>32536</v>
      </c>
      <c r="R3477" s="2">
        <v>20</v>
      </c>
      <c r="S3477" s="2">
        <v>25</v>
      </c>
      <c r="T3477" s="2" t="s">
        <v>31313</v>
      </c>
      <c r="U3477" s="2"/>
      <c r="V3477" s="26">
        <v>3</v>
      </c>
    </row>
    <row r="3478" spans="1:22" ht="28.8" x14ac:dyDescent="0.3">
      <c r="A3478" t="s">
        <v>32385</v>
      </c>
      <c r="B3478" s="2" t="s">
        <v>19</v>
      </c>
      <c r="C3478" s="2" t="s">
        <v>5078</v>
      </c>
      <c r="D3478" s="2" t="s">
        <v>5739</v>
      </c>
      <c r="E3478" s="2" t="s">
        <v>5833</v>
      </c>
      <c r="F3478" s="2" t="s">
        <v>5861</v>
      </c>
      <c r="G3478" s="2" t="s">
        <v>5883</v>
      </c>
      <c r="H3478" s="3" t="s">
        <v>5884</v>
      </c>
      <c r="I3478" s="3" t="s">
        <v>5131</v>
      </c>
      <c r="K3478" s="2" t="s">
        <v>36</v>
      </c>
      <c r="O3478" s="7" t="s">
        <v>32534</v>
      </c>
      <c r="Q3478" s="7" t="s">
        <v>32536</v>
      </c>
      <c r="R3478" s="2">
        <v>25</v>
      </c>
      <c r="S3478" s="2">
        <v>30</v>
      </c>
      <c r="T3478" s="2" t="s">
        <v>31313</v>
      </c>
      <c r="U3478" s="2"/>
      <c r="V3478" s="26">
        <v>3</v>
      </c>
    </row>
    <row r="3479" spans="1:22" ht="28.8" x14ac:dyDescent="0.3">
      <c r="A3479" t="s">
        <v>32385</v>
      </c>
      <c r="B3479" s="2" t="s">
        <v>19</v>
      </c>
      <c r="C3479" s="2" t="s">
        <v>5078</v>
      </c>
      <c r="D3479" s="2" t="s">
        <v>5739</v>
      </c>
      <c r="E3479" s="2" t="s">
        <v>5833</v>
      </c>
      <c r="F3479" s="2" t="s">
        <v>5861</v>
      </c>
      <c r="G3479" s="2" t="s">
        <v>5885</v>
      </c>
      <c r="H3479" s="3" t="s">
        <v>5886</v>
      </c>
      <c r="I3479" s="3" t="s">
        <v>5131</v>
      </c>
      <c r="K3479" s="2" t="s">
        <v>36</v>
      </c>
      <c r="O3479" s="7" t="s">
        <v>32534</v>
      </c>
      <c r="Q3479" s="7" t="s">
        <v>32536</v>
      </c>
      <c r="R3479" s="2">
        <v>30</v>
      </c>
      <c r="S3479" s="2">
        <v>40</v>
      </c>
      <c r="T3479" s="2" t="s">
        <v>31313</v>
      </c>
      <c r="U3479" s="2"/>
      <c r="V3479" s="26">
        <v>3</v>
      </c>
    </row>
    <row r="3480" spans="1:22" x14ac:dyDescent="0.3">
      <c r="B3480" s="2" t="s">
        <v>19</v>
      </c>
      <c r="C3480" s="2" t="s">
        <v>5078</v>
      </c>
      <c r="D3480" s="2" t="s">
        <v>5739</v>
      </c>
      <c r="E3480" s="2" t="s">
        <v>5887</v>
      </c>
      <c r="H3480" s="3" t="s">
        <v>5888</v>
      </c>
    </row>
    <row r="3481" spans="1:22" x14ac:dyDescent="0.3">
      <c r="L3481" s="163" t="s">
        <v>0</v>
      </c>
      <c r="M3481" s="163"/>
      <c r="N3481" s="163"/>
      <c r="O3481" s="163" t="s">
        <v>1</v>
      </c>
      <c r="P3481" s="163"/>
      <c r="Q3481" s="165" t="s">
        <v>32348</v>
      </c>
      <c r="R3481" s="166"/>
      <c r="S3481" s="166"/>
      <c r="T3481" s="166"/>
      <c r="U3481" s="167"/>
    </row>
    <row r="3482" spans="1:22" ht="43.2" x14ac:dyDescent="0.3">
      <c r="B3482" s="2" t="s">
        <v>19</v>
      </c>
      <c r="C3482" s="2" t="s">
        <v>5078</v>
      </c>
      <c r="D3482" s="2" t="s">
        <v>5739</v>
      </c>
      <c r="E3482" s="2" t="s">
        <v>5887</v>
      </c>
      <c r="F3482" s="2" t="s">
        <v>5889</v>
      </c>
      <c r="H3482" s="3" t="s">
        <v>5890</v>
      </c>
      <c r="L3482" s="35" t="s">
        <v>12</v>
      </c>
      <c r="M3482" s="35" t="s">
        <v>13</v>
      </c>
      <c r="N3482" s="35" t="s">
        <v>14</v>
      </c>
      <c r="O3482" s="35" t="s">
        <v>32311</v>
      </c>
      <c r="P3482" s="35" t="s">
        <v>31196</v>
      </c>
      <c r="Q3482" s="50" t="s">
        <v>32319</v>
      </c>
      <c r="R3482" s="51" t="s">
        <v>32320</v>
      </c>
      <c r="S3482" s="51" t="s">
        <v>17</v>
      </c>
      <c r="T3482" s="51" t="s">
        <v>18</v>
      </c>
      <c r="U3482" s="51" t="s">
        <v>31184</v>
      </c>
    </row>
    <row r="3483" spans="1:22" ht="28.8" x14ac:dyDescent="0.3">
      <c r="A3483" t="s">
        <v>32385</v>
      </c>
      <c r="B3483" s="2" t="s">
        <v>19</v>
      </c>
      <c r="C3483" s="2" t="s">
        <v>5078</v>
      </c>
      <c r="D3483" s="2" t="s">
        <v>5739</v>
      </c>
      <c r="E3483" s="2" t="s">
        <v>5887</v>
      </c>
      <c r="F3483" s="2" t="s">
        <v>5889</v>
      </c>
      <c r="G3483" s="2" t="s">
        <v>5891</v>
      </c>
      <c r="H3483" s="3" t="s">
        <v>5892</v>
      </c>
      <c r="I3483" s="3" t="s">
        <v>5131</v>
      </c>
      <c r="J3483" s="3">
        <v>8</v>
      </c>
      <c r="K3483" s="2" t="s">
        <v>36</v>
      </c>
      <c r="O3483" s="7" t="s">
        <v>32523</v>
      </c>
      <c r="Q3483" s="2">
        <v>0</v>
      </c>
      <c r="R3483" s="2">
        <v>1</v>
      </c>
      <c r="S3483" s="2" t="s">
        <v>31822</v>
      </c>
      <c r="U3483" s="26">
        <v>3</v>
      </c>
    </row>
    <row r="3484" spans="1:22" ht="28.8" x14ac:dyDescent="0.3">
      <c r="A3484" t="s">
        <v>32385</v>
      </c>
      <c r="B3484" s="2" t="s">
        <v>19</v>
      </c>
      <c r="C3484" s="2" t="s">
        <v>5078</v>
      </c>
      <c r="D3484" s="2" t="s">
        <v>5739</v>
      </c>
      <c r="E3484" s="2" t="s">
        <v>5887</v>
      </c>
      <c r="F3484" s="2" t="s">
        <v>5889</v>
      </c>
      <c r="G3484" s="2" t="s">
        <v>5893</v>
      </c>
      <c r="H3484" s="3" t="s">
        <v>5894</v>
      </c>
      <c r="I3484" s="3" t="s">
        <v>5131</v>
      </c>
      <c r="J3484" s="3">
        <v>93</v>
      </c>
      <c r="K3484" s="2" t="s">
        <v>36</v>
      </c>
      <c r="O3484" s="7" t="s">
        <v>32523</v>
      </c>
      <c r="Q3484" s="2">
        <v>1</v>
      </c>
      <c r="R3484" s="2" t="s">
        <v>31202</v>
      </c>
      <c r="S3484" s="2" t="s">
        <v>31822</v>
      </c>
      <c r="U3484" s="26">
        <v>3</v>
      </c>
    </row>
    <row r="3485" spans="1:22" ht="28.8" x14ac:dyDescent="0.3">
      <c r="A3485" t="s">
        <v>32385</v>
      </c>
      <c r="B3485" s="2" t="s">
        <v>19</v>
      </c>
      <c r="C3485" s="2" t="s">
        <v>5078</v>
      </c>
      <c r="D3485" s="2" t="s">
        <v>5739</v>
      </c>
      <c r="E3485" s="2" t="s">
        <v>5887</v>
      </c>
      <c r="F3485" s="2" t="s">
        <v>5889</v>
      </c>
      <c r="G3485" s="2" t="s">
        <v>5895</v>
      </c>
      <c r="H3485" s="3" t="s">
        <v>5896</v>
      </c>
      <c r="I3485" s="3" t="s">
        <v>5131</v>
      </c>
      <c r="J3485" s="3">
        <v>7</v>
      </c>
      <c r="K3485" s="2" t="s">
        <v>36</v>
      </c>
      <c r="O3485" s="7" t="s">
        <v>32524</v>
      </c>
      <c r="P3485" s="7" t="s">
        <v>32537</v>
      </c>
      <c r="Q3485" s="2">
        <v>0</v>
      </c>
      <c r="R3485" s="2">
        <v>1</v>
      </c>
      <c r="S3485" s="2" t="s">
        <v>31822</v>
      </c>
      <c r="U3485" s="26">
        <v>3</v>
      </c>
    </row>
    <row r="3486" spans="1:22" ht="28.8" x14ac:dyDescent="0.3">
      <c r="A3486" t="s">
        <v>32385</v>
      </c>
      <c r="B3486" s="2" t="s">
        <v>19</v>
      </c>
      <c r="C3486" s="2" t="s">
        <v>5078</v>
      </c>
      <c r="D3486" s="2" t="s">
        <v>5739</v>
      </c>
      <c r="E3486" s="2" t="s">
        <v>5887</v>
      </c>
      <c r="F3486" s="2" t="s">
        <v>5889</v>
      </c>
      <c r="G3486" s="2" t="s">
        <v>5897</v>
      </c>
      <c r="H3486" s="3" t="s">
        <v>5898</v>
      </c>
      <c r="I3486" s="3" t="s">
        <v>5131</v>
      </c>
      <c r="J3486" s="3">
        <v>58</v>
      </c>
      <c r="K3486" s="2" t="s">
        <v>36</v>
      </c>
      <c r="O3486" s="7" t="s">
        <v>32524</v>
      </c>
      <c r="P3486" s="7" t="s">
        <v>32537</v>
      </c>
      <c r="Q3486" s="2">
        <v>1</v>
      </c>
      <c r="R3486" s="2" t="s">
        <v>31202</v>
      </c>
      <c r="S3486" s="2" t="s">
        <v>31822</v>
      </c>
      <c r="U3486" s="26">
        <v>3</v>
      </c>
    </row>
    <row r="3487" spans="1:22" ht="28.8" x14ac:dyDescent="0.3">
      <c r="A3487" t="s">
        <v>32385</v>
      </c>
      <c r="B3487" s="2" t="s">
        <v>19</v>
      </c>
      <c r="C3487" s="2" t="s">
        <v>5078</v>
      </c>
      <c r="D3487" s="2" t="s">
        <v>5739</v>
      </c>
      <c r="E3487" s="2" t="s">
        <v>5887</v>
      </c>
      <c r="F3487" s="2" t="s">
        <v>5889</v>
      </c>
      <c r="G3487" s="2" t="s">
        <v>5899</v>
      </c>
      <c r="H3487" s="3" t="s">
        <v>5900</v>
      </c>
      <c r="I3487" s="3" t="s">
        <v>5131</v>
      </c>
      <c r="J3487" s="3">
        <v>74</v>
      </c>
      <c r="K3487" s="2" t="s">
        <v>36</v>
      </c>
      <c r="O3487" s="7" t="s">
        <v>32524</v>
      </c>
      <c r="P3487" s="7" t="s">
        <v>32538</v>
      </c>
      <c r="Q3487" s="2">
        <v>0</v>
      </c>
      <c r="R3487" s="2">
        <v>1</v>
      </c>
      <c r="S3487" s="2" t="s">
        <v>31822</v>
      </c>
      <c r="U3487" s="26">
        <v>3</v>
      </c>
    </row>
    <row r="3488" spans="1:22" ht="28.8" x14ac:dyDescent="0.3">
      <c r="A3488" t="s">
        <v>32385</v>
      </c>
      <c r="B3488" s="2" t="s">
        <v>19</v>
      </c>
      <c r="C3488" s="2" t="s">
        <v>5078</v>
      </c>
      <c r="D3488" s="2" t="s">
        <v>5739</v>
      </c>
      <c r="E3488" s="2" t="s">
        <v>5887</v>
      </c>
      <c r="F3488" s="2" t="s">
        <v>5889</v>
      </c>
      <c r="G3488" s="2" t="s">
        <v>5901</v>
      </c>
      <c r="H3488" s="3" t="s">
        <v>5902</v>
      </c>
      <c r="I3488" s="3" t="s">
        <v>5131</v>
      </c>
      <c r="J3488" s="3">
        <v>138</v>
      </c>
      <c r="K3488" s="2" t="s">
        <v>36</v>
      </c>
      <c r="O3488" s="7" t="s">
        <v>32524</v>
      </c>
      <c r="Q3488" s="2">
        <v>1</v>
      </c>
      <c r="R3488" s="2" t="s">
        <v>31202</v>
      </c>
      <c r="S3488" s="2" t="s">
        <v>31822</v>
      </c>
      <c r="U3488" s="26">
        <v>3</v>
      </c>
    </row>
    <row r="3489" spans="1:22" x14ac:dyDescent="0.3">
      <c r="L3489" s="163" t="s">
        <v>0</v>
      </c>
      <c r="M3489" s="163"/>
      <c r="N3489" s="163"/>
      <c r="O3489" s="163" t="s">
        <v>1</v>
      </c>
      <c r="P3489" s="163"/>
      <c r="Q3489" s="163"/>
      <c r="R3489" s="165" t="s">
        <v>32348</v>
      </c>
      <c r="S3489" s="166"/>
      <c r="T3489" s="166"/>
      <c r="U3489" s="166"/>
      <c r="V3489" s="167"/>
    </row>
    <row r="3490" spans="1:22" ht="43.2" x14ac:dyDescent="0.3">
      <c r="B3490" s="2" t="s">
        <v>19</v>
      </c>
      <c r="C3490" s="2" t="s">
        <v>5078</v>
      </c>
      <c r="D3490" s="2" t="s">
        <v>5739</v>
      </c>
      <c r="E3490" s="2" t="s">
        <v>5887</v>
      </c>
      <c r="F3490" s="2" t="s">
        <v>5903</v>
      </c>
      <c r="H3490" s="3" t="s">
        <v>5904</v>
      </c>
      <c r="L3490" s="35" t="s">
        <v>12</v>
      </c>
      <c r="M3490" s="35" t="s">
        <v>13</v>
      </c>
      <c r="N3490" s="35" t="s">
        <v>14</v>
      </c>
      <c r="O3490" s="35" t="s">
        <v>32311</v>
      </c>
      <c r="P3490" s="35" t="s">
        <v>31195</v>
      </c>
      <c r="Q3490" s="42" t="s">
        <v>31196</v>
      </c>
      <c r="R3490" s="50" t="s">
        <v>32319</v>
      </c>
      <c r="S3490" s="51" t="s">
        <v>32320</v>
      </c>
      <c r="T3490" s="51" t="s">
        <v>17</v>
      </c>
      <c r="U3490" s="51" t="s">
        <v>18</v>
      </c>
      <c r="V3490" s="51" t="s">
        <v>31184</v>
      </c>
    </row>
    <row r="3491" spans="1:22" ht="28.8" x14ac:dyDescent="0.3">
      <c r="A3491" t="s">
        <v>32385</v>
      </c>
      <c r="B3491" s="2" t="s">
        <v>19</v>
      </c>
      <c r="C3491" s="2" t="s">
        <v>5078</v>
      </c>
      <c r="D3491" s="2" t="s">
        <v>5739</v>
      </c>
      <c r="E3491" s="2" t="s">
        <v>5887</v>
      </c>
      <c r="F3491" s="2" t="s">
        <v>5903</v>
      </c>
      <c r="G3491" s="2" t="s">
        <v>5905</v>
      </c>
      <c r="H3491" s="3" t="s">
        <v>5906</v>
      </c>
      <c r="I3491" s="3" t="s">
        <v>5131</v>
      </c>
      <c r="K3491" s="23" t="s">
        <v>36</v>
      </c>
      <c r="O3491" s="7" t="s">
        <v>32523</v>
      </c>
      <c r="Q3491" s="7"/>
      <c r="R3491" s="2">
        <v>0</v>
      </c>
      <c r="S3491" s="2">
        <v>1</v>
      </c>
      <c r="T3491" s="2" t="s">
        <v>31822</v>
      </c>
      <c r="U3491" s="2"/>
      <c r="V3491" s="26">
        <v>3</v>
      </c>
    </row>
    <row r="3492" spans="1:22" ht="28.8" x14ac:dyDescent="0.3">
      <c r="A3492" t="s">
        <v>32385</v>
      </c>
      <c r="B3492" s="2" t="s">
        <v>19</v>
      </c>
      <c r="C3492" s="2" t="s">
        <v>5078</v>
      </c>
      <c r="D3492" s="2" t="s">
        <v>5739</v>
      </c>
      <c r="E3492" s="2" t="s">
        <v>5887</v>
      </c>
      <c r="F3492" s="2" t="s">
        <v>5903</v>
      </c>
      <c r="G3492" s="2" t="s">
        <v>5907</v>
      </c>
      <c r="H3492" s="3" t="s">
        <v>5908</v>
      </c>
      <c r="I3492" s="3" t="s">
        <v>5131</v>
      </c>
      <c r="J3492" s="3">
        <v>15</v>
      </c>
      <c r="K3492" s="2" t="s">
        <v>36</v>
      </c>
      <c r="O3492" s="7" t="s">
        <v>32523</v>
      </c>
      <c r="Q3492" s="7"/>
      <c r="R3492" s="2">
        <v>1</v>
      </c>
      <c r="S3492" s="2" t="s">
        <v>31202</v>
      </c>
      <c r="T3492" s="2" t="s">
        <v>31822</v>
      </c>
      <c r="U3492" s="2"/>
      <c r="V3492" s="26">
        <v>3</v>
      </c>
    </row>
    <row r="3493" spans="1:22" ht="28.8" x14ac:dyDescent="0.3">
      <c r="A3493" t="s">
        <v>32385</v>
      </c>
      <c r="B3493" s="2" t="s">
        <v>19</v>
      </c>
      <c r="C3493" s="2" t="s">
        <v>5078</v>
      </c>
      <c r="D3493" s="2" t="s">
        <v>5739</v>
      </c>
      <c r="E3493" s="2" t="s">
        <v>5887</v>
      </c>
      <c r="F3493" s="2" t="s">
        <v>5903</v>
      </c>
      <c r="G3493" s="2" t="s">
        <v>5909</v>
      </c>
      <c r="H3493" s="3" t="s">
        <v>5910</v>
      </c>
      <c r="I3493" s="3" t="s">
        <v>5131</v>
      </c>
      <c r="J3493" s="3">
        <v>2</v>
      </c>
      <c r="K3493" s="2" t="s">
        <v>36</v>
      </c>
      <c r="O3493" s="7" t="s">
        <v>32524</v>
      </c>
      <c r="Q3493" s="7" t="s">
        <v>32537</v>
      </c>
      <c r="R3493" s="2">
        <v>0</v>
      </c>
      <c r="S3493" s="2">
        <v>1</v>
      </c>
      <c r="T3493" s="2" t="s">
        <v>31822</v>
      </c>
      <c r="U3493" s="2"/>
      <c r="V3493" s="26">
        <v>3</v>
      </c>
    </row>
    <row r="3494" spans="1:22" ht="28.8" x14ac:dyDescent="0.3">
      <c r="A3494" t="s">
        <v>32385</v>
      </c>
      <c r="B3494" s="2" t="s">
        <v>19</v>
      </c>
      <c r="C3494" s="2" t="s">
        <v>5078</v>
      </c>
      <c r="D3494" s="2" t="s">
        <v>5739</v>
      </c>
      <c r="E3494" s="2" t="s">
        <v>5887</v>
      </c>
      <c r="F3494" s="2" t="s">
        <v>5903</v>
      </c>
      <c r="G3494" s="2" t="s">
        <v>5911</v>
      </c>
      <c r="H3494" s="3" t="s">
        <v>5912</v>
      </c>
      <c r="I3494" s="3" t="s">
        <v>5131</v>
      </c>
      <c r="J3494" s="3">
        <v>23</v>
      </c>
      <c r="K3494" s="2" t="s">
        <v>36</v>
      </c>
      <c r="O3494" s="7" t="s">
        <v>32524</v>
      </c>
      <c r="Q3494" s="7" t="s">
        <v>32537</v>
      </c>
      <c r="R3494" s="2">
        <v>1</v>
      </c>
      <c r="S3494" s="2" t="s">
        <v>31202</v>
      </c>
      <c r="T3494" s="2" t="s">
        <v>31822</v>
      </c>
      <c r="U3494" s="2"/>
      <c r="V3494" s="26">
        <v>3</v>
      </c>
    </row>
    <row r="3495" spans="1:22" ht="28.8" x14ac:dyDescent="0.3">
      <c r="A3495" t="s">
        <v>32385</v>
      </c>
      <c r="B3495" s="2" t="s">
        <v>19</v>
      </c>
      <c r="C3495" s="2" t="s">
        <v>5078</v>
      </c>
      <c r="D3495" s="2" t="s">
        <v>5739</v>
      </c>
      <c r="E3495" s="2" t="s">
        <v>5887</v>
      </c>
      <c r="F3495" s="2" t="s">
        <v>5903</v>
      </c>
      <c r="G3495" s="2" t="s">
        <v>5913</v>
      </c>
      <c r="H3495" s="3" t="s">
        <v>5914</v>
      </c>
      <c r="I3495" s="3" t="s">
        <v>5131</v>
      </c>
      <c r="K3495" s="23" t="s">
        <v>36</v>
      </c>
      <c r="O3495" s="7" t="s">
        <v>32524</v>
      </c>
      <c r="Q3495" s="7" t="s">
        <v>32538</v>
      </c>
      <c r="R3495" s="2">
        <v>0</v>
      </c>
      <c r="S3495" s="2">
        <v>1</v>
      </c>
      <c r="T3495" s="2" t="s">
        <v>31822</v>
      </c>
      <c r="U3495" s="2"/>
      <c r="V3495" s="26">
        <v>3</v>
      </c>
    </row>
    <row r="3496" spans="1:22" ht="28.8" x14ac:dyDescent="0.3">
      <c r="A3496" t="s">
        <v>32385</v>
      </c>
      <c r="B3496" s="2" t="s">
        <v>19</v>
      </c>
      <c r="C3496" s="2" t="s">
        <v>5078</v>
      </c>
      <c r="D3496" s="2" t="s">
        <v>5739</v>
      </c>
      <c r="E3496" s="2" t="s">
        <v>5887</v>
      </c>
      <c r="F3496" s="2" t="s">
        <v>5903</v>
      </c>
      <c r="G3496" s="2" t="s">
        <v>5915</v>
      </c>
      <c r="H3496" s="3" t="s">
        <v>5916</v>
      </c>
      <c r="I3496" s="3" t="s">
        <v>5131</v>
      </c>
      <c r="J3496" s="3">
        <v>34</v>
      </c>
      <c r="K3496" s="2" t="s">
        <v>36</v>
      </c>
      <c r="O3496" s="7" t="s">
        <v>32524</v>
      </c>
      <c r="Q3496" s="7"/>
      <c r="R3496" s="2">
        <v>1</v>
      </c>
      <c r="S3496" s="2" t="s">
        <v>31202</v>
      </c>
      <c r="T3496" s="2" t="s">
        <v>31822</v>
      </c>
      <c r="U3496" s="2"/>
      <c r="V3496" s="26">
        <v>3</v>
      </c>
    </row>
    <row r="3497" spans="1:22" x14ac:dyDescent="0.3">
      <c r="B3497" s="2" t="s">
        <v>19</v>
      </c>
      <c r="C3497" s="2" t="s">
        <v>5078</v>
      </c>
      <c r="D3497" s="2" t="s">
        <v>5739</v>
      </c>
      <c r="E3497" s="2" t="s">
        <v>5917</v>
      </c>
      <c r="H3497" s="3" t="s">
        <v>5918</v>
      </c>
    </row>
    <row r="3498" spans="1:22" x14ac:dyDescent="0.3">
      <c r="L3498" s="163" t="s">
        <v>0</v>
      </c>
      <c r="M3498" s="163"/>
      <c r="N3498" s="163"/>
      <c r="O3498" s="163" t="s">
        <v>1</v>
      </c>
      <c r="P3498" s="163"/>
      <c r="Q3498" s="165" t="s">
        <v>32348</v>
      </c>
      <c r="R3498" s="166"/>
      <c r="S3498" s="166"/>
      <c r="T3498" s="166"/>
      <c r="U3498" s="167"/>
    </row>
    <row r="3499" spans="1:22" ht="43.2" x14ac:dyDescent="0.3">
      <c r="B3499" s="2" t="s">
        <v>19</v>
      </c>
      <c r="C3499" s="2" t="s">
        <v>5078</v>
      </c>
      <c r="D3499" s="2" t="s">
        <v>5739</v>
      </c>
      <c r="E3499" s="2" t="s">
        <v>5917</v>
      </c>
      <c r="F3499" s="2" t="s">
        <v>5919</v>
      </c>
      <c r="H3499" s="3" t="s">
        <v>5920</v>
      </c>
      <c r="L3499" s="35" t="s">
        <v>12</v>
      </c>
      <c r="M3499" s="35" t="s">
        <v>13</v>
      </c>
      <c r="N3499" s="35" t="s">
        <v>14</v>
      </c>
      <c r="O3499" s="35" t="s">
        <v>32311</v>
      </c>
      <c r="P3499" s="42" t="s">
        <v>31198</v>
      </c>
      <c r="Q3499" s="50" t="s">
        <v>32319</v>
      </c>
      <c r="R3499" s="51" t="s">
        <v>32320</v>
      </c>
      <c r="S3499" s="51" t="s">
        <v>17</v>
      </c>
      <c r="T3499" s="51" t="s">
        <v>18</v>
      </c>
      <c r="U3499" s="51" t="s">
        <v>31184</v>
      </c>
    </row>
    <row r="3500" spans="1:22" ht="28.8" x14ac:dyDescent="0.3">
      <c r="A3500" t="s">
        <v>32385</v>
      </c>
      <c r="B3500" s="2" t="s">
        <v>19</v>
      </c>
      <c r="C3500" s="2" t="s">
        <v>5078</v>
      </c>
      <c r="D3500" s="2" t="s">
        <v>5739</v>
      </c>
      <c r="E3500" s="2" t="s">
        <v>5917</v>
      </c>
      <c r="F3500" s="2" t="s">
        <v>5919</v>
      </c>
      <c r="G3500" s="2" t="s">
        <v>5921</v>
      </c>
      <c r="H3500" s="3" t="s">
        <v>5922</v>
      </c>
      <c r="I3500" s="3" t="s">
        <v>5131</v>
      </c>
      <c r="J3500" s="3">
        <v>2</v>
      </c>
      <c r="K3500" s="2" t="s">
        <v>36</v>
      </c>
      <c r="O3500" s="7" t="s">
        <v>32521</v>
      </c>
      <c r="P3500" s="7" t="s">
        <v>32539</v>
      </c>
      <c r="Q3500" s="2">
        <v>0</v>
      </c>
      <c r="R3500" s="2">
        <v>1</v>
      </c>
      <c r="S3500" s="2" t="s">
        <v>31822</v>
      </c>
      <c r="U3500" s="26">
        <v>3</v>
      </c>
    </row>
    <row r="3501" spans="1:22" ht="28.8" x14ac:dyDescent="0.3">
      <c r="A3501" t="s">
        <v>32385</v>
      </c>
      <c r="B3501" s="2" t="s">
        <v>19</v>
      </c>
      <c r="C3501" s="2" t="s">
        <v>5078</v>
      </c>
      <c r="D3501" s="2" t="s">
        <v>5739</v>
      </c>
      <c r="E3501" s="2" t="s">
        <v>5917</v>
      </c>
      <c r="F3501" s="2" t="s">
        <v>5919</v>
      </c>
      <c r="G3501" s="2" t="s">
        <v>5923</v>
      </c>
      <c r="H3501" s="3" t="s">
        <v>5924</v>
      </c>
      <c r="I3501" s="3" t="s">
        <v>5131</v>
      </c>
      <c r="K3501" s="2" t="s">
        <v>36</v>
      </c>
      <c r="O3501" s="7" t="s">
        <v>32521</v>
      </c>
      <c r="P3501" s="7" t="s">
        <v>32539</v>
      </c>
      <c r="Q3501" s="2">
        <v>1</v>
      </c>
      <c r="R3501" s="2">
        <v>2.5</v>
      </c>
      <c r="S3501" s="2" t="s">
        <v>31822</v>
      </c>
      <c r="U3501" s="26">
        <v>3</v>
      </c>
    </row>
    <row r="3502" spans="1:22" ht="28.8" x14ac:dyDescent="0.3">
      <c r="A3502" t="s">
        <v>32385</v>
      </c>
      <c r="B3502" s="2" t="s">
        <v>19</v>
      </c>
      <c r="C3502" s="2" t="s">
        <v>5078</v>
      </c>
      <c r="D3502" s="2" t="s">
        <v>5739</v>
      </c>
      <c r="E3502" s="2" t="s">
        <v>5917</v>
      </c>
      <c r="F3502" s="2" t="s">
        <v>5919</v>
      </c>
      <c r="G3502" s="2" t="s">
        <v>5925</v>
      </c>
      <c r="H3502" s="3" t="s">
        <v>5926</v>
      </c>
      <c r="I3502" s="3" t="s">
        <v>5131</v>
      </c>
      <c r="J3502" s="3">
        <v>2</v>
      </c>
      <c r="K3502" s="2" t="s">
        <v>36</v>
      </c>
      <c r="O3502" s="7" t="s">
        <v>32521</v>
      </c>
      <c r="P3502" s="7" t="s">
        <v>32539</v>
      </c>
      <c r="Q3502" s="2">
        <v>2.5</v>
      </c>
      <c r="R3502" s="2" t="s">
        <v>31202</v>
      </c>
      <c r="S3502" s="2" t="s">
        <v>31822</v>
      </c>
      <c r="U3502" s="26">
        <v>3</v>
      </c>
    </row>
    <row r="3503" spans="1:22" ht="28.8" x14ac:dyDescent="0.3">
      <c r="A3503" t="s">
        <v>32385</v>
      </c>
      <c r="B3503" s="2" t="s">
        <v>19</v>
      </c>
      <c r="C3503" s="2" t="s">
        <v>5078</v>
      </c>
      <c r="D3503" s="2" t="s">
        <v>5739</v>
      </c>
      <c r="E3503" s="2" t="s">
        <v>5917</v>
      </c>
      <c r="F3503" s="2" t="s">
        <v>5919</v>
      </c>
      <c r="G3503" s="2" t="s">
        <v>5927</v>
      </c>
      <c r="H3503" s="3" t="s">
        <v>5928</v>
      </c>
      <c r="I3503" s="3" t="s">
        <v>5131</v>
      </c>
      <c r="K3503" s="2" t="s">
        <v>36</v>
      </c>
      <c r="O3503" s="7" t="s">
        <v>32521</v>
      </c>
      <c r="P3503" s="7" t="s">
        <v>32540</v>
      </c>
      <c r="Q3503" s="2">
        <v>0</v>
      </c>
      <c r="R3503" s="2">
        <v>1</v>
      </c>
      <c r="S3503" s="2" t="s">
        <v>31822</v>
      </c>
      <c r="U3503" s="26">
        <v>3</v>
      </c>
    </row>
    <row r="3504" spans="1:22" ht="28.8" x14ac:dyDescent="0.3">
      <c r="A3504" t="s">
        <v>32385</v>
      </c>
      <c r="B3504" s="2" t="s">
        <v>19</v>
      </c>
      <c r="C3504" s="2" t="s">
        <v>5078</v>
      </c>
      <c r="D3504" s="2" t="s">
        <v>5739</v>
      </c>
      <c r="E3504" s="2" t="s">
        <v>5917</v>
      </c>
      <c r="F3504" s="2" t="s">
        <v>5919</v>
      </c>
      <c r="G3504" s="2" t="s">
        <v>5929</v>
      </c>
      <c r="H3504" s="3" t="s">
        <v>5930</v>
      </c>
      <c r="I3504" s="3" t="s">
        <v>5131</v>
      </c>
      <c r="K3504" s="2" t="s">
        <v>36</v>
      </c>
      <c r="O3504" s="7" t="s">
        <v>32521</v>
      </c>
      <c r="P3504" s="7" t="s">
        <v>32540</v>
      </c>
      <c r="Q3504" s="2">
        <v>1</v>
      </c>
      <c r="R3504" s="2">
        <v>2.5</v>
      </c>
      <c r="S3504" s="2" t="s">
        <v>31822</v>
      </c>
      <c r="U3504" s="26">
        <v>3</v>
      </c>
    </row>
    <row r="3505" spans="1:22" ht="28.8" x14ac:dyDescent="0.3">
      <c r="A3505" t="s">
        <v>32385</v>
      </c>
      <c r="B3505" s="2" t="s">
        <v>19</v>
      </c>
      <c r="C3505" s="2" t="s">
        <v>5078</v>
      </c>
      <c r="D3505" s="2" t="s">
        <v>5739</v>
      </c>
      <c r="E3505" s="2" t="s">
        <v>5917</v>
      </c>
      <c r="F3505" s="2" t="s">
        <v>5919</v>
      </c>
      <c r="G3505" s="2" t="s">
        <v>5931</v>
      </c>
      <c r="H3505" s="3" t="s">
        <v>5932</v>
      </c>
      <c r="I3505" s="3" t="s">
        <v>5131</v>
      </c>
      <c r="K3505" s="2" t="s">
        <v>36</v>
      </c>
      <c r="O3505" s="7" t="s">
        <v>32521</v>
      </c>
      <c r="P3505" s="7" t="s">
        <v>32540</v>
      </c>
      <c r="Q3505" s="2">
        <v>2.5</v>
      </c>
      <c r="R3505" s="2" t="s">
        <v>31202</v>
      </c>
      <c r="S3505" s="2" t="s">
        <v>31822</v>
      </c>
      <c r="U3505" s="26">
        <v>3</v>
      </c>
    </row>
    <row r="3506" spans="1:22" ht="28.8" x14ac:dyDescent="0.3">
      <c r="A3506" t="s">
        <v>32385</v>
      </c>
      <c r="B3506" s="2" t="s">
        <v>19</v>
      </c>
      <c r="C3506" s="2" t="s">
        <v>5078</v>
      </c>
      <c r="D3506" s="2" t="s">
        <v>5739</v>
      </c>
      <c r="E3506" s="2" t="s">
        <v>5917</v>
      </c>
      <c r="F3506" s="2" t="s">
        <v>5919</v>
      </c>
      <c r="G3506" s="2" t="s">
        <v>5933</v>
      </c>
      <c r="H3506" s="3" t="s">
        <v>5934</v>
      </c>
      <c r="I3506" s="3" t="s">
        <v>5131</v>
      </c>
      <c r="K3506" s="2" t="s">
        <v>36</v>
      </c>
      <c r="O3506" s="7" t="s">
        <v>32521</v>
      </c>
      <c r="P3506" s="7" t="s">
        <v>32541</v>
      </c>
      <c r="Q3506" s="2">
        <v>0</v>
      </c>
      <c r="R3506" s="2">
        <v>1</v>
      </c>
      <c r="S3506" s="2" t="s">
        <v>31822</v>
      </c>
      <c r="U3506" s="26">
        <v>3</v>
      </c>
    </row>
    <row r="3507" spans="1:22" ht="28.8" x14ac:dyDescent="0.3">
      <c r="A3507" t="s">
        <v>32385</v>
      </c>
      <c r="B3507" s="2" t="s">
        <v>19</v>
      </c>
      <c r="C3507" s="2" t="s">
        <v>5078</v>
      </c>
      <c r="D3507" s="2" t="s">
        <v>5739</v>
      </c>
      <c r="E3507" s="2" t="s">
        <v>5917</v>
      </c>
      <c r="F3507" s="2" t="s">
        <v>5919</v>
      </c>
      <c r="G3507" s="2" t="s">
        <v>5935</v>
      </c>
      <c r="H3507" s="3" t="s">
        <v>5936</v>
      </c>
      <c r="I3507" s="3" t="s">
        <v>5131</v>
      </c>
      <c r="K3507" s="2" t="s">
        <v>36</v>
      </c>
      <c r="O3507" s="7" t="s">
        <v>32521</v>
      </c>
      <c r="P3507" s="7" t="s">
        <v>32541</v>
      </c>
      <c r="Q3507" s="2">
        <v>1</v>
      </c>
      <c r="R3507" s="2">
        <v>2.5</v>
      </c>
      <c r="S3507" s="2" t="s">
        <v>31822</v>
      </c>
      <c r="U3507" s="26">
        <v>3</v>
      </c>
    </row>
    <row r="3508" spans="1:22" ht="28.8" x14ac:dyDescent="0.3">
      <c r="A3508" t="s">
        <v>32385</v>
      </c>
      <c r="B3508" s="2" t="s">
        <v>19</v>
      </c>
      <c r="C3508" s="2" t="s">
        <v>5078</v>
      </c>
      <c r="D3508" s="2" t="s">
        <v>5739</v>
      </c>
      <c r="E3508" s="2" t="s">
        <v>5917</v>
      </c>
      <c r="F3508" s="2" t="s">
        <v>5919</v>
      </c>
      <c r="G3508" s="2" t="s">
        <v>5937</v>
      </c>
      <c r="H3508" s="3" t="s">
        <v>5938</v>
      </c>
      <c r="I3508" s="3" t="s">
        <v>5131</v>
      </c>
      <c r="K3508" s="2" t="s">
        <v>36</v>
      </c>
      <c r="O3508" s="7" t="s">
        <v>32521</v>
      </c>
      <c r="P3508" s="7" t="s">
        <v>32541</v>
      </c>
      <c r="Q3508" s="2">
        <v>2.5</v>
      </c>
      <c r="R3508" s="2" t="s">
        <v>31202</v>
      </c>
      <c r="S3508" s="2" t="s">
        <v>31822</v>
      </c>
      <c r="U3508" s="26">
        <v>3</v>
      </c>
    </row>
    <row r="3509" spans="1:22" ht="28.8" x14ac:dyDescent="0.3">
      <c r="A3509" t="s">
        <v>32385</v>
      </c>
      <c r="B3509" s="2" t="s">
        <v>19</v>
      </c>
      <c r="C3509" s="2" t="s">
        <v>5078</v>
      </c>
      <c r="D3509" s="2" t="s">
        <v>5739</v>
      </c>
      <c r="E3509" s="2" t="s">
        <v>5917</v>
      </c>
      <c r="F3509" s="2" t="s">
        <v>5919</v>
      </c>
      <c r="G3509" s="2" t="s">
        <v>5939</v>
      </c>
      <c r="H3509" s="3" t="s">
        <v>5940</v>
      </c>
      <c r="I3509" s="3" t="s">
        <v>5131</v>
      </c>
      <c r="J3509" s="3">
        <v>4</v>
      </c>
      <c r="K3509" s="2" t="s">
        <v>36</v>
      </c>
      <c r="O3509" s="7" t="s">
        <v>32521</v>
      </c>
      <c r="P3509" s="7" t="s">
        <v>32542</v>
      </c>
      <c r="Q3509" s="2">
        <v>0</v>
      </c>
      <c r="R3509" s="2">
        <v>1</v>
      </c>
      <c r="S3509" s="2" t="s">
        <v>31822</v>
      </c>
      <c r="U3509" s="26">
        <v>3</v>
      </c>
    </row>
    <row r="3510" spans="1:22" ht="28.8" x14ac:dyDescent="0.3">
      <c r="A3510" t="s">
        <v>32385</v>
      </c>
      <c r="B3510" s="2" t="s">
        <v>19</v>
      </c>
      <c r="C3510" s="2" t="s">
        <v>5078</v>
      </c>
      <c r="D3510" s="2" t="s">
        <v>5739</v>
      </c>
      <c r="E3510" s="2" t="s">
        <v>5917</v>
      </c>
      <c r="F3510" s="2" t="s">
        <v>5919</v>
      </c>
      <c r="G3510" s="2" t="s">
        <v>5941</v>
      </c>
      <c r="H3510" s="3" t="s">
        <v>5942</v>
      </c>
      <c r="I3510" s="3" t="s">
        <v>5131</v>
      </c>
      <c r="K3510" s="2" t="s">
        <v>36</v>
      </c>
      <c r="O3510" s="7" t="s">
        <v>32521</v>
      </c>
      <c r="P3510" s="7" t="s">
        <v>32542</v>
      </c>
      <c r="Q3510" s="2">
        <v>1</v>
      </c>
      <c r="R3510" s="2">
        <v>2.5</v>
      </c>
      <c r="S3510" s="2" t="s">
        <v>31822</v>
      </c>
      <c r="U3510" s="26">
        <v>3</v>
      </c>
    </row>
    <row r="3511" spans="1:22" ht="28.8" x14ac:dyDescent="0.3">
      <c r="A3511" t="s">
        <v>32385</v>
      </c>
      <c r="B3511" s="2" t="s">
        <v>19</v>
      </c>
      <c r="C3511" s="2" t="s">
        <v>5078</v>
      </c>
      <c r="D3511" s="2" t="s">
        <v>5739</v>
      </c>
      <c r="E3511" s="2" t="s">
        <v>5917</v>
      </c>
      <c r="F3511" s="2" t="s">
        <v>5919</v>
      </c>
      <c r="G3511" s="2" t="s">
        <v>5943</v>
      </c>
      <c r="H3511" s="3" t="s">
        <v>5944</v>
      </c>
      <c r="I3511" s="3" t="s">
        <v>5131</v>
      </c>
      <c r="K3511" s="2" t="s">
        <v>36</v>
      </c>
      <c r="O3511" s="7" t="s">
        <v>32521</v>
      </c>
      <c r="P3511" s="7" t="s">
        <v>32542</v>
      </c>
      <c r="Q3511" s="2">
        <v>2.5</v>
      </c>
      <c r="R3511" s="2" t="s">
        <v>31202</v>
      </c>
      <c r="S3511" s="2" t="s">
        <v>31822</v>
      </c>
      <c r="U3511" s="26">
        <v>3</v>
      </c>
    </row>
    <row r="3512" spans="1:22" ht="28.8" x14ac:dyDescent="0.3">
      <c r="A3512" t="s">
        <v>32385</v>
      </c>
      <c r="B3512" s="2" t="s">
        <v>19</v>
      </c>
      <c r="C3512" s="2" t="s">
        <v>5078</v>
      </c>
      <c r="D3512" s="2" t="s">
        <v>5739</v>
      </c>
      <c r="E3512" s="2" t="s">
        <v>5917</v>
      </c>
      <c r="F3512" s="2" t="s">
        <v>5919</v>
      </c>
      <c r="G3512" s="2" t="s">
        <v>5945</v>
      </c>
      <c r="H3512" s="3" t="s">
        <v>5946</v>
      </c>
      <c r="I3512" s="3" t="s">
        <v>5131</v>
      </c>
      <c r="J3512" s="3">
        <v>2</v>
      </c>
      <c r="K3512" s="2" t="s">
        <v>36</v>
      </c>
      <c r="O3512" s="7" t="s">
        <v>32521</v>
      </c>
      <c r="P3512" s="7" t="s">
        <v>32533</v>
      </c>
      <c r="Q3512" s="2">
        <v>0</v>
      </c>
      <c r="R3512" s="2">
        <v>1</v>
      </c>
      <c r="S3512" s="2" t="s">
        <v>31822</v>
      </c>
      <c r="U3512" s="26">
        <v>3</v>
      </c>
    </row>
    <row r="3513" spans="1:22" x14ac:dyDescent="0.3">
      <c r="L3513" s="163" t="s">
        <v>0</v>
      </c>
      <c r="M3513" s="163"/>
      <c r="N3513" s="163"/>
      <c r="O3513" s="163" t="s">
        <v>1</v>
      </c>
      <c r="P3513" s="163"/>
      <c r="Q3513" s="163"/>
      <c r="R3513" s="165" t="s">
        <v>32348</v>
      </c>
      <c r="S3513" s="166"/>
      <c r="T3513" s="166"/>
      <c r="U3513" s="166"/>
      <c r="V3513" s="167"/>
    </row>
    <row r="3514" spans="1:22" ht="43.2" x14ac:dyDescent="0.3">
      <c r="B3514" s="2" t="s">
        <v>19</v>
      </c>
      <c r="C3514" s="2" t="s">
        <v>5078</v>
      </c>
      <c r="D3514" s="2" t="s">
        <v>5739</v>
      </c>
      <c r="E3514" s="2" t="s">
        <v>5917</v>
      </c>
      <c r="F3514" s="2" t="s">
        <v>5947</v>
      </c>
      <c r="H3514" s="3" t="s">
        <v>5948</v>
      </c>
      <c r="L3514" s="35" t="s">
        <v>12</v>
      </c>
      <c r="M3514" s="35" t="s">
        <v>13</v>
      </c>
      <c r="N3514" s="35" t="s">
        <v>14</v>
      </c>
      <c r="O3514" s="35" t="s">
        <v>32311</v>
      </c>
      <c r="P3514" s="35" t="s">
        <v>31195</v>
      </c>
      <c r="Q3514" s="42" t="s">
        <v>31198</v>
      </c>
      <c r="R3514" s="50" t="s">
        <v>32319</v>
      </c>
      <c r="S3514" s="51" t="s">
        <v>32320</v>
      </c>
      <c r="T3514" s="51" t="s">
        <v>17</v>
      </c>
      <c r="U3514" s="51" t="s">
        <v>18</v>
      </c>
      <c r="V3514" s="51" t="s">
        <v>31184</v>
      </c>
    </row>
    <row r="3515" spans="1:22" ht="28.8" x14ac:dyDescent="0.3">
      <c r="A3515" t="s">
        <v>32385</v>
      </c>
      <c r="B3515" s="2" t="s">
        <v>19</v>
      </c>
      <c r="C3515" s="2" t="s">
        <v>5078</v>
      </c>
      <c r="D3515" s="2" t="s">
        <v>5739</v>
      </c>
      <c r="E3515" s="2" t="s">
        <v>5917</v>
      </c>
      <c r="F3515" s="2" t="s">
        <v>5947</v>
      </c>
      <c r="G3515" s="2" t="s">
        <v>5949</v>
      </c>
      <c r="H3515" s="3" t="s">
        <v>5950</v>
      </c>
      <c r="I3515" s="3" t="s">
        <v>5131</v>
      </c>
      <c r="K3515" s="23" t="s">
        <v>36</v>
      </c>
      <c r="O3515" s="7" t="s">
        <v>32521</v>
      </c>
      <c r="Q3515" s="7" t="s">
        <v>32539</v>
      </c>
      <c r="R3515" s="2">
        <v>0</v>
      </c>
      <c r="S3515" s="2">
        <v>1</v>
      </c>
      <c r="T3515" s="2" t="s">
        <v>31822</v>
      </c>
      <c r="U3515" s="2"/>
      <c r="V3515" s="26">
        <v>3</v>
      </c>
    </row>
    <row r="3516" spans="1:22" ht="28.8" x14ac:dyDescent="0.3">
      <c r="A3516" t="s">
        <v>32385</v>
      </c>
      <c r="B3516" s="2" t="s">
        <v>19</v>
      </c>
      <c r="C3516" s="2" t="s">
        <v>5078</v>
      </c>
      <c r="D3516" s="2" t="s">
        <v>5739</v>
      </c>
      <c r="E3516" s="2" t="s">
        <v>5917</v>
      </c>
      <c r="F3516" s="2" t="s">
        <v>5947</v>
      </c>
      <c r="G3516" s="2" t="s">
        <v>5951</v>
      </c>
      <c r="H3516" s="3" t="s">
        <v>5952</v>
      </c>
      <c r="I3516" s="3" t="s">
        <v>5131</v>
      </c>
      <c r="K3516" s="23" t="s">
        <v>36</v>
      </c>
      <c r="O3516" s="7" t="s">
        <v>32521</v>
      </c>
      <c r="Q3516" s="7" t="s">
        <v>32539</v>
      </c>
      <c r="R3516" s="2">
        <v>1</v>
      </c>
      <c r="S3516" s="2">
        <v>2.5</v>
      </c>
      <c r="T3516" s="2" t="s">
        <v>31822</v>
      </c>
      <c r="U3516" s="2"/>
      <c r="V3516" s="26">
        <v>3</v>
      </c>
    </row>
    <row r="3517" spans="1:22" ht="28.8" x14ac:dyDescent="0.3">
      <c r="A3517" t="s">
        <v>32385</v>
      </c>
      <c r="B3517" s="2" t="s">
        <v>19</v>
      </c>
      <c r="C3517" s="2" t="s">
        <v>5078</v>
      </c>
      <c r="D3517" s="2" t="s">
        <v>5739</v>
      </c>
      <c r="E3517" s="2" t="s">
        <v>5917</v>
      </c>
      <c r="F3517" s="2" t="s">
        <v>5947</v>
      </c>
      <c r="G3517" s="2" t="s">
        <v>5953</v>
      </c>
      <c r="H3517" s="3" t="s">
        <v>5954</v>
      </c>
      <c r="I3517" s="3" t="s">
        <v>5131</v>
      </c>
      <c r="K3517" s="23" t="s">
        <v>36</v>
      </c>
      <c r="O3517" s="7" t="s">
        <v>32521</v>
      </c>
      <c r="Q3517" s="7" t="s">
        <v>32539</v>
      </c>
      <c r="R3517" s="2">
        <v>2.5</v>
      </c>
      <c r="S3517" s="2" t="s">
        <v>31202</v>
      </c>
      <c r="T3517" s="2" t="s">
        <v>31822</v>
      </c>
      <c r="U3517" s="2"/>
      <c r="V3517" s="26">
        <v>3</v>
      </c>
    </row>
    <row r="3518" spans="1:22" ht="28.8" x14ac:dyDescent="0.3">
      <c r="A3518" t="s">
        <v>32385</v>
      </c>
      <c r="B3518" s="2" t="s">
        <v>19</v>
      </c>
      <c r="C3518" s="2" t="s">
        <v>5078</v>
      </c>
      <c r="D3518" s="2" t="s">
        <v>5739</v>
      </c>
      <c r="E3518" s="2" t="s">
        <v>5917</v>
      </c>
      <c r="F3518" s="2" t="s">
        <v>5947</v>
      </c>
      <c r="G3518" s="2" t="s">
        <v>5955</v>
      </c>
      <c r="H3518" s="3" t="s">
        <v>5956</v>
      </c>
      <c r="I3518" s="3" t="s">
        <v>5131</v>
      </c>
      <c r="K3518" s="23" t="s">
        <v>36</v>
      </c>
      <c r="O3518" s="7" t="s">
        <v>32521</v>
      </c>
      <c r="Q3518" s="7" t="s">
        <v>32540</v>
      </c>
      <c r="R3518" s="2">
        <v>0</v>
      </c>
      <c r="S3518" s="2">
        <v>1</v>
      </c>
      <c r="T3518" s="2" t="s">
        <v>31822</v>
      </c>
      <c r="U3518" s="2"/>
      <c r="V3518" s="26">
        <v>3</v>
      </c>
    </row>
    <row r="3519" spans="1:22" ht="28.8" x14ac:dyDescent="0.3">
      <c r="A3519" t="s">
        <v>32385</v>
      </c>
      <c r="B3519" s="2" t="s">
        <v>19</v>
      </c>
      <c r="C3519" s="2" t="s">
        <v>5078</v>
      </c>
      <c r="D3519" s="2" t="s">
        <v>5739</v>
      </c>
      <c r="E3519" s="2" t="s">
        <v>5917</v>
      </c>
      <c r="F3519" s="2" t="s">
        <v>5947</v>
      </c>
      <c r="G3519" s="2" t="s">
        <v>5957</v>
      </c>
      <c r="H3519" s="3" t="s">
        <v>5958</v>
      </c>
      <c r="I3519" s="3" t="s">
        <v>5131</v>
      </c>
      <c r="K3519" s="23" t="s">
        <v>36</v>
      </c>
      <c r="O3519" s="7" t="s">
        <v>32521</v>
      </c>
      <c r="Q3519" s="7" t="s">
        <v>32540</v>
      </c>
      <c r="R3519" s="2">
        <v>1</v>
      </c>
      <c r="S3519" s="2">
        <v>2.5</v>
      </c>
      <c r="T3519" s="2" t="s">
        <v>31822</v>
      </c>
      <c r="U3519" s="2"/>
      <c r="V3519" s="26">
        <v>3</v>
      </c>
    </row>
    <row r="3520" spans="1:22" ht="28.8" x14ac:dyDescent="0.3">
      <c r="A3520" t="s">
        <v>32385</v>
      </c>
      <c r="B3520" s="2" t="s">
        <v>19</v>
      </c>
      <c r="C3520" s="2" t="s">
        <v>5078</v>
      </c>
      <c r="D3520" s="2" t="s">
        <v>5739</v>
      </c>
      <c r="E3520" s="2" t="s">
        <v>5917</v>
      </c>
      <c r="F3520" s="2" t="s">
        <v>5947</v>
      </c>
      <c r="G3520" s="2" t="s">
        <v>5959</v>
      </c>
      <c r="H3520" s="3" t="s">
        <v>5960</v>
      </c>
      <c r="I3520" s="3" t="s">
        <v>5131</v>
      </c>
      <c r="K3520" s="23" t="s">
        <v>36</v>
      </c>
      <c r="O3520" s="7" t="s">
        <v>32521</v>
      </c>
      <c r="Q3520" s="7" t="s">
        <v>32540</v>
      </c>
      <c r="R3520" s="2">
        <v>2.5</v>
      </c>
      <c r="S3520" s="2" t="s">
        <v>31202</v>
      </c>
      <c r="T3520" s="2" t="s">
        <v>31822</v>
      </c>
      <c r="U3520" s="2"/>
      <c r="V3520" s="26">
        <v>3</v>
      </c>
    </row>
    <row r="3521" spans="1:26" ht="28.8" x14ac:dyDescent="0.3">
      <c r="A3521" t="s">
        <v>32385</v>
      </c>
      <c r="B3521" s="2" t="s">
        <v>19</v>
      </c>
      <c r="C3521" s="2" t="s">
        <v>5078</v>
      </c>
      <c r="D3521" s="2" t="s">
        <v>5739</v>
      </c>
      <c r="E3521" s="2" t="s">
        <v>5917</v>
      </c>
      <c r="F3521" s="2" t="s">
        <v>5947</v>
      </c>
      <c r="G3521" s="2" t="s">
        <v>5961</v>
      </c>
      <c r="H3521" s="3" t="s">
        <v>5962</v>
      </c>
      <c r="I3521" s="3" t="s">
        <v>5131</v>
      </c>
      <c r="K3521" s="23" t="s">
        <v>36</v>
      </c>
      <c r="O3521" s="7" t="s">
        <v>32521</v>
      </c>
      <c r="Q3521" s="7" t="s">
        <v>32541</v>
      </c>
      <c r="R3521" s="2">
        <v>0</v>
      </c>
      <c r="S3521" s="2">
        <v>1</v>
      </c>
      <c r="T3521" s="2" t="s">
        <v>31822</v>
      </c>
      <c r="U3521" s="2"/>
      <c r="V3521" s="26">
        <v>3</v>
      </c>
    </row>
    <row r="3522" spans="1:26" ht="28.8" x14ac:dyDescent="0.3">
      <c r="A3522" t="s">
        <v>32385</v>
      </c>
      <c r="B3522" s="2" t="s">
        <v>19</v>
      </c>
      <c r="C3522" s="2" t="s">
        <v>5078</v>
      </c>
      <c r="D3522" s="2" t="s">
        <v>5739</v>
      </c>
      <c r="E3522" s="2" t="s">
        <v>5917</v>
      </c>
      <c r="F3522" s="2" t="s">
        <v>5947</v>
      </c>
      <c r="G3522" s="2" t="s">
        <v>5963</v>
      </c>
      <c r="H3522" s="3" t="s">
        <v>5964</v>
      </c>
      <c r="I3522" s="3" t="s">
        <v>5131</v>
      </c>
      <c r="K3522" s="23" t="s">
        <v>36</v>
      </c>
      <c r="O3522" s="7" t="s">
        <v>32521</v>
      </c>
      <c r="Q3522" s="7" t="s">
        <v>32541</v>
      </c>
      <c r="R3522" s="2">
        <v>1</v>
      </c>
      <c r="S3522" s="2">
        <v>2.5</v>
      </c>
      <c r="T3522" s="2" t="s">
        <v>31822</v>
      </c>
      <c r="U3522" s="2"/>
      <c r="V3522" s="26">
        <v>3</v>
      </c>
    </row>
    <row r="3523" spans="1:26" ht="28.8" x14ac:dyDescent="0.3">
      <c r="A3523" t="s">
        <v>32385</v>
      </c>
      <c r="B3523" s="2" t="s">
        <v>19</v>
      </c>
      <c r="C3523" s="2" t="s">
        <v>5078</v>
      </c>
      <c r="D3523" s="2" t="s">
        <v>5739</v>
      </c>
      <c r="E3523" s="2" t="s">
        <v>5917</v>
      </c>
      <c r="F3523" s="2" t="s">
        <v>5947</v>
      </c>
      <c r="G3523" s="2" t="s">
        <v>5965</v>
      </c>
      <c r="H3523" s="3" t="s">
        <v>5966</v>
      </c>
      <c r="I3523" s="3" t="s">
        <v>5131</v>
      </c>
      <c r="K3523" s="23" t="s">
        <v>36</v>
      </c>
      <c r="O3523" s="7" t="s">
        <v>32521</v>
      </c>
      <c r="Q3523" s="7" t="s">
        <v>32541</v>
      </c>
      <c r="R3523" s="2">
        <v>2.5</v>
      </c>
      <c r="S3523" s="2" t="s">
        <v>31202</v>
      </c>
      <c r="T3523" s="2" t="s">
        <v>31822</v>
      </c>
      <c r="U3523" s="2"/>
      <c r="V3523" s="26">
        <v>3</v>
      </c>
    </row>
    <row r="3524" spans="1:26" ht="28.8" x14ac:dyDescent="0.3">
      <c r="A3524" t="s">
        <v>32385</v>
      </c>
      <c r="B3524" s="2" t="s">
        <v>19</v>
      </c>
      <c r="C3524" s="2" t="s">
        <v>5078</v>
      </c>
      <c r="D3524" s="2" t="s">
        <v>5739</v>
      </c>
      <c r="E3524" s="2" t="s">
        <v>5917</v>
      </c>
      <c r="F3524" s="2" t="s">
        <v>5947</v>
      </c>
      <c r="G3524" s="2" t="s">
        <v>5967</v>
      </c>
      <c r="H3524" s="3" t="s">
        <v>5968</v>
      </c>
      <c r="I3524" s="3" t="s">
        <v>5131</v>
      </c>
      <c r="J3524" s="3">
        <v>6</v>
      </c>
      <c r="K3524" s="23" t="s">
        <v>36</v>
      </c>
      <c r="O3524" s="7" t="s">
        <v>32521</v>
      </c>
      <c r="Q3524" s="7" t="s">
        <v>32542</v>
      </c>
      <c r="R3524" s="2">
        <v>0</v>
      </c>
      <c r="S3524" s="2">
        <v>1</v>
      </c>
      <c r="T3524" s="2" t="s">
        <v>31822</v>
      </c>
      <c r="U3524" s="2"/>
      <c r="V3524" s="26">
        <v>3</v>
      </c>
    </row>
    <row r="3525" spans="1:26" ht="28.8" x14ac:dyDescent="0.3">
      <c r="A3525" t="s">
        <v>32385</v>
      </c>
      <c r="B3525" s="2" t="s">
        <v>19</v>
      </c>
      <c r="C3525" s="2" t="s">
        <v>5078</v>
      </c>
      <c r="D3525" s="2" t="s">
        <v>5739</v>
      </c>
      <c r="E3525" s="2" t="s">
        <v>5917</v>
      </c>
      <c r="F3525" s="2" t="s">
        <v>5947</v>
      </c>
      <c r="G3525" s="2" t="s">
        <v>5969</v>
      </c>
      <c r="H3525" s="3" t="s">
        <v>5970</v>
      </c>
      <c r="I3525" s="3" t="s">
        <v>5131</v>
      </c>
      <c r="J3525" s="3">
        <v>4</v>
      </c>
      <c r="K3525" s="23" t="s">
        <v>36</v>
      </c>
      <c r="O3525" s="7" t="s">
        <v>32521</v>
      </c>
      <c r="Q3525" s="7" t="s">
        <v>32542</v>
      </c>
      <c r="R3525" s="2">
        <v>1</v>
      </c>
      <c r="S3525" s="2">
        <v>2.5</v>
      </c>
      <c r="T3525" s="2" t="s">
        <v>31822</v>
      </c>
      <c r="U3525" s="2"/>
      <c r="V3525" s="26">
        <v>3</v>
      </c>
    </row>
    <row r="3526" spans="1:26" ht="28.8" x14ac:dyDescent="0.3">
      <c r="A3526" t="s">
        <v>32385</v>
      </c>
      <c r="B3526" s="2" t="s">
        <v>19</v>
      </c>
      <c r="C3526" s="2" t="s">
        <v>5078</v>
      </c>
      <c r="D3526" s="2" t="s">
        <v>5739</v>
      </c>
      <c r="E3526" s="2" t="s">
        <v>5917</v>
      </c>
      <c r="F3526" s="2" t="s">
        <v>5947</v>
      </c>
      <c r="G3526" s="2" t="s">
        <v>5971</v>
      </c>
      <c r="H3526" s="3" t="s">
        <v>5972</v>
      </c>
      <c r="I3526" s="3" t="s">
        <v>5131</v>
      </c>
      <c r="K3526" s="23" t="s">
        <v>36</v>
      </c>
      <c r="O3526" s="7" t="s">
        <v>32521</v>
      </c>
      <c r="Q3526" s="7" t="s">
        <v>32542</v>
      </c>
      <c r="R3526" s="2">
        <v>2.5</v>
      </c>
      <c r="S3526" s="2" t="s">
        <v>31202</v>
      </c>
      <c r="T3526" s="2" t="s">
        <v>31822</v>
      </c>
      <c r="U3526" s="2"/>
      <c r="V3526" s="26">
        <v>3</v>
      </c>
    </row>
    <row r="3527" spans="1:26" ht="28.8" x14ac:dyDescent="0.3">
      <c r="A3527" t="s">
        <v>32385</v>
      </c>
      <c r="B3527" s="2" t="s">
        <v>19</v>
      </c>
      <c r="C3527" s="2" t="s">
        <v>5078</v>
      </c>
      <c r="D3527" s="2" t="s">
        <v>5739</v>
      </c>
      <c r="E3527" s="2" t="s">
        <v>5917</v>
      </c>
      <c r="F3527" s="2" t="s">
        <v>5947</v>
      </c>
      <c r="G3527" s="2" t="s">
        <v>5973</v>
      </c>
      <c r="H3527" s="3" t="s">
        <v>5974</v>
      </c>
      <c r="I3527" s="3" t="s">
        <v>5131</v>
      </c>
      <c r="J3527" s="3">
        <v>2</v>
      </c>
      <c r="K3527" s="2" t="s">
        <v>36</v>
      </c>
      <c r="O3527" s="7" t="s">
        <v>32521</v>
      </c>
      <c r="Q3527" s="7" t="s">
        <v>32533</v>
      </c>
      <c r="R3527" s="2">
        <v>0</v>
      </c>
      <c r="S3527" s="2">
        <v>1</v>
      </c>
      <c r="T3527" s="2" t="s">
        <v>31822</v>
      </c>
      <c r="U3527" s="2"/>
      <c r="V3527" s="26">
        <v>3</v>
      </c>
    </row>
    <row r="3528" spans="1:26" x14ac:dyDescent="0.3">
      <c r="B3528" s="2" t="s">
        <v>19</v>
      </c>
      <c r="C3528" s="2" t="s">
        <v>5078</v>
      </c>
      <c r="D3528" s="2" t="s">
        <v>5739</v>
      </c>
      <c r="E3528" s="2" t="s">
        <v>5975</v>
      </c>
      <c r="H3528" s="3" t="s">
        <v>5976</v>
      </c>
    </row>
    <row r="3529" spans="1:26" x14ac:dyDescent="0.3">
      <c r="L3529" s="163" t="s">
        <v>0</v>
      </c>
      <c r="M3529" s="163"/>
      <c r="N3529" s="163"/>
      <c r="O3529" s="163" t="s">
        <v>1</v>
      </c>
      <c r="P3529" s="163"/>
      <c r="Q3529" s="165" t="s">
        <v>31310</v>
      </c>
      <c r="R3529" s="166"/>
      <c r="S3529" s="166"/>
      <c r="T3529" s="166"/>
      <c r="U3529" s="167"/>
      <c r="V3529" s="165" t="s">
        <v>31230</v>
      </c>
      <c r="W3529" s="166"/>
      <c r="X3529" s="166"/>
      <c r="Y3529" s="166"/>
      <c r="Z3529" s="167"/>
    </row>
    <row r="3530" spans="1:26" ht="43.2" x14ac:dyDescent="0.3">
      <c r="B3530" s="2" t="s">
        <v>19</v>
      </c>
      <c r="C3530" s="2" t="s">
        <v>5078</v>
      </c>
      <c r="D3530" s="2" t="s">
        <v>5739</v>
      </c>
      <c r="E3530" s="2" t="s">
        <v>5975</v>
      </c>
      <c r="F3530" s="2" t="s">
        <v>5977</v>
      </c>
      <c r="H3530" s="3" t="s">
        <v>5978</v>
      </c>
      <c r="L3530" s="35" t="s">
        <v>12</v>
      </c>
      <c r="M3530" s="35" t="s">
        <v>13</v>
      </c>
      <c r="N3530" s="35" t="s">
        <v>14</v>
      </c>
      <c r="O3530" s="35" t="s">
        <v>32311</v>
      </c>
      <c r="P3530" s="31" t="s">
        <v>31197</v>
      </c>
      <c r="Q3530" s="50" t="s">
        <v>32319</v>
      </c>
      <c r="R3530" s="51" t="s">
        <v>32320</v>
      </c>
      <c r="S3530" s="51" t="s">
        <v>17</v>
      </c>
      <c r="T3530" s="51" t="s">
        <v>18</v>
      </c>
      <c r="U3530" s="51" t="s">
        <v>31184</v>
      </c>
      <c r="V3530" s="50" t="s">
        <v>32319</v>
      </c>
      <c r="W3530" s="51" t="s">
        <v>32320</v>
      </c>
      <c r="X3530" s="51" t="s">
        <v>17</v>
      </c>
      <c r="Y3530" s="51" t="s">
        <v>18</v>
      </c>
      <c r="Z3530" s="51" t="s">
        <v>31184</v>
      </c>
    </row>
    <row r="3531" spans="1:26" ht="28.8" x14ac:dyDescent="0.3">
      <c r="A3531" t="s">
        <v>32385</v>
      </c>
      <c r="B3531" s="2" t="s">
        <v>19</v>
      </c>
      <c r="C3531" s="2" t="s">
        <v>5078</v>
      </c>
      <c r="D3531" s="2" t="s">
        <v>5739</v>
      </c>
      <c r="E3531" s="2" t="s">
        <v>5975</v>
      </c>
      <c r="F3531" s="2" t="s">
        <v>5977</v>
      </c>
      <c r="G3531" s="2" t="s">
        <v>5979</v>
      </c>
      <c r="H3531" s="3" t="s">
        <v>5980</v>
      </c>
      <c r="I3531" s="3" t="s">
        <v>5131</v>
      </c>
      <c r="J3531" s="3">
        <v>139</v>
      </c>
      <c r="K3531" s="2" t="s">
        <v>36</v>
      </c>
      <c r="O3531" s="7" t="s">
        <v>32492</v>
      </c>
      <c r="P3531" s="7" t="s">
        <v>32540</v>
      </c>
      <c r="Q3531" s="2">
        <v>0</v>
      </c>
      <c r="R3531" s="2">
        <v>12</v>
      </c>
      <c r="S3531" s="2" t="s">
        <v>31313</v>
      </c>
      <c r="U3531" s="26">
        <v>3</v>
      </c>
    </row>
    <row r="3532" spans="1:26" ht="28.8" x14ac:dyDescent="0.3">
      <c r="A3532" t="s">
        <v>32385</v>
      </c>
      <c r="B3532" s="2" t="s">
        <v>19</v>
      </c>
      <c r="C3532" s="2" t="s">
        <v>5078</v>
      </c>
      <c r="D3532" s="2" t="s">
        <v>5739</v>
      </c>
      <c r="E3532" s="2" t="s">
        <v>5975</v>
      </c>
      <c r="F3532" s="2" t="s">
        <v>5977</v>
      </c>
      <c r="G3532" s="2" t="s">
        <v>5981</v>
      </c>
      <c r="H3532" s="3" t="s">
        <v>5982</v>
      </c>
      <c r="I3532" s="3" t="s">
        <v>5131</v>
      </c>
      <c r="J3532" s="3">
        <v>96</v>
      </c>
      <c r="K3532" s="2" t="s">
        <v>36</v>
      </c>
      <c r="O3532" s="7" t="s">
        <v>32492</v>
      </c>
      <c r="P3532" s="7" t="s">
        <v>32540</v>
      </c>
      <c r="Q3532" s="2">
        <v>12</v>
      </c>
      <c r="R3532" s="2">
        <v>20</v>
      </c>
      <c r="S3532" s="2" t="s">
        <v>31313</v>
      </c>
      <c r="U3532" s="26">
        <v>3</v>
      </c>
    </row>
    <row r="3533" spans="1:26" ht="28.8" x14ac:dyDescent="0.3">
      <c r="A3533" t="s">
        <v>32385</v>
      </c>
      <c r="B3533" s="2" t="s">
        <v>19</v>
      </c>
      <c r="C3533" s="2" t="s">
        <v>5078</v>
      </c>
      <c r="D3533" s="2" t="s">
        <v>5739</v>
      </c>
      <c r="E3533" s="2" t="s">
        <v>5975</v>
      </c>
      <c r="F3533" s="2" t="s">
        <v>5977</v>
      </c>
      <c r="G3533" s="2" t="s">
        <v>5983</v>
      </c>
      <c r="H3533" s="3" t="s">
        <v>5984</v>
      </c>
      <c r="I3533" s="3" t="s">
        <v>5131</v>
      </c>
      <c r="J3533" s="3">
        <v>80</v>
      </c>
      <c r="K3533" s="2" t="s">
        <v>36</v>
      </c>
      <c r="O3533" s="7" t="s">
        <v>32492</v>
      </c>
      <c r="P3533" s="7" t="s">
        <v>32540</v>
      </c>
      <c r="Q3533" s="2">
        <v>0</v>
      </c>
      <c r="R3533" s="2">
        <v>6</v>
      </c>
      <c r="S3533" s="2" t="s">
        <v>31313</v>
      </c>
      <c r="U3533" s="26">
        <v>3</v>
      </c>
    </row>
    <row r="3534" spans="1:26" ht="28.8" x14ac:dyDescent="0.3">
      <c r="A3534" t="s">
        <v>32385</v>
      </c>
      <c r="B3534" s="2" t="s">
        <v>19</v>
      </c>
      <c r="C3534" s="2" t="s">
        <v>5078</v>
      </c>
      <c r="D3534" s="2" t="s">
        <v>5739</v>
      </c>
      <c r="E3534" s="2" t="s">
        <v>5975</v>
      </c>
      <c r="F3534" s="2" t="s">
        <v>5977</v>
      </c>
      <c r="G3534" s="2" t="s">
        <v>5985</v>
      </c>
      <c r="H3534" s="3" t="s">
        <v>5986</v>
      </c>
      <c r="I3534" s="3" t="s">
        <v>5131</v>
      </c>
      <c r="J3534" s="3">
        <v>79</v>
      </c>
      <c r="K3534" s="2" t="s">
        <v>36</v>
      </c>
      <c r="O3534" s="7" t="s">
        <v>32492</v>
      </c>
      <c r="P3534" s="7" t="s">
        <v>32540</v>
      </c>
      <c r="Q3534" s="2">
        <v>6</v>
      </c>
      <c r="R3534" s="2">
        <v>15</v>
      </c>
      <c r="S3534" s="2" t="s">
        <v>31313</v>
      </c>
      <c r="U3534" s="26">
        <v>3</v>
      </c>
    </row>
    <row r="3535" spans="1:26" ht="28.8" x14ac:dyDescent="0.3">
      <c r="A3535" t="s">
        <v>32385</v>
      </c>
      <c r="B3535" s="2" t="s">
        <v>19</v>
      </c>
      <c r="C3535" s="2" t="s">
        <v>5078</v>
      </c>
      <c r="D3535" s="2" t="s">
        <v>5739</v>
      </c>
      <c r="E3535" s="2" t="s">
        <v>5975</v>
      </c>
      <c r="F3535" s="2" t="s">
        <v>5977</v>
      </c>
      <c r="G3535" s="2" t="s">
        <v>5987</v>
      </c>
      <c r="H3535" s="3" t="s">
        <v>5988</v>
      </c>
      <c r="I3535" s="3" t="s">
        <v>5131</v>
      </c>
      <c r="J3535" s="3">
        <v>76</v>
      </c>
      <c r="K3535" s="2" t="s">
        <v>36</v>
      </c>
      <c r="O3535" s="7" t="s">
        <v>32492</v>
      </c>
      <c r="P3535" s="7" t="s">
        <v>32540</v>
      </c>
      <c r="Q3535" s="2">
        <v>15</v>
      </c>
      <c r="R3535" s="2">
        <v>25</v>
      </c>
      <c r="S3535" s="2" t="s">
        <v>31313</v>
      </c>
      <c r="U3535" s="26">
        <v>3</v>
      </c>
    </row>
    <row r="3536" spans="1:26" ht="28.8" x14ac:dyDescent="0.3">
      <c r="A3536" t="s">
        <v>32385</v>
      </c>
      <c r="B3536" s="2" t="s">
        <v>19</v>
      </c>
      <c r="C3536" s="2" t="s">
        <v>5078</v>
      </c>
      <c r="D3536" s="2" t="s">
        <v>5739</v>
      </c>
      <c r="E3536" s="2" t="s">
        <v>5975</v>
      </c>
      <c r="F3536" s="2" t="s">
        <v>5977</v>
      </c>
      <c r="G3536" s="2" t="s">
        <v>5989</v>
      </c>
      <c r="H3536" s="3" t="s">
        <v>5990</v>
      </c>
      <c r="I3536" s="3" t="s">
        <v>5131</v>
      </c>
      <c r="K3536" s="2" t="s">
        <v>36</v>
      </c>
      <c r="O3536" s="7" t="s">
        <v>32492</v>
      </c>
      <c r="P3536" s="7" t="s">
        <v>32540</v>
      </c>
      <c r="Q3536" s="2">
        <v>0</v>
      </c>
      <c r="R3536" s="2">
        <v>6</v>
      </c>
      <c r="S3536" s="2" t="s">
        <v>31313</v>
      </c>
      <c r="U3536" s="26">
        <v>3</v>
      </c>
    </row>
    <row r="3537" spans="1:26" ht="28.8" x14ac:dyDescent="0.3">
      <c r="A3537" t="s">
        <v>32385</v>
      </c>
      <c r="B3537" s="2" t="s">
        <v>19</v>
      </c>
      <c r="C3537" s="2" t="s">
        <v>5078</v>
      </c>
      <c r="D3537" s="2" t="s">
        <v>5739</v>
      </c>
      <c r="E3537" s="2" t="s">
        <v>5975</v>
      </c>
      <c r="F3537" s="2" t="s">
        <v>5977</v>
      </c>
      <c r="G3537" s="2" t="s">
        <v>5991</v>
      </c>
      <c r="H3537" s="3" t="s">
        <v>5992</v>
      </c>
      <c r="I3537" s="3" t="s">
        <v>5131</v>
      </c>
      <c r="K3537" s="2" t="s">
        <v>36</v>
      </c>
      <c r="O3537" s="7" t="s">
        <v>32492</v>
      </c>
      <c r="P3537" s="7" t="s">
        <v>32540</v>
      </c>
      <c r="Q3537" s="2">
        <v>6</v>
      </c>
      <c r="R3537" s="2">
        <v>15</v>
      </c>
      <c r="S3537" s="2" t="s">
        <v>31313</v>
      </c>
      <c r="U3537" s="26">
        <v>3</v>
      </c>
    </row>
    <row r="3538" spans="1:26" ht="28.8" x14ac:dyDescent="0.3">
      <c r="A3538" t="s">
        <v>32385</v>
      </c>
      <c r="B3538" s="2" t="s">
        <v>19</v>
      </c>
      <c r="C3538" s="2" t="s">
        <v>5078</v>
      </c>
      <c r="D3538" s="2" t="s">
        <v>5739</v>
      </c>
      <c r="E3538" s="2" t="s">
        <v>5975</v>
      </c>
      <c r="F3538" s="2" t="s">
        <v>5977</v>
      </c>
      <c r="G3538" s="2" t="s">
        <v>5993</v>
      </c>
      <c r="H3538" s="3" t="s">
        <v>5994</v>
      </c>
      <c r="I3538" s="3" t="s">
        <v>5131</v>
      </c>
      <c r="J3538" s="3">
        <v>9</v>
      </c>
      <c r="K3538" s="2" t="s">
        <v>36</v>
      </c>
      <c r="O3538" s="7" t="s">
        <v>32492</v>
      </c>
      <c r="P3538" s="7" t="s">
        <v>32540</v>
      </c>
      <c r="Q3538" s="2">
        <v>0</v>
      </c>
      <c r="R3538" s="2">
        <v>6</v>
      </c>
      <c r="S3538" s="2" t="s">
        <v>31313</v>
      </c>
      <c r="U3538" s="26">
        <v>3</v>
      </c>
    </row>
    <row r="3539" spans="1:26" ht="28.8" x14ac:dyDescent="0.3">
      <c r="A3539" t="s">
        <v>32385</v>
      </c>
      <c r="B3539" s="2" t="s">
        <v>19</v>
      </c>
      <c r="C3539" s="2" t="s">
        <v>5078</v>
      </c>
      <c r="D3539" s="2" t="s">
        <v>5739</v>
      </c>
      <c r="E3539" s="2" t="s">
        <v>5975</v>
      </c>
      <c r="F3539" s="2" t="s">
        <v>5977</v>
      </c>
      <c r="G3539" s="2" t="s">
        <v>5995</v>
      </c>
      <c r="H3539" s="3" t="s">
        <v>5996</v>
      </c>
      <c r="I3539" s="3" t="s">
        <v>5131</v>
      </c>
      <c r="J3539" s="3">
        <v>8</v>
      </c>
      <c r="K3539" s="2" t="s">
        <v>36</v>
      </c>
      <c r="O3539" s="7" t="s">
        <v>32492</v>
      </c>
      <c r="P3539" s="7" t="s">
        <v>32540</v>
      </c>
      <c r="Q3539" s="2">
        <v>6</v>
      </c>
      <c r="R3539" s="2">
        <v>10</v>
      </c>
      <c r="S3539" s="2" t="s">
        <v>31313</v>
      </c>
      <c r="U3539" s="26">
        <v>3</v>
      </c>
    </row>
    <row r="3540" spans="1:26" ht="28.8" x14ac:dyDescent="0.3">
      <c r="A3540" t="s">
        <v>32385</v>
      </c>
      <c r="B3540" s="2" t="s">
        <v>19</v>
      </c>
      <c r="C3540" s="2" t="s">
        <v>5078</v>
      </c>
      <c r="D3540" s="2" t="s">
        <v>5739</v>
      </c>
      <c r="E3540" s="2" t="s">
        <v>5975</v>
      </c>
      <c r="F3540" s="2" t="s">
        <v>5977</v>
      </c>
      <c r="G3540" s="2" t="s">
        <v>5997</v>
      </c>
      <c r="H3540" s="3" t="s">
        <v>5998</v>
      </c>
      <c r="I3540" s="3" t="s">
        <v>5131</v>
      </c>
      <c r="J3540" s="3">
        <v>9</v>
      </c>
      <c r="K3540" s="2" t="s">
        <v>36</v>
      </c>
      <c r="O3540" s="7" t="s">
        <v>32492</v>
      </c>
      <c r="P3540" s="7" t="s">
        <v>32540</v>
      </c>
      <c r="Q3540" s="2">
        <v>10</v>
      </c>
      <c r="R3540" s="2">
        <v>15</v>
      </c>
      <c r="S3540" s="2" t="s">
        <v>31313</v>
      </c>
      <c r="U3540" s="26">
        <v>3</v>
      </c>
    </row>
    <row r="3541" spans="1:26" ht="28.8" x14ac:dyDescent="0.3">
      <c r="A3541" t="s">
        <v>32385</v>
      </c>
      <c r="B3541" s="2" t="s">
        <v>19</v>
      </c>
      <c r="C3541" s="2" t="s">
        <v>5078</v>
      </c>
      <c r="D3541" s="2" t="s">
        <v>5739</v>
      </c>
      <c r="E3541" s="2" t="s">
        <v>5975</v>
      </c>
      <c r="F3541" s="2" t="s">
        <v>5977</v>
      </c>
      <c r="G3541" s="2" t="s">
        <v>5999</v>
      </c>
      <c r="H3541" s="3" t="s">
        <v>6000</v>
      </c>
      <c r="I3541" s="3" t="s">
        <v>5131</v>
      </c>
      <c r="K3541" s="2" t="s">
        <v>36</v>
      </c>
      <c r="O3541" s="7" t="s">
        <v>32492</v>
      </c>
      <c r="P3541" s="7" t="s">
        <v>32540</v>
      </c>
      <c r="Q3541" s="2">
        <v>0</v>
      </c>
      <c r="R3541" s="2">
        <v>12</v>
      </c>
      <c r="S3541" s="2" t="s">
        <v>31313</v>
      </c>
      <c r="U3541" s="26">
        <v>3</v>
      </c>
    </row>
    <row r="3542" spans="1:26" ht="28.8" x14ac:dyDescent="0.3">
      <c r="A3542" t="s">
        <v>32385</v>
      </c>
      <c r="B3542" s="2" t="s">
        <v>19</v>
      </c>
      <c r="C3542" s="2" t="s">
        <v>5078</v>
      </c>
      <c r="D3542" s="2" t="s">
        <v>5739</v>
      </c>
      <c r="E3542" s="2" t="s">
        <v>5975</v>
      </c>
      <c r="F3542" s="2" t="s">
        <v>5977</v>
      </c>
      <c r="G3542" s="2" t="s">
        <v>6001</v>
      </c>
      <c r="H3542" s="3" t="s">
        <v>6002</v>
      </c>
      <c r="I3542" s="3" t="s">
        <v>5131</v>
      </c>
      <c r="K3542" s="2" t="s">
        <v>36</v>
      </c>
      <c r="O3542" s="7" t="s">
        <v>32492</v>
      </c>
      <c r="P3542" s="7" t="s">
        <v>32540</v>
      </c>
      <c r="Q3542" s="2">
        <v>12</v>
      </c>
      <c r="R3542" s="2">
        <v>18</v>
      </c>
      <c r="S3542" s="2" t="s">
        <v>31313</v>
      </c>
      <c r="U3542" s="26">
        <v>3</v>
      </c>
    </row>
    <row r="3543" spans="1:26" ht="28.8" x14ac:dyDescent="0.3">
      <c r="A3543" t="s">
        <v>32385</v>
      </c>
      <c r="B3543" s="2" t="s">
        <v>19</v>
      </c>
      <c r="C3543" s="2" t="s">
        <v>5078</v>
      </c>
      <c r="D3543" s="2" t="s">
        <v>5739</v>
      </c>
      <c r="E3543" s="2" t="s">
        <v>5975</v>
      </c>
      <c r="F3543" s="2" t="s">
        <v>5977</v>
      </c>
      <c r="G3543" s="2" t="s">
        <v>6003</v>
      </c>
      <c r="H3543" s="3" t="s">
        <v>6004</v>
      </c>
      <c r="I3543" s="3" t="s">
        <v>5131</v>
      </c>
      <c r="K3543" s="2" t="s">
        <v>36</v>
      </c>
      <c r="O3543" s="7" t="s">
        <v>32492</v>
      </c>
      <c r="P3543" s="7" t="s">
        <v>32540</v>
      </c>
      <c r="Q3543" s="2">
        <v>18</v>
      </c>
      <c r="R3543" s="2">
        <v>25</v>
      </c>
      <c r="S3543" s="2" t="s">
        <v>31313</v>
      </c>
      <c r="U3543" s="26">
        <v>3</v>
      </c>
    </row>
    <row r="3544" spans="1:26" ht="28.8" x14ac:dyDescent="0.3">
      <c r="A3544" t="s">
        <v>32385</v>
      </c>
      <c r="B3544" s="2" t="s">
        <v>19</v>
      </c>
      <c r="C3544" s="2" t="s">
        <v>5078</v>
      </c>
      <c r="D3544" s="2" t="s">
        <v>5739</v>
      </c>
      <c r="E3544" s="2" t="s">
        <v>5975</v>
      </c>
      <c r="F3544" s="2" t="s">
        <v>5977</v>
      </c>
      <c r="G3544" s="2" t="s">
        <v>6005</v>
      </c>
      <c r="H3544" s="3" t="s">
        <v>6006</v>
      </c>
      <c r="I3544" s="3" t="s">
        <v>6007</v>
      </c>
      <c r="J3544" s="3">
        <v>35</v>
      </c>
      <c r="K3544" s="2" t="s">
        <v>36</v>
      </c>
      <c r="O3544" s="7" t="s">
        <v>32492</v>
      </c>
      <c r="P3544" s="7" t="s">
        <v>32540</v>
      </c>
      <c r="Q3544" s="2">
        <v>0</v>
      </c>
      <c r="R3544" s="2">
        <v>12</v>
      </c>
      <c r="S3544" s="2" t="s">
        <v>31313</v>
      </c>
      <c r="U3544" s="26">
        <v>3</v>
      </c>
    </row>
    <row r="3545" spans="1:26" ht="28.8" x14ac:dyDescent="0.3">
      <c r="A3545" t="s">
        <v>32385</v>
      </c>
      <c r="B3545" s="2" t="s">
        <v>19</v>
      </c>
      <c r="C3545" s="2" t="s">
        <v>5078</v>
      </c>
      <c r="D3545" s="2" t="s">
        <v>5739</v>
      </c>
      <c r="E3545" s="2" t="s">
        <v>5975</v>
      </c>
      <c r="F3545" s="2" t="s">
        <v>5977</v>
      </c>
      <c r="G3545" s="2" t="s">
        <v>6008</v>
      </c>
      <c r="H3545" s="3" t="s">
        <v>6009</v>
      </c>
      <c r="I3545" s="3" t="s">
        <v>6007</v>
      </c>
      <c r="J3545" s="3">
        <v>27</v>
      </c>
      <c r="K3545" s="2" t="s">
        <v>36</v>
      </c>
      <c r="O3545" s="7" t="s">
        <v>32492</v>
      </c>
      <c r="P3545" s="7" t="s">
        <v>32540</v>
      </c>
      <c r="Q3545" s="2">
        <v>12</v>
      </c>
      <c r="R3545" s="2">
        <v>18</v>
      </c>
      <c r="S3545" s="2" t="s">
        <v>31313</v>
      </c>
      <c r="U3545" s="26">
        <v>3</v>
      </c>
    </row>
    <row r="3546" spans="1:26" ht="28.8" x14ac:dyDescent="0.3">
      <c r="A3546" t="s">
        <v>32385</v>
      </c>
      <c r="B3546" s="2" t="s">
        <v>19</v>
      </c>
      <c r="C3546" s="2" t="s">
        <v>5078</v>
      </c>
      <c r="D3546" s="2" t="s">
        <v>5739</v>
      </c>
      <c r="E3546" s="2" t="s">
        <v>5975</v>
      </c>
      <c r="F3546" s="2" t="s">
        <v>5977</v>
      </c>
      <c r="G3546" s="2" t="s">
        <v>6010</v>
      </c>
      <c r="H3546" s="3" t="s">
        <v>6011</v>
      </c>
      <c r="I3546" s="3" t="s">
        <v>6007</v>
      </c>
      <c r="J3546" s="3">
        <v>12</v>
      </c>
      <c r="K3546" s="2" t="s">
        <v>36</v>
      </c>
      <c r="O3546" s="7" t="s">
        <v>32492</v>
      </c>
      <c r="P3546" s="7" t="s">
        <v>32540</v>
      </c>
      <c r="Q3546" s="2">
        <v>18</v>
      </c>
      <c r="R3546" s="2">
        <v>25</v>
      </c>
      <c r="S3546" s="2" t="s">
        <v>31313</v>
      </c>
      <c r="U3546" s="26">
        <v>3</v>
      </c>
    </row>
    <row r="3547" spans="1:26" ht="28.8" x14ac:dyDescent="0.3">
      <c r="A3547" t="s">
        <v>32385</v>
      </c>
      <c r="B3547" s="2" t="s">
        <v>19</v>
      </c>
      <c r="C3547" s="2" t="s">
        <v>5078</v>
      </c>
      <c r="D3547" s="2" t="s">
        <v>5739</v>
      </c>
      <c r="E3547" s="2" t="s">
        <v>5975</v>
      </c>
      <c r="F3547" s="2" t="s">
        <v>5977</v>
      </c>
      <c r="G3547" s="2" t="s">
        <v>6012</v>
      </c>
      <c r="H3547" s="3" t="s">
        <v>6013</v>
      </c>
      <c r="I3547" s="3" t="s">
        <v>6007</v>
      </c>
      <c r="K3547" s="2" t="s">
        <v>36</v>
      </c>
      <c r="O3547" s="7" t="s">
        <v>32492</v>
      </c>
      <c r="P3547" s="7" t="s">
        <v>32540</v>
      </c>
      <c r="Q3547" s="2">
        <v>0</v>
      </c>
      <c r="R3547" s="2">
        <v>15</v>
      </c>
      <c r="S3547" s="2" t="s">
        <v>31313</v>
      </c>
      <c r="U3547" s="26">
        <v>3</v>
      </c>
      <c r="V3547" s="26">
        <v>0</v>
      </c>
      <c r="W3547" s="26">
        <v>120</v>
      </c>
      <c r="X3547" s="26" t="s">
        <v>31186</v>
      </c>
      <c r="Z3547" s="26">
        <v>3</v>
      </c>
    </row>
    <row r="3548" spans="1:26" ht="28.8" x14ac:dyDescent="0.3">
      <c r="A3548" t="s">
        <v>32385</v>
      </c>
      <c r="B3548" s="2" t="s">
        <v>19</v>
      </c>
      <c r="C3548" s="2" t="s">
        <v>5078</v>
      </c>
      <c r="D3548" s="2" t="s">
        <v>5739</v>
      </c>
      <c r="E3548" s="2" t="s">
        <v>5975</v>
      </c>
      <c r="F3548" s="2" t="s">
        <v>5977</v>
      </c>
      <c r="G3548" s="2" t="s">
        <v>6014</v>
      </c>
      <c r="H3548" s="3" t="s">
        <v>6015</v>
      </c>
      <c r="I3548" s="3" t="s">
        <v>6007</v>
      </c>
      <c r="K3548" s="2" t="s">
        <v>36</v>
      </c>
      <c r="O3548" s="7" t="s">
        <v>32492</v>
      </c>
      <c r="P3548" s="7" t="s">
        <v>32540</v>
      </c>
      <c r="Q3548" s="2">
        <v>0</v>
      </c>
      <c r="R3548" s="2">
        <v>15</v>
      </c>
      <c r="S3548" s="2" t="s">
        <v>31313</v>
      </c>
      <c r="U3548" s="26">
        <v>3</v>
      </c>
      <c r="V3548" s="26">
        <v>120</v>
      </c>
      <c r="W3548" s="26">
        <v>230</v>
      </c>
      <c r="X3548" s="26" t="s">
        <v>31186</v>
      </c>
      <c r="Z3548" s="26">
        <v>1</v>
      </c>
    </row>
    <row r="3549" spans="1:26" ht="28.8" x14ac:dyDescent="0.3">
      <c r="A3549" t="s">
        <v>32385</v>
      </c>
      <c r="B3549" s="2" t="s">
        <v>19</v>
      </c>
      <c r="C3549" s="2" t="s">
        <v>5078</v>
      </c>
      <c r="D3549" s="2" t="s">
        <v>5739</v>
      </c>
      <c r="E3549" s="2" t="s">
        <v>5975</v>
      </c>
      <c r="F3549" s="2" t="s">
        <v>5977</v>
      </c>
      <c r="G3549" s="2" t="s">
        <v>6016</v>
      </c>
      <c r="H3549" s="3" t="s">
        <v>6017</v>
      </c>
      <c r="I3549" s="3" t="s">
        <v>6007</v>
      </c>
      <c r="K3549" s="2" t="s">
        <v>36</v>
      </c>
      <c r="O3549" s="7" t="s">
        <v>32492</v>
      </c>
      <c r="P3549" s="7" t="s">
        <v>32540</v>
      </c>
      <c r="Q3549" s="2">
        <v>15</v>
      </c>
      <c r="R3549" s="2">
        <v>25</v>
      </c>
      <c r="S3549" s="2" t="s">
        <v>31313</v>
      </c>
      <c r="U3549" s="26">
        <v>3</v>
      </c>
      <c r="V3549" s="26">
        <v>120</v>
      </c>
      <c r="W3549" s="26">
        <v>200</v>
      </c>
      <c r="X3549" s="26" t="s">
        <v>31186</v>
      </c>
      <c r="Z3549" s="26">
        <v>1</v>
      </c>
    </row>
    <row r="3550" spans="1:26" ht="28.8" x14ac:dyDescent="0.3">
      <c r="A3550" t="s">
        <v>32385</v>
      </c>
      <c r="B3550" s="2" t="s">
        <v>19</v>
      </c>
      <c r="C3550" s="2" t="s">
        <v>5078</v>
      </c>
      <c r="D3550" s="2" t="s">
        <v>5739</v>
      </c>
      <c r="E3550" s="2" t="s">
        <v>5975</v>
      </c>
      <c r="F3550" s="2" t="s">
        <v>5977</v>
      </c>
      <c r="G3550" s="2" t="s">
        <v>6018</v>
      </c>
      <c r="H3550" s="3" t="s">
        <v>6019</v>
      </c>
      <c r="I3550" s="3" t="s">
        <v>6007</v>
      </c>
      <c r="K3550" s="2" t="s">
        <v>36</v>
      </c>
      <c r="O3550" s="7" t="s">
        <v>32492</v>
      </c>
      <c r="P3550" s="7" t="s">
        <v>32540</v>
      </c>
      <c r="Q3550" s="2">
        <v>0</v>
      </c>
      <c r="R3550" s="2">
        <v>15</v>
      </c>
      <c r="S3550" s="2" t="s">
        <v>31313</v>
      </c>
      <c r="U3550" s="26">
        <v>3</v>
      </c>
      <c r="V3550" s="26">
        <v>0</v>
      </c>
      <c r="W3550" s="26">
        <v>120</v>
      </c>
      <c r="X3550" s="26" t="s">
        <v>31186</v>
      </c>
      <c r="Z3550" s="26">
        <v>3</v>
      </c>
    </row>
    <row r="3551" spans="1:26" x14ac:dyDescent="0.3">
      <c r="L3551" s="163" t="s">
        <v>0</v>
      </c>
      <c r="M3551" s="163"/>
      <c r="N3551" s="163"/>
      <c r="O3551" s="163" t="s">
        <v>1</v>
      </c>
      <c r="P3551" s="163"/>
      <c r="Q3551" s="163"/>
      <c r="R3551" s="165" t="s">
        <v>31310</v>
      </c>
      <c r="S3551" s="166"/>
      <c r="T3551" s="166"/>
      <c r="U3551" s="166"/>
      <c r="V3551" s="167"/>
    </row>
    <row r="3552" spans="1:26" ht="43.2" x14ac:dyDescent="0.3">
      <c r="B3552" s="2" t="s">
        <v>19</v>
      </c>
      <c r="C3552" s="2" t="s">
        <v>5078</v>
      </c>
      <c r="D3552" s="2" t="s">
        <v>5739</v>
      </c>
      <c r="E3552" s="2" t="s">
        <v>5975</v>
      </c>
      <c r="F3552" s="2" t="s">
        <v>6020</v>
      </c>
      <c r="H3552" s="3" t="s">
        <v>6021</v>
      </c>
      <c r="L3552" s="35" t="s">
        <v>12</v>
      </c>
      <c r="M3552" s="35" t="s">
        <v>13</v>
      </c>
      <c r="N3552" s="35" t="s">
        <v>14</v>
      </c>
      <c r="O3552" s="35" t="s">
        <v>32311</v>
      </c>
      <c r="P3552" s="31" t="s">
        <v>31195</v>
      </c>
      <c r="Q3552" s="31" t="s">
        <v>31197</v>
      </c>
      <c r="R3552" s="50" t="s">
        <v>32319</v>
      </c>
      <c r="S3552" s="51" t="s">
        <v>32320</v>
      </c>
      <c r="T3552" s="51" t="s">
        <v>17</v>
      </c>
      <c r="U3552" s="51" t="s">
        <v>18</v>
      </c>
      <c r="V3552" s="51" t="s">
        <v>31184</v>
      </c>
    </row>
    <row r="3553" spans="1:26" ht="28.8" x14ac:dyDescent="0.3">
      <c r="A3553" t="s">
        <v>32385</v>
      </c>
      <c r="B3553" s="2" t="s">
        <v>19</v>
      </c>
      <c r="C3553" s="2" t="s">
        <v>5078</v>
      </c>
      <c r="D3553" s="2" t="s">
        <v>5739</v>
      </c>
      <c r="E3553" s="2" t="s">
        <v>5975</v>
      </c>
      <c r="F3553" s="2" t="s">
        <v>6020</v>
      </c>
      <c r="G3553" s="2" t="s">
        <v>6022</v>
      </c>
      <c r="H3553" s="3" t="s">
        <v>6023</v>
      </c>
      <c r="I3553" s="3" t="s">
        <v>5131</v>
      </c>
      <c r="J3553" s="3">
        <v>7</v>
      </c>
      <c r="K3553" s="2" t="s">
        <v>36</v>
      </c>
      <c r="O3553" s="7" t="s">
        <v>32492</v>
      </c>
      <c r="P3553" s="77"/>
      <c r="Q3553" s="7" t="s">
        <v>32540</v>
      </c>
      <c r="R3553" s="2">
        <v>0</v>
      </c>
      <c r="S3553" s="2">
        <v>12</v>
      </c>
      <c r="T3553" s="2" t="s">
        <v>31313</v>
      </c>
      <c r="V3553" s="26">
        <v>3</v>
      </c>
    </row>
    <row r="3554" spans="1:26" ht="28.8" x14ac:dyDescent="0.3">
      <c r="A3554" t="s">
        <v>32385</v>
      </c>
      <c r="B3554" s="2" t="s">
        <v>19</v>
      </c>
      <c r="C3554" s="2" t="s">
        <v>5078</v>
      </c>
      <c r="D3554" s="2" t="s">
        <v>5739</v>
      </c>
      <c r="E3554" s="2" t="s">
        <v>5975</v>
      </c>
      <c r="F3554" s="2" t="s">
        <v>6020</v>
      </c>
      <c r="G3554" s="2" t="s">
        <v>6024</v>
      </c>
      <c r="H3554" s="3" t="s">
        <v>6025</v>
      </c>
      <c r="I3554" s="3" t="s">
        <v>5131</v>
      </c>
      <c r="J3554" s="3">
        <v>16</v>
      </c>
      <c r="K3554" s="2" t="s">
        <v>36</v>
      </c>
      <c r="O3554" s="7" t="s">
        <v>32492</v>
      </c>
      <c r="P3554" s="77"/>
      <c r="Q3554" s="7" t="s">
        <v>32540</v>
      </c>
      <c r="R3554" s="2">
        <v>12</v>
      </c>
      <c r="S3554" s="2">
        <v>20</v>
      </c>
      <c r="T3554" s="2" t="s">
        <v>31313</v>
      </c>
      <c r="V3554" s="26">
        <v>3</v>
      </c>
    </row>
    <row r="3555" spans="1:26" ht="28.8" x14ac:dyDescent="0.3">
      <c r="A3555" t="s">
        <v>32385</v>
      </c>
      <c r="B3555" s="2" t="s">
        <v>19</v>
      </c>
      <c r="C3555" s="2" t="s">
        <v>5078</v>
      </c>
      <c r="D3555" s="2" t="s">
        <v>5739</v>
      </c>
      <c r="E3555" s="2" t="s">
        <v>5975</v>
      </c>
      <c r="F3555" s="2" t="s">
        <v>6020</v>
      </c>
      <c r="G3555" s="2" t="s">
        <v>6026</v>
      </c>
      <c r="H3555" s="3" t="s">
        <v>6027</v>
      </c>
      <c r="I3555" s="3" t="s">
        <v>5131</v>
      </c>
      <c r="J3555" s="3">
        <v>68</v>
      </c>
      <c r="K3555" s="2" t="s">
        <v>36</v>
      </c>
      <c r="O3555" s="7" t="s">
        <v>32492</v>
      </c>
      <c r="P3555" s="77"/>
      <c r="Q3555" s="7" t="s">
        <v>32540</v>
      </c>
      <c r="R3555" s="2">
        <v>0</v>
      </c>
      <c r="S3555" s="2">
        <v>6</v>
      </c>
      <c r="T3555" s="2" t="s">
        <v>31313</v>
      </c>
      <c r="V3555" s="26">
        <v>3</v>
      </c>
    </row>
    <row r="3556" spans="1:26" ht="28.8" x14ac:dyDescent="0.3">
      <c r="A3556" t="s">
        <v>32385</v>
      </c>
      <c r="B3556" s="2" t="s">
        <v>19</v>
      </c>
      <c r="C3556" s="2" t="s">
        <v>5078</v>
      </c>
      <c r="D3556" s="2" t="s">
        <v>5739</v>
      </c>
      <c r="E3556" s="2" t="s">
        <v>5975</v>
      </c>
      <c r="F3556" s="2" t="s">
        <v>6020</v>
      </c>
      <c r="G3556" s="2" t="s">
        <v>6028</v>
      </c>
      <c r="H3556" s="3" t="s">
        <v>6029</v>
      </c>
      <c r="I3556" s="3" t="s">
        <v>5131</v>
      </c>
      <c r="J3556" s="3">
        <v>64</v>
      </c>
      <c r="K3556" s="2" t="s">
        <v>36</v>
      </c>
      <c r="O3556" s="7" t="s">
        <v>32492</v>
      </c>
      <c r="P3556" s="77"/>
      <c r="Q3556" s="7" t="s">
        <v>32540</v>
      </c>
      <c r="R3556" s="2">
        <v>6</v>
      </c>
      <c r="S3556" s="2">
        <v>15</v>
      </c>
      <c r="T3556" s="2" t="s">
        <v>31313</v>
      </c>
      <c r="V3556" s="26">
        <v>3</v>
      </c>
    </row>
    <row r="3557" spans="1:26" ht="28.8" x14ac:dyDescent="0.3">
      <c r="A3557" t="s">
        <v>32385</v>
      </c>
      <c r="B3557" s="2" t="s">
        <v>19</v>
      </c>
      <c r="C3557" s="2" t="s">
        <v>5078</v>
      </c>
      <c r="D3557" s="2" t="s">
        <v>5739</v>
      </c>
      <c r="E3557" s="2" t="s">
        <v>5975</v>
      </c>
      <c r="F3557" s="2" t="s">
        <v>6020</v>
      </c>
      <c r="G3557" s="2" t="s">
        <v>6030</v>
      </c>
      <c r="H3557" s="3" t="s">
        <v>6031</v>
      </c>
      <c r="I3557" s="3" t="s">
        <v>5131</v>
      </c>
      <c r="J3557" s="3">
        <v>18</v>
      </c>
      <c r="K3557" s="2" t="s">
        <v>36</v>
      </c>
      <c r="O3557" s="7" t="s">
        <v>32492</v>
      </c>
      <c r="P3557" s="77"/>
      <c r="Q3557" s="7" t="s">
        <v>32540</v>
      </c>
      <c r="R3557" s="2">
        <v>15</v>
      </c>
      <c r="S3557" s="2">
        <v>25</v>
      </c>
      <c r="T3557" s="2" t="s">
        <v>31313</v>
      </c>
      <c r="V3557" s="26">
        <v>3</v>
      </c>
    </row>
    <row r="3558" spans="1:26" ht="28.8" x14ac:dyDescent="0.3">
      <c r="A3558" t="s">
        <v>32385</v>
      </c>
      <c r="B3558" s="2" t="s">
        <v>19</v>
      </c>
      <c r="C3558" s="2" t="s">
        <v>5078</v>
      </c>
      <c r="D3558" s="2" t="s">
        <v>5739</v>
      </c>
      <c r="E3558" s="2" t="s">
        <v>5975</v>
      </c>
      <c r="F3558" s="2" t="s">
        <v>6020</v>
      </c>
      <c r="G3558" s="2" t="s">
        <v>6032</v>
      </c>
      <c r="H3558" s="3" t="s">
        <v>6033</v>
      </c>
      <c r="I3558" s="3" t="s">
        <v>5131</v>
      </c>
      <c r="K3558" s="2" t="s">
        <v>36</v>
      </c>
      <c r="O3558" s="7" t="s">
        <v>32492</v>
      </c>
      <c r="P3558" s="77"/>
      <c r="Q3558" s="7" t="s">
        <v>32540</v>
      </c>
      <c r="R3558" s="2">
        <v>0</v>
      </c>
      <c r="S3558" s="2">
        <v>6</v>
      </c>
      <c r="T3558" s="2" t="s">
        <v>31313</v>
      </c>
      <c r="V3558" s="26">
        <v>3</v>
      </c>
    </row>
    <row r="3559" spans="1:26" ht="28.8" x14ac:dyDescent="0.3">
      <c r="A3559" t="s">
        <v>32385</v>
      </c>
      <c r="B3559" s="2" t="s">
        <v>19</v>
      </c>
      <c r="C3559" s="2" t="s">
        <v>5078</v>
      </c>
      <c r="D3559" s="2" t="s">
        <v>5739</v>
      </c>
      <c r="E3559" s="2" t="s">
        <v>5975</v>
      </c>
      <c r="F3559" s="2" t="s">
        <v>6020</v>
      </c>
      <c r="G3559" s="2" t="s">
        <v>6034</v>
      </c>
      <c r="H3559" s="3" t="s">
        <v>6035</v>
      </c>
      <c r="I3559" s="3" t="s">
        <v>5131</v>
      </c>
      <c r="K3559" s="2" t="s">
        <v>36</v>
      </c>
      <c r="O3559" s="7" t="s">
        <v>32492</v>
      </c>
      <c r="P3559" s="77"/>
      <c r="Q3559" s="7" t="s">
        <v>32540</v>
      </c>
      <c r="R3559" s="2">
        <v>6</v>
      </c>
      <c r="S3559" s="2">
        <v>15</v>
      </c>
      <c r="T3559" s="2" t="s">
        <v>31313</v>
      </c>
      <c r="V3559" s="26">
        <v>3</v>
      </c>
    </row>
    <row r="3560" spans="1:26" ht="28.8" x14ac:dyDescent="0.3">
      <c r="A3560" t="s">
        <v>32385</v>
      </c>
      <c r="B3560" s="2" t="s">
        <v>19</v>
      </c>
      <c r="C3560" s="2" t="s">
        <v>5078</v>
      </c>
      <c r="D3560" s="2" t="s">
        <v>5739</v>
      </c>
      <c r="E3560" s="2" t="s">
        <v>5975</v>
      </c>
      <c r="F3560" s="2" t="s">
        <v>6020</v>
      </c>
      <c r="G3560" s="2" t="s">
        <v>6036</v>
      </c>
      <c r="H3560" s="3" t="s">
        <v>6037</v>
      </c>
      <c r="I3560" s="3" t="s">
        <v>5131</v>
      </c>
      <c r="K3560" s="2" t="s">
        <v>36</v>
      </c>
      <c r="O3560" s="7" t="s">
        <v>32492</v>
      </c>
      <c r="P3560" s="77"/>
      <c r="Q3560" s="7" t="s">
        <v>32540</v>
      </c>
      <c r="R3560" s="2">
        <v>0</v>
      </c>
      <c r="S3560" s="2">
        <v>6</v>
      </c>
      <c r="T3560" s="2" t="s">
        <v>31313</v>
      </c>
      <c r="V3560" s="26">
        <v>3</v>
      </c>
    </row>
    <row r="3561" spans="1:26" ht="28.8" x14ac:dyDescent="0.3">
      <c r="A3561" t="s">
        <v>32385</v>
      </c>
      <c r="B3561" s="2" t="s">
        <v>19</v>
      </c>
      <c r="C3561" s="2" t="s">
        <v>5078</v>
      </c>
      <c r="D3561" s="2" t="s">
        <v>5739</v>
      </c>
      <c r="E3561" s="2" t="s">
        <v>5975</v>
      </c>
      <c r="F3561" s="2" t="s">
        <v>6020</v>
      </c>
      <c r="G3561" s="2" t="s">
        <v>6038</v>
      </c>
      <c r="H3561" s="3" t="s">
        <v>6039</v>
      </c>
      <c r="I3561" s="3" t="s">
        <v>5131</v>
      </c>
      <c r="K3561" s="2" t="s">
        <v>36</v>
      </c>
      <c r="O3561" s="7" t="s">
        <v>32492</v>
      </c>
      <c r="P3561" s="77"/>
      <c r="Q3561" s="7" t="s">
        <v>32540</v>
      </c>
      <c r="R3561" s="2">
        <v>6</v>
      </c>
      <c r="S3561" s="2">
        <v>10</v>
      </c>
      <c r="T3561" s="2" t="s">
        <v>31313</v>
      </c>
      <c r="V3561" s="26">
        <v>3</v>
      </c>
    </row>
    <row r="3562" spans="1:26" ht="28.8" x14ac:dyDescent="0.3">
      <c r="A3562" t="s">
        <v>32385</v>
      </c>
      <c r="B3562" s="2" t="s">
        <v>19</v>
      </c>
      <c r="C3562" s="2" t="s">
        <v>5078</v>
      </c>
      <c r="D3562" s="2" t="s">
        <v>5739</v>
      </c>
      <c r="E3562" s="2" t="s">
        <v>5975</v>
      </c>
      <c r="F3562" s="2" t="s">
        <v>6020</v>
      </c>
      <c r="G3562" s="2" t="s">
        <v>6040</v>
      </c>
      <c r="H3562" s="3" t="s">
        <v>6041</v>
      </c>
      <c r="I3562" s="3" t="s">
        <v>5131</v>
      </c>
      <c r="K3562" s="2" t="s">
        <v>36</v>
      </c>
      <c r="O3562" s="7" t="s">
        <v>32492</v>
      </c>
      <c r="P3562" s="77"/>
      <c r="Q3562" s="7" t="s">
        <v>32540</v>
      </c>
      <c r="R3562" s="2">
        <v>10</v>
      </c>
      <c r="S3562" s="2">
        <v>15</v>
      </c>
      <c r="T3562" s="2" t="s">
        <v>31313</v>
      </c>
      <c r="V3562" s="26">
        <v>3</v>
      </c>
    </row>
    <row r="3563" spans="1:26" x14ac:dyDescent="0.3">
      <c r="B3563" s="2" t="s">
        <v>19</v>
      </c>
      <c r="C3563" s="2" t="s">
        <v>5078</v>
      </c>
      <c r="D3563" s="2" t="s">
        <v>5739</v>
      </c>
      <c r="E3563" s="2" t="s">
        <v>6042</v>
      </c>
      <c r="H3563" s="3" t="s">
        <v>6043</v>
      </c>
    </row>
    <row r="3564" spans="1:26" x14ac:dyDescent="0.3">
      <c r="L3564" s="163" t="s">
        <v>0</v>
      </c>
      <c r="M3564" s="163"/>
      <c r="N3564" s="163"/>
      <c r="O3564" s="163" t="s">
        <v>1</v>
      </c>
      <c r="P3564" s="163"/>
      <c r="Q3564" s="165" t="s">
        <v>31310</v>
      </c>
      <c r="R3564" s="166"/>
      <c r="S3564" s="166"/>
      <c r="T3564" s="166"/>
      <c r="U3564" s="167"/>
      <c r="V3564" s="165" t="s">
        <v>31194</v>
      </c>
      <c r="W3564" s="166"/>
      <c r="X3564" s="166"/>
      <c r="Y3564" s="166"/>
      <c r="Z3564" s="167"/>
    </row>
    <row r="3565" spans="1:26" ht="43.2" x14ac:dyDescent="0.3">
      <c r="B3565" s="2" t="s">
        <v>19</v>
      </c>
      <c r="C3565" s="2" t="s">
        <v>5078</v>
      </c>
      <c r="D3565" s="2" t="s">
        <v>5739</v>
      </c>
      <c r="E3565" s="2" t="s">
        <v>6042</v>
      </c>
      <c r="F3565" s="2" t="s">
        <v>6044</v>
      </c>
      <c r="H3565" s="3" t="s">
        <v>6045</v>
      </c>
      <c r="L3565" s="35" t="s">
        <v>12</v>
      </c>
      <c r="M3565" s="35" t="s">
        <v>13</v>
      </c>
      <c r="N3565" s="35" t="s">
        <v>14</v>
      </c>
      <c r="O3565" s="35" t="s">
        <v>32311</v>
      </c>
      <c r="P3565" s="31" t="s">
        <v>31197</v>
      </c>
      <c r="Q3565" s="50" t="s">
        <v>32319</v>
      </c>
      <c r="R3565" s="51" t="s">
        <v>32320</v>
      </c>
      <c r="S3565" s="51" t="s">
        <v>17</v>
      </c>
      <c r="T3565" s="51" t="s">
        <v>18</v>
      </c>
      <c r="U3565" s="51" t="s">
        <v>31184</v>
      </c>
      <c r="V3565" s="50" t="s">
        <v>32319</v>
      </c>
      <c r="W3565" s="51" t="s">
        <v>32320</v>
      </c>
      <c r="X3565" s="51" t="s">
        <v>17</v>
      </c>
      <c r="Y3565" s="51" t="s">
        <v>18</v>
      </c>
      <c r="Z3565" s="51" t="s">
        <v>31184</v>
      </c>
    </row>
    <row r="3566" spans="1:26" ht="28.8" x14ac:dyDescent="0.3">
      <c r="A3566" t="s">
        <v>32385</v>
      </c>
      <c r="B3566" s="2" t="s">
        <v>19</v>
      </c>
      <c r="C3566" s="2" t="s">
        <v>5078</v>
      </c>
      <c r="D3566" s="2" t="s">
        <v>5739</v>
      </c>
      <c r="E3566" s="2" t="s">
        <v>6042</v>
      </c>
      <c r="F3566" s="2" t="s">
        <v>6044</v>
      </c>
      <c r="G3566" s="2" t="s">
        <v>6046</v>
      </c>
      <c r="H3566" s="3" t="s">
        <v>6047</v>
      </c>
      <c r="I3566" s="3" t="s">
        <v>5131</v>
      </c>
      <c r="J3566" s="3">
        <v>239</v>
      </c>
      <c r="K3566" s="2" t="s">
        <v>36</v>
      </c>
      <c r="O3566" s="7" t="s">
        <v>32492</v>
      </c>
      <c r="P3566" s="7" t="s">
        <v>32543</v>
      </c>
      <c r="Q3566" s="2">
        <v>0</v>
      </c>
      <c r="R3566" s="2">
        <v>6</v>
      </c>
      <c r="S3566" s="2" t="s">
        <v>31313</v>
      </c>
      <c r="U3566" s="26">
        <v>3</v>
      </c>
    </row>
    <row r="3567" spans="1:26" ht="28.8" x14ac:dyDescent="0.3">
      <c r="A3567" t="s">
        <v>32385</v>
      </c>
      <c r="B3567" s="2" t="s">
        <v>19</v>
      </c>
      <c r="C3567" s="2" t="s">
        <v>5078</v>
      </c>
      <c r="D3567" s="2" t="s">
        <v>5739</v>
      </c>
      <c r="E3567" s="2" t="s">
        <v>6042</v>
      </c>
      <c r="F3567" s="2" t="s">
        <v>6044</v>
      </c>
      <c r="G3567" s="2" t="s">
        <v>6048</v>
      </c>
      <c r="H3567" s="3" t="s">
        <v>6049</v>
      </c>
      <c r="I3567" s="3" t="s">
        <v>5131</v>
      </c>
      <c r="J3567" s="3">
        <v>200</v>
      </c>
      <c r="K3567" s="2" t="s">
        <v>36</v>
      </c>
      <c r="O3567" s="7" t="s">
        <v>32492</v>
      </c>
      <c r="P3567" s="7" t="s">
        <v>32543</v>
      </c>
      <c r="Q3567" s="2">
        <v>6</v>
      </c>
      <c r="R3567" s="2">
        <v>10</v>
      </c>
      <c r="S3567" s="2" t="s">
        <v>31313</v>
      </c>
      <c r="U3567" s="26">
        <v>3</v>
      </c>
    </row>
    <row r="3568" spans="1:26" ht="28.8" x14ac:dyDescent="0.3">
      <c r="A3568" t="s">
        <v>32385</v>
      </c>
      <c r="B3568" s="2" t="s">
        <v>19</v>
      </c>
      <c r="C3568" s="2" t="s">
        <v>5078</v>
      </c>
      <c r="D3568" s="2" t="s">
        <v>5739</v>
      </c>
      <c r="E3568" s="2" t="s">
        <v>6042</v>
      </c>
      <c r="F3568" s="2" t="s">
        <v>6044</v>
      </c>
      <c r="G3568" s="2" t="s">
        <v>6050</v>
      </c>
      <c r="H3568" s="3" t="s">
        <v>6051</v>
      </c>
      <c r="I3568" s="3" t="s">
        <v>5131</v>
      </c>
      <c r="J3568" s="3">
        <v>160</v>
      </c>
      <c r="K3568" s="2" t="s">
        <v>36</v>
      </c>
      <c r="O3568" s="7" t="s">
        <v>32492</v>
      </c>
      <c r="P3568" s="7" t="s">
        <v>32543</v>
      </c>
      <c r="Q3568" s="2">
        <v>10</v>
      </c>
      <c r="R3568" s="2">
        <v>15</v>
      </c>
      <c r="S3568" s="2" t="s">
        <v>31313</v>
      </c>
      <c r="U3568" s="26">
        <v>3</v>
      </c>
    </row>
    <row r="3569" spans="1:27" ht="28.8" x14ac:dyDescent="0.3">
      <c r="A3569" t="s">
        <v>32385</v>
      </c>
      <c r="B3569" s="2" t="s">
        <v>19</v>
      </c>
      <c r="C3569" s="2" t="s">
        <v>5078</v>
      </c>
      <c r="D3569" s="2" t="s">
        <v>5739</v>
      </c>
      <c r="E3569" s="2" t="s">
        <v>6042</v>
      </c>
      <c r="F3569" s="2" t="s">
        <v>6044</v>
      </c>
      <c r="G3569" s="2" t="s">
        <v>6052</v>
      </c>
      <c r="H3569" s="3" t="s">
        <v>6053</v>
      </c>
      <c r="I3569" s="3" t="s">
        <v>5131</v>
      </c>
      <c r="J3569" s="3">
        <v>102</v>
      </c>
      <c r="K3569" s="2" t="s">
        <v>36</v>
      </c>
      <c r="O3569" s="7" t="s">
        <v>32492</v>
      </c>
      <c r="P3569" s="7" t="s">
        <v>32543</v>
      </c>
      <c r="Q3569" s="2">
        <v>15</v>
      </c>
      <c r="R3569" s="2">
        <v>25</v>
      </c>
      <c r="S3569" s="2" t="s">
        <v>31313</v>
      </c>
      <c r="U3569" s="26">
        <v>3</v>
      </c>
    </row>
    <row r="3570" spans="1:27" ht="28.8" x14ac:dyDescent="0.3">
      <c r="A3570" t="s">
        <v>32385</v>
      </c>
      <c r="B3570" s="2" t="s">
        <v>19</v>
      </c>
      <c r="C3570" s="2" t="s">
        <v>5078</v>
      </c>
      <c r="D3570" s="2" t="s">
        <v>5739</v>
      </c>
      <c r="E3570" s="2" t="s">
        <v>6042</v>
      </c>
      <c r="F3570" s="2" t="s">
        <v>6044</v>
      </c>
      <c r="G3570" s="2" t="s">
        <v>6054</v>
      </c>
      <c r="H3570" s="3" t="s">
        <v>6055</v>
      </c>
      <c r="I3570" s="3" t="s">
        <v>5131</v>
      </c>
      <c r="K3570" s="23" t="s">
        <v>36</v>
      </c>
      <c r="O3570" s="7" t="s">
        <v>32544</v>
      </c>
      <c r="Q3570" s="2">
        <v>0</v>
      </c>
      <c r="R3570" s="2">
        <v>10</v>
      </c>
      <c r="S3570" s="2" t="s">
        <v>31313</v>
      </c>
      <c r="U3570" s="26">
        <v>3</v>
      </c>
      <c r="V3570" s="26">
        <v>0</v>
      </c>
      <c r="W3570" s="26">
        <v>3.6</v>
      </c>
      <c r="X3570" s="26" t="s">
        <v>31210</v>
      </c>
      <c r="Z3570" s="26">
        <v>3</v>
      </c>
    </row>
    <row r="3571" spans="1:27" ht="28.8" x14ac:dyDescent="0.3">
      <c r="A3571" t="s">
        <v>32385</v>
      </c>
      <c r="B3571" s="2" t="s">
        <v>19</v>
      </c>
      <c r="C3571" s="2" t="s">
        <v>5078</v>
      </c>
      <c r="D3571" s="2" t="s">
        <v>5739</v>
      </c>
      <c r="E3571" s="2" t="s">
        <v>6042</v>
      </c>
      <c r="F3571" s="2" t="s">
        <v>6044</v>
      </c>
      <c r="G3571" s="2" t="s">
        <v>6056</v>
      </c>
      <c r="H3571" s="3" t="s">
        <v>6057</v>
      </c>
      <c r="I3571" s="3" t="s">
        <v>5131</v>
      </c>
      <c r="K3571" s="23" t="s">
        <v>36</v>
      </c>
      <c r="O3571" s="7" t="s">
        <v>32544</v>
      </c>
      <c r="Q3571" s="2">
        <v>10</v>
      </c>
      <c r="R3571" s="2">
        <v>15</v>
      </c>
      <c r="S3571" s="2" t="s">
        <v>31313</v>
      </c>
      <c r="U3571" s="26">
        <v>3</v>
      </c>
      <c r="V3571" s="26">
        <v>0</v>
      </c>
      <c r="W3571" s="26">
        <v>3.6</v>
      </c>
      <c r="X3571" s="26" t="s">
        <v>31210</v>
      </c>
      <c r="Z3571" s="26">
        <v>3</v>
      </c>
    </row>
    <row r="3572" spans="1:27" ht="28.8" x14ac:dyDescent="0.3">
      <c r="A3572" t="s">
        <v>32385</v>
      </c>
      <c r="B3572" s="2" t="s">
        <v>19</v>
      </c>
      <c r="C3572" s="2" t="s">
        <v>5078</v>
      </c>
      <c r="D3572" s="2" t="s">
        <v>5739</v>
      </c>
      <c r="E3572" s="2" t="s">
        <v>6042</v>
      </c>
      <c r="F3572" s="2" t="s">
        <v>6044</v>
      </c>
      <c r="G3572" s="2" t="s">
        <v>6058</v>
      </c>
      <c r="H3572" s="3" t="s">
        <v>6059</v>
      </c>
      <c r="I3572" s="3" t="s">
        <v>5131</v>
      </c>
      <c r="K3572" s="23" t="s">
        <v>36</v>
      </c>
      <c r="O3572" s="7" t="s">
        <v>32544</v>
      </c>
      <c r="Q3572" s="2">
        <v>0</v>
      </c>
      <c r="R3572" s="2">
        <v>10</v>
      </c>
      <c r="S3572" s="2" t="s">
        <v>31313</v>
      </c>
      <c r="U3572" s="26">
        <v>3</v>
      </c>
      <c r="V3572" s="26">
        <v>3.6</v>
      </c>
      <c r="W3572" s="26">
        <v>4.8</v>
      </c>
      <c r="X3572" s="26" t="s">
        <v>31210</v>
      </c>
      <c r="Z3572" s="26">
        <v>3</v>
      </c>
    </row>
    <row r="3573" spans="1:27" ht="28.8" x14ac:dyDescent="0.3">
      <c r="A3573" t="s">
        <v>32385</v>
      </c>
      <c r="B3573" s="2" t="s">
        <v>19</v>
      </c>
      <c r="C3573" s="2" t="s">
        <v>5078</v>
      </c>
      <c r="D3573" s="2" t="s">
        <v>5739</v>
      </c>
      <c r="E3573" s="2" t="s">
        <v>6042</v>
      </c>
      <c r="F3573" s="2" t="s">
        <v>6044</v>
      </c>
      <c r="G3573" s="2" t="s">
        <v>6060</v>
      </c>
      <c r="H3573" s="3" t="s">
        <v>6061</v>
      </c>
      <c r="I3573" s="3" t="s">
        <v>5131</v>
      </c>
      <c r="K3573" s="23" t="s">
        <v>36</v>
      </c>
      <c r="O3573" s="7" t="s">
        <v>32544</v>
      </c>
      <c r="Q3573" s="2">
        <v>10</v>
      </c>
      <c r="R3573" s="2">
        <v>15</v>
      </c>
      <c r="S3573" s="2" t="s">
        <v>31313</v>
      </c>
      <c r="U3573" s="26">
        <v>3</v>
      </c>
      <c r="V3573" s="26">
        <v>3.6</v>
      </c>
      <c r="W3573" s="26">
        <v>4.8</v>
      </c>
      <c r="X3573" s="26" t="s">
        <v>31210</v>
      </c>
      <c r="Z3573" s="26">
        <v>3</v>
      </c>
    </row>
    <row r="3574" spans="1:27" ht="28.8" x14ac:dyDescent="0.3">
      <c r="A3574" t="s">
        <v>32385</v>
      </c>
      <c r="B3574" s="2" t="s">
        <v>19</v>
      </c>
      <c r="C3574" s="2" t="s">
        <v>5078</v>
      </c>
      <c r="D3574" s="2" t="s">
        <v>5739</v>
      </c>
      <c r="E3574" s="2" t="s">
        <v>6042</v>
      </c>
      <c r="F3574" s="2" t="s">
        <v>6044</v>
      </c>
      <c r="G3574" s="2" t="s">
        <v>6062</v>
      </c>
      <c r="H3574" s="3" t="s">
        <v>6063</v>
      </c>
      <c r="I3574" s="3" t="s">
        <v>5131</v>
      </c>
      <c r="K3574" s="78" t="s">
        <v>36</v>
      </c>
      <c r="O3574" s="7" t="s">
        <v>32544</v>
      </c>
      <c r="Q3574" s="2">
        <v>15</v>
      </c>
      <c r="R3574" s="2">
        <v>25</v>
      </c>
      <c r="S3574" s="2" t="s">
        <v>31313</v>
      </c>
      <c r="U3574" s="26">
        <v>3</v>
      </c>
      <c r="V3574" s="26">
        <v>3.6</v>
      </c>
      <c r="W3574" s="26">
        <v>4.8</v>
      </c>
      <c r="X3574" s="26" t="s">
        <v>31210</v>
      </c>
      <c r="Z3574" s="26">
        <v>3</v>
      </c>
    </row>
    <row r="3575" spans="1:27" ht="28.8" x14ac:dyDescent="0.3">
      <c r="A3575" t="s">
        <v>32385</v>
      </c>
      <c r="B3575" s="2" t="s">
        <v>19</v>
      </c>
      <c r="C3575" s="2" t="s">
        <v>5078</v>
      </c>
      <c r="D3575" s="2" t="s">
        <v>5739</v>
      </c>
      <c r="E3575" s="2" t="s">
        <v>6042</v>
      </c>
      <c r="F3575" s="2" t="s">
        <v>6044</v>
      </c>
      <c r="G3575" s="2" t="s">
        <v>6064</v>
      </c>
      <c r="H3575" s="3" t="s">
        <v>6065</v>
      </c>
      <c r="I3575" s="3" t="s">
        <v>5131</v>
      </c>
      <c r="K3575" s="78" t="s">
        <v>36</v>
      </c>
      <c r="O3575" s="7" t="s">
        <v>32492</v>
      </c>
      <c r="P3575" s="7" t="s">
        <v>32543</v>
      </c>
      <c r="Q3575" s="2">
        <v>0</v>
      </c>
      <c r="R3575" s="2">
        <v>6</v>
      </c>
      <c r="S3575" s="2" t="s">
        <v>31313</v>
      </c>
      <c r="U3575" s="26">
        <v>3</v>
      </c>
    </row>
    <row r="3576" spans="1:27" ht="28.8" x14ac:dyDescent="0.3">
      <c r="A3576" t="s">
        <v>32385</v>
      </c>
      <c r="B3576" s="2" t="s">
        <v>19</v>
      </c>
      <c r="C3576" s="2" t="s">
        <v>5078</v>
      </c>
      <c r="D3576" s="2" t="s">
        <v>5739</v>
      </c>
      <c r="E3576" s="2" t="s">
        <v>6042</v>
      </c>
      <c r="F3576" s="2" t="s">
        <v>6044</v>
      </c>
      <c r="G3576" s="2" t="s">
        <v>6066</v>
      </c>
      <c r="H3576" s="3" t="s">
        <v>6067</v>
      </c>
      <c r="I3576" s="3" t="s">
        <v>5131</v>
      </c>
      <c r="K3576" s="23" t="s">
        <v>36</v>
      </c>
      <c r="O3576" s="7" t="s">
        <v>32492</v>
      </c>
      <c r="P3576" s="7" t="s">
        <v>32543</v>
      </c>
      <c r="Q3576" s="2">
        <v>6</v>
      </c>
      <c r="R3576" s="2">
        <v>10</v>
      </c>
      <c r="S3576" s="2" t="s">
        <v>31313</v>
      </c>
      <c r="U3576" s="26">
        <v>3</v>
      </c>
    </row>
    <row r="3577" spans="1:27" ht="28.8" x14ac:dyDescent="0.3">
      <c r="A3577" t="s">
        <v>32385</v>
      </c>
      <c r="B3577" s="2" t="s">
        <v>19</v>
      </c>
      <c r="C3577" s="2" t="s">
        <v>5078</v>
      </c>
      <c r="D3577" s="2" t="s">
        <v>5739</v>
      </c>
      <c r="E3577" s="2" t="s">
        <v>6042</v>
      </c>
      <c r="F3577" s="2" t="s">
        <v>6044</v>
      </c>
      <c r="G3577" s="2" t="s">
        <v>6068</v>
      </c>
      <c r="H3577" s="3" t="s">
        <v>6069</v>
      </c>
      <c r="I3577" s="3" t="s">
        <v>5131</v>
      </c>
      <c r="K3577" s="23" t="s">
        <v>36</v>
      </c>
      <c r="O3577" s="7" t="s">
        <v>32492</v>
      </c>
      <c r="P3577" s="7" t="s">
        <v>32543</v>
      </c>
      <c r="Q3577" s="2">
        <v>10</v>
      </c>
      <c r="R3577" s="2">
        <v>15</v>
      </c>
      <c r="S3577" s="2" t="s">
        <v>31313</v>
      </c>
      <c r="U3577" s="26">
        <v>3</v>
      </c>
    </row>
    <row r="3578" spans="1:27" ht="28.8" x14ac:dyDescent="0.3">
      <c r="A3578" t="s">
        <v>32385</v>
      </c>
      <c r="B3578" s="2" t="s">
        <v>19</v>
      </c>
      <c r="C3578" s="2" t="s">
        <v>5078</v>
      </c>
      <c r="D3578" s="2" t="s">
        <v>5739</v>
      </c>
      <c r="E3578" s="2" t="s">
        <v>6042</v>
      </c>
      <c r="F3578" s="2" t="s">
        <v>6044</v>
      </c>
      <c r="G3578" s="2" t="s">
        <v>6070</v>
      </c>
      <c r="H3578" s="3" t="s">
        <v>6071</v>
      </c>
      <c r="I3578" s="3" t="s">
        <v>5131</v>
      </c>
      <c r="K3578" s="23" t="s">
        <v>36</v>
      </c>
      <c r="O3578" s="7" t="s">
        <v>32492</v>
      </c>
      <c r="P3578" s="7" t="s">
        <v>32543</v>
      </c>
      <c r="Q3578" s="2">
        <v>15</v>
      </c>
      <c r="R3578" s="2">
        <v>20</v>
      </c>
      <c r="S3578" s="2" t="s">
        <v>31313</v>
      </c>
      <c r="U3578" s="26">
        <v>3</v>
      </c>
    </row>
    <row r="3579" spans="1:27" x14ac:dyDescent="0.3">
      <c r="L3579" s="163" t="s">
        <v>0</v>
      </c>
      <c r="M3579" s="163"/>
      <c r="N3579" s="163"/>
      <c r="O3579" s="163" t="s">
        <v>1</v>
      </c>
      <c r="P3579" s="163"/>
      <c r="Q3579" s="163"/>
      <c r="R3579" s="165" t="s">
        <v>31310</v>
      </c>
      <c r="S3579" s="166"/>
      <c r="T3579" s="166"/>
      <c r="U3579" s="166"/>
      <c r="V3579" s="167"/>
      <c r="W3579" s="165" t="s">
        <v>31194</v>
      </c>
      <c r="X3579" s="166"/>
      <c r="Y3579" s="166"/>
      <c r="Z3579" s="166"/>
      <c r="AA3579" s="167"/>
    </row>
    <row r="3580" spans="1:27" ht="43.2" x14ac:dyDescent="0.3">
      <c r="B3580" s="2" t="s">
        <v>19</v>
      </c>
      <c r="C3580" s="2" t="s">
        <v>5078</v>
      </c>
      <c r="D3580" s="2" t="s">
        <v>5739</v>
      </c>
      <c r="E3580" s="2" t="s">
        <v>6042</v>
      </c>
      <c r="F3580" s="2" t="s">
        <v>6072</v>
      </c>
      <c r="H3580" s="3" t="s">
        <v>6073</v>
      </c>
      <c r="L3580" s="35" t="s">
        <v>12</v>
      </c>
      <c r="M3580" s="35" t="s">
        <v>13</v>
      </c>
      <c r="N3580" s="35" t="s">
        <v>14</v>
      </c>
      <c r="O3580" s="35" t="s">
        <v>32311</v>
      </c>
      <c r="P3580" s="35" t="s">
        <v>31195</v>
      </c>
      <c r="Q3580" s="31" t="s">
        <v>31197</v>
      </c>
      <c r="R3580" s="50" t="s">
        <v>32319</v>
      </c>
      <c r="S3580" s="51" t="s">
        <v>32320</v>
      </c>
      <c r="T3580" s="51" t="s">
        <v>17</v>
      </c>
      <c r="U3580" s="51" t="s">
        <v>18</v>
      </c>
      <c r="V3580" s="51" t="s">
        <v>31184</v>
      </c>
      <c r="W3580" s="50" t="s">
        <v>32319</v>
      </c>
      <c r="X3580" s="51" t="s">
        <v>32320</v>
      </c>
      <c r="Y3580" s="51" t="s">
        <v>17</v>
      </c>
      <c r="Z3580" s="51" t="s">
        <v>18</v>
      </c>
      <c r="AA3580" s="51" t="s">
        <v>31184</v>
      </c>
    </row>
    <row r="3581" spans="1:27" ht="28.8" x14ac:dyDescent="0.3">
      <c r="A3581" t="s">
        <v>32385</v>
      </c>
      <c r="B3581" s="2" t="s">
        <v>19</v>
      </c>
      <c r="C3581" s="2" t="s">
        <v>5078</v>
      </c>
      <c r="D3581" s="2" t="s">
        <v>5739</v>
      </c>
      <c r="E3581" s="2" t="s">
        <v>6042</v>
      </c>
      <c r="F3581" s="2" t="s">
        <v>6072</v>
      </c>
      <c r="G3581" s="2" t="s">
        <v>6074</v>
      </c>
      <c r="H3581" s="3" t="s">
        <v>6075</v>
      </c>
      <c r="I3581" s="3" t="s">
        <v>5131</v>
      </c>
      <c r="J3581" s="3">
        <v>223</v>
      </c>
      <c r="K3581" s="2" t="s">
        <v>36</v>
      </c>
      <c r="O3581" s="7" t="s">
        <v>32492</v>
      </c>
      <c r="P3581" s="77"/>
      <c r="Q3581" s="7" t="s">
        <v>32543</v>
      </c>
      <c r="R3581" s="2">
        <v>0</v>
      </c>
      <c r="S3581" s="2">
        <v>6</v>
      </c>
      <c r="T3581" s="2" t="s">
        <v>31313</v>
      </c>
      <c r="U3581" s="2"/>
      <c r="V3581" s="26">
        <v>3</v>
      </c>
    </row>
    <row r="3582" spans="1:27" ht="28.8" x14ac:dyDescent="0.3">
      <c r="A3582" t="s">
        <v>32385</v>
      </c>
      <c r="B3582" s="2" t="s">
        <v>19</v>
      </c>
      <c r="C3582" s="2" t="s">
        <v>5078</v>
      </c>
      <c r="D3582" s="2" t="s">
        <v>5739</v>
      </c>
      <c r="E3582" s="2" t="s">
        <v>6042</v>
      </c>
      <c r="F3582" s="2" t="s">
        <v>6072</v>
      </c>
      <c r="G3582" s="2" t="s">
        <v>6076</v>
      </c>
      <c r="H3582" s="3" t="s">
        <v>6077</v>
      </c>
      <c r="I3582" s="3" t="s">
        <v>5131</v>
      </c>
      <c r="J3582" s="3">
        <v>177</v>
      </c>
      <c r="K3582" s="2" t="s">
        <v>36</v>
      </c>
      <c r="O3582" s="7" t="s">
        <v>32492</v>
      </c>
      <c r="P3582" s="77"/>
      <c r="Q3582" s="7" t="s">
        <v>32543</v>
      </c>
      <c r="R3582" s="2">
        <v>6</v>
      </c>
      <c r="S3582" s="2">
        <v>10</v>
      </c>
      <c r="T3582" s="2" t="s">
        <v>31313</v>
      </c>
      <c r="U3582" s="2"/>
      <c r="V3582" s="26">
        <v>3</v>
      </c>
    </row>
    <row r="3583" spans="1:27" ht="28.8" x14ac:dyDescent="0.3">
      <c r="A3583" t="s">
        <v>32385</v>
      </c>
      <c r="B3583" s="2" t="s">
        <v>19</v>
      </c>
      <c r="C3583" s="2" t="s">
        <v>5078</v>
      </c>
      <c r="D3583" s="2" t="s">
        <v>5739</v>
      </c>
      <c r="E3583" s="2" t="s">
        <v>6042</v>
      </c>
      <c r="F3583" s="2" t="s">
        <v>6072</v>
      </c>
      <c r="G3583" s="2" t="s">
        <v>6078</v>
      </c>
      <c r="H3583" s="3" t="s">
        <v>6079</v>
      </c>
      <c r="I3583" s="3" t="s">
        <v>5131</v>
      </c>
      <c r="J3583" s="3">
        <v>157</v>
      </c>
      <c r="K3583" s="2" t="s">
        <v>36</v>
      </c>
      <c r="O3583" s="7" t="s">
        <v>32492</v>
      </c>
      <c r="P3583" s="77"/>
      <c r="Q3583" s="7" t="s">
        <v>32543</v>
      </c>
      <c r="R3583" s="2">
        <v>10</v>
      </c>
      <c r="S3583" s="2">
        <v>15</v>
      </c>
      <c r="T3583" s="2" t="s">
        <v>31313</v>
      </c>
      <c r="U3583" s="2"/>
      <c r="V3583" s="26">
        <v>3</v>
      </c>
    </row>
    <row r="3584" spans="1:27" ht="28.8" x14ac:dyDescent="0.3">
      <c r="A3584" t="s">
        <v>32385</v>
      </c>
      <c r="B3584" s="2" t="s">
        <v>19</v>
      </c>
      <c r="C3584" s="2" t="s">
        <v>5078</v>
      </c>
      <c r="D3584" s="2" t="s">
        <v>5739</v>
      </c>
      <c r="E3584" s="2" t="s">
        <v>6042</v>
      </c>
      <c r="F3584" s="2" t="s">
        <v>6072</v>
      </c>
      <c r="G3584" s="2" t="s">
        <v>6080</v>
      </c>
      <c r="H3584" s="3" t="s">
        <v>6081</v>
      </c>
      <c r="I3584" s="3" t="s">
        <v>5131</v>
      </c>
      <c r="J3584" s="3">
        <v>40</v>
      </c>
      <c r="K3584" s="2" t="s">
        <v>36</v>
      </c>
      <c r="O3584" s="7" t="s">
        <v>32492</v>
      </c>
      <c r="P3584" s="77"/>
      <c r="Q3584" s="7" t="s">
        <v>32543</v>
      </c>
      <c r="R3584" s="2">
        <v>15</v>
      </c>
      <c r="S3584" s="2">
        <v>25</v>
      </c>
      <c r="T3584" s="2" t="s">
        <v>31313</v>
      </c>
      <c r="U3584" s="2"/>
      <c r="V3584" s="26">
        <v>3</v>
      </c>
    </row>
    <row r="3585" spans="1:27" ht="28.8" x14ac:dyDescent="0.3">
      <c r="A3585" t="s">
        <v>32385</v>
      </c>
      <c r="B3585" s="2" t="s">
        <v>19</v>
      </c>
      <c r="C3585" s="2" t="s">
        <v>5078</v>
      </c>
      <c r="D3585" s="2" t="s">
        <v>5739</v>
      </c>
      <c r="E3585" s="2" t="s">
        <v>6042</v>
      </c>
      <c r="F3585" s="2" t="s">
        <v>6072</v>
      </c>
      <c r="G3585" s="2" t="s">
        <v>6082</v>
      </c>
      <c r="H3585" s="3" t="s">
        <v>6083</v>
      </c>
      <c r="I3585" s="3" t="s">
        <v>5131</v>
      </c>
      <c r="K3585" s="23" t="s">
        <v>36</v>
      </c>
      <c r="O3585" s="7" t="s">
        <v>32544</v>
      </c>
      <c r="P3585" s="77"/>
      <c r="R3585" s="2">
        <v>0</v>
      </c>
      <c r="S3585" s="2">
        <v>10</v>
      </c>
      <c r="T3585" s="2" t="s">
        <v>31313</v>
      </c>
      <c r="U3585" s="2"/>
      <c r="V3585" s="26">
        <v>3</v>
      </c>
      <c r="W3585" s="26">
        <v>0</v>
      </c>
      <c r="X3585" s="26">
        <v>3.6</v>
      </c>
      <c r="Y3585" s="26" t="s">
        <v>31210</v>
      </c>
      <c r="AA3585" s="26">
        <v>3</v>
      </c>
    </row>
    <row r="3586" spans="1:27" ht="28.8" x14ac:dyDescent="0.3">
      <c r="A3586" t="s">
        <v>32385</v>
      </c>
      <c r="B3586" s="2" t="s">
        <v>19</v>
      </c>
      <c r="C3586" s="2" t="s">
        <v>5078</v>
      </c>
      <c r="D3586" s="2" t="s">
        <v>5739</v>
      </c>
      <c r="E3586" s="2" t="s">
        <v>6042</v>
      </c>
      <c r="F3586" s="2" t="s">
        <v>6072</v>
      </c>
      <c r="G3586" s="2" t="s">
        <v>6084</v>
      </c>
      <c r="H3586" s="3" t="s">
        <v>6085</v>
      </c>
      <c r="I3586" s="3" t="s">
        <v>5131</v>
      </c>
      <c r="K3586" s="23" t="s">
        <v>36</v>
      </c>
      <c r="O3586" s="7" t="s">
        <v>32544</v>
      </c>
      <c r="P3586" s="77"/>
      <c r="R3586" s="2">
        <v>10</v>
      </c>
      <c r="S3586" s="2">
        <v>15</v>
      </c>
      <c r="T3586" s="2" t="s">
        <v>31313</v>
      </c>
      <c r="U3586" s="2"/>
      <c r="V3586" s="26">
        <v>3</v>
      </c>
      <c r="W3586" s="26">
        <v>0</v>
      </c>
      <c r="X3586" s="26">
        <v>3.6</v>
      </c>
      <c r="Y3586" s="26" t="s">
        <v>31210</v>
      </c>
      <c r="AA3586" s="26">
        <v>3</v>
      </c>
    </row>
    <row r="3587" spans="1:27" ht="28.8" x14ac:dyDescent="0.3">
      <c r="A3587" t="s">
        <v>32385</v>
      </c>
      <c r="B3587" s="2" t="s">
        <v>19</v>
      </c>
      <c r="C3587" s="2" t="s">
        <v>5078</v>
      </c>
      <c r="D3587" s="2" t="s">
        <v>5739</v>
      </c>
      <c r="E3587" s="2" t="s">
        <v>6042</v>
      </c>
      <c r="F3587" s="2" t="s">
        <v>6072</v>
      </c>
      <c r="G3587" s="2" t="s">
        <v>6086</v>
      </c>
      <c r="H3587" s="3" t="s">
        <v>6087</v>
      </c>
      <c r="I3587" s="3" t="s">
        <v>5131</v>
      </c>
      <c r="K3587" s="23" t="s">
        <v>36</v>
      </c>
      <c r="O3587" s="7" t="s">
        <v>32544</v>
      </c>
      <c r="P3587" s="77"/>
      <c r="R3587" s="2">
        <v>0</v>
      </c>
      <c r="S3587" s="2">
        <v>10</v>
      </c>
      <c r="T3587" s="2" t="s">
        <v>31313</v>
      </c>
      <c r="U3587" s="2"/>
      <c r="V3587" s="26">
        <v>3</v>
      </c>
      <c r="W3587" s="26">
        <v>3.6</v>
      </c>
      <c r="X3587" s="26">
        <v>4.8</v>
      </c>
      <c r="Y3587" s="26" t="s">
        <v>31210</v>
      </c>
      <c r="AA3587" s="26">
        <v>3</v>
      </c>
    </row>
    <row r="3588" spans="1:27" ht="28.8" x14ac:dyDescent="0.3">
      <c r="A3588" t="s">
        <v>32385</v>
      </c>
      <c r="B3588" s="2" t="s">
        <v>19</v>
      </c>
      <c r="C3588" s="2" t="s">
        <v>5078</v>
      </c>
      <c r="D3588" s="2" t="s">
        <v>5739</v>
      </c>
      <c r="E3588" s="2" t="s">
        <v>6042</v>
      </c>
      <c r="F3588" s="2" t="s">
        <v>6072</v>
      </c>
      <c r="G3588" s="2" t="s">
        <v>6088</v>
      </c>
      <c r="H3588" s="3" t="s">
        <v>6089</v>
      </c>
      <c r="I3588" s="3" t="s">
        <v>5131</v>
      </c>
      <c r="K3588" s="23" t="s">
        <v>36</v>
      </c>
      <c r="O3588" s="7" t="s">
        <v>32544</v>
      </c>
      <c r="P3588" s="77"/>
      <c r="R3588" s="2">
        <v>10</v>
      </c>
      <c r="S3588" s="2">
        <v>15</v>
      </c>
      <c r="T3588" s="2" t="s">
        <v>31313</v>
      </c>
      <c r="U3588" s="2"/>
      <c r="V3588" s="26">
        <v>3</v>
      </c>
      <c r="W3588" s="26">
        <v>3.6</v>
      </c>
      <c r="X3588" s="26">
        <v>4.8</v>
      </c>
      <c r="Y3588" s="26" t="s">
        <v>31210</v>
      </c>
      <c r="AA3588" s="26">
        <v>3</v>
      </c>
    </row>
    <row r="3589" spans="1:27" ht="28.8" x14ac:dyDescent="0.3">
      <c r="A3589" t="s">
        <v>32385</v>
      </c>
      <c r="B3589" s="2" t="s">
        <v>19</v>
      </c>
      <c r="C3589" s="2" t="s">
        <v>5078</v>
      </c>
      <c r="D3589" s="2" t="s">
        <v>5739</v>
      </c>
      <c r="E3589" s="2" t="s">
        <v>6042</v>
      </c>
      <c r="F3589" s="2" t="s">
        <v>6072</v>
      </c>
      <c r="G3589" s="2" t="s">
        <v>6090</v>
      </c>
      <c r="H3589" s="3" t="s">
        <v>6091</v>
      </c>
      <c r="I3589" s="3" t="s">
        <v>5131</v>
      </c>
      <c r="K3589" s="23" t="s">
        <v>36</v>
      </c>
      <c r="O3589" s="7" t="s">
        <v>32544</v>
      </c>
      <c r="P3589" s="77"/>
      <c r="R3589" s="2">
        <v>15</v>
      </c>
      <c r="S3589" s="2">
        <v>25</v>
      </c>
      <c r="T3589" s="2" t="s">
        <v>31313</v>
      </c>
      <c r="U3589" s="2"/>
      <c r="V3589" s="26">
        <v>3</v>
      </c>
      <c r="W3589" s="26">
        <v>3.6</v>
      </c>
      <c r="X3589" s="26">
        <v>4.8</v>
      </c>
      <c r="Y3589" s="26" t="s">
        <v>31210</v>
      </c>
      <c r="AA3589" s="26">
        <v>3</v>
      </c>
    </row>
    <row r="3590" spans="1:27" x14ac:dyDescent="0.3">
      <c r="L3590" s="163" t="s">
        <v>0</v>
      </c>
      <c r="M3590" s="163"/>
      <c r="N3590" s="163"/>
      <c r="O3590" s="163" t="s">
        <v>1</v>
      </c>
      <c r="P3590" s="163"/>
    </row>
    <row r="3591" spans="1:27" ht="43.2" x14ac:dyDescent="0.3">
      <c r="B3591" s="2" t="s">
        <v>19</v>
      </c>
      <c r="C3591" s="2" t="s">
        <v>5078</v>
      </c>
      <c r="D3591" s="2" t="s">
        <v>5739</v>
      </c>
      <c r="E3591" s="2" t="s">
        <v>6042</v>
      </c>
      <c r="F3591" s="2" t="s">
        <v>6092</v>
      </c>
      <c r="H3591" s="3" t="s">
        <v>6093</v>
      </c>
      <c r="L3591" s="35" t="s">
        <v>12</v>
      </c>
      <c r="M3591" s="35" t="s">
        <v>13</v>
      </c>
      <c r="N3591" s="35" t="s">
        <v>14</v>
      </c>
      <c r="O3591" s="35" t="s">
        <v>32311</v>
      </c>
      <c r="P3591" s="35" t="s">
        <v>31195</v>
      </c>
    </row>
    <row r="3592" spans="1:27" ht="28.8" x14ac:dyDescent="0.3">
      <c r="B3592" s="4" t="s">
        <v>19</v>
      </c>
      <c r="C3592" s="4" t="s">
        <v>5078</v>
      </c>
      <c r="D3592" s="4" t="s">
        <v>5739</v>
      </c>
      <c r="E3592" s="4" t="s">
        <v>6042</v>
      </c>
      <c r="F3592" s="4" t="s">
        <v>6092</v>
      </c>
      <c r="G3592" s="4" t="s">
        <v>6094</v>
      </c>
      <c r="H3592" s="5" t="s">
        <v>6095</v>
      </c>
      <c r="I3592" s="5" t="s">
        <v>5131</v>
      </c>
    </row>
    <row r="3593" spans="1:27" ht="28.8" x14ac:dyDescent="0.3">
      <c r="B3593" s="4" t="s">
        <v>19</v>
      </c>
      <c r="C3593" s="4" t="s">
        <v>5078</v>
      </c>
      <c r="D3593" s="4" t="s">
        <v>5739</v>
      </c>
      <c r="E3593" s="4" t="s">
        <v>6042</v>
      </c>
      <c r="F3593" s="4" t="s">
        <v>6092</v>
      </c>
      <c r="G3593" s="4" t="s">
        <v>6096</v>
      </c>
      <c r="H3593" s="5" t="s">
        <v>6097</v>
      </c>
      <c r="I3593" s="5" t="s">
        <v>5131</v>
      </c>
    </row>
    <row r="3594" spans="1:27" ht="28.8" x14ac:dyDescent="0.3">
      <c r="B3594" s="4" t="s">
        <v>19</v>
      </c>
      <c r="C3594" s="4" t="s">
        <v>5078</v>
      </c>
      <c r="D3594" s="4" t="s">
        <v>5739</v>
      </c>
      <c r="E3594" s="4" t="s">
        <v>6042</v>
      </c>
      <c r="F3594" s="4" t="s">
        <v>6092</v>
      </c>
      <c r="G3594" s="4" t="s">
        <v>6098</v>
      </c>
      <c r="H3594" s="5" t="s">
        <v>6099</v>
      </c>
      <c r="I3594" s="5" t="s">
        <v>5131</v>
      </c>
    </row>
    <row r="3595" spans="1:27" x14ac:dyDescent="0.3">
      <c r="B3595" s="2" t="s">
        <v>19</v>
      </c>
      <c r="C3595" s="2" t="s">
        <v>5078</v>
      </c>
      <c r="D3595" s="2" t="s">
        <v>5739</v>
      </c>
      <c r="E3595" s="2" t="s">
        <v>6100</v>
      </c>
      <c r="H3595" s="3" t="s">
        <v>6101</v>
      </c>
    </row>
    <row r="3596" spans="1:27" x14ac:dyDescent="0.3">
      <c r="L3596" s="163" t="s">
        <v>0</v>
      </c>
      <c r="M3596" s="163"/>
      <c r="N3596" s="163"/>
      <c r="O3596" s="163" t="s">
        <v>1</v>
      </c>
      <c r="P3596" s="163"/>
      <c r="Q3596" s="165" t="s">
        <v>31310</v>
      </c>
      <c r="R3596" s="166"/>
      <c r="S3596" s="166"/>
      <c r="T3596" s="166"/>
      <c r="U3596" s="167"/>
    </row>
    <row r="3597" spans="1:27" ht="43.2" x14ac:dyDescent="0.3">
      <c r="B3597" s="2" t="s">
        <v>19</v>
      </c>
      <c r="C3597" s="2" t="s">
        <v>5078</v>
      </c>
      <c r="D3597" s="2" t="s">
        <v>5739</v>
      </c>
      <c r="E3597" s="2" t="s">
        <v>6100</v>
      </c>
      <c r="F3597" s="2" t="s">
        <v>6102</v>
      </c>
      <c r="H3597" s="3" t="s">
        <v>6103</v>
      </c>
      <c r="L3597" s="35" t="s">
        <v>12</v>
      </c>
      <c r="M3597" s="35" t="s">
        <v>13</v>
      </c>
      <c r="N3597" s="35" t="s">
        <v>14</v>
      </c>
      <c r="O3597" s="35" t="s">
        <v>32311</v>
      </c>
      <c r="P3597" s="35" t="s">
        <v>31195</v>
      </c>
      <c r="Q3597" s="50" t="s">
        <v>32319</v>
      </c>
      <c r="R3597" s="51" t="s">
        <v>32320</v>
      </c>
      <c r="S3597" s="51" t="s">
        <v>17</v>
      </c>
      <c r="T3597" s="51" t="s">
        <v>18</v>
      </c>
      <c r="U3597" s="51" t="s">
        <v>31184</v>
      </c>
    </row>
    <row r="3598" spans="1:27" ht="28.8" x14ac:dyDescent="0.3">
      <c r="A3598" t="s">
        <v>32385</v>
      </c>
      <c r="B3598" s="2" t="s">
        <v>19</v>
      </c>
      <c r="C3598" s="2" t="s">
        <v>5078</v>
      </c>
      <c r="D3598" s="2" t="s">
        <v>5739</v>
      </c>
      <c r="E3598" s="2" t="s">
        <v>6100</v>
      </c>
      <c r="F3598" s="2" t="s">
        <v>6102</v>
      </c>
      <c r="G3598" s="2" t="s">
        <v>6104</v>
      </c>
      <c r="H3598" s="3" t="s">
        <v>6105</v>
      </c>
      <c r="I3598" s="3" t="s">
        <v>5131</v>
      </c>
      <c r="J3598" s="3">
        <v>95</v>
      </c>
      <c r="K3598" s="2" t="s">
        <v>36</v>
      </c>
      <c r="O3598" s="7" t="s">
        <v>32545</v>
      </c>
      <c r="P3598" s="7" t="s">
        <v>32546</v>
      </c>
      <c r="Q3598" s="2">
        <v>0</v>
      </c>
      <c r="R3598" s="2">
        <v>6</v>
      </c>
      <c r="S3598" s="2" t="s">
        <v>31313</v>
      </c>
      <c r="U3598" s="26">
        <v>3</v>
      </c>
    </row>
    <row r="3599" spans="1:27" ht="28.8" x14ac:dyDescent="0.3">
      <c r="A3599" t="s">
        <v>32385</v>
      </c>
      <c r="B3599" s="2" t="s">
        <v>19</v>
      </c>
      <c r="C3599" s="2" t="s">
        <v>5078</v>
      </c>
      <c r="D3599" s="2" t="s">
        <v>5739</v>
      </c>
      <c r="E3599" s="2" t="s">
        <v>6100</v>
      </c>
      <c r="F3599" s="2" t="s">
        <v>6102</v>
      </c>
      <c r="G3599" s="2" t="s">
        <v>6106</v>
      </c>
      <c r="H3599" s="3" t="s">
        <v>6107</v>
      </c>
      <c r="I3599" s="3" t="s">
        <v>5131</v>
      </c>
      <c r="J3599" s="3">
        <v>111</v>
      </c>
      <c r="K3599" s="2" t="s">
        <v>36</v>
      </c>
      <c r="O3599" s="7" t="s">
        <v>32545</v>
      </c>
      <c r="P3599" s="7" t="s">
        <v>32546</v>
      </c>
      <c r="Q3599" s="2">
        <v>6</v>
      </c>
      <c r="R3599" s="2">
        <v>10</v>
      </c>
      <c r="S3599" s="2" t="s">
        <v>31313</v>
      </c>
      <c r="U3599" s="26">
        <v>3</v>
      </c>
    </row>
    <row r="3600" spans="1:27" ht="28.8" x14ac:dyDescent="0.3">
      <c r="A3600" t="s">
        <v>32385</v>
      </c>
      <c r="B3600" s="2" t="s">
        <v>19</v>
      </c>
      <c r="C3600" s="2" t="s">
        <v>5078</v>
      </c>
      <c r="D3600" s="2" t="s">
        <v>5739</v>
      </c>
      <c r="E3600" s="2" t="s">
        <v>6100</v>
      </c>
      <c r="F3600" s="2" t="s">
        <v>6102</v>
      </c>
      <c r="G3600" s="2" t="s">
        <v>6108</v>
      </c>
      <c r="H3600" s="3" t="s">
        <v>6109</v>
      </c>
      <c r="I3600" s="3" t="s">
        <v>5131</v>
      </c>
      <c r="K3600" s="2" t="s">
        <v>36</v>
      </c>
      <c r="O3600" s="7" t="s">
        <v>32545</v>
      </c>
      <c r="P3600" s="7" t="s">
        <v>32547</v>
      </c>
      <c r="Q3600" s="2">
        <v>0</v>
      </c>
      <c r="R3600" s="2">
        <v>6</v>
      </c>
      <c r="S3600" s="2" t="s">
        <v>31313</v>
      </c>
      <c r="U3600" s="26">
        <v>3</v>
      </c>
    </row>
    <row r="3601" spans="1:26" ht="28.8" x14ac:dyDescent="0.3">
      <c r="A3601" t="s">
        <v>32385</v>
      </c>
      <c r="B3601" s="2" t="s">
        <v>19</v>
      </c>
      <c r="C3601" s="2" t="s">
        <v>5078</v>
      </c>
      <c r="D3601" s="2" t="s">
        <v>5739</v>
      </c>
      <c r="E3601" s="2" t="s">
        <v>6100</v>
      </c>
      <c r="F3601" s="2" t="s">
        <v>6102</v>
      </c>
      <c r="G3601" s="2" t="s">
        <v>6110</v>
      </c>
      <c r="H3601" s="3" t="s">
        <v>6111</v>
      </c>
      <c r="I3601" s="3" t="s">
        <v>5131</v>
      </c>
      <c r="K3601" s="2" t="s">
        <v>36</v>
      </c>
      <c r="O3601" s="7" t="s">
        <v>32545</v>
      </c>
      <c r="P3601" s="7" t="s">
        <v>32547</v>
      </c>
      <c r="Q3601" s="2">
        <v>6</v>
      </c>
      <c r="R3601" s="2">
        <v>10</v>
      </c>
      <c r="S3601" s="2" t="s">
        <v>31313</v>
      </c>
      <c r="U3601" s="26">
        <v>3</v>
      </c>
    </row>
    <row r="3602" spans="1:26" ht="28.8" x14ac:dyDescent="0.3">
      <c r="A3602" t="s">
        <v>32385</v>
      </c>
      <c r="B3602" s="2" t="s">
        <v>19</v>
      </c>
      <c r="C3602" s="2" t="s">
        <v>5078</v>
      </c>
      <c r="D3602" s="2" t="s">
        <v>5739</v>
      </c>
      <c r="E3602" s="2" t="s">
        <v>6100</v>
      </c>
      <c r="F3602" s="2" t="s">
        <v>6102</v>
      </c>
      <c r="G3602" s="2" t="s">
        <v>6112</v>
      </c>
      <c r="H3602" s="3" t="s">
        <v>6113</v>
      </c>
      <c r="I3602" s="3" t="s">
        <v>5131</v>
      </c>
      <c r="K3602" s="2" t="s">
        <v>36</v>
      </c>
      <c r="O3602" s="7" t="s">
        <v>32545</v>
      </c>
      <c r="P3602" s="7" t="s">
        <v>32547</v>
      </c>
      <c r="Q3602" s="2">
        <v>10</v>
      </c>
      <c r="R3602" s="2">
        <v>15</v>
      </c>
      <c r="S3602" s="2" t="s">
        <v>31313</v>
      </c>
      <c r="U3602" s="26">
        <v>3</v>
      </c>
    </row>
    <row r="3603" spans="1:26" x14ac:dyDescent="0.3">
      <c r="L3603" s="163" t="s">
        <v>0</v>
      </c>
      <c r="M3603" s="163"/>
      <c r="N3603" s="163"/>
      <c r="O3603" s="163" t="s">
        <v>1</v>
      </c>
      <c r="P3603" s="163"/>
      <c r="Q3603" s="165" t="s">
        <v>31310</v>
      </c>
      <c r="R3603" s="166"/>
      <c r="S3603" s="166"/>
      <c r="T3603" s="166"/>
      <c r="U3603" s="167"/>
    </row>
    <row r="3604" spans="1:26" ht="43.2" x14ac:dyDescent="0.3">
      <c r="B3604" s="2" t="s">
        <v>19</v>
      </c>
      <c r="C3604" s="2" t="s">
        <v>5078</v>
      </c>
      <c r="D3604" s="2" t="s">
        <v>5739</v>
      </c>
      <c r="E3604" s="2" t="s">
        <v>6100</v>
      </c>
      <c r="F3604" s="2" t="s">
        <v>6114</v>
      </c>
      <c r="H3604" s="3" t="s">
        <v>6115</v>
      </c>
      <c r="L3604" s="35" t="s">
        <v>12</v>
      </c>
      <c r="M3604" s="35" t="s">
        <v>13</v>
      </c>
      <c r="N3604" s="35" t="s">
        <v>14</v>
      </c>
      <c r="O3604" s="35" t="s">
        <v>32311</v>
      </c>
      <c r="P3604" s="35" t="s">
        <v>31195</v>
      </c>
      <c r="Q3604" s="50" t="s">
        <v>32319</v>
      </c>
      <c r="R3604" s="51" t="s">
        <v>32320</v>
      </c>
      <c r="S3604" s="51" t="s">
        <v>17</v>
      </c>
      <c r="T3604" s="51" t="s">
        <v>18</v>
      </c>
      <c r="U3604" s="51" t="s">
        <v>31184</v>
      </c>
    </row>
    <row r="3605" spans="1:26" ht="28.8" x14ac:dyDescent="0.3">
      <c r="A3605" t="s">
        <v>32385</v>
      </c>
      <c r="B3605" s="2" t="s">
        <v>19</v>
      </c>
      <c r="C3605" s="2" t="s">
        <v>5078</v>
      </c>
      <c r="D3605" s="2" t="s">
        <v>5739</v>
      </c>
      <c r="E3605" s="2" t="s">
        <v>6100</v>
      </c>
      <c r="F3605" s="2" t="s">
        <v>6114</v>
      </c>
      <c r="G3605" s="2" t="s">
        <v>6116</v>
      </c>
      <c r="H3605" s="3" t="s">
        <v>6117</v>
      </c>
      <c r="I3605" s="3" t="s">
        <v>5131</v>
      </c>
      <c r="J3605" s="3">
        <v>12</v>
      </c>
      <c r="K3605" s="2" t="s">
        <v>36</v>
      </c>
      <c r="O3605" s="7" t="s">
        <v>32545</v>
      </c>
      <c r="P3605" s="7" t="s">
        <v>32546</v>
      </c>
      <c r="Q3605" s="2">
        <v>0</v>
      </c>
      <c r="R3605" s="2">
        <v>6</v>
      </c>
      <c r="S3605" s="2" t="s">
        <v>31313</v>
      </c>
      <c r="U3605" s="26">
        <v>3</v>
      </c>
    </row>
    <row r="3606" spans="1:26" ht="28.8" x14ac:dyDescent="0.3">
      <c r="A3606" t="s">
        <v>32385</v>
      </c>
      <c r="B3606" s="2" t="s">
        <v>19</v>
      </c>
      <c r="C3606" s="2" t="s">
        <v>5078</v>
      </c>
      <c r="D3606" s="2" t="s">
        <v>5739</v>
      </c>
      <c r="E3606" s="2" t="s">
        <v>6100</v>
      </c>
      <c r="F3606" s="2" t="s">
        <v>6114</v>
      </c>
      <c r="G3606" s="2" t="s">
        <v>6118</v>
      </c>
      <c r="H3606" s="3" t="s">
        <v>6119</v>
      </c>
      <c r="I3606" s="3" t="s">
        <v>5131</v>
      </c>
      <c r="J3606" s="3">
        <v>8</v>
      </c>
      <c r="K3606" s="2" t="s">
        <v>36</v>
      </c>
      <c r="O3606" s="7" t="s">
        <v>32545</v>
      </c>
      <c r="P3606" s="7" t="s">
        <v>32546</v>
      </c>
      <c r="Q3606" s="2">
        <v>6</v>
      </c>
      <c r="R3606" s="2">
        <v>10</v>
      </c>
      <c r="S3606" s="2" t="s">
        <v>31313</v>
      </c>
      <c r="U3606" s="26">
        <v>3</v>
      </c>
    </row>
    <row r="3607" spans="1:26" ht="28.8" x14ac:dyDescent="0.3">
      <c r="A3607" t="s">
        <v>32385</v>
      </c>
      <c r="B3607" s="2" t="s">
        <v>19</v>
      </c>
      <c r="C3607" s="2" t="s">
        <v>5078</v>
      </c>
      <c r="D3607" s="2" t="s">
        <v>5739</v>
      </c>
      <c r="E3607" s="2" t="s">
        <v>6100</v>
      </c>
      <c r="F3607" s="2" t="s">
        <v>6114</v>
      </c>
      <c r="G3607" s="2" t="s">
        <v>6120</v>
      </c>
      <c r="H3607" s="3" t="s">
        <v>6121</v>
      </c>
      <c r="I3607" s="3" t="s">
        <v>5131</v>
      </c>
      <c r="K3607" s="2" t="s">
        <v>36</v>
      </c>
      <c r="O3607" s="7" t="s">
        <v>32545</v>
      </c>
      <c r="P3607" s="7" t="s">
        <v>32547</v>
      </c>
      <c r="Q3607" s="2">
        <v>0</v>
      </c>
      <c r="R3607" s="2">
        <v>6</v>
      </c>
      <c r="S3607" s="2" t="s">
        <v>31313</v>
      </c>
      <c r="U3607" s="26">
        <v>3</v>
      </c>
    </row>
    <row r="3608" spans="1:26" ht="28.8" x14ac:dyDescent="0.3">
      <c r="A3608" t="s">
        <v>32385</v>
      </c>
      <c r="B3608" s="2" t="s">
        <v>19</v>
      </c>
      <c r="C3608" s="2" t="s">
        <v>5078</v>
      </c>
      <c r="D3608" s="2" t="s">
        <v>5739</v>
      </c>
      <c r="E3608" s="2" t="s">
        <v>6100</v>
      </c>
      <c r="F3608" s="2" t="s">
        <v>6114</v>
      </c>
      <c r="G3608" s="2" t="s">
        <v>6122</v>
      </c>
      <c r="H3608" s="3" t="s">
        <v>6123</v>
      </c>
      <c r="I3608" s="3" t="s">
        <v>5131</v>
      </c>
      <c r="K3608" s="2" t="s">
        <v>36</v>
      </c>
      <c r="O3608" s="7" t="s">
        <v>32545</v>
      </c>
      <c r="P3608" s="7" t="s">
        <v>32547</v>
      </c>
      <c r="Q3608" s="2">
        <v>6</v>
      </c>
      <c r="R3608" s="2">
        <v>10</v>
      </c>
      <c r="S3608" s="2" t="s">
        <v>31313</v>
      </c>
      <c r="U3608" s="26">
        <v>3</v>
      </c>
    </row>
    <row r="3609" spans="1:26" ht="28.8" x14ac:dyDescent="0.3">
      <c r="A3609" t="s">
        <v>32385</v>
      </c>
      <c r="B3609" s="2" t="s">
        <v>19</v>
      </c>
      <c r="C3609" s="2" t="s">
        <v>5078</v>
      </c>
      <c r="D3609" s="2" t="s">
        <v>5739</v>
      </c>
      <c r="E3609" s="2" t="s">
        <v>6100</v>
      </c>
      <c r="F3609" s="2" t="s">
        <v>6114</v>
      </c>
      <c r="G3609" s="2" t="s">
        <v>6124</v>
      </c>
      <c r="H3609" s="3" t="s">
        <v>6125</v>
      </c>
      <c r="I3609" s="3" t="s">
        <v>5131</v>
      </c>
      <c r="K3609" s="2" t="s">
        <v>36</v>
      </c>
      <c r="O3609" s="7" t="s">
        <v>32545</v>
      </c>
      <c r="P3609" s="7" t="s">
        <v>32547</v>
      </c>
      <c r="Q3609" s="2">
        <v>10</v>
      </c>
      <c r="R3609" s="2">
        <v>15</v>
      </c>
      <c r="S3609" s="2" t="s">
        <v>31313</v>
      </c>
      <c r="U3609" s="26">
        <v>3</v>
      </c>
    </row>
    <row r="3610" spans="1:26" x14ac:dyDescent="0.3">
      <c r="B3610" s="2" t="s">
        <v>19</v>
      </c>
      <c r="C3610" s="2" t="s">
        <v>5078</v>
      </c>
      <c r="D3610" s="2" t="s">
        <v>5739</v>
      </c>
      <c r="E3610" s="2" t="s">
        <v>6126</v>
      </c>
      <c r="H3610" s="3" t="s">
        <v>6127</v>
      </c>
    </row>
    <row r="3611" spans="1:26" x14ac:dyDescent="0.3">
      <c r="L3611" s="163" t="s">
        <v>0</v>
      </c>
      <c r="M3611" s="163"/>
      <c r="N3611" s="163"/>
      <c r="O3611" s="163" t="s">
        <v>1</v>
      </c>
      <c r="P3611" s="163"/>
      <c r="Q3611" s="165" t="s">
        <v>31310</v>
      </c>
      <c r="R3611" s="166"/>
      <c r="S3611" s="166"/>
      <c r="T3611" s="166"/>
      <c r="U3611" s="167"/>
      <c r="V3611" s="165" t="s">
        <v>32348</v>
      </c>
      <c r="W3611" s="166"/>
      <c r="X3611" s="166"/>
      <c r="Y3611" s="166"/>
      <c r="Z3611" s="167"/>
    </row>
    <row r="3612" spans="1:26" ht="43.2" x14ac:dyDescent="0.3">
      <c r="B3612" s="2" t="s">
        <v>19</v>
      </c>
      <c r="C3612" s="2" t="s">
        <v>5078</v>
      </c>
      <c r="D3612" s="2" t="s">
        <v>5739</v>
      </c>
      <c r="E3612" s="2" t="s">
        <v>6126</v>
      </c>
      <c r="F3612" s="2" t="s">
        <v>6128</v>
      </c>
      <c r="H3612" s="3" t="s">
        <v>6129</v>
      </c>
      <c r="L3612" s="35" t="s">
        <v>12</v>
      </c>
      <c r="M3612" s="35" t="s">
        <v>13</v>
      </c>
      <c r="N3612" s="35" t="s">
        <v>14</v>
      </c>
      <c r="O3612" s="35" t="s">
        <v>32311</v>
      </c>
      <c r="P3612" s="35" t="s">
        <v>31198</v>
      </c>
      <c r="Q3612" s="50" t="s">
        <v>32319</v>
      </c>
      <c r="R3612" s="51" t="s">
        <v>32320</v>
      </c>
      <c r="S3612" s="51" t="s">
        <v>17</v>
      </c>
      <c r="T3612" s="51" t="s">
        <v>18</v>
      </c>
      <c r="U3612" s="51" t="s">
        <v>31184</v>
      </c>
      <c r="V3612" s="50" t="s">
        <v>32319</v>
      </c>
      <c r="W3612" s="51" t="s">
        <v>32320</v>
      </c>
      <c r="X3612" s="51" t="s">
        <v>17</v>
      </c>
      <c r="Y3612" s="51" t="s">
        <v>18</v>
      </c>
      <c r="Z3612" s="51" t="s">
        <v>31184</v>
      </c>
    </row>
    <row r="3613" spans="1:26" ht="28.8" x14ac:dyDescent="0.3">
      <c r="A3613" t="s">
        <v>32385</v>
      </c>
      <c r="B3613" s="2" t="s">
        <v>19</v>
      </c>
      <c r="C3613" s="2" t="s">
        <v>5078</v>
      </c>
      <c r="D3613" s="2" t="s">
        <v>5739</v>
      </c>
      <c r="E3613" s="2" t="s">
        <v>6126</v>
      </c>
      <c r="F3613" s="2" t="s">
        <v>6128</v>
      </c>
      <c r="G3613" s="2" t="s">
        <v>6130</v>
      </c>
      <c r="H3613" s="3" t="s">
        <v>6131</v>
      </c>
      <c r="I3613" s="3" t="s">
        <v>5131</v>
      </c>
      <c r="J3613" s="3">
        <v>21</v>
      </c>
      <c r="K3613" s="2" t="s">
        <v>36</v>
      </c>
      <c r="O3613" s="7" t="s">
        <v>32511</v>
      </c>
      <c r="P3613" s="7" t="s">
        <v>32549</v>
      </c>
      <c r="Q3613" s="2">
        <v>0</v>
      </c>
      <c r="R3613" s="2">
        <v>5</v>
      </c>
      <c r="S3613" s="2" t="s">
        <v>31313</v>
      </c>
      <c r="U3613" s="2">
        <v>3</v>
      </c>
    </row>
    <row r="3614" spans="1:26" ht="28.8" x14ac:dyDescent="0.3">
      <c r="A3614" t="s">
        <v>32385</v>
      </c>
      <c r="B3614" s="2" t="s">
        <v>19</v>
      </c>
      <c r="C3614" s="2" t="s">
        <v>5078</v>
      </c>
      <c r="D3614" s="2" t="s">
        <v>5739</v>
      </c>
      <c r="E3614" s="2" t="s">
        <v>6126</v>
      </c>
      <c r="F3614" s="2" t="s">
        <v>6128</v>
      </c>
      <c r="G3614" s="2" t="s">
        <v>6132</v>
      </c>
      <c r="H3614" s="3" t="s">
        <v>6133</v>
      </c>
      <c r="I3614" s="3" t="s">
        <v>5131</v>
      </c>
      <c r="J3614" s="3">
        <v>27</v>
      </c>
      <c r="K3614" s="2" t="s">
        <v>36</v>
      </c>
      <c r="O3614" s="7" t="s">
        <v>32511</v>
      </c>
      <c r="P3614" s="7" t="s">
        <v>32549</v>
      </c>
      <c r="Q3614" s="2">
        <v>5</v>
      </c>
      <c r="R3614" s="2">
        <v>10</v>
      </c>
      <c r="S3614" s="2" t="s">
        <v>31313</v>
      </c>
      <c r="U3614" s="2">
        <v>3</v>
      </c>
    </row>
    <row r="3615" spans="1:26" ht="28.8" x14ac:dyDescent="0.3">
      <c r="A3615" t="s">
        <v>32385</v>
      </c>
      <c r="B3615" s="2" t="s">
        <v>19</v>
      </c>
      <c r="C3615" s="2" t="s">
        <v>5078</v>
      </c>
      <c r="D3615" s="2" t="s">
        <v>5739</v>
      </c>
      <c r="E3615" s="2" t="s">
        <v>6126</v>
      </c>
      <c r="F3615" s="2" t="s">
        <v>6128</v>
      </c>
      <c r="G3615" s="2" t="s">
        <v>6134</v>
      </c>
      <c r="H3615" s="3" t="s">
        <v>6135</v>
      </c>
      <c r="I3615" s="3" t="s">
        <v>5131</v>
      </c>
      <c r="K3615" s="2" t="s">
        <v>36</v>
      </c>
      <c r="O3615" s="7" t="s">
        <v>32511</v>
      </c>
      <c r="P3615" s="7" t="s">
        <v>32549</v>
      </c>
      <c r="Q3615" s="2">
        <v>0</v>
      </c>
      <c r="R3615" s="2">
        <v>5</v>
      </c>
      <c r="S3615" s="2" t="s">
        <v>31313</v>
      </c>
      <c r="U3615" s="2">
        <v>3</v>
      </c>
    </row>
    <row r="3616" spans="1:26" ht="28.8" x14ac:dyDescent="0.3">
      <c r="A3616" t="s">
        <v>32385</v>
      </c>
      <c r="B3616" s="2" t="s">
        <v>19</v>
      </c>
      <c r="C3616" s="2" t="s">
        <v>5078</v>
      </c>
      <c r="D3616" s="2" t="s">
        <v>5739</v>
      </c>
      <c r="E3616" s="2" t="s">
        <v>6126</v>
      </c>
      <c r="F3616" s="2" t="s">
        <v>6128</v>
      </c>
      <c r="G3616" s="2" t="s">
        <v>6136</v>
      </c>
      <c r="H3616" s="3" t="s">
        <v>6137</v>
      </c>
      <c r="I3616" s="3" t="s">
        <v>5131</v>
      </c>
      <c r="K3616" s="2" t="s">
        <v>36</v>
      </c>
      <c r="O3616" s="7" t="s">
        <v>32511</v>
      </c>
      <c r="P3616" s="7" t="s">
        <v>32549</v>
      </c>
      <c r="Q3616" s="2">
        <v>5</v>
      </c>
      <c r="R3616" s="2">
        <v>10</v>
      </c>
      <c r="S3616" s="2" t="s">
        <v>31313</v>
      </c>
      <c r="U3616" s="2">
        <v>3</v>
      </c>
    </row>
    <row r="3617" spans="1:26" ht="28.8" x14ac:dyDescent="0.3">
      <c r="A3617" t="s">
        <v>32385</v>
      </c>
      <c r="B3617" s="2" t="s">
        <v>19</v>
      </c>
      <c r="C3617" s="2" t="s">
        <v>5078</v>
      </c>
      <c r="D3617" s="2" t="s">
        <v>5739</v>
      </c>
      <c r="E3617" s="2" t="s">
        <v>6126</v>
      </c>
      <c r="F3617" s="2" t="s">
        <v>6128</v>
      </c>
      <c r="G3617" s="2" t="s">
        <v>6138</v>
      </c>
      <c r="H3617" s="3" t="s">
        <v>6139</v>
      </c>
      <c r="I3617" s="3" t="s">
        <v>5131</v>
      </c>
      <c r="J3617" s="3">
        <v>23</v>
      </c>
      <c r="K3617" s="2" t="s">
        <v>36</v>
      </c>
      <c r="O3617" s="7" t="s">
        <v>32511</v>
      </c>
      <c r="P3617" s="7" t="s">
        <v>32550</v>
      </c>
      <c r="Q3617" s="2">
        <v>0</v>
      </c>
      <c r="R3617" s="2">
        <v>5</v>
      </c>
      <c r="S3617" s="2" t="s">
        <v>31313</v>
      </c>
      <c r="U3617" s="2">
        <v>3</v>
      </c>
    </row>
    <row r="3618" spans="1:26" ht="28.8" x14ac:dyDescent="0.3">
      <c r="A3618" t="s">
        <v>32385</v>
      </c>
      <c r="B3618" s="2" t="s">
        <v>19</v>
      </c>
      <c r="C3618" s="2" t="s">
        <v>5078</v>
      </c>
      <c r="D3618" s="2" t="s">
        <v>5739</v>
      </c>
      <c r="E3618" s="2" t="s">
        <v>6126</v>
      </c>
      <c r="F3618" s="2" t="s">
        <v>6128</v>
      </c>
      <c r="G3618" s="2" t="s">
        <v>6140</v>
      </c>
      <c r="H3618" s="3" t="s">
        <v>6141</v>
      </c>
      <c r="I3618" s="3" t="s">
        <v>5131</v>
      </c>
      <c r="J3618" s="3">
        <v>2</v>
      </c>
      <c r="K3618" s="2" t="s">
        <v>36</v>
      </c>
      <c r="O3618" s="7" t="s">
        <v>32511</v>
      </c>
      <c r="P3618" s="7" t="s">
        <v>32550</v>
      </c>
      <c r="Q3618" s="2">
        <v>0</v>
      </c>
      <c r="R3618" s="2">
        <v>5</v>
      </c>
      <c r="S3618" s="2" t="s">
        <v>31313</v>
      </c>
      <c r="U3618" s="2">
        <v>3</v>
      </c>
    </row>
    <row r="3619" spans="1:26" ht="28.8" x14ac:dyDescent="0.3">
      <c r="A3619" t="s">
        <v>32385</v>
      </c>
      <c r="B3619" s="2" t="s">
        <v>19</v>
      </c>
      <c r="C3619" s="2" t="s">
        <v>5078</v>
      </c>
      <c r="D3619" s="2" t="s">
        <v>5739</v>
      </c>
      <c r="E3619" s="2" t="s">
        <v>6126</v>
      </c>
      <c r="F3619" s="2" t="s">
        <v>6128</v>
      </c>
      <c r="G3619" s="2" t="s">
        <v>6142</v>
      </c>
      <c r="H3619" s="3" t="s">
        <v>6143</v>
      </c>
      <c r="I3619" s="3" t="s">
        <v>5131</v>
      </c>
      <c r="K3619" s="2" t="s">
        <v>36</v>
      </c>
      <c r="O3619" s="7" t="s">
        <v>32525</v>
      </c>
      <c r="P3619" s="7" t="s">
        <v>32551</v>
      </c>
      <c r="Q3619" s="2">
        <v>0</v>
      </c>
      <c r="R3619" s="2">
        <v>5</v>
      </c>
      <c r="S3619" s="2" t="s">
        <v>31313</v>
      </c>
      <c r="U3619" s="2">
        <v>3</v>
      </c>
    </row>
    <row r="3620" spans="1:26" ht="28.8" x14ac:dyDescent="0.3">
      <c r="A3620" t="s">
        <v>32385</v>
      </c>
      <c r="B3620" s="2" t="s">
        <v>19</v>
      </c>
      <c r="C3620" s="2" t="s">
        <v>5078</v>
      </c>
      <c r="D3620" s="2" t="s">
        <v>5739</v>
      </c>
      <c r="E3620" s="2" t="s">
        <v>6126</v>
      </c>
      <c r="F3620" s="2" t="s">
        <v>6128</v>
      </c>
      <c r="G3620" s="2" t="s">
        <v>6144</v>
      </c>
      <c r="H3620" s="3" t="s">
        <v>6145</v>
      </c>
      <c r="I3620" s="3" t="s">
        <v>5131</v>
      </c>
      <c r="J3620" s="3">
        <v>12</v>
      </c>
      <c r="K3620" s="2" t="s">
        <v>36</v>
      </c>
      <c r="O3620" s="7" t="s">
        <v>32552</v>
      </c>
      <c r="Q3620" s="2">
        <v>5</v>
      </c>
      <c r="R3620" s="2">
        <v>10</v>
      </c>
      <c r="S3620" s="2" t="s">
        <v>31313</v>
      </c>
      <c r="U3620" s="2">
        <v>3</v>
      </c>
    </row>
    <row r="3621" spans="1:26" ht="28.8" x14ac:dyDescent="0.3">
      <c r="A3621" t="s">
        <v>32385</v>
      </c>
      <c r="B3621" s="2" t="s">
        <v>19</v>
      </c>
      <c r="C3621" s="2" t="s">
        <v>5078</v>
      </c>
      <c r="D3621" s="2" t="s">
        <v>5739</v>
      </c>
      <c r="E3621" s="2" t="s">
        <v>6126</v>
      </c>
      <c r="F3621" s="2" t="s">
        <v>6128</v>
      </c>
      <c r="G3621" s="2" t="s">
        <v>6146</v>
      </c>
      <c r="H3621" s="3" t="s">
        <v>6147</v>
      </c>
      <c r="I3621" s="3" t="s">
        <v>5131</v>
      </c>
      <c r="J3621" s="3">
        <v>1</v>
      </c>
      <c r="K3621" s="2" t="s">
        <v>36</v>
      </c>
      <c r="O3621" s="7" t="s">
        <v>32511</v>
      </c>
      <c r="P3621" s="7" t="s">
        <v>32553</v>
      </c>
      <c r="V3621" s="26">
        <v>0</v>
      </c>
      <c r="W3621" s="26">
        <v>0.5</v>
      </c>
      <c r="X3621" s="26" t="s">
        <v>31822</v>
      </c>
      <c r="Z3621" s="26">
        <v>3</v>
      </c>
    </row>
    <row r="3622" spans="1:26" ht="28.8" x14ac:dyDescent="0.3">
      <c r="A3622" t="s">
        <v>32385</v>
      </c>
      <c r="B3622" s="2" t="s">
        <v>19</v>
      </c>
      <c r="C3622" s="2" t="s">
        <v>5078</v>
      </c>
      <c r="D3622" s="2" t="s">
        <v>5739</v>
      </c>
      <c r="E3622" s="2" t="s">
        <v>6126</v>
      </c>
      <c r="F3622" s="2" t="s">
        <v>6128</v>
      </c>
      <c r="G3622" s="2" t="s">
        <v>6148</v>
      </c>
      <c r="H3622" s="3" t="s">
        <v>6149</v>
      </c>
      <c r="I3622" s="3" t="s">
        <v>5131</v>
      </c>
      <c r="K3622" s="2" t="s">
        <v>36</v>
      </c>
      <c r="O3622" s="7" t="s">
        <v>32511</v>
      </c>
      <c r="P3622" s="7" t="s">
        <v>32553</v>
      </c>
      <c r="V3622" s="26">
        <v>0.5</v>
      </c>
      <c r="W3622" s="26" t="s">
        <v>31202</v>
      </c>
      <c r="X3622" s="26" t="s">
        <v>31822</v>
      </c>
      <c r="Z3622" s="26">
        <v>3</v>
      </c>
    </row>
    <row r="3623" spans="1:26" ht="28.8" x14ac:dyDescent="0.3">
      <c r="A3623" t="s">
        <v>32385</v>
      </c>
      <c r="B3623" s="2" t="s">
        <v>19</v>
      </c>
      <c r="C3623" s="2" t="s">
        <v>5078</v>
      </c>
      <c r="D3623" s="2" t="s">
        <v>5739</v>
      </c>
      <c r="E3623" s="2" t="s">
        <v>6126</v>
      </c>
      <c r="F3623" s="2" t="s">
        <v>6128</v>
      </c>
      <c r="G3623" s="2" t="s">
        <v>6150</v>
      </c>
      <c r="H3623" s="3" t="s">
        <v>6151</v>
      </c>
      <c r="I3623" s="3" t="s">
        <v>5131</v>
      </c>
      <c r="J3623" s="3">
        <v>90</v>
      </c>
      <c r="K3623" s="2" t="s">
        <v>36</v>
      </c>
      <c r="O3623" s="7" t="s">
        <v>32554</v>
      </c>
      <c r="V3623" s="26">
        <v>0</v>
      </c>
      <c r="W3623" s="26">
        <v>0.5</v>
      </c>
      <c r="X3623" s="26" t="s">
        <v>31822</v>
      </c>
      <c r="Z3623" s="26">
        <v>3</v>
      </c>
    </row>
    <row r="3624" spans="1:26" x14ac:dyDescent="0.3">
      <c r="L3624" s="163" t="s">
        <v>0</v>
      </c>
      <c r="M3624" s="163"/>
      <c r="N3624" s="163"/>
      <c r="O3624" s="163" t="s">
        <v>1</v>
      </c>
      <c r="P3624" s="163"/>
      <c r="Q3624" s="165" t="s">
        <v>31310</v>
      </c>
      <c r="R3624" s="166"/>
      <c r="S3624" s="166"/>
      <c r="T3624" s="166"/>
      <c r="U3624" s="167"/>
      <c r="V3624" s="165" t="s">
        <v>32348</v>
      </c>
      <c r="W3624" s="166"/>
      <c r="X3624" s="166"/>
      <c r="Y3624" s="166"/>
      <c r="Z3624" s="167"/>
    </row>
    <row r="3625" spans="1:26" ht="43.2" x14ac:dyDescent="0.3">
      <c r="B3625" s="2" t="s">
        <v>19</v>
      </c>
      <c r="C3625" s="2" t="s">
        <v>5078</v>
      </c>
      <c r="D3625" s="2" t="s">
        <v>5739</v>
      </c>
      <c r="E3625" s="2" t="s">
        <v>6126</v>
      </c>
      <c r="F3625" s="2" t="s">
        <v>6152</v>
      </c>
      <c r="H3625" s="3" t="s">
        <v>6153</v>
      </c>
      <c r="L3625" s="35" t="s">
        <v>12</v>
      </c>
      <c r="M3625" s="35" t="s">
        <v>13</v>
      </c>
      <c r="N3625" s="35" t="s">
        <v>14</v>
      </c>
      <c r="O3625" s="42" t="s">
        <v>32311</v>
      </c>
      <c r="P3625" s="42" t="s">
        <v>31198</v>
      </c>
      <c r="Q3625" s="50" t="s">
        <v>32319</v>
      </c>
      <c r="R3625" s="51" t="s">
        <v>32320</v>
      </c>
      <c r="S3625" s="51" t="s">
        <v>17</v>
      </c>
      <c r="T3625" s="51" t="s">
        <v>18</v>
      </c>
      <c r="U3625" s="51" t="s">
        <v>31184</v>
      </c>
      <c r="V3625" s="50" t="s">
        <v>32319</v>
      </c>
      <c r="W3625" s="51" t="s">
        <v>32320</v>
      </c>
      <c r="X3625" s="51" t="s">
        <v>17</v>
      </c>
      <c r="Y3625" s="51" t="s">
        <v>18</v>
      </c>
      <c r="Z3625" s="51" t="s">
        <v>31184</v>
      </c>
    </row>
    <row r="3626" spans="1:26" ht="28.8" x14ac:dyDescent="0.3">
      <c r="A3626" t="s">
        <v>32385</v>
      </c>
      <c r="B3626" s="2" t="s">
        <v>19</v>
      </c>
      <c r="C3626" s="2" t="s">
        <v>5078</v>
      </c>
      <c r="D3626" s="2" t="s">
        <v>5739</v>
      </c>
      <c r="E3626" s="2" t="s">
        <v>6126</v>
      </c>
      <c r="F3626" s="2" t="s">
        <v>6152</v>
      </c>
      <c r="G3626" s="2" t="s">
        <v>6154</v>
      </c>
      <c r="H3626" s="3" t="s">
        <v>6155</v>
      </c>
      <c r="I3626" s="3" t="s">
        <v>5131</v>
      </c>
      <c r="J3626" s="3">
        <v>4</v>
      </c>
      <c r="K3626" s="2" t="s">
        <v>36</v>
      </c>
      <c r="O3626" s="7" t="s">
        <v>32548</v>
      </c>
      <c r="Q3626" s="2">
        <v>0</v>
      </c>
      <c r="R3626" s="2">
        <v>5</v>
      </c>
      <c r="S3626" s="2" t="s">
        <v>31313</v>
      </c>
      <c r="U3626" s="2">
        <v>3</v>
      </c>
    </row>
    <row r="3627" spans="1:26" ht="28.8" x14ac:dyDescent="0.3">
      <c r="A3627" t="s">
        <v>32385</v>
      </c>
      <c r="B3627" s="2" t="s">
        <v>19</v>
      </c>
      <c r="C3627" s="2" t="s">
        <v>5078</v>
      </c>
      <c r="D3627" s="2" t="s">
        <v>5739</v>
      </c>
      <c r="E3627" s="2" t="s">
        <v>6126</v>
      </c>
      <c r="F3627" s="2" t="s">
        <v>6152</v>
      </c>
      <c r="G3627" s="2" t="s">
        <v>6156</v>
      </c>
      <c r="H3627" s="3" t="s">
        <v>6157</v>
      </c>
      <c r="I3627" s="3" t="s">
        <v>5131</v>
      </c>
      <c r="K3627" s="2" t="s">
        <v>36</v>
      </c>
      <c r="O3627" s="7" t="s">
        <v>32548</v>
      </c>
      <c r="Q3627" s="2">
        <v>5</v>
      </c>
      <c r="R3627" s="2">
        <v>10</v>
      </c>
      <c r="S3627" s="2" t="s">
        <v>31313</v>
      </c>
      <c r="U3627" s="2">
        <v>3</v>
      </c>
    </row>
    <row r="3628" spans="1:26" ht="28.8" x14ac:dyDescent="0.3">
      <c r="A3628" t="s">
        <v>32385</v>
      </c>
      <c r="B3628" s="2" t="s">
        <v>19</v>
      </c>
      <c r="C3628" s="2" t="s">
        <v>5078</v>
      </c>
      <c r="D3628" s="2" t="s">
        <v>5739</v>
      </c>
      <c r="E3628" s="2" t="s">
        <v>6126</v>
      </c>
      <c r="F3628" s="2" t="s">
        <v>6152</v>
      </c>
      <c r="G3628" s="2" t="s">
        <v>6158</v>
      </c>
      <c r="H3628" s="3" t="s">
        <v>6159</v>
      </c>
      <c r="I3628" s="3" t="s">
        <v>5131</v>
      </c>
      <c r="K3628" s="2" t="s">
        <v>36</v>
      </c>
      <c r="O3628" s="7" t="s">
        <v>32548</v>
      </c>
      <c r="Q3628" s="2">
        <v>0</v>
      </c>
      <c r="R3628" s="2">
        <v>5</v>
      </c>
      <c r="S3628" s="2" t="s">
        <v>31313</v>
      </c>
      <c r="U3628" s="2">
        <v>3</v>
      </c>
    </row>
    <row r="3629" spans="1:26" ht="28.8" x14ac:dyDescent="0.3">
      <c r="A3629" t="s">
        <v>32385</v>
      </c>
      <c r="B3629" s="2" t="s">
        <v>19</v>
      </c>
      <c r="C3629" s="2" t="s">
        <v>5078</v>
      </c>
      <c r="D3629" s="2" t="s">
        <v>5739</v>
      </c>
      <c r="E3629" s="2" t="s">
        <v>6126</v>
      </c>
      <c r="F3629" s="2" t="s">
        <v>6152</v>
      </c>
      <c r="G3629" s="2" t="s">
        <v>6160</v>
      </c>
      <c r="H3629" s="3" t="s">
        <v>6161</v>
      </c>
      <c r="I3629" s="3" t="s">
        <v>5131</v>
      </c>
      <c r="K3629" s="2" t="s">
        <v>36</v>
      </c>
      <c r="O3629" s="7" t="s">
        <v>32548</v>
      </c>
      <c r="Q3629" s="2">
        <v>5</v>
      </c>
      <c r="R3629" s="2">
        <v>10</v>
      </c>
      <c r="S3629" s="2" t="s">
        <v>31313</v>
      </c>
      <c r="U3629" s="2">
        <v>3</v>
      </c>
    </row>
    <row r="3630" spans="1:26" ht="28.8" x14ac:dyDescent="0.3">
      <c r="A3630" t="s">
        <v>32385</v>
      </c>
      <c r="B3630" s="2" t="s">
        <v>19</v>
      </c>
      <c r="C3630" s="2" t="s">
        <v>5078</v>
      </c>
      <c r="D3630" s="2" t="s">
        <v>5739</v>
      </c>
      <c r="E3630" s="2" t="s">
        <v>6126</v>
      </c>
      <c r="F3630" s="2" t="s">
        <v>6152</v>
      </c>
      <c r="G3630" s="2" t="s">
        <v>6162</v>
      </c>
      <c r="H3630" s="3" t="s">
        <v>6163</v>
      </c>
      <c r="I3630" s="3" t="s">
        <v>5131</v>
      </c>
      <c r="J3630" s="3">
        <v>2</v>
      </c>
      <c r="K3630" s="2" t="s">
        <v>36</v>
      </c>
      <c r="O3630" s="7" t="s">
        <v>32568</v>
      </c>
      <c r="Q3630" s="2">
        <v>0</v>
      </c>
      <c r="R3630" s="2">
        <v>5</v>
      </c>
      <c r="S3630" s="2" t="s">
        <v>31313</v>
      </c>
      <c r="U3630" s="2">
        <v>3</v>
      </c>
    </row>
    <row r="3631" spans="1:26" ht="28.8" x14ac:dyDescent="0.3">
      <c r="A3631" t="s">
        <v>32385</v>
      </c>
      <c r="B3631" s="2" t="s">
        <v>19</v>
      </c>
      <c r="C3631" s="2" t="s">
        <v>5078</v>
      </c>
      <c r="D3631" s="2" t="s">
        <v>5739</v>
      </c>
      <c r="E3631" s="2" t="s">
        <v>6126</v>
      </c>
      <c r="F3631" s="2" t="s">
        <v>6152</v>
      </c>
      <c r="G3631" s="2" t="s">
        <v>6164</v>
      </c>
      <c r="H3631" s="3" t="s">
        <v>6165</v>
      </c>
      <c r="I3631" s="3" t="s">
        <v>5131</v>
      </c>
      <c r="K3631" s="2" t="s">
        <v>36</v>
      </c>
      <c r="O3631" s="7" t="s">
        <v>32568</v>
      </c>
      <c r="Q3631" s="2">
        <v>0</v>
      </c>
      <c r="R3631" s="2">
        <v>5</v>
      </c>
      <c r="S3631" s="2" t="s">
        <v>31313</v>
      </c>
      <c r="U3631" s="2">
        <v>3</v>
      </c>
    </row>
    <row r="3632" spans="1:26" ht="28.8" x14ac:dyDescent="0.3">
      <c r="A3632" t="s">
        <v>32385</v>
      </c>
      <c r="B3632" s="2" t="s">
        <v>19</v>
      </c>
      <c r="C3632" s="2" t="s">
        <v>5078</v>
      </c>
      <c r="D3632" s="2" t="s">
        <v>5739</v>
      </c>
      <c r="E3632" s="2" t="s">
        <v>6126</v>
      </c>
      <c r="F3632" s="2" t="s">
        <v>6152</v>
      </c>
      <c r="G3632" s="2" t="s">
        <v>6166</v>
      </c>
      <c r="H3632" s="3" t="s">
        <v>6167</v>
      </c>
      <c r="I3632" s="3" t="s">
        <v>5131</v>
      </c>
      <c r="K3632" s="2" t="s">
        <v>36</v>
      </c>
      <c r="O3632" s="7" t="s">
        <v>32569</v>
      </c>
      <c r="Q3632" s="2">
        <v>0</v>
      </c>
      <c r="R3632" s="2">
        <v>5</v>
      </c>
      <c r="S3632" s="2" t="s">
        <v>31313</v>
      </c>
      <c r="U3632" s="2">
        <v>3</v>
      </c>
    </row>
    <row r="3633" spans="1:26" ht="28.8" x14ac:dyDescent="0.3">
      <c r="A3633" t="s">
        <v>32385</v>
      </c>
      <c r="B3633" s="2" t="s">
        <v>19</v>
      </c>
      <c r="C3633" s="2" t="s">
        <v>5078</v>
      </c>
      <c r="D3633" s="2" t="s">
        <v>5739</v>
      </c>
      <c r="E3633" s="2" t="s">
        <v>6126</v>
      </c>
      <c r="F3633" s="2" t="s">
        <v>6152</v>
      </c>
      <c r="G3633" s="2" t="s">
        <v>6168</v>
      </c>
      <c r="H3633" s="3" t="s">
        <v>6169</v>
      </c>
      <c r="I3633" s="3" t="s">
        <v>5131</v>
      </c>
      <c r="K3633" s="2" t="s">
        <v>36</v>
      </c>
      <c r="O3633" s="7" t="s">
        <v>32570</v>
      </c>
      <c r="Q3633" s="2">
        <v>5</v>
      </c>
      <c r="R3633" s="2">
        <v>10</v>
      </c>
      <c r="S3633" s="2" t="s">
        <v>31313</v>
      </c>
      <c r="U3633" s="2">
        <v>3</v>
      </c>
    </row>
    <row r="3634" spans="1:26" ht="28.8" x14ac:dyDescent="0.3">
      <c r="A3634" t="s">
        <v>32385</v>
      </c>
      <c r="B3634" s="2" t="s">
        <v>19</v>
      </c>
      <c r="C3634" s="2" t="s">
        <v>5078</v>
      </c>
      <c r="D3634" s="2" t="s">
        <v>5739</v>
      </c>
      <c r="E3634" s="2" t="s">
        <v>6126</v>
      </c>
      <c r="F3634" s="2" t="s">
        <v>6152</v>
      </c>
      <c r="G3634" s="2" t="s">
        <v>6170</v>
      </c>
      <c r="H3634" s="3" t="s">
        <v>6171</v>
      </c>
      <c r="I3634" s="3" t="s">
        <v>5131</v>
      </c>
      <c r="J3634" s="3">
        <v>1</v>
      </c>
      <c r="K3634" s="2" t="s">
        <v>36</v>
      </c>
      <c r="O3634" s="7" t="s">
        <v>32571</v>
      </c>
      <c r="V3634" s="26">
        <v>0</v>
      </c>
      <c r="W3634" s="26">
        <v>0.5</v>
      </c>
      <c r="X3634" s="26" t="s">
        <v>31822</v>
      </c>
      <c r="Z3634" s="26">
        <v>3</v>
      </c>
    </row>
    <row r="3635" spans="1:26" ht="28.8" x14ac:dyDescent="0.3">
      <c r="A3635" t="s">
        <v>32385</v>
      </c>
      <c r="B3635" s="2" t="s">
        <v>19</v>
      </c>
      <c r="C3635" s="2" t="s">
        <v>5078</v>
      </c>
      <c r="D3635" s="2" t="s">
        <v>5739</v>
      </c>
      <c r="E3635" s="2" t="s">
        <v>6126</v>
      </c>
      <c r="F3635" s="2" t="s">
        <v>6152</v>
      </c>
      <c r="G3635" s="2" t="s">
        <v>6172</v>
      </c>
      <c r="H3635" s="3" t="s">
        <v>6173</v>
      </c>
      <c r="I3635" s="3" t="s">
        <v>5131</v>
      </c>
      <c r="J3635" s="3">
        <v>6</v>
      </c>
      <c r="K3635" s="2" t="s">
        <v>36</v>
      </c>
      <c r="O3635" s="7" t="s">
        <v>32571</v>
      </c>
      <c r="V3635" s="26">
        <v>0.5</v>
      </c>
      <c r="W3635" s="26" t="s">
        <v>31202</v>
      </c>
      <c r="X3635" s="26" t="s">
        <v>31822</v>
      </c>
      <c r="Z3635" s="26">
        <v>3</v>
      </c>
    </row>
    <row r="3636" spans="1:26" ht="28.8" x14ac:dyDescent="0.3">
      <c r="A3636" t="s">
        <v>32385</v>
      </c>
      <c r="B3636" s="2" t="s">
        <v>19</v>
      </c>
      <c r="C3636" s="2" t="s">
        <v>5078</v>
      </c>
      <c r="D3636" s="2" t="s">
        <v>5739</v>
      </c>
      <c r="E3636" s="2" t="s">
        <v>6126</v>
      </c>
      <c r="F3636" s="2" t="s">
        <v>6152</v>
      </c>
      <c r="G3636" s="2" t="s">
        <v>6174</v>
      </c>
      <c r="H3636" s="3" t="s">
        <v>6175</v>
      </c>
      <c r="I3636" s="3" t="s">
        <v>5131</v>
      </c>
      <c r="J3636" s="3">
        <v>5</v>
      </c>
      <c r="K3636" s="2" t="s">
        <v>36</v>
      </c>
      <c r="O3636" s="7" t="s">
        <v>32554</v>
      </c>
      <c r="V3636" s="26">
        <v>0</v>
      </c>
      <c r="W3636" s="26">
        <v>0.5</v>
      </c>
      <c r="X3636" s="26" t="s">
        <v>31822</v>
      </c>
      <c r="Z3636" s="26">
        <v>3</v>
      </c>
    </row>
    <row r="3637" spans="1:26" ht="28.8" x14ac:dyDescent="0.3">
      <c r="B3637" s="2" t="s">
        <v>19</v>
      </c>
      <c r="C3637" s="2" t="s">
        <v>5078</v>
      </c>
      <c r="D3637" s="2" t="s">
        <v>5739</v>
      </c>
      <c r="E3637" s="2" t="s">
        <v>6176</v>
      </c>
      <c r="H3637" s="3" t="s">
        <v>6177</v>
      </c>
    </row>
    <row r="3638" spans="1:26" x14ac:dyDescent="0.3">
      <c r="L3638" s="163" t="s">
        <v>0</v>
      </c>
      <c r="M3638" s="163"/>
      <c r="N3638" s="163"/>
      <c r="O3638" s="163" t="s">
        <v>1</v>
      </c>
      <c r="P3638" s="163"/>
      <c r="Q3638" s="165" t="s">
        <v>32348</v>
      </c>
      <c r="R3638" s="166"/>
      <c r="S3638" s="166"/>
      <c r="T3638" s="166"/>
      <c r="U3638" s="167"/>
    </row>
    <row r="3639" spans="1:26" ht="43.2" x14ac:dyDescent="0.3">
      <c r="B3639" s="2" t="s">
        <v>19</v>
      </c>
      <c r="C3639" s="2" t="s">
        <v>5078</v>
      </c>
      <c r="D3639" s="2" t="s">
        <v>5739</v>
      </c>
      <c r="E3639" s="2" t="s">
        <v>6176</v>
      </c>
      <c r="F3639" s="2" t="s">
        <v>6178</v>
      </c>
      <c r="H3639" s="3" t="s">
        <v>6179</v>
      </c>
      <c r="L3639" s="35" t="s">
        <v>12</v>
      </c>
      <c r="M3639" s="35" t="s">
        <v>13</v>
      </c>
      <c r="N3639" s="35" t="s">
        <v>14</v>
      </c>
      <c r="O3639" s="35" t="s">
        <v>32311</v>
      </c>
      <c r="P3639" s="35" t="s">
        <v>31195</v>
      </c>
      <c r="Q3639" s="50" t="s">
        <v>32319</v>
      </c>
      <c r="R3639" s="51" t="s">
        <v>32320</v>
      </c>
      <c r="S3639" s="51" t="s">
        <v>17</v>
      </c>
      <c r="T3639" s="51" t="s">
        <v>18</v>
      </c>
      <c r="U3639" s="51" t="s">
        <v>31184</v>
      </c>
    </row>
    <row r="3640" spans="1:26" ht="28.8" x14ac:dyDescent="0.3">
      <c r="A3640" t="s">
        <v>32385</v>
      </c>
      <c r="B3640" s="2" t="s">
        <v>19</v>
      </c>
      <c r="C3640" s="2" t="s">
        <v>5078</v>
      </c>
      <c r="D3640" s="2" t="s">
        <v>5739</v>
      </c>
      <c r="E3640" s="2" t="s">
        <v>6176</v>
      </c>
      <c r="F3640" s="2" t="s">
        <v>6178</v>
      </c>
      <c r="G3640" s="2" t="s">
        <v>6180</v>
      </c>
      <c r="H3640" s="6" t="s">
        <v>6181</v>
      </c>
      <c r="I3640" s="3" t="s">
        <v>5131</v>
      </c>
      <c r="J3640" s="3">
        <v>230</v>
      </c>
      <c r="K3640" s="2" t="s">
        <v>36</v>
      </c>
      <c r="O3640" s="7" t="s">
        <v>32555</v>
      </c>
    </row>
    <row r="3641" spans="1:26" ht="28.8" x14ac:dyDescent="0.3">
      <c r="A3641" t="s">
        <v>32385</v>
      </c>
      <c r="B3641" s="2" t="s">
        <v>19</v>
      </c>
      <c r="C3641" s="2" t="s">
        <v>5078</v>
      </c>
      <c r="D3641" s="2" t="s">
        <v>5739</v>
      </c>
      <c r="E3641" s="2" t="s">
        <v>6176</v>
      </c>
      <c r="F3641" s="2" t="s">
        <v>6178</v>
      </c>
      <c r="G3641" s="2" t="s">
        <v>6182</v>
      </c>
      <c r="H3641" s="6" t="s">
        <v>6183</v>
      </c>
      <c r="I3641" s="3" t="s">
        <v>5131</v>
      </c>
      <c r="K3641" s="26" t="s">
        <v>36</v>
      </c>
      <c r="O3641" s="7" t="s">
        <v>32556</v>
      </c>
    </row>
    <row r="3642" spans="1:26" ht="28.8" x14ac:dyDescent="0.3">
      <c r="A3642" t="s">
        <v>32385</v>
      </c>
      <c r="B3642" s="2" t="s">
        <v>19</v>
      </c>
      <c r="C3642" s="2" t="s">
        <v>5078</v>
      </c>
      <c r="D3642" s="2" t="s">
        <v>5739</v>
      </c>
      <c r="E3642" s="2" t="s">
        <v>6176</v>
      </c>
      <c r="F3642" s="2" t="s">
        <v>6178</v>
      </c>
      <c r="G3642" s="2" t="s">
        <v>6184</v>
      </c>
      <c r="H3642" s="3" t="s">
        <v>6185</v>
      </c>
      <c r="I3642" s="3" t="s">
        <v>5131</v>
      </c>
      <c r="J3642" s="3">
        <v>39</v>
      </c>
      <c r="K3642" s="2" t="s">
        <v>36</v>
      </c>
      <c r="O3642" s="7" t="s">
        <v>32558</v>
      </c>
      <c r="Q3642" s="2">
        <v>0</v>
      </c>
      <c r="R3642" s="2">
        <v>2.5</v>
      </c>
      <c r="S3642" s="2" t="s">
        <v>31822</v>
      </c>
      <c r="U3642" s="26">
        <v>3</v>
      </c>
    </row>
    <row r="3643" spans="1:26" ht="28.8" x14ac:dyDescent="0.3">
      <c r="A3643" t="s">
        <v>32385</v>
      </c>
      <c r="B3643" s="2" t="s">
        <v>19</v>
      </c>
      <c r="C3643" s="2" t="s">
        <v>5078</v>
      </c>
      <c r="D3643" s="2" t="s">
        <v>5739</v>
      </c>
      <c r="E3643" s="2" t="s">
        <v>6176</v>
      </c>
      <c r="F3643" s="2" t="s">
        <v>6178</v>
      </c>
      <c r="G3643" s="2" t="s">
        <v>6186</v>
      </c>
      <c r="H3643" s="3" t="s">
        <v>6187</v>
      </c>
      <c r="I3643" s="3" t="s">
        <v>5131</v>
      </c>
      <c r="J3643" s="3">
        <v>183</v>
      </c>
      <c r="K3643" s="2" t="s">
        <v>36</v>
      </c>
      <c r="O3643" s="7" t="s">
        <v>32558</v>
      </c>
      <c r="Q3643" s="2">
        <v>2.5</v>
      </c>
      <c r="R3643" s="2" t="s">
        <v>31202</v>
      </c>
      <c r="S3643" s="2" t="s">
        <v>31822</v>
      </c>
      <c r="U3643" s="26">
        <v>3</v>
      </c>
    </row>
    <row r="3644" spans="1:26" ht="28.8" x14ac:dyDescent="0.3">
      <c r="A3644" t="s">
        <v>32385</v>
      </c>
      <c r="B3644" s="2" t="s">
        <v>19</v>
      </c>
      <c r="C3644" s="2" t="s">
        <v>5078</v>
      </c>
      <c r="D3644" s="2" t="s">
        <v>5739</v>
      </c>
      <c r="E3644" s="2" t="s">
        <v>6176</v>
      </c>
      <c r="F3644" s="2" t="s">
        <v>6178</v>
      </c>
      <c r="G3644" s="2" t="s">
        <v>6188</v>
      </c>
      <c r="H3644" s="3" t="s">
        <v>6189</v>
      </c>
      <c r="I3644" s="3" t="s">
        <v>5131</v>
      </c>
      <c r="J3644" s="3">
        <v>217</v>
      </c>
      <c r="K3644" s="2" t="s">
        <v>36</v>
      </c>
      <c r="O3644" s="7" t="s">
        <v>32557</v>
      </c>
      <c r="Q3644" s="2">
        <v>0</v>
      </c>
      <c r="R3644" s="2">
        <v>1</v>
      </c>
      <c r="S3644" s="2" t="s">
        <v>31822</v>
      </c>
      <c r="U3644" s="26">
        <v>3</v>
      </c>
    </row>
    <row r="3645" spans="1:26" ht="28.8" x14ac:dyDescent="0.3">
      <c r="A3645" t="s">
        <v>32385</v>
      </c>
      <c r="B3645" s="2" t="s">
        <v>19</v>
      </c>
      <c r="C3645" s="2" t="s">
        <v>5078</v>
      </c>
      <c r="D3645" s="2" t="s">
        <v>5739</v>
      </c>
      <c r="E3645" s="2" t="s">
        <v>6176</v>
      </c>
      <c r="F3645" s="2" t="s">
        <v>6178</v>
      </c>
      <c r="G3645" s="2" t="s">
        <v>6190</v>
      </c>
      <c r="H3645" s="3" t="s">
        <v>6191</v>
      </c>
      <c r="I3645" s="3" t="s">
        <v>5131</v>
      </c>
      <c r="J3645" s="3">
        <v>192</v>
      </c>
      <c r="K3645" s="2" t="s">
        <v>36</v>
      </c>
      <c r="O3645" s="7" t="s">
        <v>32557</v>
      </c>
      <c r="Q3645" s="2">
        <v>1</v>
      </c>
      <c r="R3645" s="2">
        <v>2.5</v>
      </c>
      <c r="S3645" s="2" t="s">
        <v>31822</v>
      </c>
      <c r="U3645" s="26">
        <v>3</v>
      </c>
    </row>
    <row r="3646" spans="1:26" ht="28.8" x14ac:dyDescent="0.3">
      <c r="A3646" t="s">
        <v>32385</v>
      </c>
      <c r="B3646" s="2" t="s">
        <v>19</v>
      </c>
      <c r="C3646" s="2" t="s">
        <v>5078</v>
      </c>
      <c r="D3646" s="2" t="s">
        <v>5739</v>
      </c>
      <c r="E3646" s="2" t="s">
        <v>6176</v>
      </c>
      <c r="F3646" s="2" t="s">
        <v>6178</v>
      </c>
      <c r="G3646" s="2" t="s">
        <v>6192</v>
      </c>
      <c r="H3646" s="6" t="s">
        <v>6193</v>
      </c>
      <c r="I3646" s="3" t="s">
        <v>5131</v>
      </c>
      <c r="J3646" s="3">
        <v>14</v>
      </c>
      <c r="K3646" s="2" t="s">
        <v>36</v>
      </c>
    </row>
    <row r="3647" spans="1:26" ht="28.8" x14ac:dyDescent="0.3">
      <c r="A3647" t="s">
        <v>32385</v>
      </c>
      <c r="B3647" s="2" t="s">
        <v>19</v>
      </c>
      <c r="C3647" s="2" t="s">
        <v>5078</v>
      </c>
      <c r="D3647" s="2" t="s">
        <v>5739</v>
      </c>
      <c r="E3647" s="2" t="s">
        <v>6176</v>
      </c>
      <c r="F3647" s="2" t="s">
        <v>6178</v>
      </c>
      <c r="G3647" s="2" t="s">
        <v>6194</v>
      </c>
      <c r="H3647" s="6" t="s">
        <v>6195</v>
      </c>
      <c r="I3647" s="3" t="s">
        <v>5131</v>
      </c>
      <c r="J3647" s="3">
        <v>265</v>
      </c>
      <c r="K3647" s="2" t="s">
        <v>36</v>
      </c>
    </row>
    <row r="3648" spans="1:26" ht="28.8" x14ac:dyDescent="0.3">
      <c r="A3648" t="s">
        <v>32385</v>
      </c>
      <c r="B3648" s="2" t="s">
        <v>19</v>
      </c>
      <c r="C3648" s="2" t="s">
        <v>5078</v>
      </c>
      <c r="D3648" s="2" t="s">
        <v>5739</v>
      </c>
      <c r="E3648" s="2" t="s">
        <v>6176</v>
      </c>
      <c r="F3648" s="2" t="s">
        <v>6178</v>
      </c>
      <c r="G3648" s="2" t="s">
        <v>6196</v>
      </c>
      <c r="H3648" s="6" t="s">
        <v>6197</v>
      </c>
      <c r="I3648" s="3" t="s">
        <v>5131</v>
      </c>
      <c r="J3648" s="3">
        <v>60</v>
      </c>
      <c r="K3648" s="2" t="s">
        <v>36</v>
      </c>
    </row>
    <row r="3649" spans="1:21" ht="28.8" x14ac:dyDescent="0.3">
      <c r="A3649" t="s">
        <v>32385</v>
      </c>
      <c r="B3649" s="2" t="s">
        <v>19</v>
      </c>
      <c r="C3649" s="2" t="s">
        <v>5078</v>
      </c>
      <c r="D3649" s="2" t="s">
        <v>5739</v>
      </c>
      <c r="E3649" s="2" t="s">
        <v>6176</v>
      </c>
      <c r="F3649" s="2" t="s">
        <v>6178</v>
      </c>
      <c r="G3649" s="2" t="s">
        <v>6198</v>
      </c>
      <c r="H3649" s="3" t="s">
        <v>6199</v>
      </c>
      <c r="I3649" s="3" t="s">
        <v>5131</v>
      </c>
      <c r="J3649" s="3">
        <v>122</v>
      </c>
      <c r="K3649" s="2" t="s">
        <v>36</v>
      </c>
      <c r="O3649" s="7" t="s">
        <v>32557</v>
      </c>
      <c r="Q3649" s="2">
        <v>2.5</v>
      </c>
      <c r="R3649" s="2" t="s">
        <v>31202</v>
      </c>
      <c r="S3649" s="2" t="s">
        <v>31822</v>
      </c>
      <c r="U3649" s="26">
        <v>3</v>
      </c>
    </row>
    <row r="3650" spans="1:21" x14ac:dyDescent="0.3">
      <c r="L3650" s="163" t="s">
        <v>0</v>
      </c>
      <c r="M3650" s="163"/>
      <c r="N3650" s="163"/>
      <c r="O3650" s="163" t="s">
        <v>1</v>
      </c>
      <c r="P3650" s="163"/>
      <c r="Q3650" s="165" t="s">
        <v>32348</v>
      </c>
      <c r="R3650" s="166"/>
      <c r="S3650" s="166"/>
      <c r="T3650" s="166"/>
      <c r="U3650" s="167"/>
    </row>
    <row r="3651" spans="1:21" ht="43.2" x14ac:dyDescent="0.3">
      <c r="B3651" s="2" t="s">
        <v>19</v>
      </c>
      <c r="C3651" s="2" t="s">
        <v>5078</v>
      </c>
      <c r="D3651" s="2" t="s">
        <v>5739</v>
      </c>
      <c r="E3651" s="2" t="s">
        <v>6176</v>
      </c>
      <c r="F3651" s="2" t="s">
        <v>6200</v>
      </c>
      <c r="H3651" s="3" t="s">
        <v>6201</v>
      </c>
      <c r="L3651" s="35" t="s">
        <v>12</v>
      </c>
      <c r="M3651" s="35" t="s">
        <v>13</v>
      </c>
      <c r="N3651" s="35" t="s">
        <v>14</v>
      </c>
      <c r="O3651" s="35" t="s">
        <v>32311</v>
      </c>
      <c r="P3651" s="35" t="s">
        <v>31195</v>
      </c>
      <c r="Q3651" s="50" t="s">
        <v>32319</v>
      </c>
      <c r="R3651" s="51" t="s">
        <v>32320</v>
      </c>
      <c r="S3651" s="51" t="s">
        <v>17</v>
      </c>
      <c r="T3651" s="51" t="s">
        <v>18</v>
      </c>
      <c r="U3651" s="51" t="s">
        <v>31184</v>
      </c>
    </row>
    <row r="3652" spans="1:21" ht="28.8" x14ac:dyDescent="0.3">
      <c r="A3652" t="s">
        <v>32385</v>
      </c>
      <c r="B3652" s="2" t="s">
        <v>19</v>
      </c>
      <c r="C3652" s="2" t="s">
        <v>5078</v>
      </c>
      <c r="D3652" s="2" t="s">
        <v>5739</v>
      </c>
      <c r="E3652" s="2" t="s">
        <v>6176</v>
      </c>
      <c r="F3652" s="2" t="s">
        <v>6200</v>
      </c>
      <c r="G3652" s="2" t="s">
        <v>6202</v>
      </c>
      <c r="H3652" s="6" t="s">
        <v>6203</v>
      </c>
      <c r="I3652" s="3" t="s">
        <v>5131</v>
      </c>
      <c r="J3652" s="3">
        <v>8</v>
      </c>
      <c r="K3652" s="2" t="s">
        <v>36</v>
      </c>
    </row>
    <row r="3653" spans="1:21" ht="28.8" x14ac:dyDescent="0.3">
      <c r="A3653" t="s">
        <v>32385</v>
      </c>
      <c r="B3653" s="2" t="s">
        <v>19</v>
      </c>
      <c r="C3653" s="2" t="s">
        <v>5078</v>
      </c>
      <c r="D3653" s="2" t="s">
        <v>5739</v>
      </c>
      <c r="E3653" s="2" t="s">
        <v>6176</v>
      </c>
      <c r="F3653" s="2" t="s">
        <v>6200</v>
      </c>
      <c r="G3653" s="2" t="s">
        <v>6204</v>
      </c>
      <c r="H3653" s="3" t="s">
        <v>6205</v>
      </c>
      <c r="I3653" s="3" t="s">
        <v>5131</v>
      </c>
      <c r="K3653" s="26" t="s">
        <v>36</v>
      </c>
      <c r="O3653" s="7" t="s">
        <v>32558</v>
      </c>
      <c r="Q3653" s="2">
        <v>0</v>
      </c>
      <c r="R3653" s="2">
        <v>2.5</v>
      </c>
      <c r="S3653" s="2" t="s">
        <v>31822</v>
      </c>
      <c r="U3653" s="26">
        <v>3</v>
      </c>
    </row>
    <row r="3654" spans="1:21" ht="28.8" x14ac:dyDescent="0.3">
      <c r="A3654" t="s">
        <v>32385</v>
      </c>
      <c r="B3654" s="2" t="s">
        <v>19</v>
      </c>
      <c r="C3654" s="2" t="s">
        <v>5078</v>
      </c>
      <c r="D3654" s="2" t="s">
        <v>5739</v>
      </c>
      <c r="E3654" s="2" t="s">
        <v>6176</v>
      </c>
      <c r="F3654" s="2" t="s">
        <v>6200</v>
      </c>
      <c r="G3654" s="2" t="s">
        <v>6206</v>
      </c>
      <c r="H3654" s="3" t="s">
        <v>6207</v>
      </c>
      <c r="I3654" s="3" t="s">
        <v>5131</v>
      </c>
      <c r="J3654" s="3">
        <v>25</v>
      </c>
      <c r="K3654" s="2" t="s">
        <v>36</v>
      </c>
      <c r="O3654" s="7" t="s">
        <v>32558</v>
      </c>
      <c r="Q3654" s="2">
        <v>2.5</v>
      </c>
      <c r="R3654" s="2" t="s">
        <v>31202</v>
      </c>
      <c r="S3654" s="2" t="s">
        <v>31822</v>
      </c>
      <c r="U3654" s="26">
        <v>3</v>
      </c>
    </row>
    <row r="3655" spans="1:21" ht="28.8" x14ac:dyDescent="0.3">
      <c r="A3655" t="s">
        <v>32385</v>
      </c>
      <c r="B3655" s="2" t="s">
        <v>19</v>
      </c>
      <c r="C3655" s="2" t="s">
        <v>5078</v>
      </c>
      <c r="D3655" s="2" t="s">
        <v>5739</v>
      </c>
      <c r="E3655" s="2" t="s">
        <v>6176</v>
      </c>
      <c r="F3655" s="2" t="s">
        <v>6200</v>
      </c>
      <c r="G3655" s="2" t="s">
        <v>6208</v>
      </c>
      <c r="H3655" s="3" t="s">
        <v>6209</v>
      </c>
      <c r="I3655" s="3" t="s">
        <v>5131</v>
      </c>
      <c r="J3655" s="3">
        <v>22</v>
      </c>
      <c r="K3655" s="2" t="s">
        <v>36</v>
      </c>
      <c r="O3655" s="7" t="s">
        <v>32557</v>
      </c>
      <c r="Q3655" s="2">
        <v>0</v>
      </c>
      <c r="R3655" s="2">
        <v>1</v>
      </c>
      <c r="S3655" s="2" t="s">
        <v>31822</v>
      </c>
      <c r="U3655" s="26">
        <v>3</v>
      </c>
    </row>
    <row r="3656" spans="1:21" ht="28.8" x14ac:dyDescent="0.3">
      <c r="A3656" t="s">
        <v>32385</v>
      </c>
      <c r="B3656" s="2" t="s">
        <v>19</v>
      </c>
      <c r="C3656" s="2" t="s">
        <v>5078</v>
      </c>
      <c r="D3656" s="2" t="s">
        <v>5739</v>
      </c>
      <c r="E3656" s="2" t="s">
        <v>6176</v>
      </c>
      <c r="F3656" s="2" t="s">
        <v>6200</v>
      </c>
      <c r="G3656" s="2" t="s">
        <v>6210</v>
      </c>
      <c r="H3656" s="3" t="s">
        <v>6211</v>
      </c>
      <c r="I3656" s="3" t="s">
        <v>5131</v>
      </c>
      <c r="J3656" s="3">
        <v>6</v>
      </c>
      <c r="K3656" s="2" t="s">
        <v>36</v>
      </c>
      <c r="O3656" s="7" t="s">
        <v>32557</v>
      </c>
      <c r="Q3656" s="2">
        <v>1</v>
      </c>
      <c r="R3656" s="2">
        <v>2.5</v>
      </c>
      <c r="S3656" s="2" t="s">
        <v>31822</v>
      </c>
      <c r="U3656" s="26">
        <v>3</v>
      </c>
    </row>
    <row r="3657" spans="1:21" ht="28.8" x14ac:dyDescent="0.3">
      <c r="A3657" t="s">
        <v>32385</v>
      </c>
      <c r="B3657" s="2" t="s">
        <v>19</v>
      </c>
      <c r="C3657" s="2" t="s">
        <v>5078</v>
      </c>
      <c r="D3657" s="2" t="s">
        <v>5739</v>
      </c>
      <c r="E3657" s="2" t="s">
        <v>6176</v>
      </c>
      <c r="F3657" s="2" t="s">
        <v>6200</v>
      </c>
      <c r="G3657" s="2" t="s">
        <v>6212</v>
      </c>
      <c r="H3657" s="3" t="s">
        <v>6213</v>
      </c>
      <c r="I3657" s="3" t="s">
        <v>5131</v>
      </c>
      <c r="J3657" s="3">
        <v>15</v>
      </c>
      <c r="K3657" s="2" t="s">
        <v>36</v>
      </c>
      <c r="O3657" s="7" t="s">
        <v>32557</v>
      </c>
      <c r="Q3657" s="2">
        <v>2.5</v>
      </c>
      <c r="R3657" s="2" t="s">
        <v>31202</v>
      </c>
      <c r="S3657" s="2" t="s">
        <v>31822</v>
      </c>
      <c r="U3657" s="26">
        <v>3</v>
      </c>
    </row>
    <row r="3658" spans="1:21" x14ac:dyDescent="0.3">
      <c r="L3658" s="163" t="s">
        <v>0</v>
      </c>
      <c r="M3658" s="163"/>
      <c r="N3658" s="163"/>
      <c r="O3658" s="163" t="s">
        <v>1</v>
      </c>
      <c r="P3658" s="163"/>
      <c r="Q3658" s="165" t="s">
        <v>32348</v>
      </c>
      <c r="R3658" s="166"/>
      <c r="S3658" s="166"/>
      <c r="T3658" s="166"/>
      <c r="U3658" s="167"/>
    </row>
    <row r="3659" spans="1:21" ht="43.2" x14ac:dyDescent="0.3">
      <c r="B3659" s="2" t="s">
        <v>19</v>
      </c>
      <c r="C3659" s="2" t="s">
        <v>5078</v>
      </c>
      <c r="D3659" s="2" t="s">
        <v>5739</v>
      </c>
      <c r="E3659" s="2" t="s">
        <v>6176</v>
      </c>
      <c r="F3659" s="2" t="s">
        <v>6214</v>
      </c>
      <c r="H3659" s="3" t="s">
        <v>6215</v>
      </c>
      <c r="L3659" s="35" t="s">
        <v>12</v>
      </c>
      <c r="M3659" s="35" t="s">
        <v>13</v>
      </c>
      <c r="N3659" s="35" t="s">
        <v>14</v>
      </c>
      <c r="O3659" s="35" t="s">
        <v>32311</v>
      </c>
      <c r="P3659" s="35" t="s">
        <v>31195</v>
      </c>
      <c r="Q3659" s="50" t="s">
        <v>32319</v>
      </c>
      <c r="R3659" s="51" t="s">
        <v>32320</v>
      </c>
      <c r="S3659" s="51" t="s">
        <v>17</v>
      </c>
      <c r="T3659" s="51" t="s">
        <v>18</v>
      </c>
      <c r="U3659" s="51" t="s">
        <v>31184</v>
      </c>
    </row>
    <row r="3660" spans="1:21" x14ac:dyDescent="0.3">
      <c r="A3660" t="s">
        <v>32385</v>
      </c>
      <c r="B3660" s="2" t="s">
        <v>19</v>
      </c>
      <c r="C3660" s="2" t="s">
        <v>5078</v>
      </c>
      <c r="D3660" s="2" t="s">
        <v>5739</v>
      </c>
      <c r="E3660" s="2" t="s">
        <v>6176</v>
      </c>
      <c r="F3660" s="2" t="s">
        <v>6214</v>
      </c>
      <c r="G3660" s="2" t="s">
        <v>6216</v>
      </c>
      <c r="H3660" s="6" t="s">
        <v>6217</v>
      </c>
      <c r="I3660" s="3" t="s">
        <v>862</v>
      </c>
      <c r="K3660" s="2" t="s">
        <v>36</v>
      </c>
    </row>
    <row r="3661" spans="1:21" x14ac:dyDescent="0.3">
      <c r="A3661" t="s">
        <v>32385</v>
      </c>
      <c r="B3661" s="2" t="s">
        <v>19</v>
      </c>
      <c r="C3661" s="2" t="s">
        <v>5078</v>
      </c>
      <c r="D3661" s="2" t="s">
        <v>5739</v>
      </c>
      <c r="E3661" s="2" t="s">
        <v>6176</v>
      </c>
      <c r="F3661" s="2" t="s">
        <v>6214</v>
      </c>
      <c r="G3661" s="2" t="s">
        <v>6218</v>
      </c>
      <c r="H3661" s="3" t="s">
        <v>6219</v>
      </c>
      <c r="I3661" s="3" t="s">
        <v>862</v>
      </c>
      <c r="J3661" s="3">
        <v>1</v>
      </c>
      <c r="K3661" s="2" t="s">
        <v>36</v>
      </c>
      <c r="O3661" s="7" t="s">
        <v>32560</v>
      </c>
      <c r="Q3661" s="2">
        <v>0</v>
      </c>
      <c r="R3661" s="2">
        <v>1</v>
      </c>
      <c r="S3661" s="2" t="s">
        <v>31822</v>
      </c>
      <c r="U3661" s="26">
        <v>3</v>
      </c>
    </row>
    <row r="3662" spans="1:21" x14ac:dyDescent="0.3">
      <c r="A3662" t="s">
        <v>32385</v>
      </c>
      <c r="B3662" s="2" t="s">
        <v>19</v>
      </c>
      <c r="C3662" s="2" t="s">
        <v>5078</v>
      </c>
      <c r="D3662" s="2" t="s">
        <v>5739</v>
      </c>
      <c r="E3662" s="2" t="s">
        <v>6176</v>
      </c>
      <c r="F3662" s="2" t="s">
        <v>6214</v>
      </c>
      <c r="G3662" s="2" t="s">
        <v>6220</v>
      </c>
      <c r="H3662" s="3" t="s">
        <v>6221</v>
      </c>
      <c r="I3662" s="3" t="s">
        <v>862</v>
      </c>
      <c r="K3662" s="26" t="s">
        <v>36</v>
      </c>
      <c r="O3662" s="7" t="s">
        <v>32560</v>
      </c>
      <c r="Q3662" s="2">
        <v>1</v>
      </c>
      <c r="R3662" s="2">
        <v>3</v>
      </c>
      <c r="S3662" s="2" t="s">
        <v>31822</v>
      </c>
      <c r="U3662" s="26">
        <v>3</v>
      </c>
    </row>
    <row r="3663" spans="1:21" x14ac:dyDescent="0.3">
      <c r="A3663" t="s">
        <v>32385</v>
      </c>
      <c r="B3663" s="2" t="s">
        <v>19</v>
      </c>
      <c r="C3663" s="2" t="s">
        <v>5078</v>
      </c>
      <c r="D3663" s="2" t="s">
        <v>5739</v>
      </c>
      <c r="E3663" s="2" t="s">
        <v>6176</v>
      </c>
      <c r="F3663" s="2" t="s">
        <v>6214</v>
      </c>
      <c r="G3663" s="2" t="s">
        <v>6222</v>
      </c>
      <c r="H3663" s="6" t="s">
        <v>6223</v>
      </c>
      <c r="I3663" s="3" t="s">
        <v>6224</v>
      </c>
      <c r="K3663" s="2" t="s">
        <v>36</v>
      </c>
    </row>
    <row r="3664" spans="1:21" ht="28.8" x14ac:dyDescent="0.3">
      <c r="B3664" s="2" t="s">
        <v>19</v>
      </c>
      <c r="C3664" s="2" t="s">
        <v>5078</v>
      </c>
      <c r="D3664" s="2" t="s">
        <v>5078</v>
      </c>
      <c r="H3664" s="3" t="s">
        <v>6225</v>
      </c>
    </row>
    <row r="3665" spans="1:21" x14ac:dyDescent="0.3">
      <c r="B3665" s="2" t="s">
        <v>19</v>
      </c>
      <c r="C3665" s="2" t="s">
        <v>5078</v>
      </c>
      <c r="D3665" s="2" t="s">
        <v>6226</v>
      </c>
      <c r="E3665" s="2" t="s">
        <v>5129</v>
      </c>
      <c r="H3665" s="3" t="s">
        <v>6227</v>
      </c>
    </row>
    <row r="3666" spans="1:21" x14ac:dyDescent="0.3">
      <c r="L3666" s="163" t="s">
        <v>0</v>
      </c>
      <c r="M3666" s="163"/>
      <c r="N3666" s="163"/>
      <c r="O3666" s="163" t="s">
        <v>1</v>
      </c>
      <c r="P3666" s="163"/>
      <c r="Q3666" s="165" t="s">
        <v>32348</v>
      </c>
      <c r="R3666" s="166"/>
      <c r="S3666" s="166"/>
      <c r="T3666" s="166"/>
      <c r="U3666" s="167"/>
    </row>
    <row r="3667" spans="1:21" ht="43.2" x14ac:dyDescent="0.3">
      <c r="B3667" s="2" t="s">
        <v>19</v>
      </c>
      <c r="C3667" s="2" t="s">
        <v>5078</v>
      </c>
      <c r="D3667" s="2" t="s">
        <v>6226</v>
      </c>
      <c r="E3667" s="2" t="s">
        <v>5129</v>
      </c>
      <c r="F3667" s="2" t="s">
        <v>6228</v>
      </c>
      <c r="H3667" s="3" t="s">
        <v>6229</v>
      </c>
      <c r="L3667" s="35" t="s">
        <v>12</v>
      </c>
      <c r="M3667" s="35" t="s">
        <v>13</v>
      </c>
      <c r="N3667" s="35" t="s">
        <v>14</v>
      </c>
      <c r="O3667" s="35" t="s">
        <v>32311</v>
      </c>
      <c r="P3667" s="35" t="s">
        <v>31197</v>
      </c>
      <c r="Q3667" s="50" t="s">
        <v>32319</v>
      </c>
      <c r="R3667" s="51" t="s">
        <v>32320</v>
      </c>
      <c r="S3667" s="51" t="s">
        <v>17</v>
      </c>
      <c r="T3667" s="51" t="s">
        <v>18</v>
      </c>
      <c r="U3667" s="51" t="s">
        <v>31184</v>
      </c>
    </row>
    <row r="3668" spans="1:21" ht="28.8" x14ac:dyDescent="0.3">
      <c r="A3668" t="s">
        <v>32385</v>
      </c>
      <c r="B3668" s="2" t="s">
        <v>19</v>
      </c>
      <c r="C3668" s="2" t="s">
        <v>5078</v>
      </c>
      <c r="D3668" s="2" t="s">
        <v>6226</v>
      </c>
      <c r="E3668" s="2" t="s">
        <v>5129</v>
      </c>
      <c r="F3668" s="2" t="s">
        <v>6228</v>
      </c>
      <c r="G3668" s="2" t="s">
        <v>6230</v>
      </c>
      <c r="H3668" s="3" t="s">
        <v>5772</v>
      </c>
      <c r="I3668" s="3" t="s">
        <v>5131</v>
      </c>
      <c r="J3668" s="3">
        <v>15</v>
      </c>
      <c r="K3668" s="2" t="s">
        <v>36</v>
      </c>
      <c r="O3668" s="7" t="s">
        <v>31264</v>
      </c>
      <c r="P3668" s="7" t="s">
        <v>32559</v>
      </c>
      <c r="Q3668" s="2">
        <v>0</v>
      </c>
      <c r="R3668" s="2">
        <v>2</v>
      </c>
      <c r="S3668" s="2" t="s">
        <v>31822</v>
      </c>
      <c r="U3668" s="26">
        <v>3</v>
      </c>
    </row>
    <row r="3669" spans="1:21" ht="28.8" x14ac:dyDescent="0.3">
      <c r="A3669" t="s">
        <v>32385</v>
      </c>
      <c r="B3669" s="2" t="s">
        <v>19</v>
      </c>
      <c r="C3669" s="2" t="s">
        <v>5078</v>
      </c>
      <c r="D3669" s="2" t="s">
        <v>6226</v>
      </c>
      <c r="E3669" s="2" t="s">
        <v>5129</v>
      </c>
      <c r="F3669" s="2" t="s">
        <v>6228</v>
      </c>
      <c r="G3669" s="2" t="s">
        <v>6231</v>
      </c>
      <c r="H3669" s="3" t="s">
        <v>5774</v>
      </c>
      <c r="I3669" s="3" t="s">
        <v>5131</v>
      </c>
      <c r="K3669" s="2" t="s">
        <v>36</v>
      </c>
      <c r="O3669" s="7" t="s">
        <v>31264</v>
      </c>
      <c r="P3669" s="7" t="s">
        <v>32559</v>
      </c>
      <c r="Q3669" s="2">
        <v>2</v>
      </c>
      <c r="R3669" s="2">
        <v>3</v>
      </c>
      <c r="S3669" s="2" t="s">
        <v>31822</v>
      </c>
      <c r="U3669" s="26">
        <v>3</v>
      </c>
    </row>
    <row r="3670" spans="1:21" ht="28.8" x14ac:dyDescent="0.3">
      <c r="A3670" t="s">
        <v>32385</v>
      </c>
      <c r="B3670" s="2" t="s">
        <v>19</v>
      </c>
      <c r="C3670" s="2" t="s">
        <v>5078</v>
      </c>
      <c r="D3670" s="2" t="s">
        <v>6226</v>
      </c>
      <c r="E3670" s="2" t="s">
        <v>5129</v>
      </c>
      <c r="F3670" s="2" t="s">
        <v>6228</v>
      </c>
      <c r="G3670" s="2" t="s">
        <v>6232</v>
      </c>
      <c r="H3670" s="3" t="s">
        <v>5776</v>
      </c>
      <c r="I3670" s="3" t="s">
        <v>5131</v>
      </c>
      <c r="K3670" s="2" t="s">
        <v>36</v>
      </c>
      <c r="O3670" s="7" t="s">
        <v>31264</v>
      </c>
      <c r="P3670" s="7" t="s">
        <v>32559</v>
      </c>
      <c r="Q3670" s="2">
        <v>3</v>
      </c>
      <c r="R3670" s="2">
        <v>4</v>
      </c>
      <c r="S3670" s="2" t="s">
        <v>31822</v>
      </c>
      <c r="U3670" s="26">
        <v>3</v>
      </c>
    </row>
    <row r="3671" spans="1:21" ht="28.8" x14ac:dyDescent="0.3">
      <c r="A3671" t="s">
        <v>32385</v>
      </c>
      <c r="B3671" s="2" t="s">
        <v>19</v>
      </c>
      <c r="C3671" s="2" t="s">
        <v>5078</v>
      </c>
      <c r="D3671" s="2" t="s">
        <v>6226</v>
      </c>
      <c r="E3671" s="2" t="s">
        <v>5129</v>
      </c>
      <c r="F3671" s="2" t="s">
        <v>6228</v>
      </c>
      <c r="G3671" s="2" t="s">
        <v>6233</v>
      </c>
      <c r="H3671" s="3" t="s">
        <v>5778</v>
      </c>
      <c r="I3671" s="3" t="s">
        <v>5131</v>
      </c>
      <c r="K3671" s="2" t="s">
        <v>36</v>
      </c>
      <c r="O3671" s="7" t="s">
        <v>32561</v>
      </c>
      <c r="P3671" s="7" t="s">
        <v>32559</v>
      </c>
      <c r="Q3671" s="2">
        <v>0</v>
      </c>
      <c r="R3671" s="2">
        <v>3</v>
      </c>
      <c r="S3671" s="2" t="s">
        <v>31822</v>
      </c>
      <c r="U3671" s="26">
        <v>3</v>
      </c>
    </row>
    <row r="3672" spans="1:21" ht="28.8" x14ac:dyDescent="0.3">
      <c r="A3672" t="s">
        <v>32385</v>
      </c>
      <c r="B3672" s="2" t="s">
        <v>19</v>
      </c>
      <c r="C3672" s="2" t="s">
        <v>5078</v>
      </c>
      <c r="D3672" s="2" t="s">
        <v>6226</v>
      </c>
      <c r="E3672" s="2" t="s">
        <v>5129</v>
      </c>
      <c r="F3672" s="2" t="s">
        <v>6228</v>
      </c>
      <c r="G3672" s="2" t="s">
        <v>6234</v>
      </c>
      <c r="H3672" s="3" t="s">
        <v>5780</v>
      </c>
      <c r="I3672" s="3" t="s">
        <v>5131</v>
      </c>
      <c r="J3672" s="3">
        <v>3</v>
      </c>
      <c r="K3672" s="2" t="s">
        <v>36</v>
      </c>
      <c r="O3672" s="7" t="s">
        <v>32561</v>
      </c>
      <c r="P3672" s="7" t="s">
        <v>32559</v>
      </c>
      <c r="Q3672" s="2">
        <v>3</v>
      </c>
      <c r="R3672" s="2">
        <v>4</v>
      </c>
      <c r="S3672" s="2" t="s">
        <v>31822</v>
      </c>
      <c r="U3672" s="26">
        <v>3</v>
      </c>
    </row>
    <row r="3673" spans="1:21" x14ac:dyDescent="0.3">
      <c r="L3673" s="163" t="s">
        <v>0</v>
      </c>
      <c r="M3673" s="163"/>
      <c r="N3673" s="163"/>
      <c r="O3673" s="163" t="s">
        <v>1</v>
      </c>
      <c r="P3673" s="163"/>
    </row>
    <row r="3674" spans="1:21" ht="43.2" x14ac:dyDescent="0.3">
      <c r="B3674" s="2" t="s">
        <v>19</v>
      </c>
      <c r="C3674" s="2" t="s">
        <v>5078</v>
      </c>
      <c r="D3674" s="2" t="s">
        <v>6226</v>
      </c>
      <c r="E3674" s="2" t="s">
        <v>5129</v>
      </c>
      <c r="F3674" s="2" t="s">
        <v>6235</v>
      </c>
      <c r="H3674" s="3" t="s">
        <v>6236</v>
      </c>
      <c r="L3674" s="35" t="s">
        <v>12</v>
      </c>
      <c r="M3674" s="35" t="s">
        <v>13</v>
      </c>
      <c r="N3674" s="35" t="s">
        <v>14</v>
      </c>
      <c r="O3674" s="35" t="s">
        <v>32311</v>
      </c>
      <c r="P3674" s="35" t="s">
        <v>31195</v>
      </c>
    </row>
    <row r="3675" spans="1:21" ht="28.8" x14ac:dyDescent="0.3">
      <c r="B3675" s="4" t="s">
        <v>19</v>
      </c>
      <c r="C3675" s="4" t="s">
        <v>5078</v>
      </c>
      <c r="D3675" s="4" t="s">
        <v>6226</v>
      </c>
      <c r="E3675" s="4" t="s">
        <v>5129</v>
      </c>
      <c r="F3675" s="4" t="s">
        <v>6235</v>
      </c>
      <c r="G3675" s="4" t="s">
        <v>6237</v>
      </c>
      <c r="H3675" s="5" t="s">
        <v>6238</v>
      </c>
      <c r="I3675" s="5" t="s">
        <v>5131</v>
      </c>
    </row>
    <row r="3676" spans="1:21" ht="28.8" x14ac:dyDescent="0.3">
      <c r="B3676" s="4" t="s">
        <v>19</v>
      </c>
      <c r="C3676" s="4" t="s">
        <v>5078</v>
      </c>
      <c r="D3676" s="4" t="s">
        <v>6226</v>
      </c>
      <c r="E3676" s="4" t="s">
        <v>5129</v>
      </c>
      <c r="F3676" s="4" t="s">
        <v>6235</v>
      </c>
      <c r="G3676" s="4" t="s">
        <v>6239</v>
      </c>
      <c r="H3676" s="5" t="s">
        <v>6240</v>
      </c>
      <c r="I3676" s="5" t="s">
        <v>5131</v>
      </c>
    </row>
    <row r="3677" spans="1:21" ht="28.8" x14ac:dyDescent="0.3">
      <c r="B3677" s="4" t="s">
        <v>19</v>
      </c>
      <c r="C3677" s="4" t="s">
        <v>5078</v>
      </c>
      <c r="D3677" s="4" t="s">
        <v>6226</v>
      </c>
      <c r="E3677" s="4" t="s">
        <v>5129</v>
      </c>
      <c r="F3677" s="4" t="s">
        <v>6235</v>
      </c>
      <c r="G3677" s="4" t="s">
        <v>6241</v>
      </c>
      <c r="H3677" s="5" t="s">
        <v>6242</v>
      </c>
      <c r="I3677" s="5" t="s">
        <v>5131</v>
      </c>
    </row>
    <row r="3678" spans="1:21" x14ac:dyDescent="0.3">
      <c r="B3678" s="2" t="s">
        <v>19</v>
      </c>
      <c r="C3678" s="2" t="s">
        <v>5078</v>
      </c>
      <c r="D3678" s="2" t="s">
        <v>6226</v>
      </c>
      <c r="E3678" s="2" t="s">
        <v>5132</v>
      </c>
      <c r="H3678" s="3" t="s">
        <v>6243</v>
      </c>
    </row>
    <row r="3679" spans="1:21" x14ac:dyDescent="0.3">
      <c r="L3679" s="163" t="s">
        <v>0</v>
      </c>
      <c r="M3679" s="163"/>
      <c r="N3679" s="163"/>
      <c r="O3679" s="163" t="s">
        <v>1</v>
      </c>
      <c r="P3679" s="163"/>
      <c r="Q3679" s="165" t="s">
        <v>32348</v>
      </c>
      <c r="R3679" s="166"/>
      <c r="S3679" s="166"/>
      <c r="T3679" s="166"/>
      <c r="U3679" s="167"/>
    </row>
    <row r="3680" spans="1:21" ht="43.2" x14ac:dyDescent="0.3">
      <c r="B3680" s="2" t="s">
        <v>19</v>
      </c>
      <c r="C3680" s="2" t="s">
        <v>5078</v>
      </c>
      <c r="D3680" s="2" t="s">
        <v>6226</v>
      </c>
      <c r="E3680" s="2" t="s">
        <v>5132</v>
      </c>
      <c r="F3680" s="2" t="s">
        <v>6244</v>
      </c>
      <c r="H3680" s="3" t="s">
        <v>6245</v>
      </c>
      <c r="L3680" s="35" t="s">
        <v>12</v>
      </c>
      <c r="M3680" s="35" t="s">
        <v>13</v>
      </c>
      <c r="N3680" s="35" t="s">
        <v>14</v>
      </c>
      <c r="O3680" s="35" t="s">
        <v>32311</v>
      </c>
      <c r="P3680" s="35" t="s">
        <v>31195</v>
      </c>
      <c r="Q3680" s="50" t="s">
        <v>32319</v>
      </c>
      <c r="R3680" s="51" t="s">
        <v>32320</v>
      </c>
      <c r="S3680" s="51" t="s">
        <v>17</v>
      </c>
      <c r="T3680" s="51" t="s">
        <v>18</v>
      </c>
      <c r="U3680" s="51" t="s">
        <v>31184</v>
      </c>
    </row>
    <row r="3681" spans="1:21" ht="28.8" x14ac:dyDescent="0.3">
      <c r="A3681" t="s">
        <v>32385</v>
      </c>
      <c r="B3681" s="2" t="s">
        <v>19</v>
      </c>
      <c r="C3681" s="2" t="s">
        <v>5078</v>
      </c>
      <c r="D3681" s="2" t="s">
        <v>6226</v>
      </c>
      <c r="E3681" s="2" t="s">
        <v>5132</v>
      </c>
      <c r="F3681" s="2" t="s">
        <v>6244</v>
      </c>
      <c r="G3681" s="2" t="s">
        <v>6246</v>
      </c>
      <c r="H3681" s="3" t="s">
        <v>5796</v>
      </c>
      <c r="I3681" s="3" t="s">
        <v>5131</v>
      </c>
      <c r="J3681" s="3">
        <v>28</v>
      </c>
      <c r="K3681" s="2" t="s">
        <v>36</v>
      </c>
      <c r="O3681" s="7" t="s">
        <v>32501</v>
      </c>
      <c r="Q3681" s="2">
        <v>0</v>
      </c>
      <c r="R3681" s="2">
        <v>1</v>
      </c>
      <c r="S3681" s="2" t="s">
        <v>31822</v>
      </c>
      <c r="U3681" s="26">
        <v>3</v>
      </c>
    </row>
    <row r="3682" spans="1:21" ht="28.8" x14ac:dyDescent="0.3">
      <c r="A3682" t="s">
        <v>32385</v>
      </c>
      <c r="B3682" s="2" t="s">
        <v>19</v>
      </c>
      <c r="C3682" s="2" t="s">
        <v>5078</v>
      </c>
      <c r="D3682" s="2" t="s">
        <v>6226</v>
      </c>
      <c r="E3682" s="2" t="s">
        <v>5132</v>
      </c>
      <c r="F3682" s="2" t="s">
        <v>6244</v>
      </c>
      <c r="G3682" s="2" t="s">
        <v>6247</v>
      </c>
      <c r="H3682" s="3" t="s">
        <v>5798</v>
      </c>
      <c r="I3682" s="3" t="s">
        <v>5131</v>
      </c>
      <c r="J3682" s="3">
        <v>2</v>
      </c>
      <c r="K3682" s="2" t="s">
        <v>36</v>
      </c>
      <c r="O3682" s="7" t="s">
        <v>32501</v>
      </c>
      <c r="Q3682" s="2">
        <v>1</v>
      </c>
      <c r="R3682" s="2">
        <v>3</v>
      </c>
      <c r="S3682" s="2" t="s">
        <v>31822</v>
      </c>
      <c r="U3682" s="26">
        <v>3</v>
      </c>
    </row>
    <row r="3683" spans="1:21" ht="28.8" x14ac:dyDescent="0.3">
      <c r="A3683" t="s">
        <v>32385</v>
      </c>
      <c r="B3683" s="2" t="s">
        <v>19</v>
      </c>
      <c r="C3683" s="2" t="s">
        <v>5078</v>
      </c>
      <c r="D3683" s="2" t="s">
        <v>6226</v>
      </c>
      <c r="E3683" s="2" t="s">
        <v>5132</v>
      </c>
      <c r="F3683" s="2" t="s">
        <v>6244</v>
      </c>
      <c r="G3683" s="2" t="s">
        <v>6248</v>
      </c>
      <c r="H3683" s="3" t="s">
        <v>5800</v>
      </c>
      <c r="I3683" s="3" t="s">
        <v>5131</v>
      </c>
      <c r="K3683" s="2" t="s">
        <v>36</v>
      </c>
      <c r="O3683" s="7" t="s">
        <v>32490</v>
      </c>
      <c r="Q3683" s="2">
        <v>0</v>
      </c>
      <c r="R3683" s="2">
        <v>1</v>
      </c>
      <c r="S3683" s="2" t="s">
        <v>31822</v>
      </c>
      <c r="U3683" s="26">
        <v>3</v>
      </c>
    </row>
    <row r="3684" spans="1:21" ht="28.8" x14ac:dyDescent="0.3">
      <c r="A3684" t="s">
        <v>32385</v>
      </c>
      <c r="B3684" s="2" t="s">
        <v>19</v>
      </c>
      <c r="C3684" s="2" t="s">
        <v>5078</v>
      </c>
      <c r="D3684" s="2" t="s">
        <v>6226</v>
      </c>
      <c r="E3684" s="2" t="s">
        <v>5132</v>
      </c>
      <c r="F3684" s="2" t="s">
        <v>6244</v>
      </c>
      <c r="G3684" s="2" t="s">
        <v>6249</v>
      </c>
      <c r="H3684" s="3" t="s">
        <v>5802</v>
      </c>
      <c r="I3684" s="3" t="s">
        <v>5131</v>
      </c>
      <c r="K3684" s="2" t="s">
        <v>36</v>
      </c>
      <c r="O3684" s="7" t="s">
        <v>32490</v>
      </c>
      <c r="Q3684" s="2">
        <v>1</v>
      </c>
      <c r="R3684" s="2">
        <v>2</v>
      </c>
      <c r="S3684" s="2" t="s">
        <v>31822</v>
      </c>
      <c r="U3684" s="26">
        <v>3</v>
      </c>
    </row>
    <row r="3685" spans="1:21" ht="28.8" x14ac:dyDescent="0.3">
      <c r="A3685" t="s">
        <v>32385</v>
      </c>
      <c r="B3685" s="2" t="s">
        <v>19</v>
      </c>
      <c r="C3685" s="2" t="s">
        <v>5078</v>
      </c>
      <c r="D3685" s="2" t="s">
        <v>6226</v>
      </c>
      <c r="E3685" s="2" t="s">
        <v>5132</v>
      </c>
      <c r="F3685" s="2" t="s">
        <v>6244</v>
      </c>
      <c r="G3685" s="2" t="s">
        <v>6250</v>
      </c>
      <c r="H3685" s="3" t="s">
        <v>5804</v>
      </c>
      <c r="I3685" s="3" t="s">
        <v>5131</v>
      </c>
      <c r="J3685" s="3">
        <v>5</v>
      </c>
      <c r="K3685" s="2" t="s">
        <v>36</v>
      </c>
      <c r="O3685" s="7" t="s">
        <v>32490</v>
      </c>
      <c r="Q3685" s="2">
        <v>2</v>
      </c>
      <c r="R3685" s="2">
        <v>3</v>
      </c>
      <c r="S3685" s="2" t="s">
        <v>31822</v>
      </c>
      <c r="U3685" s="26">
        <v>3</v>
      </c>
    </row>
    <row r="3686" spans="1:21" ht="28.8" x14ac:dyDescent="0.3">
      <c r="A3686" t="s">
        <v>32385</v>
      </c>
      <c r="B3686" s="2" t="s">
        <v>19</v>
      </c>
      <c r="C3686" s="2" t="s">
        <v>5078</v>
      </c>
      <c r="D3686" s="2" t="s">
        <v>6226</v>
      </c>
      <c r="E3686" s="2" t="s">
        <v>5132</v>
      </c>
      <c r="F3686" s="2" t="s">
        <v>6244</v>
      </c>
      <c r="G3686" s="2" t="s">
        <v>6251</v>
      </c>
      <c r="H3686" s="3" t="s">
        <v>5806</v>
      </c>
      <c r="I3686" s="3" t="s">
        <v>5131</v>
      </c>
      <c r="K3686" s="2" t="s">
        <v>36</v>
      </c>
      <c r="O3686" s="7" t="s">
        <v>32490</v>
      </c>
      <c r="Q3686" s="2">
        <v>3</v>
      </c>
      <c r="R3686" s="2">
        <v>5</v>
      </c>
      <c r="S3686" s="2" t="s">
        <v>31822</v>
      </c>
      <c r="U3686" s="26">
        <v>3</v>
      </c>
    </row>
    <row r="3687" spans="1:21" ht="28.8" x14ac:dyDescent="0.3">
      <c r="A3687" t="s">
        <v>32385</v>
      </c>
      <c r="B3687" s="2" t="s">
        <v>19</v>
      </c>
      <c r="C3687" s="2" t="s">
        <v>5078</v>
      </c>
      <c r="D3687" s="2" t="s">
        <v>6226</v>
      </c>
      <c r="E3687" s="2" t="s">
        <v>5132</v>
      </c>
      <c r="F3687" s="2" t="s">
        <v>6244</v>
      </c>
      <c r="G3687" s="2" t="s">
        <v>6252</v>
      </c>
      <c r="H3687" s="3" t="s">
        <v>5808</v>
      </c>
      <c r="I3687" s="3" t="s">
        <v>5131</v>
      </c>
      <c r="K3687" s="2" t="s">
        <v>36</v>
      </c>
      <c r="O3687" s="7" t="s">
        <v>32490</v>
      </c>
      <c r="Q3687" s="2">
        <v>5</v>
      </c>
      <c r="R3687" s="2">
        <v>6</v>
      </c>
      <c r="S3687" s="2" t="s">
        <v>31822</v>
      </c>
      <c r="U3687" s="26">
        <v>3</v>
      </c>
    </row>
    <row r="3688" spans="1:21" ht="28.8" x14ac:dyDescent="0.3">
      <c r="A3688" t="s">
        <v>32385</v>
      </c>
      <c r="B3688" s="2" t="s">
        <v>19</v>
      </c>
      <c r="C3688" s="2" t="s">
        <v>5078</v>
      </c>
      <c r="D3688" s="2" t="s">
        <v>6226</v>
      </c>
      <c r="E3688" s="2" t="s">
        <v>5132</v>
      </c>
      <c r="F3688" s="2" t="s">
        <v>6244</v>
      </c>
      <c r="G3688" s="2" t="s">
        <v>6253</v>
      </c>
      <c r="H3688" s="3" t="s">
        <v>5810</v>
      </c>
      <c r="I3688" s="3" t="s">
        <v>5131</v>
      </c>
      <c r="J3688" s="3">
        <v>78</v>
      </c>
      <c r="K3688" s="2" t="s">
        <v>36</v>
      </c>
      <c r="O3688" s="7" t="s">
        <v>32533</v>
      </c>
      <c r="Q3688" s="2">
        <v>0</v>
      </c>
      <c r="R3688" s="2">
        <v>0.3</v>
      </c>
      <c r="S3688" s="2" t="s">
        <v>31822</v>
      </c>
      <c r="U3688" s="26">
        <v>3</v>
      </c>
    </row>
    <row r="3689" spans="1:21" x14ac:dyDescent="0.3">
      <c r="L3689" s="163" t="s">
        <v>0</v>
      </c>
      <c r="M3689" s="163"/>
      <c r="N3689" s="163"/>
      <c r="O3689" s="163" t="s">
        <v>1</v>
      </c>
      <c r="P3689" s="163"/>
      <c r="Q3689" s="165" t="s">
        <v>32348</v>
      </c>
      <c r="R3689" s="166"/>
      <c r="S3689" s="166"/>
      <c r="T3689" s="166"/>
      <c r="U3689" s="167"/>
    </row>
    <row r="3690" spans="1:21" ht="43.2" x14ac:dyDescent="0.3">
      <c r="B3690" s="2" t="s">
        <v>19</v>
      </c>
      <c r="C3690" s="2" t="s">
        <v>5078</v>
      </c>
      <c r="D3690" s="2" t="s">
        <v>6226</v>
      </c>
      <c r="E3690" s="2" t="s">
        <v>5132</v>
      </c>
      <c r="F3690" s="2" t="s">
        <v>6254</v>
      </c>
      <c r="H3690" s="3" t="s">
        <v>6255</v>
      </c>
      <c r="L3690" s="35" t="s">
        <v>12</v>
      </c>
      <c r="M3690" s="35" t="s">
        <v>13</v>
      </c>
      <c r="N3690" s="35" t="s">
        <v>14</v>
      </c>
      <c r="O3690" s="35" t="s">
        <v>32311</v>
      </c>
      <c r="P3690" s="35" t="s">
        <v>31195</v>
      </c>
      <c r="Q3690" s="50" t="s">
        <v>32319</v>
      </c>
      <c r="R3690" s="51" t="s">
        <v>32320</v>
      </c>
      <c r="S3690" s="51" t="s">
        <v>17</v>
      </c>
      <c r="T3690" s="51" t="s">
        <v>18</v>
      </c>
      <c r="U3690" s="51" t="s">
        <v>31184</v>
      </c>
    </row>
    <row r="3691" spans="1:21" ht="28.8" x14ac:dyDescent="0.3">
      <c r="A3691" t="s">
        <v>32385</v>
      </c>
      <c r="B3691" s="2" t="s">
        <v>19</v>
      </c>
      <c r="C3691" s="2" t="s">
        <v>5078</v>
      </c>
      <c r="D3691" s="2" t="s">
        <v>6226</v>
      </c>
      <c r="E3691" s="2" t="s">
        <v>5132</v>
      </c>
      <c r="F3691" s="2" t="s">
        <v>6254</v>
      </c>
      <c r="G3691" s="2" t="s">
        <v>6256</v>
      </c>
      <c r="H3691" s="3" t="s">
        <v>5818</v>
      </c>
      <c r="I3691" s="3" t="s">
        <v>5131</v>
      </c>
      <c r="J3691" s="3">
        <v>5</v>
      </c>
      <c r="K3691" s="2" t="s">
        <v>36</v>
      </c>
      <c r="O3691" s="7" t="s">
        <v>32501</v>
      </c>
      <c r="Q3691" s="2">
        <v>0</v>
      </c>
      <c r="R3691" s="2">
        <v>1</v>
      </c>
      <c r="S3691" s="2" t="s">
        <v>31822</v>
      </c>
      <c r="U3691" s="26">
        <v>3</v>
      </c>
    </row>
    <row r="3692" spans="1:21" ht="28.8" x14ac:dyDescent="0.3">
      <c r="A3692" t="s">
        <v>32385</v>
      </c>
      <c r="B3692" s="2" t="s">
        <v>19</v>
      </c>
      <c r="C3692" s="2" t="s">
        <v>5078</v>
      </c>
      <c r="D3692" s="2" t="s">
        <v>6226</v>
      </c>
      <c r="E3692" s="2" t="s">
        <v>5132</v>
      </c>
      <c r="F3692" s="2" t="s">
        <v>6254</v>
      </c>
      <c r="G3692" s="2" t="s">
        <v>6257</v>
      </c>
      <c r="H3692" s="3" t="s">
        <v>5820</v>
      </c>
      <c r="I3692" s="3" t="s">
        <v>5131</v>
      </c>
      <c r="K3692" s="2" t="s">
        <v>36</v>
      </c>
      <c r="O3692" s="7" t="s">
        <v>32501</v>
      </c>
      <c r="Q3692" s="2">
        <v>1</v>
      </c>
      <c r="R3692" s="2">
        <v>3</v>
      </c>
      <c r="S3692" s="2" t="s">
        <v>31822</v>
      </c>
      <c r="U3692" s="26">
        <v>3</v>
      </c>
    </row>
    <row r="3693" spans="1:21" ht="28.8" x14ac:dyDescent="0.3">
      <c r="A3693" t="s">
        <v>32385</v>
      </c>
      <c r="B3693" s="2" t="s">
        <v>19</v>
      </c>
      <c r="C3693" s="2" t="s">
        <v>5078</v>
      </c>
      <c r="D3693" s="2" t="s">
        <v>6226</v>
      </c>
      <c r="E3693" s="2" t="s">
        <v>5132</v>
      </c>
      <c r="F3693" s="2" t="s">
        <v>6254</v>
      </c>
      <c r="G3693" s="2" t="s">
        <v>6258</v>
      </c>
      <c r="H3693" s="3" t="s">
        <v>5822</v>
      </c>
      <c r="I3693" s="3" t="s">
        <v>5131</v>
      </c>
      <c r="K3693" s="2" t="s">
        <v>36</v>
      </c>
      <c r="O3693" s="7" t="s">
        <v>32490</v>
      </c>
      <c r="Q3693" s="2">
        <v>0</v>
      </c>
      <c r="R3693" s="2">
        <v>1</v>
      </c>
      <c r="S3693" s="2" t="s">
        <v>31822</v>
      </c>
      <c r="U3693" s="26">
        <v>3</v>
      </c>
    </row>
    <row r="3694" spans="1:21" ht="28.8" x14ac:dyDescent="0.3">
      <c r="A3694" t="s">
        <v>32385</v>
      </c>
      <c r="B3694" s="2" t="s">
        <v>19</v>
      </c>
      <c r="C3694" s="2" t="s">
        <v>5078</v>
      </c>
      <c r="D3694" s="2" t="s">
        <v>6226</v>
      </c>
      <c r="E3694" s="2" t="s">
        <v>5132</v>
      </c>
      <c r="F3694" s="2" t="s">
        <v>6254</v>
      </c>
      <c r="G3694" s="2" t="s">
        <v>6259</v>
      </c>
      <c r="H3694" s="3" t="s">
        <v>5824</v>
      </c>
      <c r="I3694" s="3" t="s">
        <v>5131</v>
      </c>
      <c r="K3694" s="2" t="s">
        <v>36</v>
      </c>
      <c r="O3694" s="7" t="s">
        <v>32490</v>
      </c>
      <c r="Q3694" s="2">
        <v>1</v>
      </c>
      <c r="R3694" s="2">
        <v>2</v>
      </c>
      <c r="S3694" s="2" t="s">
        <v>31822</v>
      </c>
      <c r="U3694" s="26">
        <v>3</v>
      </c>
    </row>
    <row r="3695" spans="1:21" ht="28.8" x14ac:dyDescent="0.3">
      <c r="A3695" t="s">
        <v>32385</v>
      </c>
      <c r="B3695" s="2" t="s">
        <v>19</v>
      </c>
      <c r="C3695" s="2" t="s">
        <v>5078</v>
      </c>
      <c r="D3695" s="2" t="s">
        <v>6226</v>
      </c>
      <c r="E3695" s="2" t="s">
        <v>5132</v>
      </c>
      <c r="F3695" s="2" t="s">
        <v>6254</v>
      </c>
      <c r="G3695" s="2" t="s">
        <v>6260</v>
      </c>
      <c r="H3695" s="3" t="s">
        <v>5826</v>
      </c>
      <c r="I3695" s="3" t="s">
        <v>5131</v>
      </c>
      <c r="K3695" s="2" t="s">
        <v>36</v>
      </c>
      <c r="O3695" s="7" t="s">
        <v>32490</v>
      </c>
      <c r="Q3695" s="2">
        <v>2</v>
      </c>
      <c r="R3695" s="2">
        <v>3</v>
      </c>
      <c r="S3695" s="2" t="s">
        <v>31822</v>
      </c>
      <c r="U3695" s="26">
        <v>3</v>
      </c>
    </row>
    <row r="3696" spans="1:21" ht="28.8" x14ac:dyDescent="0.3">
      <c r="A3696" t="s">
        <v>32385</v>
      </c>
      <c r="B3696" s="2" t="s">
        <v>19</v>
      </c>
      <c r="C3696" s="2" t="s">
        <v>5078</v>
      </c>
      <c r="D3696" s="2" t="s">
        <v>6226</v>
      </c>
      <c r="E3696" s="2" t="s">
        <v>5132</v>
      </c>
      <c r="F3696" s="2" t="s">
        <v>6254</v>
      </c>
      <c r="G3696" s="2" t="s">
        <v>6261</v>
      </c>
      <c r="H3696" s="3" t="s">
        <v>5828</v>
      </c>
      <c r="I3696" s="3" t="s">
        <v>5131</v>
      </c>
      <c r="K3696" s="2" t="s">
        <v>36</v>
      </c>
      <c r="O3696" s="7" t="s">
        <v>32490</v>
      </c>
      <c r="Q3696" s="2">
        <v>3</v>
      </c>
      <c r="R3696" s="2">
        <v>5</v>
      </c>
      <c r="S3696" s="2" t="s">
        <v>31822</v>
      </c>
      <c r="U3696" s="26">
        <v>3</v>
      </c>
    </row>
    <row r="3697" spans="1:21" ht="28.8" x14ac:dyDescent="0.3">
      <c r="A3697" t="s">
        <v>32385</v>
      </c>
      <c r="B3697" s="2" t="s">
        <v>19</v>
      </c>
      <c r="C3697" s="2" t="s">
        <v>5078</v>
      </c>
      <c r="D3697" s="2" t="s">
        <v>6226</v>
      </c>
      <c r="E3697" s="2" t="s">
        <v>5132</v>
      </c>
      <c r="F3697" s="2" t="s">
        <v>6254</v>
      </c>
      <c r="G3697" s="2" t="s">
        <v>6262</v>
      </c>
      <c r="H3697" s="3" t="s">
        <v>5830</v>
      </c>
      <c r="I3697" s="3" t="s">
        <v>5131</v>
      </c>
      <c r="K3697" s="2" t="s">
        <v>36</v>
      </c>
      <c r="O3697" s="7" t="s">
        <v>32490</v>
      </c>
      <c r="Q3697" s="2">
        <v>5</v>
      </c>
      <c r="R3697" s="2">
        <v>6</v>
      </c>
      <c r="S3697" s="2" t="s">
        <v>31822</v>
      </c>
      <c r="U3697" s="26">
        <v>3</v>
      </c>
    </row>
    <row r="3698" spans="1:21" ht="28.8" x14ac:dyDescent="0.3">
      <c r="A3698" t="s">
        <v>32385</v>
      </c>
      <c r="B3698" s="2" t="s">
        <v>19</v>
      </c>
      <c r="C3698" s="2" t="s">
        <v>5078</v>
      </c>
      <c r="D3698" s="2" t="s">
        <v>6226</v>
      </c>
      <c r="E3698" s="2" t="s">
        <v>5132</v>
      </c>
      <c r="F3698" s="2" t="s">
        <v>6254</v>
      </c>
      <c r="G3698" s="2" t="s">
        <v>6263</v>
      </c>
      <c r="H3698" s="3" t="s">
        <v>5832</v>
      </c>
      <c r="I3698" s="3" t="s">
        <v>5131</v>
      </c>
      <c r="J3698" s="3">
        <v>2</v>
      </c>
      <c r="K3698" s="2" t="s">
        <v>36</v>
      </c>
      <c r="O3698" s="7" t="s">
        <v>32533</v>
      </c>
      <c r="Q3698" s="2">
        <v>0</v>
      </c>
      <c r="R3698" s="2">
        <v>0.3</v>
      </c>
      <c r="S3698" s="2" t="s">
        <v>31822</v>
      </c>
      <c r="U3698" s="26">
        <v>3</v>
      </c>
    </row>
    <row r="3699" spans="1:21" x14ac:dyDescent="0.3">
      <c r="B3699" s="2" t="s">
        <v>19</v>
      </c>
      <c r="C3699" s="2" t="s">
        <v>5078</v>
      </c>
      <c r="D3699" s="2" t="s">
        <v>6226</v>
      </c>
      <c r="E3699" s="2" t="s">
        <v>5134</v>
      </c>
      <c r="H3699" s="3" t="s">
        <v>6264</v>
      </c>
    </row>
    <row r="3700" spans="1:21" x14ac:dyDescent="0.3">
      <c r="L3700" s="163" t="s">
        <v>0</v>
      </c>
      <c r="M3700" s="163"/>
      <c r="N3700" s="163"/>
      <c r="O3700" s="163" t="s">
        <v>1</v>
      </c>
      <c r="P3700" s="163"/>
      <c r="Q3700" s="165" t="s">
        <v>31310</v>
      </c>
      <c r="R3700" s="166"/>
      <c r="S3700" s="166"/>
      <c r="T3700" s="166"/>
      <c r="U3700" s="167"/>
    </row>
    <row r="3701" spans="1:21" ht="43.2" x14ac:dyDescent="0.3">
      <c r="B3701" s="2" t="s">
        <v>19</v>
      </c>
      <c r="C3701" s="2" t="s">
        <v>5078</v>
      </c>
      <c r="D3701" s="2" t="s">
        <v>6226</v>
      </c>
      <c r="E3701" s="2" t="s">
        <v>5134</v>
      </c>
      <c r="F3701" s="2" t="s">
        <v>6265</v>
      </c>
      <c r="H3701" s="3" t="s">
        <v>6266</v>
      </c>
      <c r="L3701" s="35" t="s">
        <v>12</v>
      </c>
      <c r="M3701" s="35" t="s">
        <v>13</v>
      </c>
      <c r="N3701" s="35" t="s">
        <v>14</v>
      </c>
      <c r="O3701" s="35" t="s">
        <v>32311</v>
      </c>
      <c r="P3701" s="35" t="s">
        <v>31195</v>
      </c>
      <c r="Q3701" s="50" t="s">
        <v>32319</v>
      </c>
      <c r="R3701" s="51" t="s">
        <v>32320</v>
      </c>
      <c r="S3701" s="51" t="s">
        <v>17</v>
      </c>
      <c r="T3701" s="51" t="s">
        <v>18</v>
      </c>
      <c r="U3701" s="51" t="s">
        <v>31184</v>
      </c>
    </row>
    <row r="3702" spans="1:21" ht="28.8" x14ac:dyDescent="0.3">
      <c r="A3702" t="s">
        <v>32385</v>
      </c>
      <c r="B3702" s="2" t="s">
        <v>19</v>
      </c>
      <c r="C3702" s="2" t="s">
        <v>5078</v>
      </c>
      <c r="D3702" s="2" t="s">
        <v>6226</v>
      </c>
      <c r="E3702" s="2" t="s">
        <v>5134</v>
      </c>
      <c r="F3702" s="2" t="s">
        <v>6265</v>
      </c>
      <c r="G3702" s="2" t="s">
        <v>6267</v>
      </c>
      <c r="H3702" s="3" t="s">
        <v>5838</v>
      </c>
      <c r="I3702" s="3" t="s">
        <v>5131</v>
      </c>
      <c r="J3702" s="3">
        <v>477</v>
      </c>
      <c r="K3702" s="2" t="s">
        <v>36</v>
      </c>
      <c r="O3702" s="7" t="s">
        <v>32562</v>
      </c>
      <c r="Q3702" s="2">
        <v>0</v>
      </c>
      <c r="R3702" s="2">
        <v>5</v>
      </c>
      <c r="S3702" s="2" t="s">
        <v>31313</v>
      </c>
      <c r="U3702" s="26">
        <v>3</v>
      </c>
    </row>
    <row r="3703" spans="1:21" ht="28.8" x14ac:dyDescent="0.3">
      <c r="A3703" t="s">
        <v>32385</v>
      </c>
      <c r="B3703" s="2" t="s">
        <v>19</v>
      </c>
      <c r="C3703" s="2" t="s">
        <v>5078</v>
      </c>
      <c r="D3703" s="2" t="s">
        <v>6226</v>
      </c>
      <c r="E3703" s="2" t="s">
        <v>5134</v>
      </c>
      <c r="F3703" s="2" t="s">
        <v>6265</v>
      </c>
      <c r="G3703" s="2" t="s">
        <v>6268</v>
      </c>
      <c r="H3703" s="3" t="s">
        <v>5840</v>
      </c>
      <c r="I3703" s="3" t="s">
        <v>5131</v>
      </c>
      <c r="J3703" s="3">
        <v>532</v>
      </c>
      <c r="K3703" s="2" t="s">
        <v>36</v>
      </c>
      <c r="O3703" s="7" t="s">
        <v>32562</v>
      </c>
      <c r="Q3703" s="2">
        <v>5</v>
      </c>
      <c r="R3703" s="2">
        <v>15</v>
      </c>
      <c r="S3703" s="2" t="s">
        <v>31313</v>
      </c>
      <c r="U3703" s="26">
        <v>3</v>
      </c>
    </row>
    <row r="3704" spans="1:21" ht="28.8" x14ac:dyDescent="0.3">
      <c r="A3704" t="s">
        <v>32385</v>
      </c>
      <c r="B3704" s="2" t="s">
        <v>19</v>
      </c>
      <c r="C3704" s="2" t="s">
        <v>5078</v>
      </c>
      <c r="D3704" s="2" t="s">
        <v>6226</v>
      </c>
      <c r="E3704" s="2" t="s">
        <v>5134</v>
      </c>
      <c r="F3704" s="2" t="s">
        <v>6265</v>
      </c>
      <c r="G3704" s="2" t="s">
        <v>6269</v>
      </c>
      <c r="H3704" s="3" t="s">
        <v>5842</v>
      </c>
      <c r="I3704" s="3" t="s">
        <v>5131</v>
      </c>
      <c r="J3704" s="3">
        <v>488</v>
      </c>
      <c r="K3704" s="2" t="s">
        <v>36</v>
      </c>
      <c r="O3704" s="7" t="s">
        <v>32562</v>
      </c>
      <c r="Q3704" s="2">
        <v>15</v>
      </c>
      <c r="R3704" s="2">
        <v>20</v>
      </c>
      <c r="S3704" s="2" t="s">
        <v>31313</v>
      </c>
      <c r="U3704" s="26">
        <v>3</v>
      </c>
    </row>
    <row r="3705" spans="1:21" ht="28.8" x14ac:dyDescent="0.3">
      <c r="A3705" t="s">
        <v>32385</v>
      </c>
      <c r="B3705" s="2" t="s">
        <v>19</v>
      </c>
      <c r="C3705" s="2" t="s">
        <v>5078</v>
      </c>
      <c r="D3705" s="2" t="s">
        <v>6226</v>
      </c>
      <c r="E3705" s="2" t="s">
        <v>5134</v>
      </c>
      <c r="F3705" s="2" t="s">
        <v>6265</v>
      </c>
      <c r="G3705" s="2" t="s">
        <v>6270</v>
      </c>
      <c r="H3705" s="3" t="s">
        <v>5844</v>
      </c>
      <c r="I3705" s="3" t="s">
        <v>5131</v>
      </c>
      <c r="J3705" s="3">
        <v>413</v>
      </c>
      <c r="K3705" s="2" t="s">
        <v>36</v>
      </c>
      <c r="O3705" s="7" t="s">
        <v>32562</v>
      </c>
      <c r="Q3705" s="2">
        <v>20</v>
      </c>
      <c r="R3705" s="2">
        <v>25</v>
      </c>
      <c r="S3705" s="2" t="s">
        <v>31313</v>
      </c>
      <c r="U3705" s="26">
        <v>3</v>
      </c>
    </row>
    <row r="3706" spans="1:21" ht="28.8" x14ac:dyDescent="0.3">
      <c r="A3706" t="s">
        <v>32385</v>
      </c>
      <c r="B3706" s="2" t="s">
        <v>19</v>
      </c>
      <c r="C3706" s="2" t="s">
        <v>5078</v>
      </c>
      <c r="D3706" s="2" t="s">
        <v>6226</v>
      </c>
      <c r="E3706" s="2" t="s">
        <v>5134</v>
      </c>
      <c r="F3706" s="2" t="s">
        <v>6265</v>
      </c>
      <c r="G3706" s="2" t="s">
        <v>6271</v>
      </c>
      <c r="H3706" s="3" t="s">
        <v>5846</v>
      </c>
      <c r="I3706" s="3" t="s">
        <v>5131</v>
      </c>
      <c r="J3706" s="3">
        <v>2</v>
      </c>
      <c r="K3706" s="2" t="s">
        <v>36</v>
      </c>
      <c r="O3706" s="7" t="s">
        <v>32562</v>
      </c>
      <c r="Q3706" s="2">
        <v>0</v>
      </c>
      <c r="R3706" s="2">
        <v>5</v>
      </c>
      <c r="S3706" s="2" t="s">
        <v>31313</v>
      </c>
      <c r="U3706" s="26">
        <v>3</v>
      </c>
    </row>
    <row r="3707" spans="1:21" ht="28.8" x14ac:dyDescent="0.3">
      <c r="A3707" t="s">
        <v>32385</v>
      </c>
      <c r="B3707" s="2" t="s">
        <v>19</v>
      </c>
      <c r="C3707" s="2" t="s">
        <v>5078</v>
      </c>
      <c r="D3707" s="2" t="s">
        <v>6226</v>
      </c>
      <c r="E3707" s="2" t="s">
        <v>5134</v>
      </c>
      <c r="F3707" s="2" t="s">
        <v>6265</v>
      </c>
      <c r="G3707" s="2" t="s">
        <v>6272</v>
      </c>
      <c r="H3707" s="3" t="s">
        <v>5848</v>
      </c>
      <c r="I3707" s="3" t="s">
        <v>5131</v>
      </c>
      <c r="J3707" s="3">
        <v>2</v>
      </c>
      <c r="K3707" s="2" t="s">
        <v>36</v>
      </c>
      <c r="O3707" s="7" t="s">
        <v>32562</v>
      </c>
      <c r="Q3707" s="2">
        <v>5</v>
      </c>
      <c r="R3707" s="2">
        <v>10</v>
      </c>
      <c r="S3707" s="2" t="s">
        <v>31313</v>
      </c>
      <c r="U3707" s="26">
        <v>3</v>
      </c>
    </row>
    <row r="3708" spans="1:21" ht="28.8" x14ac:dyDescent="0.3">
      <c r="A3708" t="s">
        <v>32385</v>
      </c>
      <c r="B3708" s="2" t="s">
        <v>19</v>
      </c>
      <c r="C3708" s="2" t="s">
        <v>5078</v>
      </c>
      <c r="D3708" s="2" t="s">
        <v>6226</v>
      </c>
      <c r="E3708" s="2" t="s">
        <v>5134</v>
      </c>
      <c r="F3708" s="2" t="s">
        <v>6265</v>
      </c>
      <c r="G3708" s="2" t="s">
        <v>6273</v>
      </c>
      <c r="H3708" s="3" t="s">
        <v>5850</v>
      </c>
      <c r="I3708" s="3" t="s">
        <v>5131</v>
      </c>
      <c r="K3708" s="2" t="s">
        <v>36</v>
      </c>
      <c r="O3708" s="7" t="s">
        <v>32562</v>
      </c>
      <c r="Q3708" s="2">
        <v>0</v>
      </c>
      <c r="R3708" s="2">
        <v>5</v>
      </c>
      <c r="S3708" s="2" t="s">
        <v>31313</v>
      </c>
      <c r="U3708" s="26">
        <v>3</v>
      </c>
    </row>
    <row r="3709" spans="1:21" ht="28.8" x14ac:dyDescent="0.3">
      <c r="A3709" t="s">
        <v>32385</v>
      </c>
      <c r="B3709" s="2" t="s">
        <v>19</v>
      </c>
      <c r="C3709" s="2" t="s">
        <v>5078</v>
      </c>
      <c r="D3709" s="2" t="s">
        <v>6226</v>
      </c>
      <c r="E3709" s="2" t="s">
        <v>5134</v>
      </c>
      <c r="F3709" s="2" t="s">
        <v>6265</v>
      </c>
      <c r="G3709" s="2" t="s">
        <v>6274</v>
      </c>
      <c r="H3709" s="3" t="s">
        <v>5852</v>
      </c>
      <c r="I3709" s="3" t="s">
        <v>5131</v>
      </c>
      <c r="K3709" s="2" t="s">
        <v>36</v>
      </c>
      <c r="O3709" s="7" t="s">
        <v>32562</v>
      </c>
      <c r="Q3709" s="2">
        <v>5</v>
      </c>
      <c r="R3709" s="2">
        <v>10</v>
      </c>
      <c r="S3709" s="2" t="s">
        <v>31313</v>
      </c>
      <c r="U3709" s="26">
        <v>3</v>
      </c>
    </row>
    <row r="3710" spans="1:21" ht="28.8" x14ac:dyDescent="0.3">
      <c r="A3710" t="s">
        <v>32385</v>
      </c>
      <c r="B3710" s="2" t="s">
        <v>19</v>
      </c>
      <c r="C3710" s="2" t="s">
        <v>5078</v>
      </c>
      <c r="D3710" s="2" t="s">
        <v>6226</v>
      </c>
      <c r="E3710" s="2" t="s">
        <v>5134</v>
      </c>
      <c r="F3710" s="2" t="s">
        <v>6265</v>
      </c>
      <c r="G3710" s="2" t="s">
        <v>6275</v>
      </c>
      <c r="H3710" s="3" t="s">
        <v>5854</v>
      </c>
      <c r="I3710" s="3" t="s">
        <v>5131</v>
      </c>
      <c r="K3710" s="2" t="s">
        <v>36</v>
      </c>
      <c r="O3710" s="7" t="s">
        <v>32562</v>
      </c>
      <c r="Q3710" s="2">
        <v>10</v>
      </c>
      <c r="R3710" s="2">
        <v>15</v>
      </c>
      <c r="S3710" s="2" t="s">
        <v>31313</v>
      </c>
      <c r="U3710" s="26">
        <v>3</v>
      </c>
    </row>
    <row r="3711" spans="1:21" x14ac:dyDescent="0.3">
      <c r="L3711" s="163" t="s">
        <v>0</v>
      </c>
      <c r="M3711" s="163"/>
      <c r="N3711" s="163"/>
      <c r="O3711" s="163" t="s">
        <v>1</v>
      </c>
      <c r="P3711" s="163"/>
      <c r="Q3711" s="165" t="s">
        <v>31310</v>
      </c>
      <c r="R3711" s="166"/>
      <c r="S3711" s="166"/>
      <c r="T3711" s="166"/>
      <c r="U3711" s="167"/>
    </row>
    <row r="3712" spans="1:21" ht="43.2" x14ac:dyDescent="0.3">
      <c r="B3712" s="2" t="s">
        <v>19</v>
      </c>
      <c r="C3712" s="2" t="s">
        <v>5078</v>
      </c>
      <c r="D3712" s="2" t="s">
        <v>6226</v>
      </c>
      <c r="E3712" s="2" t="s">
        <v>5134</v>
      </c>
      <c r="F3712" s="2" t="s">
        <v>6276</v>
      </c>
      <c r="H3712" s="3" t="s">
        <v>6277</v>
      </c>
      <c r="L3712" s="35" t="s">
        <v>12</v>
      </c>
      <c r="M3712" s="35" t="s">
        <v>13</v>
      </c>
      <c r="N3712" s="35" t="s">
        <v>14</v>
      </c>
      <c r="O3712" s="35" t="s">
        <v>32311</v>
      </c>
      <c r="P3712" s="35" t="s">
        <v>31195</v>
      </c>
      <c r="Q3712" s="50" t="s">
        <v>32319</v>
      </c>
      <c r="R3712" s="51" t="s">
        <v>32320</v>
      </c>
      <c r="S3712" s="51" t="s">
        <v>17</v>
      </c>
      <c r="T3712" s="51" t="s">
        <v>18</v>
      </c>
      <c r="U3712" s="51" t="s">
        <v>31184</v>
      </c>
    </row>
    <row r="3713" spans="1:21" ht="28.8" x14ac:dyDescent="0.3">
      <c r="A3713" t="s">
        <v>32385</v>
      </c>
      <c r="B3713" s="2" t="s">
        <v>19</v>
      </c>
      <c r="C3713" s="2" t="s">
        <v>5078</v>
      </c>
      <c r="D3713" s="2" t="s">
        <v>6226</v>
      </c>
      <c r="E3713" s="2" t="s">
        <v>5134</v>
      </c>
      <c r="F3713" s="2" t="s">
        <v>6276</v>
      </c>
      <c r="G3713" s="2" t="s">
        <v>6278</v>
      </c>
      <c r="H3713" s="3" t="s">
        <v>5864</v>
      </c>
      <c r="I3713" s="3" t="s">
        <v>5131</v>
      </c>
      <c r="J3713" s="3">
        <v>23</v>
      </c>
      <c r="K3713" s="2" t="s">
        <v>36</v>
      </c>
      <c r="O3713" s="7" t="s">
        <v>32562</v>
      </c>
      <c r="Q3713" s="2">
        <v>0</v>
      </c>
      <c r="R3713" s="2">
        <v>5</v>
      </c>
      <c r="S3713" s="2" t="s">
        <v>31313</v>
      </c>
      <c r="U3713" s="26">
        <v>3</v>
      </c>
    </row>
    <row r="3714" spans="1:21" ht="28.8" x14ac:dyDescent="0.3">
      <c r="A3714" t="s">
        <v>32385</v>
      </c>
      <c r="B3714" s="2" t="s">
        <v>19</v>
      </c>
      <c r="C3714" s="2" t="s">
        <v>5078</v>
      </c>
      <c r="D3714" s="2" t="s">
        <v>6226</v>
      </c>
      <c r="E3714" s="2" t="s">
        <v>5134</v>
      </c>
      <c r="F3714" s="2" t="s">
        <v>6276</v>
      </c>
      <c r="G3714" s="2" t="s">
        <v>6279</v>
      </c>
      <c r="H3714" s="3" t="s">
        <v>5866</v>
      </c>
      <c r="I3714" s="3" t="s">
        <v>5131</v>
      </c>
      <c r="J3714" s="3">
        <v>141</v>
      </c>
      <c r="K3714" s="2" t="s">
        <v>36</v>
      </c>
      <c r="O3714" s="7" t="s">
        <v>32562</v>
      </c>
      <c r="Q3714" s="2">
        <v>5</v>
      </c>
      <c r="R3714" s="2">
        <v>15</v>
      </c>
      <c r="S3714" s="2" t="s">
        <v>31313</v>
      </c>
      <c r="U3714" s="26">
        <v>3</v>
      </c>
    </row>
    <row r="3715" spans="1:21" ht="28.8" x14ac:dyDescent="0.3">
      <c r="A3715" t="s">
        <v>32385</v>
      </c>
      <c r="B3715" s="2" t="s">
        <v>19</v>
      </c>
      <c r="C3715" s="2" t="s">
        <v>5078</v>
      </c>
      <c r="D3715" s="2" t="s">
        <v>6226</v>
      </c>
      <c r="E3715" s="2" t="s">
        <v>5134</v>
      </c>
      <c r="F3715" s="2" t="s">
        <v>6276</v>
      </c>
      <c r="G3715" s="2" t="s">
        <v>6280</v>
      </c>
      <c r="H3715" s="3" t="s">
        <v>5868</v>
      </c>
      <c r="I3715" s="3" t="s">
        <v>5131</v>
      </c>
      <c r="J3715" s="3">
        <v>79</v>
      </c>
      <c r="K3715" s="2" t="s">
        <v>36</v>
      </c>
      <c r="O3715" s="7" t="s">
        <v>32562</v>
      </c>
      <c r="Q3715" s="2">
        <v>15</v>
      </c>
      <c r="R3715" s="2">
        <v>20</v>
      </c>
      <c r="S3715" s="2" t="s">
        <v>31313</v>
      </c>
      <c r="U3715" s="26">
        <v>3</v>
      </c>
    </row>
    <row r="3716" spans="1:21" ht="28.8" x14ac:dyDescent="0.3">
      <c r="A3716" t="s">
        <v>32385</v>
      </c>
      <c r="B3716" s="2" t="s">
        <v>19</v>
      </c>
      <c r="C3716" s="2" t="s">
        <v>5078</v>
      </c>
      <c r="D3716" s="2" t="s">
        <v>6226</v>
      </c>
      <c r="E3716" s="2" t="s">
        <v>5134</v>
      </c>
      <c r="F3716" s="2" t="s">
        <v>6276</v>
      </c>
      <c r="G3716" s="2" t="s">
        <v>6281</v>
      </c>
      <c r="H3716" s="3" t="s">
        <v>5870</v>
      </c>
      <c r="I3716" s="3" t="s">
        <v>5131</v>
      </c>
      <c r="J3716" s="3">
        <v>14</v>
      </c>
      <c r="K3716" s="2" t="s">
        <v>36</v>
      </c>
      <c r="O3716" s="7" t="s">
        <v>32562</v>
      </c>
      <c r="Q3716" s="2">
        <v>20</v>
      </c>
      <c r="R3716" s="2">
        <v>25</v>
      </c>
      <c r="S3716" s="2" t="s">
        <v>31313</v>
      </c>
      <c r="U3716" s="26">
        <v>3</v>
      </c>
    </row>
    <row r="3717" spans="1:21" ht="28.8" x14ac:dyDescent="0.3">
      <c r="A3717" t="s">
        <v>32385</v>
      </c>
      <c r="B3717" s="2" t="s">
        <v>19</v>
      </c>
      <c r="C3717" s="2" t="s">
        <v>5078</v>
      </c>
      <c r="D3717" s="2" t="s">
        <v>6226</v>
      </c>
      <c r="E3717" s="2" t="s">
        <v>5134</v>
      </c>
      <c r="F3717" s="2" t="s">
        <v>6276</v>
      </c>
      <c r="G3717" s="2" t="s">
        <v>6282</v>
      </c>
      <c r="H3717" s="3" t="s">
        <v>5872</v>
      </c>
      <c r="I3717" s="3" t="s">
        <v>5131</v>
      </c>
      <c r="K3717" s="2" t="s">
        <v>36</v>
      </c>
      <c r="O3717" s="7" t="s">
        <v>32562</v>
      </c>
      <c r="Q3717" s="2">
        <v>0</v>
      </c>
      <c r="R3717" s="2">
        <v>5</v>
      </c>
      <c r="S3717" s="2" t="s">
        <v>31313</v>
      </c>
      <c r="U3717" s="26">
        <v>3</v>
      </c>
    </row>
    <row r="3718" spans="1:21" ht="28.8" x14ac:dyDescent="0.3">
      <c r="A3718" t="s">
        <v>32385</v>
      </c>
      <c r="B3718" s="2" t="s">
        <v>19</v>
      </c>
      <c r="C3718" s="2" t="s">
        <v>5078</v>
      </c>
      <c r="D3718" s="2" t="s">
        <v>6226</v>
      </c>
      <c r="E3718" s="2" t="s">
        <v>5134</v>
      </c>
      <c r="F3718" s="2" t="s">
        <v>6276</v>
      </c>
      <c r="G3718" s="2" t="s">
        <v>6283</v>
      </c>
      <c r="H3718" s="3" t="s">
        <v>5874</v>
      </c>
      <c r="I3718" s="3" t="s">
        <v>5131</v>
      </c>
      <c r="K3718" s="2" t="s">
        <v>36</v>
      </c>
      <c r="O3718" s="7" t="s">
        <v>32562</v>
      </c>
      <c r="Q3718" s="2">
        <v>5</v>
      </c>
      <c r="R3718" s="2">
        <v>10</v>
      </c>
      <c r="S3718" s="2" t="s">
        <v>31313</v>
      </c>
      <c r="U3718" s="26">
        <v>3</v>
      </c>
    </row>
    <row r="3719" spans="1:21" ht="28.8" x14ac:dyDescent="0.3">
      <c r="A3719" t="s">
        <v>32385</v>
      </c>
      <c r="B3719" s="2" t="s">
        <v>19</v>
      </c>
      <c r="C3719" s="2" t="s">
        <v>5078</v>
      </c>
      <c r="D3719" s="2" t="s">
        <v>6226</v>
      </c>
      <c r="E3719" s="2" t="s">
        <v>5134</v>
      </c>
      <c r="F3719" s="2" t="s">
        <v>6276</v>
      </c>
      <c r="G3719" s="2" t="s">
        <v>6284</v>
      </c>
      <c r="H3719" s="3" t="s">
        <v>5876</v>
      </c>
      <c r="I3719" s="3" t="s">
        <v>5131</v>
      </c>
      <c r="K3719" s="2" t="s">
        <v>36</v>
      </c>
      <c r="O3719" s="7" t="s">
        <v>32562</v>
      </c>
      <c r="Q3719" s="2">
        <v>0</v>
      </c>
      <c r="R3719" s="2">
        <v>5</v>
      </c>
      <c r="S3719" s="2" t="s">
        <v>31313</v>
      </c>
      <c r="U3719" s="26">
        <v>3</v>
      </c>
    </row>
    <row r="3720" spans="1:21" ht="28.8" x14ac:dyDescent="0.3">
      <c r="A3720" t="s">
        <v>32385</v>
      </c>
      <c r="B3720" s="2" t="s">
        <v>19</v>
      </c>
      <c r="C3720" s="2" t="s">
        <v>5078</v>
      </c>
      <c r="D3720" s="2" t="s">
        <v>6226</v>
      </c>
      <c r="E3720" s="2" t="s">
        <v>5134</v>
      </c>
      <c r="F3720" s="2" t="s">
        <v>6276</v>
      </c>
      <c r="G3720" s="2" t="s">
        <v>6285</v>
      </c>
      <c r="H3720" s="3" t="s">
        <v>5878</v>
      </c>
      <c r="I3720" s="3" t="s">
        <v>5131</v>
      </c>
      <c r="K3720" s="2" t="s">
        <v>36</v>
      </c>
      <c r="O3720" s="7" t="s">
        <v>32562</v>
      </c>
      <c r="Q3720" s="2">
        <v>5</v>
      </c>
      <c r="R3720" s="2">
        <v>10</v>
      </c>
      <c r="S3720" s="2" t="s">
        <v>31313</v>
      </c>
      <c r="U3720" s="26">
        <v>3</v>
      </c>
    </row>
    <row r="3721" spans="1:21" ht="28.8" x14ac:dyDescent="0.3">
      <c r="A3721" t="s">
        <v>32385</v>
      </c>
      <c r="B3721" s="2" t="s">
        <v>19</v>
      </c>
      <c r="C3721" s="2" t="s">
        <v>5078</v>
      </c>
      <c r="D3721" s="2" t="s">
        <v>6226</v>
      </c>
      <c r="E3721" s="2" t="s">
        <v>5134</v>
      </c>
      <c r="F3721" s="2" t="s">
        <v>6276</v>
      </c>
      <c r="G3721" s="2" t="s">
        <v>6286</v>
      </c>
      <c r="H3721" s="3" t="s">
        <v>5880</v>
      </c>
      <c r="I3721" s="3" t="s">
        <v>5131</v>
      </c>
      <c r="K3721" s="2" t="s">
        <v>36</v>
      </c>
      <c r="O3721" s="7" t="s">
        <v>32562</v>
      </c>
      <c r="Q3721" s="2">
        <v>10</v>
      </c>
      <c r="R3721" s="2">
        <v>15</v>
      </c>
      <c r="S3721" s="2" t="s">
        <v>31313</v>
      </c>
      <c r="U3721" s="26">
        <v>3</v>
      </c>
    </row>
    <row r="3722" spans="1:21" x14ac:dyDescent="0.3">
      <c r="B3722" s="2" t="s">
        <v>19</v>
      </c>
      <c r="C3722" s="2" t="s">
        <v>5078</v>
      </c>
      <c r="D3722" s="2" t="s">
        <v>6226</v>
      </c>
      <c r="E3722" s="2" t="s">
        <v>5136</v>
      </c>
      <c r="H3722" s="3" t="s">
        <v>6287</v>
      </c>
    </row>
    <row r="3723" spans="1:21" x14ac:dyDescent="0.3">
      <c r="L3723" s="163" t="s">
        <v>0</v>
      </c>
      <c r="M3723" s="163"/>
      <c r="N3723" s="163"/>
      <c r="O3723" s="163" t="s">
        <v>1</v>
      </c>
      <c r="P3723" s="163"/>
      <c r="Q3723" s="165" t="s">
        <v>32348</v>
      </c>
      <c r="R3723" s="166"/>
      <c r="S3723" s="166"/>
      <c r="T3723" s="166"/>
      <c r="U3723" s="167"/>
    </row>
    <row r="3724" spans="1:21" ht="43.2" x14ac:dyDescent="0.3">
      <c r="B3724" s="2" t="s">
        <v>19</v>
      </c>
      <c r="C3724" s="2" t="s">
        <v>5078</v>
      </c>
      <c r="D3724" s="2" t="s">
        <v>6226</v>
      </c>
      <c r="E3724" s="2" t="s">
        <v>5136</v>
      </c>
      <c r="F3724" s="2" t="s">
        <v>6288</v>
      </c>
      <c r="H3724" s="3" t="s">
        <v>6289</v>
      </c>
      <c r="L3724" s="35" t="s">
        <v>12</v>
      </c>
      <c r="M3724" s="35" t="s">
        <v>13</v>
      </c>
      <c r="N3724" s="35" t="s">
        <v>14</v>
      </c>
      <c r="O3724" s="35" t="s">
        <v>32311</v>
      </c>
      <c r="P3724" s="35" t="s">
        <v>31196</v>
      </c>
      <c r="Q3724" s="50" t="s">
        <v>32319</v>
      </c>
      <c r="R3724" s="51" t="s">
        <v>32320</v>
      </c>
      <c r="S3724" s="51" t="s">
        <v>17</v>
      </c>
      <c r="T3724" s="51" t="s">
        <v>18</v>
      </c>
      <c r="U3724" s="51" t="s">
        <v>31184</v>
      </c>
    </row>
    <row r="3725" spans="1:21" ht="28.8" x14ac:dyDescent="0.3">
      <c r="A3725" t="s">
        <v>32385</v>
      </c>
      <c r="B3725" s="2" t="s">
        <v>19</v>
      </c>
      <c r="C3725" s="2" t="s">
        <v>5078</v>
      </c>
      <c r="D3725" s="2" t="s">
        <v>6226</v>
      </c>
      <c r="E3725" s="2" t="s">
        <v>5136</v>
      </c>
      <c r="F3725" s="2" t="s">
        <v>6288</v>
      </c>
      <c r="G3725" s="2" t="s">
        <v>6290</v>
      </c>
      <c r="H3725" s="3" t="s">
        <v>5892</v>
      </c>
      <c r="I3725" s="3" t="s">
        <v>5131</v>
      </c>
      <c r="J3725" s="3">
        <v>26</v>
      </c>
      <c r="K3725" s="2" t="s">
        <v>36</v>
      </c>
      <c r="O3725" s="7" t="s">
        <v>31576</v>
      </c>
      <c r="Q3725" s="2">
        <v>0</v>
      </c>
      <c r="R3725" s="2">
        <v>1</v>
      </c>
      <c r="S3725" s="2" t="s">
        <v>31822</v>
      </c>
      <c r="U3725" s="26">
        <v>3</v>
      </c>
    </row>
    <row r="3726" spans="1:21" ht="28.8" x14ac:dyDescent="0.3">
      <c r="A3726" t="s">
        <v>32385</v>
      </c>
      <c r="B3726" s="2" t="s">
        <v>19</v>
      </c>
      <c r="C3726" s="2" t="s">
        <v>5078</v>
      </c>
      <c r="D3726" s="2" t="s">
        <v>6226</v>
      </c>
      <c r="E3726" s="2" t="s">
        <v>5136</v>
      </c>
      <c r="F3726" s="2" t="s">
        <v>6288</v>
      </c>
      <c r="G3726" s="2" t="s">
        <v>6291</v>
      </c>
      <c r="H3726" s="3" t="s">
        <v>5894</v>
      </c>
      <c r="I3726" s="3" t="s">
        <v>5131</v>
      </c>
      <c r="J3726" s="3">
        <v>455</v>
      </c>
      <c r="K3726" s="2" t="s">
        <v>36</v>
      </c>
      <c r="O3726" s="7" t="s">
        <v>31576</v>
      </c>
      <c r="Q3726" s="2">
        <v>1</v>
      </c>
      <c r="R3726" s="2" t="s">
        <v>31202</v>
      </c>
      <c r="S3726" s="2" t="s">
        <v>31822</v>
      </c>
      <c r="U3726" s="26">
        <v>3</v>
      </c>
    </row>
    <row r="3727" spans="1:21" ht="28.8" x14ac:dyDescent="0.3">
      <c r="A3727" t="s">
        <v>32385</v>
      </c>
      <c r="B3727" s="2" t="s">
        <v>19</v>
      </c>
      <c r="C3727" s="2" t="s">
        <v>5078</v>
      </c>
      <c r="D3727" s="2" t="s">
        <v>6226</v>
      </c>
      <c r="E3727" s="2" t="s">
        <v>5136</v>
      </c>
      <c r="F3727" s="2" t="s">
        <v>6288</v>
      </c>
      <c r="G3727" s="2" t="s">
        <v>6292</v>
      </c>
      <c r="H3727" s="3" t="s">
        <v>5896</v>
      </c>
      <c r="I3727" s="3" t="s">
        <v>5131</v>
      </c>
      <c r="J3727" s="3">
        <v>6</v>
      </c>
      <c r="K3727" s="2" t="s">
        <v>36</v>
      </c>
      <c r="O3727" s="7" t="s">
        <v>31471</v>
      </c>
      <c r="P3727" s="7" t="s">
        <v>32563</v>
      </c>
      <c r="Q3727" s="2">
        <v>0</v>
      </c>
      <c r="R3727" s="2">
        <v>1</v>
      </c>
      <c r="S3727" s="2" t="s">
        <v>31822</v>
      </c>
      <c r="U3727" s="26">
        <v>3</v>
      </c>
    </row>
    <row r="3728" spans="1:21" ht="28.8" x14ac:dyDescent="0.3">
      <c r="A3728" t="s">
        <v>32385</v>
      </c>
      <c r="B3728" s="2" t="s">
        <v>19</v>
      </c>
      <c r="C3728" s="2" t="s">
        <v>5078</v>
      </c>
      <c r="D3728" s="2" t="s">
        <v>6226</v>
      </c>
      <c r="E3728" s="2" t="s">
        <v>5136</v>
      </c>
      <c r="F3728" s="2" t="s">
        <v>6288</v>
      </c>
      <c r="G3728" s="2" t="s">
        <v>6293</v>
      </c>
      <c r="H3728" s="3" t="s">
        <v>5898</v>
      </c>
      <c r="I3728" s="3" t="s">
        <v>5131</v>
      </c>
      <c r="J3728" s="3">
        <v>31</v>
      </c>
      <c r="K3728" s="2" t="s">
        <v>36</v>
      </c>
      <c r="O3728" s="7" t="s">
        <v>31471</v>
      </c>
      <c r="P3728" s="7" t="s">
        <v>32563</v>
      </c>
      <c r="Q3728" s="2">
        <v>1</v>
      </c>
      <c r="R3728" s="2" t="s">
        <v>31202</v>
      </c>
      <c r="S3728" s="2" t="s">
        <v>31822</v>
      </c>
      <c r="U3728" s="26">
        <v>3</v>
      </c>
    </row>
    <row r="3729" spans="1:21" ht="28.8" x14ac:dyDescent="0.3">
      <c r="A3729" t="s">
        <v>32385</v>
      </c>
      <c r="B3729" s="2" t="s">
        <v>19</v>
      </c>
      <c r="C3729" s="2" t="s">
        <v>5078</v>
      </c>
      <c r="D3729" s="2" t="s">
        <v>6226</v>
      </c>
      <c r="E3729" s="2" t="s">
        <v>5136</v>
      </c>
      <c r="F3729" s="2" t="s">
        <v>6288</v>
      </c>
      <c r="G3729" s="2" t="s">
        <v>6294</v>
      </c>
      <c r="H3729" s="3" t="s">
        <v>5900</v>
      </c>
      <c r="I3729" s="3" t="s">
        <v>5131</v>
      </c>
      <c r="J3729" s="3">
        <v>18</v>
      </c>
      <c r="K3729" s="2" t="s">
        <v>36</v>
      </c>
      <c r="O3729" s="7" t="s">
        <v>31471</v>
      </c>
      <c r="P3729" s="7" t="s">
        <v>32564</v>
      </c>
      <c r="Q3729" s="2">
        <v>0</v>
      </c>
      <c r="R3729" s="2">
        <v>1</v>
      </c>
      <c r="S3729" s="2" t="s">
        <v>31822</v>
      </c>
      <c r="U3729" s="26">
        <v>3</v>
      </c>
    </row>
    <row r="3730" spans="1:21" ht="28.8" x14ac:dyDescent="0.3">
      <c r="A3730" t="s">
        <v>32385</v>
      </c>
      <c r="B3730" s="2" t="s">
        <v>19</v>
      </c>
      <c r="C3730" s="2" t="s">
        <v>5078</v>
      </c>
      <c r="D3730" s="2" t="s">
        <v>6226</v>
      </c>
      <c r="E3730" s="2" t="s">
        <v>5136</v>
      </c>
      <c r="F3730" s="2" t="s">
        <v>6288</v>
      </c>
      <c r="G3730" s="2" t="s">
        <v>6295</v>
      </c>
      <c r="H3730" s="3" t="s">
        <v>5902</v>
      </c>
      <c r="I3730" s="3" t="s">
        <v>5131</v>
      </c>
      <c r="J3730" s="3">
        <v>337</v>
      </c>
      <c r="K3730" s="2" t="s">
        <v>36</v>
      </c>
      <c r="O3730" s="7" t="s">
        <v>31471</v>
      </c>
      <c r="Q3730" s="2">
        <v>1</v>
      </c>
      <c r="R3730" s="2" t="s">
        <v>31202</v>
      </c>
      <c r="S3730" s="2" t="s">
        <v>31822</v>
      </c>
      <c r="U3730" s="26">
        <v>3</v>
      </c>
    </row>
    <row r="3731" spans="1:21" x14ac:dyDescent="0.3">
      <c r="L3731" s="163" t="s">
        <v>0</v>
      </c>
      <c r="M3731" s="163"/>
      <c r="N3731" s="163"/>
      <c r="O3731" s="163" t="s">
        <v>1</v>
      </c>
      <c r="P3731" s="163"/>
      <c r="Q3731" s="165" t="s">
        <v>32348</v>
      </c>
      <c r="R3731" s="166"/>
      <c r="S3731" s="166"/>
      <c r="T3731" s="166"/>
      <c r="U3731" s="167"/>
    </row>
    <row r="3732" spans="1:21" ht="43.2" x14ac:dyDescent="0.3">
      <c r="B3732" s="2" t="s">
        <v>19</v>
      </c>
      <c r="C3732" s="2" t="s">
        <v>5078</v>
      </c>
      <c r="D3732" s="2" t="s">
        <v>6226</v>
      </c>
      <c r="E3732" s="2" t="s">
        <v>5136</v>
      </c>
      <c r="F3732" s="2" t="s">
        <v>6296</v>
      </c>
      <c r="H3732" s="3" t="s">
        <v>6297</v>
      </c>
      <c r="L3732" s="35" t="s">
        <v>12</v>
      </c>
      <c r="M3732" s="35" t="s">
        <v>13</v>
      </c>
      <c r="N3732" s="35" t="s">
        <v>14</v>
      </c>
      <c r="O3732" s="35" t="s">
        <v>32311</v>
      </c>
      <c r="P3732" s="35" t="s">
        <v>31195</v>
      </c>
      <c r="Q3732" s="50" t="s">
        <v>32319</v>
      </c>
      <c r="R3732" s="51" t="s">
        <v>32320</v>
      </c>
      <c r="S3732" s="51" t="s">
        <v>17</v>
      </c>
      <c r="T3732" s="51" t="s">
        <v>18</v>
      </c>
      <c r="U3732" s="51" t="s">
        <v>31184</v>
      </c>
    </row>
    <row r="3733" spans="1:21" ht="28.8" x14ac:dyDescent="0.3">
      <c r="A3733" t="s">
        <v>32385</v>
      </c>
      <c r="B3733" s="2" t="s">
        <v>19</v>
      </c>
      <c r="C3733" s="2" t="s">
        <v>5078</v>
      </c>
      <c r="D3733" s="2" t="s">
        <v>6226</v>
      </c>
      <c r="E3733" s="2" t="s">
        <v>5136</v>
      </c>
      <c r="F3733" s="2" t="s">
        <v>6296</v>
      </c>
      <c r="G3733" s="2" t="s">
        <v>6298</v>
      </c>
      <c r="H3733" s="3" t="s">
        <v>5906</v>
      </c>
      <c r="I3733" s="3" t="s">
        <v>5131</v>
      </c>
      <c r="J3733" s="3">
        <v>2</v>
      </c>
      <c r="K3733" s="2" t="s">
        <v>36</v>
      </c>
      <c r="O3733" s="7" t="s">
        <v>31576</v>
      </c>
      <c r="Q3733" s="2">
        <v>0</v>
      </c>
      <c r="R3733" s="2">
        <v>1</v>
      </c>
      <c r="S3733" s="2" t="s">
        <v>31822</v>
      </c>
      <c r="U3733" s="26">
        <v>3</v>
      </c>
    </row>
    <row r="3734" spans="1:21" ht="28.8" x14ac:dyDescent="0.3">
      <c r="A3734" t="s">
        <v>32385</v>
      </c>
      <c r="B3734" s="2" t="s">
        <v>19</v>
      </c>
      <c r="C3734" s="2" t="s">
        <v>5078</v>
      </c>
      <c r="D3734" s="2" t="s">
        <v>6226</v>
      </c>
      <c r="E3734" s="2" t="s">
        <v>5136</v>
      </c>
      <c r="F3734" s="2" t="s">
        <v>6296</v>
      </c>
      <c r="G3734" s="2" t="s">
        <v>6299</v>
      </c>
      <c r="H3734" s="3" t="s">
        <v>5908</v>
      </c>
      <c r="I3734" s="3" t="s">
        <v>5131</v>
      </c>
      <c r="J3734" s="3">
        <v>68</v>
      </c>
      <c r="K3734" s="2" t="s">
        <v>36</v>
      </c>
      <c r="O3734" s="7" t="s">
        <v>31576</v>
      </c>
      <c r="Q3734" s="2">
        <v>1</v>
      </c>
      <c r="R3734" s="2" t="s">
        <v>31202</v>
      </c>
      <c r="S3734" s="2" t="s">
        <v>31822</v>
      </c>
      <c r="U3734" s="26">
        <v>3</v>
      </c>
    </row>
    <row r="3735" spans="1:21" ht="28.8" x14ac:dyDescent="0.3">
      <c r="A3735" t="s">
        <v>32385</v>
      </c>
      <c r="B3735" s="2" t="s">
        <v>19</v>
      </c>
      <c r="C3735" s="2" t="s">
        <v>5078</v>
      </c>
      <c r="D3735" s="2" t="s">
        <v>6226</v>
      </c>
      <c r="E3735" s="2" t="s">
        <v>5136</v>
      </c>
      <c r="F3735" s="2" t="s">
        <v>6296</v>
      </c>
      <c r="G3735" s="2" t="s">
        <v>6300</v>
      </c>
      <c r="H3735" s="3" t="s">
        <v>5910</v>
      </c>
      <c r="I3735" s="3" t="s">
        <v>5131</v>
      </c>
      <c r="J3735" s="3">
        <v>2</v>
      </c>
      <c r="K3735" s="2" t="s">
        <v>36</v>
      </c>
      <c r="O3735" s="7" t="s">
        <v>31471</v>
      </c>
      <c r="P3735" s="7" t="s">
        <v>32563</v>
      </c>
      <c r="Q3735" s="2">
        <v>0</v>
      </c>
      <c r="R3735" s="2">
        <v>1</v>
      </c>
      <c r="S3735" s="2" t="s">
        <v>31822</v>
      </c>
      <c r="U3735" s="26">
        <v>3</v>
      </c>
    </row>
    <row r="3736" spans="1:21" ht="28.8" x14ac:dyDescent="0.3">
      <c r="A3736" t="s">
        <v>32385</v>
      </c>
      <c r="B3736" s="2" t="s">
        <v>19</v>
      </c>
      <c r="C3736" s="2" t="s">
        <v>5078</v>
      </c>
      <c r="D3736" s="2" t="s">
        <v>6226</v>
      </c>
      <c r="E3736" s="2" t="s">
        <v>5136</v>
      </c>
      <c r="F3736" s="2" t="s">
        <v>6296</v>
      </c>
      <c r="G3736" s="2" t="s">
        <v>6301</v>
      </c>
      <c r="H3736" s="3" t="s">
        <v>5912</v>
      </c>
      <c r="I3736" s="3" t="s">
        <v>5131</v>
      </c>
      <c r="J3736" s="3">
        <v>63</v>
      </c>
      <c r="K3736" s="2" t="s">
        <v>36</v>
      </c>
      <c r="O3736" s="7" t="s">
        <v>31471</v>
      </c>
      <c r="P3736" s="7" t="s">
        <v>32563</v>
      </c>
      <c r="Q3736" s="2">
        <v>1</v>
      </c>
      <c r="R3736" s="2" t="s">
        <v>31202</v>
      </c>
      <c r="S3736" s="2" t="s">
        <v>31822</v>
      </c>
      <c r="U3736" s="26">
        <v>3</v>
      </c>
    </row>
    <row r="3737" spans="1:21" ht="28.8" x14ac:dyDescent="0.3">
      <c r="A3737" t="s">
        <v>32385</v>
      </c>
      <c r="B3737" s="2" t="s">
        <v>19</v>
      </c>
      <c r="C3737" s="2" t="s">
        <v>5078</v>
      </c>
      <c r="D3737" s="2" t="s">
        <v>6226</v>
      </c>
      <c r="E3737" s="2" t="s">
        <v>5136</v>
      </c>
      <c r="F3737" s="2" t="s">
        <v>6296</v>
      </c>
      <c r="G3737" s="2" t="s">
        <v>6302</v>
      </c>
      <c r="H3737" s="3" t="s">
        <v>5914</v>
      </c>
      <c r="I3737" s="3" t="s">
        <v>5131</v>
      </c>
      <c r="K3737" s="2" t="s">
        <v>36</v>
      </c>
      <c r="O3737" s="7" t="s">
        <v>31471</v>
      </c>
      <c r="P3737" s="7" t="s">
        <v>32564</v>
      </c>
      <c r="Q3737" s="2">
        <v>0</v>
      </c>
      <c r="R3737" s="2">
        <v>1</v>
      </c>
      <c r="S3737" s="2" t="s">
        <v>31822</v>
      </c>
      <c r="U3737" s="26">
        <v>3</v>
      </c>
    </row>
    <row r="3738" spans="1:21" ht="28.8" x14ac:dyDescent="0.3">
      <c r="A3738" t="s">
        <v>32385</v>
      </c>
      <c r="B3738" s="2" t="s">
        <v>19</v>
      </c>
      <c r="C3738" s="2" t="s">
        <v>5078</v>
      </c>
      <c r="D3738" s="2" t="s">
        <v>6226</v>
      </c>
      <c r="E3738" s="2" t="s">
        <v>5136</v>
      </c>
      <c r="F3738" s="2" t="s">
        <v>6296</v>
      </c>
      <c r="G3738" s="2" t="s">
        <v>6303</v>
      </c>
      <c r="H3738" s="3" t="s">
        <v>6304</v>
      </c>
      <c r="I3738" s="3" t="s">
        <v>5131</v>
      </c>
      <c r="J3738" s="3">
        <v>9</v>
      </c>
      <c r="K3738" s="2" t="s">
        <v>36</v>
      </c>
      <c r="O3738" s="7" t="s">
        <v>31471</v>
      </c>
      <c r="Q3738" s="2">
        <v>1</v>
      </c>
      <c r="R3738" s="2" t="s">
        <v>31202</v>
      </c>
      <c r="S3738" s="2" t="s">
        <v>31822</v>
      </c>
      <c r="U3738" s="26">
        <v>3</v>
      </c>
    </row>
    <row r="3739" spans="1:21" x14ac:dyDescent="0.3">
      <c r="B3739" s="2" t="s">
        <v>19</v>
      </c>
      <c r="C3739" s="2" t="s">
        <v>5078</v>
      </c>
      <c r="D3739" s="2" t="s">
        <v>6226</v>
      </c>
      <c r="E3739" s="2" t="s">
        <v>5138</v>
      </c>
      <c r="H3739" s="3" t="s">
        <v>6305</v>
      </c>
      <c r="K3739" s="2"/>
    </row>
    <row r="3740" spans="1:21" x14ac:dyDescent="0.3">
      <c r="L3740" s="163" t="s">
        <v>0</v>
      </c>
      <c r="M3740" s="163"/>
      <c r="N3740" s="163"/>
      <c r="O3740" s="163" t="s">
        <v>1</v>
      </c>
      <c r="P3740" s="163"/>
      <c r="Q3740" s="165" t="s">
        <v>32348</v>
      </c>
      <c r="R3740" s="166"/>
      <c r="S3740" s="166"/>
      <c r="T3740" s="166"/>
      <c r="U3740" s="167"/>
    </row>
    <row r="3741" spans="1:21" ht="43.2" x14ac:dyDescent="0.3">
      <c r="B3741" s="2" t="s">
        <v>19</v>
      </c>
      <c r="C3741" s="2" t="s">
        <v>5078</v>
      </c>
      <c r="D3741" s="2" t="s">
        <v>6226</v>
      </c>
      <c r="E3741" s="2" t="s">
        <v>5138</v>
      </c>
      <c r="F3741" s="2" t="s">
        <v>6306</v>
      </c>
      <c r="H3741" s="3" t="s">
        <v>6307</v>
      </c>
      <c r="L3741" s="35" t="s">
        <v>12</v>
      </c>
      <c r="M3741" s="35" t="s">
        <v>13</v>
      </c>
      <c r="N3741" s="35" t="s">
        <v>14</v>
      </c>
      <c r="O3741" s="35" t="s">
        <v>32311</v>
      </c>
      <c r="P3741" s="35" t="s">
        <v>31197</v>
      </c>
      <c r="Q3741" s="50" t="s">
        <v>32319</v>
      </c>
      <c r="R3741" s="51" t="s">
        <v>32320</v>
      </c>
      <c r="S3741" s="51" t="s">
        <v>17</v>
      </c>
      <c r="T3741" s="51" t="s">
        <v>18</v>
      </c>
      <c r="U3741" s="51" t="s">
        <v>31184</v>
      </c>
    </row>
    <row r="3742" spans="1:21" ht="28.8" x14ac:dyDescent="0.3">
      <c r="A3742" t="s">
        <v>32385</v>
      </c>
      <c r="B3742" s="2" t="s">
        <v>19</v>
      </c>
      <c r="C3742" s="2" t="s">
        <v>5078</v>
      </c>
      <c r="D3742" s="2" t="s">
        <v>6226</v>
      </c>
      <c r="E3742" s="2" t="s">
        <v>5138</v>
      </c>
      <c r="F3742" s="2" t="s">
        <v>6306</v>
      </c>
      <c r="G3742" s="2" t="s">
        <v>6308</v>
      </c>
      <c r="H3742" s="3" t="s">
        <v>5928</v>
      </c>
      <c r="I3742" s="3" t="s">
        <v>5131</v>
      </c>
      <c r="J3742" s="3">
        <v>4</v>
      </c>
      <c r="K3742" s="2" t="s">
        <v>36</v>
      </c>
      <c r="O3742" s="7" t="s">
        <v>32565</v>
      </c>
      <c r="P3742" s="7" t="s">
        <v>32540</v>
      </c>
      <c r="Q3742" s="2">
        <v>0</v>
      </c>
      <c r="R3742" s="2">
        <v>1</v>
      </c>
      <c r="S3742" s="2" t="s">
        <v>31822</v>
      </c>
      <c r="U3742" s="26">
        <v>3</v>
      </c>
    </row>
    <row r="3743" spans="1:21" ht="28.8" x14ac:dyDescent="0.3">
      <c r="A3743" t="s">
        <v>32385</v>
      </c>
      <c r="B3743" s="2" t="s">
        <v>19</v>
      </c>
      <c r="C3743" s="2" t="s">
        <v>5078</v>
      </c>
      <c r="D3743" s="2" t="s">
        <v>6226</v>
      </c>
      <c r="E3743" s="2" t="s">
        <v>5138</v>
      </c>
      <c r="F3743" s="2" t="s">
        <v>6306</v>
      </c>
      <c r="G3743" s="2" t="s">
        <v>6309</v>
      </c>
      <c r="H3743" s="3" t="s">
        <v>5930</v>
      </c>
      <c r="I3743" s="3" t="s">
        <v>5131</v>
      </c>
      <c r="K3743" s="2" t="s">
        <v>36</v>
      </c>
      <c r="O3743" s="7" t="s">
        <v>32565</v>
      </c>
      <c r="P3743" s="7" t="s">
        <v>32540</v>
      </c>
      <c r="Q3743" s="2">
        <v>1</v>
      </c>
      <c r="R3743" s="2">
        <v>2.5</v>
      </c>
      <c r="S3743" s="2" t="s">
        <v>31822</v>
      </c>
      <c r="U3743" s="26">
        <v>3</v>
      </c>
    </row>
    <row r="3744" spans="1:21" ht="28.8" x14ac:dyDescent="0.3">
      <c r="A3744" t="s">
        <v>32385</v>
      </c>
      <c r="B3744" s="2" t="s">
        <v>19</v>
      </c>
      <c r="C3744" s="2" t="s">
        <v>5078</v>
      </c>
      <c r="D3744" s="2" t="s">
        <v>6226</v>
      </c>
      <c r="E3744" s="2" t="s">
        <v>5138</v>
      </c>
      <c r="F3744" s="2" t="s">
        <v>6306</v>
      </c>
      <c r="G3744" s="2" t="s">
        <v>6310</v>
      </c>
      <c r="H3744" s="3" t="s">
        <v>5932</v>
      </c>
      <c r="I3744" s="3" t="s">
        <v>5131</v>
      </c>
      <c r="K3744" s="2" t="s">
        <v>36</v>
      </c>
      <c r="O3744" s="7" t="s">
        <v>32565</v>
      </c>
      <c r="P3744" s="7" t="s">
        <v>32540</v>
      </c>
      <c r="Q3744" s="2">
        <v>2.5</v>
      </c>
      <c r="R3744" s="2" t="s">
        <v>31202</v>
      </c>
      <c r="S3744" s="2" t="s">
        <v>31822</v>
      </c>
      <c r="U3744" s="26">
        <v>3</v>
      </c>
    </row>
    <row r="3745" spans="1:21" ht="28.8" x14ac:dyDescent="0.3">
      <c r="A3745" t="s">
        <v>32385</v>
      </c>
      <c r="B3745" s="2" t="s">
        <v>19</v>
      </c>
      <c r="C3745" s="2" t="s">
        <v>5078</v>
      </c>
      <c r="D3745" s="2" t="s">
        <v>6226</v>
      </c>
      <c r="E3745" s="2" t="s">
        <v>5138</v>
      </c>
      <c r="F3745" s="2" t="s">
        <v>6306</v>
      </c>
      <c r="G3745" s="2" t="s">
        <v>6311</v>
      </c>
      <c r="H3745" s="3" t="s">
        <v>5934</v>
      </c>
      <c r="I3745" s="3" t="s">
        <v>5131</v>
      </c>
      <c r="K3745" s="2" t="s">
        <v>36</v>
      </c>
      <c r="O3745" s="7" t="s">
        <v>32565</v>
      </c>
      <c r="P3745" s="7" t="s">
        <v>32541</v>
      </c>
      <c r="Q3745" s="2">
        <v>0</v>
      </c>
      <c r="R3745" s="2">
        <v>1</v>
      </c>
      <c r="S3745" s="2" t="s">
        <v>31822</v>
      </c>
      <c r="U3745" s="26">
        <v>3</v>
      </c>
    </row>
    <row r="3746" spans="1:21" ht="28.8" x14ac:dyDescent="0.3">
      <c r="A3746" t="s">
        <v>32385</v>
      </c>
      <c r="B3746" s="2" t="s">
        <v>19</v>
      </c>
      <c r="C3746" s="2" t="s">
        <v>5078</v>
      </c>
      <c r="D3746" s="2" t="s">
        <v>6226</v>
      </c>
      <c r="E3746" s="2" t="s">
        <v>5138</v>
      </c>
      <c r="F3746" s="2" t="s">
        <v>6306</v>
      </c>
      <c r="G3746" s="2" t="s">
        <v>6312</v>
      </c>
      <c r="H3746" s="3" t="s">
        <v>5936</v>
      </c>
      <c r="I3746" s="3" t="s">
        <v>5131</v>
      </c>
      <c r="K3746" s="2" t="s">
        <v>36</v>
      </c>
      <c r="O3746" s="7" t="s">
        <v>32565</v>
      </c>
      <c r="P3746" s="7" t="s">
        <v>32541</v>
      </c>
      <c r="Q3746" s="2">
        <v>1</v>
      </c>
      <c r="R3746" s="2">
        <v>2.5</v>
      </c>
      <c r="S3746" s="2" t="s">
        <v>31822</v>
      </c>
      <c r="U3746" s="26">
        <v>3</v>
      </c>
    </row>
    <row r="3747" spans="1:21" ht="28.8" x14ac:dyDescent="0.3">
      <c r="A3747" t="s">
        <v>32385</v>
      </c>
      <c r="B3747" s="2" t="s">
        <v>19</v>
      </c>
      <c r="C3747" s="2" t="s">
        <v>5078</v>
      </c>
      <c r="D3747" s="2" t="s">
        <v>6226</v>
      </c>
      <c r="E3747" s="2" t="s">
        <v>5138</v>
      </c>
      <c r="F3747" s="2" t="s">
        <v>6306</v>
      </c>
      <c r="G3747" s="2" t="s">
        <v>6313</v>
      </c>
      <c r="H3747" s="3" t="s">
        <v>5938</v>
      </c>
      <c r="I3747" s="3" t="s">
        <v>5131</v>
      </c>
      <c r="K3747" s="2" t="s">
        <v>36</v>
      </c>
      <c r="O3747" s="7" t="s">
        <v>32565</v>
      </c>
      <c r="P3747" s="7" t="s">
        <v>32541</v>
      </c>
      <c r="Q3747" s="2">
        <v>2.5</v>
      </c>
      <c r="R3747" s="2" t="s">
        <v>31202</v>
      </c>
      <c r="S3747" s="2" t="s">
        <v>31822</v>
      </c>
      <c r="U3747" s="26">
        <v>3</v>
      </c>
    </row>
    <row r="3748" spans="1:21" ht="28.8" x14ac:dyDescent="0.3">
      <c r="A3748" t="s">
        <v>32385</v>
      </c>
      <c r="B3748" s="2" t="s">
        <v>19</v>
      </c>
      <c r="C3748" s="2" t="s">
        <v>5078</v>
      </c>
      <c r="D3748" s="2" t="s">
        <v>6226</v>
      </c>
      <c r="E3748" s="2" t="s">
        <v>5138</v>
      </c>
      <c r="F3748" s="2" t="s">
        <v>6306</v>
      </c>
      <c r="G3748" s="2" t="s">
        <v>6314</v>
      </c>
      <c r="H3748" s="3" t="s">
        <v>5940</v>
      </c>
      <c r="I3748" s="3" t="s">
        <v>5131</v>
      </c>
      <c r="K3748" s="2" t="s">
        <v>36</v>
      </c>
      <c r="O3748" s="7" t="s">
        <v>32565</v>
      </c>
      <c r="P3748" s="7" t="s">
        <v>32566</v>
      </c>
      <c r="Q3748" s="2">
        <v>0</v>
      </c>
      <c r="R3748" s="2">
        <v>1</v>
      </c>
      <c r="S3748" s="2" t="s">
        <v>31822</v>
      </c>
      <c r="U3748" s="26">
        <v>3</v>
      </c>
    </row>
    <row r="3749" spans="1:21" ht="28.8" x14ac:dyDescent="0.3">
      <c r="A3749" t="s">
        <v>32385</v>
      </c>
      <c r="B3749" s="2" t="s">
        <v>19</v>
      </c>
      <c r="C3749" s="2" t="s">
        <v>5078</v>
      </c>
      <c r="D3749" s="2" t="s">
        <v>6226</v>
      </c>
      <c r="E3749" s="2" t="s">
        <v>5138</v>
      </c>
      <c r="F3749" s="2" t="s">
        <v>6306</v>
      </c>
      <c r="G3749" s="2" t="s">
        <v>6315</v>
      </c>
      <c r="H3749" s="3" t="s">
        <v>5942</v>
      </c>
      <c r="I3749" s="3" t="s">
        <v>5131</v>
      </c>
      <c r="K3749" s="2" t="s">
        <v>36</v>
      </c>
      <c r="O3749" s="7" t="s">
        <v>32565</v>
      </c>
      <c r="P3749" s="7" t="s">
        <v>32566</v>
      </c>
      <c r="Q3749" s="2">
        <v>1</v>
      </c>
      <c r="R3749" s="2">
        <v>2.5</v>
      </c>
      <c r="S3749" s="2" t="s">
        <v>31822</v>
      </c>
      <c r="U3749" s="26">
        <v>3</v>
      </c>
    </row>
    <row r="3750" spans="1:21" ht="28.8" x14ac:dyDescent="0.3">
      <c r="A3750" t="s">
        <v>32385</v>
      </c>
      <c r="B3750" s="2" t="s">
        <v>19</v>
      </c>
      <c r="C3750" s="2" t="s">
        <v>5078</v>
      </c>
      <c r="D3750" s="2" t="s">
        <v>6226</v>
      </c>
      <c r="E3750" s="2" t="s">
        <v>5138</v>
      </c>
      <c r="F3750" s="2" t="s">
        <v>6306</v>
      </c>
      <c r="G3750" s="2" t="s">
        <v>6316</v>
      </c>
      <c r="H3750" s="3" t="s">
        <v>5944</v>
      </c>
      <c r="I3750" s="3" t="s">
        <v>5131</v>
      </c>
      <c r="K3750" s="2" t="s">
        <v>36</v>
      </c>
      <c r="O3750" s="7" t="s">
        <v>32565</v>
      </c>
      <c r="P3750" s="7" t="s">
        <v>32566</v>
      </c>
      <c r="Q3750" s="2">
        <v>2.5</v>
      </c>
      <c r="R3750" s="2" t="s">
        <v>31202</v>
      </c>
      <c r="S3750" s="2" t="s">
        <v>31822</v>
      </c>
      <c r="U3750" s="26">
        <v>3</v>
      </c>
    </row>
    <row r="3751" spans="1:21" ht="28.8" x14ac:dyDescent="0.3">
      <c r="A3751" t="s">
        <v>32385</v>
      </c>
      <c r="B3751" s="2" t="s">
        <v>19</v>
      </c>
      <c r="C3751" s="2" t="s">
        <v>5078</v>
      </c>
      <c r="D3751" s="2" t="s">
        <v>6226</v>
      </c>
      <c r="E3751" s="2" t="s">
        <v>5138</v>
      </c>
      <c r="F3751" s="2" t="s">
        <v>6306</v>
      </c>
      <c r="G3751" s="2" t="s">
        <v>6317</v>
      </c>
      <c r="H3751" s="3" t="s">
        <v>5946</v>
      </c>
      <c r="I3751" s="3" t="s">
        <v>5131</v>
      </c>
      <c r="K3751" s="2" t="s">
        <v>36</v>
      </c>
      <c r="O3751" s="7" t="s">
        <v>32567</v>
      </c>
      <c r="Q3751" s="2">
        <v>0</v>
      </c>
      <c r="R3751" s="2">
        <v>1</v>
      </c>
      <c r="S3751" s="2" t="s">
        <v>31822</v>
      </c>
      <c r="U3751" s="26">
        <v>3</v>
      </c>
    </row>
    <row r="3752" spans="1:21" x14ac:dyDescent="0.3">
      <c r="L3752" s="163" t="s">
        <v>0</v>
      </c>
      <c r="M3752" s="163"/>
      <c r="N3752" s="163"/>
      <c r="O3752" s="163" t="s">
        <v>1</v>
      </c>
      <c r="P3752" s="163"/>
    </row>
    <row r="3753" spans="1:21" ht="43.2" x14ac:dyDescent="0.3">
      <c r="B3753" s="2" t="s">
        <v>19</v>
      </c>
      <c r="C3753" s="2" t="s">
        <v>5078</v>
      </c>
      <c r="D3753" s="2" t="s">
        <v>6226</v>
      </c>
      <c r="E3753" s="2" t="s">
        <v>5138</v>
      </c>
      <c r="F3753" s="2" t="s">
        <v>6318</v>
      </c>
      <c r="H3753" s="3" t="s">
        <v>6319</v>
      </c>
      <c r="L3753" s="35" t="s">
        <v>12</v>
      </c>
      <c r="M3753" s="35" t="s">
        <v>13</v>
      </c>
      <c r="N3753" s="35" t="s">
        <v>14</v>
      </c>
      <c r="O3753" s="35" t="s">
        <v>32311</v>
      </c>
      <c r="P3753" s="35" t="s">
        <v>31195</v>
      </c>
    </row>
    <row r="3754" spans="1:21" ht="28.8" x14ac:dyDescent="0.3">
      <c r="B3754" s="4" t="s">
        <v>19</v>
      </c>
      <c r="C3754" s="4" t="s">
        <v>5078</v>
      </c>
      <c r="D3754" s="4" t="s">
        <v>6226</v>
      </c>
      <c r="E3754" s="4" t="s">
        <v>5138</v>
      </c>
      <c r="F3754" s="4" t="s">
        <v>6318</v>
      </c>
      <c r="G3754" s="4" t="s">
        <v>6320</v>
      </c>
      <c r="H3754" s="5" t="s">
        <v>5956</v>
      </c>
      <c r="I3754" s="5" t="s">
        <v>5131</v>
      </c>
    </row>
    <row r="3755" spans="1:21" ht="28.8" x14ac:dyDescent="0.3">
      <c r="B3755" s="4" t="s">
        <v>19</v>
      </c>
      <c r="C3755" s="4" t="s">
        <v>5078</v>
      </c>
      <c r="D3755" s="4" t="s">
        <v>6226</v>
      </c>
      <c r="E3755" s="4" t="s">
        <v>5138</v>
      </c>
      <c r="F3755" s="4" t="s">
        <v>6318</v>
      </c>
      <c r="G3755" s="4" t="s">
        <v>6321</v>
      </c>
      <c r="H3755" s="5" t="s">
        <v>5958</v>
      </c>
      <c r="I3755" s="5" t="s">
        <v>5131</v>
      </c>
    </row>
    <row r="3756" spans="1:21" ht="28.8" x14ac:dyDescent="0.3">
      <c r="B3756" s="4" t="s">
        <v>19</v>
      </c>
      <c r="C3756" s="4" t="s">
        <v>5078</v>
      </c>
      <c r="D3756" s="4" t="s">
        <v>6226</v>
      </c>
      <c r="E3756" s="4" t="s">
        <v>5138</v>
      </c>
      <c r="F3756" s="4" t="s">
        <v>6318</v>
      </c>
      <c r="G3756" s="4" t="s">
        <v>6322</v>
      </c>
      <c r="H3756" s="5" t="s">
        <v>5960</v>
      </c>
      <c r="I3756" s="5" t="s">
        <v>5131</v>
      </c>
    </row>
    <row r="3757" spans="1:21" ht="28.8" x14ac:dyDescent="0.3">
      <c r="B3757" s="4" t="s">
        <v>19</v>
      </c>
      <c r="C3757" s="4" t="s">
        <v>5078</v>
      </c>
      <c r="D3757" s="4" t="s">
        <v>6226</v>
      </c>
      <c r="E3757" s="4" t="s">
        <v>5138</v>
      </c>
      <c r="F3757" s="4" t="s">
        <v>6318</v>
      </c>
      <c r="G3757" s="4" t="s">
        <v>6323</v>
      </c>
      <c r="H3757" s="5" t="s">
        <v>5962</v>
      </c>
      <c r="I3757" s="5" t="s">
        <v>5131</v>
      </c>
    </row>
    <row r="3758" spans="1:21" ht="28.8" x14ac:dyDescent="0.3">
      <c r="B3758" s="4" t="s">
        <v>19</v>
      </c>
      <c r="C3758" s="4" t="s">
        <v>5078</v>
      </c>
      <c r="D3758" s="4" t="s">
        <v>6226</v>
      </c>
      <c r="E3758" s="4" t="s">
        <v>5138</v>
      </c>
      <c r="F3758" s="4" t="s">
        <v>6318</v>
      </c>
      <c r="G3758" s="4" t="s">
        <v>6324</v>
      </c>
      <c r="H3758" s="5" t="s">
        <v>5964</v>
      </c>
      <c r="I3758" s="5" t="s">
        <v>5131</v>
      </c>
    </row>
    <row r="3759" spans="1:21" ht="28.8" x14ac:dyDescent="0.3">
      <c r="B3759" s="4" t="s">
        <v>19</v>
      </c>
      <c r="C3759" s="4" t="s">
        <v>5078</v>
      </c>
      <c r="D3759" s="4" t="s">
        <v>6226</v>
      </c>
      <c r="E3759" s="4" t="s">
        <v>5138</v>
      </c>
      <c r="F3759" s="4" t="s">
        <v>6318</v>
      </c>
      <c r="G3759" s="4" t="s">
        <v>6325</v>
      </c>
      <c r="H3759" s="5" t="s">
        <v>5966</v>
      </c>
      <c r="I3759" s="5" t="s">
        <v>5131</v>
      </c>
    </row>
    <row r="3760" spans="1:21" ht="28.8" x14ac:dyDescent="0.3">
      <c r="B3760" s="4" t="s">
        <v>19</v>
      </c>
      <c r="C3760" s="4" t="s">
        <v>5078</v>
      </c>
      <c r="D3760" s="4" t="s">
        <v>6226</v>
      </c>
      <c r="E3760" s="4" t="s">
        <v>5138</v>
      </c>
      <c r="F3760" s="4" t="s">
        <v>6318</v>
      </c>
      <c r="G3760" s="4" t="s">
        <v>6326</v>
      </c>
      <c r="H3760" s="5" t="s">
        <v>5968</v>
      </c>
      <c r="I3760" s="5" t="s">
        <v>5131</v>
      </c>
    </row>
    <row r="3761" spans="1:26" ht="28.8" x14ac:dyDescent="0.3">
      <c r="B3761" s="4" t="s">
        <v>19</v>
      </c>
      <c r="C3761" s="4" t="s">
        <v>5078</v>
      </c>
      <c r="D3761" s="4" t="s">
        <v>6226</v>
      </c>
      <c r="E3761" s="4" t="s">
        <v>5138</v>
      </c>
      <c r="F3761" s="4" t="s">
        <v>6318</v>
      </c>
      <c r="G3761" s="4" t="s">
        <v>6327</v>
      </c>
      <c r="H3761" s="5" t="s">
        <v>5970</v>
      </c>
      <c r="I3761" s="5" t="s">
        <v>5131</v>
      </c>
    </row>
    <row r="3762" spans="1:26" ht="28.8" x14ac:dyDescent="0.3">
      <c r="B3762" s="4" t="s">
        <v>19</v>
      </c>
      <c r="C3762" s="4" t="s">
        <v>5078</v>
      </c>
      <c r="D3762" s="4" t="s">
        <v>6226</v>
      </c>
      <c r="E3762" s="4" t="s">
        <v>5138</v>
      </c>
      <c r="F3762" s="4" t="s">
        <v>6318</v>
      </c>
      <c r="G3762" s="4" t="s">
        <v>6328</v>
      </c>
      <c r="H3762" s="5" t="s">
        <v>5972</v>
      </c>
      <c r="I3762" s="5" t="s">
        <v>5131</v>
      </c>
    </row>
    <row r="3763" spans="1:26" ht="28.8" x14ac:dyDescent="0.3">
      <c r="B3763" s="4" t="s">
        <v>19</v>
      </c>
      <c r="C3763" s="4" t="s">
        <v>5078</v>
      </c>
      <c r="D3763" s="4" t="s">
        <v>6226</v>
      </c>
      <c r="E3763" s="4" t="s">
        <v>5138</v>
      </c>
      <c r="F3763" s="4" t="s">
        <v>6318</v>
      </c>
      <c r="G3763" s="4" t="s">
        <v>6329</v>
      </c>
      <c r="H3763" s="5" t="s">
        <v>5974</v>
      </c>
      <c r="I3763" s="5" t="s">
        <v>5131</v>
      </c>
    </row>
    <row r="3764" spans="1:26" x14ac:dyDescent="0.3">
      <c r="B3764" s="2" t="s">
        <v>19</v>
      </c>
      <c r="C3764" s="2" t="s">
        <v>5078</v>
      </c>
      <c r="D3764" s="2" t="s">
        <v>6226</v>
      </c>
      <c r="E3764" s="2" t="s">
        <v>5140</v>
      </c>
      <c r="H3764" s="3" t="s">
        <v>6330</v>
      </c>
    </row>
    <row r="3765" spans="1:26" x14ac:dyDescent="0.3">
      <c r="L3765" s="163" t="s">
        <v>0</v>
      </c>
      <c r="M3765" s="163"/>
      <c r="N3765" s="163"/>
      <c r="O3765" s="163" t="s">
        <v>1</v>
      </c>
      <c r="P3765" s="163"/>
      <c r="Q3765" s="165" t="s">
        <v>31310</v>
      </c>
      <c r="R3765" s="166"/>
      <c r="S3765" s="166"/>
      <c r="T3765" s="166"/>
      <c r="U3765" s="167"/>
      <c r="V3765" s="165" t="s">
        <v>31230</v>
      </c>
      <c r="W3765" s="166"/>
      <c r="X3765" s="166"/>
      <c r="Y3765" s="166"/>
      <c r="Z3765" s="167"/>
    </row>
    <row r="3766" spans="1:26" ht="43.2" x14ac:dyDescent="0.3">
      <c r="B3766" s="2" t="s">
        <v>19</v>
      </c>
      <c r="C3766" s="2" t="s">
        <v>5078</v>
      </c>
      <c r="D3766" s="2" t="s">
        <v>6226</v>
      </c>
      <c r="E3766" s="2" t="s">
        <v>5140</v>
      </c>
      <c r="F3766" s="2" t="s">
        <v>6331</v>
      </c>
      <c r="H3766" s="3" t="s">
        <v>6332</v>
      </c>
      <c r="L3766" s="35" t="s">
        <v>12</v>
      </c>
      <c r="M3766" s="35" t="s">
        <v>13</v>
      </c>
      <c r="N3766" s="35" t="s">
        <v>14</v>
      </c>
      <c r="O3766" s="35" t="s">
        <v>32311</v>
      </c>
      <c r="P3766" s="35" t="s">
        <v>31197</v>
      </c>
      <c r="Q3766" s="50" t="s">
        <v>32319</v>
      </c>
      <c r="R3766" s="51" t="s">
        <v>32320</v>
      </c>
      <c r="S3766" s="51" t="s">
        <v>17</v>
      </c>
      <c r="T3766" s="51" t="s">
        <v>18</v>
      </c>
      <c r="U3766" s="51" t="s">
        <v>31184</v>
      </c>
      <c r="V3766" s="50" t="s">
        <v>32319</v>
      </c>
      <c r="W3766" s="51" t="s">
        <v>32320</v>
      </c>
      <c r="X3766" s="51" t="s">
        <v>17</v>
      </c>
      <c r="Y3766" s="51" t="s">
        <v>18</v>
      </c>
      <c r="Z3766" s="51" t="s">
        <v>31184</v>
      </c>
    </row>
    <row r="3767" spans="1:26" ht="28.8" x14ac:dyDescent="0.3">
      <c r="A3767" t="s">
        <v>32385</v>
      </c>
      <c r="B3767" s="2" t="s">
        <v>19</v>
      </c>
      <c r="C3767" s="2" t="s">
        <v>5078</v>
      </c>
      <c r="D3767" s="2" t="s">
        <v>6226</v>
      </c>
      <c r="E3767" s="2" t="s">
        <v>5140</v>
      </c>
      <c r="F3767" s="2" t="s">
        <v>6331</v>
      </c>
      <c r="G3767" s="2" t="s">
        <v>6333</v>
      </c>
      <c r="H3767" s="3" t="s">
        <v>5984</v>
      </c>
      <c r="I3767" s="3" t="s">
        <v>5131</v>
      </c>
      <c r="J3767" s="3">
        <v>366</v>
      </c>
      <c r="K3767" s="2" t="s">
        <v>36</v>
      </c>
      <c r="O3767" s="7" t="s">
        <v>32492</v>
      </c>
      <c r="P3767" s="7" t="s">
        <v>32540</v>
      </c>
      <c r="Q3767" s="2">
        <v>0</v>
      </c>
      <c r="R3767" s="2">
        <v>6</v>
      </c>
    </row>
    <row r="3768" spans="1:26" ht="28.8" x14ac:dyDescent="0.3">
      <c r="A3768" t="s">
        <v>32385</v>
      </c>
      <c r="B3768" s="2" t="s">
        <v>19</v>
      </c>
      <c r="C3768" s="2" t="s">
        <v>5078</v>
      </c>
      <c r="D3768" s="2" t="s">
        <v>6226</v>
      </c>
      <c r="E3768" s="2" t="s">
        <v>5140</v>
      </c>
      <c r="F3768" s="2" t="s">
        <v>6331</v>
      </c>
      <c r="G3768" s="2" t="s">
        <v>6334</v>
      </c>
      <c r="H3768" s="3" t="s">
        <v>5986</v>
      </c>
      <c r="I3768" s="3" t="s">
        <v>5131</v>
      </c>
      <c r="J3768" s="3">
        <v>466</v>
      </c>
      <c r="K3768" s="2" t="s">
        <v>36</v>
      </c>
      <c r="O3768" s="7" t="s">
        <v>32492</v>
      </c>
      <c r="P3768" s="7" t="s">
        <v>32540</v>
      </c>
      <c r="Q3768" s="2">
        <v>6</v>
      </c>
      <c r="R3768" s="2">
        <v>15</v>
      </c>
    </row>
    <row r="3769" spans="1:26" ht="28.8" x14ac:dyDescent="0.3">
      <c r="A3769" t="s">
        <v>32385</v>
      </c>
      <c r="B3769" s="2" t="s">
        <v>19</v>
      </c>
      <c r="C3769" s="2" t="s">
        <v>5078</v>
      </c>
      <c r="D3769" s="2" t="s">
        <v>6226</v>
      </c>
      <c r="E3769" s="2" t="s">
        <v>5140</v>
      </c>
      <c r="F3769" s="2" t="s">
        <v>6331</v>
      </c>
      <c r="G3769" s="2" t="s">
        <v>6335</v>
      </c>
      <c r="H3769" s="3" t="s">
        <v>5988</v>
      </c>
      <c r="I3769" s="3" t="s">
        <v>5131</v>
      </c>
      <c r="J3769" s="3">
        <v>284</v>
      </c>
      <c r="K3769" s="2" t="s">
        <v>36</v>
      </c>
      <c r="O3769" s="7" t="s">
        <v>32492</v>
      </c>
      <c r="P3769" s="7" t="s">
        <v>32540</v>
      </c>
      <c r="Q3769" s="2">
        <v>15</v>
      </c>
      <c r="R3769" s="2">
        <v>25</v>
      </c>
    </row>
    <row r="3770" spans="1:26" ht="28.8" x14ac:dyDescent="0.3">
      <c r="A3770" t="s">
        <v>32385</v>
      </c>
      <c r="B3770" s="2" t="s">
        <v>19</v>
      </c>
      <c r="C3770" s="2" t="s">
        <v>5078</v>
      </c>
      <c r="D3770" s="2" t="s">
        <v>6226</v>
      </c>
      <c r="E3770" s="2" t="s">
        <v>5140</v>
      </c>
      <c r="F3770" s="2" t="s">
        <v>6331</v>
      </c>
      <c r="G3770" s="2" t="s">
        <v>6336</v>
      </c>
      <c r="H3770" s="3" t="s">
        <v>5990</v>
      </c>
      <c r="I3770" s="3" t="s">
        <v>5131</v>
      </c>
      <c r="K3770" s="2" t="s">
        <v>36</v>
      </c>
      <c r="O3770" s="7" t="s">
        <v>32492</v>
      </c>
      <c r="P3770" s="7" t="s">
        <v>32540</v>
      </c>
      <c r="Q3770" s="2">
        <v>0</v>
      </c>
      <c r="R3770" s="2">
        <v>6</v>
      </c>
    </row>
    <row r="3771" spans="1:26" ht="28.8" x14ac:dyDescent="0.3">
      <c r="A3771" t="s">
        <v>32385</v>
      </c>
      <c r="B3771" s="2" t="s">
        <v>19</v>
      </c>
      <c r="C3771" s="2" t="s">
        <v>5078</v>
      </c>
      <c r="D3771" s="2" t="s">
        <v>6226</v>
      </c>
      <c r="E3771" s="2" t="s">
        <v>5140</v>
      </c>
      <c r="F3771" s="2" t="s">
        <v>6331</v>
      </c>
      <c r="G3771" s="2" t="s">
        <v>6337</v>
      </c>
      <c r="H3771" s="3" t="s">
        <v>5992</v>
      </c>
      <c r="I3771" s="3" t="s">
        <v>5131</v>
      </c>
      <c r="K3771" s="2" t="s">
        <v>36</v>
      </c>
      <c r="O3771" s="7" t="s">
        <v>32492</v>
      </c>
      <c r="P3771" s="7" t="s">
        <v>32540</v>
      </c>
      <c r="Q3771" s="2">
        <v>6</v>
      </c>
      <c r="R3771" s="2">
        <v>15</v>
      </c>
    </row>
    <row r="3772" spans="1:26" ht="28.8" x14ac:dyDescent="0.3">
      <c r="A3772" t="s">
        <v>32385</v>
      </c>
      <c r="B3772" s="2" t="s">
        <v>19</v>
      </c>
      <c r="C3772" s="2" t="s">
        <v>5078</v>
      </c>
      <c r="D3772" s="2" t="s">
        <v>6226</v>
      </c>
      <c r="E3772" s="2" t="s">
        <v>5140</v>
      </c>
      <c r="F3772" s="2" t="s">
        <v>6331</v>
      </c>
      <c r="G3772" s="2" t="s">
        <v>6338</v>
      </c>
      <c r="H3772" s="3" t="s">
        <v>5994</v>
      </c>
      <c r="I3772" s="3" t="s">
        <v>5131</v>
      </c>
      <c r="K3772" s="2" t="s">
        <v>36</v>
      </c>
      <c r="O3772" s="7" t="s">
        <v>32492</v>
      </c>
      <c r="P3772" s="7" t="s">
        <v>32540</v>
      </c>
      <c r="Q3772" s="2">
        <v>0</v>
      </c>
      <c r="R3772" s="2">
        <v>6</v>
      </c>
    </row>
    <row r="3773" spans="1:26" ht="28.8" x14ac:dyDescent="0.3">
      <c r="A3773" t="s">
        <v>32385</v>
      </c>
      <c r="B3773" s="2" t="s">
        <v>19</v>
      </c>
      <c r="C3773" s="2" t="s">
        <v>5078</v>
      </c>
      <c r="D3773" s="2" t="s">
        <v>6226</v>
      </c>
      <c r="E3773" s="2" t="s">
        <v>5140</v>
      </c>
      <c r="F3773" s="2" t="s">
        <v>6331</v>
      </c>
      <c r="G3773" s="2" t="s">
        <v>6339</v>
      </c>
      <c r="H3773" s="3" t="s">
        <v>5996</v>
      </c>
      <c r="I3773" s="3" t="s">
        <v>5131</v>
      </c>
      <c r="K3773" s="2" t="s">
        <v>36</v>
      </c>
      <c r="O3773" s="7" t="s">
        <v>32492</v>
      </c>
      <c r="P3773" s="7" t="s">
        <v>32540</v>
      </c>
      <c r="Q3773" s="2">
        <v>6</v>
      </c>
      <c r="R3773" s="2">
        <v>10</v>
      </c>
    </row>
    <row r="3774" spans="1:26" ht="28.8" x14ac:dyDescent="0.3">
      <c r="A3774" t="s">
        <v>32385</v>
      </c>
      <c r="B3774" s="2" t="s">
        <v>19</v>
      </c>
      <c r="C3774" s="2" t="s">
        <v>5078</v>
      </c>
      <c r="D3774" s="2" t="s">
        <v>6226</v>
      </c>
      <c r="E3774" s="2" t="s">
        <v>5140</v>
      </c>
      <c r="F3774" s="2" t="s">
        <v>6331</v>
      </c>
      <c r="G3774" s="2" t="s">
        <v>6340</v>
      </c>
      <c r="H3774" s="3" t="s">
        <v>5998</v>
      </c>
      <c r="I3774" s="3" t="s">
        <v>5131</v>
      </c>
      <c r="K3774" s="2" t="s">
        <v>36</v>
      </c>
      <c r="O3774" s="7" t="s">
        <v>32492</v>
      </c>
      <c r="P3774" s="7" t="s">
        <v>32540</v>
      </c>
      <c r="Q3774" s="2">
        <v>10</v>
      </c>
      <c r="R3774" s="2">
        <v>15</v>
      </c>
    </row>
    <row r="3775" spans="1:26" ht="28.8" x14ac:dyDescent="0.3">
      <c r="A3775" t="s">
        <v>32385</v>
      </c>
      <c r="B3775" s="2" t="s">
        <v>19</v>
      </c>
      <c r="C3775" s="2" t="s">
        <v>5078</v>
      </c>
      <c r="D3775" s="2" t="s">
        <v>6226</v>
      </c>
      <c r="E3775" s="2" t="s">
        <v>5140</v>
      </c>
      <c r="F3775" s="2" t="s">
        <v>6331</v>
      </c>
      <c r="G3775" s="2" t="s">
        <v>6341</v>
      </c>
      <c r="H3775" s="3" t="s">
        <v>6000</v>
      </c>
      <c r="I3775" s="3" t="s">
        <v>5131</v>
      </c>
      <c r="K3775" s="2" t="s">
        <v>36</v>
      </c>
      <c r="O3775" s="7" t="s">
        <v>32492</v>
      </c>
      <c r="P3775" s="7" t="s">
        <v>32540</v>
      </c>
      <c r="Q3775" s="2">
        <v>0</v>
      </c>
      <c r="R3775" s="2">
        <v>12</v>
      </c>
    </row>
    <row r="3776" spans="1:26" ht="28.8" x14ac:dyDescent="0.3">
      <c r="A3776" t="s">
        <v>32385</v>
      </c>
      <c r="B3776" s="2" t="s">
        <v>19</v>
      </c>
      <c r="C3776" s="2" t="s">
        <v>5078</v>
      </c>
      <c r="D3776" s="2" t="s">
        <v>6226</v>
      </c>
      <c r="E3776" s="2" t="s">
        <v>5140</v>
      </c>
      <c r="F3776" s="2" t="s">
        <v>6331</v>
      </c>
      <c r="G3776" s="2" t="s">
        <v>6342</v>
      </c>
      <c r="H3776" s="3" t="s">
        <v>6002</v>
      </c>
      <c r="I3776" s="3" t="s">
        <v>5131</v>
      </c>
      <c r="K3776" s="2" t="s">
        <v>36</v>
      </c>
      <c r="O3776" s="7" t="s">
        <v>32492</v>
      </c>
      <c r="P3776" s="7" t="s">
        <v>32540</v>
      </c>
      <c r="Q3776" s="2">
        <v>12</v>
      </c>
      <c r="R3776" s="2">
        <v>18</v>
      </c>
    </row>
    <row r="3777" spans="1:26" ht="28.8" x14ac:dyDescent="0.3">
      <c r="A3777" t="s">
        <v>32385</v>
      </c>
      <c r="B3777" s="2" t="s">
        <v>19</v>
      </c>
      <c r="C3777" s="2" t="s">
        <v>5078</v>
      </c>
      <c r="D3777" s="2" t="s">
        <v>6226</v>
      </c>
      <c r="E3777" s="2" t="s">
        <v>5140</v>
      </c>
      <c r="F3777" s="2" t="s">
        <v>6331</v>
      </c>
      <c r="G3777" s="2" t="s">
        <v>6343</v>
      </c>
      <c r="H3777" s="3" t="s">
        <v>6004</v>
      </c>
      <c r="I3777" s="3" t="s">
        <v>5131</v>
      </c>
      <c r="K3777" s="2" t="s">
        <v>36</v>
      </c>
      <c r="O3777" s="7" t="s">
        <v>32492</v>
      </c>
      <c r="P3777" s="7" t="s">
        <v>32540</v>
      </c>
      <c r="Q3777" s="2">
        <v>18</v>
      </c>
      <c r="R3777" s="2">
        <v>25</v>
      </c>
    </row>
    <row r="3778" spans="1:26" ht="28.8" x14ac:dyDescent="0.3">
      <c r="A3778" t="s">
        <v>32385</v>
      </c>
      <c r="B3778" s="2" t="s">
        <v>19</v>
      </c>
      <c r="C3778" s="2" t="s">
        <v>5078</v>
      </c>
      <c r="D3778" s="2" t="s">
        <v>6226</v>
      </c>
      <c r="E3778" s="2" t="s">
        <v>5140</v>
      </c>
      <c r="F3778" s="2" t="s">
        <v>6331</v>
      </c>
      <c r="G3778" s="2" t="s">
        <v>6344</v>
      </c>
      <c r="H3778" s="3" t="s">
        <v>6006</v>
      </c>
      <c r="I3778" s="3" t="s">
        <v>6007</v>
      </c>
      <c r="K3778" s="2" t="s">
        <v>36</v>
      </c>
      <c r="O3778" s="7" t="s">
        <v>32492</v>
      </c>
      <c r="P3778" s="7" t="s">
        <v>32540</v>
      </c>
      <c r="Q3778" s="2">
        <v>0</v>
      </c>
      <c r="R3778" s="2">
        <v>12</v>
      </c>
    </row>
    <row r="3779" spans="1:26" ht="28.8" x14ac:dyDescent="0.3">
      <c r="A3779" t="s">
        <v>32385</v>
      </c>
      <c r="B3779" s="2" t="s">
        <v>19</v>
      </c>
      <c r="C3779" s="2" t="s">
        <v>5078</v>
      </c>
      <c r="D3779" s="2" t="s">
        <v>6226</v>
      </c>
      <c r="E3779" s="2" t="s">
        <v>5140</v>
      </c>
      <c r="F3779" s="2" t="s">
        <v>6331</v>
      </c>
      <c r="G3779" s="2" t="s">
        <v>6345</v>
      </c>
      <c r="H3779" s="3" t="s">
        <v>6009</v>
      </c>
      <c r="I3779" s="3" t="s">
        <v>6007</v>
      </c>
      <c r="K3779" s="2" t="s">
        <v>36</v>
      </c>
      <c r="O3779" s="7" t="s">
        <v>32492</v>
      </c>
      <c r="P3779" s="7" t="s">
        <v>32540</v>
      </c>
      <c r="Q3779" s="2">
        <v>12</v>
      </c>
      <c r="R3779" s="2">
        <v>18</v>
      </c>
    </row>
    <row r="3780" spans="1:26" ht="28.8" x14ac:dyDescent="0.3">
      <c r="A3780" t="s">
        <v>32385</v>
      </c>
      <c r="B3780" s="2" t="s">
        <v>19</v>
      </c>
      <c r="C3780" s="2" t="s">
        <v>5078</v>
      </c>
      <c r="D3780" s="2" t="s">
        <v>6226</v>
      </c>
      <c r="E3780" s="2" t="s">
        <v>5140</v>
      </c>
      <c r="F3780" s="2" t="s">
        <v>6331</v>
      </c>
      <c r="G3780" s="2" t="s">
        <v>6346</v>
      </c>
      <c r="H3780" s="3" t="s">
        <v>6011</v>
      </c>
      <c r="I3780" s="3" t="s">
        <v>6007</v>
      </c>
      <c r="K3780" s="2" t="s">
        <v>36</v>
      </c>
      <c r="O3780" s="7" t="s">
        <v>32492</v>
      </c>
      <c r="P3780" s="7" t="s">
        <v>32540</v>
      </c>
      <c r="Q3780" s="2">
        <v>18</v>
      </c>
      <c r="R3780" s="2">
        <v>25</v>
      </c>
    </row>
    <row r="3781" spans="1:26" ht="28.8" x14ac:dyDescent="0.3">
      <c r="A3781" t="s">
        <v>32385</v>
      </c>
      <c r="B3781" s="2" t="s">
        <v>19</v>
      </c>
      <c r="C3781" s="2" t="s">
        <v>5078</v>
      </c>
      <c r="D3781" s="2" t="s">
        <v>6226</v>
      </c>
      <c r="E3781" s="2" t="s">
        <v>5140</v>
      </c>
      <c r="F3781" s="2" t="s">
        <v>6331</v>
      </c>
      <c r="G3781" s="2" t="s">
        <v>6347</v>
      </c>
      <c r="H3781" s="3" t="s">
        <v>6013</v>
      </c>
      <c r="I3781" s="3" t="s">
        <v>6007</v>
      </c>
      <c r="K3781" s="2" t="s">
        <v>36</v>
      </c>
      <c r="O3781" s="7" t="s">
        <v>32492</v>
      </c>
      <c r="P3781" s="7" t="s">
        <v>32540</v>
      </c>
      <c r="Q3781" s="2">
        <v>0</v>
      </c>
      <c r="R3781" s="2">
        <v>15</v>
      </c>
      <c r="V3781" s="26">
        <v>0</v>
      </c>
      <c r="W3781" s="26">
        <v>120</v>
      </c>
      <c r="X3781" s="26" t="s">
        <v>31186</v>
      </c>
      <c r="Z3781" s="26">
        <v>3</v>
      </c>
    </row>
    <row r="3782" spans="1:26" ht="28.8" x14ac:dyDescent="0.3">
      <c r="A3782" t="s">
        <v>32385</v>
      </c>
      <c r="B3782" s="2" t="s">
        <v>19</v>
      </c>
      <c r="C3782" s="2" t="s">
        <v>5078</v>
      </c>
      <c r="D3782" s="2" t="s">
        <v>6226</v>
      </c>
      <c r="E3782" s="2" t="s">
        <v>5140</v>
      </c>
      <c r="F3782" s="2" t="s">
        <v>6331</v>
      </c>
      <c r="G3782" s="2" t="s">
        <v>6348</v>
      </c>
      <c r="H3782" s="3" t="s">
        <v>6015</v>
      </c>
      <c r="I3782" s="3" t="s">
        <v>6007</v>
      </c>
      <c r="K3782" s="2" t="s">
        <v>36</v>
      </c>
      <c r="O3782" s="7" t="s">
        <v>32492</v>
      </c>
      <c r="P3782" s="7" t="s">
        <v>32540</v>
      </c>
      <c r="Q3782" s="2">
        <v>0</v>
      </c>
      <c r="R3782" s="2">
        <v>15</v>
      </c>
      <c r="V3782" s="26">
        <v>120</v>
      </c>
      <c r="W3782" s="26">
        <v>230</v>
      </c>
      <c r="X3782" s="26" t="s">
        <v>31186</v>
      </c>
      <c r="Z3782" s="26">
        <v>1</v>
      </c>
    </row>
    <row r="3783" spans="1:26" ht="28.8" x14ac:dyDescent="0.3">
      <c r="A3783" t="s">
        <v>32385</v>
      </c>
      <c r="B3783" s="2" t="s">
        <v>19</v>
      </c>
      <c r="C3783" s="2" t="s">
        <v>5078</v>
      </c>
      <c r="D3783" s="2" t="s">
        <v>6226</v>
      </c>
      <c r="E3783" s="2" t="s">
        <v>5140</v>
      </c>
      <c r="F3783" s="2" t="s">
        <v>6331</v>
      </c>
      <c r="G3783" s="2" t="s">
        <v>6349</v>
      </c>
      <c r="H3783" s="3" t="s">
        <v>6017</v>
      </c>
      <c r="I3783" s="3" t="s">
        <v>6007</v>
      </c>
      <c r="K3783" s="2" t="s">
        <v>36</v>
      </c>
      <c r="O3783" s="7" t="s">
        <v>32492</v>
      </c>
      <c r="P3783" s="7" t="s">
        <v>32540</v>
      </c>
      <c r="Q3783" s="2">
        <v>15</v>
      </c>
      <c r="R3783" s="2">
        <v>25</v>
      </c>
      <c r="V3783" s="26">
        <v>120</v>
      </c>
      <c r="W3783" s="26">
        <v>200</v>
      </c>
      <c r="X3783" s="26" t="s">
        <v>31186</v>
      </c>
      <c r="Z3783" s="26">
        <v>1</v>
      </c>
    </row>
    <row r="3784" spans="1:26" ht="28.8" x14ac:dyDescent="0.3">
      <c r="A3784" t="s">
        <v>32385</v>
      </c>
      <c r="B3784" s="2" t="s">
        <v>19</v>
      </c>
      <c r="C3784" s="2" t="s">
        <v>5078</v>
      </c>
      <c r="D3784" s="2" t="s">
        <v>6226</v>
      </c>
      <c r="E3784" s="2" t="s">
        <v>5140</v>
      </c>
      <c r="F3784" s="2" t="s">
        <v>6331</v>
      </c>
      <c r="G3784" s="2" t="s">
        <v>6350</v>
      </c>
      <c r="H3784" s="3" t="s">
        <v>6019</v>
      </c>
      <c r="I3784" s="3" t="s">
        <v>6007</v>
      </c>
      <c r="K3784" s="2" t="s">
        <v>36</v>
      </c>
      <c r="O3784" s="7" t="s">
        <v>32492</v>
      </c>
      <c r="P3784" s="7" t="s">
        <v>32540</v>
      </c>
      <c r="Q3784" s="2">
        <v>15</v>
      </c>
      <c r="R3784" s="2">
        <v>25</v>
      </c>
      <c r="V3784" s="26">
        <v>0</v>
      </c>
      <c r="W3784" s="26">
        <v>120</v>
      </c>
      <c r="X3784" s="26" t="s">
        <v>31186</v>
      </c>
      <c r="Z3784" s="26">
        <v>3</v>
      </c>
    </row>
    <row r="3785" spans="1:26" x14ac:dyDescent="0.3">
      <c r="L3785" s="163" t="s">
        <v>0</v>
      </c>
      <c r="M3785" s="163"/>
      <c r="N3785" s="163"/>
      <c r="O3785" s="163" t="s">
        <v>1</v>
      </c>
      <c r="P3785" s="163"/>
      <c r="Q3785" s="165" t="s">
        <v>31310</v>
      </c>
      <c r="R3785" s="166"/>
      <c r="S3785" s="166"/>
      <c r="T3785" s="166"/>
      <c r="U3785" s="167"/>
    </row>
    <row r="3786" spans="1:26" ht="43.2" x14ac:dyDescent="0.3">
      <c r="B3786" s="2" t="s">
        <v>19</v>
      </c>
      <c r="C3786" s="2" t="s">
        <v>5078</v>
      </c>
      <c r="D3786" s="2" t="s">
        <v>6226</v>
      </c>
      <c r="E3786" s="2" t="s">
        <v>5140</v>
      </c>
      <c r="F3786" s="2" t="s">
        <v>6351</v>
      </c>
      <c r="H3786" s="3" t="s">
        <v>6352</v>
      </c>
      <c r="L3786" s="35" t="s">
        <v>12</v>
      </c>
      <c r="M3786" s="35" t="s">
        <v>13</v>
      </c>
      <c r="N3786" s="35" t="s">
        <v>14</v>
      </c>
      <c r="O3786" s="35" t="s">
        <v>32311</v>
      </c>
      <c r="P3786" s="35" t="s">
        <v>31195</v>
      </c>
      <c r="Q3786" s="50" t="s">
        <v>32319</v>
      </c>
      <c r="R3786" s="51" t="s">
        <v>32320</v>
      </c>
      <c r="S3786" s="51" t="s">
        <v>17</v>
      </c>
      <c r="T3786" s="51" t="s">
        <v>18</v>
      </c>
      <c r="U3786" s="51" t="s">
        <v>31184</v>
      </c>
    </row>
    <row r="3787" spans="1:26" ht="28.8" x14ac:dyDescent="0.3">
      <c r="A3787" t="s">
        <v>32385</v>
      </c>
      <c r="B3787" s="2" t="s">
        <v>19</v>
      </c>
      <c r="C3787" s="2" t="s">
        <v>5078</v>
      </c>
      <c r="D3787" s="2" t="s">
        <v>6226</v>
      </c>
      <c r="E3787" s="2" t="s">
        <v>5140</v>
      </c>
      <c r="F3787" s="2" t="s">
        <v>6351</v>
      </c>
      <c r="G3787" s="2" t="s">
        <v>6353</v>
      </c>
      <c r="H3787" s="3" t="s">
        <v>6354</v>
      </c>
      <c r="I3787" s="3" t="s">
        <v>5131</v>
      </c>
      <c r="J3787" s="3">
        <v>9</v>
      </c>
      <c r="K3787" s="2" t="s">
        <v>36</v>
      </c>
      <c r="O3787" s="7" t="s">
        <v>32492</v>
      </c>
      <c r="Q3787" s="2">
        <v>0</v>
      </c>
      <c r="R3787" s="2">
        <v>6</v>
      </c>
      <c r="S3787" s="2" t="s">
        <v>31313</v>
      </c>
      <c r="U3787" s="26">
        <v>3</v>
      </c>
    </row>
    <row r="3788" spans="1:26" ht="28.8" x14ac:dyDescent="0.3">
      <c r="A3788" t="s">
        <v>32385</v>
      </c>
      <c r="B3788" s="2" t="s">
        <v>19</v>
      </c>
      <c r="C3788" s="2" t="s">
        <v>5078</v>
      </c>
      <c r="D3788" s="2" t="s">
        <v>6226</v>
      </c>
      <c r="E3788" s="2" t="s">
        <v>5140</v>
      </c>
      <c r="F3788" s="2" t="s">
        <v>6351</v>
      </c>
      <c r="G3788" s="2" t="s">
        <v>6355</v>
      </c>
      <c r="H3788" s="3" t="s">
        <v>6356</v>
      </c>
      <c r="I3788" s="3" t="s">
        <v>5131</v>
      </c>
      <c r="J3788" s="3">
        <v>20</v>
      </c>
      <c r="K3788" s="2" t="s">
        <v>36</v>
      </c>
      <c r="O3788" s="7" t="s">
        <v>32492</v>
      </c>
      <c r="Q3788" s="2">
        <v>6</v>
      </c>
      <c r="R3788" s="2">
        <v>15</v>
      </c>
      <c r="S3788" s="2" t="s">
        <v>31313</v>
      </c>
      <c r="U3788" s="26">
        <v>3</v>
      </c>
    </row>
    <row r="3789" spans="1:26" ht="28.8" x14ac:dyDescent="0.3">
      <c r="A3789" t="s">
        <v>32385</v>
      </c>
      <c r="B3789" s="2" t="s">
        <v>19</v>
      </c>
      <c r="C3789" s="2" t="s">
        <v>5078</v>
      </c>
      <c r="D3789" s="2" t="s">
        <v>6226</v>
      </c>
      <c r="E3789" s="2" t="s">
        <v>5140</v>
      </c>
      <c r="F3789" s="2" t="s">
        <v>6351</v>
      </c>
      <c r="G3789" s="2" t="s">
        <v>6357</v>
      </c>
      <c r="H3789" s="3" t="s">
        <v>6358</v>
      </c>
      <c r="I3789" s="3" t="s">
        <v>5131</v>
      </c>
      <c r="J3789" s="3">
        <v>42</v>
      </c>
      <c r="K3789" s="2" t="s">
        <v>36</v>
      </c>
      <c r="O3789" s="7" t="s">
        <v>32492</v>
      </c>
      <c r="Q3789" s="2">
        <v>15</v>
      </c>
      <c r="R3789" s="2">
        <v>25</v>
      </c>
      <c r="S3789" s="2" t="s">
        <v>31313</v>
      </c>
      <c r="U3789" s="26">
        <v>3</v>
      </c>
    </row>
    <row r="3790" spans="1:26" ht="28.8" x14ac:dyDescent="0.3">
      <c r="A3790" t="s">
        <v>32385</v>
      </c>
      <c r="B3790" s="2" t="s">
        <v>19</v>
      </c>
      <c r="C3790" s="2" t="s">
        <v>5078</v>
      </c>
      <c r="D3790" s="2" t="s">
        <v>6226</v>
      </c>
      <c r="E3790" s="2" t="s">
        <v>5140</v>
      </c>
      <c r="F3790" s="2" t="s">
        <v>6351</v>
      </c>
      <c r="G3790" s="2" t="s">
        <v>6359</v>
      </c>
      <c r="H3790" s="3" t="s">
        <v>6360</v>
      </c>
      <c r="I3790" s="3" t="s">
        <v>5131</v>
      </c>
      <c r="K3790" s="23" t="s">
        <v>36</v>
      </c>
      <c r="O3790" s="7" t="s">
        <v>32492</v>
      </c>
      <c r="Q3790" s="2">
        <v>0</v>
      </c>
      <c r="R3790" s="2">
        <v>6</v>
      </c>
      <c r="S3790" s="2" t="s">
        <v>31313</v>
      </c>
      <c r="U3790" s="26">
        <v>3</v>
      </c>
    </row>
    <row r="3791" spans="1:26" ht="28.8" x14ac:dyDescent="0.3">
      <c r="A3791" t="s">
        <v>32385</v>
      </c>
      <c r="B3791" s="2" t="s">
        <v>19</v>
      </c>
      <c r="C3791" s="2" t="s">
        <v>5078</v>
      </c>
      <c r="D3791" s="2" t="s">
        <v>6226</v>
      </c>
      <c r="E3791" s="2" t="s">
        <v>5140</v>
      </c>
      <c r="F3791" s="2" t="s">
        <v>6351</v>
      </c>
      <c r="G3791" s="2" t="s">
        <v>6361</v>
      </c>
      <c r="H3791" s="3" t="s">
        <v>6362</v>
      </c>
      <c r="I3791" s="3" t="s">
        <v>5131</v>
      </c>
      <c r="K3791" s="23" t="s">
        <v>36</v>
      </c>
      <c r="O3791" s="7" t="s">
        <v>32492</v>
      </c>
      <c r="Q3791" s="2">
        <v>6</v>
      </c>
      <c r="R3791" s="2">
        <v>15</v>
      </c>
      <c r="S3791" s="2" t="s">
        <v>31313</v>
      </c>
      <c r="U3791" s="26">
        <v>3</v>
      </c>
    </row>
    <row r="3792" spans="1:26" ht="28.8" x14ac:dyDescent="0.3">
      <c r="A3792" t="s">
        <v>32385</v>
      </c>
      <c r="B3792" s="2" t="s">
        <v>19</v>
      </c>
      <c r="C3792" s="2" t="s">
        <v>5078</v>
      </c>
      <c r="D3792" s="2" t="s">
        <v>6226</v>
      </c>
      <c r="E3792" s="2" t="s">
        <v>5140</v>
      </c>
      <c r="F3792" s="2" t="s">
        <v>6351</v>
      </c>
      <c r="G3792" s="2" t="s">
        <v>6363</v>
      </c>
      <c r="H3792" s="3" t="s">
        <v>6364</v>
      </c>
      <c r="I3792" s="3" t="s">
        <v>5131</v>
      </c>
      <c r="K3792" s="23" t="s">
        <v>36</v>
      </c>
      <c r="O3792" s="7" t="s">
        <v>32492</v>
      </c>
      <c r="Q3792" s="2">
        <v>0</v>
      </c>
      <c r="R3792" s="2">
        <v>6</v>
      </c>
      <c r="S3792" s="2" t="s">
        <v>31313</v>
      </c>
      <c r="U3792" s="26">
        <v>3</v>
      </c>
    </row>
    <row r="3793" spans="1:26" ht="28.8" x14ac:dyDescent="0.3">
      <c r="A3793" t="s">
        <v>32385</v>
      </c>
      <c r="B3793" s="2" t="s">
        <v>19</v>
      </c>
      <c r="C3793" s="2" t="s">
        <v>5078</v>
      </c>
      <c r="D3793" s="2" t="s">
        <v>6226</v>
      </c>
      <c r="E3793" s="2" t="s">
        <v>5140</v>
      </c>
      <c r="F3793" s="2" t="s">
        <v>6351</v>
      </c>
      <c r="G3793" s="2" t="s">
        <v>6365</v>
      </c>
      <c r="H3793" s="3" t="s">
        <v>6366</v>
      </c>
      <c r="I3793" s="3" t="s">
        <v>5131</v>
      </c>
      <c r="K3793" s="23" t="s">
        <v>36</v>
      </c>
      <c r="O3793" s="7" t="s">
        <v>32492</v>
      </c>
      <c r="Q3793" s="2">
        <v>6</v>
      </c>
      <c r="R3793" s="2">
        <v>10</v>
      </c>
      <c r="S3793" s="2" t="s">
        <v>31313</v>
      </c>
      <c r="U3793" s="26">
        <v>3</v>
      </c>
    </row>
    <row r="3794" spans="1:26" ht="28.8" x14ac:dyDescent="0.3">
      <c r="A3794" t="s">
        <v>32385</v>
      </c>
      <c r="B3794" s="2" t="s">
        <v>19</v>
      </c>
      <c r="C3794" s="2" t="s">
        <v>5078</v>
      </c>
      <c r="D3794" s="2" t="s">
        <v>6226</v>
      </c>
      <c r="E3794" s="2" t="s">
        <v>5140</v>
      </c>
      <c r="F3794" s="2" t="s">
        <v>6351</v>
      </c>
      <c r="G3794" s="2" t="s">
        <v>6367</v>
      </c>
      <c r="H3794" s="3" t="s">
        <v>6368</v>
      </c>
      <c r="I3794" s="3" t="s">
        <v>5131</v>
      </c>
      <c r="K3794" s="23" t="s">
        <v>36</v>
      </c>
      <c r="O3794" s="7" t="s">
        <v>32492</v>
      </c>
      <c r="Q3794" s="2">
        <v>10</v>
      </c>
      <c r="R3794" s="2">
        <v>15</v>
      </c>
      <c r="S3794" s="2" t="s">
        <v>31313</v>
      </c>
      <c r="U3794" s="26">
        <v>3</v>
      </c>
    </row>
    <row r="3795" spans="1:26" x14ac:dyDescent="0.3">
      <c r="B3795" s="2" t="s">
        <v>19</v>
      </c>
      <c r="C3795" s="2" t="s">
        <v>5078</v>
      </c>
      <c r="D3795" s="2" t="s">
        <v>6226</v>
      </c>
      <c r="E3795" s="2" t="s">
        <v>5142</v>
      </c>
      <c r="H3795" s="3" t="s">
        <v>6369</v>
      </c>
    </row>
    <row r="3796" spans="1:26" x14ac:dyDescent="0.3">
      <c r="L3796" s="163" t="s">
        <v>0</v>
      </c>
      <c r="M3796" s="163"/>
      <c r="N3796" s="163"/>
      <c r="O3796" s="163" t="s">
        <v>1</v>
      </c>
      <c r="P3796" s="163"/>
      <c r="Q3796" s="165" t="s">
        <v>31310</v>
      </c>
      <c r="R3796" s="166"/>
      <c r="S3796" s="166"/>
      <c r="T3796" s="166"/>
      <c r="U3796" s="167"/>
      <c r="V3796" s="165" t="s">
        <v>31194</v>
      </c>
      <c r="W3796" s="166"/>
      <c r="X3796" s="166"/>
      <c r="Y3796" s="166"/>
      <c r="Z3796" s="167"/>
    </row>
    <row r="3797" spans="1:26" ht="43.2" x14ac:dyDescent="0.3">
      <c r="B3797" s="2" t="s">
        <v>19</v>
      </c>
      <c r="C3797" s="2" t="s">
        <v>5078</v>
      </c>
      <c r="D3797" s="2" t="s">
        <v>6226</v>
      </c>
      <c r="E3797" s="2" t="s">
        <v>5142</v>
      </c>
      <c r="F3797" s="2" t="s">
        <v>6370</v>
      </c>
      <c r="H3797" s="3" t="s">
        <v>6371</v>
      </c>
      <c r="L3797" s="35" t="s">
        <v>12</v>
      </c>
      <c r="M3797" s="35" t="s">
        <v>13</v>
      </c>
      <c r="N3797" s="35" t="s">
        <v>14</v>
      </c>
      <c r="O3797" s="35" t="s">
        <v>32311</v>
      </c>
      <c r="P3797" s="35" t="s">
        <v>31197</v>
      </c>
      <c r="Q3797" s="50" t="s">
        <v>32319</v>
      </c>
      <c r="R3797" s="51" t="s">
        <v>32320</v>
      </c>
      <c r="S3797" s="51" t="s">
        <v>17</v>
      </c>
      <c r="T3797" s="51" t="s">
        <v>18</v>
      </c>
      <c r="U3797" s="51" t="s">
        <v>31184</v>
      </c>
      <c r="V3797" s="50" t="s">
        <v>32319</v>
      </c>
      <c r="W3797" s="51" t="s">
        <v>32320</v>
      </c>
      <c r="X3797" s="51" t="s">
        <v>17</v>
      </c>
      <c r="Y3797" s="51" t="s">
        <v>18</v>
      </c>
      <c r="Z3797" s="51" t="s">
        <v>31184</v>
      </c>
    </row>
    <row r="3798" spans="1:26" ht="28.8" x14ac:dyDescent="0.3">
      <c r="A3798" t="s">
        <v>32385</v>
      </c>
      <c r="B3798" s="2" t="s">
        <v>19</v>
      </c>
      <c r="C3798" s="2" t="s">
        <v>5078</v>
      </c>
      <c r="D3798" s="2" t="s">
        <v>6226</v>
      </c>
      <c r="E3798" s="2" t="s">
        <v>5142</v>
      </c>
      <c r="F3798" s="2" t="s">
        <v>6370</v>
      </c>
      <c r="G3798" s="2" t="s">
        <v>6372</v>
      </c>
      <c r="H3798" s="3" t="s">
        <v>6047</v>
      </c>
      <c r="I3798" s="3" t="s">
        <v>5131</v>
      </c>
      <c r="J3798" s="3">
        <v>664</v>
      </c>
      <c r="K3798" s="2" t="s">
        <v>36</v>
      </c>
      <c r="O3798" s="7" t="s">
        <v>32492</v>
      </c>
      <c r="Q3798" s="2">
        <v>0</v>
      </c>
      <c r="R3798" s="2">
        <v>6</v>
      </c>
      <c r="S3798" s="2" t="s">
        <v>31313</v>
      </c>
      <c r="U3798" s="26">
        <v>3</v>
      </c>
    </row>
    <row r="3799" spans="1:26" ht="28.8" x14ac:dyDescent="0.3">
      <c r="A3799" t="s">
        <v>32385</v>
      </c>
      <c r="B3799" s="2" t="s">
        <v>19</v>
      </c>
      <c r="C3799" s="2" t="s">
        <v>5078</v>
      </c>
      <c r="D3799" s="2" t="s">
        <v>6226</v>
      </c>
      <c r="E3799" s="2" t="s">
        <v>5142</v>
      </c>
      <c r="F3799" s="2" t="s">
        <v>6370</v>
      </c>
      <c r="G3799" s="2" t="s">
        <v>6373</v>
      </c>
      <c r="H3799" s="3" t="s">
        <v>6049</v>
      </c>
      <c r="I3799" s="3" t="s">
        <v>5131</v>
      </c>
      <c r="J3799" s="3">
        <v>549</v>
      </c>
      <c r="K3799" s="2" t="s">
        <v>36</v>
      </c>
      <c r="O3799" s="7" t="s">
        <v>32492</v>
      </c>
      <c r="Q3799" s="2">
        <v>6</v>
      </c>
      <c r="R3799" s="2">
        <v>10</v>
      </c>
      <c r="S3799" s="2" t="s">
        <v>31313</v>
      </c>
      <c r="U3799" s="26">
        <v>3</v>
      </c>
    </row>
    <row r="3800" spans="1:26" ht="28.8" x14ac:dyDescent="0.3">
      <c r="A3800" t="s">
        <v>32385</v>
      </c>
      <c r="B3800" s="2" t="s">
        <v>19</v>
      </c>
      <c r="C3800" s="2" t="s">
        <v>5078</v>
      </c>
      <c r="D3800" s="2" t="s">
        <v>6226</v>
      </c>
      <c r="E3800" s="2" t="s">
        <v>5142</v>
      </c>
      <c r="F3800" s="2" t="s">
        <v>6370</v>
      </c>
      <c r="G3800" s="2" t="s">
        <v>6374</v>
      </c>
      <c r="H3800" s="3" t="s">
        <v>6051</v>
      </c>
      <c r="I3800" s="3" t="s">
        <v>5131</v>
      </c>
      <c r="J3800" s="3">
        <v>514</v>
      </c>
      <c r="K3800" s="2" t="s">
        <v>36</v>
      </c>
      <c r="O3800" s="7" t="s">
        <v>32492</v>
      </c>
      <c r="Q3800" s="2">
        <v>10</v>
      </c>
      <c r="R3800" s="2">
        <v>15</v>
      </c>
      <c r="S3800" s="2" t="s">
        <v>31313</v>
      </c>
      <c r="U3800" s="26">
        <v>3</v>
      </c>
    </row>
    <row r="3801" spans="1:26" ht="28.8" x14ac:dyDescent="0.3">
      <c r="A3801" t="s">
        <v>32385</v>
      </c>
      <c r="B3801" s="2" t="s">
        <v>19</v>
      </c>
      <c r="C3801" s="2" t="s">
        <v>5078</v>
      </c>
      <c r="D3801" s="2" t="s">
        <v>6226</v>
      </c>
      <c r="E3801" s="2" t="s">
        <v>5142</v>
      </c>
      <c r="F3801" s="2" t="s">
        <v>6370</v>
      </c>
      <c r="G3801" s="2" t="s">
        <v>6375</v>
      </c>
      <c r="H3801" s="3" t="s">
        <v>6053</v>
      </c>
      <c r="I3801" s="3" t="s">
        <v>5131</v>
      </c>
      <c r="J3801" s="3">
        <v>445</v>
      </c>
      <c r="K3801" s="2" t="s">
        <v>36</v>
      </c>
      <c r="O3801" s="7" t="s">
        <v>32492</v>
      </c>
      <c r="Q3801" s="2">
        <v>15</v>
      </c>
      <c r="R3801" s="2">
        <v>25</v>
      </c>
      <c r="S3801" s="2" t="s">
        <v>31313</v>
      </c>
      <c r="U3801" s="26">
        <v>3</v>
      </c>
    </row>
    <row r="3802" spans="1:26" ht="28.8" x14ac:dyDescent="0.3">
      <c r="A3802" t="s">
        <v>32385</v>
      </c>
      <c r="B3802" s="2" t="s">
        <v>19</v>
      </c>
      <c r="C3802" s="2" t="s">
        <v>5078</v>
      </c>
      <c r="D3802" s="2" t="s">
        <v>6226</v>
      </c>
      <c r="E3802" s="2" t="s">
        <v>5142</v>
      </c>
      <c r="F3802" s="2" t="s">
        <v>6370</v>
      </c>
      <c r="G3802" s="2" t="s">
        <v>6376</v>
      </c>
      <c r="H3802" s="3" t="s">
        <v>6055</v>
      </c>
      <c r="I3802" s="3" t="s">
        <v>5131</v>
      </c>
      <c r="J3802" s="3">
        <v>6</v>
      </c>
      <c r="K3802" s="2" t="s">
        <v>36</v>
      </c>
      <c r="O3802" s="7" t="s">
        <v>32492</v>
      </c>
      <c r="Q3802" s="2">
        <v>0</v>
      </c>
      <c r="R3802" s="2">
        <v>10</v>
      </c>
      <c r="S3802" s="2" t="s">
        <v>31313</v>
      </c>
      <c r="U3802" s="26">
        <v>3</v>
      </c>
      <c r="V3802" s="26">
        <v>0</v>
      </c>
      <c r="W3802" s="26">
        <v>3.6</v>
      </c>
      <c r="X3802" s="26" t="s">
        <v>31210</v>
      </c>
      <c r="Z3802" s="26">
        <v>3</v>
      </c>
    </row>
    <row r="3803" spans="1:26" ht="28.8" x14ac:dyDescent="0.3">
      <c r="A3803" t="s">
        <v>32385</v>
      </c>
      <c r="B3803" s="2" t="s">
        <v>19</v>
      </c>
      <c r="C3803" s="2" t="s">
        <v>5078</v>
      </c>
      <c r="D3803" s="2" t="s">
        <v>6226</v>
      </c>
      <c r="E3803" s="2" t="s">
        <v>5142</v>
      </c>
      <c r="F3803" s="2" t="s">
        <v>6370</v>
      </c>
      <c r="G3803" s="2" t="s">
        <v>6377</v>
      </c>
      <c r="H3803" s="3" t="s">
        <v>6057</v>
      </c>
      <c r="I3803" s="3" t="s">
        <v>5131</v>
      </c>
      <c r="K3803" s="2" t="s">
        <v>36</v>
      </c>
      <c r="O3803" s="7" t="s">
        <v>32492</v>
      </c>
      <c r="Q3803" s="2">
        <v>10</v>
      </c>
      <c r="R3803" s="2">
        <v>15</v>
      </c>
      <c r="S3803" s="2" t="s">
        <v>31313</v>
      </c>
      <c r="U3803" s="26">
        <v>3</v>
      </c>
      <c r="V3803" s="26">
        <v>0</v>
      </c>
      <c r="W3803" s="26">
        <v>3.6</v>
      </c>
      <c r="X3803" s="26" t="s">
        <v>31210</v>
      </c>
      <c r="Z3803" s="26">
        <v>3</v>
      </c>
    </row>
    <row r="3804" spans="1:26" ht="28.8" x14ac:dyDescent="0.3">
      <c r="A3804" t="s">
        <v>32385</v>
      </c>
      <c r="B3804" s="2" t="s">
        <v>19</v>
      </c>
      <c r="C3804" s="2" t="s">
        <v>5078</v>
      </c>
      <c r="D3804" s="2" t="s">
        <v>6226</v>
      </c>
      <c r="E3804" s="2" t="s">
        <v>5142</v>
      </c>
      <c r="F3804" s="2" t="s">
        <v>6370</v>
      </c>
      <c r="G3804" s="2" t="s">
        <v>6378</v>
      </c>
      <c r="H3804" s="3" t="s">
        <v>6059</v>
      </c>
      <c r="I3804" s="3" t="s">
        <v>5131</v>
      </c>
      <c r="K3804" s="2" t="s">
        <v>36</v>
      </c>
      <c r="O3804" s="7" t="s">
        <v>32492</v>
      </c>
      <c r="Q3804" s="2">
        <v>0</v>
      </c>
      <c r="R3804" s="2">
        <v>10</v>
      </c>
      <c r="S3804" s="2" t="s">
        <v>31313</v>
      </c>
      <c r="U3804" s="26">
        <v>3</v>
      </c>
      <c r="V3804" s="26">
        <v>0</v>
      </c>
      <c r="W3804" s="26">
        <v>4.8</v>
      </c>
      <c r="X3804" s="26" t="s">
        <v>31210</v>
      </c>
      <c r="Z3804" s="26">
        <v>3</v>
      </c>
    </row>
    <row r="3805" spans="1:26" ht="28.8" x14ac:dyDescent="0.3">
      <c r="A3805" t="s">
        <v>32385</v>
      </c>
      <c r="B3805" s="2" t="s">
        <v>19</v>
      </c>
      <c r="C3805" s="2" t="s">
        <v>5078</v>
      </c>
      <c r="D3805" s="2" t="s">
        <v>6226</v>
      </c>
      <c r="E3805" s="2" t="s">
        <v>5142</v>
      </c>
      <c r="F3805" s="2" t="s">
        <v>6370</v>
      </c>
      <c r="G3805" s="2" t="s">
        <v>6379</v>
      </c>
      <c r="H3805" s="3" t="s">
        <v>6061</v>
      </c>
      <c r="I3805" s="3" t="s">
        <v>5131</v>
      </c>
      <c r="K3805" s="2" t="s">
        <v>36</v>
      </c>
      <c r="O3805" s="7" t="s">
        <v>32492</v>
      </c>
      <c r="Q3805" s="2">
        <v>10</v>
      </c>
      <c r="R3805" s="2">
        <v>15</v>
      </c>
      <c r="S3805" s="2" t="s">
        <v>31313</v>
      </c>
      <c r="U3805" s="26">
        <v>3</v>
      </c>
      <c r="V3805" s="26">
        <v>0</v>
      </c>
      <c r="W3805" s="26">
        <v>4.8</v>
      </c>
      <c r="X3805" s="26" t="s">
        <v>31210</v>
      </c>
      <c r="Z3805" s="26">
        <v>3</v>
      </c>
    </row>
    <row r="3806" spans="1:26" ht="28.8" x14ac:dyDescent="0.3">
      <c r="A3806" t="s">
        <v>32385</v>
      </c>
      <c r="B3806" s="2" t="s">
        <v>19</v>
      </c>
      <c r="C3806" s="2" t="s">
        <v>5078</v>
      </c>
      <c r="D3806" s="2" t="s">
        <v>6226</v>
      </c>
      <c r="E3806" s="2" t="s">
        <v>5142</v>
      </c>
      <c r="F3806" s="2" t="s">
        <v>6370</v>
      </c>
      <c r="G3806" s="2" t="s">
        <v>6380</v>
      </c>
      <c r="H3806" s="3" t="s">
        <v>6063</v>
      </c>
      <c r="I3806" s="3" t="s">
        <v>5131</v>
      </c>
      <c r="K3806" s="2" t="s">
        <v>36</v>
      </c>
      <c r="O3806" s="7" t="s">
        <v>32492</v>
      </c>
      <c r="Q3806" s="2">
        <v>15</v>
      </c>
      <c r="R3806" s="2">
        <v>25</v>
      </c>
      <c r="S3806" s="2" t="s">
        <v>31313</v>
      </c>
      <c r="U3806" s="26">
        <v>3</v>
      </c>
      <c r="V3806" s="26">
        <v>0</v>
      </c>
      <c r="W3806" s="26">
        <v>4.8</v>
      </c>
      <c r="X3806" s="26" t="s">
        <v>31210</v>
      </c>
      <c r="Z3806" s="26">
        <v>3</v>
      </c>
    </row>
    <row r="3807" spans="1:26" ht="28.8" x14ac:dyDescent="0.3">
      <c r="A3807" t="s">
        <v>32385</v>
      </c>
      <c r="B3807" s="2" t="s">
        <v>19</v>
      </c>
      <c r="C3807" s="2" t="s">
        <v>5078</v>
      </c>
      <c r="D3807" s="2" t="s">
        <v>6226</v>
      </c>
      <c r="E3807" s="2" t="s">
        <v>5142</v>
      </c>
      <c r="F3807" s="2" t="s">
        <v>6370</v>
      </c>
      <c r="G3807" s="2" t="s">
        <v>6381</v>
      </c>
      <c r="H3807" s="3" t="s">
        <v>6065</v>
      </c>
      <c r="I3807" s="3" t="s">
        <v>5131</v>
      </c>
      <c r="K3807" s="2" t="s">
        <v>36</v>
      </c>
      <c r="O3807" s="7" t="s">
        <v>32492</v>
      </c>
      <c r="Q3807" s="2">
        <v>0</v>
      </c>
      <c r="R3807" s="2">
        <v>6</v>
      </c>
      <c r="S3807" s="2" t="s">
        <v>31313</v>
      </c>
      <c r="U3807" s="26">
        <v>3</v>
      </c>
    </row>
    <row r="3808" spans="1:26" ht="28.8" x14ac:dyDescent="0.3">
      <c r="A3808" t="s">
        <v>32385</v>
      </c>
      <c r="B3808" s="2" t="s">
        <v>19</v>
      </c>
      <c r="C3808" s="2" t="s">
        <v>5078</v>
      </c>
      <c r="D3808" s="2" t="s">
        <v>6226</v>
      </c>
      <c r="E3808" s="2" t="s">
        <v>5142</v>
      </c>
      <c r="F3808" s="2" t="s">
        <v>6370</v>
      </c>
      <c r="G3808" s="2" t="s">
        <v>6382</v>
      </c>
      <c r="H3808" s="3" t="s">
        <v>6067</v>
      </c>
      <c r="I3808" s="3" t="s">
        <v>5131</v>
      </c>
      <c r="K3808" s="2" t="s">
        <v>36</v>
      </c>
      <c r="O3808" s="7" t="s">
        <v>32492</v>
      </c>
      <c r="Q3808" s="2">
        <v>6</v>
      </c>
      <c r="R3808" s="2">
        <v>10</v>
      </c>
      <c r="S3808" s="2" t="s">
        <v>31313</v>
      </c>
      <c r="U3808" s="26">
        <v>3</v>
      </c>
    </row>
    <row r="3809" spans="1:26" ht="28.8" x14ac:dyDescent="0.3">
      <c r="A3809" t="s">
        <v>32385</v>
      </c>
      <c r="B3809" s="2" t="s">
        <v>19</v>
      </c>
      <c r="C3809" s="2" t="s">
        <v>5078</v>
      </c>
      <c r="D3809" s="2" t="s">
        <v>6226</v>
      </c>
      <c r="E3809" s="2" t="s">
        <v>5142</v>
      </c>
      <c r="F3809" s="2" t="s">
        <v>6370</v>
      </c>
      <c r="G3809" s="2" t="s">
        <v>6383</v>
      </c>
      <c r="H3809" s="3" t="s">
        <v>6069</v>
      </c>
      <c r="I3809" s="3" t="s">
        <v>5131</v>
      </c>
      <c r="K3809" s="2" t="s">
        <v>36</v>
      </c>
      <c r="O3809" s="7" t="s">
        <v>32492</v>
      </c>
      <c r="Q3809" s="2">
        <v>10</v>
      </c>
      <c r="R3809" s="2">
        <v>15</v>
      </c>
      <c r="S3809" s="2" t="s">
        <v>31313</v>
      </c>
      <c r="U3809" s="26">
        <v>3</v>
      </c>
    </row>
    <row r="3810" spans="1:26" ht="28.8" x14ac:dyDescent="0.3">
      <c r="A3810" t="s">
        <v>32385</v>
      </c>
      <c r="B3810" s="2" t="s">
        <v>19</v>
      </c>
      <c r="C3810" s="2" t="s">
        <v>5078</v>
      </c>
      <c r="D3810" s="2" t="s">
        <v>6226</v>
      </c>
      <c r="E3810" s="2" t="s">
        <v>5142</v>
      </c>
      <c r="F3810" s="2" t="s">
        <v>6370</v>
      </c>
      <c r="G3810" s="2" t="s">
        <v>6384</v>
      </c>
      <c r="H3810" s="3" t="s">
        <v>6071</v>
      </c>
      <c r="I3810" s="3" t="s">
        <v>5131</v>
      </c>
      <c r="K3810" s="2" t="s">
        <v>36</v>
      </c>
      <c r="O3810" s="7" t="s">
        <v>32492</v>
      </c>
      <c r="Q3810" s="2">
        <v>15</v>
      </c>
      <c r="R3810" s="2">
        <v>20</v>
      </c>
      <c r="S3810" s="2" t="s">
        <v>31313</v>
      </c>
      <c r="U3810" s="26">
        <v>3</v>
      </c>
    </row>
    <row r="3811" spans="1:26" x14ac:dyDescent="0.3">
      <c r="L3811" s="163" t="s">
        <v>0</v>
      </c>
      <c r="M3811" s="163"/>
      <c r="N3811" s="163"/>
      <c r="O3811" s="163" t="s">
        <v>1</v>
      </c>
      <c r="P3811" s="163"/>
      <c r="Q3811" s="165" t="s">
        <v>31310</v>
      </c>
      <c r="R3811" s="166"/>
      <c r="S3811" s="166"/>
      <c r="T3811" s="166"/>
      <c r="U3811" s="167"/>
      <c r="V3811" s="165" t="s">
        <v>31194</v>
      </c>
      <c r="W3811" s="166"/>
      <c r="X3811" s="166"/>
      <c r="Y3811" s="166"/>
      <c r="Z3811" s="167"/>
    </row>
    <row r="3812" spans="1:26" ht="43.2" x14ac:dyDescent="0.3">
      <c r="B3812" s="2" t="s">
        <v>19</v>
      </c>
      <c r="C3812" s="2" t="s">
        <v>5078</v>
      </c>
      <c r="D3812" s="2" t="s">
        <v>6226</v>
      </c>
      <c r="E3812" s="2" t="s">
        <v>5142</v>
      </c>
      <c r="F3812" s="2" t="s">
        <v>6385</v>
      </c>
      <c r="H3812" s="3" t="s">
        <v>6386</v>
      </c>
      <c r="L3812" s="35" t="s">
        <v>12</v>
      </c>
      <c r="M3812" s="35" t="s">
        <v>13</v>
      </c>
      <c r="N3812" s="35" t="s">
        <v>14</v>
      </c>
      <c r="O3812" s="35" t="s">
        <v>32311</v>
      </c>
      <c r="P3812" s="35" t="s">
        <v>31195</v>
      </c>
      <c r="Q3812" s="50" t="s">
        <v>32319</v>
      </c>
      <c r="R3812" s="51" t="s">
        <v>32320</v>
      </c>
      <c r="S3812" s="51" t="s">
        <v>17</v>
      </c>
      <c r="T3812" s="51" t="s">
        <v>18</v>
      </c>
      <c r="U3812" s="51" t="s">
        <v>31184</v>
      </c>
      <c r="V3812" s="50" t="s">
        <v>32319</v>
      </c>
      <c r="W3812" s="51" t="s">
        <v>32320</v>
      </c>
      <c r="X3812" s="51" t="s">
        <v>17</v>
      </c>
      <c r="Y3812" s="51" t="s">
        <v>18</v>
      </c>
      <c r="Z3812" s="51" t="s">
        <v>31184</v>
      </c>
    </row>
    <row r="3813" spans="1:26" ht="28.8" x14ac:dyDescent="0.3">
      <c r="A3813" t="s">
        <v>32385</v>
      </c>
      <c r="B3813" s="2" t="s">
        <v>19</v>
      </c>
      <c r="C3813" s="2" t="s">
        <v>5078</v>
      </c>
      <c r="D3813" s="2" t="s">
        <v>6226</v>
      </c>
      <c r="E3813" s="2" t="s">
        <v>5142</v>
      </c>
      <c r="F3813" s="2" t="s">
        <v>6385</v>
      </c>
      <c r="G3813" s="2" t="s">
        <v>6387</v>
      </c>
      <c r="H3813" s="3" t="s">
        <v>6388</v>
      </c>
      <c r="I3813" s="3" t="s">
        <v>5131</v>
      </c>
      <c r="J3813" s="3">
        <v>17</v>
      </c>
      <c r="K3813" s="2" t="s">
        <v>36</v>
      </c>
      <c r="O3813" s="7" t="s">
        <v>32492</v>
      </c>
      <c r="Q3813" s="2">
        <v>0</v>
      </c>
      <c r="R3813" s="2">
        <v>6</v>
      </c>
      <c r="S3813" s="2" t="s">
        <v>31313</v>
      </c>
      <c r="U3813" s="26">
        <v>3</v>
      </c>
    </row>
    <row r="3814" spans="1:26" ht="28.8" x14ac:dyDescent="0.3">
      <c r="A3814" t="s">
        <v>32385</v>
      </c>
      <c r="B3814" s="2" t="s">
        <v>19</v>
      </c>
      <c r="C3814" s="2" t="s">
        <v>5078</v>
      </c>
      <c r="D3814" s="2" t="s">
        <v>6226</v>
      </c>
      <c r="E3814" s="2" t="s">
        <v>5142</v>
      </c>
      <c r="F3814" s="2" t="s">
        <v>6385</v>
      </c>
      <c r="G3814" s="2" t="s">
        <v>6389</v>
      </c>
      <c r="H3814" s="3" t="s">
        <v>6390</v>
      </c>
      <c r="I3814" s="3" t="s">
        <v>5131</v>
      </c>
      <c r="J3814" s="3">
        <v>25</v>
      </c>
      <c r="K3814" s="2" t="s">
        <v>36</v>
      </c>
      <c r="O3814" s="7" t="s">
        <v>32492</v>
      </c>
      <c r="Q3814" s="2">
        <v>6</v>
      </c>
      <c r="R3814" s="2">
        <v>10</v>
      </c>
      <c r="S3814" s="2" t="s">
        <v>31313</v>
      </c>
      <c r="U3814" s="26">
        <v>3</v>
      </c>
    </row>
    <row r="3815" spans="1:26" ht="28.8" x14ac:dyDescent="0.3">
      <c r="A3815" t="s">
        <v>32385</v>
      </c>
      <c r="B3815" s="2" t="s">
        <v>19</v>
      </c>
      <c r="C3815" s="2" t="s">
        <v>5078</v>
      </c>
      <c r="D3815" s="2" t="s">
        <v>6226</v>
      </c>
      <c r="E3815" s="2" t="s">
        <v>5142</v>
      </c>
      <c r="F3815" s="2" t="s">
        <v>6385</v>
      </c>
      <c r="G3815" s="2" t="s">
        <v>6391</v>
      </c>
      <c r="H3815" s="3" t="s">
        <v>6392</v>
      </c>
      <c r="I3815" s="3" t="s">
        <v>5131</v>
      </c>
      <c r="J3815" s="3">
        <v>33</v>
      </c>
      <c r="K3815" s="2" t="s">
        <v>36</v>
      </c>
      <c r="O3815" s="7" t="s">
        <v>32492</v>
      </c>
      <c r="Q3815" s="2">
        <v>10</v>
      </c>
      <c r="R3815" s="2">
        <v>15</v>
      </c>
      <c r="S3815" s="2" t="s">
        <v>31313</v>
      </c>
      <c r="U3815" s="26">
        <v>3</v>
      </c>
    </row>
    <row r="3816" spans="1:26" ht="28.8" x14ac:dyDescent="0.3">
      <c r="A3816" t="s">
        <v>32385</v>
      </c>
      <c r="B3816" s="2" t="s">
        <v>19</v>
      </c>
      <c r="C3816" s="2" t="s">
        <v>5078</v>
      </c>
      <c r="D3816" s="2" t="s">
        <v>6226</v>
      </c>
      <c r="E3816" s="2" t="s">
        <v>5142</v>
      </c>
      <c r="F3816" s="2" t="s">
        <v>6385</v>
      </c>
      <c r="G3816" s="2" t="s">
        <v>6393</v>
      </c>
      <c r="H3816" s="3" t="s">
        <v>6394</v>
      </c>
      <c r="I3816" s="3" t="s">
        <v>5131</v>
      </c>
      <c r="J3816" s="3">
        <v>25</v>
      </c>
      <c r="K3816" s="2" t="s">
        <v>36</v>
      </c>
      <c r="O3816" s="7" t="s">
        <v>32492</v>
      </c>
      <c r="Q3816" s="2">
        <v>15</v>
      </c>
      <c r="R3816" s="2">
        <v>25</v>
      </c>
      <c r="S3816" s="2" t="s">
        <v>31313</v>
      </c>
      <c r="U3816" s="26">
        <v>3</v>
      </c>
    </row>
    <row r="3817" spans="1:26" ht="28.8" x14ac:dyDescent="0.3">
      <c r="A3817" t="s">
        <v>32385</v>
      </c>
      <c r="B3817" s="2" t="s">
        <v>19</v>
      </c>
      <c r="C3817" s="2" t="s">
        <v>5078</v>
      </c>
      <c r="D3817" s="2" t="s">
        <v>6226</v>
      </c>
      <c r="E3817" s="2" t="s">
        <v>5142</v>
      </c>
      <c r="F3817" s="2" t="s">
        <v>6385</v>
      </c>
      <c r="G3817" s="2" t="s">
        <v>6395</v>
      </c>
      <c r="H3817" s="3" t="s">
        <v>6396</v>
      </c>
      <c r="I3817" s="3" t="s">
        <v>5131</v>
      </c>
      <c r="K3817" s="2" t="s">
        <v>36</v>
      </c>
      <c r="O3817" s="7" t="s">
        <v>32544</v>
      </c>
      <c r="Q3817" s="2">
        <v>0</v>
      </c>
      <c r="R3817" s="2">
        <v>10</v>
      </c>
      <c r="S3817" s="2" t="s">
        <v>31313</v>
      </c>
      <c r="U3817" s="26">
        <v>3</v>
      </c>
      <c r="V3817" s="26">
        <v>0</v>
      </c>
      <c r="W3817" s="26">
        <v>3.6</v>
      </c>
      <c r="X3817" s="26" t="s">
        <v>31210</v>
      </c>
      <c r="Z3817" s="26">
        <v>3</v>
      </c>
    </row>
    <row r="3818" spans="1:26" ht="28.8" x14ac:dyDescent="0.3">
      <c r="A3818" t="s">
        <v>32385</v>
      </c>
      <c r="B3818" s="2" t="s">
        <v>19</v>
      </c>
      <c r="C3818" s="2" t="s">
        <v>5078</v>
      </c>
      <c r="D3818" s="2" t="s">
        <v>6226</v>
      </c>
      <c r="E3818" s="2" t="s">
        <v>5142</v>
      </c>
      <c r="F3818" s="2" t="s">
        <v>6385</v>
      </c>
      <c r="G3818" s="2" t="s">
        <v>6397</v>
      </c>
      <c r="H3818" s="3" t="s">
        <v>6398</v>
      </c>
      <c r="I3818" s="3" t="s">
        <v>5131</v>
      </c>
      <c r="K3818" s="2" t="s">
        <v>36</v>
      </c>
      <c r="O3818" s="7" t="s">
        <v>32544</v>
      </c>
      <c r="Q3818" s="2">
        <v>10</v>
      </c>
      <c r="R3818" s="2">
        <v>15</v>
      </c>
      <c r="S3818" s="2" t="s">
        <v>31313</v>
      </c>
      <c r="U3818" s="26">
        <v>3</v>
      </c>
      <c r="V3818" s="26">
        <v>0</v>
      </c>
      <c r="W3818" s="26">
        <v>3.6</v>
      </c>
      <c r="X3818" s="26" t="s">
        <v>31210</v>
      </c>
      <c r="Z3818" s="26">
        <v>3</v>
      </c>
    </row>
    <row r="3819" spans="1:26" ht="28.8" x14ac:dyDescent="0.3">
      <c r="A3819" t="s">
        <v>32385</v>
      </c>
      <c r="B3819" s="2" t="s">
        <v>19</v>
      </c>
      <c r="C3819" s="2" t="s">
        <v>5078</v>
      </c>
      <c r="D3819" s="2" t="s">
        <v>6226</v>
      </c>
      <c r="E3819" s="2" t="s">
        <v>5142</v>
      </c>
      <c r="F3819" s="2" t="s">
        <v>6385</v>
      </c>
      <c r="G3819" s="2" t="s">
        <v>6399</v>
      </c>
      <c r="H3819" s="3" t="s">
        <v>6400</v>
      </c>
      <c r="I3819" s="3" t="s">
        <v>5131</v>
      </c>
      <c r="K3819" s="2" t="s">
        <v>36</v>
      </c>
      <c r="O3819" s="7" t="s">
        <v>32544</v>
      </c>
      <c r="Q3819" s="2">
        <v>0</v>
      </c>
      <c r="R3819" s="2">
        <v>10</v>
      </c>
      <c r="S3819" s="2" t="s">
        <v>31313</v>
      </c>
      <c r="U3819" s="26">
        <v>3</v>
      </c>
      <c r="V3819" s="26">
        <v>0</v>
      </c>
      <c r="W3819" s="26">
        <v>4.8</v>
      </c>
      <c r="X3819" s="26" t="s">
        <v>31210</v>
      </c>
      <c r="Z3819" s="26">
        <v>3</v>
      </c>
    </row>
    <row r="3820" spans="1:26" ht="28.8" x14ac:dyDescent="0.3">
      <c r="A3820" t="s">
        <v>32385</v>
      </c>
      <c r="B3820" s="2" t="s">
        <v>19</v>
      </c>
      <c r="C3820" s="2" t="s">
        <v>5078</v>
      </c>
      <c r="D3820" s="2" t="s">
        <v>6226</v>
      </c>
      <c r="E3820" s="2" t="s">
        <v>5142</v>
      </c>
      <c r="F3820" s="2" t="s">
        <v>6385</v>
      </c>
      <c r="G3820" s="2" t="s">
        <v>6401</v>
      </c>
      <c r="H3820" s="3" t="s">
        <v>6402</v>
      </c>
      <c r="I3820" s="3" t="s">
        <v>5131</v>
      </c>
      <c r="K3820" s="2" t="s">
        <v>36</v>
      </c>
      <c r="O3820" s="7" t="s">
        <v>32544</v>
      </c>
      <c r="Q3820" s="2">
        <v>10</v>
      </c>
      <c r="R3820" s="2">
        <v>15</v>
      </c>
      <c r="S3820" s="2" t="s">
        <v>31313</v>
      </c>
      <c r="U3820" s="26">
        <v>3</v>
      </c>
      <c r="V3820" s="26">
        <v>0</v>
      </c>
      <c r="W3820" s="26">
        <v>4.8</v>
      </c>
      <c r="X3820" s="26" t="s">
        <v>31210</v>
      </c>
      <c r="Z3820" s="26">
        <v>3</v>
      </c>
    </row>
    <row r="3821" spans="1:26" ht="28.8" x14ac:dyDescent="0.3">
      <c r="A3821" t="s">
        <v>32385</v>
      </c>
      <c r="B3821" s="2" t="s">
        <v>19</v>
      </c>
      <c r="C3821" s="2" t="s">
        <v>5078</v>
      </c>
      <c r="D3821" s="2" t="s">
        <v>6226</v>
      </c>
      <c r="E3821" s="2" t="s">
        <v>5142</v>
      </c>
      <c r="F3821" s="2" t="s">
        <v>6385</v>
      </c>
      <c r="G3821" s="2" t="s">
        <v>6403</v>
      </c>
      <c r="H3821" s="3" t="s">
        <v>6404</v>
      </c>
      <c r="I3821" s="3" t="s">
        <v>5131</v>
      </c>
      <c r="K3821" s="2" t="s">
        <v>36</v>
      </c>
      <c r="O3821" s="7" t="s">
        <v>32544</v>
      </c>
      <c r="Q3821" s="2">
        <v>15</v>
      </c>
      <c r="R3821" s="2">
        <v>25</v>
      </c>
      <c r="S3821" s="2" t="s">
        <v>31313</v>
      </c>
      <c r="U3821" s="26">
        <v>3</v>
      </c>
      <c r="V3821" s="26">
        <v>0</v>
      </c>
      <c r="W3821" s="26">
        <v>4.8</v>
      </c>
      <c r="X3821" s="26" t="s">
        <v>31210</v>
      </c>
      <c r="Z3821" s="26">
        <v>3</v>
      </c>
    </row>
    <row r="3822" spans="1:26" x14ac:dyDescent="0.3">
      <c r="B3822" s="2" t="s">
        <v>19</v>
      </c>
      <c r="C3822" s="2" t="s">
        <v>5078</v>
      </c>
      <c r="D3822" s="2" t="s">
        <v>6226</v>
      </c>
      <c r="E3822" s="2" t="s">
        <v>5144</v>
      </c>
      <c r="H3822" s="3" t="s">
        <v>6405</v>
      </c>
    </row>
    <row r="3823" spans="1:26" x14ac:dyDescent="0.3">
      <c r="L3823" s="163" t="s">
        <v>0</v>
      </c>
      <c r="M3823" s="163"/>
      <c r="N3823" s="163"/>
      <c r="O3823" s="163" t="s">
        <v>1</v>
      </c>
      <c r="P3823" s="163"/>
      <c r="Q3823" s="165" t="s">
        <v>31310</v>
      </c>
      <c r="R3823" s="166"/>
      <c r="S3823" s="166"/>
      <c r="T3823" s="166"/>
      <c r="U3823" s="167"/>
    </row>
    <row r="3824" spans="1:26" ht="43.2" x14ac:dyDescent="0.3">
      <c r="B3824" s="2" t="s">
        <v>19</v>
      </c>
      <c r="C3824" s="2" t="s">
        <v>5078</v>
      </c>
      <c r="D3824" s="2" t="s">
        <v>6226</v>
      </c>
      <c r="E3824" s="2" t="s">
        <v>5144</v>
      </c>
      <c r="F3824" s="2" t="s">
        <v>6406</v>
      </c>
      <c r="H3824" s="3" t="s">
        <v>6407</v>
      </c>
      <c r="L3824" s="35" t="s">
        <v>12</v>
      </c>
      <c r="M3824" s="35" t="s">
        <v>13</v>
      </c>
      <c r="N3824" s="35" t="s">
        <v>14</v>
      </c>
      <c r="O3824" s="35" t="s">
        <v>32311</v>
      </c>
      <c r="P3824" s="35" t="s">
        <v>31195</v>
      </c>
      <c r="Q3824" s="50" t="s">
        <v>32319</v>
      </c>
      <c r="R3824" s="51" t="s">
        <v>32320</v>
      </c>
      <c r="S3824" s="51" t="s">
        <v>17</v>
      </c>
      <c r="T3824" s="51" t="s">
        <v>18</v>
      </c>
      <c r="U3824" s="51" t="s">
        <v>31184</v>
      </c>
    </row>
    <row r="3825" spans="1:26" ht="28.8" x14ac:dyDescent="0.3">
      <c r="A3825" t="s">
        <v>32385</v>
      </c>
      <c r="B3825" s="2" t="s">
        <v>19</v>
      </c>
      <c r="C3825" s="2" t="s">
        <v>5078</v>
      </c>
      <c r="D3825" s="2" t="s">
        <v>6226</v>
      </c>
      <c r="E3825" s="2" t="s">
        <v>5144</v>
      </c>
      <c r="F3825" s="2" t="s">
        <v>6406</v>
      </c>
      <c r="G3825" s="2" t="s">
        <v>6408</v>
      </c>
      <c r="H3825" s="3" t="s">
        <v>6105</v>
      </c>
      <c r="I3825" s="3" t="s">
        <v>5131</v>
      </c>
      <c r="J3825" s="3">
        <v>191</v>
      </c>
      <c r="K3825" s="2" t="s">
        <v>36</v>
      </c>
      <c r="O3825" s="7" t="s">
        <v>32545</v>
      </c>
      <c r="P3825" s="7" t="s">
        <v>31204</v>
      </c>
      <c r="Q3825" s="2">
        <v>0</v>
      </c>
      <c r="R3825" s="2">
        <v>6</v>
      </c>
      <c r="S3825" s="2" t="s">
        <v>31313</v>
      </c>
      <c r="U3825" s="26">
        <v>3</v>
      </c>
    </row>
    <row r="3826" spans="1:26" ht="28.8" x14ac:dyDescent="0.3">
      <c r="A3826" t="s">
        <v>32385</v>
      </c>
      <c r="B3826" s="2" t="s">
        <v>19</v>
      </c>
      <c r="C3826" s="2" t="s">
        <v>5078</v>
      </c>
      <c r="D3826" s="2" t="s">
        <v>6226</v>
      </c>
      <c r="E3826" s="2" t="s">
        <v>5144</v>
      </c>
      <c r="F3826" s="2" t="s">
        <v>6406</v>
      </c>
      <c r="G3826" s="2" t="s">
        <v>6409</v>
      </c>
      <c r="H3826" s="3" t="s">
        <v>6107</v>
      </c>
      <c r="I3826" s="3" t="s">
        <v>5131</v>
      </c>
      <c r="J3826" s="3">
        <v>174</v>
      </c>
      <c r="K3826" s="2" t="s">
        <v>36</v>
      </c>
      <c r="O3826" s="7" t="s">
        <v>32545</v>
      </c>
      <c r="P3826" s="7" t="s">
        <v>31204</v>
      </c>
      <c r="Q3826" s="2">
        <v>6</v>
      </c>
      <c r="R3826" s="2">
        <v>10</v>
      </c>
      <c r="S3826" s="2" t="s">
        <v>31313</v>
      </c>
      <c r="U3826" s="26">
        <v>3</v>
      </c>
    </row>
    <row r="3827" spans="1:26" ht="28.8" x14ac:dyDescent="0.3">
      <c r="A3827" t="s">
        <v>32385</v>
      </c>
      <c r="B3827" s="2" t="s">
        <v>19</v>
      </c>
      <c r="C3827" s="2" t="s">
        <v>5078</v>
      </c>
      <c r="D3827" s="2" t="s">
        <v>6226</v>
      </c>
      <c r="E3827" s="2" t="s">
        <v>5144</v>
      </c>
      <c r="F3827" s="2" t="s">
        <v>6406</v>
      </c>
      <c r="G3827" s="2" t="s">
        <v>6410</v>
      </c>
      <c r="H3827" s="3" t="s">
        <v>6109</v>
      </c>
      <c r="I3827" s="3" t="s">
        <v>5131</v>
      </c>
      <c r="K3827" s="2" t="s">
        <v>36</v>
      </c>
      <c r="O3827" s="7" t="s">
        <v>32545</v>
      </c>
      <c r="P3827" s="7" t="s">
        <v>32547</v>
      </c>
      <c r="Q3827" s="2">
        <v>0</v>
      </c>
      <c r="R3827" s="2">
        <v>6</v>
      </c>
      <c r="S3827" s="2" t="s">
        <v>31313</v>
      </c>
      <c r="U3827" s="26">
        <v>3</v>
      </c>
    </row>
    <row r="3828" spans="1:26" ht="28.8" x14ac:dyDescent="0.3">
      <c r="A3828" t="s">
        <v>32385</v>
      </c>
      <c r="B3828" s="2" t="s">
        <v>19</v>
      </c>
      <c r="C3828" s="2" t="s">
        <v>5078</v>
      </c>
      <c r="D3828" s="2" t="s">
        <v>6226</v>
      </c>
      <c r="E3828" s="2" t="s">
        <v>5144</v>
      </c>
      <c r="F3828" s="2" t="s">
        <v>6406</v>
      </c>
      <c r="G3828" s="2" t="s">
        <v>6411</v>
      </c>
      <c r="H3828" s="3" t="s">
        <v>6111</v>
      </c>
      <c r="I3828" s="3" t="s">
        <v>5131</v>
      </c>
      <c r="K3828" s="2" t="s">
        <v>36</v>
      </c>
      <c r="O3828" s="7" t="s">
        <v>32545</v>
      </c>
      <c r="P3828" s="7" t="s">
        <v>32547</v>
      </c>
      <c r="Q3828" s="2">
        <v>6</v>
      </c>
      <c r="R3828" s="2">
        <v>10</v>
      </c>
      <c r="S3828" s="2" t="s">
        <v>31313</v>
      </c>
      <c r="U3828" s="26">
        <v>3</v>
      </c>
    </row>
    <row r="3829" spans="1:26" ht="28.8" x14ac:dyDescent="0.3">
      <c r="A3829" t="s">
        <v>32385</v>
      </c>
      <c r="B3829" s="2" t="s">
        <v>19</v>
      </c>
      <c r="C3829" s="2" t="s">
        <v>5078</v>
      </c>
      <c r="D3829" s="2" t="s">
        <v>6226</v>
      </c>
      <c r="E3829" s="2" t="s">
        <v>5144</v>
      </c>
      <c r="F3829" s="2" t="s">
        <v>6406</v>
      </c>
      <c r="G3829" s="2" t="s">
        <v>6412</v>
      </c>
      <c r="H3829" s="3" t="s">
        <v>6113</v>
      </c>
      <c r="I3829" s="3" t="s">
        <v>5131</v>
      </c>
      <c r="K3829" s="2" t="s">
        <v>36</v>
      </c>
      <c r="O3829" s="7" t="s">
        <v>32545</v>
      </c>
      <c r="P3829" s="7" t="s">
        <v>32547</v>
      </c>
      <c r="Q3829" s="2">
        <v>10</v>
      </c>
      <c r="R3829" s="2">
        <v>15</v>
      </c>
      <c r="S3829" s="2" t="s">
        <v>31313</v>
      </c>
      <c r="U3829" s="26">
        <v>3</v>
      </c>
    </row>
    <row r="3830" spans="1:26" x14ac:dyDescent="0.3">
      <c r="L3830" s="163" t="s">
        <v>0</v>
      </c>
      <c r="M3830" s="163"/>
      <c r="N3830" s="163"/>
      <c r="O3830" s="163" t="s">
        <v>1</v>
      </c>
      <c r="P3830" s="163"/>
      <c r="Q3830" s="165" t="s">
        <v>31310</v>
      </c>
      <c r="R3830" s="166"/>
      <c r="S3830" s="166"/>
      <c r="T3830" s="166"/>
      <c r="U3830" s="167"/>
    </row>
    <row r="3831" spans="1:26" ht="43.2" x14ac:dyDescent="0.3">
      <c r="B3831" s="2" t="s">
        <v>19</v>
      </c>
      <c r="C3831" s="2" t="s">
        <v>5078</v>
      </c>
      <c r="D3831" s="2" t="s">
        <v>6226</v>
      </c>
      <c r="E3831" s="2" t="s">
        <v>5144</v>
      </c>
      <c r="F3831" s="2" t="s">
        <v>6413</v>
      </c>
      <c r="H3831" s="3" t="s">
        <v>6414</v>
      </c>
      <c r="L3831" s="35" t="s">
        <v>12</v>
      </c>
      <c r="M3831" s="35" t="s">
        <v>13</v>
      </c>
      <c r="N3831" s="35" t="s">
        <v>14</v>
      </c>
      <c r="O3831" s="35" t="s">
        <v>32311</v>
      </c>
      <c r="P3831" s="35" t="s">
        <v>31195</v>
      </c>
      <c r="Q3831" s="50" t="s">
        <v>32319</v>
      </c>
      <c r="R3831" s="51" t="s">
        <v>32320</v>
      </c>
      <c r="S3831" s="51" t="s">
        <v>17</v>
      </c>
      <c r="T3831" s="51" t="s">
        <v>18</v>
      </c>
      <c r="U3831" s="51" t="s">
        <v>31184</v>
      </c>
    </row>
    <row r="3832" spans="1:26" ht="28.8" x14ac:dyDescent="0.3">
      <c r="A3832" t="s">
        <v>32385</v>
      </c>
      <c r="B3832" s="2" t="s">
        <v>19</v>
      </c>
      <c r="C3832" s="2" t="s">
        <v>5078</v>
      </c>
      <c r="D3832" s="2" t="s">
        <v>6226</v>
      </c>
      <c r="E3832" s="2" t="s">
        <v>5144</v>
      </c>
      <c r="F3832" s="2" t="s">
        <v>6413</v>
      </c>
      <c r="G3832" s="2" t="s">
        <v>6415</v>
      </c>
      <c r="H3832" s="3" t="s">
        <v>6117</v>
      </c>
      <c r="I3832" s="3" t="s">
        <v>5131</v>
      </c>
      <c r="J3832" s="3">
        <v>12</v>
      </c>
      <c r="K3832" s="2" t="s">
        <v>36</v>
      </c>
      <c r="O3832" s="7" t="s">
        <v>32545</v>
      </c>
      <c r="P3832" s="7" t="s">
        <v>31204</v>
      </c>
      <c r="Q3832" s="2">
        <v>0</v>
      </c>
      <c r="R3832" s="2">
        <v>6</v>
      </c>
      <c r="S3832" s="2" t="s">
        <v>31313</v>
      </c>
      <c r="U3832" s="26">
        <v>3</v>
      </c>
    </row>
    <row r="3833" spans="1:26" ht="28.8" x14ac:dyDescent="0.3">
      <c r="A3833" t="s">
        <v>32385</v>
      </c>
      <c r="B3833" s="2" t="s">
        <v>19</v>
      </c>
      <c r="C3833" s="2" t="s">
        <v>5078</v>
      </c>
      <c r="D3833" s="2" t="s">
        <v>6226</v>
      </c>
      <c r="E3833" s="2" t="s">
        <v>5144</v>
      </c>
      <c r="F3833" s="2" t="s">
        <v>6413</v>
      </c>
      <c r="G3833" s="2" t="s">
        <v>6416</v>
      </c>
      <c r="H3833" s="3" t="s">
        <v>6119</v>
      </c>
      <c r="I3833" s="3" t="s">
        <v>5131</v>
      </c>
      <c r="J3833" s="3">
        <v>12</v>
      </c>
      <c r="K3833" s="2" t="s">
        <v>36</v>
      </c>
      <c r="O3833" s="7" t="s">
        <v>32545</v>
      </c>
      <c r="P3833" s="7" t="s">
        <v>31204</v>
      </c>
      <c r="Q3833" s="2">
        <v>6</v>
      </c>
      <c r="R3833" s="2">
        <v>10</v>
      </c>
      <c r="S3833" s="2" t="s">
        <v>31313</v>
      </c>
      <c r="U3833" s="26">
        <v>3</v>
      </c>
    </row>
    <row r="3834" spans="1:26" ht="28.8" x14ac:dyDescent="0.3">
      <c r="A3834" t="s">
        <v>32385</v>
      </c>
      <c r="B3834" s="2" t="s">
        <v>19</v>
      </c>
      <c r="C3834" s="2" t="s">
        <v>5078</v>
      </c>
      <c r="D3834" s="2" t="s">
        <v>6226</v>
      </c>
      <c r="E3834" s="2" t="s">
        <v>5144</v>
      </c>
      <c r="F3834" s="2" t="s">
        <v>6413</v>
      </c>
      <c r="G3834" s="2" t="s">
        <v>6417</v>
      </c>
      <c r="H3834" s="3" t="s">
        <v>6121</v>
      </c>
      <c r="I3834" s="3" t="s">
        <v>5131</v>
      </c>
      <c r="K3834" s="23" t="s">
        <v>36</v>
      </c>
      <c r="O3834" s="7" t="s">
        <v>32545</v>
      </c>
      <c r="P3834" s="7" t="s">
        <v>32547</v>
      </c>
      <c r="Q3834" s="2">
        <v>0</v>
      </c>
      <c r="R3834" s="2">
        <v>6</v>
      </c>
      <c r="S3834" s="2" t="s">
        <v>31313</v>
      </c>
      <c r="U3834" s="26">
        <v>3</v>
      </c>
    </row>
    <row r="3835" spans="1:26" ht="28.8" x14ac:dyDescent="0.3">
      <c r="A3835" t="s">
        <v>32385</v>
      </c>
      <c r="B3835" s="2" t="s">
        <v>19</v>
      </c>
      <c r="C3835" s="2" t="s">
        <v>5078</v>
      </c>
      <c r="D3835" s="2" t="s">
        <v>6226</v>
      </c>
      <c r="E3835" s="2" t="s">
        <v>5144</v>
      </c>
      <c r="F3835" s="2" t="s">
        <v>6413</v>
      </c>
      <c r="G3835" s="2" t="s">
        <v>6418</v>
      </c>
      <c r="H3835" s="3" t="s">
        <v>6123</v>
      </c>
      <c r="I3835" s="3" t="s">
        <v>5131</v>
      </c>
      <c r="K3835" s="23" t="s">
        <v>36</v>
      </c>
      <c r="O3835" s="7" t="s">
        <v>32545</v>
      </c>
      <c r="P3835" s="7" t="s">
        <v>32547</v>
      </c>
      <c r="Q3835" s="2">
        <v>6</v>
      </c>
      <c r="R3835" s="2">
        <v>10</v>
      </c>
      <c r="S3835" s="2" t="s">
        <v>31313</v>
      </c>
      <c r="U3835" s="26">
        <v>3</v>
      </c>
    </row>
    <row r="3836" spans="1:26" ht="28.8" x14ac:dyDescent="0.3">
      <c r="A3836" t="s">
        <v>32385</v>
      </c>
      <c r="B3836" s="2" t="s">
        <v>19</v>
      </c>
      <c r="C3836" s="2" t="s">
        <v>5078</v>
      </c>
      <c r="D3836" s="2" t="s">
        <v>6226</v>
      </c>
      <c r="E3836" s="2" t="s">
        <v>5144</v>
      </c>
      <c r="F3836" s="2" t="s">
        <v>6413</v>
      </c>
      <c r="G3836" s="2" t="s">
        <v>6419</v>
      </c>
      <c r="H3836" s="3" t="s">
        <v>6125</v>
      </c>
      <c r="I3836" s="3" t="s">
        <v>5131</v>
      </c>
      <c r="K3836" s="23" t="s">
        <v>36</v>
      </c>
      <c r="O3836" s="7" t="s">
        <v>32545</v>
      </c>
      <c r="P3836" s="7" t="s">
        <v>32547</v>
      </c>
      <c r="Q3836" s="2">
        <v>10</v>
      </c>
      <c r="R3836" s="2">
        <v>15</v>
      </c>
      <c r="S3836" s="2" t="s">
        <v>31313</v>
      </c>
      <c r="U3836" s="26">
        <v>3</v>
      </c>
    </row>
    <row r="3837" spans="1:26" x14ac:dyDescent="0.3">
      <c r="B3837" s="2" t="s">
        <v>19</v>
      </c>
      <c r="C3837" s="2" t="s">
        <v>5078</v>
      </c>
      <c r="D3837" s="2" t="s">
        <v>6226</v>
      </c>
      <c r="E3837" s="2" t="s">
        <v>5146</v>
      </c>
      <c r="H3837" s="3" t="s">
        <v>6420</v>
      </c>
    </row>
    <row r="3838" spans="1:26" x14ac:dyDescent="0.3">
      <c r="L3838" s="163" t="s">
        <v>0</v>
      </c>
      <c r="M3838" s="163"/>
      <c r="N3838" s="163"/>
      <c r="O3838" s="163" t="s">
        <v>1</v>
      </c>
      <c r="P3838" s="163"/>
      <c r="Q3838" s="165" t="s">
        <v>31310</v>
      </c>
      <c r="R3838" s="166"/>
      <c r="S3838" s="166"/>
      <c r="T3838" s="166"/>
      <c r="U3838" s="167"/>
      <c r="V3838" s="165" t="s">
        <v>32348</v>
      </c>
      <c r="W3838" s="166"/>
      <c r="X3838" s="166"/>
      <c r="Y3838" s="166"/>
      <c r="Z3838" s="167"/>
    </row>
    <row r="3839" spans="1:26" ht="43.2" x14ac:dyDescent="0.3">
      <c r="B3839" s="2" t="s">
        <v>19</v>
      </c>
      <c r="C3839" s="2" t="s">
        <v>5078</v>
      </c>
      <c r="D3839" s="2" t="s">
        <v>6226</v>
      </c>
      <c r="E3839" s="2" t="s">
        <v>5146</v>
      </c>
      <c r="F3839" s="2" t="s">
        <v>6421</v>
      </c>
      <c r="H3839" s="3" t="s">
        <v>6422</v>
      </c>
      <c r="L3839" s="35" t="s">
        <v>12</v>
      </c>
      <c r="M3839" s="35" t="s">
        <v>13</v>
      </c>
      <c r="N3839" s="35" t="s">
        <v>14</v>
      </c>
      <c r="O3839" s="35" t="s">
        <v>32311</v>
      </c>
      <c r="P3839" s="35" t="s">
        <v>31195</v>
      </c>
      <c r="Q3839" s="50" t="s">
        <v>32319</v>
      </c>
      <c r="R3839" s="51" t="s">
        <v>32320</v>
      </c>
      <c r="S3839" s="51" t="s">
        <v>17</v>
      </c>
      <c r="T3839" s="51" t="s">
        <v>18</v>
      </c>
      <c r="U3839" s="51" t="s">
        <v>31184</v>
      </c>
      <c r="V3839" s="50" t="s">
        <v>32319</v>
      </c>
      <c r="W3839" s="51" t="s">
        <v>32320</v>
      </c>
      <c r="X3839" s="51" t="s">
        <v>17</v>
      </c>
      <c r="Y3839" s="51" t="s">
        <v>18</v>
      </c>
      <c r="Z3839" s="51" t="s">
        <v>31184</v>
      </c>
    </row>
    <row r="3840" spans="1:26" ht="28.8" x14ac:dyDescent="0.3">
      <c r="A3840" t="s">
        <v>32385</v>
      </c>
      <c r="B3840" s="2" t="s">
        <v>19</v>
      </c>
      <c r="C3840" s="2" t="s">
        <v>5078</v>
      </c>
      <c r="D3840" s="2" t="s">
        <v>6226</v>
      </c>
      <c r="E3840" s="2" t="s">
        <v>5146</v>
      </c>
      <c r="F3840" s="2" t="s">
        <v>6421</v>
      </c>
      <c r="G3840" s="2" t="s">
        <v>6423</v>
      </c>
      <c r="H3840" s="3" t="s">
        <v>6131</v>
      </c>
      <c r="I3840" s="3" t="s">
        <v>5131</v>
      </c>
      <c r="J3840" s="3">
        <v>233</v>
      </c>
      <c r="K3840" s="2" t="s">
        <v>36</v>
      </c>
      <c r="O3840" s="7" t="s">
        <v>32548</v>
      </c>
      <c r="Q3840" s="2">
        <v>0</v>
      </c>
      <c r="R3840" s="2">
        <v>5</v>
      </c>
      <c r="S3840" s="2" t="s">
        <v>31313</v>
      </c>
      <c r="U3840" s="2">
        <v>3</v>
      </c>
    </row>
    <row r="3841" spans="1:26" ht="28.8" x14ac:dyDescent="0.3">
      <c r="A3841" t="s">
        <v>32385</v>
      </c>
      <c r="B3841" s="2" t="s">
        <v>19</v>
      </c>
      <c r="C3841" s="2" t="s">
        <v>5078</v>
      </c>
      <c r="D3841" s="2" t="s">
        <v>6226</v>
      </c>
      <c r="E3841" s="2" t="s">
        <v>5146</v>
      </c>
      <c r="F3841" s="2" t="s">
        <v>6421</v>
      </c>
      <c r="G3841" s="2" t="s">
        <v>6424</v>
      </c>
      <c r="H3841" s="3" t="s">
        <v>6133</v>
      </c>
      <c r="I3841" s="3" t="s">
        <v>5131</v>
      </c>
      <c r="J3841" s="3">
        <v>44</v>
      </c>
      <c r="K3841" s="2" t="s">
        <v>36</v>
      </c>
      <c r="O3841" s="7" t="s">
        <v>32548</v>
      </c>
      <c r="Q3841" s="2">
        <v>5</v>
      </c>
      <c r="R3841" s="2">
        <v>10</v>
      </c>
      <c r="S3841" s="2" t="s">
        <v>31313</v>
      </c>
      <c r="U3841" s="2">
        <v>3</v>
      </c>
    </row>
    <row r="3842" spans="1:26" ht="28.8" x14ac:dyDescent="0.3">
      <c r="A3842" t="s">
        <v>32385</v>
      </c>
      <c r="B3842" s="2" t="s">
        <v>19</v>
      </c>
      <c r="C3842" s="2" t="s">
        <v>5078</v>
      </c>
      <c r="D3842" s="2" t="s">
        <v>6226</v>
      </c>
      <c r="E3842" s="2" t="s">
        <v>5146</v>
      </c>
      <c r="F3842" s="2" t="s">
        <v>6421</v>
      </c>
      <c r="G3842" s="2" t="s">
        <v>6425</v>
      </c>
      <c r="H3842" s="3" t="s">
        <v>6135</v>
      </c>
      <c r="I3842" s="3" t="s">
        <v>5131</v>
      </c>
      <c r="K3842" s="2" t="s">
        <v>36</v>
      </c>
      <c r="O3842" s="7" t="s">
        <v>32548</v>
      </c>
      <c r="Q3842" s="2">
        <v>0</v>
      </c>
      <c r="R3842" s="2">
        <v>5</v>
      </c>
      <c r="S3842" s="2" t="s">
        <v>31313</v>
      </c>
      <c r="U3842" s="2">
        <v>3</v>
      </c>
    </row>
    <row r="3843" spans="1:26" ht="28.8" x14ac:dyDescent="0.3">
      <c r="A3843" t="s">
        <v>32385</v>
      </c>
      <c r="B3843" s="2" t="s">
        <v>19</v>
      </c>
      <c r="C3843" s="2" t="s">
        <v>5078</v>
      </c>
      <c r="D3843" s="2" t="s">
        <v>6226</v>
      </c>
      <c r="E3843" s="2" t="s">
        <v>5146</v>
      </c>
      <c r="F3843" s="2" t="s">
        <v>6421</v>
      </c>
      <c r="G3843" s="2" t="s">
        <v>6426</v>
      </c>
      <c r="H3843" s="3" t="s">
        <v>6137</v>
      </c>
      <c r="I3843" s="3" t="s">
        <v>5131</v>
      </c>
      <c r="K3843" s="2" t="s">
        <v>36</v>
      </c>
      <c r="O3843" s="7" t="s">
        <v>32548</v>
      </c>
      <c r="Q3843" s="2">
        <v>5</v>
      </c>
      <c r="R3843" s="2">
        <v>10</v>
      </c>
      <c r="S3843" s="2" t="s">
        <v>31313</v>
      </c>
      <c r="U3843" s="2">
        <v>3</v>
      </c>
    </row>
    <row r="3844" spans="1:26" ht="28.8" x14ac:dyDescent="0.3">
      <c r="A3844" t="s">
        <v>32385</v>
      </c>
      <c r="B3844" s="2" t="s">
        <v>19</v>
      </c>
      <c r="C3844" s="2" t="s">
        <v>5078</v>
      </c>
      <c r="D3844" s="2" t="s">
        <v>6226</v>
      </c>
      <c r="E3844" s="2" t="s">
        <v>5146</v>
      </c>
      <c r="F3844" s="2" t="s">
        <v>6421</v>
      </c>
      <c r="G3844" s="2" t="s">
        <v>6427</v>
      </c>
      <c r="H3844" s="3" t="s">
        <v>6139</v>
      </c>
      <c r="I3844" s="3" t="s">
        <v>5131</v>
      </c>
      <c r="J3844" s="3">
        <v>44</v>
      </c>
      <c r="K3844" s="2" t="s">
        <v>36</v>
      </c>
      <c r="O3844" s="7" t="s">
        <v>32568</v>
      </c>
      <c r="Q3844" s="2">
        <v>0</v>
      </c>
      <c r="R3844" s="2">
        <v>5</v>
      </c>
      <c r="S3844" s="2" t="s">
        <v>31313</v>
      </c>
      <c r="U3844" s="2">
        <v>3</v>
      </c>
    </row>
    <row r="3845" spans="1:26" ht="28.8" x14ac:dyDescent="0.3">
      <c r="A3845" t="s">
        <v>32385</v>
      </c>
      <c r="B3845" s="2" t="s">
        <v>19</v>
      </c>
      <c r="C3845" s="2" t="s">
        <v>5078</v>
      </c>
      <c r="D3845" s="2" t="s">
        <v>6226</v>
      </c>
      <c r="E3845" s="2" t="s">
        <v>5146</v>
      </c>
      <c r="F3845" s="2" t="s">
        <v>6421</v>
      </c>
      <c r="G3845" s="2" t="s">
        <v>6428</v>
      </c>
      <c r="H3845" s="3" t="s">
        <v>6141</v>
      </c>
      <c r="I3845" s="3" t="s">
        <v>5131</v>
      </c>
      <c r="J3845" s="3">
        <v>8</v>
      </c>
      <c r="K3845" s="2" t="s">
        <v>36</v>
      </c>
      <c r="O3845" s="7" t="s">
        <v>32568</v>
      </c>
      <c r="Q3845" s="2">
        <v>0</v>
      </c>
      <c r="R3845" s="2">
        <v>5</v>
      </c>
      <c r="S3845" s="2" t="s">
        <v>31313</v>
      </c>
      <c r="U3845" s="2">
        <v>3</v>
      </c>
    </row>
    <row r="3846" spans="1:26" ht="28.8" x14ac:dyDescent="0.3">
      <c r="A3846" t="s">
        <v>32385</v>
      </c>
      <c r="B3846" s="2" t="s">
        <v>19</v>
      </c>
      <c r="C3846" s="2" t="s">
        <v>5078</v>
      </c>
      <c r="D3846" s="2" t="s">
        <v>6226</v>
      </c>
      <c r="E3846" s="2" t="s">
        <v>5146</v>
      </c>
      <c r="F3846" s="2" t="s">
        <v>6421</v>
      </c>
      <c r="G3846" s="2" t="s">
        <v>6429</v>
      </c>
      <c r="H3846" s="3" t="s">
        <v>6143</v>
      </c>
      <c r="I3846" s="3" t="s">
        <v>5131</v>
      </c>
      <c r="J3846" s="3">
        <v>9</v>
      </c>
      <c r="K3846" s="2" t="s">
        <v>36</v>
      </c>
      <c r="O3846" s="7" t="s">
        <v>32569</v>
      </c>
      <c r="Q3846" s="2">
        <v>0</v>
      </c>
      <c r="R3846" s="2">
        <v>5</v>
      </c>
      <c r="S3846" s="2" t="s">
        <v>31313</v>
      </c>
      <c r="U3846" s="2">
        <v>3</v>
      </c>
    </row>
    <row r="3847" spans="1:26" ht="28.8" x14ac:dyDescent="0.3">
      <c r="A3847" t="s">
        <v>32385</v>
      </c>
      <c r="B3847" s="2" t="s">
        <v>19</v>
      </c>
      <c r="C3847" s="2" t="s">
        <v>5078</v>
      </c>
      <c r="D3847" s="2" t="s">
        <v>6226</v>
      </c>
      <c r="E3847" s="2" t="s">
        <v>5146</v>
      </c>
      <c r="F3847" s="2" t="s">
        <v>6421</v>
      </c>
      <c r="G3847" s="2" t="s">
        <v>6430</v>
      </c>
      <c r="H3847" s="3" t="s">
        <v>6145</v>
      </c>
      <c r="I3847" s="3" t="s">
        <v>5131</v>
      </c>
      <c r="J3847" s="3">
        <v>38</v>
      </c>
      <c r="K3847" s="2" t="s">
        <v>36</v>
      </c>
      <c r="O3847" s="7" t="s">
        <v>32570</v>
      </c>
      <c r="Q3847" s="2">
        <v>5</v>
      </c>
      <c r="R3847" s="2">
        <v>10</v>
      </c>
      <c r="S3847" s="2" t="s">
        <v>31313</v>
      </c>
      <c r="U3847" s="2">
        <v>3</v>
      </c>
    </row>
    <row r="3848" spans="1:26" ht="28.8" x14ac:dyDescent="0.3">
      <c r="A3848" t="s">
        <v>32385</v>
      </c>
      <c r="B3848" s="2" t="s">
        <v>19</v>
      </c>
      <c r="C3848" s="2" t="s">
        <v>5078</v>
      </c>
      <c r="D3848" s="2" t="s">
        <v>6226</v>
      </c>
      <c r="E3848" s="2" t="s">
        <v>5146</v>
      </c>
      <c r="F3848" s="2" t="s">
        <v>6421</v>
      </c>
      <c r="G3848" s="2" t="s">
        <v>6431</v>
      </c>
      <c r="H3848" s="3" t="s">
        <v>6147</v>
      </c>
      <c r="I3848" s="3" t="s">
        <v>5131</v>
      </c>
      <c r="J3848" s="3">
        <v>15</v>
      </c>
      <c r="K3848" s="2" t="s">
        <v>36</v>
      </c>
      <c r="O3848" s="7" t="s">
        <v>32571</v>
      </c>
      <c r="V3848" s="26">
        <v>0</v>
      </c>
      <c r="W3848" s="26">
        <v>0.5</v>
      </c>
      <c r="X3848" s="26" t="s">
        <v>31822</v>
      </c>
      <c r="Z3848" s="26">
        <v>3</v>
      </c>
    </row>
    <row r="3849" spans="1:26" ht="28.8" x14ac:dyDescent="0.3">
      <c r="A3849" t="s">
        <v>32385</v>
      </c>
      <c r="B3849" s="2" t="s">
        <v>19</v>
      </c>
      <c r="C3849" s="2" t="s">
        <v>5078</v>
      </c>
      <c r="D3849" s="2" t="s">
        <v>6226</v>
      </c>
      <c r="E3849" s="2" t="s">
        <v>5146</v>
      </c>
      <c r="F3849" s="2" t="s">
        <v>6421</v>
      </c>
      <c r="G3849" s="2" t="s">
        <v>6432</v>
      </c>
      <c r="H3849" s="3" t="s">
        <v>6149</v>
      </c>
      <c r="I3849" s="3" t="s">
        <v>5131</v>
      </c>
      <c r="J3849" s="3">
        <v>51</v>
      </c>
      <c r="K3849" s="2" t="s">
        <v>36</v>
      </c>
      <c r="O3849" s="7" t="s">
        <v>32571</v>
      </c>
      <c r="V3849" s="26">
        <v>0.5</v>
      </c>
      <c r="W3849" s="26" t="s">
        <v>31202</v>
      </c>
      <c r="X3849" s="26" t="s">
        <v>31822</v>
      </c>
      <c r="Z3849" s="26">
        <v>3</v>
      </c>
    </row>
    <row r="3850" spans="1:26" ht="28.8" x14ac:dyDescent="0.3">
      <c r="A3850" t="s">
        <v>32385</v>
      </c>
      <c r="B3850" s="2" t="s">
        <v>19</v>
      </c>
      <c r="C3850" s="2" t="s">
        <v>5078</v>
      </c>
      <c r="D3850" s="2" t="s">
        <v>6226</v>
      </c>
      <c r="E3850" s="2" t="s">
        <v>5146</v>
      </c>
      <c r="F3850" s="2" t="s">
        <v>6421</v>
      </c>
      <c r="G3850" s="2" t="s">
        <v>6433</v>
      </c>
      <c r="H3850" s="3" t="s">
        <v>6151</v>
      </c>
      <c r="I3850" s="3" t="s">
        <v>5131</v>
      </c>
      <c r="J3850" s="3">
        <v>127</v>
      </c>
      <c r="K3850" s="2" t="s">
        <v>36</v>
      </c>
      <c r="O3850" s="7" t="s">
        <v>32572</v>
      </c>
      <c r="V3850" s="26">
        <v>0</v>
      </c>
      <c r="W3850" s="26">
        <v>0.5</v>
      </c>
      <c r="X3850" s="26" t="s">
        <v>31822</v>
      </c>
      <c r="Z3850" s="26">
        <v>3</v>
      </c>
    </row>
    <row r="3851" spans="1:26" x14ac:dyDescent="0.3">
      <c r="L3851" s="163" t="s">
        <v>0</v>
      </c>
      <c r="M3851" s="163"/>
      <c r="N3851" s="163"/>
      <c r="O3851" s="163" t="s">
        <v>1</v>
      </c>
      <c r="P3851" s="163"/>
      <c r="Q3851" s="165" t="s">
        <v>31310</v>
      </c>
      <c r="R3851" s="166"/>
      <c r="S3851" s="166"/>
      <c r="T3851" s="166"/>
      <c r="U3851" s="167"/>
      <c r="V3851" s="165" t="s">
        <v>32348</v>
      </c>
      <c r="W3851" s="166"/>
      <c r="X3851" s="166"/>
      <c r="Y3851" s="166"/>
      <c r="Z3851" s="167"/>
    </row>
    <row r="3852" spans="1:26" ht="43.2" x14ac:dyDescent="0.3">
      <c r="B3852" s="2" t="s">
        <v>19</v>
      </c>
      <c r="C3852" s="2" t="s">
        <v>5078</v>
      </c>
      <c r="D3852" s="2" t="s">
        <v>6226</v>
      </c>
      <c r="E3852" s="2" t="s">
        <v>5146</v>
      </c>
      <c r="F3852" s="2" t="s">
        <v>6434</v>
      </c>
      <c r="H3852" s="3" t="s">
        <v>6435</v>
      </c>
      <c r="L3852" s="35" t="s">
        <v>12</v>
      </c>
      <c r="M3852" s="35" t="s">
        <v>13</v>
      </c>
      <c r="N3852" s="35" t="s">
        <v>14</v>
      </c>
      <c r="O3852" s="35" t="s">
        <v>32311</v>
      </c>
      <c r="P3852" s="35" t="s">
        <v>31195</v>
      </c>
      <c r="Q3852" s="50" t="s">
        <v>32319</v>
      </c>
      <c r="R3852" s="51" t="s">
        <v>32320</v>
      </c>
      <c r="S3852" s="51" t="s">
        <v>17</v>
      </c>
      <c r="T3852" s="51" t="s">
        <v>18</v>
      </c>
      <c r="U3852" s="51" t="s">
        <v>31184</v>
      </c>
      <c r="V3852" s="50" t="s">
        <v>32319</v>
      </c>
      <c r="W3852" s="51" t="s">
        <v>32320</v>
      </c>
      <c r="X3852" s="51" t="s">
        <v>17</v>
      </c>
      <c r="Y3852" s="51" t="s">
        <v>18</v>
      </c>
      <c r="Z3852" s="51" t="s">
        <v>31184</v>
      </c>
    </row>
    <row r="3853" spans="1:26" ht="28.8" x14ac:dyDescent="0.3">
      <c r="A3853" t="s">
        <v>32385</v>
      </c>
      <c r="B3853" s="2" t="s">
        <v>19</v>
      </c>
      <c r="C3853" s="2" t="s">
        <v>5078</v>
      </c>
      <c r="D3853" s="2" t="s">
        <v>6226</v>
      </c>
      <c r="E3853" s="2" t="s">
        <v>5146</v>
      </c>
      <c r="F3853" s="2" t="s">
        <v>6434</v>
      </c>
      <c r="G3853" s="2" t="s">
        <v>6436</v>
      </c>
      <c r="H3853" s="3" t="s">
        <v>6437</v>
      </c>
      <c r="I3853" s="3" t="s">
        <v>5131</v>
      </c>
      <c r="J3853" s="3">
        <v>5</v>
      </c>
      <c r="K3853" s="2" t="s">
        <v>36</v>
      </c>
      <c r="O3853" s="7" t="s">
        <v>32548</v>
      </c>
      <c r="Q3853" s="2">
        <v>0</v>
      </c>
      <c r="R3853" s="2">
        <v>5</v>
      </c>
      <c r="S3853" s="2" t="s">
        <v>31313</v>
      </c>
      <c r="U3853" s="2">
        <v>3</v>
      </c>
    </row>
    <row r="3854" spans="1:26" ht="28.8" x14ac:dyDescent="0.3">
      <c r="A3854" t="s">
        <v>32385</v>
      </c>
      <c r="B3854" s="2" t="s">
        <v>19</v>
      </c>
      <c r="C3854" s="2" t="s">
        <v>5078</v>
      </c>
      <c r="D3854" s="2" t="s">
        <v>6226</v>
      </c>
      <c r="E3854" s="2" t="s">
        <v>5146</v>
      </c>
      <c r="F3854" s="2" t="s">
        <v>6434</v>
      </c>
      <c r="G3854" s="2" t="s">
        <v>6438</v>
      </c>
      <c r="H3854" s="3" t="s">
        <v>6439</v>
      </c>
      <c r="I3854" s="3" t="s">
        <v>5131</v>
      </c>
      <c r="J3854" s="3">
        <v>3</v>
      </c>
      <c r="K3854" s="2" t="s">
        <v>36</v>
      </c>
      <c r="O3854" s="7" t="s">
        <v>32548</v>
      </c>
      <c r="Q3854" s="2">
        <v>5</v>
      </c>
      <c r="R3854" s="2">
        <v>10</v>
      </c>
      <c r="S3854" s="2" t="s">
        <v>31313</v>
      </c>
      <c r="U3854" s="2">
        <v>3</v>
      </c>
    </row>
    <row r="3855" spans="1:26" ht="28.8" x14ac:dyDescent="0.3">
      <c r="A3855" t="s">
        <v>32385</v>
      </c>
      <c r="B3855" s="2" t="s">
        <v>19</v>
      </c>
      <c r="C3855" s="2" t="s">
        <v>5078</v>
      </c>
      <c r="D3855" s="2" t="s">
        <v>6226</v>
      </c>
      <c r="E3855" s="2" t="s">
        <v>5146</v>
      </c>
      <c r="F3855" s="2" t="s">
        <v>6434</v>
      </c>
      <c r="G3855" s="2" t="s">
        <v>6440</v>
      </c>
      <c r="H3855" s="3" t="s">
        <v>6441</v>
      </c>
      <c r="I3855" s="3" t="s">
        <v>5131</v>
      </c>
      <c r="K3855" s="2" t="s">
        <v>36</v>
      </c>
      <c r="O3855" s="7" t="s">
        <v>32548</v>
      </c>
      <c r="Q3855" s="2">
        <v>0</v>
      </c>
      <c r="R3855" s="2">
        <v>5</v>
      </c>
      <c r="S3855" s="2" t="s">
        <v>31313</v>
      </c>
      <c r="U3855" s="2">
        <v>3</v>
      </c>
    </row>
    <row r="3856" spans="1:26" ht="28.8" x14ac:dyDescent="0.3">
      <c r="A3856" t="s">
        <v>32385</v>
      </c>
      <c r="B3856" s="2" t="s">
        <v>19</v>
      </c>
      <c r="C3856" s="2" t="s">
        <v>5078</v>
      </c>
      <c r="D3856" s="2" t="s">
        <v>6226</v>
      </c>
      <c r="E3856" s="2" t="s">
        <v>5146</v>
      </c>
      <c r="F3856" s="2" t="s">
        <v>6434</v>
      </c>
      <c r="G3856" s="2" t="s">
        <v>6442</v>
      </c>
      <c r="H3856" s="3" t="s">
        <v>6443</v>
      </c>
      <c r="I3856" s="3" t="s">
        <v>5131</v>
      </c>
      <c r="K3856" s="2" t="s">
        <v>36</v>
      </c>
      <c r="O3856" s="7" t="s">
        <v>32548</v>
      </c>
      <c r="Q3856" s="2">
        <v>5</v>
      </c>
      <c r="R3856" s="2">
        <v>10</v>
      </c>
      <c r="S3856" s="2" t="s">
        <v>31313</v>
      </c>
      <c r="U3856" s="2">
        <v>3</v>
      </c>
    </row>
    <row r="3857" spans="1:24" ht="28.8" x14ac:dyDescent="0.3">
      <c r="A3857" t="s">
        <v>32385</v>
      </c>
      <c r="B3857" s="2" t="s">
        <v>19</v>
      </c>
      <c r="C3857" s="2" t="s">
        <v>5078</v>
      </c>
      <c r="D3857" s="2" t="s">
        <v>6226</v>
      </c>
      <c r="E3857" s="2" t="s">
        <v>5146</v>
      </c>
      <c r="F3857" s="2" t="s">
        <v>6434</v>
      </c>
      <c r="G3857" s="2" t="s">
        <v>6444</v>
      </c>
      <c r="H3857" s="3" t="s">
        <v>6445</v>
      </c>
      <c r="I3857" s="3" t="s">
        <v>5131</v>
      </c>
      <c r="K3857" s="2" t="s">
        <v>36</v>
      </c>
      <c r="O3857" s="7" t="s">
        <v>32568</v>
      </c>
      <c r="Q3857" s="2">
        <v>0</v>
      </c>
      <c r="R3857" s="2">
        <v>5</v>
      </c>
      <c r="S3857" s="2" t="s">
        <v>31313</v>
      </c>
      <c r="U3857" s="2">
        <v>3</v>
      </c>
    </row>
    <row r="3858" spans="1:24" ht="28.8" x14ac:dyDescent="0.3">
      <c r="A3858" t="s">
        <v>32385</v>
      </c>
      <c r="B3858" s="2" t="s">
        <v>19</v>
      </c>
      <c r="C3858" s="2" t="s">
        <v>5078</v>
      </c>
      <c r="D3858" s="2" t="s">
        <v>6226</v>
      </c>
      <c r="E3858" s="2" t="s">
        <v>5146</v>
      </c>
      <c r="F3858" s="2" t="s">
        <v>6434</v>
      </c>
      <c r="G3858" s="2" t="s">
        <v>6446</v>
      </c>
      <c r="H3858" s="3" t="s">
        <v>6447</v>
      </c>
      <c r="I3858" s="3" t="s">
        <v>5131</v>
      </c>
      <c r="K3858" s="2" t="s">
        <v>36</v>
      </c>
      <c r="O3858" s="7" t="s">
        <v>32568</v>
      </c>
      <c r="Q3858" s="2">
        <v>0</v>
      </c>
      <c r="R3858" s="2">
        <v>5</v>
      </c>
      <c r="S3858" s="2" t="s">
        <v>31313</v>
      </c>
      <c r="U3858" s="2">
        <v>3</v>
      </c>
    </row>
    <row r="3859" spans="1:24" ht="28.8" x14ac:dyDescent="0.3">
      <c r="A3859" t="s">
        <v>32385</v>
      </c>
      <c r="B3859" s="2" t="s">
        <v>19</v>
      </c>
      <c r="C3859" s="2" t="s">
        <v>5078</v>
      </c>
      <c r="D3859" s="2" t="s">
        <v>6226</v>
      </c>
      <c r="E3859" s="2" t="s">
        <v>5146</v>
      </c>
      <c r="F3859" s="2" t="s">
        <v>6434</v>
      </c>
      <c r="G3859" s="2" t="s">
        <v>6448</v>
      </c>
      <c r="H3859" s="3" t="s">
        <v>6449</v>
      </c>
      <c r="I3859" s="3" t="s">
        <v>5131</v>
      </c>
      <c r="K3859" s="2" t="s">
        <v>36</v>
      </c>
      <c r="O3859" s="7" t="s">
        <v>32569</v>
      </c>
      <c r="Q3859" s="2">
        <v>0</v>
      </c>
      <c r="R3859" s="2">
        <v>5</v>
      </c>
      <c r="S3859" s="2" t="s">
        <v>31313</v>
      </c>
      <c r="U3859" s="2">
        <v>3</v>
      </c>
    </row>
    <row r="3860" spans="1:24" ht="28.8" x14ac:dyDescent="0.3">
      <c r="A3860" t="s">
        <v>32385</v>
      </c>
      <c r="B3860" s="2" t="s">
        <v>19</v>
      </c>
      <c r="C3860" s="2" t="s">
        <v>5078</v>
      </c>
      <c r="D3860" s="2" t="s">
        <v>6226</v>
      </c>
      <c r="E3860" s="2" t="s">
        <v>5146</v>
      </c>
      <c r="F3860" s="2" t="s">
        <v>6434</v>
      </c>
      <c r="G3860" s="2" t="s">
        <v>6450</v>
      </c>
      <c r="H3860" s="3" t="s">
        <v>6451</v>
      </c>
      <c r="I3860" s="3" t="s">
        <v>5131</v>
      </c>
      <c r="J3860" s="3">
        <v>26</v>
      </c>
      <c r="K3860" s="2" t="s">
        <v>36</v>
      </c>
      <c r="O3860" s="7" t="s">
        <v>32570</v>
      </c>
      <c r="Q3860" s="2">
        <v>5</v>
      </c>
      <c r="R3860" s="2">
        <v>10</v>
      </c>
      <c r="S3860" s="2" t="s">
        <v>31313</v>
      </c>
      <c r="U3860" s="2">
        <v>3</v>
      </c>
    </row>
    <row r="3861" spans="1:24" ht="28.8" x14ac:dyDescent="0.3">
      <c r="A3861" t="s">
        <v>32385</v>
      </c>
      <c r="B3861" s="2" t="s">
        <v>19</v>
      </c>
      <c r="C3861" s="2" t="s">
        <v>5078</v>
      </c>
      <c r="D3861" s="2" t="s">
        <v>6226</v>
      </c>
      <c r="E3861" s="2" t="s">
        <v>5146</v>
      </c>
      <c r="F3861" s="2" t="s">
        <v>6434</v>
      </c>
      <c r="G3861" s="2" t="s">
        <v>6452</v>
      </c>
      <c r="H3861" s="3" t="s">
        <v>6453</v>
      </c>
      <c r="I3861" s="3" t="s">
        <v>5131</v>
      </c>
      <c r="J3861" s="3">
        <v>1</v>
      </c>
      <c r="K3861" s="2" t="s">
        <v>36</v>
      </c>
      <c r="O3861" s="7" t="s">
        <v>32571</v>
      </c>
      <c r="V3861" s="26">
        <v>0</v>
      </c>
      <c r="W3861" s="26">
        <v>0.5</v>
      </c>
      <c r="X3861" s="26" t="s">
        <v>31822</v>
      </c>
    </row>
    <row r="3862" spans="1:24" ht="28.8" x14ac:dyDescent="0.3">
      <c r="A3862" t="s">
        <v>32385</v>
      </c>
      <c r="B3862" s="2" t="s">
        <v>19</v>
      </c>
      <c r="C3862" s="2" t="s">
        <v>5078</v>
      </c>
      <c r="D3862" s="2" t="s">
        <v>6226</v>
      </c>
      <c r="E3862" s="2" t="s">
        <v>5146</v>
      </c>
      <c r="F3862" s="2" t="s">
        <v>6434</v>
      </c>
      <c r="G3862" s="2" t="s">
        <v>6454</v>
      </c>
      <c r="H3862" s="3" t="s">
        <v>6455</v>
      </c>
      <c r="I3862" s="3" t="s">
        <v>5131</v>
      </c>
      <c r="K3862" s="2" t="s">
        <v>36</v>
      </c>
      <c r="O3862" s="7" t="s">
        <v>32571</v>
      </c>
      <c r="V3862" s="26">
        <v>0.5</v>
      </c>
      <c r="W3862" s="26" t="s">
        <v>31202</v>
      </c>
      <c r="X3862" s="26" t="s">
        <v>31822</v>
      </c>
    </row>
    <row r="3863" spans="1:24" ht="28.8" x14ac:dyDescent="0.3">
      <c r="A3863" t="s">
        <v>32385</v>
      </c>
      <c r="B3863" s="2" t="s">
        <v>19</v>
      </c>
      <c r="C3863" s="2" t="s">
        <v>5078</v>
      </c>
      <c r="D3863" s="2" t="s">
        <v>6226</v>
      </c>
      <c r="E3863" s="2" t="s">
        <v>5146</v>
      </c>
      <c r="F3863" s="2" t="s">
        <v>6434</v>
      </c>
      <c r="G3863" s="2" t="s">
        <v>6456</v>
      </c>
      <c r="H3863" s="3" t="s">
        <v>6457</v>
      </c>
      <c r="I3863" s="3" t="s">
        <v>5131</v>
      </c>
      <c r="J3863" s="3">
        <v>3</v>
      </c>
      <c r="K3863" s="2" t="s">
        <v>36</v>
      </c>
      <c r="O3863" s="7" t="s">
        <v>32572</v>
      </c>
      <c r="V3863" s="26">
        <v>0</v>
      </c>
      <c r="W3863" s="26">
        <v>0.5</v>
      </c>
      <c r="X3863" s="26" t="s">
        <v>31822</v>
      </c>
    </row>
    <row r="3864" spans="1:24" ht="28.8" x14ac:dyDescent="0.3">
      <c r="B3864" s="2" t="s">
        <v>19</v>
      </c>
      <c r="C3864" s="2" t="s">
        <v>5078</v>
      </c>
      <c r="D3864" s="2" t="s">
        <v>6226</v>
      </c>
      <c r="E3864" s="2" t="s">
        <v>5148</v>
      </c>
      <c r="H3864" s="3" t="s">
        <v>6458</v>
      </c>
    </row>
    <row r="3865" spans="1:24" x14ac:dyDescent="0.3">
      <c r="L3865" s="163" t="s">
        <v>0</v>
      </c>
      <c r="M3865" s="163"/>
      <c r="N3865" s="163"/>
      <c r="O3865" s="163" t="s">
        <v>1</v>
      </c>
      <c r="P3865" s="163"/>
      <c r="Q3865" s="165" t="s">
        <v>32348</v>
      </c>
      <c r="R3865" s="166"/>
      <c r="S3865" s="166"/>
      <c r="T3865" s="166"/>
      <c r="U3865" s="167"/>
    </row>
    <row r="3866" spans="1:24" ht="43.2" x14ac:dyDescent="0.3">
      <c r="B3866" s="2" t="s">
        <v>19</v>
      </c>
      <c r="C3866" s="2" t="s">
        <v>5078</v>
      </c>
      <c r="D3866" s="2" t="s">
        <v>6226</v>
      </c>
      <c r="E3866" s="2" t="s">
        <v>5148</v>
      </c>
      <c r="F3866" s="2" t="s">
        <v>6459</v>
      </c>
      <c r="H3866" s="3" t="s">
        <v>6460</v>
      </c>
      <c r="L3866" s="35" t="s">
        <v>12</v>
      </c>
      <c r="M3866" s="35" t="s">
        <v>13</v>
      </c>
      <c r="N3866" s="35" t="s">
        <v>14</v>
      </c>
      <c r="O3866" s="35" t="s">
        <v>32311</v>
      </c>
      <c r="P3866" s="35" t="s">
        <v>31195</v>
      </c>
      <c r="Q3866" s="50" t="s">
        <v>32319</v>
      </c>
      <c r="R3866" s="51" t="s">
        <v>32320</v>
      </c>
      <c r="S3866" s="51" t="s">
        <v>17</v>
      </c>
      <c r="T3866" s="51" t="s">
        <v>18</v>
      </c>
      <c r="U3866" s="51" t="s">
        <v>31184</v>
      </c>
    </row>
    <row r="3867" spans="1:24" x14ac:dyDescent="0.3">
      <c r="A3867" t="s">
        <v>32385</v>
      </c>
      <c r="B3867" s="2" t="s">
        <v>19</v>
      </c>
      <c r="C3867" s="2" t="s">
        <v>5078</v>
      </c>
      <c r="D3867" s="2" t="s">
        <v>6226</v>
      </c>
      <c r="E3867" s="2" t="s">
        <v>5148</v>
      </c>
      <c r="F3867" s="2" t="s">
        <v>6459</v>
      </c>
      <c r="G3867" s="2" t="s">
        <v>6461</v>
      </c>
      <c r="H3867" s="6" t="s">
        <v>6181</v>
      </c>
      <c r="I3867" s="3" t="s">
        <v>862</v>
      </c>
      <c r="J3867" s="3">
        <v>40</v>
      </c>
      <c r="K3867" s="2" t="s">
        <v>36</v>
      </c>
    </row>
    <row r="3868" spans="1:24" x14ac:dyDescent="0.3">
      <c r="A3868" t="s">
        <v>32385</v>
      </c>
      <c r="B3868" s="2" t="s">
        <v>19</v>
      </c>
      <c r="C3868" s="2" t="s">
        <v>5078</v>
      </c>
      <c r="D3868" s="2" t="s">
        <v>6226</v>
      </c>
      <c r="E3868" s="2" t="s">
        <v>5148</v>
      </c>
      <c r="F3868" s="2" t="s">
        <v>6459</v>
      </c>
      <c r="G3868" s="2" t="s">
        <v>6462</v>
      </c>
      <c r="H3868" s="6" t="s">
        <v>6183</v>
      </c>
      <c r="I3868" s="3" t="s">
        <v>862</v>
      </c>
      <c r="J3868" s="3">
        <v>3</v>
      </c>
      <c r="K3868" s="2" t="s">
        <v>36</v>
      </c>
    </row>
    <row r="3869" spans="1:24" x14ac:dyDescent="0.3">
      <c r="A3869" t="s">
        <v>32385</v>
      </c>
      <c r="B3869" s="2" t="s">
        <v>19</v>
      </c>
      <c r="C3869" s="2" t="s">
        <v>5078</v>
      </c>
      <c r="D3869" s="2" t="s">
        <v>6226</v>
      </c>
      <c r="E3869" s="2" t="s">
        <v>5148</v>
      </c>
      <c r="F3869" s="2" t="s">
        <v>6459</v>
      </c>
      <c r="G3869" s="2" t="s">
        <v>6463</v>
      </c>
      <c r="H3869" s="3" t="s">
        <v>6185</v>
      </c>
      <c r="I3869" s="3" t="s">
        <v>862</v>
      </c>
      <c r="J3869" s="3">
        <v>298</v>
      </c>
      <c r="K3869" s="2" t="s">
        <v>36</v>
      </c>
      <c r="O3869" s="7" t="s">
        <v>32558</v>
      </c>
      <c r="Q3869" s="2">
        <v>0</v>
      </c>
      <c r="R3869" s="2">
        <v>2.5</v>
      </c>
      <c r="S3869" s="2" t="s">
        <v>31822</v>
      </c>
      <c r="U3869" s="26">
        <v>3</v>
      </c>
    </row>
    <row r="3870" spans="1:24" x14ac:dyDescent="0.3">
      <c r="A3870" t="s">
        <v>32385</v>
      </c>
      <c r="B3870" s="2" t="s">
        <v>19</v>
      </c>
      <c r="C3870" s="2" t="s">
        <v>5078</v>
      </c>
      <c r="D3870" s="2" t="s">
        <v>6226</v>
      </c>
      <c r="E3870" s="2" t="s">
        <v>5148</v>
      </c>
      <c r="F3870" s="2" t="s">
        <v>6459</v>
      </c>
      <c r="G3870" s="2" t="s">
        <v>6464</v>
      </c>
      <c r="H3870" s="3" t="s">
        <v>6187</v>
      </c>
      <c r="I3870" s="3" t="s">
        <v>862</v>
      </c>
      <c r="J3870" s="3">
        <v>449</v>
      </c>
      <c r="K3870" s="2" t="s">
        <v>36</v>
      </c>
      <c r="O3870" s="7" t="s">
        <v>32558</v>
      </c>
      <c r="Q3870" s="2">
        <v>2.5</v>
      </c>
      <c r="R3870" s="2" t="s">
        <v>31202</v>
      </c>
      <c r="S3870" s="2" t="s">
        <v>31822</v>
      </c>
      <c r="U3870" s="26">
        <v>3</v>
      </c>
    </row>
    <row r="3871" spans="1:24" x14ac:dyDescent="0.3">
      <c r="A3871" t="s">
        <v>32385</v>
      </c>
      <c r="B3871" s="2" t="s">
        <v>19</v>
      </c>
      <c r="C3871" s="2" t="s">
        <v>5078</v>
      </c>
      <c r="D3871" s="2" t="s">
        <v>6226</v>
      </c>
      <c r="E3871" s="2" t="s">
        <v>5148</v>
      </c>
      <c r="F3871" s="2" t="s">
        <v>6459</v>
      </c>
      <c r="G3871" s="2" t="s">
        <v>6465</v>
      </c>
      <c r="H3871" s="3" t="s">
        <v>6189</v>
      </c>
      <c r="I3871" s="3" t="s">
        <v>862</v>
      </c>
      <c r="J3871" s="3">
        <v>381</v>
      </c>
      <c r="K3871" s="2" t="s">
        <v>36</v>
      </c>
      <c r="O3871" s="7" t="s">
        <v>32557</v>
      </c>
      <c r="Q3871" s="2">
        <v>0</v>
      </c>
      <c r="R3871" s="2">
        <v>1</v>
      </c>
      <c r="S3871" s="2" t="s">
        <v>31822</v>
      </c>
      <c r="U3871" s="26">
        <v>3</v>
      </c>
    </row>
    <row r="3872" spans="1:24" x14ac:dyDescent="0.3">
      <c r="A3872" t="s">
        <v>32385</v>
      </c>
      <c r="B3872" s="2" t="s">
        <v>19</v>
      </c>
      <c r="C3872" s="2" t="s">
        <v>5078</v>
      </c>
      <c r="D3872" s="2" t="s">
        <v>6226</v>
      </c>
      <c r="E3872" s="2" t="s">
        <v>5148</v>
      </c>
      <c r="F3872" s="2" t="s">
        <v>6459</v>
      </c>
      <c r="G3872" s="2" t="s">
        <v>6466</v>
      </c>
      <c r="H3872" s="3" t="s">
        <v>6191</v>
      </c>
      <c r="I3872" s="3" t="s">
        <v>862</v>
      </c>
      <c r="J3872" s="3">
        <v>444</v>
      </c>
      <c r="K3872" s="2" t="s">
        <v>36</v>
      </c>
      <c r="O3872" s="7" t="s">
        <v>32557</v>
      </c>
      <c r="Q3872" s="2">
        <v>1</v>
      </c>
      <c r="R3872" s="2">
        <v>2.5</v>
      </c>
      <c r="S3872" s="2" t="s">
        <v>31822</v>
      </c>
      <c r="U3872" s="26">
        <v>3</v>
      </c>
    </row>
    <row r="3873" spans="1:21" x14ac:dyDescent="0.3">
      <c r="A3873" t="s">
        <v>32385</v>
      </c>
      <c r="B3873" s="2" t="s">
        <v>19</v>
      </c>
      <c r="C3873" s="2" t="s">
        <v>5078</v>
      </c>
      <c r="D3873" s="2" t="s">
        <v>6226</v>
      </c>
      <c r="E3873" s="2" t="s">
        <v>5148</v>
      </c>
      <c r="F3873" s="2" t="s">
        <v>6459</v>
      </c>
      <c r="G3873" s="2" t="s">
        <v>6467</v>
      </c>
      <c r="H3873" s="3" t="s">
        <v>6199</v>
      </c>
      <c r="I3873" s="3" t="s">
        <v>862</v>
      </c>
      <c r="J3873" s="3">
        <v>224</v>
      </c>
      <c r="K3873" s="2" t="s">
        <v>36</v>
      </c>
      <c r="O3873" s="7" t="s">
        <v>32557</v>
      </c>
      <c r="Q3873" s="2">
        <v>2.5</v>
      </c>
      <c r="R3873" s="2" t="s">
        <v>31202</v>
      </c>
      <c r="S3873" s="2" t="s">
        <v>31822</v>
      </c>
      <c r="U3873" s="26">
        <v>3</v>
      </c>
    </row>
    <row r="3874" spans="1:21" x14ac:dyDescent="0.3">
      <c r="L3874" s="163" t="s">
        <v>0</v>
      </c>
      <c r="M3874" s="163"/>
      <c r="N3874" s="163"/>
      <c r="O3874" s="163" t="s">
        <v>1</v>
      </c>
      <c r="P3874" s="163"/>
    </row>
    <row r="3875" spans="1:21" ht="43.2" x14ac:dyDescent="0.3">
      <c r="B3875" s="2" t="s">
        <v>19</v>
      </c>
      <c r="C3875" s="2" t="s">
        <v>5078</v>
      </c>
      <c r="D3875" s="2" t="s">
        <v>6226</v>
      </c>
      <c r="E3875" s="2" t="s">
        <v>5148</v>
      </c>
      <c r="F3875" s="2" t="s">
        <v>6468</v>
      </c>
      <c r="H3875" s="3" t="s">
        <v>6469</v>
      </c>
      <c r="L3875" s="35" t="s">
        <v>12</v>
      </c>
      <c r="M3875" s="35" t="s">
        <v>13</v>
      </c>
      <c r="N3875" s="35" t="s">
        <v>14</v>
      </c>
      <c r="O3875" s="35" t="s">
        <v>32311</v>
      </c>
      <c r="P3875" s="35" t="s">
        <v>31195</v>
      </c>
    </row>
    <row r="3876" spans="1:21" x14ac:dyDescent="0.3">
      <c r="A3876" t="s">
        <v>32385</v>
      </c>
      <c r="B3876" s="2" t="s">
        <v>19</v>
      </c>
      <c r="C3876" s="2" t="s">
        <v>5078</v>
      </c>
      <c r="D3876" s="2" t="s">
        <v>6226</v>
      </c>
      <c r="E3876" s="2" t="s">
        <v>5148</v>
      </c>
      <c r="F3876" s="2" t="s">
        <v>6468</v>
      </c>
      <c r="G3876" s="2" t="s">
        <v>6470</v>
      </c>
      <c r="H3876" s="6" t="s">
        <v>6203</v>
      </c>
      <c r="I3876" s="3" t="s">
        <v>862</v>
      </c>
      <c r="K3876" s="2" t="s">
        <v>36</v>
      </c>
    </row>
    <row r="3877" spans="1:21" x14ac:dyDescent="0.3">
      <c r="A3877" t="s">
        <v>32385</v>
      </c>
      <c r="B3877" s="2" t="s">
        <v>19</v>
      </c>
      <c r="C3877" s="2" t="s">
        <v>5078</v>
      </c>
      <c r="D3877" s="2" t="s">
        <v>6226</v>
      </c>
      <c r="E3877" s="2" t="s">
        <v>5148</v>
      </c>
      <c r="F3877" s="2" t="s">
        <v>6468</v>
      </c>
      <c r="G3877" s="2" t="s">
        <v>6471</v>
      </c>
      <c r="H3877" s="3" t="s">
        <v>6205</v>
      </c>
      <c r="I3877" s="3" t="s">
        <v>862</v>
      </c>
      <c r="J3877" s="3">
        <v>15</v>
      </c>
      <c r="K3877" s="2" t="s">
        <v>36</v>
      </c>
      <c r="O3877" s="7" t="s">
        <v>32558</v>
      </c>
      <c r="Q3877" s="2">
        <v>0</v>
      </c>
      <c r="R3877" s="2">
        <v>2.5</v>
      </c>
      <c r="S3877" s="2" t="s">
        <v>31822</v>
      </c>
      <c r="U3877" s="26">
        <v>3</v>
      </c>
    </row>
    <row r="3878" spans="1:21" x14ac:dyDescent="0.3">
      <c r="A3878" t="s">
        <v>32385</v>
      </c>
      <c r="B3878" s="2" t="s">
        <v>19</v>
      </c>
      <c r="C3878" s="2" t="s">
        <v>5078</v>
      </c>
      <c r="D3878" s="2" t="s">
        <v>6226</v>
      </c>
      <c r="E3878" s="2" t="s">
        <v>5148</v>
      </c>
      <c r="F3878" s="2" t="s">
        <v>6468</v>
      </c>
      <c r="G3878" s="2" t="s">
        <v>6472</v>
      </c>
      <c r="H3878" s="3" t="s">
        <v>6207</v>
      </c>
      <c r="I3878" s="3" t="s">
        <v>862</v>
      </c>
      <c r="J3878" s="3">
        <v>16</v>
      </c>
      <c r="K3878" s="2" t="s">
        <v>36</v>
      </c>
      <c r="O3878" s="7" t="s">
        <v>32558</v>
      </c>
      <c r="Q3878" s="2">
        <v>2.5</v>
      </c>
      <c r="R3878" s="2" t="s">
        <v>31202</v>
      </c>
      <c r="S3878" s="2" t="s">
        <v>31822</v>
      </c>
      <c r="U3878" s="26">
        <v>3</v>
      </c>
    </row>
    <row r="3879" spans="1:21" x14ac:dyDescent="0.3">
      <c r="A3879" t="s">
        <v>32385</v>
      </c>
      <c r="B3879" s="2" t="s">
        <v>19</v>
      </c>
      <c r="C3879" s="2" t="s">
        <v>5078</v>
      </c>
      <c r="D3879" s="2" t="s">
        <v>6226</v>
      </c>
      <c r="E3879" s="2" t="s">
        <v>5148</v>
      </c>
      <c r="F3879" s="2" t="s">
        <v>6468</v>
      </c>
      <c r="G3879" s="2" t="s">
        <v>6473</v>
      </c>
      <c r="H3879" s="3" t="s">
        <v>6209</v>
      </c>
      <c r="I3879" s="3" t="s">
        <v>862</v>
      </c>
      <c r="J3879" s="3">
        <v>39</v>
      </c>
      <c r="K3879" s="2" t="s">
        <v>36</v>
      </c>
      <c r="O3879" s="7" t="s">
        <v>32557</v>
      </c>
      <c r="Q3879" s="2">
        <v>0</v>
      </c>
      <c r="R3879" s="2">
        <v>1</v>
      </c>
      <c r="S3879" s="2" t="s">
        <v>31822</v>
      </c>
      <c r="U3879" s="26">
        <v>3</v>
      </c>
    </row>
    <row r="3880" spans="1:21" x14ac:dyDescent="0.3">
      <c r="A3880" t="s">
        <v>32385</v>
      </c>
      <c r="B3880" s="2" t="s">
        <v>19</v>
      </c>
      <c r="C3880" s="2" t="s">
        <v>5078</v>
      </c>
      <c r="D3880" s="2" t="s">
        <v>6226</v>
      </c>
      <c r="E3880" s="2" t="s">
        <v>5148</v>
      </c>
      <c r="F3880" s="2" t="s">
        <v>6468</v>
      </c>
      <c r="G3880" s="2" t="s">
        <v>6474</v>
      </c>
      <c r="H3880" s="3" t="s">
        <v>6211</v>
      </c>
      <c r="I3880" s="3" t="s">
        <v>862</v>
      </c>
      <c r="J3880" s="3">
        <v>14</v>
      </c>
      <c r="K3880" s="2" t="s">
        <v>36</v>
      </c>
      <c r="O3880" s="7" t="s">
        <v>32557</v>
      </c>
      <c r="Q3880" s="2">
        <v>1</v>
      </c>
      <c r="R3880" s="2">
        <v>2.5</v>
      </c>
      <c r="S3880" s="2" t="s">
        <v>31822</v>
      </c>
      <c r="U3880" s="26">
        <v>3</v>
      </c>
    </row>
    <row r="3881" spans="1:21" x14ac:dyDescent="0.3">
      <c r="A3881" t="s">
        <v>32385</v>
      </c>
      <c r="B3881" s="2" t="s">
        <v>19</v>
      </c>
      <c r="C3881" s="2" t="s">
        <v>5078</v>
      </c>
      <c r="D3881" s="2" t="s">
        <v>6226</v>
      </c>
      <c r="E3881" s="2" t="s">
        <v>5148</v>
      </c>
      <c r="F3881" s="2" t="s">
        <v>6468</v>
      </c>
      <c r="G3881" s="2" t="s">
        <v>6475</v>
      </c>
      <c r="H3881" s="3" t="s">
        <v>6476</v>
      </c>
      <c r="I3881" s="3" t="s">
        <v>862</v>
      </c>
      <c r="J3881" s="3">
        <v>3</v>
      </c>
      <c r="K3881" s="2" t="s">
        <v>36</v>
      </c>
      <c r="O3881" s="7" t="s">
        <v>32557</v>
      </c>
      <c r="Q3881" s="2">
        <v>2.5</v>
      </c>
      <c r="R3881" s="2" t="s">
        <v>31202</v>
      </c>
      <c r="S3881" s="2" t="s">
        <v>31822</v>
      </c>
      <c r="U3881" s="26">
        <v>3</v>
      </c>
    </row>
    <row r="3882" spans="1:21" x14ac:dyDescent="0.3">
      <c r="K3882" s="2"/>
      <c r="L3882" s="163" t="s">
        <v>0</v>
      </c>
      <c r="M3882" s="163"/>
      <c r="N3882" s="163"/>
      <c r="O3882" s="163" t="s">
        <v>1</v>
      </c>
      <c r="P3882" s="163"/>
    </row>
    <row r="3883" spans="1:21" ht="43.2" x14ac:dyDescent="0.3">
      <c r="B3883" s="2" t="s">
        <v>19</v>
      </c>
      <c r="C3883" s="2" t="s">
        <v>5078</v>
      </c>
      <c r="D3883" s="2" t="s">
        <v>6226</v>
      </c>
      <c r="E3883" s="2" t="s">
        <v>5148</v>
      </c>
      <c r="F3883" s="2" t="s">
        <v>6477</v>
      </c>
      <c r="H3883" s="3" t="s">
        <v>6478</v>
      </c>
      <c r="L3883" s="35" t="s">
        <v>12</v>
      </c>
      <c r="M3883" s="35" t="s">
        <v>13</v>
      </c>
      <c r="N3883" s="35" t="s">
        <v>14</v>
      </c>
      <c r="O3883" s="35" t="s">
        <v>32311</v>
      </c>
      <c r="P3883" s="35" t="s">
        <v>31195</v>
      </c>
    </row>
    <row r="3884" spans="1:21" x14ac:dyDescent="0.3">
      <c r="B3884" s="4" t="s">
        <v>19</v>
      </c>
      <c r="C3884" s="4" t="s">
        <v>5078</v>
      </c>
      <c r="D3884" s="4" t="s">
        <v>6226</v>
      </c>
      <c r="E3884" s="4" t="s">
        <v>5148</v>
      </c>
      <c r="F3884" s="4" t="s">
        <v>6477</v>
      </c>
      <c r="G3884" s="4" t="s">
        <v>6479</v>
      </c>
      <c r="H3884" s="5" t="s">
        <v>6480</v>
      </c>
      <c r="I3884" s="5" t="s">
        <v>6481</v>
      </c>
    </row>
    <row r="3885" spans="1:21" x14ac:dyDescent="0.3">
      <c r="B3885" s="4" t="s">
        <v>19</v>
      </c>
      <c r="C3885" s="4" t="s">
        <v>5078</v>
      </c>
      <c r="D3885" s="4" t="s">
        <v>6226</v>
      </c>
      <c r="E3885" s="4" t="s">
        <v>5148</v>
      </c>
      <c r="F3885" s="4" t="s">
        <v>6477</v>
      </c>
      <c r="G3885" s="4" t="s">
        <v>6482</v>
      </c>
      <c r="H3885" s="5" t="s">
        <v>6483</v>
      </c>
      <c r="I3885" s="5" t="s">
        <v>6481</v>
      </c>
    </row>
    <row r="3886" spans="1:21" ht="28.8" x14ac:dyDescent="0.3">
      <c r="B3886" s="4" t="s">
        <v>19</v>
      </c>
      <c r="C3886" s="4" t="s">
        <v>5078</v>
      </c>
      <c r="D3886" s="4" t="s">
        <v>6226</v>
      </c>
      <c r="E3886" s="4" t="s">
        <v>5148</v>
      </c>
      <c r="F3886" s="4" t="s">
        <v>6477</v>
      </c>
      <c r="G3886" s="4" t="s">
        <v>6484</v>
      </c>
      <c r="H3886" s="5" t="s">
        <v>6485</v>
      </c>
      <c r="I3886" s="5" t="s">
        <v>6481</v>
      </c>
    </row>
    <row r="3887" spans="1:21" ht="28.8" x14ac:dyDescent="0.3">
      <c r="B3887" s="4" t="s">
        <v>19</v>
      </c>
      <c r="C3887" s="4" t="s">
        <v>5078</v>
      </c>
      <c r="D3887" s="4" t="s">
        <v>6226</v>
      </c>
      <c r="E3887" s="4" t="s">
        <v>5148</v>
      </c>
      <c r="F3887" s="4" t="s">
        <v>6477</v>
      </c>
      <c r="G3887" s="4" t="s">
        <v>6486</v>
      </c>
      <c r="H3887" s="5" t="s">
        <v>6487</v>
      </c>
      <c r="I3887" s="5" t="s">
        <v>6481</v>
      </c>
    </row>
    <row r="3888" spans="1:21" x14ac:dyDescent="0.3">
      <c r="B3888" s="4" t="s">
        <v>19</v>
      </c>
      <c r="C3888" s="4" t="s">
        <v>5078</v>
      </c>
      <c r="D3888" s="4" t="s">
        <v>6226</v>
      </c>
      <c r="E3888" s="4" t="s">
        <v>5148</v>
      </c>
      <c r="F3888" s="4" t="s">
        <v>6477</v>
      </c>
      <c r="G3888" s="4" t="s">
        <v>6488</v>
      </c>
      <c r="H3888" s="5" t="s">
        <v>6489</v>
      </c>
      <c r="I3888" s="5" t="s">
        <v>6481</v>
      </c>
    </row>
    <row r="3889" spans="1:27" x14ac:dyDescent="0.3">
      <c r="B3889" s="2" t="s">
        <v>19</v>
      </c>
      <c r="C3889" s="2" t="s">
        <v>5078</v>
      </c>
      <c r="D3889" s="2" t="s">
        <v>5078</v>
      </c>
      <c r="H3889" s="3" t="s">
        <v>6490</v>
      </c>
    </row>
    <row r="3890" spans="1:27" x14ac:dyDescent="0.3">
      <c r="L3890" s="163" t="s">
        <v>0</v>
      </c>
      <c r="M3890" s="163"/>
      <c r="N3890" s="163"/>
      <c r="O3890" s="163" t="s">
        <v>1</v>
      </c>
      <c r="P3890" s="163"/>
      <c r="Q3890" s="165" t="s">
        <v>32573</v>
      </c>
      <c r="R3890" s="166"/>
      <c r="S3890" s="166"/>
      <c r="T3890" s="166"/>
      <c r="U3890" s="167"/>
    </row>
    <row r="3891" spans="1:27" ht="43.2" x14ac:dyDescent="0.3">
      <c r="B3891" s="2" t="s">
        <v>19</v>
      </c>
      <c r="C3891" s="2" t="s">
        <v>5078</v>
      </c>
      <c r="D3891" s="2" t="s">
        <v>6493</v>
      </c>
      <c r="E3891" s="2" t="s">
        <v>6492</v>
      </c>
      <c r="F3891" s="2" t="s">
        <v>6491</v>
      </c>
      <c r="H3891" s="3" t="s">
        <v>6494</v>
      </c>
      <c r="L3891" s="35" t="s">
        <v>12</v>
      </c>
      <c r="M3891" s="35" t="s">
        <v>13</v>
      </c>
      <c r="N3891" s="35" t="s">
        <v>14</v>
      </c>
      <c r="O3891" s="35" t="s">
        <v>32311</v>
      </c>
      <c r="P3891" s="35" t="s">
        <v>31195</v>
      </c>
      <c r="Q3891" s="50" t="s">
        <v>32319</v>
      </c>
      <c r="R3891" s="51" t="s">
        <v>32320</v>
      </c>
      <c r="S3891" s="51" t="s">
        <v>17</v>
      </c>
      <c r="T3891" s="51" t="s">
        <v>18</v>
      </c>
      <c r="U3891" s="51" t="s">
        <v>31184</v>
      </c>
    </row>
    <row r="3892" spans="1:27" x14ac:dyDescent="0.3">
      <c r="A3892" t="s">
        <v>32385</v>
      </c>
      <c r="B3892" s="2" t="s">
        <v>19</v>
      </c>
      <c r="C3892" s="2" t="s">
        <v>5078</v>
      </c>
      <c r="D3892" s="2" t="s">
        <v>6493</v>
      </c>
      <c r="E3892" s="2" t="s">
        <v>6492</v>
      </c>
      <c r="F3892" s="2" t="s">
        <v>6491</v>
      </c>
      <c r="G3892" s="2" t="s">
        <v>6495</v>
      </c>
      <c r="H3892" s="3" t="s">
        <v>6496</v>
      </c>
      <c r="I3892" s="3" t="s">
        <v>6497</v>
      </c>
      <c r="J3892" s="3">
        <v>28</v>
      </c>
      <c r="K3892" s="2" t="s">
        <v>36</v>
      </c>
      <c r="O3892" s="7" t="s">
        <v>32584</v>
      </c>
      <c r="Q3892" s="2">
        <v>2</v>
      </c>
      <c r="R3892" s="2">
        <v>2</v>
      </c>
      <c r="S3892" s="2" t="s">
        <v>32473</v>
      </c>
      <c r="U3892" s="26">
        <v>1</v>
      </c>
    </row>
    <row r="3893" spans="1:27" x14ac:dyDescent="0.3">
      <c r="A3893" t="s">
        <v>32385</v>
      </c>
      <c r="B3893" s="2" t="s">
        <v>19</v>
      </c>
      <c r="C3893" s="2" t="s">
        <v>5078</v>
      </c>
      <c r="D3893" s="2" t="s">
        <v>6493</v>
      </c>
      <c r="E3893" s="2" t="s">
        <v>6492</v>
      </c>
      <c r="F3893" s="2" t="s">
        <v>6491</v>
      </c>
      <c r="G3893" s="2" t="s">
        <v>6498</v>
      </c>
      <c r="H3893" s="3" t="s">
        <v>6499</v>
      </c>
      <c r="I3893" s="3" t="s">
        <v>6497</v>
      </c>
      <c r="J3893" s="3">
        <v>3</v>
      </c>
      <c r="K3893" s="2" t="s">
        <v>36</v>
      </c>
      <c r="Q3893" s="2">
        <v>3</v>
      </c>
      <c r="R3893" s="2">
        <v>3</v>
      </c>
      <c r="S3893" s="2" t="s">
        <v>32473</v>
      </c>
      <c r="U3893" s="26">
        <v>1</v>
      </c>
    </row>
    <row r="3894" spans="1:27" x14ac:dyDescent="0.3">
      <c r="B3894" s="2" t="s">
        <v>19</v>
      </c>
      <c r="C3894" s="2" t="s">
        <v>5078</v>
      </c>
      <c r="D3894" s="2" t="s">
        <v>5078</v>
      </c>
      <c r="H3894" s="3" t="s">
        <v>6500</v>
      </c>
    </row>
    <row r="3895" spans="1:27" x14ac:dyDescent="0.3">
      <c r="B3895" s="2" t="s">
        <v>19</v>
      </c>
      <c r="C3895" s="2" t="s">
        <v>5078</v>
      </c>
      <c r="D3895" s="2" t="s">
        <v>6501</v>
      </c>
      <c r="E3895" s="2" t="s">
        <v>5162</v>
      </c>
      <c r="H3895" s="3" t="s">
        <v>6502</v>
      </c>
    </row>
    <row r="3896" spans="1:27" x14ac:dyDescent="0.3">
      <c r="L3896" s="163" t="s">
        <v>0</v>
      </c>
      <c r="M3896" s="163"/>
      <c r="N3896" s="163"/>
      <c r="O3896" s="163" t="s">
        <v>1</v>
      </c>
      <c r="P3896" s="163"/>
      <c r="Q3896" s="165" t="s">
        <v>31310</v>
      </c>
      <c r="R3896" s="166"/>
      <c r="S3896" s="166"/>
      <c r="T3896" s="166"/>
      <c r="U3896" s="167"/>
    </row>
    <row r="3897" spans="1:27" ht="43.2" x14ac:dyDescent="0.3">
      <c r="A3897" t="s">
        <v>32385</v>
      </c>
      <c r="B3897" s="2" t="s">
        <v>19</v>
      </c>
      <c r="C3897" s="2" t="s">
        <v>5078</v>
      </c>
      <c r="D3897" s="2" t="s">
        <v>6501</v>
      </c>
      <c r="E3897" s="2" t="s">
        <v>5162</v>
      </c>
      <c r="F3897" s="2" t="s">
        <v>6503</v>
      </c>
      <c r="H3897" s="3" t="s">
        <v>6504</v>
      </c>
      <c r="L3897" s="35" t="s">
        <v>12</v>
      </c>
      <c r="M3897" s="35" t="s">
        <v>13</v>
      </c>
      <c r="N3897" s="35" t="s">
        <v>14</v>
      </c>
      <c r="O3897" s="35" t="s">
        <v>32311</v>
      </c>
      <c r="P3897" s="35" t="s">
        <v>31195</v>
      </c>
      <c r="Q3897" s="50" t="s">
        <v>32319</v>
      </c>
      <c r="R3897" s="51" t="s">
        <v>32320</v>
      </c>
      <c r="S3897" s="51" t="s">
        <v>17</v>
      </c>
      <c r="T3897" s="51" t="s">
        <v>18</v>
      </c>
      <c r="U3897" s="51" t="s">
        <v>31184</v>
      </c>
    </row>
    <row r="3898" spans="1:27" ht="43.2" x14ac:dyDescent="0.3">
      <c r="A3898" t="s">
        <v>32385</v>
      </c>
      <c r="B3898" s="2" t="s">
        <v>19</v>
      </c>
      <c r="C3898" s="2" t="s">
        <v>5078</v>
      </c>
      <c r="D3898" s="2" t="s">
        <v>6501</v>
      </c>
      <c r="E3898" s="2" t="s">
        <v>5162</v>
      </c>
      <c r="F3898" s="2" t="s">
        <v>6503</v>
      </c>
      <c r="G3898" s="2" t="s">
        <v>6505</v>
      </c>
      <c r="H3898" s="3" t="s">
        <v>6506</v>
      </c>
      <c r="I3898" s="3" t="s">
        <v>6507</v>
      </c>
      <c r="J3898" s="3">
        <v>7</v>
      </c>
      <c r="K3898" s="2" t="s">
        <v>36</v>
      </c>
      <c r="O3898" s="7" t="s">
        <v>32492</v>
      </c>
      <c r="Q3898" s="2">
        <v>0</v>
      </c>
      <c r="R3898" s="2">
        <v>6</v>
      </c>
      <c r="S3898" s="2" t="s">
        <v>31313</v>
      </c>
      <c r="U3898" s="26">
        <v>3</v>
      </c>
    </row>
    <row r="3899" spans="1:27" ht="43.2" x14ac:dyDescent="0.3">
      <c r="A3899" t="s">
        <v>32385</v>
      </c>
      <c r="B3899" s="2" t="s">
        <v>19</v>
      </c>
      <c r="C3899" s="2" t="s">
        <v>5078</v>
      </c>
      <c r="D3899" s="2" t="s">
        <v>6501</v>
      </c>
      <c r="E3899" s="2" t="s">
        <v>5162</v>
      </c>
      <c r="F3899" s="2" t="s">
        <v>6503</v>
      </c>
      <c r="G3899" s="2" t="s">
        <v>6508</v>
      </c>
      <c r="H3899" s="3" t="s">
        <v>6509</v>
      </c>
      <c r="I3899" s="3" t="s">
        <v>6507</v>
      </c>
      <c r="J3899" s="3">
        <v>1</v>
      </c>
      <c r="K3899" s="2" t="s">
        <v>36</v>
      </c>
      <c r="O3899" s="7" t="s">
        <v>32492</v>
      </c>
      <c r="Q3899" s="2">
        <v>6</v>
      </c>
      <c r="R3899" s="2">
        <v>9</v>
      </c>
      <c r="S3899" s="2" t="s">
        <v>31313</v>
      </c>
      <c r="U3899" s="26">
        <v>3</v>
      </c>
    </row>
    <row r="3900" spans="1:27" ht="43.2" x14ac:dyDescent="0.3">
      <c r="A3900" t="s">
        <v>32385</v>
      </c>
      <c r="B3900" s="2" t="s">
        <v>19</v>
      </c>
      <c r="C3900" s="2" t="s">
        <v>5078</v>
      </c>
      <c r="D3900" s="2" t="s">
        <v>6501</v>
      </c>
      <c r="E3900" s="2" t="s">
        <v>5162</v>
      </c>
      <c r="F3900" s="2" t="s">
        <v>6503</v>
      </c>
      <c r="G3900" s="2" t="s">
        <v>6510</v>
      </c>
      <c r="H3900" s="3" t="s">
        <v>6511</v>
      </c>
      <c r="I3900" s="3" t="s">
        <v>6507</v>
      </c>
      <c r="K3900" s="26" t="s">
        <v>36</v>
      </c>
      <c r="O3900" s="7" t="s">
        <v>32492</v>
      </c>
      <c r="Q3900" s="2">
        <v>9</v>
      </c>
      <c r="R3900" s="2">
        <v>12</v>
      </c>
      <c r="S3900" s="2" t="s">
        <v>31313</v>
      </c>
      <c r="U3900" s="26">
        <v>3</v>
      </c>
    </row>
    <row r="3901" spans="1:27" ht="43.2" x14ac:dyDescent="0.3">
      <c r="A3901" t="s">
        <v>32385</v>
      </c>
      <c r="B3901" s="2" t="s">
        <v>19</v>
      </c>
      <c r="C3901" s="2" t="s">
        <v>5078</v>
      </c>
      <c r="D3901" s="2" t="s">
        <v>6501</v>
      </c>
      <c r="E3901" s="2" t="s">
        <v>5162</v>
      </c>
      <c r="F3901" s="2" t="s">
        <v>6503</v>
      </c>
      <c r="G3901" s="2" t="s">
        <v>6512</v>
      </c>
      <c r="H3901" s="3" t="s">
        <v>6513</v>
      </c>
      <c r="I3901" s="3" t="s">
        <v>6507</v>
      </c>
      <c r="K3901" s="26" t="s">
        <v>36</v>
      </c>
      <c r="O3901" s="7" t="s">
        <v>32492</v>
      </c>
      <c r="Q3901" s="2">
        <v>12</v>
      </c>
      <c r="R3901" s="2">
        <v>15</v>
      </c>
      <c r="S3901" s="2" t="s">
        <v>31313</v>
      </c>
      <c r="U3901" s="26">
        <v>3</v>
      </c>
    </row>
    <row r="3902" spans="1:27" ht="43.2" x14ac:dyDescent="0.3">
      <c r="A3902" t="s">
        <v>32385</v>
      </c>
      <c r="B3902" s="2" t="s">
        <v>19</v>
      </c>
      <c r="C3902" s="2" t="s">
        <v>5078</v>
      </c>
      <c r="D3902" s="2" t="s">
        <v>6501</v>
      </c>
      <c r="E3902" s="2" t="s">
        <v>5162</v>
      </c>
      <c r="F3902" s="2" t="s">
        <v>6503</v>
      </c>
      <c r="G3902" s="2" t="s">
        <v>6514</v>
      </c>
      <c r="H3902" s="3" t="s">
        <v>6515</v>
      </c>
      <c r="I3902" s="3" t="s">
        <v>6507</v>
      </c>
      <c r="K3902" s="26" t="s">
        <v>36</v>
      </c>
      <c r="O3902" s="7" t="s">
        <v>32492</v>
      </c>
      <c r="Q3902" s="2">
        <v>15</v>
      </c>
      <c r="R3902" s="2" t="s">
        <v>31202</v>
      </c>
      <c r="S3902" s="2" t="s">
        <v>31313</v>
      </c>
      <c r="U3902" s="26">
        <v>3</v>
      </c>
    </row>
    <row r="3903" spans="1:27" ht="43.2" x14ac:dyDescent="0.3">
      <c r="A3903" t="s">
        <v>32385</v>
      </c>
      <c r="B3903" s="2" t="s">
        <v>19</v>
      </c>
      <c r="C3903" s="2" t="s">
        <v>5078</v>
      </c>
      <c r="D3903" s="2" t="s">
        <v>6501</v>
      </c>
      <c r="E3903" s="2" t="s">
        <v>5162</v>
      </c>
      <c r="F3903" s="2" t="s">
        <v>6503</v>
      </c>
      <c r="G3903" s="2" t="s">
        <v>6516</v>
      </c>
      <c r="H3903" s="6" t="s">
        <v>6517</v>
      </c>
      <c r="I3903" s="3" t="s">
        <v>6507</v>
      </c>
      <c r="K3903" s="2" t="s">
        <v>36</v>
      </c>
    </row>
    <row r="3904" spans="1:27" x14ac:dyDescent="0.3">
      <c r="L3904" s="163" t="s">
        <v>0</v>
      </c>
      <c r="M3904" s="163"/>
      <c r="N3904" s="163"/>
      <c r="O3904" s="163" t="s">
        <v>1</v>
      </c>
      <c r="P3904" s="163"/>
      <c r="Q3904" s="163"/>
      <c r="R3904" s="112" t="s">
        <v>31185</v>
      </c>
      <c r="S3904" s="113"/>
      <c r="T3904" s="113"/>
      <c r="U3904" s="113"/>
      <c r="V3904" s="114"/>
      <c r="W3904" s="112" t="s">
        <v>32375</v>
      </c>
      <c r="X3904" s="113"/>
      <c r="Y3904" s="113"/>
      <c r="Z3904" s="113"/>
      <c r="AA3904" s="114"/>
    </row>
    <row r="3905" spans="1:27" ht="43.2" x14ac:dyDescent="0.3">
      <c r="B3905" s="2" t="s">
        <v>19</v>
      </c>
      <c r="C3905" s="2" t="s">
        <v>5078</v>
      </c>
      <c r="D3905" s="2" t="s">
        <v>6501</v>
      </c>
      <c r="E3905" s="2" t="s">
        <v>5162</v>
      </c>
      <c r="F3905" s="2" t="s">
        <v>6518</v>
      </c>
      <c r="H3905" s="3" t="s">
        <v>6519</v>
      </c>
      <c r="L3905" s="35" t="s">
        <v>12</v>
      </c>
      <c r="M3905" s="35" t="s">
        <v>13</v>
      </c>
      <c r="N3905" s="35" t="s">
        <v>14</v>
      </c>
      <c r="O3905" s="35" t="s">
        <v>32311</v>
      </c>
      <c r="P3905" s="35" t="s">
        <v>31198</v>
      </c>
      <c r="Q3905" s="110" t="s">
        <v>31197</v>
      </c>
      <c r="R3905" s="50" t="s">
        <v>32319</v>
      </c>
      <c r="S3905" s="51" t="s">
        <v>32320</v>
      </c>
      <c r="T3905" s="51" t="s">
        <v>17</v>
      </c>
      <c r="U3905" s="51" t="s">
        <v>18</v>
      </c>
      <c r="V3905" s="51" t="s">
        <v>31184</v>
      </c>
      <c r="W3905" s="50" t="s">
        <v>32319</v>
      </c>
      <c r="X3905" s="51" t="s">
        <v>32320</v>
      </c>
      <c r="Y3905" s="51" t="s">
        <v>17</v>
      </c>
      <c r="Z3905" s="51" t="s">
        <v>18</v>
      </c>
      <c r="AA3905" s="51" t="s">
        <v>31184</v>
      </c>
    </row>
    <row r="3906" spans="1:27" ht="43.2" x14ac:dyDescent="0.3">
      <c r="A3906" t="s">
        <v>32385</v>
      </c>
      <c r="B3906" s="2" t="s">
        <v>19</v>
      </c>
      <c r="C3906" s="2" t="s">
        <v>5078</v>
      </c>
      <c r="D3906" s="2" t="s">
        <v>6501</v>
      </c>
      <c r="E3906" s="2" t="s">
        <v>5162</v>
      </c>
      <c r="F3906" s="2" t="s">
        <v>6518</v>
      </c>
      <c r="G3906" s="2" t="s">
        <v>6520</v>
      </c>
      <c r="H3906" s="3" t="s">
        <v>6521</v>
      </c>
      <c r="I3906" s="3" t="s">
        <v>6507</v>
      </c>
      <c r="J3906" s="3">
        <v>745</v>
      </c>
      <c r="K3906" s="2" t="s">
        <v>36</v>
      </c>
      <c r="O3906" s="7" t="s">
        <v>33073</v>
      </c>
      <c r="P3906" s="7" t="s">
        <v>34008</v>
      </c>
      <c r="R3906" s="2">
        <v>0</v>
      </c>
      <c r="S3906" s="2">
        <v>1000</v>
      </c>
      <c r="T3906" s="2" t="s">
        <v>31186</v>
      </c>
      <c r="U3906" s="2"/>
      <c r="V3906" s="26">
        <v>3</v>
      </c>
    </row>
    <row r="3907" spans="1:27" ht="43.2" x14ac:dyDescent="0.3">
      <c r="A3907" t="s">
        <v>32385</v>
      </c>
      <c r="B3907" s="2" t="s">
        <v>19</v>
      </c>
      <c r="C3907" s="2" t="s">
        <v>5078</v>
      </c>
      <c r="D3907" s="2" t="s">
        <v>6501</v>
      </c>
      <c r="E3907" s="2" t="s">
        <v>5162</v>
      </c>
      <c r="F3907" s="2" t="s">
        <v>6518</v>
      </c>
      <c r="G3907" s="2" t="s">
        <v>6522</v>
      </c>
      <c r="H3907" s="3" t="s">
        <v>6523</v>
      </c>
      <c r="I3907" s="3" t="s">
        <v>6507</v>
      </c>
      <c r="J3907" s="3">
        <v>150</v>
      </c>
      <c r="K3907" s="2" t="s">
        <v>36</v>
      </c>
      <c r="O3907" s="7" t="s">
        <v>33073</v>
      </c>
      <c r="P3907" s="7" t="s">
        <v>34008</v>
      </c>
      <c r="R3907" s="2">
        <v>1000</v>
      </c>
      <c r="S3907" s="2" t="s">
        <v>31202</v>
      </c>
      <c r="T3907" s="2" t="s">
        <v>31186</v>
      </c>
      <c r="U3907" s="2"/>
      <c r="V3907" s="26">
        <v>3</v>
      </c>
    </row>
    <row r="3908" spans="1:27" ht="43.2" x14ac:dyDescent="0.3">
      <c r="A3908" t="s">
        <v>32385</v>
      </c>
      <c r="B3908" s="2" t="s">
        <v>19</v>
      </c>
      <c r="C3908" s="2" t="s">
        <v>5078</v>
      </c>
      <c r="D3908" s="2" t="s">
        <v>6501</v>
      </c>
      <c r="E3908" s="2" t="s">
        <v>5162</v>
      </c>
      <c r="F3908" s="2" t="s">
        <v>6518</v>
      </c>
      <c r="G3908" s="2" t="s">
        <v>6524</v>
      </c>
      <c r="H3908" s="3" t="s">
        <v>6525</v>
      </c>
      <c r="I3908" s="3" t="s">
        <v>6507</v>
      </c>
      <c r="J3908" s="3">
        <v>2</v>
      </c>
      <c r="K3908" s="2" t="s">
        <v>36</v>
      </c>
      <c r="O3908" s="7" t="s">
        <v>31328</v>
      </c>
      <c r="Q3908" s="2" t="s">
        <v>34009</v>
      </c>
      <c r="U3908" s="2"/>
      <c r="W3908" s="26">
        <v>0</v>
      </c>
      <c r="X3908" s="26">
        <v>0.2</v>
      </c>
      <c r="Y3908" s="26" t="s">
        <v>31313</v>
      </c>
      <c r="AA3908" s="26">
        <v>3</v>
      </c>
    </row>
    <row r="3909" spans="1:27" ht="43.2" x14ac:dyDescent="0.3">
      <c r="A3909" t="s">
        <v>32385</v>
      </c>
      <c r="B3909" s="2" t="s">
        <v>19</v>
      </c>
      <c r="C3909" s="2" t="s">
        <v>5078</v>
      </c>
      <c r="D3909" s="2" t="s">
        <v>6501</v>
      </c>
      <c r="E3909" s="2" t="s">
        <v>5162</v>
      </c>
      <c r="F3909" s="2" t="s">
        <v>6518</v>
      </c>
      <c r="G3909" s="2" t="s">
        <v>6526</v>
      </c>
      <c r="H3909" s="3" t="s">
        <v>6527</v>
      </c>
      <c r="I3909" s="3" t="s">
        <v>6507</v>
      </c>
      <c r="K3909" s="2" t="s">
        <v>36</v>
      </c>
      <c r="O3909" s="7" t="s">
        <v>31328</v>
      </c>
      <c r="Q3909" s="2" t="s">
        <v>34009</v>
      </c>
      <c r="U3909" s="2"/>
      <c r="W3909" s="26">
        <v>0.2</v>
      </c>
      <c r="X3909" s="26" t="s">
        <v>31202</v>
      </c>
      <c r="Y3909" s="26" t="s">
        <v>31313</v>
      </c>
      <c r="AA3909" s="26">
        <v>3</v>
      </c>
    </row>
    <row r="3910" spans="1:27" ht="43.2" x14ac:dyDescent="0.3">
      <c r="A3910" t="s">
        <v>32385</v>
      </c>
      <c r="B3910" s="2" t="s">
        <v>19</v>
      </c>
      <c r="C3910" s="2" t="s">
        <v>5078</v>
      </c>
      <c r="D3910" s="2" t="s">
        <v>6501</v>
      </c>
      <c r="E3910" s="2" t="s">
        <v>5162</v>
      </c>
      <c r="F3910" s="2" t="s">
        <v>6518</v>
      </c>
      <c r="G3910" s="2" t="s">
        <v>6528</v>
      </c>
      <c r="H3910" s="3" t="s">
        <v>6529</v>
      </c>
      <c r="I3910" s="3" t="s">
        <v>6507</v>
      </c>
      <c r="J3910" s="3">
        <v>12</v>
      </c>
      <c r="K3910" s="2" t="s">
        <v>36</v>
      </c>
      <c r="O3910" s="7" t="s">
        <v>31328</v>
      </c>
      <c r="Q3910" s="2" t="s">
        <v>34010</v>
      </c>
      <c r="U3910" s="2"/>
      <c r="W3910" s="26">
        <v>0</v>
      </c>
      <c r="X3910" s="26">
        <v>0.2</v>
      </c>
      <c r="Y3910" s="26" t="s">
        <v>31313</v>
      </c>
      <c r="AA3910" s="26">
        <v>3</v>
      </c>
    </row>
    <row r="3911" spans="1:27" ht="43.2" x14ac:dyDescent="0.3">
      <c r="A3911" t="s">
        <v>32385</v>
      </c>
      <c r="B3911" s="2" t="s">
        <v>19</v>
      </c>
      <c r="C3911" s="2" t="s">
        <v>5078</v>
      </c>
      <c r="D3911" s="2" t="s">
        <v>6501</v>
      </c>
      <c r="E3911" s="2" t="s">
        <v>5162</v>
      </c>
      <c r="F3911" s="2" t="s">
        <v>6518</v>
      </c>
      <c r="G3911" s="2" t="s">
        <v>6530</v>
      </c>
      <c r="H3911" s="3" t="s">
        <v>6531</v>
      </c>
      <c r="I3911" s="3" t="s">
        <v>6507</v>
      </c>
      <c r="K3911" s="2" t="s">
        <v>36</v>
      </c>
      <c r="O3911" s="7" t="s">
        <v>31328</v>
      </c>
      <c r="Q3911" s="2" t="s">
        <v>34010</v>
      </c>
      <c r="U3911" s="2"/>
      <c r="W3911" s="26">
        <v>0.2</v>
      </c>
      <c r="X3911" s="26" t="s">
        <v>31202</v>
      </c>
      <c r="Y3911" s="26" t="s">
        <v>31313</v>
      </c>
      <c r="AA3911" s="26">
        <v>3</v>
      </c>
    </row>
    <row r="3912" spans="1:27" ht="43.2" x14ac:dyDescent="0.3">
      <c r="A3912" t="s">
        <v>32385</v>
      </c>
      <c r="B3912" s="2" t="s">
        <v>19</v>
      </c>
      <c r="C3912" s="2" t="s">
        <v>5078</v>
      </c>
      <c r="D3912" s="2" t="s">
        <v>6501</v>
      </c>
      <c r="E3912" s="2" t="s">
        <v>5162</v>
      </c>
      <c r="F3912" s="2" t="s">
        <v>6518</v>
      </c>
      <c r="G3912" s="2" t="s">
        <v>6532</v>
      </c>
      <c r="H3912" s="3" t="s">
        <v>6533</v>
      </c>
      <c r="I3912" s="3" t="s">
        <v>6507</v>
      </c>
      <c r="J3912" s="3">
        <v>4</v>
      </c>
      <c r="K3912" s="2" t="s">
        <v>36</v>
      </c>
      <c r="O3912" s="7" t="s">
        <v>31328</v>
      </c>
      <c r="Q3912" s="2" t="s">
        <v>34011</v>
      </c>
      <c r="U3912" s="2"/>
      <c r="W3912" s="26">
        <v>0</v>
      </c>
      <c r="X3912" s="26">
        <v>0.5</v>
      </c>
      <c r="Y3912" s="26" t="s">
        <v>31313</v>
      </c>
      <c r="AA3912" s="26">
        <v>3</v>
      </c>
    </row>
    <row r="3913" spans="1:27" ht="43.2" x14ac:dyDescent="0.3">
      <c r="A3913" t="s">
        <v>32385</v>
      </c>
      <c r="B3913" s="2" t="s">
        <v>19</v>
      </c>
      <c r="C3913" s="2" t="s">
        <v>5078</v>
      </c>
      <c r="D3913" s="2" t="s">
        <v>6501</v>
      </c>
      <c r="E3913" s="2" t="s">
        <v>5162</v>
      </c>
      <c r="F3913" s="2" t="s">
        <v>6518</v>
      </c>
      <c r="G3913" s="2" t="s">
        <v>6534</v>
      </c>
      <c r="H3913" s="3" t="s">
        <v>6535</v>
      </c>
      <c r="I3913" s="3" t="s">
        <v>6507</v>
      </c>
      <c r="J3913" s="3">
        <v>1</v>
      </c>
      <c r="K3913" s="2" t="s">
        <v>36</v>
      </c>
      <c r="O3913" s="7" t="s">
        <v>32574</v>
      </c>
      <c r="Q3913" s="2" t="s">
        <v>34011</v>
      </c>
      <c r="U3913" s="2"/>
      <c r="W3913" s="26">
        <v>0.5</v>
      </c>
      <c r="X3913" s="26" t="s">
        <v>31202</v>
      </c>
      <c r="Y3913" s="26" t="s">
        <v>31313</v>
      </c>
      <c r="AA3913" s="26">
        <v>3</v>
      </c>
    </row>
    <row r="3914" spans="1:27" x14ac:dyDescent="0.3">
      <c r="B3914" s="2" t="s">
        <v>19</v>
      </c>
      <c r="C3914" s="2" t="s">
        <v>5078</v>
      </c>
      <c r="D3914" s="2" t="s">
        <v>6501</v>
      </c>
      <c r="E3914" s="2" t="s">
        <v>5164</v>
      </c>
      <c r="H3914" s="3" t="s">
        <v>6536</v>
      </c>
    </row>
    <row r="3915" spans="1:27" x14ac:dyDescent="0.3">
      <c r="L3915" s="163" t="s">
        <v>0</v>
      </c>
      <c r="M3915" s="163"/>
      <c r="N3915" s="163"/>
      <c r="O3915" s="163" t="s">
        <v>1</v>
      </c>
      <c r="P3915" s="163"/>
    </row>
    <row r="3916" spans="1:27" ht="43.2" x14ac:dyDescent="0.3">
      <c r="B3916" s="2" t="s">
        <v>19</v>
      </c>
      <c r="C3916" s="2" t="s">
        <v>5078</v>
      </c>
      <c r="D3916" s="2" t="s">
        <v>6501</v>
      </c>
      <c r="E3916" s="2" t="s">
        <v>5164</v>
      </c>
      <c r="F3916" s="2" t="s">
        <v>6537</v>
      </c>
      <c r="H3916" s="3" t="s">
        <v>6538</v>
      </c>
      <c r="L3916" s="35" t="s">
        <v>12</v>
      </c>
      <c r="M3916" s="35" t="s">
        <v>13</v>
      </c>
      <c r="N3916" s="35" t="s">
        <v>14</v>
      </c>
      <c r="O3916" s="35" t="s">
        <v>32311</v>
      </c>
      <c r="P3916" s="35" t="s">
        <v>31195</v>
      </c>
    </row>
    <row r="3917" spans="1:27" ht="43.2" x14ac:dyDescent="0.3">
      <c r="A3917" t="s">
        <v>32385</v>
      </c>
      <c r="B3917" s="2" t="s">
        <v>19</v>
      </c>
      <c r="C3917" s="2" t="s">
        <v>5078</v>
      </c>
      <c r="D3917" s="2" t="s">
        <v>6501</v>
      </c>
      <c r="E3917" s="2" t="s">
        <v>5164</v>
      </c>
      <c r="F3917" s="2" t="s">
        <v>6537</v>
      </c>
      <c r="G3917" s="2" t="s">
        <v>6539</v>
      </c>
      <c r="H3917" s="6" t="s">
        <v>6540</v>
      </c>
      <c r="I3917" s="3" t="s">
        <v>6507</v>
      </c>
      <c r="J3917" s="3">
        <v>132</v>
      </c>
      <c r="K3917" s="2" t="s">
        <v>36</v>
      </c>
    </row>
    <row r="3918" spans="1:27" ht="43.2" x14ac:dyDescent="0.3">
      <c r="A3918" t="s">
        <v>32385</v>
      </c>
      <c r="B3918" s="2" t="s">
        <v>19</v>
      </c>
      <c r="C3918" s="2" t="s">
        <v>5078</v>
      </c>
      <c r="D3918" s="2" t="s">
        <v>6501</v>
      </c>
      <c r="E3918" s="2" t="s">
        <v>5164</v>
      </c>
      <c r="F3918" s="2" t="s">
        <v>6537</v>
      </c>
      <c r="G3918" s="2" t="s">
        <v>6541</v>
      </c>
      <c r="H3918" s="6" t="s">
        <v>6542</v>
      </c>
      <c r="I3918" s="3" t="s">
        <v>6507</v>
      </c>
      <c r="J3918" s="3">
        <v>59</v>
      </c>
      <c r="K3918" s="2" t="s">
        <v>36</v>
      </c>
    </row>
    <row r="3919" spans="1:27" ht="43.2" x14ac:dyDescent="0.3">
      <c r="A3919" t="s">
        <v>32385</v>
      </c>
      <c r="B3919" s="2" t="s">
        <v>19</v>
      </c>
      <c r="C3919" s="2" t="s">
        <v>5078</v>
      </c>
      <c r="D3919" s="2" t="s">
        <v>6501</v>
      </c>
      <c r="E3919" s="2" t="s">
        <v>5164</v>
      </c>
      <c r="F3919" s="2" t="s">
        <v>6537</v>
      </c>
      <c r="G3919" s="2" t="s">
        <v>6543</v>
      </c>
      <c r="H3919" s="6" t="s">
        <v>6544</v>
      </c>
      <c r="I3919" s="3" t="s">
        <v>6507</v>
      </c>
      <c r="J3919" s="3">
        <v>23</v>
      </c>
      <c r="K3919" s="2" t="s">
        <v>36</v>
      </c>
    </row>
    <row r="3920" spans="1:27" x14ac:dyDescent="0.3">
      <c r="L3920" s="163" t="s">
        <v>0</v>
      </c>
      <c r="M3920" s="163"/>
      <c r="N3920" s="163"/>
      <c r="O3920" s="163" t="s">
        <v>1</v>
      </c>
      <c r="P3920" s="163"/>
    </row>
    <row r="3921" spans="1:21" ht="43.2" x14ac:dyDescent="0.3">
      <c r="B3921" s="2" t="s">
        <v>19</v>
      </c>
      <c r="C3921" s="2" t="s">
        <v>5078</v>
      </c>
      <c r="D3921" s="2" t="s">
        <v>6501</v>
      </c>
      <c r="E3921" s="2" t="s">
        <v>5164</v>
      </c>
      <c r="F3921" s="2" t="s">
        <v>6545</v>
      </c>
      <c r="H3921" s="3" t="s">
        <v>6546</v>
      </c>
      <c r="L3921" s="35" t="s">
        <v>12</v>
      </c>
      <c r="M3921" s="35" t="s">
        <v>13</v>
      </c>
      <c r="N3921" s="35" t="s">
        <v>14</v>
      </c>
      <c r="O3921" s="35" t="s">
        <v>32311</v>
      </c>
      <c r="P3921" s="35" t="s">
        <v>31195</v>
      </c>
    </row>
    <row r="3922" spans="1:21" ht="43.2" x14ac:dyDescent="0.3">
      <c r="A3922" t="s">
        <v>32385</v>
      </c>
      <c r="B3922" s="2" t="s">
        <v>19</v>
      </c>
      <c r="C3922" s="2" t="s">
        <v>5078</v>
      </c>
      <c r="D3922" s="2" t="s">
        <v>6501</v>
      </c>
      <c r="E3922" s="2" t="s">
        <v>5164</v>
      </c>
      <c r="F3922" s="2" t="s">
        <v>6545</v>
      </c>
      <c r="G3922" s="2" t="s">
        <v>6547</v>
      </c>
      <c r="H3922" s="6" t="s">
        <v>6548</v>
      </c>
      <c r="I3922" s="3" t="s">
        <v>6507</v>
      </c>
      <c r="J3922" s="3">
        <v>244</v>
      </c>
      <c r="K3922" s="2" t="s">
        <v>36</v>
      </c>
    </row>
    <row r="3923" spans="1:21" ht="43.2" x14ac:dyDescent="0.3">
      <c r="A3923" t="s">
        <v>32385</v>
      </c>
      <c r="B3923" s="2" t="s">
        <v>19</v>
      </c>
      <c r="C3923" s="2" t="s">
        <v>5078</v>
      </c>
      <c r="D3923" s="2" t="s">
        <v>6501</v>
      </c>
      <c r="E3923" s="2" t="s">
        <v>5164</v>
      </c>
      <c r="F3923" s="2" t="s">
        <v>6545</v>
      </c>
      <c r="G3923" s="2" t="s">
        <v>6549</v>
      </c>
      <c r="H3923" s="6" t="s">
        <v>6550</v>
      </c>
      <c r="I3923" s="3" t="s">
        <v>6507</v>
      </c>
      <c r="J3923" s="3">
        <v>124</v>
      </c>
      <c r="K3923" s="2" t="s">
        <v>36</v>
      </c>
    </row>
    <row r="3924" spans="1:21" ht="43.2" x14ac:dyDescent="0.3">
      <c r="A3924" t="s">
        <v>32385</v>
      </c>
      <c r="B3924" s="2" t="s">
        <v>19</v>
      </c>
      <c r="C3924" s="2" t="s">
        <v>5078</v>
      </c>
      <c r="D3924" s="2" t="s">
        <v>6501</v>
      </c>
      <c r="E3924" s="2" t="s">
        <v>5164</v>
      </c>
      <c r="F3924" s="2" t="s">
        <v>6545</v>
      </c>
      <c r="G3924" s="2" t="s">
        <v>6551</v>
      </c>
      <c r="H3924" s="6" t="s">
        <v>6552</v>
      </c>
      <c r="I3924" s="3" t="s">
        <v>6507</v>
      </c>
      <c r="J3924" s="3">
        <v>161</v>
      </c>
      <c r="K3924" s="2" t="s">
        <v>36</v>
      </c>
    </row>
    <row r="3925" spans="1:21" ht="43.2" x14ac:dyDescent="0.3">
      <c r="A3925" t="s">
        <v>32385</v>
      </c>
      <c r="B3925" s="2" t="s">
        <v>19</v>
      </c>
      <c r="C3925" s="2" t="s">
        <v>5078</v>
      </c>
      <c r="D3925" s="2" t="s">
        <v>6501</v>
      </c>
      <c r="E3925" s="2" t="s">
        <v>5164</v>
      </c>
      <c r="F3925" s="2" t="s">
        <v>6545</v>
      </c>
      <c r="G3925" s="2" t="s">
        <v>6553</v>
      </c>
      <c r="H3925" s="6" t="s">
        <v>6554</v>
      </c>
      <c r="I3925" s="3" t="s">
        <v>6507</v>
      </c>
      <c r="J3925" s="3">
        <v>28</v>
      </c>
      <c r="K3925" s="2" t="s">
        <v>36</v>
      </c>
    </row>
    <row r="3926" spans="1:21" x14ac:dyDescent="0.3">
      <c r="L3926" s="163" t="s">
        <v>0</v>
      </c>
      <c r="M3926" s="163"/>
      <c r="N3926" s="163"/>
      <c r="O3926" s="163" t="s">
        <v>1</v>
      </c>
      <c r="P3926" s="163"/>
    </row>
    <row r="3927" spans="1:21" ht="43.2" x14ac:dyDescent="0.3">
      <c r="B3927" s="2" t="s">
        <v>19</v>
      </c>
      <c r="C3927" s="2" t="s">
        <v>5078</v>
      </c>
      <c r="D3927" s="2" t="s">
        <v>6501</v>
      </c>
      <c r="E3927" s="2" t="s">
        <v>5164</v>
      </c>
      <c r="F3927" s="2" t="s">
        <v>6555</v>
      </c>
      <c r="H3927" s="3" t="s">
        <v>6556</v>
      </c>
      <c r="L3927" s="35" t="s">
        <v>12</v>
      </c>
      <c r="M3927" s="35" t="s">
        <v>13</v>
      </c>
      <c r="N3927" s="35" t="s">
        <v>14</v>
      </c>
      <c r="O3927" s="35" t="s">
        <v>32311</v>
      </c>
      <c r="P3927" s="35" t="s">
        <v>31195</v>
      </c>
    </row>
    <row r="3928" spans="1:21" x14ac:dyDescent="0.3">
      <c r="A3928" t="s">
        <v>32385</v>
      </c>
      <c r="B3928" s="2" t="s">
        <v>19</v>
      </c>
      <c r="C3928" s="2" t="s">
        <v>5078</v>
      </c>
      <c r="D3928" s="2" t="s">
        <v>6501</v>
      </c>
      <c r="E3928" s="2" t="s">
        <v>5164</v>
      </c>
      <c r="F3928" s="2" t="s">
        <v>6555</v>
      </c>
      <c r="G3928" s="2" t="s">
        <v>6557</v>
      </c>
      <c r="H3928" s="6" t="s">
        <v>6558</v>
      </c>
      <c r="I3928" s="3" t="s">
        <v>6559</v>
      </c>
      <c r="J3928" s="3">
        <v>3</v>
      </c>
      <c r="K3928" s="2" t="s">
        <v>36</v>
      </c>
    </row>
    <row r="3929" spans="1:21" x14ac:dyDescent="0.3">
      <c r="A3929" t="s">
        <v>32385</v>
      </c>
      <c r="B3929" s="2" t="s">
        <v>19</v>
      </c>
      <c r="C3929" s="2" t="s">
        <v>5078</v>
      </c>
      <c r="D3929" s="2" t="s">
        <v>6501</v>
      </c>
      <c r="E3929" s="2" t="s">
        <v>5164</v>
      </c>
      <c r="F3929" s="2" t="s">
        <v>6555</v>
      </c>
      <c r="G3929" s="2" t="s">
        <v>6560</v>
      </c>
      <c r="H3929" s="6" t="s">
        <v>6561</v>
      </c>
      <c r="I3929" s="3" t="s">
        <v>6559</v>
      </c>
      <c r="K3929" s="2" t="s">
        <v>36</v>
      </c>
    </row>
    <row r="3930" spans="1:21" ht="28.8" x14ac:dyDescent="0.3">
      <c r="A3930" t="s">
        <v>32385</v>
      </c>
      <c r="B3930" s="2" t="s">
        <v>19</v>
      </c>
      <c r="C3930" s="2" t="s">
        <v>5078</v>
      </c>
      <c r="D3930" s="2" t="s">
        <v>6501</v>
      </c>
      <c r="E3930" s="2" t="s">
        <v>5164</v>
      </c>
      <c r="F3930" s="2" t="s">
        <v>6555</v>
      </c>
      <c r="G3930" s="2" t="s">
        <v>6562</v>
      </c>
      <c r="H3930" s="6" t="s">
        <v>6563</v>
      </c>
      <c r="I3930" s="3" t="s">
        <v>6559</v>
      </c>
      <c r="J3930" s="3">
        <v>1</v>
      </c>
      <c r="K3930" s="2" t="s">
        <v>36</v>
      </c>
    </row>
    <row r="3931" spans="1:21" x14ac:dyDescent="0.3">
      <c r="L3931" s="163" t="s">
        <v>0</v>
      </c>
      <c r="M3931" s="163"/>
      <c r="N3931" s="163"/>
      <c r="O3931" s="163" t="s">
        <v>1</v>
      </c>
      <c r="P3931" s="163"/>
      <c r="Q3931" s="165" t="s">
        <v>31310</v>
      </c>
      <c r="R3931" s="166"/>
      <c r="S3931" s="166"/>
      <c r="T3931" s="166"/>
      <c r="U3931" s="167"/>
    </row>
    <row r="3932" spans="1:21" ht="43.2" x14ac:dyDescent="0.3">
      <c r="B3932" s="2" t="s">
        <v>19</v>
      </c>
      <c r="C3932" s="2" t="s">
        <v>5078</v>
      </c>
      <c r="D3932" s="2" t="s">
        <v>6501</v>
      </c>
      <c r="E3932" s="2" t="s">
        <v>5164</v>
      </c>
      <c r="F3932" s="2" t="s">
        <v>6564</v>
      </c>
      <c r="H3932" s="3" t="s">
        <v>6565</v>
      </c>
      <c r="L3932" s="35" t="s">
        <v>12</v>
      </c>
      <c r="M3932" s="35" t="s">
        <v>13</v>
      </c>
      <c r="N3932" s="35" t="s">
        <v>14</v>
      </c>
      <c r="O3932" s="35" t="s">
        <v>32311</v>
      </c>
      <c r="P3932" s="35" t="s">
        <v>31195</v>
      </c>
      <c r="Q3932" s="50" t="s">
        <v>32319</v>
      </c>
      <c r="R3932" s="51" t="s">
        <v>32320</v>
      </c>
      <c r="S3932" s="51" t="s">
        <v>17</v>
      </c>
      <c r="T3932" s="51" t="s">
        <v>18</v>
      </c>
      <c r="U3932" s="51" t="s">
        <v>31184</v>
      </c>
    </row>
    <row r="3933" spans="1:21" x14ac:dyDescent="0.3">
      <c r="A3933" t="s">
        <v>32385</v>
      </c>
      <c r="B3933" s="2" t="s">
        <v>19</v>
      </c>
      <c r="C3933" s="2" t="s">
        <v>5078</v>
      </c>
      <c r="D3933" s="2" t="s">
        <v>6501</v>
      </c>
      <c r="E3933" s="2" t="s">
        <v>5164</v>
      </c>
      <c r="F3933" s="2" t="s">
        <v>6564</v>
      </c>
      <c r="G3933" s="2" t="s">
        <v>6566</v>
      </c>
      <c r="H3933" s="3" t="s">
        <v>6567</v>
      </c>
      <c r="I3933" s="3" t="s">
        <v>862</v>
      </c>
      <c r="J3933" s="3">
        <v>123</v>
      </c>
      <c r="K3933" s="2" t="s">
        <v>36</v>
      </c>
      <c r="O3933" s="7" t="s">
        <v>32491</v>
      </c>
      <c r="Q3933" s="2">
        <v>0</v>
      </c>
      <c r="R3933" s="2">
        <v>1</v>
      </c>
      <c r="S3933" s="2" t="s">
        <v>31313</v>
      </c>
      <c r="U3933" s="26">
        <v>3</v>
      </c>
    </row>
    <row r="3934" spans="1:21" x14ac:dyDescent="0.3">
      <c r="A3934" t="s">
        <v>32385</v>
      </c>
      <c r="B3934" s="2" t="s">
        <v>19</v>
      </c>
      <c r="C3934" s="2" t="s">
        <v>5078</v>
      </c>
      <c r="D3934" s="2" t="s">
        <v>6501</v>
      </c>
      <c r="E3934" s="2" t="s">
        <v>5164</v>
      </c>
      <c r="F3934" s="2" t="s">
        <v>6564</v>
      </c>
      <c r="G3934" s="2" t="s">
        <v>6568</v>
      </c>
      <c r="H3934" s="3" t="s">
        <v>6569</v>
      </c>
      <c r="I3934" s="3" t="s">
        <v>862</v>
      </c>
      <c r="J3934" s="3">
        <v>380</v>
      </c>
      <c r="K3934" s="2" t="s">
        <v>36</v>
      </c>
      <c r="O3934" s="7" t="s">
        <v>32491</v>
      </c>
      <c r="Q3934" s="2">
        <v>1</v>
      </c>
      <c r="R3934" s="2">
        <v>5</v>
      </c>
      <c r="S3934" s="2" t="s">
        <v>31313</v>
      </c>
      <c r="U3934" s="26">
        <v>3</v>
      </c>
    </row>
    <row r="3935" spans="1:21" x14ac:dyDescent="0.3">
      <c r="A3935" t="s">
        <v>32385</v>
      </c>
      <c r="B3935" s="2" t="s">
        <v>19</v>
      </c>
      <c r="C3935" s="2" t="s">
        <v>5078</v>
      </c>
      <c r="D3935" s="2" t="s">
        <v>6501</v>
      </c>
      <c r="E3935" s="2" t="s">
        <v>5164</v>
      </c>
      <c r="F3935" s="2" t="s">
        <v>6564</v>
      </c>
      <c r="G3935" s="2" t="s">
        <v>6570</v>
      </c>
      <c r="H3935" s="3" t="s">
        <v>6571</v>
      </c>
      <c r="I3935" s="3" t="s">
        <v>862</v>
      </c>
      <c r="J3935" s="3">
        <v>100</v>
      </c>
      <c r="K3935" s="2" t="s">
        <v>36</v>
      </c>
      <c r="O3935" s="7" t="s">
        <v>32491</v>
      </c>
      <c r="Q3935" s="2">
        <v>5</v>
      </c>
      <c r="R3935" s="2" t="s">
        <v>31202</v>
      </c>
      <c r="S3935" s="2" t="s">
        <v>31313</v>
      </c>
      <c r="U3935" s="26">
        <v>3</v>
      </c>
    </row>
    <row r="3936" spans="1:21" x14ac:dyDescent="0.3">
      <c r="B3936" s="2" t="s">
        <v>19</v>
      </c>
      <c r="C3936" s="2" t="s">
        <v>5078</v>
      </c>
      <c r="D3936" s="2" t="s">
        <v>5078</v>
      </c>
      <c r="H3936" s="3" t="s">
        <v>6572</v>
      </c>
    </row>
    <row r="3937" spans="1:21" x14ac:dyDescent="0.3">
      <c r="B3937" s="2" t="s">
        <v>19</v>
      </c>
      <c r="C3937" s="2" t="s">
        <v>5078</v>
      </c>
      <c r="D3937" s="2" t="s">
        <v>6573</v>
      </c>
      <c r="E3937" s="2" t="s">
        <v>5212</v>
      </c>
      <c r="H3937" s="3" t="s">
        <v>6574</v>
      </c>
    </row>
    <row r="3938" spans="1:21" x14ac:dyDescent="0.3">
      <c r="L3938" s="163" t="s">
        <v>0</v>
      </c>
      <c r="M3938" s="163"/>
      <c r="N3938" s="163"/>
      <c r="O3938" s="163" t="s">
        <v>1</v>
      </c>
      <c r="P3938" s="163"/>
    </row>
    <row r="3939" spans="1:21" ht="43.2" x14ac:dyDescent="0.3">
      <c r="B3939" s="2" t="s">
        <v>19</v>
      </c>
      <c r="C3939" s="2" t="s">
        <v>5078</v>
      </c>
      <c r="D3939" s="2" t="s">
        <v>6573</v>
      </c>
      <c r="E3939" s="2" t="s">
        <v>5212</v>
      </c>
      <c r="F3939" s="2" t="s">
        <v>6575</v>
      </c>
      <c r="H3939" s="3" t="s">
        <v>6576</v>
      </c>
      <c r="L3939" s="35" t="s">
        <v>12</v>
      </c>
      <c r="M3939" s="35" t="s">
        <v>13</v>
      </c>
      <c r="N3939" s="35" t="s">
        <v>14</v>
      </c>
      <c r="O3939" s="35" t="s">
        <v>32311</v>
      </c>
      <c r="P3939" s="35" t="s">
        <v>31195</v>
      </c>
    </row>
    <row r="3940" spans="1:21" ht="28.8" x14ac:dyDescent="0.3">
      <c r="B3940" s="4" t="s">
        <v>19</v>
      </c>
      <c r="C3940" s="4" t="s">
        <v>5078</v>
      </c>
      <c r="D3940" s="4" t="s">
        <v>6573</v>
      </c>
      <c r="E3940" s="4" t="s">
        <v>5212</v>
      </c>
      <c r="F3940" s="4" t="s">
        <v>6575</v>
      </c>
      <c r="G3940" s="4" t="s">
        <v>6577</v>
      </c>
      <c r="H3940" s="5" t="s">
        <v>6578</v>
      </c>
      <c r="I3940" s="5" t="s">
        <v>5131</v>
      </c>
    </row>
    <row r="3941" spans="1:21" x14ac:dyDescent="0.3">
      <c r="B3941" s="2" t="s">
        <v>19</v>
      </c>
      <c r="C3941" s="2" t="s">
        <v>5078</v>
      </c>
      <c r="D3941" s="2" t="s">
        <v>6573</v>
      </c>
      <c r="E3941" s="2" t="s">
        <v>5214</v>
      </c>
      <c r="H3941" s="3" t="s">
        <v>6579</v>
      </c>
    </row>
    <row r="3942" spans="1:21" x14ac:dyDescent="0.3">
      <c r="L3942" s="163" t="s">
        <v>0</v>
      </c>
      <c r="M3942" s="163"/>
      <c r="N3942" s="163"/>
      <c r="O3942" s="163" t="s">
        <v>1</v>
      </c>
      <c r="P3942" s="163"/>
      <c r="Q3942" s="165" t="s">
        <v>31185</v>
      </c>
      <c r="R3942" s="166"/>
      <c r="S3942" s="166"/>
      <c r="T3942" s="166"/>
      <c r="U3942" s="167"/>
    </row>
    <row r="3943" spans="1:21" ht="43.2" x14ac:dyDescent="0.3">
      <c r="B3943" s="2" t="s">
        <v>19</v>
      </c>
      <c r="C3943" s="2" t="s">
        <v>5078</v>
      </c>
      <c r="D3943" s="2" t="s">
        <v>6573</v>
      </c>
      <c r="E3943" s="2" t="s">
        <v>5214</v>
      </c>
      <c r="F3943" s="2" t="s">
        <v>6580</v>
      </c>
      <c r="H3943" s="3" t="s">
        <v>6581</v>
      </c>
      <c r="L3943" s="35" t="s">
        <v>12</v>
      </c>
      <c r="M3943" s="35" t="s">
        <v>13</v>
      </c>
      <c r="N3943" s="35" t="s">
        <v>14</v>
      </c>
      <c r="O3943" s="35" t="s">
        <v>32311</v>
      </c>
      <c r="P3943" s="35" t="s">
        <v>31195</v>
      </c>
      <c r="Q3943" s="50" t="s">
        <v>32319</v>
      </c>
      <c r="R3943" s="51" t="s">
        <v>32320</v>
      </c>
      <c r="S3943" s="51" t="s">
        <v>17</v>
      </c>
      <c r="T3943" s="51" t="s">
        <v>18</v>
      </c>
      <c r="U3943" s="51" t="s">
        <v>31184</v>
      </c>
    </row>
    <row r="3944" spans="1:21" ht="28.8" x14ac:dyDescent="0.3">
      <c r="A3944" t="s">
        <v>32385</v>
      </c>
      <c r="B3944" s="2" t="s">
        <v>19</v>
      </c>
      <c r="C3944" s="2" t="s">
        <v>5078</v>
      </c>
      <c r="D3944" s="2" t="s">
        <v>6573</v>
      </c>
      <c r="E3944" s="2" t="s">
        <v>5214</v>
      </c>
      <c r="F3944" s="2" t="s">
        <v>6580</v>
      </c>
      <c r="G3944" s="2" t="s">
        <v>6582</v>
      </c>
      <c r="H3944" s="3" t="s">
        <v>6583</v>
      </c>
      <c r="I3944" s="3" t="s">
        <v>5131</v>
      </c>
      <c r="J3944" s="3">
        <v>2</v>
      </c>
      <c r="K3944" s="2" t="s">
        <v>36</v>
      </c>
      <c r="O3944" s="7" t="s">
        <v>32575</v>
      </c>
      <c r="Q3944" s="2">
        <v>3</v>
      </c>
      <c r="R3944" s="2">
        <v>3</v>
      </c>
      <c r="S3944" s="2" t="s">
        <v>31210</v>
      </c>
      <c r="U3944" s="26">
        <v>1</v>
      </c>
    </row>
    <row r="3945" spans="1:21" ht="28.8" x14ac:dyDescent="0.3">
      <c r="A3945" t="s">
        <v>32385</v>
      </c>
      <c r="B3945" s="2" t="s">
        <v>19</v>
      </c>
      <c r="C3945" s="2" t="s">
        <v>5078</v>
      </c>
      <c r="D3945" s="2" t="s">
        <v>6573</v>
      </c>
      <c r="E3945" s="2" t="s">
        <v>5214</v>
      </c>
      <c r="F3945" s="2" t="s">
        <v>6580</v>
      </c>
      <c r="G3945" s="2" t="s">
        <v>6584</v>
      </c>
      <c r="H3945" s="3" t="s">
        <v>6585</v>
      </c>
      <c r="I3945" s="3" t="s">
        <v>5131</v>
      </c>
      <c r="K3945" s="26" t="s">
        <v>36</v>
      </c>
      <c r="O3945" s="7" t="s">
        <v>32525</v>
      </c>
      <c r="Q3945" s="2">
        <v>3</v>
      </c>
      <c r="R3945" s="2">
        <v>3</v>
      </c>
      <c r="S3945" s="2" t="s">
        <v>31210</v>
      </c>
      <c r="U3945" s="26">
        <v>1</v>
      </c>
    </row>
    <row r="3946" spans="1:21" ht="28.8" x14ac:dyDescent="0.3">
      <c r="A3946" t="s">
        <v>32385</v>
      </c>
      <c r="B3946" s="2" t="s">
        <v>19</v>
      </c>
      <c r="C3946" s="2" t="s">
        <v>5078</v>
      </c>
      <c r="D3946" s="2" t="s">
        <v>6573</v>
      </c>
      <c r="E3946" s="2" t="s">
        <v>5214</v>
      </c>
      <c r="F3946" s="2" t="s">
        <v>6580</v>
      </c>
      <c r="G3946" s="2" t="s">
        <v>6586</v>
      </c>
      <c r="H3946" s="3" t="s">
        <v>6587</v>
      </c>
      <c r="I3946" s="3" t="s">
        <v>5131</v>
      </c>
      <c r="K3946" s="26" t="s">
        <v>36</v>
      </c>
      <c r="O3946" s="7" t="s">
        <v>32576</v>
      </c>
      <c r="Q3946" s="2">
        <v>3</v>
      </c>
      <c r="R3946" s="2">
        <v>3</v>
      </c>
      <c r="S3946" s="2" t="s">
        <v>31210</v>
      </c>
      <c r="U3946" s="26">
        <v>1</v>
      </c>
    </row>
    <row r="3947" spans="1:21" ht="28.8" x14ac:dyDescent="0.3">
      <c r="A3947" t="s">
        <v>32385</v>
      </c>
      <c r="B3947" s="2" t="s">
        <v>19</v>
      </c>
      <c r="C3947" s="2" t="s">
        <v>5078</v>
      </c>
      <c r="D3947" s="2" t="s">
        <v>6573</v>
      </c>
      <c r="E3947" s="2" t="s">
        <v>5214</v>
      </c>
      <c r="F3947" s="2" t="s">
        <v>6580</v>
      </c>
      <c r="G3947" s="2" t="s">
        <v>6588</v>
      </c>
      <c r="H3947" s="3" t="s">
        <v>6589</v>
      </c>
      <c r="I3947" s="3" t="s">
        <v>5131</v>
      </c>
      <c r="K3947" s="26" t="s">
        <v>36</v>
      </c>
      <c r="O3947" s="7" t="s">
        <v>32577</v>
      </c>
      <c r="Q3947" s="2">
        <v>12</v>
      </c>
      <c r="R3947" s="2">
        <v>12</v>
      </c>
      <c r="S3947" s="2" t="s">
        <v>31210</v>
      </c>
      <c r="U3947" s="26">
        <v>1</v>
      </c>
    </row>
    <row r="3948" spans="1:21" x14ac:dyDescent="0.3">
      <c r="B3948" s="2" t="s">
        <v>19</v>
      </c>
      <c r="C3948" s="2" t="s">
        <v>5078</v>
      </c>
      <c r="D3948" s="2" t="s">
        <v>6573</v>
      </c>
      <c r="E3948" s="2" t="s">
        <v>5216</v>
      </c>
      <c r="H3948" s="3" t="s">
        <v>6590</v>
      </c>
    </row>
    <row r="3949" spans="1:21" x14ac:dyDescent="0.3">
      <c r="L3949" s="163" t="s">
        <v>0</v>
      </c>
      <c r="M3949" s="163"/>
      <c r="N3949" s="163"/>
      <c r="O3949" s="163" t="s">
        <v>1</v>
      </c>
      <c r="P3949" s="163"/>
    </row>
    <row r="3950" spans="1:21" ht="43.2" x14ac:dyDescent="0.3">
      <c r="B3950" s="2" t="s">
        <v>19</v>
      </c>
      <c r="C3950" s="2" t="s">
        <v>5078</v>
      </c>
      <c r="D3950" s="2" t="s">
        <v>6573</v>
      </c>
      <c r="E3950" s="2" t="s">
        <v>5216</v>
      </c>
      <c r="F3950" s="2" t="s">
        <v>6591</v>
      </c>
      <c r="H3950" s="3" t="s">
        <v>6592</v>
      </c>
      <c r="L3950" s="35" t="s">
        <v>12</v>
      </c>
      <c r="M3950" s="35" t="s">
        <v>13</v>
      </c>
      <c r="N3950" s="35" t="s">
        <v>14</v>
      </c>
      <c r="O3950" s="35" t="s">
        <v>32311</v>
      </c>
      <c r="P3950" s="35" t="s">
        <v>31195</v>
      </c>
    </row>
    <row r="3951" spans="1:21" ht="43.2" x14ac:dyDescent="0.3">
      <c r="B3951" s="4" t="s">
        <v>19</v>
      </c>
      <c r="C3951" s="4" t="s">
        <v>5078</v>
      </c>
      <c r="D3951" s="4" t="s">
        <v>6573</v>
      </c>
      <c r="E3951" s="4" t="s">
        <v>5216</v>
      </c>
      <c r="F3951" s="4" t="s">
        <v>6591</v>
      </c>
      <c r="G3951" s="4" t="s">
        <v>6593</v>
      </c>
      <c r="H3951" s="5" t="s">
        <v>6594</v>
      </c>
      <c r="I3951" s="5" t="s">
        <v>6595</v>
      </c>
    </row>
    <row r="3952" spans="1:21" ht="43.2" x14ac:dyDescent="0.3">
      <c r="B3952" s="4" t="s">
        <v>19</v>
      </c>
      <c r="C3952" s="4" t="s">
        <v>5078</v>
      </c>
      <c r="D3952" s="4" t="s">
        <v>6573</v>
      </c>
      <c r="E3952" s="4" t="s">
        <v>5216</v>
      </c>
      <c r="F3952" s="4" t="s">
        <v>6591</v>
      </c>
      <c r="G3952" s="4" t="s">
        <v>6596</v>
      </c>
      <c r="H3952" s="5" t="s">
        <v>6597</v>
      </c>
      <c r="I3952" s="5" t="s">
        <v>6595</v>
      </c>
    </row>
    <row r="3953" spans="1:26" ht="43.2" x14ac:dyDescent="0.3">
      <c r="B3953" s="4" t="s">
        <v>19</v>
      </c>
      <c r="C3953" s="4" t="s">
        <v>5078</v>
      </c>
      <c r="D3953" s="4" t="s">
        <v>6573</v>
      </c>
      <c r="E3953" s="4" t="s">
        <v>5216</v>
      </c>
      <c r="F3953" s="4" t="s">
        <v>6591</v>
      </c>
      <c r="G3953" s="4" t="s">
        <v>6598</v>
      </c>
      <c r="H3953" s="5" t="s">
        <v>6599</v>
      </c>
      <c r="I3953" s="5" t="s">
        <v>6595</v>
      </c>
    </row>
    <row r="3954" spans="1:26" ht="43.2" x14ac:dyDescent="0.3">
      <c r="B3954" s="4" t="s">
        <v>19</v>
      </c>
      <c r="C3954" s="4" t="s">
        <v>5078</v>
      </c>
      <c r="D3954" s="4" t="s">
        <v>6573</v>
      </c>
      <c r="E3954" s="4" t="s">
        <v>5216</v>
      </c>
      <c r="F3954" s="4" t="s">
        <v>6591</v>
      </c>
      <c r="G3954" s="4" t="s">
        <v>6600</v>
      </c>
      <c r="H3954" s="5" t="s">
        <v>6601</v>
      </c>
      <c r="I3954" s="5" t="s">
        <v>6595</v>
      </c>
    </row>
    <row r="3955" spans="1:26" x14ac:dyDescent="0.3">
      <c r="B3955" s="2" t="s">
        <v>19</v>
      </c>
      <c r="C3955" s="2" t="s">
        <v>5078</v>
      </c>
      <c r="D3955" s="2" t="s">
        <v>5078</v>
      </c>
      <c r="H3955" s="3" t="s">
        <v>6602</v>
      </c>
    </row>
    <row r="3956" spans="1:26" x14ac:dyDescent="0.3">
      <c r="B3956" s="2" t="s">
        <v>19</v>
      </c>
      <c r="C3956" s="2" t="s">
        <v>5078</v>
      </c>
      <c r="D3956" s="2" t="s">
        <v>6603</v>
      </c>
      <c r="E3956" s="2" t="s">
        <v>5236</v>
      </c>
      <c r="H3956" s="3" t="s">
        <v>6604</v>
      </c>
    </row>
    <row r="3957" spans="1:26" x14ac:dyDescent="0.3">
      <c r="L3957" s="163" t="s">
        <v>0</v>
      </c>
      <c r="M3957" s="163"/>
      <c r="N3957" s="163"/>
      <c r="O3957" s="163" t="s">
        <v>1</v>
      </c>
      <c r="P3957" s="163"/>
      <c r="Q3957" s="165" t="s">
        <v>31194</v>
      </c>
      <c r="R3957" s="166"/>
      <c r="S3957" s="166"/>
      <c r="T3957" s="166"/>
      <c r="U3957" s="167"/>
      <c r="V3957" s="165" t="s">
        <v>31230</v>
      </c>
      <c r="W3957" s="166"/>
      <c r="X3957" s="166"/>
      <c r="Y3957" s="166"/>
      <c r="Z3957" s="167"/>
    </row>
    <row r="3958" spans="1:26" ht="43.2" x14ac:dyDescent="0.3">
      <c r="B3958" s="2" t="s">
        <v>19</v>
      </c>
      <c r="C3958" s="2" t="s">
        <v>5078</v>
      </c>
      <c r="D3958" s="2" t="s">
        <v>6603</v>
      </c>
      <c r="E3958" s="2" t="s">
        <v>5236</v>
      </c>
      <c r="F3958" s="2" t="s">
        <v>6605</v>
      </c>
      <c r="H3958" s="3" t="s">
        <v>6606</v>
      </c>
      <c r="L3958" s="35" t="s">
        <v>12</v>
      </c>
      <c r="M3958" s="35" t="s">
        <v>13</v>
      </c>
      <c r="N3958" s="35" t="s">
        <v>14</v>
      </c>
      <c r="O3958" s="35" t="s">
        <v>32311</v>
      </c>
      <c r="P3958" s="35" t="s">
        <v>31195</v>
      </c>
      <c r="Q3958" s="50" t="s">
        <v>32319</v>
      </c>
      <c r="R3958" s="51" t="s">
        <v>32320</v>
      </c>
      <c r="S3958" s="51" t="s">
        <v>17</v>
      </c>
      <c r="T3958" s="51" t="s">
        <v>18</v>
      </c>
      <c r="U3958" s="51" t="s">
        <v>31184</v>
      </c>
      <c r="V3958" s="50" t="s">
        <v>32319</v>
      </c>
      <c r="W3958" s="51" t="s">
        <v>32320</v>
      </c>
      <c r="X3958" s="51" t="s">
        <v>17</v>
      </c>
      <c r="Y3958" s="51" t="s">
        <v>18</v>
      </c>
      <c r="Z3958" s="51" t="s">
        <v>31184</v>
      </c>
    </row>
    <row r="3959" spans="1:26" ht="57.6" x14ac:dyDescent="0.3">
      <c r="A3959" t="s">
        <v>32385</v>
      </c>
      <c r="B3959" s="2" t="s">
        <v>19</v>
      </c>
      <c r="C3959" s="2" t="s">
        <v>5078</v>
      </c>
      <c r="D3959" s="2" t="s">
        <v>6603</v>
      </c>
      <c r="E3959" s="2" t="s">
        <v>5236</v>
      </c>
      <c r="F3959" s="2" t="s">
        <v>6605</v>
      </c>
      <c r="G3959" s="2" t="s">
        <v>6607</v>
      </c>
      <c r="H3959" s="3" t="s">
        <v>6608</v>
      </c>
      <c r="I3959" s="3" t="s">
        <v>6609</v>
      </c>
      <c r="J3959" s="3">
        <v>5</v>
      </c>
      <c r="K3959" s="2" t="s">
        <v>36</v>
      </c>
      <c r="O3959" s="7" t="s">
        <v>32578</v>
      </c>
      <c r="Q3959" s="2">
        <v>0</v>
      </c>
      <c r="R3959" s="2">
        <v>3.6</v>
      </c>
      <c r="S3959" s="2" t="s">
        <v>31210</v>
      </c>
      <c r="U3959" s="26">
        <v>3</v>
      </c>
    </row>
    <row r="3960" spans="1:26" ht="57.6" x14ac:dyDescent="0.3">
      <c r="A3960" t="s">
        <v>32385</v>
      </c>
      <c r="B3960" s="2" t="s">
        <v>19</v>
      </c>
      <c r="C3960" s="2" t="s">
        <v>5078</v>
      </c>
      <c r="D3960" s="2" t="s">
        <v>6603</v>
      </c>
      <c r="E3960" s="2" t="s">
        <v>5236</v>
      </c>
      <c r="F3960" s="2" t="s">
        <v>6605</v>
      </c>
      <c r="G3960" s="2" t="s">
        <v>6610</v>
      </c>
      <c r="H3960" s="3" t="s">
        <v>6611</v>
      </c>
      <c r="I3960" s="3" t="s">
        <v>6609</v>
      </c>
      <c r="K3960" s="26" t="s">
        <v>36</v>
      </c>
      <c r="O3960" s="7" t="s">
        <v>32578</v>
      </c>
      <c r="Q3960" s="2">
        <v>3.6</v>
      </c>
      <c r="R3960" s="2">
        <v>6</v>
      </c>
      <c r="S3960" s="2" t="s">
        <v>31210</v>
      </c>
      <c r="U3960" s="26">
        <v>3</v>
      </c>
    </row>
    <row r="3961" spans="1:26" ht="57.6" x14ac:dyDescent="0.3">
      <c r="A3961" t="s">
        <v>32385</v>
      </c>
      <c r="B3961" s="2" t="s">
        <v>19</v>
      </c>
      <c r="C3961" s="2" t="s">
        <v>5078</v>
      </c>
      <c r="D3961" s="2" t="s">
        <v>6603</v>
      </c>
      <c r="E3961" s="2" t="s">
        <v>5236</v>
      </c>
      <c r="F3961" s="2" t="s">
        <v>6605</v>
      </c>
      <c r="G3961" s="2" t="s">
        <v>6612</v>
      </c>
      <c r="H3961" s="3" t="s">
        <v>6613</v>
      </c>
      <c r="I3961" s="3" t="s">
        <v>6609</v>
      </c>
      <c r="K3961" s="26" t="s">
        <v>36</v>
      </c>
      <c r="O3961" s="7" t="s">
        <v>32578</v>
      </c>
      <c r="Q3961" s="2">
        <v>0</v>
      </c>
      <c r="R3961" s="2">
        <v>3.6</v>
      </c>
      <c r="S3961" s="2" t="s">
        <v>31210</v>
      </c>
      <c r="U3961" s="26">
        <v>3</v>
      </c>
      <c r="V3961" s="26">
        <v>50</v>
      </c>
      <c r="W3961" s="26">
        <v>50</v>
      </c>
      <c r="X3961" s="26" t="s">
        <v>31186</v>
      </c>
      <c r="Z3961" s="26">
        <v>1</v>
      </c>
    </row>
    <row r="3962" spans="1:26" ht="57.6" x14ac:dyDescent="0.3">
      <c r="A3962" t="s">
        <v>32385</v>
      </c>
      <c r="B3962" s="2" t="s">
        <v>19</v>
      </c>
      <c r="C3962" s="2" t="s">
        <v>5078</v>
      </c>
      <c r="D3962" s="2" t="s">
        <v>6603</v>
      </c>
      <c r="E3962" s="2" t="s">
        <v>5236</v>
      </c>
      <c r="F3962" s="2" t="s">
        <v>6605</v>
      </c>
      <c r="G3962" s="2" t="s">
        <v>6614</v>
      </c>
      <c r="H3962" s="3" t="s">
        <v>6615</v>
      </c>
      <c r="I3962" s="3" t="s">
        <v>6609</v>
      </c>
      <c r="K3962" s="26" t="s">
        <v>36</v>
      </c>
      <c r="O3962" s="7" t="s">
        <v>32578</v>
      </c>
      <c r="Q3962" s="2">
        <v>3.6</v>
      </c>
      <c r="R3962" s="2">
        <v>6</v>
      </c>
      <c r="S3962" s="2" t="s">
        <v>31210</v>
      </c>
      <c r="U3962" s="26">
        <v>3</v>
      </c>
      <c r="V3962" s="26">
        <v>50</v>
      </c>
      <c r="W3962" s="26">
        <v>50</v>
      </c>
      <c r="X3962" s="26" t="s">
        <v>31186</v>
      </c>
      <c r="Z3962" s="26">
        <v>1</v>
      </c>
    </row>
    <row r="3963" spans="1:26" ht="57.6" x14ac:dyDescent="0.3">
      <c r="A3963" t="s">
        <v>32385</v>
      </c>
      <c r="B3963" s="2" t="s">
        <v>19</v>
      </c>
      <c r="C3963" s="2" t="s">
        <v>5078</v>
      </c>
      <c r="D3963" s="2" t="s">
        <v>6603</v>
      </c>
      <c r="E3963" s="2" t="s">
        <v>5236</v>
      </c>
      <c r="F3963" s="2" t="s">
        <v>6605</v>
      </c>
      <c r="G3963" s="2" t="s">
        <v>6616</v>
      </c>
      <c r="H3963" s="3" t="s">
        <v>6617</v>
      </c>
      <c r="I3963" s="3" t="s">
        <v>6609</v>
      </c>
      <c r="K3963" s="26" t="s">
        <v>36</v>
      </c>
      <c r="O3963" s="7" t="s">
        <v>32578</v>
      </c>
      <c r="Q3963" s="2">
        <v>0</v>
      </c>
      <c r="R3963" s="2">
        <v>3.6</v>
      </c>
      <c r="S3963" s="2" t="s">
        <v>31210</v>
      </c>
      <c r="U3963" s="26">
        <v>3</v>
      </c>
      <c r="V3963" s="26">
        <v>80</v>
      </c>
      <c r="W3963" s="26">
        <v>80</v>
      </c>
      <c r="X3963" s="26" t="s">
        <v>31186</v>
      </c>
      <c r="Z3963" s="26">
        <v>1</v>
      </c>
    </row>
    <row r="3964" spans="1:26" ht="57.6" x14ac:dyDescent="0.3">
      <c r="A3964" t="s">
        <v>32385</v>
      </c>
      <c r="B3964" s="2" t="s">
        <v>19</v>
      </c>
      <c r="C3964" s="2" t="s">
        <v>5078</v>
      </c>
      <c r="D3964" s="2" t="s">
        <v>6603</v>
      </c>
      <c r="E3964" s="2" t="s">
        <v>5236</v>
      </c>
      <c r="F3964" s="2" t="s">
        <v>6605</v>
      </c>
      <c r="G3964" s="2" t="s">
        <v>6618</v>
      </c>
      <c r="H3964" s="3" t="s">
        <v>6619</v>
      </c>
      <c r="I3964" s="3" t="s">
        <v>6609</v>
      </c>
      <c r="K3964" s="26" t="s">
        <v>36</v>
      </c>
      <c r="O3964" s="7" t="s">
        <v>32578</v>
      </c>
      <c r="Q3964" s="2">
        <v>3.6</v>
      </c>
      <c r="R3964" s="2">
        <v>6</v>
      </c>
      <c r="S3964" s="2" t="s">
        <v>31210</v>
      </c>
      <c r="U3964" s="26">
        <v>3</v>
      </c>
      <c r="V3964" s="26">
        <v>100</v>
      </c>
      <c r="W3964" s="26">
        <v>100</v>
      </c>
      <c r="X3964" s="26" t="s">
        <v>31186</v>
      </c>
      <c r="Z3964" s="26">
        <v>1</v>
      </c>
    </row>
    <row r="3965" spans="1:26" x14ac:dyDescent="0.3">
      <c r="L3965" s="163" t="s">
        <v>0</v>
      </c>
      <c r="M3965" s="163"/>
      <c r="N3965" s="163"/>
      <c r="O3965" s="163" t="s">
        <v>1</v>
      </c>
      <c r="P3965" s="163"/>
      <c r="Q3965" s="165" t="s">
        <v>31230</v>
      </c>
      <c r="R3965" s="166"/>
      <c r="S3965" s="166"/>
      <c r="T3965" s="166"/>
      <c r="U3965" s="167"/>
    </row>
    <row r="3966" spans="1:26" ht="43.2" x14ac:dyDescent="0.3">
      <c r="B3966" s="2" t="s">
        <v>19</v>
      </c>
      <c r="C3966" s="2" t="s">
        <v>5078</v>
      </c>
      <c r="D3966" s="2" t="s">
        <v>6603</v>
      </c>
      <c r="E3966" s="2" t="s">
        <v>5236</v>
      </c>
      <c r="F3966" s="2" t="s">
        <v>6620</v>
      </c>
      <c r="H3966" s="3" t="s">
        <v>6621</v>
      </c>
      <c r="L3966" s="35" t="s">
        <v>12</v>
      </c>
      <c r="M3966" s="35" t="s">
        <v>13</v>
      </c>
      <c r="N3966" s="35" t="s">
        <v>14</v>
      </c>
      <c r="O3966" s="35" t="s">
        <v>32311</v>
      </c>
      <c r="P3966" s="35" t="s">
        <v>31195</v>
      </c>
      <c r="Q3966" s="50" t="s">
        <v>32319</v>
      </c>
      <c r="R3966" s="51" t="s">
        <v>32320</v>
      </c>
      <c r="S3966" s="51" t="s">
        <v>17</v>
      </c>
      <c r="T3966" s="51" t="s">
        <v>18</v>
      </c>
      <c r="U3966" s="51" t="s">
        <v>31184</v>
      </c>
    </row>
    <row r="3967" spans="1:26" ht="57.6" x14ac:dyDescent="0.3">
      <c r="A3967" t="s">
        <v>32385</v>
      </c>
      <c r="B3967" s="2" t="s">
        <v>19</v>
      </c>
      <c r="C3967" s="2" t="s">
        <v>5078</v>
      </c>
      <c r="D3967" s="2" t="s">
        <v>6603</v>
      </c>
      <c r="E3967" s="2" t="s">
        <v>5236</v>
      </c>
      <c r="F3967" s="2" t="s">
        <v>6620</v>
      </c>
      <c r="G3967" s="2" t="s">
        <v>6622</v>
      </c>
      <c r="H3967" s="3" t="s">
        <v>6623</v>
      </c>
      <c r="I3967" s="3" t="s">
        <v>6609</v>
      </c>
      <c r="J3967" s="3">
        <v>9</v>
      </c>
      <c r="K3967" s="2" t="s">
        <v>36</v>
      </c>
      <c r="O3967" s="7" t="s">
        <v>32578</v>
      </c>
    </row>
    <row r="3968" spans="1:26" ht="57.6" x14ac:dyDescent="0.3">
      <c r="A3968" t="s">
        <v>32385</v>
      </c>
      <c r="B3968" s="2" t="s">
        <v>19</v>
      </c>
      <c r="C3968" s="2" t="s">
        <v>5078</v>
      </c>
      <c r="D3968" s="2" t="s">
        <v>6603</v>
      </c>
      <c r="E3968" s="2" t="s">
        <v>5236</v>
      </c>
      <c r="F3968" s="2" t="s">
        <v>6620</v>
      </c>
      <c r="G3968" s="2" t="s">
        <v>6624</v>
      </c>
      <c r="H3968" s="3" t="s">
        <v>6625</v>
      </c>
      <c r="I3968" s="3" t="s">
        <v>6609</v>
      </c>
      <c r="K3968" s="2" t="s">
        <v>36</v>
      </c>
      <c r="O3968" s="7" t="s">
        <v>32578</v>
      </c>
      <c r="Q3968" s="2">
        <v>50</v>
      </c>
      <c r="R3968" s="2">
        <v>50</v>
      </c>
      <c r="S3968" s="2" t="s">
        <v>31186</v>
      </c>
      <c r="U3968" s="26">
        <v>1</v>
      </c>
    </row>
    <row r="3969" spans="1:31" ht="57.6" x14ac:dyDescent="0.3">
      <c r="A3969" t="s">
        <v>32385</v>
      </c>
      <c r="B3969" s="2" t="s">
        <v>19</v>
      </c>
      <c r="C3969" s="2" t="s">
        <v>5078</v>
      </c>
      <c r="D3969" s="2" t="s">
        <v>6603</v>
      </c>
      <c r="E3969" s="2" t="s">
        <v>5236</v>
      </c>
      <c r="F3969" s="2" t="s">
        <v>6620</v>
      </c>
      <c r="G3969" s="2" t="s">
        <v>6626</v>
      </c>
      <c r="H3969" s="3" t="s">
        <v>6627</v>
      </c>
      <c r="I3969" s="3" t="s">
        <v>6609</v>
      </c>
      <c r="K3969" s="2" t="s">
        <v>36</v>
      </c>
      <c r="O3969" s="7" t="s">
        <v>32578</v>
      </c>
      <c r="Q3969" s="2">
        <v>80</v>
      </c>
      <c r="R3969" s="2">
        <v>80</v>
      </c>
      <c r="S3969" s="2" t="s">
        <v>31186</v>
      </c>
      <c r="U3969" s="26">
        <v>1</v>
      </c>
    </row>
    <row r="3970" spans="1:31" ht="57.6" x14ac:dyDescent="0.3">
      <c r="A3970" t="s">
        <v>32385</v>
      </c>
      <c r="B3970" s="2" t="s">
        <v>19</v>
      </c>
      <c r="C3970" s="2" t="s">
        <v>5078</v>
      </c>
      <c r="D3970" s="2" t="s">
        <v>6603</v>
      </c>
      <c r="E3970" s="2" t="s">
        <v>5236</v>
      </c>
      <c r="F3970" s="2" t="s">
        <v>6620</v>
      </c>
      <c r="G3970" s="2" t="s">
        <v>6628</v>
      </c>
      <c r="H3970" s="3" t="s">
        <v>6629</v>
      </c>
      <c r="I3970" s="3" t="s">
        <v>6609</v>
      </c>
      <c r="K3970" s="2" t="s">
        <v>36</v>
      </c>
      <c r="O3970" s="7" t="s">
        <v>32578</v>
      </c>
      <c r="Q3970" s="2">
        <v>100</v>
      </c>
      <c r="R3970" s="2">
        <v>100</v>
      </c>
      <c r="S3970" s="2" t="s">
        <v>31186</v>
      </c>
      <c r="U3970" s="26">
        <v>1</v>
      </c>
    </row>
    <row r="3971" spans="1:31" ht="57.6" x14ac:dyDescent="0.3">
      <c r="A3971" t="s">
        <v>32385</v>
      </c>
      <c r="B3971" s="2" t="s">
        <v>19</v>
      </c>
      <c r="C3971" s="2" t="s">
        <v>5078</v>
      </c>
      <c r="D3971" s="2" t="s">
        <v>6603</v>
      </c>
      <c r="E3971" s="2" t="s">
        <v>5236</v>
      </c>
      <c r="F3971" s="2" t="s">
        <v>6620</v>
      </c>
      <c r="G3971" s="2" t="s">
        <v>6630</v>
      </c>
      <c r="H3971" s="6" t="s">
        <v>6631</v>
      </c>
      <c r="I3971" s="3" t="s">
        <v>6609</v>
      </c>
      <c r="J3971" s="3">
        <v>25</v>
      </c>
      <c r="K3971" s="2" t="s">
        <v>36</v>
      </c>
    </row>
    <row r="3972" spans="1:31" x14ac:dyDescent="0.3">
      <c r="B3972" s="2" t="s">
        <v>19</v>
      </c>
      <c r="C3972" s="2" t="s">
        <v>5078</v>
      </c>
      <c r="D3972" s="2" t="s">
        <v>5078</v>
      </c>
      <c r="H3972" s="3" t="s">
        <v>6632</v>
      </c>
    </row>
    <row r="3973" spans="1:31" x14ac:dyDescent="0.3">
      <c r="L3973" s="163" t="s">
        <v>0</v>
      </c>
      <c r="M3973" s="163"/>
      <c r="N3973" s="163"/>
      <c r="O3973" s="163" t="s">
        <v>1</v>
      </c>
      <c r="P3973" s="163"/>
      <c r="Q3973" s="165" t="s">
        <v>32410</v>
      </c>
      <c r="R3973" s="166"/>
      <c r="S3973" s="166"/>
      <c r="T3973" s="166"/>
      <c r="U3973" s="167"/>
      <c r="V3973" s="165" t="s">
        <v>31194</v>
      </c>
      <c r="W3973" s="166"/>
      <c r="X3973" s="166"/>
      <c r="Y3973" s="166"/>
      <c r="Z3973" s="167"/>
      <c r="AA3973" s="165" t="s">
        <v>31230</v>
      </c>
      <c r="AB3973" s="166"/>
      <c r="AC3973" s="166"/>
      <c r="AD3973" s="166"/>
      <c r="AE3973" s="167"/>
    </row>
    <row r="3974" spans="1:31" ht="43.2" x14ac:dyDescent="0.3">
      <c r="B3974" s="2" t="s">
        <v>19</v>
      </c>
      <c r="C3974" s="2" t="s">
        <v>5078</v>
      </c>
      <c r="D3974" s="2" t="s">
        <v>6635</v>
      </c>
      <c r="E3974" s="2" t="s">
        <v>6634</v>
      </c>
      <c r="F3974" s="2" t="s">
        <v>6633</v>
      </c>
      <c r="H3974" s="3" t="s">
        <v>6636</v>
      </c>
      <c r="L3974" s="35" t="s">
        <v>12</v>
      </c>
      <c r="M3974" s="35" t="s">
        <v>13</v>
      </c>
      <c r="N3974" s="35" t="s">
        <v>14</v>
      </c>
      <c r="O3974" s="35" t="s">
        <v>32311</v>
      </c>
      <c r="P3974" s="35" t="s">
        <v>31195</v>
      </c>
      <c r="Q3974" s="50" t="s">
        <v>32319</v>
      </c>
      <c r="R3974" s="51" t="s">
        <v>32320</v>
      </c>
      <c r="S3974" s="51" t="s">
        <v>17</v>
      </c>
      <c r="T3974" s="51" t="s">
        <v>18</v>
      </c>
      <c r="U3974" s="51" t="s">
        <v>31184</v>
      </c>
      <c r="V3974" s="50" t="s">
        <v>32319</v>
      </c>
      <c r="W3974" s="51" t="s">
        <v>32320</v>
      </c>
      <c r="X3974" s="51" t="s">
        <v>17</v>
      </c>
      <c r="Y3974" s="51" t="s">
        <v>18</v>
      </c>
      <c r="Z3974" s="51" t="s">
        <v>31184</v>
      </c>
      <c r="AA3974" s="50" t="s">
        <v>32319</v>
      </c>
      <c r="AB3974" s="51" t="s">
        <v>32320</v>
      </c>
      <c r="AC3974" s="51" t="s">
        <v>17</v>
      </c>
      <c r="AD3974" s="51" t="s">
        <v>18</v>
      </c>
      <c r="AE3974" s="51" t="s">
        <v>31184</v>
      </c>
    </row>
    <row r="3975" spans="1:31" x14ac:dyDescent="0.3">
      <c r="A3975" t="s">
        <v>32385</v>
      </c>
      <c r="B3975" s="2" t="s">
        <v>19</v>
      </c>
      <c r="C3975" s="2" t="s">
        <v>5078</v>
      </c>
      <c r="D3975" s="2" t="s">
        <v>6635</v>
      </c>
      <c r="E3975" s="2" t="s">
        <v>6634</v>
      </c>
      <c r="F3975" s="2" t="s">
        <v>6633</v>
      </c>
      <c r="G3975" s="2" t="s">
        <v>6637</v>
      </c>
      <c r="H3975" s="3" t="s">
        <v>6638</v>
      </c>
      <c r="I3975" s="3" t="s">
        <v>1792</v>
      </c>
      <c r="J3975" s="3">
        <v>9</v>
      </c>
      <c r="K3975" s="2" t="s">
        <v>36</v>
      </c>
      <c r="O3975" s="7" t="s">
        <v>32579</v>
      </c>
      <c r="P3975" s="7" t="s">
        <v>31204</v>
      </c>
      <c r="Q3975" s="2">
        <v>4</v>
      </c>
      <c r="R3975" s="2">
        <v>4</v>
      </c>
      <c r="S3975" s="2" t="s">
        <v>31210</v>
      </c>
      <c r="U3975" s="26">
        <v>1</v>
      </c>
    </row>
    <row r="3976" spans="1:31" x14ac:dyDescent="0.3">
      <c r="A3976" t="s">
        <v>32385</v>
      </c>
      <c r="B3976" s="2" t="s">
        <v>19</v>
      </c>
      <c r="C3976" s="2" t="s">
        <v>5078</v>
      </c>
      <c r="D3976" s="2" t="s">
        <v>6635</v>
      </c>
      <c r="E3976" s="2" t="s">
        <v>6634</v>
      </c>
      <c r="F3976" s="2" t="s">
        <v>6633</v>
      </c>
      <c r="G3976" s="2" t="s">
        <v>6639</v>
      </c>
      <c r="H3976" s="3" t="s">
        <v>6640</v>
      </c>
      <c r="I3976" s="3" t="s">
        <v>1792</v>
      </c>
      <c r="J3976" s="3">
        <v>30</v>
      </c>
      <c r="K3976" s="2" t="s">
        <v>36</v>
      </c>
      <c r="O3976" s="7" t="s">
        <v>32579</v>
      </c>
      <c r="P3976" s="7" t="s">
        <v>31204</v>
      </c>
      <c r="Q3976" s="2">
        <v>3</v>
      </c>
      <c r="R3976" s="2">
        <v>3</v>
      </c>
      <c r="S3976" s="2" t="s">
        <v>31210</v>
      </c>
      <c r="U3976" s="26">
        <v>1</v>
      </c>
    </row>
    <row r="3977" spans="1:31" x14ac:dyDescent="0.3">
      <c r="A3977" t="s">
        <v>32385</v>
      </c>
      <c r="B3977" s="2" t="s">
        <v>19</v>
      </c>
      <c r="C3977" s="2" t="s">
        <v>5078</v>
      </c>
      <c r="D3977" s="2" t="s">
        <v>6635</v>
      </c>
      <c r="E3977" s="2" t="s">
        <v>6634</v>
      </c>
      <c r="F3977" s="2" t="s">
        <v>6633</v>
      </c>
      <c r="G3977" s="2" t="s">
        <v>6641</v>
      </c>
      <c r="H3977" s="9" t="s">
        <v>6642</v>
      </c>
      <c r="I3977" s="3" t="s">
        <v>1792</v>
      </c>
      <c r="K3977" s="2" t="s">
        <v>36</v>
      </c>
      <c r="O3977" s="7" t="s">
        <v>32579</v>
      </c>
      <c r="P3977" s="7" t="s">
        <v>31204</v>
      </c>
      <c r="Q3977" s="2">
        <v>4.8</v>
      </c>
      <c r="R3977" s="79">
        <v>45142</v>
      </c>
      <c r="S3977" s="2" t="s">
        <v>31210</v>
      </c>
      <c r="U3977" s="26">
        <v>1</v>
      </c>
    </row>
    <row r="3978" spans="1:31" x14ac:dyDescent="0.3">
      <c r="A3978" t="s">
        <v>32385</v>
      </c>
      <c r="B3978" s="2" t="s">
        <v>19</v>
      </c>
      <c r="C3978" s="2" t="s">
        <v>5078</v>
      </c>
      <c r="D3978" s="2" t="s">
        <v>6635</v>
      </c>
      <c r="E3978" s="2" t="s">
        <v>6634</v>
      </c>
      <c r="F3978" s="2" t="s">
        <v>6633</v>
      </c>
      <c r="G3978" s="2" t="s">
        <v>6643</v>
      </c>
      <c r="H3978" s="3" t="s">
        <v>6644</v>
      </c>
      <c r="I3978" s="3" t="s">
        <v>1792</v>
      </c>
      <c r="K3978" s="2" t="s">
        <v>36</v>
      </c>
      <c r="O3978" s="7" t="s">
        <v>32579</v>
      </c>
      <c r="P3978" s="7" t="s">
        <v>32580</v>
      </c>
      <c r="V3978" s="26">
        <v>0</v>
      </c>
      <c r="W3978" s="26">
        <v>1.6</v>
      </c>
      <c r="X3978" s="26" t="s">
        <v>31210</v>
      </c>
      <c r="Z3978" s="26">
        <v>3</v>
      </c>
    </row>
    <row r="3979" spans="1:31" x14ac:dyDescent="0.3">
      <c r="A3979" t="s">
        <v>32385</v>
      </c>
      <c r="B3979" s="2" t="s">
        <v>19</v>
      </c>
      <c r="C3979" s="2" t="s">
        <v>5078</v>
      </c>
      <c r="D3979" s="2" t="s">
        <v>6635</v>
      </c>
      <c r="E3979" s="2" t="s">
        <v>6634</v>
      </c>
      <c r="F3979" s="2" t="s">
        <v>6633</v>
      </c>
      <c r="G3979" s="2" t="s">
        <v>6645</v>
      </c>
      <c r="H3979" s="3" t="s">
        <v>6646</v>
      </c>
      <c r="I3979" s="3" t="s">
        <v>1792</v>
      </c>
      <c r="J3979" s="3">
        <v>12</v>
      </c>
      <c r="K3979" s="2" t="s">
        <v>36</v>
      </c>
      <c r="O3979" s="7" t="s">
        <v>32579</v>
      </c>
      <c r="P3979" s="7" t="s">
        <v>32580</v>
      </c>
      <c r="V3979" s="26">
        <v>1.6</v>
      </c>
      <c r="W3979" s="26">
        <v>2</v>
      </c>
      <c r="X3979" s="26" t="s">
        <v>31210</v>
      </c>
      <c r="Z3979" s="26">
        <v>3</v>
      </c>
    </row>
    <row r="3980" spans="1:31" x14ac:dyDescent="0.3">
      <c r="A3980" t="s">
        <v>32385</v>
      </c>
      <c r="B3980" s="2" t="s">
        <v>19</v>
      </c>
      <c r="C3980" s="2" t="s">
        <v>5078</v>
      </c>
      <c r="D3980" s="2" t="s">
        <v>6635</v>
      </c>
      <c r="E3980" s="2" t="s">
        <v>6634</v>
      </c>
      <c r="F3980" s="2" t="s">
        <v>6633</v>
      </c>
      <c r="G3980" s="2" t="s">
        <v>6647</v>
      </c>
      <c r="H3980" s="3" t="s">
        <v>6648</v>
      </c>
      <c r="I3980" s="3" t="s">
        <v>1792</v>
      </c>
      <c r="J3980" s="3">
        <v>25</v>
      </c>
      <c r="K3980" s="2" t="s">
        <v>36</v>
      </c>
      <c r="O3980" s="7" t="s">
        <v>32579</v>
      </c>
      <c r="P3980" s="7" t="s">
        <v>32580</v>
      </c>
      <c r="V3980" s="26">
        <v>0</v>
      </c>
      <c r="W3980" s="26">
        <v>1.7</v>
      </c>
      <c r="X3980" s="26" t="s">
        <v>31210</v>
      </c>
      <c r="Z3980" s="26">
        <v>3</v>
      </c>
    </row>
    <row r="3981" spans="1:31" x14ac:dyDescent="0.3">
      <c r="A3981" t="s">
        <v>32385</v>
      </c>
      <c r="B3981" s="2" t="s">
        <v>19</v>
      </c>
      <c r="C3981" s="2" t="s">
        <v>5078</v>
      </c>
      <c r="D3981" s="2" t="s">
        <v>6635</v>
      </c>
      <c r="E3981" s="2" t="s">
        <v>6634</v>
      </c>
      <c r="F3981" s="2" t="s">
        <v>6633</v>
      </c>
      <c r="G3981" s="2" t="s">
        <v>6649</v>
      </c>
      <c r="H3981" s="3" t="s">
        <v>6650</v>
      </c>
      <c r="I3981" s="3" t="s">
        <v>1792</v>
      </c>
      <c r="J3981" s="3">
        <v>17</v>
      </c>
      <c r="K3981" s="2" t="s">
        <v>36</v>
      </c>
      <c r="O3981" s="7" t="s">
        <v>32579</v>
      </c>
      <c r="P3981" s="7" t="s">
        <v>32580</v>
      </c>
      <c r="V3981" s="26">
        <v>1.7</v>
      </c>
      <c r="W3981" s="26">
        <v>2.2000000000000002</v>
      </c>
      <c r="X3981" s="26" t="s">
        <v>31210</v>
      </c>
      <c r="Z3981" s="26">
        <v>3</v>
      </c>
    </row>
    <row r="3982" spans="1:31" x14ac:dyDescent="0.3">
      <c r="A3982" t="s">
        <v>32385</v>
      </c>
      <c r="B3982" s="2" t="s">
        <v>19</v>
      </c>
      <c r="C3982" s="2" t="s">
        <v>5078</v>
      </c>
      <c r="D3982" s="2" t="s">
        <v>6635</v>
      </c>
      <c r="E3982" s="2" t="s">
        <v>6634</v>
      </c>
      <c r="F3982" s="2" t="s">
        <v>6633</v>
      </c>
      <c r="G3982" s="2" t="s">
        <v>6651</v>
      </c>
      <c r="H3982" s="3" t="s">
        <v>6652</v>
      </c>
      <c r="I3982" s="3" t="s">
        <v>1792</v>
      </c>
      <c r="J3982" s="3">
        <v>24</v>
      </c>
      <c r="K3982" s="2" t="s">
        <v>36</v>
      </c>
      <c r="O3982" s="7" t="s">
        <v>32579</v>
      </c>
      <c r="P3982" s="7" t="s">
        <v>32580</v>
      </c>
      <c r="V3982" s="26">
        <v>0</v>
      </c>
      <c r="W3982" s="26">
        <v>1.2</v>
      </c>
      <c r="X3982" s="26" t="s">
        <v>31210</v>
      </c>
      <c r="Z3982" s="26">
        <v>3</v>
      </c>
    </row>
    <row r="3983" spans="1:31" x14ac:dyDescent="0.3">
      <c r="A3983" t="s">
        <v>32385</v>
      </c>
      <c r="B3983" s="2" t="s">
        <v>19</v>
      </c>
      <c r="C3983" s="2" t="s">
        <v>5078</v>
      </c>
      <c r="D3983" s="2" t="s">
        <v>6635</v>
      </c>
      <c r="E3983" s="2" t="s">
        <v>6634</v>
      </c>
      <c r="F3983" s="2" t="s">
        <v>6633</v>
      </c>
      <c r="G3983" s="2" t="s">
        <v>6653</v>
      </c>
      <c r="H3983" s="3" t="s">
        <v>6654</v>
      </c>
      <c r="I3983" s="3" t="s">
        <v>1792</v>
      </c>
      <c r="J3983" s="3">
        <v>16</v>
      </c>
      <c r="K3983" s="2" t="s">
        <v>36</v>
      </c>
      <c r="O3983" s="7" t="s">
        <v>32579</v>
      </c>
      <c r="P3983" s="7" t="s">
        <v>32580</v>
      </c>
      <c r="V3983" s="26">
        <v>1.2</v>
      </c>
      <c r="W3983" s="26">
        <v>1.7</v>
      </c>
      <c r="X3983" s="26" t="s">
        <v>31210</v>
      </c>
      <c r="Z3983" s="26">
        <v>3</v>
      </c>
    </row>
    <row r="3984" spans="1:31" x14ac:dyDescent="0.3">
      <c r="A3984" t="s">
        <v>32385</v>
      </c>
      <c r="B3984" s="2" t="s">
        <v>19</v>
      </c>
      <c r="C3984" s="2" t="s">
        <v>5078</v>
      </c>
      <c r="D3984" s="2" t="s">
        <v>6635</v>
      </c>
      <c r="E3984" s="2" t="s">
        <v>6634</v>
      </c>
      <c r="F3984" s="2" t="s">
        <v>6633</v>
      </c>
      <c r="G3984" s="2" t="s">
        <v>6655</v>
      </c>
      <c r="H3984" s="3" t="s">
        <v>6656</v>
      </c>
      <c r="I3984" s="3" t="s">
        <v>1792</v>
      </c>
      <c r="J3984" s="3">
        <v>20</v>
      </c>
      <c r="K3984" s="2" t="s">
        <v>36</v>
      </c>
      <c r="O3984" s="7" t="s">
        <v>32579</v>
      </c>
      <c r="P3984" s="7" t="s">
        <v>32580</v>
      </c>
      <c r="V3984" s="26">
        <v>1.7</v>
      </c>
      <c r="W3984" s="26">
        <v>2.2000000000000002</v>
      </c>
      <c r="X3984" s="26" t="s">
        <v>31210</v>
      </c>
      <c r="Z3984" s="26">
        <v>3</v>
      </c>
    </row>
    <row r="3985" spans="1:31" x14ac:dyDescent="0.3">
      <c r="A3985" t="s">
        <v>32385</v>
      </c>
      <c r="B3985" s="2" t="s">
        <v>19</v>
      </c>
      <c r="C3985" s="2" t="s">
        <v>5078</v>
      </c>
      <c r="D3985" s="2" t="s">
        <v>6635</v>
      </c>
      <c r="E3985" s="2" t="s">
        <v>6634</v>
      </c>
      <c r="F3985" s="2" t="s">
        <v>6633</v>
      </c>
      <c r="G3985" s="2" t="s">
        <v>6657</v>
      </c>
      <c r="H3985" s="6" t="s">
        <v>6658</v>
      </c>
      <c r="I3985" s="3" t="s">
        <v>1792</v>
      </c>
      <c r="K3985" s="2" t="s">
        <v>36</v>
      </c>
      <c r="O3985" s="7" t="s">
        <v>32579</v>
      </c>
    </row>
    <row r="3986" spans="1:31" x14ac:dyDescent="0.3">
      <c r="A3986" t="s">
        <v>32385</v>
      </c>
      <c r="B3986" s="2" t="s">
        <v>19</v>
      </c>
      <c r="C3986" s="2" t="s">
        <v>5078</v>
      </c>
      <c r="D3986" s="2" t="s">
        <v>6635</v>
      </c>
      <c r="E3986" s="2" t="s">
        <v>6634</v>
      </c>
      <c r="F3986" s="2" t="s">
        <v>6633</v>
      </c>
      <c r="G3986" s="2" t="s">
        <v>6659</v>
      </c>
      <c r="H3986" s="3" t="s">
        <v>6660</v>
      </c>
      <c r="I3986" s="3" t="s">
        <v>1792</v>
      </c>
      <c r="J3986" s="3">
        <v>2</v>
      </c>
      <c r="K3986" s="2" t="s">
        <v>36</v>
      </c>
      <c r="O3986" s="7" t="s">
        <v>32581</v>
      </c>
      <c r="P3986" s="7" t="s">
        <v>32582</v>
      </c>
      <c r="AA3986" s="26">
        <v>30</v>
      </c>
      <c r="AB3986" s="26">
        <v>30</v>
      </c>
      <c r="AC3986" s="26" t="s">
        <v>31958</v>
      </c>
      <c r="AE3986" s="26">
        <v>1</v>
      </c>
    </row>
    <row r="3987" spans="1:31" x14ac:dyDescent="0.3">
      <c r="L3987" s="163" t="s">
        <v>0</v>
      </c>
      <c r="M3987" s="163"/>
      <c r="N3987" s="163"/>
      <c r="O3987" s="163" t="s">
        <v>1</v>
      </c>
      <c r="P3987" s="163"/>
    </row>
    <row r="3988" spans="1:31" ht="43.2" x14ac:dyDescent="0.3">
      <c r="B3988" s="2" t="s">
        <v>19</v>
      </c>
      <c r="C3988" s="2" t="s">
        <v>5078</v>
      </c>
      <c r="D3988" s="2" t="s">
        <v>6635</v>
      </c>
      <c r="E3988" s="2" t="s">
        <v>6634</v>
      </c>
      <c r="F3988" s="2" t="s">
        <v>6661</v>
      </c>
      <c r="H3988" s="3" t="s">
        <v>6662</v>
      </c>
      <c r="L3988" s="35" t="s">
        <v>12</v>
      </c>
      <c r="M3988" s="35" t="s">
        <v>13</v>
      </c>
      <c r="N3988" s="35" t="s">
        <v>14</v>
      </c>
      <c r="O3988" s="35" t="s">
        <v>32311</v>
      </c>
      <c r="P3988" s="35" t="s">
        <v>31195</v>
      </c>
    </row>
    <row r="3989" spans="1:31" x14ac:dyDescent="0.3">
      <c r="A3989" t="s">
        <v>32385</v>
      </c>
      <c r="B3989" s="2" t="s">
        <v>19</v>
      </c>
      <c r="C3989" s="2" t="s">
        <v>5078</v>
      </c>
      <c r="D3989" s="2" t="s">
        <v>6635</v>
      </c>
      <c r="E3989" s="2" t="s">
        <v>6634</v>
      </c>
      <c r="F3989" s="2" t="s">
        <v>6661</v>
      </c>
      <c r="G3989" s="2" t="s">
        <v>6663</v>
      </c>
      <c r="H3989" s="6" t="s">
        <v>6664</v>
      </c>
      <c r="I3989" s="3" t="s">
        <v>862</v>
      </c>
      <c r="J3989" s="3">
        <v>19</v>
      </c>
      <c r="K3989" s="2" t="s">
        <v>36</v>
      </c>
    </row>
    <row r="3990" spans="1:31" x14ac:dyDescent="0.3">
      <c r="A3990" t="s">
        <v>32385</v>
      </c>
      <c r="B3990" s="2" t="s">
        <v>19</v>
      </c>
      <c r="C3990" s="2" t="s">
        <v>5078</v>
      </c>
      <c r="D3990" s="2" t="s">
        <v>6635</v>
      </c>
      <c r="E3990" s="2" t="s">
        <v>6634</v>
      </c>
      <c r="F3990" s="2" t="s">
        <v>6661</v>
      </c>
      <c r="G3990" s="2" t="s">
        <v>6665</v>
      </c>
      <c r="H3990" s="6" t="s">
        <v>6666</v>
      </c>
      <c r="I3990" s="3" t="s">
        <v>862</v>
      </c>
      <c r="K3990" s="2" t="s">
        <v>36</v>
      </c>
    </row>
    <row r="3991" spans="1:31" x14ac:dyDescent="0.3">
      <c r="A3991" t="s">
        <v>32385</v>
      </c>
      <c r="B3991" s="2" t="s">
        <v>19</v>
      </c>
      <c r="C3991" s="2" t="s">
        <v>5078</v>
      </c>
      <c r="D3991" s="2" t="s">
        <v>6635</v>
      </c>
      <c r="E3991" s="2" t="s">
        <v>6634</v>
      </c>
      <c r="F3991" s="2" t="s">
        <v>6661</v>
      </c>
      <c r="G3991" s="2" t="s">
        <v>6667</v>
      </c>
      <c r="H3991" s="6" t="s">
        <v>6668</v>
      </c>
      <c r="I3991" s="3" t="s">
        <v>862</v>
      </c>
      <c r="K3991" s="2" t="s">
        <v>36</v>
      </c>
    </row>
    <row r="3992" spans="1:31" x14ac:dyDescent="0.3">
      <c r="A3992" t="s">
        <v>32385</v>
      </c>
      <c r="B3992" s="2" t="s">
        <v>19</v>
      </c>
      <c r="C3992" s="2" t="s">
        <v>5078</v>
      </c>
      <c r="D3992" s="2" t="s">
        <v>6635</v>
      </c>
      <c r="E3992" s="2" t="s">
        <v>6634</v>
      </c>
      <c r="F3992" s="2" t="s">
        <v>6661</v>
      </c>
      <c r="G3992" s="2" t="s">
        <v>6669</v>
      </c>
      <c r="H3992" s="6" t="s">
        <v>6670</v>
      </c>
      <c r="I3992" s="3" t="s">
        <v>862</v>
      </c>
      <c r="K3992" s="2" t="s">
        <v>36</v>
      </c>
    </row>
    <row r="3993" spans="1:31" x14ac:dyDescent="0.3">
      <c r="A3993" t="s">
        <v>32385</v>
      </c>
      <c r="B3993" s="2" t="s">
        <v>19</v>
      </c>
      <c r="C3993" s="2" t="s">
        <v>5078</v>
      </c>
      <c r="D3993" s="2" t="s">
        <v>6635</v>
      </c>
      <c r="E3993" s="2" t="s">
        <v>6634</v>
      </c>
      <c r="F3993" s="2" t="s">
        <v>6661</v>
      </c>
      <c r="G3993" s="2" t="s">
        <v>6671</v>
      </c>
      <c r="H3993" s="6" t="s">
        <v>6672</v>
      </c>
      <c r="I3993" s="3" t="s">
        <v>862</v>
      </c>
      <c r="J3993" s="3">
        <v>13</v>
      </c>
      <c r="K3993" s="2" t="s">
        <v>36</v>
      </c>
    </row>
    <row r="3994" spans="1:31" x14ac:dyDescent="0.3">
      <c r="A3994" t="s">
        <v>32385</v>
      </c>
      <c r="B3994" s="2" t="s">
        <v>19</v>
      </c>
      <c r="C3994" s="2" t="s">
        <v>5078</v>
      </c>
      <c r="D3994" s="2" t="s">
        <v>6635</v>
      </c>
      <c r="E3994" s="2" t="s">
        <v>6634</v>
      </c>
      <c r="F3994" s="2" t="s">
        <v>6661</v>
      </c>
      <c r="G3994" s="2" t="s">
        <v>6673</v>
      </c>
      <c r="H3994" s="6" t="s">
        <v>6674</v>
      </c>
      <c r="I3994" s="3" t="s">
        <v>862</v>
      </c>
      <c r="J3994" s="3">
        <v>5</v>
      </c>
      <c r="K3994" s="2" t="s">
        <v>36</v>
      </c>
    </row>
    <row r="3995" spans="1:31" x14ac:dyDescent="0.3">
      <c r="A3995" t="s">
        <v>32385</v>
      </c>
      <c r="B3995" s="2" t="s">
        <v>19</v>
      </c>
      <c r="C3995" s="2" t="s">
        <v>5078</v>
      </c>
      <c r="D3995" s="2" t="s">
        <v>6635</v>
      </c>
      <c r="E3995" s="2" t="s">
        <v>6634</v>
      </c>
      <c r="F3995" s="2" t="s">
        <v>6661</v>
      </c>
      <c r="G3995" s="2" t="s">
        <v>6675</v>
      </c>
      <c r="H3995" s="6" t="s">
        <v>6676</v>
      </c>
      <c r="I3995" s="3" t="s">
        <v>862</v>
      </c>
      <c r="K3995" s="2" t="s">
        <v>36</v>
      </c>
    </row>
    <row r="3996" spans="1:31" x14ac:dyDescent="0.3">
      <c r="A3996" t="s">
        <v>32385</v>
      </c>
      <c r="B3996" s="2" t="s">
        <v>19</v>
      </c>
      <c r="C3996" s="2" t="s">
        <v>5078</v>
      </c>
      <c r="D3996" s="2" t="s">
        <v>6635</v>
      </c>
      <c r="E3996" s="2" t="s">
        <v>6634</v>
      </c>
      <c r="F3996" s="2" t="s">
        <v>6661</v>
      </c>
      <c r="G3996" s="2" t="s">
        <v>6677</v>
      </c>
      <c r="H3996" s="6" t="s">
        <v>6678</v>
      </c>
      <c r="I3996" s="3" t="s">
        <v>862</v>
      </c>
      <c r="J3996" s="3">
        <v>8</v>
      </c>
      <c r="K3996" s="2" t="s">
        <v>36</v>
      </c>
    </row>
    <row r="3997" spans="1:31" x14ac:dyDescent="0.3">
      <c r="L3997" s="163" t="s">
        <v>0</v>
      </c>
      <c r="M3997" s="163"/>
      <c r="N3997" s="163"/>
      <c r="O3997" s="163" t="s">
        <v>1</v>
      </c>
      <c r="P3997" s="163"/>
    </row>
    <row r="3998" spans="1:31" ht="43.2" x14ac:dyDescent="0.3">
      <c r="B3998" s="2" t="s">
        <v>19</v>
      </c>
      <c r="C3998" s="2" t="s">
        <v>5078</v>
      </c>
      <c r="D3998" s="2" t="s">
        <v>6635</v>
      </c>
      <c r="E3998" s="2" t="s">
        <v>6634</v>
      </c>
      <c r="F3998" s="2" t="s">
        <v>6679</v>
      </c>
      <c r="H3998" s="3" t="s">
        <v>6680</v>
      </c>
      <c r="L3998" s="35" t="s">
        <v>12</v>
      </c>
      <c r="M3998" s="35" t="s">
        <v>13</v>
      </c>
      <c r="N3998" s="35" t="s">
        <v>14</v>
      </c>
      <c r="O3998" s="35" t="s">
        <v>32311</v>
      </c>
      <c r="P3998" s="35" t="s">
        <v>31195</v>
      </c>
    </row>
    <row r="3999" spans="1:31" ht="28.8" x14ac:dyDescent="0.3">
      <c r="A3999" t="s">
        <v>32385</v>
      </c>
      <c r="B3999" s="2" t="s">
        <v>19</v>
      </c>
      <c r="C3999" s="2" t="s">
        <v>5078</v>
      </c>
      <c r="D3999" s="2" t="s">
        <v>6635</v>
      </c>
      <c r="E3999" s="2" t="s">
        <v>6634</v>
      </c>
      <c r="F3999" s="2" t="s">
        <v>6679</v>
      </c>
      <c r="G3999" s="2" t="s">
        <v>6681</v>
      </c>
      <c r="H3999" s="6" t="s">
        <v>6682</v>
      </c>
      <c r="I3999" s="3" t="s">
        <v>1792</v>
      </c>
      <c r="J3999" s="3">
        <v>6</v>
      </c>
      <c r="K3999" s="2" t="s">
        <v>36</v>
      </c>
    </row>
    <row r="4000" spans="1:31" x14ac:dyDescent="0.3">
      <c r="B4000" s="2" t="s">
        <v>19</v>
      </c>
      <c r="C4000" s="2" t="s">
        <v>5078</v>
      </c>
      <c r="D4000" s="2" t="s">
        <v>5078</v>
      </c>
      <c r="H4000" s="3" t="s">
        <v>6683</v>
      </c>
    </row>
    <row r="4001" spans="1:21" x14ac:dyDescent="0.3">
      <c r="L4001" s="163" t="s">
        <v>0</v>
      </c>
      <c r="M4001" s="163"/>
      <c r="N4001" s="163"/>
      <c r="O4001" s="163" t="s">
        <v>1</v>
      </c>
      <c r="P4001" s="163"/>
      <c r="Q4001" s="165" t="s">
        <v>32348</v>
      </c>
      <c r="R4001" s="166"/>
      <c r="S4001" s="166"/>
      <c r="T4001" s="166"/>
      <c r="U4001" s="167"/>
    </row>
    <row r="4002" spans="1:21" ht="43.2" x14ac:dyDescent="0.3">
      <c r="B4002" s="2" t="s">
        <v>19</v>
      </c>
      <c r="C4002" s="2" t="s">
        <v>5078</v>
      </c>
      <c r="D4002" s="2" t="s">
        <v>6686</v>
      </c>
      <c r="E4002" s="2" t="s">
        <v>6685</v>
      </c>
      <c r="F4002" s="2" t="s">
        <v>6684</v>
      </c>
      <c r="H4002" s="3" t="s">
        <v>6687</v>
      </c>
      <c r="L4002" s="35" t="s">
        <v>12</v>
      </c>
      <c r="M4002" s="35" t="s">
        <v>13</v>
      </c>
      <c r="N4002" s="35" t="s">
        <v>14</v>
      </c>
      <c r="O4002" s="35" t="s">
        <v>32311</v>
      </c>
      <c r="P4002" s="35" t="s">
        <v>31195</v>
      </c>
      <c r="Q4002" s="50" t="s">
        <v>32319</v>
      </c>
      <c r="R4002" s="51" t="s">
        <v>32320</v>
      </c>
      <c r="S4002" s="51" t="s">
        <v>17</v>
      </c>
      <c r="T4002" s="51" t="s">
        <v>18</v>
      </c>
      <c r="U4002" s="51" t="s">
        <v>31184</v>
      </c>
    </row>
    <row r="4003" spans="1:21" ht="28.8" x14ac:dyDescent="0.3">
      <c r="A4003" t="s">
        <v>32385</v>
      </c>
      <c r="B4003" s="2" t="s">
        <v>19</v>
      </c>
      <c r="C4003" s="2" t="s">
        <v>5078</v>
      </c>
      <c r="D4003" s="2" t="s">
        <v>6686</v>
      </c>
      <c r="E4003" s="2" t="s">
        <v>6685</v>
      </c>
      <c r="F4003" s="2" t="s">
        <v>6684</v>
      </c>
      <c r="G4003" s="2" t="s">
        <v>6688</v>
      </c>
      <c r="H4003" s="6" t="s">
        <v>6689</v>
      </c>
      <c r="I4003" s="3" t="s">
        <v>6690</v>
      </c>
      <c r="J4003" s="3">
        <v>115</v>
      </c>
      <c r="K4003" s="2" t="s">
        <v>36</v>
      </c>
    </row>
    <row r="4004" spans="1:21" ht="28.8" x14ac:dyDescent="0.3">
      <c r="A4004" t="s">
        <v>32385</v>
      </c>
      <c r="B4004" s="2" t="s">
        <v>19</v>
      </c>
      <c r="C4004" s="2" t="s">
        <v>5078</v>
      </c>
      <c r="D4004" s="2" t="s">
        <v>6686</v>
      </c>
      <c r="E4004" s="2" t="s">
        <v>6685</v>
      </c>
      <c r="F4004" s="2" t="s">
        <v>6684</v>
      </c>
      <c r="G4004" s="2" t="s">
        <v>6691</v>
      </c>
      <c r="H4004" s="6" t="s">
        <v>6692</v>
      </c>
      <c r="I4004" s="3" t="s">
        <v>6690</v>
      </c>
      <c r="K4004" s="2" t="s">
        <v>36</v>
      </c>
    </row>
    <row r="4005" spans="1:21" ht="28.8" x14ac:dyDescent="0.3">
      <c r="A4005" t="s">
        <v>32385</v>
      </c>
      <c r="B4005" s="2" t="s">
        <v>19</v>
      </c>
      <c r="C4005" s="2" t="s">
        <v>5078</v>
      </c>
      <c r="D4005" s="2" t="s">
        <v>6686</v>
      </c>
      <c r="E4005" s="2" t="s">
        <v>6685</v>
      </c>
      <c r="F4005" s="2" t="s">
        <v>6684</v>
      </c>
      <c r="G4005" s="2" t="s">
        <v>6693</v>
      </c>
      <c r="H4005" s="3" t="s">
        <v>6694</v>
      </c>
      <c r="I4005" s="3" t="s">
        <v>6690</v>
      </c>
      <c r="J4005" s="3">
        <v>243</v>
      </c>
      <c r="K4005" s="2" t="s">
        <v>36</v>
      </c>
      <c r="O4005" s="7" t="s">
        <v>32583</v>
      </c>
      <c r="Q4005" s="2">
        <v>0</v>
      </c>
      <c r="R4005" s="2">
        <v>20</v>
      </c>
      <c r="S4005" s="2" t="s">
        <v>31937</v>
      </c>
      <c r="U4005" s="26">
        <v>3</v>
      </c>
    </row>
    <row r="4006" spans="1:21" ht="28.8" x14ac:dyDescent="0.3">
      <c r="A4006" t="s">
        <v>32385</v>
      </c>
      <c r="B4006" s="2" t="s">
        <v>19</v>
      </c>
      <c r="C4006" s="2" t="s">
        <v>5078</v>
      </c>
      <c r="D4006" s="2" t="s">
        <v>6686</v>
      </c>
      <c r="E4006" s="2" t="s">
        <v>6685</v>
      </c>
      <c r="F4006" s="2" t="s">
        <v>6684</v>
      </c>
      <c r="G4006" s="2" t="s">
        <v>6695</v>
      </c>
      <c r="H4006" s="3" t="s">
        <v>6696</v>
      </c>
      <c r="I4006" s="3" t="s">
        <v>6690</v>
      </c>
      <c r="J4006" s="3">
        <v>131</v>
      </c>
      <c r="K4006" s="2" t="s">
        <v>36</v>
      </c>
      <c r="O4006" s="7" t="s">
        <v>32583</v>
      </c>
      <c r="Q4006" s="2">
        <v>20</v>
      </c>
      <c r="R4006" s="2" t="s">
        <v>31202</v>
      </c>
      <c r="S4006" s="2" t="s">
        <v>31937</v>
      </c>
      <c r="U4006" s="26">
        <v>3</v>
      </c>
    </row>
    <row r="4007" spans="1:21" x14ac:dyDescent="0.3">
      <c r="L4007" s="163" t="s">
        <v>0</v>
      </c>
      <c r="M4007" s="163"/>
      <c r="N4007" s="163"/>
      <c r="O4007" s="163" t="s">
        <v>1</v>
      </c>
      <c r="P4007" s="163"/>
    </row>
    <row r="4008" spans="1:21" ht="43.2" x14ac:dyDescent="0.3">
      <c r="B4008" s="2" t="s">
        <v>19</v>
      </c>
      <c r="C4008" s="2" t="s">
        <v>5078</v>
      </c>
      <c r="D4008" s="2" t="s">
        <v>6686</v>
      </c>
      <c r="E4008" s="2" t="s">
        <v>6685</v>
      </c>
      <c r="F4008" s="2" t="s">
        <v>6697</v>
      </c>
      <c r="H4008" s="3" t="s">
        <v>6698</v>
      </c>
      <c r="L4008" s="35" t="s">
        <v>12</v>
      </c>
      <c r="M4008" s="35" t="s">
        <v>13</v>
      </c>
      <c r="N4008" s="35" t="s">
        <v>14</v>
      </c>
      <c r="O4008" s="35" t="s">
        <v>32311</v>
      </c>
      <c r="P4008" s="35" t="s">
        <v>31195</v>
      </c>
    </row>
    <row r="4009" spans="1:21" x14ac:dyDescent="0.3">
      <c r="A4009" t="s">
        <v>32385</v>
      </c>
      <c r="B4009" s="2" t="s">
        <v>19</v>
      </c>
      <c r="C4009" s="2" t="s">
        <v>5078</v>
      </c>
      <c r="D4009" s="2" t="s">
        <v>6686</v>
      </c>
      <c r="E4009" s="2" t="s">
        <v>6685</v>
      </c>
      <c r="F4009" s="2" t="s">
        <v>6697</v>
      </c>
      <c r="G4009" s="2" t="s">
        <v>6699</v>
      </c>
      <c r="H4009" s="6" t="s">
        <v>6700</v>
      </c>
      <c r="I4009" s="3" t="s">
        <v>4475</v>
      </c>
      <c r="J4009" s="3">
        <v>10</v>
      </c>
      <c r="K4009" s="2" t="s">
        <v>36</v>
      </c>
    </row>
    <row r="4010" spans="1:21" x14ac:dyDescent="0.3">
      <c r="A4010" t="s">
        <v>32385</v>
      </c>
      <c r="B4010" s="2" t="s">
        <v>19</v>
      </c>
      <c r="C4010" s="2" t="s">
        <v>5078</v>
      </c>
      <c r="D4010" s="2" t="s">
        <v>6686</v>
      </c>
      <c r="E4010" s="2" t="s">
        <v>6685</v>
      </c>
      <c r="F4010" s="2" t="s">
        <v>6697</v>
      </c>
      <c r="G4010" s="2" t="s">
        <v>6701</v>
      </c>
      <c r="H4010" s="6" t="s">
        <v>6702</v>
      </c>
      <c r="I4010" s="3" t="s">
        <v>4475</v>
      </c>
      <c r="J4010" s="3">
        <v>33</v>
      </c>
      <c r="K4010" s="2" t="s">
        <v>36</v>
      </c>
    </row>
    <row r="4011" spans="1:21" x14ac:dyDescent="0.3">
      <c r="L4011" s="163" t="s">
        <v>0</v>
      </c>
      <c r="M4011" s="163"/>
      <c r="N4011" s="163"/>
      <c r="O4011" s="163" t="s">
        <v>1</v>
      </c>
      <c r="P4011" s="163"/>
    </row>
    <row r="4012" spans="1:21" ht="43.2" x14ac:dyDescent="0.3">
      <c r="B4012" s="2" t="s">
        <v>19</v>
      </c>
      <c r="C4012" s="2" t="s">
        <v>5078</v>
      </c>
      <c r="D4012" s="2" t="s">
        <v>6686</v>
      </c>
      <c r="E4012" s="2" t="s">
        <v>6685</v>
      </c>
      <c r="F4012" s="2" t="s">
        <v>6703</v>
      </c>
      <c r="H4012" s="3" t="s">
        <v>6704</v>
      </c>
      <c r="L4012" s="35" t="s">
        <v>12</v>
      </c>
      <c r="M4012" s="35" t="s">
        <v>13</v>
      </c>
      <c r="N4012" s="35" t="s">
        <v>14</v>
      </c>
      <c r="O4012" s="35" t="s">
        <v>32311</v>
      </c>
      <c r="P4012" s="35" t="s">
        <v>31195</v>
      </c>
    </row>
    <row r="4013" spans="1:21" x14ac:dyDescent="0.3">
      <c r="A4013" t="s">
        <v>32385</v>
      </c>
      <c r="B4013" s="2" t="s">
        <v>19</v>
      </c>
      <c r="C4013" s="2" t="s">
        <v>5078</v>
      </c>
      <c r="D4013" s="2" t="s">
        <v>6686</v>
      </c>
      <c r="E4013" s="2" t="s">
        <v>6685</v>
      </c>
      <c r="F4013" s="2" t="s">
        <v>6703</v>
      </c>
      <c r="G4013" s="2" t="s">
        <v>6705</v>
      </c>
      <c r="H4013" s="6" t="s">
        <v>6706</v>
      </c>
      <c r="I4013" s="3" t="s">
        <v>4475</v>
      </c>
      <c r="J4013" s="3">
        <v>2311</v>
      </c>
      <c r="K4013" s="2" t="s">
        <v>36</v>
      </c>
    </row>
    <row r="4014" spans="1:21" x14ac:dyDescent="0.3">
      <c r="A4014" t="s">
        <v>32385</v>
      </c>
      <c r="B4014" s="2" t="s">
        <v>19</v>
      </c>
      <c r="C4014" s="2" t="s">
        <v>5078</v>
      </c>
      <c r="D4014" s="2" t="s">
        <v>6686</v>
      </c>
      <c r="E4014" s="2" t="s">
        <v>6685</v>
      </c>
      <c r="F4014" s="2" t="s">
        <v>6703</v>
      </c>
      <c r="G4014" s="2" t="s">
        <v>6707</v>
      </c>
      <c r="H4014" s="6" t="s">
        <v>6708</v>
      </c>
      <c r="I4014" s="3" t="s">
        <v>4475</v>
      </c>
      <c r="J4014" s="3">
        <v>498</v>
      </c>
      <c r="K4014" s="2" t="s">
        <v>36</v>
      </c>
    </row>
    <row r="4015" spans="1:21" x14ac:dyDescent="0.3">
      <c r="A4015" t="s">
        <v>32385</v>
      </c>
      <c r="B4015" s="2" t="s">
        <v>19</v>
      </c>
      <c r="C4015" s="2" t="s">
        <v>5078</v>
      </c>
      <c r="D4015" s="2" t="s">
        <v>6686</v>
      </c>
      <c r="E4015" s="2" t="s">
        <v>6685</v>
      </c>
      <c r="F4015" s="2" t="s">
        <v>6703</v>
      </c>
      <c r="G4015" s="2" t="s">
        <v>6709</v>
      </c>
      <c r="H4015" s="6" t="s">
        <v>6710</v>
      </c>
      <c r="I4015" s="3" t="s">
        <v>4475</v>
      </c>
      <c r="J4015" s="3">
        <v>89</v>
      </c>
      <c r="K4015" s="2" t="s">
        <v>36</v>
      </c>
    </row>
    <row r="4016" spans="1:21" x14ac:dyDescent="0.3">
      <c r="A4016" t="s">
        <v>32385</v>
      </c>
      <c r="B4016" s="2" t="s">
        <v>19</v>
      </c>
      <c r="C4016" s="2" t="s">
        <v>5078</v>
      </c>
      <c r="D4016" s="2" t="s">
        <v>6686</v>
      </c>
      <c r="E4016" s="2" t="s">
        <v>6685</v>
      </c>
      <c r="F4016" s="2" t="s">
        <v>6703</v>
      </c>
      <c r="G4016" s="2" t="s">
        <v>6711</v>
      </c>
      <c r="H4016" s="6" t="s">
        <v>6712</v>
      </c>
      <c r="I4016" s="3" t="s">
        <v>4475</v>
      </c>
      <c r="J4016" s="3">
        <v>255</v>
      </c>
      <c r="K4016" s="2" t="s">
        <v>36</v>
      </c>
    </row>
    <row r="4017" spans="1:16" x14ac:dyDescent="0.3">
      <c r="A4017" t="s">
        <v>32385</v>
      </c>
      <c r="B4017" s="2" t="s">
        <v>19</v>
      </c>
      <c r="C4017" s="2" t="s">
        <v>5078</v>
      </c>
      <c r="D4017" s="2" t="s">
        <v>6686</v>
      </c>
      <c r="E4017" s="2" t="s">
        <v>6685</v>
      </c>
      <c r="F4017" s="2" t="s">
        <v>6703</v>
      </c>
      <c r="G4017" s="2" t="s">
        <v>6713</v>
      </c>
      <c r="H4017" s="6" t="s">
        <v>6714</v>
      </c>
      <c r="I4017" s="3" t="s">
        <v>4475</v>
      </c>
      <c r="J4017" s="3">
        <v>152</v>
      </c>
      <c r="K4017" s="2" t="s">
        <v>36</v>
      </c>
    </row>
    <row r="4018" spans="1:16" x14ac:dyDescent="0.3">
      <c r="A4018" t="s">
        <v>32385</v>
      </c>
      <c r="B4018" s="2" t="s">
        <v>19</v>
      </c>
      <c r="C4018" s="2" t="s">
        <v>5078</v>
      </c>
      <c r="D4018" s="2" t="s">
        <v>6686</v>
      </c>
      <c r="E4018" s="2" t="s">
        <v>6685</v>
      </c>
      <c r="F4018" s="2" t="s">
        <v>6703</v>
      </c>
      <c r="G4018" s="2" t="s">
        <v>6715</v>
      </c>
      <c r="H4018" s="6" t="s">
        <v>6716</v>
      </c>
      <c r="I4018" s="3" t="s">
        <v>4475</v>
      </c>
      <c r="J4018" s="3">
        <v>209</v>
      </c>
      <c r="K4018" s="2" t="s">
        <v>36</v>
      </c>
    </row>
    <row r="4019" spans="1:16" x14ac:dyDescent="0.3">
      <c r="A4019" t="s">
        <v>32385</v>
      </c>
      <c r="B4019" s="2" t="s">
        <v>19</v>
      </c>
      <c r="C4019" s="2" t="s">
        <v>5078</v>
      </c>
      <c r="D4019" s="2" t="s">
        <v>6686</v>
      </c>
      <c r="E4019" s="2" t="s">
        <v>6685</v>
      </c>
      <c r="F4019" s="2" t="s">
        <v>6703</v>
      </c>
      <c r="G4019" s="2" t="s">
        <v>6717</v>
      </c>
      <c r="H4019" s="6" t="s">
        <v>6718</v>
      </c>
      <c r="I4019" s="3" t="s">
        <v>4475</v>
      </c>
      <c r="J4019" s="3">
        <v>198</v>
      </c>
      <c r="K4019" s="2" t="s">
        <v>36</v>
      </c>
    </row>
    <row r="4020" spans="1:16" x14ac:dyDescent="0.3">
      <c r="A4020" t="s">
        <v>32385</v>
      </c>
      <c r="B4020" s="2" t="s">
        <v>19</v>
      </c>
      <c r="C4020" s="2" t="s">
        <v>5078</v>
      </c>
      <c r="D4020" s="2" t="s">
        <v>6686</v>
      </c>
      <c r="E4020" s="2" t="s">
        <v>6685</v>
      </c>
      <c r="F4020" s="2" t="s">
        <v>6703</v>
      </c>
      <c r="G4020" s="2" t="s">
        <v>6719</v>
      </c>
      <c r="H4020" s="6" t="s">
        <v>6720</v>
      </c>
      <c r="I4020" s="3" t="s">
        <v>4475</v>
      </c>
      <c r="J4020" s="3">
        <v>15</v>
      </c>
      <c r="K4020" s="2" t="s">
        <v>36</v>
      </c>
    </row>
    <row r="4021" spans="1:16" x14ac:dyDescent="0.3">
      <c r="A4021" t="s">
        <v>32385</v>
      </c>
      <c r="B4021" s="2" t="s">
        <v>19</v>
      </c>
      <c r="C4021" s="2" t="s">
        <v>5078</v>
      </c>
      <c r="D4021" s="2" t="s">
        <v>6686</v>
      </c>
      <c r="E4021" s="2" t="s">
        <v>6685</v>
      </c>
      <c r="F4021" s="2" t="s">
        <v>6703</v>
      </c>
      <c r="G4021" s="2" t="s">
        <v>6721</v>
      </c>
      <c r="H4021" s="6" t="s">
        <v>6722</v>
      </c>
      <c r="I4021" s="3" t="s">
        <v>4475</v>
      </c>
      <c r="J4021" s="3">
        <v>72</v>
      </c>
      <c r="K4021" s="2" t="s">
        <v>36</v>
      </c>
    </row>
    <row r="4022" spans="1:16" x14ac:dyDescent="0.3">
      <c r="A4022" t="s">
        <v>32385</v>
      </c>
      <c r="B4022" s="2" t="s">
        <v>19</v>
      </c>
      <c r="C4022" s="2" t="s">
        <v>5078</v>
      </c>
      <c r="D4022" s="2" t="s">
        <v>6686</v>
      </c>
      <c r="E4022" s="2" t="s">
        <v>6685</v>
      </c>
      <c r="F4022" s="2" t="s">
        <v>6703</v>
      </c>
      <c r="G4022" s="2" t="s">
        <v>6723</v>
      </c>
      <c r="H4022" s="6" t="s">
        <v>6724</v>
      </c>
      <c r="I4022" s="3" t="s">
        <v>4475</v>
      </c>
      <c r="J4022" s="3">
        <v>174</v>
      </c>
      <c r="K4022" s="2" t="s">
        <v>36</v>
      </c>
    </row>
    <row r="4023" spans="1:16" x14ac:dyDescent="0.3">
      <c r="A4023" t="s">
        <v>32385</v>
      </c>
      <c r="B4023" s="2" t="s">
        <v>19</v>
      </c>
      <c r="C4023" s="2" t="s">
        <v>5078</v>
      </c>
      <c r="D4023" s="2" t="s">
        <v>6686</v>
      </c>
      <c r="E4023" s="2" t="s">
        <v>6685</v>
      </c>
      <c r="F4023" s="2" t="s">
        <v>6703</v>
      </c>
      <c r="G4023" s="2" t="s">
        <v>6725</v>
      </c>
      <c r="H4023" s="6" t="s">
        <v>6726</v>
      </c>
      <c r="I4023" s="3" t="s">
        <v>4475</v>
      </c>
      <c r="J4023" s="3">
        <v>67</v>
      </c>
      <c r="K4023" s="2" t="s">
        <v>36</v>
      </c>
    </row>
    <row r="4024" spans="1:16" x14ac:dyDescent="0.3">
      <c r="A4024" t="s">
        <v>32385</v>
      </c>
      <c r="B4024" s="2" t="s">
        <v>19</v>
      </c>
      <c r="C4024" s="2" t="s">
        <v>5078</v>
      </c>
      <c r="D4024" s="2" t="s">
        <v>6686</v>
      </c>
      <c r="E4024" s="2" t="s">
        <v>6685</v>
      </c>
      <c r="F4024" s="2" t="s">
        <v>6703</v>
      </c>
      <c r="G4024" s="2" t="s">
        <v>6727</v>
      </c>
      <c r="H4024" s="6" t="s">
        <v>6728</v>
      </c>
      <c r="I4024" s="3" t="s">
        <v>4475</v>
      </c>
      <c r="J4024" s="3">
        <v>10</v>
      </c>
      <c r="K4024" s="2" t="s">
        <v>36</v>
      </c>
    </row>
    <row r="4025" spans="1:16" x14ac:dyDescent="0.3">
      <c r="A4025" t="s">
        <v>32385</v>
      </c>
      <c r="B4025" s="2" t="s">
        <v>19</v>
      </c>
      <c r="C4025" s="2" t="s">
        <v>5078</v>
      </c>
      <c r="D4025" s="2" t="s">
        <v>6686</v>
      </c>
      <c r="E4025" s="2" t="s">
        <v>6685</v>
      </c>
      <c r="F4025" s="2" t="s">
        <v>6703</v>
      </c>
      <c r="G4025" s="2" t="s">
        <v>6729</v>
      </c>
      <c r="H4025" s="6" t="s">
        <v>6730</v>
      </c>
      <c r="I4025" s="3" t="s">
        <v>4475</v>
      </c>
      <c r="J4025" s="3">
        <v>17</v>
      </c>
      <c r="K4025" s="2" t="s">
        <v>36</v>
      </c>
    </row>
    <row r="4026" spans="1:16" x14ac:dyDescent="0.3">
      <c r="A4026" t="s">
        <v>32385</v>
      </c>
      <c r="B4026" s="2" t="s">
        <v>19</v>
      </c>
      <c r="C4026" s="2" t="s">
        <v>5078</v>
      </c>
      <c r="D4026" s="2" t="s">
        <v>6686</v>
      </c>
      <c r="E4026" s="2" t="s">
        <v>6685</v>
      </c>
      <c r="F4026" s="2" t="s">
        <v>6703</v>
      </c>
      <c r="G4026" s="2" t="s">
        <v>6731</v>
      </c>
      <c r="H4026" s="6" t="s">
        <v>6732</v>
      </c>
      <c r="I4026" s="3" t="s">
        <v>4475</v>
      </c>
      <c r="J4026" s="3">
        <v>365</v>
      </c>
      <c r="K4026" s="2" t="s">
        <v>36</v>
      </c>
    </row>
    <row r="4027" spans="1:16" x14ac:dyDescent="0.3">
      <c r="A4027" t="s">
        <v>32385</v>
      </c>
      <c r="B4027" s="2" t="s">
        <v>19</v>
      </c>
      <c r="C4027" s="2" t="s">
        <v>5078</v>
      </c>
      <c r="D4027" s="2" t="s">
        <v>6686</v>
      </c>
      <c r="E4027" s="2" t="s">
        <v>6685</v>
      </c>
      <c r="F4027" s="2" t="s">
        <v>6703</v>
      </c>
      <c r="G4027" s="2" t="s">
        <v>6733</v>
      </c>
      <c r="H4027" s="6" t="s">
        <v>6734</v>
      </c>
      <c r="I4027" s="3" t="s">
        <v>4475</v>
      </c>
      <c r="J4027" s="3">
        <v>43</v>
      </c>
      <c r="K4027" s="2" t="s">
        <v>36</v>
      </c>
    </row>
    <row r="4028" spans="1:16" x14ac:dyDescent="0.3">
      <c r="A4028" t="s">
        <v>32385</v>
      </c>
      <c r="B4028" s="2" t="s">
        <v>19</v>
      </c>
      <c r="C4028" s="2" t="s">
        <v>5078</v>
      </c>
      <c r="D4028" s="2" t="s">
        <v>6686</v>
      </c>
      <c r="E4028" s="2" t="s">
        <v>6685</v>
      </c>
      <c r="F4028" s="2" t="s">
        <v>6703</v>
      </c>
      <c r="G4028" s="2" t="s">
        <v>6735</v>
      </c>
      <c r="H4028" s="6" t="s">
        <v>6736</v>
      </c>
      <c r="I4028" s="3" t="s">
        <v>4475</v>
      </c>
      <c r="J4028" s="3">
        <v>17</v>
      </c>
      <c r="K4028" s="2" t="s">
        <v>36</v>
      </c>
    </row>
    <row r="4029" spans="1:16" x14ac:dyDescent="0.3">
      <c r="A4029" t="s">
        <v>32385</v>
      </c>
      <c r="B4029" s="2" t="s">
        <v>19</v>
      </c>
      <c r="C4029" s="2" t="s">
        <v>5078</v>
      </c>
      <c r="D4029" s="2" t="s">
        <v>6686</v>
      </c>
      <c r="E4029" s="2" t="s">
        <v>6685</v>
      </c>
      <c r="F4029" s="2" t="s">
        <v>6703</v>
      </c>
      <c r="G4029" s="2" t="s">
        <v>6737</v>
      </c>
      <c r="H4029" s="6" t="s">
        <v>6738</v>
      </c>
      <c r="I4029" s="3" t="s">
        <v>4475</v>
      </c>
      <c r="J4029" s="3">
        <v>12</v>
      </c>
      <c r="K4029" s="2" t="s">
        <v>36</v>
      </c>
    </row>
    <row r="4030" spans="1:16" x14ac:dyDescent="0.3">
      <c r="A4030" t="s">
        <v>32385</v>
      </c>
      <c r="B4030" s="2" t="s">
        <v>19</v>
      </c>
      <c r="C4030" s="2" t="s">
        <v>5078</v>
      </c>
      <c r="D4030" s="2" t="s">
        <v>6686</v>
      </c>
      <c r="E4030" s="2" t="s">
        <v>6685</v>
      </c>
      <c r="F4030" s="2" t="s">
        <v>6703</v>
      </c>
      <c r="G4030" s="2" t="s">
        <v>6739</v>
      </c>
      <c r="H4030" s="6" t="s">
        <v>6740</v>
      </c>
      <c r="I4030" s="3" t="s">
        <v>4475</v>
      </c>
      <c r="K4030" s="2" t="s">
        <v>36</v>
      </c>
    </row>
    <row r="4031" spans="1:16" x14ac:dyDescent="0.3">
      <c r="L4031" s="163" t="s">
        <v>0</v>
      </c>
      <c r="M4031" s="163"/>
      <c r="N4031" s="163"/>
      <c r="O4031" s="163" t="s">
        <v>1</v>
      </c>
      <c r="P4031" s="163"/>
    </row>
    <row r="4032" spans="1:16" ht="43.2" x14ac:dyDescent="0.3">
      <c r="B4032" s="2" t="s">
        <v>19</v>
      </c>
      <c r="C4032" s="2" t="s">
        <v>5078</v>
      </c>
      <c r="D4032" s="2" t="s">
        <v>6686</v>
      </c>
      <c r="E4032" s="2" t="s">
        <v>6685</v>
      </c>
      <c r="F4032" s="2" t="s">
        <v>6741</v>
      </c>
      <c r="H4032" s="3" t="s">
        <v>6742</v>
      </c>
      <c r="L4032" s="35" t="s">
        <v>12</v>
      </c>
      <c r="M4032" s="35" t="s">
        <v>13</v>
      </c>
      <c r="N4032" s="35" t="s">
        <v>14</v>
      </c>
      <c r="O4032" s="35" t="s">
        <v>32311</v>
      </c>
      <c r="P4032" s="35" t="s">
        <v>31195</v>
      </c>
    </row>
    <row r="4033" spans="1:16" x14ac:dyDescent="0.3">
      <c r="A4033" t="s">
        <v>32385</v>
      </c>
      <c r="B4033" s="2" t="s">
        <v>19</v>
      </c>
      <c r="C4033" s="2" t="s">
        <v>5078</v>
      </c>
      <c r="D4033" s="2" t="s">
        <v>6686</v>
      </c>
      <c r="E4033" s="2" t="s">
        <v>6685</v>
      </c>
      <c r="F4033" s="2" t="s">
        <v>6741</v>
      </c>
      <c r="G4033" s="2" t="s">
        <v>6743</v>
      </c>
      <c r="H4033" s="6" t="s">
        <v>6744</v>
      </c>
      <c r="I4033" s="3" t="s">
        <v>6745</v>
      </c>
      <c r="J4033" s="3">
        <v>40</v>
      </c>
      <c r="K4033" s="2" t="s">
        <v>36</v>
      </c>
    </row>
    <row r="4034" spans="1:16" x14ac:dyDescent="0.3">
      <c r="A4034" t="s">
        <v>32385</v>
      </c>
      <c r="B4034" s="2" t="s">
        <v>19</v>
      </c>
      <c r="C4034" s="2" t="s">
        <v>5078</v>
      </c>
      <c r="D4034" s="2" t="s">
        <v>6686</v>
      </c>
      <c r="E4034" s="2" t="s">
        <v>6685</v>
      </c>
      <c r="F4034" s="2" t="s">
        <v>6741</v>
      </c>
      <c r="G4034" s="2" t="s">
        <v>6746</v>
      </c>
      <c r="H4034" s="6" t="s">
        <v>6747</v>
      </c>
      <c r="I4034" s="3" t="s">
        <v>6745</v>
      </c>
      <c r="J4034" s="3">
        <v>76</v>
      </c>
      <c r="K4034" s="2" t="s">
        <v>36</v>
      </c>
    </row>
    <row r="4035" spans="1:16" x14ac:dyDescent="0.3">
      <c r="L4035" s="163" t="s">
        <v>0</v>
      </c>
      <c r="M4035" s="163"/>
      <c r="N4035" s="163"/>
      <c r="O4035" s="163" t="s">
        <v>1</v>
      </c>
      <c r="P4035" s="163"/>
    </row>
    <row r="4036" spans="1:16" ht="43.2" x14ac:dyDescent="0.3">
      <c r="B4036" s="2" t="s">
        <v>19</v>
      </c>
      <c r="C4036" s="2" t="s">
        <v>5078</v>
      </c>
      <c r="D4036" s="2" t="s">
        <v>6686</v>
      </c>
      <c r="E4036" s="2" t="s">
        <v>6685</v>
      </c>
      <c r="F4036" s="2" t="s">
        <v>6748</v>
      </c>
      <c r="H4036" s="3" t="s">
        <v>6749</v>
      </c>
      <c r="L4036" s="35" t="s">
        <v>12</v>
      </c>
      <c r="M4036" s="35" t="s">
        <v>13</v>
      </c>
      <c r="N4036" s="35" t="s">
        <v>14</v>
      </c>
      <c r="O4036" s="35" t="s">
        <v>32311</v>
      </c>
      <c r="P4036" s="35" t="s">
        <v>31195</v>
      </c>
    </row>
    <row r="4037" spans="1:16" ht="28.8" x14ac:dyDescent="0.3">
      <c r="A4037" t="s">
        <v>32385</v>
      </c>
      <c r="B4037" s="2" t="s">
        <v>19</v>
      </c>
      <c r="C4037" s="2" t="s">
        <v>5078</v>
      </c>
      <c r="D4037" s="2" t="s">
        <v>6686</v>
      </c>
      <c r="E4037" s="2" t="s">
        <v>6685</v>
      </c>
      <c r="F4037" s="2" t="s">
        <v>6748</v>
      </c>
      <c r="G4037" s="2" t="s">
        <v>6750</v>
      </c>
      <c r="H4037" s="6" t="s">
        <v>6751</v>
      </c>
      <c r="I4037" s="3" t="s">
        <v>6752</v>
      </c>
      <c r="J4037" s="3">
        <v>126</v>
      </c>
      <c r="K4037" s="2" t="s">
        <v>36</v>
      </c>
    </row>
    <row r="4038" spans="1:16" ht="28.8" x14ac:dyDescent="0.3">
      <c r="A4038" t="s">
        <v>32385</v>
      </c>
      <c r="B4038" s="2" t="s">
        <v>19</v>
      </c>
      <c r="C4038" s="2" t="s">
        <v>5078</v>
      </c>
      <c r="D4038" s="2" t="s">
        <v>6686</v>
      </c>
      <c r="E4038" s="2" t="s">
        <v>6685</v>
      </c>
      <c r="F4038" s="2" t="s">
        <v>6748</v>
      </c>
      <c r="G4038" s="2" t="s">
        <v>6753</v>
      </c>
      <c r="H4038" s="6" t="s">
        <v>6754</v>
      </c>
      <c r="I4038" s="3" t="s">
        <v>6752</v>
      </c>
      <c r="J4038" s="3">
        <v>5</v>
      </c>
      <c r="K4038" s="2" t="s">
        <v>36</v>
      </c>
    </row>
    <row r="4039" spans="1:16" ht="28.8" x14ac:dyDescent="0.3">
      <c r="A4039" t="s">
        <v>32385</v>
      </c>
      <c r="B4039" s="2" t="s">
        <v>19</v>
      </c>
      <c r="C4039" s="2" t="s">
        <v>5078</v>
      </c>
      <c r="D4039" s="2" t="s">
        <v>6686</v>
      </c>
      <c r="E4039" s="2" t="s">
        <v>6685</v>
      </c>
      <c r="F4039" s="2" t="s">
        <v>6748</v>
      </c>
      <c r="G4039" s="2" t="s">
        <v>6755</v>
      </c>
      <c r="H4039" s="6" t="s">
        <v>6756</v>
      </c>
      <c r="I4039" s="3" t="s">
        <v>6752</v>
      </c>
      <c r="J4039" s="3">
        <v>519</v>
      </c>
      <c r="K4039" s="2" t="s">
        <v>36</v>
      </c>
    </row>
    <row r="4040" spans="1:16" ht="28.8" x14ac:dyDescent="0.3">
      <c r="A4040" t="s">
        <v>32385</v>
      </c>
      <c r="B4040" s="2" t="s">
        <v>19</v>
      </c>
      <c r="C4040" s="2" t="s">
        <v>5078</v>
      </c>
      <c r="D4040" s="2" t="s">
        <v>6686</v>
      </c>
      <c r="E4040" s="2" t="s">
        <v>6685</v>
      </c>
      <c r="F4040" s="2" t="s">
        <v>6748</v>
      </c>
      <c r="G4040" s="2" t="s">
        <v>6757</v>
      </c>
      <c r="H4040" s="6" t="s">
        <v>6758</v>
      </c>
      <c r="I4040" s="3" t="s">
        <v>6752</v>
      </c>
      <c r="J4040" s="3">
        <v>1919</v>
      </c>
      <c r="K4040" s="2" t="s">
        <v>36</v>
      </c>
    </row>
    <row r="4041" spans="1:16" x14ac:dyDescent="0.3">
      <c r="L4041" s="163" t="s">
        <v>0</v>
      </c>
      <c r="M4041" s="163"/>
      <c r="N4041" s="163"/>
      <c r="O4041" s="163" t="s">
        <v>1</v>
      </c>
      <c r="P4041" s="163"/>
    </row>
    <row r="4042" spans="1:16" ht="43.2" x14ac:dyDescent="0.3">
      <c r="B4042" s="2" t="s">
        <v>19</v>
      </c>
      <c r="C4042" s="2" t="s">
        <v>5078</v>
      </c>
      <c r="D4042" s="2" t="s">
        <v>6686</v>
      </c>
      <c r="E4042" s="2" t="s">
        <v>6685</v>
      </c>
      <c r="F4042" s="2" t="s">
        <v>6759</v>
      </c>
      <c r="H4042" s="3" t="s">
        <v>6760</v>
      </c>
      <c r="L4042" s="35" t="s">
        <v>12</v>
      </c>
      <c r="M4042" s="35" t="s">
        <v>13</v>
      </c>
      <c r="N4042" s="35" t="s">
        <v>14</v>
      </c>
      <c r="O4042" s="35" t="s">
        <v>32311</v>
      </c>
      <c r="P4042" s="35" t="s">
        <v>31195</v>
      </c>
    </row>
    <row r="4043" spans="1:16" x14ac:dyDescent="0.3">
      <c r="A4043" t="s">
        <v>32385</v>
      </c>
      <c r="B4043" s="2" t="s">
        <v>19</v>
      </c>
      <c r="C4043" s="2" t="s">
        <v>5078</v>
      </c>
      <c r="D4043" s="2" t="s">
        <v>6686</v>
      </c>
      <c r="E4043" s="2" t="s">
        <v>6685</v>
      </c>
      <c r="F4043" s="2" t="s">
        <v>6759</v>
      </c>
      <c r="G4043" s="2" t="s">
        <v>6761</v>
      </c>
      <c r="H4043" s="6" t="s">
        <v>6762</v>
      </c>
      <c r="I4043" s="3" t="s">
        <v>4475</v>
      </c>
      <c r="J4043" s="3">
        <v>93</v>
      </c>
      <c r="K4043" s="2" t="s">
        <v>36</v>
      </c>
    </row>
    <row r="4044" spans="1:16" x14ac:dyDescent="0.3">
      <c r="L4044" s="163" t="s">
        <v>0</v>
      </c>
      <c r="M4044" s="163"/>
      <c r="N4044" s="163"/>
      <c r="O4044" s="163" t="s">
        <v>1</v>
      </c>
      <c r="P4044" s="163"/>
    </row>
    <row r="4045" spans="1:16" ht="43.2" x14ac:dyDescent="0.3">
      <c r="B4045" s="2" t="s">
        <v>19</v>
      </c>
      <c r="C4045" s="2" t="s">
        <v>5078</v>
      </c>
      <c r="D4045" s="2" t="s">
        <v>6686</v>
      </c>
      <c r="E4045" s="2" t="s">
        <v>6685</v>
      </c>
      <c r="F4045" s="2" t="s">
        <v>6763</v>
      </c>
      <c r="H4045" s="3" t="s">
        <v>6764</v>
      </c>
      <c r="L4045" s="35" t="s">
        <v>12</v>
      </c>
      <c r="M4045" s="35" t="s">
        <v>13</v>
      </c>
      <c r="N4045" s="35" t="s">
        <v>14</v>
      </c>
      <c r="O4045" s="35" t="s">
        <v>32311</v>
      </c>
      <c r="P4045" s="35" t="s">
        <v>31195</v>
      </c>
    </row>
    <row r="4046" spans="1:16" ht="28.8" x14ac:dyDescent="0.3">
      <c r="A4046" t="s">
        <v>32385</v>
      </c>
      <c r="B4046" s="2" t="s">
        <v>19</v>
      </c>
      <c r="C4046" s="2" t="s">
        <v>5078</v>
      </c>
      <c r="D4046" s="2" t="s">
        <v>6686</v>
      </c>
      <c r="E4046" s="2" t="s">
        <v>6685</v>
      </c>
      <c r="F4046" s="2" t="s">
        <v>6763</v>
      </c>
      <c r="G4046" s="2" t="s">
        <v>6765</v>
      </c>
      <c r="H4046" s="6" t="s">
        <v>6766</v>
      </c>
      <c r="I4046" s="3" t="s">
        <v>6767</v>
      </c>
      <c r="J4046" s="3">
        <v>223</v>
      </c>
      <c r="K4046" s="2" t="s">
        <v>36</v>
      </c>
    </row>
    <row r="4047" spans="1:16" x14ac:dyDescent="0.3">
      <c r="L4047" s="163" t="s">
        <v>0</v>
      </c>
      <c r="M4047" s="163"/>
      <c r="N4047" s="163"/>
      <c r="O4047" s="163" t="s">
        <v>1</v>
      </c>
      <c r="P4047" s="163"/>
    </row>
    <row r="4048" spans="1:16" ht="43.2" x14ac:dyDescent="0.3">
      <c r="B4048" s="2" t="s">
        <v>19</v>
      </c>
      <c r="C4048" s="2" t="s">
        <v>5078</v>
      </c>
      <c r="D4048" s="2" t="s">
        <v>6686</v>
      </c>
      <c r="E4048" s="2" t="s">
        <v>6685</v>
      </c>
      <c r="F4048" s="2" t="s">
        <v>6768</v>
      </c>
      <c r="H4048" s="3" t="s">
        <v>6769</v>
      </c>
      <c r="L4048" s="35" t="s">
        <v>12</v>
      </c>
      <c r="M4048" s="35" t="s">
        <v>13</v>
      </c>
      <c r="N4048" s="35" t="s">
        <v>14</v>
      </c>
      <c r="O4048" s="35" t="s">
        <v>32311</v>
      </c>
      <c r="P4048" s="35" t="s">
        <v>31195</v>
      </c>
    </row>
    <row r="4049" spans="1:16" x14ac:dyDescent="0.3">
      <c r="A4049" t="s">
        <v>32385</v>
      </c>
      <c r="B4049" s="2" t="s">
        <v>19</v>
      </c>
      <c r="C4049" s="2" t="s">
        <v>5078</v>
      </c>
      <c r="D4049" s="2" t="s">
        <v>6686</v>
      </c>
      <c r="E4049" s="2" t="s">
        <v>6685</v>
      </c>
      <c r="F4049" s="2" t="s">
        <v>6768</v>
      </c>
      <c r="G4049" s="2" t="s">
        <v>6770</v>
      </c>
      <c r="H4049" s="6" t="s">
        <v>6771</v>
      </c>
      <c r="I4049" s="3" t="s">
        <v>1792</v>
      </c>
      <c r="J4049" s="3">
        <v>14</v>
      </c>
      <c r="K4049" s="2" t="s">
        <v>36</v>
      </c>
    </row>
    <row r="4050" spans="1:16" x14ac:dyDescent="0.3">
      <c r="A4050" t="s">
        <v>32385</v>
      </c>
      <c r="B4050" s="2" t="s">
        <v>19</v>
      </c>
      <c r="C4050" s="2" t="s">
        <v>5078</v>
      </c>
      <c r="D4050" s="2" t="s">
        <v>6686</v>
      </c>
      <c r="E4050" s="2" t="s">
        <v>6685</v>
      </c>
      <c r="F4050" s="2" t="s">
        <v>6768</v>
      </c>
      <c r="G4050" s="2" t="s">
        <v>6772</v>
      </c>
      <c r="H4050" s="6" t="s">
        <v>6773</v>
      </c>
      <c r="I4050" s="3" t="s">
        <v>1792</v>
      </c>
      <c r="J4050" s="3">
        <v>4</v>
      </c>
      <c r="K4050" s="2" t="s">
        <v>36</v>
      </c>
    </row>
    <row r="4051" spans="1:16" x14ac:dyDescent="0.3">
      <c r="A4051" t="s">
        <v>32385</v>
      </c>
      <c r="B4051" s="2" t="s">
        <v>19</v>
      </c>
      <c r="C4051" s="2" t="s">
        <v>5078</v>
      </c>
      <c r="D4051" s="2" t="s">
        <v>6686</v>
      </c>
      <c r="E4051" s="2" t="s">
        <v>6685</v>
      </c>
      <c r="F4051" s="2" t="s">
        <v>6768</v>
      </c>
      <c r="G4051" s="2" t="s">
        <v>6774</v>
      </c>
      <c r="H4051" s="6" t="s">
        <v>6775</v>
      </c>
      <c r="I4051" s="3" t="s">
        <v>1792</v>
      </c>
      <c r="J4051" s="3">
        <v>13</v>
      </c>
      <c r="K4051" s="2" t="s">
        <v>36</v>
      </c>
    </row>
    <row r="4052" spans="1:16" x14ac:dyDescent="0.3">
      <c r="A4052" t="s">
        <v>32385</v>
      </c>
      <c r="B4052" s="2" t="s">
        <v>19</v>
      </c>
      <c r="C4052" s="2" t="s">
        <v>5078</v>
      </c>
      <c r="D4052" s="2" t="s">
        <v>6686</v>
      </c>
      <c r="E4052" s="2" t="s">
        <v>6685</v>
      </c>
      <c r="F4052" s="2" t="s">
        <v>6768</v>
      </c>
      <c r="G4052" s="2" t="s">
        <v>6776</v>
      </c>
      <c r="H4052" s="6" t="s">
        <v>6777</v>
      </c>
      <c r="I4052" s="3" t="s">
        <v>1792</v>
      </c>
      <c r="J4052" s="3">
        <v>5</v>
      </c>
      <c r="K4052" s="2" t="s">
        <v>36</v>
      </c>
    </row>
    <row r="4053" spans="1:16" x14ac:dyDescent="0.3">
      <c r="A4053" t="s">
        <v>32385</v>
      </c>
      <c r="B4053" s="2" t="s">
        <v>19</v>
      </c>
      <c r="C4053" s="2" t="s">
        <v>5078</v>
      </c>
      <c r="D4053" s="2" t="s">
        <v>6686</v>
      </c>
      <c r="E4053" s="2" t="s">
        <v>6685</v>
      </c>
      <c r="F4053" s="2" t="s">
        <v>6768</v>
      </c>
      <c r="G4053" s="2" t="s">
        <v>6778</v>
      </c>
      <c r="H4053" s="6" t="s">
        <v>6779</v>
      </c>
      <c r="I4053" s="3" t="s">
        <v>1792</v>
      </c>
      <c r="J4053" s="3">
        <v>454</v>
      </c>
      <c r="K4053" s="2" t="s">
        <v>36</v>
      </c>
    </row>
    <row r="4054" spans="1:16" x14ac:dyDescent="0.3">
      <c r="A4054" t="s">
        <v>32385</v>
      </c>
      <c r="B4054" s="2" t="s">
        <v>19</v>
      </c>
      <c r="C4054" s="2" t="s">
        <v>5078</v>
      </c>
      <c r="D4054" s="2" t="s">
        <v>6686</v>
      </c>
      <c r="E4054" s="2" t="s">
        <v>6685</v>
      </c>
      <c r="F4054" s="2" t="s">
        <v>6768</v>
      </c>
      <c r="G4054" s="2" t="s">
        <v>6780</v>
      </c>
      <c r="H4054" s="6" t="s">
        <v>6781</v>
      </c>
      <c r="I4054" s="3" t="s">
        <v>1792</v>
      </c>
      <c r="J4054" s="3">
        <v>385</v>
      </c>
      <c r="K4054" s="2" t="s">
        <v>36</v>
      </c>
    </row>
    <row r="4055" spans="1:16" x14ac:dyDescent="0.3">
      <c r="A4055" t="s">
        <v>32385</v>
      </c>
      <c r="B4055" s="2" t="s">
        <v>19</v>
      </c>
      <c r="C4055" s="2" t="s">
        <v>5078</v>
      </c>
      <c r="D4055" s="2" t="s">
        <v>6686</v>
      </c>
      <c r="E4055" s="2" t="s">
        <v>6685</v>
      </c>
      <c r="F4055" s="2" t="s">
        <v>6768</v>
      </c>
      <c r="G4055" s="2" t="s">
        <v>6782</v>
      </c>
      <c r="H4055" s="6" t="s">
        <v>6783</v>
      </c>
      <c r="I4055" s="3" t="s">
        <v>1792</v>
      </c>
      <c r="J4055" s="3">
        <v>103</v>
      </c>
      <c r="K4055" s="2" t="s">
        <v>36</v>
      </c>
    </row>
    <row r="4056" spans="1:16" x14ac:dyDescent="0.3">
      <c r="A4056" t="s">
        <v>32385</v>
      </c>
      <c r="B4056" s="2" t="s">
        <v>19</v>
      </c>
      <c r="C4056" s="2" t="s">
        <v>5078</v>
      </c>
      <c r="D4056" s="2" t="s">
        <v>6686</v>
      </c>
      <c r="E4056" s="2" t="s">
        <v>6685</v>
      </c>
      <c r="F4056" s="2" t="s">
        <v>6768</v>
      </c>
      <c r="G4056" s="2" t="s">
        <v>6784</v>
      </c>
      <c r="H4056" s="6" t="s">
        <v>6785</v>
      </c>
      <c r="I4056" s="3" t="s">
        <v>1792</v>
      </c>
      <c r="K4056" s="2" t="s">
        <v>36</v>
      </c>
    </row>
    <row r="4057" spans="1:16" x14ac:dyDescent="0.3">
      <c r="A4057" t="s">
        <v>32385</v>
      </c>
      <c r="B4057" s="2" t="s">
        <v>19</v>
      </c>
      <c r="C4057" s="2" t="s">
        <v>5078</v>
      </c>
      <c r="D4057" s="2" t="s">
        <v>6686</v>
      </c>
      <c r="E4057" s="2" t="s">
        <v>6685</v>
      </c>
      <c r="F4057" s="2" t="s">
        <v>6768</v>
      </c>
      <c r="G4057" s="2" t="s">
        <v>6786</v>
      </c>
      <c r="H4057" s="6" t="s">
        <v>6787</v>
      </c>
      <c r="I4057" s="3" t="s">
        <v>1792</v>
      </c>
      <c r="J4057" s="3">
        <v>32</v>
      </c>
      <c r="K4057" s="2" t="s">
        <v>36</v>
      </c>
    </row>
    <row r="4058" spans="1:16" x14ac:dyDescent="0.3">
      <c r="A4058" t="s">
        <v>32385</v>
      </c>
      <c r="B4058" s="2" t="s">
        <v>19</v>
      </c>
      <c r="C4058" s="2" t="s">
        <v>5078</v>
      </c>
      <c r="D4058" s="2" t="s">
        <v>6686</v>
      </c>
      <c r="E4058" s="2" t="s">
        <v>6685</v>
      </c>
      <c r="F4058" s="2" t="s">
        <v>6768</v>
      </c>
      <c r="G4058" s="2" t="s">
        <v>6788</v>
      </c>
      <c r="H4058" s="6" t="s">
        <v>6789</v>
      </c>
      <c r="I4058" s="3" t="s">
        <v>1792</v>
      </c>
      <c r="K4058" s="2" t="s">
        <v>36</v>
      </c>
    </row>
    <row r="4059" spans="1:16" x14ac:dyDescent="0.3">
      <c r="A4059" t="s">
        <v>32385</v>
      </c>
      <c r="B4059" s="2" t="s">
        <v>19</v>
      </c>
      <c r="C4059" s="2" t="s">
        <v>5078</v>
      </c>
      <c r="D4059" s="2" t="s">
        <v>6686</v>
      </c>
      <c r="E4059" s="2" t="s">
        <v>6685</v>
      </c>
      <c r="F4059" s="2" t="s">
        <v>6768</v>
      </c>
      <c r="G4059" s="2" t="s">
        <v>6790</v>
      </c>
      <c r="H4059" s="6" t="s">
        <v>6791</v>
      </c>
      <c r="I4059" s="3" t="s">
        <v>1792</v>
      </c>
      <c r="K4059" s="2" t="s">
        <v>36</v>
      </c>
    </row>
    <row r="4060" spans="1:16" x14ac:dyDescent="0.3">
      <c r="A4060" t="s">
        <v>32385</v>
      </c>
      <c r="B4060" s="2" t="s">
        <v>19</v>
      </c>
      <c r="C4060" s="2" t="s">
        <v>5078</v>
      </c>
      <c r="D4060" s="2" t="s">
        <v>6686</v>
      </c>
      <c r="E4060" s="2" t="s">
        <v>6685</v>
      </c>
      <c r="F4060" s="2" t="s">
        <v>6768</v>
      </c>
      <c r="G4060" s="2" t="s">
        <v>6792</v>
      </c>
      <c r="H4060" s="6" t="s">
        <v>6793</v>
      </c>
      <c r="I4060" s="3" t="s">
        <v>1792</v>
      </c>
      <c r="K4060" s="2" t="s">
        <v>36</v>
      </c>
    </row>
    <row r="4061" spans="1:16" x14ac:dyDescent="0.3">
      <c r="A4061" t="s">
        <v>32385</v>
      </c>
      <c r="B4061" s="2" t="s">
        <v>19</v>
      </c>
      <c r="C4061" s="2" t="s">
        <v>5078</v>
      </c>
      <c r="D4061" s="2" t="s">
        <v>6686</v>
      </c>
      <c r="E4061" s="2" t="s">
        <v>6685</v>
      </c>
      <c r="F4061" s="2" t="s">
        <v>6768</v>
      </c>
      <c r="G4061" s="2" t="s">
        <v>6794</v>
      </c>
      <c r="H4061" s="6" t="s">
        <v>6795</v>
      </c>
      <c r="I4061" s="3" t="s">
        <v>1792</v>
      </c>
      <c r="K4061" s="2" t="s">
        <v>36</v>
      </c>
    </row>
    <row r="4062" spans="1:16" x14ac:dyDescent="0.3">
      <c r="A4062" t="s">
        <v>32385</v>
      </c>
      <c r="B4062" s="2" t="s">
        <v>19</v>
      </c>
      <c r="C4062" s="2" t="s">
        <v>5078</v>
      </c>
      <c r="D4062" s="2" t="s">
        <v>6686</v>
      </c>
      <c r="E4062" s="2" t="s">
        <v>6685</v>
      </c>
      <c r="F4062" s="2" t="s">
        <v>6768</v>
      </c>
      <c r="G4062" s="2" t="s">
        <v>6796</v>
      </c>
      <c r="H4062" s="6" t="s">
        <v>6797</v>
      </c>
      <c r="I4062" s="3" t="s">
        <v>1792</v>
      </c>
      <c r="J4062" s="3">
        <v>1</v>
      </c>
      <c r="K4062" s="2" t="s">
        <v>36</v>
      </c>
    </row>
    <row r="4063" spans="1:16" x14ac:dyDescent="0.3">
      <c r="L4063" s="163" t="s">
        <v>0</v>
      </c>
      <c r="M4063" s="163"/>
      <c r="N4063" s="163"/>
      <c r="O4063" s="163" t="s">
        <v>1</v>
      </c>
      <c r="P4063" s="163"/>
    </row>
    <row r="4064" spans="1:16" ht="43.2" x14ac:dyDescent="0.3">
      <c r="B4064" s="2" t="s">
        <v>19</v>
      </c>
      <c r="C4064" s="2" t="s">
        <v>5078</v>
      </c>
      <c r="D4064" s="2" t="s">
        <v>6686</v>
      </c>
      <c r="E4064" s="2" t="s">
        <v>6685</v>
      </c>
      <c r="F4064" s="2" t="s">
        <v>6798</v>
      </c>
      <c r="H4064" s="3" t="s">
        <v>6799</v>
      </c>
      <c r="L4064" s="35" t="s">
        <v>12</v>
      </c>
      <c r="M4064" s="35" t="s">
        <v>13</v>
      </c>
      <c r="N4064" s="35" t="s">
        <v>14</v>
      </c>
      <c r="O4064" s="35" t="s">
        <v>32311</v>
      </c>
      <c r="P4064" s="35" t="s">
        <v>31195</v>
      </c>
    </row>
    <row r="4065" spans="1:21" x14ac:dyDescent="0.3">
      <c r="A4065" t="s">
        <v>32385</v>
      </c>
      <c r="B4065" s="2" t="s">
        <v>19</v>
      </c>
      <c r="C4065" s="2" t="s">
        <v>5078</v>
      </c>
      <c r="D4065" s="2" t="s">
        <v>6686</v>
      </c>
      <c r="E4065" s="2" t="s">
        <v>6685</v>
      </c>
      <c r="F4065" s="2" t="s">
        <v>6798</v>
      </c>
      <c r="G4065" s="2" t="s">
        <v>6800</v>
      </c>
      <c r="H4065" s="6" t="s">
        <v>6801</v>
      </c>
      <c r="I4065" s="3" t="s">
        <v>1792</v>
      </c>
      <c r="J4065" s="3">
        <v>51</v>
      </c>
      <c r="K4065" s="2" t="s">
        <v>36</v>
      </c>
    </row>
    <row r="4066" spans="1:21" ht="15" customHeight="1" x14ac:dyDescent="0.3">
      <c r="L4066" s="163" t="s">
        <v>0</v>
      </c>
      <c r="M4066" s="163"/>
      <c r="N4066" s="163"/>
      <c r="O4066" s="163" t="s">
        <v>1</v>
      </c>
      <c r="P4066" s="163"/>
      <c r="Q4066" s="165" t="s">
        <v>32348</v>
      </c>
      <c r="R4066" s="166"/>
      <c r="S4066" s="166"/>
      <c r="T4066" s="166"/>
      <c r="U4066" s="167"/>
    </row>
    <row r="4067" spans="1:21" ht="43.2" x14ac:dyDescent="0.3">
      <c r="B4067" s="2" t="s">
        <v>19</v>
      </c>
      <c r="C4067" s="2" t="s">
        <v>5078</v>
      </c>
      <c r="D4067" s="2" t="s">
        <v>6686</v>
      </c>
      <c r="E4067" s="2" t="s">
        <v>6685</v>
      </c>
      <c r="F4067" s="2" t="s">
        <v>6802</v>
      </c>
      <c r="H4067" s="3" t="s">
        <v>6803</v>
      </c>
      <c r="L4067" s="35" t="s">
        <v>12</v>
      </c>
      <c r="M4067" s="35" t="s">
        <v>13</v>
      </c>
      <c r="N4067" s="35" t="s">
        <v>14</v>
      </c>
      <c r="O4067" s="35" t="s">
        <v>32311</v>
      </c>
      <c r="P4067" s="35" t="s">
        <v>31195</v>
      </c>
      <c r="Q4067" s="50" t="s">
        <v>32319</v>
      </c>
      <c r="R4067" s="51" t="s">
        <v>32320</v>
      </c>
      <c r="S4067" s="51" t="s">
        <v>17</v>
      </c>
      <c r="T4067" s="51" t="s">
        <v>18</v>
      </c>
      <c r="U4067" s="51" t="s">
        <v>31184</v>
      </c>
    </row>
    <row r="4068" spans="1:21" x14ac:dyDescent="0.3">
      <c r="A4068" t="s">
        <v>32385</v>
      </c>
      <c r="B4068" s="2" t="s">
        <v>19</v>
      </c>
      <c r="C4068" s="2" t="s">
        <v>5078</v>
      </c>
      <c r="D4068" s="2" t="s">
        <v>6686</v>
      </c>
      <c r="E4068" s="2" t="s">
        <v>6685</v>
      </c>
      <c r="F4068" s="2" t="s">
        <v>6802</v>
      </c>
      <c r="G4068" s="2" t="s">
        <v>6804</v>
      </c>
      <c r="H4068" s="3" t="s">
        <v>6805</v>
      </c>
      <c r="I4068" s="3" t="s">
        <v>3414</v>
      </c>
      <c r="J4068" s="3">
        <v>478</v>
      </c>
      <c r="K4068" s="2" t="s">
        <v>36</v>
      </c>
      <c r="O4068" s="7" t="s">
        <v>32583</v>
      </c>
      <c r="Q4068" s="2">
        <v>0</v>
      </c>
      <c r="R4068" s="2">
        <v>0.5</v>
      </c>
      <c r="S4068" s="2" t="s">
        <v>31937</v>
      </c>
      <c r="U4068" s="26">
        <v>3</v>
      </c>
    </row>
    <row r="4069" spans="1:21" x14ac:dyDescent="0.3">
      <c r="A4069" t="s">
        <v>32385</v>
      </c>
      <c r="B4069" s="2" t="s">
        <v>19</v>
      </c>
      <c r="C4069" s="2" t="s">
        <v>5078</v>
      </c>
      <c r="D4069" s="2" t="s">
        <v>6686</v>
      </c>
      <c r="E4069" s="2" t="s">
        <v>6685</v>
      </c>
      <c r="F4069" s="2" t="s">
        <v>6802</v>
      </c>
      <c r="G4069" s="2" t="s">
        <v>6806</v>
      </c>
      <c r="H4069" s="3" t="s">
        <v>6807</v>
      </c>
      <c r="I4069" s="3" t="s">
        <v>3414</v>
      </c>
      <c r="J4069" s="3">
        <v>350</v>
      </c>
      <c r="K4069" s="2" t="s">
        <v>36</v>
      </c>
      <c r="O4069" s="7" t="s">
        <v>32583</v>
      </c>
      <c r="Q4069" s="2">
        <v>0.5</v>
      </c>
      <c r="R4069" s="2">
        <v>0.75</v>
      </c>
      <c r="S4069" s="2" t="s">
        <v>31937</v>
      </c>
      <c r="U4069" s="26">
        <v>3</v>
      </c>
    </row>
    <row r="4070" spans="1:21" x14ac:dyDescent="0.3">
      <c r="A4070" t="s">
        <v>32385</v>
      </c>
      <c r="B4070" s="2" t="s">
        <v>19</v>
      </c>
      <c r="C4070" s="2" t="s">
        <v>5078</v>
      </c>
      <c r="D4070" s="2" t="s">
        <v>6686</v>
      </c>
      <c r="E4070" s="2" t="s">
        <v>6685</v>
      </c>
      <c r="F4070" s="2" t="s">
        <v>6802</v>
      </c>
      <c r="G4070" s="2" t="s">
        <v>6808</v>
      </c>
      <c r="H4070" s="3" t="s">
        <v>6809</v>
      </c>
      <c r="I4070" s="3" t="s">
        <v>3414</v>
      </c>
      <c r="J4070" s="3">
        <v>517</v>
      </c>
      <c r="K4070" s="2" t="s">
        <v>36</v>
      </c>
      <c r="O4070" s="7" t="s">
        <v>32583</v>
      </c>
      <c r="Q4070" s="2">
        <v>0.75</v>
      </c>
      <c r="R4070" s="2">
        <v>2</v>
      </c>
      <c r="S4070" s="2" t="s">
        <v>31937</v>
      </c>
      <c r="U4070" s="26">
        <v>3</v>
      </c>
    </row>
    <row r="4071" spans="1:21" x14ac:dyDescent="0.3">
      <c r="A4071" t="s">
        <v>32385</v>
      </c>
      <c r="B4071" s="2" t="s">
        <v>19</v>
      </c>
      <c r="C4071" s="2" t="s">
        <v>5078</v>
      </c>
      <c r="D4071" s="2" t="s">
        <v>6686</v>
      </c>
      <c r="E4071" s="2" t="s">
        <v>6685</v>
      </c>
      <c r="F4071" s="2" t="s">
        <v>6802</v>
      </c>
      <c r="G4071" s="2" t="s">
        <v>6810</v>
      </c>
      <c r="H4071" s="3" t="s">
        <v>6811</v>
      </c>
      <c r="I4071" s="3" t="s">
        <v>3414</v>
      </c>
      <c r="J4071" s="3">
        <v>313</v>
      </c>
      <c r="K4071" s="2" t="s">
        <v>36</v>
      </c>
      <c r="O4071" s="7" t="s">
        <v>32583</v>
      </c>
      <c r="Q4071" s="2">
        <v>2</v>
      </c>
      <c r="R4071" s="2">
        <v>5</v>
      </c>
      <c r="S4071" s="2" t="s">
        <v>31937</v>
      </c>
      <c r="U4071" s="26">
        <v>1</v>
      </c>
    </row>
    <row r="4072" spans="1:21" x14ac:dyDescent="0.3">
      <c r="L4072" s="163" t="s">
        <v>0</v>
      </c>
      <c r="M4072" s="163"/>
      <c r="N4072" s="163"/>
      <c r="O4072" s="163" t="s">
        <v>1</v>
      </c>
      <c r="P4072" s="163"/>
    </row>
    <row r="4073" spans="1:21" ht="43.2" x14ac:dyDescent="0.3">
      <c r="B4073" s="2" t="s">
        <v>19</v>
      </c>
      <c r="C4073" s="2" t="s">
        <v>5078</v>
      </c>
      <c r="D4073" s="2" t="s">
        <v>6686</v>
      </c>
      <c r="E4073" s="2" t="s">
        <v>6685</v>
      </c>
      <c r="F4073" s="2" t="s">
        <v>6812</v>
      </c>
      <c r="H4073" s="3" t="s">
        <v>6813</v>
      </c>
      <c r="L4073" s="35" t="s">
        <v>12</v>
      </c>
      <c r="M4073" s="35" t="s">
        <v>13</v>
      </c>
      <c r="N4073" s="35" t="s">
        <v>14</v>
      </c>
      <c r="O4073" s="35" t="s">
        <v>32311</v>
      </c>
      <c r="P4073" s="35" t="s">
        <v>31195</v>
      </c>
    </row>
    <row r="4074" spans="1:21" x14ac:dyDescent="0.3">
      <c r="A4074" t="s">
        <v>32385</v>
      </c>
      <c r="B4074" s="2" t="s">
        <v>19</v>
      </c>
      <c r="C4074" s="2" t="s">
        <v>5078</v>
      </c>
      <c r="D4074" s="2" t="s">
        <v>6686</v>
      </c>
      <c r="E4074" s="2" t="s">
        <v>6685</v>
      </c>
      <c r="F4074" s="2" t="s">
        <v>6812</v>
      </c>
      <c r="G4074" s="2" t="s">
        <v>6814</v>
      </c>
      <c r="H4074" s="6" t="s">
        <v>6815</v>
      </c>
      <c r="I4074" s="3" t="s">
        <v>1792</v>
      </c>
      <c r="J4074" s="3">
        <v>192</v>
      </c>
      <c r="K4074" s="2" t="s">
        <v>36</v>
      </c>
    </row>
    <row r="4075" spans="1:21" x14ac:dyDescent="0.3">
      <c r="A4075" t="s">
        <v>32385</v>
      </c>
      <c r="B4075" s="2" t="s">
        <v>19</v>
      </c>
      <c r="C4075" s="2" t="s">
        <v>5078</v>
      </c>
      <c r="D4075" s="2" t="s">
        <v>6686</v>
      </c>
      <c r="E4075" s="2" t="s">
        <v>6685</v>
      </c>
      <c r="F4075" s="2" t="s">
        <v>6812</v>
      </c>
      <c r="G4075" s="2" t="s">
        <v>6816</v>
      </c>
      <c r="H4075" s="6" t="s">
        <v>6817</v>
      </c>
      <c r="I4075" s="3" t="s">
        <v>1792</v>
      </c>
      <c r="J4075" s="3">
        <v>239</v>
      </c>
      <c r="K4075" s="2" t="s">
        <v>36</v>
      </c>
    </row>
    <row r="4076" spans="1:21" x14ac:dyDescent="0.3">
      <c r="B4076" s="2" t="s">
        <v>19</v>
      </c>
      <c r="C4076" s="2" t="s">
        <v>5078</v>
      </c>
      <c r="D4076" s="2" t="s">
        <v>5078</v>
      </c>
      <c r="H4076" s="3" t="s">
        <v>6818</v>
      </c>
    </row>
    <row r="4077" spans="1:21" x14ac:dyDescent="0.3">
      <c r="B4077" s="2" t="s">
        <v>19</v>
      </c>
      <c r="C4077" s="2" t="s">
        <v>5078</v>
      </c>
      <c r="D4077" s="2" t="s">
        <v>6819</v>
      </c>
      <c r="E4077" s="2" t="s">
        <v>5311</v>
      </c>
      <c r="H4077" s="3" t="s">
        <v>6820</v>
      </c>
    </row>
    <row r="4078" spans="1:21" x14ac:dyDescent="0.3">
      <c r="L4078" s="163" t="s">
        <v>0</v>
      </c>
      <c r="M4078" s="163"/>
      <c r="N4078" s="163"/>
      <c r="O4078" s="163" t="s">
        <v>1</v>
      </c>
      <c r="P4078" s="163"/>
    </row>
    <row r="4079" spans="1:21" ht="43.2" x14ac:dyDescent="0.3">
      <c r="B4079" s="2" t="s">
        <v>19</v>
      </c>
      <c r="C4079" s="2" t="s">
        <v>5078</v>
      </c>
      <c r="D4079" s="2" t="s">
        <v>6819</v>
      </c>
      <c r="E4079" s="2" t="s">
        <v>5311</v>
      </c>
      <c r="F4079" s="2" t="s">
        <v>6821</v>
      </c>
      <c r="H4079" s="3" t="s">
        <v>6822</v>
      </c>
      <c r="L4079" s="35" t="s">
        <v>12</v>
      </c>
      <c r="M4079" s="35" t="s">
        <v>13</v>
      </c>
      <c r="N4079" s="35" t="s">
        <v>14</v>
      </c>
      <c r="O4079" s="35" t="s">
        <v>32311</v>
      </c>
      <c r="P4079" s="35" t="s">
        <v>31195</v>
      </c>
    </row>
    <row r="4080" spans="1:21" x14ac:dyDescent="0.3">
      <c r="B4080" s="4" t="s">
        <v>19</v>
      </c>
      <c r="C4080" s="4" t="s">
        <v>5078</v>
      </c>
      <c r="D4080" s="4" t="s">
        <v>6819</v>
      </c>
      <c r="E4080" s="4" t="s">
        <v>5311</v>
      </c>
      <c r="F4080" s="4" t="s">
        <v>6821</v>
      </c>
      <c r="G4080" s="4" t="s">
        <v>6823</v>
      </c>
      <c r="H4080" s="5" t="s">
        <v>6824</v>
      </c>
      <c r="I4080" s="5" t="s">
        <v>6481</v>
      </c>
    </row>
    <row r="4081" spans="1:25" x14ac:dyDescent="0.3">
      <c r="B4081" s="4" t="s">
        <v>19</v>
      </c>
      <c r="C4081" s="4" t="s">
        <v>5078</v>
      </c>
      <c r="D4081" s="4" t="s">
        <v>6819</v>
      </c>
      <c r="E4081" s="4" t="s">
        <v>5311</v>
      </c>
      <c r="F4081" s="4" t="s">
        <v>6821</v>
      </c>
      <c r="G4081" s="4" t="s">
        <v>6825</v>
      </c>
      <c r="H4081" s="5" t="s">
        <v>6826</v>
      </c>
      <c r="I4081" s="5" t="s">
        <v>6481</v>
      </c>
    </row>
    <row r="4082" spans="1:25" x14ac:dyDescent="0.3">
      <c r="B4082" s="4" t="s">
        <v>19</v>
      </c>
      <c r="C4082" s="4" t="s">
        <v>5078</v>
      </c>
      <c r="D4082" s="4" t="s">
        <v>6819</v>
      </c>
      <c r="E4082" s="4" t="s">
        <v>5311</v>
      </c>
      <c r="F4082" s="4" t="s">
        <v>6821</v>
      </c>
      <c r="G4082" s="4" t="s">
        <v>6827</v>
      </c>
      <c r="H4082" s="5" t="s">
        <v>6828</v>
      </c>
      <c r="I4082" s="5" t="s">
        <v>6481</v>
      </c>
    </row>
    <row r="4083" spans="1:25" x14ac:dyDescent="0.3">
      <c r="B4083" s="4" t="s">
        <v>19</v>
      </c>
      <c r="C4083" s="4" t="s">
        <v>5078</v>
      </c>
      <c r="D4083" s="4" t="s">
        <v>6819</v>
      </c>
      <c r="E4083" s="4" t="s">
        <v>5311</v>
      </c>
      <c r="F4083" s="4" t="s">
        <v>6821</v>
      </c>
      <c r="G4083" s="4" t="s">
        <v>6829</v>
      </c>
      <c r="H4083" s="5" t="s">
        <v>6830</v>
      </c>
      <c r="I4083" s="5" t="s">
        <v>6481</v>
      </c>
    </row>
    <row r="4084" spans="1:25" x14ac:dyDescent="0.3">
      <c r="B4084" s="2" t="s">
        <v>19</v>
      </c>
      <c r="C4084" s="2" t="s">
        <v>6831</v>
      </c>
      <c r="H4084" s="3" t="s">
        <v>6832</v>
      </c>
    </row>
    <row r="4085" spans="1:25" x14ac:dyDescent="0.3">
      <c r="B4085" s="2" t="s">
        <v>19</v>
      </c>
      <c r="C4085" s="2" t="s">
        <v>6831</v>
      </c>
      <c r="D4085" s="2" t="s">
        <v>6833</v>
      </c>
      <c r="E4085" s="2" t="s">
        <v>6834</v>
      </c>
      <c r="H4085" s="3" t="s">
        <v>6835</v>
      </c>
    </row>
    <row r="4086" spans="1:25" x14ac:dyDescent="0.3">
      <c r="L4086" s="163" t="s">
        <v>0</v>
      </c>
      <c r="M4086" s="163"/>
      <c r="N4086" s="163"/>
      <c r="O4086" s="163" t="s">
        <v>1</v>
      </c>
      <c r="P4086" s="163"/>
      <c r="Q4086" s="37"/>
      <c r="R4086" s="37"/>
      <c r="S4086" s="37"/>
      <c r="T4086" s="37"/>
      <c r="U4086" s="37"/>
    </row>
    <row r="4087" spans="1:25" ht="43.2" x14ac:dyDescent="0.3">
      <c r="B4087" s="2" t="s">
        <v>19</v>
      </c>
      <c r="C4087" s="2" t="s">
        <v>6831</v>
      </c>
      <c r="D4087" s="2" t="s">
        <v>6833</v>
      </c>
      <c r="E4087" s="2" t="s">
        <v>6834</v>
      </c>
      <c r="F4087" s="2" t="s">
        <v>6836</v>
      </c>
      <c r="H4087" s="3" t="s">
        <v>6837</v>
      </c>
      <c r="L4087" s="35" t="s">
        <v>12</v>
      </c>
      <c r="M4087" s="35" t="s">
        <v>13</v>
      </c>
      <c r="N4087" s="35" t="s">
        <v>14</v>
      </c>
      <c r="O4087" s="35" t="s">
        <v>32311</v>
      </c>
      <c r="P4087" s="35" t="s">
        <v>31677</v>
      </c>
      <c r="Q4087" s="37"/>
      <c r="R4087" s="37"/>
      <c r="S4087" s="37"/>
      <c r="T4087" s="37"/>
      <c r="U4087" s="37"/>
    </row>
    <row r="4088" spans="1:25" x14ac:dyDescent="0.3">
      <c r="A4088" t="s">
        <v>32460</v>
      </c>
      <c r="B4088" s="2" t="s">
        <v>19</v>
      </c>
      <c r="C4088" s="2" t="s">
        <v>6831</v>
      </c>
      <c r="D4088" s="2" t="s">
        <v>6833</v>
      </c>
      <c r="E4088" s="2" t="s">
        <v>6834</v>
      </c>
      <c r="F4088" s="2" t="s">
        <v>6836</v>
      </c>
      <c r="G4088" s="2" t="s">
        <v>6838</v>
      </c>
      <c r="H4088" s="6" t="s">
        <v>6839</v>
      </c>
      <c r="I4088" s="3" t="s">
        <v>6840</v>
      </c>
      <c r="J4088" s="3">
        <v>2158</v>
      </c>
      <c r="K4088" s="2" t="s">
        <v>36</v>
      </c>
      <c r="O4088" s="7" t="s">
        <v>31678</v>
      </c>
      <c r="P4088" s="7" t="s">
        <v>31679</v>
      </c>
    </row>
    <row r="4089" spans="1:25" x14ac:dyDescent="0.3">
      <c r="A4089" t="s">
        <v>32460</v>
      </c>
      <c r="B4089" s="2" t="s">
        <v>19</v>
      </c>
      <c r="C4089" s="2" t="s">
        <v>6831</v>
      </c>
      <c r="D4089" s="2" t="s">
        <v>6833</v>
      </c>
      <c r="E4089" s="2" t="s">
        <v>6834</v>
      </c>
      <c r="F4089" s="2" t="s">
        <v>6836</v>
      </c>
      <c r="G4089" s="2" t="s">
        <v>6841</v>
      </c>
      <c r="H4089" s="6" t="s">
        <v>6842</v>
      </c>
      <c r="I4089" s="3" t="s">
        <v>6840</v>
      </c>
      <c r="J4089" s="3">
        <v>564</v>
      </c>
      <c r="K4089" s="2" t="s">
        <v>36</v>
      </c>
      <c r="O4089" s="7" t="s">
        <v>31678</v>
      </c>
      <c r="P4089" s="7" t="s">
        <v>31680</v>
      </c>
    </row>
    <row r="4090" spans="1:25" x14ac:dyDescent="0.3">
      <c r="A4090" t="s">
        <v>32460</v>
      </c>
      <c r="B4090" s="2" t="s">
        <v>19</v>
      </c>
      <c r="C4090" s="2" t="s">
        <v>6831</v>
      </c>
      <c r="D4090" s="2" t="s">
        <v>6833</v>
      </c>
      <c r="E4090" s="2" t="s">
        <v>6834</v>
      </c>
      <c r="F4090" s="2" t="s">
        <v>6836</v>
      </c>
      <c r="G4090" s="2" t="s">
        <v>6843</v>
      </c>
      <c r="H4090" s="6" t="s">
        <v>6844</v>
      </c>
      <c r="I4090" s="3" t="s">
        <v>6840</v>
      </c>
      <c r="J4090" s="3">
        <v>171</v>
      </c>
      <c r="K4090" s="2" t="s">
        <v>36</v>
      </c>
      <c r="O4090" s="7" t="s">
        <v>31678</v>
      </c>
      <c r="P4090" s="7" t="s">
        <v>31681</v>
      </c>
    </row>
    <row r="4091" spans="1:25" x14ac:dyDescent="0.3">
      <c r="L4091" s="163" t="s">
        <v>0</v>
      </c>
      <c r="M4091" s="163"/>
      <c r="N4091" s="163"/>
      <c r="O4091" s="163" t="s">
        <v>1</v>
      </c>
      <c r="P4091" s="163"/>
      <c r="Q4091" s="163"/>
      <c r="R4091" s="163"/>
      <c r="S4091" s="163"/>
      <c r="T4091" s="163"/>
      <c r="U4091" s="165" t="s">
        <v>32573</v>
      </c>
      <c r="V4091" s="166"/>
      <c r="W4091" s="166"/>
      <c r="X4091" s="166"/>
      <c r="Y4091" s="167"/>
    </row>
    <row r="4092" spans="1:25" ht="43.2" x14ac:dyDescent="0.3">
      <c r="B4092" s="2" t="s">
        <v>19</v>
      </c>
      <c r="C4092" s="2" t="s">
        <v>6831</v>
      </c>
      <c r="D4092" s="2" t="s">
        <v>6833</v>
      </c>
      <c r="E4092" s="2" t="s">
        <v>6834</v>
      </c>
      <c r="F4092" s="2" t="s">
        <v>6845</v>
      </c>
      <c r="H4092" s="3" t="s">
        <v>6846</v>
      </c>
      <c r="L4092" s="35" t="s">
        <v>12</v>
      </c>
      <c r="M4092" s="35" t="s">
        <v>13</v>
      </c>
      <c r="N4092" s="35" t="s">
        <v>14</v>
      </c>
      <c r="O4092" s="35" t="s">
        <v>32311</v>
      </c>
      <c r="P4092" s="122" t="s">
        <v>31196</v>
      </c>
      <c r="Q4092" s="35" t="s">
        <v>31195</v>
      </c>
      <c r="R4092" s="122" t="s">
        <v>31198</v>
      </c>
      <c r="S4092" s="35" t="s">
        <v>33082</v>
      </c>
      <c r="T4092" s="35" t="s">
        <v>31197</v>
      </c>
      <c r="U4092" s="50" t="s">
        <v>32319</v>
      </c>
      <c r="V4092" s="51" t="s">
        <v>32320</v>
      </c>
      <c r="W4092" s="51" t="s">
        <v>17</v>
      </c>
      <c r="X4092" s="51" t="s">
        <v>18</v>
      </c>
      <c r="Y4092" s="51" t="s">
        <v>31184</v>
      </c>
    </row>
    <row r="4093" spans="1:25" ht="43.2" x14ac:dyDescent="0.3">
      <c r="A4093" t="s">
        <v>32460</v>
      </c>
      <c r="B4093" s="2" t="s">
        <v>19</v>
      </c>
      <c r="C4093" s="2" t="s">
        <v>6831</v>
      </c>
      <c r="D4093" s="2" t="s">
        <v>6833</v>
      </c>
      <c r="E4093" s="2" t="s">
        <v>6834</v>
      </c>
      <c r="F4093" s="2" t="s">
        <v>6845</v>
      </c>
      <c r="G4093" s="2" t="s">
        <v>6847</v>
      </c>
      <c r="H4093" s="6" t="s">
        <v>6848</v>
      </c>
      <c r="I4093" s="3" t="s">
        <v>6849</v>
      </c>
      <c r="J4093" s="3">
        <v>211</v>
      </c>
      <c r="K4093" s="2" t="s">
        <v>36</v>
      </c>
      <c r="O4093" s="7" t="s">
        <v>31687</v>
      </c>
      <c r="P4093" s="7" t="s">
        <v>32308</v>
      </c>
      <c r="Q4093" s="7" t="s">
        <v>34024</v>
      </c>
      <c r="T4093" s="2" t="s">
        <v>31689</v>
      </c>
    </row>
    <row r="4094" spans="1:25" ht="43.2" x14ac:dyDescent="0.3">
      <c r="A4094" t="s">
        <v>32460</v>
      </c>
      <c r="B4094" s="2" t="s">
        <v>19</v>
      </c>
      <c r="C4094" s="2" t="s">
        <v>6831</v>
      </c>
      <c r="D4094" s="2" t="s">
        <v>6833</v>
      </c>
      <c r="E4094" s="2" t="s">
        <v>6834</v>
      </c>
      <c r="F4094" s="2" t="s">
        <v>6845</v>
      </c>
      <c r="G4094" s="2" t="s">
        <v>6850</v>
      </c>
      <c r="H4094" s="3" t="s">
        <v>6851</v>
      </c>
      <c r="I4094" s="3" t="s">
        <v>6849</v>
      </c>
      <c r="J4094" s="3">
        <v>355</v>
      </c>
      <c r="K4094" s="2" t="s">
        <v>36</v>
      </c>
      <c r="O4094" s="7" t="s">
        <v>31687</v>
      </c>
      <c r="P4094" s="7" t="s">
        <v>32308</v>
      </c>
      <c r="Q4094" s="7"/>
      <c r="R4094" s="2" t="s">
        <v>31690</v>
      </c>
      <c r="T4094" s="2" t="s">
        <v>31689</v>
      </c>
      <c r="U4094" s="26">
        <v>1</v>
      </c>
      <c r="V4094" s="26">
        <v>1</v>
      </c>
      <c r="W4094" s="26" t="s">
        <v>32722</v>
      </c>
      <c r="Y4094" s="26">
        <v>1</v>
      </c>
    </row>
    <row r="4095" spans="1:25" ht="43.2" x14ac:dyDescent="0.3">
      <c r="A4095" t="s">
        <v>32460</v>
      </c>
      <c r="B4095" s="2" t="s">
        <v>19</v>
      </c>
      <c r="C4095" s="2" t="s">
        <v>6831</v>
      </c>
      <c r="D4095" s="2" t="s">
        <v>6833</v>
      </c>
      <c r="E4095" s="2" t="s">
        <v>6834</v>
      </c>
      <c r="F4095" s="2" t="s">
        <v>6845</v>
      </c>
      <c r="G4095" s="2" t="s">
        <v>6852</v>
      </c>
      <c r="H4095" s="3" t="s">
        <v>6853</v>
      </c>
      <c r="I4095" s="3" t="s">
        <v>6849</v>
      </c>
      <c r="J4095" s="3">
        <v>1574</v>
      </c>
      <c r="K4095" s="2" t="s">
        <v>36</v>
      </c>
      <c r="O4095" s="7" t="s">
        <v>31687</v>
      </c>
      <c r="P4095" s="7" t="s">
        <v>32308</v>
      </c>
      <c r="Q4095" s="7"/>
      <c r="R4095" s="2" t="s">
        <v>31690</v>
      </c>
      <c r="T4095" s="2" t="s">
        <v>31689</v>
      </c>
      <c r="U4095" s="26">
        <v>2</v>
      </c>
      <c r="V4095" s="26">
        <v>2</v>
      </c>
      <c r="W4095" s="26" t="s">
        <v>32722</v>
      </c>
      <c r="Y4095" s="26">
        <v>1</v>
      </c>
    </row>
    <row r="4096" spans="1:25" ht="43.2" x14ac:dyDescent="0.3">
      <c r="A4096" t="s">
        <v>32460</v>
      </c>
      <c r="B4096" s="2" t="s">
        <v>19</v>
      </c>
      <c r="C4096" s="2" t="s">
        <v>6831</v>
      </c>
      <c r="D4096" s="2" t="s">
        <v>6833</v>
      </c>
      <c r="E4096" s="2" t="s">
        <v>6834</v>
      </c>
      <c r="F4096" s="2" t="s">
        <v>6845</v>
      </c>
      <c r="G4096" s="2" t="s">
        <v>6854</v>
      </c>
      <c r="H4096" s="6" t="s">
        <v>6855</v>
      </c>
      <c r="I4096" s="3" t="s">
        <v>6849</v>
      </c>
      <c r="J4096" s="3">
        <v>62</v>
      </c>
      <c r="K4096" s="2" t="s">
        <v>36</v>
      </c>
      <c r="O4096" s="7" t="s">
        <v>31687</v>
      </c>
      <c r="P4096" s="7" t="s">
        <v>32308</v>
      </c>
      <c r="Q4096" s="7" t="s">
        <v>34024</v>
      </c>
      <c r="R4096" s="2" t="s">
        <v>31691</v>
      </c>
      <c r="T4096" s="2" t="s">
        <v>31692</v>
      </c>
    </row>
    <row r="4097" spans="1:25" ht="43.2" x14ac:dyDescent="0.3">
      <c r="A4097" t="s">
        <v>32460</v>
      </c>
      <c r="B4097" s="2" t="s">
        <v>19</v>
      </c>
      <c r="C4097" s="2" t="s">
        <v>6831</v>
      </c>
      <c r="D4097" s="2" t="s">
        <v>6833</v>
      </c>
      <c r="E4097" s="2" t="s">
        <v>6834</v>
      </c>
      <c r="F4097" s="2" t="s">
        <v>6845</v>
      </c>
      <c r="G4097" s="2" t="s">
        <v>6856</v>
      </c>
      <c r="H4097" s="3" t="s">
        <v>6857</v>
      </c>
      <c r="I4097" s="3" t="s">
        <v>6849</v>
      </c>
      <c r="J4097" s="3">
        <v>1654</v>
      </c>
      <c r="K4097" s="2" t="s">
        <v>36</v>
      </c>
      <c r="L4097" s="3" t="s">
        <v>31693</v>
      </c>
      <c r="O4097" s="7" t="s">
        <v>31687</v>
      </c>
      <c r="P4097" s="7" t="s">
        <v>32308</v>
      </c>
      <c r="Q4097" s="7"/>
      <c r="R4097" s="2" t="s">
        <v>31690</v>
      </c>
      <c r="T4097" s="2" t="s">
        <v>31692</v>
      </c>
      <c r="U4097" s="26">
        <v>2</v>
      </c>
      <c r="V4097" s="26">
        <v>2</v>
      </c>
      <c r="W4097" s="26" t="s">
        <v>32722</v>
      </c>
      <c r="Y4097" s="26">
        <v>1</v>
      </c>
    </row>
    <row r="4098" spans="1:25" ht="43.2" x14ac:dyDescent="0.3">
      <c r="A4098" t="s">
        <v>32460</v>
      </c>
      <c r="B4098" s="2" t="s">
        <v>19</v>
      </c>
      <c r="C4098" s="2" t="s">
        <v>6831</v>
      </c>
      <c r="D4098" s="2" t="s">
        <v>6833</v>
      </c>
      <c r="E4098" s="2" t="s">
        <v>6834</v>
      </c>
      <c r="F4098" s="2" t="s">
        <v>6845</v>
      </c>
      <c r="G4098" s="2" t="s">
        <v>6858</v>
      </c>
      <c r="H4098" s="3" t="s">
        <v>6859</v>
      </c>
      <c r="I4098" s="3" t="s">
        <v>6849</v>
      </c>
      <c r="J4098" s="3">
        <v>116</v>
      </c>
      <c r="K4098" s="2" t="s">
        <v>36</v>
      </c>
      <c r="L4098" s="3" t="s">
        <v>31694</v>
      </c>
      <c r="M4098" s="3" t="s">
        <v>6856</v>
      </c>
      <c r="Q4098" s="7"/>
    </row>
    <row r="4099" spans="1:25" ht="43.2" x14ac:dyDescent="0.3">
      <c r="A4099" t="s">
        <v>32460</v>
      </c>
      <c r="B4099" s="2" t="s">
        <v>19</v>
      </c>
      <c r="C4099" s="2" t="s">
        <v>6831</v>
      </c>
      <c r="D4099" s="2" t="s">
        <v>6833</v>
      </c>
      <c r="E4099" s="2" t="s">
        <v>6834</v>
      </c>
      <c r="F4099" s="2" t="s">
        <v>6845</v>
      </c>
      <c r="G4099" s="2" t="s">
        <v>6860</v>
      </c>
      <c r="H4099" s="3" t="s">
        <v>6861</v>
      </c>
      <c r="I4099" s="3" t="s">
        <v>6849</v>
      </c>
      <c r="J4099" s="3">
        <v>4107</v>
      </c>
      <c r="K4099" s="2" t="s">
        <v>36</v>
      </c>
      <c r="O4099" s="7" t="s">
        <v>31687</v>
      </c>
      <c r="P4099" s="7" t="s">
        <v>32308</v>
      </c>
      <c r="Q4099" s="7" t="s">
        <v>34030</v>
      </c>
      <c r="R4099" s="2" t="s">
        <v>31691</v>
      </c>
      <c r="U4099" s="26">
        <v>2</v>
      </c>
      <c r="V4099" s="26">
        <v>2</v>
      </c>
      <c r="W4099" s="26" t="s">
        <v>32722</v>
      </c>
      <c r="Y4099" s="26">
        <v>1</v>
      </c>
    </row>
    <row r="4100" spans="1:25" ht="28.8" x14ac:dyDescent="0.3">
      <c r="A4100" t="s">
        <v>32460</v>
      </c>
      <c r="B4100" s="2" t="s">
        <v>19</v>
      </c>
      <c r="C4100" s="2" t="s">
        <v>6831</v>
      </c>
      <c r="D4100" s="2" t="s">
        <v>6833</v>
      </c>
      <c r="E4100" s="2" t="s">
        <v>6834</v>
      </c>
      <c r="F4100" s="2" t="s">
        <v>6845</v>
      </c>
      <c r="G4100" s="2" t="s">
        <v>6862</v>
      </c>
      <c r="H4100" s="6" t="s">
        <v>6863</v>
      </c>
      <c r="I4100" s="3" t="s">
        <v>1792</v>
      </c>
      <c r="J4100" s="3">
        <v>604</v>
      </c>
      <c r="K4100" s="2" t="s">
        <v>36</v>
      </c>
      <c r="O4100" s="7" t="s">
        <v>31687</v>
      </c>
      <c r="P4100" s="7" t="s">
        <v>32308</v>
      </c>
      <c r="Q4100" s="7" t="s">
        <v>34031</v>
      </c>
      <c r="S4100" s="2" t="s">
        <v>34025</v>
      </c>
      <c r="T4100" s="2" t="s">
        <v>31689</v>
      </c>
      <c r="U4100" s="26">
        <v>1</v>
      </c>
      <c r="V4100" s="26">
        <v>1</v>
      </c>
      <c r="W4100" s="26" t="s">
        <v>32722</v>
      </c>
      <c r="Y4100" s="26">
        <v>1</v>
      </c>
    </row>
    <row r="4101" spans="1:25" ht="28.8" x14ac:dyDescent="0.3">
      <c r="A4101" t="s">
        <v>32460</v>
      </c>
      <c r="B4101" s="2" t="s">
        <v>19</v>
      </c>
      <c r="C4101" s="2" t="s">
        <v>6831</v>
      </c>
      <c r="D4101" s="2" t="s">
        <v>6833</v>
      </c>
      <c r="E4101" s="2" t="s">
        <v>6834</v>
      </c>
      <c r="F4101" s="2" t="s">
        <v>6845</v>
      </c>
      <c r="G4101" s="2" t="s">
        <v>6864</v>
      </c>
      <c r="H4101" s="6" t="s">
        <v>6865</v>
      </c>
      <c r="I4101" s="3" t="s">
        <v>571</v>
      </c>
      <c r="J4101" s="3">
        <v>792</v>
      </c>
      <c r="K4101" s="2" t="s">
        <v>36</v>
      </c>
      <c r="O4101" s="7" t="s">
        <v>31687</v>
      </c>
      <c r="P4101" s="7" t="s">
        <v>32308</v>
      </c>
      <c r="Q4101" s="7" t="s">
        <v>34031</v>
      </c>
      <c r="R4101" s="2" t="s">
        <v>31695</v>
      </c>
      <c r="S4101" s="2" t="s">
        <v>34026</v>
      </c>
      <c r="T4101" s="2" t="s">
        <v>31689</v>
      </c>
      <c r="U4101" s="26">
        <v>1</v>
      </c>
      <c r="V4101" s="26">
        <v>1</v>
      </c>
      <c r="W4101" s="26" t="s">
        <v>32722</v>
      </c>
      <c r="Y4101" s="26">
        <v>1</v>
      </c>
    </row>
    <row r="4102" spans="1:25" ht="28.8" x14ac:dyDescent="0.3">
      <c r="A4102" t="s">
        <v>32460</v>
      </c>
      <c r="B4102" s="2" t="s">
        <v>19</v>
      </c>
      <c r="C4102" s="2" t="s">
        <v>6831</v>
      </c>
      <c r="D4102" s="2" t="s">
        <v>6833</v>
      </c>
      <c r="E4102" s="2" t="s">
        <v>6834</v>
      </c>
      <c r="F4102" s="2" t="s">
        <v>6845</v>
      </c>
      <c r="G4102" s="2" t="s">
        <v>6866</v>
      </c>
      <c r="H4102" s="6" t="s">
        <v>6867</v>
      </c>
      <c r="I4102" s="3" t="s">
        <v>571</v>
      </c>
      <c r="J4102" s="3">
        <v>1456</v>
      </c>
      <c r="K4102" s="2" t="s">
        <v>36</v>
      </c>
      <c r="O4102" s="7" t="s">
        <v>31687</v>
      </c>
      <c r="P4102" s="7" t="s">
        <v>32308</v>
      </c>
      <c r="Q4102" s="7" t="s">
        <v>34031</v>
      </c>
      <c r="R4102" s="2" t="s">
        <v>31695</v>
      </c>
      <c r="S4102" s="2" t="s">
        <v>34027</v>
      </c>
      <c r="T4102" s="2" t="s">
        <v>31689</v>
      </c>
      <c r="U4102" s="26">
        <v>1</v>
      </c>
      <c r="V4102" s="26">
        <v>1</v>
      </c>
      <c r="W4102" s="26" t="s">
        <v>32722</v>
      </c>
      <c r="Y4102" s="26">
        <v>1</v>
      </c>
    </row>
    <row r="4103" spans="1:25" ht="28.8" x14ac:dyDescent="0.3">
      <c r="A4103" t="s">
        <v>32460</v>
      </c>
      <c r="B4103" s="2" t="s">
        <v>19</v>
      </c>
      <c r="C4103" s="2" t="s">
        <v>6831</v>
      </c>
      <c r="D4103" s="2" t="s">
        <v>6833</v>
      </c>
      <c r="E4103" s="2" t="s">
        <v>6834</v>
      </c>
      <c r="F4103" s="2" t="s">
        <v>6845</v>
      </c>
      <c r="G4103" s="2" t="s">
        <v>6868</v>
      </c>
      <c r="H4103" s="6" t="s">
        <v>6869</v>
      </c>
      <c r="I4103" s="3" t="s">
        <v>571</v>
      </c>
      <c r="J4103" s="3">
        <v>1465</v>
      </c>
      <c r="K4103" s="2" t="s">
        <v>36</v>
      </c>
      <c r="O4103" s="7" t="s">
        <v>31687</v>
      </c>
      <c r="P4103" s="7" t="s">
        <v>32308</v>
      </c>
      <c r="Q4103" s="7" t="s">
        <v>34031</v>
      </c>
      <c r="R4103" s="2" t="s">
        <v>31695</v>
      </c>
      <c r="S4103" s="2" t="s">
        <v>34027</v>
      </c>
      <c r="T4103" s="2" t="s">
        <v>31692</v>
      </c>
      <c r="U4103" s="26">
        <v>1</v>
      </c>
      <c r="V4103" s="26">
        <v>1</v>
      </c>
      <c r="W4103" s="26" t="s">
        <v>32722</v>
      </c>
      <c r="Y4103" s="26">
        <v>1</v>
      </c>
    </row>
    <row r="4104" spans="1:25" ht="28.8" x14ac:dyDescent="0.3">
      <c r="A4104" t="s">
        <v>32460</v>
      </c>
      <c r="B4104" s="2" t="s">
        <v>19</v>
      </c>
      <c r="C4104" s="2" t="s">
        <v>6831</v>
      </c>
      <c r="D4104" s="2" t="s">
        <v>6833</v>
      </c>
      <c r="E4104" s="2" t="s">
        <v>6834</v>
      </c>
      <c r="F4104" s="2" t="s">
        <v>6845</v>
      </c>
      <c r="G4104" s="2" t="s">
        <v>6870</v>
      </c>
      <c r="H4104" s="6" t="s">
        <v>6871</v>
      </c>
      <c r="I4104" s="3" t="s">
        <v>571</v>
      </c>
      <c r="J4104" s="3">
        <v>767</v>
      </c>
      <c r="K4104" s="2" t="s">
        <v>36</v>
      </c>
      <c r="O4104" s="7" t="s">
        <v>31687</v>
      </c>
      <c r="P4104" s="7" t="s">
        <v>32308</v>
      </c>
      <c r="Q4104" s="7" t="s">
        <v>34031</v>
      </c>
      <c r="S4104" s="2" t="s">
        <v>34028</v>
      </c>
      <c r="T4104" s="2" t="s">
        <v>31692</v>
      </c>
      <c r="U4104" s="26">
        <v>1</v>
      </c>
      <c r="V4104" s="26">
        <v>1</v>
      </c>
      <c r="W4104" s="26" t="s">
        <v>32722</v>
      </c>
      <c r="Y4104" s="26">
        <v>1</v>
      </c>
    </row>
    <row r="4105" spans="1:25" ht="28.8" x14ac:dyDescent="0.3">
      <c r="A4105" t="s">
        <v>32460</v>
      </c>
      <c r="B4105" s="2" t="s">
        <v>19</v>
      </c>
      <c r="C4105" s="2" t="s">
        <v>6831</v>
      </c>
      <c r="D4105" s="2" t="s">
        <v>6833</v>
      </c>
      <c r="E4105" s="2" t="s">
        <v>6834</v>
      </c>
      <c r="F4105" s="2" t="s">
        <v>6845</v>
      </c>
      <c r="G4105" s="2" t="s">
        <v>6872</v>
      </c>
      <c r="H4105" s="6" t="s">
        <v>6873</v>
      </c>
      <c r="I4105" s="3" t="s">
        <v>1792</v>
      </c>
      <c r="J4105" s="3">
        <v>146</v>
      </c>
      <c r="K4105" s="2" t="s">
        <v>36</v>
      </c>
      <c r="O4105" s="7" t="s">
        <v>31687</v>
      </c>
      <c r="P4105" s="7" t="s">
        <v>32308</v>
      </c>
      <c r="Q4105" s="7" t="s">
        <v>34031</v>
      </c>
      <c r="R4105" s="2" t="s">
        <v>31695</v>
      </c>
      <c r="S4105" s="2" t="s">
        <v>34029</v>
      </c>
      <c r="U4105" s="26">
        <v>1</v>
      </c>
      <c r="V4105" s="26">
        <v>1</v>
      </c>
      <c r="W4105" s="26" t="s">
        <v>32722</v>
      </c>
      <c r="Y4105" s="26">
        <v>1</v>
      </c>
    </row>
    <row r="4106" spans="1:25" x14ac:dyDescent="0.3">
      <c r="L4106" s="163" t="s">
        <v>0</v>
      </c>
      <c r="M4106" s="163"/>
      <c r="N4106" s="163"/>
      <c r="O4106" s="163" t="s">
        <v>1</v>
      </c>
      <c r="P4106" s="163"/>
      <c r="Q4106" s="37"/>
      <c r="R4106" s="37"/>
      <c r="S4106" s="37"/>
      <c r="T4106" s="37"/>
      <c r="U4106" s="37"/>
    </row>
    <row r="4107" spans="1:25" ht="43.2" x14ac:dyDescent="0.3">
      <c r="B4107" s="2" t="s">
        <v>19</v>
      </c>
      <c r="C4107" s="2" t="s">
        <v>6831</v>
      </c>
      <c r="D4107" s="2" t="s">
        <v>6833</v>
      </c>
      <c r="E4107" s="2" t="s">
        <v>6834</v>
      </c>
      <c r="F4107" s="2" t="s">
        <v>6874</v>
      </c>
      <c r="H4107" s="3" t="s">
        <v>6875</v>
      </c>
      <c r="L4107" s="35" t="s">
        <v>12</v>
      </c>
      <c r="M4107" s="35" t="s">
        <v>13</v>
      </c>
      <c r="N4107" s="35" t="s">
        <v>14</v>
      </c>
      <c r="O4107" s="35" t="s">
        <v>32311</v>
      </c>
      <c r="P4107" s="35" t="s">
        <v>31682</v>
      </c>
      <c r="Q4107" s="35" t="s">
        <v>31685</v>
      </c>
      <c r="R4107" s="37"/>
      <c r="S4107" s="37"/>
      <c r="T4107" s="37"/>
      <c r="U4107" s="37"/>
    </row>
    <row r="4108" spans="1:25" x14ac:dyDescent="0.3">
      <c r="A4108" t="s">
        <v>32460</v>
      </c>
      <c r="B4108" s="2" t="s">
        <v>19</v>
      </c>
      <c r="C4108" s="2" t="s">
        <v>6831</v>
      </c>
      <c r="D4108" s="2" t="s">
        <v>6833</v>
      </c>
      <c r="E4108" s="2" t="s">
        <v>6834</v>
      </c>
      <c r="F4108" s="2" t="s">
        <v>6874</v>
      </c>
      <c r="G4108" s="2" t="s">
        <v>6876</v>
      </c>
      <c r="H4108" s="6" t="s">
        <v>6877</v>
      </c>
      <c r="I4108" s="3" t="s">
        <v>571</v>
      </c>
      <c r="J4108" s="3">
        <v>1699</v>
      </c>
      <c r="K4108" s="2" t="s">
        <v>36</v>
      </c>
      <c r="P4108" s="7" t="s">
        <v>31688</v>
      </c>
      <c r="Q4108" s="2" t="s">
        <v>31696</v>
      </c>
    </row>
    <row r="4109" spans="1:25" x14ac:dyDescent="0.3">
      <c r="L4109" s="163" t="s">
        <v>0</v>
      </c>
      <c r="M4109" s="163"/>
      <c r="N4109" s="163"/>
      <c r="O4109" s="163" t="s">
        <v>1</v>
      </c>
      <c r="P4109" s="163"/>
      <c r="Q4109" s="37"/>
      <c r="R4109" s="37"/>
      <c r="S4109" s="37"/>
      <c r="T4109" s="37"/>
      <c r="U4109" s="37"/>
    </row>
    <row r="4110" spans="1:25" ht="43.2" x14ac:dyDescent="0.3">
      <c r="B4110" s="2" t="s">
        <v>19</v>
      </c>
      <c r="C4110" s="2" t="s">
        <v>6831</v>
      </c>
      <c r="D4110" s="2" t="s">
        <v>6833</v>
      </c>
      <c r="E4110" s="2" t="s">
        <v>6834</v>
      </c>
      <c r="F4110" s="2" t="s">
        <v>6878</v>
      </c>
      <c r="H4110" s="3" t="s">
        <v>6879</v>
      </c>
      <c r="L4110" s="35" t="s">
        <v>12</v>
      </c>
      <c r="M4110" s="35" t="s">
        <v>13</v>
      </c>
      <c r="N4110" s="35" t="s">
        <v>14</v>
      </c>
      <c r="O4110" s="35" t="s">
        <v>32311</v>
      </c>
      <c r="P4110" s="35" t="s">
        <v>31685</v>
      </c>
      <c r="Q4110" s="37"/>
      <c r="R4110" s="37"/>
      <c r="S4110" s="37"/>
      <c r="T4110" s="37"/>
      <c r="U4110" s="37"/>
    </row>
    <row r="4111" spans="1:25" ht="43.2" x14ac:dyDescent="0.3">
      <c r="A4111" t="s">
        <v>32460</v>
      </c>
      <c r="B4111" s="2" t="s">
        <v>19</v>
      </c>
      <c r="C4111" s="2" t="s">
        <v>6831</v>
      </c>
      <c r="D4111" s="2" t="s">
        <v>6833</v>
      </c>
      <c r="E4111" s="2" t="s">
        <v>6834</v>
      </c>
      <c r="F4111" s="2" t="s">
        <v>6878</v>
      </c>
      <c r="G4111" s="2" t="s">
        <v>6880</v>
      </c>
      <c r="H4111" s="6" t="s">
        <v>6881</v>
      </c>
      <c r="I4111" s="3" t="s">
        <v>6849</v>
      </c>
      <c r="J4111" s="3">
        <v>310</v>
      </c>
      <c r="K4111" s="2" t="s">
        <v>36</v>
      </c>
      <c r="P4111" s="7" t="s">
        <v>31697</v>
      </c>
    </row>
    <row r="4112" spans="1:25" x14ac:dyDescent="0.3">
      <c r="L4112" s="163" t="s">
        <v>0</v>
      </c>
      <c r="M4112" s="163"/>
      <c r="N4112" s="163"/>
      <c r="O4112" s="163" t="s">
        <v>1</v>
      </c>
      <c r="P4112" s="163"/>
      <c r="Q4112" s="37"/>
      <c r="R4112" s="37"/>
      <c r="S4112" s="37"/>
      <c r="T4112" s="37"/>
      <c r="U4112" s="37"/>
    </row>
    <row r="4113" spans="1:21" ht="43.2" x14ac:dyDescent="0.3">
      <c r="B4113" s="2" t="s">
        <v>19</v>
      </c>
      <c r="C4113" s="2" t="s">
        <v>6831</v>
      </c>
      <c r="D4113" s="2" t="s">
        <v>6833</v>
      </c>
      <c r="E4113" s="2" t="s">
        <v>6834</v>
      </c>
      <c r="F4113" s="2" t="s">
        <v>6882</v>
      </c>
      <c r="H4113" s="3" t="s">
        <v>6883</v>
      </c>
      <c r="L4113" s="35" t="s">
        <v>12</v>
      </c>
      <c r="M4113" s="35" t="s">
        <v>13</v>
      </c>
      <c r="N4113" s="35" t="s">
        <v>14</v>
      </c>
      <c r="O4113" s="35" t="s">
        <v>32311</v>
      </c>
      <c r="P4113" s="35" t="s">
        <v>31685</v>
      </c>
      <c r="Q4113" s="37"/>
      <c r="R4113" s="37"/>
      <c r="S4113" s="37"/>
      <c r="T4113" s="37"/>
      <c r="U4113" s="37"/>
    </row>
    <row r="4114" spans="1:21" ht="28.8" x14ac:dyDescent="0.3">
      <c r="A4114" t="s">
        <v>32460</v>
      </c>
      <c r="B4114" s="2" t="s">
        <v>19</v>
      </c>
      <c r="C4114" s="2" t="s">
        <v>6831</v>
      </c>
      <c r="D4114" s="2" t="s">
        <v>6833</v>
      </c>
      <c r="E4114" s="2" t="s">
        <v>6834</v>
      </c>
      <c r="F4114" s="2" t="s">
        <v>6882</v>
      </c>
      <c r="G4114" s="2" t="s">
        <v>6884</v>
      </c>
      <c r="H4114" s="6" t="s">
        <v>6885</v>
      </c>
      <c r="I4114" s="3" t="s">
        <v>4475</v>
      </c>
      <c r="J4114" s="3">
        <v>42</v>
      </c>
      <c r="K4114" s="2" t="s">
        <v>36</v>
      </c>
      <c r="O4114" s="7" t="s">
        <v>31698</v>
      </c>
      <c r="P4114" s="7" t="s">
        <v>31699</v>
      </c>
    </row>
    <row r="4115" spans="1:21" x14ac:dyDescent="0.3">
      <c r="L4115" s="163" t="s">
        <v>0</v>
      </c>
      <c r="M4115" s="163"/>
      <c r="N4115" s="163"/>
      <c r="O4115" s="163" t="s">
        <v>1</v>
      </c>
      <c r="P4115" s="163"/>
      <c r="Q4115" s="37"/>
      <c r="R4115" s="37"/>
      <c r="S4115" s="37"/>
      <c r="T4115" s="37"/>
      <c r="U4115" s="37"/>
    </row>
    <row r="4116" spans="1:21" ht="43.2" x14ac:dyDescent="0.3">
      <c r="B4116" s="2" t="s">
        <v>19</v>
      </c>
      <c r="C4116" s="2" t="s">
        <v>6831</v>
      </c>
      <c r="D4116" s="2" t="s">
        <v>6833</v>
      </c>
      <c r="E4116" s="2" t="s">
        <v>6834</v>
      </c>
      <c r="F4116" s="2" t="s">
        <v>6886</v>
      </c>
      <c r="H4116" s="3" t="s">
        <v>6887</v>
      </c>
      <c r="L4116" s="35" t="s">
        <v>12</v>
      </c>
      <c r="M4116" s="35" t="s">
        <v>13</v>
      </c>
      <c r="N4116" s="35" t="s">
        <v>14</v>
      </c>
      <c r="O4116" s="35" t="s">
        <v>32311</v>
      </c>
      <c r="P4116" s="35" t="s">
        <v>31700</v>
      </c>
      <c r="Q4116" s="35" t="s">
        <v>31197</v>
      </c>
      <c r="R4116" s="37"/>
      <c r="S4116" s="37"/>
      <c r="T4116" s="37"/>
      <c r="U4116" s="37"/>
    </row>
    <row r="4117" spans="1:21" x14ac:dyDescent="0.3">
      <c r="A4117" t="s">
        <v>32460</v>
      </c>
      <c r="B4117" s="2" t="s">
        <v>19</v>
      </c>
      <c r="C4117" s="2" t="s">
        <v>6831</v>
      </c>
      <c r="D4117" s="2" t="s">
        <v>6833</v>
      </c>
      <c r="E4117" s="2" t="s">
        <v>6834</v>
      </c>
      <c r="F4117" s="2" t="s">
        <v>6886</v>
      </c>
      <c r="G4117" s="2" t="s">
        <v>6888</v>
      </c>
      <c r="H4117" s="6" t="s">
        <v>6889</v>
      </c>
      <c r="I4117" s="3" t="s">
        <v>3377</v>
      </c>
      <c r="J4117" s="3">
        <v>22</v>
      </c>
      <c r="K4117" s="2" t="s">
        <v>36</v>
      </c>
      <c r="O4117" s="7" t="s">
        <v>31687</v>
      </c>
      <c r="P4117" s="7" t="s">
        <v>31701</v>
      </c>
      <c r="Q4117" s="2" t="s">
        <v>31692</v>
      </c>
    </row>
    <row r="4118" spans="1:21" x14ac:dyDescent="0.3">
      <c r="L4118" s="163" t="s">
        <v>0</v>
      </c>
      <c r="M4118" s="163"/>
      <c r="N4118" s="163"/>
      <c r="O4118" s="163" t="s">
        <v>1</v>
      </c>
      <c r="P4118" s="163"/>
      <c r="Q4118" s="37"/>
      <c r="R4118" s="37"/>
      <c r="S4118" s="37"/>
      <c r="T4118" s="37"/>
      <c r="U4118" s="37"/>
    </row>
    <row r="4119" spans="1:21" ht="43.2" x14ac:dyDescent="0.3">
      <c r="B4119" s="2" t="s">
        <v>19</v>
      </c>
      <c r="C4119" s="2" t="s">
        <v>6831</v>
      </c>
      <c r="D4119" s="2" t="s">
        <v>6833</v>
      </c>
      <c r="E4119" s="2" t="s">
        <v>6834</v>
      </c>
      <c r="F4119" s="2" t="s">
        <v>6890</v>
      </c>
      <c r="H4119" s="3" t="s">
        <v>6891</v>
      </c>
      <c r="L4119" s="35" t="s">
        <v>12</v>
      </c>
      <c r="M4119" s="35" t="s">
        <v>13</v>
      </c>
      <c r="N4119" s="35" t="s">
        <v>14</v>
      </c>
      <c r="O4119" s="35" t="s">
        <v>32311</v>
      </c>
      <c r="P4119" s="35" t="s">
        <v>31195</v>
      </c>
      <c r="Q4119" s="35" t="s">
        <v>31702</v>
      </c>
      <c r="R4119" s="37"/>
      <c r="S4119" s="37"/>
      <c r="T4119" s="37"/>
      <c r="U4119" s="37"/>
    </row>
    <row r="4120" spans="1:21" x14ac:dyDescent="0.3">
      <c r="A4120" t="s">
        <v>32460</v>
      </c>
      <c r="B4120" s="2" t="s">
        <v>19</v>
      </c>
      <c r="C4120" s="2" t="s">
        <v>6831</v>
      </c>
      <c r="D4120" s="2" t="s">
        <v>6833</v>
      </c>
      <c r="E4120" s="2" t="s">
        <v>6834</v>
      </c>
      <c r="F4120" s="2" t="s">
        <v>6890</v>
      </c>
      <c r="G4120" s="2" t="s">
        <v>6892</v>
      </c>
      <c r="H4120" s="6" t="s">
        <v>6893</v>
      </c>
      <c r="I4120" s="3" t="s">
        <v>571</v>
      </c>
      <c r="J4120" s="3">
        <v>367</v>
      </c>
      <c r="K4120" s="2" t="s">
        <v>36</v>
      </c>
      <c r="O4120" s="7" t="s">
        <v>31703</v>
      </c>
      <c r="P4120" s="7" t="s">
        <v>31704</v>
      </c>
      <c r="Q4120" s="2" t="s">
        <v>31705</v>
      </c>
    </row>
    <row r="4121" spans="1:21" ht="28.8" x14ac:dyDescent="0.3">
      <c r="A4121" t="s">
        <v>32460</v>
      </c>
      <c r="B4121" s="2" t="s">
        <v>19</v>
      </c>
      <c r="C4121" s="2" t="s">
        <v>6831</v>
      </c>
      <c r="D4121" s="2" t="s">
        <v>6833</v>
      </c>
      <c r="E4121" s="2" t="s">
        <v>6834</v>
      </c>
      <c r="F4121" s="2" t="s">
        <v>6890</v>
      </c>
      <c r="G4121" s="2" t="s">
        <v>6894</v>
      </c>
      <c r="H4121" s="6" t="s">
        <v>6895</v>
      </c>
      <c r="I4121" s="3" t="s">
        <v>571</v>
      </c>
      <c r="J4121" s="3">
        <v>1049</v>
      </c>
      <c r="K4121" s="2" t="s">
        <v>36</v>
      </c>
      <c r="O4121" s="7" t="s">
        <v>31703</v>
      </c>
      <c r="P4121" s="7" t="s">
        <v>31704</v>
      </c>
      <c r="Q4121" s="2" t="s">
        <v>31706</v>
      </c>
    </row>
    <row r="4122" spans="1:21" ht="28.8" x14ac:dyDescent="0.3">
      <c r="A4122" t="s">
        <v>32460</v>
      </c>
      <c r="B4122" s="2" t="s">
        <v>19</v>
      </c>
      <c r="C4122" s="2" t="s">
        <v>6831</v>
      </c>
      <c r="D4122" s="2" t="s">
        <v>6833</v>
      </c>
      <c r="E4122" s="2" t="s">
        <v>6834</v>
      </c>
      <c r="F4122" s="2" t="s">
        <v>6890</v>
      </c>
      <c r="G4122" s="2" t="s">
        <v>6896</v>
      </c>
      <c r="H4122" s="6" t="s">
        <v>6897</v>
      </c>
      <c r="I4122" s="3" t="s">
        <v>571</v>
      </c>
      <c r="J4122" s="3">
        <v>174</v>
      </c>
      <c r="K4122" s="2" t="s">
        <v>36</v>
      </c>
      <c r="O4122" s="7" t="s">
        <v>31703</v>
      </c>
      <c r="P4122" s="7" t="s">
        <v>31704</v>
      </c>
      <c r="Q4122" s="2" t="s">
        <v>31707</v>
      </c>
    </row>
    <row r="4123" spans="1:21" x14ac:dyDescent="0.3">
      <c r="L4123" s="163" t="s">
        <v>0</v>
      </c>
      <c r="M4123" s="163"/>
      <c r="N4123" s="163"/>
      <c r="O4123" s="163" t="s">
        <v>1</v>
      </c>
      <c r="P4123" s="163"/>
      <c r="Q4123" s="37"/>
      <c r="R4123" s="37"/>
      <c r="S4123" s="37"/>
      <c r="T4123" s="37"/>
      <c r="U4123" s="37"/>
    </row>
    <row r="4124" spans="1:21" ht="43.2" x14ac:dyDescent="0.3">
      <c r="B4124" s="2" t="s">
        <v>19</v>
      </c>
      <c r="C4124" s="2" t="s">
        <v>6831</v>
      </c>
      <c r="D4124" s="2" t="s">
        <v>6833</v>
      </c>
      <c r="E4124" s="2" t="s">
        <v>6834</v>
      </c>
      <c r="F4124" s="2" t="s">
        <v>6898</v>
      </c>
      <c r="H4124" s="3" t="s">
        <v>6899</v>
      </c>
      <c r="L4124" s="35" t="s">
        <v>12</v>
      </c>
      <c r="M4124" s="35" t="s">
        <v>13</v>
      </c>
      <c r="N4124" s="35" t="s">
        <v>14</v>
      </c>
      <c r="O4124" s="35" t="s">
        <v>32311</v>
      </c>
      <c r="P4124" s="35" t="s">
        <v>31195</v>
      </c>
      <c r="Q4124" s="35" t="s">
        <v>31198</v>
      </c>
      <c r="R4124" s="35" t="s">
        <v>31685</v>
      </c>
      <c r="S4124" s="35" t="s">
        <v>31197</v>
      </c>
      <c r="T4124" s="35" t="s">
        <v>31686</v>
      </c>
      <c r="U4124" s="37"/>
    </row>
    <row r="4125" spans="1:21" ht="28.8" x14ac:dyDescent="0.3">
      <c r="A4125" t="s">
        <v>32460</v>
      </c>
      <c r="B4125" s="2" t="s">
        <v>19</v>
      </c>
      <c r="C4125" s="2" t="s">
        <v>6831</v>
      </c>
      <c r="D4125" s="2" t="s">
        <v>6833</v>
      </c>
      <c r="E4125" s="2" t="s">
        <v>6834</v>
      </c>
      <c r="F4125" s="2" t="s">
        <v>6898</v>
      </c>
      <c r="G4125" s="2" t="s">
        <v>6900</v>
      </c>
      <c r="H4125" s="6" t="s">
        <v>6901</v>
      </c>
      <c r="I4125" s="3" t="s">
        <v>571</v>
      </c>
      <c r="J4125" s="3">
        <v>1479</v>
      </c>
      <c r="K4125" s="2" t="s">
        <v>36</v>
      </c>
      <c r="O4125" s="7" t="s">
        <v>31687</v>
      </c>
      <c r="P4125" s="7" t="s">
        <v>31708</v>
      </c>
      <c r="Q4125" s="2" t="s">
        <v>31709</v>
      </c>
    </row>
    <row r="4126" spans="1:21" ht="28.8" x14ac:dyDescent="0.3">
      <c r="A4126" t="s">
        <v>32460</v>
      </c>
      <c r="B4126" s="2" t="s">
        <v>19</v>
      </c>
      <c r="C4126" s="2" t="s">
        <v>6831</v>
      </c>
      <c r="D4126" s="2" t="s">
        <v>6833</v>
      </c>
      <c r="E4126" s="2" t="s">
        <v>6834</v>
      </c>
      <c r="F4126" s="2" t="s">
        <v>6898</v>
      </c>
      <c r="G4126" s="2" t="s">
        <v>6902</v>
      </c>
      <c r="H4126" s="6" t="s">
        <v>6903</v>
      </c>
      <c r="I4126" s="3" t="s">
        <v>571</v>
      </c>
      <c r="J4126" s="3">
        <v>323</v>
      </c>
      <c r="K4126" s="2" t="s">
        <v>36</v>
      </c>
      <c r="O4126" s="7" t="s">
        <v>31687</v>
      </c>
      <c r="P4126" s="7" t="s">
        <v>31708</v>
      </c>
      <c r="Q4126" s="2" t="s">
        <v>31710</v>
      </c>
      <c r="R4126" s="2" t="s">
        <v>31711</v>
      </c>
      <c r="S4126" s="2" t="s">
        <v>31712</v>
      </c>
      <c r="T4126" s="2">
        <v>1</v>
      </c>
    </row>
    <row r="4127" spans="1:21" x14ac:dyDescent="0.3">
      <c r="L4127" s="163" t="s">
        <v>0</v>
      </c>
      <c r="M4127" s="163"/>
      <c r="N4127" s="163"/>
      <c r="O4127" s="163" t="s">
        <v>1</v>
      </c>
      <c r="P4127" s="163"/>
      <c r="Q4127" s="37"/>
      <c r="R4127" s="37"/>
      <c r="S4127" s="37"/>
      <c r="T4127" s="37"/>
      <c r="U4127" s="37"/>
    </row>
    <row r="4128" spans="1:21" ht="43.2" x14ac:dyDescent="0.3">
      <c r="B4128" s="2" t="s">
        <v>19</v>
      </c>
      <c r="C4128" s="2" t="s">
        <v>6831</v>
      </c>
      <c r="D4128" s="2" t="s">
        <v>6833</v>
      </c>
      <c r="E4128" s="2" t="s">
        <v>6834</v>
      </c>
      <c r="F4128" s="2" t="s">
        <v>6904</v>
      </c>
      <c r="H4128" s="3" t="s">
        <v>6905</v>
      </c>
      <c r="L4128" s="35" t="s">
        <v>12</v>
      </c>
      <c r="M4128" s="35" t="s">
        <v>13</v>
      </c>
      <c r="N4128" s="35" t="s">
        <v>14</v>
      </c>
      <c r="O4128" s="35" t="s">
        <v>32311</v>
      </c>
      <c r="P4128" s="35" t="s">
        <v>31195</v>
      </c>
      <c r="Q4128" s="35" t="s">
        <v>31713</v>
      </c>
      <c r="R4128" s="35" t="s">
        <v>31714</v>
      </c>
      <c r="S4128" s="35" t="s">
        <v>31715</v>
      </c>
      <c r="T4128" s="35" t="s">
        <v>31198</v>
      </c>
      <c r="U4128" s="35" t="s">
        <v>31686</v>
      </c>
    </row>
    <row r="4129" spans="1:26" ht="28.8" x14ac:dyDescent="0.3">
      <c r="A4129" t="s">
        <v>32460</v>
      </c>
      <c r="B4129" s="2" t="s">
        <v>19</v>
      </c>
      <c r="C4129" s="2" t="s">
        <v>6831</v>
      </c>
      <c r="D4129" s="2" t="s">
        <v>6833</v>
      </c>
      <c r="E4129" s="2" t="s">
        <v>6834</v>
      </c>
      <c r="F4129" s="2" t="s">
        <v>6904</v>
      </c>
      <c r="G4129" s="2" t="s">
        <v>6906</v>
      </c>
      <c r="H4129" s="6" t="s">
        <v>6907</v>
      </c>
      <c r="I4129" s="3" t="s">
        <v>571</v>
      </c>
      <c r="J4129" s="3">
        <v>28</v>
      </c>
      <c r="K4129" s="2" t="s">
        <v>36</v>
      </c>
      <c r="L4129" s="7" t="s">
        <v>31693</v>
      </c>
      <c r="O4129" s="7" t="s">
        <v>31716</v>
      </c>
      <c r="P4129" s="7" t="s">
        <v>31717</v>
      </c>
      <c r="Q4129" s="2" t="s">
        <v>31718</v>
      </c>
      <c r="U4129" s="26">
        <v>2</v>
      </c>
    </row>
    <row r="4130" spans="1:26" ht="28.8" x14ac:dyDescent="0.3">
      <c r="A4130" t="s">
        <v>32460</v>
      </c>
      <c r="B4130" s="2" t="s">
        <v>19</v>
      </c>
      <c r="C4130" s="2" t="s">
        <v>6831</v>
      </c>
      <c r="D4130" s="2" t="s">
        <v>6833</v>
      </c>
      <c r="E4130" s="2" t="s">
        <v>6834</v>
      </c>
      <c r="F4130" s="2" t="s">
        <v>6904</v>
      </c>
      <c r="G4130" s="2" t="s">
        <v>6908</v>
      </c>
      <c r="H4130" s="3" t="s">
        <v>6909</v>
      </c>
      <c r="I4130" s="3" t="s">
        <v>571</v>
      </c>
      <c r="K4130" s="2" t="s">
        <v>36</v>
      </c>
      <c r="L4130" s="7" t="s">
        <v>31694</v>
      </c>
      <c r="M4130" s="7" t="s">
        <v>6906</v>
      </c>
      <c r="O4130" s="7" t="s">
        <v>31716</v>
      </c>
      <c r="P4130" s="7" t="s">
        <v>31717</v>
      </c>
      <c r="Q4130" s="2" t="s">
        <v>31718</v>
      </c>
    </row>
    <row r="4131" spans="1:26" x14ac:dyDescent="0.3">
      <c r="A4131" t="s">
        <v>32460</v>
      </c>
      <c r="B4131" s="2" t="s">
        <v>19</v>
      </c>
      <c r="C4131" s="2" t="s">
        <v>6831</v>
      </c>
      <c r="D4131" s="2" t="s">
        <v>6833</v>
      </c>
      <c r="E4131" s="2" t="s">
        <v>6834</v>
      </c>
      <c r="F4131" s="2" t="s">
        <v>6904</v>
      </c>
      <c r="G4131" s="2" t="s">
        <v>6910</v>
      </c>
      <c r="H4131" s="6" t="s">
        <v>6911</v>
      </c>
      <c r="I4131" s="3" t="s">
        <v>571</v>
      </c>
      <c r="J4131" s="3">
        <v>13</v>
      </c>
      <c r="K4131" s="2" t="s">
        <v>36</v>
      </c>
      <c r="P4131" s="7" t="s">
        <v>31719</v>
      </c>
      <c r="S4131" s="2" t="s">
        <v>31720</v>
      </c>
    </row>
    <row r="4132" spans="1:26" ht="28.8" x14ac:dyDescent="0.3">
      <c r="A4132" t="s">
        <v>32460</v>
      </c>
      <c r="B4132" s="2" t="s">
        <v>19</v>
      </c>
      <c r="C4132" s="2" t="s">
        <v>6831</v>
      </c>
      <c r="D4132" s="2" t="s">
        <v>6833</v>
      </c>
      <c r="E4132" s="2" t="s">
        <v>6834</v>
      </c>
      <c r="F4132" s="2" t="s">
        <v>6904</v>
      </c>
      <c r="G4132" s="2" t="s">
        <v>6912</v>
      </c>
      <c r="H4132" s="6" t="s">
        <v>6913</v>
      </c>
      <c r="I4132" s="3" t="s">
        <v>6224</v>
      </c>
      <c r="J4132" s="3">
        <v>55</v>
      </c>
      <c r="K4132" s="2" t="s">
        <v>36</v>
      </c>
      <c r="O4132" s="7" t="s">
        <v>31721</v>
      </c>
      <c r="P4132" s="7" t="s">
        <v>31722</v>
      </c>
      <c r="Q4132" s="2" t="s">
        <v>31723</v>
      </c>
      <c r="R4132" s="2" t="s">
        <v>31724</v>
      </c>
      <c r="T4132" s="2" t="s">
        <v>31725</v>
      </c>
    </row>
    <row r="4133" spans="1:26" x14ac:dyDescent="0.3">
      <c r="A4133" t="s">
        <v>32460</v>
      </c>
      <c r="B4133" s="2" t="s">
        <v>19</v>
      </c>
      <c r="C4133" s="2" t="s">
        <v>6831</v>
      </c>
      <c r="D4133" s="2" t="s">
        <v>6833</v>
      </c>
      <c r="E4133" s="2" t="s">
        <v>6834</v>
      </c>
      <c r="F4133" s="2" t="s">
        <v>6904</v>
      </c>
      <c r="G4133" s="2" t="s">
        <v>6914</v>
      </c>
      <c r="H4133" s="6" t="s">
        <v>6915</v>
      </c>
      <c r="I4133" s="3" t="s">
        <v>1792</v>
      </c>
      <c r="J4133" s="3">
        <v>15</v>
      </c>
      <c r="K4133" s="2" t="s">
        <v>36</v>
      </c>
      <c r="O4133" s="7" t="s">
        <v>31726</v>
      </c>
      <c r="P4133" s="7" t="s">
        <v>31722</v>
      </c>
      <c r="Q4133" s="2" t="s">
        <v>31723</v>
      </c>
      <c r="R4133" s="2" t="s">
        <v>31724</v>
      </c>
      <c r="T4133" s="2" t="s">
        <v>31727</v>
      </c>
    </row>
    <row r="4134" spans="1:26" x14ac:dyDescent="0.3">
      <c r="B4134" s="2" t="s">
        <v>19</v>
      </c>
      <c r="C4134" s="2" t="s">
        <v>6831</v>
      </c>
      <c r="D4134" s="2" t="s">
        <v>6833</v>
      </c>
      <c r="E4134" s="2" t="s">
        <v>6916</v>
      </c>
      <c r="H4134" s="3" t="s">
        <v>6917</v>
      </c>
    </row>
    <row r="4135" spans="1:26" ht="15" customHeight="1" x14ac:dyDescent="0.3">
      <c r="L4135" s="163" t="s">
        <v>0</v>
      </c>
      <c r="M4135" s="163"/>
      <c r="N4135" s="163"/>
      <c r="O4135" s="163" t="s">
        <v>1</v>
      </c>
      <c r="P4135" s="163"/>
      <c r="Q4135" s="37"/>
      <c r="R4135" s="37"/>
      <c r="S4135" s="37"/>
      <c r="T4135" s="37"/>
      <c r="U4135" s="37"/>
      <c r="V4135" s="183" t="s">
        <v>31728</v>
      </c>
      <c r="W4135" s="184"/>
      <c r="X4135" s="184"/>
      <c r="Y4135" s="184"/>
      <c r="Z4135" s="184"/>
    </row>
    <row r="4136" spans="1:26" ht="43.2" x14ac:dyDescent="0.3">
      <c r="B4136" s="2" t="s">
        <v>19</v>
      </c>
      <c r="C4136" s="2" t="s">
        <v>6831</v>
      </c>
      <c r="D4136" s="2" t="s">
        <v>6833</v>
      </c>
      <c r="E4136" s="2" t="s">
        <v>6916</v>
      </c>
      <c r="F4136" s="2" t="s">
        <v>6918</v>
      </c>
      <c r="H4136" s="3" t="s">
        <v>6919</v>
      </c>
      <c r="L4136" s="35" t="s">
        <v>12</v>
      </c>
      <c r="M4136" s="35" t="s">
        <v>13</v>
      </c>
      <c r="N4136" s="35" t="s">
        <v>14</v>
      </c>
      <c r="O4136" s="35" t="s">
        <v>32311</v>
      </c>
      <c r="P4136" s="35" t="s">
        <v>31188</v>
      </c>
      <c r="Q4136" s="35" t="s">
        <v>31197</v>
      </c>
      <c r="R4136" s="37"/>
      <c r="S4136" s="37"/>
      <c r="T4136" s="37"/>
      <c r="U4136" s="37"/>
      <c r="V4136" s="35" t="s">
        <v>15</v>
      </c>
      <c r="W4136" s="35" t="s">
        <v>16</v>
      </c>
      <c r="X4136" s="35" t="s">
        <v>17</v>
      </c>
      <c r="Y4136" s="35" t="s">
        <v>18</v>
      </c>
      <c r="Z4136" s="35" t="s">
        <v>31184</v>
      </c>
    </row>
    <row r="4137" spans="1:26" x14ac:dyDescent="0.3">
      <c r="A4137" t="s">
        <v>32460</v>
      </c>
      <c r="B4137" s="2" t="s">
        <v>19</v>
      </c>
      <c r="C4137" s="2" t="s">
        <v>6831</v>
      </c>
      <c r="D4137" s="2" t="s">
        <v>6833</v>
      </c>
      <c r="E4137" s="2" t="s">
        <v>6916</v>
      </c>
      <c r="F4137" s="2" t="s">
        <v>6918</v>
      </c>
      <c r="G4137" s="2" t="s">
        <v>6920</v>
      </c>
      <c r="H4137" s="3" t="s">
        <v>6921</v>
      </c>
      <c r="I4137" s="3" t="s">
        <v>6922</v>
      </c>
      <c r="J4137" s="3">
        <v>837</v>
      </c>
      <c r="K4137" s="2" t="s">
        <v>36</v>
      </c>
      <c r="O4137" s="7" t="s">
        <v>31251</v>
      </c>
      <c r="P4137" s="7" t="s">
        <v>31729</v>
      </c>
      <c r="Q4137" s="2" t="s">
        <v>31730</v>
      </c>
      <c r="V4137" s="26">
        <v>0</v>
      </c>
      <c r="W4137" s="26">
        <v>4</v>
      </c>
      <c r="X4137" s="26" t="s">
        <v>31210</v>
      </c>
      <c r="Z4137" s="26">
        <v>3</v>
      </c>
    </row>
    <row r="4138" spans="1:26" x14ac:dyDescent="0.3">
      <c r="A4138" t="s">
        <v>32460</v>
      </c>
      <c r="B4138" s="2" t="s">
        <v>19</v>
      </c>
      <c r="C4138" s="2" t="s">
        <v>6831</v>
      </c>
      <c r="D4138" s="2" t="s">
        <v>6833</v>
      </c>
      <c r="E4138" s="2" t="s">
        <v>6916</v>
      </c>
      <c r="F4138" s="2" t="s">
        <v>6918</v>
      </c>
      <c r="G4138" s="2" t="s">
        <v>6923</v>
      </c>
      <c r="H4138" s="3" t="s">
        <v>6924</v>
      </c>
      <c r="I4138" s="3" t="s">
        <v>6922</v>
      </c>
      <c r="J4138" s="3">
        <v>10</v>
      </c>
      <c r="K4138" s="2" t="s">
        <v>36</v>
      </c>
      <c r="O4138" s="7" t="s">
        <v>31251</v>
      </c>
      <c r="P4138" s="7" t="s">
        <v>31729</v>
      </c>
      <c r="Q4138" s="2" t="s">
        <v>31730</v>
      </c>
      <c r="V4138" s="26">
        <v>4</v>
      </c>
      <c r="W4138" s="26" t="s">
        <v>31202</v>
      </c>
      <c r="X4138" s="26" t="s">
        <v>31210</v>
      </c>
      <c r="Z4138" s="26">
        <v>3</v>
      </c>
    </row>
    <row r="4139" spans="1:26" x14ac:dyDescent="0.3">
      <c r="A4139" t="s">
        <v>32460</v>
      </c>
      <c r="B4139" s="2" t="s">
        <v>19</v>
      </c>
      <c r="C4139" s="2" t="s">
        <v>6831</v>
      </c>
      <c r="D4139" s="2" t="s">
        <v>6833</v>
      </c>
      <c r="E4139" s="2" t="s">
        <v>6916</v>
      </c>
      <c r="F4139" s="2" t="s">
        <v>6918</v>
      </c>
      <c r="G4139" s="2" t="s">
        <v>6925</v>
      </c>
      <c r="H4139" s="3" t="s">
        <v>6926</v>
      </c>
      <c r="I4139" s="3" t="s">
        <v>6922</v>
      </c>
      <c r="J4139" s="3">
        <v>34</v>
      </c>
      <c r="K4139" s="2" t="s">
        <v>36</v>
      </c>
      <c r="O4139" s="7" t="s">
        <v>31251</v>
      </c>
      <c r="P4139" s="7" t="s">
        <v>31731</v>
      </c>
      <c r="Q4139" s="2" t="s">
        <v>31730</v>
      </c>
      <c r="V4139" s="26">
        <v>0</v>
      </c>
      <c r="W4139" s="26">
        <v>4</v>
      </c>
      <c r="X4139" s="26" t="s">
        <v>31210</v>
      </c>
      <c r="Z4139" s="26">
        <v>3</v>
      </c>
    </row>
    <row r="4140" spans="1:26" x14ac:dyDescent="0.3">
      <c r="A4140" t="s">
        <v>32460</v>
      </c>
      <c r="B4140" s="2" t="s">
        <v>19</v>
      </c>
      <c r="C4140" s="2" t="s">
        <v>6831</v>
      </c>
      <c r="D4140" s="2" t="s">
        <v>6833</v>
      </c>
      <c r="E4140" s="2" t="s">
        <v>6916</v>
      </c>
      <c r="F4140" s="2" t="s">
        <v>6918</v>
      </c>
      <c r="G4140" s="2" t="s">
        <v>6927</v>
      </c>
      <c r="H4140" s="3" t="s">
        <v>6928</v>
      </c>
      <c r="I4140" s="3" t="s">
        <v>6922</v>
      </c>
      <c r="J4140" s="3">
        <v>21</v>
      </c>
      <c r="K4140" s="2" t="s">
        <v>36</v>
      </c>
      <c r="O4140" s="7" t="s">
        <v>31251</v>
      </c>
      <c r="P4140" s="7" t="s">
        <v>31731</v>
      </c>
      <c r="Q4140" s="2" t="s">
        <v>31730</v>
      </c>
      <c r="V4140" s="26">
        <v>4</v>
      </c>
      <c r="W4140" s="26" t="s">
        <v>31202</v>
      </c>
      <c r="X4140" s="26" t="s">
        <v>31210</v>
      </c>
      <c r="Z4140" s="26">
        <v>3</v>
      </c>
    </row>
    <row r="4141" spans="1:26" x14ac:dyDescent="0.3">
      <c r="A4141" t="s">
        <v>32460</v>
      </c>
      <c r="B4141" s="2" t="s">
        <v>19</v>
      </c>
      <c r="C4141" s="2" t="s">
        <v>6831</v>
      </c>
      <c r="D4141" s="2" t="s">
        <v>6833</v>
      </c>
      <c r="E4141" s="2" t="s">
        <v>6916</v>
      </c>
      <c r="F4141" s="2" t="s">
        <v>6918</v>
      </c>
      <c r="G4141" s="2" t="s">
        <v>6929</v>
      </c>
      <c r="H4141" s="3" t="s">
        <v>6930</v>
      </c>
      <c r="I4141" s="3" t="s">
        <v>6922</v>
      </c>
      <c r="J4141" s="3">
        <v>4</v>
      </c>
      <c r="K4141" s="2" t="s">
        <v>36</v>
      </c>
      <c r="O4141" s="7" t="s">
        <v>31251</v>
      </c>
      <c r="P4141" s="7" t="s">
        <v>31732</v>
      </c>
      <c r="Q4141" s="2" t="s">
        <v>31730</v>
      </c>
      <c r="V4141" s="26">
        <v>0</v>
      </c>
      <c r="W4141" s="26">
        <v>4</v>
      </c>
      <c r="X4141" s="26" t="s">
        <v>31210</v>
      </c>
      <c r="Z4141" s="26">
        <v>3</v>
      </c>
    </row>
    <row r="4142" spans="1:26" x14ac:dyDescent="0.3">
      <c r="A4142" t="s">
        <v>32460</v>
      </c>
      <c r="B4142" s="2" t="s">
        <v>19</v>
      </c>
      <c r="C4142" s="2" t="s">
        <v>6831</v>
      </c>
      <c r="D4142" s="2" t="s">
        <v>6833</v>
      </c>
      <c r="E4142" s="2" t="s">
        <v>6916</v>
      </c>
      <c r="F4142" s="2" t="s">
        <v>6918</v>
      </c>
      <c r="G4142" s="2" t="s">
        <v>6931</v>
      </c>
      <c r="H4142" s="3" t="s">
        <v>6932</v>
      </c>
      <c r="I4142" s="3" t="s">
        <v>6922</v>
      </c>
      <c r="K4142" s="2" t="s">
        <v>36</v>
      </c>
      <c r="O4142" s="7" t="s">
        <v>31251</v>
      </c>
      <c r="P4142" s="7" t="s">
        <v>31732</v>
      </c>
      <c r="Q4142" s="2" t="s">
        <v>31730</v>
      </c>
      <c r="V4142" s="26">
        <v>4</v>
      </c>
      <c r="W4142" s="26" t="s">
        <v>31202</v>
      </c>
      <c r="X4142" s="26" t="s">
        <v>31210</v>
      </c>
      <c r="Z4142" s="26">
        <v>3</v>
      </c>
    </row>
    <row r="4143" spans="1:26" x14ac:dyDescent="0.3">
      <c r="A4143" t="s">
        <v>32460</v>
      </c>
      <c r="B4143" s="2" t="s">
        <v>19</v>
      </c>
      <c r="C4143" s="2" t="s">
        <v>6831</v>
      </c>
      <c r="D4143" s="2" t="s">
        <v>6833</v>
      </c>
      <c r="E4143" s="2" t="s">
        <v>6916</v>
      </c>
      <c r="F4143" s="2" t="s">
        <v>6918</v>
      </c>
      <c r="G4143" s="2" t="s">
        <v>6933</v>
      </c>
      <c r="H4143" s="3" t="s">
        <v>6934</v>
      </c>
      <c r="I4143" s="3" t="s">
        <v>6922</v>
      </c>
      <c r="J4143" s="3">
        <v>347</v>
      </c>
      <c r="K4143" s="2" t="s">
        <v>36</v>
      </c>
      <c r="O4143" s="7" t="s">
        <v>31251</v>
      </c>
      <c r="Q4143" s="2" t="s">
        <v>31733</v>
      </c>
      <c r="V4143" s="26">
        <v>0</v>
      </c>
      <c r="W4143" s="26">
        <v>4</v>
      </c>
      <c r="X4143" s="26" t="s">
        <v>31210</v>
      </c>
      <c r="Z4143" s="26">
        <v>3</v>
      </c>
    </row>
    <row r="4144" spans="1:26" x14ac:dyDescent="0.3">
      <c r="A4144" t="s">
        <v>32460</v>
      </c>
      <c r="B4144" s="2" t="s">
        <v>19</v>
      </c>
      <c r="C4144" s="2" t="s">
        <v>6831</v>
      </c>
      <c r="D4144" s="2" t="s">
        <v>6833</v>
      </c>
      <c r="E4144" s="2" t="s">
        <v>6916</v>
      </c>
      <c r="F4144" s="2" t="s">
        <v>6918</v>
      </c>
      <c r="G4144" s="2" t="s">
        <v>6935</v>
      </c>
      <c r="H4144" s="3" t="s">
        <v>6936</v>
      </c>
      <c r="I4144" s="3" t="s">
        <v>6922</v>
      </c>
      <c r="J4144" s="3">
        <v>18</v>
      </c>
      <c r="K4144" s="2" t="s">
        <v>36</v>
      </c>
      <c r="O4144" s="7" t="s">
        <v>31251</v>
      </c>
      <c r="Q4144" s="2" t="s">
        <v>31733</v>
      </c>
      <c r="V4144" s="26">
        <v>4</v>
      </c>
      <c r="W4144" s="26" t="s">
        <v>31202</v>
      </c>
      <c r="X4144" s="26" t="s">
        <v>31210</v>
      </c>
      <c r="Z4144" s="26">
        <v>3</v>
      </c>
    </row>
    <row r="4145" spans="1:31" x14ac:dyDescent="0.3">
      <c r="A4145" t="s">
        <v>32460</v>
      </c>
      <c r="B4145" s="2" t="s">
        <v>19</v>
      </c>
      <c r="C4145" s="2" t="s">
        <v>6831</v>
      </c>
      <c r="D4145" s="2" t="s">
        <v>6833</v>
      </c>
      <c r="E4145" s="2" t="s">
        <v>6916</v>
      </c>
      <c r="F4145" s="2" t="s">
        <v>6918</v>
      </c>
      <c r="G4145" s="2" t="s">
        <v>6937</v>
      </c>
      <c r="H4145" s="6" t="s">
        <v>6938</v>
      </c>
      <c r="I4145" s="3" t="s">
        <v>6922</v>
      </c>
      <c r="J4145" s="3">
        <v>70</v>
      </c>
      <c r="K4145" s="2" t="s">
        <v>36</v>
      </c>
      <c r="O4145" s="7" t="s">
        <v>31251</v>
      </c>
      <c r="P4145" s="7" t="s">
        <v>31734</v>
      </c>
    </row>
    <row r="4146" spans="1:31" x14ac:dyDescent="0.3">
      <c r="A4146" t="s">
        <v>32460</v>
      </c>
      <c r="B4146" s="2" t="s">
        <v>19</v>
      </c>
      <c r="C4146" s="2" t="s">
        <v>6831</v>
      </c>
      <c r="D4146" s="2" t="s">
        <v>6833</v>
      </c>
      <c r="E4146" s="2" t="s">
        <v>6916</v>
      </c>
      <c r="F4146" s="2" t="s">
        <v>6918</v>
      </c>
      <c r="G4146" s="2" t="s">
        <v>6939</v>
      </c>
      <c r="H4146" s="3" t="s">
        <v>6940</v>
      </c>
      <c r="I4146" s="3" t="s">
        <v>6922</v>
      </c>
      <c r="J4146" s="3">
        <v>32</v>
      </c>
      <c r="K4146" s="2" t="s">
        <v>36</v>
      </c>
      <c r="O4146" s="7" t="s">
        <v>31735</v>
      </c>
      <c r="V4146" s="26">
        <v>0</v>
      </c>
      <c r="W4146" s="26">
        <v>4</v>
      </c>
      <c r="X4146" s="26" t="s">
        <v>31210</v>
      </c>
      <c r="Z4146" s="26">
        <v>3</v>
      </c>
    </row>
    <row r="4147" spans="1:31" x14ac:dyDescent="0.3">
      <c r="A4147" t="s">
        <v>32460</v>
      </c>
      <c r="B4147" s="2" t="s">
        <v>19</v>
      </c>
      <c r="C4147" s="2" t="s">
        <v>6831</v>
      </c>
      <c r="D4147" s="2" t="s">
        <v>6833</v>
      </c>
      <c r="E4147" s="2" t="s">
        <v>6916</v>
      </c>
      <c r="F4147" s="2" t="s">
        <v>6918</v>
      </c>
      <c r="G4147" s="2" t="s">
        <v>6941</v>
      </c>
      <c r="H4147" s="3" t="s">
        <v>6942</v>
      </c>
      <c r="I4147" s="3" t="s">
        <v>6922</v>
      </c>
      <c r="K4147" s="2" t="s">
        <v>36</v>
      </c>
      <c r="O4147" s="7" t="s">
        <v>31735</v>
      </c>
      <c r="V4147" s="26">
        <v>4</v>
      </c>
      <c r="W4147" s="26" t="s">
        <v>31202</v>
      </c>
      <c r="X4147" s="26" t="s">
        <v>31210</v>
      </c>
      <c r="Z4147" s="26">
        <v>3</v>
      </c>
    </row>
    <row r="4148" spans="1:31" ht="15" customHeight="1" x14ac:dyDescent="0.3">
      <c r="L4148" s="163" t="s">
        <v>0</v>
      </c>
      <c r="M4148" s="163"/>
      <c r="N4148" s="163"/>
      <c r="O4148" s="163" t="s">
        <v>1</v>
      </c>
      <c r="P4148" s="163"/>
      <c r="Q4148" s="37"/>
      <c r="R4148" s="37"/>
      <c r="S4148" s="37"/>
      <c r="T4148" s="37"/>
      <c r="U4148" s="37"/>
      <c r="V4148" s="168" t="s">
        <v>31728</v>
      </c>
      <c r="W4148" s="169"/>
      <c r="X4148" s="169"/>
      <c r="Y4148" s="169"/>
      <c r="Z4148" s="170"/>
      <c r="AA4148" s="163" t="s">
        <v>31736</v>
      </c>
      <c r="AB4148" s="163"/>
      <c r="AC4148" s="163"/>
      <c r="AD4148" s="163"/>
      <c r="AE4148" s="163"/>
    </row>
    <row r="4149" spans="1:31" ht="43.2" x14ac:dyDescent="0.3">
      <c r="B4149" s="2" t="s">
        <v>19</v>
      </c>
      <c r="C4149" s="2" t="s">
        <v>6831</v>
      </c>
      <c r="D4149" s="2" t="s">
        <v>6833</v>
      </c>
      <c r="E4149" s="2" t="s">
        <v>6916</v>
      </c>
      <c r="F4149" s="2" t="s">
        <v>6943</v>
      </c>
      <c r="H4149" s="3" t="s">
        <v>6944</v>
      </c>
      <c r="L4149" s="35" t="s">
        <v>12</v>
      </c>
      <c r="M4149" s="35" t="s">
        <v>13</v>
      </c>
      <c r="N4149" s="35" t="s">
        <v>14</v>
      </c>
      <c r="O4149" s="35" t="s">
        <v>32311</v>
      </c>
      <c r="P4149" s="35" t="s">
        <v>31684</v>
      </c>
      <c r="Q4149" s="37"/>
      <c r="R4149" s="37"/>
      <c r="S4149" s="37"/>
      <c r="T4149" s="37"/>
      <c r="U4149" s="37"/>
      <c r="V4149" s="35" t="s">
        <v>15</v>
      </c>
      <c r="W4149" s="35" t="s">
        <v>16</v>
      </c>
      <c r="X4149" s="35" t="s">
        <v>17</v>
      </c>
      <c r="Y4149" s="35" t="s">
        <v>18</v>
      </c>
      <c r="Z4149" s="35" t="s">
        <v>31184</v>
      </c>
      <c r="AA4149" s="35" t="s">
        <v>15</v>
      </c>
      <c r="AB4149" s="35" t="s">
        <v>16</v>
      </c>
      <c r="AC4149" s="35" t="s">
        <v>17</v>
      </c>
      <c r="AD4149" s="35" t="s">
        <v>18</v>
      </c>
      <c r="AE4149" s="35" t="s">
        <v>31184</v>
      </c>
    </row>
    <row r="4150" spans="1:31" ht="57.6" x14ac:dyDescent="0.3">
      <c r="A4150" t="s">
        <v>32460</v>
      </c>
      <c r="B4150" s="2" t="s">
        <v>19</v>
      </c>
      <c r="C4150" s="2" t="s">
        <v>6831</v>
      </c>
      <c r="D4150" s="2" t="s">
        <v>6833</v>
      </c>
      <c r="E4150" s="2" t="s">
        <v>6916</v>
      </c>
      <c r="F4150" s="2" t="s">
        <v>6943</v>
      </c>
      <c r="G4150" s="2" t="s">
        <v>6945</v>
      </c>
      <c r="H4150" s="3" t="s">
        <v>6946</v>
      </c>
      <c r="I4150" s="3" t="s">
        <v>6947</v>
      </c>
      <c r="J4150" s="3">
        <v>19</v>
      </c>
      <c r="K4150" s="2" t="s">
        <v>36</v>
      </c>
      <c r="O4150" s="7" t="s">
        <v>31737</v>
      </c>
      <c r="P4150" s="7" t="s">
        <v>31738</v>
      </c>
      <c r="V4150" s="26">
        <v>0</v>
      </c>
      <c r="W4150" s="26">
        <v>4</v>
      </c>
      <c r="X4150" s="26" t="s">
        <v>31210</v>
      </c>
      <c r="Z4150" s="26">
        <v>3</v>
      </c>
      <c r="AA4150" s="27" t="s">
        <v>31739</v>
      </c>
      <c r="AB4150" s="27" t="s">
        <v>31739</v>
      </c>
      <c r="AC4150" s="26" t="s">
        <v>31740</v>
      </c>
      <c r="AE4150" s="26">
        <v>1</v>
      </c>
    </row>
    <row r="4151" spans="1:31" ht="57.6" x14ac:dyDescent="0.3">
      <c r="A4151" t="s">
        <v>32460</v>
      </c>
      <c r="B4151" s="2" t="s">
        <v>19</v>
      </c>
      <c r="C4151" s="2" t="s">
        <v>6831</v>
      </c>
      <c r="D4151" s="2" t="s">
        <v>6833</v>
      </c>
      <c r="E4151" s="2" t="s">
        <v>6916</v>
      </c>
      <c r="F4151" s="2" t="s">
        <v>6943</v>
      </c>
      <c r="G4151" s="2" t="s">
        <v>6948</v>
      </c>
      <c r="H4151" s="3" t="s">
        <v>6949</v>
      </c>
      <c r="I4151" s="3" t="s">
        <v>6947</v>
      </c>
      <c r="K4151" s="2" t="s">
        <v>36</v>
      </c>
      <c r="O4151" s="7" t="s">
        <v>31737</v>
      </c>
      <c r="P4151" s="7" t="s">
        <v>31738</v>
      </c>
      <c r="V4151" s="26">
        <v>4</v>
      </c>
      <c r="W4151" s="26" t="s">
        <v>31202</v>
      </c>
      <c r="X4151" s="26" t="s">
        <v>31210</v>
      </c>
      <c r="Z4151" s="26">
        <v>3</v>
      </c>
      <c r="AA4151" s="27" t="s">
        <v>31739</v>
      </c>
      <c r="AB4151" s="27" t="s">
        <v>31739</v>
      </c>
      <c r="AC4151" s="26" t="s">
        <v>31740</v>
      </c>
      <c r="AE4151" s="26">
        <v>1</v>
      </c>
    </row>
    <row r="4152" spans="1:31" ht="57.6" x14ac:dyDescent="0.3">
      <c r="A4152" t="s">
        <v>32460</v>
      </c>
      <c r="B4152" s="2" t="s">
        <v>19</v>
      </c>
      <c r="C4152" s="2" t="s">
        <v>6831</v>
      </c>
      <c r="D4152" s="2" t="s">
        <v>6833</v>
      </c>
      <c r="E4152" s="2" t="s">
        <v>6916</v>
      </c>
      <c r="F4152" s="2" t="s">
        <v>6943</v>
      </c>
      <c r="G4152" s="2" t="s">
        <v>6950</v>
      </c>
      <c r="H4152" s="3" t="s">
        <v>6951</v>
      </c>
      <c r="I4152" s="3" t="s">
        <v>6947</v>
      </c>
      <c r="J4152" s="3">
        <v>673</v>
      </c>
      <c r="K4152" s="2" t="s">
        <v>36</v>
      </c>
      <c r="O4152" s="7" t="s">
        <v>31737</v>
      </c>
      <c r="P4152" s="7" t="s">
        <v>31738</v>
      </c>
      <c r="V4152" s="26">
        <v>0</v>
      </c>
      <c r="W4152" s="26">
        <v>4</v>
      </c>
      <c r="X4152" s="26" t="s">
        <v>31210</v>
      </c>
      <c r="Z4152" s="26">
        <v>3</v>
      </c>
      <c r="AA4152" s="27" t="s">
        <v>31741</v>
      </c>
      <c r="AB4152" s="27" t="s">
        <v>31741</v>
      </c>
      <c r="AC4152" s="26" t="s">
        <v>31740</v>
      </c>
      <c r="AE4152" s="26">
        <v>1</v>
      </c>
    </row>
    <row r="4153" spans="1:31" ht="57.6" x14ac:dyDescent="0.3">
      <c r="A4153" t="s">
        <v>32460</v>
      </c>
      <c r="B4153" s="2" t="s">
        <v>19</v>
      </c>
      <c r="C4153" s="2" t="s">
        <v>6831</v>
      </c>
      <c r="D4153" s="2" t="s">
        <v>6833</v>
      </c>
      <c r="E4153" s="2" t="s">
        <v>6916</v>
      </c>
      <c r="F4153" s="2" t="s">
        <v>6943</v>
      </c>
      <c r="G4153" s="2" t="s">
        <v>6952</v>
      </c>
      <c r="H4153" s="3" t="s">
        <v>6953</v>
      </c>
      <c r="I4153" s="3" t="s">
        <v>6947</v>
      </c>
      <c r="J4153" s="3">
        <v>21</v>
      </c>
      <c r="K4153" s="2" t="s">
        <v>36</v>
      </c>
      <c r="O4153" s="7" t="s">
        <v>31737</v>
      </c>
      <c r="P4153" s="7" t="s">
        <v>31738</v>
      </c>
      <c r="V4153" s="26">
        <v>4</v>
      </c>
      <c r="W4153" s="26" t="s">
        <v>31202</v>
      </c>
      <c r="X4153" s="26" t="s">
        <v>31210</v>
      </c>
      <c r="Z4153" s="26">
        <v>3</v>
      </c>
      <c r="AA4153" s="27" t="s">
        <v>31741</v>
      </c>
      <c r="AB4153" s="27" t="s">
        <v>31741</v>
      </c>
      <c r="AC4153" s="26" t="s">
        <v>31740</v>
      </c>
      <c r="AE4153" s="26">
        <v>1</v>
      </c>
    </row>
    <row r="4154" spans="1:31" ht="57.6" x14ac:dyDescent="0.3">
      <c r="A4154" t="s">
        <v>32460</v>
      </c>
      <c r="B4154" s="2" t="s">
        <v>19</v>
      </c>
      <c r="C4154" s="2" t="s">
        <v>6831</v>
      </c>
      <c r="D4154" s="2" t="s">
        <v>6833</v>
      </c>
      <c r="E4154" s="2" t="s">
        <v>6916</v>
      </c>
      <c r="F4154" s="2" t="s">
        <v>6943</v>
      </c>
      <c r="G4154" s="2" t="s">
        <v>6954</v>
      </c>
      <c r="H4154" s="3" t="s">
        <v>6955</v>
      </c>
      <c r="I4154" s="3" t="s">
        <v>6947</v>
      </c>
      <c r="J4154" s="3">
        <v>271</v>
      </c>
      <c r="K4154" s="2" t="s">
        <v>36</v>
      </c>
      <c r="O4154" s="7" t="s">
        <v>31737</v>
      </c>
      <c r="P4154" s="7" t="s">
        <v>31742</v>
      </c>
      <c r="V4154" s="26">
        <v>0</v>
      </c>
      <c r="W4154" s="26">
        <v>4</v>
      </c>
      <c r="X4154" s="26" t="s">
        <v>31210</v>
      </c>
      <c r="Z4154" s="26">
        <v>3</v>
      </c>
      <c r="AA4154" s="27" t="s">
        <v>31741</v>
      </c>
      <c r="AB4154" s="27" t="s">
        <v>31741</v>
      </c>
      <c r="AC4154" s="26" t="s">
        <v>31740</v>
      </c>
      <c r="AE4154" s="26">
        <v>1</v>
      </c>
    </row>
    <row r="4155" spans="1:31" ht="57.6" x14ac:dyDescent="0.3">
      <c r="A4155" t="s">
        <v>32460</v>
      </c>
      <c r="B4155" s="2" t="s">
        <v>19</v>
      </c>
      <c r="C4155" s="2" t="s">
        <v>6831</v>
      </c>
      <c r="D4155" s="2" t="s">
        <v>6833</v>
      </c>
      <c r="E4155" s="2" t="s">
        <v>6916</v>
      </c>
      <c r="F4155" s="2" t="s">
        <v>6943</v>
      </c>
      <c r="G4155" s="2" t="s">
        <v>6956</v>
      </c>
      <c r="H4155" s="3" t="s">
        <v>6957</v>
      </c>
      <c r="I4155" s="3" t="s">
        <v>6947</v>
      </c>
      <c r="J4155" s="3">
        <v>7</v>
      </c>
      <c r="K4155" s="2" t="s">
        <v>36</v>
      </c>
      <c r="O4155" s="7" t="s">
        <v>31737</v>
      </c>
      <c r="P4155" s="7" t="s">
        <v>31742</v>
      </c>
      <c r="V4155" s="26">
        <v>4</v>
      </c>
      <c r="W4155" s="26" t="s">
        <v>31202</v>
      </c>
      <c r="X4155" s="26" t="s">
        <v>31210</v>
      </c>
      <c r="Z4155" s="26">
        <v>3</v>
      </c>
      <c r="AA4155" s="27" t="s">
        <v>31741</v>
      </c>
      <c r="AB4155" s="27" t="s">
        <v>31741</v>
      </c>
      <c r="AC4155" s="26" t="s">
        <v>31740</v>
      </c>
      <c r="AE4155" s="26">
        <v>1</v>
      </c>
    </row>
    <row r="4156" spans="1:31" ht="15" customHeight="1" x14ac:dyDescent="0.3">
      <c r="L4156" s="163" t="s">
        <v>0</v>
      </c>
      <c r="M4156" s="163"/>
      <c r="N4156" s="163"/>
      <c r="O4156" s="163" t="s">
        <v>1</v>
      </c>
      <c r="P4156" s="163"/>
      <c r="Q4156" s="37"/>
      <c r="R4156" s="37"/>
      <c r="S4156" s="37"/>
      <c r="T4156" s="37"/>
      <c r="U4156" s="37"/>
      <c r="V4156" s="163" t="s">
        <v>31728</v>
      </c>
      <c r="W4156" s="163"/>
      <c r="X4156" s="163"/>
      <c r="Y4156" s="163"/>
      <c r="Z4156" s="163"/>
    </row>
    <row r="4157" spans="1:31" ht="43.2" x14ac:dyDescent="0.3">
      <c r="B4157" s="2" t="s">
        <v>19</v>
      </c>
      <c r="C4157" s="2" t="s">
        <v>6831</v>
      </c>
      <c r="D4157" s="2" t="s">
        <v>6833</v>
      </c>
      <c r="E4157" s="2" t="s">
        <v>6916</v>
      </c>
      <c r="F4157" s="2" t="s">
        <v>6958</v>
      </c>
      <c r="H4157" s="3" t="s">
        <v>6959</v>
      </c>
      <c r="L4157" s="35" t="s">
        <v>12</v>
      </c>
      <c r="M4157" s="35" t="s">
        <v>13</v>
      </c>
      <c r="N4157" s="35" t="s">
        <v>14</v>
      </c>
      <c r="O4157" s="35" t="s">
        <v>32311</v>
      </c>
      <c r="P4157" s="35" t="s">
        <v>31195</v>
      </c>
      <c r="Q4157" s="35" t="s">
        <v>31684</v>
      </c>
      <c r="R4157" s="35" t="s">
        <v>31743</v>
      </c>
      <c r="S4157" s="37"/>
      <c r="T4157" s="37"/>
      <c r="U4157" s="37"/>
      <c r="V4157" s="35" t="s">
        <v>15</v>
      </c>
      <c r="W4157" s="35" t="s">
        <v>16</v>
      </c>
      <c r="X4157" s="35" t="s">
        <v>17</v>
      </c>
      <c r="Y4157" s="35" t="s">
        <v>18</v>
      </c>
      <c r="Z4157" s="35" t="s">
        <v>31184</v>
      </c>
    </row>
    <row r="4158" spans="1:31" x14ac:dyDescent="0.3">
      <c r="A4158" t="s">
        <v>32460</v>
      </c>
      <c r="B4158" s="2" t="s">
        <v>19</v>
      </c>
      <c r="C4158" s="2" t="s">
        <v>6831</v>
      </c>
      <c r="D4158" s="2" t="s">
        <v>6833</v>
      </c>
      <c r="E4158" s="2" t="s">
        <v>6916</v>
      </c>
      <c r="F4158" s="2" t="s">
        <v>6958</v>
      </c>
      <c r="G4158" s="2" t="s">
        <v>6960</v>
      </c>
      <c r="H4158" s="3" t="s">
        <v>6961</v>
      </c>
      <c r="I4158" s="3" t="s">
        <v>6922</v>
      </c>
      <c r="J4158" s="3">
        <v>10</v>
      </c>
      <c r="K4158" s="2" t="s">
        <v>36</v>
      </c>
      <c r="O4158" s="7" t="s">
        <v>31744</v>
      </c>
      <c r="P4158" s="7" t="s">
        <v>31745</v>
      </c>
      <c r="Q4158" s="2" t="s">
        <v>31738</v>
      </c>
      <c r="R4158" s="2" t="s">
        <v>31746</v>
      </c>
      <c r="V4158" s="26">
        <v>0</v>
      </c>
      <c r="W4158" s="26">
        <v>4</v>
      </c>
      <c r="X4158" s="26" t="s">
        <v>31210</v>
      </c>
      <c r="Z4158" s="28">
        <v>3</v>
      </c>
    </row>
    <row r="4159" spans="1:31" x14ac:dyDescent="0.3">
      <c r="A4159" t="s">
        <v>32460</v>
      </c>
      <c r="B4159" s="2" t="s">
        <v>19</v>
      </c>
      <c r="C4159" s="2" t="s">
        <v>6831</v>
      </c>
      <c r="D4159" s="2" t="s">
        <v>6833</v>
      </c>
      <c r="E4159" s="2" t="s">
        <v>6916</v>
      </c>
      <c r="F4159" s="2" t="s">
        <v>6958</v>
      </c>
      <c r="G4159" s="2" t="s">
        <v>6962</v>
      </c>
      <c r="H4159" s="3" t="s">
        <v>6963</v>
      </c>
      <c r="I4159" s="3" t="s">
        <v>6922</v>
      </c>
      <c r="K4159" s="2" t="s">
        <v>36</v>
      </c>
      <c r="O4159" s="7" t="s">
        <v>31744</v>
      </c>
      <c r="P4159" s="7" t="s">
        <v>31745</v>
      </c>
      <c r="Q4159" s="2" t="s">
        <v>31738</v>
      </c>
      <c r="R4159" s="2" t="s">
        <v>31746</v>
      </c>
      <c r="V4159" s="26">
        <v>4</v>
      </c>
      <c r="W4159" s="26" t="s">
        <v>31202</v>
      </c>
      <c r="X4159" s="26" t="s">
        <v>31210</v>
      </c>
      <c r="Z4159" s="28">
        <v>3</v>
      </c>
    </row>
    <row r="4160" spans="1:31" x14ac:dyDescent="0.3">
      <c r="A4160" t="s">
        <v>32460</v>
      </c>
      <c r="B4160" s="2" t="s">
        <v>19</v>
      </c>
      <c r="C4160" s="2" t="s">
        <v>6831</v>
      </c>
      <c r="D4160" s="2" t="s">
        <v>6833</v>
      </c>
      <c r="E4160" s="2" t="s">
        <v>6916</v>
      </c>
      <c r="F4160" s="2" t="s">
        <v>6958</v>
      </c>
      <c r="G4160" s="2" t="s">
        <v>6964</v>
      </c>
      <c r="H4160" s="3" t="s">
        <v>6965</v>
      </c>
      <c r="I4160" s="3" t="s">
        <v>6922</v>
      </c>
      <c r="J4160" s="3">
        <v>79</v>
      </c>
      <c r="K4160" s="2" t="s">
        <v>36</v>
      </c>
      <c r="O4160" s="7" t="s">
        <v>31744</v>
      </c>
      <c r="P4160" s="7" t="s">
        <v>31745</v>
      </c>
      <c r="Q4160" s="2" t="s">
        <v>31742</v>
      </c>
      <c r="R4160" s="2" t="s">
        <v>31746</v>
      </c>
      <c r="V4160" s="26">
        <v>0</v>
      </c>
      <c r="W4160" s="26">
        <v>4</v>
      </c>
      <c r="X4160" s="26" t="s">
        <v>31210</v>
      </c>
      <c r="Z4160" s="28">
        <v>3</v>
      </c>
    </row>
    <row r="4161" spans="1:26" x14ac:dyDescent="0.3">
      <c r="A4161" t="s">
        <v>32460</v>
      </c>
      <c r="B4161" s="2" t="s">
        <v>19</v>
      </c>
      <c r="C4161" s="2" t="s">
        <v>6831</v>
      </c>
      <c r="D4161" s="2" t="s">
        <v>6833</v>
      </c>
      <c r="E4161" s="2" t="s">
        <v>6916</v>
      </c>
      <c r="F4161" s="2" t="s">
        <v>6958</v>
      </c>
      <c r="G4161" s="2" t="s">
        <v>6966</v>
      </c>
      <c r="H4161" s="3" t="s">
        <v>6967</v>
      </c>
      <c r="I4161" s="3" t="s">
        <v>6922</v>
      </c>
      <c r="K4161" s="2" t="s">
        <v>36</v>
      </c>
      <c r="O4161" s="7" t="s">
        <v>31744</v>
      </c>
      <c r="P4161" s="7" t="s">
        <v>31745</v>
      </c>
      <c r="Q4161" s="2" t="s">
        <v>31742</v>
      </c>
      <c r="R4161" s="2" t="s">
        <v>31746</v>
      </c>
      <c r="V4161" s="26">
        <v>4</v>
      </c>
      <c r="W4161" s="26" t="s">
        <v>31202</v>
      </c>
      <c r="X4161" s="26" t="s">
        <v>31210</v>
      </c>
      <c r="Z4161" s="28">
        <v>3</v>
      </c>
    </row>
    <row r="4162" spans="1:26" x14ac:dyDescent="0.3">
      <c r="A4162" t="s">
        <v>32460</v>
      </c>
      <c r="B4162" s="2" t="s">
        <v>19</v>
      </c>
      <c r="C4162" s="2" t="s">
        <v>6831</v>
      </c>
      <c r="D4162" s="2" t="s">
        <v>6833</v>
      </c>
      <c r="E4162" s="2" t="s">
        <v>6916</v>
      </c>
      <c r="F4162" s="2" t="s">
        <v>6958</v>
      </c>
      <c r="G4162" s="2" t="s">
        <v>6968</v>
      </c>
      <c r="H4162" s="3" t="s">
        <v>6969</v>
      </c>
      <c r="I4162" s="3" t="s">
        <v>6922</v>
      </c>
      <c r="K4162" s="2" t="s">
        <v>36</v>
      </c>
      <c r="O4162" s="7" t="s">
        <v>31744</v>
      </c>
      <c r="P4162" s="7" t="s">
        <v>31745</v>
      </c>
      <c r="R4162" s="2" t="s">
        <v>31747</v>
      </c>
      <c r="V4162" s="26">
        <v>0</v>
      </c>
      <c r="W4162" s="26">
        <v>4</v>
      </c>
      <c r="X4162" s="26" t="s">
        <v>31210</v>
      </c>
      <c r="Z4162" s="28">
        <v>3</v>
      </c>
    </row>
    <row r="4163" spans="1:26" x14ac:dyDescent="0.3">
      <c r="A4163" t="s">
        <v>32460</v>
      </c>
      <c r="B4163" s="2" t="s">
        <v>19</v>
      </c>
      <c r="C4163" s="2" t="s">
        <v>6831</v>
      </c>
      <c r="D4163" s="2" t="s">
        <v>6833</v>
      </c>
      <c r="E4163" s="2" t="s">
        <v>6916</v>
      </c>
      <c r="F4163" s="2" t="s">
        <v>6958</v>
      </c>
      <c r="G4163" s="2" t="s">
        <v>6970</v>
      </c>
      <c r="H4163" s="3" t="s">
        <v>6971</v>
      </c>
      <c r="I4163" s="3" t="s">
        <v>6922</v>
      </c>
      <c r="K4163" s="2" t="s">
        <v>36</v>
      </c>
      <c r="O4163" s="7" t="s">
        <v>31744</v>
      </c>
      <c r="P4163" s="7" t="s">
        <v>31745</v>
      </c>
      <c r="R4163" s="2" t="s">
        <v>31747</v>
      </c>
      <c r="V4163" s="26">
        <v>4</v>
      </c>
      <c r="W4163" s="26" t="s">
        <v>31202</v>
      </c>
      <c r="X4163" s="26" t="s">
        <v>31210</v>
      </c>
      <c r="Z4163" s="28">
        <v>3</v>
      </c>
    </row>
    <row r="4164" spans="1:26" x14ac:dyDescent="0.3">
      <c r="A4164" t="s">
        <v>32460</v>
      </c>
      <c r="B4164" s="2" t="s">
        <v>19</v>
      </c>
      <c r="C4164" s="2" t="s">
        <v>6831</v>
      </c>
      <c r="D4164" s="2" t="s">
        <v>6833</v>
      </c>
      <c r="E4164" s="2" t="s">
        <v>6916</v>
      </c>
      <c r="F4164" s="2" t="s">
        <v>6958</v>
      </c>
      <c r="G4164" s="2" t="s">
        <v>6972</v>
      </c>
      <c r="H4164" s="3" t="s">
        <v>6973</v>
      </c>
      <c r="I4164" s="3" t="s">
        <v>6922</v>
      </c>
      <c r="J4164" s="3">
        <v>3</v>
      </c>
      <c r="K4164" s="2" t="s">
        <v>36</v>
      </c>
      <c r="O4164" s="7" t="s">
        <v>31748</v>
      </c>
      <c r="P4164" s="7" t="s">
        <v>31745</v>
      </c>
      <c r="V4164" s="26">
        <v>0</v>
      </c>
      <c r="W4164" s="26">
        <v>4</v>
      </c>
      <c r="X4164" s="26" t="s">
        <v>31210</v>
      </c>
      <c r="Z4164" s="28">
        <v>3</v>
      </c>
    </row>
    <row r="4165" spans="1:26" x14ac:dyDescent="0.3">
      <c r="A4165" t="s">
        <v>32460</v>
      </c>
      <c r="B4165" s="2" t="s">
        <v>19</v>
      </c>
      <c r="C4165" s="2" t="s">
        <v>6831</v>
      </c>
      <c r="D4165" s="2" t="s">
        <v>6833</v>
      </c>
      <c r="E4165" s="2" t="s">
        <v>6916</v>
      </c>
      <c r="F4165" s="2" t="s">
        <v>6958</v>
      </c>
      <c r="G4165" s="2" t="s">
        <v>6974</v>
      </c>
      <c r="H4165" s="3" t="s">
        <v>6975</v>
      </c>
      <c r="I4165" s="3" t="s">
        <v>6922</v>
      </c>
      <c r="K4165" s="2" t="s">
        <v>36</v>
      </c>
      <c r="O4165" s="7" t="s">
        <v>31748</v>
      </c>
      <c r="P4165" s="7" t="s">
        <v>31745</v>
      </c>
      <c r="V4165" s="26">
        <v>4</v>
      </c>
      <c r="W4165" s="26" t="s">
        <v>31202</v>
      </c>
      <c r="X4165" s="26" t="s">
        <v>31210</v>
      </c>
      <c r="Z4165" s="28">
        <v>3</v>
      </c>
    </row>
    <row r="4166" spans="1:26" x14ac:dyDescent="0.3">
      <c r="A4166" t="s">
        <v>32460</v>
      </c>
      <c r="B4166" s="2" t="s">
        <v>19</v>
      </c>
      <c r="C4166" s="2" t="s">
        <v>6831</v>
      </c>
      <c r="D4166" s="2" t="s">
        <v>6833</v>
      </c>
      <c r="E4166" s="2" t="s">
        <v>6916</v>
      </c>
      <c r="F4166" s="2" t="s">
        <v>6958</v>
      </c>
      <c r="G4166" s="2" t="s">
        <v>6976</v>
      </c>
      <c r="H4166" s="6" t="s">
        <v>6977</v>
      </c>
      <c r="I4166" s="3" t="s">
        <v>6922</v>
      </c>
      <c r="K4166" s="2" t="s">
        <v>36</v>
      </c>
      <c r="O4166" s="7" t="s">
        <v>31749</v>
      </c>
      <c r="P4166" s="7" t="s">
        <v>31745</v>
      </c>
    </row>
    <row r="4167" spans="1:26" ht="15" customHeight="1" x14ac:dyDescent="0.3">
      <c r="L4167" s="163" t="s">
        <v>0</v>
      </c>
      <c r="M4167" s="163"/>
      <c r="N4167" s="163"/>
      <c r="O4167" s="163" t="s">
        <v>1</v>
      </c>
      <c r="P4167" s="163"/>
      <c r="Q4167" s="37"/>
      <c r="R4167" s="37"/>
      <c r="S4167" s="37"/>
      <c r="T4167" s="37"/>
      <c r="U4167" s="37"/>
    </row>
    <row r="4168" spans="1:26" ht="43.2" x14ac:dyDescent="0.3">
      <c r="B4168" s="2" t="s">
        <v>19</v>
      </c>
      <c r="C4168" s="2" t="s">
        <v>6831</v>
      </c>
      <c r="D4168" s="2" t="s">
        <v>6833</v>
      </c>
      <c r="E4168" s="2" t="s">
        <v>6916</v>
      </c>
      <c r="F4168" s="2" t="s">
        <v>6978</v>
      </c>
      <c r="H4168" s="3" t="s">
        <v>6979</v>
      </c>
      <c r="L4168" s="35" t="s">
        <v>12</v>
      </c>
      <c r="M4168" s="35" t="s">
        <v>13</v>
      </c>
      <c r="N4168" s="35" t="s">
        <v>14</v>
      </c>
      <c r="O4168" s="35" t="s">
        <v>32311</v>
      </c>
      <c r="P4168" s="35" t="s">
        <v>31195</v>
      </c>
      <c r="Q4168" s="37"/>
      <c r="R4168" s="37"/>
      <c r="S4168" s="37"/>
      <c r="T4168" s="37"/>
      <c r="U4168" s="37"/>
    </row>
    <row r="4169" spans="1:26" ht="72" x14ac:dyDescent="0.3">
      <c r="B4169" s="4" t="s">
        <v>19</v>
      </c>
      <c r="C4169" s="4" t="s">
        <v>6831</v>
      </c>
      <c r="D4169" s="4" t="s">
        <v>6833</v>
      </c>
      <c r="E4169" s="4" t="s">
        <v>6916</v>
      </c>
      <c r="F4169" s="4" t="s">
        <v>6978</v>
      </c>
      <c r="G4169" s="4" t="s">
        <v>6980</v>
      </c>
      <c r="H4169" s="5" t="s">
        <v>6981</v>
      </c>
      <c r="I4169" s="5" t="s">
        <v>6982</v>
      </c>
    </row>
    <row r="4170" spans="1:26" x14ac:dyDescent="0.3">
      <c r="L4170" s="163" t="s">
        <v>0</v>
      </c>
      <c r="M4170" s="163"/>
      <c r="N4170" s="163"/>
      <c r="O4170" s="163" t="s">
        <v>1</v>
      </c>
      <c r="P4170" s="163"/>
      <c r="Q4170" s="37"/>
      <c r="R4170" s="37"/>
      <c r="S4170" s="37"/>
      <c r="T4170" s="37"/>
      <c r="U4170" s="37"/>
    </row>
    <row r="4171" spans="1:26" ht="43.2" x14ac:dyDescent="0.3">
      <c r="B4171" s="2" t="s">
        <v>19</v>
      </c>
      <c r="C4171" s="2" t="s">
        <v>6831</v>
      </c>
      <c r="D4171" s="2" t="s">
        <v>6833</v>
      </c>
      <c r="E4171" s="2" t="s">
        <v>6916</v>
      </c>
      <c r="F4171" s="2" t="s">
        <v>6983</v>
      </c>
      <c r="H4171" s="3" t="s">
        <v>6984</v>
      </c>
      <c r="L4171" s="35" t="s">
        <v>12</v>
      </c>
      <c r="M4171" s="35" t="s">
        <v>13</v>
      </c>
      <c r="N4171" s="35" t="s">
        <v>14</v>
      </c>
      <c r="O4171" s="35" t="s">
        <v>31198</v>
      </c>
      <c r="P4171" s="35" t="s">
        <v>31195</v>
      </c>
      <c r="Q4171" s="37"/>
      <c r="R4171" s="37"/>
      <c r="S4171" s="37"/>
      <c r="T4171" s="37"/>
      <c r="U4171" s="37"/>
    </row>
    <row r="4172" spans="1:26" ht="28.8" x14ac:dyDescent="0.3">
      <c r="A4172" t="s">
        <v>32460</v>
      </c>
      <c r="B4172" s="2" t="s">
        <v>19</v>
      </c>
      <c r="C4172" s="2" t="s">
        <v>6831</v>
      </c>
      <c r="D4172" s="2" t="s">
        <v>6833</v>
      </c>
      <c r="E4172" s="2" t="s">
        <v>6916</v>
      </c>
      <c r="F4172" s="2" t="s">
        <v>6983</v>
      </c>
      <c r="G4172" s="2" t="s">
        <v>6985</v>
      </c>
      <c r="H4172" s="6" t="s">
        <v>6986</v>
      </c>
      <c r="I4172" s="3" t="s">
        <v>6987</v>
      </c>
      <c r="J4172" s="3">
        <v>48</v>
      </c>
      <c r="K4172" s="2" t="s">
        <v>36</v>
      </c>
      <c r="O4172" s="7" t="s">
        <v>31750</v>
      </c>
      <c r="P4172" s="7" t="s">
        <v>31745</v>
      </c>
    </row>
    <row r="4173" spans="1:26" ht="28.8" x14ac:dyDescent="0.3">
      <c r="A4173" t="s">
        <v>32460</v>
      </c>
      <c r="B4173" s="2" t="s">
        <v>19</v>
      </c>
      <c r="C4173" s="2" t="s">
        <v>6831</v>
      </c>
      <c r="D4173" s="2" t="s">
        <v>6833</v>
      </c>
      <c r="E4173" s="2" t="s">
        <v>6916</v>
      </c>
      <c r="F4173" s="2" t="s">
        <v>6983</v>
      </c>
      <c r="G4173" s="2" t="s">
        <v>6988</v>
      </c>
      <c r="H4173" s="6" t="s">
        <v>6989</v>
      </c>
      <c r="I4173" s="3" t="s">
        <v>6987</v>
      </c>
      <c r="J4173" s="3">
        <v>2</v>
      </c>
      <c r="K4173" s="2" t="s">
        <v>36</v>
      </c>
      <c r="O4173" s="7" t="s">
        <v>31750</v>
      </c>
      <c r="P4173" s="7" t="s">
        <v>31751</v>
      </c>
    </row>
    <row r="4174" spans="1:26" x14ac:dyDescent="0.3">
      <c r="L4174" s="163" t="s">
        <v>0</v>
      </c>
      <c r="M4174" s="163"/>
      <c r="N4174" s="163"/>
      <c r="O4174" s="163" t="s">
        <v>1</v>
      </c>
      <c r="P4174" s="163"/>
      <c r="Q4174" s="37"/>
      <c r="R4174" s="37"/>
      <c r="S4174" s="37"/>
      <c r="T4174" s="37"/>
      <c r="U4174" s="37"/>
    </row>
    <row r="4175" spans="1:26" ht="43.2" x14ac:dyDescent="0.3">
      <c r="B4175" s="2" t="s">
        <v>19</v>
      </c>
      <c r="C4175" s="2" t="s">
        <v>6831</v>
      </c>
      <c r="D4175" s="2" t="s">
        <v>6833</v>
      </c>
      <c r="E4175" s="2" t="s">
        <v>6916</v>
      </c>
      <c r="F4175" s="2" t="s">
        <v>6990</v>
      </c>
      <c r="H4175" s="3" t="s">
        <v>6991</v>
      </c>
      <c r="L4175" s="35" t="s">
        <v>12</v>
      </c>
      <c r="M4175" s="35" t="s">
        <v>13</v>
      </c>
      <c r="N4175" s="35" t="s">
        <v>14</v>
      </c>
      <c r="O4175" s="35" t="s">
        <v>31198</v>
      </c>
      <c r="P4175" s="35" t="s">
        <v>31195</v>
      </c>
      <c r="Q4175" s="35" t="s">
        <v>31197</v>
      </c>
      <c r="R4175" s="35"/>
      <c r="S4175" s="37"/>
      <c r="T4175" s="37"/>
      <c r="U4175" s="37"/>
    </row>
    <row r="4176" spans="1:26" ht="43.2" x14ac:dyDescent="0.3">
      <c r="A4176" t="s">
        <v>32460</v>
      </c>
      <c r="B4176" s="2" t="s">
        <v>19</v>
      </c>
      <c r="C4176" s="2" t="s">
        <v>6831</v>
      </c>
      <c r="D4176" s="2" t="s">
        <v>6833</v>
      </c>
      <c r="E4176" s="2" t="s">
        <v>6916</v>
      </c>
      <c r="F4176" s="2" t="s">
        <v>6990</v>
      </c>
      <c r="G4176" s="2" t="s">
        <v>6992</v>
      </c>
      <c r="H4176" s="6" t="s">
        <v>6993</v>
      </c>
      <c r="I4176" s="3" t="s">
        <v>6994</v>
      </c>
      <c r="J4176" s="3">
        <v>3000</v>
      </c>
      <c r="K4176" s="2" t="s">
        <v>36</v>
      </c>
      <c r="O4176" s="7" t="s">
        <v>31752</v>
      </c>
    </row>
    <row r="4177" spans="1:31" ht="43.2" x14ac:dyDescent="0.3">
      <c r="A4177" t="s">
        <v>32460</v>
      </c>
      <c r="B4177" s="2" t="s">
        <v>19</v>
      </c>
      <c r="C4177" s="2" t="s">
        <v>6831</v>
      </c>
      <c r="D4177" s="2" t="s">
        <v>6833</v>
      </c>
      <c r="E4177" s="2" t="s">
        <v>6916</v>
      </c>
      <c r="F4177" s="2" t="s">
        <v>6990</v>
      </c>
      <c r="G4177" s="2" t="s">
        <v>6995</v>
      </c>
      <c r="H4177" s="6" t="s">
        <v>6996</v>
      </c>
      <c r="I4177" s="3" t="s">
        <v>6994</v>
      </c>
      <c r="J4177" s="3">
        <v>12</v>
      </c>
      <c r="K4177" s="2" t="s">
        <v>36</v>
      </c>
      <c r="O4177" s="7" t="s">
        <v>31753</v>
      </c>
      <c r="P4177" s="7" t="s">
        <v>31754</v>
      </c>
    </row>
    <row r="4178" spans="1:31" ht="43.2" x14ac:dyDescent="0.3">
      <c r="A4178" t="s">
        <v>32460</v>
      </c>
      <c r="B4178" s="2" t="s">
        <v>19</v>
      </c>
      <c r="C4178" s="2" t="s">
        <v>6831</v>
      </c>
      <c r="D4178" s="2" t="s">
        <v>6833</v>
      </c>
      <c r="E4178" s="2" t="s">
        <v>6916</v>
      </c>
      <c r="F4178" s="2" t="s">
        <v>6990</v>
      </c>
      <c r="G4178" s="2" t="s">
        <v>6997</v>
      </c>
      <c r="H4178" s="6" t="s">
        <v>6998</v>
      </c>
      <c r="I4178" s="3" t="s">
        <v>6994</v>
      </c>
      <c r="J4178" s="3">
        <v>1120</v>
      </c>
      <c r="K4178" s="2" t="s">
        <v>36</v>
      </c>
      <c r="O4178" s="7" t="s">
        <v>31755</v>
      </c>
      <c r="P4178" s="7" t="s">
        <v>31756</v>
      </c>
      <c r="Q4178" s="2" t="s">
        <v>31757</v>
      </c>
    </row>
    <row r="4179" spans="1:31" ht="43.2" x14ac:dyDescent="0.3">
      <c r="A4179" t="s">
        <v>32460</v>
      </c>
      <c r="B4179" s="2" t="s">
        <v>19</v>
      </c>
      <c r="C4179" s="2" t="s">
        <v>6831</v>
      </c>
      <c r="D4179" s="2" t="s">
        <v>6833</v>
      </c>
      <c r="E4179" s="2" t="s">
        <v>6916</v>
      </c>
      <c r="F4179" s="2" t="s">
        <v>6990</v>
      </c>
      <c r="G4179" s="2" t="s">
        <v>6999</v>
      </c>
      <c r="H4179" s="6" t="s">
        <v>7000</v>
      </c>
      <c r="I4179" s="3" t="s">
        <v>7001</v>
      </c>
      <c r="J4179" s="3">
        <v>1011</v>
      </c>
      <c r="K4179" s="2" t="s">
        <v>36</v>
      </c>
      <c r="O4179" s="7" t="s">
        <v>31752</v>
      </c>
      <c r="P4179" s="7" t="s">
        <v>31758</v>
      </c>
    </row>
    <row r="4180" spans="1:31" ht="28.8" x14ac:dyDescent="0.3">
      <c r="A4180" t="s">
        <v>32460</v>
      </c>
      <c r="B4180" s="2" t="s">
        <v>19</v>
      </c>
      <c r="C4180" s="2" t="s">
        <v>6831</v>
      </c>
      <c r="D4180" s="2" t="s">
        <v>6833</v>
      </c>
      <c r="E4180" s="2" t="s">
        <v>6916</v>
      </c>
      <c r="F4180" s="2" t="s">
        <v>6990</v>
      </c>
      <c r="G4180" s="2" t="s">
        <v>7002</v>
      </c>
      <c r="H4180" s="6" t="s">
        <v>7003</v>
      </c>
      <c r="I4180" s="3" t="s">
        <v>862</v>
      </c>
      <c r="J4180" s="3">
        <v>30</v>
      </c>
      <c r="K4180" s="2" t="s">
        <v>36</v>
      </c>
      <c r="O4180" s="7" t="s">
        <v>31759</v>
      </c>
      <c r="P4180" s="7" t="s">
        <v>31760</v>
      </c>
      <c r="Q4180" s="2" t="s">
        <v>31761</v>
      </c>
    </row>
    <row r="4181" spans="1:31" x14ac:dyDescent="0.3">
      <c r="A4181" t="s">
        <v>32460</v>
      </c>
      <c r="B4181" s="2" t="s">
        <v>19</v>
      </c>
      <c r="C4181" s="2" t="s">
        <v>6831</v>
      </c>
      <c r="D4181" s="2" t="s">
        <v>6833</v>
      </c>
      <c r="E4181" s="2" t="s">
        <v>6916</v>
      </c>
      <c r="F4181" s="2" t="s">
        <v>6990</v>
      </c>
      <c r="G4181" s="2" t="s">
        <v>7004</v>
      </c>
      <c r="H4181" s="6" t="s">
        <v>7005</v>
      </c>
      <c r="I4181" s="3" t="s">
        <v>862</v>
      </c>
      <c r="J4181" s="3">
        <v>13</v>
      </c>
      <c r="K4181" s="2" t="s">
        <v>36</v>
      </c>
      <c r="O4181" s="7" t="s">
        <v>31759</v>
      </c>
      <c r="P4181" s="7" t="s">
        <v>31760</v>
      </c>
      <c r="Q4181" s="2" t="s">
        <v>31762</v>
      </c>
    </row>
    <row r="4182" spans="1:31" ht="15" customHeight="1" x14ac:dyDescent="0.3">
      <c r="L4182" s="163" t="s">
        <v>0</v>
      </c>
      <c r="M4182" s="163"/>
      <c r="N4182" s="163"/>
      <c r="O4182" s="163" t="s">
        <v>1</v>
      </c>
      <c r="P4182" s="163"/>
      <c r="Q4182" s="37"/>
      <c r="R4182" s="37"/>
      <c r="S4182" s="37"/>
      <c r="T4182" s="37"/>
      <c r="U4182" s="37"/>
      <c r="V4182" s="168" t="s">
        <v>31319</v>
      </c>
      <c r="W4182" s="169"/>
      <c r="X4182" s="169"/>
      <c r="Y4182" s="169"/>
      <c r="Z4182" s="170"/>
      <c r="AA4182" s="163"/>
      <c r="AB4182" s="163"/>
      <c r="AC4182" s="163"/>
      <c r="AD4182" s="163"/>
      <c r="AE4182" s="37"/>
    </row>
    <row r="4183" spans="1:31" ht="43.2" x14ac:dyDescent="0.3">
      <c r="B4183" s="2" t="s">
        <v>19</v>
      </c>
      <c r="C4183" s="2" t="s">
        <v>6831</v>
      </c>
      <c r="D4183" s="2" t="s">
        <v>6833</v>
      </c>
      <c r="E4183" s="2" t="s">
        <v>6916</v>
      </c>
      <c r="F4183" s="2" t="s">
        <v>7006</v>
      </c>
      <c r="H4183" s="3" t="s">
        <v>7007</v>
      </c>
      <c r="L4183" s="35" t="s">
        <v>12</v>
      </c>
      <c r="M4183" s="35" t="s">
        <v>13</v>
      </c>
      <c r="N4183" s="35" t="s">
        <v>14</v>
      </c>
      <c r="O4183" s="35" t="s">
        <v>32311</v>
      </c>
      <c r="P4183" s="35" t="s">
        <v>31195</v>
      </c>
      <c r="Q4183" s="35" t="s">
        <v>31686</v>
      </c>
      <c r="R4183" s="35" t="s">
        <v>31197</v>
      </c>
      <c r="S4183" s="35" t="s">
        <v>31763</v>
      </c>
      <c r="T4183" s="35" t="s">
        <v>31764</v>
      </c>
      <c r="U4183" s="37"/>
      <c r="V4183" s="35" t="s">
        <v>15</v>
      </c>
      <c r="W4183" s="35" t="s">
        <v>16</v>
      </c>
      <c r="X4183" s="35" t="s">
        <v>17</v>
      </c>
      <c r="Y4183" s="35" t="s">
        <v>18</v>
      </c>
      <c r="Z4183" s="35" t="s">
        <v>31184</v>
      </c>
      <c r="AA4183" s="35"/>
      <c r="AB4183" s="35"/>
      <c r="AC4183" s="35"/>
      <c r="AD4183" s="35"/>
      <c r="AE4183" s="37"/>
    </row>
    <row r="4184" spans="1:31" ht="28.8" x14ac:dyDescent="0.3">
      <c r="A4184" t="s">
        <v>32460</v>
      </c>
      <c r="B4184" s="2" t="s">
        <v>19</v>
      </c>
      <c r="C4184" s="2" t="s">
        <v>6831</v>
      </c>
      <c r="D4184" s="2" t="s">
        <v>6833</v>
      </c>
      <c r="E4184" s="2" t="s">
        <v>6916</v>
      </c>
      <c r="F4184" s="2" t="s">
        <v>7006</v>
      </c>
      <c r="G4184" s="2" t="s">
        <v>7008</v>
      </c>
      <c r="H4184" s="3" t="s">
        <v>7009</v>
      </c>
      <c r="I4184" s="3" t="s">
        <v>7010</v>
      </c>
      <c r="K4184" s="2" t="s">
        <v>36</v>
      </c>
      <c r="O4184" s="7" t="s">
        <v>31251</v>
      </c>
      <c r="P4184" s="7" t="s">
        <v>31765</v>
      </c>
      <c r="Q4184" s="2">
        <v>3</v>
      </c>
      <c r="R4184" s="2" t="s">
        <v>31766</v>
      </c>
      <c r="S4184" s="2" t="s">
        <v>31767</v>
      </c>
      <c r="T4184" s="2" t="s">
        <v>31768</v>
      </c>
      <c r="V4184" s="26">
        <v>770</v>
      </c>
      <c r="W4184" s="26">
        <v>770</v>
      </c>
      <c r="X4184" s="26" t="s">
        <v>31186</v>
      </c>
      <c r="Z4184" s="26">
        <v>1</v>
      </c>
    </row>
    <row r="4185" spans="1:31" ht="28.8" x14ac:dyDescent="0.3">
      <c r="A4185" t="s">
        <v>32460</v>
      </c>
      <c r="B4185" s="2" t="s">
        <v>19</v>
      </c>
      <c r="C4185" s="2" t="s">
        <v>6831</v>
      </c>
      <c r="D4185" s="2" t="s">
        <v>6833</v>
      </c>
      <c r="E4185" s="2" t="s">
        <v>6916</v>
      </c>
      <c r="F4185" s="2" t="s">
        <v>7006</v>
      </c>
      <c r="G4185" s="2" t="s">
        <v>7011</v>
      </c>
      <c r="H4185" s="3" t="s">
        <v>7012</v>
      </c>
      <c r="I4185" s="3" t="s">
        <v>7010</v>
      </c>
      <c r="K4185" s="2" t="s">
        <v>36</v>
      </c>
      <c r="O4185" s="7" t="s">
        <v>31251</v>
      </c>
      <c r="P4185" s="7" t="s">
        <v>31765</v>
      </c>
      <c r="Q4185" s="2">
        <v>3</v>
      </c>
      <c r="R4185" s="2" t="s">
        <v>31766</v>
      </c>
      <c r="S4185" s="2" t="s">
        <v>31767</v>
      </c>
      <c r="T4185" s="2" t="s">
        <v>31768</v>
      </c>
      <c r="V4185" s="26">
        <v>900</v>
      </c>
      <c r="W4185" s="26">
        <v>900</v>
      </c>
      <c r="X4185" s="26" t="s">
        <v>31186</v>
      </c>
      <c r="Z4185" s="26">
        <v>1</v>
      </c>
    </row>
    <row r="4186" spans="1:31" ht="28.8" x14ac:dyDescent="0.3">
      <c r="A4186" t="s">
        <v>32460</v>
      </c>
      <c r="B4186" s="2" t="s">
        <v>19</v>
      </c>
      <c r="C4186" s="2" t="s">
        <v>6831</v>
      </c>
      <c r="D4186" s="2" t="s">
        <v>6833</v>
      </c>
      <c r="E4186" s="2" t="s">
        <v>6916</v>
      </c>
      <c r="F4186" s="2" t="s">
        <v>7006</v>
      </c>
      <c r="G4186" s="2" t="s">
        <v>7013</v>
      </c>
      <c r="H4186" s="3" t="s">
        <v>7014</v>
      </c>
      <c r="I4186" s="3" t="s">
        <v>7015</v>
      </c>
      <c r="K4186" s="2" t="s">
        <v>36</v>
      </c>
      <c r="O4186" s="7" t="s">
        <v>31769</v>
      </c>
      <c r="P4186" s="7" t="s">
        <v>31765</v>
      </c>
      <c r="Q4186" s="2">
        <v>3</v>
      </c>
      <c r="R4186" s="2" t="s">
        <v>31766</v>
      </c>
      <c r="S4186" s="2" t="s">
        <v>31767</v>
      </c>
      <c r="T4186" s="2" t="s">
        <v>31768</v>
      </c>
      <c r="V4186" s="26">
        <v>380</v>
      </c>
      <c r="W4186" s="26">
        <v>380</v>
      </c>
      <c r="X4186" s="26" t="s">
        <v>31186</v>
      </c>
      <c r="Z4186" s="26">
        <v>1</v>
      </c>
    </row>
    <row r="4187" spans="1:31" x14ac:dyDescent="0.3">
      <c r="A4187" t="s">
        <v>32460</v>
      </c>
      <c r="B4187" s="2" t="s">
        <v>19</v>
      </c>
      <c r="C4187" s="2" t="s">
        <v>6831</v>
      </c>
      <c r="D4187" s="2" t="s">
        <v>6833</v>
      </c>
      <c r="E4187" s="2" t="s">
        <v>6916</v>
      </c>
      <c r="F4187" s="2" t="s">
        <v>7006</v>
      </c>
      <c r="G4187" s="2" t="s">
        <v>7016</v>
      </c>
      <c r="H4187" s="3" t="s">
        <v>7017</v>
      </c>
      <c r="I4187" s="3" t="s">
        <v>7018</v>
      </c>
      <c r="J4187" s="3">
        <v>24</v>
      </c>
      <c r="K4187" s="2" t="s">
        <v>36</v>
      </c>
      <c r="O4187" s="7" t="s">
        <v>31770</v>
      </c>
      <c r="P4187" s="7" t="s">
        <v>31771</v>
      </c>
      <c r="V4187" s="26">
        <v>120</v>
      </c>
      <c r="W4187" s="26">
        <v>120</v>
      </c>
      <c r="X4187" s="26" t="s">
        <v>31186</v>
      </c>
      <c r="Z4187" s="26">
        <v>1</v>
      </c>
    </row>
    <row r="4188" spans="1:31" x14ac:dyDescent="0.3">
      <c r="B4188" s="2" t="s">
        <v>19</v>
      </c>
      <c r="C4188" s="2" t="s">
        <v>6831</v>
      </c>
      <c r="D4188" s="2" t="s">
        <v>6833</v>
      </c>
      <c r="E4188" s="2" t="s">
        <v>7019</v>
      </c>
      <c r="H4188" s="3" t="s">
        <v>7020</v>
      </c>
    </row>
    <row r="4189" spans="1:31" ht="15" customHeight="1" x14ac:dyDescent="0.3">
      <c r="L4189" s="163" t="s">
        <v>0</v>
      </c>
      <c r="M4189" s="163"/>
      <c r="N4189" s="163"/>
      <c r="O4189" s="163" t="s">
        <v>1</v>
      </c>
      <c r="P4189" s="163"/>
      <c r="Q4189" s="37"/>
      <c r="R4189" s="37"/>
      <c r="S4189" s="37"/>
      <c r="T4189" s="37"/>
      <c r="U4189" s="37"/>
      <c r="V4189" s="183" t="s">
        <v>31728</v>
      </c>
      <c r="W4189" s="184"/>
      <c r="X4189" s="184"/>
      <c r="Y4189" s="184"/>
      <c r="Z4189" s="184"/>
    </row>
    <row r="4190" spans="1:31" ht="43.2" x14ac:dyDescent="0.3">
      <c r="B4190" s="2" t="s">
        <v>19</v>
      </c>
      <c r="C4190" s="2" t="s">
        <v>6831</v>
      </c>
      <c r="D4190" s="2" t="s">
        <v>6833</v>
      </c>
      <c r="E4190" s="2" t="s">
        <v>7019</v>
      </c>
      <c r="F4190" s="2" t="s">
        <v>7021</v>
      </c>
      <c r="H4190" s="3" t="s">
        <v>7022</v>
      </c>
      <c r="L4190" s="35" t="s">
        <v>12</v>
      </c>
      <c r="M4190" s="35" t="s">
        <v>13</v>
      </c>
      <c r="N4190" s="35" t="s">
        <v>14</v>
      </c>
      <c r="O4190" s="35" t="s">
        <v>32311</v>
      </c>
      <c r="P4190" s="35" t="s">
        <v>31188</v>
      </c>
      <c r="Q4190" s="35" t="s">
        <v>31197</v>
      </c>
      <c r="R4190" s="37"/>
      <c r="S4190" s="37"/>
      <c r="T4190" s="37"/>
      <c r="U4190" s="37"/>
      <c r="V4190" s="35" t="s">
        <v>15</v>
      </c>
      <c r="W4190" s="35" t="s">
        <v>16</v>
      </c>
      <c r="X4190" s="35" t="s">
        <v>17</v>
      </c>
      <c r="Y4190" s="35" t="s">
        <v>18</v>
      </c>
      <c r="Z4190" s="35" t="s">
        <v>31184</v>
      </c>
    </row>
    <row r="4191" spans="1:31" x14ac:dyDescent="0.3">
      <c r="A4191" t="s">
        <v>32460</v>
      </c>
      <c r="B4191" s="2" t="s">
        <v>19</v>
      </c>
      <c r="C4191" s="2" t="s">
        <v>6831</v>
      </c>
      <c r="D4191" s="2" t="s">
        <v>6833</v>
      </c>
      <c r="E4191" s="2" t="s">
        <v>7019</v>
      </c>
      <c r="F4191" s="2" t="s">
        <v>7021</v>
      </c>
      <c r="G4191" s="2" t="s">
        <v>7023</v>
      </c>
      <c r="H4191" s="3" t="s">
        <v>7024</v>
      </c>
      <c r="I4191" s="3" t="s">
        <v>6922</v>
      </c>
      <c r="J4191" s="3">
        <v>50</v>
      </c>
      <c r="K4191" s="2" t="s">
        <v>36</v>
      </c>
      <c r="O4191" s="7" t="s">
        <v>31251</v>
      </c>
      <c r="P4191" s="7" t="s">
        <v>31729</v>
      </c>
      <c r="Q4191" s="2" t="s">
        <v>31730</v>
      </c>
      <c r="V4191" s="26">
        <v>0</v>
      </c>
      <c r="W4191" s="26">
        <v>4</v>
      </c>
      <c r="X4191" s="26" t="s">
        <v>31210</v>
      </c>
      <c r="Z4191" s="26">
        <v>3</v>
      </c>
    </row>
    <row r="4192" spans="1:31" x14ac:dyDescent="0.3">
      <c r="A4192" t="s">
        <v>32460</v>
      </c>
      <c r="B4192" s="2" t="s">
        <v>19</v>
      </c>
      <c r="C4192" s="2" t="s">
        <v>6831</v>
      </c>
      <c r="D4192" s="2" t="s">
        <v>6833</v>
      </c>
      <c r="E4192" s="2" t="s">
        <v>7019</v>
      </c>
      <c r="F4192" s="2" t="s">
        <v>7021</v>
      </c>
      <c r="G4192" s="2" t="s">
        <v>7025</v>
      </c>
      <c r="H4192" s="3" t="s">
        <v>7026</v>
      </c>
      <c r="I4192" s="3" t="s">
        <v>6922</v>
      </c>
      <c r="J4192" s="3">
        <v>1</v>
      </c>
      <c r="K4192" s="2" t="s">
        <v>36</v>
      </c>
      <c r="O4192" s="7" t="s">
        <v>31251</v>
      </c>
      <c r="P4192" s="7" t="s">
        <v>31729</v>
      </c>
      <c r="Q4192" s="2" t="s">
        <v>31730</v>
      </c>
      <c r="V4192" s="26">
        <v>4</v>
      </c>
      <c r="W4192" s="26" t="s">
        <v>31202</v>
      </c>
      <c r="X4192" s="26" t="s">
        <v>31210</v>
      </c>
      <c r="Z4192" s="26">
        <v>3</v>
      </c>
    </row>
    <row r="4193" spans="1:31" x14ac:dyDescent="0.3">
      <c r="A4193" t="s">
        <v>32460</v>
      </c>
      <c r="B4193" s="2" t="s">
        <v>19</v>
      </c>
      <c r="C4193" s="2" t="s">
        <v>6831</v>
      </c>
      <c r="D4193" s="2" t="s">
        <v>6833</v>
      </c>
      <c r="E4193" s="2" t="s">
        <v>7019</v>
      </c>
      <c r="F4193" s="2" t="s">
        <v>7021</v>
      </c>
      <c r="G4193" s="2" t="s">
        <v>7027</v>
      </c>
      <c r="H4193" s="3" t="s">
        <v>7028</v>
      </c>
      <c r="I4193" s="3" t="s">
        <v>6922</v>
      </c>
      <c r="J4193" s="3">
        <v>6</v>
      </c>
      <c r="K4193" s="2" t="s">
        <v>36</v>
      </c>
      <c r="O4193" s="7" t="s">
        <v>31251</v>
      </c>
      <c r="P4193" s="7" t="s">
        <v>31731</v>
      </c>
      <c r="Q4193" s="2" t="s">
        <v>31730</v>
      </c>
      <c r="V4193" s="26">
        <v>0</v>
      </c>
      <c r="W4193" s="26">
        <v>4</v>
      </c>
      <c r="X4193" s="26" t="s">
        <v>31210</v>
      </c>
      <c r="Z4193" s="26">
        <v>3</v>
      </c>
    </row>
    <row r="4194" spans="1:31" x14ac:dyDescent="0.3">
      <c r="A4194" t="s">
        <v>32460</v>
      </c>
      <c r="B4194" s="2" t="s">
        <v>19</v>
      </c>
      <c r="C4194" s="2" t="s">
        <v>6831</v>
      </c>
      <c r="D4194" s="2" t="s">
        <v>6833</v>
      </c>
      <c r="E4194" s="2" t="s">
        <v>7019</v>
      </c>
      <c r="F4194" s="2" t="s">
        <v>7021</v>
      </c>
      <c r="G4194" s="2" t="s">
        <v>7029</v>
      </c>
      <c r="H4194" s="3" t="s">
        <v>7030</v>
      </c>
      <c r="I4194" s="3" t="s">
        <v>6922</v>
      </c>
      <c r="K4194" s="2" t="s">
        <v>36</v>
      </c>
      <c r="O4194" s="7" t="s">
        <v>31251</v>
      </c>
      <c r="P4194" s="7" t="s">
        <v>31731</v>
      </c>
      <c r="Q4194" s="2" t="s">
        <v>31730</v>
      </c>
      <c r="V4194" s="26">
        <v>4</v>
      </c>
      <c r="W4194" s="26" t="s">
        <v>31202</v>
      </c>
      <c r="X4194" s="26" t="s">
        <v>31210</v>
      </c>
      <c r="Z4194" s="26">
        <v>3</v>
      </c>
    </row>
    <row r="4195" spans="1:31" x14ac:dyDescent="0.3">
      <c r="A4195" t="s">
        <v>32460</v>
      </c>
      <c r="B4195" s="2" t="s">
        <v>19</v>
      </c>
      <c r="C4195" s="2" t="s">
        <v>6831</v>
      </c>
      <c r="D4195" s="2" t="s">
        <v>6833</v>
      </c>
      <c r="E4195" s="2" t="s">
        <v>7019</v>
      </c>
      <c r="F4195" s="2" t="s">
        <v>7021</v>
      </c>
      <c r="G4195" s="2" t="s">
        <v>7031</v>
      </c>
      <c r="H4195" s="3" t="s">
        <v>7032</v>
      </c>
      <c r="I4195" s="3" t="s">
        <v>6922</v>
      </c>
      <c r="J4195" s="3">
        <v>24</v>
      </c>
      <c r="K4195" s="2" t="s">
        <v>36</v>
      </c>
      <c r="O4195" s="7" t="s">
        <v>31251</v>
      </c>
      <c r="P4195" s="7" t="s">
        <v>31732</v>
      </c>
      <c r="Q4195" s="2" t="s">
        <v>31730</v>
      </c>
      <c r="V4195" s="26">
        <v>0</v>
      </c>
      <c r="W4195" s="26">
        <v>4</v>
      </c>
      <c r="X4195" s="26" t="s">
        <v>31210</v>
      </c>
      <c r="Z4195" s="26">
        <v>3</v>
      </c>
    </row>
    <row r="4196" spans="1:31" x14ac:dyDescent="0.3">
      <c r="A4196" t="s">
        <v>32460</v>
      </c>
      <c r="B4196" s="2" t="s">
        <v>19</v>
      </c>
      <c r="C4196" s="2" t="s">
        <v>6831</v>
      </c>
      <c r="D4196" s="2" t="s">
        <v>6833</v>
      </c>
      <c r="E4196" s="2" t="s">
        <v>7019</v>
      </c>
      <c r="F4196" s="2" t="s">
        <v>7021</v>
      </c>
      <c r="G4196" s="2" t="s">
        <v>7033</v>
      </c>
      <c r="H4196" s="3" t="s">
        <v>7034</v>
      </c>
      <c r="I4196" s="3" t="s">
        <v>6922</v>
      </c>
      <c r="K4196" s="2" t="s">
        <v>36</v>
      </c>
      <c r="O4196" s="7" t="s">
        <v>31251</v>
      </c>
      <c r="P4196" s="7" t="s">
        <v>31732</v>
      </c>
      <c r="Q4196" s="2" t="s">
        <v>31730</v>
      </c>
      <c r="V4196" s="26">
        <v>4</v>
      </c>
      <c r="W4196" s="26" t="s">
        <v>31202</v>
      </c>
      <c r="X4196" s="26" t="s">
        <v>31210</v>
      </c>
      <c r="Z4196" s="26">
        <v>3</v>
      </c>
    </row>
    <row r="4197" spans="1:31" ht="15" customHeight="1" x14ac:dyDescent="0.3">
      <c r="L4197" s="163" t="s">
        <v>0</v>
      </c>
      <c r="M4197" s="163"/>
      <c r="N4197" s="163"/>
      <c r="O4197" s="163" t="s">
        <v>1</v>
      </c>
      <c r="P4197" s="163"/>
      <c r="Q4197" s="37"/>
      <c r="R4197" s="37"/>
      <c r="S4197" s="37"/>
      <c r="T4197" s="37"/>
      <c r="U4197" s="37"/>
      <c r="V4197" s="168" t="s">
        <v>31728</v>
      </c>
      <c r="W4197" s="169"/>
      <c r="X4197" s="169"/>
      <c r="Y4197" s="169"/>
      <c r="Z4197" s="170"/>
      <c r="AA4197" s="183" t="s">
        <v>31772</v>
      </c>
      <c r="AB4197" s="184"/>
      <c r="AC4197" s="184"/>
      <c r="AD4197" s="184"/>
      <c r="AE4197" s="184"/>
    </row>
    <row r="4198" spans="1:31" ht="43.2" x14ac:dyDescent="0.3">
      <c r="B4198" s="2" t="s">
        <v>19</v>
      </c>
      <c r="C4198" s="2" t="s">
        <v>6831</v>
      </c>
      <c r="D4198" s="2" t="s">
        <v>6833</v>
      </c>
      <c r="E4198" s="2" t="s">
        <v>7019</v>
      </c>
      <c r="F4198" s="2" t="s">
        <v>7035</v>
      </c>
      <c r="H4198" s="3" t="s">
        <v>7036</v>
      </c>
      <c r="L4198" s="35" t="s">
        <v>12</v>
      </c>
      <c r="M4198" s="35" t="s">
        <v>13</v>
      </c>
      <c r="N4198" s="35" t="s">
        <v>14</v>
      </c>
      <c r="O4198" s="35" t="s">
        <v>32311</v>
      </c>
      <c r="P4198" s="35" t="s">
        <v>31684</v>
      </c>
      <c r="Q4198" s="37"/>
      <c r="R4198" s="37"/>
      <c r="S4198" s="37"/>
      <c r="T4198" s="37"/>
      <c r="U4198" s="37"/>
      <c r="V4198" s="35" t="s">
        <v>15</v>
      </c>
      <c r="W4198" s="35" t="s">
        <v>16</v>
      </c>
      <c r="X4198" s="35" t="s">
        <v>17</v>
      </c>
      <c r="Y4198" s="35" t="s">
        <v>18</v>
      </c>
      <c r="Z4198" s="35" t="s">
        <v>31184</v>
      </c>
      <c r="AA4198" s="35" t="s">
        <v>15</v>
      </c>
      <c r="AB4198" s="35" t="s">
        <v>16</v>
      </c>
      <c r="AC4198" s="35" t="s">
        <v>17</v>
      </c>
      <c r="AD4198" s="35" t="s">
        <v>18</v>
      </c>
      <c r="AE4198" s="35" t="s">
        <v>31184</v>
      </c>
    </row>
    <row r="4199" spans="1:31" ht="57.6" x14ac:dyDescent="0.3">
      <c r="A4199" t="s">
        <v>32460</v>
      </c>
      <c r="B4199" s="2" t="s">
        <v>19</v>
      </c>
      <c r="C4199" s="2" t="s">
        <v>6831</v>
      </c>
      <c r="D4199" s="2" t="s">
        <v>6833</v>
      </c>
      <c r="E4199" s="2" t="s">
        <v>7019</v>
      </c>
      <c r="F4199" s="2" t="s">
        <v>7035</v>
      </c>
      <c r="G4199" s="2" t="s">
        <v>7037</v>
      </c>
      <c r="H4199" s="3" t="s">
        <v>7038</v>
      </c>
      <c r="I4199" s="3" t="s">
        <v>6947</v>
      </c>
      <c r="J4199" s="3">
        <v>123</v>
      </c>
      <c r="K4199" s="2" t="s">
        <v>36</v>
      </c>
      <c r="O4199" s="7" t="s">
        <v>31737</v>
      </c>
      <c r="P4199" s="7" t="s">
        <v>31738</v>
      </c>
      <c r="V4199" s="26">
        <v>0</v>
      </c>
      <c r="W4199" s="26">
        <v>4</v>
      </c>
      <c r="X4199" s="26" t="s">
        <v>31210</v>
      </c>
      <c r="Z4199" s="26">
        <v>3</v>
      </c>
      <c r="AA4199" s="26">
        <v>120</v>
      </c>
      <c r="AB4199" s="26">
        <v>120</v>
      </c>
      <c r="AC4199" s="26" t="s">
        <v>31186</v>
      </c>
      <c r="AE4199" s="26">
        <v>1</v>
      </c>
    </row>
    <row r="4200" spans="1:31" ht="57.6" x14ac:dyDescent="0.3">
      <c r="A4200" t="s">
        <v>32460</v>
      </c>
      <c r="B4200" s="2" t="s">
        <v>19</v>
      </c>
      <c r="C4200" s="2" t="s">
        <v>6831</v>
      </c>
      <c r="D4200" s="2" t="s">
        <v>6833</v>
      </c>
      <c r="E4200" s="2" t="s">
        <v>7019</v>
      </c>
      <c r="F4200" s="2" t="s">
        <v>7035</v>
      </c>
      <c r="G4200" s="2" t="s">
        <v>7039</v>
      </c>
      <c r="H4200" s="3" t="s">
        <v>7040</v>
      </c>
      <c r="I4200" s="3" t="s">
        <v>6947</v>
      </c>
      <c r="K4200" s="2" t="s">
        <v>36</v>
      </c>
      <c r="O4200" s="7" t="s">
        <v>31737</v>
      </c>
      <c r="P4200" s="7" t="s">
        <v>31738</v>
      </c>
      <c r="V4200" s="26">
        <v>4</v>
      </c>
      <c r="W4200" s="26" t="s">
        <v>31202</v>
      </c>
      <c r="X4200" s="26" t="s">
        <v>31210</v>
      </c>
      <c r="Z4200" s="26">
        <v>3</v>
      </c>
      <c r="AA4200" s="26">
        <v>120</v>
      </c>
      <c r="AB4200" s="26">
        <v>120</v>
      </c>
      <c r="AC4200" s="26" t="s">
        <v>31186</v>
      </c>
      <c r="AE4200" s="26">
        <v>1</v>
      </c>
    </row>
    <row r="4201" spans="1:31" ht="57.6" x14ac:dyDescent="0.3">
      <c r="A4201" t="s">
        <v>32460</v>
      </c>
      <c r="B4201" s="2" t="s">
        <v>19</v>
      </c>
      <c r="C4201" s="2" t="s">
        <v>6831</v>
      </c>
      <c r="D4201" s="2" t="s">
        <v>6833</v>
      </c>
      <c r="E4201" s="2" t="s">
        <v>7019</v>
      </c>
      <c r="F4201" s="2" t="s">
        <v>7035</v>
      </c>
      <c r="G4201" s="2" t="s">
        <v>7041</v>
      </c>
      <c r="H4201" s="3" t="s">
        <v>7042</v>
      </c>
      <c r="I4201" s="3" t="s">
        <v>6947</v>
      </c>
      <c r="J4201" s="3">
        <v>25</v>
      </c>
      <c r="K4201" s="2" t="s">
        <v>36</v>
      </c>
      <c r="O4201" s="7" t="s">
        <v>31737</v>
      </c>
      <c r="P4201" s="7" t="s">
        <v>31742</v>
      </c>
      <c r="V4201" s="26">
        <v>0</v>
      </c>
      <c r="W4201" s="26">
        <v>4</v>
      </c>
      <c r="X4201" s="26" t="s">
        <v>31210</v>
      </c>
      <c r="Z4201" s="26">
        <v>3</v>
      </c>
      <c r="AA4201" s="26">
        <v>120</v>
      </c>
      <c r="AB4201" s="26">
        <v>120</v>
      </c>
      <c r="AC4201" s="26" t="s">
        <v>31186</v>
      </c>
      <c r="AE4201" s="26">
        <v>1</v>
      </c>
    </row>
    <row r="4202" spans="1:31" ht="57.6" x14ac:dyDescent="0.3">
      <c r="A4202" t="s">
        <v>32460</v>
      </c>
      <c r="B4202" s="2" t="s">
        <v>19</v>
      </c>
      <c r="C4202" s="2" t="s">
        <v>6831</v>
      </c>
      <c r="D4202" s="2" t="s">
        <v>6833</v>
      </c>
      <c r="E4202" s="2" t="s">
        <v>7019</v>
      </c>
      <c r="F4202" s="2" t="s">
        <v>7035</v>
      </c>
      <c r="G4202" s="2" t="s">
        <v>7043</v>
      </c>
      <c r="H4202" s="3" t="s">
        <v>7044</v>
      </c>
      <c r="I4202" s="3" t="s">
        <v>6947</v>
      </c>
      <c r="K4202" s="2" t="s">
        <v>36</v>
      </c>
      <c r="O4202" s="7" t="s">
        <v>31737</v>
      </c>
      <c r="P4202" s="7" t="s">
        <v>31742</v>
      </c>
      <c r="V4202" s="26">
        <v>4</v>
      </c>
      <c r="W4202" s="26" t="s">
        <v>31202</v>
      </c>
      <c r="X4202" s="26" t="s">
        <v>31210</v>
      </c>
      <c r="Z4202" s="26">
        <v>3</v>
      </c>
      <c r="AA4202" s="26">
        <v>120</v>
      </c>
      <c r="AB4202" s="26">
        <v>120</v>
      </c>
      <c r="AC4202" s="26" t="s">
        <v>31186</v>
      </c>
      <c r="AE4202" s="26">
        <v>1</v>
      </c>
    </row>
    <row r="4203" spans="1:31" x14ac:dyDescent="0.3">
      <c r="B4203" s="2" t="s">
        <v>19</v>
      </c>
      <c r="C4203" s="2" t="s">
        <v>6831</v>
      </c>
      <c r="D4203" s="2" t="s">
        <v>6833</v>
      </c>
      <c r="E4203" s="2" t="s">
        <v>7045</v>
      </c>
      <c r="H4203" s="3" t="s">
        <v>7046</v>
      </c>
    </row>
    <row r="4204" spans="1:31" ht="15" customHeight="1" x14ac:dyDescent="0.3">
      <c r="L4204" s="163" t="s">
        <v>0</v>
      </c>
      <c r="M4204" s="163"/>
      <c r="N4204" s="163"/>
      <c r="O4204" s="163" t="s">
        <v>1</v>
      </c>
      <c r="P4204" s="163"/>
      <c r="Q4204" s="37"/>
      <c r="R4204" s="37"/>
      <c r="S4204" s="37"/>
      <c r="T4204" s="37"/>
      <c r="U4204" s="37"/>
      <c r="V4204" s="168" t="s">
        <v>31728</v>
      </c>
      <c r="W4204" s="169"/>
      <c r="X4204" s="169"/>
      <c r="Y4204" s="169"/>
      <c r="Z4204" s="170"/>
      <c r="AA4204" s="183" t="s">
        <v>31319</v>
      </c>
      <c r="AB4204" s="184"/>
      <c r="AC4204" s="184"/>
      <c r="AD4204" s="184"/>
      <c r="AE4204" s="184"/>
    </row>
    <row r="4205" spans="1:31" ht="43.2" x14ac:dyDescent="0.3">
      <c r="B4205" s="2" t="s">
        <v>19</v>
      </c>
      <c r="C4205" s="2" t="s">
        <v>6831</v>
      </c>
      <c r="D4205" s="2" t="s">
        <v>6833</v>
      </c>
      <c r="E4205" s="2" t="s">
        <v>7045</v>
      </c>
      <c r="F4205" s="2" t="s">
        <v>7047</v>
      </c>
      <c r="H4205" s="3" t="s">
        <v>7048</v>
      </c>
      <c r="L4205" s="35" t="s">
        <v>12</v>
      </c>
      <c r="M4205" s="35" t="s">
        <v>13</v>
      </c>
      <c r="N4205" s="35" t="s">
        <v>14</v>
      </c>
      <c r="O4205" s="35" t="s">
        <v>32311</v>
      </c>
      <c r="P4205" s="35" t="s">
        <v>31195</v>
      </c>
      <c r="Q4205" s="35" t="s">
        <v>31764</v>
      </c>
      <c r="R4205" s="37"/>
      <c r="S4205" s="37"/>
      <c r="T4205" s="37"/>
      <c r="U4205" s="37"/>
      <c r="V4205" s="35" t="s">
        <v>15</v>
      </c>
      <c r="W4205" s="35" t="s">
        <v>16</v>
      </c>
      <c r="X4205" s="35" t="s">
        <v>17</v>
      </c>
      <c r="Y4205" s="35" t="s">
        <v>18</v>
      </c>
      <c r="Z4205" s="35" t="s">
        <v>31184</v>
      </c>
      <c r="AA4205" s="35" t="s">
        <v>15</v>
      </c>
      <c r="AB4205" s="35" t="s">
        <v>16</v>
      </c>
      <c r="AC4205" s="35" t="s">
        <v>17</v>
      </c>
      <c r="AD4205" s="35" t="s">
        <v>18</v>
      </c>
      <c r="AE4205" s="35" t="s">
        <v>31184</v>
      </c>
    </row>
    <row r="4206" spans="1:31" x14ac:dyDescent="0.3">
      <c r="A4206" t="s">
        <v>32460</v>
      </c>
      <c r="B4206" s="2" t="s">
        <v>19</v>
      </c>
      <c r="C4206" s="2" t="s">
        <v>6831</v>
      </c>
      <c r="D4206" s="2" t="s">
        <v>6833</v>
      </c>
      <c r="E4206" s="2" t="s">
        <v>7045</v>
      </c>
      <c r="F4206" s="2" t="s">
        <v>7047</v>
      </c>
      <c r="G4206" s="2" t="s">
        <v>7049</v>
      </c>
      <c r="H4206" s="3" t="s">
        <v>7050</v>
      </c>
      <c r="I4206" s="3" t="s">
        <v>6922</v>
      </c>
      <c r="J4206" s="3">
        <v>1</v>
      </c>
      <c r="K4206" s="2" t="s">
        <v>36</v>
      </c>
      <c r="O4206" s="7" t="s">
        <v>31251</v>
      </c>
      <c r="P4206" s="7" t="s">
        <v>31745</v>
      </c>
      <c r="Q4206" s="2" t="s">
        <v>31771</v>
      </c>
      <c r="V4206" s="26">
        <v>0</v>
      </c>
      <c r="W4206" s="26">
        <v>4</v>
      </c>
      <c r="X4206" s="26" t="s">
        <v>31210</v>
      </c>
      <c r="Z4206" s="26">
        <v>3</v>
      </c>
      <c r="AA4206" s="26">
        <v>380</v>
      </c>
      <c r="AB4206" s="26">
        <v>380</v>
      </c>
      <c r="AC4206" s="26" t="s">
        <v>31186</v>
      </c>
      <c r="AE4206" s="26">
        <v>1</v>
      </c>
    </row>
    <row r="4207" spans="1:31" x14ac:dyDescent="0.3">
      <c r="A4207" t="s">
        <v>32460</v>
      </c>
      <c r="B4207" s="2" t="s">
        <v>19</v>
      </c>
      <c r="C4207" s="2" t="s">
        <v>6831</v>
      </c>
      <c r="D4207" s="2" t="s">
        <v>6833</v>
      </c>
      <c r="E4207" s="2" t="s">
        <v>7045</v>
      </c>
      <c r="F4207" s="2" t="s">
        <v>7047</v>
      </c>
      <c r="G4207" s="2" t="s">
        <v>7051</v>
      </c>
      <c r="H4207" s="3" t="s">
        <v>7052</v>
      </c>
      <c r="I4207" s="3" t="s">
        <v>6922</v>
      </c>
      <c r="K4207" s="2" t="s">
        <v>36</v>
      </c>
      <c r="O4207" s="7" t="s">
        <v>31251</v>
      </c>
      <c r="P4207" s="7" t="s">
        <v>31745</v>
      </c>
      <c r="Q4207" s="2" t="s">
        <v>31771</v>
      </c>
      <c r="V4207" s="26">
        <v>4</v>
      </c>
      <c r="W4207" s="26" t="s">
        <v>31202</v>
      </c>
      <c r="X4207" s="26" t="s">
        <v>31210</v>
      </c>
      <c r="Z4207" s="26">
        <v>3</v>
      </c>
      <c r="AA4207" s="26">
        <v>380</v>
      </c>
      <c r="AB4207" s="26">
        <v>380</v>
      </c>
      <c r="AC4207" s="26" t="s">
        <v>31186</v>
      </c>
      <c r="AE4207" s="26">
        <v>1</v>
      </c>
    </row>
    <row r="4208" spans="1:31" x14ac:dyDescent="0.3">
      <c r="A4208" t="s">
        <v>32460</v>
      </c>
      <c r="B4208" s="2" t="s">
        <v>19</v>
      </c>
      <c r="C4208" s="2" t="s">
        <v>6831</v>
      </c>
      <c r="D4208" s="2" t="s">
        <v>6833</v>
      </c>
      <c r="E4208" s="2" t="s">
        <v>7045</v>
      </c>
      <c r="F4208" s="2" t="s">
        <v>7047</v>
      </c>
      <c r="G4208" s="2" t="s">
        <v>7053</v>
      </c>
      <c r="H4208" s="3" t="s">
        <v>7054</v>
      </c>
      <c r="I4208" s="3" t="s">
        <v>6922</v>
      </c>
      <c r="K4208" s="2" t="s">
        <v>36</v>
      </c>
      <c r="O4208" s="7" t="s">
        <v>31251</v>
      </c>
      <c r="P4208" s="7" t="s">
        <v>31745</v>
      </c>
      <c r="Q4208" s="2" t="s">
        <v>31771</v>
      </c>
      <c r="V4208" s="26">
        <v>0</v>
      </c>
      <c r="W4208" s="26">
        <v>4</v>
      </c>
      <c r="X4208" s="26" t="s">
        <v>31210</v>
      </c>
      <c r="Z4208" s="26">
        <v>3</v>
      </c>
      <c r="AA4208" s="26">
        <v>510</v>
      </c>
      <c r="AB4208" s="26">
        <v>510</v>
      </c>
      <c r="AC4208" s="26" t="s">
        <v>31186</v>
      </c>
      <c r="AE4208" s="26">
        <v>1</v>
      </c>
    </row>
    <row r="4209" spans="1:31" x14ac:dyDescent="0.3">
      <c r="A4209" t="s">
        <v>32460</v>
      </c>
      <c r="B4209" s="2" t="s">
        <v>19</v>
      </c>
      <c r="C4209" s="2" t="s">
        <v>6831</v>
      </c>
      <c r="D4209" s="2" t="s">
        <v>6833</v>
      </c>
      <c r="E4209" s="2" t="s">
        <v>7045</v>
      </c>
      <c r="F4209" s="2" t="s">
        <v>7047</v>
      </c>
      <c r="G4209" s="2" t="s">
        <v>7055</v>
      </c>
      <c r="H4209" s="3" t="s">
        <v>7056</v>
      </c>
      <c r="I4209" s="3" t="s">
        <v>6922</v>
      </c>
      <c r="K4209" s="2" t="s">
        <v>36</v>
      </c>
      <c r="O4209" s="7" t="s">
        <v>31251</v>
      </c>
      <c r="P4209" s="7" t="s">
        <v>31745</v>
      </c>
      <c r="Q4209" s="2" t="s">
        <v>31771</v>
      </c>
      <c r="V4209" s="26">
        <v>4</v>
      </c>
      <c r="W4209" s="26" t="s">
        <v>31202</v>
      </c>
      <c r="X4209" s="26" t="s">
        <v>31210</v>
      </c>
      <c r="Z4209" s="26">
        <v>3</v>
      </c>
      <c r="AA4209" s="26">
        <v>510</v>
      </c>
      <c r="AB4209" s="26">
        <v>510</v>
      </c>
      <c r="AC4209" s="26" t="s">
        <v>31186</v>
      </c>
      <c r="AE4209" s="26">
        <v>1</v>
      </c>
    </row>
    <row r="4210" spans="1:31" x14ac:dyDescent="0.3">
      <c r="A4210" t="s">
        <v>32460</v>
      </c>
      <c r="B4210" s="2" t="s">
        <v>19</v>
      </c>
      <c r="C4210" s="2" t="s">
        <v>6831</v>
      </c>
      <c r="D4210" s="2" t="s">
        <v>6833</v>
      </c>
      <c r="E4210" s="2" t="s">
        <v>7045</v>
      </c>
      <c r="F4210" s="2" t="s">
        <v>7047</v>
      </c>
      <c r="G4210" s="2" t="s">
        <v>7057</v>
      </c>
      <c r="H4210" s="3" t="s">
        <v>7058</v>
      </c>
      <c r="I4210" s="3" t="s">
        <v>6922</v>
      </c>
      <c r="K4210" s="2" t="s">
        <v>36</v>
      </c>
      <c r="O4210" s="7" t="s">
        <v>31251</v>
      </c>
      <c r="P4210" s="7" t="s">
        <v>31745</v>
      </c>
      <c r="Q4210" s="2" t="s">
        <v>31771</v>
      </c>
      <c r="V4210" s="26">
        <v>0</v>
      </c>
      <c r="W4210" s="26">
        <v>4</v>
      </c>
      <c r="X4210" s="26" t="s">
        <v>31210</v>
      </c>
      <c r="Z4210" s="26">
        <v>3</v>
      </c>
      <c r="AA4210" s="26">
        <v>640</v>
      </c>
      <c r="AB4210" s="26">
        <v>640</v>
      </c>
      <c r="AC4210" s="26" t="s">
        <v>31186</v>
      </c>
      <c r="AE4210" s="26">
        <v>1</v>
      </c>
    </row>
    <row r="4211" spans="1:31" x14ac:dyDescent="0.3">
      <c r="A4211" t="s">
        <v>32460</v>
      </c>
      <c r="B4211" s="2" t="s">
        <v>19</v>
      </c>
      <c r="C4211" s="2" t="s">
        <v>6831</v>
      </c>
      <c r="D4211" s="2" t="s">
        <v>6833</v>
      </c>
      <c r="E4211" s="2" t="s">
        <v>7045</v>
      </c>
      <c r="F4211" s="2" t="s">
        <v>7047</v>
      </c>
      <c r="G4211" s="2" t="s">
        <v>7059</v>
      </c>
      <c r="H4211" s="3" t="s">
        <v>7060</v>
      </c>
      <c r="I4211" s="3" t="s">
        <v>6922</v>
      </c>
      <c r="K4211" s="2" t="s">
        <v>36</v>
      </c>
      <c r="O4211" s="7" t="s">
        <v>31251</v>
      </c>
      <c r="P4211" s="7" t="s">
        <v>31745</v>
      </c>
      <c r="Q4211" s="2" t="s">
        <v>31771</v>
      </c>
      <c r="V4211" s="26">
        <v>4</v>
      </c>
      <c r="W4211" s="26" t="s">
        <v>31202</v>
      </c>
      <c r="X4211" s="26" t="s">
        <v>31210</v>
      </c>
      <c r="Z4211" s="26">
        <v>3</v>
      </c>
      <c r="AA4211" s="26">
        <v>640</v>
      </c>
      <c r="AB4211" s="26">
        <v>640</v>
      </c>
      <c r="AC4211" s="26" t="s">
        <v>31186</v>
      </c>
      <c r="AE4211" s="26">
        <v>1</v>
      </c>
    </row>
    <row r="4212" spans="1:31" x14ac:dyDescent="0.3">
      <c r="A4212" t="s">
        <v>32460</v>
      </c>
      <c r="B4212" s="2" t="s">
        <v>19</v>
      </c>
      <c r="C4212" s="2" t="s">
        <v>6831</v>
      </c>
      <c r="D4212" s="2" t="s">
        <v>6833</v>
      </c>
      <c r="E4212" s="2" t="s">
        <v>7045</v>
      </c>
      <c r="F4212" s="2" t="s">
        <v>7047</v>
      </c>
      <c r="G4212" s="2" t="s">
        <v>7061</v>
      </c>
      <c r="H4212" s="3" t="s">
        <v>7062</v>
      </c>
      <c r="I4212" s="3" t="s">
        <v>6922</v>
      </c>
      <c r="K4212" s="2" t="s">
        <v>36</v>
      </c>
      <c r="O4212" s="7" t="s">
        <v>31251</v>
      </c>
      <c r="P4212" s="7" t="s">
        <v>31773</v>
      </c>
      <c r="Q4212" s="2" t="s">
        <v>31771</v>
      </c>
      <c r="V4212" s="26">
        <v>0</v>
      </c>
      <c r="W4212" s="26">
        <v>4</v>
      </c>
      <c r="X4212" s="26" t="s">
        <v>31210</v>
      </c>
      <c r="Z4212" s="26">
        <v>3</v>
      </c>
      <c r="AA4212" s="26">
        <v>380</v>
      </c>
      <c r="AB4212" s="26">
        <v>380</v>
      </c>
      <c r="AC4212" s="26" t="s">
        <v>31186</v>
      </c>
      <c r="AE4212" s="26">
        <v>1</v>
      </c>
    </row>
    <row r="4213" spans="1:31" x14ac:dyDescent="0.3">
      <c r="A4213" t="s">
        <v>32460</v>
      </c>
      <c r="B4213" s="2" t="s">
        <v>19</v>
      </c>
      <c r="C4213" s="2" t="s">
        <v>6831</v>
      </c>
      <c r="D4213" s="2" t="s">
        <v>6833</v>
      </c>
      <c r="E4213" s="2" t="s">
        <v>7045</v>
      </c>
      <c r="F4213" s="2" t="s">
        <v>7047</v>
      </c>
      <c r="G4213" s="2" t="s">
        <v>7063</v>
      </c>
      <c r="H4213" s="3" t="s">
        <v>7064</v>
      </c>
      <c r="I4213" s="3" t="s">
        <v>6922</v>
      </c>
      <c r="K4213" s="2" t="s">
        <v>36</v>
      </c>
      <c r="O4213" s="7" t="s">
        <v>31251</v>
      </c>
      <c r="P4213" s="7" t="s">
        <v>31773</v>
      </c>
      <c r="Q4213" s="2" t="s">
        <v>31771</v>
      </c>
      <c r="V4213" s="26">
        <v>4</v>
      </c>
      <c r="W4213" s="26" t="s">
        <v>31202</v>
      </c>
      <c r="X4213" s="26" t="s">
        <v>31210</v>
      </c>
      <c r="Z4213" s="26">
        <v>3</v>
      </c>
      <c r="AA4213" s="26">
        <v>380</v>
      </c>
      <c r="AB4213" s="26">
        <v>380</v>
      </c>
      <c r="AC4213" s="26" t="s">
        <v>31186</v>
      </c>
      <c r="AE4213" s="26">
        <v>1</v>
      </c>
    </row>
    <row r="4214" spans="1:31" x14ac:dyDescent="0.3">
      <c r="A4214" t="s">
        <v>32460</v>
      </c>
      <c r="B4214" s="2" t="s">
        <v>19</v>
      </c>
      <c r="C4214" s="2" t="s">
        <v>6831</v>
      </c>
      <c r="D4214" s="2" t="s">
        <v>6833</v>
      </c>
      <c r="E4214" s="2" t="s">
        <v>7045</v>
      </c>
      <c r="F4214" s="2" t="s">
        <v>7047</v>
      </c>
      <c r="G4214" s="2" t="s">
        <v>7065</v>
      </c>
      <c r="H4214" s="3" t="s">
        <v>7066</v>
      </c>
      <c r="I4214" s="3" t="s">
        <v>6922</v>
      </c>
      <c r="K4214" s="2" t="s">
        <v>36</v>
      </c>
      <c r="O4214" s="7" t="s">
        <v>31251</v>
      </c>
      <c r="P4214" s="7" t="s">
        <v>31773</v>
      </c>
      <c r="Q4214" s="2" t="s">
        <v>31771</v>
      </c>
      <c r="V4214" s="26">
        <v>0</v>
      </c>
      <c r="W4214" s="26">
        <v>4</v>
      </c>
      <c r="X4214" s="26" t="s">
        <v>31210</v>
      </c>
      <c r="Z4214" s="26">
        <v>3</v>
      </c>
      <c r="AA4214" s="26">
        <v>510</v>
      </c>
      <c r="AB4214" s="26">
        <v>510</v>
      </c>
      <c r="AC4214" s="26" t="s">
        <v>31186</v>
      </c>
      <c r="AE4214" s="26">
        <v>1</v>
      </c>
    </row>
    <row r="4215" spans="1:31" x14ac:dyDescent="0.3">
      <c r="A4215" t="s">
        <v>32460</v>
      </c>
      <c r="B4215" s="2" t="s">
        <v>19</v>
      </c>
      <c r="C4215" s="2" t="s">
        <v>6831</v>
      </c>
      <c r="D4215" s="2" t="s">
        <v>6833</v>
      </c>
      <c r="E4215" s="2" t="s">
        <v>7045</v>
      </c>
      <c r="F4215" s="2" t="s">
        <v>7047</v>
      </c>
      <c r="G4215" s="2" t="s">
        <v>7067</v>
      </c>
      <c r="H4215" s="3" t="s">
        <v>7068</v>
      </c>
      <c r="I4215" s="3" t="s">
        <v>6922</v>
      </c>
      <c r="K4215" s="2" t="s">
        <v>36</v>
      </c>
      <c r="O4215" s="7" t="s">
        <v>31251</v>
      </c>
      <c r="P4215" s="7" t="s">
        <v>31773</v>
      </c>
      <c r="Q4215" s="2" t="s">
        <v>31771</v>
      </c>
      <c r="V4215" s="26">
        <v>4</v>
      </c>
      <c r="W4215" s="26" t="s">
        <v>31202</v>
      </c>
      <c r="X4215" s="26" t="s">
        <v>31210</v>
      </c>
      <c r="Z4215" s="26">
        <v>3</v>
      </c>
      <c r="AA4215" s="26">
        <v>510</v>
      </c>
      <c r="AB4215" s="26">
        <v>510</v>
      </c>
      <c r="AC4215" s="26" t="s">
        <v>31186</v>
      </c>
      <c r="AE4215" s="26">
        <v>1</v>
      </c>
    </row>
    <row r="4216" spans="1:31" x14ac:dyDescent="0.3">
      <c r="A4216" t="s">
        <v>32460</v>
      </c>
      <c r="B4216" s="2" t="s">
        <v>19</v>
      </c>
      <c r="C4216" s="2" t="s">
        <v>6831</v>
      </c>
      <c r="D4216" s="2" t="s">
        <v>6833</v>
      </c>
      <c r="E4216" s="2" t="s">
        <v>7045</v>
      </c>
      <c r="F4216" s="2" t="s">
        <v>7047</v>
      </c>
      <c r="G4216" s="2" t="s">
        <v>7069</v>
      </c>
      <c r="H4216" s="3" t="s">
        <v>7070</v>
      </c>
      <c r="I4216" s="3" t="s">
        <v>6922</v>
      </c>
      <c r="K4216" s="2" t="s">
        <v>36</v>
      </c>
      <c r="O4216" s="7" t="s">
        <v>31251</v>
      </c>
      <c r="P4216" s="7" t="s">
        <v>31773</v>
      </c>
      <c r="Q4216" s="2" t="s">
        <v>31771</v>
      </c>
      <c r="V4216" s="26">
        <v>0</v>
      </c>
      <c r="W4216" s="26">
        <v>4</v>
      </c>
      <c r="X4216" s="26" t="s">
        <v>31210</v>
      </c>
      <c r="Z4216" s="26">
        <v>3</v>
      </c>
      <c r="AA4216" s="26">
        <v>640</v>
      </c>
      <c r="AB4216" s="26">
        <v>640</v>
      </c>
      <c r="AC4216" s="26" t="s">
        <v>31186</v>
      </c>
      <c r="AE4216" s="26">
        <v>1</v>
      </c>
    </row>
    <row r="4217" spans="1:31" x14ac:dyDescent="0.3">
      <c r="A4217" t="s">
        <v>32460</v>
      </c>
      <c r="B4217" s="2" t="s">
        <v>19</v>
      </c>
      <c r="C4217" s="2" t="s">
        <v>6831</v>
      </c>
      <c r="D4217" s="2" t="s">
        <v>6833</v>
      </c>
      <c r="E4217" s="2" t="s">
        <v>7045</v>
      </c>
      <c r="F4217" s="2" t="s">
        <v>7047</v>
      </c>
      <c r="G4217" s="2" t="s">
        <v>7071</v>
      </c>
      <c r="H4217" s="3" t="s">
        <v>7072</v>
      </c>
      <c r="I4217" s="3" t="s">
        <v>6922</v>
      </c>
      <c r="K4217" s="2" t="s">
        <v>36</v>
      </c>
      <c r="O4217" s="7" t="s">
        <v>31251</v>
      </c>
      <c r="P4217" s="7" t="s">
        <v>31773</v>
      </c>
      <c r="Q4217" s="2" t="s">
        <v>31771</v>
      </c>
      <c r="V4217" s="26">
        <v>4</v>
      </c>
      <c r="W4217" s="26" t="s">
        <v>31202</v>
      </c>
      <c r="X4217" s="26" t="s">
        <v>31210</v>
      </c>
      <c r="Z4217" s="26">
        <v>3</v>
      </c>
      <c r="AA4217" s="26">
        <v>640</v>
      </c>
      <c r="AB4217" s="26">
        <v>640</v>
      </c>
      <c r="AC4217" s="26" t="s">
        <v>31186</v>
      </c>
      <c r="AE4217" s="26">
        <v>1</v>
      </c>
    </row>
    <row r="4218" spans="1:31" x14ac:dyDescent="0.3">
      <c r="A4218" t="s">
        <v>32460</v>
      </c>
      <c r="B4218" s="2" t="s">
        <v>19</v>
      </c>
      <c r="C4218" s="2" t="s">
        <v>6831</v>
      </c>
      <c r="D4218" s="2" t="s">
        <v>6833</v>
      </c>
      <c r="E4218" s="2" t="s">
        <v>7045</v>
      </c>
      <c r="F4218" s="2" t="s">
        <v>7047</v>
      </c>
      <c r="G4218" s="2" t="s">
        <v>7073</v>
      </c>
      <c r="H4218" s="3" t="s">
        <v>7074</v>
      </c>
      <c r="I4218" s="3" t="s">
        <v>6922</v>
      </c>
      <c r="K4218" s="2" t="s">
        <v>36</v>
      </c>
      <c r="O4218" s="7" t="s">
        <v>31251</v>
      </c>
      <c r="P4218" s="7" t="s">
        <v>31773</v>
      </c>
      <c r="Q4218" s="2" t="s">
        <v>31774</v>
      </c>
      <c r="V4218" s="26">
        <v>0</v>
      </c>
      <c r="W4218" s="26">
        <v>4</v>
      </c>
      <c r="X4218" s="26" t="s">
        <v>31210</v>
      </c>
      <c r="Z4218" s="26">
        <v>3</v>
      </c>
      <c r="AA4218" s="26">
        <v>380</v>
      </c>
      <c r="AB4218" s="26">
        <v>380</v>
      </c>
      <c r="AC4218" s="26" t="s">
        <v>31186</v>
      </c>
      <c r="AE4218" s="26">
        <v>1</v>
      </c>
    </row>
    <row r="4219" spans="1:31" x14ac:dyDescent="0.3">
      <c r="A4219" t="s">
        <v>32460</v>
      </c>
      <c r="B4219" s="2" t="s">
        <v>19</v>
      </c>
      <c r="C4219" s="2" t="s">
        <v>6831</v>
      </c>
      <c r="D4219" s="2" t="s">
        <v>6833</v>
      </c>
      <c r="E4219" s="2" t="s">
        <v>7045</v>
      </c>
      <c r="F4219" s="2" t="s">
        <v>7047</v>
      </c>
      <c r="G4219" s="2" t="s">
        <v>7075</v>
      </c>
      <c r="H4219" s="3" t="s">
        <v>7076</v>
      </c>
      <c r="I4219" s="3" t="s">
        <v>6922</v>
      </c>
      <c r="K4219" s="2" t="s">
        <v>36</v>
      </c>
      <c r="O4219" s="7" t="s">
        <v>31251</v>
      </c>
      <c r="P4219" s="7" t="s">
        <v>31773</v>
      </c>
      <c r="Q4219" s="2" t="s">
        <v>31774</v>
      </c>
      <c r="V4219" s="26">
        <v>4</v>
      </c>
      <c r="W4219" s="26" t="s">
        <v>31202</v>
      </c>
      <c r="X4219" s="26" t="s">
        <v>31210</v>
      </c>
      <c r="Z4219" s="26">
        <v>3</v>
      </c>
      <c r="AA4219" s="26">
        <v>380</v>
      </c>
      <c r="AB4219" s="26">
        <v>380</v>
      </c>
      <c r="AC4219" s="26" t="s">
        <v>31186</v>
      </c>
      <c r="AE4219" s="26">
        <v>1</v>
      </c>
    </row>
    <row r="4220" spans="1:31" x14ac:dyDescent="0.3">
      <c r="A4220" t="s">
        <v>32460</v>
      </c>
      <c r="B4220" s="2" t="s">
        <v>19</v>
      </c>
      <c r="C4220" s="2" t="s">
        <v>6831</v>
      </c>
      <c r="D4220" s="2" t="s">
        <v>6833</v>
      </c>
      <c r="E4220" s="2" t="s">
        <v>7045</v>
      </c>
      <c r="F4220" s="2" t="s">
        <v>7047</v>
      </c>
      <c r="G4220" s="2" t="s">
        <v>7077</v>
      </c>
      <c r="H4220" s="3" t="s">
        <v>7078</v>
      </c>
      <c r="I4220" s="3" t="s">
        <v>6922</v>
      </c>
      <c r="K4220" s="2" t="s">
        <v>36</v>
      </c>
      <c r="O4220" s="7" t="s">
        <v>31251</v>
      </c>
      <c r="P4220" s="7" t="s">
        <v>31773</v>
      </c>
      <c r="Q4220" s="2" t="s">
        <v>31774</v>
      </c>
      <c r="V4220" s="26">
        <v>0</v>
      </c>
      <c r="W4220" s="26">
        <v>4</v>
      </c>
      <c r="X4220" s="26" t="s">
        <v>31210</v>
      </c>
      <c r="Z4220" s="26">
        <v>3</v>
      </c>
      <c r="AA4220" s="26">
        <v>510</v>
      </c>
      <c r="AB4220" s="26">
        <v>510</v>
      </c>
      <c r="AC4220" s="26" t="s">
        <v>31186</v>
      </c>
      <c r="AE4220" s="26">
        <v>1</v>
      </c>
    </row>
    <row r="4221" spans="1:31" x14ac:dyDescent="0.3">
      <c r="A4221" t="s">
        <v>32460</v>
      </c>
      <c r="B4221" s="2" t="s">
        <v>19</v>
      </c>
      <c r="C4221" s="2" t="s">
        <v>6831</v>
      </c>
      <c r="D4221" s="2" t="s">
        <v>6833</v>
      </c>
      <c r="E4221" s="2" t="s">
        <v>7045</v>
      </c>
      <c r="F4221" s="2" t="s">
        <v>7047</v>
      </c>
      <c r="G4221" s="2" t="s">
        <v>7079</v>
      </c>
      <c r="H4221" s="3" t="s">
        <v>7080</v>
      </c>
      <c r="I4221" s="3" t="s">
        <v>6922</v>
      </c>
      <c r="K4221" s="2" t="s">
        <v>36</v>
      </c>
      <c r="O4221" s="7" t="s">
        <v>31251</v>
      </c>
      <c r="P4221" s="7" t="s">
        <v>31773</v>
      </c>
      <c r="Q4221" s="2" t="s">
        <v>31774</v>
      </c>
      <c r="V4221" s="26">
        <v>4</v>
      </c>
      <c r="W4221" s="26" t="s">
        <v>31202</v>
      </c>
      <c r="X4221" s="26" t="s">
        <v>31210</v>
      </c>
      <c r="Z4221" s="26">
        <v>3</v>
      </c>
      <c r="AA4221" s="26">
        <v>510</v>
      </c>
      <c r="AB4221" s="26">
        <v>510</v>
      </c>
      <c r="AC4221" s="26" t="s">
        <v>31186</v>
      </c>
      <c r="AE4221" s="26">
        <v>1</v>
      </c>
    </row>
    <row r="4222" spans="1:31" x14ac:dyDescent="0.3">
      <c r="A4222" t="s">
        <v>32460</v>
      </c>
      <c r="B4222" s="2" t="s">
        <v>19</v>
      </c>
      <c r="C4222" s="2" t="s">
        <v>6831</v>
      </c>
      <c r="D4222" s="2" t="s">
        <v>6833</v>
      </c>
      <c r="E4222" s="2" t="s">
        <v>7045</v>
      </c>
      <c r="F4222" s="2" t="s">
        <v>7047</v>
      </c>
      <c r="G4222" s="2" t="s">
        <v>7081</v>
      </c>
      <c r="H4222" s="3" t="s">
        <v>7082</v>
      </c>
      <c r="I4222" s="3" t="s">
        <v>6922</v>
      </c>
      <c r="K4222" s="2" t="s">
        <v>36</v>
      </c>
      <c r="O4222" s="7" t="s">
        <v>31251</v>
      </c>
      <c r="P4222" s="7" t="s">
        <v>31773</v>
      </c>
      <c r="Q4222" s="2" t="s">
        <v>31774</v>
      </c>
      <c r="V4222" s="26">
        <v>0</v>
      </c>
      <c r="W4222" s="26">
        <v>4</v>
      </c>
      <c r="X4222" s="26" t="s">
        <v>31210</v>
      </c>
      <c r="Z4222" s="26">
        <v>3</v>
      </c>
      <c r="AA4222" s="26">
        <v>640</v>
      </c>
      <c r="AB4222" s="26">
        <v>640</v>
      </c>
      <c r="AC4222" s="26" t="s">
        <v>31186</v>
      </c>
      <c r="AE4222" s="26">
        <v>1</v>
      </c>
    </row>
    <row r="4223" spans="1:31" x14ac:dyDescent="0.3">
      <c r="A4223" t="s">
        <v>32460</v>
      </c>
      <c r="B4223" s="2" t="s">
        <v>19</v>
      </c>
      <c r="C4223" s="2" t="s">
        <v>6831</v>
      </c>
      <c r="D4223" s="2" t="s">
        <v>6833</v>
      </c>
      <c r="E4223" s="2" t="s">
        <v>7045</v>
      </c>
      <c r="F4223" s="2" t="s">
        <v>7047</v>
      </c>
      <c r="G4223" s="2" t="s">
        <v>7083</v>
      </c>
      <c r="H4223" s="3" t="s">
        <v>7084</v>
      </c>
      <c r="I4223" s="3" t="s">
        <v>6922</v>
      </c>
      <c r="K4223" s="2" t="s">
        <v>36</v>
      </c>
      <c r="O4223" s="7" t="s">
        <v>31251</v>
      </c>
      <c r="P4223" s="7" t="s">
        <v>31773</v>
      </c>
      <c r="Q4223" s="2" t="s">
        <v>31774</v>
      </c>
      <c r="V4223" s="26">
        <v>4</v>
      </c>
      <c r="W4223" s="26" t="s">
        <v>31202</v>
      </c>
      <c r="X4223" s="26" t="s">
        <v>31210</v>
      </c>
      <c r="Z4223" s="26">
        <v>3</v>
      </c>
      <c r="AA4223" s="26">
        <v>640</v>
      </c>
      <c r="AB4223" s="26">
        <v>640</v>
      </c>
      <c r="AC4223" s="26" t="s">
        <v>31186</v>
      </c>
      <c r="AE4223" s="26">
        <v>1</v>
      </c>
    </row>
    <row r="4224" spans="1:31" x14ac:dyDescent="0.3">
      <c r="L4224" s="163" t="s">
        <v>0</v>
      </c>
      <c r="M4224" s="163"/>
      <c r="N4224" s="163"/>
      <c r="O4224" s="163" t="s">
        <v>1</v>
      </c>
      <c r="P4224" s="163"/>
      <c r="Q4224" s="37"/>
      <c r="R4224" s="37"/>
      <c r="S4224" s="37"/>
      <c r="T4224" s="37"/>
      <c r="U4224" s="37"/>
    </row>
    <row r="4225" spans="1:31" ht="43.2" x14ac:dyDescent="0.3">
      <c r="B4225" s="2" t="s">
        <v>19</v>
      </c>
      <c r="C4225" s="2" t="s">
        <v>6831</v>
      </c>
      <c r="D4225" s="2" t="s">
        <v>6833</v>
      </c>
      <c r="E4225" s="2" t="s">
        <v>7045</v>
      </c>
      <c r="F4225" s="2" t="s">
        <v>7085</v>
      </c>
      <c r="H4225" s="3" t="s">
        <v>7086</v>
      </c>
      <c r="L4225" s="35" t="s">
        <v>12</v>
      </c>
      <c r="M4225" s="35" t="s">
        <v>13</v>
      </c>
      <c r="N4225" s="35" t="s">
        <v>14</v>
      </c>
      <c r="O4225" s="35" t="s">
        <v>32311</v>
      </c>
      <c r="P4225" s="35" t="s">
        <v>31195</v>
      </c>
      <c r="Q4225" s="37"/>
      <c r="R4225" s="37"/>
      <c r="S4225" s="37"/>
      <c r="T4225" s="37"/>
      <c r="U4225" s="37"/>
    </row>
    <row r="4226" spans="1:31" ht="28.8" x14ac:dyDescent="0.3">
      <c r="B4226" s="4" t="s">
        <v>19</v>
      </c>
      <c r="C4226" s="4" t="s">
        <v>6831</v>
      </c>
      <c r="D4226" s="4" t="s">
        <v>6833</v>
      </c>
      <c r="E4226" s="4" t="s">
        <v>7045</v>
      </c>
      <c r="F4226" s="4" t="s">
        <v>7085</v>
      </c>
      <c r="G4226" s="4" t="s">
        <v>7087</v>
      </c>
      <c r="H4226" s="5" t="s">
        <v>7088</v>
      </c>
      <c r="I4226" s="5" t="s">
        <v>3377</v>
      </c>
    </row>
    <row r="4227" spans="1:31" ht="28.8" x14ac:dyDescent="0.3">
      <c r="B4227" s="2" t="s">
        <v>19</v>
      </c>
      <c r="C4227" s="2" t="s">
        <v>6831</v>
      </c>
      <c r="D4227" s="2" t="s">
        <v>6833</v>
      </c>
      <c r="E4227" s="2" t="s">
        <v>7089</v>
      </c>
      <c r="H4227" s="3" t="s">
        <v>7090</v>
      </c>
    </row>
    <row r="4228" spans="1:31" ht="15" customHeight="1" x14ac:dyDescent="0.3">
      <c r="L4228" s="163" t="s">
        <v>0</v>
      </c>
      <c r="M4228" s="163"/>
      <c r="N4228" s="163"/>
      <c r="O4228" s="163" t="s">
        <v>1</v>
      </c>
      <c r="P4228" s="163"/>
      <c r="Q4228" s="37"/>
      <c r="R4228" s="37"/>
      <c r="S4228" s="37"/>
      <c r="T4228" s="37"/>
      <c r="U4228" s="37"/>
      <c r="V4228" s="168" t="s">
        <v>31728</v>
      </c>
      <c r="W4228" s="169"/>
      <c r="X4228" s="169"/>
      <c r="Y4228" s="169"/>
      <c r="Z4228" s="170"/>
      <c r="AA4228" s="183" t="s">
        <v>31319</v>
      </c>
      <c r="AB4228" s="184"/>
      <c r="AC4228" s="184"/>
      <c r="AD4228" s="184"/>
      <c r="AE4228" s="184"/>
    </row>
    <row r="4229" spans="1:31" ht="43.2" x14ac:dyDescent="0.3">
      <c r="B4229" s="2" t="s">
        <v>19</v>
      </c>
      <c r="C4229" s="2" t="s">
        <v>6831</v>
      </c>
      <c r="D4229" s="2" t="s">
        <v>6833</v>
      </c>
      <c r="E4229" s="2" t="s">
        <v>7089</v>
      </c>
      <c r="F4229" s="2" t="s">
        <v>7091</v>
      </c>
      <c r="H4229" s="3" t="s">
        <v>7092</v>
      </c>
      <c r="L4229" s="35" t="s">
        <v>12</v>
      </c>
      <c r="M4229" s="35" t="s">
        <v>13</v>
      </c>
      <c r="N4229" s="35" t="s">
        <v>14</v>
      </c>
      <c r="O4229" s="35" t="s">
        <v>32311</v>
      </c>
      <c r="P4229" s="35" t="s">
        <v>31195</v>
      </c>
      <c r="Q4229" s="35" t="s">
        <v>31764</v>
      </c>
      <c r="R4229" s="37"/>
      <c r="S4229" s="37"/>
      <c r="T4229" s="37"/>
      <c r="U4229" s="37"/>
      <c r="V4229" s="35" t="s">
        <v>15</v>
      </c>
      <c r="W4229" s="35" t="s">
        <v>16</v>
      </c>
      <c r="X4229" s="35" t="s">
        <v>17</v>
      </c>
      <c r="Y4229" s="35" t="s">
        <v>18</v>
      </c>
      <c r="Z4229" s="35" t="s">
        <v>31184</v>
      </c>
      <c r="AA4229" s="35" t="s">
        <v>15</v>
      </c>
      <c r="AB4229" s="35" t="s">
        <v>16</v>
      </c>
      <c r="AC4229" s="35" t="s">
        <v>17</v>
      </c>
      <c r="AD4229" s="35" t="s">
        <v>18</v>
      </c>
      <c r="AE4229" s="35" t="s">
        <v>31184</v>
      </c>
    </row>
    <row r="4230" spans="1:31" x14ac:dyDescent="0.3">
      <c r="A4230" t="s">
        <v>32460</v>
      </c>
      <c r="B4230" s="2" t="s">
        <v>19</v>
      </c>
      <c r="C4230" s="2" t="s">
        <v>6831</v>
      </c>
      <c r="D4230" s="2" t="s">
        <v>6833</v>
      </c>
      <c r="E4230" s="2" t="s">
        <v>7089</v>
      </c>
      <c r="F4230" s="2" t="s">
        <v>7091</v>
      </c>
      <c r="G4230" s="2" t="s">
        <v>7093</v>
      </c>
      <c r="H4230" s="3" t="s">
        <v>7094</v>
      </c>
      <c r="I4230" s="3" t="s">
        <v>6922</v>
      </c>
      <c r="J4230" s="3">
        <v>9</v>
      </c>
      <c r="K4230" s="2" t="s">
        <v>36</v>
      </c>
      <c r="O4230" s="7" t="s">
        <v>31251</v>
      </c>
      <c r="P4230" s="7" t="s">
        <v>31745</v>
      </c>
      <c r="Q4230" s="2" t="s">
        <v>31775</v>
      </c>
      <c r="V4230" s="26">
        <v>0</v>
      </c>
      <c r="W4230" s="26">
        <v>4</v>
      </c>
      <c r="X4230" s="26" t="s">
        <v>31210</v>
      </c>
      <c r="Z4230" s="26">
        <v>3</v>
      </c>
      <c r="AA4230" s="26">
        <v>380</v>
      </c>
      <c r="AB4230" s="26">
        <v>380</v>
      </c>
      <c r="AC4230" s="26" t="s">
        <v>31186</v>
      </c>
      <c r="AE4230" s="26">
        <v>1</v>
      </c>
    </row>
    <row r="4231" spans="1:31" x14ac:dyDescent="0.3">
      <c r="A4231" t="s">
        <v>32460</v>
      </c>
      <c r="B4231" s="2" t="s">
        <v>19</v>
      </c>
      <c r="C4231" s="2" t="s">
        <v>6831</v>
      </c>
      <c r="D4231" s="2" t="s">
        <v>6833</v>
      </c>
      <c r="E4231" s="2" t="s">
        <v>7089</v>
      </c>
      <c r="F4231" s="2" t="s">
        <v>7091</v>
      </c>
      <c r="G4231" s="2" t="s">
        <v>7095</v>
      </c>
      <c r="H4231" s="3" t="s">
        <v>7096</v>
      </c>
      <c r="I4231" s="3" t="s">
        <v>6922</v>
      </c>
      <c r="K4231" s="2" t="s">
        <v>36</v>
      </c>
      <c r="O4231" s="7" t="s">
        <v>31251</v>
      </c>
      <c r="P4231" s="7" t="s">
        <v>31745</v>
      </c>
      <c r="Q4231" s="2" t="s">
        <v>31775</v>
      </c>
      <c r="V4231" s="26">
        <v>4</v>
      </c>
      <c r="W4231" s="26" t="s">
        <v>31202</v>
      </c>
      <c r="X4231" s="26" t="s">
        <v>31210</v>
      </c>
      <c r="Z4231" s="26">
        <v>3</v>
      </c>
      <c r="AA4231" s="26">
        <v>380</v>
      </c>
      <c r="AB4231" s="26">
        <v>380</v>
      </c>
      <c r="AC4231" s="26" t="s">
        <v>31186</v>
      </c>
      <c r="AE4231" s="26">
        <v>1</v>
      </c>
    </row>
    <row r="4232" spans="1:31" x14ac:dyDescent="0.3">
      <c r="A4232" t="s">
        <v>32460</v>
      </c>
      <c r="B4232" s="2" t="s">
        <v>19</v>
      </c>
      <c r="C4232" s="2" t="s">
        <v>6831</v>
      </c>
      <c r="D4232" s="2" t="s">
        <v>6833</v>
      </c>
      <c r="E4232" s="2" t="s">
        <v>7089</v>
      </c>
      <c r="F4232" s="2" t="s">
        <v>7091</v>
      </c>
      <c r="G4232" s="2" t="s">
        <v>7097</v>
      </c>
      <c r="H4232" s="3" t="s">
        <v>7098</v>
      </c>
      <c r="I4232" s="3" t="s">
        <v>6922</v>
      </c>
      <c r="K4232" s="2" t="s">
        <v>36</v>
      </c>
      <c r="O4232" s="7" t="s">
        <v>31251</v>
      </c>
      <c r="P4232" s="7" t="s">
        <v>31745</v>
      </c>
      <c r="Q4232" s="2" t="s">
        <v>31775</v>
      </c>
      <c r="V4232" s="26">
        <v>0</v>
      </c>
      <c r="W4232" s="26">
        <v>4</v>
      </c>
      <c r="X4232" s="26" t="s">
        <v>31210</v>
      </c>
      <c r="Z4232" s="26">
        <v>3</v>
      </c>
      <c r="AA4232" s="26">
        <v>510</v>
      </c>
      <c r="AB4232" s="26">
        <v>510</v>
      </c>
      <c r="AC4232" s="26" t="s">
        <v>31186</v>
      </c>
      <c r="AE4232" s="26">
        <v>1</v>
      </c>
    </row>
    <row r="4233" spans="1:31" x14ac:dyDescent="0.3">
      <c r="A4233" t="s">
        <v>32460</v>
      </c>
      <c r="B4233" s="2" t="s">
        <v>19</v>
      </c>
      <c r="C4233" s="2" t="s">
        <v>6831</v>
      </c>
      <c r="D4233" s="2" t="s">
        <v>6833</v>
      </c>
      <c r="E4233" s="2" t="s">
        <v>7089</v>
      </c>
      <c r="F4233" s="2" t="s">
        <v>7091</v>
      </c>
      <c r="G4233" s="2" t="s">
        <v>7099</v>
      </c>
      <c r="H4233" s="3" t="s">
        <v>7100</v>
      </c>
      <c r="I4233" s="3" t="s">
        <v>6922</v>
      </c>
      <c r="K4233" s="2" t="s">
        <v>36</v>
      </c>
      <c r="O4233" s="7" t="s">
        <v>31251</v>
      </c>
      <c r="P4233" s="7" t="s">
        <v>31745</v>
      </c>
      <c r="Q4233" s="2" t="s">
        <v>31775</v>
      </c>
      <c r="V4233" s="26">
        <v>4</v>
      </c>
      <c r="W4233" s="26" t="s">
        <v>31202</v>
      </c>
      <c r="X4233" s="26" t="s">
        <v>31210</v>
      </c>
      <c r="Z4233" s="26">
        <v>3</v>
      </c>
      <c r="AA4233" s="26">
        <v>510</v>
      </c>
      <c r="AB4233" s="26">
        <v>510</v>
      </c>
      <c r="AC4233" s="26" t="s">
        <v>31186</v>
      </c>
      <c r="AE4233" s="26">
        <v>1</v>
      </c>
    </row>
    <row r="4234" spans="1:31" x14ac:dyDescent="0.3">
      <c r="A4234" t="s">
        <v>32460</v>
      </c>
      <c r="B4234" s="2" t="s">
        <v>19</v>
      </c>
      <c r="C4234" s="2" t="s">
        <v>6831</v>
      </c>
      <c r="D4234" s="2" t="s">
        <v>6833</v>
      </c>
      <c r="E4234" s="2" t="s">
        <v>7089</v>
      </c>
      <c r="F4234" s="2" t="s">
        <v>7091</v>
      </c>
      <c r="G4234" s="2" t="s">
        <v>7101</v>
      </c>
      <c r="H4234" s="3" t="s">
        <v>7102</v>
      </c>
      <c r="I4234" s="3" t="s">
        <v>6922</v>
      </c>
      <c r="K4234" s="2" t="s">
        <v>36</v>
      </c>
      <c r="O4234" s="7" t="s">
        <v>31251</v>
      </c>
      <c r="P4234" s="7" t="s">
        <v>31745</v>
      </c>
      <c r="Q4234" s="2" t="s">
        <v>31775</v>
      </c>
      <c r="V4234" s="26">
        <v>0</v>
      </c>
      <c r="W4234" s="26">
        <v>4</v>
      </c>
      <c r="X4234" s="26" t="s">
        <v>31210</v>
      </c>
      <c r="Z4234" s="26">
        <v>3</v>
      </c>
      <c r="AA4234" s="26">
        <v>640</v>
      </c>
      <c r="AB4234" s="26">
        <v>640</v>
      </c>
      <c r="AC4234" s="26" t="s">
        <v>31186</v>
      </c>
      <c r="AE4234" s="26">
        <v>1</v>
      </c>
    </row>
    <row r="4235" spans="1:31" x14ac:dyDescent="0.3">
      <c r="A4235" t="s">
        <v>32460</v>
      </c>
      <c r="B4235" s="2" t="s">
        <v>19</v>
      </c>
      <c r="C4235" s="2" t="s">
        <v>6831</v>
      </c>
      <c r="D4235" s="2" t="s">
        <v>6833</v>
      </c>
      <c r="E4235" s="2" t="s">
        <v>7089</v>
      </c>
      <c r="F4235" s="2" t="s">
        <v>7091</v>
      </c>
      <c r="G4235" s="2" t="s">
        <v>7103</v>
      </c>
      <c r="H4235" s="3" t="s">
        <v>7104</v>
      </c>
      <c r="I4235" s="3" t="s">
        <v>6922</v>
      </c>
      <c r="K4235" s="2" t="s">
        <v>36</v>
      </c>
      <c r="O4235" s="7" t="s">
        <v>31251</v>
      </c>
      <c r="P4235" s="7" t="s">
        <v>31745</v>
      </c>
      <c r="Q4235" s="2" t="s">
        <v>31775</v>
      </c>
      <c r="V4235" s="26">
        <v>4</v>
      </c>
      <c r="W4235" s="26" t="s">
        <v>31202</v>
      </c>
      <c r="X4235" s="26" t="s">
        <v>31210</v>
      </c>
      <c r="Z4235" s="26">
        <v>3</v>
      </c>
      <c r="AA4235" s="26">
        <v>640</v>
      </c>
      <c r="AB4235" s="26">
        <v>640</v>
      </c>
      <c r="AC4235" s="26" t="s">
        <v>31186</v>
      </c>
      <c r="AE4235" s="26">
        <v>1</v>
      </c>
    </row>
    <row r="4236" spans="1:31" x14ac:dyDescent="0.3">
      <c r="A4236" t="s">
        <v>32460</v>
      </c>
      <c r="B4236" s="2" t="s">
        <v>19</v>
      </c>
      <c r="C4236" s="2" t="s">
        <v>6831</v>
      </c>
      <c r="D4236" s="2" t="s">
        <v>6833</v>
      </c>
      <c r="E4236" s="2" t="s">
        <v>7089</v>
      </c>
      <c r="F4236" s="2" t="s">
        <v>7091</v>
      </c>
      <c r="G4236" s="2" t="s">
        <v>7105</v>
      </c>
      <c r="H4236" s="3" t="s">
        <v>7106</v>
      </c>
      <c r="I4236" s="3" t="s">
        <v>6922</v>
      </c>
      <c r="K4236" s="2" t="s">
        <v>36</v>
      </c>
      <c r="O4236" s="7" t="s">
        <v>31251</v>
      </c>
      <c r="P4236" s="7" t="s">
        <v>31773</v>
      </c>
      <c r="Q4236" s="2" t="s">
        <v>31775</v>
      </c>
      <c r="V4236" s="26">
        <v>0</v>
      </c>
      <c r="W4236" s="26">
        <v>4</v>
      </c>
      <c r="X4236" s="26" t="s">
        <v>31210</v>
      </c>
      <c r="Z4236" s="26">
        <v>3</v>
      </c>
      <c r="AA4236" s="26">
        <v>380</v>
      </c>
      <c r="AB4236" s="26">
        <v>380</v>
      </c>
      <c r="AC4236" s="26" t="s">
        <v>31186</v>
      </c>
      <c r="AE4236" s="26">
        <v>1</v>
      </c>
    </row>
    <row r="4237" spans="1:31" x14ac:dyDescent="0.3">
      <c r="A4237" t="s">
        <v>32460</v>
      </c>
      <c r="B4237" s="2" t="s">
        <v>19</v>
      </c>
      <c r="C4237" s="2" t="s">
        <v>6831</v>
      </c>
      <c r="D4237" s="2" t="s">
        <v>6833</v>
      </c>
      <c r="E4237" s="2" t="s">
        <v>7089</v>
      </c>
      <c r="F4237" s="2" t="s">
        <v>7091</v>
      </c>
      <c r="G4237" s="2" t="s">
        <v>7107</v>
      </c>
      <c r="H4237" s="3" t="s">
        <v>7108</v>
      </c>
      <c r="I4237" s="3" t="s">
        <v>6922</v>
      </c>
      <c r="K4237" s="2" t="s">
        <v>36</v>
      </c>
      <c r="O4237" s="7" t="s">
        <v>31251</v>
      </c>
      <c r="P4237" s="7" t="s">
        <v>31773</v>
      </c>
      <c r="Q4237" s="2" t="s">
        <v>31775</v>
      </c>
      <c r="V4237" s="26">
        <v>4</v>
      </c>
      <c r="W4237" s="26" t="s">
        <v>31202</v>
      </c>
      <c r="X4237" s="26" t="s">
        <v>31210</v>
      </c>
      <c r="Z4237" s="26">
        <v>3</v>
      </c>
      <c r="AA4237" s="26">
        <v>380</v>
      </c>
      <c r="AB4237" s="26">
        <v>380</v>
      </c>
      <c r="AC4237" s="26" t="s">
        <v>31186</v>
      </c>
      <c r="AE4237" s="26">
        <v>1</v>
      </c>
    </row>
    <row r="4238" spans="1:31" x14ac:dyDescent="0.3">
      <c r="A4238" t="s">
        <v>32460</v>
      </c>
      <c r="B4238" s="2" t="s">
        <v>19</v>
      </c>
      <c r="C4238" s="2" t="s">
        <v>6831</v>
      </c>
      <c r="D4238" s="2" t="s">
        <v>6833</v>
      </c>
      <c r="E4238" s="2" t="s">
        <v>7089</v>
      </c>
      <c r="F4238" s="2" t="s">
        <v>7091</v>
      </c>
      <c r="G4238" s="2" t="s">
        <v>7109</v>
      </c>
      <c r="H4238" s="3" t="s">
        <v>7110</v>
      </c>
      <c r="I4238" s="3" t="s">
        <v>6922</v>
      </c>
      <c r="K4238" s="2" t="s">
        <v>36</v>
      </c>
      <c r="O4238" s="7" t="s">
        <v>31251</v>
      </c>
      <c r="P4238" s="7" t="s">
        <v>31773</v>
      </c>
      <c r="Q4238" s="2" t="s">
        <v>31775</v>
      </c>
      <c r="V4238" s="26">
        <v>0</v>
      </c>
      <c r="W4238" s="26">
        <v>4</v>
      </c>
      <c r="X4238" s="26" t="s">
        <v>31210</v>
      </c>
      <c r="Z4238" s="26">
        <v>3</v>
      </c>
      <c r="AA4238" s="26">
        <v>510</v>
      </c>
      <c r="AB4238" s="26">
        <v>510</v>
      </c>
      <c r="AC4238" s="26" t="s">
        <v>31186</v>
      </c>
      <c r="AE4238" s="26">
        <v>1</v>
      </c>
    </row>
    <row r="4239" spans="1:31" x14ac:dyDescent="0.3">
      <c r="A4239" t="s">
        <v>32460</v>
      </c>
      <c r="B4239" s="2" t="s">
        <v>19</v>
      </c>
      <c r="C4239" s="2" t="s">
        <v>6831</v>
      </c>
      <c r="D4239" s="2" t="s">
        <v>6833</v>
      </c>
      <c r="E4239" s="2" t="s">
        <v>7089</v>
      </c>
      <c r="F4239" s="2" t="s">
        <v>7091</v>
      </c>
      <c r="G4239" s="2" t="s">
        <v>7111</v>
      </c>
      <c r="H4239" s="3" t="s">
        <v>7112</v>
      </c>
      <c r="I4239" s="3" t="s">
        <v>6922</v>
      </c>
      <c r="K4239" s="2" t="s">
        <v>36</v>
      </c>
      <c r="O4239" s="7" t="s">
        <v>31251</v>
      </c>
      <c r="P4239" s="7" t="s">
        <v>31773</v>
      </c>
      <c r="Q4239" s="2" t="s">
        <v>31775</v>
      </c>
      <c r="V4239" s="26">
        <v>4</v>
      </c>
      <c r="W4239" s="26" t="s">
        <v>31202</v>
      </c>
      <c r="X4239" s="26" t="s">
        <v>31210</v>
      </c>
      <c r="Z4239" s="26">
        <v>3</v>
      </c>
      <c r="AA4239" s="26">
        <v>510</v>
      </c>
      <c r="AB4239" s="26">
        <v>510</v>
      </c>
      <c r="AC4239" s="26" t="s">
        <v>31186</v>
      </c>
      <c r="AE4239" s="26">
        <v>1</v>
      </c>
    </row>
    <row r="4240" spans="1:31" x14ac:dyDescent="0.3">
      <c r="A4240" t="s">
        <v>32460</v>
      </c>
      <c r="B4240" s="2" t="s">
        <v>19</v>
      </c>
      <c r="C4240" s="2" t="s">
        <v>6831</v>
      </c>
      <c r="D4240" s="2" t="s">
        <v>6833</v>
      </c>
      <c r="E4240" s="2" t="s">
        <v>7089</v>
      </c>
      <c r="F4240" s="2" t="s">
        <v>7091</v>
      </c>
      <c r="G4240" s="2" t="s">
        <v>7113</v>
      </c>
      <c r="H4240" s="3" t="s">
        <v>7114</v>
      </c>
      <c r="I4240" s="3" t="s">
        <v>6922</v>
      </c>
      <c r="K4240" s="2" t="s">
        <v>36</v>
      </c>
      <c r="O4240" s="7" t="s">
        <v>31251</v>
      </c>
      <c r="P4240" s="7" t="s">
        <v>31773</v>
      </c>
      <c r="Q4240" s="2" t="s">
        <v>31775</v>
      </c>
      <c r="V4240" s="26">
        <v>0</v>
      </c>
      <c r="W4240" s="26">
        <v>4</v>
      </c>
      <c r="X4240" s="26" t="s">
        <v>31210</v>
      </c>
      <c r="Z4240" s="26">
        <v>3</v>
      </c>
      <c r="AA4240" s="26">
        <v>640</v>
      </c>
      <c r="AB4240" s="26">
        <v>640</v>
      </c>
      <c r="AC4240" s="26" t="s">
        <v>31186</v>
      </c>
      <c r="AE4240" s="26">
        <v>1</v>
      </c>
    </row>
    <row r="4241" spans="1:31" x14ac:dyDescent="0.3">
      <c r="A4241" t="s">
        <v>32460</v>
      </c>
      <c r="B4241" s="2" t="s">
        <v>19</v>
      </c>
      <c r="C4241" s="2" t="s">
        <v>6831</v>
      </c>
      <c r="D4241" s="2" t="s">
        <v>6833</v>
      </c>
      <c r="E4241" s="2" t="s">
        <v>7089</v>
      </c>
      <c r="F4241" s="2" t="s">
        <v>7091</v>
      </c>
      <c r="G4241" s="2" t="s">
        <v>7115</v>
      </c>
      <c r="H4241" s="3" t="s">
        <v>7116</v>
      </c>
      <c r="I4241" s="3" t="s">
        <v>6922</v>
      </c>
      <c r="K4241" s="2" t="s">
        <v>36</v>
      </c>
      <c r="O4241" s="7" t="s">
        <v>31251</v>
      </c>
      <c r="P4241" s="7" t="s">
        <v>31773</v>
      </c>
      <c r="Q4241" s="2" t="s">
        <v>31775</v>
      </c>
      <c r="V4241" s="26">
        <v>4</v>
      </c>
      <c r="W4241" s="26" t="s">
        <v>31202</v>
      </c>
      <c r="X4241" s="26" t="s">
        <v>31210</v>
      </c>
      <c r="Z4241" s="26">
        <v>3</v>
      </c>
      <c r="AA4241" s="26">
        <v>640</v>
      </c>
      <c r="AB4241" s="26">
        <v>640</v>
      </c>
      <c r="AC4241" s="26" t="s">
        <v>31186</v>
      </c>
      <c r="AE4241" s="26">
        <v>1</v>
      </c>
    </row>
    <row r="4242" spans="1:31" x14ac:dyDescent="0.3">
      <c r="L4242" s="163" t="s">
        <v>0</v>
      </c>
      <c r="M4242" s="163"/>
      <c r="N4242" s="163"/>
      <c r="O4242" s="163" t="s">
        <v>1</v>
      </c>
      <c r="P4242" s="163"/>
      <c r="Q4242" s="37"/>
      <c r="R4242" s="37"/>
      <c r="S4242" s="37"/>
      <c r="T4242" s="37"/>
      <c r="U4242" s="37"/>
    </row>
    <row r="4243" spans="1:31" ht="43.2" x14ac:dyDescent="0.3">
      <c r="B4243" s="2" t="s">
        <v>19</v>
      </c>
      <c r="C4243" s="2" t="s">
        <v>6831</v>
      </c>
      <c r="D4243" s="2" t="s">
        <v>6833</v>
      </c>
      <c r="E4243" s="2" t="s">
        <v>7089</v>
      </c>
      <c r="F4243" s="2" t="s">
        <v>7117</v>
      </c>
      <c r="H4243" s="3" t="s">
        <v>7118</v>
      </c>
      <c r="L4243" s="35" t="s">
        <v>12</v>
      </c>
      <c r="M4243" s="35" t="s">
        <v>13</v>
      </c>
      <c r="N4243" s="35" t="s">
        <v>14</v>
      </c>
      <c r="O4243" s="35" t="s">
        <v>32311</v>
      </c>
      <c r="P4243" s="35" t="s">
        <v>31195</v>
      </c>
      <c r="Q4243" s="37"/>
      <c r="R4243" s="37"/>
      <c r="S4243" s="37"/>
      <c r="T4243" s="37"/>
      <c r="U4243" s="37"/>
    </row>
    <row r="4244" spans="1:31" x14ac:dyDescent="0.3">
      <c r="B4244" s="4" t="s">
        <v>19</v>
      </c>
      <c r="C4244" s="4" t="s">
        <v>6831</v>
      </c>
      <c r="D4244" s="4" t="s">
        <v>6833</v>
      </c>
      <c r="E4244" s="4" t="s">
        <v>7089</v>
      </c>
      <c r="F4244" s="4" t="s">
        <v>7117</v>
      </c>
      <c r="G4244" s="4" t="s">
        <v>7119</v>
      </c>
      <c r="H4244" s="5" t="s">
        <v>7120</v>
      </c>
      <c r="I4244" s="5" t="s">
        <v>6922</v>
      </c>
    </row>
    <row r="4245" spans="1:31" x14ac:dyDescent="0.3">
      <c r="B4245" s="4" t="s">
        <v>19</v>
      </c>
      <c r="C4245" s="4" t="s">
        <v>6831</v>
      </c>
      <c r="D4245" s="4" t="s">
        <v>6833</v>
      </c>
      <c r="E4245" s="4" t="s">
        <v>7089</v>
      </c>
      <c r="F4245" s="4" t="s">
        <v>7117</v>
      </c>
      <c r="G4245" s="4" t="s">
        <v>7121</v>
      </c>
      <c r="H4245" s="5" t="s">
        <v>7122</v>
      </c>
      <c r="I4245" s="5" t="s">
        <v>6922</v>
      </c>
    </row>
    <row r="4246" spans="1:31" x14ac:dyDescent="0.3">
      <c r="B4246" s="4" t="s">
        <v>19</v>
      </c>
      <c r="C4246" s="4" t="s">
        <v>6831</v>
      </c>
      <c r="D4246" s="4" t="s">
        <v>6833</v>
      </c>
      <c r="E4246" s="4" t="s">
        <v>7089</v>
      </c>
      <c r="F4246" s="4" t="s">
        <v>7117</v>
      </c>
      <c r="G4246" s="4" t="s">
        <v>7123</v>
      </c>
      <c r="H4246" s="5" t="s">
        <v>7124</v>
      </c>
      <c r="I4246" s="5" t="s">
        <v>6922</v>
      </c>
    </row>
    <row r="4247" spans="1:31" x14ac:dyDescent="0.3">
      <c r="B4247" s="4" t="s">
        <v>19</v>
      </c>
      <c r="C4247" s="4" t="s">
        <v>6831</v>
      </c>
      <c r="D4247" s="4" t="s">
        <v>6833</v>
      </c>
      <c r="E4247" s="4" t="s">
        <v>7089</v>
      </c>
      <c r="F4247" s="4" t="s">
        <v>7117</v>
      </c>
      <c r="G4247" s="4" t="s">
        <v>7125</v>
      </c>
      <c r="H4247" s="5" t="s">
        <v>7126</v>
      </c>
      <c r="I4247" s="5" t="s">
        <v>6922</v>
      </c>
    </row>
    <row r="4248" spans="1:31" x14ac:dyDescent="0.3">
      <c r="B4248" s="4" t="s">
        <v>19</v>
      </c>
      <c r="C4248" s="4" t="s">
        <v>6831</v>
      </c>
      <c r="D4248" s="4" t="s">
        <v>6833</v>
      </c>
      <c r="E4248" s="4" t="s">
        <v>7089</v>
      </c>
      <c r="F4248" s="4" t="s">
        <v>7117</v>
      </c>
      <c r="G4248" s="4" t="s">
        <v>7127</v>
      </c>
      <c r="H4248" s="5" t="s">
        <v>7128</v>
      </c>
      <c r="I4248" s="5" t="s">
        <v>6922</v>
      </c>
    </row>
    <row r="4249" spans="1:31" x14ac:dyDescent="0.3">
      <c r="B4249" s="4" t="s">
        <v>19</v>
      </c>
      <c r="C4249" s="4" t="s">
        <v>6831</v>
      </c>
      <c r="D4249" s="4" t="s">
        <v>6833</v>
      </c>
      <c r="E4249" s="4" t="s">
        <v>7089</v>
      </c>
      <c r="F4249" s="4" t="s">
        <v>7117</v>
      </c>
      <c r="G4249" s="4" t="s">
        <v>7129</v>
      </c>
      <c r="H4249" s="5" t="s">
        <v>7130</v>
      </c>
      <c r="I4249" s="5" t="s">
        <v>6922</v>
      </c>
    </row>
    <row r="4250" spans="1:31" x14ac:dyDescent="0.3">
      <c r="B4250" s="2" t="s">
        <v>19</v>
      </c>
      <c r="C4250" s="2" t="s">
        <v>6831</v>
      </c>
      <c r="D4250" s="2" t="s">
        <v>6833</v>
      </c>
      <c r="E4250" s="2" t="s">
        <v>7131</v>
      </c>
      <c r="H4250" s="3" t="s">
        <v>7132</v>
      </c>
    </row>
    <row r="4251" spans="1:31" ht="15" customHeight="1" x14ac:dyDescent="0.3">
      <c r="L4251" s="163" t="s">
        <v>0</v>
      </c>
      <c r="M4251" s="163"/>
      <c r="N4251" s="163"/>
      <c r="O4251" s="163" t="s">
        <v>1</v>
      </c>
      <c r="P4251" s="163"/>
      <c r="Q4251" s="37"/>
      <c r="R4251" s="37"/>
      <c r="S4251" s="37"/>
      <c r="T4251" s="37"/>
      <c r="U4251" s="37"/>
      <c r="V4251" s="168" t="s">
        <v>31728</v>
      </c>
      <c r="W4251" s="169"/>
      <c r="X4251" s="169"/>
      <c r="Y4251" s="169"/>
      <c r="Z4251" s="170"/>
      <c r="AA4251" s="183" t="s">
        <v>31319</v>
      </c>
      <c r="AB4251" s="184"/>
      <c r="AC4251" s="184"/>
      <c r="AD4251" s="184"/>
      <c r="AE4251" s="184"/>
    </row>
    <row r="4252" spans="1:31" ht="43.2" x14ac:dyDescent="0.3">
      <c r="B4252" s="2" t="s">
        <v>19</v>
      </c>
      <c r="C4252" s="2" t="s">
        <v>6831</v>
      </c>
      <c r="D4252" s="2" t="s">
        <v>6833</v>
      </c>
      <c r="E4252" s="2" t="s">
        <v>7131</v>
      </c>
      <c r="F4252" s="2" t="s">
        <v>7133</v>
      </c>
      <c r="H4252" s="3" t="s">
        <v>7134</v>
      </c>
      <c r="L4252" s="35" t="s">
        <v>12</v>
      </c>
      <c r="M4252" s="35" t="s">
        <v>13</v>
      </c>
      <c r="N4252" s="35" t="s">
        <v>14</v>
      </c>
      <c r="O4252" s="35" t="s">
        <v>32311</v>
      </c>
      <c r="P4252" s="35" t="s">
        <v>31195</v>
      </c>
      <c r="Q4252" s="35" t="s">
        <v>31683</v>
      </c>
      <c r="R4252" s="37"/>
      <c r="S4252" s="37"/>
      <c r="T4252" s="37"/>
      <c r="U4252" s="37"/>
      <c r="V4252" s="35" t="s">
        <v>15</v>
      </c>
      <c r="W4252" s="35" t="s">
        <v>16</v>
      </c>
      <c r="X4252" s="35" t="s">
        <v>17</v>
      </c>
      <c r="Y4252" s="35" t="s">
        <v>18</v>
      </c>
      <c r="Z4252" s="35" t="s">
        <v>31184</v>
      </c>
      <c r="AA4252" s="35" t="s">
        <v>15</v>
      </c>
      <c r="AB4252" s="35" t="s">
        <v>16</v>
      </c>
      <c r="AC4252" s="35" t="s">
        <v>17</v>
      </c>
      <c r="AD4252" s="35" t="s">
        <v>18</v>
      </c>
      <c r="AE4252" s="35" t="s">
        <v>31184</v>
      </c>
    </row>
    <row r="4253" spans="1:31" x14ac:dyDescent="0.3">
      <c r="A4253" t="s">
        <v>32460</v>
      </c>
      <c r="B4253" s="2" t="s">
        <v>19</v>
      </c>
      <c r="C4253" s="2" t="s">
        <v>6831</v>
      </c>
      <c r="D4253" s="2" t="s">
        <v>6833</v>
      </c>
      <c r="E4253" s="2" t="s">
        <v>7131</v>
      </c>
      <c r="F4253" s="2" t="s">
        <v>7133</v>
      </c>
      <c r="G4253" s="2" t="s">
        <v>7135</v>
      </c>
      <c r="H4253" s="3" t="s">
        <v>7136</v>
      </c>
      <c r="I4253" s="3" t="s">
        <v>6922</v>
      </c>
      <c r="K4253" s="2" t="s">
        <v>36</v>
      </c>
      <c r="O4253" s="7" t="s">
        <v>31251</v>
      </c>
      <c r="P4253" s="7" t="s">
        <v>31776</v>
      </c>
      <c r="Q4253" s="2" t="s">
        <v>31777</v>
      </c>
      <c r="V4253" s="26">
        <v>0</v>
      </c>
      <c r="W4253" s="26">
        <v>4</v>
      </c>
      <c r="X4253" s="26" t="s">
        <v>31210</v>
      </c>
      <c r="Z4253" s="26">
        <v>3</v>
      </c>
      <c r="AA4253" s="26">
        <v>380</v>
      </c>
      <c r="AB4253" s="26">
        <v>380</v>
      </c>
      <c r="AC4253" s="26" t="s">
        <v>31186</v>
      </c>
      <c r="AE4253" s="26">
        <v>1</v>
      </c>
    </row>
    <row r="4254" spans="1:31" x14ac:dyDescent="0.3">
      <c r="A4254" t="s">
        <v>32460</v>
      </c>
      <c r="B4254" s="2" t="s">
        <v>19</v>
      </c>
      <c r="C4254" s="2" t="s">
        <v>6831</v>
      </c>
      <c r="D4254" s="2" t="s">
        <v>6833</v>
      </c>
      <c r="E4254" s="2" t="s">
        <v>7131</v>
      </c>
      <c r="F4254" s="2" t="s">
        <v>7133</v>
      </c>
      <c r="G4254" s="2" t="s">
        <v>7137</v>
      </c>
      <c r="H4254" s="3" t="s">
        <v>7138</v>
      </c>
      <c r="I4254" s="3" t="s">
        <v>6922</v>
      </c>
      <c r="K4254" s="2" t="s">
        <v>36</v>
      </c>
      <c r="O4254" s="7" t="s">
        <v>31251</v>
      </c>
      <c r="P4254" s="7" t="s">
        <v>31776</v>
      </c>
      <c r="Q4254" s="2" t="s">
        <v>31777</v>
      </c>
      <c r="V4254" s="26">
        <v>4</v>
      </c>
      <c r="W4254" s="26" t="s">
        <v>31202</v>
      </c>
      <c r="X4254" s="26" t="s">
        <v>31210</v>
      </c>
      <c r="Z4254" s="26">
        <v>3</v>
      </c>
      <c r="AA4254" s="26">
        <v>380</v>
      </c>
      <c r="AB4254" s="26">
        <v>380</v>
      </c>
      <c r="AC4254" s="26" t="s">
        <v>31186</v>
      </c>
      <c r="AE4254" s="26">
        <v>1</v>
      </c>
    </row>
    <row r="4255" spans="1:31" x14ac:dyDescent="0.3">
      <c r="A4255" t="s">
        <v>32460</v>
      </c>
      <c r="B4255" s="2" t="s">
        <v>19</v>
      </c>
      <c r="C4255" s="2" t="s">
        <v>6831</v>
      </c>
      <c r="D4255" s="2" t="s">
        <v>6833</v>
      </c>
      <c r="E4255" s="2" t="s">
        <v>7131</v>
      </c>
      <c r="F4255" s="2" t="s">
        <v>7133</v>
      </c>
      <c r="G4255" s="2" t="s">
        <v>7139</v>
      </c>
      <c r="H4255" s="3" t="s">
        <v>7140</v>
      </c>
      <c r="I4255" s="3" t="s">
        <v>6922</v>
      </c>
      <c r="K4255" s="2" t="s">
        <v>36</v>
      </c>
      <c r="O4255" s="7" t="s">
        <v>31251</v>
      </c>
      <c r="P4255" s="7" t="s">
        <v>31776</v>
      </c>
      <c r="Q4255" s="2" t="s">
        <v>31777</v>
      </c>
      <c r="V4255" s="26">
        <v>0</v>
      </c>
      <c r="W4255" s="26">
        <v>4</v>
      </c>
      <c r="X4255" s="26" t="s">
        <v>31210</v>
      </c>
      <c r="Z4255" s="26">
        <v>3</v>
      </c>
      <c r="AA4255" s="26">
        <v>510</v>
      </c>
      <c r="AB4255" s="26">
        <v>510</v>
      </c>
      <c r="AC4255" s="26" t="s">
        <v>31186</v>
      </c>
      <c r="AE4255" s="26">
        <v>1</v>
      </c>
    </row>
    <row r="4256" spans="1:31" x14ac:dyDescent="0.3">
      <c r="A4256" t="s">
        <v>32460</v>
      </c>
      <c r="B4256" s="2" t="s">
        <v>19</v>
      </c>
      <c r="C4256" s="2" t="s">
        <v>6831</v>
      </c>
      <c r="D4256" s="2" t="s">
        <v>6833</v>
      </c>
      <c r="E4256" s="2" t="s">
        <v>7131</v>
      </c>
      <c r="F4256" s="2" t="s">
        <v>7133</v>
      </c>
      <c r="G4256" s="2" t="s">
        <v>7141</v>
      </c>
      <c r="H4256" s="3" t="s">
        <v>7142</v>
      </c>
      <c r="I4256" s="3" t="s">
        <v>6922</v>
      </c>
      <c r="K4256" s="2" t="s">
        <v>36</v>
      </c>
      <c r="O4256" s="7" t="s">
        <v>31251</v>
      </c>
      <c r="P4256" s="7" t="s">
        <v>31776</v>
      </c>
      <c r="Q4256" s="2" t="s">
        <v>31777</v>
      </c>
      <c r="V4256" s="26">
        <v>4</v>
      </c>
      <c r="W4256" s="26" t="s">
        <v>31202</v>
      </c>
      <c r="X4256" s="26" t="s">
        <v>31210</v>
      </c>
      <c r="Z4256" s="26">
        <v>3</v>
      </c>
      <c r="AA4256" s="26">
        <v>510</v>
      </c>
      <c r="AB4256" s="26">
        <v>510</v>
      </c>
      <c r="AC4256" s="26" t="s">
        <v>31186</v>
      </c>
      <c r="AE4256" s="26">
        <v>1</v>
      </c>
    </row>
    <row r="4257" spans="1:31" x14ac:dyDescent="0.3">
      <c r="A4257" t="s">
        <v>32460</v>
      </c>
      <c r="B4257" s="2" t="s">
        <v>19</v>
      </c>
      <c r="C4257" s="2" t="s">
        <v>6831</v>
      </c>
      <c r="D4257" s="2" t="s">
        <v>6833</v>
      </c>
      <c r="E4257" s="2" t="s">
        <v>7131</v>
      </c>
      <c r="F4257" s="2" t="s">
        <v>7133</v>
      </c>
      <c r="G4257" s="2" t="s">
        <v>7143</v>
      </c>
      <c r="H4257" s="3" t="s">
        <v>7144</v>
      </c>
      <c r="I4257" s="3" t="s">
        <v>6922</v>
      </c>
      <c r="K4257" s="2" t="s">
        <v>36</v>
      </c>
      <c r="O4257" s="7" t="s">
        <v>31251</v>
      </c>
      <c r="P4257" s="7" t="s">
        <v>31776</v>
      </c>
      <c r="Q4257" s="2" t="s">
        <v>31777</v>
      </c>
      <c r="V4257" s="26">
        <v>0</v>
      </c>
      <c r="W4257" s="26">
        <v>4</v>
      </c>
      <c r="X4257" s="26" t="s">
        <v>31210</v>
      </c>
      <c r="Z4257" s="26">
        <v>3</v>
      </c>
      <c r="AA4257" s="26">
        <v>640</v>
      </c>
      <c r="AB4257" s="26">
        <v>640</v>
      </c>
      <c r="AC4257" s="26" t="s">
        <v>31186</v>
      </c>
      <c r="AE4257" s="26">
        <v>1</v>
      </c>
    </row>
    <row r="4258" spans="1:31" x14ac:dyDescent="0.3">
      <c r="A4258" t="s">
        <v>32460</v>
      </c>
      <c r="B4258" s="2" t="s">
        <v>19</v>
      </c>
      <c r="C4258" s="2" t="s">
        <v>6831</v>
      </c>
      <c r="D4258" s="2" t="s">
        <v>6833</v>
      </c>
      <c r="E4258" s="2" t="s">
        <v>7131</v>
      </c>
      <c r="F4258" s="2" t="s">
        <v>7133</v>
      </c>
      <c r="G4258" s="2" t="s">
        <v>7145</v>
      </c>
      <c r="H4258" s="3" t="s">
        <v>7146</v>
      </c>
      <c r="I4258" s="3" t="s">
        <v>6922</v>
      </c>
      <c r="K4258" s="2" t="s">
        <v>36</v>
      </c>
      <c r="O4258" s="7" t="s">
        <v>31251</v>
      </c>
      <c r="P4258" s="7" t="s">
        <v>31776</v>
      </c>
      <c r="Q4258" s="2" t="s">
        <v>31777</v>
      </c>
      <c r="V4258" s="26">
        <v>4</v>
      </c>
      <c r="W4258" s="26" t="s">
        <v>31202</v>
      </c>
      <c r="X4258" s="26" t="s">
        <v>31210</v>
      </c>
      <c r="Z4258" s="26">
        <v>3</v>
      </c>
      <c r="AA4258" s="26">
        <v>640</v>
      </c>
      <c r="AB4258" s="26">
        <v>640</v>
      </c>
      <c r="AC4258" s="26" t="s">
        <v>31186</v>
      </c>
      <c r="AE4258" s="26">
        <v>1</v>
      </c>
    </row>
    <row r="4259" spans="1:31" ht="28.8" x14ac:dyDescent="0.3">
      <c r="A4259" t="s">
        <v>32460</v>
      </c>
      <c r="B4259" s="2" t="s">
        <v>19</v>
      </c>
      <c r="C4259" s="2" t="s">
        <v>6831</v>
      </c>
      <c r="D4259" s="2" t="s">
        <v>6833</v>
      </c>
      <c r="E4259" s="2" t="s">
        <v>7131</v>
      </c>
      <c r="F4259" s="2" t="s">
        <v>7133</v>
      </c>
      <c r="G4259" s="2" t="s">
        <v>7147</v>
      </c>
      <c r="H4259" s="3" t="s">
        <v>7148</v>
      </c>
      <c r="I4259" s="3" t="s">
        <v>6922</v>
      </c>
      <c r="K4259" s="2" t="s">
        <v>36</v>
      </c>
      <c r="O4259" s="7" t="s">
        <v>31251</v>
      </c>
      <c r="P4259" s="7" t="s">
        <v>31778</v>
      </c>
      <c r="Q4259" s="2" t="s">
        <v>31779</v>
      </c>
      <c r="V4259" s="26">
        <v>0</v>
      </c>
      <c r="W4259" s="26">
        <v>4</v>
      </c>
      <c r="X4259" s="26" t="s">
        <v>31210</v>
      </c>
      <c r="Z4259" s="26">
        <v>3</v>
      </c>
      <c r="AA4259" s="26">
        <v>380</v>
      </c>
      <c r="AB4259" s="26">
        <v>380</v>
      </c>
      <c r="AC4259" s="26" t="s">
        <v>31186</v>
      </c>
      <c r="AE4259" s="26">
        <v>1</v>
      </c>
    </row>
    <row r="4260" spans="1:31" ht="28.8" x14ac:dyDescent="0.3">
      <c r="A4260" t="s">
        <v>32460</v>
      </c>
      <c r="B4260" s="2" t="s">
        <v>19</v>
      </c>
      <c r="C4260" s="2" t="s">
        <v>6831</v>
      </c>
      <c r="D4260" s="2" t="s">
        <v>6833</v>
      </c>
      <c r="E4260" s="2" t="s">
        <v>7131</v>
      </c>
      <c r="F4260" s="2" t="s">
        <v>7133</v>
      </c>
      <c r="G4260" s="2" t="s">
        <v>7149</v>
      </c>
      <c r="H4260" s="3" t="s">
        <v>7150</v>
      </c>
      <c r="I4260" s="3" t="s">
        <v>6922</v>
      </c>
      <c r="J4260" s="3">
        <v>1</v>
      </c>
      <c r="K4260" s="2" t="s">
        <v>36</v>
      </c>
      <c r="O4260" s="7" t="s">
        <v>31251</v>
      </c>
      <c r="P4260" s="7" t="s">
        <v>31778</v>
      </c>
      <c r="Q4260" s="2" t="s">
        <v>31779</v>
      </c>
      <c r="V4260" s="26">
        <v>4</v>
      </c>
      <c r="W4260" s="26" t="s">
        <v>31202</v>
      </c>
      <c r="X4260" s="26" t="s">
        <v>31210</v>
      </c>
      <c r="Z4260" s="26">
        <v>3</v>
      </c>
      <c r="AA4260" s="26">
        <v>380</v>
      </c>
      <c r="AB4260" s="26">
        <v>380</v>
      </c>
      <c r="AC4260" s="26" t="s">
        <v>31186</v>
      </c>
      <c r="AE4260" s="26">
        <v>1</v>
      </c>
    </row>
    <row r="4261" spans="1:31" ht="28.8" x14ac:dyDescent="0.3">
      <c r="A4261" t="s">
        <v>32460</v>
      </c>
      <c r="B4261" s="2" t="s">
        <v>19</v>
      </c>
      <c r="C4261" s="2" t="s">
        <v>6831</v>
      </c>
      <c r="D4261" s="2" t="s">
        <v>6833</v>
      </c>
      <c r="E4261" s="2" t="s">
        <v>7131</v>
      </c>
      <c r="F4261" s="2" t="s">
        <v>7133</v>
      </c>
      <c r="G4261" s="2" t="s">
        <v>7151</v>
      </c>
      <c r="H4261" s="3" t="s">
        <v>7152</v>
      </c>
      <c r="I4261" s="3" t="s">
        <v>6922</v>
      </c>
      <c r="K4261" s="2" t="s">
        <v>36</v>
      </c>
      <c r="O4261" s="7" t="s">
        <v>31251</v>
      </c>
      <c r="P4261" s="7" t="s">
        <v>31778</v>
      </c>
      <c r="Q4261" s="2" t="s">
        <v>31779</v>
      </c>
      <c r="V4261" s="26">
        <v>0</v>
      </c>
      <c r="W4261" s="26">
        <v>4</v>
      </c>
      <c r="X4261" s="26" t="s">
        <v>31210</v>
      </c>
      <c r="Z4261" s="26">
        <v>3</v>
      </c>
      <c r="AA4261" s="26">
        <v>510</v>
      </c>
      <c r="AB4261" s="26">
        <v>510</v>
      </c>
      <c r="AC4261" s="26" t="s">
        <v>31186</v>
      </c>
      <c r="AE4261" s="26">
        <v>1</v>
      </c>
    </row>
    <row r="4262" spans="1:31" ht="28.8" x14ac:dyDescent="0.3">
      <c r="A4262" t="s">
        <v>32460</v>
      </c>
      <c r="B4262" s="2" t="s">
        <v>19</v>
      </c>
      <c r="C4262" s="2" t="s">
        <v>6831</v>
      </c>
      <c r="D4262" s="2" t="s">
        <v>6833</v>
      </c>
      <c r="E4262" s="2" t="s">
        <v>7131</v>
      </c>
      <c r="F4262" s="2" t="s">
        <v>7133</v>
      </c>
      <c r="G4262" s="2" t="s">
        <v>7153</v>
      </c>
      <c r="H4262" s="3" t="s">
        <v>7154</v>
      </c>
      <c r="I4262" s="3" t="s">
        <v>6922</v>
      </c>
      <c r="K4262" s="2" t="s">
        <v>36</v>
      </c>
      <c r="O4262" s="7" t="s">
        <v>31251</v>
      </c>
      <c r="P4262" s="7" t="s">
        <v>31778</v>
      </c>
      <c r="Q4262" s="2" t="s">
        <v>31779</v>
      </c>
      <c r="V4262" s="26">
        <v>4</v>
      </c>
      <c r="W4262" s="26" t="s">
        <v>31202</v>
      </c>
      <c r="X4262" s="26" t="s">
        <v>31210</v>
      </c>
      <c r="Z4262" s="26">
        <v>3</v>
      </c>
      <c r="AA4262" s="26">
        <v>510</v>
      </c>
      <c r="AB4262" s="26">
        <v>510</v>
      </c>
      <c r="AC4262" s="26" t="s">
        <v>31186</v>
      </c>
      <c r="AE4262" s="26">
        <v>1</v>
      </c>
    </row>
    <row r="4263" spans="1:31" ht="28.8" x14ac:dyDescent="0.3">
      <c r="A4263" t="s">
        <v>32460</v>
      </c>
      <c r="B4263" s="2" t="s">
        <v>19</v>
      </c>
      <c r="C4263" s="2" t="s">
        <v>6831</v>
      </c>
      <c r="D4263" s="2" t="s">
        <v>6833</v>
      </c>
      <c r="E4263" s="2" t="s">
        <v>7131</v>
      </c>
      <c r="F4263" s="2" t="s">
        <v>7133</v>
      </c>
      <c r="G4263" s="2" t="s">
        <v>7155</v>
      </c>
      <c r="H4263" s="3" t="s">
        <v>7156</v>
      </c>
      <c r="I4263" s="3" t="s">
        <v>6922</v>
      </c>
      <c r="K4263" s="2" t="s">
        <v>36</v>
      </c>
      <c r="O4263" s="7" t="s">
        <v>31251</v>
      </c>
      <c r="P4263" s="7" t="s">
        <v>31778</v>
      </c>
      <c r="Q4263" s="2" t="s">
        <v>31779</v>
      </c>
      <c r="V4263" s="26">
        <v>0</v>
      </c>
      <c r="W4263" s="26">
        <v>4</v>
      </c>
      <c r="X4263" s="26" t="s">
        <v>31210</v>
      </c>
      <c r="Z4263" s="26">
        <v>3</v>
      </c>
      <c r="AA4263" s="26">
        <v>640</v>
      </c>
      <c r="AB4263" s="26">
        <v>640</v>
      </c>
      <c r="AC4263" s="26" t="s">
        <v>31186</v>
      </c>
      <c r="AE4263" s="26">
        <v>1</v>
      </c>
    </row>
    <row r="4264" spans="1:31" ht="28.8" x14ac:dyDescent="0.3">
      <c r="A4264" t="s">
        <v>32460</v>
      </c>
      <c r="B4264" s="2" t="s">
        <v>19</v>
      </c>
      <c r="C4264" s="2" t="s">
        <v>6831</v>
      </c>
      <c r="D4264" s="2" t="s">
        <v>6833</v>
      </c>
      <c r="E4264" s="2" t="s">
        <v>7131</v>
      </c>
      <c r="F4264" s="2" t="s">
        <v>7133</v>
      </c>
      <c r="G4264" s="2" t="s">
        <v>7157</v>
      </c>
      <c r="H4264" s="3" t="s">
        <v>7158</v>
      </c>
      <c r="I4264" s="3" t="s">
        <v>6922</v>
      </c>
      <c r="K4264" s="2" t="s">
        <v>36</v>
      </c>
      <c r="O4264" s="7" t="s">
        <v>31251</v>
      </c>
      <c r="P4264" s="7" t="s">
        <v>31778</v>
      </c>
      <c r="Q4264" s="2" t="s">
        <v>31779</v>
      </c>
      <c r="V4264" s="26">
        <v>4</v>
      </c>
      <c r="W4264" s="26" t="s">
        <v>31202</v>
      </c>
      <c r="X4264" s="26" t="s">
        <v>31210</v>
      </c>
      <c r="Z4264" s="26">
        <v>3</v>
      </c>
      <c r="AA4264" s="26">
        <v>640</v>
      </c>
      <c r="AB4264" s="26">
        <v>640</v>
      </c>
      <c r="AC4264" s="26" t="s">
        <v>31186</v>
      </c>
      <c r="AE4264" s="26">
        <v>1</v>
      </c>
    </row>
    <row r="4265" spans="1:31" ht="15" customHeight="1" x14ac:dyDescent="0.3">
      <c r="L4265" s="163" t="s">
        <v>0</v>
      </c>
      <c r="M4265" s="163"/>
      <c r="N4265" s="163"/>
      <c r="O4265" s="163" t="s">
        <v>1</v>
      </c>
      <c r="P4265" s="163"/>
      <c r="Q4265" s="37"/>
      <c r="R4265" s="37"/>
      <c r="S4265" s="37"/>
      <c r="T4265" s="37"/>
      <c r="U4265" s="37"/>
      <c r="V4265" s="168" t="s">
        <v>31728</v>
      </c>
      <c r="W4265" s="169"/>
      <c r="X4265" s="169"/>
      <c r="Y4265" s="169"/>
      <c r="Z4265" s="170"/>
      <c r="AA4265" s="183" t="s">
        <v>31319</v>
      </c>
      <c r="AB4265" s="184"/>
      <c r="AC4265" s="184"/>
      <c r="AD4265" s="184"/>
      <c r="AE4265" s="184"/>
    </row>
    <row r="4266" spans="1:31" ht="43.2" x14ac:dyDescent="0.3">
      <c r="B4266" s="2" t="s">
        <v>19</v>
      </c>
      <c r="C4266" s="2" t="s">
        <v>6831</v>
      </c>
      <c r="D4266" s="2" t="s">
        <v>6833</v>
      </c>
      <c r="E4266" s="2" t="s">
        <v>7131</v>
      </c>
      <c r="F4266" s="2" t="s">
        <v>7159</v>
      </c>
      <c r="H4266" s="3" t="s">
        <v>7160</v>
      </c>
      <c r="L4266" s="35" t="s">
        <v>12</v>
      </c>
      <c r="M4266" s="35" t="s">
        <v>13</v>
      </c>
      <c r="N4266" s="35" t="s">
        <v>14</v>
      </c>
      <c r="O4266" s="35" t="s">
        <v>32311</v>
      </c>
      <c r="P4266" s="35" t="s">
        <v>31195</v>
      </c>
      <c r="Q4266" s="35" t="s">
        <v>31188</v>
      </c>
      <c r="R4266" s="37"/>
      <c r="S4266" s="37"/>
      <c r="T4266" s="37"/>
      <c r="U4266" s="37"/>
      <c r="V4266" s="35" t="s">
        <v>15</v>
      </c>
      <c r="W4266" s="35" t="s">
        <v>16</v>
      </c>
      <c r="X4266" s="35" t="s">
        <v>17</v>
      </c>
      <c r="Y4266" s="35" t="s">
        <v>18</v>
      </c>
      <c r="Z4266" s="35" t="s">
        <v>31184</v>
      </c>
      <c r="AA4266" s="35" t="s">
        <v>15</v>
      </c>
      <c r="AB4266" s="35" t="s">
        <v>16</v>
      </c>
      <c r="AC4266" s="35" t="s">
        <v>17</v>
      </c>
      <c r="AD4266" s="35" t="s">
        <v>18</v>
      </c>
      <c r="AE4266" s="35" t="s">
        <v>31184</v>
      </c>
    </row>
    <row r="4267" spans="1:31" x14ac:dyDescent="0.3">
      <c r="A4267" t="s">
        <v>32460</v>
      </c>
      <c r="B4267" s="2" t="s">
        <v>19</v>
      </c>
      <c r="C4267" s="2" t="s">
        <v>6831</v>
      </c>
      <c r="D4267" s="2" t="s">
        <v>6833</v>
      </c>
      <c r="E4267" s="2" t="s">
        <v>7131</v>
      </c>
      <c r="F4267" s="2" t="s">
        <v>7159</v>
      </c>
      <c r="G4267" s="2" t="s">
        <v>7161</v>
      </c>
      <c r="H4267" s="3" t="s">
        <v>7162</v>
      </c>
      <c r="I4267" s="3" t="s">
        <v>6922</v>
      </c>
      <c r="J4267" s="3">
        <v>3</v>
      </c>
      <c r="K4267" s="2" t="s">
        <v>36</v>
      </c>
      <c r="O4267" s="7" t="s">
        <v>31251</v>
      </c>
      <c r="P4267" s="7" t="s">
        <v>31745</v>
      </c>
      <c r="Q4267" s="2" t="s">
        <v>31780</v>
      </c>
      <c r="V4267" s="26">
        <v>0</v>
      </c>
      <c r="W4267" s="26">
        <v>4</v>
      </c>
      <c r="X4267" s="26" t="s">
        <v>31210</v>
      </c>
      <c r="Z4267" s="26">
        <v>3</v>
      </c>
    </row>
    <row r="4268" spans="1:31" x14ac:dyDescent="0.3">
      <c r="A4268" t="s">
        <v>32460</v>
      </c>
      <c r="B4268" s="2" t="s">
        <v>19</v>
      </c>
      <c r="C4268" s="2" t="s">
        <v>6831</v>
      </c>
      <c r="D4268" s="2" t="s">
        <v>6833</v>
      </c>
      <c r="E4268" s="2" t="s">
        <v>7131</v>
      </c>
      <c r="F4268" s="2" t="s">
        <v>7159</v>
      </c>
      <c r="G4268" s="2" t="s">
        <v>7163</v>
      </c>
      <c r="H4268" s="3" t="s">
        <v>7164</v>
      </c>
      <c r="I4268" s="3" t="s">
        <v>6922</v>
      </c>
      <c r="J4268" s="3">
        <v>1</v>
      </c>
      <c r="K4268" s="2" t="s">
        <v>36</v>
      </c>
      <c r="O4268" s="7" t="s">
        <v>31251</v>
      </c>
      <c r="P4268" s="7" t="s">
        <v>31745</v>
      </c>
      <c r="Q4268" s="2" t="s">
        <v>31780</v>
      </c>
      <c r="V4268" s="26">
        <v>4</v>
      </c>
      <c r="W4268" s="26" t="s">
        <v>31202</v>
      </c>
      <c r="X4268" s="26" t="s">
        <v>31210</v>
      </c>
      <c r="Z4268" s="26">
        <v>3</v>
      </c>
    </row>
    <row r="4269" spans="1:31" x14ac:dyDescent="0.3">
      <c r="A4269" t="s">
        <v>32460</v>
      </c>
      <c r="B4269" s="2" t="s">
        <v>19</v>
      </c>
      <c r="C4269" s="2" t="s">
        <v>6831</v>
      </c>
      <c r="D4269" s="2" t="s">
        <v>6833</v>
      </c>
      <c r="E4269" s="2" t="s">
        <v>7131</v>
      </c>
      <c r="F4269" s="2" t="s">
        <v>7159</v>
      </c>
      <c r="G4269" s="2" t="s">
        <v>7165</v>
      </c>
      <c r="H4269" s="3" t="s">
        <v>7166</v>
      </c>
      <c r="I4269" s="3" t="s">
        <v>6922</v>
      </c>
      <c r="J4269" s="3">
        <v>27</v>
      </c>
      <c r="K4269" s="2" t="s">
        <v>36</v>
      </c>
      <c r="O4269" s="7" t="s">
        <v>31251</v>
      </c>
      <c r="P4269" s="7" t="s">
        <v>31745</v>
      </c>
      <c r="Q4269" s="2" t="s">
        <v>31781</v>
      </c>
      <c r="V4269" s="26">
        <v>0</v>
      </c>
      <c r="W4269" s="26">
        <v>4</v>
      </c>
      <c r="X4269" s="26" t="s">
        <v>31210</v>
      </c>
      <c r="Z4269" s="26">
        <v>3</v>
      </c>
      <c r="AA4269" s="26">
        <v>250</v>
      </c>
      <c r="AB4269" s="26">
        <v>250</v>
      </c>
      <c r="AC4269" s="26" t="s">
        <v>31186</v>
      </c>
      <c r="AE4269" s="26">
        <v>1</v>
      </c>
    </row>
    <row r="4270" spans="1:31" x14ac:dyDescent="0.3">
      <c r="A4270" t="s">
        <v>32460</v>
      </c>
      <c r="B4270" s="2" t="s">
        <v>19</v>
      </c>
      <c r="C4270" s="2" t="s">
        <v>6831</v>
      </c>
      <c r="D4270" s="2" t="s">
        <v>6833</v>
      </c>
      <c r="E4270" s="2" t="s">
        <v>7131</v>
      </c>
      <c r="F4270" s="2" t="s">
        <v>7159</v>
      </c>
      <c r="G4270" s="2" t="s">
        <v>7167</v>
      </c>
      <c r="H4270" s="3" t="s">
        <v>7168</v>
      </c>
      <c r="I4270" s="3" t="s">
        <v>6922</v>
      </c>
      <c r="K4270" s="2" t="s">
        <v>36</v>
      </c>
      <c r="O4270" s="7" t="s">
        <v>31251</v>
      </c>
      <c r="P4270" s="7" t="s">
        <v>31745</v>
      </c>
      <c r="Q4270" s="2" t="s">
        <v>31781</v>
      </c>
      <c r="V4270" s="26">
        <v>4</v>
      </c>
      <c r="W4270" s="26" t="s">
        <v>31202</v>
      </c>
      <c r="X4270" s="26" t="s">
        <v>31210</v>
      </c>
      <c r="Z4270" s="26">
        <v>3</v>
      </c>
      <c r="AA4270" s="26">
        <v>250</v>
      </c>
      <c r="AB4270" s="26">
        <v>250</v>
      </c>
      <c r="AC4270" s="26" t="s">
        <v>31186</v>
      </c>
      <c r="AE4270" s="26">
        <v>1</v>
      </c>
    </row>
    <row r="4271" spans="1:31" x14ac:dyDescent="0.3">
      <c r="A4271" t="s">
        <v>32460</v>
      </c>
      <c r="B4271" s="2" t="s">
        <v>19</v>
      </c>
      <c r="C4271" s="2" t="s">
        <v>6831</v>
      </c>
      <c r="D4271" s="2" t="s">
        <v>6833</v>
      </c>
      <c r="E4271" s="2" t="s">
        <v>7131</v>
      </c>
      <c r="F4271" s="2" t="s">
        <v>7159</v>
      </c>
      <c r="G4271" s="2" t="s">
        <v>7169</v>
      </c>
      <c r="H4271" s="3" t="s">
        <v>7170</v>
      </c>
      <c r="I4271" s="3" t="s">
        <v>6922</v>
      </c>
      <c r="K4271" s="2" t="s">
        <v>36</v>
      </c>
      <c r="O4271" s="7" t="s">
        <v>31251</v>
      </c>
      <c r="P4271" s="7" t="s">
        <v>31745</v>
      </c>
      <c r="Q4271" s="2" t="s">
        <v>31781</v>
      </c>
      <c r="V4271" s="26">
        <v>0</v>
      </c>
      <c r="W4271" s="26">
        <v>4</v>
      </c>
      <c r="X4271" s="26" t="s">
        <v>31210</v>
      </c>
      <c r="Z4271" s="26">
        <v>3</v>
      </c>
      <c r="AA4271" s="26">
        <v>380</v>
      </c>
      <c r="AB4271" s="26">
        <v>380</v>
      </c>
      <c r="AC4271" s="26" t="s">
        <v>31186</v>
      </c>
      <c r="AE4271" s="26">
        <v>1</v>
      </c>
    </row>
    <row r="4272" spans="1:31" x14ac:dyDescent="0.3">
      <c r="A4272" t="s">
        <v>32460</v>
      </c>
      <c r="B4272" s="2" t="s">
        <v>19</v>
      </c>
      <c r="C4272" s="2" t="s">
        <v>6831</v>
      </c>
      <c r="D4272" s="2" t="s">
        <v>6833</v>
      </c>
      <c r="E4272" s="2" t="s">
        <v>7131</v>
      </c>
      <c r="F4272" s="2" t="s">
        <v>7159</v>
      </c>
      <c r="G4272" s="2" t="s">
        <v>7171</v>
      </c>
      <c r="H4272" s="3" t="s">
        <v>7172</v>
      </c>
      <c r="I4272" s="3" t="s">
        <v>6922</v>
      </c>
      <c r="K4272" s="2" t="s">
        <v>36</v>
      </c>
      <c r="O4272" s="7" t="s">
        <v>31251</v>
      </c>
      <c r="P4272" s="7" t="s">
        <v>31745</v>
      </c>
      <c r="Q4272" s="2" t="s">
        <v>31781</v>
      </c>
      <c r="V4272" s="26">
        <v>4</v>
      </c>
      <c r="W4272" s="26" t="s">
        <v>31202</v>
      </c>
      <c r="X4272" s="26" t="s">
        <v>31210</v>
      </c>
      <c r="Z4272" s="26">
        <v>3</v>
      </c>
      <c r="AA4272" s="26">
        <v>380</v>
      </c>
      <c r="AB4272" s="26">
        <v>380</v>
      </c>
      <c r="AC4272" s="26" t="s">
        <v>31186</v>
      </c>
      <c r="AE4272" s="26">
        <v>1</v>
      </c>
    </row>
    <row r="4273" spans="1:31" x14ac:dyDescent="0.3">
      <c r="A4273" t="s">
        <v>32460</v>
      </c>
      <c r="B4273" s="2" t="s">
        <v>19</v>
      </c>
      <c r="C4273" s="2" t="s">
        <v>6831</v>
      </c>
      <c r="D4273" s="2" t="s">
        <v>6833</v>
      </c>
      <c r="E4273" s="2" t="s">
        <v>7131</v>
      </c>
      <c r="F4273" s="2" t="s">
        <v>7159</v>
      </c>
      <c r="G4273" s="2" t="s">
        <v>7173</v>
      </c>
      <c r="H4273" s="3" t="s">
        <v>7174</v>
      </c>
      <c r="I4273" s="3" t="s">
        <v>6922</v>
      </c>
      <c r="J4273" s="3">
        <v>2</v>
      </c>
      <c r="K4273" s="2" t="s">
        <v>36</v>
      </c>
      <c r="O4273" s="7" t="s">
        <v>31251</v>
      </c>
      <c r="P4273" s="7" t="s">
        <v>31745</v>
      </c>
      <c r="Q4273" s="2" t="s">
        <v>31781</v>
      </c>
      <c r="V4273" s="26">
        <v>0</v>
      </c>
      <c r="W4273" s="26">
        <v>4</v>
      </c>
      <c r="X4273" s="26" t="s">
        <v>31210</v>
      </c>
      <c r="Z4273" s="26">
        <v>3</v>
      </c>
      <c r="AA4273" s="26">
        <v>510</v>
      </c>
      <c r="AB4273" s="26">
        <v>510</v>
      </c>
      <c r="AC4273" s="26" t="s">
        <v>31186</v>
      </c>
      <c r="AE4273" s="26">
        <v>1</v>
      </c>
    </row>
    <row r="4274" spans="1:31" x14ac:dyDescent="0.3">
      <c r="A4274" t="s">
        <v>32460</v>
      </c>
      <c r="B4274" s="2" t="s">
        <v>19</v>
      </c>
      <c r="C4274" s="2" t="s">
        <v>6831</v>
      </c>
      <c r="D4274" s="2" t="s">
        <v>6833</v>
      </c>
      <c r="E4274" s="2" t="s">
        <v>7131</v>
      </c>
      <c r="F4274" s="2" t="s">
        <v>7159</v>
      </c>
      <c r="G4274" s="2" t="s">
        <v>7175</v>
      </c>
      <c r="H4274" s="3" t="s">
        <v>7176</v>
      </c>
      <c r="I4274" s="3" t="s">
        <v>6922</v>
      </c>
      <c r="K4274" s="2" t="s">
        <v>36</v>
      </c>
      <c r="O4274" s="7" t="s">
        <v>31251</v>
      </c>
      <c r="P4274" s="7" t="s">
        <v>31745</v>
      </c>
      <c r="Q4274" s="2" t="s">
        <v>31781</v>
      </c>
      <c r="V4274" s="26">
        <v>4</v>
      </c>
      <c r="W4274" s="26" t="s">
        <v>31202</v>
      </c>
      <c r="X4274" s="26" t="s">
        <v>31210</v>
      </c>
      <c r="Z4274" s="26">
        <v>3</v>
      </c>
      <c r="AA4274" s="26">
        <v>510</v>
      </c>
      <c r="AB4274" s="26">
        <v>510</v>
      </c>
      <c r="AC4274" s="26" t="s">
        <v>31186</v>
      </c>
      <c r="AE4274" s="26">
        <v>1</v>
      </c>
    </row>
    <row r="4275" spans="1:31" x14ac:dyDescent="0.3">
      <c r="B4275" s="2" t="s">
        <v>19</v>
      </c>
      <c r="C4275" s="2" t="s">
        <v>6831</v>
      </c>
      <c r="D4275" s="2" t="s">
        <v>6833</v>
      </c>
      <c r="E4275" s="2" t="s">
        <v>7177</v>
      </c>
      <c r="H4275" s="3" t="s">
        <v>7178</v>
      </c>
    </row>
    <row r="4276" spans="1:31" x14ac:dyDescent="0.3">
      <c r="L4276" s="163" t="s">
        <v>0</v>
      </c>
      <c r="M4276" s="163"/>
      <c r="N4276" s="163"/>
      <c r="O4276" s="163" t="s">
        <v>1</v>
      </c>
      <c r="P4276" s="163"/>
      <c r="Q4276" s="37"/>
      <c r="R4276" s="37"/>
      <c r="S4276" s="37"/>
      <c r="T4276" s="37"/>
      <c r="U4276" s="37"/>
    </row>
    <row r="4277" spans="1:31" ht="43.2" x14ac:dyDescent="0.3">
      <c r="B4277" s="2" t="s">
        <v>19</v>
      </c>
      <c r="C4277" s="2" t="s">
        <v>6831</v>
      </c>
      <c r="D4277" s="2" t="s">
        <v>6833</v>
      </c>
      <c r="E4277" s="2" t="s">
        <v>7177</v>
      </c>
      <c r="F4277" s="2" t="s">
        <v>7179</v>
      </c>
      <c r="H4277" s="3" t="s">
        <v>7180</v>
      </c>
      <c r="L4277" s="35" t="s">
        <v>12</v>
      </c>
      <c r="M4277" s="35" t="s">
        <v>13</v>
      </c>
      <c r="N4277" s="35" t="s">
        <v>14</v>
      </c>
      <c r="O4277" s="35" t="s">
        <v>32311</v>
      </c>
      <c r="P4277" s="35" t="s">
        <v>31195</v>
      </c>
      <c r="Q4277" s="37"/>
      <c r="R4277" s="37"/>
      <c r="S4277" s="37"/>
      <c r="T4277" s="37"/>
      <c r="U4277" s="37"/>
    </row>
    <row r="4278" spans="1:31" ht="28.8" x14ac:dyDescent="0.3">
      <c r="B4278" s="4" t="s">
        <v>19</v>
      </c>
      <c r="C4278" s="4" t="s">
        <v>6831</v>
      </c>
      <c r="D4278" s="4" t="s">
        <v>6833</v>
      </c>
      <c r="E4278" s="4" t="s">
        <v>7177</v>
      </c>
      <c r="F4278" s="4" t="s">
        <v>7179</v>
      </c>
      <c r="G4278" s="4" t="s">
        <v>7181</v>
      </c>
      <c r="H4278" s="5" t="s">
        <v>7182</v>
      </c>
      <c r="I4278" s="5" t="s">
        <v>7183</v>
      </c>
    </row>
    <row r="4279" spans="1:31" ht="28.8" x14ac:dyDescent="0.3">
      <c r="B4279" s="4" t="s">
        <v>19</v>
      </c>
      <c r="C4279" s="4" t="s">
        <v>6831</v>
      </c>
      <c r="D4279" s="4" t="s">
        <v>6833</v>
      </c>
      <c r="E4279" s="4" t="s">
        <v>7177</v>
      </c>
      <c r="F4279" s="4" t="s">
        <v>7179</v>
      </c>
      <c r="G4279" s="4" t="s">
        <v>7184</v>
      </c>
      <c r="H4279" s="5" t="s">
        <v>7185</v>
      </c>
      <c r="I4279" s="5" t="s">
        <v>7183</v>
      </c>
    </row>
    <row r="4280" spans="1:31" x14ac:dyDescent="0.3">
      <c r="B4280" s="2" t="s">
        <v>19</v>
      </c>
      <c r="C4280" s="2" t="s">
        <v>6831</v>
      </c>
      <c r="D4280" s="2" t="s">
        <v>6833</v>
      </c>
      <c r="E4280" s="2" t="s">
        <v>7186</v>
      </c>
      <c r="H4280" s="3" t="s">
        <v>7187</v>
      </c>
    </row>
    <row r="4281" spans="1:31" ht="15" customHeight="1" x14ac:dyDescent="0.3">
      <c r="L4281" s="163" t="s">
        <v>0</v>
      </c>
      <c r="M4281" s="163"/>
      <c r="N4281" s="163"/>
      <c r="O4281" s="163" t="s">
        <v>1</v>
      </c>
      <c r="P4281" s="163"/>
      <c r="Q4281" s="37"/>
      <c r="R4281" s="37"/>
      <c r="S4281" s="37"/>
      <c r="T4281" s="37"/>
      <c r="U4281" s="37"/>
      <c r="V4281" s="168" t="s">
        <v>31728</v>
      </c>
      <c r="W4281" s="169"/>
      <c r="X4281" s="169"/>
      <c r="Y4281" s="169"/>
      <c r="Z4281" s="170"/>
      <c r="AA4281" s="183" t="s">
        <v>31319</v>
      </c>
      <c r="AB4281" s="184"/>
      <c r="AC4281" s="184"/>
      <c r="AD4281" s="184"/>
      <c r="AE4281" s="184"/>
    </row>
    <row r="4282" spans="1:31" ht="43.2" x14ac:dyDescent="0.3">
      <c r="B4282" s="2" t="s">
        <v>19</v>
      </c>
      <c r="C4282" s="2" t="s">
        <v>6831</v>
      </c>
      <c r="D4282" s="2" t="s">
        <v>6833</v>
      </c>
      <c r="E4282" s="2" t="s">
        <v>7186</v>
      </c>
      <c r="F4282" s="2" t="s">
        <v>7188</v>
      </c>
      <c r="H4282" s="3" t="s">
        <v>7189</v>
      </c>
      <c r="L4282" s="35" t="s">
        <v>12</v>
      </c>
      <c r="M4282" s="35" t="s">
        <v>13</v>
      </c>
      <c r="N4282" s="35" t="s">
        <v>14</v>
      </c>
      <c r="O4282" s="35" t="s">
        <v>32311</v>
      </c>
      <c r="P4282" s="35" t="s">
        <v>31195</v>
      </c>
      <c r="Q4282" s="35" t="s">
        <v>31764</v>
      </c>
      <c r="R4282" s="35" t="s">
        <v>31188</v>
      </c>
      <c r="S4282" s="35" t="s">
        <v>31198</v>
      </c>
      <c r="T4282" s="37"/>
      <c r="U4282" s="37"/>
      <c r="V4282" s="35" t="s">
        <v>15</v>
      </c>
      <c r="W4282" s="35" t="s">
        <v>16</v>
      </c>
      <c r="X4282" s="35" t="s">
        <v>17</v>
      </c>
      <c r="Y4282" s="35" t="s">
        <v>18</v>
      </c>
      <c r="Z4282" s="35" t="s">
        <v>31184</v>
      </c>
      <c r="AA4282" s="35" t="s">
        <v>15</v>
      </c>
      <c r="AB4282" s="35" t="s">
        <v>16</v>
      </c>
      <c r="AC4282" s="35" t="s">
        <v>17</v>
      </c>
      <c r="AD4282" s="35" t="s">
        <v>18</v>
      </c>
      <c r="AE4282" s="35" t="s">
        <v>31184</v>
      </c>
    </row>
    <row r="4283" spans="1:31" x14ac:dyDescent="0.3">
      <c r="A4283" t="s">
        <v>32460</v>
      </c>
      <c r="B4283" s="2" t="s">
        <v>19</v>
      </c>
      <c r="C4283" s="2" t="s">
        <v>6831</v>
      </c>
      <c r="D4283" s="2" t="s">
        <v>6833</v>
      </c>
      <c r="E4283" s="2" t="s">
        <v>7186</v>
      </c>
      <c r="F4283" s="2" t="s">
        <v>7188</v>
      </c>
      <c r="G4283" s="2" t="s">
        <v>7190</v>
      </c>
      <c r="H4283" s="3" t="s">
        <v>7191</v>
      </c>
      <c r="I4283" s="3" t="s">
        <v>6922</v>
      </c>
      <c r="J4283" s="3">
        <v>2452</v>
      </c>
      <c r="K4283" s="2" t="s">
        <v>36</v>
      </c>
      <c r="O4283" s="7" t="s">
        <v>31251</v>
      </c>
      <c r="P4283" s="7" t="s">
        <v>31782</v>
      </c>
      <c r="R4283" s="2" t="s">
        <v>31783</v>
      </c>
      <c r="V4283" s="26">
        <v>0</v>
      </c>
      <c r="W4283" s="26">
        <v>4</v>
      </c>
      <c r="X4283" s="26" t="s">
        <v>31210</v>
      </c>
      <c r="Z4283" s="26">
        <v>3</v>
      </c>
    </row>
    <row r="4284" spans="1:31" x14ac:dyDescent="0.3">
      <c r="A4284" t="s">
        <v>32460</v>
      </c>
      <c r="B4284" s="2" t="s">
        <v>19</v>
      </c>
      <c r="C4284" s="2" t="s">
        <v>6831</v>
      </c>
      <c r="D4284" s="2" t="s">
        <v>6833</v>
      </c>
      <c r="E4284" s="2" t="s">
        <v>7186</v>
      </c>
      <c r="F4284" s="2" t="s">
        <v>7188</v>
      </c>
      <c r="G4284" s="2" t="s">
        <v>7192</v>
      </c>
      <c r="H4284" s="3" t="s">
        <v>7193</v>
      </c>
      <c r="I4284" s="3" t="s">
        <v>6922</v>
      </c>
      <c r="J4284" s="3">
        <v>49</v>
      </c>
      <c r="K4284" s="2" t="s">
        <v>36</v>
      </c>
      <c r="O4284" s="7" t="s">
        <v>31251</v>
      </c>
      <c r="P4284" s="7" t="s">
        <v>31782</v>
      </c>
      <c r="R4284" s="2" t="s">
        <v>31783</v>
      </c>
      <c r="V4284" s="26">
        <v>4</v>
      </c>
      <c r="W4284" s="26" t="s">
        <v>31202</v>
      </c>
      <c r="X4284" s="26" t="s">
        <v>31210</v>
      </c>
      <c r="Z4284" s="26">
        <v>3</v>
      </c>
    </row>
    <row r="4285" spans="1:31" x14ac:dyDescent="0.3">
      <c r="A4285" t="s">
        <v>32460</v>
      </c>
      <c r="B4285" s="2" t="s">
        <v>19</v>
      </c>
      <c r="C4285" s="2" t="s">
        <v>6831</v>
      </c>
      <c r="D4285" s="2" t="s">
        <v>6833</v>
      </c>
      <c r="E4285" s="2" t="s">
        <v>7186</v>
      </c>
      <c r="F4285" s="2" t="s">
        <v>7188</v>
      </c>
      <c r="G4285" s="2" t="s">
        <v>7194</v>
      </c>
      <c r="H4285" s="3" t="s">
        <v>7195</v>
      </c>
      <c r="I4285" s="3" t="s">
        <v>6922</v>
      </c>
      <c r="J4285" s="3">
        <v>50</v>
      </c>
      <c r="K4285" s="2" t="s">
        <v>36</v>
      </c>
      <c r="O4285" s="7" t="s">
        <v>31784</v>
      </c>
      <c r="P4285" s="7" t="s">
        <v>31782</v>
      </c>
      <c r="R4285" s="2" t="s">
        <v>31783</v>
      </c>
      <c r="V4285" s="26">
        <v>0</v>
      </c>
      <c r="W4285" s="26">
        <v>4</v>
      </c>
      <c r="X4285" s="26" t="s">
        <v>31210</v>
      </c>
      <c r="Z4285" s="26">
        <v>3</v>
      </c>
    </row>
    <row r="4286" spans="1:31" x14ac:dyDescent="0.3">
      <c r="A4286" t="s">
        <v>32460</v>
      </c>
      <c r="B4286" s="2" t="s">
        <v>19</v>
      </c>
      <c r="C4286" s="2" t="s">
        <v>6831</v>
      </c>
      <c r="D4286" s="2" t="s">
        <v>6833</v>
      </c>
      <c r="E4286" s="2" t="s">
        <v>7186</v>
      </c>
      <c r="F4286" s="2" t="s">
        <v>7188</v>
      </c>
      <c r="G4286" s="2" t="s">
        <v>7196</v>
      </c>
      <c r="H4286" s="3" t="s">
        <v>7197</v>
      </c>
      <c r="I4286" s="3" t="s">
        <v>6922</v>
      </c>
      <c r="J4286" s="3">
        <v>2</v>
      </c>
      <c r="K4286" s="2" t="s">
        <v>36</v>
      </c>
      <c r="O4286" s="7" t="s">
        <v>31784</v>
      </c>
      <c r="P4286" s="7" t="s">
        <v>31782</v>
      </c>
      <c r="R4286" s="2" t="s">
        <v>31783</v>
      </c>
      <c r="V4286" s="26">
        <v>4</v>
      </c>
      <c r="W4286" s="26" t="s">
        <v>31202</v>
      </c>
      <c r="X4286" s="26" t="s">
        <v>31210</v>
      </c>
      <c r="Z4286" s="26">
        <v>3</v>
      </c>
    </row>
    <row r="4287" spans="1:31" x14ac:dyDescent="0.3">
      <c r="A4287" t="s">
        <v>32460</v>
      </c>
      <c r="B4287" s="2" t="s">
        <v>19</v>
      </c>
      <c r="C4287" s="2" t="s">
        <v>6831</v>
      </c>
      <c r="D4287" s="2" t="s">
        <v>6833</v>
      </c>
      <c r="E4287" s="2" t="s">
        <v>7186</v>
      </c>
      <c r="F4287" s="2" t="s">
        <v>7188</v>
      </c>
      <c r="G4287" s="2" t="s">
        <v>7198</v>
      </c>
      <c r="H4287" s="3" t="s">
        <v>7199</v>
      </c>
      <c r="I4287" s="3" t="s">
        <v>6922</v>
      </c>
      <c r="K4287" s="2" t="s">
        <v>36</v>
      </c>
      <c r="O4287" s="7" t="s">
        <v>31251</v>
      </c>
      <c r="P4287" s="7" t="s">
        <v>31782</v>
      </c>
      <c r="Q4287" s="2" t="s">
        <v>31785</v>
      </c>
      <c r="R4287" s="2" t="s">
        <v>31786</v>
      </c>
      <c r="V4287" s="26">
        <v>0</v>
      </c>
      <c r="W4287" s="26">
        <v>4</v>
      </c>
      <c r="X4287" s="26" t="s">
        <v>31210</v>
      </c>
      <c r="Z4287" s="26">
        <v>3</v>
      </c>
      <c r="AA4287" s="26">
        <v>320</v>
      </c>
      <c r="AB4287" s="26">
        <v>320</v>
      </c>
      <c r="AC4287" s="26" t="s">
        <v>31186</v>
      </c>
      <c r="AE4287" s="26">
        <v>1</v>
      </c>
    </row>
    <row r="4288" spans="1:31" ht="28.8" x14ac:dyDescent="0.3">
      <c r="A4288" t="s">
        <v>32460</v>
      </c>
      <c r="B4288" s="2" t="s">
        <v>19</v>
      </c>
      <c r="C4288" s="2" t="s">
        <v>6831</v>
      </c>
      <c r="D4288" s="2" t="s">
        <v>6833</v>
      </c>
      <c r="E4288" s="2" t="s">
        <v>7186</v>
      </c>
      <c r="F4288" s="2" t="s">
        <v>7188</v>
      </c>
      <c r="G4288" s="2" t="s">
        <v>7200</v>
      </c>
      <c r="H4288" s="3" t="s">
        <v>7201</v>
      </c>
      <c r="I4288" s="3" t="s">
        <v>6922</v>
      </c>
      <c r="K4288" s="2" t="s">
        <v>36</v>
      </c>
      <c r="O4288" s="7" t="s">
        <v>31251</v>
      </c>
      <c r="P4288" s="7" t="s">
        <v>31782</v>
      </c>
      <c r="Q4288" s="2" t="s">
        <v>31785</v>
      </c>
      <c r="R4288" s="2" t="s">
        <v>31786</v>
      </c>
      <c r="V4288" s="26">
        <v>4</v>
      </c>
      <c r="W4288" s="26" t="s">
        <v>31202</v>
      </c>
      <c r="X4288" s="26" t="s">
        <v>31210</v>
      </c>
      <c r="Z4288" s="26">
        <v>3</v>
      </c>
      <c r="AA4288" s="26">
        <v>320</v>
      </c>
      <c r="AB4288" s="26">
        <v>320</v>
      </c>
      <c r="AC4288" s="26" t="s">
        <v>31186</v>
      </c>
      <c r="AE4288" s="26">
        <v>1</v>
      </c>
    </row>
    <row r="4289" spans="1:31" x14ac:dyDescent="0.3">
      <c r="A4289" t="s">
        <v>32460</v>
      </c>
      <c r="B4289" s="2" t="s">
        <v>19</v>
      </c>
      <c r="C4289" s="2" t="s">
        <v>6831</v>
      </c>
      <c r="D4289" s="2" t="s">
        <v>6833</v>
      </c>
      <c r="E4289" s="2" t="s">
        <v>7186</v>
      </c>
      <c r="F4289" s="2" t="s">
        <v>7188</v>
      </c>
      <c r="G4289" s="2" t="s">
        <v>7202</v>
      </c>
      <c r="H4289" s="3" t="s">
        <v>7203</v>
      </c>
      <c r="I4289" s="3" t="s">
        <v>6922</v>
      </c>
      <c r="K4289" s="2" t="s">
        <v>36</v>
      </c>
      <c r="O4289" s="7" t="s">
        <v>31251</v>
      </c>
      <c r="P4289" s="7" t="s">
        <v>31782</v>
      </c>
      <c r="Q4289" s="2" t="s">
        <v>31785</v>
      </c>
      <c r="R4289" s="2" t="s">
        <v>31786</v>
      </c>
      <c r="V4289" s="26">
        <v>0</v>
      </c>
      <c r="W4289" s="26">
        <v>4</v>
      </c>
      <c r="X4289" s="26" t="s">
        <v>31210</v>
      </c>
      <c r="Z4289" s="26">
        <v>3</v>
      </c>
      <c r="AA4289" s="26">
        <v>520</v>
      </c>
      <c r="AB4289" s="26">
        <v>520</v>
      </c>
      <c r="AC4289" s="26" t="s">
        <v>31186</v>
      </c>
      <c r="AE4289" s="26">
        <v>1</v>
      </c>
    </row>
    <row r="4290" spans="1:31" ht="28.8" x14ac:dyDescent="0.3">
      <c r="A4290" t="s">
        <v>32460</v>
      </c>
      <c r="B4290" s="2" t="s">
        <v>19</v>
      </c>
      <c r="C4290" s="2" t="s">
        <v>6831</v>
      </c>
      <c r="D4290" s="2" t="s">
        <v>6833</v>
      </c>
      <c r="E4290" s="2" t="s">
        <v>7186</v>
      </c>
      <c r="F4290" s="2" t="s">
        <v>7188</v>
      </c>
      <c r="G4290" s="2" t="s">
        <v>7204</v>
      </c>
      <c r="H4290" s="3" t="s">
        <v>7205</v>
      </c>
      <c r="I4290" s="3" t="s">
        <v>6922</v>
      </c>
      <c r="K4290" s="2" t="s">
        <v>36</v>
      </c>
      <c r="O4290" s="7" t="s">
        <v>31251</v>
      </c>
      <c r="P4290" s="7" t="s">
        <v>31782</v>
      </c>
      <c r="Q4290" s="2" t="s">
        <v>31785</v>
      </c>
      <c r="R4290" s="2" t="s">
        <v>31786</v>
      </c>
      <c r="V4290" s="26">
        <v>4</v>
      </c>
      <c r="W4290" s="26" t="s">
        <v>31202</v>
      </c>
      <c r="X4290" s="26" t="s">
        <v>31210</v>
      </c>
      <c r="Z4290" s="26">
        <v>3</v>
      </c>
      <c r="AA4290" s="26">
        <v>520</v>
      </c>
      <c r="AB4290" s="26">
        <v>520</v>
      </c>
      <c r="AC4290" s="26" t="s">
        <v>31186</v>
      </c>
      <c r="AE4290" s="26">
        <v>1</v>
      </c>
    </row>
    <row r="4291" spans="1:31" x14ac:dyDescent="0.3">
      <c r="A4291" t="s">
        <v>32460</v>
      </c>
      <c r="B4291" s="2" t="s">
        <v>19</v>
      </c>
      <c r="C4291" s="2" t="s">
        <v>6831</v>
      </c>
      <c r="D4291" s="2" t="s">
        <v>6833</v>
      </c>
      <c r="E4291" s="2" t="s">
        <v>7186</v>
      </c>
      <c r="F4291" s="2" t="s">
        <v>7188</v>
      </c>
      <c r="G4291" s="2" t="s">
        <v>7206</v>
      </c>
      <c r="H4291" s="3" t="s">
        <v>7207</v>
      </c>
      <c r="I4291" s="3" t="s">
        <v>6922</v>
      </c>
      <c r="K4291" s="2" t="s">
        <v>36</v>
      </c>
      <c r="O4291" s="7" t="s">
        <v>31251</v>
      </c>
      <c r="P4291" s="7" t="s">
        <v>31782</v>
      </c>
      <c r="Q4291" s="2" t="s">
        <v>31785</v>
      </c>
      <c r="R4291" s="2" t="s">
        <v>31786</v>
      </c>
      <c r="V4291" s="26">
        <v>0</v>
      </c>
      <c r="W4291" s="26">
        <v>4</v>
      </c>
      <c r="X4291" s="26" t="s">
        <v>31210</v>
      </c>
      <c r="Z4291" s="26">
        <v>3</v>
      </c>
      <c r="AA4291" s="26">
        <v>720</v>
      </c>
      <c r="AB4291" s="26">
        <v>720</v>
      </c>
      <c r="AC4291" s="26" t="s">
        <v>31186</v>
      </c>
      <c r="AE4291" s="26">
        <v>1</v>
      </c>
    </row>
    <row r="4292" spans="1:31" ht="28.8" x14ac:dyDescent="0.3">
      <c r="A4292" t="s">
        <v>32460</v>
      </c>
      <c r="B4292" s="2" t="s">
        <v>19</v>
      </c>
      <c r="C4292" s="2" t="s">
        <v>6831</v>
      </c>
      <c r="D4292" s="2" t="s">
        <v>6833</v>
      </c>
      <c r="E4292" s="2" t="s">
        <v>7186</v>
      </c>
      <c r="F4292" s="2" t="s">
        <v>7188</v>
      </c>
      <c r="G4292" s="2" t="s">
        <v>7208</v>
      </c>
      <c r="H4292" s="3" t="s">
        <v>7209</v>
      </c>
      <c r="I4292" s="3" t="s">
        <v>6922</v>
      </c>
      <c r="K4292" s="2" t="s">
        <v>36</v>
      </c>
      <c r="O4292" s="7" t="s">
        <v>31251</v>
      </c>
      <c r="P4292" s="7" t="s">
        <v>31782</v>
      </c>
      <c r="Q4292" s="2" t="s">
        <v>31785</v>
      </c>
      <c r="R4292" s="2" t="s">
        <v>31786</v>
      </c>
      <c r="V4292" s="26">
        <v>4</v>
      </c>
      <c r="W4292" s="26" t="s">
        <v>31202</v>
      </c>
      <c r="X4292" s="26" t="s">
        <v>31210</v>
      </c>
      <c r="Z4292" s="26">
        <v>3</v>
      </c>
      <c r="AA4292" s="26">
        <v>720</v>
      </c>
      <c r="AB4292" s="26">
        <v>720</v>
      </c>
      <c r="AC4292" s="26" t="s">
        <v>31186</v>
      </c>
      <c r="AE4292" s="26">
        <v>1</v>
      </c>
    </row>
    <row r="4293" spans="1:31" x14ac:dyDescent="0.3">
      <c r="A4293" t="s">
        <v>32460</v>
      </c>
      <c r="B4293" s="2" t="s">
        <v>19</v>
      </c>
      <c r="C4293" s="2" t="s">
        <v>6831</v>
      </c>
      <c r="D4293" s="2" t="s">
        <v>6833</v>
      </c>
      <c r="E4293" s="2" t="s">
        <v>7186</v>
      </c>
      <c r="F4293" s="2" t="s">
        <v>7188</v>
      </c>
      <c r="G4293" s="2" t="s">
        <v>7210</v>
      </c>
      <c r="H4293" s="6" t="s">
        <v>7211</v>
      </c>
      <c r="I4293" s="3" t="s">
        <v>6922</v>
      </c>
      <c r="K4293" s="2" t="s">
        <v>36</v>
      </c>
      <c r="S4293" s="2" t="s">
        <v>7211</v>
      </c>
    </row>
    <row r="4294" spans="1:31" x14ac:dyDescent="0.3">
      <c r="L4294" s="163" t="s">
        <v>0</v>
      </c>
      <c r="M4294" s="163"/>
      <c r="N4294" s="163"/>
      <c r="O4294" s="163" t="s">
        <v>1</v>
      </c>
      <c r="P4294" s="163"/>
      <c r="Q4294" s="37"/>
      <c r="R4294" s="37"/>
      <c r="S4294" s="37"/>
      <c r="T4294" s="37"/>
      <c r="U4294" s="37"/>
    </row>
    <row r="4295" spans="1:31" ht="43.2" x14ac:dyDescent="0.3">
      <c r="B4295" s="2" t="s">
        <v>19</v>
      </c>
      <c r="C4295" s="2" t="s">
        <v>6831</v>
      </c>
      <c r="D4295" s="2" t="s">
        <v>6833</v>
      </c>
      <c r="E4295" s="2" t="s">
        <v>7186</v>
      </c>
      <c r="F4295" s="2" t="s">
        <v>7212</v>
      </c>
      <c r="H4295" s="3" t="s">
        <v>7213</v>
      </c>
      <c r="L4295" s="35" t="s">
        <v>12</v>
      </c>
      <c r="M4295" s="35" t="s">
        <v>13</v>
      </c>
      <c r="N4295" s="35" t="s">
        <v>14</v>
      </c>
      <c r="O4295" s="35" t="s">
        <v>32311</v>
      </c>
      <c r="P4295" s="35" t="s">
        <v>31195</v>
      </c>
      <c r="Q4295" s="35" t="s">
        <v>31197</v>
      </c>
      <c r="R4295" s="37"/>
      <c r="S4295" s="37"/>
      <c r="T4295" s="37"/>
      <c r="U4295" s="37"/>
    </row>
    <row r="4296" spans="1:31" x14ac:dyDescent="0.3">
      <c r="A4296" t="s">
        <v>32460</v>
      </c>
      <c r="B4296" s="2" t="s">
        <v>19</v>
      </c>
      <c r="C4296" s="2" t="s">
        <v>6831</v>
      </c>
      <c r="D4296" s="2" t="s">
        <v>6833</v>
      </c>
      <c r="E4296" s="2" t="s">
        <v>7186</v>
      </c>
      <c r="F4296" s="2" t="s">
        <v>7212</v>
      </c>
      <c r="G4296" s="2" t="s">
        <v>7214</v>
      </c>
      <c r="H4296" s="6" t="s">
        <v>7215</v>
      </c>
      <c r="I4296" s="3" t="s">
        <v>3377</v>
      </c>
      <c r="J4296" s="3">
        <v>724</v>
      </c>
      <c r="K4296" s="2" t="s">
        <v>36</v>
      </c>
      <c r="O4296" s="7" t="s">
        <v>31787</v>
      </c>
      <c r="P4296" s="7" t="s">
        <v>31788</v>
      </c>
      <c r="Q4296" s="2" t="s">
        <v>31789</v>
      </c>
    </row>
    <row r="4297" spans="1:31" x14ac:dyDescent="0.3">
      <c r="A4297" t="s">
        <v>32460</v>
      </c>
      <c r="B4297" s="2" t="s">
        <v>19</v>
      </c>
      <c r="C4297" s="2" t="s">
        <v>6831</v>
      </c>
      <c r="D4297" s="2" t="s">
        <v>6833</v>
      </c>
      <c r="E4297" s="2" t="s">
        <v>7186</v>
      </c>
      <c r="F4297" s="2" t="s">
        <v>7212</v>
      </c>
      <c r="G4297" s="2" t="s">
        <v>7216</v>
      </c>
      <c r="H4297" s="6" t="s">
        <v>7217</v>
      </c>
      <c r="I4297" s="3" t="s">
        <v>3377</v>
      </c>
      <c r="J4297" s="3">
        <v>110</v>
      </c>
      <c r="K4297" s="2" t="s">
        <v>36</v>
      </c>
      <c r="O4297" s="7" t="s">
        <v>31790</v>
      </c>
    </row>
    <row r="4298" spans="1:31" x14ac:dyDescent="0.3">
      <c r="L4298" s="163" t="s">
        <v>0</v>
      </c>
      <c r="M4298" s="163"/>
      <c r="N4298" s="163"/>
      <c r="O4298" s="163" t="s">
        <v>1</v>
      </c>
      <c r="P4298" s="163"/>
      <c r="Q4298" s="37"/>
      <c r="R4298" s="37"/>
      <c r="S4298" s="37"/>
      <c r="T4298" s="37"/>
      <c r="U4298" s="37"/>
    </row>
    <row r="4299" spans="1:31" ht="43.2" x14ac:dyDescent="0.3">
      <c r="B4299" s="2" t="s">
        <v>19</v>
      </c>
      <c r="C4299" s="2" t="s">
        <v>6831</v>
      </c>
      <c r="D4299" s="2" t="s">
        <v>6833</v>
      </c>
      <c r="E4299" s="2" t="s">
        <v>7186</v>
      </c>
      <c r="F4299" s="2" t="s">
        <v>7218</v>
      </c>
      <c r="H4299" s="3" t="s">
        <v>7219</v>
      </c>
      <c r="L4299" s="35" t="s">
        <v>12</v>
      </c>
      <c r="M4299" s="35" t="s">
        <v>13</v>
      </c>
      <c r="N4299" s="35" t="s">
        <v>14</v>
      </c>
      <c r="O4299" s="35" t="s">
        <v>32311</v>
      </c>
      <c r="P4299" s="35" t="s">
        <v>31195</v>
      </c>
      <c r="Q4299" s="37"/>
      <c r="R4299" s="37"/>
      <c r="S4299" s="37"/>
      <c r="T4299" s="37"/>
      <c r="U4299" s="37"/>
    </row>
    <row r="4300" spans="1:31" ht="28.8" x14ac:dyDescent="0.3">
      <c r="B4300" s="4" t="s">
        <v>19</v>
      </c>
      <c r="C4300" s="4" t="s">
        <v>6831</v>
      </c>
      <c r="D4300" s="4" t="s">
        <v>6833</v>
      </c>
      <c r="E4300" s="4" t="s">
        <v>7186</v>
      </c>
      <c r="F4300" s="4" t="s">
        <v>7218</v>
      </c>
      <c r="G4300" s="4" t="s">
        <v>7220</v>
      </c>
      <c r="H4300" s="5" t="s">
        <v>7221</v>
      </c>
      <c r="I4300" s="5" t="s">
        <v>7222</v>
      </c>
    </row>
    <row r="4301" spans="1:31" ht="57.6" x14ac:dyDescent="0.3">
      <c r="B4301" s="4" t="s">
        <v>19</v>
      </c>
      <c r="C4301" s="4" t="s">
        <v>6831</v>
      </c>
      <c r="D4301" s="4" t="s">
        <v>6833</v>
      </c>
      <c r="E4301" s="4" t="s">
        <v>7186</v>
      </c>
      <c r="F4301" s="4" t="s">
        <v>7218</v>
      </c>
      <c r="G4301" s="4" t="s">
        <v>7223</v>
      </c>
      <c r="H4301" s="5" t="s">
        <v>7224</v>
      </c>
      <c r="I4301" s="5" t="s">
        <v>6609</v>
      </c>
    </row>
    <row r="4302" spans="1:31" ht="28.8" x14ac:dyDescent="0.3">
      <c r="B4302" s="4" t="s">
        <v>19</v>
      </c>
      <c r="C4302" s="4" t="s">
        <v>6831</v>
      </c>
      <c r="D4302" s="4" t="s">
        <v>6833</v>
      </c>
      <c r="E4302" s="4" t="s">
        <v>7186</v>
      </c>
      <c r="F4302" s="4" t="s">
        <v>7218</v>
      </c>
      <c r="G4302" s="4" t="s">
        <v>7225</v>
      </c>
      <c r="H4302" s="5" t="s">
        <v>7226</v>
      </c>
      <c r="I4302" s="5" t="s">
        <v>7222</v>
      </c>
    </row>
    <row r="4303" spans="1:31" ht="57.6" x14ac:dyDescent="0.3">
      <c r="B4303" s="4" t="s">
        <v>19</v>
      </c>
      <c r="C4303" s="4" t="s">
        <v>6831</v>
      </c>
      <c r="D4303" s="4" t="s">
        <v>6833</v>
      </c>
      <c r="E4303" s="4" t="s">
        <v>7186</v>
      </c>
      <c r="F4303" s="4" t="s">
        <v>7218</v>
      </c>
      <c r="G4303" s="4" t="s">
        <v>7227</v>
      </c>
      <c r="H4303" s="5" t="s">
        <v>7228</v>
      </c>
      <c r="I4303" s="5" t="s">
        <v>6609</v>
      </c>
    </row>
    <row r="4304" spans="1:31" x14ac:dyDescent="0.3">
      <c r="B4304" s="2" t="s">
        <v>19</v>
      </c>
      <c r="C4304" s="2" t="s">
        <v>6831</v>
      </c>
      <c r="D4304" s="2" t="s">
        <v>6833</v>
      </c>
      <c r="E4304" s="2" t="s">
        <v>7229</v>
      </c>
      <c r="H4304" s="3" t="s">
        <v>7230</v>
      </c>
    </row>
    <row r="4305" spans="1:31" ht="15" customHeight="1" x14ac:dyDescent="0.3">
      <c r="L4305" s="163" t="s">
        <v>0</v>
      </c>
      <c r="M4305" s="163"/>
      <c r="N4305" s="163"/>
      <c r="O4305" s="163" t="s">
        <v>1</v>
      </c>
      <c r="P4305" s="163"/>
      <c r="Q4305" s="37"/>
      <c r="R4305" s="37"/>
      <c r="S4305" s="37"/>
      <c r="T4305" s="37"/>
      <c r="U4305" s="37"/>
      <c r="V4305" s="183" t="s">
        <v>31310</v>
      </c>
      <c r="W4305" s="184"/>
      <c r="X4305" s="184"/>
      <c r="Y4305" s="184"/>
      <c r="Z4305" s="184"/>
    </row>
    <row r="4306" spans="1:31" ht="43.2" x14ac:dyDescent="0.3">
      <c r="B4306" s="2" t="s">
        <v>19</v>
      </c>
      <c r="C4306" s="2" t="s">
        <v>6831</v>
      </c>
      <c r="D4306" s="2" t="s">
        <v>6833</v>
      </c>
      <c r="E4306" s="2" t="s">
        <v>7229</v>
      </c>
      <c r="F4306" s="2" t="s">
        <v>7231</v>
      </c>
      <c r="H4306" s="3" t="s">
        <v>7232</v>
      </c>
      <c r="L4306" s="35" t="s">
        <v>12</v>
      </c>
      <c r="M4306" s="35" t="s">
        <v>13</v>
      </c>
      <c r="N4306" s="35" t="s">
        <v>14</v>
      </c>
      <c r="O4306" s="35" t="s">
        <v>32311</v>
      </c>
      <c r="P4306" s="35" t="s">
        <v>31195</v>
      </c>
      <c r="Q4306" s="37"/>
      <c r="R4306" s="37"/>
      <c r="S4306" s="37"/>
      <c r="T4306" s="37"/>
      <c r="U4306" s="37"/>
      <c r="V4306" s="35" t="s">
        <v>15</v>
      </c>
      <c r="W4306" s="35" t="s">
        <v>16</v>
      </c>
      <c r="X4306" s="35" t="s">
        <v>17</v>
      </c>
      <c r="Y4306" s="35" t="s">
        <v>18</v>
      </c>
      <c r="Z4306" s="35" t="s">
        <v>31184</v>
      </c>
    </row>
    <row r="4307" spans="1:31" ht="28.8" x14ac:dyDescent="0.3">
      <c r="A4307" t="s">
        <v>32460</v>
      </c>
      <c r="B4307" s="2" t="s">
        <v>19</v>
      </c>
      <c r="C4307" s="2" t="s">
        <v>6831</v>
      </c>
      <c r="D4307" s="2" t="s">
        <v>6833</v>
      </c>
      <c r="E4307" s="2" t="s">
        <v>7229</v>
      </c>
      <c r="F4307" s="2" t="s">
        <v>7231</v>
      </c>
      <c r="G4307" s="2" t="s">
        <v>7233</v>
      </c>
      <c r="H4307" s="3" t="s">
        <v>7234</v>
      </c>
      <c r="I4307" s="3" t="s">
        <v>7235</v>
      </c>
      <c r="J4307" s="3">
        <v>1</v>
      </c>
      <c r="K4307" s="2" t="s">
        <v>36</v>
      </c>
      <c r="O4307" s="7" t="s">
        <v>31791</v>
      </c>
      <c r="V4307" s="26">
        <v>0</v>
      </c>
      <c r="W4307" s="26">
        <v>0.2</v>
      </c>
      <c r="X4307" s="26" t="s">
        <v>31313</v>
      </c>
      <c r="Z4307" s="26">
        <v>3</v>
      </c>
    </row>
    <row r="4308" spans="1:31" ht="28.8" x14ac:dyDescent="0.3">
      <c r="A4308" t="s">
        <v>32460</v>
      </c>
      <c r="B4308" s="2" t="s">
        <v>19</v>
      </c>
      <c r="C4308" s="2" t="s">
        <v>6831</v>
      </c>
      <c r="D4308" s="2" t="s">
        <v>6833</v>
      </c>
      <c r="E4308" s="2" t="s">
        <v>7229</v>
      </c>
      <c r="F4308" s="2" t="s">
        <v>7231</v>
      </c>
      <c r="G4308" s="2" t="s">
        <v>7236</v>
      </c>
      <c r="H4308" s="3" t="s">
        <v>7237</v>
      </c>
      <c r="I4308" s="3" t="s">
        <v>7235</v>
      </c>
      <c r="J4308" s="3">
        <v>18</v>
      </c>
      <c r="K4308" s="2" t="s">
        <v>36</v>
      </c>
      <c r="O4308" s="7" t="s">
        <v>31791</v>
      </c>
      <c r="V4308" s="26">
        <v>0.2</v>
      </c>
      <c r="W4308" s="26" t="s">
        <v>31202</v>
      </c>
      <c r="X4308" s="26" t="s">
        <v>31313</v>
      </c>
      <c r="Z4308" s="26">
        <v>3</v>
      </c>
    </row>
    <row r="4309" spans="1:31" x14ac:dyDescent="0.3">
      <c r="B4309" s="2" t="s">
        <v>19</v>
      </c>
      <c r="C4309" s="2" t="s">
        <v>6831</v>
      </c>
      <c r="D4309" s="2" t="s">
        <v>6833</v>
      </c>
      <c r="E4309" s="2" t="s">
        <v>7238</v>
      </c>
      <c r="H4309" s="3" t="s">
        <v>7239</v>
      </c>
    </row>
    <row r="4310" spans="1:31" ht="15" customHeight="1" x14ac:dyDescent="0.3">
      <c r="L4310" s="163" t="s">
        <v>0</v>
      </c>
      <c r="M4310" s="163"/>
      <c r="N4310" s="163"/>
      <c r="O4310" s="163" t="s">
        <v>1</v>
      </c>
      <c r="P4310" s="163"/>
      <c r="Q4310" s="37"/>
      <c r="R4310" s="37"/>
      <c r="S4310" s="37"/>
      <c r="T4310" s="37"/>
      <c r="U4310" s="37"/>
      <c r="V4310" s="168" t="s">
        <v>31506</v>
      </c>
      <c r="W4310" s="169"/>
      <c r="X4310" s="169"/>
      <c r="Y4310" s="169"/>
      <c r="Z4310" s="170"/>
      <c r="AA4310" s="183" t="s">
        <v>31792</v>
      </c>
      <c r="AB4310" s="184"/>
      <c r="AC4310" s="184"/>
      <c r="AD4310" s="184"/>
      <c r="AE4310" s="184"/>
    </row>
    <row r="4311" spans="1:31" ht="43.2" x14ac:dyDescent="0.3">
      <c r="B4311" s="2" t="s">
        <v>19</v>
      </c>
      <c r="C4311" s="2" t="s">
        <v>6831</v>
      </c>
      <c r="D4311" s="2" t="s">
        <v>6833</v>
      </c>
      <c r="E4311" s="2" t="s">
        <v>7238</v>
      </c>
      <c r="F4311" s="2" t="s">
        <v>7240</v>
      </c>
      <c r="H4311" s="3" t="s">
        <v>7241</v>
      </c>
      <c r="L4311" s="35" t="s">
        <v>12</v>
      </c>
      <c r="M4311" s="35" t="s">
        <v>13</v>
      </c>
      <c r="N4311" s="35" t="s">
        <v>14</v>
      </c>
      <c r="O4311" s="35" t="s">
        <v>32311</v>
      </c>
      <c r="P4311" s="35" t="s">
        <v>31195</v>
      </c>
      <c r="Q4311" s="35" t="s">
        <v>31793</v>
      </c>
      <c r="R4311" s="37"/>
      <c r="S4311" s="37"/>
      <c r="T4311" s="37"/>
      <c r="U4311" s="37"/>
      <c r="V4311" s="35" t="s">
        <v>15</v>
      </c>
      <c r="W4311" s="35" t="s">
        <v>16</v>
      </c>
      <c r="X4311" s="35" t="s">
        <v>17</v>
      </c>
      <c r="Y4311" s="35" t="s">
        <v>18</v>
      </c>
      <c r="Z4311" s="35" t="s">
        <v>31184</v>
      </c>
      <c r="AA4311" s="35" t="s">
        <v>15</v>
      </c>
      <c r="AB4311" s="35" t="s">
        <v>16</v>
      </c>
      <c r="AC4311" s="35" t="s">
        <v>17</v>
      </c>
      <c r="AD4311" s="35" t="s">
        <v>18</v>
      </c>
      <c r="AE4311" s="35" t="s">
        <v>31184</v>
      </c>
    </row>
    <row r="4312" spans="1:31" x14ac:dyDescent="0.3">
      <c r="A4312" t="s">
        <v>32460</v>
      </c>
      <c r="B4312" s="2" t="s">
        <v>19</v>
      </c>
      <c r="C4312" s="2" t="s">
        <v>6831</v>
      </c>
      <c r="D4312" s="2" t="s">
        <v>6833</v>
      </c>
      <c r="E4312" s="2" t="s">
        <v>7238</v>
      </c>
      <c r="F4312" s="2" t="s">
        <v>7240</v>
      </c>
      <c r="G4312" s="2" t="s">
        <v>7242</v>
      </c>
      <c r="H4312" s="3" t="s">
        <v>7243</v>
      </c>
      <c r="I4312" s="3" t="s">
        <v>7244</v>
      </c>
      <c r="J4312" s="3">
        <v>4</v>
      </c>
      <c r="K4312" s="2" t="s">
        <v>36</v>
      </c>
      <c r="L4312" s="3" t="s">
        <v>31693</v>
      </c>
      <c r="O4312" s="7" t="s">
        <v>31794</v>
      </c>
      <c r="P4312" s="7" t="s">
        <v>31795</v>
      </c>
      <c r="Q4312" s="2" t="s">
        <v>31796</v>
      </c>
      <c r="V4312" s="26">
        <v>25</v>
      </c>
      <c r="W4312" s="26">
        <v>25</v>
      </c>
      <c r="X4312" s="26" t="s">
        <v>31210</v>
      </c>
      <c r="Z4312" s="26">
        <v>1</v>
      </c>
      <c r="AA4312" s="26">
        <v>9</v>
      </c>
      <c r="AB4312" s="26">
        <v>9</v>
      </c>
      <c r="AC4312" s="26" t="s">
        <v>31797</v>
      </c>
      <c r="AE4312" s="26">
        <v>1</v>
      </c>
    </row>
    <row r="4313" spans="1:31" x14ac:dyDescent="0.3">
      <c r="L4313" s="163" t="s">
        <v>0</v>
      </c>
      <c r="M4313" s="163"/>
      <c r="N4313" s="163"/>
      <c r="O4313" s="163" t="s">
        <v>1</v>
      </c>
      <c r="P4313" s="163"/>
      <c r="Q4313" s="37"/>
      <c r="R4313" s="37"/>
      <c r="S4313" s="37"/>
      <c r="T4313" s="37"/>
      <c r="U4313" s="37"/>
    </row>
    <row r="4314" spans="1:31" ht="43.2" x14ac:dyDescent="0.3">
      <c r="B4314" s="2" t="s">
        <v>19</v>
      </c>
      <c r="C4314" s="2" t="s">
        <v>6831</v>
      </c>
      <c r="D4314" s="2" t="s">
        <v>6833</v>
      </c>
      <c r="E4314" s="2" t="s">
        <v>7238</v>
      </c>
      <c r="F4314" s="2" t="s">
        <v>7245</v>
      </c>
      <c r="H4314" s="3" t="s">
        <v>7246</v>
      </c>
      <c r="L4314" s="35" t="s">
        <v>12</v>
      </c>
      <c r="M4314" s="35" t="s">
        <v>13</v>
      </c>
      <c r="N4314" s="35" t="s">
        <v>14</v>
      </c>
      <c r="O4314" s="35" t="s">
        <v>32311</v>
      </c>
      <c r="P4314" s="35" t="s">
        <v>31195</v>
      </c>
      <c r="Q4314" s="37"/>
      <c r="R4314" s="37"/>
      <c r="S4314" s="37"/>
      <c r="T4314" s="37"/>
      <c r="U4314" s="37"/>
    </row>
    <row r="4315" spans="1:31" x14ac:dyDescent="0.3">
      <c r="A4315" t="s">
        <v>32460</v>
      </c>
      <c r="B4315" s="2" t="s">
        <v>19</v>
      </c>
      <c r="C4315" s="2" t="s">
        <v>6831</v>
      </c>
      <c r="D4315" s="2" t="s">
        <v>6833</v>
      </c>
      <c r="E4315" s="2" t="s">
        <v>7238</v>
      </c>
      <c r="F4315" s="2" t="s">
        <v>7245</v>
      </c>
      <c r="G4315" s="2" t="s">
        <v>7247</v>
      </c>
      <c r="H4315" s="3" t="s">
        <v>7248</v>
      </c>
      <c r="I4315" s="3" t="s">
        <v>7249</v>
      </c>
      <c r="J4315" s="3">
        <v>2</v>
      </c>
      <c r="K4315" s="2" t="s">
        <v>36</v>
      </c>
      <c r="L4315" s="3" t="s">
        <v>31694</v>
      </c>
      <c r="M4315" s="43" t="s">
        <v>31798</v>
      </c>
    </row>
    <row r="4316" spans="1:31" x14ac:dyDescent="0.3">
      <c r="L4316" s="163" t="s">
        <v>0</v>
      </c>
      <c r="M4316" s="163"/>
      <c r="N4316" s="163"/>
      <c r="O4316" s="163" t="s">
        <v>1</v>
      </c>
      <c r="P4316" s="163"/>
      <c r="Q4316" s="37"/>
      <c r="R4316" s="37"/>
      <c r="S4316" s="37"/>
      <c r="T4316" s="37"/>
      <c r="U4316" s="37"/>
    </row>
    <row r="4317" spans="1:31" ht="43.2" x14ac:dyDescent="0.3">
      <c r="B4317" s="2" t="s">
        <v>19</v>
      </c>
      <c r="C4317" s="2" t="s">
        <v>6831</v>
      </c>
      <c r="D4317" s="2" t="s">
        <v>6833</v>
      </c>
      <c r="E4317" s="2" t="s">
        <v>7238</v>
      </c>
      <c r="F4317" s="2" t="s">
        <v>7250</v>
      </c>
      <c r="H4317" s="3" t="s">
        <v>7251</v>
      </c>
      <c r="L4317" s="35" t="s">
        <v>12</v>
      </c>
      <c r="M4317" s="35" t="s">
        <v>13</v>
      </c>
      <c r="N4317" s="35" t="s">
        <v>14</v>
      </c>
      <c r="O4317" s="35" t="s">
        <v>32311</v>
      </c>
      <c r="P4317" s="35" t="s">
        <v>31195</v>
      </c>
      <c r="Q4317" s="37"/>
      <c r="R4317" s="37"/>
      <c r="S4317" s="37"/>
      <c r="T4317" s="37"/>
      <c r="U4317" s="37"/>
    </row>
    <row r="4318" spans="1:31" x14ac:dyDescent="0.3">
      <c r="A4318" t="s">
        <v>32460</v>
      </c>
      <c r="B4318" s="2" t="s">
        <v>19</v>
      </c>
      <c r="C4318" s="2" t="s">
        <v>6831</v>
      </c>
      <c r="D4318" s="2" t="s">
        <v>6833</v>
      </c>
      <c r="E4318" s="2" t="s">
        <v>7238</v>
      </c>
      <c r="F4318" s="2" t="s">
        <v>7250</v>
      </c>
      <c r="G4318" s="2" t="s">
        <v>7252</v>
      </c>
      <c r="H4318" s="3" t="s">
        <v>7253</v>
      </c>
      <c r="I4318" s="3" t="s">
        <v>7254</v>
      </c>
      <c r="J4318" s="3">
        <v>2</v>
      </c>
      <c r="K4318" s="2" t="s">
        <v>36</v>
      </c>
      <c r="L4318" s="3" t="s">
        <v>31694</v>
      </c>
      <c r="M4318" s="43" t="s">
        <v>31798</v>
      </c>
    </row>
    <row r="4319" spans="1:31" x14ac:dyDescent="0.3">
      <c r="L4319" s="163" t="s">
        <v>0</v>
      </c>
      <c r="M4319" s="163"/>
      <c r="N4319" s="163"/>
      <c r="O4319" s="163" t="s">
        <v>1</v>
      </c>
      <c r="P4319" s="163"/>
      <c r="Q4319" s="37"/>
      <c r="R4319" s="37"/>
      <c r="S4319" s="37"/>
      <c r="T4319" s="37"/>
      <c r="U4319" s="37"/>
    </row>
    <row r="4320" spans="1:31" ht="43.2" x14ac:dyDescent="0.3">
      <c r="B4320" s="2" t="s">
        <v>19</v>
      </c>
      <c r="C4320" s="2" t="s">
        <v>6831</v>
      </c>
      <c r="D4320" s="2" t="s">
        <v>6833</v>
      </c>
      <c r="E4320" s="2" t="s">
        <v>7238</v>
      </c>
      <c r="F4320" s="2" t="s">
        <v>7255</v>
      </c>
      <c r="H4320" s="3" t="s">
        <v>7256</v>
      </c>
      <c r="L4320" s="35" t="s">
        <v>12</v>
      </c>
      <c r="M4320" s="35" t="s">
        <v>13</v>
      </c>
      <c r="N4320" s="35" t="s">
        <v>14</v>
      </c>
      <c r="O4320" s="35" t="s">
        <v>32311</v>
      </c>
      <c r="P4320" s="35" t="s">
        <v>31195</v>
      </c>
      <c r="Q4320" s="37"/>
      <c r="R4320" s="37"/>
      <c r="S4320" s="37"/>
      <c r="T4320" s="37"/>
      <c r="U4320" s="37"/>
    </row>
    <row r="4321" spans="1:31" ht="28.8" x14ac:dyDescent="0.3">
      <c r="A4321" t="s">
        <v>32460</v>
      </c>
      <c r="B4321" s="2" t="s">
        <v>19</v>
      </c>
      <c r="C4321" s="2" t="s">
        <v>6831</v>
      </c>
      <c r="D4321" s="2" t="s">
        <v>6833</v>
      </c>
      <c r="E4321" s="2" t="s">
        <v>7238</v>
      </c>
      <c r="F4321" s="2" t="s">
        <v>7255</v>
      </c>
      <c r="G4321" s="2" t="s">
        <v>7257</v>
      </c>
      <c r="H4321" s="3" t="s">
        <v>7258</v>
      </c>
      <c r="I4321" s="3" t="s">
        <v>7259</v>
      </c>
      <c r="J4321" s="3">
        <v>4</v>
      </c>
      <c r="K4321" s="2" t="s">
        <v>36</v>
      </c>
      <c r="L4321" s="3" t="s">
        <v>31694</v>
      </c>
      <c r="M4321" s="43" t="s">
        <v>31798</v>
      </c>
    </row>
    <row r="4322" spans="1:31" ht="15" customHeight="1" x14ac:dyDescent="0.3">
      <c r="L4322" s="163" t="s">
        <v>0</v>
      </c>
      <c r="M4322" s="163"/>
      <c r="N4322" s="163"/>
      <c r="O4322" s="163" t="s">
        <v>1</v>
      </c>
      <c r="P4322" s="163"/>
      <c r="Q4322" s="37"/>
      <c r="R4322" s="37"/>
      <c r="S4322" s="37"/>
      <c r="T4322" s="37"/>
      <c r="U4322" s="37"/>
      <c r="V4322" s="183" t="s">
        <v>31792</v>
      </c>
      <c r="W4322" s="184"/>
      <c r="X4322" s="184"/>
      <c r="Y4322" s="184"/>
      <c r="Z4322" s="184"/>
    </row>
    <row r="4323" spans="1:31" ht="43.2" x14ac:dyDescent="0.3">
      <c r="B4323" s="2" t="s">
        <v>19</v>
      </c>
      <c r="C4323" s="2" t="s">
        <v>6831</v>
      </c>
      <c r="D4323" s="2" t="s">
        <v>6833</v>
      </c>
      <c r="E4323" s="2" t="s">
        <v>7238</v>
      </c>
      <c r="F4323" s="2" t="s">
        <v>7260</v>
      </c>
      <c r="H4323" s="3" t="s">
        <v>7261</v>
      </c>
      <c r="L4323" s="35" t="s">
        <v>12</v>
      </c>
      <c r="M4323" s="35" t="s">
        <v>13</v>
      </c>
      <c r="N4323" s="35" t="s">
        <v>14</v>
      </c>
      <c r="O4323" s="35" t="s">
        <v>32311</v>
      </c>
      <c r="P4323" s="35" t="s">
        <v>31195</v>
      </c>
      <c r="Q4323" s="35" t="s">
        <v>31793</v>
      </c>
      <c r="R4323" s="37"/>
      <c r="S4323" s="37"/>
      <c r="T4323" s="37"/>
      <c r="U4323" s="37"/>
      <c r="V4323" s="35" t="s">
        <v>15</v>
      </c>
      <c r="W4323" s="35" t="s">
        <v>16</v>
      </c>
      <c r="X4323" s="35" t="s">
        <v>17</v>
      </c>
      <c r="Y4323" s="35" t="s">
        <v>18</v>
      </c>
      <c r="Z4323" s="35" t="s">
        <v>31184</v>
      </c>
    </row>
    <row r="4324" spans="1:31" x14ac:dyDescent="0.3">
      <c r="A4324" t="s">
        <v>32460</v>
      </c>
      <c r="B4324" s="2" t="s">
        <v>19</v>
      </c>
      <c r="C4324" s="2" t="s">
        <v>6831</v>
      </c>
      <c r="D4324" s="2" t="s">
        <v>6833</v>
      </c>
      <c r="E4324" s="2" t="s">
        <v>7238</v>
      </c>
      <c r="F4324" s="2" t="s">
        <v>7260</v>
      </c>
      <c r="G4324" s="2" t="s">
        <v>7262</v>
      </c>
      <c r="H4324" s="3" t="s">
        <v>7263</v>
      </c>
      <c r="I4324" s="3" t="s">
        <v>7244</v>
      </c>
      <c r="J4324" s="3">
        <v>32</v>
      </c>
      <c r="K4324" s="2" t="s">
        <v>36</v>
      </c>
      <c r="L4324" s="3" t="s">
        <v>31693</v>
      </c>
      <c r="O4324" s="7" t="s">
        <v>31794</v>
      </c>
      <c r="P4324" s="7" t="s">
        <v>31799</v>
      </c>
      <c r="Q4324" s="2" t="s">
        <v>31796</v>
      </c>
      <c r="V4324" s="26">
        <v>9</v>
      </c>
      <c r="W4324" s="26">
        <v>9</v>
      </c>
      <c r="X4324" s="26" t="s">
        <v>31797</v>
      </c>
      <c r="Z4324" s="26">
        <v>1</v>
      </c>
    </row>
    <row r="4325" spans="1:31" x14ac:dyDescent="0.3">
      <c r="L4325" s="163" t="s">
        <v>0</v>
      </c>
      <c r="M4325" s="163"/>
      <c r="N4325" s="163"/>
      <c r="O4325" s="163" t="s">
        <v>1</v>
      </c>
      <c r="P4325" s="163"/>
      <c r="Q4325" s="37"/>
      <c r="R4325" s="37"/>
      <c r="S4325" s="37"/>
      <c r="T4325" s="37"/>
      <c r="U4325" s="37"/>
    </row>
    <row r="4326" spans="1:31" ht="43.2" x14ac:dyDescent="0.3">
      <c r="B4326" s="2" t="s">
        <v>19</v>
      </c>
      <c r="C4326" s="2" t="s">
        <v>6831</v>
      </c>
      <c r="D4326" s="2" t="s">
        <v>6833</v>
      </c>
      <c r="E4326" s="2" t="s">
        <v>7238</v>
      </c>
      <c r="F4326" s="2" t="s">
        <v>7264</v>
      </c>
      <c r="H4326" s="3" t="s">
        <v>7265</v>
      </c>
      <c r="L4326" s="35" t="s">
        <v>12</v>
      </c>
      <c r="M4326" s="35" t="s">
        <v>13</v>
      </c>
      <c r="N4326" s="35" t="s">
        <v>14</v>
      </c>
      <c r="O4326" s="35" t="s">
        <v>32311</v>
      </c>
      <c r="P4326" s="35" t="s">
        <v>31195</v>
      </c>
      <c r="Q4326" s="37"/>
      <c r="R4326" s="37"/>
      <c r="S4326" s="37"/>
      <c r="T4326" s="37"/>
      <c r="U4326" s="37"/>
    </row>
    <row r="4327" spans="1:31" x14ac:dyDescent="0.3">
      <c r="A4327" t="s">
        <v>32460</v>
      </c>
      <c r="B4327" s="2" t="s">
        <v>19</v>
      </c>
      <c r="C4327" s="2" t="s">
        <v>6831</v>
      </c>
      <c r="D4327" s="2" t="s">
        <v>6833</v>
      </c>
      <c r="E4327" s="2" t="s">
        <v>7238</v>
      </c>
      <c r="F4327" s="2" t="s">
        <v>7264</v>
      </c>
      <c r="G4327" s="2" t="s">
        <v>7266</v>
      </c>
      <c r="H4327" s="3" t="s">
        <v>7267</v>
      </c>
      <c r="I4327" s="3" t="s">
        <v>7249</v>
      </c>
      <c r="J4327" s="3">
        <v>30</v>
      </c>
      <c r="K4327" s="2" t="s">
        <v>36</v>
      </c>
      <c r="L4327" s="3" t="s">
        <v>31694</v>
      </c>
      <c r="M4327" s="43" t="s">
        <v>31800</v>
      </c>
    </row>
    <row r="4328" spans="1:31" x14ac:dyDescent="0.3">
      <c r="L4328" s="163" t="s">
        <v>0</v>
      </c>
      <c r="M4328" s="163"/>
      <c r="N4328" s="163"/>
      <c r="O4328" s="163" t="s">
        <v>1</v>
      </c>
      <c r="P4328" s="163"/>
      <c r="Q4328" s="37"/>
      <c r="R4328" s="37"/>
      <c r="S4328" s="37"/>
      <c r="T4328" s="37"/>
      <c r="U4328" s="37"/>
    </row>
    <row r="4329" spans="1:31" ht="43.2" x14ac:dyDescent="0.3">
      <c r="B4329" s="2" t="s">
        <v>19</v>
      </c>
      <c r="C4329" s="2" t="s">
        <v>6831</v>
      </c>
      <c r="D4329" s="2" t="s">
        <v>6833</v>
      </c>
      <c r="E4329" s="2" t="s">
        <v>7238</v>
      </c>
      <c r="F4329" s="2" t="s">
        <v>7268</v>
      </c>
      <c r="H4329" s="3" t="s">
        <v>7269</v>
      </c>
      <c r="L4329" s="35" t="s">
        <v>12</v>
      </c>
      <c r="M4329" s="35" t="s">
        <v>13</v>
      </c>
      <c r="N4329" s="35" t="s">
        <v>14</v>
      </c>
      <c r="O4329" s="35" t="s">
        <v>32311</v>
      </c>
      <c r="P4329" s="35" t="s">
        <v>31195</v>
      </c>
      <c r="Q4329" s="37"/>
      <c r="R4329" s="37"/>
      <c r="S4329" s="37"/>
      <c r="T4329" s="37"/>
      <c r="U4329" s="37"/>
    </row>
    <row r="4330" spans="1:31" ht="28.8" x14ac:dyDescent="0.3">
      <c r="A4330" t="s">
        <v>32460</v>
      </c>
      <c r="B4330" s="2" t="s">
        <v>19</v>
      </c>
      <c r="C4330" s="2" t="s">
        <v>6831</v>
      </c>
      <c r="D4330" s="2" t="s">
        <v>6833</v>
      </c>
      <c r="E4330" s="2" t="s">
        <v>7238</v>
      </c>
      <c r="F4330" s="2" t="s">
        <v>7268</v>
      </c>
      <c r="G4330" s="2" t="s">
        <v>7270</v>
      </c>
      <c r="H4330" s="3" t="s">
        <v>7271</v>
      </c>
      <c r="I4330" s="3" t="s">
        <v>7259</v>
      </c>
      <c r="J4330" s="3">
        <v>10</v>
      </c>
      <c r="K4330" s="2" t="s">
        <v>36</v>
      </c>
      <c r="L4330" s="3" t="s">
        <v>31694</v>
      </c>
      <c r="M4330" s="43" t="s">
        <v>31800</v>
      </c>
    </row>
    <row r="4331" spans="1:31" ht="15" customHeight="1" x14ac:dyDescent="0.3">
      <c r="L4331" s="163" t="s">
        <v>0</v>
      </c>
      <c r="M4331" s="163"/>
      <c r="N4331" s="163"/>
      <c r="O4331" s="163" t="s">
        <v>1</v>
      </c>
      <c r="P4331" s="163"/>
      <c r="Q4331" s="37"/>
      <c r="R4331" s="37"/>
      <c r="S4331" s="37"/>
      <c r="T4331" s="37"/>
      <c r="U4331" s="37"/>
      <c r="V4331" s="168" t="s">
        <v>31506</v>
      </c>
      <c r="W4331" s="169"/>
      <c r="X4331" s="169"/>
      <c r="Y4331" s="169"/>
      <c r="Z4331" s="170"/>
      <c r="AA4331" s="183" t="s">
        <v>31792</v>
      </c>
      <c r="AB4331" s="184"/>
      <c r="AC4331" s="184"/>
      <c r="AD4331" s="184"/>
      <c r="AE4331" s="184"/>
    </row>
    <row r="4332" spans="1:31" ht="43.2" x14ac:dyDescent="0.3">
      <c r="B4332" s="2" t="s">
        <v>19</v>
      </c>
      <c r="C4332" s="2" t="s">
        <v>6831</v>
      </c>
      <c r="D4332" s="2" t="s">
        <v>6833</v>
      </c>
      <c r="E4332" s="2" t="s">
        <v>7238</v>
      </c>
      <c r="F4332" s="2" t="s">
        <v>7272</v>
      </c>
      <c r="H4332" s="3" t="s">
        <v>7273</v>
      </c>
      <c r="L4332" s="35" t="s">
        <v>12</v>
      </c>
      <c r="M4332" s="35" t="s">
        <v>13</v>
      </c>
      <c r="N4332" s="35" t="s">
        <v>14</v>
      </c>
      <c r="O4332" s="35" t="s">
        <v>32311</v>
      </c>
      <c r="P4332" s="35" t="s">
        <v>31195</v>
      </c>
      <c r="Q4332" s="35" t="s">
        <v>31793</v>
      </c>
      <c r="R4332" s="35"/>
      <c r="S4332" s="37"/>
      <c r="T4332" s="37"/>
      <c r="U4332" s="37"/>
      <c r="V4332" s="35" t="s">
        <v>15</v>
      </c>
      <c r="W4332" s="35" t="s">
        <v>16</v>
      </c>
      <c r="X4332" s="35" t="s">
        <v>17</v>
      </c>
      <c r="Y4332" s="35" t="s">
        <v>18</v>
      </c>
      <c r="Z4332" s="35" t="s">
        <v>31184</v>
      </c>
      <c r="AA4332" s="35" t="s">
        <v>15</v>
      </c>
      <c r="AB4332" s="35" t="s">
        <v>16</v>
      </c>
      <c r="AC4332" s="35" t="s">
        <v>17</v>
      </c>
      <c r="AD4332" s="35" t="s">
        <v>18</v>
      </c>
      <c r="AE4332" s="35" t="s">
        <v>31184</v>
      </c>
    </row>
    <row r="4333" spans="1:31" ht="28.8" x14ac:dyDescent="0.3">
      <c r="A4333" t="s">
        <v>32460</v>
      </c>
      <c r="B4333" s="2" t="s">
        <v>19</v>
      </c>
      <c r="C4333" s="2" t="s">
        <v>6831</v>
      </c>
      <c r="D4333" s="2" t="s">
        <v>6833</v>
      </c>
      <c r="E4333" s="2" t="s">
        <v>7238</v>
      </c>
      <c r="F4333" s="2" t="s">
        <v>7272</v>
      </c>
      <c r="G4333" s="2" t="s">
        <v>7274</v>
      </c>
      <c r="H4333" s="3" t="s">
        <v>7275</v>
      </c>
      <c r="I4333" s="3" t="s">
        <v>6497</v>
      </c>
      <c r="J4333" s="3">
        <v>1</v>
      </c>
      <c r="K4333" s="2" t="s">
        <v>36</v>
      </c>
      <c r="L4333" s="3" t="s">
        <v>31693</v>
      </c>
      <c r="O4333" s="7" t="s">
        <v>31794</v>
      </c>
      <c r="P4333" s="7" t="s">
        <v>31801</v>
      </c>
      <c r="Q4333" s="2" t="s">
        <v>31802</v>
      </c>
      <c r="V4333" s="26">
        <v>48</v>
      </c>
      <c r="W4333" s="26">
        <v>48</v>
      </c>
      <c r="X4333" s="26" t="s">
        <v>31210</v>
      </c>
      <c r="Z4333" s="26">
        <v>1</v>
      </c>
      <c r="AA4333" s="26">
        <v>17</v>
      </c>
      <c r="AB4333" s="26">
        <v>17</v>
      </c>
      <c r="AC4333" s="26" t="s">
        <v>31797</v>
      </c>
      <c r="AE4333" s="26">
        <v>1</v>
      </c>
    </row>
    <row r="4334" spans="1:31" x14ac:dyDescent="0.3">
      <c r="A4334" t="s">
        <v>32460</v>
      </c>
      <c r="B4334" s="2" t="s">
        <v>19</v>
      </c>
      <c r="C4334" s="2" t="s">
        <v>6831</v>
      </c>
      <c r="D4334" s="2" t="s">
        <v>6833</v>
      </c>
      <c r="E4334" s="2" t="s">
        <v>7238</v>
      </c>
      <c r="F4334" s="2" t="s">
        <v>7272</v>
      </c>
      <c r="G4334" s="2" t="s">
        <v>7276</v>
      </c>
      <c r="H4334" s="3" t="s">
        <v>7277</v>
      </c>
      <c r="I4334" s="3" t="s">
        <v>7278</v>
      </c>
      <c r="K4334" s="2" t="s">
        <v>36</v>
      </c>
      <c r="L4334" s="3" t="s">
        <v>31694</v>
      </c>
      <c r="M4334" s="43" t="s">
        <v>31803</v>
      </c>
    </row>
    <row r="4335" spans="1:31" x14ac:dyDescent="0.3">
      <c r="A4335" t="s">
        <v>32460</v>
      </c>
      <c r="B4335" s="2" t="s">
        <v>19</v>
      </c>
      <c r="C4335" s="2" t="s">
        <v>6831</v>
      </c>
      <c r="D4335" s="2" t="s">
        <v>6833</v>
      </c>
      <c r="E4335" s="2" t="s">
        <v>7238</v>
      </c>
      <c r="F4335" s="2" t="s">
        <v>7272</v>
      </c>
      <c r="G4335" s="2" t="s">
        <v>7279</v>
      </c>
      <c r="H4335" s="3" t="s">
        <v>7280</v>
      </c>
      <c r="I4335" s="3" t="s">
        <v>1769</v>
      </c>
      <c r="K4335" s="2" t="s">
        <v>36</v>
      </c>
      <c r="L4335" s="3" t="s">
        <v>31694</v>
      </c>
      <c r="M4335" s="43" t="s">
        <v>31803</v>
      </c>
    </row>
    <row r="4336" spans="1:31" x14ac:dyDescent="0.3">
      <c r="A4336" t="s">
        <v>32460</v>
      </c>
      <c r="B4336" s="2" t="s">
        <v>19</v>
      </c>
      <c r="C4336" s="2" t="s">
        <v>6831</v>
      </c>
      <c r="D4336" s="2" t="s">
        <v>6833</v>
      </c>
      <c r="E4336" s="2" t="s">
        <v>7238</v>
      </c>
      <c r="F4336" s="2" t="s">
        <v>7272</v>
      </c>
      <c r="G4336" s="2" t="s">
        <v>7281</v>
      </c>
      <c r="H4336" s="3" t="s">
        <v>7282</v>
      </c>
      <c r="I4336" s="3" t="s">
        <v>7283</v>
      </c>
      <c r="K4336" s="2" t="s">
        <v>36</v>
      </c>
      <c r="L4336" s="3" t="s">
        <v>31694</v>
      </c>
      <c r="M4336" s="43" t="s">
        <v>31803</v>
      </c>
    </row>
    <row r="4337" spans="1:31" ht="15" customHeight="1" x14ac:dyDescent="0.3">
      <c r="L4337" s="163" t="s">
        <v>0</v>
      </c>
      <c r="M4337" s="163"/>
      <c r="N4337" s="163"/>
      <c r="O4337" s="163" t="s">
        <v>1</v>
      </c>
      <c r="P4337" s="163"/>
      <c r="Q4337" s="37"/>
      <c r="R4337" s="37"/>
      <c r="S4337" s="37"/>
      <c r="T4337" s="37"/>
      <c r="U4337" s="37"/>
      <c r="V4337" s="168" t="s">
        <v>31506</v>
      </c>
      <c r="W4337" s="169"/>
      <c r="X4337" s="169"/>
      <c r="Y4337" s="169"/>
      <c r="Z4337" s="170"/>
      <c r="AA4337" s="183" t="s">
        <v>31792</v>
      </c>
      <c r="AB4337" s="184"/>
      <c r="AC4337" s="184"/>
      <c r="AD4337" s="184"/>
      <c r="AE4337" s="184"/>
    </row>
    <row r="4338" spans="1:31" ht="43.2" x14ac:dyDescent="0.3">
      <c r="B4338" s="2" t="s">
        <v>19</v>
      </c>
      <c r="C4338" s="2" t="s">
        <v>6831</v>
      </c>
      <c r="D4338" s="2" t="s">
        <v>6833</v>
      </c>
      <c r="E4338" s="2" t="s">
        <v>7238</v>
      </c>
      <c r="F4338" s="2" t="s">
        <v>7284</v>
      </c>
      <c r="H4338" s="3" t="s">
        <v>7285</v>
      </c>
      <c r="L4338" s="35" t="s">
        <v>12</v>
      </c>
      <c r="M4338" s="35" t="s">
        <v>13</v>
      </c>
      <c r="N4338" s="35" t="s">
        <v>14</v>
      </c>
      <c r="O4338" s="35" t="s">
        <v>32311</v>
      </c>
      <c r="P4338" s="35" t="s">
        <v>31195</v>
      </c>
      <c r="Q4338" s="35" t="s">
        <v>31793</v>
      </c>
      <c r="R4338" s="35"/>
      <c r="S4338" s="37"/>
      <c r="T4338" s="37"/>
      <c r="U4338" s="37"/>
      <c r="V4338" s="35" t="s">
        <v>15</v>
      </c>
      <c r="W4338" s="35" t="s">
        <v>16</v>
      </c>
      <c r="X4338" s="35" t="s">
        <v>17</v>
      </c>
      <c r="Y4338" s="35" t="s">
        <v>18</v>
      </c>
      <c r="Z4338" s="35" t="s">
        <v>31184</v>
      </c>
      <c r="AA4338" s="35" t="s">
        <v>15</v>
      </c>
      <c r="AB4338" s="35" t="s">
        <v>16</v>
      </c>
      <c r="AC4338" s="35" t="s">
        <v>17</v>
      </c>
      <c r="AD4338" s="35" t="s">
        <v>18</v>
      </c>
      <c r="AE4338" s="35" t="s">
        <v>31184</v>
      </c>
    </row>
    <row r="4339" spans="1:31" ht="28.8" x14ac:dyDescent="0.3">
      <c r="A4339" t="s">
        <v>32460</v>
      </c>
      <c r="B4339" s="2" t="s">
        <v>19</v>
      </c>
      <c r="C4339" s="2" t="s">
        <v>6831</v>
      </c>
      <c r="D4339" s="2" t="s">
        <v>6833</v>
      </c>
      <c r="E4339" s="2" t="s">
        <v>7238</v>
      </c>
      <c r="F4339" s="2" t="s">
        <v>7284</v>
      </c>
      <c r="G4339" s="2" t="s">
        <v>7286</v>
      </c>
      <c r="H4339" s="3" t="s">
        <v>7287</v>
      </c>
      <c r="I4339" s="3" t="s">
        <v>6497</v>
      </c>
      <c r="J4339" s="3">
        <v>118</v>
      </c>
      <c r="K4339" s="2" t="s">
        <v>36</v>
      </c>
      <c r="L4339" s="3" t="s">
        <v>31693</v>
      </c>
      <c r="O4339" s="7" t="s">
        <v>31794</v>
      </c>
      <c r="P4339" s="7" t="s">
        <v>31804</v>
      </c>
      <c r="Q4339" s="2" t="s">
        <v>31802</v>
      </c>
      <c r="V4339" s="26">
        <v>48</v>
      </c>
      <c r="W4339" s="26">
        <v>48</v>
      </c>
      <c r="X4339" s="26" t="s">
        <v>31210</v>
      </c>
      <c r="Z4339" s="26">
        <v>1</v>
      </c>
      <c r="AA4339" s="26">
        <v>17</v>
      </c>
      <c r="AB4339" s="26">
        <v>17</v>
      </c>
      <c r="AC4339" s="26" t="s">
        <v>31797</v>
      </c>
      <c r="AE4339" s="26">
        <v>1</v>
      </c>
    </row>
    <row r="4340" spans="1:31" x14ac:dyDescent="0.3">
      <c r="A4340" t="s">
        <v>32460</v>
      </c>
      <c r="B4340" s="2" t="s">
        <v>19</v>
      </c>
      <c r="C4340" s="2" t="s">
        <v>6831</v>
      </c>
      <c r="D4340" s="2" t="s">
        <v>6833</v>
      </c>
      <c r="E4340" s="2" t="s">
        <v>7238</v>
      </c>
      <c r="F4340" s="2" t="s">
        <v>7284</v>
      </c>
      <c r="G4340" s="2" t="s">
        <v>7288</v>
      </c>
      <c r="H4340" s="3" t="s">
        <v>7289</v>
      </c>
      <c r="I4340" s="3" t="s">
        <v>1758</v>
      </c>
      <c r="J4340" s="3">
        <v>124</v>
      </c>
      <c r="K4340" s="2" t="s">
        <v>36</v>
      </c>
      <c r="L4340" s="3" t="s">
        <v>31694</v>
      </c>
      <c r="M4340" s="43" t="s">
        <v>31805</v>
      </c>
    </row>
    <row r="4341" spans="1:31" x14ac:dyDescent="0.3">
      <c r="A4341" t="s">
        <v>32460</v>
      </c>
      <c r="B4341" s="2" t="s">
        <v>19</v>
      </c>
      <c r="C4341" s="2" t="s">
        <v>6831</v>
      </c>
      <c r="D4341" s="2" t="s">
        <v>6833</v>
      </c>
      <c r="E4341" s="2" t="s">
        <v>7238</v>
      </c>
      <c r="F4341" s="2" t="s">
        <v>7284</v>
      </c>
      <c r="G4341" s="2" t="s">
        <v>7290</v>
      </c>
      <c r="H4341" s="3" t="s">
        <v>7291</v>
      </c>
      <c r="I4341" s="3" t="s">
        <v>1769</v>
      </c>
      <c r="J4341" s="3">
        <v>31</v>
      </c>
      <c r="K4341" s="2" t="s">
        <v>36</v>
      </c>
      <c r="L4341" s="3" t="s">
        <v>31694</v>
      </c>
      <c r="M4341" s="43" t="s">
        <v>31805</v>
      </c>
    </row>
    <row r="4342" spans="1:31" x14ac:dyDescent="0.3">
      <c r="A4342" t="s">
        <v>32460</v>
      </c>
      <c r="B4342" s="2" t="s">
        <v>19</v>
      </c>
      <c r="C4342" s="2" t="s">
        <v>6831</v>
      </c>
      <c r="D4342" s="2" t="s">
        <v>6833</v>
      </c>
      <c r="E4342" s="2" t="s">
        <v>7238</v>
      </c>
      <c r="F4342" s="2" t="s">
        <v>7284</v>
      </c>
      <c r="G4342" s="2" t="s">
        <v>7292</v>
      </c>
      <c r="H4342" s="3" t="s">
        <v>7293</v>
      </c>
      <c r="I4342" s="3" t="s">
        <v>1758</v>
      </c>
      <c r="J4342" s="3">
        <v>105</v>
      </c>
      <c r="K4342" s="2" t="s">
        <v>36</v>
      </c>
      <c r="L4342" s="3" t="s">
        <v>31694</v>
      </c>
      <c r="M4342" s="43" t="s">
        <v>31805</v>
      </c>
    </row>
    <row r="4343" spans="1:31" ht="15" customHeight="1" x14ac:dyDescent="0.3">
      <c r="L4343" s="163" t="s">
        <v>0</v>
      </c>
      <c r="M4343" s="163"/>
      <c r="N4343" s="163"/>
      <c r="O4343" s="163" t="s">
        <v>1</v>
      </c>
      <c r="P4343" s="163"/>
      <c r="Q4343" s="37"/>
      <c r="R4343" s="37"/>
      <c r="S4343" s="37"/>
      <c r="T4343" s="37"/>
      <c r="U4343" s="37"/>
      <c r="V4343" s="168" t="s">
        <v>31506</v>
      </c>
      <c r="W4343" s="169"/>
      <c r="X4343" s="169"/>
      <c r="Y4343" s="169"/>
      <c r="Z4343" s="170"/>
      <c r="AA4343" s="183" t="s">
        <v>31792</v>
      </c>
      <c r="AB4343" s="184"/>
      <c r="AC4343" s="184"/>
      <c r="AD4343" s="184"/>
      <c r="AE4343" s="184"/>
    </row>
    <row r="4344" spans="1:31" ht="43.2" x14ac:dyDescent="0.3">
      <c r="B4344" s="2" t="s">
        <v>19</v>
      </c>
      <c r="C4344" s="2" t="s">
        <v>6831</v>
      </c>
      <c r="D4344" s="2" t="s">
        <v>6833</v>
      </c>
      <c r="E4344" s="2" t="s">
        <v>7238</v>
      </c>
      <c r="F4344" s="2" t="s">
        <v>7294</v>
      </c>
      <c r="H4344" s="3" t="s">
        <v>7295</v>
      </c>
      <c r="L4344" s="35" t="s">
        <v>12</v>
      </c>
      <c r="M4344" s="35" t="s">
        <v>13</v>
      </c>
      <c r="N4344" s="35" t="s">
        <v>14</v>
      </c>
      <c r="O4344" s="35" t="s">
        <v>32311</v>
      </c>
      <c r="P4344" s="35" t="s">
        <v>31195</v>
      </c>
      <c r="Q4344" s="35" t="s">
        <v>31793</v>
      </c>
      <c r="R4344" s="35"/>
      <c r="S4344" s="37"/>
      <c r="T4344" s="37"/>
      <c r="U4344" s="37"/>
      <c r="V4344" s="35" t="s">
        <v>15</v>
      </c>
      <c r="W4344" s="35" t="s">
        <v>16</v>
      </c>
      <c r="X4344" s="35" t="s">
        <v>17</v>
      </c>
      <c r="Y4344" s="35" t="s">
        <v>18</v>
      </c>
      <c r="Z4344" s="35" t="s">
        <v>31184</v>
      </c>
      <c r="AA4344" s="35" t="s">
        <v>15</v>
      </c>
      <c r="AB4344" s="35" t="s">
        <v>16</v>
      </c>
      <c r="AC4344" s="35" t="s">
        <v>17</v>
      </c>
      <c r="AD4344" s="35" t="s">
        <v>18</v>
      </c>
      <c r="AE4344" s="35" t="s">
        <v>31184</v>
      </c>
    </row>
    <row r="4345" spans="1:31" ht="28.8" x14ac:dyDescent="0.3">
      <c r="A4345" t="s">
        <v>32460</v>
      </c>
      <c r="B4345" s="2" t="s">
        <v>19</v>
      </c>
      <c r="C4345" s="2" t="s">
        <v>6831</v>
      </c>
      <c r="D4345" s="2" t="s">
        <v>6833</v>
      </c>
      <c r="E4345" s="2" t="s">
        <v>7238</v>
      </c>
      <c r="F4345" s="2" t="s">
        <v>7294</v>
      </c>
      <c r="G4345" s="2" t="s">
        <v>7296</v>
      </c>
      <c r="H4345" s="3" t="s">
        <v>7297</v>
      </c>
      <c r="I4345" s="3" t="s">
        <v>1758</v>
      </c>
      <c r="J4345" s="3">
        <v>755</v>
      </c>
      <c r="K4345" s="2" t="s">
        <v>36</v>
      </c>
      <c r="L4345" s="3" t="s">
        <v>31693</v>
      </c>
      <c r="O4345" s="7" t="s">
        <v>31794</v>
      </c>
      <c r="P4345" s="7" t="s">
        <v>31806</v>
      </c>
      <c r="Q4345" s="2" t="s">
        <v>31802</v>
      </c>
      <c r="V4345" s="26">
        <v>48</v>
      </c>
      <c r="W4345" s="26">
        <v>48</v>
      </c>
      <c r="X4345" s="26" t="s">
        <v>31210</v>
      </c>
      <c r="Z4345" s="26">
        <v>1</v>
      </c>
      <c r="AA4345" s="26">
        <v>17</v>
      </c>
      <c r="AB4345" s="26">
        <v>17</v>
      </c>
      <c r="AC4345" s="26" t="s">
        <v>31797</v>
      </c>
      <c r="AE4345" s="26">
        <v>1</v>
      </c>
    </row>
    <row r="4346" spans="1:31" x14ac:dyDescent="0.3">
      <c r="A4346" t="s">
        <v>32460</v>
      </c>
      <c r="B4346" s="2" t="s">
        <v>19</v>
      </c>
      <c r="C4346" s="2" t="s">
        <v>6831</v>
      </c>
      <c r="D4346" s="2" t="s">
        <v>6833</v>
      </c>
      <c r="E4346" s="2" t="s">
        <v>7238</v>
      </c>
      <c r="F4346" s="2" t="s">
        <v>7294</v>
      </c>
      <c r="G4346" s="2" t="s">
        <v>7298</v>
      </c>
      <c r="H4346" s="3" t="s">
        <v>7299</v>
      </c>
      <c r="I4346" s="3" t="s">
        <v>1758</v>
      </c>
      <c r="J4346" s="3">
        <v>655</v>
      </c>
      <c r="K4346" s="2" t="s">
        <v>36</v>
      </c>
      <c r="L4346" s="3" t="s">
        <v>31694</v>
      </c>
      <c r="M4346" s="43" t="s">
        <v>7296</v>
      </c>
    </row>
    <row r="4347" spans="1:31" x14ac:dyDescent="0.3">
      <c r="A4347" t="s">
        <v>32460</v>
      </c>
      <c r="B4347" s="2" t="s">
        <v>19</v>
      </c>
      <c r="C4347" s="2" t="s">
        <v>6831</v>
      </c>
      <c r="D4347" s="2" t="s">
        <v>6833</v>
      </c>
      <c r="E4347" s="2" t="s">
        <v>7238</v>
      </c>
      <c r="F4347" s="2" t="s">
        <v>7294</v>
      </c>
      <c r="G4347" s="2" t="s">
        <v>7300</v>
      </c>
      <c r="H4347" s="3" t="s">
        <v>7301</v>
      </c>
      <c r="I4347" s="3" t="s">
        <v>1769</v>
      </c>
      <c r="J4347" s="3">
        <v>414</v>
      </c>
      <c r="K4347" s="2" t="s">
        <v>36</v>
      </c>
      <c r="L4347" s="3" t="s">
        <v>31694</v>
      </c>
      <c r="M4347" s="43" t="s">
        <v>7296</v>
      </c>
    </row>
    <row r="4348" spans="1:31" x14ac:dyDescent="0.3">
      <c r="A4348" t="s">
        <v>32460</v>
      </c>
      <c r="B4348" s="2" t="s">
        <v>19</v>
      </c>
      <c r="C4348" s="2" t="s">
        <v>6831</v>
      </c>
      <c r="D4348" s="2" t="s">
        <v>6833</v>
      </c>
      <c r="E4348" s="2" t="s">
        <v>7238</v>
      </c>
      <c r="F4348" s="2" t="s">
        <v>7294</v>
      </c>
      <c r="G4348" s="2" t="s">
        <v>7302</v>
      </c>
      <c r="H4348" s="3" t="s">
        <v>7303</v>
      </c>
      <c r="I4348" s="3" t="s">
        <v>1758</v>
      </c>
      <c r="J4348" s="3">
        <v>573</v>
      </c>
      <c r="K4348" s="2" t="s">
        <v>36</v>
      </c>
      <c r="L4348" s="3" t="s">
        <v>31694</v>
      </c>
      <c r="M4348" s="43" t="s">
        <v>7296</v>
      </c>
    </row>
    <row r="4349" spans="1:31" x14ac:dyDescent="0.3">
      <c r="B4349" s="2" t="s">
        <v>19</v>
      </c>
      <c r="C4349" s="2" t="s">
        <v>6831</v>
      </c>
      <c r="D4349" s="2" t="s">
        <v>6833</v>
      </c>
      <c r="E4349" s="2" t="s">
        <v>7304</v>
      </c>
      <c r="H4349" s="3" t="s">
        <v>7305</v>
      </c>
    </row>
    <row r="4350" spans="1:31" ht="15" customHeight="1" x14ac:dyDescent="0.3">
      <c r="L4350" s="163" t="s">
        <v>0</v>
      </c>
      <c r="M4350" s="163"/>
      <c r="N4350" s="163"/>
      <c r="O4350" s="163" t="s">
        <v>1</v>
      </c>
      <c r="P4350" s="163"/>
      <c r="Q4350" s="37"/>
      <c r="R4350" s="37"/>
      <c r="S4350" s="37"/>
      <c r="T4350" s="37"/>
      <c r="U4350" s="37"/>
      <c r="V4350" s="183" t="s">
        <v>31807</v>
      </c>
      <c r="W4350" s="184"/>
      <c r="X4350" s="184"/>
      <c r="Y4350" s="184"/>
      <c r="Z4350" s="184"/>
    </row>
    <row r="4351" spans="1:31" ht="43.2" x14ac:dyDescent="0.3">
      <c r="B4351" s="2" t="s">
        <v>19</v>
      </c>
      <c r="C4351" s="2" t="s">
        <v>6831</v>
      </c>
      <c r="D4351" s="2" t="s">
        <v>6833</v>
      </c>
      <c r="E4351" s="2" t="s">
        <v>7304</v>
      </c>
      <c r="F4351" s="2" t="s">
        <v>7306</v>
      </c>
      <c r="H4351" s="3" t="s">
        <v>7307</v>
      </c>
      <c r="L4351" s="35" t="s">
        <v>12</v>
      </c>
      <c r="M4351" s="35" t="s">
        <v>13</v>
      </c>
      <c r="N4351" s="35" t="s">
        <v>14</v>
      </c>
      <c r="O4351" s="35" t="s">
        <v>32311</v>
      </c>
      <c r="P4351" s="35" t="s">
        <v>31197</v>
      </c>
      <c r="Q4351" s="37"/>
      <c r="R4351" s="37"/>
      <c r="S4351" s="37"/>
      <c r="T4351" s="37"/>
      <c r="U4351" s="37"/>
      <c r="V4351" s="35" t="s">
        <v>15</v>
      </c>
      <c r="W4351" s="35" t="s">
        <v>16</v>
      </c>
      <c r="X4351" s="35" t="s">
        <v>17</v>
      </c>
      <c r="Y4351" s="35" t="s">
        <v>18</v>
      </c>
      <c r="Z4351" s="35" t="s">
        <v>31184</v>
      </c>
    </row>
    <row r="4352" spans="1:31" x14ac:dyDescent="0.3">
      <c r="A4352" t="s">
        <v>32460</v>
      </c>
      <c r="B4352" s="2" t="s">
        <v>19</v>
      </c>
      <c r="C4352" s="2" t="s">
        <v>6831</v>
      </c>
      <c r="D4352" s="2" t="s">
        <v>6833</v>
      </c>
      <c r="E4352" s="2" t="s">
        <v>7304</v>
      </c>
      <c r="F4352" s="2" t="s">
        <v>7306</v>
      </c>
      <c r="G4352" s="2" t="s">
        <v>7308</v>
      </c>
      <c r="H4352" s="3" t="s">
        <v>7309</v>
      </c>
      <c r="I4352" s="3" t="s">
        <v>571</v>
      </c>
      <c r="J4352" s="3">
        <v>339</v>
      </c>
      <c r="K4352" s="2" t="s">
        <v>36</v>
      </c>
      <c r="L4352" s="3" t="s">
        <v>31693</v>
      </c>
      <c r="O4352" s="7" t="s">
        <v>31808</v>
      </c>
      <c r="P4352" s="7" t="s">
        <v>31766</v>
      </c>
      <c r="V4352" s="26">
        <v>0</v>
      </c>
      <c r="W4352" s="26">
        <v>16</v>
      </c>
      <c r="X4352" s="26" t="s">
        <v>31210</v>
      </c>
      <c r="Z4352" s="26">
        <v>3</v>
      </c>
    </row>
    <row r="4353" spans="1:26" ht="57.6" x14ac:dyDescent="0.3">
      <c r="A4353" t="s">
        <v>32460</v>
      </c>
      <c r="B4353" s="2" t="s">
        <v>19</v>
      </c>
      <c r="C4353" s="2" t="s">
        <v>6831</v>
      </c>
      <c r="D4353" s="2" t="s">
        <v>6833</v>
      </c>
      <c r="E4353" s="2" t="s">
        <v>7304</v>
      </c>
      <c r="F4353" s="2" t="s">
        <v>7306</v>
      </c>
      <c r="G4353" s="2" t="s">
        <v>7310</v>
      </c>
      <c r="H4353" s="3" t="s">
        <v>7311</v>
      </c>
      <c r="I4353" s="3" t="s">
        <v>571</v>
      </c>
      <c r="J4353" s="3">
        <v>245</v>
      </c>
      <c r="K4353" s="2" t="s">
        <v>36</v>
      </c>
      <c r="L4353" s="3" t="s">
        <v>31694</v>
      </c>
      <c r="M4353" s="43" t="s">
        <v>7308</v>
      </c>
      <c r="V4353" s="26">
        <v>16</v>
      </c>
      <c r="W4353" s="26" t="s">
        <v>31202</v>
      </c>
      <c r="X4353" s="26" t="s">
        <v>31210</v>
      </c>
      <c r="Y4353" s="2" t="s">
        <v>31809</v>
      </c>
      <c r="Z4353" s="2">
        <v>3</v>
      </c>
    </row>
    <row r="4354" spans="1:26" ht="15" customHeight="1" x14ac:dyDescent="0.3">
      <c r="L4354" s="163" t="s">
        <v>0</v>
      </c>
      <c r="M4354" s="163"/>
      <c r="N4354" s="163"/>
      <c r="O4354" s="163" t="s">
        <v>1</v>
      </c>
      <c r="P4354" s="163"/>
      <c r="Q4354" s="37"/>
      <c r="R4354" s="37"/>
      <c r="S4354" s="37"/>
      <c r="T4354" s="37"/>
      <c r="U4354" s="37"/>
      <c r="V4354" s="183" t="s">
        <v>31807</v>
      </c>
      <c r="W4354" s="184"/>
      <c r="X4354" s="184"/>
      <c r="Y4354" s="184"/>
      <c r="Z4354" s="184"/>
    </row>
    <row r="4355" spans="1:26" ht="43.2" x14ac:dyDescent="0.3">
      <c r="B4355" s="2" t="s">
        <v>19</v>
      </c>
      <c r="C4355" s="2" t="s">
        <v>6831</v>
      </c>
      <c r="D4355" s="2" t="s">
        <v>6833</v>
      </c>
      <c r="E4355" s="2" t="s">
        <v>7304</v>
      </c>
      <c r="F4355" s="2" t="s">
        <v>7312</v>
      </c>
      <c r="H4355" s="3" t="s">
        <v>7313</v>
      </c>
      <c r="L4355" s="35" t="s">
        <v>12</v>
      </c>
      <c r="M4355" s="35" t="s">
        <v>13</v>
      </c>
      <c r="N4355" s="35" t="s">
        <v>14</v>
      </c>
      <c r="O4355" s="35" t="s">
        <v>32311</v>
      </c>
      <c r="P4355" s="35" t="s">
        <v>31197</v>
      </c>
      <c r="Q4355" s="37"/>
      <c r="R4355" s="37"/>
      <c r="S4355" s="37"/>
      <c r="T4355" s="37"/>
      <c r="U4355" s="37"/>
      <c r="V4355" s="35" t="s">
        <v>15</v>
      </c>
      <c r="W4355" s="35" t="s">
        <v>16</v>
      </c>
      <c r="X4355" s="35" t="s">
        <v>17</v>
      </c>
      <c r="Y4355" s="35" t="s">
        <v>18</v>
      </c>
      <c r="Z4355" s="35" t="s">
        <v>31184</v>
      </c>
    </row>
    <row r="4356" spans="1:26" x14ac:dyDescent="0.3">
      <c r="A4356" t="s">
        <v>32460</v>
      </c>
      <c r="B4356" s="2" t="s">
        <v>19</v>
      </c>
      <c r="C4356" s="2" t="s">
        <v>6831</v>
      </c>
      <c r="D4356" s="2" t="s">
        <v>6833</v>
      </c>
      <c r="E4356" s="2" t="s">
        <v>7304</v>
      </c>
      <c r="F4356" s="2" t="s">
        <v>7312</v>
      </c>
      <c r="G4356" s="2" t="s">
        <v>7314</v>
      </c>
      <c r="H4356" s="3" t="s">
        <v>7315</v>
      </c>
      <c r="I4356" s="3" t="s">
        <v>571</v>
      </c>
      <c r="J4356" s="3">
        <v>18</v>
      </c>
      <c r="K4356" s="2" t="s">
        <v>36</v>
      </c>
      <c r="L4356" s="3" t="s">
        <v>31693</v>
      </c>
      <c r="O4356" s="7" t="s">
        <v>31808</v>
      </c>
      <c r="P4356" s="7" t="s">
        <v>31810</v>
      </c>
      <c r="V4356" s="26">
        <v>0</v>
      </c>
      <c r="W4356" s="26">
        <v>6</v>
      </c>
      <c r="X4356" s="26" t="s">
        <v>31210</v>
      </c>
      <c r="Z4356" s="26">
        <v>3</v>
      </c>
    </row>
    <row r="4357" spans="1:26" ht="57.6" x14ac:dyDescent="0.3">
      <c r="A4357" t="s">
        <v>32460</v>
      </c>
      <c r="B4357" s="2" t="s">
        <v>19</v>
      </c>
      <c r="C4357" s="2" t="s">
        <v>6831</v>
      </c>
      <c r="D4357" s="2" t="s">
        <v>6833</v>
      </c>
      <c r="E4357" s="2" t="s">
        <v>7304</v>
      </c>
      <c r="F4357" s="2" t="s">
        <v>7312</v>
      </c>
      <c r="G4357" s="2" t="s">
        <v>7316</v>
      </c>
      <c r="H4357" s="3" t="s">
        <v>7317</v>
      </c>
      <c r="I4357" s="3" t="s">
        <v>571</v>
      </c>
      <c r="K4357" s="2" t="s">
        <v>36</v>
      </c>
      <c r="L4357" s="3" t="s">
        <v>31694</v>
      </c>
      <c r="M4357" s="43" t="s">
        <v>7314</v>
      </c>
      <c r="V4357" s="26">
        <v>6</v>
      </c>
      <c r="W4357" s="26" t="s">
        <v>31202</v>
      </c>
      <c r="X4357" s="26" t="s">
        <v>31210</v>
      </c>
      <c r="Y4357" s="2" t="s">
        <v>31811</v>
      </c>
      <c r="Z4357" s="2">
        <v>3</v>
      </c>
    </row>
    <row r="4358" spans="1:26" x14ac:dyDescent="0.3">
      <c r="L4358" s="163" t="s">
        <v>0</v>
      </c>
      <c r="M4358" s="163"/>
      <c r="N4358" s="163"/>
      <c r="O4358" s="163" t="s">
        <v>1</v>
      </c>
      <c r="P4358" s="163"/>
      <c r="Q4358" s="37"/>
      <c r="R4358" s="37"/>
      <c r="S4358" s="37"/>
      <c r="T4358" s="37"/>
      <c r="U4358" s="37"/>
    </row>
    <row r="4359" spans="1:26" ht="43.2" x14ac:dyDescent="0.3">
      <c r="B4359" s="2" t="s">
        <v>19</v>
      </c>
      <c r="C4359" s="2" t="s">
        <v>6831</v>
      </c>
      <c r="D4359" s="2" t="s">
        <v>6833</v>
      </c>
      <c r="E4359" s="2" t="s">
        <v>7304</v>
      </c>
      <c r="F4359" s="2" t="s">
        <v>7318</v>
      </c>
      <c r="H4359" s="3" t="s">
        <v>7319</v>
      </c>
      <c r="L4359" s="35" t="s">
        <v>12</v>
      </c>
      <c r="M4359" s="35" t="s">
        <v>13</v>
      </c>
      <c r="N4359" s="35" t="s">
        <v>14</v>
      </c>
      <c r="O4359" s="35" t="s">
        <v>32311</v>
      </c>
      <c r="P4359" s="35" t="s">
        <v>31197</v>
      </c>
      <c r="Q4359" s="37"/>
      <c r="R4359" s="37"/>
      <c r="S4359" s="37"/>
      <c r="T4359" s="37"/>
      <c r="U4359" s="37"/>
    </row>
    <row r="4360" spans="1:26" x14ac:dyDescent="0.3">
      <c r="A4360" t="s">
        <v>32460</v>
      </c>
      <c r="B4360" s="2" t="s">
        <v>19</v>
      </c>
      <c r="C4360" s="2" t="s">
        <v>6831</v>
      </c>
      <c r="D4360" s="2" t="s">
        <v>6833</v>
      </c>
      <c r="E4360" s="2" t="s">
        <v>7304</v>
      </c>
      <c r="F4360" s="2" t="s">
        <v>7318</v>
      </c>
      <c r="G4360" s="2" t="s">
        <v>7320</v>
      </c>
      <c r="H4360" s="6" t="s">
        <v>7321</v>
      </c>
      <c r="I4360" s="3" t="s">
        <v>571</v>
      </c>
      <c r="J4360" s="3">
        <v>229</v>
      </c>
      <c r="K4360" s="2" t="s">
        <v>36</v>
      </c>
      <c r="O4360" s="7" t="s">
        <v>31812</v>
      </c>
    </row>
    <row r="4361" spans="1:26" ht="15" customHeight="1" x14ac:dyDescent="0.3">
      <c r="L4361" s="163" t="s">
        <v>0</v>
      </c>
      <c r="M4361" s="163"/>
      <c r="N4361" s="163"/>
      <c r="O4361" s="163" t="s">
        <v>1</v>
      </c>
      <c r="P4361" s="163"/>
      <c r="Q4361" s="37"/>
      <c r="R4361" s="37"/>
      <c r="S4361" s="37"/>
      <c r="T4361" s="37"/>
      <c r="U4361" s="37"/>
      <c r="V4361" s="183" t="s">
        <v>31807</v>
      </c>
      <c r="W4361" s="184"/>
      <c r="X4361" s="184"/>
      <c r="Y4361" s="184"/>
      <c r="Z4361" s="184"/>
    </row>
    <row r="4362" spans="1:26" ht="43.2" x14ac:dyDescent="0.3">
      <c r="B4362" s="2" t="s">
        <v>19</v>
      </c>
      <c r="C4362" s="2" t="s">
        <v>6831</v>
      </c>
      <c r="D4362" s="2" t="s">
        <v>6833</v>
      </c>
      <c r="E4362" s="2" t="s">
        <v>7304</v>
      </c>
      <c r="F4362" s="2" t="s">
        <v>7322</v>
      </c>
      <c r="H4362" s="3" t="s">
        <v>7323</v>
      </c>
      <c r="L4362" s="35" t="s">
        <v>12</v>
      </c>
      <c r="M4362" s="35" t="s">
        <v>13</v>
      </c>
      <c r="N4362" s="35" t="s">
        <v>14</v>
      </c>
      <c r="O4362" s="35" t="s">
        <v>32311</v>
      </c>
      <c r="P4362" s="35" t="s">
        <v>31197</v>
      </c>
      <c r="Q4362" s="37"/>
      <c r="R4362" s="37"/>
      <c r="S4362" s="37"/>
      <c r="T4362" s="37"/>
      <c r="U4362" s="37"/>
      <c r="V4362" s="35" t="s">
        <v>15</v>
      </c>
      <c r="W4362" s="35" t="s">
        <v>16</v>
      </c>
      <c r="X4362" s="35" t="s">
        <v>17</v>
      </c>
      <c r="Y4362" s="35" t="s">
        <v>18</v>
      </c>
      <c r="Z4362" s="35" t="s">
        <v>31184</v>
      </c>
    </row>
    <row r="4363" spans="1:26" ht="28.8" x14ac:dyDescent="0.3">
      <c r="A4363" t="s">
        <v>32460</v>
      </c>
      <c r="B4363" s="2" t="s">
        <v>19</v>
      </c>
      <c r="C4363" s="2" t="s">
        <v>6831</v>
      </c>
      <c r="D4363" s="2" t="s">
        <v>6833</v>
      </c>
      <c r="E4363" s="2" t="s">
        <v>7304</v>
      </c>
      <c r="F4363" s="2" t="s">
        <v>7322</v>
      </c>
      <c r="G4363" s="2" t="s">
        <v>7324</v>
      </c>
      <c r="H4363" s="3" t="s">
        <v>7325</v>
      </c>
      <c r="I4363" s="3" t="s">
        <v>571</v>
      </c>
      <c r="J4363" s="3">
        <v>25</v>
      </c>
      <c r="K4363" s="2" t="s">
        <v>36</v>
      </c>
      <c r="L4363" s="3" t="s">
        <v>31693</v>
      </c>
      <c r="O4363" s="7" t="s">
        <v>31808</v>
      </c>
      <c r="P4363" s="7" t="s">
        <v>31813</v>
      </c>
      <c r="V4363" s="26">
        <v>0</v>
      </c>
      <c r="W4363" s="26">
        <v>16</v>
      </c>
      <c r="X4363" s="26" t="s">
        <v>31210</v>
      </c>
      <c r="Z4363" s="26">
        <v>3</v>
      </c>
    </row>
    <row r="4364" spans="1:26" ht="57.6" x14ac:dyDescent="0.3">
      <c r="A4364" t="s">
        <v>32460</v>
      </c>
      <c r="B4364" s="2" t="s">
        <v>19</v>
      </c>
      <c r="C4364" s="2" t="s">
        <v>6831</v>
      </c>
      <c r="D4364" s="2" t="s">
        <v>6833</v>
      </c>
      <c r="E4364" s="2" t="s">
        <v>7304</v>
      </c>
      <c r="F4364" s="2" t="s">
        <v>7322</v>
      </c>
      <c r="G4364" s="2" t="s">
        <v>7326</v>
      </c>
      <c r="H4364" s="3" t="s">
        <v>7327</v>
      </c>
      <c r="I4364" s="3" t="s">
        <v>571</v>
      </c>
      <c r="J4364" s="3">
        <v>23</v>
      </c>
      <c r="K4364" s="2" t="s">
        <v>36</v>
      </c>
      <c r="L4364" s="3" t="s">
        <v>31694</v>
      </c>
      <c r="M4364" s="43" t="s">
        <v>7324</v>
      </c>
      <c r="V4364" s="26">
        <v>16</v>
      </c>
      <c r="W4364" s="26" t="s">
        <v>31202</v>
      </c>
      <c r="X4364" s="26" t="s">
        <v>31210</v>
      </c>
      <c r="Y4364" s="2" t="s">
        <v>31809</v>
      </c>
      <c r="Z4364" s="2">
        <v>3</v>
      </c>
    </row>
    <row r="4365" spans="1:26" x14ac:dyDescent="0.3">
      <c r="B4365" s="2" t="s">
        <v>19</v>
      </c>
      <c r="C4365" s="2" t="s">
        <v>6831</v>
      </c>
      <c r="D4365" s="2" t="s">
        <v>6833</v>
      </c>
      <c r="E4365" s="2" t="s">
        <v>7328</v>
      </c>
      <c r="H4365" s="3" t="s">
        <v>7329</v>
      </c>
    </row>
    <row r="4366" spans="1:26" x14ac:dyDescent="0.3">
      <c r="L4366" s="163" t="s">
        <v>0</v>
      </c>
      <c r="M4366" s="163"/>
      <c r="N4366" s="163"/>
      <c r="O4366" s="163" t="s">
        <v>1</v>
      </c>
      <c r="P4366" s="163"/>
      <c r="Q4366" s="37"/>
      <c r="R4366" s="37"/>
      <c r="S4366" s="37"/>
      <c r="T4366" s="37"/>
      <c r="U4366" s="37"/>
    </row>
    <row r="4367" spans="1:26" ht="43.2" x14ac:dyDescent="0.3">
      <c r="B4367" s="2" t="s">
        <v>19</v>
      </c>
      <c r="C4367" s="2" t="s">
        <v>6831</v>
      </c>
      <c r="D4367" s="2" t="s">
        <v>6833</v>
      </c>
      <c r="E4367" s="2" t="s">
        <v>7328</v>
      </c>
      <c r="F4367" s="2" t="s">
        <v>7330</v>
      </c>
      <c r="H4367" s="3" t="s">
        <v>7331</v>
      </c>
      <c r="L4367" s="35" t="s">
        <v>12</v>
      </c>
      <c r="M4367" s="35" t="s">
        <v>13</v>
      </c>
      <c r="N4367" s="35" t="s">
        <v>14</v>
      </c>
      <c r="O4367" s="35" t="s">
        <v>32311</v>
      </c>
      <c r="P4367" s="35" t="s">
        <v>31195</v>
      </c>
      <c r="Q4367" s="37"/>
      <c r="R4367" s="37"/>
      <c r="S4367" s="37"/>
      <c r="T4367" s="37"/>
      <c r="U4367" s="37"/>
    </row>
    <row r="4368" spans="1:26" x14ac:dyDescent="0.3">
      <c r="B4368" s="4" t="s">
        <v>19</v>
      </c>
      <c r="C4368" s="4" t="s">
        <v>6831</v>
      </c>
      <c r="D4368" s="4" t="s">
        <v>6833</v>
      </c>
      <c r="E4368" s="4" t="s">
        <v>7328</v>
      </c>
      <c r="F4368" s="4" t="s">
        <v>7330</v>
      </c>
      <c r="G4368" s="4" t="s">
        <v>7332</v>
      </c>
      <c r="H4368" s="5" t="s">
        <v>7333</v>
      </c>
      <c r="I4368" s="5" t="s">
        <v>6840</v>
      </c>
    </row>
    <row r="4369" spans="2:21" x14ac:dyDescent="0.3">
      <c r="L4369" s="163" t="s">
        <v>0</v>
      </c>
      <c r="M4369" s="163"/>
      <c r="N4369" s="163"/>
      <c r="O4369" s="163" t="s">
        <v>1</v>
      </c>
      <c r="P4369" s="163"/>
      <c r="Q4369" s="37"/>
      <c r="R4369" s="37"/>
      <c r="S4369" s="37"/>
      <c r="T4369" s="37"/>
      <c r="U4369" s="37"/>
    </row>
    <row r="4370" spans="2:21" ht="43.2" x14ac:dyDescent="0.3">
      <c r="B4370" s="2" t="s">
        <v>19</v>
      </c>
      <c r="C4370" s="2" t="s">
        <v>6831</v>
      </c>
      <c r="D4370" s="2" t="s">
        <v>6833</v>
      </c>
      <c r="E4370" s="2" t="s">
        <v>7328</v>
      </c>
      <c r="F4370" s="2" t="s">
        <v>7334</v>
      </c>
      <c r="H4370" s="3" t="s">
        <v>7335</v>
      </c>
      <c r="L4370" s="35" t="s">
        <v>12</v>
      </c>
      <c r="M4370" s="35" t="s">
        <v>13</v>
      </c>
      <c r="N4370" s="35" t="s">
        <v>14</v>
      </c>
      <c r="O4370" s="35" t="s">
        <v>32311</v>
      </c>
      <c r="P4370" s="35" t="s">
        <v>31195</v>
      </c>
      <c r="Q4370" s="37"/>
      <c r="R4370" s="37"/>
      <c r="S4370" s="37"/>
      <c r="T4370" s="37"/>
      <c r="U4370" s="37"/>
    </row>
    <row r="4371" spans="2:21" x14ac:dyDescent="0.3">
      <c r="B4371" s="4" t="s">
        <v>19</v>
      </c>
      <c r="C4371" s="4" t="s">
        <v>6831</v>
      </c>
      <c r="D4371" s="4" t="s">
        <v>6833</v>
      </c>
      <c r="E4371" s="4" t="s">
        <v>7328</v>
      </c>
      <c r="F4371" s="4" t="s">
        <v>7334</v>
      </c>
      <c r="G4371" s="4" t="s">
        <v>7336</v>
      </c>
      <c r="H4371" s="5" t="s">
        <v>7337</v>
      </c>
      <c r="I4371" s="5" t="s">
        <v>7338</v>
      </c>
    </row>
    <row r="4372" spans="2:21" x14ac:dyDescent="0.3">
      <c r="L4372" s="163" t="s">
        <v>0</v>
      </c>
      <c r="M4372" s="163"/>
      <c r="N4372" s="163"/>
      <c r="O4372" s="163" t="s">
        <v>1</v>
      </c>
      <c r="P4372" s="163"/>
      <c r="Q4372" s="37"/>
      <c r="R4372" s="37"/>
      <c r="S4372" s="37"/>
      <c r="T4372" s="37"/>
      <c r="U4372" s="37"/>
    </row>
    <row r="4373" spans="2:21" ht="43.2" x14ac:dyDescent="0.3">
      <c r="B4373" s="2" t="s">
        <v>19</v>
      </c>
      <c r="C4373" s="2" t="s">
        <v>6831</v>
      </c>
      <c r="D4373" s="2" t="s">
        <v>6833</v>
      </c>
      <c r="E4373" s="2" t="s">
        <v>7328</v>
      </c>
      <c r="F4373" s="2" t="s">
        <v>7339</v>
      </c>
      <c r="H4373" s="3" t="s">
        <v>7340</v>
      </c>
      <c r="L4373" s="35" t="s">
        <v>12</v>
      </c>
      <c r="M4373" s="35" t="s">
        <v>13</v>
      </c>
      <c r="N4373" s="35" t="s">
        <v>14</v>
      </c>
      <c r="O4373" s="35" t="s">
        <v>32311</v>
      </c>
      <c r="P4373" s="35" t="s">
        <v>31195</v>
      </c>
      <c r="Q4373" s="37"/>
      <c r="R4373" s="37"/>
      <c r="S4373" s="37"/>
      <c r="T4373" s="37"/>
      <c r="U4373" s="37"/>
    </row>
    <row r="4374" spans="2:21" ht="28.8" x14ac:dyDescent="0.3">
      <c r="B4374" s="4" t="s">
        <v>19</v>
      </c>
      <c r="C4374" s="4" t="s">
        <v>6831</v>
      </c>
      <c r="D4374" s="4" t="s">
        <v>6833</v>
      </c>
      <c r="E4374" s="4" t="s">
        <v>7328</v>
      </c>
      <c r="F4374" s="4" t="s">
        <v>7339</v>
      </c>
      <c r="G4374" s="4" t="s">
        <v>7341</v>
      </c>
      <c r="H4374" s="5" t="s">
        <v>7342</v>
      </c>
      <c r="I4374" s="5" t="s">
        <v>7343</v>
      </c>
    </row>
    <row r="4375" spans="2:21" ht="28.8" x14ac:dyDescent="0.3">
      <c r="B4375" s="4" t="s">
        <v>19</v>
      </c>
      <c r="C4375" s="4" t="s">
        <v>6831</v>
      </c>
      <c r="D4375" s="4" t="s">
        <v>6833</v>
      </c>
      <c r="E4375" s="4" t="s">
        <v>7328</v>
      </c>
      <c r="F4375" s="4" t="s">
        <v>7339</v>
      </c>
      <c r="G4375" s="4" t="s">
        <v>7344</v>
      </c>
      <c r="H4375" s="5" t="s">
        <v>7345</v>
      </c>
      <c r="I4375" s="5" t="s">
        <v>7343</v>
      </c>
    </row>
    <row r="4376" spans="2:21" ht="28.8" x14ac:dyDescent="0.3">
      <c r="B4376" s="4" t="s">
        <v>19</v>
      </c>
      <c r="C4376" s="4" t="s">
        <v>6831</v>
      </c>
      <c r="D4376" s="4" t="s">
        <v>6833</v>
      </c>
      <c r="E4376" s="4" t="s">
        <v>7328</v>
      </c>
      <c r="F4376" s="4" t="s">
        <v>7339</v>
      </c>
      <c r="G4376" s="4" t="s">
        <v>7346</v>
      </c>
      <c r="H4376" s="5" t="s">
        <v>7347</v>
      </c>
      <c r="I4376" s="5" t="s">
        <v>7343</v>
      </c>
    </row>
    <row r="4377" spans="2:21" ht="28.8" x14ac:dyDescent="0.3">
      <c r="B4377" s="4" t="s">
        <v>19</v>
      </c>
      <c r="C4377" s="4" t="s">
        <v>6831</v>
      </c>
      <c r="D4377" s="4" t="s">
        <v>6833</v>
      </c>
      <c r="E4377" s="4" t="s">
        <v>7328</v>
      </c>
      <c r="F4377" s="4" t="s">
        <v>7339</v>
      </c>
      <c r="G4377" s="4" t="s">
        <v>7348</v>
      </c>
      <c r="H4377" s="5" t="s">
        <v>7349</v>
      </c>
      <c r="I4377" s="5" t="s">
        <v>7343</v>
      </c>
    </row>
    <row r="4378" spans="2:21" ht="28.8" x14ac:dyDescent="0.3">
      <c r="B4378" s="4" t="s">
        <v>19</v>
      </c>
      <c r="C4378" s="4" t="s">
        <v>6831</v>
      </c>
      <c r="D4378" s="4" t="s">
        <v>6833</v>
      </c>
      <c r="E4378" s="4" t="s">
        <v>7328</v>
      </c>
      <c r="F4378" s="4" t="s">
        <v>7339</v>
      </c>
      <c r="G4378" s="4" t="s">
        <v>7350</v>
      </c>
      <c r="H4378" s="5" t="s">
        <v>7351</v>
      </c>
      <c r="I4378" s="5" t="s">
        <v>7343</v>
      </c>
    </row>
    <row r="4379" spans="2:21" ht="28.8" x14ac:dyDescent="0.3">
      <c r="B4379" s="4" t="s">
        <v>19</v>
      </c>
      <c r="C4379" s="4" t="s">
        <v>6831</v>
      </c>
      <c r="D4379" s="4" t="s">
        <v>6833</v>
      </c>
      <c r="E4379" s="4" t="s">
        <v>7328</v>
      </c>
      <c r="F4379" s="4" t="s">
        <v>7339</v>
      </c>
      <c r="G4379" s="4" t="s">
        <v>7352</v>
      </c>
      <c r="H4379" s="5" t="s">
        <v>7353</v>
      </c>
      <c r="I4379" s="5" t="s">
        <v>7343</v>
      </c>
    </row>
    <row r="4380" spans="2:21" ht="28.8" x14ac:dyDescent="0.3">
      <c r="B4380" s="4" t="s">
        <v>19</v>
      </c>
      <c r="C4380" s="4" t="s">
        <v>6831</v>
      </c>
      <c r="D4380" s="4" t="s">
        <v>6833</v>
      </c>
      <c r="E4380" s="4" t="s">
        <v>7328</v>
      </c>
      <c r="F4380" s="4" t="s">
        <v>7339</v>
      </c>
      <c r="G4380" s="4" t="s">
        <v>7354</v>
      </c>
      <c r="H4380" s="5" t="s">
        <v>7355</v>
      </c>
      <c r="I4380" s="5" t="s">
        <v>7343</v>
      </c>
    </row>
    <row r="4381" spans="2:21" ht="28.8" x14ac:dyDescent="0.3">
      <c r="B4381" s="4" t="s">
        <v>19</v>
      </c>
      <c r="C4381" s="4" t="s">
        <v>6831</v>
      </c>
      <c r="D4381" s="4" t="s">
        <v>6833</v>
      </c>
      <c r="E4381" s="4" t="s">
        <v>7328</v>
      </c>
      <c r="F4381" s="4" t="s">
        <v>7339</v>
      </c>
      <c r="G4381" s="4" t="s">
        <v>7356</v>
      </c>
      <c r="H4381" s="5" t="s">
        <v>7357</v>
      </c>
      <c r="I4381" s="5" t="s">
        <v>7343</v>
      </c>
    </row>
    <row r="4382" spans="2:21" ht="28.8" x14ac:dyDescent="0.3">
      <c r="B4382" s="4" t="s">
        <v>19</v>
      </c>
      <c r="C4382" s="4" t="s">
        <v>6831</v>
      </c>
      <c r="D4382" s="4" t="s">
        <v>6833</v>
      </c>
      <c r="E4382" s="4" t="s">
        <v>7328</v>
      </c>
      <c r="F4382" s="4" t="s">
        <v>7339</v>
      </c>
      <c r="G4382" s="4" t="s">
        <v>7358</v>
      </c>
      <c r="H4382" s="5" t="s">
        <v>7359</v>
      </c>
      <c r="I4382" s="5" t="s">
        <v>7343</v>
      </c>
    </row>
    <row r="4383" spans="2:21" ht="28.8" x14ac:dyDescent="0.3">
      <c r="B4383" s="4" t="s">
        <v>19</v>
      </c>
      <c r="C4383" s="4" t="s">
        <v>6831</v>
      </c>
      <c r="D4383" s="4" t="s">
        <v>6833</v>
      </c>
      <c r="E4383" s="4" t="s">
        <v>7328</v>
      </c>
      <c r="F4383" s="4" t="s">
        <v>7339</v>
      </c>
      <c r="G4383" s="4" t="s">
        <v>7360</v>
      </c>
      <c r="H4383" s="5" t="s">
        <v>7361</v>
      </c>
      <c r="I4383" s="5" t="s">
        <v>7343</v>
      </c>
    </row>
    <row r="4384" spans="2:21" x14ac:dyDescent="0.3">
      <c r="L4384" s="163" t="s">
        <v>0</v>
      </c>
      <c r="M4384" s="163"/>
      <c r="N4384" s="163"/>
      <c r="O4384" s="163" t="s">
        <v>1</v>
      </c>
      <c r="P4384" s="163"/>
      <c r="Q4384" s="37"/>
      <c r="R4384" s="37"/>
      <c r="S4384" s="37"/>
      <c r="T4384" s="37"/>
      <c r="U4384" s="37"/>
    </row>
    <row r="4385" spans="1:40" ht="43.2" x14ac:dyDescent="0.3">
      <c r="B4385" s="2" t="s">
        <v>19</v>
      </c>
      <c r="C4385" s="2" t="s">
        <v>6831</v>
      </c>
      <c r="D4385" s="2" t="s">
        <v>6833</v>
      </c>
      <c r="E4385" s="2" t="s">
        <v>7328</v>
      </c>
      <c r="F4385" s="2" t="s">
        <v>7362</v>
      </c>
      <c r="H4385" s="3" t="s">
        <v>7363</v>
      </c>
      <c r="L4385" s="35" t="s">
        <v>12</v>
      </c>
      <c r="M4385" s="35" t="s">
        <v>13</v>
      </c>
      <c r="N4385" s="35" t="s">
        <v>14</v>
      </c>
      <c r="O4385" s="35" t="s">
        <v>32311</v>
      </c>
      <c r="P4385" s="35" t="s">
        <v>31195</v>
      </c>
      <c r="Q4385" s="37"/>
      <c r="R4385" s="37"/>
      <c r="S4385" s="37"/>
      <c r="T4385" s="37"/>
      <c r="U4385" s="37"/>
    </row>
    <row r="4386" spans="1:40" x14ac:dyDescent="0.3">
      <c r="B4386" s="4" t="s">
        <v>19</v>
      </c>
      <c r="C4386" s="4" t="s">
        <v>6831</v>
      </c>
      <c r="D4386" s="4" t="s">
        <v>6833</v>
      </c>
      <c r="E4386" s="4" t="s">
        <v>7328</v>
      </c>
      <c r="F4386" s="4" t="s">
        <v>7362</v>
      </c>
      <c r="G4386" s="4" t="s">
        <v>7364</v>
      </c>
      <c r="H4386" s="5" t="s">
        <v>7365</v>
      </c>
      <c r="I4386" s="5" t="s">
        <v>7366</v>
      </c>
    </row>
    <row r="4387" spans="1:40" x14ac:dyDescent="0.3">
      <c r="L4387" s="163" t="s">
        <v>0</v>
      </c>
      <c r="M4387" s="163"/>
      <c r="N4387" s="163"/>
      <c r="O4387" s="163" t="s">
        <v>1</v>
      </c>
      <c r="P4387" s="163"/>
      <c r="Q4387" s="37"/>
      <c r="R4387" s="37"/>
      <c r="S4387" s="37"/>
      <c r="T4387" s="37"/>
      <c r="U4387" s="37"/>
    </row>
    <row r="4388" spans="1:40" ht="43.2" x14ac:dyDescent="0.3">
      <c r="B4388" s="2" t="s">
        <v>19</v>
      </c>
      <c r="C4388" s="2" t="s">
        <v>6831</v>
      </c>
      <c r="D4388" s="2" t="s">
        <v>6833</v>
      </c>
      <c r="E4388" s="2" t="s">
        <v>7328</v>
      </c>
      <c r="F4388" s="2" t="s">
        <v>7367</v>
      </c>
      <c r="H4388" s="3" t="s">
        <v>7368</v>
      </c>
      <c r="L4388" s="35" t="s">
        <v>12</v>
      </c>
      <c r="M4388" s="35" t="s">
        <v>13</v>
      </c>
      <c r="N4388" s="35" t="s">
        <v>14</v>
      </c>
      <c r="O4388" s="35" t="s">
        <v>32311</v>
      </c>
      <c r="P4388" s="35" t="s">
        <v>31195</v>
      </c>
      <c r="Q4388" s="37"/>
      <c r="R4388" s="37"/>
      <c r="S4388" s="37"/>
      <c r="T4388" s="37"/>
      <c r="U4388" s="37"/>
    </row>
    <row r="4389" spans="1:40" ht="28.8" x14ac:dyDescent="0.3">
      <c r="B4389" s="4" t="s">
        <v>19</v>
      </c>
      <c r="C4389" s="4" t="s">
        <v>6831</v>
      </c>
      <c r="D4389" s="4" t="s">
        <v>6833</v>
      </c>
      <c r="E4389" s="4" t="s">
        <v>7328</v>
      </c>
      <c r="F4389" s="4" t="s">
        <v>7367</v>
      </c>
      <c r="G4389" s="4" t="s">
        <v>7369</v>
      </c>
      <c r="H4389" s="5" t="s">
        <v>7370</v>
      </c>
      <c r="I4389" s="5" t="s">
        <v>7343</v>
      </c>
    </row>
    <row r="4390" spans="1:40" x14ac:dyDescent="0.3">
      <c r="L4390" s="163" t="s">
        <v>0</v>
      </c>
      <c r="M4390" s="163"/>
      <c r="N4390" s="163"/>
      <c r="O4390" s="163" t="s">
        <v>1</v>
      </c>
      <c r="P4390" s="163"/>
      <c r="Q4390" s="37"/>
      <c r="R4390" s="37"/>
      <c r="S4390" s="37"/>
      <c r="T4390" s="37"/>
      <c r="U4390" s="37"/>
    </row>
    <row r="4391" spans="1:40" ht="43.2" x14ac:dyDescent="0.3">
      <c r="B4391" s="2" t="s">
        <v>19</v>
      </c>
      <c r="C4391" s="2" t="s">
        <v>6831</v>
      </c>
      <c r="D4391" s="2" t="s">
        <v>6833</v>
      </c>
      <c r="E4391" s="2" t="s">
        <v>7328</v>
      </c>
      <c r="F4391" s="2" t="s">
        <v>7371</v>
      </c>
      <c r="H4391" s="3" t="s">
        <v>7372</v>
      </c>
      <c r="L4391" s="35" t="s">
        <v>12</v>
      </c>
      <c r="M4391" s="35" t="s">
        <v>13</v>
      </c>
      <c r="N4391" s="35" t="s">
        <v>14</v>
      </c>
      <c r="O4391" s="35" t="s">
        <v>32311</v>
      </c>
      <c r="P4391" s="35" t="s">
        <v>31195</v>
      </c>
      <c r="Q4391" s="37"/>
      <c r="R4391" s="37"/>
      <c r="S4391" s="37"/>
      <c r="T4391" s="37"/>
      <c r="U4391" s="37"/>
    </row>
    <row r="4392" spans="1:40" ht="72" x14ac:dyDescent="0.3">
      <c r="B4392" s="4" t="s">
        <v>19</v>
      </c>
      <c r="C4392" s="4" t="s">
        <v>6831</v>
      </c>
      <c r="D4392" s="4" t="s">
        <v>6833</v>
      </c>
      <c r="E4392" s="4" t="s">
        <v>7328</v>
      </c>
      <c r="F4392" s="4" t="s">
        <v>7371</v>
      </c>
      <c r="G4392" s="4" t="s">
        <v>7373</v>
      </c>
      <c r="H4392" s="5" t="s">
        <v>7374</v>
      </c>
      <c r="I4392" s="5" t="s">
        <v>7375</v>
      </c>
    </row>
    <row r="4393" spans="1:40" ht="72" x14ac:dyDescent="0.3">
      <c r="B4393" s="4" t="s">
        <v>19</v>
      </c>
      <c r="C4393" s="4" t="s">
        <v>6831</v>
      </c>
      <c r="D4393" s="4" t="s">
        <v>6833</v>
      </c>
      <c r="E4393" s="4" t="s">
        <v>7328</v>
      </c>
      <c r="F4393" s="4" t="s">
        <v>7371</v>
      </c>
      <c r="G4393" s="4" t="s">
        <v>7376</v>
      </c>
      <c r="H4393" s="5" t="s">
        <v>7377</v>
      </c>
      <c r="I4393" s="5" t="s">
        <v>7375</v>
      </c>
    </row>
    <row r="4394" spans="1:40" ht="72" x14ac:dyDescent="0.3">
      <c r="B4394" s="4" t="s">
        <v>19</v>
      </c>
      <c r="C4394" s="4" t="s">
        <v>6831</v>
      </c>
      <c r="D4394" s="4" t="s">
        <v>6833</v>
      </c>
      <c r="E4394" s="4" t="s">
        <v>7328</v>
      </c>
      <c r="F4394" s="4" t="s">
        <v>7371</v>
      </c>
      <c r="G4394" s="4" t="s">
        <v>7378</v>
      </c>
      <c r="H4394" s="5" t="s">
        <v>7379</v>
      </c>
      <c r="I4394" s="5" t="s">
        <v>7375</v>
      </c>
    </row>
    <row r="4395" spans="1:40" x14ac:dyDescent="0.3">
      <c r="B4395" s="2" t="s">
        <v>19</v>
      </c>
      <c r="C4395" s="2" t="s">
        <v>7380</v>
      </c>
      <c r="H4395" s="3" t="s">
        <v>7381</v>
      </c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</row>
    <row r="4396" spans="1:40" x14ac:dyDescent="0.3">
      <c r="B4396" s="2" t="s">
        <v>19</v>
      </c>
      <c r="C4396" s="2" t="s">
        <v>7380</v>
      </c>
      <c r="D4396" s="2" t="s">
        <v>7380</v>
      </c>
      <c r="H4396" s="3" t="s">
        <v>7382</v>
      </c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</row>
    <row r="4397" spans="1:40" x14ac:dyDescent="0.3">
      <c r="B4397" s="2" t="s">
        <v>19</v>
      </c>
      <c r="C4397" s="2" t="s">
        <v>7380</v>
      </c>
      <c r="D4397" s="2" t="s">
        <v>7383</v>
      </c>
      <c r="E4397" s="2" t="s">
        <v>7384</v>
      </c>
      <c r="H4397" s="3" t="s">
        <v>7385</v>
      </c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</row>
    <row r="4398" spans="1:40" ht="15" customHeight="1" x14ac:dyDescent="0.3">
      <c r="L4398" s="163" t="s">
        <v>0</v>
      </c>
      <c r="M4398" s="163"/>
      <c r="N4398" s="163"/>
      <c r="O4398" s="168" t="s">
        <v>1</v>
      </c>
      <c r="P4398" s="169"/>
      <c r="Q4398" s="169"/>
      <c r="R4398" s="169"/>
      <c r="S4398" s="170"/>
      <c r="T4398" s="168" t="s">
        <v>31506</v>
      </c>
      <c r="U4398" s="169"/>
      <c r="V4398" s="169"/>
      <c r="W4398" s="169"/>
      <c r="X4398" s="170"/>
      <c r="Y4398" s="168" t="s">
        <v>31814</v>
      </c>
      <c r="Z4398" s="169"/>
      <c r="AA4398" s="169"/>
      <c r="AB4398" s="169"/>
      <c r="AC4398" s="170"/>
      <c r="AD4398" s="183" t="s">
        <v>31815</v>
      </c>
      <c r="AE4398" s="184"/>
      <c r="AF4398" s="184"/>
      <c r="AG4398" s="184"/>
      <c r="AH4398" s="184"/>
      <c r="AI4398" s="2"/>
      <c r="AJ4398" s="2"/>
      <c r="AK4398" s="2"/>
      <c r="AL4398" s="2"/>
      <c r="AM4398" s="2"/>
      <c r="AN4398" s="2"/>
    </row>
    <row r="4399" spans="1:40" ht="43.2" x14ac:dyDescent="0.3">
      <c r="B4399" s="2" t="s">
        <v>19</v>
      </c>
      <c r="C4399" s="2" t="s">
        <v>7380</v>
      </c>
      <c r="D4399" s="2" t="s">
        <v>7383</v>
      </c>
      <c r="E4399" s="2" t="s">
        <v>7384</v>
      </c>
      <c r="F4399" s="2" t="s">
        <v>7386</v>
      </c>
      <c r="H4399" s="3" t="s">
        <v>7387</v>
      </c>
      <c r="L4399" s="35" t="s">
        <v>12</v>
      </c>
      <c r="M4399" s="35" t="s">
        <v>13</v>
      </c>
      <c r="N4399" s="35" t="s">
        <v>14</v>
      </c>
      <c r="O4399" s="35" t="s">
        <v>32311</v>
      </c>
      <c r="P4399" s="35" t="s">
        <v>31816</v>
      </c>
      <c r="Q4399" s="35" t="s">
        <v>31817</v>
      </c>
      <c r="R4399" s="35"/>
      <c r="S4399" s="35"/>
      <c r="T4399" s="35" t="s">
        <v>15</v>
      </c>
      <c r="U4399" s="35" t="s">
        <v>16</v>
      </c>
      <c r="V4399" s="35" t="s">
        <v>17</v>
      </c>
      <c r="W4399" s="35" t="s">
        <v>18</v>
      </c>
      <c r="X4399" s="35" t="s">
        <v>31184</v>
      </c>
      <c r="Y4399" s="35" t="s">
        <v>15</v>
      </c>
      <c r="Z4399" s="35" t="s">
        <v>16</v>
      </c>
      <c r="AA4399" s="35" t="s">
        <v>17</v>
      </c>
      <c r="AB4399" s="35" t="s">
        <v>18</v>
      </c>
      <c r="AC4399" s="35" t="s">
        <v>31184</v>
      </c>
      <c r="AD4399" s="35" t="s">
        <v>15</v>
      </c>
      <c r="AE4399" s="35" t="s">
        <v>16</v>
      </c>
      <c r="AF4399" s="35" t="s">
        <v>17</v>
      </c>
      <c r="AG4399" s="35" t="s">
        <v>18</v>
      </c>
      <c r="AH4399" s="35" t="s">
        <v>31184</v>
      </c>
      <c r="AI4399" s="2"/>
      <c r="AJ4399" s="2"/>
      <c r="AK4399" s="2"/>
      <c r="AL4399" s="2"/>
      <c r="AM4399" s="2"/>
      <c r="AN4399" s="2"/>
    </row>
    <row r="4400" spans="1:40" x14ac:dyDescent="0.3">
      <c r="A4400" t="s">
        <v>32460</v>
      </c>
      <c r="B4400" s="2" t="s">
        <v>19</v>
      </c>
      <c r="C4400" s="2" t="s">
        <v>7380</v>
      </c>
      <c r="D4400" s="2" t="s">
        <v>7383</v>
      </c>
      <c r="E4400" s="2" t="s">
        <v>7384</v>
      </c>
      <c r="F4400" s="2" t="s">
        <v>7386</v>
      </c>
      <c r="G4400" s="2" t="s">
        <v>7384</v>
      </c>
      <c r="H4400" s="3" t="s">
        <v>7388</v>
      </c>
      <c r="I4400" s="3" t="s">
        <v>7389</v>
      </c>
      <c r="J4400" s="3">
        <v>2</v>
      </c>
      <c r="K4400" s="2" t="s">
        <v>36</v>
      </c>
      <c r="O4400" s="7" t="s">
        <v>31818</v>
      </c>
      <c r="P4400" s="7" t="s">
        <v>31819</v>
      </c>
      <c r="Q4400" s="2" t="s">
        <v>31820</v>
      </c>
      <c r="T4400" s="2">
        <v>0</v>
      </c>
      <c r="U4400" s="2">
        <v>15</v>
      </c>
      <c r="V4400" s="2" t="s">
        <v>31210</v>
      </c>
      <c r="W4400" s="2"/>
      <c r="X4400" s="2">
        <v>3</v>
      </c>
      <c r="Y4400" s="2">
        <v>0</v>
      </c>
      <c r="Z4400" s="2">
        <v>24</v>
      </c>
      <c r="AA4400" s="2" t="s">
        <v>31210</v>
      </c>
      <c r="AB4400" s="2"/>
      <c r="AC4400" s="2">
        <v>3</v>
      </c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</row>
    <row r="4401" spans="1:40" ht="28.8" x14ac:dyDescent="0.3">
      <c r="A4401" t="s">
        <v>32460</v>
      </c>
      <c r="B4401" s="2" t="s">
        <v>19</v>
      </c>
      <c r="C4401" s="2" t="s">
        <v>7380</v>
      </c>
      <c r="D4401" s="2" t="s">
        <v>7383</v>
      </c>
      <c r="E4401" s="2" t="s">
        <v>7384</v>
      </c>
      <c r="F4401" s="2" t="s">
        <v>7386</v>
      </c>
      <c r="G4401" s="2" t="s">
        <v>7390</v>
      </c>
      <c r="H4401" s="3" t="s">
        <v>7391</v>
      </c>
      <c r="I4401" s="3" t="s">
        <v>7389</v>
      </c>
      <c r="K4401" s="2" t="s">
        <v>36</v>
      </c>
      <c r="O4401" s="7" t="s">
        <v>31818</v>
      </c>
      <c r="P4401" s="7" t="s">
        <v>31821</v>
      </c>
      <c r="Q4401" s="2" t="s">
        <v>31820</v>
      </c>
      <c r="T4401" s="2">
        <v>15</v>
      </c>
      <c r="U4401" s="2">
        <v>20</v>
      </c>
      <c r="V4401" s="2" t="s">
        <v>31210</v>
      </c>
      <c r="W4401" s="2"/>
      <c r="X4401" s="2">
        <v>3</v>
      </c>
      <c r="Y4401" s="2">
        <v>0</v>
      </c>
      <c r="Z4401" s="2">
        <v>24</v>
      </c>
      <c r="AA4401" s="2" t="s">
        <v>31210</v>
      </c>
      <c r="AB4401" s="2"/>
      <c r="AC4401" s="2">
        <v>3</v>
      </c>
      <c r="AD4401" s="2">
        <v>0</v>
      </c>
      <c r="AE4401" s="2">
        <v>15</v>
      </c>
      <c r="AF4401" s="2" t="s">
        <v>31822</v>
      </c>
      <c r="AG4401" s="2"/>
      <c r="AH4401" s="2">
        <v>3</v>
      </c>
      <c r="AI4401" s="2"/>
      <c r="AJ4401" s="2"/>
      <c r="AK4401" s="2"/>
      <c r="AL4401" s="2"/>
      <c r="AM4401" s="2"/>
      <c r="AN4401" s="2"/>
    </row>
    <row r="4402" spans="1:40" ht="28.8" x14ac:dyDescent="0.3">
      <c r="A4402" t="s">
        <v>32460</v>
      </c>
      <c r="B4402" s="2" t="s">
        <v>19</v>
      </c>
      <c r="C4402" s="2" t="s">
        <v>7380</v>
      </c>
      <c r="D4402" s="2" t="s">
        <v>7383</v>
      </c>
      <c r="E4402" s="2" t="s">
        <v>7384</v>
      </c>
      <c r="F4402" s="2" t="s">
        <v>7386</v>
      </c>
      <c r="G4402" s="2" t="s">
        <v>7392</v>
      </c>
      <c r="H4402" s="3" t="s">
        <v>7393</v>
      </c>
      <c r="I4402" s="3" t="s">
        <v>7389</v>
      </c>
      <c r="K4402" s="2" t="s">
        <v>36</v>
      </c>
      <c r="O4402" s="7" t="s">
        <v>31818</v>
      </c>
      <c r="P4402" s="7" t="s">
        <v>31821</v>
      </c>
      <c r="Q4402" s="2" t="s">
        <v>31820</v>
      </c>
      <c r="T4402" s="2">
        <v>20</v>
      </c>
      <c r="U4402" s="2">
        <v>25</v>
      </c>
      <c r="V4402" s="2" t="s">
        <v>31210</v>
      </c>
      <c r="W4402" s="2"/>
      <c r="X4402" s="2">
        <v>3</v>
      </c>
      <c r="Y4402" s="2">
        <v>24</v>
      </c>
      <c r="Z4402" s="2">
        <v>36</v>
      </c>
      <c r="AA4402" s="2" t="s">
        <v>31210</v>
      </c>
      <c r="AB4402" s="2"/>
      <c r="AC4402" s="2">
        <v>3</v>
      </c>
      <c r="AD4402" s="2">
        <v>15</v>
      </c>
      <c r="AE4402" s="2">
        <v>200</v>
      </c>
      <c r="AF4402" s="2" t="s">
        <v>31822</v>
      </c>
      <c r="AG4402" s="2"/>
      <c r="AH4402" s="2">
        <v>3</v>
      </c>
      <c r="AI4402" s="2"/>
      <c r="AJ4402" s="2"/>
      <c r="AK4402" s="2"/>
      <c r="AL4402" s="2"/>
      <c r="AM4402" s="2"/>
      <c r="AN4402" s="2"/>
    </row>
    <row r="4403" spans="1:40" ht="28.8" x14ac:dyDescent="0.3">
      <c r="A4403" t="s">
        <v>32460</v>
      </c>
      <c r="B4403" s="2" t="s">
        <v>19</v>
      </c>
      <c r="C4403" s="2" t="s">
        <v>7380</v>
      </c>
      <c r="D4403" s="2" t="s">
        <v>7383</v>
      </c>
      <c r="E4403" s="2" t="s">
        <v>7384</v>
      </c>
      <c r="F4403" s="2" t="s">
        <v>7386</v>
      </c>
      <c r="G4403" s="2" t="s">
        <v>7394</v>
      </c>
      <c r="H4403" s="3" t="s">
        <v>7395</v>
      </c>
      <c r="I4403" s="3" t="s">
        <v>7389</v>
      </c>
      <c r="K4403" s="2" t="s">
        <v>36</v>
      </c>
      <c r="O4403" s="7" t="s">
        <v>31818</v>
      </c>
      <c r="P4403" s="7" t="s">
        <v>31821</v>
      </c>
      <c r="Q4403" s="2" t="s">
        <v>31820</v>
      </c>
      <c r="T4403" s="2">
        <v>25</v>
      </c>
      <c r="U4403" s="2">
        <v>30</v>
      </c>
      <c r="V4403" s="2" t="s">
        <v>31210</v>
      </c>
      <c r="W4403" s="2"/>
      <c r="X4403" s="2">
        <v>3</v>
      </c>
      <c r="Y4403" s="2">
        <v>24</v>
      </c>
      <c r="Z4403" s="2">
        <v>36</v>
      </c>
      <c r="AA4403" s="2" t="s">
        <v>31210</v>
      </c>
      <c r="AB4403" s="2"/>
      <c r="AC4403" s="2">
        <v>3</v>
      </c>
      <c r="AD4403" s="2">
        <v>200</v>
      </c>
      <c r="AE4403" s="2">
        <v>360</v>
      </c>
      <c r="AF4403" s="2" t="s">
        <v>31822</v>
      </c>
      <c r="AG4403" s="2"/>
      <c r="AH4403" s="2">
        <v>3</v>
      </c>
      <c r="AI4403" s="2"/>
      <c r="AJ4403" s="2"/>
      <c r="AK4403" s="2"/>
      <c r="AL4403" s="2"/>
      <c r="AM4403" s="2"/>
      <c r="AN4403" s="2"/>
    </row>
    <row r="4404" spans="1:40" ht="28.8" x14ac:dyDescent="0.3">
      <c r="A4404" t="s">
        <v>32460</v>
      </c>
      <c r="B4404" s="2" t="s">
        <v>19</v>
      </c>
      <c r="C4404" s="2" t="s">
        <v>7380</v>
      </c>
      <c r="D4404" s="2" t="s">
        <v>7383</v>
      </c>
      <c r="E4404" s="2" t="s">
        <v>7384</v>
      </c>
      <c r="F4404" s="2" t="s">
        <v>7386</v>
      </c>
      <c r="G4404" s="2" t="s">
        <v>7396</v>
      </c>
      <c r="H4404" s="3" t="s">
        <v>7397</v>
      </c>
      <c r="I4404" s="3" t="s">
        <v>7389</v>
      </c>
      <c r="K4404" s="2" t="s">
        <v>36</v>
      </c>
      <c r="O4404" s="7" t="s">
        <v>31818</v>
      </c>
      <c r="P4404" s="7" t="s">
        <v>31821</v>
      </c>
      <c r="Q4404" s="2" t="s">
        <v>31820</v>
      </c>
      <c r="T4404" s="2">
        <v>30</v>
      </c>
      <c r="U4404" s="2">
        <v>50</v>
      </c>
      <c r="V4404" s="2" t="s">
        <v>31210</v>
      </c>
      <c r="W4404" s="2"/>
      <c r="X4404" s="2">
        <v>3</v>
      </c>
      <c r="Y4404" s="2">
        <v>36</v>
      </c>
      <c r="Z4404" s="23">
        <v>48</v>
      </c>
      <c r="AA4404" s="2" t="s">
        <v>31210</v>
      </c>
      <c r="AB4404" s="2"/>
      <c r="AC4404" s="2">
        <v>3</v>
      </c>
      <c r="AD4404" s="2">
        <v>360</v>
      </c>
      <c r="AE4404" s="2">
        <v>500</v>
      </c>
      <c r="AF4404" s="2" t="s">
        <v>31822</v>
      </c>
      <c r="AG4404" s="2"/>
      <c r="AH4404" s="2">
        <v>3</v>
      </c>
      <c r="AI4404" s="2"/>
      <c r="AJ4404" s="2"/>
      <c r="AK4404" s="2"/>
      <c r="AL4404" s="2"/>
      <c r="AM4404" s="2"/>
      <c r="AN4404" s="2"/>
    </row>
    <row r="4405" spans="1:40" ht="28.8" x14ac:dyDescent="0.3">
      <c r="A4405" t="s">
        <v>32460</v>
      </c>
      <c r="B4405" s="2" t="s">
        <v>19</v>
      </c>
      <c r="C4405" s="2" t="s">
        <v>7380</v>
      </c>
      <c r="D4405" s="2" t="s">
        <v>7383</v>
      </c>
      <c r="E4405" s="2" t="s">
        <v>7384</v>
      </c>
      <c r="F4405" s="2" t="s">
        <v>7386</v>
      </c>
      <c r="G4405" s="2" t="s">
        <v>7398</v>
      </c>
      <c r="H4405" s="3" t="s">
        <v>7399</v>
      </c>
      <c r="I4405" s="3" t="s">
        <v>7389</v>
      </c>
      <c r="K4405" s="2" t="s">
        <v>36</v>
      </c>
      <c r="O4405" s="7" t="s">
        <v>31818</v>
      </c>
      <c r="P4405" s="7" t="s">
        <v>31823</v>
      </c>
      <c r="Q4405" s="2" t="s">
        <v>31820</v>
      </c>
      <c r="T4405" s="2">
        <v>50</v>
      </c>
      <c r="U4405" s="2">
        <v>60</v>
      </c>
      <c r="V4405" s="2" t="s">
        <v>31210</v>
      </c>
      <c r="W4405" s="2"/>
      <c r="X4405" s="2">
        <v>3</v>
      </c>
      <c r="Y4405" s="2">
        <v>48</v>
      </c>
      <c r="Z4405" s="23">
        <v>60</v>
      </c>
      <c r="AA4405" s="2" t="s">
        <v>31210</v>
      </c>
      <c r="AB4405" s="2"/>
      <c r="AC4405" s="2">
        <v>3</v>
      </c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</row>
    <row r="4406" spans="1:40" ht="28.8" x14ac:dyDescent="0.3">
      <c r="A4406" t="s">
        <v>32460</v>
      </c>
      <c r="B4406" s="2" t="s">
        <v>19</v>
      </c>
      <c r="C4406" s="2" t="s">
        <v>7380</v>
      </c>
      <c r="D4406" s="2" t="s">
        <v>7383</v>
      </c>
      <c r="E4406" s="2" t="s">
        <v>7384</v>
      </c>
      <c r="F4406" s="2" t="s">
        <v>7386</v>
      </c>
      <c r="G4406" s="2" t="s">
        <v>7400</v>
      </c>
      <c r="H4406" s="3" t="s">
        <v>7401</v>
      </c>
      <c r="I4406" s="3" t="s">
        <v>7389</v>
      </c>
      <c r="K4406" s="2" t="s">
        <v>36</v>
      </c>
      <c r="O4406" s="7" t="s">
        <v>31818</v>
      </c>
      <c r="P4406" s="7" t="s">
        <v>31823</v>
      </c>
      <c r="Q4406" s="2" t="s">
        <v>31820</v>
      </c>
      <c r="T4406" s="2">
        <v>50</v>
      </c>
      <c r="U4406" s="2">
        <v>60</v>
      </c>
      <c r="V4406" s="2" t="s">
        <v>31210</v>
      </c>
      <c r="W4406" s="2"/>
      <c r="X4406" s="2">
        <v>3</v>
      </c>
      <c r="Y4406" s="2">
        <v>60</v>
      </c>
      <c r="Z4406" s="23">
        <v>96</v>
      </c>
      <c r="AA4406" s="2" t="s">
        <v>31210</v>
      </c>
      <c r="AB4406" s="2"/>
      <c r="AC4406" s="2">
        <v>3</v>
      </c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</row>
    <row r="4407" spans="1:40" ht="15" customHeight="1" x14ac:dyDescent="0.3">
      <c r="L4407" s="163" t="s">
        <v>0</v>
      </c>
      <c r="M4407" s="163"/>
      <c r="N4407" s="163"/>
      <c r="O4407" s="163" t="s">
        <v>1</v>
      </c>
      <c r="P4407" s="163"/>
      <c r="Q4407" s="35"/>
      <c r="R4407" s="35"/>
      <c r="S4407" s="35"/>
      <c r="T4407" s="183" t="s">
        <v>31814</v>
      </c>
      <c r="U4407" s="184"/>
      <c r="V4407" s="184"/>
      <c r="W4407" s="184"/>
      <c r="X4407" s="184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</row>
    <row r="4408" spans="1:40" ht="43.2" x14ac:dyDescent="0.3">
      <c r="B4408" s="2" t="s">
        <v>19</v>
      </c>
      <c r="C4408" s="2" t="s">
        <v>7380</v>
      </c>
      <c r="D4408" s="2" t="s">
        <v>7383</v>
      </c>
      <c r="E4408" s="2" t="s">
        <v>7384</v>
      </c>
      <c r="F4408" s="2" t="s">
        <v>7402</v>
      </c>
      <c r="H4408" s="3" t="s">
        <v>7403</v>
      </c>
      <c r="L4408" s="35" t="s">
        <v>12</v>
      </c>
      <c r="M4408" s="35" t="s">
        <v>13</v>
      </c>
      <c r="N4408" s="35" t="s">
        <v>14</v>
      </c>
      <c r="O4408" s="35" t="s">
        <v>32311</v>
      </c>
      <c r="P4408" s="35" t="s">
        <v>31817</v>
      </c>
      <c r="Q4408" s="35"/>
      <c r="R4408" s="35"/>
      <c r="S4408" s="35"/>
      <c r="T4408" s="35" t="s">
        <v>15</v>
      </c>
      <c r="U4408" s="35" t="s">
        <v>16</v>
      </c>
      <c r="V4408" s="35" t="s">
        <v>17</v>
      </c>
      <c r="W4408" s="35" t="s">
        <v>18</v>
      </c>
      <c r="X4408" s="35" t="s">
        <v>31184</v>
      </c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</row>
    <row r="4409" spans="1:40" ht="28.8" x14ac:dyDescent="0.3">
      <c r="A4409" t="s">
        <v>32460</v>
      </c>
      <c r="B4409" s="2" t="s">
        <v>19</v>
      </c>
      <c r="C4409" s="2" t="s">
        <v>7380</v>
      </c>
      <c r="D4409" s="2" t="s">
        <v>7383</v>
      </c>
      <c r="E4409" s="2" t="s">
        <v>7384</v>
      </c>
      <c r="F4409" s="2" t="s">
        <v>7402</v>
      </c>
      <c r="G4409" s="2" t="s">
        <v>7404</v>
      </c>
      <c r="H4409" s="6" t="s">
        <v>7405</v>
      </c>
      <c r="I4409" s="3" t="s">
        <v>7389</v>
      </c>
      <c r="K4409" s="2" t="s">
        <v>36</v>
      </c>
      <c r="O4409" s="7" t="s">
        <v>31818</v>
      </c>
      <c r="P4409" s="7" t="s">
        <v>31824</v>
      </c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</row>
    <row r="4410" spans="1:40" x14ac:dyDescent="0.3">
      <c r="A4410" t="s">
        <v>32460</v>
      </c>
      <c r="B4410" s="2" t="s">
        <v>19</v>
      </c>
      <c r="C4410" s="2" t="s">
        <v>7380</v>
      </c>
      <c r="D4410" s="2" t="s">
        <v>7383</v>
      </c>
      <c r="E4410" s="2" t="s">
        <v>7384</v>
      </c>
      <c r="F4410" s="2" t="s">
        <v>7402</v>
      </c>
      <c r="G4410" s="2" t="s">
        <v>7406</v>
      </c>
      <c r="H4410" s="3" t="s">
        <v>7407</v>
      </c>
      <c r="I4410" s="3" t="s">
        <v>7389</v>
      </c>
      <c r="K4410" s="2" t="s">
        <v>36</v>
      </c>
      <c r="O4410" s="7" t="s">
        <v>31818</v>
      </c>
      <c r="P4410" s="7" t="s">
        <v>31825</v>
      </c>
      <c r="T4410" s="2">
        <v>0</v>
      </c>
      <c r="U4410" s="2">
        <v>48</v>
      </c>
      <c r="V4410" s="2" t="s">
        <v>31210</v>
      </c>
      <c r="W4410" s="2"/>
      <c r="X4410" s="2">
        <v>3</v>
      </c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</row>
    <row r="4411" spans="1:40" ht="28.8" x14ac:dyDescent="0.3">
      <c r="A4411" t="s">
        <v>32460</v>
      </c>
      <c r="B4411" s="2" t="s">
        <v>19</v>
      </c>
      <c r="C4411" s="2" t="s">
        <v>7380</v>
      </c>
      <c r="D4411" s="2" t="s">
        <v>7383</v>
      </c>
      <c r="E4411" s="2" t="s">
        <v>7384</v>
      </c>
      <c r="F4411" s="2" t="s">
        <v>7402</v>
      </c>
      <c r="G4411" s="2" t="s">
        <v>7408</v>
      </c>
      <c r="H4411" s="6" t="s">
        <v>7409</v>
      </c>
      <c r="I4411" s="3" t="s">
        <v>7389</v>
      </c>
      <c r="J4411" s="3">
        <v>1</v>
      </c>
      <c r="K4411" s="2" t="s">
        <v>36</v>
      </c>
      <c r="O4411" s="7" t="s">
        <v>31818</v>
      </c>
      <c r="P4411" s="7" t="s">
        <v>31826</v>
      </c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</row>
    <row r="4412" spans="1:40" x14ac:dyDescent="0.3">
      <c r="L4412" s="163" t="s">
        <v>0</v>
      </c>
      <c r="M4412" s="163"/>
      <c r="N4412" s="163"/>
      <c r="O4412" s="163" t="s">
        <v>1</v>
      </c>
      <c r="P4412" s="163"/>
      <c r="Q4412" s="37"/>
      <c r="R4412" s="37"/>
      <c r="S4412" s="37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</row>
    <row r="4413" spans="1:40" ht="43.2" x14ac:dyDescent="0.3">
      <c r="B4413" s="2" t="s">
        <v>19</v>
      </c>
      <c r="C4413" s="2" t="s">
        <v>7380</v>
      </c>
      <c r="D4413" s="2" t="s">
        <v>7383</v>
      </c>
      <c r="E4413" s="2" t="s">
        <v>7384</v>
      </c>
      <c r="F4413" s="2" t="s">
        <v>7410</v>
      </c>
      <c r="H4413" s="3" t="s">
        <v>7411</v>
      </c>
      <c r="L4413" s="35" t="s">
        <v>12</v>
      </c>
      <c r="M4413" s="35" t="s">
        <v>13</v>
      </c>
      <c r="N4413" s="35" t="s">
        <v>14</v>
      </c>
      <c r="O4413" s="35" t="s">
        <v>32311</v>
      </c>
      <c r="P4413" s="35" t="s">
        <v>31195</v>
      </c>
      <c r="Q4413" s="37"/>
      <c r="R4413" s="37"/>
      <c r="S4413" s="37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</row>
    <row r="4414" spans="1:40" x14ac:dyDescent="0.3">
      <c r="B4414" s="4" t="s">
        <v>19</v>
      </c>
      <c r="C4414" s="4" t="s">
        <v>7380</v>
      </c>
      <c r="D4414" s="4" t="s">
        <v>7383</v>
      </c>
      <c r="E4414" s="4" t="s">
        <v>7384</v>
      </c>
      <c r="F4414" s="4" t="s">
        <v>7410</v>
      </c>
      <c r="G4414" s="4" t="s">
        <v>7412</v>
      </c>
      <c r="H4414" s="5" t="s">
        <v>7413</v>
      </c>
      <c r="I4414" s="5" t="s">
        <v>7389</v>
      </c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</row>
    <row r="4415" spans="1:40" ht="15" customHeight="1" x14ac:dyDescent="0.3">
      <c r="L4415" s="163" t="s">
        <v>0</v>
      </c>
      <c r="M4415" s="163"/>
      <c r="N4415" s="163"/>
      <c r="O4415" s="163" t="s">
        <v>1</v>
      </c>
      <c r="P4415" s="163"/>
      <c r="Q4415" s="35"/>
      <c r="R4415" s="35"/>
      <c r="S4415" s="35"/>
      <c r="T4415" s="183" t="s">
        <v>31506</v>
      </c>
      <c r="U4415" s="184"/>
      <c r="V4415" s="184"/>
      <c r="W4415" s="184"/>
      <c r="X4415" s="184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</row>
    <row r="4416" spans="1:40" ht="43.2" x14ac:dyDescent="0.3">
      <c r="B4416" s="2" t="s">
        <v>19</v>
      </c>
      <c r="C4416" s="2" t="s">
        <v>7380</v>
      </c>
      <c r="D4416" s="2" t="s">
        <v>7383</v>
      </c>
      <c r="E4416" s="2" t="s">
        <v>7384</v>
      </c>
      <c r="F4416" s="2" t="s">
        <v>7414</v>
      </c>
      <c r="H4416" s="3" t="s">
        <v>7415</v>
      </c>
      <c r="L4416" s="35" t="s">
        <v>12</v>
      </c>
      <c r="M4416" s="35" t="s">
        <v>13</v>
      </c>
      <c r="N4416" s="35" t="s">
        <v>14</v>
      </c>
      <c r="O4416" s="35" t="s">
        <v>32311</v>
      </c>
      <c r="P4416" s="35" t="s">
        <v>31195</v>
      </c>
      <c r="Q4416" s="35"/>
      <c r="R4416" s="35"/>
      <c r="S4416" s="35"/>
      <c r="T4416" s="35" t="s">
        <v>15</v>
      </c>
      <c r="U4416" s="35" t="s">
        <v>16</v>
      </c>
      <c r="V4416" s="35" t="s">
        <v>17</v>
      </c>
      <c r="W4416" s="35" t="s">
        <v>18</v>
      </c>
      <c r="X4416" s="35" t="s">
        <v>31184</v>
      </c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</row>
    <row r="4417" spans="1:40" x14ac:dyDescent="0.3">
      <c r="A4417" t="s">
        <v>32460</v>
      </c>
      <c r="B4417" s="2" t="s">
        <v>19</v>
      </c>
      <c r="C4417" s="2" t="s">
        <v>7380</v>
      </c>
      <c r="D4417" s="2" t="s">
        <v>7383</v>
      </c>
      <c r="E4417" s="2" t="s">
        <v>7384</v>
      </c>
      <c r="F4417" s="2" t="s">
        <v>7414</v>
      </c>
      <c r="G4417" s="2" t="s">
        <v>7416</v>
      </c>
      <c r="H4417" s="3" t="s">
        <v>7417</v>
      </c>
      <c r="I4417" s="3" t="s">
        <v>7389</v>
      </c>
      <c r="J4417" s="3">
        <v>2</v>
      </c>
      <c r="K4417" s="2" t="s">
        <v>36</v>
      </c>
      <c r="O4417" s="7" t="s">
        <v>31818</v>
      </c>
      <c r="T4417" s="2">
        <v>0</v>
      </c>
      <c r="U4417" s="2">
        <v>25</v>
      </c>
      <c r="V4417" s="2" t="s">
        <v>31210</v>
      </c>
      <c r="W4417" s="2"/>
      <c r="X4417" s="2">
        <v>3</v>
      </c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</row>
    <row r="4418" spans="1:40" x14ac:dyDescent="0.3">
      <c r="A4418" t="s">
        <v>32460</v>
      </c>
      <c r="B4418" s="2" t="s">
        <v>19</v>
      </c>
      <c r="C4418" s="2" t="s">
        <v>7380</v>
      </c>
      <c r="D4418" s="2" t="s">
        <v>7383</v>
      </c>
      <c r="E4418" s="2" t="s">
        <v>7384</v>
      </c>
      <c r="F4418" s="2" t="s">
        <v>7414</v>
      </c>
      <c r="G4418" s="2" t="s">
        <v>7418</v>
      </c>
      <c r="H4418" s="3" t="s">
        <v>7419</v>
      </c>
      <c r="I4418" s="3" t="s">
        <v>7389</v>
      </c>
      <c r="K4418" s="2" t="s">
        <v>36</v>
      </c>
      <c r="O4418" s="7" t="s">
        <v>31818</v>
      </c>
      <c r="T4418" s="2">
        <v>25</v>
      </c>
      <c r="U4418" s="2">
        <v>50</v>
      </c>
      <c r="V4418" s="2" t="s">
        <v>31210</v>
      </c>
      <c r="W4418" s="2"/>
      <c r="X4418" s="2">
        <v>3</v>
      </c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</row>
    <row r="4419" spans="1:40" x14ac:dyDescent="0.3">
      <c r="A4419" t="s">
        <v>32460</v>
      </c>
      <c r="B4419" s="2" t="s">
        <v>19</v>
      </c>
      <c r="C4419" s="2" t="s">
        <v>7380</v>
      </c>
      <c r="D4419" s="2" t="s">
        <v>7383</v>
      </c>
      <c r="E4419" s="2" t="s">
        <v>7384</v>
      </c>
      <c r="F4419" s="2" t="s">
        <v>7414</v>
      </c>
      <c r="G4419" s="2" t="s">
        <v>7420</v>
      </c>
      <c r="H4419" s="3" t="s">
        <v>7421</v>
      </c>
      <c r="I4419" s="3" t="s">
        <v>7389</v>
      </c>
      <c r="K4419" s="2" t="s">
        <v>36</v>
      </c>
      <c r="O4419" s="7" t="s">
        <v>31818</v>
      </c>
      <c r="T4419" s="2">
        <v>50</v>
      </c>
      <c r="U4419" s="2">
        <v>100</v>
      </c>
      <c r="V4419" s="2" t="s">
        <v>31210</v>
      </c>
      <c r="W4419" s="2"/>
      <c r="X4419" s="2">
        <v>3</v>
      </c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</row>
    <row r="4420" spans="1:40" x14ac:dyDescent="0.3">
      <c r="A4420" t="s">
        <v>32460</v>
      </c>
      <c r="B4420" s="2" t="s">
        <v>19</v>
      </c>
      <c r="C4420" s="2" t="s">
        <v>7380</v>
      </c>
      <c r="D4420" s="2" t="s">
        <v>7383</v>
      </c>
      <c r="E4420" s="2" t="s">
        <v>7390</v>
      </c>
      <c r="H4420" s="3" t="s">
        <v>7422</v>
      </c>
      <c r="K4420" s="2" t="s">
        <v>36</v>
      </c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</row>
    <row r="4421" spans="1:40" x14ac:dyDescent="0.3">
      <c r="L4421" s="163" t="s">
        <v>0</v>
      </c>
      <c r="M4421" s="163"/>
      <c r="N4421" s="163"/>
      <c r="O4421" s="163" t="s">
        <v>1</v>
      </c>
      <c r="P4421" s="163"/>
      <c r="Q4421" s="37"/>
      <c r="R4421" s="37"/>
      <c r="S4421" s="37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</row>
    <row r="4422" spans="1:40" ht="43.2" x14ac:dyDescent="0.3">
      <c r="B4422" s="2" t="s">
        <v>19</v>
      </c>
      <c r="C4422" s="2" t="s">
        <v>7380</v>
      </c>
      <c r="D4422" s="2" t="s">
        <v>7383</v>
      </c>
      <c r="E4422" s="2" t="s">
        <v>7390</v>
      </c>
      <c r="F4422" s="2" t="s">
        <v>7423</v>
      </c>
      <c r="H4422" s="3" t="s">
        <v>7424</v>
      </c>
      <c r="L4422" s="35" t="s">
        <v>12</v>
      </c>
      <c r="M4422" s="35" t="s">
        <v>13</v>
      </c>
      <c r="N4422" s="35" t="s">
        <v>14</v>
      </c>
      <c r="O4422" s="35" t="s">
        <v>32311</v>
      </c>
      <c r="P4422" s="35" t="s">
        <v>31195</v>
      </c>
      <c r="Q4422" s="37"/>
      <c r="R4422" s="37"/>
      <c r="S4422" s="37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</row>
    <row r="4423" spans="1:40" x14ac:dyDescent="0.3">
      <c r="B4423" s="4" t="s">
        <v>19</v>
      </c>
      <c r="C4423" s="4" t="s">
        <v>7380</v>
      </c>
      <c r="D4423" s="4" t="s">
        <v>7383</v>
      </c>
      <c r="E4423" s="4" t="s">
        <v>7390</v>
      </c>
      <c r="F4423" s="4" t="s">
        <v>7423</v>
      </c>
      <c r="G4423" s="4" t="s">
        <v>7425</v>
      </c>
      <c r="H4423" s="5" t="s">
        <v>7426</v>
      </c>
      <c r="I4423" s="5" t="s">
        <v>7389</v>
      </c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</row>
    <row r="4424" spans="1:40" ht="28.8" x14ac:dyDescent="0.3">
      <c r="B4424" s="4" t="s">
        <v>19</v>
      </c>
      <c r="C4424" s="4" t="s">
        <v>7380</v>
      </c>
      <c r="D4424" s="4" t="s">
        <v>7383</v>
      </c>
      <c r="E4424" s="4" t="s">
        <v>7390</v>
      </c>
      <c r="F4424" s="4" t="s">
        <v>7423</v>
      </c>
      <c r="G4424" s="4" t="s">
        <v>7427</v>
      </c>
      <c r="H4424" s="5" t="s">
        <v>7428</v>
      </c>
      <c r="I4424" s="5" t="s">
        <v>7389</v>
      </c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</row>
    <row r="4425" spans="1:40" x14ac:dyDescent="0.3">
      <c r="B4425" s="4" t="s">
        <v>19</v>
      </c>
      <c r="C4425" s="4" t="s">
        <v>7380</v>
      </c>
      <c r="D4425" s="4" t="s">
        <v>7383</v>
      </c>
      <c r="E4425" s="4" t="s">
        <v>7390</v>
      </c>
      <c r="F4425" s="4" t="s">
        <v>7423</v>
      </c>
      <c r="G4425" s="4" t="s">
        <v>7429</v>
      </c>
      <c r="H4425" s="5" t="s">
        <v>7430</v>
      </c>
      <c r="I4425" s="5" t="s">
        <v>7389</v>
      </c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</row>
    <row r="4426" spans="1:40" x14ac:dyDescent="0.3">
      <c r="B4426" s="2" t="s">
        <v>19</v>
      </c>
      <c r="C4426" s="2" t="s">
        <v>7380</v>
      </c>
      <c r="D4426" s="2" t="s">
        <v>7383</v>
      </c>
      <c r="E4426" s="2" t="s">
        <v>7392</v>
      </c>
      <c r="H4426" s="3" t="s">
        <v>7431</v>
      </c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</row>
    <row r="4427" spans="1:40" x14ac:dyDescent="0.3">
      <c r="L4427" s="163" t="s">
        <v>0</v>
      </c>
      <c r="M4427" s="163"/>
      <c r="N4427" s="163"/>
      <c r="O4427" s="163" t="s">
        <v>1</v>
      </c>
      <c r="P4427" s="163"/>
      <c r="Q4427" s="37"/>
      <c r="R4427" s="37"/>
      <c r="S4427" s="37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</row>
    <row r="4428" spans="1:40" ht="43.2" x14ac:dyDescent="0.3">
      <c r="B4428" s="2" t="s">
        <v>19</v>
      </c>
      <c r="C4428" s="2" t="s">
        <v>7380</v>
      </c>
      <c r="D4428" s="2" t="s">
        <v>7383</v>
      </c>
      <c r="E4428" s="2" t="s">
        <v>7392</v>
      </c>
      <c r="F4428" s="2" t="s">
        <v>7432</v>
      </c>
      <c r="H4428" s="3" t="s">
        <v>7433</v>
      </c>
      <c r="L4428" s="35" t="s">
        <v>12</v>
      </c>
      <c r="M4428" s="35" t="s">
        <v>13</v>
      </c>
      <c r="N4428" s="35" t="s">
        <v>14</v>
      </c>
      <c r="O4428" s="35" t="s">
        <v>32311</v>
      </c>
      <c r="P4428" s="35" t="s">
        <v>31195</v>
      </c>
      <c r="Q4428" s="37"/>
      <c r="R4428" s="37"/>
      <c r="S4428" s="37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</row>
    <row r="4429" spans="1:40" x14ac:dyDescent="0.3">
      <c r="B4429" s="4" t="s">
        <v>19</v>
      </c>
      <c r="C4429" s="4" t="s">
        <v>7380</v>
      </c>
      <c r="D4429" s="4" t="s">
        <v>7383</v>
      </c>
      <c r="E4429" s="4" t="s">
        <v>7392</v>
      </c>
      <c r="F4429" s="4" t="s">
        <v>7432</v>
      </c>
      <c r="G4429" s="4" t="s">
        <v>7434</v>
      </c>
      <c r="H4429" s="5" t="s">
        <v>7435</v>
      </c>
      <c r="I4429" s="5" t="s">
        <v>7389</v>
      </c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</row>
    <row r="4430" spans="1:40" x14ac:dyDescent="0.3">
      <c r="B4430" s="4" t="s">
        <v>19</v>
      </c>
      <c r="C4430" s="4" t="s">
        <v>7380</v>
      </c>
      <c r="D4430" s="4" t="s">
        <v>7383</v>
      </c>
      <c r="E4430" s="4" t="s">
        <v>7392</v>
      </c>
      <c r="F4430" s="4" t="s">
        <v>7432</v>
      </c>
      <c r="G4430" s="4" t="s">
        <v>7436</v>
      </c>
      <c r="H4430" s="5" t="s">
        <v>7437</v>
      </c>
      <c r="I4430" s="5" t="s">
        <v>7389</v>
      </c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</row>
    <row r="4431" spans="1:40" x14ac:dyDescent="0.3">
      <c r="B4431" s="4" t="s">
        <v>19</v>
      </c>
      <c r="C4431" s="4" t="s">
        <v>7380</v>
      </c>
      <c r="D4431" s="4" t="s">
        <v>7383</v>
      </c>
      <c r="E4431" s="4" t="s">
        <v>7392</v>
      </c>
      <c r="F4431" s="4" t="s">
        <v>7432</v>
      </c>
      <c r="G4431" s="4" t="s">
        <v>7438</v>
      </c>
      <c r="H4431" s="5" t="s">
        <v>7439</v>
      </c>
      <c r="I4431" s="5" t="s">
        <v>7389</v>
      </c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</row>
    <row r="4432" spans="1:40" x14ac:dyDescent="0.3">
      <c r="B4432" s="4" t="s">
        <v>19</v>
      </c>
      <c r="C4432" s="4" t="s">
        <v>7380</v>
      </c>
      <c r="D4432" s="4" t="s">
        <v>7383</v>
      </c>
      <c r="E4432" s="4" t="s">
        <v>7392</v>
      </c>
      <c r="F4432" s="4" t="s">
        <v>7432</v>
      </c>
      <c r="G4432" s="4" t="s">
        <v>7440</v>
      </c>
      <c r="H4432" s="5" t="s">
        <v>7441</v>
      </c>
      <c r="I4432" s="5" t="s">
        <v>7389</v>
      </c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</row>
    <row r="4433" spans="2:40" x14ac:dyDescent="0.3">
      <c r="L4433" s="163" t="s">
        <v>0</v>
      </c>
      <c r="M4433" s="163"/>
      <c r="N4433" s="163"/>
      <c r="O4433" s="163" t="s">
        <v>1</v>
      </c>
      <c r="P4433" s="163"/>
      <c r="Q4433" s="37"/>
      <c r="R4433" s="37"/>
      <c r="S4433" s="37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</row>
    <row r="4434" spans="2:40" ht="43.2" x14ac:dyDescent="0.3">
      <c r="B4434" s="2" t="s">
        <v>19</v>
      </c>
      <c r="C4434" s="2" t="s">
        <v>7380</v>
      </c>
      <c r="D4434" s="2" t="s">
        <v>7383</v>
      </c>
      <c r="E4434" s="2" t="s">
        <v>7392</v>
      </c>
      <c r="F4434" s="2" t="s">
        <v>7442</v>
      </c>
      <c r="H4434" s="3" t="s">
        <v>7443</v>
      </c>
      <c r="L4434" s="35" t="s">
        <v>12</v>
      </c>
      <c r="M4434" s="35" t="s">
        <v>13</v>
      </c>
      <c r="N4434" s="35" t="s">
        <v>14</v>
      </c>
      <c r="O4434" s="35" t="s">
        <v>32311</v>
      </c>
      <c r="P4434" s="35" t="s">
        <v>31195</v>
      </c>
      <c r="Q4434" s="37"/>
      <c r="R4434" s="37"/>
      <c r="S4434" s="37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</row>
    <row r="4435" spans="2:40" x14ac:dyDescent="0.3">
      <c r="B4435" s="4" t="s">
        <v>19</v>
      </c>
      <c r="C4435" s="4" t="s">
        <v>7380</v>
      </c>
      <c r="D4435" s="4" t="s">
        <v>7383</v>
      </c>
      <c r="E4435" s="4" t="s">
        <v>7392</v>
      </c>
      <c r="F4435" s="4" t="s">
        <v>7442</v>
      </c>
      <c r="G4435" s="4" t="s">
        <v>7444</v>
      </c>
      <c r="H4435" s="5" t="s">
        <v>7445</v>
      </c>
      <c r="I4435" s="5" t="s">
        <v>7389</v>
      </c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</row>
    <row r="4436" spans="2:40" x14ac:dyDescent="0.3">
      <c r="B4436" s="4" t="s">
        <v>19</v>
      </c>
      <c r="C4436" s="4" t="s">
        <v>7380</v>
      </c>
      <c r="D4436" s="4" t="s">
        <v>7383</v>
      </c>
      <c r="E4436" s="4" t="s">
        <v>7392</v>
      </c>
      <c r="F4436" s="4" t="s">
        <v>7442</v>
      </c>
      <c r="G4436" s="4" t="s">
        <v>7446</v>
      </c>
      <c r="H4436" s="5" t="s">
        <v>7447</v>
      </c>
      <c r="I4436" s="5" t="s">
        <v>7389</v>
      </c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</row>
    <row r="4437" spans="2:40" x14ac:dyDescent="0.3">
      <c r="B4437" s="4" t="s">
        <v>19</v>
      </c>
      <c r="C4437" s="4" t="s">
        <v>7380</v>
      </c>
      <c r="D4437" s="4" t="s">
        <v>7383</v>
      </c>
      <c r="E4437" s="4" t="s">
        <v>7392</v>
      </c>
      <c r="F4437" s="4" t="s">
        <v>7442</v>
      </c>
      <c r="G4437" s="4" t="s">
        <v>7448</v>
      </c>
      <c r="H4437" s="5" t="s">
        <v>7449</v>
      </c>
      <c r="I4437" s="5" t="s">
        <v>7389</v>
      </c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</row>
    <row r="4438" spans="2:40" x14ac:dyDescent="0.3">
      <c r="L4438" s="163" t="s">
        <v>0</v>
      </c>
      <c r="M4438" s="163"/>
      <c r="N4438" s="163"/>
      <c r="O4438" s="163" t="s">
        <v>1</v>
      </c>
      <c r="P4438" s="163"/>
      <c r="Q4438" s="37"/>
      <c r="R4438" s="37"/>
      <c r="S4438" s="37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</row>
    <row r="4439" spans="2:40" ht="43.2" x14ac:dyDescent="0.3">
      <c r="B4439" s="2" t="s">
        <v>19</v>
      </c>
      <c r="C4439" s="2" t="s">
        <v>7380</v>
      </c>
      <c r="D4439" s="2" t="s">
        <v>7383</v>
      </c>
      <c r="E4439" s="2" t="s">
        <v>7392</v>
      </c>
      <c r="F4439" s="2" t="s">
        <v>7450</v>
      </c>
      <c r="H4439" s="3" t="s">
        <v>7451</v>
      </c>
      <c r="L4439" s="35" t="s">
        <v>12</v>
      </c>
      <c r="M4439" s="35" t="s">
        <v>13</v>
      </c>
      <c r="N4439" s="35" t="s">
        <v>14</v>
      </c>
      <c r="O4439" s="35" t="s">
        <v>32311</v>
      </c>
      <c r="P4439" s="35" t="s">
        <v>31195</v>
      </c>
      <c r="Q4439" s="37"/>
      <c r="R4439" s="37"/>
      <c r="S4439" s="37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</row>
    <row r="4440" spans="2:40" x14ac:dyDescent="0.3">
      <c r="B4440" s="4" t="s">
        <v>19</v>
      </c>
      <c r="C4440" s="4" t="s">
        <v>7380</v>
      </c>
      <c r="D4440" s="4" t="s">
        <v>7383</v>
      </c>
      <c r="E4440" s="4" t="s">
        <v>7392</v>
      </c>
      <c r="F4440" s="4" t="s">
        <v>7450</v>
      </c>
      <c r="G4440" s="4" t="s">
        <v>7452</v>
      </c>
      <c r="H4440" s="5" t="s">
        <v>7453</v>
      </c>
      <c r="I4440" s="5" t="s">
        <v>7389</v>
      </c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</row>
    <row r="4441" spans="2:40" x14ac:dyDescent="0.3">
      <c r="B4441" s="4" t="s">
        <v>19</v>
      </c>
      <c r="C4441" s="4" t="s">
        <v>7380</v>
      </c>
      <c r="D4441" s="4" t="s">
        <v>7383</v>
      </c>
      <c r="E4441" s="4" t="s">
        <v>7392</v>
      </c>
      <c r="F4441" s="4" t="s">
        <v>7450</v>
      </c>
      <c r="G4441" s="4" t="s">
        <v>7454</v>
      </c>
      <c r="H4441" s="5" t="s">
        <v>7455</v>
      </c>
      <c r="I4441" s="5" t="s">
        <v>7389</v>
      </c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</row>
    <row r="4442" spans="2:40" x14ac:dyDescent="0.3">
      <c r="L4442" s="163" t="s">
        <v>0</v>
      </c>
      <c r="M4442" s="163"/>
      <c r="N4442" s="163"/>
      <c r="O4442" s="163" t="s">
        <v>1</v>
      </c>
      <c r="P4442" s="163"/>
      <c r="Q4442" s="37"/>
      <c r="R4442" s="37"/>
      <c r="S4442" s="37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</row>
    <row r="4443" spans="2:40" ht="43.2" x14ac:dyDescent="0.3">
      <c r="B4443" s="2" t="s">
        <v>19</v>
      </c>
      <c r="C4443" s="2" t="s">
        <v>7380</v>
      </c>
      <c r="D4443" s="2" t="s">
        <v>7383</v>
      </c>
      <c r="E4443" s="2" t="s">
        <v>7392</v>
      </c>
      <c r="F4443" s="2" t="s">
        <v>7456</v>
      </c>
      <c r="H4443" s="3" t="s">
        <v>7457</v>
      </c>
      <c r="L4443" s="35" t="s">
        <v>12</v>
      </c>
      <c r="M4443" s="35" t="s">
        <v>13</v>
      </c>
      <c r="N4443" s="35" t="s">
        <v>14</v>
      </c>
      <c r="O4443" s="35" t="s">
        <v>32311</v>
      </c>
      <c r="P4443" s="35" t="s">
        <v>31195</v>
      </c>
      <c r="Q4443" s="37"/>
      <c r="R4443" s="37"/>
      <c r="S4443" s="37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</row>
    <row r="4444" spans="2:40" x14ac:dyDescent="0.3">
      <c r="B4444" s="4" t="s">
        <v>19</v>
      </c>
      <c r="C4444" s="4" t="s">
        <v>7380</v>
      </c>
      <c r="D4444" s="4" t="s">
        <v>7383</v>
      </c>
      <c r="E4444" s="4" t="s">
        <v>7392</v>
      </c>
      <c r="F4444" s="4" t="s">
        <v>7456</v>
      </c>
      <c r="G4444" s="4" t="s">
        <v>7458</v>
      </c>
      <c r="H4444" s="5" t="s">
        <v>7459</v>
      </c>
      <c r="I4444" s="5" t="s">
        <v>7389</v>
      </c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</row>
    <row r="4445" spans="2:40" x14ac:dyDescent="0.3">
      <c r="B4445" s="4" t="s">
        <v>19</v>
      </c>
      <c r="C4445" s="4" t="s">
        <v>7380</v>
      </c>
      <c r="D4445" s="4" t="s">
        <v>7383</v>
      </c>
      <c r="E4445" s="4" t="s">
        <v>7392</v>
      </c>
      <c r="F4445" s="4" t="s">
        <v>7456</v>
      </c>
      <c r="G4445" s="4" t="s">
        <v>7460</v>
      </c>
      <c r="H4445" s="5" t="s">
        <v>7461</v>
      </c>
      <c r="I4445" s="5" t="s">
        <v>7389</v>
      </c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</row>
    <row r="4446" spans="2:40" x14ac:dyDescent="0.3">
      <c r="B4446" s="4" t="s">
        <v>19</v>
      </c>
      <c r="C4446" s="4" t="s">
        <v>7380</v>
      </c>
      <c r="D4446" s="4" t="s">
        <v>7383</v>
      </c>
      <c r="E4446" s="4" t="s">
        <v>7392</v>
      </c>
      <c r="F4446" s="4" t="s">
        <v>7456</v>
      </c>
      <c r="G4446" s="4" t="s">
        <v>7462</v>
      </c>
      <c r="H4446" s="5" t="s">
        <v>7463</v>
      </c>
      <c r="I4446" s="5" t="s">
        <v>7389</v>
      </c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</row>
    <row r="4447" spans="2:40" x14ac:dyDescent="0.3">
      <c r="B4447" s="2" t="s">
        <v>19</v>
      </c>
      <c r="C4447" s="2" t="s">
        <v>7380</v>
      </c>
      <c r="D4447" s="2" t="s">
        <v>7383</v>
      </c>
      <c r="E4447" s="2" t="s">
        <v>7394</v>
      </c>
      <c r="H4447" s="3" t="s">
        <v>7464</v>
      </c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</row>
    <row r="4448" spans="2:40" x14ac:dyDescent="0.3">
      <c r="L4448" s="163" t="s">
        <v>0</v>
      </c>
      <c r="M4448" s="163"/>
      <c r="N4448" s="163"/>
      <c r="O4448" s="163" t="s">
        <v>1</v>
      </c>
      <c r="P4448" s="163"/>
      <c r="Q4448" s="37"/>
      <c r="R4448" s="37"/>
      <c r="S4448" s="37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</row>
    <row r="4449" spans="1:40" ht="43.2" x14ac:dyDescent="0.3">
      <c r="B4449" s="2" t="s">
        <v>19</v>
      </c>
      <c r="C4449" s="2" t="s">
        <v>7380</v>
      </c>
      <c r="D4449" s="2" t="s">
        <v>7383</v>
      </c>
      <c r="E4449" s="2" t="s">
        <v>7394</v>
      </c>
      <c r="F4449" s="2" t="s">
        <v>7465</v>
      </c>
      <c r="H4449" s="3" t="s">
        <v>7466</v>
      </c>
      <c r="L4449" s="35" t="s">
        <v>12</v>
      </c>
      <c r="M4449" s="35" t="s">
        <v>13</v>
      </c>
      <c r="N4449" s="35" t="s">
        <v>14</v>
      </c>
      <c r="O4449" s="35" t="s">
        <v>32311</v>
      </c>
      <c r="P4449" s="35" t="s">
        <v>31827</v>
      </c>
      <c r="Q4449" s="37"/>
      <c r="R4449" s="37"/>
      <c r="S4449" s="37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</row>
    <row r="4450" spans="1:40" x14ac:dyDescent="0.3">
      <c r="A4450" t="s">
        <v>32460</v>
      </c>
      <c r="B4450" s="2" t="s">
        <v>19</v>
      </c>
      <c r="C4450" s="2" t="s">
        <v>7380</v>
      </c>
      <c r="D4450" s="2" t="s">
        <v>7383</v>
      </c>
      <c r="E4450" s="2" t="s">
        <v>7394</v>
      </c>
      <c r="F4450" s="2" t="s">
        <v>7465</v>
      </c>
      <c r="G4450" s="2" t="s">
        <v>7467</v>
      </c>
      <c r="H4450" s="6" t="s">
        <v>7468</v>
      </c>
      <c r="I4450" s="3" t="s">
        <v>7389</v>
      </c>
      <c r="J4450" s="3">
        <v>3</v>
      </c>
      <c r="K4450" s="2" t="s">
        <v>36</v>
      </c>
      <c r="O4450" s="7" t="s">
        <v>31828</v>
      </c>
      <c r="P4450" s="7" t="s">
        <v>31829</v>
      </c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</row>
    <row r="4451" spans="1:40" x14ac:dyDescent="0.3">
      <c r="A4451" t="s">
        <v>32460</v>
      </c>
      <c r="B4451" s="2" t="s">
        <v>19</v>
      </c>
      <c r="C4451" s="2" t="s">
        <v>7380</v>
      </c>
      <c r="D4451" s="2" t="s">
        <v>7383</v>
      </c>
      <c r="E4451" s="2" t="s">
        <v>7394</v>
      </c>
      <c r="F4451" s="2" t="s">
        <v>7465</v>
      </c>
      <c r="G4451" s="2" t="s">
        <v>7469</v>
      </c>
      <c r="H4451" s="6" t="s">
        <v>7470</v>
      </c>
      <c r="I4451" s="3" t="s">
        <v>7389</v>
      </c>
      <c r="J4451" s="3">
        <v>5</v>
      </c>
      <c r="K4451" s="2" t="s">
        <v>36</v>
      </c>
      <c r="O4451" s="7" t="s">
        <v>31828</v>
      </c>
      <c r="P4451" s="7" t="s">
        <v>31830</v>
      </c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</row>
    <row r="4452" spans="1:40" ht="28.8" x14ac:dyDescent="0.3">
      <c r="A4452" t="s">
        <v>32460</v>
      </c>
      <c r="B4452" s="2" t="s">
        <v>19</v>
      </c>
      <c r="C4452" s="2" t="s">
        <v>7380</v>
      </c>
      <c r="D4452" s="2" t="s">
        <v>7383</v>
      </c>
      <c r="E4452" s="2" t="s">
        <v>7394</v>
      </c>
      <c r="F4452" s="2" t="s">
        <v>7465</v>
      </c>
      <c r="G4452" s="2" t="s">
        <v>7471</v>
      </c>
      <c r="H4452" s="6" t="s">
        <v>7472</v>
      </c>
      <c r="I4452" s="3" t="s">
        <v>7389</v>
      </c>
      <c r="K4452" s="2" t="s">
        <v>36</v>
      </c>
      <c r="O4452" s="7" t="s">
        <v>31831</v>
      </c>
      <c r="P4452" s="7" t="s">
        <v>31832</v>
      </c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</row>
    <row r="4453" spans="1:40" ht="28.8" x14ac:dyDescent="0.3">
      <c r="A4453" t="s">
        <v>32460</v>
      </c>
      <c r="B4453" s="2" t="s">
        <v>19</v>
      </c>
      <c r="C4453" s="2" t="s">
        <v>7380</v>
      </c>
      <c r="D4453" s="2" t="s">
        <v>7383</v>
      </c>
      <c r="E4453" s="2" t="s">
        <v>7394</v>
      </c>
      <c r="F4453" s="2" t="s">
        <v>7465</v>
      </c>
      <c r="G4453" s="2" t="s">
        <v>7473</v>
      </c>
      <c r="H4453" s="6" t="s">
        <v>7474</v>
      </c>
      <c r="I4453" s="3" t="s">
        <v>7389</v>
      </c>
      <c r="K4453" s="2" t="s">
        <v>36</v>
      </c>
      <c r="O4453" s="7" t="s">
        <v>31831</v>
      </c>
      <c r="P4453" s="7" t="s">
        <v>31833</v>
      </c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</row>
    <row r="4454" spans="1:40" x14ac:dyDescent="0.3">
      <c r="B4454" s="2" t="s">
        <v>19</v>
      </c>
      <c r="C4454" s="2" t="s">
        <v>7380</v>
      </c>
      <c r="D4454" s="2" t="s">
        <v>7380</v>
      </c>
      <c r="H4454" s="3" t="s">
        <v>7475</v>
      </c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</row>
    <row r="4455" spans="1:40" x14ac:dyDescent="0.3">
      <c r="B4455" s="2" t="s">
        <v>19</v>
      </c>
      <c r="C4455" s="2" t="s">
        <v>7380</v>
      </c>
      <c r="D4455" s="2" t="s">
        <v>7476</v>
      </c>
      <c r="E4455" s="2" t="s">
        <v>7404</v>
      </c>
      <c r="H4455" s="3" t="s">
        <v>6227</v>
      </c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</row>
    <row r="4456" spans="1:40" ht="15" customHeight="1" x14ac:dyDescent="0.3">
      <c r="L4456" s="163" t="s">
        <v>0</v>
      </c>
      <c r="M4456" s="163"/>
      <c r="N4456" s="163"/>
      <c r="O4456" s="163" t="s">
        <v>1</v>
      </c>
      <c r="P4456" s="163"/>
      <c r="Q4456" s="37"/>
      <c r="R4456" s="37"/>
      <c r="S4456" s="37"/>
      <c r="T4456" s="168" t="s">
        <v>31834</v>
      </c>
      <c r="U4456" s="169"/>
      <c r="V4456" s="169"/>
      <c r="W4456" s="169"/>
      <c r="X4456" s="170"/>
      <c r="Y4456" s="183" t="s">
        <v>31835</v>
      </c>
      <c r="Z4456" s="184"/>
      <c r="AA4456" s="184"/>
      <c r="AB4456" s="184"/>
      <c r="AC4456" s="184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</row>
    <row r="4457" spans="1:40" ht="43.2" x14ac:dyDescent="0.3">
      <c r="B4457" s="2" t="s">
        <v>19</v>
      </c>
      <c r="C4457" s="2" t="s">
        <v>7380</v>
      </c>
      <c r="D4457" s="2" t="s">
        <v>7476</v>
      </c>
      <c r="E4457" s="2" t="s">
        <v>7404</v>
      </c>
      <c r="F4457" s="2" t="s">
        <v>7477</v>
      </c>
      <c r="H4457" s="3" t="s">
        <v>7478</v>
      </c>
      <c r="L4457" s="35" t="s">
        <v>12</v>
      </c>
      <c r="M4457" s="35" t="s">
        <v>13</v>
      </c>
      <c r="N4457" s="35" t="s">
        <v>14</v>
      </c>
      <c r="O4457" s="35" t="s">
        <v>32311</v>
      </c>
      <c r="P4457" s="35" t="s">
        <v>31836</v>
      </c>
      <c r="Q4457" s="37"/>
      <c r="R4457" s="37"/>
      <c r="S4457" s="37"/>
      <c r="T4457" s="35" t="s">
        <v>15</v>
      </c>
      <c r="U4457" s="35" t="s">
        <v>16</v>
      </c>
      <c r="V4457" s="35" t="s">
        <v>17</v>
      </c>
      <c r="W4457" s="35" t="s">
        <v>18</v>
      </c>
      <c r="X4457" s="35" t="s">
        <v>31184</v>
      </c>
      <c r="Y4457" s="35" t="s">
        <v>15</v>
      </c>
      <c r="Z4457" s="35" t="s">
        <v>16</v>
      </c>
      <c r="AA4457" s="35" t="s">
        <v>17</v>
      </c>
      <c r="AB4457" s="35" t="s">
        <v>18</v>
      </c>
      <c r="AC4457" s="35" t="s">
        <v>31184</v>
      </c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</row>
    <row r="4458" spans="1:40" ht="28.8" x14ac:dyDescent="0.3">
      <c r="A4458" t="s">
        <v>32460</v>
      </c>
      <c r="B4458" s="2" t="s">
        <v>19</v>
      </c>
      <c r="C4458" s="2" t="s">
        <v>7380</v>
      </c>
      <c r="D4458" s="2" t="s">
        <v>7476</v>
      </c>
      <c r="E4458" s="2" t="s">
        <v>7404</v>
      </c>
      <c r="F4458" s="2" t="s">
        <v>7477</v>
      </c>
      <c r="G4458" s="2" t="s">
        <v>7479</v>
      </c>
      <c r="H4458" s="3" t="s">
        <v>7480</v>
      </c>
      <c r="I4458" s="3" t="s">
        <v>7389</v>
      </c>
      <c r="J4458" s="3">
        <v>17</v>
      </c>
      <c r="K4458" s="2" t="s">
        <v>36</v>
      </c>
      <c r="O4458" s="7" t="s">
        <v>31837</v>
      </c>
      <c r="P4458" s="7" t="s">
        <v>31838</v>
      </c>
      <c r="T4458" s="2">
        <v>0</v>
      </c>
      <c r="U4458" s="2">
        <v>25</v>
      </c>
      <c r="V4458" s="2" t="s">
        <v>31210</v>
      </c>
      <c r="W4458" s="2"/>
      <c r="X4458" s="2">
        <v>3</v>
      </c>
      <c r="Y4458" s="2">
        <v>0</v>
      </c>
      <c r="Z4458" s="2">
        <v>1</v>
      </c>
      <c r="AA4458" s="2" t="s">
        <v>31822</v>
      </c>
      <c r="AB4458" s="2"/>
      <c r="AC4458" s="2">
        <v>3</v>
      </c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</row>
    <row r="4459" spans="1:40" ht="28.8" x14ac:dyDescent="0.3">
      <c r="A4459" t="s">
        <v>32460</v>
      </c>
      <c r="B4459" s="2" t="s">
        <v>19</v>
      </c>
      <c r="C4459" s="2" t="s">
        <v>7380</v>
      </c>
      <c r="D4459" s="2" t="s">
        <v>7476</v>
      </c>
      <c r="E4459" s="2" t="s">
        <v>7404</v>
      </c>
      <c r="F4459" s="2" t="s">
        <v>7477</v>
      </c>
      <c r="G4459" s="2" t="s">
        <v>7481</v>
      </c>
      <c r="H4459" s="3" t="s">
        <v>7482</v>
      </c>
      <c r="I4459" s="3" t="s">
        <v>7389</v>
      </c>
      <c r="J4459" s="3">
        <v>3</v>
      </c>
      <c r="K4459" s="2" t="s">
        <v>36</v>
      </c>
      <c r="O4459" s="7" t="s">
        <v>31837</v>
      </c>
      <c r="P4459" s="7" t="s">
        <v>31838</v>
      </c>
      <c r="T4459" s="2">
        <v>0</v>
      </c>
      <c r="U4459" s="2">
        <v>25</v>
      </c>
      <c r="V4459" s="2" t="s">
        <v>31210</v>
      </c>
      <c r="W4459" s="2"/>
      <c r="X4459" s="2">
        <v>3</v>
      </c>
      <c r="Y4459" s="2">
        <v>1</v>
      </c>
      <c r="Z4459" s="2">
        <v>3</v>
      </c>
      <c r="AA4459" s="2" t="s">
        <v>31822</v>
      </c>
      <c r="AB4459" s="2"/>
      <c r="AC4459" s="2">
        <v>3</v>
      </c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</row>
    <row r="4460" spans="1:40" ht="28.8" x14ac:dyDescent="0.3">
      <c r="A4460" t="s">
        <v>32460</v>
      </c>
      <c r="B4460" s="2" t="s">
        <v>19</v>
      </c>
      <c r="C4460" s="2" t="s">
        <v>7380</v>
      </c>
      <c r="D4460" s="2" t="s">
        <v>7476</v>
      </c>
      <c r="E4460" s="2" t="s">
        <v>7404</v>
      </c>
      <c r="F4460" s="2" t="s">
        <v>7477</v>
      </c>
      <c r="G4460" s="2" t="s">
        <v>7483</v>
      </c>
      <c r="H4460" s="3" t="s">
        <v>7484</v>
      </c>
      <c r="I4460" s="3" t="s">
        <v>7389</v>
      </c>
      <c r="K4460" s="2" t="s">
        <v>36</v>
      </c>
      <c r="O4460" s="7" t="s">
        <v>31837</v>
      </c>
      <c r="P4460" s="7" t="s">
        <v>31838</v>
      </c>
      <c r="T4460" s="2">
        <v>0</v>
      </c>
      <c r="U4460" s="2">
        <v>25</v>
      </c>
      <c r="V4460" s="2" t="s">
        <v>31210</v>
      </c>
      <c r="W4460" s="2"/>
      <c r="X4460" s="2">
        <v>3</v>
      </c>
      <c r="Y4460" s="2">
        <v>3</v>
      </c>
      <c r="Z4460" s="2">
        <v>5</v>
      </c>
      <c r="AA4460" s="2" t="s">
        <v>31822</v>
      </c>
      <c r="AB4460" s="2"/>
      <c r="AC4460" s="2">
        <v>3</v>
      </c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</row>
    <row r="4461" spans="1:40" ht="28.8" x14ac:dyDescent="0.3">
      <c r="A4461" t="s">
        <v>32460</v>
      </c>
      <c r="B4461" s="2" t="s">
        <v>19</v>
      </c>
      <c r="C4461" s="2" t="s">
        <v>7380</v>
      </c>
      <c r="D4461" s="2" t="s">
        <v>7476</v>
      </c>
      <c r="E4461" s="2" t="s">
        <v>7404</v>
      </c>
      <c r="F4461" s="2" t="s">
        <v>7477</v>
      </c>
      <c r="G4461" s="2" t="s">
        <v>7485</v>
      </c>
      <c r="H4461" s="3" t="s">
        <v>7486</v>
      </c>
      <c r="I4461" s="3" t="s">
        <v>7389</v>
      </c>
      <c r="J4461" s="3">
        <v>8</v>
      </c>
      <c r="K4461" s="2" t="s">
        <v>36</v>
      </c>
      <c r="O4461" s="7" t="s">
        <v>31837</v>
      </c>
      <c r="P4461" s="7" t="s">
        <v>31839</v>
      </c>
      <c r="T4461" s="2">
        <v>0</v>
      </c>
      <c r="U4461" s="2">
        <v>25</v>
      </c>
      <c r="V4461" s="2" t="s">
        <v>31210</v>
      </c>
      <c r="W4461" s="2"/>
      <c r="X4461" s="2">
        <v>3</v>
      </c>
      <c r="Y4461" s="2">
        <v>0</v>
      </c>
      <c r="Z4461" s="2">
        <v>3</v>
      </c>
      <c r="AA4461" s="2" t="s">
        <v>31822</v>
      </c>
      <c r="AB4461" s="2"/>
      <c r="AC4461" s="2">
        <v>3</v>
      </c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</row>
    <row r="4462" spans="1:40" ht="28.8" x14ac:dyDescent="0.3">
      <c r="A4462" t="s">
        <v>32460</v>
      </c>
      <c r="B4462" s="2" t="s">
        <v>19</v>
      </c>
      <c r="C4462" s="2" t="s">
        <v>7380</v>
      </c>
      <c r="D4462" s="2" t="s">
        <v>7476</v>
      </c>
      <c r="E4462" s="2" t="s">
        <v>7404</v>
      </c>
      <c r="F4462" s="2" t="s">
        <v>7477</v>
      </c>
      <c r="G4462" s="2" t="s">
        <v>7487</v>
      </c>
      <c r="H4462" s="3" t="s">
        <v>7488</v>
      </c>
      <c r="I4462" s="3" t="s">
        <v>7389</v>
      </c>
      <c r="J4462" s="3">
        <v>6</v>
      </c>
      <c r="K4462" s="2" t="s">
        <v>36</v>
      </c>
      <c r="O4462" s="7" t="s">
        <v>31837</v>
      </c>
      <c r="P4462" s="7" t="s">
        <v>31839</v>
      </c>
      <c r="T4462" s="2">
        <v>0</v>
      </c>
      <c r="U4462" s="2">
        <v>25</v>
      </c>
      <c r="V4462" s="2" t="s">
        <v>31210</v>
      </c>
      <c r="W4462" s="2"/>
      <c r="X4462" s="2">
        <v>3</v>
      </c>
      <c r="Y4462" s="2">
        <v>3</v>
      </c>
      <c r="Z4462" s="2">
        <v>5</v>
      </c>
      <c r="AA4462" s="2" t="s">
        <v>31822</v>
      </c>
      <c r="AB4462" s="2"/>
      <c r="AC4462" s="2">
        <v>3</v>
      </c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</row>
    <row r="4463" spans="1:40" x14ac:dyDescent="0.3">
      <c r="B4463" s="2" t="s">
        <v>19</v>
      </c>
      <c r="C4463" s="2" t="s">
        <v>7380</v>
      </c>
      <c r="D4463" s="2" t="s">
        <v>7476</v>
      </c>
      <c r="E4463" s="2" t="s">
        <v>7406</v>
      </c>
      <c r="H4463" s="3" t="s">
        <v>7489</v>
      </c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</row>
    <row r="4464" spans="1:40" ht="15" customHeight="1" x14ac:dyDescent="0.3">
      <c r="L4464" s="163" t="s">
        <v>0</v>
      </c>
      <c r="M4464" s="163"/>
      <c r="N4464" s="163"/>
      <c r="O4464" s="163" t="s">
        <v>1</v>
      </c>
      <c r="P4464" s="163"/>
      <c r="Q4464" s="37"/>
      <c r="R4464" s="37"/>
      <c r="S4464" s="37"/>
      <c r="T4464" s="168" t="s">
        <v>31840</v>
      </c>
      <c r="U4464" s="169"/>
      <c r="V4464" s="169"/>
      <c r="W4464" s="169"/>
      <c r="X4464" s="170"/>
      <c r="Y4464" s="183" t="s">
        <v>31841</v>
      </c>
      <c r="Z4464" s="184"/>
      <c r="AA4464" s="184"/>
      <c r="AB4464" s="184"/>
      <c r="AC4464" s="184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</row>
    <row r="4465" spans="1:40" ht="43.2" x14ac:dyDescent="0.3">
      <c r="B4465" s="2" t="s">
        <v>19</v>
      </c>
      <c r="C4465" s="2" t="s">
        <v>7380</v>
      </c>
      <c r="D4465" s="2" t="s">
        <v>7476</v>
      </c>
      <c r="E4465" s="2" t="s">
        <v>7406</v>
      </c>
      <c r="F4465" s="2" t="s">
        <v>7490</v>
      </c>
      <c r="H4465" s="3" t="s">
        <v>7491</v>
      </c>
      <c r="L4465" s="35" t="s">
        <v>12</v>
      </c>
      <c r="M4465" s="35" t="s">
        <v>13</v>
      </c>
      <c r="N4465" s="35" t="s">
        <v>14</v>
      </c>
      <c r="O4465" s="35" t="s">
        <v>32311</v>
      </c>
      <c r="P4465" s="35"/>
      <c r="Q4465" s="37"/>
      <c r="R4465" s="37"/>
      <c r="S4465" s="37"/>
      <c r="T4465" s="35" t="s">
        <v>15</v>
      </c>
      <c r="U4465" s="35" t="s">
        <v>16</v>
      </c>
      <c r="V4465" s="35" t="s">
        <v>17</v>
      </c>
      <c r="W4465" s="35" t="s">
        <v>18</v>
      </c>
      <c r="X4465" s="35" t="s">
        <v>31184</v>
      </c>
      <c r="Y4465" s="35" t="s">
        <v>15</v>
      </c>
      <c r="Z4465" s="35" t="s">
        <v>16</v>
      </c>
      <c r="AA4465" s="35" t="s">
        <v>17</v>
      </c>
      <c r="AB4465" s="35" t="s">
        <v>18</v>
      </c>
      <c r="AC4465" s="35" t="s">
        <v>31184</v>
      </c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</row>
    <row r="4466" spans="1:40" x14ac:dyDescent="0.3">
      <c r="A4466" t="s">
        <v>32460</v>
      </c>
      <c r="B4466" s="2" t="s">
        <v>19</v>
      </c>
      <c r="C4466" s="2" t="s">
        <v>7380</v>
      </c>
      <c r="D4466" s="2" t="s">
        <v>7476</v>
      </c>
      <c r="E4466" s="2" t="s">
        <v>7406</v>
      </c>
      <c r="F4466" s="2" t="s">
        <v>7490</v>
      </c>
      <c r="G4466" s="2" t="s">
        <v>7492</v>
      </c>
      <c r="H4466" s="3" t="s">
        <v>7493</v>
      </c>
      <c r="I4466" s="3" t="s">
        <v>7389</v>
      </c>
      <c r="J4466" s="3">
        <v>6</v>
      </c>
      <c r="K4466" s="2" t="s">
        <v>36</v>
      </c>
      <c r="O4466" s="7" t="s">
        <v>31842</v>
      </c>
      <c r="T4466" s="2">
        <v>0</v>
      </c>
      <c r="U4466" s="2">
        <v>25</v>
      </c>
      <c r="V4466" s="2" t="s">
        <v>31210</v>
      </c>
      <c r="W4466" s="2"/>
      <c r="X4466" s="2">
        <v>3</v>
      </c>
      <c r="Y4466" s="2">
        <v>0</v>
      </c>
      <c r="Z4466" s="2">
        <v>1</v>
      </c>
      <c r="AA4466" s="2" t="s">
        <v>31822</v>
      </c>
      <c r="AB4466" s="2"/>
      <c r="AC4466" s="2">
        <v>3</v>
      </c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</row>
    <row r="4467" spans="1:40" x14ac:dyDescent="0.3">
      <c r="A4467" t="s">
        <v>32460</v>
      </c>
      <c r="B4467" s="2" t="s">
        <v>19</v>
      </c>
      <c r="C4467" s="2" t="s">
        <v>7380</v>
      </c>
      <c r="D4467" s="2" t="s">
        <v>7476</v>
      </c>
      <c r="E4467" s="2" t="s">
        <v>7406</v>
      </c>
      <c r="F4467" s="2" t="s">
        <v>7490</v>
      </c>
      <c r="G4467" s="2" t="s">
        <v>7494</v>
      </c>
      <c r="H4467" s="3" t="s">
        <v>7495</v>
      </c>
      <c r="I4467" s="3" t="s">
        <v>7389</v>
      </c>
      <c r="J4467" s="3">
        <v>2</v>
      </c>
      <c r="K4467" s="2" t="s">
        <v>36</v>
      </c>
      <c r="O4467" s="7" t="s">
        <v>31842</v>
      </c>
      <c r="T4467" s="2">
        <v>0</v>
      </c>
      <c r="U4467" s="2">
        <v>25</v>
      </c>
      <c r="V4467" s="2" t="s">
        <v>31210</v>
      </c>
      <c r="W4467" s="2"/>
      <c r="X4467" s="2">
        <v>3</v>
      </c>
      <c r="Y4467" s="2">
        <v>1</v>
      </c>
      <c r="Z4467" s="2">
        <v>2</v>
      </c>
      <c r="AA4467" s="2" t="s">
        <v>31822</v>
      </c>
      <c r="AB4467" s="2"/>
      <c r="AC4467" s="2">
        <v>3</v>
      </c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</row>
    <row r="4468" spans="1:40" x14ac:dyDescent="0.3">
      <c r="A4468" t="s">
        <v>32460</v>
      </c>
      <c r="B4468" s="2" t="s">
        <v>19</v>
      </c>
      <c r="C4468" s="2" t="s">
        <v>7380</v>
      </c>
      <c r="D4468" s="2" t="s">
        <v>7476</v>
      </c>
      <c r="E4468" s="2" t="s">
        <v>7406</v>
      </c>
      <c r="F4468" s="2" t="s">
        <v>7490</v>
      </c>
      <c r="G4468" s="2" t="s">
        <v>7496</v>
      </c>
      <c r="H4468" s="3" t="s">
        <v>7497</v>
      </c>
      <c r="I4468" s="3" t="s">
        <v>7389</v>
      </c>
      <c r="K4468" s="2" t="s">
        <v>36</v>
      </c>
      <c r="O4468" s="7" t="s">
        <v>31842</v>
      </c>
      <c r="T4468" s="2">
        <v>0</v>
      </c>
      <c r="U4468" s="2">
        <v>25</v>
      </c>
      <c r="V4468" s="2" t="s">
        <v>31210</v>
      </c>
      <c r="W4468" s="2"/>
      <c r="X4468" s="2">
        <v>3</v>
      </c>
      <c r="Y4468" s="2">
        <v>2</v>
      </c>
      <c r="Z4468" s="2" t="s">
        <v>31202</v>
      </c>
      <c r="AA4468" s="2" t="s">
        <v>31822</v>
      </c>
      <c r="AB4468" s="2"/>
      <c r="AC4468" s="2">
        <v>3</v>
      </c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</row>
    <row r="4469" spans="1:40" x14ac:dyDescent="0.3">
      <c r="A4469" t="s">
        <v>32460</v>
      </c>
      <c r="B4469" s="2" t="s">
        <v>19</v>
      </c>
      <c r="C4469" s="2" t="s">
        <v>7380</v>
      </c>
      <c r="D4469" s="2" t="s">
        <v>7476</v>
      </c>
      <c r="E4469" s="2" t="s">
        <v>7406</v>
      </c>
      <c r="F4469" s="2" t="s">
        <v>7490</v>
      </c>
      <c r="G4469" s="2" t="s">
        <v>7498</v>
      </c>
      <c r="H4469" s="6" t="s">
        <v>7499</v>
      </c>
      <c r="I4469" s="3" t="s">
        <v>7389</v>
      </c>
      <c r="K4469" s="2" t="s">
        <v>36</v>
      </c>
      <c r="O4469" s="7" t="s">
        <v>31843</v>
      </c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</row>
    <row r="4470" spans="1:40" x14ac:dyDescent="0.3">
      <c r="B4470" s="2" t="s">
        <v>19</v>
      </c>
      <c r="C4470" s="2" t="s">
        <v>7380</v>
      </c>
      <c r="D4470" s="2" t="s">
        <v>7476</v>
      </c>
      <c r="E4470" s="2" t="s">
        <v>7408</v>
      </c>
      <c r="H4470" s="3" t="s">
        <v>7500</v>
      </c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</row>
    <row r="4471" spans="1:40" ht="15" customHeight="1" x14ac:dyDescent="0.3">
      <c r="L4471" s="163" t="s">
        <v>0</v>
      </c>
      <c r="M4471" s="163"/>
      <c r="N4471" s="163"/>
      <c r="O4471" s="163" t="s">
        <v>1</v>
      </c>
      <c r="P4471" s="163"/>
      <c r="Q4471" s="37"/>
      <c r="R4471" s="37"/>
      <c r="S4471" s="37"/>
      <c r="T4471" s="183" t="s">
        <v>31506</v>
      </c>
      <c r="U4471" s="184"/>
      <c r="V4471" s="184"/>
      <c r="W4471" s="184"/>
      <c r="X4471" s="184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</row>
    <row r="4472" spans="1:40" ht="43.2" x14ac:dyDescent="0.3">
      <c r="B4472" s="2" t="s">
        <v>19</v>
      </c>
      <c r="C4472" s="2" t="s">
        <v>7380</v>
      </c>
      <c r="D4472" s="2" t="s">
        <v>7476</v>
      </c>
      <c r="E4472" s="2" t="s">
        <v>7408</v>
      </c>
      <c r="F4472" s="2" t="s">
        <v>7501</v>
      </c>
      <c r="H4472" s="3" t="s">
        <v>7502</v>
      </c>
      <c r="L4472" s="35" t="s">
        <v>12</v>
      </c>
      <c r="M4472" s="35" t="s">
        <v>13</v>
      </c>
      <c r="N4472" s="35" t="s">
        <v>14</v>
      </c>
      <c r="O4472" s="35" t="s">
        <v>32311</v>
      </c>
      <c r="P4472" s="35" t="s">
        <v>31844</v>
      </c>
      <c r="Q4472" s="35" t="s">
        <v>31195</v>
      </c>
      <c r="R4472" s="37"/>
      <c r="S4472" s="37"/>
      <c r="T4472" s="35" t="s">
        <v>15</v>
      </c>
      <c r="U4472" s="35" t="s">
        <v>16</v>
      </c>
      <c r="V4472" s="35" t="s">
        <v>17</v>
      </c>
      <c r="W4472" s="35" t="s">
        <v>18</v>
      </c>
      <c r="X4472" s="35" t="s">
        <v>31184</v>
      </c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</row>
    <row r="4473" spans="1:40" ht="43.2" x14ac:dyDescent="0.3">
      <c r="A4473" t="s">
        <v>32460</v>
      </c>
      <c r="B4473" s="2" t="s">
        <v>19</v>
      </c>
      <c r="C4473" s="2" t="s">
        <v>7380</v>
      </c>
      <c r="D4473" s="2" t="s">
        <v>7476</v>
      </c>
      <c r="E4473" s="2" t="s">
        <v>7408</v>
      </c>
      <c r="F4473" s="2" t="s">
        <v>7501</v>
      </c>
      <c r="G4473" s="2" t="s">
        <v>7503</v>
      </c>
      <c r="H4473" s="3" t="s">
        <v>7504</v>
      </c>
      <c r="I4473" s="3" t="s">
        <v>7389</v>
      </c>
      <c r="J4473" s="3">
        <v>219</v>
      </c>
      <c r="K4473" s="2" t="s">
        <v>36</v>
      </c>
      <c r="O4473" s="7" t="s">
        <v>31845</v>
      </c>
      <c r="P4473" s="7" t="s">
        <v>31846</v>
      </c>
      <c r="Q4473" s="2" t="s">
        <v>31754</v>
      </c>
      <c r="T4473" s="2">
        <v>0</v>
      </c>
      <c r="U4473" s="2">
        <v>30</v>
      </c>
      <c r="V4473" s="2" t="s">
        <v>31210</v>
      </c>
      <c r="W4473" s="2"/>
      <c r="X4473" s="2">
        <v>3</v>
      </c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</row>
    <row r="4474" spans="1:40" ht="43.2" x14ac:dyDescent="0.3">
      <c r="A4474" t="s">
        <v>32460</v>
      </c>
      <c r="B4474" s="2" t="s">
        <v>19</v>
      </c>
      <c r="C4474" s="2" t="s">
        <v>7380</v>
      </c>
      <c r="D4474" s="2" t="s">
        <v>7476</v>
      </c>
      <c r="E4474" s="2" t="s">
        <v>7408</v>
      </c>
      <c r="F4474" s="2" t="s">
        <v>7501</v>
      </c>
      <c r="G4474" s="2" t="s">
        <v>7505</v>
      </c>
      <c r="H4474" s="3" t="s">
        <v>7506</v>
      </c>
      <c r="I4474" s="3" t="s">
        <v>7389</v>
      </c>
      <c r="J4474" s="3">
        <v>114</v>
      </c>
      <c r="K4474" s="2" t="s">
        <v>36</v>
      </c>
      <c r="O4474" s="7" t="s">
        <v>31845</v>
      </c>
      <c r="P4474" s="7" t="s">
        <v>31846</v>
      </c>
      <c r="Q4474" s="2" t="s">
        <v>31754</v>
      </c>
      <c r="T4474" s="2">
        <v>30</v>
      </c>
      <c r="U4474" s="2">
        <v>40</v>
      </c>
      <c r="V4474" s="2" t="s">
        <v>31210</v>
      </c>
      <c r="W4474" s="2"/>
      <c r="X4474" s="2">
        <v>3</v>
      </c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</row>
    <row r="4475" spans="1:40" ht="15" customHeight="1" x14ac:dyDescent="0.3">
      <c r="L4475" s="163" t="s">
        <v>0</v>
      </c>
      <c r="M4475" s="163"/>
      <c r="N4475" s="163"/>
      <c r="O4475" s="163" t="s">
        <v>1</v>
      </c>
      <c r="P4475" s="163"/>
      <c r="Q4475" s="37"/>
      <c r="R4475" s="37"/>
      <c r="S4475" s="37"/>
      <c r="T4475" s="168" t="s">
        <v>31847</v>
      </c>
      <c r="U4475" s="169"/>
      <c r="V4475" s="169"/>
      <c r="W4475" s="169"/>
      <c r="X4475" s="170"/>
      <c r="Y4475" s="183" t="s">
        <v>31506</v>
      </c>
      <c r="Z4475" s="184"/>
      <c r="AA4475" s="184"/>
      <c r="AB4475" s="184"/>
      <c r="AC4475" s="184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</row>
    <row r="4476" spans="1:40" ht="43.2" x14ac:dyDescent="0.3">
      <c r="B4476" s="2" t="s">
        <v>19</v>
      </c>
      <c r="C4476" s="2" t="s">
        <v>7380</v>
      </c>
      <c r="D4476" s="2" t="s">
        <v>7476</v>
      </c>
      <c r="E4476" s="2" t="s">
        <v>7408</v>
      </c>
      <c r="F4476" s="2" t="s">
        <v>7507</v>
      </c>
      <c r="H4476" s="3" t="s">
        <v>7508</v>
      </c>
      <c r="L4476" s="35" t="s">
        <v>12</v>
      </c>
      <c r="M4476" s="35" t="s">
        <v>13</v>
      </c>
      <c r="N4476" s="35" t="s">
        <v>14</v>
      </c>
      <c r="O4476" s="35" t="s">
        <v>32311</v>
      </c>
      <c r="P4476" s="35"/>
      <c r="Q4476" s="37"/>
      <c r="R4476" s="37"/>
      <c r="S4476" s="37"/>
      <c r="T4476" s="35" t="s">
        <v>15</v>
      </c>
      <c r="U4476" s="35" t="s">
        <v>16</v>
      </c>
      <c r="V4476" s="35" t="s">
        <v>17</v>
      </c>
      <c r="W4476" s="35" t="s">
        <v>18</v>
      </c>
      <c r="X4476" s="35" t="s">
        <v>31184</v>
      </c>
      <c r="Y4476" s="35" t="s">
        <v>15</v>
      </c>
      <c r="Z4476" s="35" t="s">
        <v>16</v>
      </c>
      <c r="AA4476" s="35" t="s">
        <v>17</v>
      </c>
      <c r="AB4476" s="35" t="s">
        <v>18</v>
      </c>
      <c r="AC4476" s="35" t="s">
        <v>31184</v>
      </c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</row>
    <row r="4477" spans="1:40" x14ac:dyDescent="0.3">
      <c r="A4477" t="s">
        <v>32460</v>
      </c>
      <c r="B4477" s="2" t="s">
        <v>19</v>
      </c>
      <c r="C4477" s="2" t="s">
        <v>7380</v>
      </c>
      <c r="D4477" s="2" t="s">
        <v>7476</v>
      </c>
      <c r="E4477" s="2" t="s">
        <v>7408</v>
      </c>
      <c r="F4477" s="2" t="s">
        <v>7507</v>
      </c>
      <c r="G4477" s="2" t="s">
        <v>7509</v>
      </c>
      <c r="H4477" s="3" t="s">
        <v>7510</v>
      </c>
      <c r="I4477" s="3" t="s">
        <v>7389</v>
      </c>
      <c r="J4477" s="3">
        <v>56</v>
      </c>
      <c r="K4477" s="2" t="s">
        <v>36</v>
      </c>
      <c r="O4477" s="7" t="s">
        <v>31848</v>
      </c>
      <c r="T4477" s="2">
        <v>0</v>
      </c>
      <c r="U4477" s="2">
        <v>12</v>
      </c>
      <c r="V4477" s="2" t="s">
        <v>31210</v>
      </c>
      <c r="W4477" s="2"/>
      <c r="X4477" s="2">
        <v>3</v>
      </c>
      <c r="Y4477" s="2">
        <v>0</v>
      </c>
      <c r="Z4477" s="2">
        <v>25</v>
      </c>
      <c r="AA4477" s="2" t="s">
        <v>31210</v>
      </c>
      <c r="AB4477" s="2"/>
      <c r="AC4477" s="2">
        <v>3</v>
      </c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</row>
    <row r="4478" spans="1:40" x14ac:dyDescent="0.3">
      <c r="A4478" t="s">
        <v>32460</v>
      </c>
      <c r="B4478" s="2" t="s">
        <v>19</v>
      </c>
      <c r="C4478" s="2" t="s">
        <v>7380</v>
      </c>
      <c r="D4478" s="2" t="s">
        <v>7476</v>
      </c>
      <c r="E4478" s="2" t="s">
        <v>7408</v>
      </c>
      <c r="F4478" s="2" t="s">
        <v>7507</v>
      </c>
      <c r="G4478" s="2" t="s">
        <v>7511</v>
      </c>
      <c r="H4478" s="3" t="s">
        <v>7512</v>
      </c>
      <c r="I4478" s="3" t="s">
        <v>7389</v>
      </c>
      <c r="J4478" s="3">
        <v>33</v>
      </c>
      <c r="K4478" s="2" t="s">
        <v>36</v>
      </c>
      <c r="O4478" s="7" t="s">
        <v>31848</v>
      </c>
      <c r="T4478" s="2">
        <v>0</v>
      </c>
      <c r="U4478" s="2">
        <v>12</v>
      </c>
      <c r="V4478" s="2" t="s">
        <v>31210</v>
      </c>
      <c r="W4478" s="2"/>
      <c r="X4478" s="2">
        <v>3</v>
      </c>
      <c r="Y4478" s="2">
        <v>25</v>
      </c>
      <c r="Z4478" s="2">
        <v>50</v>
      </c>
      <c r="AA4478" s="2" t="s">
        <v>31210</v>
      </c>
      <c r="AB4478" s="2"/>
      <c r="AC4478" s="2">
        <v>3</v>
      </c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</row>
    <row r="4479" spans="1:40" x14ac:dyDescent="0.3">
      <c r="L4479" s="163" t="s">
        <v>0</v>
      </c>
      <c r="M4479" s="163"/>
      <c r="N4479" s="163"/>
      <c r="O4479" s="163" t="s">
        <v>1</v>
      </c>
      <c r="P4479" s="163"/>
      <c r="Q4479" s="37"/>
      <c r="R4479" s="37"/>
      <c r="S4479" s="37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</row>
    <row r="4480" spans="1:40" ht="43.2" x14ac:dyDescent="0.3">
      <c r="B4480" s="2" t="s">
        <v>19</v>
      </c>
      <c r="C4480" s="2" t="s">
        <v>7380</v>
      </c>
      <c r="D4480" s="2" t="s">
        <v>7476</v>
      </c>
      <c r="E4480" s="2" t="s">
        <v>7408</v>
      </c>
      <c r="F4480" s="2" t="s">
        <v>7513</v>
      </c>
      <c r="H4480" s="3" t="s">
        <v>7514</v>
      </c>
      <c r="L4480" s="35" t="s">
        <v>12</v>
      </c>
      <c r="M4480" s="35" t="s">
        <v>13</v>
      </c>
      <c r="N4480" s="35" t="s">
        <v>14</v>
      </c>
      <c r="O4480" s="35" t="s">
        <v>32311</v>
      </c>
      <c r="P4480" s="35" t="s">
        <v>31849</v>
      </c>
      <c r="Q4480" s="37"/>
      <c r="R4480" s="37"/>
      <c r="S4480" s="37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</row>
    <row r="4481" spans="1:40" ht="43.2" x14ac:dyDescent="0.3">
      <c r="A4481" t="s">
        <v>32460</v>
      </c>
      <c r="B4481" s="2" t="s">
        <v>19</v>
      </c>
      <c r="C4481" s="2" t="s">
        <v>7380</v>
      </c>
      <c r="D4481" s="2" t="s">
        <v>7476</v>
      </c>
      <c r="E4481" s="2" t="s">
        <v>7408</v>
      </c>
      <c r="F4481" s="2" t="s">
        <v>7513</v>
      </c>
      <c r="G4481" s="2" t="s">
        <v>7515</v>
      </c>
      <c r="H4481" s="6" t="s">
        <v>7516</v>
      </c>
      <c r="I4481" s="3" t="s">
        <v>7389</v>
      </c>
      <c r="J4481" s="3">
        <v>7</v>
      </c>
      <c r="K4481" s="2" t="s">
        <v>36</v>
      </c>
      <c r="O4481" s="7" t="s">
        <v>31735</v>
      </c>
      <c r="P4481" s="7" t="s">
        <v>31850</v>
      </c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</row>
    <row r="4482" spans="1:40" x14ac:dyDescent="0.3">
      <c r="L4482" s="163" t="s">
        <v>0</v>
      </c>
      <c r="M4482" s="163"/>
      <c r="N4482" s="163"/>
      <c r="O4482" s="163" t="s">
        <v>1</v>
      </c>
      <c r="P4482" s="163"/>
      <c r="Q4482" s="37"/>
      <c r="R4482" s="37"/>
      <c r="S4482" s="37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</row>
    <row r="4483" spans="1:40" ht="43.2" x14ac:dyDescent="0.3">
      <c r="B4483" s="2" t="s">
        <v>19</v>
      </c>
      <c r="C4483" s="2" t="s">
        <v>7380</v>
      </c>
      <c r="D4483" s="2" t="s">
        <v>7476</v>
      </c>
      <c r="E4483" s="2" t="s">
        <v>7408</v>
      </c>
      <c r="F4483" s="2" t="s">
        <v>7517</v>
      </c>
      <c r="H4483" s="3" t="s">
        <v>7518</v>
      </c>
      <c r="L4483" s="35" t="s">
        <v>12</v>
      </c>
      <c r="M4483" s="35" t="s">
        <v>13</v>
      </c>
      <c r="N4483" s="35" t="s">
        <v>14</v>
      </c>
      <c r="O4483" s="35" t="s">
        <v>32311</v>
      </c>
      <c r="P4483" s="35" t="s">
        <v>31195</v>
      </c>
      <c r="Q4483" s="37"/>
      <c r="R4483" s="37"/>
      <c r="S4483" s="37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</row>
    <row r="4484" spans="1:40" x14ac:dyDescent="0.3">
      <c r="B4484" s="4" t="s">
        <v>19</v>
      </c>
      <c r="C4484" s="4" t="s">
        <v>7380</v>
      </c>
      <c r="D4484" s="4" t="s">
        <v>7476</v>
      </c>
      <c r="E4484" s="4" t="s">
        <v>7408</v>
      </c>
      <c r="F4484" s="4" t="s">
        <v>7517</v>
      </c>
      <c r="G4484" s="4" t="s">
        <v>7519</v>
      </c>
      <c r="H4484" s="5" t="s">
        <v>7520</v>
      </c>
      <c r="I4484" s="5" t="s">
        <v>1792</v>
      </c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</row>
    <row r="4485" spans="1:40" x14ac:dyDescent="0.3">
      <c r="B4485" s="2" t="s">
        <v>19</v>
      </c>
      <c r="C4485" s="2" t="s">
        <v>7380</v>
      </c>
      <c r="D4485" s="2" t="s">
        <v>7476</v>
      </c>
      <c r="E4485" s="2" t="s">
        <v>7521</v>
      </c>
      <c r="H4485" s="3" t="s">
        <v>7522</v>
      </c>
      <c r="U4485" s="2"/>
      <c r="V4485" s="2"/>
      <c r="W4485" s="2"/>
      <c r="X4485" s="2"/>
      <c r="Y4485" s="189" t="s">
        <v>31851</v>
      </c>
      <c r="Z4485" s="189"/>
      <c r="AA4485" s="189"/>
      <c r="AB4485" s="189"/>
      <c r="AC4485" s="189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</row>
    <row r="4486" spans="1:40" ht="15" customHeight="1" x14ac:dyDescent="0.3">
      <c r="L4486" s="163" t="s">
        <v>0</v>
      </c>
      <c r="M4486" s="163"/>
      <c r="N4486" s="163"/>
      <c r="O4486" s="163" t="s">
        <v>1</v>
      </c>
      <c r="P4486" s="163"/>
      <c r="Q4486" s="37"/>
      <c r="R4486" s="37"/>
      <c r="S4486" s="37"/>
      <c r="T4486" s="168" t="s">
        <v>31852</v>
      </c>
      <c r="U4486" s="169"/>
      <c r="V4486" s="169"/>
      <c r="W4486" s="169"/>
      <c r="X4486" s="170"/>
      <c r="Y4486" s="190"/>
      <c r="Z4486" s="190"/>
      <c r="AA4486" s="190"/>
      <c r="AB4486" s="190"/>
      <c r="AC4486" s="190"/>
      <c r="AD4486" s="183" t="s">
        <v>31853</v>
      </c>
      <c r="AE4486" s="184"/>
      <c r="AF4486" s="184"/>
      <c r="AG4486" s="184"/>
      <c r="AH4486" s="184"/>
      <c r="AI4486" s="2"/>
      <c r="AJ4486" s="2"/>
      <c r="AK4486" s="2"/>
      <c r="AL4486" s="2"/>
      <c r="AM4486" s="2"/>
      <c r="AN4486" s="2"/>
    </row>
    <row r="4487" spans="1:40" ht="43.2" x14ac:dyDescent="0.3">
      <c r="A4487" s="70"/>
      <c r="B4487" s="2" t="s">
        <v>19</v>
      </c>
      <c r="C4487" s="2" t="s">
        <v>7380</v>
      </c>
      <c r="D4487" s="2" t="s">
        <v>7476</v>
      </c>
      <c r="E4487" s="2" t="s">
        <v>7521</v>
      </c>
      <c r="F4487" s="2" t="s">
        <v>7523</v>
      </c>
      <c r="H4487" s="3" t="s">
        <v>7524</v>
      </c>
      <c r="L4487" s="35" t="s">
        <v>12</v>
      </c>
      <c r="M4487" s="35" t="s">
        <v>13</v>
      </c>
      <c r="N4487" s="35" t="s">
        <v>14</v>
      </c>
      <c r="O4487" s="35" t="s">
        <v>32311</v>
      </c>
      <c r="P4487" s="35" t="s">
        <v>31854</v>
      </c>
      <c r="Q4487" s="35" t="s">
        <v>31855</v>
      </c>
      <c r="R4487" s="35" t="s">
        <v>31195</v>
      </c>
      <c r="S4487" s="35"/>
      <c r="T4487" s="35" t="s">
        <v>15</v>
      </c>
      <c r="U4487" s="35" t="s">
        <v>16</v>
      </c>
      <c r="V4487" s="35" t="s">
        <v>17</v>
      </c>
      <c r="W4487" s="35" t="s">
        <v>18</v>
      </c>
      <c r="X4487" s="35" t="s">
        <v>31184</v>
      </c>
      <c r="Y4487" s="35" t="s">
        <v>15</v>
      </c>
      <c r="Z4487" s="35" t="s">
        <v>16</v>
      </c>
      <c r="AA4487" s="35" t="s">
        <v>17</v>
      </c>
      <c r="AB4487" s="35" t="s">
        <v>18</v>
      </c>
      <c r="AC4487" s="35" t="s">
        <v>31184</v>
      </c>
      <c r="AD4487" s="35" t="s">
        <v>15</v>
      </c>
      <c r="AE4487" s="35" t="s">
        <v>16</v>
      </c>
      <c r="AF4487" s="35" t="s">
        <v>17</v>
      </c>
      <c r="AG4487" s="35" t="s">
        <v>18</v>
      </c>
      <c r="AH4487" s="35" t="s">
        <v>31184</v>
      </c>
      <c r="AI4487" s="2"/>
      <c r="AJ4487" s="2"/>
      <c r="AK4487" s="2"/>
      <c r="AL4487" s="2"/>
      <c r="AM4487" s="2"/>
      <c r="AN4487" s="2"/>
    </row>
    <row r="4488" spans="1:40" ht="28.8" x14ac:dyDescent="0.3">
      <c r="A4488" t="s">
        <v>32460</v>
      </c>
      <c r="B4488" s="2" t="s">
        <v>19</v>
      </c>
      <c r="C4488" s="2" t="s">
        <v>7380</v>
      </c>
      <c r="D4488" s="2" t="s">
        <v>7476</v>
      </c>
      <c r="E4488" s="2" t="s">
        <v>7521</v>
      </c>
      <c r="F4488" s="2" t="s">
        <v>7523</v>
      </c>
      <c r="G4488" s="2" t="s">
        <v>7525</v>
      </c>
      <c r="H4488" s="3" t="s">
        <v>7526</v>
      </c>
      <c r="I4488" s="3" t="s">
        <v>7389</v>
      </c>
      <c r="J4488" s="3">
        <v>13</v>
      </c>
      <c r="K4488" s="2" t="s">
        <v>36</v>
      </c>
      <c r="O4488" s="7" t="s">
        <v>31856</v>
      </c>
      <c r="P4488" s="7" t="s">
        <v>31857</v>
      </c>
      <c r="T4488" s="2">
        <v>0</v>
      </c>
      <c r="U4488" s="2">
        <v>25</v>
      </c>
      <c r="V4488" s="2" t="s">
        <v>31210</v>
      </c>
      <c r="W4488" s="2"/>
      <c r="X4488" s="2">
        <v>3</v>
      </c>
      <c r="Y4488" s="2">
        <v>0</v>
      </c>
      <c r="Z4488" s="2">
        <v>24</v>
      </c>
      <c r="AA4488" s="2" t="s">
        <v>31210</v>
      </c>
      <c r="AB4488" s="2"/>
      <c r="AC4488" s="2">
        <v>3</v>
      </c>
      <c r="AD4488" s="2">
        <v>0</v>
      </c>
      <c r="AE4488" s="2">
        <v>3</v>
      </c>
      <c r="AF4488" s="2" t="s">
        <v>31822</v>
      </c>
      <c r="AG4488" s="2"/>
      <c r="AH4488" s="2">
        <v>3</v>
      </c>
      <c r="AI4488" s="2"/>
      <c r="AJ4488" s="2"/>
      <c r="AK4488" s="2"/>
      <c r="AL4488" s="2"/>
      <c r="AM4488" s="2"/>
      <c r="AN4488" s="2"/>
    </row>
    <row r="4489" spans="1:40" ht="28.8" x14ac:dyDescent="0.3">
      <c r="A4489" t="s">
        <v>32460</v>
      </c>
      <c r="B4489" s="2" t="s">
        <v>19</v>
      </c>
      <c r="C4489" s="2" t="s">
        <v>7380</v>
      </c>
      <c r="D4489" s="2" t="s">
        <v>7476</v>
      </c>
      <c r="E4489" s="2" t="s">
        <v>7521</v>
      </c>
      <c r="F4489" s="2" t="s">
        <v>7523</v>
      </c>
      <c r="G4489" s="2" t="s">
        <v>7527</v>
      </c>
      <c r="H4489" s="3" t="s">
        <v>7528</v>
      </c>
      <c r="I4489" s="3" t="s">
        <v>7389</v>
      </c>
      <c r="K4489" s="2" t="s">
        <v>36</v>
      </c>
      <c r="O4489" s="7" t="s">
        <v>31856</v>
      </c>
      <c r="P4489" s="7" t="s">
        <v>31857</v>
      </c>
      <c r="T4489" s="2">
        <v>0</v>
      </c>
      <c r="U4489" s="2">
        <v>25</v>
      </c>
      <c r="V4489" s="2" t="s">
        <v>31210</v>
      </c>
      <c r="W4489" s="2"/>
      <c r="X4489" s="2">
        <v>3</v>
      </c>
      <c r="Y4489" s="2">
        <v>0</v>
      </c>
      <c r="Z4489" s="2">
        <v>24</v>
      </c>
      <c r="AA4489" s="2" t="s">
        <v>31210</v>
      </c>
      <c r="AB4489" s="2"/>
      <c r="AC4489" s="2">
        <v>3</v>
      </c>
      <c r="AD4489" s="2">
        <v>3</v>
      </c>
      <c r="AE4489" s="2">
        <v>5</v>
      </c>
      <c r="AF4489" s="2" t="s">
        <v>31822</v>
      </c>
      <c r="AG4489" s="2"/>
      <c r="AH4489" s="2">
        <v>3</v>
      </c>
      <c r="AI4489" s="2"/>
      <c r="AJ4489" s="2"/>
      <c r="AK4489" s="2"/>
      <c r="AL4489" s="2"/>
      <c r="AM4489" s="2"/>
      <c r="AN4489" s="2"/>
    </row>
    <row r="4490" spans="1:40" ht="28.8" x14ac:dyDescent="0.3">
      <c r="A4490" t="s">
        <v>32460</v>
      </c>
      <c r="B4490" s="2" t="s">
        <v>19</v>
      </c>
      <c r="C4490" s="2" t="s">
        <v>7380</v>
      </c>
      <c r="D4490" s="2" t="s">
        <v>7476</v>
      </c>
      <c r="E4490" s="2" t="s">
        <v>7521</v>
      </c>
      <c r="F4490" s="2" t="s">
        <v>7523</v>
      </c>
      <c r="G4490" s="2" t="s">
        <v>7529</v>
      </c>
      <c r="H4490" s="3" t="s">
        <v>7530</v>
      </c>
      <c r="I4490" s="3" t="s">
        <v>7389</v>
      </c>
      <c r="K4490" s="2" t="s">
        <v>36</v>
      </c>
      <c r="O4490" s="7" t="s">
        <v>31856</v>
      </c>
      <c r="P4490" s="7" t="s">
        <v>31857</v>
      </c>
      <c r="T4490" s="2">
        <v>0</v>
      </c>
      <c r="U4490" s="2">
        <v>25</v>
      </c>
      <c r="V4490" s="2" t="s">
        <v>31210</v>
      </c>
      <c r="W4490" s="2"/>
      <c r="X4490" s="2">
        <v>3</v>
      </c>
      <c r="Y4490" s="2">
        <v>0</v>
      </c>
      <c r="Z4490" s="2">
        <v>24</v>
      </c>
      <c r="AA4490" s="2" t="s">
        <v>31210</v>
      </c>
      <c r="AB4490" s="2"/>
      <c r="AC4490" s="2">
        <v>3</v>
      </c>
      <c r="AD4490" s="2">
        <v>5</v>
      </c>
      <c r="AE4490" s="2" t="s">
        <v>31202</v>
      </c>
      <c r="AF4490" s="2" t="s">
        <v>31822</v>
      </c>
      <c r="AG4490" s="2"/>
      <c r="AH4490" s="2">
        <v>3</v>
      </c>
      <c r="AI4490" s="2"/>
      <c r="AJ4490" s="2"/>
      <c r="AK4490" s="2"/>
      <c r="AL4490" s="2"/>
      <c r="AM4490" s="2"/>
      <c r="AN4490" s="2"/>
    </row>
    <row r="4491" spans="1:40" ht="28.8" x14ac:dyDescent="0.3">
      <c r="A4491" t="s">
        <v>32460</v>
      </c>
      <c r="B4491" s="2" t="s">
        <v>19</v>
      </c>
      <c r="C4491" s="2" t="s">
        <v>7380</v>
      </c>
      <c r="D4491" s="2" t="s">
        <v>7476</v>
      </c>
      <c r="E4491" s="2" t="s">
        <v>7521</v>
      </c>
      <c r="F4491" s="2" t="s">
        <v>7523</v>
      </c>
      <c r="G4491" s="2" t="s">
        <v>7531</v>
      </c>
      <c r="H4491" s="3" t="s">
        <v>7532</v>
      </c>
      <c r="I4491" s="3" t="s">
        <v>7389</v>
      </c>
      <c r="K4491" s="2" t="s">
        <v>36</v>
      </c>
      <c r="O4491" s="7" t="s">
        <v>31856</v>
      </c>
      <c r="P4491" s="7" t="s">
        <v>31857</v>
      </c>
      <c r="T4491" s="2">
        <v>0</v>
      </c>
      <c r="U4491" s="2">
        <v>25</v>
      </c>
      <c r="V4491" s="2" t="s">
        <v>31210</v>
      </c>
      <c r="W4491" s="2"/>
      <c r="X4491" s="2">
        <v>3</v>
      </c>
      <c r="Y4491" s="2">
        <v>24</v>
      </c>
      <c r="Z4491" s="2">
        <v>36</v>
      </c>
      <c r="AA4491" s="2" t="s">
        <v>31210</v>
      </c>
      <c r="AB4491" s="2"/>
      <c r="AC4491" s="2">
        <v>3</v>
      </c>
      <c r="AD4491" s="2">
        <v>0</v>
      </c>
      <c r="AE4491" s="2">
        <v>5</v>
      </c>
      <c r="AF4491" s="2" t="s">
        <v>31822</v>
      </c>
      <c r="AG4491" s="2"/>
      <c r="AH4491" s="2">
        <v>3</v>
      </c>
      <c r="AI4491" s="2"/>
      <c r="AJ4491" s="2"/>
      <c r="AK4491" s="2"/>
      <c r="AL4491" s="2"/>
      <c r="AM4491" s="2"/>
      <c r="AN4491" s="2"/>
    </row>
    <row r="4492" spans="1:40" ht="28.8" x14ac:dyDescent="0.3">
      <c r="A4492" t="s">
        <v>32460</v>
      </c>
      <c r="B4492" s="2" t="s">
        <v>19</v>
      </c>
      <c r="C4492" s="2" t="s">
        <v>7380</v>
      </c>
      <c r="D4492" s="2" t="s">
        <v>7476</v>
      </c>
      <c r="E4492" s="2" t="s">
        <v>7521</v>
      </c>
      <c r="F4492" s="2" t="s">
        <v>7523</v>
      </c>
      <c r="G4492" s="2" t="s">
        <v>7533</v>
      </c>
      <c r="H4492" s="3" t="s">
        <v>7534</v>
      </c>
      <c r="I4492" s="3" t="s">
        <v>7389</v>
      </c>
      <c r="K4492" s="2" t="s">
        <v>36</v>
      </c>
      <c r="O4492" s="7" t="s">
        <v>31856</v>
      </c>
      <c r="P4492" s="7" t="s">
        <v>31857</v>
      </c>
      <c r="T4492" s="2">
        <v>0</v>
      </c>
      <c r="U4492" s="2">
        <v>25</v>
      </c>
      <c r="V4492" s="2" t="s">
        <v>31210</v>
      </c>
      <c r="W4492" s="2"/>
      <c r="X4492" s="2">
        <v>3</v>
      </c>
      <c r="Y4492" s="2">
        <v>24</v>
      </c>
      <c r="Z4492" s="2">
        <v>36</v>
      </c>
      <c r="AA4492" s="2" t="s">
        <v>31210</v>
      </c>
      <c r="AB4492" s="2"/>
      <c r="AC4492" s="2">
        <v>3</v>
      </c>
      <c r="AD4492" s="2">
        <v>5</v>
      </c>
      <c r="AE4492" s="2">
        <v>8</v>
      </c>
      <c r="AF4492" s="2" t="s">
        <v>31822</v>
      </c>
      <c r="AG4492" s="2"/>
      <c r="AH4492" s="2">
        <v>3</v>
      </c>
      <c r="AI4492" s="2"/>
      <c r="AJ4492" s="2"/>
      <c r="AK4492" s="2"/>
      <c r="AL4492" s="2"/>
      <c r="AM4492" s="2"/>
      <c r="AN4492" s="2"/>
    </row>
    <row r="4493" spans="1:40" ht="28.8" x14ac:dyDescent="0.3">
      <c r="A4493" t="s">
        <v>32460</v>
      </c>
      <c r="B4493" s="2" t="s">
        <v>19</v>
      </c>
      <c r="C4493" s="2" t="s">
        <v>7380</v>
      </c>
      <c r="D4493" s="2" t="s">
        <v>7476</v>
      </c>
      <c r="E4493" s="2" t="s">
        <v>7521</v>
      </c>
      <c r="F4493" s="2" t="s">
        <v>7523</v>
      </c>
      <c r="G4493" s="2" t="s">
        <v>7535</v>
      </c>
      <c r="H4493" s="3" t="s">
        <v>7536</v>
      </c>
      <c r="I4493" s="3" t="s">
        <v>7389</v>
      </c>
      <c r="K4493" s="2" t="s">
        <v>36</v>
      </c>
      <c r="O4493" s="7" t="s">
        <v>31856</v>
      </c>
      <c r="P4493" s="7" t="s">
        <v>31857</v>
      </c>
      <c r="T4493" s="2">
        <v>0</v>
      </c>
      <c r="U4493" s="2">
        <v>25</v>
      </c>
      <c r="V4493" s="2" t="s">
        <v>31210</v>
      </c>
      <c r="W4493" s="2"/>
      <c r="X4493" s="2">
        <v>3</v>
      </c>
      <c r="Y4493" s="2">
        <v>24</v>
      </c>
      <c r="Z4493" s="2">
        <v>36</v>
      </c>
      <c r="AA4493" s="2" t="s">
        <v>31210</v>
      </c>
      <c r="AB4493" s="2"/>
      <c r="AC4493" s="2">
        <v>3</v>
      </c>
      <c r="AD4493" s="2">
        <v>8</v>
      </c>
      <c r="AE4493" s="2">
        <v>10</v>
      </c>
      <c r="AF4493" s="2" t="s">
        <v>31822</v>
      </c>
      <c r="AG4493" s="2"/>
      <c r="AH4493" s="2">
        <v>3</v>
      </c>
      <c r="AI4493" s="2"/>
      <c r="AJ4493" s="2"/>
      <c r="AK4493" s="2"/>
      <c r="AL4493" s="2"/>
      <c r="AM4493" s="2"/>
      <c r="AN4493" s="2"/>
    </row>
    <row r="4494" spans="1:40" ht="28.8" x14ac:dyDescent="0.3">
      <c r="A4494" t="s">
        <v>32460</v>
      </c>
      <c r="B4494" s="2" t="s">
        <v>19</v>
      </c>
      <c r="C4494" s="2" t="s">
        <v>7380</v>
      </c>
      <c r="D4494" s="2" t="s">
        <v>7476</v>
      </c>
      <c r="E4494" s="2" t="s">
        <v>7521</v>
      </c>
      <c r="F4494" s="2" t="s">
        <v>7523</v>
      </c>
      <c r="G4494" s="2" t="s">
        <v>7537</v>
      </c>
      <c r="H4494" s="3" t="s">
        <v>7538</v>
      </c>
      <c r="I4494" s="3" t="s">
        <v>7389</v>
      </c>
      <c r="K4494" s="2" t="s">
        <v>36</v>
      </c>
      <c r="O4494" s="7" t="s">
        <v>31856</v>
      </c>
      <c r="P4494" s="7" t="s">
        <v>31857</v>
      </c>
      <c r="T4494" s="2">
        <v>0</v>
      </c>
      <c r="U4494" s="2">
        <v>25</v>
      </c>
      <c r="V4494" s="2" t="s">
        <v>31210</v>
      </c>
      <c r="W4494" s="2"/>
      <c r="X4494" s="2">
        <v>3</v>
      </c>
      <c r="Y4494" s="2">
        <v>24</v>
      </c>
      <c r="Z4494" s="2">
        <v>36</v>
      </c>
      <c r="AA4494" s="2" t="s">
        <v>31210</v>
      </c>
      <c r="AB4494" s="2"/>
      <c r="AC4494" s="2">
        <v>3</v>
      </c>
      <c r="AD4494" s="2">
        <v>10</v>
      </c>
      <c r="AE4494" s="2" t="s">
        <v>31202</v>
      </c>
      <c r="AF4494" s="2" t="s">
        <v>31822</v>
      </c>
      <c r="AG4494" s="2"/>
      <c r="AH4494" s="2">
        <v>3</v>
      </c>
      <c r="AI4494" s="2"/>
      <c r="AJ4494" s="2"/>
      <c r="AK4494" s="2"/>
      <c r="AL4494" s="2"/>
      <c r="AM4494" s="2"/>
      <c r="AN4494" s="2"/>
    </row>
    <row r="4495" spans="1:40" ht="28.8" x14ac:dyDescent="0.3">
      <c r="A4495" t="s">
        <v>32460</v>
      </c>
      <c r="B4495" s="2" t="s">
        <v>19</v>
      </c>
      <c r="C4495" s="2" t="s">
        <v>7380</v>
      </c>
      <c r="D4495" s="2" t="s">
        <v>7476</v>
      </c>
      <c r="E4495" s="2" t="s">
        <v>7521</v>
      </c>
      <c r="F4495" s="2" t="s">
        <v>7523</v>
      </c>
      <c r="G4495" s="2" t="s">
        <v>7539</v>
      </c>
      <c r="H4495" s="3" t="s">
        <v>7540</v>
      </c>
      <c r="I4495" s="3" t="s">
        <v>7389</v>
      </c>
      <c r="J4495" s="3">
        <v>2</v>
      </c>
      <c r="K4495" s="2" t="s">
        <v>36</v>
      </c>
      <c r="O4495" s="7" t="s">
        <v>31856</v>
      </c>
      <c r="P4495" s="7" t="s">
        <v>31857</v>
      </c>
      <c r="T4495" s="2">
        <v>0</v>
      </c>
      <c r="U4495" s="2">
        <v>25</v>
      </c>
      <c r="V4495" s="2" t="s">
        <v>31210</v>
      </c>
      <c r="W4495" s="2"/>
      <c r="X4495" s="2">
        <v>3</v>
      </c>
      <c r="Y4495" s="2">
        <v>36</v>
      </c>
      <c r="Z4495" s="2">
        <v>48</v>
      </c>
      <c r="AA4495" s="2" t="s">
        <v>31210</v>
      </c>
      <c r="AB4495" s="2"/>
      <c r="AC4495" s="2">
        <v>3</v>
      </c>
      <c r="AD4495" s="2">
        <v>0</v>
      </c>
      <c r="AE4495" s="2">
        <v>8</v>
      </c>
      <c r="AF4495" s="2" t="s">
        <v>31822</v>
      </c>
      <c r="AG4495" s="2"/>
      <c r="AH4495" s="2">
        <v>3</v>
      </c>
      <c r="AI4495" s="2"/>
      <c r="AJ4495" s="2"/>
      <c r="AK4495" s="2"/>
      <c r="AL4495" s="2"/>
      <c r="AM4495" s="2"/>
      <c r="AN4495" s="2"/>
    </row>
    <row r="4496" spans="1:40" ht="28.8" x14ac:dyDescent="0.3">
      <c r="A4496" t="s">
        <v>32460</v>
      </c>
      <c r="B4496" s="2" t="s">
        <v>19</v>
      </c>
      <c r="C4496" s="2" t="s">
        <v>7380</v>
      </c>
      <c r="D4496" s="2" t="s">
        <v>7476</v>
      </c>
      <c r="E4496" s="2" t="s">
        <v>7521</v>
      </c>
      <c r="F4496" s="2" t="s">
        <v>7523</v>
      </c>
      <c r="G4496" s="2" t="s">
        <v>7541</v>
      </c>
      <c r="H4496" s="3" t="s">
        <v>7542</v>
      </c>
      <c r="I4496" s="3" t="s">
        <v>7389</v>
      </c>
      <c r="K4496" s="2" t="s">
        <v>36</v>
      </c>
      <c r="O4496" s="7" t="s">
        <v>31856</v>
      </c>
      <c r="P4496" s="7" t="s">
        <v>31857</v>
      </c>
      <c r="T4496" s="2">
        <v>0</v>
      </c>
      <c r="U4496" s="2">
        <v>25</v>
      </c>
      <c r="V4496" s="2" t="s">
        <v>31210</v>
      </c>
      <c r="W4496" s="2"/>
      <c r="X4496" s="2">
        <v>3</v>
      </c>
      <c r="Y4496" s="2">
        <v>36</v>
      </c>
      <c r="Z4496" s="2">
        <v>48</v>
      </c>
      <c r="AA4496" s="2" t="s">
        <v>31210</v>
      </c>
      <c r="AB4496" s="2"/>
      <c r="AC4496" s="2">
        <v>3</v>
      </c>
      <c r="AD4496" s="2">
        <v>8</v>
      </c>
      <c r="AE4496" s="2">
        <v>10</v>
      </c>
      <c r="AF4496" s="2" t="s">
        <v>31822</v>
      </c>
      <c r="AG4496" s="2"/>
      <c r="AH4496" s="2">
        <v>3</v>
      </c>
      <c r="AI4496" s="2"/>
      <c r="AJ4496" s="2"/>
      <c r="AK4496" s="2"/>
      <c r="AL4496" s="2"/>
      <c r="AM4496" s="2"/>
      <c r="AN4496" s="2"/>
    </row>
    <row r="4497" spans="1:40" ht="28.8" x14ac:dyDescent="0.3">
      <c r="A4497" t="s">
        <v>32460</v>
      </c>
      <c r="B4497" s="2" t="s">
        <v>19</v>
      </c>
      <c r="C4497" s="2" t="s">
        <v>7380</v>
      </c>
      <c r="D4497" s="2" t="s">
        <v>7476</v>
      </c>
      <c r="E4497" s="2" t="s">
        <v>7521</v>
      </c>
      <c r="F4497" s="2" t="s">
        <v>7523</v>
      </c>
      <c r="G4497" s="2" t="s">
        <v>7543</v>
      </c>
      <c r="H4497" s="3" t="s">
        <v>7544</v>
      </c>
      <c r="I4497" s="3" t="s">
        <v>7389</v>
      </c>
      <c r="K4497" s="2" t="s">
        <v>36</v>
      </c>
      <c r="O4497" s="7" t="s">
        <v>31856</v>
      </c>
      <c r="P4497" s="7" t="s">
        <v>31857</v>
      </c>
      <c r="T4497" s="2">
        <v>0</v>
      </c>
      <c r="U4497" s="2">
        <v>25</v>
      </c>
      <c r="V4497" s="2" t="s">
        <v>31210</v>
      </c>
      <c r="W4497" s="2"/>
      <c r="X4497" s="2">
        <v>3</v>
      </c>
      <c r="Y4497" s="2">
        <v>36</v>
      </c>
      <c r="Z4497" s="2">
        <v>48</v>
      </c>
      <c r="AA4497" s="2" t="s">
        <v>31210</v>
      </c>
      <c r="AB4497" s="2"/>
      <c r="AC4497" s="2">
        <v>3</v>
      </c>
      <c r="AD4497" s="2">
        <v>10</v>
      </c>
      <c r="AE4497" s="2">
        <v>15</v>
      </c>
      <c r="AF4497" s="2" t="s">
        <v>31822</v>
      </c>
      <c r="AG4497" s="2"/>
      <c r="AH4497" s="2">
        <v>3</v>
      </c>
      <c r="AI4497" s="2"/>
      <c r="AJ4497" s="2"/>
      <c r="AK4497" s="2"/>
      <c r="AL4497" s="2"/>
      <c r="AM4497" s="2"/>
      <c r="AN4497" s="2"/>
    </row>
    <row r="4498" spans="1:40" ht="28.8" x14ac:dyDescent="0.3">
      <c r="A4498" t="s">
        <v>32460</v>
      </c>
      <c r="B4498" s="2" t="s">
        <v>19</v>
      </c>
      <c r="C4498" s="2" t="s">
        <v>7380</v>
      </c>
      <c r="D4498" s="2" t="s">
        <v>7476</v>
      </c>
      <c r="E4498" s="2" t="s">
        <v>7521</v>
      </c>
      <c r="F4498" s="2" t="s">
        <v>7523</v>
      </c>
      <c r="G4498" s="2" t="s">
        <v>7545</v>
      </c>
      <c r="H4498" s="3" t="s">
        <v>7546</v>
      </c>
      <c r="I4498" s="3" t="s">
        <v>7389</v>
      </c>
      <c r="K4498" s="2" t="s">
        <v>36</v>
      </c>
      <c r="O4498" s="7" t="s">
        <v>31856</v>
      </c>
      <c r="P4498" s="7" t="s">
        <v>31857</v>
      </c>
      <c r="T4498" s="2">
        <v>0</v>
      </c>
      <c r="U4498" s="2">
        <v>25</v>
      </c>
      <c r="V4498" s="2" t="s">
        <v>31210</v>
      </c>
      <c r="W4498" s="2"/>
      <c r="X4498" s="2">
        <v>3</v>
      </c>
      <c r="Y4498" s="2">
        <v>36</v>
      </c>
      <c r="Z4498" s="2">
        <v>48</v>
      </c>
      <c r="AA4498" s="2" t="s">
        <v>31210</v>
      </c>
      <c r="AB4498" s="2"/>
      <c r="AC4498" s="2">
        <v>3</v>
      </c>
      <c r="AD4498" s="2">
        <v>15</v>
      </c>
      <c r="AE4498" s="2" t="s">
        <v>31202</v>
      </c>
      <c r="AF4498" s="2"/>
      <c r="AG4498" s="2"/>
      <c r="AH4498" s="2">
        <v>3</v>
      </c>
      <c r="AI4498" s="2"/>
      <c r="AJ4498" s="2"/>
      <c r="AK4498" s="2"/>
      <c r="AL4498" s="2"/>
      <c r="AM4498" s="2"/>
      <c r="AN4498" s="2"/>
    </row>
    <row r="4499" spans="1:40" x14ac:dyDescent="0.3">
      <c r="A4499" t="s">
        <v>32460</v>
      </c>
      <c r="B4499" s="2" t="s">
        <v>19</v>
      </c>
      <c r="C4499" s="2" t="s">
        <v>7380</v>
      </c>
      <c r="D4499" s="2" t="s">
        <v>7476</v>
      </c>
      <c r="E4499" s="2" t="s">
        <v>7521</v>
      </c>
      <c r="F4499" s="2" t="s">
        <v>7523</v>
      </c>
      <c r="G4499" s="2" t="s">
        <v>7547</v>
      </c>
      <c r="H4499" s="3" t="s">
        <v>7548</v>
      </c>
      <c r="I4499" s="3" t="s">
        <v>7389</v>
      </c>
      <c r="J4499" s="3">
        <v>79</v>
      </c>
      <c r="K4499" s="2" t="s">
        <v>36</v>
      </c>
      <c r="O4499" s="7" t="s">
        <v>31858</v>
      </c>
      <c r="Q4499" s="2" t="s">
        <v>31859</v>
      </c>
      <c r="R4499" s="2" t="s">
        <v>31754</v>
      </c>
      <c r="U4499" s="2"/>
      <c r="V4499" s="2"/>
      <c r="W4499" s="2"/>
      <c r="X4499" s="2"/>
      <c r="Y4499" s="2">
        <v>0</v>
      </c>
      <c r="Z4499" s="2">
        <v>24</v>
      </c>
      <c r="AA4499" s="2" t="s">
        <v>31210</v>
      </c>
      <c r="AB4499" s="2"/>
      <c r="AC4499" s="2">
        <v>3</v>
      </c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</row>
    <row r="4500" spans="1:40" x14ac:dyDescent="0.3">
      <c r="A4500" t="s">
        <v>32460</v>
      </c>
      <c r="B4500" s="2" t="s">
        <v>19</v>
      </c>
      <c r="C4500" s="2" t="s">
        <v>7380</v>
      </c>
      <c r="D4500" s="2" t="s">
        <v>7476</v>
      </c>
      <c r="E4500" s="2" t="s">
        <v>7521</v>
      </c>
      <c r="F4500" s="2" t="s">
        <v>7523</v>
      </c>
      <c r="G4500" s="2" t="s">
        <v>7549</v>
      </c>
      <c r="H4500" s="3" t="s">
        <v>7550</v>
      </c>
      <c r="I4500" s="3" t="s">
        <v>7389</v>
      </c>
      <c r="J4500" s="3">
        <v>3</v>
      </c>
      <c r="K4500" s="2" t="s">
        <v>36</v>
      </c>
      <c r="O4500" s="7" t="s">
        <v>31858</v>
      </c>
      <c r="Q4500" s="2" t="s">
        <v>31859</v>
      </c>
      <c r="R4500" s="2" t="s">
        <v>31754</v>
      </c>
      <c r="U4500" s="2"/>
      <c r="V4500" s="2"/>
      <c r="W4500" s="2"/>
      <c r="X4500" s="2"/>
      <c r="Y4500" s="2">
        <v>24</v>
      </c>
      <c r="Z4500" s="2">
        <v>48</v>
      </c>
      <c r="AA4500" s="2" t="s">
        <v>31210</v>
      </c>
      <c r="AB4500" s="2"/>
      <c r="AC4500" s="2">
        <v>3</v>
      </c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</row>
    <row r="4501" spans="1:40" x14ac:dyDescent="0.3">
      <c r="B4501" s="2" t="s">
        <v>19</v>
      </c>
      <c r="C4501" s="2" t="s">
        <v>7380</v>
      </c>
      <c r="D4501" s="2" t="s">
        <v>7476</v>
      </c>
      <c r="E4501" s="2" t="s">
        <v>7551</v>
      </c>
      <c r="H4501" s="3" t="s">
        <v>7552</v>
      </c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</row>
    <row r="4502" spans="1:40" ht="15" customHeight="1" x14ac:dyDescent="0.3">
      <c r="L4502" s="163" t="s">
        <v>0</v>
      </c>
      <c r="M4502" s="163"/>
      <c r="N4502" s="163"/>
      <c r="O4502" s="163" t="s">
        <v>1</v>
      </c>
      <c r="P4502" s="163"/>
      <c r="Q4502" s="37"/>
      <c r="R4502" s="37"/>
      <c r="S4502" s="37"/>
      <c r="T4502" s="168" t="s">
        <v>31851</v>
      </c>
      <c r="U4502" s="169"/>
      <c r="V4502" s="169"/>
      <c r="W4502" s="169"/>
      <c r="X4502" s="170"/>
      <c r="Y4502" s="183" t="s">
        <v>31506</v>
      </c>
      <c r="Z4502" s="184"/>
      <c r="AA4502" s="184"/>
      <c r="AB4502" s="184"/>
      <c r="AC4502" s="184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</row>
    <row r="4503" spans="1:40" ht="43.2" x14ac:dyDescent="0.3">
      <c r="B4503" s="2" t="s">
        <v>19</v>
      </c>
      <c r="C4503" s="2" t="s">
        <v>7380</v>
      </c>
      <c r="D4503" s="2" t="s">
        <v>7476</v>
      </c>
      <c r="E4503" s="2" t="s">
        <v>7551</v>
      </c>
      <c r="F4503" s="2" t="s">
        <v>7553</v>
      </c>
      <c r="H4503" s="3" t="s">
        <v>7554</v>
      </c>
      <c r="L4503" s="35" t="s">
        <v>12</v>
      </c>
      <c r="M4503" s="35" t="s">
        <v>13</v>
      </c>
      <c r="N4503" s="35" t="s">
        <v>14</v>
      </c>
      <c r="O4503" s="35" t="s">
        <v>32311</v>
      </c>
      <c r="P4503" s="35"/>
      <c r="Q4503" s="37"/>
      <c r="R4503" s="37"/>
      <c r="S4503" s="37"/>
      <c r="T4503" s="35" t="s">
        <v>15</v>
      </c>
      <c r="U4503" s="35" t="s">
        <v>16</v>
      </c>
      <c r="V4503" s="35" t="s">
        <v>17</v>
      </c>
      <c r="W4503" s="35" t="s">
        <v>18</v>
      </c>
      <c r="X4503" s="35" t="s">
        <v>31184</v>
      </c>
      <c r="Y4503" s="35" t="s">
        <v>15</v>
      </c>
      <c r="Z4503" s="35" t="s">
        <v>16</v>
      </c>
      <c r="AA4503" s="35" t="s">
        <v>17</v>
      </c>
      <c r="AB4503" s="35" t="s">
        <v>18</v>
      </c>
      <c r="AC4503" s="35" t="s">
        <v>31184</v>
      </c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</row>
    <row r="4504" spans="1:40" x14ac:dyDescent="0.3">
      <c r="A4504" t="s">
        <v>32460</v>
      </c>
      <c r="B4504" s="2" t="s">
        <v>19</v>
      </c>
      <c r="C4504" s="2" t="s">
        <v>7380</v>
      </c>
      <c r="D4504" s="2" t="s">
        <v>7476</v>
      </c>
      <c r="E4504" s="2" t="s">
        <v>7551</v>
      </c>
      <c r="F4504" s="2" t="s">
        <v>7553</v>
      </c>
      <c r="G4504" s="2" t="s">
        <v>7555</v>
      </c>
      <c r="H4504" s="3" t="s">
        <v>7556</v>
      </c>
      <c r="I4504" s="3" t="s">
        <v>7389</v>
      </c>
      <c r="J4504" s="3">
        <v>126</v>
      </c>
      <c r="K4504" s="2" t="s">
        <v>36</v>
      </c>
      <c r="O4504" s="7" t="s">
        <v>31860</v>
      </c>
      <c r="T4504" s="2">
        <v>0</v>
      </c>
      <c r="U4504" s="2">
        <v>24</v>
      </c>
      <c r="V4504" s="2" t="s">
        <v>31210</v>
      </c>
      <c r="W4504" s="2"/>
      <c r="X4504" s="2">
        <v>3</v>
      </c>
      <c r="Y4504" s="2">
        <v>0</v>
      </c>
      <c r="Z4504" s="2">
        <v>25</v>
      </c>
      <c r="AA4504" s="2" t="s">
        <v>31210</v>
      </c>
      <c r="AB4504" s="2"/>
      <c r="AC4504" s="2">
        <v>3</v>
      </c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</row>
    <row r="4505" spans="1:40" x14ac:dyDescent="0.3">
      <c r="A4505" t="s">
        <v>32460</v>
      </c>
      <c r="B4505" s="2" t="s">
        <v>19</v>
      </c>
      <c r="C4505" s="2" t="s">
        <v>7380</v>
      </c>
      <c r="D4505" s="2" t="s">
        <v>7476</v>
      </c>
      <c r="E4505" s="2" t="s">
        <v>7551</v>
      </c>
      <c r="F4505" s="2" t="s">
        <v>7553</v>
      </c>
      <c r="G4505" s="2" t="s">
        <v>7557</v>
      </c>
      <c r="H4505" s="3" t="s">
        <v>7558</v>
      </c>
      <c r="I4505" s="3" t="s">
        <v>7389</v>
      </c>
      <c r="K4505" s="23" t="s">
        <v>36</v>
      </c>
      <c r="O4505" s="7" t="s">
        <v>31860</v>
      </c>
      <c r="T4505" s="2">
        <v>0</v>
      </c>
      <c r="U4505" s="2">
        <v>24</v>
      </c>
      <c r="V4505" s="2" t="s">
        <v>31210</v>
      </c>
      <c r="W4505" s="2"/>
      <c r="X4505" s="2">
        <v>3</v>
      </c>
      <c r="Y4505" s="2">
        <v>25</v>
      </c>
      <c r="Z4505" s="2">
        <v>50</v>
      </c>
      <c r="AA4505" s="2" t="s">
        <v>31210</v>
      </c>
      <c r="AB4505" s="2"/>
      <c r="AC4505" s="2">
        <v>3</v>
      </c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</row>
    <row r="4506" spans="1:40" x14ac:dyDescent="0.3">
      <c r="A4506" t="s">
        <v>32460</v>
      </c>
      <c r="B4506" s="2" t="s">
        <v>19</v>
      </c>
      <c r="C4506" s="2" t="s">
        <v>7380</v>
      </c>
      <c r="D4506" s="2" t="s">
        <v>7476</v>
      </c>
      <c r="E4506" s="2" t="s">
        <v>7551</v>
      </c>
      <c r="F4506" s="2" t="s">
        <v>7553</v>
      </c>
      <c r="G4506" s="2" t="s">
        <v>7559</v>
      </c>
      <c r="H4506" s="3" t="s">
        <v>7560</v>
      </c>
      <c r="I4506" s="3" t="s">
        <v>7389</v>
      </c>
      <c r="K4506" s="23" t="s">
        <v>36</v>
      </c>
      <c r="O4506" s="7" t="s">
        <v>31860</v>
      </c>
      <c r="T4506" s="2">
        <v>24</v>
      </c>
      <c r="U4506" s="2" t="s">
        <v>31202</v>
      </c>
      <c r="V4506" s="2" t="s">
        <v>31210</v>
      </c>
      <c r="W4506" s="2"/>
      <c r="X4506" s="2">
        <v>3</v>
      </c>
      <c r="Y4506" s="2">
        <v>0</v>
      </c>
      <c r="Z4506" s="2">
        <v>25</v>
      </c>
      <c r="AA4506" s="2" t="s">
        <v>31210</v>
      </c>
      <c r="AB4506" s="2"/>
      <c r="AC4506" s="2">
        <v>3</v>
      </c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</row>
    <row r="4507" spans="1:40" x14ac:dyDescent="0.3">
      <c r="A4507" t="s">
        <v>32460</v>
      </c>
      <c r="B4507" s="2" t="s">
        <v>19</v>
      </c>
      <c r="C4507" s="2" t="s">
        <v>7380</v>
      </c>
      <c r="D4507" s="2" t="s">
        <v>7476</v>
      </c>
      <c r="E4507" s="2" t="s">
        <v>7551</v>
      </c>
      <c r="F4507" s="2" t="s">
        <v>7553</v>
      </c>
      <c r="G4507" s="2" t="s">
        <v>7561</v>
      </c>
      <c r="H4507" s="3" t="s">
        <v>7562</v>
      </c>
      <c r="I4507" s="3" t="s">
        <v>7389</v>
      </c>
      <c r="K4507" s="23" t="s">
        <v>36</v>
      </c>
      <c r="O4507" s="7" t="s">
        <v>31860</v>
      </c>
      <c r="T4507" s="2">
        <v>24</v>
      </c>
      <c r="U4507" s="2" t="s">
        <v>31202</v>
      </c>
      <c r="V4507" s="2" t="s">
        <v>31210</v>
      </c>
      <c r="W4507" s="2"/>
      <c r="X4507" s="2">
        <v>3</v>
      </c>
      <c r="Y4507" s="2">
        <v>25</v>
      </c>
      <c r="Z4507" s="2">
        <v>50</v>
      </c>
      <c r="AA4507" s="2" t="s">
        <v>31210</v>
      </c>
      <c r="AB4507" s="2"/>
      <c r="AC4507" s="2">
        <v>3</v>
      </c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</row>
    <row r="4508" spans="1:40" ht="15" customHeight="1" x14ac:dyDescent="0.3">
      <c r="L4508" s="163" t="s">
        <v>0</v>
      </c>
      <c r="M4508" s="163"/>
      <c r="N4508" s="163"/>
      <c r="O4508" s="163" t="s">
        <v>1</v>
      </c>
      <c r="P4508" s="163"/>
      <c r="Q4508" s="37"/>
      <c r="R4508" s="37"/>
      <c r="S4508" s="37"/>
      <c r="T4508" s="168" t="s">
        <v>31851</v>
      </c>
      <c r="U4508" s="169"/>
      <c r="V4508" s="169"/>
      <c r="W4508" s="169"/>
      <c r="X4508" s="170"/>
      <c r="Y4508" s="183" t="s">
        <v>31506</v>
      </c>
      <c r="Z4508" s="184"/>
      <c r="AA4508" s="184"/>
      <c r="AB4508" s="184"/>
      <c r="AC4508" s="184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</row>
    <row r="4509" spans="1:40" ht="43.2" x14ac:dyDescent="0.3">
      <c r="B4509" s="2" t="s">
        <v>19</v>
      </c>
      <c r="C4509" s="2" t="s">
        <v>7380</v>
      </c>
      <c r="D4509" s="2" t="s">
        <v>7476</v>
      </c>
      <c r="E4509" s="2" t="s">
        <v>7551</v>
      </c>
      <c r="F4509" s="2" t="s">
        <v>7563</v>
      </c>
      <c r="H4509" s="3" t="s">
        <v>7564</v>
      </c>
      <c r="L4509" s="35" t="s">
        <v>12</v>
      </c>
      <c r="M4509" s="35" t="s">
        <v>13</v>
      </c>
      <c r="N4509" s="35" t="s">
        <v>14</v>
      </c>
      <c r="O4509" s="35" t="s">
        <v>32311</v>
      </c>
      <c r="P4509" s="35" t="s">
        <v>31195</v>
      </c>
      <c r="Q4509" s="37"/>
      <c r="R4509" s="37"/>
      <c r="S4509" s="37"/>
      <c r="T4509" s="35" t="s">
        <v>15</v>
      </c>
      <c r="U4509" s="35" t="s">
        <v>16</v>
      </c>
      <c r="V4509" s="35" t="s">
        <v>17</v>
      </c>
      <c r="W4509" s="35" t="s">
        <v>18</v>
      </c>
      <c r="X4509" s="35" t="s">
        <v>31184</v>
      </c>
      <c r="Y4509" s="35" t="s">
        <v>15</v>
      </c>
      <c r="Z4509" s="35" t="s">
        <v>16</v>
      </c>
      <c r="AA4509" s="35" t="s">
        <v>17</v>
      </c>
      <c r="AB4509" s="35" t="s">
        <v>18</v>
      </c>
      <c r="AC4509" s="35" t="s">
        <v>31184</v>
      </c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</row>
    <row r="4510" spans="1:40" ht="28.8" x14ac:dyDescent="0.3">
      <c r="A4510" t="s">
        <v>32460</v>
      </c>
      <c r="B4510" s="2" t="s">
        <v>19</v>
      </c>
      <c r="C4510" s="2" t="s">
        <v>7380</v>
      </c>
      <c r="D4510" s="2" t="s">
        <v>7476</v>
      </c>
      <c r="E4510" s="2" t="s">
        <v>7551</v>
      </c>
      <c r="F4510" s="2" t="s">
        <v>7563</v>
      </c>
      <c r="G4510" s="2" t="s">
        <v>7565</v>
      </c>
      <c r="H4510" s="3" t="s">
        <v>7566</v>
      </c>
      <c r="I4510" s="3" t="s">
        <v>7389</v>
      </c>
      <c r="J4510" s="3">
        <v>229</v>
      </c>
      <c r="K4510" s="23" t="s">
        <v>36</v>
      </c>
      <c r="O4510" s="7" t="s">
        <v>31861</v>
      </c>
      <c r="T4510" s="2">
        <v>0</v>
      </c>
      <c r="U4510" s="2">
        <v>24</v>
      </c>
      <c r="V4510" s="2" t="s">
        <v>31210</v>
      </c>
      <c r="W4510" s="2"/>
      <c r="X4510" s="2">
        <v>3</v>
      </c>
      <c r="Y4510" s="2">
        <v>0</v>
      </c>
      <c r="Z4510" s="2">
        <v>25</v>
      </c>
      <c r="AA4510" s="2" t="s">
        <v>31210</v>
      </c>
      <c r="AB4510" s="2"/>
      <c r="AC4510" s="2">
        <v>3</v>
      </c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</row>
    <row r="4511" spans="1:40" ht="28.8" x14ac:dyDescent="0.3">
      <c r="A4511" t="s">
        <v>32460</v>
      </c>
      <c r="B4511" s="2" t="s">
        <v>19</v>
      </c>
      <c r="C4511" s="2" t="s">
        <v>7380</v>
      </c>
      <c r="D4511" s="2" t="s">
        <v>7476</v>
      </c>
      <c r="E4511" s="2" t="s">
        <v>7551</v>
      </c>
      <c r="F4511" s="2" t="s">
        <v>7563</v>
      </c>
      <c r="G4511" s="2" t="s">
        <v>7567</v>
      </c>
      <c r="H4511" s="3" t="s">
        <v>7568</v>
      </c>
      <c r="I4511" s="3" t="s">
        <v>7389</v>
      </c>
      <c r="J4511" s="3">
        <v>49</v>
      </c>
      <c r="K4511" s="23" t="s">
        <v>36</v>
      </c>
      <c r="O4511" s="7" t="s">
        <v>31861</v>
      </c>
      <c r="T4511" s="2">
        <v>0</v>
      </c>
      <c r="U4511" s="2">
        <v>24</v>
      </c>
      <c r="V4511" s="2" t="s">
        <v>31210</v>
      </c>
      <c r="W4511" s="2"/>
      <c r="X4511" s="2">
        <v>3</v>
      </c>
      <c r="Y4511" s="2">
        <v>25</v>
      </c>
      <c r="Z4511" s="2">
        <v>50</v>
      </c>
      <c r="AA4511" s="2" t="s">
        <v>31210</v>
      </c>
      <c r="AB4511" s="2"/>
      <c r="AC4511" s="2">
        <v>3</v>
      </c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</row>
    <row r="4512" spans="1:40" ht="28.8" x14ac:dyDescent="0.3">
      <c r="A4512" t="s">
        <v>32460</v>
      </c>
      <c r="B4512" s="2" t="s">
        <v>19</v>
      </c>
      <c r="C4512" s="2" t="s">
        <v>7380</v>
      </c>
      <c r="D4512" s="2" t="s">
        <v>7476</v>
      </c>
      <c r="E4512" s="2" t="s">
        <v>7551</v>
      </c>
      <c r="F4512" s="2" t="s">
        <v>7563</v>
      </c>
      <c r="G4512" s="2" t="s">
        <v>7569</v>
      </c>
      <c r="H4512" s="3" t="s">
        <v>7570</v>
      </c>
      <c r="I4512" s="3" t="s">
        <v>7389</v>
      </c>
      <c r="K4512" s="23" t="s">
        <v>36</v>
      </c>
      <c r="O4512" s="7" t="s">
        <v>31861</v>
      </c>
      <c r="T4512" s="2">
        <v>24</v>
      </c>
      <c r="U4512" s="2" t="s">
        <v>31202</v>
      </c>
      <c r="V4512" s="2" t="s">
        <v>31210</v>
      </c>
      <c r="W4512" s="2"/>
      <c r="X4512" s="2">
        <v>3</v>
      </c>
      <c r="Y4512" s="2">
        <v>0</v>
      </c>
      <c r="Z4512" s="2">
        <v>25</v>
      </c>
      <c r="AA4512" s="2" t="s">
        <v>31210</v>
      </c>
      <c r="AB4512" s="2"/>
      <c r="AC4512" s="2">
        <v>3</v>
      </c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</row>
    <row r="4513" spans="1:40" ht="28.8" x14ac:dyDescent="0.3">
      <c r="A4513" t="s">
        <v>32460</v>
      </c>
      <c r="B4513" s="2" t="s">
        <v>19</v>
      </c>
      <c r="C4513" s="2" t="s">
        <v>7380</v>
      </c>
      <c r="D4513" s="2" t="s">
        <v>7476</v>
      </c>
      <c r="E4513" s="2" t="s">
        <v>7551</v>
      </c>
      <c r="F4513" s="2" t="s">
        <v>7563</v>
      </c>
      <c r="G4513" s="2" t="s">
        <v>7571</v>
      </c>
      <c r="H4513" s="3" t="s">
        <v>7572</v>
      </c>
      <c r="I4513" s="3" t="s">
        <v>7389</v>
      </c>
      <c r="J4513" s="3">
        <v>12</v>
      </c>
      <c r="K4513" s="23" t="s">
        <v>36</v>
      </c>
      <c r="O4513" s="7" t="s">
        <v>31861</v>
      </c>
      <c r="T4513" s="2">
        <v>24</v>
      </c>
      <c r="U4513" s="2" t="s">
        <v>31202</v>
      </c>
      <c r="V4513" s="2" t="s">
        <v>31210</v>
      </c>
      <c r="W4513" s="2"/>
      <c r="X4513" s="2">
        <v>3</v>
      </c>
      <c r="Y4513" s="2">
        <v>25</v>
      </c>
      <c r="Z4513" s="2">
        <v>50</v>
      </c>
      <c r="AA4513" s="2" t="s">
        <v>31210</v>
      </c>
      <c r="AB4513" s="2"/>
      <c r="AC4513" s="2">
        <v>3</v>
      </c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</row>
    <row r="4514" spans="1:40" x14ac:dyDescent="0.3">
      <c r="B4514" s="2" t="s">
        <v>19</v>
      </c>
      <c r="C4514" s="2" t="s">
        <v>7380</v>
      </c>
      <c r="D4514" s="2" t="s">
        <v>7476</v>
      </c>
      <c r="E4514" s="2" t="s">
        <v>7573</v>
      </c>
      <c r="H4514" s="3" t="s">
        <v>7574</v>
      </c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</row>
    <row r="4515" spans="1:40" x14ac:dyDescent="0.3">
      <c r="L4515" s="163" t="s">
        <v>0</v>
      </c>
      <c r="M4515" s="163"/>
      <c r="N4515" s="163"/>
      <c r="O4515" s="163" t="s">
        <v>1</v>
      </c>
      <c r="P4515" s="163"/>
      <c r="Q4515" s="37"/>
      <c r="R4515" s="37"/>
      <c r="S4515" s="37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</row>
    <row r="4516" spans="1:40" ht="43.2" x14ac:dyDescent="0.3">
      <c r="B4516" s="2" t="s">
        <v>19</v>
      </c>
      <c r="C4516" s="2" t="s">
        <v>7380</v>
      </c>
      <c r="D4516" s="2" t="s">
        <v>7476</v>
      </c>
      <c r="E4516" s="2" t="s">
        <v>7573</v>
      </c>
      <c r="F4516" s="2" t="s">
        <v>7575</v>
      </c>
      <c r="H4516" s="3" t="s">
        <v>7576</v>
      </c>
      <c r="L4516" s="35" t="s">
        <v>12</v>
      </c>
      <c r="M4516" s="35" t="s">
        <v>13</v>
      </c>
      <c r="N4516" s="35" t="s">
        <v>14</v>
      </c>
      <c r="O4516" s="35" t="s">
        <v>32311</v>
      </c>
      <c r="P4516" s="35" t="s">
        <v>31862</v>
      </c>
      <c r="Q4516" s="37"/>
      <c r="R4516" s="37"/>
      <c r="S4516" s="37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</row>
    <row r="4517" spans="1:40" ht="43.2" x14ac:dyDescent="0.3">
      <c r="A4517" t="s">
        <v>32460</v>
      </c>
      <c r="B4517" s="2" t="s">
        <v>19</v>
      </c>
      <c r="C4517" s="2" t="s">
        <v>7380</v>
      </c>
      <c r="D4517" s="2" t="s">
        <v>7476</v>
      </c>
      <c r="E4517" s="2" t="s">
        <v>7573</v>
      </c>
      <c r="F4517" s="2" t="s">
        <v>7575</v>
      </c>
      <c r="G4517" s="2" t="s">
        <v>7577</v>
      </c>
      <c r="H4517" s="6" t="s">
        <v>7578</v>
      </c>
      <c r="I4517" s="3" t="s">
        <v>7389</v>
      </c>
      <c r="J4517" s="3">
        <v>2304</v>
      </c>
      <c r="K4517" s="23" t="s">
        <v>36</v>
      </c>
      <c r="O4517" s="7" t="s">
        <v>31863</v>
      </c>
      <c r="P4517" s="7" t="s">
        <v>31864</v>
      </c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</row>
    <row r="4518" spans="1:40" x14ac:dyDescent="0.3">
      <c r="L4518" s="163" t="s">
        <v>0</v>
      </c>
      <c r="M4518" s="163"/>
      <c r="N4518" s="163"/>
      <c r="O4518" s="163" t="s">
        <v>1</v>
      </c>
      <c r="P4518" s="163"/>
      <c r="Q4518" s="37"/>
      <c r="R4518" s="37"/>
      <c r="S4518" s="37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</row>
    <row r="4519" spans="1:40" ht="43.2" x14ac:dyDescent="0.3">
      <c r="B4519" s="2" t="s">
        <v>19</v>
      </c>
      <c r="C4519" s="2" t="s">
        <v>7380</v>
      </c>
      <c r="D4519" s="2" t="s">
        <v>7476</v>
      </c>
      <c r="E4519" s="2" t="s">
        <v>7573</v>
      </c>
      <c r="F4519" s="2" t="s">
        <v>7579</v>
      </c>
      <c r="H4519" s="3" t="s">
        <v>7580</v>
      </c>
      <c r="L4519" s="35" t="s">
        <v>12</v>
      </c>
      <c r="M4519" s="35" t="s">
        <v>13</v>
      </c>
      <c r="N4519" s="35" t="s">
        <v>14</v>
      </c>
      <c r="O4519" s="35" t="s">
        <v>32311</v>
      </c>
      <c r="P4519" s="35" t="s">
        <v>31865</v>
      </c>
      <c r="Q4519" s="35" t="s">
        <v>31195</v>
      </c>
      <c r="R4519" s="35" t="s">
        <v>31866</v>
      </c>
      <c r="S4519" s="37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</row>
    <row r="4520" spans="1:40" x14ac:dyDescent="0.3">
      <c r="A4520" t="s">
        <v>32460</v>
      </c>
      <c r="B4520" s="2" t="s">
        <v>19</v>
      </c>
      <c r="C4520" s="2" t="s">
        <v>7380</v>
      </c>
      <c r="D4520" s="2" t="s">
        <v>7476</v>
      </c>
      <c r="E4520" s="2" t="s">
        <v>7573</v>
      </c>
      <c r="F4520" s="2" t="s">
        <v>7579</v>
      </c>
      <c r="G4520" s="2" t="s">
        <v>7581</v>
      </c>
      <c r="H4520" s="6" t="s">
        <v>7582</v>
      </c>
      <c r="I4520" s="3" t="s">
        <v>7389</v>
      </c>
      <c r="J4520" s="3">
        <v>587</v>
      </c>
      <c r="K4520" s="23" t="s">
        <v>36</v>
      </c>
      <c r="O4520" s="7" t="s">
        <v>31867</v>
      </c>
      <c r="P4520" s="7" t="s">
        <v>31868</v>
      </c>
      <c r="Q4520" s="2" t="s">
        <v>31754</v>
      </c>
      <c r="R4520" s="2" t="s">
        <v>31869</v>
      </c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</row>
    <row r="4521" spans="1:40" x14ac:dyDescent="0.3">
      <c r="B4521" s="2" t="s">
        <v>19</v>
      </c>
      <c r="C4521" s="2" t="s">
        <v>7380</v>
      </c>
      <c r="D4521" s="2" t="s">
        <v>7476</v>
      </c>
      <c r="E4521" s="2" t="s">
        <v>7583</v>
      </c>
      <c r="H4521" s="3" t="s">
        <v>7584</v>
      </c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</row>
    <row r="4522" spans="1:40" ht="15" customHeight="1" x14ac:dyDescent="0.3">
      <c r="L4522" s="163" t="s">
        <v>0</v>
      </c>
      <c r="M4522" s="163"/>
      <c r="N4522" s="163"/>
      <c r="O4522" s="163" t="s">
        <v>1</v>
      </c>
      <c r="P4522" s="163"/>
      <c r="Q4522" s="37"/>
      <c r="R4522" s="37"/>
      <c r="S4522" s="37"/>
      <c r="T4522" s="183" t="s">
        <v>31506</v>
      </c>
      <c r="U4522" s="184"/>
      <c r="V4522" s="184"/>
      <c r="W4522" s="184"/>
      <c r="X4522" s="184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</row>
    <row r="4523" spans="1:40" ht="43.2" x14ac:dyDescent="0.3">
      <c r="B4523" s="2" t="s">
        <v>19</v>
      </c>
      <c r="C4523" s="2" t="s">
        <v>7380</v>
      </c>
      <c r="D4523" s="2" t="s">
        <v>7476</v>
      </c>
      <c r="E4523" s="2" t="s">
        <v>7583</v>
      </c>
      <c r="F4523" s="2" t="s">
        <v>7585</v>
      </c>
      <c r="H4523" s="3" t="s">
        <v>7586</v>
      </c>
      <c r="L4523" s="35" t="s">
        <v>12</v>
      </c>
      <c r="M4523" s="35" t="s">
        <v>13</v>
      </c>
      <c r="N4523" s="35" t="s">
        <v>14</v>
      </c>
      <c r="O4523" s="35" t="s">
        <v>32311</v>
      </c>
      <c r="P4523" s="35" t="s">
        <v>31195</v>
      </c>
      <c r="Q4523" s="37"/>
      <c r="R4523" s="37"/>
      <c r="S4523" s="37"/>
      <c r="T4523" s="35" t="s">
        <v>15</v>
      </c>
      <c r="U4523" s="35" t="s">
        <v>16</v>
      </c>
      <c r="V4523" s="35" t="s">
        <v>17</v>
      </c>
      <c r="W4523" s="35" t="s">
        <v>18</v>
      </c>
      <c r="X4523" s="35" t="s">
        <v>31184</v>
      </c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</row>
    <row r="4524" spans="1:40" x14ac:dyDescent="0.3">
      <c r="A4524" t="s">
        <v>32460</v>
      </c>
      <c r="B4524" s="2" t="s">
        <v>19</v>
      </c>
      <c r="C4524" s="2" t="s">
        <v>7380</v>
      </c>
      <c r="D4524" s="2" t="s">
        <v>7476</v>
      </c>
      <c r="E4524" s="2" t="s">
        <v>7583</v>
      </c>
      <c r="F4524" s="2" t="s">
        <v>7585</v>
      </c>
      <c r="G4524" s="2" t="s">
        <v>7587</v>
      </c>
      <c r="H4524" s="6" t="s">
        <v>7588</v>
      </c>
      <c r="I4524" s="3" t="s">
        <v>7389</v>
      </c>
      <c r="J4524" s="3">
        <v>268</v>
      </c>
      <c r="K4524" s="2" t="s">
        <v>36</v>
      </c>
      <c r="O4524" s="7" t="s">
        <v>31870</v>
      </c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</row>
    <row r="4525" spans="1:40" ht="43.2" x14ac:dyDescent="0.3">
      <c r="A4525" t="s">
        <v>32460</v>
      </c>
      <c r="B4525" s="2" t="s">
        <v>19</v>
      </c>
      <c r="C4525" s="2" t="s">
        <v>7380</v>
      </c>
      <c r="D4525" s="2" t="s">
        <v>7476</v>
      </c>
      <c r="E4525" s="2" t="s">
        <v>7583</v>
      </c>
      <c r="F4525" s="2" t="s">
        <v>7585</v>
      </c>
      <c r="G4525" s="2" t="s">
        <v>7589</v>
      </c>
      <c r="H4525" s="3" t="s">
        <v>7590</v>
      </c>
      <c r="I4525" s="3" t="s">
        <v>571</v>
      </c>
      <c r="J4525" s="3">
        <v>26</v>
      </c>
      <c r="K4525" s="23" t="s">
        <v>36</v>
      </c>
      <c r="O4525" s="7" t="s">
        <v>31490</v>
      </c>
      <c r="P4525" s="7" t="s">
        <v>31871</v>
      </c>
      <c r="T4525" s="2">
        <v>0</v>
      </c>
      <c r="U4525" s="2">
        <v>30</v>
      </c>
      <c r="V4525" s="2" t="s">
        <v>31210</v>
      </c>
      <c r="W4525" s="2"/>
      <c r="X4525" s="2">
        <v>3</v>
      </c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</row>
    <row r="4526" spans="1:40" ht="43.2" x14ac:dyDescent="0.3">
      <c r="A4526" t="s">
        <v>32460</v>
      </c>
      <c r="B4526" s="2" t="s">
        <v>19</v>
      </c>
      <c r="C4526" s="2" t="s">
        <v>7380</v>
      </c>
      <c r="D4526" s="2" t="s">
        <v>7476</v>
      </c>
      <c r="E4526" s="2" t="s">
        <v>7583</v>
      </c>
      <c r="F4526" s="2" t="s">
        <v>7585</v>
      </c>
      <c r="G4526" s="2" t="s">
        <v>7591</v>
      </c>
      <c r="H4526" s="3" t="s">
        <v>7592</v>
      </c>
      <c r="I4526" s="3" t="s">
        <v>571</v>
      </c>
      <c r="J4526" s="3">
        <v>12</v>
      </c>
      <c r="K4526" s="23" t="s">
        <v>36</v>
      </c>
      <c r="O4526" s="7" t="s">
        <v>31490</v>
      </c>
      <c r="P4526" s="7" t="s">
        <v>31871</v>
      </c>
      <c r="T4526" s="2">
        <v>30</v>
      </c>
      <c r="U4526" s="2">
        <v>90</v>
      </c>
      <c r="V4526" s="2" t="s">
        <v>31210</v>
      </c>
      <c r="W4526" s="2"/>
      <c r="X4526" s="2">
        <v>3</v>
      </c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</row>
    <row r="4527" spans="1:40" x14ac:dyDescent="0.3">
      <c r="A4527" t="s">
        <v>32460</v>
      </c>
      <c r="B4527" s="2" t="s">
        <v>19</v>
      </c>
      <c r="C4527" s="2" t="s">
        <v>7380</v>
      </c>
      <c r="D4527" s="2" t="s">
        <v>7476</v>
      </c>
      <c r="E4527" s="2" t="s">
        <v>7583</v>
      </c>
      <c r="F4527" s="2" t="s">
        <v>7585</v>
      </c>
      <c r="G4527" s="2" t="s">
        <v>7593</v>
      </c>
      <c r="H4527" s="3" t="s">
        <v>7594</v>
      </c>
      <c r="I4527" s="3" t="s">
        <v>571</v>
      </c>
      <c r="J4527" s="3">
        <v>31</v>
      </c>
      <c r="K4527" s="23" t="s">
        <v>36</v>
      </c>
      <c r="O4527" s="7" t="s">
        <v>31490</v>
      </c>
      <c r="P4527" s="7" t="s">
        <v>31872</v>
      </c>
      <c r="T4527" s="2">
        <v>0</v>
      </c>
      <c r="U4527" s="2">
        <v>20</v>
      </c>
      <c r="V4527" s="2" t="s">
        <v>31210</v>
      </c>
      <c r="W4527" s="2"/>
      <c r="X4527" s="2">
        <v>3</v>
      </c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</row>
    <row r="4528" spans="1:40" x14ac:dyDescent="0.3">
      <c r="A4528" t="s">
        <v>32460</v>
      </c>
      <c r="B4528" s="2" t="s">
        <v>19</v>
      </c>
      <c r="C4528" s="2" t="s">
        <v>7380</v>
      </c>
      <c r="D4528" s="2" t="s">
        <v>7476</v>
      </c>
      <c r="E4528" s="2" t="s">
        <v>7583</v>
      </c>
      <c r="F4528" s="2" t="s">
        <v>7585</v>
      </c>
      <c r="G4528" s="2" t="s">
        <v>7595</v>
      </c>
      <c r="H4528" s="3" t="s">
        <v>7596</v>
      </c>
      <c r="I4528" s="3" t="s">
        <v>571</v>
      </c>
      <c r="J4528" s="3">
        <v>15</v>
      </c>
      <c r="K4528" s="23" t="s">
        <v>36</v>
      </c>
      <c r="O4528" s="7" t="s">
        <v>31490</v>
      </c>
      <c r="P4528" s="7" t="s">
        <v>31872</v>
      </c>
      <c r="T4528" s="2">
        <v>20</v>
      </c>
      <c r="U4528" s="2">
        <v>60</v>
      </c>
      <c r="V4528" s="2" t="s">
        <v>31210</v>
      </c>
      <c r="W4528" s="2"/>
      <c r="X4528" s="2">
        <v>3</v>
      </c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</row>
    <row r="4529" spans="1:40" ht="15" customHeight="1" x14ac:dyDescent="0.3">
      <c r="L4529" s="163" t="s">
        <v>0</v>
      </c>
      <c r="M4529" s="163"/>
      <c r="N4529" s="163"/>
      <c r="O4529" s="163" t="s">
        <v>1</v>
      </c>
      <c r="P4529" s="163"/>
      <c r="Q4529" s="37"/>
      <c r="R4529" s="37"/>
      <c r="S4529" s="37"/>
      <c r="T4529" s="183" t="s">
        <v>31506</v>
      </c>
      <c r="U4529" s="184"/>
      <c r="V4529" s="184"/>
      <c r="W4529" s="184"/>
      <c r="X4529" s="184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</row>
    <row r="4530" spans="1:40" ht="43.2" x14ac:dyDescent="0.3">
      <c r="B4530" s="2" t="s">
        <v>19</v>
      </c>
      <c r="C4530" s="2" t="s">
        <v>7380</v>
      </c>
      <c r="D4530" s="2" t="s">
        <v>7476</v>
      </c>
      <c r="E4530" s="2" t="s">
        <v>7583</v>
      </c>
      <c r="F4530" s="2" t="s">
        <v>7597</v>
      </c>
      <c r="H4530" s="3" t="s">
        <v>7598</v>
      </c>
      <c r="L4530" s="35" t="s">
        <v>12</v>
      </c>
      <c r="M4530" s="35" t="s">
        <v>13</v>
      </c>
      <c r="N4530" s="35" t="s">
        <v>14</v>
      </c>
      <c r="O4530" s="35" t="s">
        <v>32311</v>
      </c>
      <c r="P4530" s="35" t="s">
        <v>31195</v>
      </c>
      <c r="Q4530" s="37"/>
      <c r="R4530" s="37"/>
      <c r="S4530" s="37"/>
      <c r="T4530" s="35" t="s">
        <v>15</v>
      </c>
      <c r="U4530" s="35" t="s">
        <v>16</v>
      </c>
      <c r="V4530" s="35" t="s">
        <v>17</v>
      </c>
      <c r="W4530" s="35" t="s">
        <v>18</v>
      </c>
      <c r="X4530" s="35" t="s">
        <v>31184</v>
      </c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</row>
    <row r="4531" spans="1:40" x14ac:dyDescent="0.3">
      <c r="A4531" t="s">
        <v>32460</v>
      </c>
      <c r="B4531" s="2" t="s">
        <v>19</v>
      </c>
      <c r="C4531" s="2" t="s">
        <v>7380</v>
      </c>
      <c r="D4531" s="2" t="s">
        <v>7476</v>
      </c>
      <c r="E4531" s="2" t="s">
        <v>7583</v>
      </c>
      <c r="F4531" s="2" t="s">
        <v>7597</v>
      </c>
      <c r="G4531" s="2" t="s">
        <v>7599</v>
      </c>
      <c r="H4531" s="3" t="s">
        <v>7600</v>
      </c>
      <c r="I4531" s="3" t="s">
        <v>571</v>
      </c>
      <c r="J4531" s="3">
        <v>206</v>
      </c>
      <c r="K4531" s="23" t="s">
        <v>36</v>
      </c>
      <c r="O4531" s="7" t="s">
        <v>31873</v>
      </c>
      <c r="P4531" s="7" t="s">
        <v>31874</v>
      </c>
      <c r="T4531" s="2">
        <v>0</v>
      </c>
      <c r="U4531" s="2">
        <v>25</v>
      </c>
      <c r="V4531" s="2" t="s">
        <v>31210</v>
      </c>
      <c r="W4531" s="2"/>
      <c r="X4531" s="2">
        <v>3</v>
      </c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</row>
    <row r="4532" spans="1:40" x14ac:dyDescent="0.3">
      <c r="A4532" t="s">
        <v>32460</v>
      </c>
      <c r="B4532" s="2" t="s">
        <v>19</v>
      </c>
      <c r="C4532" s="2" t="s">
        <v>7380</v>
      </c>
      <c r="D4532" s="2" t="s">
        <v>7476</v>
      </c>
      <c r="E4532" s="2" t="s">
        <v>7583</v>
      </c>
      <c r="F4532" s="2" t="s">
        <v>7597</v>
      </c>
      <c r="G4532" s="2" t="s">
        <v>7601</v>
      </c>
      <c r="H4532" s="3" t="s">
        <v>7602</v>
      </c>
      <c r="I4532" s="3" t="s">
        <v>571</v>
      </c>
      <c r="J4532" s="3">
        <v>19</v>
      </c>
      <c r="K4532" s="23" t="s">
        <v>36</v>
      </c>
      <c r="O4532" s="7" t="s">
        <v>31873</v>
      </c>
      <c r="P4532" s="7" t="s">
        <v>31874</v>
      </c>
      <c r="T4532" s="2">
        <v>25</v>
      </c>
      <c r="U4532" s="2">
        <v>50</v>
      </c>
      <c r="V4532" s="2" t="s">
        <v>31210</v>
      </c>
      <c r="W4532" s="2"/>
      <c r="X4532" s="2">
        <v>3</v>
      </c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</row>
    <row r="4533" spans="1:40" ht="43.2" x14ac:dyDescent="0.3">
      <c r="A4533" t="s">
        <v>32460</v>
      </c>
      <c r="B4533" s="2" t="s">
        <v>19</v>
      </c>
      <c r="C4533" s="2" t="s">
        <v>7380</v>
      </c>
      <c r="D4533" s="2" t="s">
        <v>7476</v>
      </c>
      <c r="E4533" s="2" t="s">
        <v>7583</v>
      </c>
      <c r="F4533" s="2" t="s">
        <v>7597</v>
      </c>
      <c r="G4533" s="2" t="s">
        <v>7603</v>
      </c>
      <c r="H4533" s="3" t="s">
        <v>7604</v>
      </c>
      <c r="I4533" s="3" t="s">
        <v>571</v>
      </c>
      <c r="J4533" s="3">
        <v>14</v>
      </c>
      <c r="K4533" s="23" t="s">
        <v>36</v>
      </c>
      <c r="O4533" s="7" t="s">
        <v>31873</v>
      </c>
      <c r="P4533" s="7" t="s">
        <v>31875</v>
      </c>
      <c r="T4533" s="2">
        <v>0</v>
      </c>
      <c r="U4533" s="2">
        <v>50</v>
      </c>
      <c r="V4533" s="2" t="s">
        <v>31210</v>
      </c>
      <c r="W4533" s="2"/>
      <c r="X4533" s="2">
        <v>3</v>
      </c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</row>
    <row r="4534" spans="1:40" ht="15" customHeight="1" x14ac:dyDescent="0.3">
      <c r="L4534" s="163" t="s">
        <v>0</v>
      </c>
      <c r="M4534" s="163"/>
      <c r="N4534" s="163"/>
      <c r="O4534" s="163" t="s">
        <v>1</v>
      </c>
      <c r="P4534" s="163"/>
      <c r="Q4534" s="37"/>
      <c r="R4534" s="37"/>
      <c r="S4534" s="37"/>
      <c r="T4534" s="183" t="s">
        <v>31506</v>
      </c>
      <c r="U4534" s="184"/>
      <c r="V4534" s="184"/>
      <c r="W4534" s="184"/>
      <c r="X4534" s="184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</row>
    <row r="4535" spans="1:40" ht="43.2" x14ac:dyDescent="0.3">
      <c r="B4535" s="2" t="s">
        <v>19</v>
      </c>
      <c r="C4535" s="2" t="s">
        <v>7380</v>
      </c>
      <c r="D4535" s="2" t="s">
        <v>7476</v>
      </c>
      <c r="E4535" s="2" t="s">
        <v>7583</v>
      </c>
      <c r="F4535" s="2" t="s">
        <v>7605</v>
      </c>
      <c r="H4535" s="3" t="s">
        <v>7606</v>
      </c>
      <c r="L4535" s="35" t="s">
        <v>12</v>
      </c>
      <c r="M4535" s="35" t="s">
        <v>13</v>
      </c>
      <c r="N4535" s="35" t="s">
        <v>14</v>
      </c>
      <c r="O4535" s="35" t="s">
        <v>32311</v>
      </c>
      <c r="P4535" s="35" t="s">
        <v>31195</v>
      </c>
      <c r="Q4535" s="37"/>
      <c r="R4535" s="37"/>
      <c r="S4535" s="37"/>
      <c r="T4535" s="35" t="s">
        <v>15</v>
      </c>
      <c r="U4535" s="35" t="s">
        <v>16</v>
      </c>
      <c r="V4535" s="35" t="s">
        <v>17</v>
      </c>
      <c r="W4535" s="35" t="s">
        <v>18</v>
      </c>
      <c r="X4535" s="35" t="s">
        <v>31184</v>
      </c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</row>
    <row r="4536" spans="1:40" ht="28.8" x14ac:dyDescent="0.3">
      <c r="A4536" t="s">
        <v>32460</v>
      </c>
      <c r="B4536" s="2" t="s">
        <v>19</v>
      </c>
      <c r="C4536" s="2" t="s">
        <v>7380</v>
      </c>
      <c r="D4536" s="2" t="s">
        <v>7476</v>
      </c>
      <c r="E4536" s="2" t="s">
        <v>7583</v>
      </c>
      <c r="F4536" s="2" t="s">
        <v>7605</v>
      </c>
      <c r="G4536" s="2" t="s">
        <v>7607</v>
      </c>
      <c r="H4536" s="3" t="s">
        <v>7608</v>
      </c>
      <c r="I4536" s="3" t="s">
        <v>571</v>
      </c>
      <c r="J4536" s="3">
        <v>67</v>
      </c>
      <c r="K4536" s="23" t="s">
        <v>36</v>
      </c>
      <c r="O4536" s="7" t="s">
        <v>31876</v>
      </c>
      <c r="P4536" s="7" t="s">
        <v>31754</v>
      </c>
      <c r="T4536" s="2">
        <v>0</v>
      </c>
      <c r="U4536" s="2">
        <v>40</v>
      </c>
      <c r="V4536" s="2" t="s">
        <v>31210</v>
      </c>
      <c r="W4536" s="2"/>
      <c r="X4536" s="2">
        <v>3</v>
      </c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</row>
    <row r="4537" spans="1:40" ht="28.8" x14ac:dyDescent="0.3">
      <c r="A4537" t="s">
        <v>32460</v>
      </c>
      <c r="B4537" s="2" t="s">
        <v>19</v>
      </c>
      <c r="C4537" s="2" t="s">
        <v>7380</v>
      </c>
      <c r="D4537" s="2" t="s">
        <v>7476</v>
      </c>
      <c r="E4537" s="2" t="s">
        <v>7583</v>
      </c>
      <c r="F4537" s="2" t="s">
        <v>7605</v>
      </c>
      <c r="G4537" s="2" t="s">
        <v>7609</v>
      </c>
      <c r="H4537" s="3" t="s">
        <v>7610</v>
      </c>
      <c r="I4537" s="3" t="s">
        <v>571</v>
      </c>
      <c r="J4537" s="3">
        <v>17</v>
      </c>
      <c r="K4537" s="23" t="s">
        <v>36</v>
      </c>
      <c r="O4537" s="7" t="s">
        <v>31876</v>
      </c>
      <c r="P4537" s="7" t="s">
        <v>31754</v>
      </c>
      <c r="T4537" s="2">
        <v>40</v>
      </c>
      <c r="U4537" s="2">
        <v>60</v>
      </c>
      <c r="V4537" s="2" t="s">
        <v>31210</v>
      </c>
      <c r="W4537" s="2"/>
      <c r="X4537" s="2">
        <v>3</v>
      </c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</row>
    <row r="4538" spans="1:40" ht="15" customHeight="1" x14ac:dyDescent="0.3">
      <c r="L4538" s="163" t="s">
        <v>0</v>
      </c>
      <c r="M4538" s="163"/>
      <c r="N4538" s="163"/>
      <c r="O4538" s="163" t="s">
        <v>1</v>
      </c>
      <c r="P4538" s="163"/>
      <c r="Q4538" s="37"/>
      <c r="R4538" s="37"/>
      <c r="S4538" s="37"/>
      <c r="T4538" s="183" t="s">
        <v>31506</v>
      </c>
      <c r="U4538" s="184"/>
      <c r="V4538" s="184"/>
      <c r="W4538" s="184"/>
      <c r="X4538" s="184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</row>
    <row r="4539" spans="1:40" ht="43.2" x14ac:dyDescent="0.3">
      <c r="B4539" s="2" t="s">
        <v>19</v>
      </c>
      <c r="C4539" s="2" t="s">
        <v>7380</v>
      </c>
      <c r="D4539" s="2" t="s">
        <v>7476</v>
      </c>
      <c r="E4539" s="2" t="s">
        <v>7583</v>
      </c>
      <c r="F4539" s="2" t="s">
        <v>7611</v>
      </c>
      <c r="H4539" s="3" t="s">
        <v>7612</v>
      </c>
      <c r="L4539" s="35" t="s">
        <v>12</v>
      </c>
      <c r="M4539" s="35" t="s">
        <v>13</v>
      </c>
      <c r="N4539" s="35" t="s">
        <v>14</v>
      </c>
      <c r="O4539" s="35" t="s">
        <v>32311</v>
      </c>
      <c r="P4539" s="35" t="s">
        <v>31195</v>
      </c>
      <c r="Q4539" s="37"/>
      <c r="R4539" s="37"/>
      <c r="S4539" s="37"/>
      <c r="T4539" s="35" t="s">
        <v>15</v>
      </c>
      <c r="U4539" s="35" t="s">
        <v>16</v>
      </c>
      <c r="V4539" s="35" t="s">
        <v>17</v>
      </c>
      <c r="W4539" s="35" t="s">
        <v>18</v>
      </c>
      <c r="X4539" s="35" t="s">
        <v>31184</v>
      </c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</row>
    <row r="4540" spans="1:40" ht="28.8" x14ac:dyDescent="0.3">
      <c r="A4540" t="s">
        <v>32460</v>
      </c>
      <c r="B4540" s="2" t="s">
        <v>19</v>
      </c>
      <c r="C4540" s="2" t="s">
        <v>7380</v>
      </c>
      <c r="D4540" s="2" t="s">
        <v>7476</v>
      </c>
      <c r="E4540" s="2" t="s">
        <v>7583</v>
      </c>
      <c r="F4540" s="2" t="s">
        <v>7611</v>
      </c>
      <c r="G4540" s="2" t="s">
        <v>7613</v>
      </c>
      <c r="H4540" s="3" t="s">
        <v>7614</v>
      </c>
      <c r="I4540" s="3" t="s">
        <v>571</v>
      </c>
      <c r="J4540" s="3">
        <v>10</v>
      </c>
      <c r="K4540" s="23" t="s">
        <v>36</v>
      </c>
      <c r="O4540" s="7" t="s">
        <v>31876</v>
      </c>
      <c r="P4540" s="7" t="s">
        <v>31877</v>
      </c>
      <c r="T4540" s="2">
        <v>0</v>
      </c>
      <c r="U4540" s="2">
        <v>40</v>
      </c>
      <c r="V4540" s="2" t="s">
        <v>31210</v>
      </c>
      <c r="W4540" s="2"/>
      <c r="X4540" s="2">
        <v>3</v>
      </c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</row>
    <row r="4541" spans="1:40" ht="28.8" x14ac:dyDescent="0.3">
      <c r="A4541" t="s">
        <v>32460</v>
      </c>
      <c r="B4541" s="2" t="s">
        <v>19</v>
      </c>
      <c r="C4541" s="2" t="s">
        <v>7380</v>
      </c>
      <c r="D4541" s="2" t="s">
        <v>7476</v>
      </c>
      <c r="E4541" s="2" t="s">
        <v>7583</v>
      </c>
      <c r="F4541" s="2" t="s">
        <v>7611</v>
      </c>
      <c r="G4541" s="2" t="s">
        <v>7615</v>
      </c>
      <c r="H4541" s="3" t="s">
        <v>7616</v>
      </c>
      <c r="I4541" s="3" t="s">
        <v>571</v>
      </c>
      <c r="J4541" s="3">
        <v>11</v>
      </c>
      <c r="K4541" s="23" t="s">
        <v>36</v>
      </c>
      <c r="O4541" s="7" t="s">
        <v>31876</v>
      </c>
      <c r="P4541" s="7" t="s">
        <v>31877</v>
      </c>
      <c r="T4541" s="2">
        <v>40</v>
      </c>
      <c r="U4541" s="2">
        <v>60</v>
      </c>
      <c r="V4541" s="2" t="s">
        <v>31210</v>
      </c>
      <c r="W4541" s="2"/>
      <c r="X4541" s="2">
        <v>3</v>
      </c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</row>
    <row r="4542" spans="1:40" x14ac:dyDescent="0.3">
      <c r="L4542" s="163" t="s">
        <v>0</v>
      </c>
      <c r="M4542" s="163"/>
      <c r="N4542" s="163"/>
      <c r="O4542" s="163" t="s">
        <v>1</v>
      </c>
      <c r="P4542" s="163"/>
      <c r="Q4542" s="37"/>
      <c r="R4542" s="37"/>
      <c r="S4542" s="37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</row>
    <row r="4543" spans="1:40" ht="43.2" x14ac:dyDescent="0.3">
      <c r="B4543" s="2" t="s">
        <v>19</v>
      </c>
      <c r="C4543" s="2" t="s">
        <v>7380</v>
      </c>
      <c r="D4543" s="2" t="s">
        <v>7476</v>
      </c>
      <c r="E4543" s="2" t="s">
        <v>7583</v>
      </c>
      <c r="F4543" s="2" t="s">
        <v>7617</v>
      </c>
      <c r="H4543" s="3" t="s">
        <v>7618</v>
      </c>
      <c r="L4543" s="35" t="s">
        <v>12</v>
      </c>
      <c r="M4543" s="35" t="s">
        <v>13</v>
      </c>
      <c r="N4543" s="35" t="s">
        <v>14</v>
      </c>
      <c r="O4543" s="35" t="s">
        <v>32311</v>
      </c>
      <c r="P4543" s="35"/>
      <c r="Q4543" s="37"/>
      <c r="R4543" s="37"/>
      <c r="S4543" s="37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</row>
    <row r="4544" spans="1:40" ht="28.8" x14ac:dyDescent="0.3">
      <c r="A4544" t="s">
        <v>32460</v>
      </c>
      <c r="B4544" s="2" t="s">
        <v>19</v>
      </c>
      <c r="C4544" s="2" t="s">
        <v>7380</v>
      </c>
      <c r="D4544" s="2" t="s">
        <v>7476</v>
      </c>
      <c r="E4544" s="2" t="s">
        <v>7583</v>
      </c>
      <c r="F4544" s="2" t="s">
        <v>7617</v>
      </c>
      <c r="G4544" s="2" t="s">
        <v>7619</v>
      </c>
      <c r="H4544" s="6" t="s">
        <v>7620</v>
      </c>
      <c r="I4544" s="3" t="s">
        <v>571</v>
      </c>
      <c r="J4544" s="3">
        <v>13</v>
      </c>
      <c r="K4544" s="23" t="s">
        <v>36</v>
      </c>
      <c r="O4544" s="7" t="s">
        <v>31878</v>
      </c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</row>
    <row r="4545" spans="1:40" x14ac:dyDescent="0.3">
      <c r="L4545" s="163" t="s">
        <v>0</v>
      </c>
      <c r="M4545" s="163"/>
      <c r="N4545" s="163"/>
      <c r="O4545" s="163" t="s">
        <v>1</v>
      </c>
      <c r="P4545" s="163"/>
      <c r="Q4545" s="37"/>
      <c r="R4545" s="37"/>
      <c r="S4545" s="37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</row>
    <row r="4546" spans="1:40" ht="43.2" x14ac:dyDescent="0.3">
      <c r="B4546" s="2" t="s">
        <v>19</v>
      </c>
      <c r="C4546" s="2" t="s">
        <v>7380</v>
      </c>
      <c r="D4546" s="2" t="s">
        <v>7476</v>
      </c>
      <c r="E4546" s="2" t="s">
        <v>7583</v>
      </c>
      <c r="F4546" s="2" t="s">
        <v>7621</v>
      </c>
      <c r="H4546" s="3" t="s">
        <v>7622</v>
      </c>
      <c r="L4546" s="35" t="s">
        <v>12</v>
      </c>
      <c r="M4546" s="35" t="s">
        <v>13</v>
      </c>
      <c r="N4546" s="35" t="s">
        <v>14</v>
      </c>
      <c r="O4546" s="35" t="s">
        <v>32311</v>
      </c>
      <c r="P4546" s="35" t="s">
        <v>31188</v>
      </c>
      <c r="Q4546" s="37"/>
      <c r="R4546" s="37"/>
      <c r="S4546" s="37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</row>
    <row r="4547" spans="1:40" x14ac:dyDescent="0.3">
      <c r="A4547" t="s">
        <v>32460</v>
      </c>
      <c r="B4547" s="2" t="s">
        <v>19</v>
      </c>
      <c r="C4547" s="2" t="s">
        <v>7380</v>
      </c>
      <c r="D4547" s="2" t="s">
        <v>7476</v>
      </c>
      <c r="E4547" s="2" t="s">
        <v>7583</v>
      </c>
      <c r="F4547" s="2" t="s">
        <v>7621</v>
      </c>
      <c r="G4547" s="2" t="s">
        <v>7623</v>
      </c>
      <c r="H4547" s="6" t="s">
        <v>7624</v>
      </c>
      <c r="I4547" s="3" t="s">
        <v>571</v>
      </c>
      <c r="J4547" s="3">
        <v>65</v>
      </c>
      <c r="K4547" s="23" t="s">
        <v>36</v>
      </c>
      <c r="O4547" s="7" t="s">
        <v>31879</v>
      </c>
      <c r="P4547" s="7" t="s">
        <v>31880</v>
      </c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</row>
    <row r="4548" spans="1:40" x14ac:dyDescent="0.3">
      <c r="A4548" t="s">
        <v>32460</v>
      </c>
      <c r="B4548" s="2" t="s">
        <v>19</v>
      </c>
      <c r="C4548" s="2" t="s">
        <v>7380</v>
      </c>
      <c r="D4548" s="2" t="s">
        <v>7476</v>
      </c>
      <c r="E4548" s="2" t="s">
        <v>7583</v>
      </c>
      <c r="F4548" s="2" t="s">
        <v>7621</v>
      </c>
      <c r="G4548" s="2" t="s">
        <v>7625</v>
      </c>
      <c r="H4548" s="6" t="s">
        <v>7626</v>
      </c>
      <c r="I4548" s="3" t="s">
        <v>571</v>
      </c>
      <c r="K4548" s="23" t="s">
        <v>36</v>
      </c>
      <c r="O4548" s="7" t="s">
        <v>31879</v>
      </c>
      <c r="P4548" s="7" t="s">
        <v>31881</v>
      </c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</row>
    <row r="4549" spans="1:40" x14ac:dyDescent="0.3">
      <c r="L4549" s="163" t="s">
        <v>0</v>
      </c>
      <c r="M4549" s="163"/>
      <c r="N4549" s="163"/>
      <c r="O4549" s="163" t="s">
        <v>1</v>
      </c>
      <c r="P4549" s="163"/>
      <c r="Q4549" s="37"/>
      <c r="R4549" s="37"/>
      <c r="S4549" s="37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</row>
    <row r="4550" spans="1:40" ht="43.2" x14ac:dyDescent="0.3">
      <c r="B4550" s="2" t="s">
        <v>19</v>
      </c>
      <c r="C4550" s="2" t="s">
        <v>7380</v>
      </c>
      <c r="D4550" s="2" t="s">
        <v>7476</v>
      </c>
      <c r="E4550" s="2" t="s">
        <v>7583</v>
      </c>
      <c r="F4550" s="2" t="s">
        <v>7627</v>
      </c>
      <c r="H4550" s="3" t="s">
        <v>7628</v>
      </c>
      <c r="L4550" s="35" t="s">
        <v>12</v>
      </c>
      <c r="M4550" s="35" t="s">
        <v>13</v>
      </c>
      <c r="N4550" s="35" t="s">
        <v>14</v>
      </c>
      <c r="O4550" s="35" t="s">
        <v>32311</v>
      </c>
      <c r="P4550" s="35" t="s">
        <v>31195</v>
      </c>
      <c r="Q4550" s="35" t="s">
        <v>31197</v>
      </c>
      <c r="R4550" s="37"/>
      <c r="S4550" s="37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</row>
    <row r="4551" spans="1:40" ht="43.2" x14ac:dyDescent="0.3">
      <c r="A4551" t="s">
        <v>32460</v>
      </c>
      <c r="B4551" s="2" t="s">
        <v>19</v>
      </c>
      <c r="C4551" s="2" t="s">
        <v>7380</v>
      </c>
      <c r="D4551" s="2" t="s">
        <v>7476</v>
      </c>
      <c r="E4551" s="2" t="s">
        <v>7583</v>
      </c>
      <c r="F4551" s="2" t="s">
        <v>7627</v>
      </c>
      <c r="G4551" s="2" t="s">
        <v>7629</v>
      </c>
      <c r="H4551" s="6" t="s">
        <v>7630</v>
      </c>
      <c r="I4551" s="3" t="s">
        <v>1792</v>
      </c>
      <c r="J4551" s="3">
        <v>13</v>
      </c>
      <c r="K4551" s="23" t="s">
        <v>36</v>
      </c>
      <c r="O4551" s="7" t="s">
        <v>31882</v>
      </c>
      <c r="P4551" s="7" t="s">
        <v>31883</v>
      </c>
      <c r="Q4551" s="2" t="s">
        <v>31884</v>
      </c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</row>
    <row r="4552" spans="1:40" ht="43.2" x14ac:dyDescent="0.3">
      <c r="A4552" t="s">
        <v>32460</v>
      </c>
      <c r="B4552" s="2" t="s">
        <v>19</v>
      </c>
      <c r="C4552" s="2" t="s">
        <v>7380</v>
      </c>
      <c r="D4552" s="2" t="s">
        <v>7476</v>
      </c>
      <c r="E4552" s="2" t="s">
        <v>7583</v>
      </c>
      <c r="F4552" s="2" t="s">
        <v>7627</v>
      </c>
      <c r="G4552" s="2" t="s">
        <v>7631</v>
      </c>
      <c r="H4552" s="6" t="s">
        <v>7632</v>
      </c>
      <c r="I4552" s="3" t="s">
        <v>1792</v>
      </c>
      <c r="J4552" s="3">
        <v>12</v>
      </c>
      <c r="K4552" s="23" t="s">
        <v>36</v>
      </c>
      <c r="O4552" s="7" t="s">
        <v>31882</v>
      </c>
      <c r="P4552" s="7" t="s">
        <v>31885</v>
      </c>
      <c r="Q4552" s="2" t="s">
        <v>31884</v>
      </c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</row>
    <row r="4553" spans="1:40" x14ac:dyDescent="0.3">
      <c r="L4553" s="163" t="s">
        <v>0</v>
      </c>
      <c r="M4553" s="163"/>
      <c r="N4553" s="163"/>
      <c r="O4553" s="163" t="s">
        <v>1</v>
      </c>
      <c r="P4553" s="163"/>
      <c r="Q4553" s="37"/>
      <c r="R4553" s="37"/>
      <c r="S4553" s="37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</row>
    <row r="4554" spans="1:40" ht="43.2" x14ac:dyDescent="0.3">
      <c r="B4554" s="2" t="s">
        <v>19</v>
      </c>
      <c r="C4554" s="2" t="s">
        <v>7380</v>
      </c>
      <c r="D4554" s="2" t="s">
        <v>7476</v>
      </c>
      <c r="E4554" s="2" t="s">
        <v>7583</v>
      </c>
      <c r="F4554" s="2" t="s">
        <v>7633</v>
      </c>
      <c r="H4554" s="3" t="s">
        <v>7634</v>
      </c>
      <c r="L4554" s="35" t="s">
        <v>12</v>
      </c>
      <c r="M4554" s="35" t="s">
        <v>13</v>
      </c>
      <c r="N4554" s="35" t="s">
        <v>14</v>
      </c>
      <c r="O4554" s="35" t="s">
        <v>32311</v>
      </c>
      <c r="P4554" s="35" t="s">
        <v>31197</v>
      </c>
      <c r="Q4554" s="37"/>
      <c r="R4554" s="37"/>
      <c r="S4554" s="37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</row>
    <row r="4555" spans="1:40" ht="28.8" x14ac:dyDescent="0.3">
      <c r="A4555" t="s">
        <v>32460</v>
      </c>
      <c r="B4555" s="2" t="s">
        <v>19</v>
      </c>
      <c r="C4555" s="2" t="s">
        <v>7380</v>
      </c>
      <c r="D4555" s="2" t="s">
        <v>7476</v>
      </c>
      <c r="E4555" s="2" t="s">
        <v>7583</v>
      </c>
      <c r="F4555" s="2" t="s">
        <v>7633</v>
      </c>
      <c r="G4555" s="2" t="s">
        <v>7635</v>
      </c>
      <c r="H4555" s="6" t="s">
        <v>7636</v>
      </c>
      <c r="I4555" s="3" t="s">
        <v>6497</v>
      </c>
      <c r="J4555" s="3">
        <v>300</v>
      </c>
      <c r="K4555" s="2" t="s">
        <v>36</v>
      </c>
      <c r="O4555" s="7" t="s">
        <v>31886</v>
      </c>
      <c r="P4555" s="7" t="s">
        <v>31887</v>
      </c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</row>
    <row r="4556" spans="1:40" x14ac:dyDescent="0.3">
      <c r="L4556" s="163" t="s">
        <v>0</v>
      </c>
      <c r="M4556" s="163"/>
      <c r="N4556" s="163"/>
      <c r="O4556" s="163" t="s">
        <v>1</v>
      </c>
      <c r="P4556" s="163"/>
      <c r="Q4556" s="37"/>
      <c r="R4556" s="37"/>
      <c r="S4556" s="37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</row>
    <row r="4557" spans="1:40" ht="43.2" x14ac:dyDescent="0.3">
      <c r="B4557" s="2" t="s">
        <v>19</v>
      </c>
      <c r="C4557" s="2" t="s">
        <v>7380</v>
      </c>
      <c r="D4557" s="2" t="s">
        <v>7476</v>
      </c>
      <c r="E4557" s="2" t="s">
        <v>7583</v>
      </c>
      <c r="F4557" s="2" t="s">
        <v>7637</v>
      </c>
      <c r="H4557" s="3" t="s">
        <v>7638</v>
      </c>
      <c r="L4557" s="35" t="s">
        <v>12</v>
      </c>
      <c r="M4557" s="35" t="s">
        <v>13</v>
      </c>
      <c r="N4557" s="35" t="s">
        <v>14</v>
      </c>
      <c r="O4557" s="35" t="s">
        <v>32311</v>
      </c>
      <c r="P4557" s="35"/>
      <c r="Q4557" s="37"/>
      <c r="R4557" s="37"/>
      <c r="S4557" s="37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</row>
    <row r="4558" spans="1:40" x14ac:dyDescent="0.3">
      <c r="A4558" t="s">
        <v>32460</v>
      </c>
      <c r="B4558" s="2" t="s">
        <v>19</v>
      </c>
      <c r="C4558" s="2" t="s">
        <v>7380</v>
      </c>
      <c r="D4558" s="2" t="s">
        <v>7476</v>
      </c>
      <c r="E4558" s="2" t="s">
        <v>7583</v>
      </c>
      <c r="F4558" s="2" t="s">
        <v>7637</v>
      </c>
      <c r="G4558" s="2" t="s">
        <v>7639</v>
      </c>
      <c r="H4558" s="6" t="s">
        <v>7640</v>
      </c>
      <c r="I4558" s="3" t="s">
        <v>7389</v>
      </c>
      <c r="J4558" s="3">
        <v>149</v>
      </c>
      <c r="K4558" s="2" t="s">
        <v>36</v>
      </c>
      <c r="O4558" s="7" t="s">
        <v>31888</v>
      </c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</row>
    <row r="4559" spans="1:40" x14ac:dyDescent="0.3">
      <c r="L4559" s="163" t="s">
        <v>0</v>
      </c>
      <c r="M4559" s="163"/>
      <c r="N4559" s="163"/>
      <c r="O4559" s="163" t="s">
        <v>1</v>
      </c>
      <c r="P4559" s="163"/>
      <c r="Q4559" s="37"/>
      <c r="R4559" s="37"/>
      <c r="S4559" s="37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</row>
    <row r="4560" spans="1:40" ht="43.2" x14ac:dyDescent="0.3">
      <c r="B4560" s="2" t="s">
        <v>19</v>
      </c>
      <c r="C4560" s="2" t="s">
        <v>7380</v>
      </c>
      <c r="D4560" s="2" t="s">
        <v>7476</v>
      </c>
      <c r="E4560" s="2" t="s">
        <v>7583</v>
      </c>
      <c r="F4560" s="2" t="s">
        <v>7641</v>
      </c>
      <c r="H4560" s="3" t="s">
        <v>7642</v>
      </c>
      <c r="L4560" s="35" t="s">
        <v>12</v>
      </c>
      <c r="M4560" s="35" t="s">
        <v>13</v>
      </c>
      <c r="N4560" s="35" t="s">
        <v>14</v>
      </c>
      <c r="O4560" s="35" t="s">
        <v>32311</v>
      </c>
      <c r="P4560" s="35" t="s">
        <v>31195</v>
      </c>
      <c r="Q4560" s="37"/>
      <c r="R4560" s="37"/>
      <c r="S4560" s="37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</row>
    <row r="4561" spans="1:40" x14ac:dyDescent="0.3">
      <c r="B4561" s="4" t="s">
        <v>19</v>
      </c>
      <c r="C4561" s="4" t="s">
        <v>7380</v>
      </c>
      <c r="D4561" s="4" t="s">
        <v>7476</v>
      </c>
      <c r="E4561" s="4" t="s">
        <v>7583</v>
      </c>
      <c r="F4561" s="4" t="s">
        <v>7641</v>
      </c>
      <c r="G4561" s="4" t="s">
        <v>7643</v>
      </c>
      <c r="H4561" s="5" t="s">
        <v>7644</v>
      </c>
      <c r="I4561" s="5" t="s">
        <v>3414</v>
      </c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</row>
    <row r="4562" spans="1:40" x14ac:dyDescent="0.3">
      <c r="B4562" s="2" t="s">
        <v>19</v>
      </c>
      <c r="C4562" s="2" t="s">
        <v>7380</v>
      </c>
      <c r="D4562" s="2" t="s">
        <v>7476</v>
      </c>
      <c r="E4562" s="2" t="s">
        <v>7645</v>
      </c>
      <c r="H4562" s="3" t="s">
        <v>7646</v>
      </c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</row>
    <row r="4563" spans="1:40" ht="15" customHeight="1" x14ac:dyDescent="0.3">
      <c r="L4563" s="163" t="s">
        <v>0</v>
      </c>
      <c r="M4563" s="163"/>
      <c r="N4563" s="163"/>
      <c r="O4563" s="163" t="s">
        <v>1</v>
      </c>
      <c r="P4563" s="163"/>
      <c r="Q4563" s="37"/>
      <c r="R4563" s="37"/>
      <c r="S4563" s="37"/>
      <c r="T4563" s="183" t="s">
        <v>31889</v>
      </c>
      <c r="U4563" s="184"/>
      <c r="V4563" s="184"/>
      <c r="W4563" s="184"/>
      <c r="X4563" s="184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</row>
    <row r="4564" spans="1:40" ht="43.2" x14ac:dyDescent="0.3">
      <c r="B4564" s="2" t="s">
        <v>19</v>
      </c>
      <c r="C4564" s="2" t="s">
        <v>7380</v>
      </c>
      <c r="D4564" s="2" t="s">
        <v>7476</v>
      </c>
      <c r="E4564" s="2" t="s">
        <v>7645</v>
      </c>
      <c r="F4564" s="2" t="s">
        <v>7647</v>
      </c>
      <c r="H4564" s="3" t="s">
        <v>7648</v>
      </c>
      <c r="L4564" s="35" t="s">
        <v>12</v>
      </c>
      <c r="M4564" s="35" t="s">
        <v>13</v>
      </c>
      <c r="N4564" s="35" t="s">
        <v>14</v>
      </c>
      <c r="O4564" s="35" t="s">
        <v>32311</v>
      </c>
      <c r="P4564" s="35" t="s">
        <v>31188</v>
      </c>
      <c r="Q4564" s="35" t="s">
        <v>31195</v>
      </c>
      <c r="R4564" s="35" t="s">
        <v>31743</v>
      </c>
      <c r="S4564" s="35" t="s">
        <v>31197</v>
      </c>
      <c r="T4564" s="35" t="s">
        <v>15</v>
      </c>
      <c r="U4564" s="35" t="s">
        <v>16</v>
      </c>
      <c r="V4564" s="35" t="s">
        <v>17</v>
      </c>
      <c r="W4564" s="35" t="s">
        <v>18</v>
      </c>
      <c r="X4564" s="35" t="s">
        <v>31184</v>
      </c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</row>
    <row r="4565" spans="1:40" x14ac:dyDescent="0.3">
      <c r="A4565" t="s">
        <v>32460</v>
      </c>
      <c r="B4565" s="2" t="s">
        <v>19</v>
      </c>
      <c r="C4565" s="2" t="s">
        <v>7380</v>
      </c>
      <c r="D4565" s="2" t="s">
        <v>7476</v>
      </c>
      <c r="E4565" s="2" t="s">
        <v>7645</v>
      </c>
      <c r="F4565" s="2" t="s">
        <v>7647</v>
      </c>
      <c r="G4565" s="2" t="s">
        <v>7649</v>
      </c>
      <c r="H4565" s="6" t="s">
        <v>7650</v>
      </c>
      <c r="I4565" s="3" t="s">
        <v>7389</v>
      </c>
      <c r="K4565" s="2" t="s">
        <v>36</v>
      </c>
      <c r="O4565" s="7" t="s">
        <v>31890</v>
      </c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</row>
    <row r="4566" spans="1:40" x14ac:dyDescent="0.3">
      <c r="A4566" t="s">
        <v>32460</v>
      </c>
      <c r="B4566" s="2" t="s">
        <v>19</v>
      </c>
      <c r="C4566" s="2" t="s">
        <v>7380</v>
      </c>
      <c r="D4566" s="2" t="s">
        <v>7476</v>
      </c>
      <c r="E4566" s="2" t="s">
        <v>7645</v>
      </c>
      <c r="F4566" s="2" t="s">
        <v>7647</v>
      </c>
      <c r="G4566" s="2" t="s">
        <v>7651</v>
      </c>
      <c r="H4566" s="6" t="s">
        <v>7652</v>
      </c>
      <c r="I4566" s="3" t="s">
        <v>7389</v>
      </c>
      <c r="K4566" s="2" t="s">
        <v>36</v>
      </c>
      <c r="O4566" s="7" t="s">
        <v>31891</v>
      </c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</row>
    <row r="4567" spans="1:40" x14ac:dyDescent="0.3">
      <c r="A4567" t="s">
        <v>32460</v>
      </c>
      <c r="B4567" s="2" t="s">
        <v>19</v>
      </c>
      <c r="C4567" s="2" t="s">
        <v>7380</v>
      </c>
      <c r="D4567" s="2" t="s">
        <v>7476</v>
      </c>
      <c r="E4567" s="2" t="s">
        <v>7645</v>
      </c>
      <c r="F4567" s="2" t="s">
        <v>7647</v>
      </c>
      <c r="G4567" s="2" t="s">
        <v>7653</v>
      </c>
      <c r="H4567" s="6" t="s">
        <v>7654</v>
      </c>
      <c r="I4567" s="3" t="s">
        <v>7389</v>
      </c>
      <c r="K4567" s="2" t="s">
        <v>36</v>
      </c>
      <c r="O4567" s="7" t="s">
        <v>31892</v>
      </c>
      <c r="P4567" s="7" t="s">
        <v>31893</v>
      </c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</row>
    <row r="4568" spans="1:40" x14ac:dyDescent="0.3">
      <c r="A4568" t="s">
        <v>32460</v>
      </c>
      <c r="B4568" s="2" t="s">
        <v>19</v>
      </c>
      <c r="C4568" s="2" t="s">
        <v>7380</v>
      </c>
      <c r="D4568" s="2" t="s">
        <v>7476</v>
      </c>
      <c r="E4568" s="2" t="s">
        <v>7645</v>
      </c>
      <c r="F4568" s="2" t="s">
        <v>7647</v>
      </c>
      <c r="G4568" s="2" t="s">
        <v>7655</v>
      </c>
      <c r="H4568" s="6" t="s">
        <v>7656</v>
      </c>
      <c r="I4568" s="3" t="s">
        <v>7389</v>
      </c>
      <c r="K4568" s="2" t="s">
        <v>36</v>
      </c>
      <c r="O4568" s="7" t="s">
        <v>31894</v>
      </c>
      <c r="Q4568" s="2" t="s">
        <v>31895</v>
      </c>
      <c r="R4568" s="2" t="s">
        <v>31896</v>
      </c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</row>
    <row r="4569" spans="1:40" ht="43.2" x14ac:dyDescent="0.3">
      <c r="A4569" t="s">
        <v>32460</v>
      </c>
      <c r="B4569" s="2" t="s">
        <v>19</v>
      </c>
      <c r="C4569" s="2" t="s">
        <v>7380</v>
      </c>
      <c r="D4569" s="2" t="s">
        <v>7476</v>
      </c>
      <c r="E4569" s="2" t="s">
        <v>7645</v>
      </c>
      <c r="F4569" s="2" t="s">
        <v>7647</v>
      </c>
      <c r="G4569" s="2" t="s">
        <v>7657</v>
      </c>
      <c r="H4569" s="6" t="s">
        <v>7658</v>
      </c>
      <c r="I4569" s="3" t="s">
        <v>7389</v>
      </c>
      <c r="J4569" s="3">
        <v>1</v>
      </c>
      <c r="K4569" s="2" t="s">
        <v>36</v>
      </c>
      <c r="O4569" s="7" t="s">
        <v>31897</v>
      </c>
      <c r="Q4569" s="2" t="s">
        <v>31895</v>
      </c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</row>
    <row r="4570" spans="1:40" x14ac:dyDescent="0.3">
      <c r="A4570" t="s">
        <v>32460</v>
      </c>
      <c r="B4570" s="2" t="s">
        <v>19</v>
      </c>
      <c r="C4570" s="2" t="s">
        <v>7380</v>
      </c>
      <c r="D4570" s="2" t="s">
        <v>7476</v>
      </c>
      <c r="E4570" s="2" t="s">
        <v>7645</v>
      </c>
      <c r="F4570" s="2" t="s">
        <v>7647</v>
      </c>
      <c r="G4570" s="2" t="s">
        <v>7659</v>
      </c>
      <c r="H4570" s="6" t="s">
        <v>7660</v>
      </c>
      <c r="I4570" s="3" t="s">
        <v>7389</v>
      </c>
      <c r="K4570" s="2" t="s">
        <v>36</v>
      </c>
      <c r="O4570" s="7" t="s">
        <v>31898</v>
      </c>
      <c r="P4570" s="7" t="s">
        <v>31899</v>
      </c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</row>
    <row r="4571" spans="1:40" x14ac:dyDescent="0.3">
      <c r="A4571" t="s">
        <v>32460</v>
      </c>
      <c r="B4571" s="2" t="s">
        <v>19</v>
      </c>
      <c r="C4571" s="2" t="s">
        <v>7380</v>
      </c>
      <c r="D4571" s="2" t="s">
        <v>7476</v>
      </c>
      <c r="E4571" s="2" t="s">
        <v>7645</v>
      </c>
      <c r="F4571" s="2" t="s">
        <v>7647</v>
      </c>
      <c r="G4571" s="2" t="s">
        <v>7661</v>
      </c>
      <c r="H4571" s="6" t="s">
        <v>7662</v>
      </c>
      <c r="I4571" s="3" t="s">
        <v>7389</v>
      </c>
      <c r="K4571" s="2" t="s">
        <v>36</v>
      </c>
      <c r="O4571" s="7" t="s">
        <v>31898</v>
      </c>
      <c r="P4571" s="7" t="s">
        <v>31900</v>
      </c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</row>
    <row r="4572" spans="1:40" ht="28.8" x14ac:dyDescent="0.3">
      <c r="A4572" t="s">
        <v>32460</v>
      </c>
      <c r="B4572" s="2" t="s">
        <v>19</v>
      </c>
      <c r="C4572" s="2" t="s">
        <v>7380</v>
      </c>
      <c r="D4572" s="2" t="s">
        <v>7476</v>
      </c>
      <c r="E4572" s="2" t="s">
        <v>7645</v>
      </c>
      <c r="F4572" s="2" t="s">
        <v>7647</v>
      </c>
      <c r="G4572" s="2" t="s">
        <v>7663</v>
      </c>
      <c r="H4572" s="6" t="s">
        <v>7664</v>
      </c>
      <c r="I4572" s="3" t="s">
        <v>7389</v>
      </c>
      <c r="K4572" s="2" t="s">
        <v>36</v>
      </c>
      <c r="O4572" s="7" t="s">
        <v>31901</v>
      </c>
      <c r="Q4572" s="2" t="s">
        <v>31902</v>
      </c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</row>
    <row r="4573" spans="1:40" ht="28.8" x14ac:dyDescent="0.3">
      <c r="A4573" t="s">
        <v>32460</v>
      </c>
      <c r="B4573" s="2" t="s">
        <v>19</v>
      </c>
      <c r="C4573" s="2" t="s">
        <v>7380</v>
      </c>
      <c r="D4573" s="2" t="s">
        <v>7476</v>
      </c>
      <c r="E4573" s="2" t="s">
        <v>7645</v>
      </c>
      <c r="F4573" s="2" t="s">
        <v>7647</v>
      </c>
      <c r="G4573" s="2" t="s">
        <v>7665</v>
      </c>
      <c r="H4573" s="6" t="s">
        <v>7666</v>
      </c>
      <c r="I4573" s="3" t="s">
        <v>7389</v>
      </c>
      <c r="K4573" s="2" t="s">
        <v>36</v>
      </c>
      <c r="O4573" s="7" t="s">
        <v>31903</v>
      </c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</row>
    <row r="4574" spans="1:40" ht="28.8" x14ac:dyDescent="0.3">
      <c r="A4574" t="s">
        <v>32460</v>
      </c>
      <c r="B4574" s="2" t="s">
        <v>19</v>
      </c>
      <c r="C4574" s="2" t="s">
        <v>7380</v>
      </c>
      <c r="D4574" s="2" t="s">
        <v>7476</v>
      </c>
      <c r="E4574" s="2" t="s">
        <v>7645</v>
      </c>
      <c r="F4574" s="2" t="s">
        <v>7647</v>
      </c>
      <c r="G4574" s="2" t="s">
        <v>7667</v>
      </c>
      <c r="H4574" s="6" t="s">
        <v>7668</v>
      </c>
      <c r="I4574" s="3" t="s">
        <v>7389</v>
      </c>
      <c r="J4574" s="3">
        <v>44</v>
      </c>
      <c r="K4574" s="2" t="s">
        <v>36</v>
      </c>
      <c r="O4574" s="7" t="s">
        <v>31904</v>
      </c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</row>
    <row r="4575" spans="1:40" ht="28.8" x14ac:dyDescent="0.3">
      <c r="A4575" t="s">
        <v>32460</v>
      </c>
      <c r="B4575" s="2" t="s">
        <v>19</v>
      </c>
      <c r="C4575" s="2" t="s">
        <v>7380</v>
      </c>
      <c r="D4575" s="2" t="s">
        <v>7476</v>
      </c>
      <c r="E4575" s="2" t="s">
        <v>7645</v>
      </c>
      <c r="F4575" s="2" t="s">
        <v>7647</v>
      </c>
      <c r="G4575" s="2" t="s">
        <v>7669</v>
      </c>
      <c r="H4575" s="6" t="s">
        <v>7670</v>
      </c>
      <c r="I4575" s="3" t="s">
        <v>7389</v>
      </c>
      <c r="K4575" s="2" t="s">
        <v>36</v>
      </c>
      <c r="O4575" s="7" t="s">
        <v>31905</v>
      </c>
      <c r="P4575" s="7" t="s">
        <v>31906</v>
      </c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</row>
    <row r="4576" spans="1:40" x14ac:dyDescent="0.3">
      <c r="A4576" t="s">
        <v>32460</v>
      </c>
      <c r="B4576" s="2" t="s">
        <v>19</v>
      </c>
      <c r="C4576" s="2" t="s">
        <v>7380</v>
      </c>
      <c r="D4576" s="2" t="s">
        <v>7476</v>
      </c>
      <c r="E4576" s="2" t="s">
        <v>7645</v>
      </c>
      <c r="F4576" s="2" t="s">
        <v>7647</v>
      </c>
      <c r="G4576" s="2" t="s">
        <v>7671</v>
      </c>
      <c r="H4576" s="6" t="s">
        <v>7672</v>
      </c>
      <c r="I4576" s="3" t="s">
        <v>7389</v>
      </c>
      <c r="J4576" s="3">
        <v>20</v>
      </c>
      <c r="K4576" s="2" t="s">
        <v>36</v>
      </c>
      <c r="O4576" s="7" t="s">
        <v>31907</v>
      </c>
      <c r="Q4576" s="2" t="s">
        <v>31908</v>
      </c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</row>
    <row r="4577" spans="1:40" ht="28.8" x14ac:dyDescent="0.3">
      <c r="A4577" t="s">
        <v>32460</v>
      </c>
      <c r="B4577" s="2" t="s">
        <v>19</v>
      </c>
      <c r="C4577" s="2" t="s">
        <v>7380</v>
      </c>
      <c r="D4577" s="2" t="s">
        <v>7476</v>
      </c>
      <c r="E4577" s="2" t="s">
        <v>7645</v>
      </c>
      <c r="F4577" s="2" t="s">
        <v>7647</v>
      </c>
      <c r="G4577" s="2" t="s">
        <v>7673</v>
      </c>
      <c r="H4577" s="3" t="s">
        <v>7674</v>
      </c>
      <c r="I4577" s="3" t="s">
        <v>7389</v>
      </c>
      <c r="J4577" s="3">
        <v>13</v>
      </c>
      <c r="K4577" s="2" t="s">
        <v>36</v>
      </c>
      <c r="O4577" s="7" t="s">
        <v>31909</v>
      </c>
      <c r="S4577" s="2" t="s">
        <v>31910</v>
      </c>
      <c r="T4577" s="2">
        <v>0</v>
      </c>
      <c r="U4577" s="2">
        <v>0.5</v>
      </c>
      <c r="V4577" s="2" t="s">
        <v>31313</v>
      </c>
      <c r="W4577" s="2"/>
      <c r="X4577" s="2">
        <v>3</v>
      </c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</row>
    <row r="4578" spans="1:40" ht="43.2" x14ac:dyDescent="0.3">
      <c r="A4578" t="s">
        <v>32460</v>
      </c>
      <c r="B4578" s="2" t="s">
        <v>19</v>
      </c>
      <c r="C4578" s="2" t="s">
        <v>7380</v>
      </c>
      <c r="D4578" s="2" t="s">
        <v>7476</v>
      </c>
      <c r="E4578" s="2" t="s">
        <v>7645</v>
      </c>
      <c r="F4578" s="2" t="s">
        <v>7647</v>
      </c>
      <c r="G4578" s="2" t="s">
        <v>7675</v>
      </c>
      <c r="H4578" s="3" t="s">
        <v>7676</v>
      </c>
      <c r="I4578" s="3" t="s">
        <v>7389</v>
      </c>
      <c r="J4578" s="3">
        <v>1</v>
      </c>
      <c r="K4578" s="2" t="s">
        <v>36</v>
      </c>
      <c r="O4578" s="7" t="s">
        <v>31911</v>
      </c>
      <c r="T4578" s="2">
        <v>0.5</v>
      </c>
      <c r="U4578" s="2" t="s">
        <v>31202</v>
      </c>
      <c r="V4578" s="2" t="s">
        <v>31313</v>
      </c>
      <c r="W4578" s="2"/>
      <c r="X4578" s="2">
        <v>3</v>
      </c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</row>
    <row r="4579" spans="1:40" x14ac:dyDescent="0.3">
      <c r="B4579" s="2" t="s">
        <v>19</v>
      </c>
      <c r="C4579" s="2" t="s">
        <v>7380</v>
      </c>
      <c r="D4579" s="2" t="s">
        <v>7476</v>
      </c>
      <c r="E4579" s="2" t="s">
        <v>7677</v>
      </c>
      <c r="H4579" s="3" t="s">
        <v>7678</v>
      </c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</row>
    <row r="4580" spans="1:40" x14ac:dyDescent="0.3">
      <c r="L4580" s="163" t="s">
        <v>0</v>
      </c>
      <c r="M4580" s="163"/>
      <c r="N4580" s="163"/>
      <c r="O4580" s="163" t="s">
        <v>1</v>
      </c>
      <c r="P4580" s="163"/>
      <c r="Q4580" s="37"/>
      <c r="R4580" s="37"/>
      <c r="S4580" s="37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</row>
    <row r="4581" spans="1:40" ht="43.2" x14ac:dyDescent="0.3">
      <c r="B4581" s="2" t="s">
        <v>19</v>
      </c>
      <c r="C4581" s="2" t="s">
        <v>7380</v>
      </c>
      <c r="D4581" s="2" t="s">
        <v>7476</v>
      </c>
      <c r="E4581" s="2" t="s">
        <v>7677</v>
      </c>
      <c r="F4581" s="2" t="s">
        <v>7679</v>
      </c>
      <c r="H4581" s="3" t="s">
        <v>7680</v>
      </c>
      <c r="L4581" s="35" t="s">
        <v>12</v>
      </c>
      <c r="M4581" s="35" t="s">
        <v>13</v>
      </c>
      <c r="N4581" s="35" t="s">
        <v>14</v>
      </c>
      <c r="O4581" s="35" t="s">
        <v>32311</v>
      </c>
      <c r="P4581" s="35" t="s">
        <v>31195</v>
      </c>
      <c r="Q4581" s="35" t="s">
        <v>31188</v>
      </c>
      <c r="R4581" s="35" t="s">
        <v>31197</v>
      </c>
      <c r="S4581" s="37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</row>
    <row r="4582" spans="1:40" ht="28.8" x14ac:dyDescent="0.3">
      <c r="A4582" t="s">
        <v>32460</v>
      </c>
      <c r="B4582" s="2" t="s">
        <v>19</v>
      </c>
      <c r="C4582" s="2" t="s">
        <v>7380</v>
      </c>
      <c r="D4582" s="2" t="s">
        <v>7476</v>
      </c>
      <c r="E4582" s="2" t="s">
        <v>7677</v>
      </c>
      <c r="F4582" s="2" t="s">
        <v>7679</v>
      </c>
      <c r="G4582" s="2" t="s">
        <v>7681</v>
      </c>
      <c r="H4582" s="6" t="s">
        <v>7682</v>
      </c>
      <c r="I4582" s="3" t="s">
        <v>7389</v>
      </c>
      <c r="J4582" s="3">
        <v>49</v>
      </c>
      <c r="K4582" s="2" t="s">
        <v>36</v>
      </c>
      <c r="O4582" s="7" t="s">
        <v>31912</v>
      </c>
      <c r="P4582" s="7" t="s">
        <v>31895</v>
      </c>
      <c r="Q4582" s="2" t="s">
        <v>31913</v>
      </c>
      <c r="R4582" s="2" t="s">
        <v>31914</v>
      </c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</row>
    <row r="4583" spans="1:40" x14ac:dyDescent="0.3">
      <c r="L4583" s="163" t="s">
        <v>0</v>
      </c>
      <c r="M4583" s="163"/>
      <c r="N4583" s="163"/>
      <c r="O4583" s="163" t="s">
        <v>1</v>
      </c>
      <c r="P4583" s="163"/>
      <c r="Q4583" s="37"/>
      <c r="R4583" s="37"/>
      <c r="S4583" s="37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</row>
    <row r="4584" spans="1:40" ht="43.2" x14ac:dyDescent="0.3">
      <c r="B4584" s="2" t="s">
        <v>19</v>
      </c>
      <c r="C4584" s="2" t="s">
        <v>7380</v>
      </c>
      <c r="D4584" s="2" t="s">
        <v>7476</v>
      </c>
      <c r="E4584" s="2" t="s">
        <v>7677</v>
      </c>
      <c r="F4584" s="2" t="s">
        <v>7683</v>
      </c>
      <c r="H4584" s="3" t="s">
        <v>7684</v>
      </c>
      <c r="L4584" s="35" t="s">
        <v>12</v>
      </c>
      <c r="M4584" s="35" t="s">
        <v>13</v>
      </c>
      <c r="N4584" s="35" t="s">
        <v>14</v>
      </c>
      <c r="O4584" s="35" t="s">
        <v>32311</v>
      </c>
      <c r="P4584" s="35" t="s">
        <v>31915</v>
      </c>
      <c r="Q4584" s="35" t="s">
        <v>31684</v>
      </c>
      <c r="R4584" s="35" t="s">
        <v>31916</v>
      </c>
      <c r="S4584" s="35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</row>
    <row r="4585" spans="1:40" ht="28.8" x14ac:dyDescent="0.3">
      <c r="A4585" t="s">
        <v>32460</v>
      </c>
      <c r="B4585" s="2" t="s">
        <v>19</v>
      </c>
      <c r="C4585" s="2" t="s">
        <v>7380</v>
      </c>
      <c r="D4585" s="2" t="s">
        <v>7476</v>
      </c>
      <c r="E4585" s="2" t="s">
        <v>7677</v>
      </c>
      <c r="F4585" s="2" t="s">
        <v>7683</v>
      </c>
      <c r="G4585" s="2" t="s">
        <v>7685</v>
      </c>
      <c r="H4585" s="3" t="s">
        <v>7686</v>
      </c>
      <c r="I4585" s="3" t="s">
        <v>7687</v>
      </c>
      <c r="J4585" s="3">
        <v>3</v>
      </c>
      <c r="K4585" s="2" t="s">
        <v>36</v>
      </c>
      <c r="O4585" s="29" t="s">
        <v>31917</v>
      </c>
      <c r="P4585" s="7" t="s">
        <v>31918</v>
      </c>
      <c r="Q4585" s="2" t="s">
        <v>31919</v>
      </c>
      <c r="R4585" s="2" t="s">
        <v>31920</v>
      </c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</row>
    <row r="4586" spans="1:40" ht="28.8" x14ac:dyDescent="0.3">
      <c r="A4586" t="s">
        <v>32460</v>
      </c>
      <c r="B4586" s="2" t="s">
        <v>19</v>
      </c>
      <c r="C4586" s="2" t="s">
        <v>7380</v>
      </c>
      <c r="D4586" s="2" t="s">
        <v>7476</v>
      </c>
      <c r="E4586" s="2" t="s">
        <v>7677</v>
      </c>
      <c r="F4586" s="2" t="s">
        <v>7683</v>
      </c>
      <c r="G4586" s="2" t="s">
        <v>7688</v>
      </c>
      <c r="H4586" s="3" t="s">
        <v>7689</v>
      </c>
      <c r="I4586" s="3" t="s">
        <v>7687</v>
      </c>
      <c r="K4586" s="2" t="s">
        <v>36</v>
      </c>
      <c r="O4586" s="29" t="s">
        <v>31917</v>
      </c>
      <c r="P4586" s="7" t="s">
        <v>31918</v>
      </c>
      <c r="Q4586" s="2" t="s">
        <v>31919</v>
      </c>
      <c r="R4586" s="2" t="s">
        <v>31921</v>
      </c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</row>
    <row r="4587" spans="1:40" ht="28.8" x14ac:dyDescent="0.3">
      <c r="A4587" t="s">
        <v>32460</v>
      </c>
      <c r="B4587" s="2" t="s">
        <v>19</v>
      </c>
      <c r="C4587" s="2" t="s">
        <v>7380</v>
      </c>
      <c r="D4587" s="2" t="s">
        <v>7476</v>
      </c>
      <c r="E4587" s="2" t="s">
        <v>7677</v>
      </c>
      <c r="F4587" s="2" t="s">
        <v>7683</v>
      </c>
      <c r="G4587" s="2" t="s">
        <v>7690</v>
      </c>
      <c r="H4587" s="3" t="s">
        <v>7691</v>
      </c>
      <c r="I4587" s="3" t="s">
        <v>7687</v>
      </c>
      <c r="K4587" s="2" t="s">
        <v>36</v>
      </c>
      <c r="O4587" s="29" t="s">
        <v>31917</v>
      </c>
      <c r="P4587" s="7" t="s">
        <v>31918</v>
      </c>
      <c r="Q4587" s="2" t="s">
        <v>31919</v>
      </c>
      <c r="R4587" s="2" t="s">
        <v>31922</v>
      </c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</row>
    <row r="4588" spans="1:40" ht="28.8" x14ac:dyDescent="0.3">
      <c r="A4588" t="s">
        <v>32460</v>
      </c>
      <c r="B4588" s="2" t="s">
        <v>19</v>
      </c>
      <c r="C4588" s="2" t="s">
        <v>7380</v>
      </c>
      <c r="D4588" s="2" t="s">
        <v>7476</v>
      </c>
      <c r="E4588" s="2" t="s">
        <v>7677</v>
      </c>
      <c r="F4588" s="2" t="s">
        <v>7683</v>
      </c>
      <c r="G4588" s="2" t="s">
        <v>7692</v>
      </c>
      <c r="H4588" s="3" t="s">
        <v>7693</v>
      </c>
      <c r="I4588" s="3" t="s">
        <v>7687</v>
      </c>
      <c r="J4588" s="3">
        <v>24</v>
      </c>
      <c r="K4588" s="2" t="s">
        <v>36</v>
      </c>
      <c r="O4588" s="29" t="s">
        <v>31917</v>
      </c>
      <c r="P4588" s="7" t="s">
        <v>31918</v>
      </c>
      <c r="Q4588" s="2" t="s">
        <v>31923</v>
      </c>
      <c r="R4588" s="2" t="s">
        <v>31920</v>
      </c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</row>
    <row r="4589" spans="1:40" ht="28.8" x14ac:dyDescent="0.3">
      <c r="A4589" t="s">
        <v>32460</v>
      </c>
      <c r="B4589" s="2" t="s">
        <v>19</v>
      </c>
      <c r="C4589" s="2" t="s">
        <v>7380</v>
      </c>
      <c r="D4589" s="2" t="s">
        <v>7476</v>
      </c>
      <c r="E4589" s="2" t="s">
        <v>7677</v>
      </c>
      <c r="F4589" s="2" t="s">
        <v>7683</v>
      </c>
      <c r="G4589" s="2" t="s">
        <v>7694</v>
      </c>
      <c r="H4589" s="3" t="s">
        <v>7695</v>
      </c>
      <c r="I4589" s="3" t="s">
        <v>7687</v>
      </c>
      <c r="K4589" s="2" t="s">
        <v>36</v>
      </c>
      <c r="O4589" s="29" t="s">
        <v>31917</v>
      </c>
      <c r="P4589" s="7" t="s">
        <v>31918</v>
      </c>
      <c r="Q4589" s="2" t="s">
        <v>31923</v>
      </c>
      <c r="R4589" s="2" t="s">
        <v>31921</v>
      </c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</row>
    <row r="4590" spans="1:40" ht="28.8" x14ac:dyDescent="0.3">
      <c r="A4590" t="s">
        <v>32460</v>
      </c>
      <c r="B4590" s="2" t="s">
        <v>19</v>
      </c>
      <c r="C4590" s="2" t="s">
        <v>7380</v>
      </c>
      <c r="D4590" s="2" t="s">
        <v>7476</v>
      </c>
      <c r="E4590" s="2" t="s">
        <v>7677</v>
      </c>
      <c r="F4590" s="2" t="s">
        <v>7683</v>
      </c>
      <c r="G4590" s="2" t="s">
        <v>7696</v>
      </c>
      <c r="H4590" s="3" t="s">
        <v>7697</v>
      </c>
      <c r="I4590" s="3" t="s">
        <v>7687</v>
      </c>
      <c r="K4590" s="2" t="s">
        <v>36</v>
      </c>
      <c r="O4590" s="29" t="s">
        <v>31917</v>
      </c>
      <c r="P4590" s="7" t="s">
        <v>31918</v>
      </c>
      <c r="Q4590" s="2" t="s">
        <v>31923</v>
      </c>
      <c r="R4590" s="2" t="s">
        <v>31922</v>
      </c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</row>
    <row r="4591" spans="1:40" ht="28.8" x14ac:dyDescent="0.3">
      <c r="A4591" t="s">
        <v>32460</v>
      </c>
      <c r="B4591" s="2" t="s">
        <v>19</v>
      </c>
      <c r="C4591" s="2" t="s">
        <v>7380</v>
      </c>
      <c r="D4591" s="2" t="s">
        <v>7476</v>
      </c>
      <c r="E4591" s="2" t="s">
        <v>7677</v>
      </c>
      <c r="F4591" s="2" t="s">
        <v>7683</v>
      </c>
      <c r="G4591" s="2" t="s">
        <v>7698</v>
      </c>
      <c r="H4591" s="3" t="s">
        <v>7699</v>
      </c>
      <c r="I4591" s="3" t="s">
        <v>7687</v>
      </c>
      <c r="K4591" s="2" t="s">
        <v>36</v>
      </c>
      <c r="O4591" s="29" t="s">
        <v>31917</v>
      </c>
      <c r="P4591" s="7" t="s">
        <v>31924</v>
      </c>
      <c r="Q4591" s="2" t="s">
        <v>31919</v>
      </c>
      <c r="R4591" s="2" t="s">
        <v>31920</v>
      </c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</row>
    <row r="4592" spans="1:40" ht="28.8" x14ac:dyDescent="0.3">
      <c r="A4592" t="s">
        <v>32460</v>
      </c>
      <c r="B4592" s="2" t="s">
        <v>19</v>
      </c>
      <c r="C4592" s="2" t="s">
        <v>7380</v>
      </c>
      <c r="D4592" s="2" t="s">
        <v>7476</v>
      </c>
      <c r="E4592" s="2" t="s">
        <v>7677</v>
      </c>
      <c r="F4592" s="2" t="s">
        <v>7683</v>
      </c>
      <c r="G4592" s="2" t="s">
        <v>7700</v>
      </c>
      <c r="H4592" s="3" t="s">
        <v>7701</v>
      </c>
      <c r="I4592" s="3" t="s">
        <v>7687</v>
      </c>
      <c r="K4592" s="2" t="s">
        <v>36</v>
      </c>
      <c r="O4592" s="29" t="s">
        <v>31917</v>
      </c>
      <c r="P4592" s="7" t="s">
        <v>31924</v>
      </c>
      <c r="Q4592" s="2" t="s">
        <v>31919</v>
      </c>
      <c r="R4592" s="2" t="s">
        <v>31921</v>
      </c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</row>
    <row r="4593" spans="1:40" ht="28.8" x14ac:dyDescent="0.3">
      <c r="A4593" t="s">
        <v>32460</v>
      </c>
      <c r="B4593" s="2" t="s">
        <v>19</v>
      </c>
      <c r="C4593" s="2" t="s">
        <v>7380</v>
      </c>
      <c r="D4593" s="2" t="s">
        <v>7476</v>
      </c>
      <c r="E4593" s="2" t="s">
        <v>7677</v>
      </c>
      <c r="F4593" s="2" t="s">
        <v>7683</v>
      </c>
      <c r="G4593" s="2" t="s">
        <v>7702</v>
      </c>
      <c r="H4593" s="3" t="s">
        <v>7703</v>
      </c>
      <c r="I4593" s="3" t="s">
        <v>7687</v>
      </c>
      <c r="K4593" s="2" t="s">
        <v>36</v>
      </c>
      <c r="O4593" s="29" t="s">
        <v>31917</v>
      </c>
      <c r="P4593" s="7" t="s">
        <v>31924</v>
      </c>
      <c r="Q4593" s="2" t="s">
        <v>31919</v>
      </c>
      <c r="R4593" s="2" t="s">
        <v>31922</v>
      </c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</row>
    <row r="4594" spans="1:40" ht="28.8" x14ac:dyDescent="0.3">
      <c r="A4594" t="s">
        <v>32460</v>
      </c>
      <c r="B4594" s="2" t="s">
        <v>19</v>
      </c>
      <c r="C4594" s="2" t="s">
        <v>7380</v>
      </c>
      <c r="D4594" s="2" t="s">
        <v>7476</v>
      </c>
      <c r="E4594" s="2" t="s">
        <v>7677</v>
      </c>
      <c r="F4594" s="2" t="s">
        <v>7683</v>
      </c>
      <c r="G4594" s="2" t="s">
        <v>7704</v>
      </c>
      <c r="H4594" s="3" t="s">
        <v>7705</v>
      </c>
      <c r="I4594" s="3" t="s">
        <v>7687</v>
      </c>
      <c r="K4594" s="2" t="s">
        <v>36</v>
      </c>
      <c r="O4594" s="29" t="s">
        <v>31917</v>
      </c>
      <c r="P4594" s="7" t="s">
        <v>31924</v>
      </c>
      <c r="Q4594" s="2" t="s">
        <v>31923</v>
      </c>
      <c r="R4594" s="2" t="s">
        <v>31920</v>
      </c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</row>
    <row r="4595" spans="1:40" ht="28.8" x14ac:dyDescent="0.3">
      <c r="A4595" t="s">
        <v>32460</v>
      </c>
      <c r="B4595" s="2" t="s">
        <v>19</v>
      </c>
      <c r="C4595" s="2" t="s">
        <v>7380</v>
      </c>
      <c r="D4595" s="2" t="s">
        <v>7476</v>
      </c>
      <c r="E4595" s="2" t="s">
        <v>7677</v>
      </c>
      <c r="F4595" s="2" t="s">
        <v>7683</v>
      </c>
      <c r="G4595" s="2" t="s">
        <v>7706</v>
      </c>
      <c r="H4595" s="3" t="s">
        <v>7707</v>
      </c>
      <c r="I4595" s="3" t="s">
        <v>7687</v>
      </c>
      <c r="K4595" s="2" t="s">
        <v>36</v>
      </c>
      <c r="O4595" s="29" t="s">
        <v>31917</v>
      </c>
      <c r="P4595" s="7" t="s">
        <v>31924</v>
      </c>
      <c r="Q4595" s="2" t="s">
        <v>31923</v>
      </c>
      <c r="R4595" s="2" t="s">
        <v>31921</v>
      </c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</row>
    <row r="4596" spans="1:40" ht="28.8" x14ac:dyDescent="0.3">
      <c r="A4596" t="s">
        <v>32460</v>
      </c>
      <c r="B4596" s="2" t="s">
        <v>19</v>
      </c>
      <c r="C4596" s="2" t="s">
        <v>7380</v>
      </c>
      <c r="D4596" s="2" t="s">
        <v>7476</v>
      </c>
      <c r="E4596" s="2" t="s">
        <v>7677</v>
      </c>
      <c r="F4596" s="2" t="s">
        <v>7683</v>
      </c>
      <c r="G4596" s="2" t="s">
        <v>7708</v>
      </c>
      <c r="H4596" s="3" t="s">
        <v>7709</v>
      </c>
      <c r="I4596" s="3" t="s">
        <v>7687</v>
      </c>
      <c r="K4596" s="2" t="s">
        <v>36</v>
      </c>
      <c r="O4596" s="29" t="s">
        <v>31917</v>
      </c>
      <c r="P4596" s="7" t="s">
        <v>31924</v>
      </c>
      <c r="Q4596" s="2" t="s">
        <v>31923</v>
      </c>
      <c r="R4596" s="2" t="s">
        <v>31922</v>
      </c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</row>
    <row r="4597" spans="1:40" ht="15" customHeight="1" x14ac:dyDescent="0.3">
      <c r="L4597" s="163" t="s">
        <v>0</v>
      </c>
      <c r="M4597" s="163"/>
      <c r="N4597" s="163"/>
      <c r="O4597" s="163" t="s">
        <v>1</v>
      </c>
      <c r="P4597" s="163"/>
      <c r="Q4597" s="37"/>
      <c r="R4597" s="37"/>
      <c r="S4597" s="37"/>
      <c r="T4597" s="183" t="s">
        <v>31925</v>
      </c>
      <c r="U4597" s="184"/>
      <c r="V4597" s="184"/>
      <c r="W4597" s="184"/>
      <c r="X4597" s="184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</row>
    <row r="4598" spans="1:40" ht="43.2" x14ac:dyDescent="0.3">
      <c r="B4598" s="2" t="s">
        <v>19</v>
      </c>
      <c r="C4598" s="2" t="s">
        <v>7380</v>
      </c>
      <c r="D4598" s="2" t="s">
        <v>7476</v>
      </c>
      <c r="E4598" s="2" t="s">
        <v>7677</v>
      </c>
      <c r="F4598" s="2" t="s">
        <v>7710</v>
      </c>
      <c r="H4598" s="3" t="s">
        <v>7711</v>
      </c>
      <c r="L4598" s="35" t="s">
        <v>12</v>
      </c>
      <c r="M4598" s="35" t="s">
        <v>13</v>
      </c>
      <c r="N4598" s="35" t="s">
        <v>14</v>
      </c>
      <c r="O4598" s="35" t="s">
        <v>32311</v>
      </c>
      <c r="P4598" s="35" t="s">
        <v>31188</v>
      </c>
      <c r="Q4598" s="35" t="s">
        <v>31197</v>
      </c>
      <c r="R4598" s="37"/>
      <c r="S4598" s="37"/>
      <c r="T4598" s="35" t="s">
        <v>15</v>
      </c>
      <c r="U4598" s="35" t="s">
        <v>16</v>
      </c>
      <c r="V4598" s="35" t="s">
        <v>17</v>
      </c>
      <c r="W4598" s="35" t="s">
        <v>18</v>
      </c>
      <c r="X4598" s="35" t="s">
        <v>31184</v>
      </c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</row>
    <row r="4599" spans="1:40" ht="28.8" x14ac:dyDescent="0.3">
      <c r="A4599" t="s">
        <v>32460</v>
      </c>
      <c r="B4599" s="2" t="s">
        <v>19</v>
      </c>
      <c r="C4599" s="2" t="s">
        <v>7380</v>
      </c>
      <c r="D4599" s="2" t="s">
        <v>7476</v>
      </c>
      <c r="E4599" s="2" t="s">
        <v>7677</v>
      </c>
      <c r="F4599" s="2" t="s">
        <v>7710</v>
      </c>
      <c r="G4599" s="2" t="s">
        <v>7712</v>
      </c>
      <c r="H4599" s="3" t="s">
        <v>7713</v>
      </c>
      <c r="I4599" s="3" t="s">
        <v>7389</v>
      </c>
      <c r="J4599" s="3">
        <v>2293</v>
      </c>
      <c r="K4599" s="2" t="s">
        <v>36</v>
      </c>
      <c r="O4599" s="7" t="s">
        <v>31926</v>
      </c>
      <c r="P4599" s="7" t="s">
        <v>31927</v>
      </c>
      <c r="Q4599" s="2" t="s">
        <v>31928</v>
      </c>
      <c r="T4599" s="2">
        <v>0</v>
      </c>
      <c r="U4599" s="2">
        <v>0.1</v>
      </c>
      <c r="V4599" s="2" t="s">
        <v>31822</v>
      </c>
      <c r="W4599" s="2"/>
      <c r="X4599" s="2">
        <v>3</v>
      </c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</row>
    <row r="4600" spans="1:40" ht="28.8" x14ac:dyDescent="0.3">
      <c r="A4600" t="s">
        <v>32460</v>
      </c>
      <c r="B4600" s="2" t="s">
        <v>19</v>
      </c>
      <c r="C4600" s="2" t="s">
        <v>7380</v>
      </c>
      <c r="D4600" s="2" t="s">
        <v>7476</v>
      </c>
      <c r="E4600" s="2" t="s">
        <v>7677</v>
      </c>
      <c r="F4600" s="2" t="s">
        <v>7710</v>
      </c>
      <c r="G4600" s="2" t="s">
        <v>7714</v>
      </c>
      <c r="H4600" s="3" t="s">
        <v>7715</v>
      </c>
      <c r="I4600" s="3" t="s">
        <v>7389</v>
      </c>
      <c r="J4600" s="3">
        <v>366</v>
      </c>
      <c r="K4600" s="2" t="s">
        <v>36</v>
      </c>
      <c r="O4600" s="7" t="s">
        <v>31926</v>
      </c>
      <c r="P4600" s="7" t="s">
        <v>31927</v>
      </c>
      <c r="Q4600" s="2" t="s">
        <v>31928</v>
      </c>
      <c r="T4600" s="2">
        <v>0.1</v>
      </c>
      <c r="U4600" s="2">
        <v>0.5</v>
      </c>
      <c r="V4600" s="2" t="s">
        <v>31822</v>
      </c>
      <c r="W4600" s="2"/>
      <c r="X4600" s="2">
        <v>3</v>
      </c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</row>
    <row r="4601" spans="1:40" ht="28.8" x14ac:dyDescent="0.3">
      <c r="A4601" t="s">
        <v>32460</v>
      </c>
      <c r="B4601" s="2" t="s">
        <v>19</v>
      </c>
      <c r="C4601" s="2" t="s">
        <v>7380</v>
      </c>
      <c r="D4601" s="2" t="s">
        <v>7476</v>
      </c>
      <c r="E4601" s="2" t="s">
        <v>7677</v>
      </c>
      <c r="F4601" s="2" t="s">
        <v>7710</v>
      </c>
      <c r="G4601" s="2" t="s">
        <v>7716</v>
      </c>
      <c r="H4601" s="3" t="s">
        <v>7717</v>
      </c>
      <c r="I4601" s="3" t="s">
        <v>7389</v>
      </c>
      <c r="J4601" s="3">
        <v>24</v>
      </c>
      <c r="K4601" s="2" t="s">
        <v>36</v>
      </c>
      <c r="O4601" s="7" t="s">
        <v>31926</v>
      </c>
      <c r="P4601" s="7" t="s">
        <v>31927</v>
      </c>
      <c r="Q4601" s="2" t="s">
        <v>31928</v>
      </c>
      <c r="T4601" s="2">
        <v>0.5</v>
      </c>
      <c r="U4601" s="2">
        <v>2</v>
      </c>
      <c r="V4601" s="2" t="s">
        <v>31822</v>
      </c>
      <c r="W4601" s="2"/>
      <c r="X4601" s="2">
        <v>3</v>
      </c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</row>
    <row r="4602" spans="1:40" ht="28.8" x14ac:dyDescent="0.3">
      <c r="A4602" t="s">
        <v>32460</v>
      </c>
      <c r="B4602" s="2" t="s">
        <v>19</v>
      </c>
      <c r="C4602" s="2" t="s">
        <v>7380</v>
      </c>
      <c r="D4602" s="2" t="s">
        <v>7476</v>
      </c>
      <c r="E4602" s="2" t="s">
        <v>7677</v>
      </c>
      <c r="F4602" s="2" t="s">
        <v>7710</v>
      </c>
      <c r="G4602" s="2" t="s">
        <v>7718</v>
      </c>
      <c r="H4602" s="6" t="s">
        <v>7719</v>
      </c>
      <c r="I4602" s="3" t="s">
        <v>7389</v>
      </c>
      <c r="J4602" s="3">
        <v>265</v>
      </c>
      <c r="K4602" s="2" t="s">
        <v>36</v>
      </c>
      <c r="O4602" s="7" t="s">
        <v>31926</v>
      </c>
      <c r="P4602" s="7" t="s">
        <v>31929</v>
      </c>
      <c r="Q4602" s="2" t="s">
        <v>31928</v>
      </c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</row>
    <row r="4603" spans="1:40" x14ac:dyDescent="0.3">
      <c r="A4603" t="s">
        <v>32460</v>
      </c>
      <c r="B4603" s="2" t="s">
        <v>19</v>
      </c>
      <c r="C4603" s="2" t="s">
        <v>7380</v>
      </c>
      <c r="D4603" s="2" t="s">
        <v>7476</v>
      </c>
      <c r="E4603" s="2" t="s">
        <v>7677</v>
      </c>
      <c r="F4603" s="2" t="s">
        <v>7710</v>
      </c>
      <c r="G4603" s="2" t="s">
        <v>7720</v>
      </c>
      <c r="H4603" s="6" t="s">
        <v>7721</v>
      </c>
      <c r="I4603" s="3" t="s">
        <v>7389</v>
      </c>
      <c r="J4603" s="3">
        <v>128</v>
      </c>
      <c r="K4603" s="2" t="s">
        <v>36</v>
      </c>
      <c r="O4603" s="7" t="s">
        <v>31926</v>
      </c>
      <c r="P4603" s="7" t="s">
        <v>31930</v>
      </c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</row>
    <row r="4604" spans="1:40" x14ac:dyDescent="0.3">
      <c r="L4604" s="163" t="s">
        <v>0</v>
      </c>
      <c r="M4604" s="163"/>
      <c r="N4604" s="163"/>
      <c r="O4604" s="163" t="s">
        <v>1</v>
      </c>
      <c r="P4604" s="163"/>
      <c r="Q4604" s="37"/>
      <c r="R4604" s="37"/>
      <c r="S4604" s="37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</row>
    <row r="4605" spans="1:40" ht="43.2" x14ac:dyDescent="0.3">
      <c r="B4605" s="2" t="s">
        <v>19</v>
      </c>
      <c r="C4605" s="2" t="s">
        <v>7380</v>
      </c>
      <c r="D4605" s="2" t="s">
        <v>7476</v>
      </c>
      <c r="E4605" s="2" t="s">
        <v>7677</v>
      </c>
      <c r="F4605" s="2" t="s">
        <v>7722</v>
      </c>
      <c r="H4605" s="3" t="s">
        <v>7723</v>
      </c>
      <c r="L4605" s="35" t="s">
        <v>12</v>
      </c>
      <c r="M4605" s="35" t="s">
        <v>13</v>
      </c>
      <c r="N4605" s="35" t="s">
        <v>14</v>
      </c>
      <c r="O4605" s="35" t="s">
        <v>32311</v>
      </c>
      <c r="P4605" s="35" t="s">
        <v>31684</v>
      </c>
      <c r="Q4605" s="35" t="s">
        <v>31197</v>
      </c>
      <c r="R4605" s="37"/>
      <c r="S4605" s="37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</row>
    <row r="4606" spans="1:40" ht="28.8" x14ac:dyDescent="0.3">
      <c r="A4606" t="s">
        <v>32460</v>
      </c>
      <c r="B4606" s="2" t="s">
        <v>19</v>
      </c>
      <c r="C4606" s="2" t="s">
        <v>7380</v>
      </c>
      <c r="D4606" s="2" t="s">
        <v>7476</v>
      </c>
      <c r="E4606" s="2" t="s">
        <v>7677</v>
      </c>
      <c r="F4606" s="2" t="s">
        <v>7722</v>
      </c>
      <c r="G4606" s="2" t="s">
        <v>7724</v>
      </c>
      <c r="H4606" s="6" t="s">
        <v>7725</v>
      </c>
      <c r="I4606" s="3" t="s">
        <v>7726</v>
      </c>
      <c r="K4606" s="2" t="s">
        <v>36</v>
      </c>
      <c r="O4606" s="7" t="s">
        <v>31931</v>
      </c>
      <c r="P4606" s="7" t="s">
        <v>31932</v>
      </c>
      <c r="Q4606" s="2" t="s">
        <v>31933</v>
      </c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</row>
    <row r="4607" spans="1:40" ht="28.8" x14ac:dyDescent="0.3">
      <c r="A4607" t="s">
        <v>32460</v>
      </c>
      <c r="B4607" s="2" t="s">
        <v>19</v>
      </c>
      <c r="C4607" s="2" t="s">
        <v>7380</v>
      </c>
      <c r="D4607" s="2" t="s">
        <v>7476</v>
      </c>
      <c r="E4607" s="2" t="s">
        <v>7677</v>
      </c>
      <c r="F4607" s="2" t="s">
        <v>7722</v>
      </c>
      <c r="G4607" s="2" t="s">
        <v>7727</v>
      </c>
      <c r="H4607" s="6" t="s">
        <v>7728</v>
      </c>
      <c r="I4607" s="3" t="s">
        <v>7726</v>
      </c>
      <c r="J4607" s="3">
        <v>3</v>
      </c>
      <c r="K4607" s="2" t="s">
        <v>36</v>
      </c>
      <c r="O4607" s="7" t="s">
        <v>31931</v>
      </c>
      <c r="P4607" s="7" t="s">
        <v>31934</v>
      </c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</row>
    <row r="4608" spans="1:40" ht="15" customHeight="1" x14ac:dyDescent="0.3">
      <c r="L4608" s="163" t="s">
        <v>0</v>
      </c>
      <c r="M4608" s="163"/>
      <c r="N4608" s="163"/>
      <c r="O4608" s="163" t="s">
        <v>1</v>
      </c>
      <c r="P4608" s="163"/>
      <c r="Q4608" s="37"/>
      <c r="R4608" s="37"/>
      <c r="S4608" s="37"/>
      <c r="T4608" s="183" t="s">
        <v>31925</v>
      </c>
      <c r="U4608" s="184"/>
      <c r="V4608" s="184"/>
      <c r="W4608" s="184"/>
      <c r="X4608" s="184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</row>
    <row r="4609" spans="1:40" ht="43.2" x14ac:dyDescent="0.3">
      <c r="B4609" s="2" t="s">
        <v>19</v>
      </c>
      <c r="C4609" s="2" t="s">
        <v>7380</v>
      </c>
      <c r="D4609" s="2" t="s">
        <v>7476</v>
      </c>
      <c r="E4609" s="2" t="s">
        <v>7677</v>
      </c>
      <c r="F4609" s="2" t="s">
        <v>7729</v>
      </c>
      <c r="H4609" s="3" t="s">
        <v>7730</v>
      </c>
      <c r="L4609" s="35" t="s">
        <v>12</v>
      </c>
      <c r="M4609" s="35" t="s">
        <v>13</v>
      </c>
      <c r="N4609" s="35" t="s">
        <v>14</v>
      </c>
      <c r="O4609" s="35" t="s">
        <v>32311</v>
      </c>
      <c r="P4609" s="35" t="s">
        <v>31195</v>
      </c>
      <c r="Q4609" s="37"/>
      <c r="R4609" s="37"/>
      <c r="S4609" s="37"/>
      <c r="T4609" s="35" t="s">
        <v>15</v>
      </c>
      <c r="U4609" s="35" t="s">
        <v>16</v>
      </c>
      <c r="V4609" s="35" t="s">
        <v>17</v>
      </c>
      <c r="W4609" s="35" t="s">
        <v>18</v>
      </c>
      <c r="X4609" s="35" t="s">
        <v>31184</v>
      </c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</row>
    <row r="4610" spans="1:40" x14ac:dyDescent="0.3">
      <c r="A4610" t="s">
        <v>32460</v>
      </c>
      <c r="B4610" s="2" t="s">
        <v>19</v>
      </c>
      <c r="C4610" s="2" t="s">
        <v>7380</v>
      </c>
      <c r="D4610" s="2" t="s">
        <v>7476</v>
      </c>
      <c r="E4610" s="2" t="s">
        <v>7677</v>
      </c>
      <c r="F4610" s="2" t="s">
        <v>7729</v>
      </c>
      <c r="G4610" s="2" t="s">
        <v>7731</v>
      </c>
      <c r="H4610" s="3" t="s">
        <v>7732</v>
      </c>
      <c r="I4610" s="3" t="s">
        <v>3414</v>
      </c>
      <c r="J4610" s="3">
        <v>2619</v>
      </c>
      <c r="K4610" s="2" t="s">
        <v>36</v>
      </c>
      <c r="O4610" s="7" t="s">
        <v>31935</v>
      </c>
      <c r="P4610" s="7" t="s">
        <v>31936</v>
      </c>
      <c r="T4610" s="2">
        <v>0</v>
      </c>
      <c r="U4610" s="2">
        <v>20</v>
      </c>
      <c r="V4610" s="2" t="s">
        <v>31937</v>
      </c>
      <c r="W4610" s="2"/>
      <c r="X4610" s="2">
        <v>3</v>
      </c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</row>
    <row r="4611" spans="1:40" x14ac:dyDescent="0.3">
      <c r="A4611" t="s">
        <v>32460</v>
      </c>
      <c r="B4611" s="2" t="s">
        <v>19</v>
      </c>
      <c r="C4611" s="2" t="s">
        <v>7380</v>
      </c>
      <c r="D4611" s="2" t="s">
        <v>7476</v>
      </c>
      <c r="E4611" s="2" t="s">
        <v>7677</v>
      </c>
      <c r="F4611" s="2" t="s">
        <v>7729</v>
      </c>
      <c r="G4611" s="2" t="s">
        <v>7733</v>
      </c>
      <c r="H4611" s="3" t="s">
        <v>7734</v>
      </c>
      <c r="I4611" s="3" t="s">
        <v>3414</v>
      </c>
      <c r="J4611" s="3">
        <v>1</v>
      </c>
      <c r="K4611" s="2" t="s">
        <v>36</v>
      </c>
      <c r="O4611" s="7" t="s">
        <v>31935</v>
      </c>
      <c r="P4611" s="7" t="s">
        <v>31936</v>
      </c>
      <c r="T4611" s="2">
        <v>20</v>
      </c>
      <c r="U4611" s="2">
        <v>50</v>
      </c>
      <c r="V4611" s="2" t="s">
        <v>31937</v>
      </c>
      <c r="W4611" s="2"/>
      <c r="X4611" s="2">
        <v>3</v>
      </c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</row>
    <row r="4612" spans="1:40" x14ac:dyDescent="0.3">
      <c r="A4612" t="s">
        <v>32460</v>
      </c>
      <c r="B4612" s="2" t="s">
        <v>19</v>
      </c>
      <c r="C4612" s="2" t="s">
        <v>7380</v>
      </c>
      <c r="D4612" s="2" t="s">
        <v>7476</v>
      </c>
      <c r="E4612" s="2" t="s">
        <v>7677</v>
      </c>
      <c r="F4612" s="2" t="s">
        <v>7729</v>
      </c>
      <c r="G4612" s="2" t="s">
        <v>7735</v>
      </c>
      <c r="H4612" s="3" t="s">
        <v>7736</v>
      </c>
      <c r="I4612" s="3" t="s">
        <v>3414</v>
      </c>
      <c r="K4612" s="2" t="s">
        <v>36</v>
      </c>
      <c r="O4612" s="7" t="s">
        <v>31935</v>
      </c>
      <c r="P4612" s="7" t="s">
        <v>31936</v>
      </c>
      <c r="T4612" s="2">
        <v>50</v>
      </c>
      <c r="U4612" s="2">
        <v>100</v>
      </c>
      <c r="V4612" s="2" t="s">
        <v>31937</v>
      </c>
      <c r="W4612" s="2"/>
      <c r="X4612" s="2">
        <v>3</v>
      </c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</row>
    <row r="4613" spans="1:40" x14ac:dyDescent="0.3">
      <c r="L4613" s="163" t="s">
        <v>0</v>
      </c>
      <c r="M4613" s="163"/>
      <c r="N4613" s="163"/>
      <c r="O4613" s="163" t="s">
        <v>1</v>
      </c>
      <c r="P4613" s="163"/>
      <c r="Q4613" s="37"/>
      <c r="R4613" s="37"/>
      <c r="S4613" s="37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</row>
    <row r="4614" spans="1:40" ht="43.2" x14ac:dyDescent="0.3">
      <c r="B4614" s="2" t="s">
        <v>19</v>
      </c>
      <c r="C4614" s="2" t="s">
        <v>7380</v>
      </c>
      <c r="D4614" s="2" t="s">
        <v>7476</v>
      </c>
      <c r="E4614" s="2" t="s">
        <v>7677</v>
      </c>
      <c r="F4614" s="2" t="s">
        <v>7737</v>
      </c>
      <c r="H4614" s="3" t="s">
        <v>7738</v>
      </c>
      <c r="L4614" s="35" t="s">
        <v>12</v>
      </c>
      <c r="M4614" s="35" t="s">
        <v>13</v>
      </c>
      <c r="N4614" s="35" t="s">
        <v>14</v>
      </c>
      <c r="O4614" s="35" t="s">
        <v>32311</v>
      </c>
      <c r="P4614" s="35" t="s">
        <v>31195</v>
      </c>
      <c r="Q4614" s="37"/>
      <c r="R4614" s="37"/>
      <c r="S4614" s="37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</row>
    <row r="4615" spans="1:40" x14ac:dyDescent="0.3">
      <c r="B4615" s="4" t="s">
        <v>19</v>
      </c>
      <c r="C4615" s="4" t="s">
        <v>7380</v>
      </c>
      <c r="D4615" s="4" t="s">
        <v>7476</v>
      </c>
      <c r="E4615" s="4" t="s">
        <v>7677</v>
      </c>
      <c r="F4615" s="4" t="s">
        <v>7737</v>
      </c>
      <c r="G4615" s="4" t="s">
        <v>7739</v>
      </c>
      <c r="H4615" s="5" t="s">
        <v>7740</v>
      </c>
      <c r="I4615" s="5" t="s">
        <v>7389</v>
      </c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</row>
    <row r="4616" spans="1:40" x14ac:dyDescent="0.3">
      <c r="B4616" s="4" t="s">
        <v>19</v>
      </c>
      <c r="C4616" s="4" t="s">
        <v>7380</v>
      </c>
      <c r="D4616" s="4" t="s">
        <v>7476</v>
      </c>
      <c r="E4616" s="4" t="s">
        <v>7677</v>
      </c>
      <c r="F4616" s="4" t="s">
        <v>7737</v>
      </c>
      <c r="G4616" s="4" t="s">
        <v>7741</v>
      </c>
      <c r="H4616" s="5" t="s">
        <v>7742</v>
      </c>
      <c r="I4616" s="5" t="s">
        <v>7389</v>
      </c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</row>
    <row r="4617" spans="1:40" x14ac:dyDescent="0.3">
      <c r="B4617" s="4" t="s">
        <v>19</v>
      </c>
      <c r="C4617" s="4" t="s">
        <v>7380</v>
      </c>
      <c r="D4617" s="4" t="s">
        <v>7476</v>
      </c>
      <c r="E4617" s="4" t="s">
        <v>7677</v>
      </c>
      <c r="F4617" s="4" t="s">
        <v>7737</v>
      </c>
      <c r="G4617" s="4" t="s">
        <v>7743</v>
      </c>
      <c r="H4617" s="5" t="s">
        <v>7744</v>
      </c>
      <c r="I4617" s="5" t="s">
        <v>7389</v>
      </c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</row>
    <row r="4618" spans="1:40" ht="15" thickBot="1" x14ac:dyDescent="0.35">
      <c r="B4618" s="4" t="s">
        <v>19</v>
      </c>
      <c r="C4618" s="4" t="s">
        <v>7380</v>
      </c>
      <c r="D4618" s="4" t="s">
        <v>7476</v>
      </c>
      <c r="E4618" s="4" t="s">
        <v>7677</v>
      </c>
      <c r="F4618" s="4" t="s">
        <v>7737</v>
      </c>
      <c r="G4618" s="4" t="s">
        <v>7745</v>
      </c>
      <c r="H4618" s="5" t="s">
        <v>7746</v>
      </c>
      <c r="I4618" s="5" t="s">
        <v>7389</v>
      </c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</row>
    <row r="4619" spans="1:40" ht="15" thickBot="1" x14ac:dyDescent="0.35">
      <c r="L4619" s="163" t="s">
        <v>0</v>
      </c>
      <c r="M4619" s="163"/>
      <c r="N4619" s="163"/>
      <c r="O4619" s="163" t="s">
        <v>1</v>
      </c>
      <c r="P4619" s="163"/>
      <c r="Q4619" s="37"/>
      <c r="R4619" s="32" t="s">
        <v>32290</v>
      </c>
      <c r="S4619" s="33"/>
      <c r="T4619" s="33"/>
      <c r="U4619" s="33"/>
      <c r="V4619" s="34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</row>
    <row r="4620" spans="1:40" ht="43.2" x14ac:dyDescent="0.3">
      <c r="B4620" s="2" t="s">
        <v>19</v>
      </c>
      <c r="C4620" s="2" t="s">
        <v>7380</v>
      </c>
      <c r="D4620" s="2" t="s">
        <v>7476</v>
      </c>
      <c r="E4620" s="2" t="s">
        <v>7677</v>
      </c>
      <c r="F4620" s="2" t="s">
        <v>7747</v>
      </c>
      <c r="H4620" s="3" t="s">
        <v>7748</v>
      </c>
      <c r="L4620" s="35" t="s">
        <v>12</v>
      </c>
      <c r="M4620" s="35" t="s">
        <v>13</v>
      </c>
      <c r="N4620" s="35" t="s">
        <v>14</v>
      </c>
      <c r="O4620" s="35" t="s">
        <v>32311</v>
      </c>
      <c r="P4620" s="35" t="s">
        <v>31195</v>
      </c>
      <c r="Q4620" s="37"/>
      <c r="R4620" s="35" t="s">
        <v>15</v>
      </c>
      <c r="S4620" s="35" t="s">
        <v>16</v>
      </c>
      <c r="T4620" s="35" t="s">
        <v>17</v>
      </c>
      <c r="U4620" s="35" t="s">
        <v>18</v>
      </c>
      <c r="V4620" s="35" t="s">
        <v>31184</v>
      </c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</row>
    <row r="4621" spans="1:40" x14ac:dyDescent="0.3">
      <c r="B4621" s="4" t="s">
        <v>19</v>
      </c>
      <c r="C4621" s="4" t="s">
        <v>7380</v>
      </c>
      <c r="D4621" s="4" t="s">
        <v>7476</v>
      </c>
      <c r="E4621" s="4" t="s">
        <v>7677</v>
      </c>
      <c r="F4621" s="4" t="s">
        <v>7747</v>
      </c>
      <c r="G4621" s="4" t="s">
        <v>7749</v>
      </c>
      <c r="H4621" s="5" t="s">
        <v>7750</v>
      </c>
      <c r="I4621" s="5" t="s">
        <v>4656</v>
      </c>
      <c r="R4621" s="2">
        <v>0</v>
      </c>
      <c r="S4621" s="2">
        <v>800</v>
      </c>
      <c r="T4621" s="2" t="s">
        <v>31186</v>
      </c>
      <c r="U4621" s="2"/>
      <c r="V4621" s="2">
        <v>3</v>
      </c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</row>
    <row r="4622" spans="1:40" x14ac:dyDescent="0.3">
      <c r="B4622" s="4" t="s">
        <v>19</v>
      </c>
      <c r="C4622" s="4" t="s">
        <v>7380</v>
      </c>
      <c r="D4622" s="4" t="s">
        <v>7476</v>
      </c>
      <c r="E4622" s="4" t="s">
        <v>7677</v>
      </c>
      <c r="F4622" s="4" t="s">
        <v>7747</v>
      </c>
      <c r="G4622" s="4" t="s">
        <v>7751</v>
      </c>
      <c r="H4622" s="5" t="s">
        <v>7752</v>
      </c>
      <c r="I4622" s="5" t="s">
        <v>4656</v>
      </c>
      <c r="R4622" s="2">
        <v>800</v>
      </c>
      <c r="S4622" s="2">
        <v>1000</v>
      </c>
      <c r="T4622" s="2" t="s">
        <v>31186</v>
      </c>
      <c r="U4622" s="2"/>
      <c r="V4622" s="2">
        <v>3</v>
      </c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</row>
    <row r="4623" spans="1:40" x14ac:dyDescent="0.3">
      <c r="B4623" s="4" t="s">
        <v>19</v>
      </c>
      <c r="C4623" s="4" t="s">
        <v>7380</v>
      </c>
      <c r="D4623" s="4" t="s">
        <v>7476</v>
      </c>
      <c r="E4623" s="4" t="s">
        <v>7677</v>
      </c>
      <c r="F4623" s="4" t="s">
        <v>7747</v>
      </c>
      <c r="G4623" s="4" t="s">
        <v>7753</v>
      </c>
      <c r="H4623" s="5" t="s">
        <v>7754</v>
      </c>
      <c r="I4623" s="5" t="s">
        <v>4656</v>
      </c>
      <c r="R4623" s="2">
        <v>1000</v>
      </c>
      <c r="S4623" s="2">
        <v>1200</v>
      </c>
      <c r="T4623" s="2" t="s">
        <v>31186</v>
      </c>
      <c r="U4623" s="2"/>
      <c r="V4623" s="2">
        <v>3</v>
      </c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</row>
    <row r="4624" spans="1:40" x14ac:dyDescent="0.3">
      <c r="L4624" s="163" t="s">
        <v>0</v>
      </c>
      <c r="M4624" s="163"/>
      <c r="N4624" s="163"/>
      <c r="O4624" s="163" t="s">
        <v>1</v>
      </c>
      <c r="P4624" s="163"/>
      <c r="Q4624" s="37"/>
      <c r="R4624" s="37"/>
      <c r="S4624" s="37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</row>
    <row r="4625" spans="2:40" ht="43.2" x14ac:dyDescent="0.3">
      <c r="B4625" s="2" t="s">
        <v>19</v>
      </c>
      <c r="C4625" s="2" t="s">
        <v>7380</v>
      </c>
      <c r="D4625" s="2" t="s">
        <v>7476</v>
      </c>
      <c r="E4625" s="2" t="s">
        <v>7677</v>
      </c>
      <c r="F4625" s="2" t="s">
        <v>7755</v>
      </c>
      <c r="H4625" s="3" t="s">
        <v>7756</v>
      </c>
      <c r="L4625" s="35" t="s">
        <v>12</v>
      </c>
      <c r="M4625" s="35" t="s">
        <v>13</v>
      </c>
      <c r="N4625" s="35" t="s">
        <v>14</v>
      </c>
      <c r="O4625" s="35" t="s">
        <v>32311</v>
      </c>
      <c r="P4625" s="35" t="s">
        <v>31195</v>
      </c>
      <c r="Q4625" s="37"/>
      <c r="R4625" s="37"/>
      <c r="S4625" s="37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</row>
    <row r="4626" spans="2:40" x14ac:dyDescent="0.3">
      <c r="B4626" s="4" t="s">
        <v>19</v>
      </c>
      <c r="C4626" s="4" t="s">
        <v>7380</v>
      </c>
      <c r="D4626" s="4" t="s">
        <v>7476</v>
      </c>
      <c r="E4626" s="4" t="s">
        <v>7677</v>
      </c>
      <c r="F4626" s="4" t="s">
        <v>7755</v>
      </c>
      <c r="G4626" s="4" t="s">
        <v>7757</v>
      </c>
      <c r="H4626" s="5" t="s">
        <v>7758</v>
      </c>
      <c r="I4626" s="5" t="s">
        <v>571</v>
      </c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</row>
    <row r="4627" spans="2:40" x14ac:dyDescent="0.3">
      <c r="L4627" s="163" t="s">
        <v>0</v>
      </c>
      <c r="M4627" s="163"/>
      <c r="N4627" s="163"/>
      <c r="O4627" s="163" t="s">
        <v>1</v>
      </c>
      <c r="P4627" s="163"/>
      <c r="Q4627" s="37"/>
      <c r="R4627" s="37"/>
      <c r="S4627" s="37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</row>
    <row r="4628" spans="2:40" ht="43.2" x14ac:dyDescent="0.3">
      <c r="B4628" s="2" t="s">
        <v>19</v>
      </c>
      <c r="C4628" s="2" t="s">
        <v>7380</v>
      </c>
      <c r="D4628" s="2" t="s">
        <v>7476</v>
      </c>
      <c r="E4628" s="2" t="s">
        <v>7677</v>
      </c>
      <c r="F4628" s="2" t="s">
        <v>7759</v>
      </c>
      <c r="H4628" s="3" t="s">
        <v>7760</v>
      </c>
      <c r="L4628" s="35" t="s">
        <v>12</v>
      </c>
      <c r="M4628" s="35" t="s">
        <v>13</v>
      </c>
      <c r="N4628" s="35" t="s">
        <v>14</v>
      </c>
      <c r="O4628" s="35" t="s">
        <v>32311</v>
      </c>
      <c r="P4628" s="35" t="s">
        <v>31195</v>
      </c>
      <c r="Q4628" s="37"/>
      <c r="R4628" s="37"/>
      <c r="S4628" s="37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</row>
    <row r="4629" spans="2:40" x14ac:dyDescent="0.3">
      <c r="B4629" s="4" t="s">
        <v>19</v>
      </c>
      <c r="C4629" s="4" t="s">
        <v>7380</v>
      </c>
      <c r="D4629" s="4" t="s">
        <v>7476</v>
      </c>
      <c r="E4629" s="4" t="s">
        <v>7677</v>
      </c>
      <c r="F4629" s="4" t="s">
        <v>7759</v>
      </c>
      <c r="G4629" s="4" t="s">
        <v>7761</v>
      </c>
      <c r="H4629" s="5" t="s">
        <v>7762</v>
      </c>
      <c r="I4629" s="5" t="s">
        <v>7389</v>
      </c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</row>
    <row r="4630" spans="2:40" x14ac:dyDescent="0.3">
      <c r="L4630" s="163" t="s">
        <v>0</v>
      </c>
      <c r="M4630" s="163"/>
      <c r="N4630" s="163"/>
      <c r="O4630" s="163" t="s">
        <v>1</v>
      </c>
      <c r="P4630" s="163"/>
      <c r="Q4630" s="37"/>
      <c r="R4630" s="37"/>
      <c r="S4630" s="37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</row>
    <row r="4631" spans="2:40" ht="43.2" x14ac:dyDescent="0.3">
      <c r="B4631" s="2" t="s">
        <v>19</v>
      </c>
      <c r="C4631" s="2" t="s">
        <v>7380</v>
      </c>
      <c r="D4631" s="2" t="s">
        <v>7476</v>
      </c>
      <c r="E4631" s="2" t="s">
        <v>7677</v>
      </c>
      <c r="F4631" s="2" t="s">
        <v>7763</v>
      </c>
      <c r="H4631" s="3" t="s">
        <v>7764</v>
      </c>
      <c r="L4631" s="35" t="s">
        <v>12</v>
      </c>
      <c r="M4631" s="35" t="s">
        <v>13</v>
      </c>
      <c r="N4631" s="35" t="s">
        <v>14</v>
      </c>
      <c r="O4631" s="35" t="s">
        <v>32311</v>
      </c>
      <c r="P4631" s="35" t="s">
        <v>31195</v>
      </c>
      <c r="Q4631" s="37"/>
      <c r="R4631" s="37"/>
      <c r="S4631" s="37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</row>
    <row r="4632" spans="2:40" x14ac:dyDescent="0.3">
      <c r="B4632" s="4" t="s">
        <v>19</v>
      </c>
      <c r="C4632" s="4" t="s">
        <v>7380</v>
      </c>
      <c r="D4632" s="4" t="s">
        <v>7476</v>
      </c>
      <c r="E4632" s="4" t="s">
        <v>7677</v>
      </c>
      <c r="F4632" s="4" t="s">
        <v>7763</v>
      </c>
      <c r="G4632" s="4" t="s">
        <v>7765</v>
      </c>
      <c r="H4632" s="5" t="s">
        <v>7766</v>
      </c>
      <c r="I4632" s="5" t="s">
        <v>571</v>
      </c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</row>
    <row r="4633" spans="2:40" x14ac:dyDescent="0.3">
      <c r="L4633" s="163" t="s">
        <v>0</v>
      </c>
      <c r="M4633" s="163"/>
      <c r="N4633" s="163"/>
      <c r="O4633" s="163" t="s">
        <v>1</v>
      </c>
      <c r="P4633" s="163"/>
      <c r="Q4633" s="37"/>
      <c r="R4633" s="37"/>
      <c r="S4633" s="37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</row>
    <row r="4634" spans="2:40" ht="43.2" x14ac:dyDescent="0.3">
      <c r="B4634" s="2" t="s">
        <v>19</v>
      </c>
      <c r="C4634" s="2" t="s">
        <v>7380</v>
      </c>
      <c r="D4634" s="2" t="s">
        <v>7476</v>
      </c>
      <c r="E4634" s="2" t="s">
        <v>7677</v>
      </c>
      <c r="F4634" s="2" t="s">
        <v>7767</v>
      </c>
      <c r="H4634" s="3" t="s">
        <v>7768</v>
      </c>
      <c r="L4634" s="35" t="s">
        <v>12</v>
      </c>
      <c r="M4634" s="35" t="s">
        <v>13</v>
      </c>
      <c r="N4634" s="35" t="s">
        <v>14</v>
      </c>
      <c r="O4634" s="35" t="s">
        <v>32311</v>
      </c>
      <c r="P4634" s="35" t="s">
        <v>31195</v>
      </c>
      <c r="Q4634" s="37"/>
      <c r="R4634" s="37"/>
      <c r="S4634" s="37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</row>
    <row r="4635" spans="2:40" x14ac:dyDescent="0.3">
      <c r="B4635" s="4" t="s">
        <v>19</v>
      </c>
      <c r="C4635" s="4" t="s">
        <v>7380</v>
      </c>
      <c r="D4635" s="4" t="s">
        <v>7476</v>
      </c>
      <c r="E4635" s="4" t="s">
        <v>7677</v>
      </c>
      <c r="F4635" s="4" t="s">
        <v>7767</v>
      </c>
      <c r="G4635" s="4" t="s">
        <v>7769</v>
      </c>
      <c r="H4635" s="5" t="s">
        <v>7770</v>
      </c>
      <c r="I4635" s="5" t="s">
        <v>571</v>
      </c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</row>
    <row r="4636" spans="2:40" x14ac:dyDescent="0.3">
      <c r="L4636" s="163" t="s">
        <v>0</v>
      </c>
      <c r="M4636" s="163"/>
      <c r="N4636" s="163"/>
      <c r="O4636" s="163" t="s">
        <v>1</v>
      </c>
      <c r="P4636" s="163"/>
      <c r="Q4636" s="37"/>
      <c r="R4636" s="37"/>
      <c r="S4636" s="37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</row>
    <row r="4637" spans="2:40" ht="43.2" x14ac:dyDescent="0.3">
      <c r="B4637" s="2" t="s">
        <v>19</v>
      </c>
      <c r="C4637" s="2" t="s">
        <v>7380</v>
      </c>
      <c r="D4637" s="2" t="s">
        <v>7476</v>
      </c>
      <c r="E4637" s="2" t="s">
        <v>7677</v>
      </c>
      <c r="F4637" s="2" t="s">
        <v>7771</v>
      </c>
      <c r="H4637" s="3" t="s">
        <v>7772</v>
      </c>
      <c r="L4637" s="35" t="s">
        <v>12</v>
      </c>
      <c r="M4637" s="35" t="s">
        <v>13</v>
      </c>
      <c r="N4637" s="35" t="s">
        <v>14</v>
      </c>
      <c r="O4637" s="35" t="s">
        <v>32311</v>
      </c>
      <c r="P4637" s="35" t="s">
        <v>31195</v>
      </c>
      <c r="Q4637" s="37"/>
      <c r="R4637" s="37"/>
      <c r="S4637" s="37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</row>
    <row r="4638" spans="2:40" x14ac:dyDescent="0.3">
      <c r="B4638" s="4" t="s">
        <v>19</v>
      </c>
      <c r="C4638" s="4" t="s">
        <v>7380</v>
      </c>
      <c r="D4638" s="4" t="s">
        <v>7476</v>
      </c>
      <c r="E4638" s="4" t="s">
        <v>7677</v>
      </c>
      <c r="F4638" s="4" t="s">
        <v>7771</v>
      </c>
      <c r="G4638" s="4" t="s">
        <v>7773</v>
      </c>
      <c r="H4638" s="5" t="s">
        <v>7774</v>
      </c>
      <c r="I4638" s="5" t="s">
        <v>7775</v>
      </c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</row>
    <row r="4639" spans="2:40" x14ac:dyDescent="0.3">
      <c r="L4639" s="163" t="s">
        <v>0</v>
      </c>
      <c r="M4639" s="163"/>
      <c r="N4639" s="163"/>
      <c r="O4639" s="163" t="s">
        <v>1</v>
      </c>
      <c r="P4639" s="163"/>
      <c r="Q4639" s="37"/>
      <c r="R4639" s="37"/>
      <c r="S4639" s="37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</row>
    <row r="4640" spans="2:40" ht="43.2" x14ac:dyDescent="0.3">
      <c r="B4640" s="2" t="s">
        <v>19</v>
      </c>
      <c r="C4640" s="2" t="s">
        <v>7380</v>
      </c>
      <c r="D4640" s="2" t="s">
        <v>7476</v>
      </c>
      <c r="E4640" s="2" t="s">
        <v>7677</v>
      </c>
      <c r="F4640" s="2" t="s">
        <v>7776</v>
      </c>
      <c r="H4640" s="3" t="s">
        <v>7777</v>
      </c>
      <c r="L4640" s="35" t="s">
        <v>12</v>
      </c>
      <c r="M4640" s="35" t="s">
        <v>13</v>
      </c>
      <c r="N4640" s="35" t="s">
        <v>14</v>
      </c>
      <c r="O4640" s="35" t="s">
        <v>32311</v>
      </c>
      <c r="P4640" s="35" t="s">
        <v>31195</v>
      </c>
      <c r="Q4640" s="37"/>
      <c r="R4640" s="37"/>
      <c r="S4640" s="37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</row>
    <row r="4641" spans="2:40" x14ac:dyDescent="0.3">
      <c r="B4641" s="4" t="s">
        <v>19</v>
      </c>
      <c r="C4641" s="4" t="s">
        <v>7380</v>
      </c>
      <c r="D4641" s="4" t="s">
        <v>7476</v>
      </c>
      <c r="E4641" s="4" t="s">
        <v>7677</v>
      </c>
      <c r="F4641" s="4" t="s">
        <v>7776</v>
      </c>
      <c r="G4641" s="4" t="s">
        <v>7778</v>
      </c>
      <c r="H4641" s="5" t="s">
        <v>7779</v>
      </c>
      <c r="I4641" s="5" t="s">
        <v>3414</v>
      </c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</row>
    <row r="4642" spans="2:40" x14ac:dyDescent="0.3">
      <c r="B4642" s="4" t="s">
        <v>19</v>
      </c>
      <c r="C4642" s="4" t="s">
        <v>7380</v>
      </c>
      <c r="D4642" s="4" t="s">
        <v>7476</v>
      </c>
      <c r="E4642" s="4" t="s">
        <v>7677</v>
      </c>
      <c r="F4642" s="4" t="s">
        <v>7776</v>
      </c>
      <c r="G4642" s="4" t="s">
        <v>7780</v>
      </c>
      <c r="H4642" s="5" t="s">
        <v>7781</v>
      </c>
      <c r="I4642" s="5" t="s">
        <v>3414</v>
      </c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</row>
    <row r="4643" spans="2:40" x14ac:dyDescent="0.3">
      <c r="B4643" s="4" t="s">
        <v>19</v>
      </c>
      <c r="C4643" s="4" t="s">
        <v>7380</v>
      </c>
      <c r="D4643" s="4" t="s">
        <v>7476</v>
      </c>
      <c r="E4643" s="4" t="s">
        <v>7677</v>
      </c>
      <c r="F4643" s="4" t="s">
        <v>7776</v>
      </c>
      <c r="G4643" s="4" t="s">
        <v>7782</v>
      </c>
      <c r="H4643" s="5" t="s">
        <v>7783</v>
      </c>
      <c r="I4643" s="5" t="s">
        <v>3414</v>
      </c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</row>
    <row r="4644" spans="2:40" x14ac:dyDescent="0.3">
      <c r="L4644" s="163" t="s">
        <v>0</v>
      </c>
      <c r="M4644" s="163"/>
      <c r="N4644" s="163"/>
      <c r="O4644" s="163" t="s">
        <v>1</v>
      </c>
      <c r="P4644" s="163"/>
      <c r="Q4644" s="37"/>
      <c r="R4644" s="37"/>
      <c r="S4644" s="37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</row>
    <row r="4645" spans="2:40" ht="43.2" x14ac:dyDescent="0.3">
      <c r="B4645" s="2" t="s">
        <v>19</v>
      </c>
      <c r="C4645" s="2" t="s">
        <v>7380</v>
      </c>
      <c r="D4645" s="2" t="s">
        <v>7476</v>
      </c>
      <c r="E4645" s="2" t="s">
        <v>7677</v>
      </c>
      <c r="F4645" s="2" t="s">
        <v>7784</v>
      </c>
      <c r="H4645" s="3" t="s">
        <v>7785</v>
      </c>
      <c r="L4645" s="35" t="s">
        <v>12</v>
      </c>
      <c r="M4645" s="35" t="s">
        <v>13</v>
      </c>
      <c r="N4645" s="35" t="s">
        <v>14</v>
      </c>
      <c r="O4645" s="35" t="s">
        <v>32311</v>
      </c>
      <c r="P4645" s="35" t="s">
        <v>31195</v>
      </c>
      <c r="Q4645" s="37"/>
      <c r="R4645" s="37"/>
      <c r="S4645" s="37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</row>
    <row r="4646" spans="2:40" x14ac:dyDescent="0.3">
      <c r="B4646" s="4" t="s">
        <v>19</v>
      </c>
      <c r="C4646" s="4" t="s">
        <v>7380</v>
      </c>
      <c r="D4646" s="4" t="s">
        <v>7476</v>
      </c>
      <c r="E4646" s="4" t="s">
        <v>7677</v>
      </c>
      <c r="F4646" s="4" t="s">
        <v>7784</v>
      </c>
      <c r="G4646" s="4" t="s">
        <v>7786</v>
      </c>
      <c r="H4646" s="5" t="s">
        <v>7787</v>
      </c>
      <c r="I4646" s="5" t="s">
        <v>7788</v>
      </c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</row>
    <row r="4647" spans="2:40" x14ac:dyDescent="0.3">
      <c r="B4647" s="4" t="s">
        <v>19</v>
      </c>
      <c r="C4647" s="4" t="s">
        <v>7380</v>
      </c>
      <c r="D4647" s="4" t="s">
        <v>7476</v>
      </c>
      <c r="E4647" s="4" t="s">
        <v>7677</v>
      </c>
      <c r="F4647" s="4" t="s">
        <v>7784</v>
      </c>
      <c r="G4647" s="4" t="s">
        <v>7789</v>
      </c>
      <c r="H4647" s="5" t="s">
        <v>7790</v>
      </c>
      <c r="I4647" s="5" t="s">
        <v>7788</v>
      </c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</row>
    <row r="4648" spans="2:40" x14ac:dyDescent="0.3">
      <c r="L4648" s="163" t="s">
        <v>0</v>
      </c>
      <c r="M4648" s="163"/>
      <c r="N4648" s="163"/>
      <c r="O4648" s="163" t="s">
        <v>1</v>
      </c>
      <c r="P4648" s="163"/>
      <c r="Q4648" s="37"/>
      <c r="R4648" s="37"/>
      <c r="S4648" s="37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</row>
    <row r="4649" spans="2:40" ht="43.2" x14ac:dyDescent="0.3">
      <c r="B4649" s="2" t="s">
        <v>19</v>
      </c>
      <c r="C4649" s="2" t="s">
        <v>7380</v>
      </c>
      <c r="D4649" s="2" t="s">
        <v>7476</v>
      </c>
      <c r="E4649" s="2" t="s">
        <v>7677</v>
      </c>
      <c r="F4649" s="2" t="s">
        <v>7791</v>
      </c>
      <c r="H4649" s="3" t="s">
        <v>7792</v>
      </c>
      <c r="L4649" s="35" t="s">
        <v>12</v>
      </c>
      <c r="M4649" s="35" t="s">
        <v>13</v>
      </c>
      <c r="N4649" s="35" t="s">
        <v>14</v>
      </c>
      <c r="O4649" s="35" t="s">
        <v>32311</v>
      </c>
      <c r="P4649" s="35" t="s">
        <v>31195</v>
      </c>
      <c r="Q4649" s="37"/>
      <c r="R4649" s="37"/>
      <c r="S4649" s="37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</row>
    <row r="4650" spans="2:40" ht="28.8" x14ac:dyDescent="0.3">
      <c r="B4650" s="4" t="s">
        <v>19</v>
      </c>
      <c r="C4650" s="4" t="s">
        <v>7380</v>
      </c>
      <c r="D4650" s="4" t="s">
        <v>7476</v>
      </c>
      <c r="E4650" s="4" t="s">
        <v>7677</v>
      </c>
      <c r="F4650" s="4" t="s">
        <v>7791</v>
      </c>
      <c r="G4650" s="4" t="s">
        <v>7793</v>
      </c>
      <c r="H4650" s="5" t="s">
        <v>7794</v>
      </c>
      <c r="I4650" s="5" t="s">
        <v>7795</v>
      </c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</row>
    <row r="4651" spans="2:40" x14ac:dyDescent="0.3">
      <c r="L4651" s="163" t="s">
        <v>0</v>
      </c>
      <c r="M4651" s="163"/>
      <c r="N4651" s="163"/>
      <c r="O4651" s="163" t="s">
        <v>1</v>
      </c>
      <c r="P4651" s="163"/>
      <c r="Q4651" s="37"/>
      <c r="R4651" s="37"/>
      <c r="S4651" s="37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</row>
    <row r="4652" spans="2:40" ht="43.2" x14ac:dyDescent="0.3">
      <c r="B4652" s="2" t="s">
        <v>19</v>
      </c>
      <c r="C4652" s="2" t="s">
        <v>7380</v>
      </c>
      <c r="D4652" s="2" t="s">
        <v>7476</v>
      </c>
      <c r="E4652" s="2" t="s">
        <v>7677</v>
      </c>
      <c r="F4652" s="2" t="s">
        <v>7796</v>
      </c>
      <c r="H4652" s="3" t="s">
        <v>7797</v>
      </c>
      <c r="L4652" s="35" t="s">
        <v>12</v>
      </c>
      <c r="M4652" s="35" t="s">
        <v>13</v>
      </c>
      <c r="N4652" s="35" t="s">
        <v>14</v>
      </c>
      <c r="O4652" s="35" t="s">
        <v>32311</v>
      </c>
      <c r="P4652" s="35" t="s">
        <v>31195</v>
      </c>
      <c r="Q4652" s="37"/>
      <c r="R4652" s="37"/>
      <c r="S4652" s="37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</row>
    <row r="4653" spans="2:40" ht="28.8" x14ac:dyDescent="0.3">
      <c r="B4653" s="4" t="s">
        <v>19</v>
      </c>
      <c r="C4653" s="4" t="s">
        <v>7380</v>
      </c>
      <c r="D4653" s="4" t="s">
        <v>7476</v>
      </c>
      <c r="E4653" s="4" t="s">
        <v>7677</v>
      </c>
      <c r="F4653" s="4" t="s">
        <v>7796</v>
      </c>
      <c r="G4653" s="4" t="s">
        <v>7798</v>
      </c>
      <c r="H4653" s="5" t="s">
        <v>7799</v>
      </c>
      <c r="I4653" s="5" t="s">
        <v>7795</v>
      </c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</row>
    <row r="4654" spans="2:40" ht="28.8" x14ac:dyDescent="0.3">
      <c r="B4654" s="4" t="s">
        <v>19</v>
      </c>
      <c r="C4654" s="4" t="s">
        <v>7380</v>
      </c>
      <c r="D4654" s="4" t="s">
        <v>7476</v>
      </c>
      <c r="E4654" s="4" t="s">
        <v>7677</v>
      </c>
      <c r="F4654" s="4" t="s">
        <v>7796</v>
      </c>
      <c r="G4654" s="4" t="s">
        <v>7800</v>
      </c>
      <c r="H4654" s="5" t="s">
        <v>7801</v>
      </c>
      <c r="I4654" s="5" t="s">
        <v>7795</v>
      </c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</row>
    <row r="4655" spans="2:40" ht="28.8" x14ac:dyDescent="0.3">
      <c r="B4655" s="4" t="s">
        <v>19</v>
      </c>
      <c r="C4655" s="4" t="s">
        <v>7380</v>
      </c>
      <c r="D4655" s="4" t="s">
        <v>7476</v>
      </c>
      <c r="E4655" s="4" t="s">
        <v>7677</v>
      </c>
      <c r="F4655" s="4" t="s">
        <v>7796</v>
      </c>
      <c r="G4655" s="4" t="s">
        <v>7802</v>
      </c>
      <c r="H4655" s="5" t="s">
        <v>7803</v>
      </c>
      <c r="I4655" s="5" t="s">
        <v>7795</v>
      </c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</row>
    <row r="4656" spans="2:40" ht="28.8" x14ac:dyDescent="0.3">
      <c r="B4656" s="4" t="s">
        <v>19</v>
      </c>
      <c r="C4656" s="4" t="s">
        <v>7380</v>
      </c>
      <c r="D4656" s="4" t="s">
        <v>7476</v>
      </c>
      <c r="E4656" s="4" t="s">
        <v>7677</v>
      </c>
      <c r="F4656" s="4" t="s">
        <v>7796</v>
      </c>
      <c r="G4656" s="4" t="s">
        <v>7804</v>
      </c>
      <c r="H4656" s="5" t="s">
        <v>7805</v>
      </c>
      <c r="I4656" s="5" t="s">
        <v>7795</v>
      </c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</row>
    <row r="4657" spans="2:40" ht="28.8" x14ac:dyDescent="0.3">
      <c r="B4657" s="4" t="s">
        <v>19</v>
      </c>
      <c r="C4657" s="4" t="s">
        <v>7380</v>
      </c>
      <c r="D4657" s="4" t="s">
        <v>7476</v>
      </c>
      <c r="E4657" s="4" t="s">
        <v>7677</v>
      </c>
      <c r="F4657" s="4" t="s">
        <v>7796</v>
      </c>
      <c r="G4657" s="4" t="s">
        <v>7806</v>
      </c>
      <c r="H4657" s="5" t="s">
        <v>7807</v>
      </c>
      <c r="I4657" s="5" t="s">
        <v>7795</v>
      </c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</row>
    <row r="4658" spans="2:40" x14ac:dyDescent="0.3">
      <c r="L4658" s="163" t="s">
        <v>0</v>
      </c>
      <c r="M4658" s="163"/>
      <c r="N4658" s="163"/>
      <c r="O4658" s="163" t="s">
        <v>1</v>
      </c>
      <c r="P4658" s="163"/>
      <c r="Q4658" s="37"/>
      <c r="R4658" s="37"/>
      <c r="S4658" s="37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</row>
    <row r="4659" spans="2:40" ht="43.2" x14ac:dyDescent="0.3">
      <c r="B4659" s="2" t="s">
        <v>19</v>
      </c>
      <c r="C4659" s="2" t="s">
        <v>7380</v>
      </c>
      <c r="D4659" s="2" t="s">
        <v>7476</v>
      </c>
      <c r="E4659" s="2" t="s">
        <v>7677</v>
      </c>
      <c r="F4659" s="2" t="s">
        <v>7808</v>
      </c>
      <c r="H4659" s="3" t="s">
        <v>7809</v>
      </c>
      <c r="L4659" s="35" t="s">
        <v>12</v>
      </c>
      <c r="M4659" s="35" t="s">
        <v>13</v>
      </c>
      <c r="N4659" s="35" t="s">
        <v>14</v>
      </c>
      <c r="O4659" s="35" t="s">
        <v>32311</v>
      </c>
      <c r="P4659" s="35" t="s">
        <v>31195</v>
      </c>
      <c r="Q4659" s="37"/>
      <c r="R4659" s="37"/>
      <c r="S4659" s="37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</row>
    <row r="4660" spans="2:40" x14ac:dyDescent="0.3">
      <c r="B4660" s="4" t="s">
        <v>19</v>
      </c>
      <c r="C4660" s="4" t="s">
        <v>7380</v>
      </c>
      <c r="D4660" s="4" t="s">
        <v>7476</v>
      </c>
      <c r="E4660" s="4" t="s">
        <v>7677</v>
      </c>
      <c r="F4660" s="4" t="s">
        <v>7808</v>
      </c>
      <c r="G4660" s="4" t="s">
        <v>7810</v>
      </c>
      <c r="H4660" s="5" t="s">
        <v>7811</v>
      </c>
      <c r="I4660" s="5" t="s">
        <v>7812</v>
      </c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</row>
    <row r="4661" spans="2:40" x14ac:dyDescent="0.3">
      <c r="L4661" s="163" t="s">
        <v>0</v>
      </c>
      <c r="M4661" s="163"/>
      <c r="N4661" s="163"/>
      <c r="O4661" s="163" t="s">
        <v>1</v>
      </c>
      <c r="P4661" s="163"/>
      <c r="Q4661" s="37"/>
      <c r="R4661" s="37"/>
      <c r="S4661" s="37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</row>
    <row r="4662" spans="2:40" ht="43.2" x14ac:dyDescent="0.3">
      <c r="B4662" s="2" t="s">
        <v>19</v>
      </c>
      <c r="C4662" s="2" t="s">
        <v>7380</v>
      </c>
      <c r="D4662" s="2" t="s">
        <v>7476</v>
      </c>
      <c r="E4662" s="2" t="s">
        <v>7677</v>
      </c>
      <c r="F4662" s="2" t="s">
        <v>7813</v>
      </c>
      <c r="H4662" s="3" t="s">
        <v>7814</v>
      </c>
      <c r="L4662" s="35" t="s">
        <v>12</v>
      </c>
      <c r="M4662" s="35" t="s">
        <v>13</v>
      </c>
      <c r="N4662" s="35" t="s">
        <v>14</v>
      </c>
      <c r="O4662" s="35" t="s">
        <v>32311</v>
      </c>
      <c r="P4662" s="35" t="s">
        <v>31195</v>
      </c>
      <c r="Q4662" s="37"/>
      <c r="R4662" s="37"/>
      <c r="S4662" s="37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</row>
    <row r="4663" spans="2:40" x14ac:dyDescent="0.3">
      <c r="B4663" s="4" t="s">
        <v>19</v>
      </c>
      <c r="C4663" s="4" t="s">
        <v>7380</v>
      </c>
      <c r="D4663" s="4" t="s">
        <v>7476</v>
      </c>
      <c r="E4663" s="4" t="s">
        <v>7677</v>
      </c>
      <c r="F4663" s="4" t="s">
        <v>7813</v>
      </c>
      <c r="G4663" s="4" t="s">
        <v>7815</v>
      </c>
      <c r="H4663" s="5" t="s">
        <v>7816</v>
      </c>
      <c r="I4663" s="5" t="s">
        <v>7812</v>
      </c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</row>
    <row r="4664" spans="2:40" x14ac:dyDescent="0.3">
      <c r="L4664" s="163" t="s">
        <v>0</v>
      </c>
      <c r="M4664" s="163"/>
      <c r="N4664" s="163"/>
      <c r="O4664" s="163" t="s">
        <v>1</v>
      </c>
      <c r="P4664" s="163"/>
      <c r="Q4664" s="37"/>
      <c r="R4664" s="37"/>
      <c r="S4664" s="37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</row>
    <row r="4665" spans="2:40" ht="43.2" x14ac:dyDescent="0.3">
      <c r="B4665" s="2" t="s">
        <v>19</v>
      </c>
      <c r="C4665" s="2" t="s">
        <v>7380</v>
      </c>
      <c r="D4665" s="2" t="s">
        <v>7476</v>
      </c>
      <c r="E4665" s="2" t="s">
        <v>7677</v>
      </c>
      <c r="F4665" s="2" t="s">
        <v>7817</v>
      </c>
      <c r="H4665" s="3" t="s">
        <v>7818</v>
      </c>
      <c r="L4665" s="35" t="s">
        <v>12</v>
      </c>
      <c r="M4665" s="35" t="s">
        <v>13</v>
      </c>
      <c r="N4665" s="35" t="s">
        <v>14</v>
      </c>
      <c r="O4665" s="35" t="s">
        <v>32311</v>
      </c>
      <c r="P4665" s="35" t="s">
        <v>31195</v>
      </c>
      <c r="Q4665" s="37"/>
      <c r="R4665" s="37"/>
      <c r="S4665" s="37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</row>
    <row r="4666" spans="2:40" x14ac:dyDescent="0.3">
      <c r="B4666" s="4" t="s">
        <v>19</v>
      </c>
      <c r="C4666" s="4" t="s">
        <v>7380</v>
      </c>
      <c r="D4666" s="4" t="s">
        <v>7476</v>
      </c>
      <c r="E4666" s="4" t="s">
        <v>7677</v>
      </c>
      <c r="F4666" s="4" t="s">
        <v>7817</v>
      </c>
      <c r="G4666" s="4" t="s">
        <v>7819</v>
      </c>
      <c r="H4666" s="5" t="s">
        <v>7820</v>
      </c>
      <c r="I4666" s="5" t="s">
        <v>7821</v>
      </c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</row>
    <row r="4667" spans="2:40" x14ac:dyDescent="0.3">
      <c r="L4667" s="163" t="s">
        <v>0</v>
      </c>
      <c r="M4667" s="163"/>
      <c r="N4667" s="163"/>
      <c r="O4667" s="163" t="s">
        <v>1</v>
      </c>
      <c r="P4667" s="163"/>
      <c r="Q4667" s="37"/>
      <c r="R4667" s="37"/>
      <c r="S4667" s="37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</row>
    <row r="4668" spans="2:40" ht="43.2" x14ac:dyDescent="0.3">
      <c r="B4668" s="2" t="s">
        <v>19</v>
      </c>
      <c r="C4668" s="2" t="s">
        <v>7380</v>
      </c>
      <c r="D4668" s="2" t="s">
        <v>7476</v>
      </c>
      <c r="E4668" s="2" t="s">
        <v>7677</v>
      </c>
      <c r="F4668" s="2" t="s">
        <v>7822</v>
      </c>
      <c r="H4668" s="3" t="s">
        <v>7823</v>
      </c>
      <c r="L4668" s="35" t="s">
        <v>12</v>
      </c>
      <c r="M4668" s="35" t="s">
        <v>13</v>
      </c>
      <c r="N4668" s="35" t="s">
        <v>14</v>
      </c>
      <c r="O4668" s="35" t="s">
        <v>32311</v>
      </c>
      <c r="P4668" s="35" t="s">
        <v>31195</v>
      </c>
      <c r="Q4668" s="37"/>
      <c r="R4668" s="37"/>
      <c r="S4668" s="37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</row>
    <row r="4669" spans="2:40" ht="43.2" x14ac:dyDescent="0.3">
      <c r="B4669" s="4" t="s">
        <v>19</v>
      </c>
      <c r="C4669" s="4" t="s">
        <v>7380</v>
      </c>
      <c r="D4669" s="4" t="s">
        <v>7476</v>
      </c>
      <c r="E4669" s="4" t="s">
        <v>7677</v>
      </c>
      <c r="F4669" s="4" t="s">
        <v>7822</v>
      </c>
      <c r="G4669" s="4" t="s">
        <v>7824</v>
      </c>
      <c r="H4669" s="5" t="s">
        <v>7825</v>
      </c>
      <c r="I4669" s="5" t="s">
        <v>7826</v>
      </c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</row>
    <row r="4670" spans="2:40" x14ac:dyDescent="0.3">
      <c r="L4670" s="163" t="s">
        <v>0</v>
      </c>
      <c r="M4670" s="163"/>
      <c r="N4670" s="163"/>
      <c r="O4670" s="163" t="s">
        <v>1</v>
      </c>
      <c r="P4670" s="163"/>
      <c r="Q4670" s="37"/>
      <c r="R4670" s="37"/>
      <c r="S4670" s="37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</row>
    <row r="4671" spans="2:40" ht="43.2" x14ac:dyDescent="0.3">
      <c r="B4671" s="2" t="s">
        <v>19</v>
      </c>
      <c r="C4671" s="2" t="s">
        <v>7380</v>
      </c>
      <c r="D4671" s="2" t="s">
        <v>7476</v>
      </c>
      <c r="E4671" s="2" t="s">
        <v>7677</v>
      </c>
      <c r="F4671" s="2" t="s">
        <v>7827</v>
      </c>
      <c r="H4671" s="3" t="s">
        <v>7828</v>
      </c>
      <c r="L4671" s="35" t="s">
        <v>12</v>
      </c>
      <c r="M4671" s="35" t="s">
        <v>13</v>
      </c>
      <c r="N4671" s="35" t="s">
        <v>14</v>
      </c>
      <c r="O4671" s="35" t="s">
        <v>32311</v>
      </c>
      <c r="P4671" s="35" t="s">
        <v>31195</v>
      </c>
      <c r="Q4671" s="37"/>
      <c r="R4671" s="37"/>
      <c r="S4671" s="37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</row>
    <row r="4672" spans="2:40" x14ac:dyDescent="0.3">
      <c r="B4672" s="4" t="s">
        <v>19</v>
      </c>
      <c r="C4672" s="4" t="s">
        <v>7380</v>
      </c>
      <c r="D4672" s="4" t="s">
        <v>7476</v>
      </c>
      <c r="E4672" s="4" t="s">
        <v>7677</v>
      </c>
      <c r="F4672" s="4" t="s">
        <v>7827</v>
      </c>
      <c r="G4672" s="4" t="s">
        <v>7829</v>
      </c>
      <c r="H4672" s="5" t="s">
        <v>7830</v>
      </c>
      <c r="I4672" s="5" t="s">
        <v>7812</v>
      </c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</row>
    <row r="4673" spans="2:40" x14ac:dyDescent="0.3">
      <c r="B4673" s="4" t="s">
        <v>19</v>
      </c>
      <c r="C4673" s="4" t="s">
        <v>7380</v>
      </c>
      <c r="D4673" s="4" t="s">
        <v>7476</v>
      </c>
      <c r="E4673" s="4" t="s">
        <v>7677</v>
      </c>
      <c r="F4673" s="4" t="s">
        <v>7827</v>
      </c>
      <c r="G4673" s="4" t="s">
        <v>7831</v>
      </c>
      <c r="H4673" s="5" t="s">
        <v>7832</v>
      </c>
      <c r="I4673" s="5" t="s">
        <v>7812</v>
      </c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</row>
    <row r="4674" spans="2:40" x14ac:dyDescent="0.3">
      <c r="B4674" s="4" t="s">
        <v>19</v>
      </c>
      <c r="C4674" s="4" t="s">
        <v>7380</v>
      </c>
      <c r="D4674" s="4" t="s">
        <v>7476</v>
      </c>
      <c r="E4674" s="4" t="s">
        <v>7677</v>
      </c>
      <c r="F4674" s="4" t="s">
        <v>7827</v>
      </c>
      <c r="G4674" s="4" t="s">
        <v>7833</v>
      </c>
      <c r="H4674" s="5" t="s">
        <v>7834</v>
      </c>
      <c r="I4674" s="5" t="s">
        <v>7812</v>
      </c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</row>
    <row r="4675" spans="2:40" x14ac:dyDescent="0.3">
      <c r="B4675" s="4" t="s">
        <v>19</v>
      </c>
      <c r="C4675" s="4" t="s">
        <v>7380</v>
      </c>
      <c r="D4675" s="4" t="s">
        <v>7476</v>
      </c>
      <c r="E4675" s="4" t="s">
        <v>7677</v>
      </c>
      <c r="F4675" s="4" t="s">
        <v>7827</v>
      </c>
      <c r="G4675" s="4" t="s">
        <v>7835</v>
      </c>
      <c r="H4675" s="5" t="s">
        <v>7836</v>
      </c>
      <c r="I4675" s="5" t="s">
        <v>7812</v>
      </c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</row>
    <row r="4676" spans="2:40" x14ac:dyDescent="0.3">
      <c r="B4676" s="4" t="s">
        <v>19</v>
      </c>
      <c r="C4676" s="4" t="s">
        <v>7380</v>
      </c>
      <c r="D4676" s="4" t="s">
        <v>7476</v>
      </c>
      <c r="E4676" s="4" t="s">
        <v>7677</v>
      </c>
      <c r="F4676" s="4" t="s">
        <v>7827</v>
      </c>
      <c r="G4676" s="4" t="s">
        <v>7837</v>
      </c>
      <c r="H4676" s="5" t="s">
        <v>7838</v>
      </c>
      <c r="I4676" s="5" t="s">
        <v>7812</v>
      </c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</row>
    <row r="4677" spans="2:40" x14ac:dyDescent="0.3">
      <c r="B4677" s="4" t="s">
        <v>19</v>
      </c>
      <c r="C4677" s="4" t="s">
        <v>7380</v>
      </c>
      <c r="D4677" s="4" t="s">
        <v>7476</v>
      </c>
      <c r="E4677" s="4" t="s">
        <v>7677</v>
      </c>
      <c r="F4677" s="4" t="s">
        <v>7827</v>
      </c>
      <c r="G4677" s="4" t="s">
        <v>7839</v>
      </c>
      <c r="H4677" s="5" t="s">
        <v>7840</v>
      </c>
      <c r="I4677" s="5" t="s">
        <v>7812</v>
      </c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</row>
    <row r="4678" spans="2:40" x14ac:dyDescent="0.3">
      <c r="B4678" s="4" t="s">
        <v>19</v>
      </c>
      <c r="C4678" s="4" t="s">
        <v>7380</v>
      </c>
      <c r="D4678" s="4" t="s">
        <v>7476</v>
      </c>
      <c r="E4678" s="4" t="s">
        <v>7677</v>
      </c>
      <c r="F4678" s="4" t="s">
        <v>7827</v>
      </c>
      <c r="G4678" s="4" t="s">
        <v>7841</v>
      </c>
      <c r="H4678" s="5" t="s">
        <v>7842</v>
      </c>
      <c r="I4678" s="5" t="s">
        <v>7812</v>
      </c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</row>
    <row r="4679" spans="2:40" x14ac:dyDescent="0.3">
      <c r="B4679" s="4" t="s">
        <v>19</v>
      </c>
      <c r="C4679" s="4" t="s">
        <v>7380</v>
      </c>
      <c r="D4679" s="4" t="s">
        <v>7476</v>
      </c>
      <c r="E4679" s="4" t="s">
        <v>7677</v>
      </c>
      <c r="F4679" s="4" t="s">
        <v>7827</v>
      </c>
      <c r="G4679" s="4" t="s">
        <v>7843</v>
      </c>
      <c r="H4679" s="5" t="s">
        <v>7844</v>
      </c>
      <c r="I4679" s="5" t="s">
        <v>7812</v>
      </c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</row>
    <row r="4680" spans="2:40" x14ac:dyDescent="0.3">
      <c r="L4680" s="163" t="s">
        <v>0</v>
      </c>
      <c r="M4680" s="163"/>
      <c r="N4680" s="163"/>
      <c r="O4680" s="163" t="s">
        <v>1</v>
      </c>
      <c r="P4680" s="163"/>
      <c r="Q4680" s="37"/>
      <c r="R4680" s="37"/>
      <c r="S4680" s="37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</row>
    <row r="4681" spans="2:40" ht="43.2" x14ac:dyDescent="0.3">
      <c r="B4681" s="2" t="s">
        <v>19</v>
      </c>
      <c r="C4681" s="2" t="s">
        <v>7380</v>
      </c>
      <c r="D4681" s="2" t="s">
        <v>7476</v>
      </c>
      <c r="E4681" s="2" t="s">
        <v>7677</v>
      </c>
      <c r="F4681" s="2" t="s">
        <v>7845</v>
      </c>
      <c r="H4681" s="3" t="s">
        <v>7846</v>
      </c>
      <c r="L4681" s="35" t="s">
        <v>12</v>
      </c>
      <c r="M4681" s="35" t="s">
        <v>13</v>
      </c>
      <c r="N4681" s="35" t="s">
        <v>14</v>
      </c>
      <c r="O4681" s="35" t="s">
        <v>32311</v>
      </c>
      <c r="P4681" s="35" t="s">
        <v>31195</v>
      </c>
      <c r="Q4681" s="37"/>
      <c r="R4681" s="37"/>
      <c r="S4681" s="37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</row>
    <row r="4682" spans="2:40" x14ac:dyDescent="0.3">
      <c r="B4682" s="4" t="s">
        <v>19</v>
      </c>
      <c r="C4682" s="4" t="s">
        <v>7380</v>
      </c>
      <c r="D4682" s="4" t="s">
        <v>7476</v>
      </c>
      <c r="E4682" s="4" t="s">
        <v>7677</v>
      </c>
      <c r="F4682" s="4" t="s">
        <v>7845</v>
      </c>
      <c r="G4682" s="4" t="s">
        <v>7847</v>
      </c>
      <c r="H4682" s="5" t="s">
        <v>7848</v>
      </c>
      <c r="I4682" s="5" t="s">
        <v>7849</v>
      </c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</row>
    <row r="4683" spans="2:40" x14ac:dyDescent="0.3">
      <c r="B4683" s="4" t="s">
        <v>19</v>
      </c>
      <c r="C4683" s="4" t="s">
        <v>7380</v>
      </c>
      <c r="D4683" s="4" t="s">
        <v>7476</v>
      </c>
      <c r="E4683" s="4" t="s">
        <v>7677</v>
      </c>
      <c r="F4683" s="4" t="s">
        <v>7845</v>
      </c>
      <c r="G4683" s="4" t="s">
        <v>7850</v>
      </c>
      <c r="H4683" s="5" t="s">
        <v>7851</v>
      </c>
      <c r="I4683" s="5" t="s">
        <v>862</v>
      </c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</row>
    <row r="4684" spans="2:40" x14ac:dyDescent="0.3">
      <c r="L4684" s="163" t="s">
        <v>0</v>
      </c>
      <c r="M4684" s="163"/>
      <c r="N4684" s="163"/>
      <c r="O4684" s="163" t="s">
        <v>1</v>
      </c>
      <c r="P4684" s="163"/>
      <c r="Q4684" s="37"/>
      <c r="R4684" s="37"/>
      <c r="S4684" s="37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</row>
    <row r="4685" spans="2:40" ht="43.2" x14ac:dyDescent="0.3">
      <c r="B4685" s="2" t="s">
        <v>19</v>
      </c>
      <c r="C4685" s="2" t="s">
        <v>7380</v>
      </c>
      <c r="D4685" s="2" t="s">
        <v>7476</v>
      </c>
      <c r="E4685" s="2" t="s">
        <v>7677</v>
      </c>
      <c r="F4685" s="2" t="s">
        <v>7852</v>
      </c>
      <c r="H4685" s="3" t="s">
        <v>7853</v>
      </c>
      <c r="L4685" s="35" t="s">
        <v>12</v>
      </c>
      <c r="M4685" s="35" t="s">
        <v>13</v>
      </c>
      <c r="N4685" s="35" t="s">
        <v>14</v>
      </c>
      <c r="O4685" s="35" t="s">
        <v>32311</v>
      </c>
      <c r="P4685" s="35" t="s">
        <v>31195</v>
      </c>
      <c r="Q4685" s="37"/>
      <c r="R4685" s="37"/>
      <c r="S4685" s="37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</row>
    <row r="4686" spans="2:40" x14ac:dyDescent="0.3">
      <c r="B4686" s="4" t="s">
        <v>19</v>
      </c>
      <c r="C4686" s="4" t="s">
        <v>7380</v>
      </c>
      <c r="D4686" s="4" t="s">
        <v>7476</v>
      </c>
      <c r="E4686" s="4" t="s">
        <v>7677</v>
      </c>
      <c r="F4686" s="4" t="s">
        <v>7852</v>
      </c>
      <c r="G4686" s="4" t="s">
        <v>7854</v>
      </c>
      <c r="H4686" s="5" t="s">
        <v>7855</v>
      </c>
      <c r="I4686" s="5" t="s">
        <v>7856</v>
      </c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</row>
    <row r="4687" spans="2:40" x14ac:dyDescent="0.3">
      <c r="B4687" s="4" t="s">
        <v>19</v>
      </c>
      <c r="C4687" s="4" t="s">
        <v>7380</v>
      </c>
      <c r="D4687" s="4" t="s">
        <v>7476</v>
      </c>
      <c r="E4687" s="4" t="s">
        <v>7677</v>
      </c>
      <c r="F4687" s="4" t="s">
        <v>7852</v>
      </c>
      <c r="G4687" s="4" t="s">
        <v>7857</v>
      </c>
      <c r="H4687" s="5" t="s">
        <v>7858</v>
      </c>
      <c r="I4687" s="5" t="s">
        <v>7856</v>
      </c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</row>
    <row r="4688" spans="2:40" x14ac:dyDescent="0.3">
      <c r="L4688" s="163" t="s">
        <v>0</v>
      </c>
      <c r="M4688" s="163"/>
      <c r="N4688" s="163"/>
      <c r="O4688" s="163" t="s">
        <v>1</v>
      </c>
      <c r="P4688" s="163"/>
      <c r="Q4688" s="37"/>
      <c r="R4688" s="37"/>
      <c r="S4688" s="37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</row>
    <row r="4689" spans="2:40" ht="43.2" x14ac:dyDescent="0.3">
      <c r="B4689" s="2" t="s">
        <v>19</v>
      </c>
      <c r="C4689" s="2" t="s">
        <v>7380</v>
      </c>
      <c r="D4689" s="2" t="s">
        <v>7476</v>
      </c>
      <c r="E4689" s="2" t="s">
        <v>7677</v>
      </c>
      <c r="F4689" s="2" t="s">
        <v>7859</v>
      </c>
      <c r="H4689" s="3" t="s">
        <v>7860</v>
      </c>
      <c r="L4689" s="35" t="s">
        <v>12</v>
      </c>
      <c r="M4689" s="35" t="s">
        <v>13</v>
      </c>
      <c r="N4689" s="35" t="s">
        <v>14</v>
      </c>
      <c r="O4689" s="35" t="s">
        <v>32311</v>
      </c>
      <c r="P4689" s="35" t="s">
        <v>31195</v>
      </c>
      <c r="Q4689" s="37"/>
      <c r="R4689" s="37"/>
      <c r="S4689" s="37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</row>
    <row r="4690" spans="2:40" x14ac:dyDescent="0.3">
      <c r="B4690" s="4" t="s">
        <v>19</v>
      </c>
      <c r="C4690" s="4" t="s">
        <v>7380</v>
      </c>
      <c r="D4690" s="4" t="s">
        <v>7476</v>
      </c>
      <c r="E4690" s="4" t="s">
        <v>7677</v>
      </c>
      <c r="F4690" s="4" t="s">
        <v>7859</v>
      </c>
      <c r="G4690" s="4" t="s">
        <v>7861</v>
      </c>
      <c r="H4690" s="5" t="s">
        <v>7862</v>
      </c>
      <c r="I4690" s="5" t="s">
        <v>571</v>
      </c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</row>
    <row r="4691" spans="2:40" x14ac:dyDescent="0.3">
      <c r="B4691" s="4" t="s">
        <v>19</v>
      </c>
      <c r="C4691" s="4" t="s">
        <v>7380</v>
      </c>
      <c r="D4691" s="4" t="s">
        <v>7476</v>
      </c>
      <c r="E4691" s="4" t="s">
        <v>7677</v>
      </c>
      <c r="F4691" s="4" t="s">
        <v>7859</v>
      </c>
      <c r="G4691" s="4" t="s">
        <v>7863</v>
      </c>
      <c r="H4691" s="5" t="s">
        <v>7864</v>
      </c>
      <c r="I4691" s="5" t="s">
        <v>571</v>
      </c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</row>
    <row r="4692" spans="2:40" x14ac:dyDescent="0.3">
      <c r="L4692" s="163" t="s">
        <v>0</v>
      </c>
      <c r="M4692" s="163"/>
      <c r="N4692" s="163"/>
      <c r="O4692" s="163" t="s">
        <v>1</v>
      </c>
      <c r="P4692" s="163"/>
      <c r="Q4692" s="37"/>
      <c r="R4692" s="37"/>
      <c r="S4692" s="37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</row>
    <row r="4693" spans="2:40" ht="43.2" x14ac:dyDescent="0.3">
      <c r="B4693" s="2" t="s">
        <v>19</v>
      </c>
      <c r="C4693" s="2" t="s">
        <v>7380</v>
      </c>
      <c r="D4693" s="2" t="s">
        <v>7476</v>
      </c>
      <c r="E4693" s="2" t="s">
        <v>7677</v>
      </c>
      <c r="F4693" s="2" t="s">
        <v>7865</v>
      </c>
      <c r="H4693" s="3" t="s">
        <v>7866</v>
      </c>
      <c r="L4693" s="35" t="s">
        <v>12</v>
      </c>
      <c r="M4693" s="35" t="s">
        <v>13</v>
      </c>
      <c r="N4693" s="35" t="s">
        <v>14</v>
      </c>
      <c r="O4693" s="35" t="s">
        <v>32311</v>
      </c>
      <c r="P4693" s="35" t="s">
        <v>31195</v>
      </c>
      <c r="Q4693" s="37"/>
      <c r="R4693" s="37"/>
      <c r="S4693" s="37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</row>
    <row r="4694" spans="2:40" x14ac:dyDescent="0.3">
      <c r="B4694" s="4" t="s">
        <v>19</v>
      </c>
      <c r="C4694" s="4" t="s">
        <v>7380</v>
      </c>
      <c r="D4694" s="4" t="s">
        <v>7476</v>
      </c>
      <c r="E4694" s="4" t="s">
        <v>7677</v>
      </c>
      <c r="F4694" s="4" t="s">
        <v>7865</v>
      </c>
      <c r="G4694" s="4" t="s">
        <v>7867</v>
      </c>
      <c r="H4694" s="5" t="s">
        <v>7868</v>
      </c>
      <c r="I4694" s="5" t="s">
        <v>571</v>
      </c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</row>
    <row r="4695" spans="2:40" x14ac:dyDescent="0.3">
      <c r="L4695" s="163" t="s">
        <v>0</v>
      </c>
      <c r="M4695" s="163"/>
      <c r="N4695" s="163"/>
      <c r="O4695" s="163" t="s">
        <v>1</v>
      </c>
      <c r="P4695" s="163"/>
      <c r="Q4695" s="37"/>
      <c r="R4695" s="37"/>
      <c r="S4695" s="37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</row>
    <row r="4696" spans="2:40" ht="43.2" x14ac:dyDescent="0.3">
      <c r="B4696" s="2" t="s">
        <v>19</v>
      </c>
      <c r="C4696" s="2" t="s">
        <v>7380</v>
      </c>
      <c r="D4696" s="2" t="s">
        <v>7476</v>
      </c>
      <c r="E4696" s="2" t="s">
        <v>7677</v>
      </c>
      <c r="F4696" s="2" t="s">
        <v>7869</v>
      </c>
      <c r="H4696" s="3" t="s">
        <v>7870</v>
      </c>
      <c r="L4696" s="35" t="s">
        <v>12</v>
      </c>
      <c r="M4696" s="35" t="s">
        <v>13</v>
      </c>
      <c r="N4696" s="35" t="s">
        <v>14</v>
      </c>
      <c r="O4696" s="35" t="s">
        <v>32311</v>
      </c>
      <c r="P4696" s="35" t="s">
        <v>31195</v>
      </c>
      <c r="Q4696" s="37"/>
      <c r="R4696" s="37"/>
      <c r="S4696" s="37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</row>
    <row r="4697" spans="2:40" x14ac:dyDescent="0.3">
      <c r="B4697" s="4" t="s">
        <v>19</v>
      </c>
      <c r="C4697" s="4" t="s">
        <v>7380</v>
      </c>
      <c r="D4697" s="4" t="s">
        <v>7476</v>
      </c>
      <c r="E4697" s="4" t="s">
        <v>7677</v>
      </c>
      <c r="F4697" s="4" t="s">
        <v>7869</v>
      </c>
      <c r="G4697" s="4" t="s">
        <v>7871</v>
      </c>
      <c r="H4697" s="5" t="s">
        <v>7872</v>
      </c>
      <c r="I4697" s="5" t="s">
        <v>3414</v>
      </c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</row>
    <row r="4698" spans="2:40" x14ac:dyDescent="0.3">
      <c r="B4698" s="4" t="s">
        <v>19</v>
      </c>
      <c r="C4698" s="4" t="s">
        <v>7380</v>
      </c>
      <c r="D4698" s="4" t="s">
        <v>7476</v>
      </c>
      <c r="E4698" s="4" t="s">
        <v>7677</v>
      </c>
      <c r="F4698" s="4" t="s">
        <v>7869</v>
      </c>
      <c r="G4698" s="4" t="s">
        <v>7873</v>
      </c>
      <c r="H4698" s="5" t="s">
        <v>7874</v>
      </c>
      <c r="I4698" s="5" t="s">
        <v>3414</v>
      </c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</row>
    <row r="4699" spans="2:40" x14ac:dyDescent="0.3">
      <c r="L4699" s="163" t="s">
        <v>0</v>
      </c>
      <c r="M4699" s="163"/>
      <c r="N4699" s="163"/>
      <c r="O4699" s="163" t="s">
        <v>1</v>
      </c>
      <c r="P4699" s="163"/>
      <c r="Q4699" s="37"/>
      <c r="R4699" s="37"/>
      <c r="S4699" s="37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</row>
    <row r="4700" spans="2:40" ht="43.2" x14ac:dyDescent="0.3">
      <c r="B4700" s="2" t="s">
        <v>19</v>
      </c>
      <c r="C4700" s="2" t="s">
        <v>7380</v>
      </c>
      <c r="D4700" s="2" t="s">
        <v>7476</v>
      </c>
      <c r="E4700" s="2" t="s">
        <v>7677</v>
      </c>
      <c r="F4700" s="2" t="s">
        <v>7875</v>
      </c>
      <c r="H4700" s="3" t="s">
        <v>7876</v>
      </c>
      <c r="L4700" s="35" t="s">
        <v>12</v>
      </c>
      <c r="M4700" s="35" t="s">
        <v>13</v>
      </c>
      <c r="N4700" s="35" t="s">
        <v>14</v>
      </c>
      <c r="O4700" s="35" t="s">
        <v>32311</v>
      </c>
      <c r="P4700" s="35" t="s">
        <v>31195</v>
      </c>
      <c r="Q4700" s="37"/>
      <c r="R4700" s="37"/>
      <c r="S4700" s="37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</row>
    <row r="4701" spans="2:40" x14ac:dyDescent="0.3">
      <c r="B4701" s="4" t="s">
        <v>19</v>
      </c>
      <c r="C4701" s="4" t="s">
        <v>7380</v>
      </c>
      <c r="D4701" s="4" t="s">
        <v>7476</v>
      </c>
      <c r="E4701" s="4" t="s">
        <v>7677</v>
      </c>
      <c r="F4701" s="4" t="s">
        <v>7875</v>
      </c>
      <c r="G4701" s="4" t="s">
        <v>7877</v>
      </c>
      <c r="H4701" s="5" t="s">
        <v>7878</v>
      </c>
      <c r="I4701" s="5" t="s">
        <v>7879</v>
      </c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</row>
    <row r="4702" spans="2:40" x14ac:dyDescent="0.3">
      <c r="B4702" s="2" t="s">
        <v>19</v>
      </c>
      <c r="C4702" s="2" t="s">
        <v>7380</v>
      </c>
      <c r="D4702" s="2" t="s">
        <v>7380</v>
      </c>
      <c r="H4702" s="3" t="s">
        <v>7880</v>
      </c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</row>
    <row r="4703" spans="2:40" x14ac:dyDescent="0.3">
      <c r="B4703" s="2" t="s">
        <v>19</v>
      </c>
      <c r="C4703" s="2" t="s">
        <v>7380</v>
      </c>
      <c r="D4703" s="2" t="s">
        <v>7881</v>
      </c>
      <c r="E4703" s="2" t="s">
        <v>7412</v>
      </c>
      <c r="H4703" s="3" t="s">
        <v>7882</v>
      </c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</row>
    <row r="4704" spans="2:40" x14ac:dyDescent="0.3">
      <c r="L4704" s="163" t="s">
        <v>0</v>
      </c>
      <c r="M4704" s="163"/>
      <c r="N4704" s="163"/>
      <c r="O4704" s="163" t="s">
        <v>1</v>
      </c>
      <c r="P4704" s="163"/>
      <c r="Q4704" s="37"/>
      <c r="R4704" s="37"/>
      <c r="S4704" s="37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</row>
    <row r="4705" spans="1:40" ht="43.2" x14ac:dyDescent="0.3">
      <c r="B4705" s="2" t="s">
        <v>19</v>
      </c>
      <c r="C4705" s="2" t="s">
        <v>7380</v>
      </c>
      <c r="D4705" s="2" t="s">
        <v>7881</v>
      </c>
      <c r="E4705" s="2" t="s">
        <v>7412</v>
      </c>
      <c r="F4705" s="2" t="s">
        <v>7883</v>
      </c>
      <c r="H4705" s="3" t="s">
        <v>7884</v>
      </c>
      <c r="L4705" s="35" t="s">
        <v>12</v>
      </c>
      <c r="M4705" s="35" t="s">
        <v>13</v>
      </c>
      <c r="N4705" s="35" t="s">
        <v>14</v>
      </c>
      <c r="O4705" s="35" t="s">
        <v>32311</v>
      </c>
      <c r="P4705" s="35" t="s">
        <v>31195</v>
      </c>
      <c r="Q4705" s="37"/>
      <c r="R4705" s="37"/>
      <c r="S4705" s="37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</row>
    <row r="4706" spans="1:40" x14ac:dyDescent="0.3">
      <c r="B4706" s="4" t="s">
        <v>19</v>
      </c>
      <c r="C4706" s="4" t="s">
        <v>7380</v>
      </c>
      <c r="D4706" s="4" t="s">
        <v>7881</v>
      </c>
      <c r="E4706" s="4" t="s">
        <v>7412</v>
      </c>
      <c r="F4706" s="4" t="s">
        <v>7883</v>
      </c>
      <c r="G4706" s="4" t="s">
        <v>7885</v>
      </c>
      <c r="H4706" s="5" t="s">
        <v>7886</v>
      </c>
      <c r="I4706" s="5" t="s">
        <v>7389</v>
      </c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</row>
    <row r="4707" spans="1:40" x14ac:dyDescent="0.3">
      <c r="L4707" s="163" t="s">
        <v>0</v>
      </c>
      <c r="M4707" s="163"/>
      <c r="N4707" s="163"/>
      <c r="O4707" s="163" t="s">
        <v>1</v>
      </c>
      <c r="P4707" s="163"/>
      <c r="Q4707" s="37"/>
      <c r="R4707" s="37"/>
      <c r="S4707" s="37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</row>
    <row r="4708" spans="1:40" ht="43.2" x14ac:dyDescent="0.3">
      <c r="B4708" s="2" t="s">
        <v>19</v>
      </c>
      <c r="C4708" s="2" t="s">
        <v>7380</v>
      </c>
      <c r="D4708" s="2" t="s">
        <v>7881</v>
      </c>
      <c r="E4708" s="2" t="s">
        <v>7412</v>
      </c>
      <c r="F4708" s="2" t="s">
        <v>7887</v>
      </c>
      <c r="H4708" s="3" t="s">
        <v>7888</v>
      </c>
      <c r="L4708" s="35" t="s">
        <v>12</v>
      </c>
      <c r="M4708" s="35" t="s">
        <v>13</v>
      </c>
      <c r="N4708" s="35" t="s">
        <v>14</v>
      </c>
      <c r="O4708" s="35" t="s">
        <v>32311</v>
      </c>
      <c r="P4708" s="35" t="s">
        <v>31195</v>
      </c>
      <c r="Q4708" s="37"/>
      <c r="R4708" s="37"/>
      <c r="S4708" s="37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</row>
    <row r="4709" spans="1:40" x14ac:dyDescent="0.3">
      <c r="A4709" t="s">
        <v>32460</v>
      </c>
      <c r="B4709" s="2" t="s">
        <v>19</v>
      </c>
      <c r="C4709" s="2" t="s">
        <v>7380</v>
      </c>
      <c r="D4709" s="2" t="s">
        <v>7881</v>
      </c>
      <c r="E4709" s="2" t="s">
        <v>7412</v>
      </c>
      <c r="F4709" s="2" t="s">
        <v>7887</v>
      </c>
      <c r="G4709" s="2" t="s">
        <v>7889</v>
      </c>
      <c r="H4709" s="6" t="s">
        <v>7890</v>
      </c>
      <c r="I4709" s="3" t="s">
        <v>571</v>
      </c>
      <c r="J4709" s="3">
        <v>2</v>
      </c>
      <c r="K4709" s="2" t="s">
        <v>36</v>
      </c>
      <c r="O4709" s="7" t="s">
        <v>31938</v>
      </c>
      <c r="P4709" s="7" t="s">
        <v>31939</v>
      </c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</row>
    <row r="4710" spans="1:40" x14ac:dyDescent="0.3">
      <c r="L4710" s="163" t="s">
        <v>0</v>
      </c>
      <c r="M4710" s="163"/>
      <c r="N4710" s="163"/>
      <c r="O4710" s="163" t="s">
        <v>1</v>
      </c>
      <c r="P4710" s="163"/>
      <c r="Q4710" s="37"/>
      <c r="R4710" s="37"/>
      <c r="S4710" s="37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</row>
    <row r="4711" spans="1:40" ht="43.2" x14ac:dyDescent="0.3">
      <c r="B4711" s="2" t="s">
        <v>19</v>
      </c>
      <c r="C4711" s="2" t="s">
        <v>7380</v>
      </c>
      <c r="D4711" s="2" t="s">
        <v>7881</v>
      </c>
      <c r="E4711" s="2" t="s">
        <v>7412</v>
      </c>
      <c r="F4711" s="2" t="s">
        <v>7891</v>
      </c>
      <c r="H4711" s="3" t="s">
        <v>7892</v>
      </c>
      <c r="L4711" s="35" t="s">
        <v>12</v>
      </c>
      <c r="M4711" s="35" t="s">
        <v>13</v>
      </c>
      <c r="N4711" s="35" t="s">
        <v>14</v>
      </c>
      <c r="O4711" s="35" t="s">
        <v>32311</v>
      </c>
      <c r="P4711" s="35" t="s">
        <v>31195</v>
      </c>
      <c r="Q4711" s="37"/>
      <c r="R4711" s="37"/>
      <c r="S4711" s="37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</row>
    <row r="4712" spans="1:40" x14ac:dyDescent="0.3">
      <c r="B4712" s="4" t="s">
        <v>19</v>
      </c>
      <c r="C4712" s="4" t="s">
        <v>7380</v>
      </c>
      <c r="D4712" s="4" t="s">
        <v>7881</v>
      </c>
      <c r="E4712" s="4" t="s">
        <v>7412</v>
      </c>
      <c r="F4712" s="4" t="s">
        <v>7891</v>
      </c>
      <c r="G4712" s="4" t="s">
        <v>7893</v>
      </c>
      <c r="H4712" s="5" t="s">
        <v>7894</v>
      </c>
      <c r="I4712" s="5" t="s">
        <v>571</v>
      </c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</row>
    <row r="4713" spans="1:40" x14ac:dyDescent="0.3">
      <c r="B4713" s="2" t="s">
        <v>19</v>
      </c>
      <c r="C4713" s="2" t="s">
        <v>7380</v>
      </c>
      <c r="D4713" s="2" t="s">
        <v>7881</v>
      </c>
      <c r="E4713" s="2" t="s">
        <v>7895</v>
      </c>
      <c r="H4713" s="3" t="s">
        <v>7896</v>
      </c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</row>
    <row r="4714" spans="1:40" x14ac:dyDescent="0.3">
      <c r="L4714" s="163" t="s">
        <v>0</v>
      </c>
      <c r="M4714" s="163"/>
      <c r="N4714" s="163"/>
      <c r="O4714" s="163" t="s">
        <v>1</v>
      </c>
      <c r="P4714" s="163"/>
      <c r="Q4714" s="37"/>
      <c r="R4714" s="37"/>
      <c r="S4714" s="37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</row>
    <row r="4715" spans="1:40" ht="43.2" x14ac:dyDescent="0.3">
      <c r="B4715" s="2" t="s">
        <v>19</v>
      </c>
      <c r="C4715" s="2" t="s">
        <v>7380</v>
      </c>
      <c r="D4715" s="2" t="s">
        <v>7881</v>
      </c>
      <c r="E4715" s="2" t="s">
        <v>7895</v>
      </c>
      <c r="F4715" s="2" t="s">
        <v>7897</v>
      </c>
      <c r="H4715" s="3" t="s">
        <v>7898</v>
      </c>
      <c r="L4715" s="35" t="s">
        <v>12</v>
      </c>
      <c r="M4715" s="35" t="s">
        <v>13</v>
      </c>
      <c r="N4715" s="35" t="s">
        <v>14</v>
      </c>
      <c r="O4715" s="35" t="s">
        <v>32311</v>
      </c>
      <c r="P4715" s="35" t="s">
        <v>31195</v>
      </c>
      <c r="Q4715" s="37"/>
      <c r="R4715" s="37"/>
      <c r="S4715" s="37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</row>
    <row r="4716" spans="1:40" x14ac:dyDescent="0.3">
      <c r="B4716" s="4" t="s">
        <v>19</v>
      </c>
      <c r="C4716" s="4" t="s">
        <v>7380</v>
      </c>
      <c r="D4716" s="4" t="s">
        <v>7881</v>
      </c>
      <c r="E4716" s="4" t="s">
        <v>7895</v>
      </c>
      <c r="F4716" s="4" t="s">
        <v>7897</v>
      </c>
      <c r="G4716" s="4" t="s">
        <v>7899</v>
      </c>
      <c r="H4716" s="5" t="s">
        <v>7900</v>
      </c>
      <c r="I4716" s="5" t="s">
        <v>571</v>
      </c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</row>
    <row r="4717" spans="1:40" x14ac:dyDescent="0.3">
      <c r="B4717" s="4" t="s">
        <v>19</v>
      </c>
      <c r="C4717" s="4" t="s">
        <v>7380</v>
      </c>
      <c r="D4717" s="4" t="s">
        <v>7881</v>
      </c>
      <c r="E4717" s="4" t="s">
        <v>7895</v>
      </c>
      <c r="F4717" s="4" t="s">
        <v>7897</v>
      </c>
      <c r="G4717" s="4" t="s">
        <v>7901</v>
      </c>
      <c r="H4717" s="5" t="s">
        <v>7902</v>
      </c>
      <c r="I4717" s="5" t="s">
        <v>571</v>
      </c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</row>
    <row r="4718" spans="1:40" x14ac:dyDescent="0.3">
      <c r="B4718" s="2" t="s">
        <v>19</v>
      </c>
      <c r="C4718" s="2" t="s">
        <v>7380</v>
      </c>
      <c r="D4718" s="2" t="s">
        <v>7881</v>
      </c>
      <c r="E4718" s="2" t="s">
        <v>7903</v>
      </c>
      <c r="H4718" s="3" t="s">
        <v>7904</v>
      </c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</row>
    <row r="4719" spans="1:40" x14ac:dyDescent="0.3">
      <c r="L4719" s="163" t="s">
        <v>0</v>
      </c>
      <c r="M4719" s="163"/>
      <c r="N4719" s="163"/>
      <c r="O4719" s="163" t="s">
        <v>1</v>
      </c>
      <c r="P4719" s="163"/>
      <c r="Q4719" s="37"/>
      <c r="R4719" s="37"/>
      <c r="S4719" s="37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</row>
    <row r="4720" spans="1:40" ht="43.2" x14ac:dyDescent="0.3">
      <c r="B4720" s="2" t="s">
        <v>19</v>
      </c>
      <c r="C4720" s="2" t="s">
        <v>7380</v>
      </c>
      <c r="D4720" s="2" t="s">
        <v>7881</v>
      </c>
      <c r="E4720" s="2" t="s">
        <v>7903</v>
      </c>
      <c r="F4720" s="2" t="s">
        <v>7905</v>
      </c>
      <c r="H4720" s="3" t="s">
        <v>7906</v>
      </c>
      <c r="L4720" s="35" t="s">
        <v>12</v>
      </c>
      <c r="M4720" s="35" t="s">
        <v>13</v>
      </c>
      <c r="N4720" s="35" t="s">
        <v>14</v>
      </c>
      <c r="O4720" s="35" t="s">
        <v>32311</v>
      </c>
      <c r="P4720" s="35" t="s">
        <v>31195</v>
      </c>
      <c r="Q4720" s="37"/>
      <c r="R4720" s="37"/>
      <c r="S4720" s="37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</row>
    <row r="4721" spans="1:40" x14ac:dyDescent="0.3">
      <c r="A4721" t="s">
        <v>32460</v>
      </c>
      <c r="B4721" s="2" t="s">
        <v>19</v>
      </c>
      <c r="C4721" s="2" t="s">
        <v>7380</v>
      </c>
      <c r="D4721" s="2" t="s">
        <v>7881</v>
      </c>
      <c r="E4721" s="2" t="s">
        <v>7903</v>
      </c>
      <c r="F4721" s="2" t="s">
        <v>7905</v>
      </c>
      <c r="G4721" s="2" t="s">
        <v>7907</v>
      </c>
      <c r="H4721" s="6" t="s">
        <v>7908</v>
      </c>
      <c r="I4721" s="3" t="s">
        <v>571</v>
      </c>
      <c r="J4721" s="3">
        <v>1</v>
      </c>
      <c r="K4721" s="2" t="s">
        <v>36</v>
      </c>
      <c r="L4721" s="7" t="s">
        <v>31693</v>
      </c>
      <c r="O4721" s="7" t="s">
        <v>31940</v>
      </c>
      <c r="P4721" s="7" t="s">
        <v>31941</v>
      </c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</row>
    <row r="4722" spans="1:40" x14ac:dyDescent="0.3">
      <c r="A4722" t="s">
        <v>32460</v>
      </c>
      <c r="B4722" s="2" t="s">
        <v>19</v>
      </c>
      <c r="C4722" s="2" t="s">
        <v>7380</v>
      </c>
      <c r="D4722" s="2" t="s">
        <v>7881</v>
      </c>
      <c r="E4722" s="2" t="s">
        <v>7903</v>
      </c>
      <c r="F4722" s="2" t="s">
        <v>7905</v>
      </c>
      <c r="G4722" s="2" t="s">
        <v>7909</v>
      </c>
      <c r="H4722" s="3" t="s">
        <v>7910</v>
      </c>
      <c r="I4722" s="3" t="s">
        <v>571</v>
      </c>
      <c r="K4722" s="26" t="s">
        <v>36</v>
      </c>
      <c r="L4722" s="7" t="s">
        <v>31694</v>
      </c>
      <c r="M4722" s="7" t="s">
        <v>7907</v>
      </c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</row>
    <row r="4723" spans="1:40" x14ac:dyDescent="0.3">
      <c r="L4723" s="163" t="s">
        <v>0</v>
      </c>
      <c r="M4723" s="163"/>
      <c r="N4723" s="163"/>
      <c r="O4723" s="163" t="s">
        <v>1</v>
      </c>
      <c r="P4723" s="163"/>
      <c r="Q4723" s="37"/>
      <c r="R4723" s="37"/>
      <c r="S4723" s="37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</row>
    <row r="4724" spans="1:40" ht="43.2" x14ac:dyDescent="0.3">
      <c r="B4724" s="2" t="s">
        <v>19</v>
      </c>
      <c r="C4724" s="2" t="s">
        <v>7380</v>
      </c>
      <c r="D4724" s="2" t="s">
        <v>7881</v>
      </c>
      <c r="E4724" s="2" t="s">
        <v>7903</v>
      </c>
      <c r="F4724" s="2" t="s">
        <v>7911</v>
      </c>
      <c r="H4724" s="3" t="s">
        <v>7912</v>
      </c>
      <c r="L4724" s="35" t="s">
        <v>12</v>
      </c>
      <c r="M4724" s="35" t="s">
        <v>13</v>
      </c>
      <c r="N4724" s="35" t="s">
        <v>14</v>
      </c>
      <c r="O4724" s="35" t="s">
        <v>32311</v>
      </c>
      <c r="P4724" s="35" t="s">
        <v>31195</v>
      </c>
      <c r="Q4724" s="37"/>
      <c r="R4724" s="37"/>
      <c r="S4724" s="37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</row>
    <row r="4725" spans="1:40" x14ac:dyDescent="0.3">
      <c r="A4725" t="s">
        <v>32460</v>
      </c>
      <c r="B4725" s="2" t="s">
        <v>19</v>
      </c>
      <c r="C4725" s="2" t="s">
        <v>7380</v>
      </c>
      <c r="D4725" s="2" t="s">
        <v>7881</v>
      </c>
      <c r="E4725" s="2" t="s">
        <v>7903</v>
      </c>
      <c r="F4725" s="2" t="s">
        <v>7911</v>
      </c>
      <c r="G4725" s="2" t="s">
        <v>7913</v>
      </c>
      <c r="H4725" s="6" t="s">
        <v>7914</v>
      </c>
      <c r="I4725" s="3" t="s">
        <v>571</v>
      </c>
      <c r="J4725" s="3">
        <v>3</v>
      </c>
      <c r="K4725" s="2" t="s">
        <v>36</v>
      </c>
      <c r="O4725" s="7" t="s">
        <v>31942</v>
      </c>
      <c r="P4725" s="7" t="s">
        <v>31941</v>
      </c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</row>
    <row r="4726" spans="1:40" x14ac:dyDescent="0.3">
      <c r="L4726" s="163" t="s">
        <v>0</v>
      </c>
      <c r="M4726" s="163"/>
      <c r="N4726" s="163"/>
      <c r="O4726" s="163" t="s">
        <v>1</v>
      </c>
      <c r="P4726" s="163"/>
      <c r="Q4726" s="37"/>
      <c r="R4726" s="37"/>
      <c r="S4726" s="37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</row>
    <row r="4727" spans="1:40" ht="43.2" x14ac:dyDescent="0.3">
      <c r="B4727" s="2" t="s">
        <v>19</v>
      </c>
      <c r="C4727" s="2" t="s">
        <v>7380</v>
      </c>
      <c r="D4727" s="2" t="s">
        <v>7881</v>
      </c>
      <c r="E4727" s="2" t="s">
        <v>7903</v>
      </c>
      <c r="F4727" s="2" t="s">
        <v>7915</v>
      </c>
      <c r="H4727" s="3" t="s">
        <v>7916</v>
      </c>
      <c r="L4727" s="35" t="s">
        <v>12</v>
      </c>
      <c r="M4727" s="35" t="s">
        <v>13</v>
      </c>
      <c r="N4727" s="35" t="s">
        <v>14</v>
      </c>
      <c r="O4727" s="35" t="s">
        <v>32311</v>
      </c>
      <c r="P4727" s="35" t="s">
        <v>31195</v>
      </c>
      <c r="Q4727" s="37"/>
      <c r="R4727" s="37"/>
      <c r="S4727" s="37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</row>
    <row r="4728" spans="1:40" x14ac:dyDescent="0.3">
      <c r="B4728" s="4" t="s">
        <v>19</v>
      </c>
      <c r="C4728" s="4" t="s">
        <v>7380</v>
      </c>
      <c r="D4728" s="4" t="s">
        <v>7881</v>
      </c>
      <c r="E4728" s="4" t="s">
        <v>7903</v>
      </c>
      <c r="F4728" s="4" t="s">
        <v>7915</v>
      </c>
      <c r="G4728" s="4" t="s">
        <v>7917</v>
      </c>
      <c r="H4728" s="5" t="s">
        <v>7918</v>
      </c>
      <c r="I4728" s="5" t="s">
        <v>571</v>
      </c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</row>
    <row r="4729" spans="1:40" x14ac:dyDescent="0.3">
      <c r="B4729" s="4" t="s">
        <v>19</v>
      </c>
      <c r="C4729" s="4" t="s">
        <v>7380</v>
      </c>
      <c r="D4729" s="4" t="s">
        <v>7881</v>
      </c>
      <c r="E4729" s="4" t="s">
        <v>7903</v>
      </c>
      <c r="F4729" s="4" t="s">
        <v>7915</v>
      </c>
      <c r="G4729" s="4" t="s">
        <v>7919</v>
      </c>
      <c r="H4729" s="5" t="s">
        <v>7920</v>
      </c>
      <c r="I4729" s="5" t="s">
        <v>571</v>
      </c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</row>
    <row r="4730" spans="1:40" x14ac:dyDescent="0.3">
      <c r="L4730" s="163" t="s">
        <v>0</v>
      </c>
      <c r="M4730" s="163"/>
      <c r="N4730" s="163"/>
      <c r="O4730" s="163" t="s">
        <v>1</v>
      </c>
      <c r="P4730" s="163"/>
      <c r="Q4730" s="37"/>
      <c r="R4730" s="37"/>
      <c r="S4730" s="37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</row>
    <row r="4731" spans="1:40" ht="43.2" x14ac:dyDescent="0.3">
      <c r="B4731" s="2" t="s">
        <v>19</v>
      </c>
      <c r="C4731" s="2" t="s">
        <v>7380</v>
      </c>
      <c r="D4731" s="2" t="s">
        <v>7881</v>
      </c>
      <c r="E4731" s="2" t="s">
        <v>7903</v>
      </c>
      <c r="F4731" s="2" t="s">
        <v>7921</v>
      </c>
      <c r="H4731" s="3" t="s">
        <v>7922</v>
      </c>
      <c r="L4731" s="35" t="s">
        <v>12</v>
      </c>
      <c r="M4731" s="35" t="s">
        <v>13</v>
      </c>
      <c r="N4731" s="35" t="s">
        <v>14</v>
      </c>
      <c r="O4731" s="35" t="s">
        <v>32311</v>
      </c>
      <c r="P4731" s="35" t="s">
        <v>31195</v>
      </c>
      <c r="Q4731" s="37"/>
      <c r="R4731" s="37"/>
      <c r="S4731" s="37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</row>
    <row r="4732" spans="1:40" x14ac:dyDescent="0.3">
      <c r="B4732" s="4" t="s">
        <v>19</v>
      </c>
      <c r="C4732" s="4" t="s">
        <v>7380</v>
      </c>
      <c r="D4732" s="4" t="s">
        <v>7881</v>
      </c>
      <c r="E4732" s="4" t="s">
        <v>7903</v>
      </c>
      <c r="F4732" s="4" t="s">
        <v>7921</v>
      </c>
      <c r="G4732" s="4" t="s">
        <v>7923</v>
      </c>
      <c r="H4732" s="5" t="s">
        <v>7924</v>
      </c>
      <c r="I4732" s="5" t="s">
        <v>7389</v>
      </c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</row>
    <row r="4733" spans="1:40" x14ac:dyDescent="0.3">
      <c r="L4733" s="163" t="s">
        <v>0</v>
      </c>
      <c r="M4733" s="163"/>
      <c r="N4733" s="163"/>
      <c r="O4733" s="163" t="s">
        <v>1</v>
      </c>
      <c r="P4733" s="163"/>
      <c r="Q4733" s="37"/>
      <c r="R4733" s="37"/>
      <c r="S4733" s="37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</row>
    <row r="4734" spans="1:40" ht="43.2" x14ac:dyDescent="0.3">
      <c r="B4734" s="2" t="s">
        <v>19</v>
      </c>
      <c r="C4734" s="2" t="s">
        <v>7380</v>
      </c>
      <c r="D4734" s="2" t="s">
        <v>7881</v>
      </c>
      <c r="E4734" s="2" t="s">
        <v>7903</v>
      </c>
      <c r="F4734" s="2" t="s">
        <v>7925</v>
      </c>
      <c r="H4734" s="3" t="s">
        <v>7926</v>
      </c>
      <c r="L4734" s="35" t="s">
        <v>12</v>
      </c>
      <c r="M4734" s="35" t="s">
        <v>13</v>
      </c>
      <c r="N4734" s="35" t="s">
        <v>14</v>
      </c>
      <c r="O4734" s="35" t="s">
        <v>32311</v>
      </c>
      <c r="P4734" s="35" t="s">
        <v>31195</v>
      </c>
      <c r="Q4734" s="37"/>
      <c r="R4734" s="37"/>
      <c r="S4734" s="37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</row>
    <row r="4735" spans="1:40" x14ac:dyDescent="0.3">
      <c r="B4735" s="4" t="s">
        <v>19</v>
      </c>
      <c r="C4735" s="4" t="s">
        <v>7380</v>
      </c>
      <c r="D4735" s="4" t="s">
        <v>7881</v>
      </c>
      <c r="E4735" s="4" t="s">
        <v>7903</v>
      </c>
      <c r="F4735" s="4" t="s">
        <v>7925</v>
      </c>
      <c r="G4735" s="4" t="s">
        <v>7927</v>
      </c>
      <c r="H4735" s="5" t="s">
        <v>7928</v>
      </c>
      <c r="I4735" s="5" t="s">
        <v>571</v>
      </c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</row>
    <row r="4736" spans="1:40" ht="28.8" x14ac:dyDescent="0.3">
      <c r="B4736" s="4" t="s">
        <v>19</v>
      </c>
      <c r="C4736" s="4" t="s">
        <v>7380</v>
      </c>
      <c r="D4736" s="4" t="s">
        <v>7881</v>
      </c>
      <c r="E4736" s="4" t="s">
        <v>7903</v>
      </c>
      <c r="F4736" s="4" t="s">
        <v>7925</v>
      </c>
      <c r="G4736" s="4" t="s">
        <v>7929</v>
      </c>
      <c r="H4736" s="5" t="s">
        <v>7930</v>
      </c>
      <c r="I4736" s="5" t="s">
        <v>571</v>
      </c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</row>
    <row r="4737" spans="2:40" ht="28.8" x14ac:dyDescent="0.3">
      <c r="B4737" s="4" t="s">
        <v>19</v>
      </c>
      <c r="C4737" s="4" t="s">
        <v>7380</v>
      </c>
      <c r="D4737" s="4" t="s">
        <v>7881</v>
      </c>
      <c r="E4737" s="4" t="s">
        <v>7903</v>
      </c>
      <c r="F4737" s="4" t="s">
        <v>7925</v>
      </c>
      <c r="G4737" s="4" t="s">
        <v>7931</v>
      </c>
      <c r="H4737" s="5" t="s">
        <v>7932</v>
      </c>
      <c r="I4737" s="5" t="s">
        <v>571</v>
      </c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</row>
    <row r="4738" spans="2:40" x14ac:dyDescent="0.3">
      <c r="B4738" s="4" t="s">
        <v>19</v>
      </c>
      <c r="C4738" s="4" t="s">
        <v>7380</v>
      </c>
      <c r="D4738" s="4" t="s">
        <v>7881</v>
      </c>
      <c r="E4738" s="4" t="s">
        <v>7903</v>
      </c>
      <c r="F4738" s="4" t="s">
        <v>7925</v>
      </c>
      <c r="G4738" s="4" t="s">
        <v>7933</v>
      </c>
      <c r="H4738" s="5" t="s">
        <v>7934</v>
      </c>
      <c r="I4738" s="5" t="s">
        <v>571</v>
      </c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</row>
    <row r="4739" spans="2:40" ht="28.8" x14ac:dyDescent="0.3">
      <c r="B4739" s="4" t="s">
        <v>19</v>
      </c>
      <c r="C4739" s="4" t="s">
        <v>7380</v>
      </c>
      <c r="D4739" s="4" t="s">
        <v>7881</v>
      </c>
      <c r="E4739" s="4" t="s">
        <v>7903</v>
      </c>
      <c r="F4739" s="4" t="s">
        <v>7925</v>
      </c>
      <c r="G4739" s="4" t="s">
        <v>7935</v>
      </c>
      <c r="H4739" s="5" t="s">
        <v>7936</v>
      </c>
      <c r="I4739" s="5" t="s">
        <v>571</v>
      </c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</row>
    <row r="4740" spans="2:40" ht="28.8" x14ac:dyDescent="0.3">
      <c r="B4740" s="4" t="s">
        <v>19</v>
      </c>
      <c r="C4740" s="4" t="s">
        <v>7380</v>
      </c>
      <c r="D4740" s="4" t="s">
        <v>7881</v>
      </c>
      <c r="E4740" s="4" t="s">
        <v>7903</v>
      </c>
      <c r="F4740" s="4" t="s">
        <v>7925</v>
      </c>
      <c r="G4740" s="4" t="s">
        <v>7937</v>
      </c>
      <c r="H4740" s="5" t="s">
        <v>7938</v>
      </c>
      <c r="I4740" s="5" t="s">
        <v>571</v>
      </c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</row>
    <row r="4741" spans="2:40" ht="28.8" x14ac:dyDescent="0.3">
      <c r="B4741" s="4" t="s">
        <v>19</v>
      </c>
      <c r="C4741" s="4" t="s">
        <v>7380</v>
      </c>
      <c r="D4741" s="4" t="s">
        <v>7881</v>
      </c>
      <c r="E4741" s="4" t="s">
        <v>7903</v>
      </c>
      <c r="F4741" s="4" t="s">
        <v>7925</v>
      </c>
      <c r="G4741" s="4" t="s">
        <v>7939</v>
      </c>
      <c r="H4741" s="5" t="s">
        <v>7940</v>
      </c>
      <c r="I4741" s="5" t="s">
        <v>571</v>
      </c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</row>
    <row r="4742" spans="2:40" x14ac:dyDescent="0.3">
      <c r="L4742" s="163" t="s">
        <v>0</v>
      </c>
      <c r="M4742" s="163"/>
      <c r="N4742" s="163"/>
      <c r="O4742" s="163" t="s">
        <v>1</v>
      </c>
      <c r="P4742" s="163"/>
      <c r="Q4742" s="37"/>
      <c r="R4742" s="37"/>
      <c r="S4742" s="37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</row>
    <row r="4743" spans="2:40" ht="43.2" x14ac:dyDescent="0.3">
      <c r="B4743" s="2" t="s">
        <v>19</v>
      </c>
      <c r="C4743" s="2" t="s">
        <v>7380</v>
      </c>
      <c r="D4743" s="2" t="s">
        <v>7881</v>
      </c>
      <c r="E4743" s="2" t="s">
        <v>7903</v>
      </c>
      <c r="F4743" s="2" t="s">
        <v>7941</v>
      </c>
      <c r="H4743" s="3" t="s">
        <v>7942</v>
      </c>
      <c r="L4743" s="35" t="s">
        <v>12</v>
      </c>
      <c r="M4743" s="35" t="s">
        <v>13</v>
      </c>
      <c r="N4743" s="35" t="s">
        <v>14</v>
      </c>
      <c r="O4743" s="35" t="s">
        <v>32311</v>
      </c>
      <c r="P4743" s="35" t="s">
        <v>31195</v>
      </c>
      <c r="Q4743" s="37"/>
      <c r="R4743" s="37"/>
      <c r="S4743" s="37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</row>
    <row r="4744" spans="2:40" ht="28.8" x14ac:dyDescent="0.3">
      <c r="B4744" s="4" t="s">
        <v>19</v>
      </c>
      <c r="C4744" s="4" t="s">
        <v>7380</v>
      </c>
      <c r="D4744" s="4" t="s">
        <v>7881</v>
      </c>
      <c r="E4744" s="4" t="s">
        <v>7903</v>
      </c>
      <c r="F4744" s="4" t="s">
        <v>7941</v>
      </c>
      <c r="G4744" s="4" t="s">
        <v>7943</v>
      </c>
      <c r="H4744" s="5" t="s">
        <v>7944</v>
      </c>
      <c r="I4744" s="5" t="s">
        <v>7945</v>
      </c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</row>
    <row r="4745" spans="2:40" x14ac:dyDescent="0.3">
      <c r="B4745" s="4" t="s">
        <v>19</v>
      </c>
      <c r="C4745" s="4" t="s">
        <v>7380</v>
      </c>
      <c r="D4745" s="4" t="s">
        <v>7881</v>
      </c>
      <c r="E4745" s="4" t="s">
        <v>7903</v>
      </c>
      <c r="F4745" s="4" t="s">
        <v>7941</v>
      </c>
      <c r="G4745" s="4" t="s">
        <v>7946</v>
      </c>
      <c r="H4745" s="5" t="s">
        <v>7947</v>
      </c>
      <c r="I4745" s="5" t="s">
        <v>571</v>
      </c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</row>
    <row r="4746" spans="2:40" x14ac:dyDescent="0.3">
      <c r="B4746" s="4" t="s">
        <v>19</v>
      </c>
      <c r="C4746" s="4" t="s">
        <v>7380</v>
      </c>
      <c r="D4746" s="4" t="s">
        <v>7881</v>
      </c>
      <c r="E4746" s="4" t="s">
        <v>7903</v>
      </c>
      <c r="F4746" s="4" t="s">
        <v>7941</v>
      </c>
      <c r="G4746" s="4" t="s">
        <v>7948</v>
      </c>
      <c r="H4746" s="5" t="s">
        <v>7949</v>
      </c>
      <c r="I4746" s="5" t="s">
        <v>571</v>
      </c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</row>
    <row r="4747" spans="2:40" x14ac:dyDescent="0.3">
      <c r="B4747" s="4" t="s">
        <v>19</v>
      </c>
      <c r="C4747" s="4" t="s">
        <v>7380</v>
      </c>
      <c r="D4747" s="4" t="s">
        <v>7881</v>
      </c>
      <c r="E4747" s="4" t="s">
        <v>7903</v>
      </c>
      <c r="F4747" s="4" t="s">
        <v>7941</v>
      </c>
      <c r="G4747" s="4" t="s">
        <v>7950</v>
      </c>
      <c r="H4747" s="5" t="s">
        <v>7951</v>
      </c>
      <c r="I4747" s="5" t="s">
        <v>571</v>
      </c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</row>
    <row r="4748" spans="2:40" x14ac:dyDescent="0.3">
      <c r="B4748" s="4" t="s">
        <v>19</v>
      </c>
      <c r="C4748" s="4" t="s">
        <v>7380</v>
      </c>
      <c r="D4748" s="4" t="s">
        <v>7881</v>
      </c>
      <c r="E4748" s="4" t="s">
        <v>7903</v>
      </c>
      <c r="F4748" s="4" t="s">
        <v>7941</v>
      </c>
      <c r="G4748" s="4" t="s">
        <v>7952</v>
      </c>
      <c r="H4748" s="5" t="s">
        <v>7953</v>
      </c>
      <c r="I4748" s="5" t="s">
        <v>571</v>
      </c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</row>
    <row r="4749" spans="2:40" x14ac:dyDescent="0.3">
      <c r="B4749" s="4" t="s">
        <v>19</v>
      </c>
      <c r="C4749" s="4" t="s">
        <v>7380</v>
      </c>
      <c r="D4749" s="4" t="s">
        <v>7881</v>
      </c>
      <c r="E4749" s="4" t="s">
        <v>7903</v>
      </c>
      <c r="F4749" s="4" t="s">
        <v>7941</v>
      </c>
      <c r="G4749" s="4" t="s">
        <v>7954</v>
      </c>
      <c r="H4749" s="5" t="s">
        <v>7955</v>
      </c>
      <c r="I4749" s="5" t="s">
        <v>571</v>
      </c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</row>
    <row r="4750" spans="2:40" x14ac:dyDescent="0.3">
      <c r="B4750" s="4" t="s">
        <v>19</v>
      </c>
      <c r="C4750" s="4" t="s">
        <v>7380</v>
      </c>
      <c r="D4750" s="4" t="s">
        <v>7881</v>
      </c>
      <c r="E4750" s="4" t="s">
        <v>7903</v>
      </c>
      <c r="F4750" s="4" t="s">
        <v>7941</v>
      </c>
      <c r="G4750" s="4" t="s">
        <v>7956</v>
      </c>
      <c r="H4750" s="5" t="s">
        <v>7957</v>
      </c>
      <c r="I4750" s="5" t="s">
        <v>571</v>
      </c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</row>
    <row r="4751" spans="2:40" x14ac:dyDescent="0.3">
      <c r="B4751" s="4" t="s">
        <v>19</v>
      </c>
      <c r="C4751" s="4" t="s">
        <v>7380</v>
      </c>
      <c r="D4751" s="4" t="s">
        <v>7881</v>
      </c>
      <c r="E4751" s="4" t="s">
        <v>7903</v>
      </c>
      <c r="F4751" s="4" t="s">
        <v>7941</v>
      </c>
      <c r="G4751" s="4" t="s">
        <v>7958</v>
      </c>
      <c r="H4751" s="5" t="s">
        <v>7959</v>
      </c>
      <c r="I4751" s="5" t="s">
        <v>571</v>
      </c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</row>
    <row r="4752" spans="2:40" x14ac:dyDescent="0.3">
      <c r="B4752" s="4" t="s">
        <v>19</v>
      </c>
      <c r="C4752" s="4" t="s">
        <v>7380</v>
      </c>
      <c r="D4752" s="4" t="s">
        <v>7881</v>
      </c>
      <c r="E4752" s="4" t="s">
        <v>7903</v>
      </c>
      <c r="F4752" s="4" t="s">
        <v>7941</v>
      </c>
      <c r="G4752" s="4" t="s">
        <v>7960</v>
      </c>
      <c r="H4752" s="5" t="s">
        <v>7961</v>
      </c>
      <c r="I4752" s="5" t="s">
        <v>571</v>
      </c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</row>
    <row r="4753" spans="1:40" x14ac:dyDescent="0.3">
      <c r="B4753" s="4" t="s">
        <v>19</v>
      </c>
      <c r="C4753" s="4" t="s">
        <v>7380</v>
      </c>
      <c r="D4753" s="4" t="s">
        <v>7881</v>
      </c>
      <c r="E4753" s="4" t="s">
        <v>7903</v>
      </c>
      <c r="F4753" s="4" t="s">
        <v>7941</v>
      </c>
      <c r="G4753" s="4" t="s">
        <v>7962</v>
      </c>
      <c r="H4753" s="5" t="s">
        <v>7963</v>
      </c>
      <c r="I4753" s="5" t="s">
        <v>571</v>
      </c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</row>
    <row r="4754" spans="1:40" x14ac:dyDescent="0.3">
      <c r="L4754" s="163" t="s">
        <v>0</v>
      </c>
      <c r="M4754" s="163"/>
      <c r="N4754" s="163"/>
      <c r="O4754" s="163" t="s">
        <v>1</v>
      </c>
      <c r="P4754" s="163"/>
      <c r="Q4754" s="37"/>
      <c r="R4754" s="37"/>
      <c r="S4754" s="37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</row>
    <row r="4755" spans="1:40" ht="43.2" x14ac:dyDescent="0.3">
      <c r="B4755" s="2" t="s">
        <v>19</v>
      </c>
      <c r="C4755" s="2" t="s">
        <v>7380</v>
      </c>
      <c r="D4755" s="2" t="s">
        <v>7881</v>
      </c>
      <c r="E4755" s="2" t="s">
        <v>7903</v>
      </c>
      <c r="F4755" s="2" t="s">
        <v>7964</v>
      </c>
      <c r="H4755" s="3" t="s">
        <v>7965</v>
      </c>
      <c r="L4755" s="35" t="s">
        <v>12</v>
      </c>
      <c r="M4755" s="35" t="s">
        <v>13</v>
      </c>
      <c r="N4755" s="35" t="s">
        <v>14</v>
      </c>
      <c r="O4755" s="35" t="s">
        <v>32311</v>
      </c>
      <c r="P4755" s="35" t="s">
        <v>31195</v>
      </c>
      <c r="Q4755" s="37"/>
      <c r="R4755" s="37"/>
      <c r="S4755" s="37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</row>
    <row r="4756" spans="1:40" ht="28.8" x14ac:dyDescent="0.3">
      <c r="B4756" s="4" t="s">
        <v>19</v>
      </c>
      <c r="C4756" s="4" t="s">
        <v>7380</v>
      </c>
      <c r="D4756" s="4" t="s">
        <v>7881</v>
      </c>
      <c r="E4756" s="4" t="s">
        <v>7903</v>
      </c>
      <c r="F4756" s="4" t="s">
        <v>7964</v>
      </c>
      <c r="G4756" s="4" t="s">
        <v>7966</v>
      </c>
      <c r="H4756" s="5" t="s">
        <v>7967</v>
      </c>
      <c r="I4756" s="5" t="s">
        <v>7945</v>
      </c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</row>
    <row r="4757" spans="1:40" x14ac:dyDescent="0.3">
      <c r="B4757" s="4" t="s">
        <v>19</v>
      </c>
      <c r="C4757" s="4" t="s">
        <v>7380</v>
      </c>
      <c r="D4757" s="4" t="s">
        <v>7881</v>
      </c>
      <c r="E4757" s="4" t="s">
        <v>7903</v>
      </c>
      <c r="F4757" s="4" t="s">
        <v>7964</v>
      </c>
      <c r="G4757" s="4" t="s">
        <v>7968</v>
      </c>
      <c r="H4757" s="5" t="s">
        <v>7969</v>
      </c>
      <c r="I4757" s="5" t="s">
        <v>571</v>
      </c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</row>
    <row r="4758" spans="1:40" x14ac:dyDescent="0.3">
      <c r="B4758" s="4" t="s">
        <v>19</v>
      </c>
      <c r="C4758" s="4" t="s">
        <v>7380</v>
      </c>
      <c r="D4758" s="4" t="s">
        <v>7881</v>
      </c>
      <c r="E4758" s="4" t="s">
        <v>7903</v>
      </c>
      <c r="F4758" s="4" t="s">
        <v>7964</v>
      </c>
      <c r="G4758" s="4" t="s">
        <v>7970</v>
      </c>
      <c r="H4758" s="5" t="s">
        <v>7971</v>
      </c>
      <c r="I4758" s="5" t="s">
        <v>571</v>
      </c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</row>
    <row r="4759" spans="1:40" x14ac:dyDescent="0.3">
      <c r="L4759" s="163" t="s">
        <v>0</v>
      </c>
      <c r="M4759" s="163"/>
      <c r="N4759" s="163"/>
      <c r="O4759" s="163" t="s">
        <v>1</v>
      </c>
      <c r="P4759" s="163"/>
      <c r="Q4759" s="37"/>
      <c r="R4759" s="37"/>
      <c r="S4759" s="37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</row>
    <row r="4760" spans="1:40" ht="43.2" x14ac:dyDescent="0.3">
      <c r="B4760" s="2" t="s">
        <v>19</v>
      </c>
      <c r="C4760" s="2" t="s">
        <v>7380</v>
      </c>
      <c r="D4760" s="2" t="s">
        <v>7881</v>
      </c>
      <c r="E4760" s="2" t="s">
        <v>7903</v>
      </c>
      <c r="F4760" s="2" t="s">
        <v>7972</v>
      </c>
      <c r="H4760" s="3" t="s">
        <v>7973</v>
      </c>
      <c r="L4760" s="35" t="s">
        <v>12</v>
      </c>
      <c r="M4760" s="35" t="s">
        <v>13</v>
      </c>
      <c r="N4760" s="35" t="s">
        <v>14</v>
      </c>
      <c r="O4760" s="35" t="s">
        <v>32311</v>
      </c>
      <c r="P4760" s="35" t="s">
        <v>31195</v>
      </c>
      <c r="Q4760" s="37"/>
      <c r="R4760" s="37"/>
      <c r="S4760" s="37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</row>
    <row r="4761" spans="1:40" ht="28.8" x14ac:dyDescent="0.3">
      <c r="B4761" s="4" t="s">
        <v>19</v>
      </c>
      <c r="C4761" s="4" t="s">
        <v>7380</v>
      </c>
      <c r="D4761" s="4" t="s">
        <v>7881</v>
      </c>
      <c r="E4761" s="4" t="s">
        <v>7903</v>
      </c>
      <c r="F4761" s="4" t="s">
        <v>7972</v>
      </c>
      <c r="G4761" s="4" t="s">
        <v>7974</v>
      </c>
      <c r="H4761" s="5" t="s">
        <v>7975</v>
      </c>
      <c r="I4761" s="5" t="s">
        <v>7976</v>
      </c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</row>
    <row r="4762" spans="1:40" x14ac:dyDescent="0.3">
      <c r="B4762" s="4" t="s">
        <v>19</v>
      </c>
      <c r="C4762" s="4" t="s">
        <v>7380</v>
      </c>
      <c r="D4762" s="4" t="s">
        <v>7881</v>
      </c>
      <c r="E4762" s="4" t="s">
        <v>7903</v>
      </c>
      <c r="F4762" s="4" t="s">
        <v>7972</v>
      </c>
      <c r="G4762" s="4" t="s">
        <v>7977</v>
      </c>
      <c r="H4762" s="5" t="s">
        <v>7978</v>
      </c>
      <c r="I4762" s="5" t="s">
        <v>7979</v>
      </c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</row>
    <row r="4763" spans="1:40" x14ac:dyDescent="0.3">
      <c r="B4763" s="2" t="s">
        <v>19</v>
      </c>
      <c r="C4763" s="2" t="s">
        <v>7380</v>
      </c>
      <c r="D4763" s="2" t="s">
        <v>7881</v>
      </c>
      <c r="E4763" s="2" t="s">
        <v>7980</v>
      </c>
      <c r="H4763" s="3" t="s">
        <v>7981</v>
      </c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</row>
    <row r="4764" spans="1:40" x14ac:dyDescent="0.3">
      <c r="L4764" s="163" t="s">
        <v>0</v>
      </c>
      <c r="M4764" s="163"/>
      <c r="N4764" s="163"/>
      <c r="O4764" s="163" t="s">
        <v>1</v>
      </c>
      <c r="P4764" s="163"/>
      <c r="Q4764" s="37"/>
      <c r="R4764" s="37"/>
      <c r="S4764" s="37"/>
      <c r="T4764" s="163" t="s">
        <v>31943</v>
      </c>
      <c r="U4764" s="163"/>
      <c r="V4764" s="163"/>
      <c r="W4764" s="163"/>
      <c r="X4764" s="37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</row>
    <row r="4765" spans="1:40" ht="43.2" x14ac:dyDescent="0.3">
      <c r="B4765" s="2" t="s">
        <v>19</v>
      </c>
      <c r="C4765" s="2" t="s">
        <v>7380</v>
      </c>
      <c r="D4765" s="2" t="s">
        <v>7881</v>
      </c>
      <c r="E4765" s="2" t="s">
        <v>7980</v>
      </c>
      <c r="F4765" s="2" t="s">
        <v>7982</v>
      </c>
      <c r="H4765" s="3" t="s">
        <v>7983</v>
      </c>
      <c r="L4765" s="35" t="s">
        <v>12</v>
      </c>
      <c r="M4765" s="35" t="s">
        <v>13</v>
      </c>
      <c r="N4765" s="35" t="s">
        <v>14</v>
      </c>
      <c r="O4765" s="35" t="s">
        <v>32311</v>
      </c>
      <c r="P4765" s="35" t="s">
        <v>31195</v>
      </c>
      <c r="Q4765" s="37"/>
      <c r="R4765" s="37"/>
      <c r="S4765" s="37"/>
      <c r="T4765" s="35" t="s">
        <v>15</v>
      </c>
      <c r="U4765" s="35" t="s">
        <v>16</v>
      </c>
      <c r="V4765" s="35" t="s">
        <v>17</v>
      </c>
      <c r="W4765" s="35" t="s">
        <v>18</v>
      </c>
      <c r="X4765" s="35" t="s">
        <v>31184</v>
      </c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</row>
    <row r="4766" spans="1:40" x14ac:dyDescent="0.3">
      <c r="A4766" t="s">
        <v>32460</v>
      </c>
      <c r="B4766" s="2" t="s">
        <v>19</v>
      </c>
      <c r="C4766" s="2" t="s">
        <v>7380</v>
      </c>
      <c r="D4766" s="2" t="s">
        <v>7881</v>
      </c>
      <c r="E4766" s="2" t="s">
        <v>7980</v>
      </c>
      <c r="F4766" s="2" t="s">
        <v>7982</v>
      </c>
      <c r="G4766" s="2" t="s">
        <v>7984</v>
      </c>
      <c r="H4766" s="3" t="s">
        <v>7985</v>
      </c>
      <c r="I4766" s="3" t="s">
        <v>4656</v>
      </c>
      <c r="J4766" s="3">
        <v>2</v>
      </c>
      <c r="K4766" s="2" t="s">
        <v>36</v>
      </c>
      <c r="O4766" s="7" t="s">
        <v>31944</v>
      </c>
      <c r="P4766" s="7" t="s">
        <v>31945</v>
      </c>
      <c r="T4766" s="2">
        <v>400</v>
      </c>
      <c r="U4766" s="2">
        <v>400</v>
      </c>
      <c r="V4766" s="2" t="s">
        <v>31937</v>
      </c>
      <c r="W4766" s="2"/>
      <c r="X4766" s="2">
        <v>1</v>
      </c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</row>
    <row r="4767" spans="1:40" x14ac:dyDescent="0.3">
      <c r="A4767" t="s">
        <v>32460</v>
      </c>
      <c r="B4767" s="2" t="s">
        <v>19</v>
      </c>
      <c r="C4767" s="2" t="s">
        <v>7380</v>
      </c>
      <c r="D4767" s="2" t="s">
        <v>7881</v>
      </c>
      <c r="E4767" s="2" t="s">
        <v>7980</v>
      </c>
      <c r="F4767" s="2" t="s">
        <v>7982</v>
      </c>
      <c r="G4767" s="2" t="s">
        <v>7986</v>
      </c>
      <c r="H4767" s="3" t="s">
        <v>7987</v>
      </c>
      <c r="I4767" s="3" t="s">
        <v>4656</v>
      </c>
      <c r="K4767" s="26" t="s">
        <v>36</v>
      </c>
      <c r="O4767" s="7" t="s">
        <v>31944</v>
      </c>
      <c r="P4767" s="7" t="s">
        <v>31945</v>
      </c>
      <c r="T4767" s="2">
        <v>630</v>
      </c>
      <c r="U4767" s="2">
        <v>630</v>
      </c>
      <c r="V4767" s="2" t="s">
        <v>31937</v>
      </c>
      <c r="W4767" s="2"/>
      <c r="X4767" s="2">
        <v>1</v>
      </c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</row>
    <row r="4768" spans="1:40" x14ac:dyDescent="0.3">
      <c r="A4768" t="s">
        <v>32460</v>
      </c>
      <c r="B4768" s="2" t="s">
        <v>19</v>
      </c>
      <c r="C4768" s="2" t="s">
        <v>7380</v>
      </c>
      <c r="D4768" s="2" t="s">
        <v>7881</v>
      </c>
      <c r="E4768" s="2" t="s">
        <v>7980</v>
      </c>
      <c r="F4768" s="2" t="s">
        <v>7982</v>
      </c>
      <c r="G4768" s="2" t="s">
        <v>7988</v>
      </c>
      <c r="H4768" s="3" t="s">
        <v>7989</v>
      </c>
      <c r="I4768" s="3" t="s">
        <v>4656</v>
      </c>
      <c r="K4768" s="26" t="s">
        <v>36</v>
      </c>
      <c r="O4768" s="7" t="s">
        <v>31944</v>
      </c>
      <c r="P4768" s="7" t="s">
        <v>31945</v>
      </c>
      <c r="T4768" s="2">
        <v>1000</v>
      </c>
      <c r="U4768" s="2">
        <v>1000</v>
      </c>
      <c r="V4768" s="2" t="s">
        <v>31937</v>
      </c>
      <c r="W4768" s="2"/>
      <c r="X4768" s="2">
        <v>1</v>
      </c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</row>
    <row r="4769" spans="2:40" x14ac:dyDescent="0.3">
      <c r="L4769" s="163" t="s">
        <v>0</v>
      </c>
      <c r="M4769" s="163"/>
      <c r="N4769" s="163"/>
      <c r="O4769" s="163" t="s">
        <v>1</v>
      </c>
      <c r="P4769" s="163"/>
      <c r="Q4769" s="37"/>
      <c r="R4769" s="37"/>
      <c r="S4769" s="37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</row>
    <row r="4770" spans="2:40" ht="43.2" x14ac:dyDescent="0.3">
      <c r="B4770" s="2" t="s">
        <v>19</v>
      </c>
      <c r="C4770" s="2" t="s">
        <v>7380</v>
      </c>
      <c r="D4770" s="2" t="s">
        <v>7881</v>
      </c>
      <c r="E4770" s="2" t="s">
        <v>7980</v>
      </c>
      <c r="F4770" s="2" t="s">
        <v>7990</v>
      </c>
      <c r="H4770" s="3" t="s">
        <v>7991</v>
      </c>
      <c r="L4770" s="35" t="s">
        <v>12</v>
      </c>
      <c r="M4770" s="35" t="s">
        <v>13</v>
      </c>
      <c r="N4770" s="35" t="s">
        <v>14</v>
      </c>
      <c r="O4770" s="35" t="s">
        <v>32311</v>
      </c>
      <c r="P4770" s="35" t="s">
        <v>31195</v>
      </c>
      <c r="Q4770" s="37"/>
      <c r="R4770" s="37"/>
      <c r="S4770" s="37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</row>
    <row r="4771" spans="2:40" x14ac:dyDescent="0.3">
      <c r="B4771" s="4" t="s">
        <v>19</v>
      </c>
      <c r="C4771" s="4" t="s">
        <v>7380</v>
      </c>
      <c r="D4771" s="4" t="s">
        <v>7881</v>
      </c>
      <c r="E4771" s="4" t="s">
        <v>7980</v>
      </c>
      <c r="F4771" s="4" t="s">
        <v>7990</v>
      </c>
      <c r="G4771" s="4" t="s">
        <v>7992</v>
      </c>
      <c r="H4771" s="5" t="s">
        <v>7993</v>
      </c>
      <c r="I4771" s="5" t="s">
        <v>571</v>
      </c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</row>
    <row r="4772" spans="2:40" x14ac:dyDescent="0.3">
      <c r="L4772" s="163" t="s">
        <v>0</v>
      </c>
      <c r="M4772" s="163"/>
      <c r="N4772" s="163"/>
      <c r="O4772" s="163" t="s">
        <v>1</v>
      </c>
      <c r="P4772" s="163"/>
      <c r="Q4772" s="37"/>
      <c r="R4772" s="37"/>
      <c r="S4772" s="37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</row>
    <row r="4773" spans="2:40" ht="43.2" x14ac:dyDescent="0.3">
      <c r="B4773" s="2" t="s">
        <v>19</v>
      </c>
      <c r="C4773" s="2" t="s">
        <v>7380</v>
      </c>
      <c r="D4773" s="2" t="s">
        <v>7881</v>
      </c>
      <c r="E4773" s="2" t="s">
        <v>7980</v>
      </c>
      <c r="F4773" s="2" t="s">
        <v>7994</v>
      </c>
      <c r="H4773" s="3" t="s">
        <v>7995</v>
      </c>
      <c r="L4773" s="35" t="s">
        <v>12</v>
      </c>
      <c r="M4773" s="35" t="s">
        <v>13</v>
      </c>
      <c r="N4773" s="35" t="s">
        <v>14</v>
      </c>
      <c r="O4773" s="35" t="s">
        <v>32311</v>
      </c>
      <c r="P4773" s="35" t="s">
        <v>31195</v>
      </c>
      <c r="Q4773" s="37"/>
      <c r="R4773" s="37"/>
      <c r="S4773" s="37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</row>
    <row r="4774" spans="2:40" x14ac:dyDescent="0.3">
      <c r="B4774" s="4" t="s">
        <v>19</v>
      </c>
      <c r="C4774" s="4" t="s">
        <v>7380</v>
      </c>
      <c r="D4774" s="4" t="s">
        <v>7881</v>
      </c>
      <c r="E4774" s="4" t="s">
        <v>7980</v>
      </c>
      <c r="F4774" s="4" t="s">
        <v>7994</v>
      </c>
      <c r="G4774" s="4" t="s">
        <v>7996</v>
      </c>
      <c r="H4774" s="5" t="s">
        <v>7997</v>
      </c>
      <c r="I4774" s="5" t="s">
        <v>1792</v>
      </c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</row>
    <row r="4775" spans="2:40" x14ac:dyDescent="0.3">
      <c r="B4775" s="4" t="s">
        <v>19</v>
      </c>
      <c r="C4775" s="4" t="s">
        <v>7380</v>
      </c>
      <c r="D4775" s="4" t="s">
        <v>7881</v>
      </c>
      <c r="E4775" s="4" t="s">
        <v>7980</v>
      </c>
      <c r="F4775" s="4" t="s">
        <v>7994</v>
      </c>
      <c r="G4775" s="4" t="s">
        <v>7998</v>
      </c>
      <c r="H4775" s="5" t="s">
        <v>7999</v>
      </c>
      <c r="I4775" s="5" t="s">
        <v>1792</v>
      </c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</row>
    <row r="4776" spans="2:40" x14ac:dyDescent="0.3">
      <c r="B4776" s="4" t="s">
        <v>19</v>
      </c>
      <c r="C4776" s="4" t="s">
        <v>7380</v>
      </c>
      <c r="D4776" s="4" t="s">
        <v>7881</v>
      </c>
      <c r="E4776" s="4" t="s">
        <v>7980</v>
      </c>
      <c r="F4776" s="4" t="s">
        <v>7994</v>
      </c>
      <c r="G4776" s="4" t="s">
        <v>8000</v>
      </c>
      <c r="H4776" s="5" t="s">
        <v>8001</v>
      </c>
      <c r="I4776" s="5" t="s">
        <v>1792</v>
      </c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</row>
    <row r="4777" spans="2:40" x14ac:dyDescent="0.3">
      <c r="L4777" s="163" t="s">
        <v>0</v>
      </c>
      <c r="M4777" s="163"/>
      <c r="N4777" s="163"/>
      <c r="O4777" s="163" t="s">
        <v>1</v>
      </c>
      <c r="P4777" s="163"/>
      <c r="Q4777" s="37"/>
      <c r="R4777" s="37"/>
      <c r="S4777" s="37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</row>
    <row r="4778" spans="2:40" ht="43.2" x14ac:dyDescent="0.3">
      <c r="B4778" s="2" t="s">
        <v>19</v>
      </c>
      <c r="C4778" s="2" t="s">
        <v>7380</v>
      </c>
      <c r="D4778" s="2" t="s">
        <v>7881</v>
      </c>
      <c r="E4778" s="2" t="s">
        <v>7980</v>
      </c>
      <c r="F4778" s="2" t="s">
        <v>8002</v>
      </c>
      <c r="H4778" s="3" t="s">
        <v>8003</v>
      </c>
      <c r="L4778" s="35" t="s">
        <v>12</v>
      </c>
      <c r="M4778" s="35" t="s">
        <v>13</v>
      </c>
      <c r="N4778" s="35" t="s">
        <v>14</v>
      </c>
      <c r="O4778" s="35" t="s">
        <v>32311</v>
      </c>
      <c r="P4778" s="35" t="s">
        <v>31195</v>
      </c>
      <c r="Q4778" s="37"/>
      <c r="R4778" s="37"/>
      <c r="S4778" s="37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</row>
    <row r="4779" spans="2:40" x14ac:dyDescent="0.3">
      <c r="B4779" s="4" t="s">
        <v>19</v>
      </c>
      <c r="C4779" s="4" t="s">
        <v>7380</v>
      </c>
      <c r="D4779" s="4" t="s">
        <v>7881</v>
      </c>
      <c r="E4779" s="4" t="s">
        <v>7980</v>
      </c>
      <c r="F4779" s="4" t="s">
        <v>8002</v>
      </c>
      <c r="G4779" s="4" t="s">
        <v>8004</v>
      </c>
      <c r="H4779" s="5" t="s">
        <v>8005</v>
      </c>
      <c r="I4779" s="5" t="s">
        <v>571</v>
      </c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</row>
    <row r="4780" spans="2:40" x14ac:dyDescent="0.3">
      <c r="B4780" s="2" t="s">
        <v>19</v>
      </c>
      <c r="C4780" s="2" t="s">
        <v>7380</v>
      </c>
      <c r="D4780" s="2" t="s">
        <v>7380</v>
      </c>
      <c r="H4780" s="3" t="s">
        <v>8006</v>
      </c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</row>
    <row r="4781" spans="2:40" x14ac:dyDescent="0.3">
      <c r="B4781" s="2" t="s">
        <v>19</v>
      </c>
      <c r="C4781" s="2" t="s">
        <v>7380</v>
      </c>
      <c r="D4781" s="2" t="s">
        <v>8007</v>
      </c>
      <c r="E4781" s="2" t="s">
        <v>7416</v>
      </c>
      <c r="H4781" s="3" t="s">
        <v>8008</v>
      </c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</row>
    <row r="4782" spans="2:40" x14ac:dyDescent="0.3">
      <c r="L4782" s="163" t="s">
        <v>0</v>
      </c>
      <c r="M4782" s="163"/>
      <c r="N4782" s="163"/>
      <c r="O4782" s="163" t="s">
        <v>1</v>
      </c>
      <c r="P4782" s="163"/>
      <c r="Q4782" s="37"/>
      <c r="R4782" s="37"/>
      <c r="S4782" s="37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</row>
    <row r="4783" spans="2:40" ht="43.2" x14ac:dyDescent="0.3">
      <c r="B4783" s="2" t="s">
        <v>19</v>
      </c>
      <c r="C4783" s="2" t="s">
        <v>7380</v>
      </c>
      <c r="D4783" s="2" t="s">
        <v>8007</v>
      </c>
      <c r="E4783" s="2" t="s">
        <v>7416</v>
      </c>
      <c r="F4783" s="2" t="s">
        <v>8009</v>
      </c>
      <c r="H4783" s="3" t="s">
        <v>8010</v>
      </c>
      <c r="L4783" s="35" t="s">
        <v>12</v>
      </c>
      <c r="M4783" s="35" t="s">
        <v>13</v>
      </c>
      <c r="N4783" s="35" t="s">
        <v>14</v>
      </c>
      <c r="O4783" s="35" t="s">
        <v>32311</v>
      </c>
      <c r="P4783" s="35" t="s">
        <v>31195</v>
      </c>
      <c r="Q4783" s="37"/>
      <c r="R4783" s="37"/>
      <c r="S4783" s="37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</row>
    <row r="4784" spans="2:40" x14ac:dyDescent="0.3">
      <c r="B4784" s="4" t="s">
        <v>19</v>
      </c>
      <c r="C4784" s="4" t="s">
        <v>7380</v>
      </c>
      <c r="D4784" s="4" t="s">
        <v>8007</v>
      </c>
      <c r="E4784" s="4" t="s">
        <v>7416</v>
      </c>
      <c r="F4784" s="4" t="s">
        <v>8009</v>
      </c>
      <c r="G4784" s="4" t="s">
        <v>8011</v>
      </c>
      <c r="H4784" s="5" t="s">
        <v>8012</v>
      </c>
      <c r="I4784" s="5" t="s">
        <v>7389</v>
      </c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</row>
    <row r="4785" spans="1:40" x14ac:dyDescent="0.3">
      <c r="L4785" s="163" t="s">
        <v>0</v>
      </c>
      <c r="M4785" s="163"/>
      <c r="N4785" s="163"/>
      <c r="O4785" s="163" t="s">
        <v>1</v>
      </c>
      <c r="P4785" s="163"/>
      <c r="Q4785" s="37"/>
      <c r="R4785" s="37"/>
      <c r="S4785" s="37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</row>
    <row r="4786" spans="1:40" ht="43.2" x14ac:dyDescent="0.3">
      <c r="B4786" s="2" t="s">
        <v>19</v>
      </c>
      <c r="C4786" s="2" t="s">
        <v>7380</v>
      </c>
      <c r="D4786" s="2" t="s">
        <v>8007</v>
      </c>
      <c r="E4786" s="2" t="s">
        <v>7416</v>
      </c>
      <c r="F4786" s="2" t="s">
        <v>8013</v>
      </c>
      <c r="H4786" s="3" t="s">
        <v>8014</v>
      </c>
      <c r="L4786" s="35" t="s">
        <v>12</v>
      </c>
      <c r="M4786" s="35" t="s">
        <v>13</v>
      </c>
      <c r="N4786" s="35" t="s">
        <v>14</v>
      </c>
      <c r="O4786" s="35" t="s">
        <v>32311</v>
      </c>
      <c r="P4786" s="35" t="s">
        <v>31195</v>
      </c>
      <c r="Q4786" s="37"/>
      <c r="R4786" s="37"/>
      <c r="S4786" s="37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</row>
    <row r="4787" spans="1:40" x14ac:dyDescent="0.3">
      <c r="B4787" s="4" t="s">
        <v>19</v>
      </c>
      <c r="C4787" s="4" t="s">
        <v>7380</v>
      </c>
      <c r="D4787" s="4" t="s">
        <v>8007</v>
      </c>
      <c r="E4787" s="4" t="s">
        <v>7416</v>
      </c>
      <c r="F4787" s="4" t="s">
        <v>8013</v>
      </c>
      <c r="G4787" s="4" t="s">
        <v>8015</v>
      </c>
      <c r="H4787" s="5" t="s">
        <v>8016</v>
      </c>
      <c r="I4787" s="5" t="s">
        <v>7389</v>
      </c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</row>
    <row r="4788" spans="1:40" x14ac:dyDescent="0.3">
      <c r="L4788" s="163" t="s">
        <v>0</v>
      </c>
      <c r="M4788" s="163"/>
      <c r="N4788" s="163"/>
      <c r="O4788" s="163" t="s">
        <v>1</v>
      </c>
      <c r="P4788" s="163"/>
      <c r="Q4788" s="37"/>
      <c r="R4788" s="37"/>
      <c r="S4788" s="37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</row>
    <row r="4789" spans="1:40" ht="43.2" x14ac:dyDescent="0.3">
      <c r="B4789" s="2" t="s">
        <v>19</v>
      </c>
      <c r="C4789" s="2" t="s">
        <v>7380</v>
      </c>
      <c r="D4789" s="2" t="s">
        <v>8007</v>
      </c>
      <c r="E4789" s="2" t="s">
        <v>7416</v>
      </c>
      <c r="F4789" s="2" t="s">
        <v>8017</v>
      </c>
      <c r="H4789" s="3" t="s">
        <v>8018</v>
      </c>
      <c r="L4789" s="35" t="s">
        <v>12</v>
      </c>
      <c r="M4789" s="35" t="s">
        <v>13</v>
      </c>
      <c r="N4789" s="35" t="s">
        <v>14</v>
      </c>
      <c r="O4789" s="35" t="s">
        <v>32311</v>
      </c>
      <c r="P4789" s="35" t="s">
        <v>31195</v>
      </c>
      <c r="Q4789" s="37"/>
      <c r="R4789" s="37"/>
      <c r="S4789" s="37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</row>
    <row r="4790" spans="1:40" x14ac:dyDescent="0.3">
      <c r="B4790" s="4" t="s">
        <v>19</v>
      </c>
      <c r="C4790" s="4" t="s">
        <v>7380</v>
      </c>
      <c r="D4790" s="4" t="s">
        <v>8007</v>
      </c>
      <c r="E4790" s="4" t="s">
        <v>7416</v>
      </c>
      <c r="F4790" s="4" t="s">
        <v>8017</v>
      </c>
      <c r="G4790" s="4" t="s">
        <v>8019</v>
      </c>
      <c r="H4790" s="5" t="s">
        <v>8020</v>
      </c>
      <c r="I4790" s="5" t="s">
        <v>7389</v>
      </c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</row>
    <row r="4791" spans="1:40" x14ac:dyDescent="0.3">
      <c r="L4791" s="163" t="s">
        <v>0</v>
      </c>
      <c r="M4791" s="163"/>
      <c r="N4791" s="163"/>
      <c r="O4791" s="163" t="s">
        <v>1</v>
      </c>
      <c r="P4791" s="163"/>
      <c r="Q4791" s="37"/>
      <c r="R4791" s="37"/>
      <c r="S4791" s="37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</row>
    <row r="4792" spans="1:40" ht="43.2" x14ac:dyDescent="0.3">
      <c r="B4792" s="2" t="s">
        <v>19</v>
      </c>
      <c r="C4792" s="2" t="s">
        <v>7380</v>
      </c>
      <c r="D4792" s="2" t="s">
        <v>8007</v>
      </c>
      <c r="E4792" s="2" t="s">
        <v>7416</v>
      </c>
      <c r="F4792" s="2" t="s">
        <v>8021</v>
      </c>
      <c r="H4792" s="3" t="s">
        <v>8022</v>
      </c>
      <c r="L4792" s="35" t="s">
        <v>12</v>
      </c>
      <c r="M4792" s="35" t="s">
        <v>13</v>
      </c>
      <c r="N4792" s="35" t="s">
        <v>14</v>
      </c>
      <c r="O4792" s="35" t="s">
        <v>32311</v>
      </c>
      <c r="P4792" s="35" t="s">
        <v>31195</v>
      </c>
      <c r="Q4792" s="37"/>
      <c r="R4792" s="37"/>
      <c r="S4792" s="37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</row>
    <row r="4793" spans="1:40" x14ac:dyDescent="0.3">
      <c r="B4793" s="4" t="s">
        <v>19</v>
      </c>
      <c r="C4793" s="4" t="s">
        <v>7380</v>
      </c>
      <c r="D4793" s="4" t="s">
        <v>8007</v>
      </c>
      <c r="E4793" s="4" t="s">
        <v>7416</v>
      </c>
      <c r="F4793" s="4" t="s">
        <v>8021</v>
      </c>
      <c r="G4793" s="4" t="s">
        <v>8023</v>
      </c>
      <c r="H4793" s="5" t="s">
        <v>8024</v>
      </c>
      <c r="I4793" s="5" t="s">
        <v>7389</v>
      </c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</row>
    <row r="4794" spans="1:40" x14ac:dyDescent="0.3">
      <c r="B4794" s="4" t="s">
        <v>19</v>
      </c>
      <c r="C4794" s="4" t="s">
        <v>7380</v>
      </c>
      <c r="D4794" s="4" t="s">
        <v>8007</v>
      </c>
      <c r="E4794" s="4" t="s">
        <v>7416</v>
      </c>
      <c r="F4794" s="4" t="s">
        <v>8021</v>
      </c>
      <c r="G4794" s="4" t="s">
        <v>8025</v>
      </c>
      <c r="H4794" s="5" t="s">
        <v>8026</v>
      </c>
      <c r="I4794" s="5" t="s">
        <v>7389</v>
      </c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</row>
    <row r="4795" spans="1:40" x14ac:dyDescent="0.3">
      <c r="L4795" s="163" t="s">
        <v>0</v>
      </c>
      <c r="M4795" s="163"/>
      <c r="N4795" s="163"/>
      <c r="O4795" s="163" t="s">
        <v>1</v>
      </c>
      <c r="P4795" s="163"/>
      <c r="Q4795" s="37"/>
      <c r="R4795" s="37"/>
      <c r="S4795" s="37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</row>
    <row r="4796" spans="1:40" ht="43.2" x14ac:dyDescent="0.3">
      <c r="B4796" s="2" t="s">
        <v>19</v>
      </c>
      <c r="C4796" s="2" t="s">
        <v>7380</v>
      </c>
      <c r="D4796" s="2" t="s">
        <v>8007</v>
      </c>
      <c r="E4796" s="2" t="s">
        <v>7416</v>
      </c>
      <c r="F4796" s="2" t="s">
        <v>8027</v>
      </c>
      <c r="H4796" s="3" t="s">
        <v>8028</v>
      </c>
      <c r="L4796" s="35" t="s">
        <v>12</v>
      </c>
      <c r="M4796" s="35" t="s">
        <v>13</v>
      </c>
      <c r="N4796" s="35" t="s">
        <v>14</v>
      </c>
      <c r="O4796" s="35" t="s">
        <v>32311</v>
      </c>
      <c r="P4796" s="35" t="s">
        <v>31195</v>
      </c>
      <c r="Q4796" s="37"/>
      <c r="R4796" s="37"/>
      <c r="S4796" s="37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</row>
    <row r="4797" spans="1:40" x14ac:dyDescent="0.3">
      <c r="B4797" s="4" t="s">
        <v>19</v>
      </c>
      <c r="C4797" s="4" t="s">
        <v>7380</v>
      </c>
      <c r="D4797" s="4" t="s">
        <v>8007</v>
      </c>
      <c r="E4797" s="4" t="s">
        <v>7416</v>
      </c>
      <c r="F4797" s="4" t="s">
        <v>8027</v>
      </c>
      <c r="G4797" s="4" t="s">
        <v>8029</v>
      </c>
      <c r="H4797" s="5" t="s">
        <v>8030</v>
      </c>
      <c r="I4797" s="5" t="s">
        <v>7389</v>
      </c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</row>
    <row r="4798" spans="1:40" ht="15" customHeight="1" x14ac:dyDescent="0.3">
      <c r="L4798" s="163" t="s">
        <v>0</v>
      </c>
      <c r="M4798" s="163"/>
      <c r="N4798" s="163"/>
      <c r="O4798" s="163" t="s">
        <v>1</v>
      </c>
      <c r="P4798" s="163"/>
      <c r="Q4798" s="37"/>
      <c r="R4798" s="37"/>
      <c r="S4798" s="37"/>
      <c r="T4798" s="183" t="s">
        <v>31925</v>
      </c>
      <c r="U4798" s="184"/>
      <c r="V4798" s="184"/>
      <c r="W4798" s="184"/>
      <c r="X4798" s="184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</row>
    <row r="4799" spans="1:40" ht="43.2" x14ac:dyDescent="0.3">
      <c r="B4799" s="2" t="s">
        <v>19</v>
      </c>
      <c r="C4799" s="2" t="s">
        <v>7380</v>
      </c>
      <c r="D4799" s="2" t="s">
        <v>8007</v>
      </c>
      <c r="E4799" s="2" t="s">
        <v>7416</v>
      </c>
      <c r="F4799" s="2" t="s">
        <v>8031</v>
      </c>
      <c r="H4799" s="3" t="s">
        <v>8032</v>
      </c>
      <c r="L4799" s="35" t="s">
        <v>12</v>
      </c>
      <c r="M4799" s="35" t="s">
        <v>13</v>
      </c>
      <c r="N4799" s="35" t="s">
        <v>14</v>
      </c>
      <c r="O4799" s="35" t="s">
        <v>32311</v>
      </c>
      <c r="P4799" s="35"/>
      <c r="Q4799" s="37"/>
      <c r="R4799" s="37"/>
      <c r="S4799" s="37"/>
      <c r="T4799" s="35" t="s">
        <v>15</v>
      </c>
      <c r="U4799" s="35" t="s">
        <v>16</v>
      </c>
      <c r="V4799" s="35" t="s">
        <v>17</v>
      </c>
      <c r="W4799" s="35" t="s">
        <v>18</v>
      </c>
      <c r="X4799" s="35" t="s">
        <v>31184</v>
      </c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</row>
    <row r="4800" spans="1:40" ht="43.2" x14ac:dyDescent="0.3">
      <c r="A4800" t="s">
        <v>32460</v>
      </c>
      <c r="B4800" s="2" t="s">
        <v>19</v>
      </c>
      <c r="C4800" s="2" t="s">
        <v>7380</v>
      </c>
      <c r="D4800" s="2" t="s">
        <v>8007</v>
      </c>
      <c r="E4800" s="2" t="s">
        <v>7416</v>
      </c>
      <c r="F4800" s="2" t="s">
        <v>8031</v>
      </c>
      <c r="G4800" s="2" t="s">
        <v>8033</v>
      </c>
      <c r="H4800" s="3" t="s">
        <v>8034</v>
      </c>
      <c r="I4800" s="3" t="s">
        <v>7389</v>
      </c>
      <c r="K4800" s="26" t="s">
        <v>36</v>
      </c>
      <c r="O4800" s="7" t="s">
        <v>31946</v>
      </c>
      <c r="T4800" s="2">
        <v>0</v>
      </c>
      <c r="U4800" s="2">
        <v>0.5</v>
      </c>
      <c r="V4800" s="2" t="s">
        <v>31822</v>
      </c>
      <c r="W4800" s="2"/>
      <c r="X4800" s="2">
        <v>3</v>
      </c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</row>
    <row r="4801" spans="1:40" ht="43.2" x14ac:dyDescent="0.3">
      <c r="A4801" t="s">
        <v>32460</v>
      </c>
      <c r="B4801" s="2" t="s">
        <v>19</v>
      </c>
      <c r="C4801" s="2" t="s">
        <v>7380</v>
      </c>
      <c r="D4801" s="2" t="s">
        <v>8007</v>
      </c>
      <c r="E4801" s="2" t="s">
        <v>7416</v>
      </c>
      <c r="F4801" s="2" t="s">
        <v>8031</v>
      </c>
      <c r="G4801" s="2" t="s">
        <v>8035</v>
      </c>
      <c r="H4801" s="6" t="s">
        <v>8036</v>
      </c>
      <c r="I4801" s="3" t="s">
        <v>7389</v>
      </c>
      <c r="J4801" s="3">
        <v>1</v>
      </c>
      <c r="K4801" s="26" t="s">
        <v>36</v>
      </c>
      <c r="O4801" s="7" t="s">
        <v>31947</v>
      </c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</row>
    <row r="4802" spans="1:40" x14ac:dyDescent="0.3">
      <c r="B4802" s="2" t="s">
        <v>19</v>
      </c>
      <c r="C4802" s="2" t="s">
        <v>7380</v>
      </c>
      <c r="D4802" s="2" t="s">
        <v>7380</v>
      </c>
      <c r="H4802" s="3" t="s">
        <v>8037</v>
      </c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</row>
    <row r="4803" spans="1:40" x14ac:dyDescent="0.3">
      <c r="L4803" s="163" t="s">
        <v>0</v>
      </c>
      <c r="M4803" s="163"/>
      <c r="N4803" s="163"/>
      <c r="O4803" s="163" t="s">
        <v>1</v>
      </c>
      <c r="P4803" s="163"/>
      <c r="Q4803" s="37"/>
      <c r="R4803" s="37"/>
      <c r="S4803" s="37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</row>
    <row r="4804" spans="1:40" ht="43.2" x14ac:dyDescent="0.3">
      <c r="B4804" s="2" t="s">
        <v>19</v>
      </c>
      <c r="C4804" s="2" t="s">
        <v>7380</v>
      </c>
      <c r="D4804" s="2" t="s">
        <v>8040</v>
      </c>
      <c r="E4804" s="2" t="s">
        <v>8039</v>
      </c>
      <c r="F4804" s="2" t="s">
        <v>8038</v>
      </c>
      <c r="H4804" s="3" t="s">
        <v>8041</v>
      </c>
      <c r="L4804" s="35" t="s">
        <v>12</v>
      </c>
      <c r="M4804" s="35" t="s">
        <v>13</v>
      </c>
      <c r="N4804" s="35" t="s">
        <v>14</v>
      </c>
      <c r="O4804" s="35" t="s">
        <v>32311</v>
      </c>
      <c r="P4804" s="35" t="s">
        <v>31197</v>
      </c>
      <c r="Q4804" s="37"/>
      <c r="R4804" s="37"/>
      <c r="S4804" s="37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</row>
    <row r="4805" spans="1:40" x14ac:dyDescent="0.3">
      <c r="A4805" t="s">
        <v>32460</v>
      </c>
      <c r="B4805" s="2" t="s">
        <v>19</v>
      </c>
      <c r="C4805" s="2" t="s">
        <v>7380</v>
      </c>
      <c r="D4805" s="2" t="s">
        <v>8040</v>
      </c>
      <c r="E4805" s="2" t="s">
        <v>8039</v>
      </c>
      <c r="F4805" s="2" t="s">
        <v>8038</v>
      </c>
      <c r="G4805" s="2" t="s">
        <v>8042</v>
      </c>
      <c r="H4805" s="6" t="s">
        <v>8043</v>
      </c>
      <c r="I4805" s="3" t="s">
        <v>1758</v>
      </c>
      <c r="K4805" s="26" t="s">
        <v>36</v>
      </c>
      <c r="O4805" s="7" t="s">
        <v>31948</v>
      </c>
      <c r="P4805" s="7" t="s">
        <v>31949</v>
      </c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</row>
    <row r="4806" spans="1:40" x14ac:dyDescent="0.3">
      <c r="A4806" t="s">
        <v>32460</v>
      </c>
      <c r="B4806" s="2" t="s">
        <v>19</v>
      </c>
      <c r="C4806" s="2" t="s">
        <v>7380</v>
      </c>
      <c r="D4806" s="2" t="s">
        <v>8040</v>
      </c>
      <c r="E4806" s="2" t="s">
        <v>8039</v>
      </c>
      <c r="F4806" s="2" t="s">
        <v>8038</v>
      </c>
      <c r="G4806" s="2" t="s">
        <v>8044</v>
      </c>
      <c r="H4806" s="6" t="s">
        <v>8045</v>
      </c>
      <c r="I4806" s="3" t="s">
        <v>1758</v>
      </c>
      <c r="J4806" s="3">
        <v>2</v>
      </c>
      <c r="K4806" s="26" t="s">
        <v>36</v>
      </c>
      <c r="O4806" s="7" t="s">
        <v>31948</v>
      </c>
      <c r="P4806" s="7" t="s">
        <v>31950</v>
      </c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</row>
    <row r="4807" spans="1:40" ht="28.8" x14ac:dyDescent="0.3">
      <c r="A4807" t="s">
        <v>32460</v>
      </c>
      <c r="B4807" s="2" t="s">
        <v>19</v>
      </c>
      <c r="C4807" s="2" t="s">
        <v>7380</v>
      </c>
      <c r="D4807" s="2" t="s">
        <v>8040</v>
      </c>
      <c r="E4807" s="2" t="s">
        <v>8039</v>
      </c>
      <c r="F4807" s="2" t="s">
        <v>8038</v>
      </c>
      <c r="G4807" s="2" t="s">
        <v>8046</v>
      </c>
      <c r="H4807" s="6" t="s">
        <v>8047</v>
      </c>
      <c r="I4807" s="3" t="s">
        <v>1758</v>
      </c>
      <c r="K4807" s="26" t="s">
        <v>36</v>
      </c>
      <c r="O4807" s="7" t="s">
        <v>31948</v>
      </c>
      <c r="P4807" s="7" t="s">
        <v>31951</v>
      </c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</row>
    <row r="4808" spans="1:40" x14ac:dyDescent="0.3">
      <c r="L4808" s="163" t="s">
        <v>0</v>
      </c>
      <c r="M4808" s="163"/>
      <c r="N4808" s="163"/>
      <c r="O4808" s="163" t="s">
        <v>1</v>
      </c>
      <c r="P4808" s="163"/>
      <c r="Q4808" s="37"/>
      <c r="R4808" s="37"/>
      <c r="S4808" s="37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</row>
    <row r="4809" spans="1:40" ht="43.2" x14ac:dyDescent="0.3">
      <c r="B4809" s="2" t="s">
        <v>19</v>
      </c>
      <c r="C4809" s="2" t="s">
        <v>7380</v>
      </c>
      <c r="D4809" s="2" t="s">
        <v>8040</v>
      </c>
      <c r="E4809" s="2" t="s">
        <v>8039</v>
      </c>
      <c r="F4809" s="2" t="s">
        <v>8048</v>
      </c>
      <c r="H4809" s="3" t="s">
        <v>8049</v>
      </c>
      <c r="L4809" s="35" t="s">
        <v>12</v>
      </c>
      <c r="M4809" s="35" t="s">
        <v>13</v>
      </c>
      <c r="N4809" s="35" t="s">
        <v>14</v>
      </c>
      <c r="O4809" s="35" t="s">
        <v>32311</v>
      </c>
      <c r="P4809" s="35" t="s">
        <v>31195</v>
      </c>
      <c r="Q4809" s="37"/>
      <c r="R4809" s="37"/>
      <c r="S4809" s="37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</row>
    <row r="4810" spans="1:40" ht="28.8" x14ac:dyDescent="0.3">
      <c r="A4810" t="s">
        <v>32460</v>
      </c>
      <c r="B4810" s="2" t="s">
        <v>19</v>
      </c>
      <c r="C4810" s="2" t="s">
        <v>7380</v>
      </c>
      <c r="D4810" s="2" t="s">
        <v>8040</v>
      </c>
      <c r="E4810" s="2" t="s">
        <v>8039</v>
      </c>
      <c r="F4810" s="2" t="s">
        <v>8048</v>
      </c>
      <c r="G4810" s="2" t="s">
        <v>8050</v>
      </c>
      <c r="H4810" s="6" t="s">
        <v>8051</v>
      </c>
      <c r="I4810" s="3" t="s">
        <v>8052</v>
      </c>
      <c r="J4810" s="3">
        <v>2</v>
      </c>
      <c r="K4810" s="26" t="s">
        <v>36</v>
      </c>
      <c r="O4810" s="7" t="s">
        <v>31952</v>
      </c>
      <c r="P4810" s="7" t="s">
        <v>31754</v>
      </c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</row>
    <row r="4811" spans="1:40" x14ac:dyDescent="0.3">
      <c r="L4811" s="163" t="s">
        <v>0</v>
      </c>
      <c r="M4811" s="163"/>
      <c r="N4811" s="163"/>
      <c r="O4811" s="163" t="s">
        <v>1</v>
      </c>
      <c r="P4811" s="163"/>
      <c r="Q4811" s="37"/>
      <c r="R4811" s="37"/>
      <c r="S4811" s="37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</row>
    <row r="4812" spans="1:40" ht="43.2" x14ac:dyDescent="0.3">
      <c r="B4812" s="2" t="s">
        <v>19</v>
      </c>
      <c r="C4812" s="2" t="s">
        <v>7380</v>
      </c>
      <c r="D4812" s="2" t="s">
        <v>8040</v>
      </c>
      <c r="E4812" s="2" t="s">
        <v>8039</v>
      </c>
      <c r="F4812" s="2" t="s">
        <v>8053</v>
      </c>
      <c r="H4812" s="3" t="s">
        <v>8054</v>
      </c>
      <c r="L4812" s="35" t="s">
        <v>12</v>
      </c>
      <c r="M4812" s="35" t="s">
        <v>13</v>
      </c>
      <c r="N4812" s="35" t="s">
        <v>14</v>
      </c>
      <c r="O4812" s="35" t="s">
        <v>32311</v>
      </c>
      <c r="P4812" s="35" t="s">
        <v>31195</v>
      </c>
      <c r="Q4812" s="37"/>
      <c r="R4812" s="37"/>
      <c r="S4812" s="37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</row>
    <row r="4813" spans="1:40" x14ac:dyDescent="0.3">
      <c r="B4813" s="4" t="s">
        <v>19</v>
      </c>
      <c r="C4813" s="4" t="s">
        <v>7380</v>
      </c>
      <c r="D4813" s="4" t="s">
        <v>8040</v>
      </c>
      <c r="E4813" s="4" t="s">
        <v>8039</v>
      </c>
      <c r="F4813" s="4" t="s">
        <v>8053</v>
      </c>
      <c r="G4813" s="4" t="s">
        <v>8055</v>
      </c>
      <c r="H4813" s="5" t="s">
        <v>8056</v>
      </c>
      <c r="I4813" s="5" t="s">
        <v>8057</v>
      </c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</row>
    <row r="4814" spans="1:40" x14ac:dyDescent="0.3">
      <c r="L4814" s="163" t="s">
        <v>0</v>
      </c>
      <c r="M4814" s="163"/>
      <c r="N4814" s="163"/>
      <c r="O4814" s="163" t="s">
        <v>1</v>
      </c>
      <c r="P4814" s="163"/>
      <c r="Q4814" s="37"/>
      <c r="R4814" s="37"/>
      <c r="S4814" s="37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</row>
    <row r="4815" spans="1:40" ht="43.2" x14ac:dyDescent="0.3">
      <c r="B4815" s="2" t="s">
        <v>19</v>
      </c>
      <c r="C4815" s="2" t="s">
        <v>7380</v>
      </c>
      <c r="D4815" s="2" t="s">
        <v>8040</v>
      </c>
      <c r="E4815" s="2" t="s">
        <v>8039</v>
      </c>
      <c r="F4815" s="2" t="s">
        <v>8058</v>
      </c>
      <c r="H4815" s="3" t="s">
        <v>8059</v>
      </c>
      <c r="L4815" s="35" t="s">
        <v>12</v>
      </c>
      <c r="M4815" s="35" t="s">
        <v>13</v>
      </c>
      <c r="N4815" s="35" t="s">
        <v>14</v>
      </c>
      <c r="O4815" s="35" t="s">
        <v>32311</v>
      </c>
      <c r="P4815" s="35" t="s">
        <v>31195</v>
      </c>
      <c r="Q4815" s="37"/>
      <c r="R4815" s="37"/>
      <c r="S4815" s="37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</row>
    <row r="4816" spans="1:40" x14ac:dyDescent="0.3">
      <c r="B4816" s="4" t="s">
        <v>19</v>
      </c>
      <c r="C4816" s="4" t="s">
        <v>7380</v>
      </c>
      <c r="D4816" s="4" t="s">
        <v>8040</v>
      </c>
      <c r="E4816" s="4" t="s">
        <v>8039</v>
      </c>
      <c r="F4816" s="4" t="s">
        <v>8058</v>
      </c>
      <c r="G4816" s="4" t="s">
        <v>8060</v>
      </c>
      <c r="H4816" s="5" t="s">
        <v>8061</v>
      </c>
      <c r="I4816" s="5" t="s">
        <v>1792</v>
      </c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</row>
    <row r="4817" spans="2:40" x14ac:dyDescent="0.3">
      <c r="L4817" s="163" t="s">
        <v>0</v>
      </c>
      <c r="M4817" s="163"/>
      <c r="N4817" s="163"/>
      <c r="O4817" s="163" t="s">
        <v>1</v>
      </c>
      <c r="P4817" s="163"/>
      <c r="Q4817" s="37"/>
      <c r="R4817" s="37"/>
      <c r="S4817" s="37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</row>
    <row r="4818" spans="2:40" ht="43.2" x14ac:dyDescent="0.3">
      <c r="B4818" s="2" t="s">
        <v>19</v>
      </c>
      <c r="C4818" s="2" t="s">
        <v>7380</v>
      </c>
      <c r="D4818" s="2" t="s">
        <v>8040</v>
      </c>
      <c r="E4818" s="2" t="s">
        <v>8039</v>
      </c>
      <c r="F4818" s="2" t="s">
        <v>8062</v>
      </c>
      <c r="H4818" s="3" t="s">
        <v>8063</v>
      </c>
      <c r="L4818" s="35" t="s">
        <v>12</v>
      </c>
      <c r="M4818" s="35" t="s">
        <v>13</v>
      </c>
      <c r="N4818" s="35" t="s">
        <v>14</v>
      </c>
      <c r="O4818" s="35" t="s">
        <v>32311</v>
      </c>
      <c r="P4818" s="35" t="s">
        <v>31195</v>
      </c>
      <c r="Q4818" s="37"/>
      <c r="R4818" s="37"/>
      <c r="S4818" s="37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</row>
    <row r="4819" spans="2:40" x14ac:dyDescent="0.3">
      <c r="B4819" s="4" t="s">
        <v>19</v>
      </c>
      <c r="C4819" s="4" t="s">
        <v>7380</v>
      </c>
      <c r="D4819" s="4" t="s">
        <v>8040</v>
      </c>
      <c r="E4819" s="4" t="s">
        <v>8039</v>
      </c>
      <c r="F4819" s="4" t="s">
        <v>8062</v>
      </c>
      <c r="G4819" s="4" t="s">
        <v>8064</v>
      </c>
      <c r="H4819" s="5" t="s">
        <v>8065</v>
      </c>
      <c r="I4819" s="5" t="s">
        <v>8066</v>
      </c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</row>
    <row r="4820" spans="2:40" x14ac:dyDescent="0.3">
      <c r="B4820" s="4" t="s">
        <v>19</v>
      </c>
      <c r="C4820" s="4" t="s">
        <v>7380</v>
      </c>
      <c r="D4820" s="4" t="s">
        <v>8040</v>
      </c>
      <c r="E4820" s="4" t="s">
        <v>8039</v>
      </c>
      <c r="F4820" s="4" t="s">
        <v>8062</v>
      </c>
      <c r="G4820" s="4" t="s">
        <v>8067</v>
      </c>
      <c r="H4820" s="5" t="s">
        <v>8068</v>
      </c>
      <c r="I4820" s="5" t="s">
        <v>1758</v>
      </c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</row>
    <row r="4821" spans="2:40" x14ac:dyDescent="0.3">
      <c r="B4821" s="4" t="s">
        <v>19</v>
      </c>
      <c r="C4821" s="4" t="s">
        <v>7380</v>
      </c>
      <c r="D4821" s="4" t="s">
        <v>8040</v>
      </c>
      <c r="E4821" s="4" t="s">
        <v>8039</v>
      </c>
      <c r="F4821" s="4" t="s">
        <v>8062</v>
      </c>
      <c r="G4821" s="4" t="s">
        <v>8069</v>
      </c>
      <c r="H4821" s="5" t="s">
        <v>8070</v>
      </c>
      <c r="I4821" s="5" t="s">
        <v>1758</v>
      </c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</row>
    <row r="4822" spans="2:40" x14ac:dyDescent="0.3">
      <c r="B4822" s="2" t="s">
        <v>19</v>
      </c>
      <c r="C4822" s="2" t="s">
        <v>7380</v>
      </c>
      <c r="D4822" s="2" t="s">
        <v>7380</v>
      </c>
      <c r="H4822" s="3" t="s">
        <v>8071</v>
      </c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</row>
    <row r="4823" spans="2:40" x14ac:dyDescent="0.3">
      <c r="L4823" s="163" t="s">
        <v>0</v>
      </c>
      <c r="M4823" s="163"/>
      <c r="N4823" s="163"/>
      <c r="O4823" s="163" t="s">
        <v>1</v>
      </c>
      <c r="P4823" s="163"/>
      <c r="Q4823" s="37"/>
      <c r="R4823" s="37"/>
      <c r="S4823" s="37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</row>
    <row r="4824" spans="2:40" ht="43.2" x14ac:dyDescent="0.3">
      <c r="B4824" s="2" t="s">
        <v>19</v>
      </c>
      <c r="C4824" s="2" t="s">
        <v>7380</v>
      </c>
      <c r="D4824" s="2" t="s">
        <v>8074</v>
      </c>
      <c r="E4824" s="2" t="s">
        <v>8073</v>
      </c>
      <c r="F4824" s="2" t="s">
        <v>8072</v>
      </c>
      <c r="H4824" s="3" t="s">
        <v>8075</v>
      </c>
      <c r="L4824" s="35" t="s">
        <v>12</v>
      </c>
      <c r="M4824" s="35" t="s">
        <v>13</v>
      </c>
      <c r="N4824" s="35" t="s">
        <v>14</v>
      </c>
      <c r="O4824" s="35" t="s">
        <v>32311</v>
      </c>
      <c r="P4824" s="35" t="s">
        <v>31195</v>
      </c>
      <c r="Q4824" s="37"/>
      <c r="R4824" s="37"/>
      <c r="S4824" s="37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</row>
    <row r="4825" spans="2:40" x14ac:dyDescent="0.3">
      <c r="B4825" s="4" t="s">
        <v>19</v>
      </c>
      <c r="C4825" s="4" t="s">
        <v>7380</v>
      </c>
      <c r="D4825" s="4" t="s">
        <v>8074</v>
      </c>
      <c r="E4825" s="4" t="s">
        <v>8073</v>
      </c>
      <c r="F4825" s="4" t="s">
        <v>8072</v>
      </c>
      <c r="G4825" s="4" t="s">
        <v>8076</v>
      </c>
      <c r="H4825" s="5" t="s">
        <v>8077</v>
      </c>
      <c r="I4825" s="5" t="s">
        <v>7389</v>
      </c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</row>
    <row r="4826" spans="2:40" x14ac:dyDescent="0.3">
      <c r="B4826" s="4" t="s">
        <v>19</v>
      </c>
      <c r="C4826" s="4" t="s">
        <v>7380</v>
      </c>
      <c r="D4826" s="4" t="s">
        <v>8074</v>
      </c>
      <c r="E4826" s="4" t="s">
        <v>8073</v>
      </c>
      <c r="F4826" s="4" t="s">
        <v>8072</v>
      </c>
      <c r="G4826" s="4" t="s">
        <v>8078</v>
      </c>
      <c r="H4826" s="5" t="s">
        <v>8079</v>
      </c>
      <c r="I4826" s="5" t="s">
        <v>7389</v>
      </c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</row>
    <row r="4827" spans="2:40" x14ac:dyDescent="0.3">
      <c r="B4827" s="2" t="s">
        <v>19</v>
      </c>
      <c r="C4827" s="2" t="s">
        <v>8080</v>
      </c>
      <c r="H4827" s="3" t="s">
        <v>8081</v>
      </c>
    </row>
    <row r="4828" spans="2:40" x14ac:dyDescent="0.3">
      <c r="B4828" s="2" t="s">
        <v>19</v>
      </c>
      <c r="C4828" s="2" t="s">
        <v>8080</v>
      </c>
      <c r="D4828" s="2" t="s">
        <v>8080</v>
      </c>
      <c r="H4828" s="3" t="s">
        <v>8082</v>
      </c>
    </row>
    <row r="4829" spans="2:40" x14ac:dyDescent="0.3">
      <c r="B4829" s="2" t="s">
        <v>19</v>
      </c>
      <c r="C4829" s="2" t="s">
        <v>8080</v>
      </c>
      <c r="D4829" s="2" t="s">
        <v>8083</v>
      </c>
      <c r="E4829" s="2" t="s">
        <v>8084</v>
      </c>
      <c r="H4829" s="3" t="s">
        <v>8085</v>
      </c>
    </row>
    <row r="4830" spans="2:40" x14ac:dyDescent="0.3">
      <c r="L4830" s="163" t="s">
        <v>0</v>
      </c>
      <c r="M4830" s="163"/>
      <c r="N4830" s="163"/>
      <c r="O4830" s="163" t="s">
        <v>1</v>
      </c>
      <c r="P4830" s="163"/>
      <c r="Q4830" s="37"/>
      <c r="R4830" s="37"/>
      <c r="S4830" s="37"/>
      <c r="T4830" s="37"/>
      <c r="U4830" s="37"/>
    </row>
    <row r="4831" spans="2:40" ht="43.2" x14ac:dyDescent="0.3">
      <c r="B4831" s="2" t="s">
        <v>19</v>
      </c>
      <c r="C4831" s="2" t="s">
        <v>8080</v>
      </c>
      <c r="D4831" s="2" t="s">
        <v>8083</v>
      </c>
      <c r="E4831" s="2" t="s">
        <v>8084</v>
      </c>
      <c r="F4831" s="2" t="s">
        <v>8086</v>
      </c>
      <c r="H4831" s="3" t="s">
        <v>8087</v>
      </c>
      <c r="L4831" s="35" t="s">
        <v>12</v>
      </c>
      <c r="M4831" s="35" t="s">
        <v>13</v>
      </c>
      <c r="N4831" s="35" t="s">
        <v>14</v>
      </c>
      <c r="O4831" s="35" t="s">
        <v>32311</v>
      </c>
      <c r="P4831" s="35" t="s">
        <v>31195</v>
      </c>
      <c r="Q4831" s="37"/>
      <c r="R4831" s="37"/>
      <c r="S4831" s="37"/>
      <c r="T4831" s="37"/>
      <c r="U4831" s="37"/>
    </row>
    <row r="4832" spans="2:40" x14ac:dyDescent="0.3">
      <c r="B4832" s="4" t="s">
        <v>19</v>
      </c>
      <c r="C4832" s="4" t="s">
        <v>8080</v>
      </c>
      <c r="D4832" s="4" t="s">
        <v>8083</v>
      </c>
      <c r="E4832" s="4" t="s">
        <v>8084</v>
      </c>
      <c r="F4832" s="4" t="s">
        <v>8086</v>
      </c>
      <c r="G4832" s="4" t="s">
        <v>8084</v>
      </c>
      <c r="H4832" s="5" t="s">
        <v>8088</v>
      </c>
      <c r="I4832" s="5" t="s">
        <v>8089</v>
      </c>
    </row>
    <row r="4833" spans="1:31" x14ac:dyDescent="0.3">
      <c r="B4833" s="4" t="s">
        <v>19</v>
      </c>
      <c r="C4833" s="4" t="s">
        <v>8080</v>
      </c>
      <c r="D4833" s="4" t="s">
        <v>8083</v>
      </c>
      <c r="E4833" s="4" t="s">
        <v>8084</v>
      </c>
      <c r="F4833" s="4" t="s">
        <v>8086</v>
      </c>
      <c r="G4833" s="4" t="s">
        <v>8090</v>
      </c>
      <c r="H4833" s="5" t="s">
        <v>8091</v>
      </c>
      <c r="I4833" s="5" t="s">
        <v>8089</v>
      </c>
    </row>
    <row r="4834" spans="1:31" x14ac:dyDescent="0.3">
      <c r="B4834" s="4" t="s">
        <v>19</v>
      </c>
      <c r="C4834" s="4" t="s">
        <v>8080</v>
      </c>
      <c r="D4834" s="4" t="s">
        <v>8083</v>
      </c>
      <c r="E4834" s="4" t="s">
        <v>8084</v>
      </c>
      <c r="F4834" s="4" t="s">
        <v>8086</v>
      </c>
      <c r="G4834" s="4" t="s">
        <v>8092</v>
      </c>
      <c r="H4834" s="5" t="s">
        <v>8093</v>
      </c>
      <c r="I4834" s="5" t="s">
        <v>8089</v>
      </c>
    </row>
    <row r="4835" spans="1:31" x14ac:dyDescent="0.3">
      <c r="B4835" s="4" t="s">
        <v>19</v>
      </c>
      <c r="C4835" s="4" t="s">
        <v>8080</v>
      </c>
      <c r="D4835" s="4" t="s">
        <v>8083</v>
      </c>
      <c r="E4835" s="4" t="s">
        <v>8084</v>
      </c>
      <c r="F4835" s="4" t="s">
        <v>8086</v>
      </c>
      <c r="G4835" s="4" t="s">
        <v>8094</v>
      </c>
      <c r="H4835" s="5" t="s">
        <v>8095</v>
      </c>
      <c r="I4835" s="5" t="s">
        <v>8089</v>
      </c>
    </row>
    <row r="4836" spans="1:31" x14ac:dyDescent="0.3">
      <c r="B4836" s="4" t="s">
        <v>19</v>
      </c>
      <c r="C4836" s="4" t="s">
        <v>8080</v>
      </c>
      <c r="D4836" s="4" t="s">
        <v>8083</v>
      </c>
      <c r="E4836" s="4" t="s">
        <v>8084</v>
      </c>
      <c r="F4836" s="4" t="s">
        <v>8086</v>
      </c>
      <c r="G4836" s="4" t="s">
        <v>8096</v>
      </c>
      <c r="H4836" s="5" t="s">
        <v>8097</v>
      </c>
      <c r="I4836" s="5" t="s">
        <v>8089</v>
      </c>
    </row>
    <row r="4837" spans="1:31" x14ac:dyDescent="0.3">
      <c r="B4837" s="4" t="s">
        <v>19</v>
      </c>
      <c r="C4837" s="4" t="s">
        <v>8080</v>
      </c>
      <c r="D4837" s="4" t="s">
        <v>8083</v>
      </c>
      <c r="E4837" s="4" t="s">
        <v>8084</v>
      </c>
      <c r="F4837" s="4" t="s">
        <v>8086</v>
      </c>
      <c r="G4837" s="4" t="s">
        <v>8098</v>
      </c>
      <c r="H4837" s="5" t="s">
        <v>8099</v>
      </c>
      <c r="I4837" s="5" t="s">
        <v>8089</v>
      </c>
    </row>
    <row r="4838" spans="1:31" x14ac:dyDescent="0.3">
      <c r="B4838" s="4" t="s">
        <v>19</v>
      </c>
      <c r="C4838" s="4" t="s">
        <v>8080</v>
      </c>
      <c r="D4838" s="4" t="s">
        <v>8083</v>
      </c>
      <c r="E4838" s="4" t="s">
        <v>8084</v>
      </c>
      <c r="F4838" s="4" t="s">
        <v>8086</v>
      </c>
      <c r="G4838" s="4" t="s">
        <v>8100</v>
      </c>
      <c r="H4838" s="5" t="s">
        <v>8101</v>
      </c>
      <c r="I4838" s="5" t="s">
        <v>8089</v>
      </c>
    </row>
    <row r="4839" spans="1:31" x14ac:dyDescent="0.3">
      <c r="B4839" s="4" t="s">
        <v>19</v>
      </c>
      <c r="C4839" s="4" t="s">
        <v>8080</v>
      </c>
      <c r="D4839" s="4" t="s">
        <v>8083</v>
      </c>
      <c r="E4839" s="4" t="s">
        <v>8084</v>
      </c>
      <c r="F4839" s="4" t="s">
        <v>8086</v>
      </c>
      <c r="G4839" s="4" t="s">
        <v>8102</v>
      </c>
      <c r="H4839" s="5" t="s">
        <v>8103</v>
      </c>
      <c r="I4839" s="5" t="s">
        <v>8089</v>
      </c>
    </row>
    <row r="4840" spans="1:31" x14ac:dyDescent="0.3">
      <c r="B4840" s="4" t="s">
        <v>19</v>
      </c>
      <c r="C4840" s="4" t="s">
        <v>8080</v>
      </c>
      <c r="D4840" s="4" t="s">
        <v>8083</v>
      </c>
      <c r="E4840" s="4" t="s">
        <v>8084</v>
      </c>
      <c r="F4840" s="4" t="s">
        <v>8086</v>
      </c>
      <c r="G4840" s="4" t="s">
        <v>8104</v>
      </c>
      <c r="H4840" s="5" t="s">
        <v>8105</v>
      </c>
      <c r="I4840" s="5" t="s">
        <v>8089</v>
      </c>
    </row>
    <row r="4841" spans="1:31" x14ac:dyDescent="0.3">
      <c r="B4841" s="4" t="s">
        <v>19</v>
      </c>
      <c r="C4841" s="4" t="s">
        <v>8080</v>
      </c>
      <c r="D4841" s="4" t="s">
        <v>8083</v>
      </c>
      <c r="E4841" s="4" t="s">
        <v>8084</v>
      </c>
      <c r="F4841" s="4" t="s">
        <v>8086</v>
      </c>
      <c r="G4841" s="4" t="s">
        <v>8106</v>
      </c>
      <c r="H4841" s="5" t="s">
        <v>8107</v>
      </c>
      <c r="I4841" s="5" t="s">
        <v>8089</v>
      </c>
    </row>
    <row r="4842" spans="1:31" x14ac:dyDescent="0.3">
      <c r="B4842" s="2" t="s">
        <v>19</v>
      </c>
      <c r="C4842" s="2" t="s">
        <v>8080</v>
      </c>
      <c r="D4842" s="2" t="s">
        <v>8083</v>
      </c>
      <c r="E4842" s="2" t="s">
        <v>8090</v>
      </c>
      <c r="H4842" s="3" t="s">
        <v>8108</v>
      </c>
    </row>
    <row r="4843" spans="1:31" x14ac:dyDescent="0.3">
      <c r="L4843" s="163" t="s">
        <v>0</v>
      </c>
      <c r="M4843" s="163"/>
      <c r="N4843" s="163"/>
      <c r="O4843" s="163" t="s">
        <v>1</v>
      </c>
      <c r="P4843" s="163"/>
      <c r="Q4843" s="35"/>
      <c r="R4843" s="35"/>
      <c r="S4843" s="35"/>
      <c r="T4843" s="35"/>
      <c r="U4843" s="35"/>
      <c r="V4843" s="163" t="s">
        <v>31953</v>
      </c>
      <c r="W4843" s="163"/>
      <c r="X4843" s="163"/>
      <c r="Y4843" s="163"/>
      <c r="Z4843" s="163"/>
      <c r="AA4843" s="163" t="s">
        <v>31954</v>
      </c>
      <c r="AB4843" s="163"/>
      <c r="AC4843" s="163"/>
      <c r="AD4843" s="163"/>
      <c r="AE4843" s="163"/>
    </row>
    <row r="4844" spans="1:31" ht="43.2" x14ac:dyDescent="0.3">
      <c r="B4844" s="2" t="s">
        <v>19</v>
      </c>
      <c r="C4844" s="2" t="s">
        <v>8080</v>
      </c>
      <c r="D4844" s="2" t="s">
        <v>8083</v>
      </c>
      <c r="E4844" s="2" t="s">
        <v>8090</v>
      </c>
      <c r="F4844" s="2" t="s">
        <v>8109</v>
      </c>
      <c r="H4844" s="3" t="s">
        <v>8110</v>
      </c>
      <c r="L4844" s="35" t="s">
        <v>12</v>
      </c>
      <c r="M4844" s="35" t="s">
        <v>13</v>
      </c>
      <c r="N4844" s="35" t="s">
        <v>14</v>
      </c>
      <c r="O4844" s="35" t="s">
        <v>32311</v>
      </c>
      <c r="P4844" s="35" t="s">
        <v>31195</v>
      </c>
      <c r="Q4844" s="35" t="s">
        <v>31198</v>
      </c>
      <c r="R4844" s="35"/>
      <c r="S4844" s="35"/>
      <c r="T4844" s="35"/>
      <c r="U4844" s="35"/>
      <c r="V4844" s="35" t="s">
        <v>15</v>
      </c>
      <c r="W4844" s="35" t="s">
        <v>16</v>
      </c>
      <c r="X4844" s="35" t="s">
        <v>17</v>
      </c>
      <c r="Y4844" s="35" t="s">
        <v>18</v>
      </c>
      <c r="Z4844" s="35" t="s">
        <v>31184</v>
      </c>
      <c r="AA4844" s="35" t="s">
        <v>15</v>
      </c>
      <c r="AB4844" s="35" t="s">
        <v>16</v>
      </c>
      <c r="AC4844" s="35" t="s">
        <v>17</v>
      </c>
      <c r="AD4844" s="35" t="s">
        <v>18</v>
      </c>
      <c r="AE4844" s="35" t="s">
        <v>31184</v>
      </c>
    </row>
    <row r="4845" spans="1:31" ht="43.2" x14ac:dyDescent="0.3">
      <c r="A4845" t="s">
        <v>32460</v>
      </c>
      <c r="B4845" s="2" t="s">
        <v>19</v>
      </c>
      <c r="C4845" s="2" t="s">
        <v>8080</v>
      </c>
      <c r="D4845" s="2" t="s">
        <v>8083</v>
      </c>
      <c r="E4845" s="2" t="s">
        <v>8090</v>
      </c>
      <c r="F4845" s="2" t="s">
        <v>8109</v>
      </c>
      <c r="G4845" s="2" t="s">
        <v>8111</v>
      </c>
      <c r="H4845" s="3" t="s">
        <v>8112</v>
      </c>
      <c r="I4845" s="3" t="s">
        <v>8113</v>
      </c>
      <c r="J4845" s="3">
        <v>2</v>
      </c>
      <c r="K4845" s="26" t="s">
        <v>36</v>
      </c>
      <c r="O4845" s="7" t="s">
        <v>31251</v>
      </c>
      <c r="P4845" s="7" t="s">
        <v>31955</v>
      </c>
      <c r="Q4845" s="2" t="s">
        <v>31956</v>
      </c>
      <c r="V4845" s="26">
        <v>100</v>
      </c>
      <c r="W4845" s="26">
        <v>100</v>
      </c>
      <c r="X4845" s="26" t="s">
        <v>31186</v>
      </c>
      <c r="Z4845" s="26">
        <v>1</v>
      </c>
    </row>
    <row r="4846" spans="1:31" ht="43.2" x14ac:dyDescent="0.3">
      <c r="A4846" t="s">
        <v>32460</v>
      </c>
      <c r="B4846" s="2" t="s">
        <v>19</v>
      </c>
      <c r="C4846" s="2" t="s">
        <v>8080</v>
      </c>
      <c r="D4846" s="2" t="s">
        <v>8083</v>
      </c>
      <c r="E4846" s="2" t="s">
        <v>8090</v>
      </c>
      <c r="F4846" s="2" t="s">
        <v>8109</v>
      </c>
      <c r="G4846" s="2" t="s">
        <v>8114</v>
      </c>
      <c r="H4846" s="3" t="s">
        <v>8115</v>
      </c>
      <c r="I4846" s="3" t="s">
        <v>8113</v>
      </c>
      <c r="J4846" s="3">
        <v>2</v>
      </c>
      <c r="K4846" s="26" t="s">
        <v>36</v>
      </c>
      <c r="O4846" s="7" t="s">
        <v>31251</v>
      </c>
      <c r="P4846" s="7" t="s">
        <v>31955</v>
      </c>
      <c r="Q4846" s="2" t="s">
        <v>31956</v>
      </c>
      <c r="V4846" s="26">
        <v>150</v>
      </c>
      <c r="W4846" s="26">
        <v>150</v>
      </c>
      <c r="X4846" s="26" t="s">
        <v>31186</v>
      </c>
      <c r="Z4846" s="26">
        <v>1</v>
      </c>
    </row>
    <row r="4847" spans="1:31" ht="43.2" x14ac:dyDescent="0.3">
      <c r="A4847" t="s">
        <v>32460</v>
      </c>
      <c r="B4847" s="2" t="s">
        <v>19</v>
      </c>
      <c r="C4847" s="2" t="s">
        <v>8080</v>
      </c>
      <c r="D4847" s="2" t="s">
        <v>8083</v>
      </c>
      <c r="E4847" s="2" t="s">
        <v>8090</v>
      </c>
      <c r="F4847" s="2" t="s">
        <v>8109</v>
      </c>
      <c r="G4847" s="2" t="s">
        <v>8116</v>
      </c>
      <c r="H4847" s="3" t="s">
        <v>8117</v>
      </c>
      <c r="I4847" s="3" t="s">
        <v>8113</v>
      </c>
      <c r="K4847" s="26" t="s">
        <v>36</v>
      </c>
      <c r="O4847" s="7" t="s">
        <v>31251</v>
      </c>
      <c r="P4847" s="7" t="s">
        <v>31955</v>
      </c>
      <c r="Q4847" s="2" t="s">
        <v>31956</v>
      </c>
      <c r="V4847" s="26">
        <v>180</v>
      </c>
      <c r="W4847" s="26">
        <v>180</v>
      </c>
      <c r="X4847" s="26" t="s">
        <v>31186</v>
      </c>
      <c r="Z4847" s="26">
        <v>1</v>
      </c>
    </row>
    <row r="4848" spans="1:31" ht="43.2" x14ac:dyDescent="0.3">
      <c r="A4848" t="s">
        <v>32460</v>
      </c>
      <c r="B4848" s="2" t="s">
        <v>19</v>
      </c>
      <c r="C4848" s="2" t="s">
        <v>8080</v>
      </c>
      <c r="D4848" s="2" t="s">
        <v>8083</v>
      </c>
      <c r="E4848" s="2" t="s">
        <v>8090</v>
      </c>
      <c r="F4848" s="2" t="s">
        <v>8109</v>
      </c>
      <c r="G4848" s="2" t="s">
        <v>8118</v>
      </c>
      <c r="H4848" s="3" t="s">
        <v>8119</v>
      </c>
      <c r="I4848" s="3" t="s">
        <v>8113</v>
      </c>
      <c r="K4848" s="26" t="s">
        <v>36</v>
      </c>
      <c r="O4848" s="7" t="s">
        <v>31251</v>
      </c>
      <c r="P4848" s="7" t="s">
        <v>31957</v>
      </c>
      <c r="Q4848" s="2" t="s">
        <v>31956</v>
      </c>
      <c r="AA4848" s="26">
        <v>20</v>
      </c>
      <c r="AB4848" s="26">
        <v>20</v>
      </c>
      <c r="AC4848" s="26" t="s">
        <v>31958</v>
      </c>
      <c r="AE4848" s="26">
        <v>1</v>
      </c>
    </row>
    <row r="4849" spans="1:31" ht="43.2" x14ac:dyDescent="0.3">
      <c r="A4849" t="s">
        <v>32460</v>
      </c>
      <c r="B4849" s="2" t="s">
        <v>19</v>
      </c>
      <c r="C4849" s="2" t="s">
        <v>8080</v>
      </c>
      <c r="D4849" s="2" t="s">
        <v>8083</v>
      </c>
      <c r="E4849" s="2" t="s">
        <v>8090</v>
      </c>
      <c r="F4849" s="2" t="s">
        <v>8109</v>
      </c>
      <c r="G4849" s="2" t="s">
        <v>8120</v>
      </c>
      <c r="H4849" s="3" t="s">
        <v>8121</v>
      </c>
      <c r="I4849" s="3" t="s">
        <v>8113</v>
      </c>
      <c r="K4849" s="26" t="s">
        <v>36</v>
      </c>
      <c r="O4849" s="7" t="s">
        <v>31251</v>
      </c>
      <c r="P4849" s="7" t="s">
        <v>31957</v>
      </c>
      <c r="Q4849" s="2" t="s">
        <v>31956</v>
      </c>
      <c r="AA4849" s="26">
        <v>24</v>
      </c>
      <c r="AB4849" s="26">
        <v>24</v>
      </c>
      <c r="AC4849" s="26" t="s">
        <v>31958</v>
      </c>
      <c r="AE4849" s="26">
        <v>1</v>
      </c>
    </row>
    <row r="4850" spans="1:31" ht="43.2" x14ac:dyDescent="0.3">
      <c r="A4850" t="s">
        <v>32460</v>
      </c>
      <c r="B4850" s="2" t="s">
        <v>19</v>
      </c>
      <c r="C4850" s="2" t="s">
        <v>8080</v>
      </c>
      <c r="D4850" s="2" t="s">
        <v>8083</v>
      </c>
      <c r="E4850" s="2" t="s">
        <v>8090</v>
      </c>
      <c r="F4850" s="2" t="s">
        <v>8109</v>
      </c>
      <c r="G4850" s="2" t="s">
        <v>8122</v>
      </c>
      <c r="H4850" s="6" t="s">
        <v>8123</v>
      </c>
      <c r="I4850" s="3" t="s">
        <v>8113</v>
      </c>
      <c r="K4850" s="26" t="s">
        <v>36</v>
      </c>
      <c r="O4850" s="7" t="s">
        <v>31251</v>
      </c>
      <c r="P4850" s="7" t="s">
        <v>31959</v>
      </c>
      <c r="Q4850" s="2" t="s">
        <v>31956</v>
      </c>
    </row>
    <row r="4851" spans="1:31" x14ac:dyDescent="0.3">
      <c r="L4851" s="163" t="s">
        <v>0</v>
      </c>
      <c r="M4851" s="163"/>
      <c r="N4851" s="163"/>
      <c r="O4851" s="163" t="s">
        <v>1</v>
      </c>
      <c r="P4851" s="163"/>
      <c r="Q4851" s="37"/>
      <c r="R4851" s="37"/>
      <c r="S4851" s="37"/>
      <c r="T4851" s="37"/>
      <c r="U4851" s="37"/>
    </row>
    <row r="4852" spans="1:31" ht="43.2" x14ac:dyDescent="0.3">
      <c r="B4852" s="2" t="s">
        <v>19</v>
      </c>
      <c r="C4852" s="2" t="s">
        <v>8080</v>
      </c>
      <c r="D4852" s="2" t="s">
        <v>8083</v>
      </c>
      <c r="E4852" s="2" t="s">
        <v>8090</v>
      </c>
      <c r="F4852" s="2" t="s">
        <v>8124</v>
      </c>
      <c r="H4852" s="3" t="s">
        <v>8125</v>
      </c>
      <c r="L4852" s="35" t="s">
        <v>12</v>
      </c>
      <c r="M4852" s="35" t="s">
        <v>13</v>
      </c>
      <c r="N4852" s="35" t="s">
        <v>14</v>
      </c>
      <c r="O4852" s="35" t="s">
        <v>32311</v>
      </c>
      <c r="P4852" s="35" t="s">
        <v>31195</v>
      </c>
      <c r="Q4852" s="35" t="s">
        <v>31198</v>
      </c>
      <c r="R4852" s="35" t="s">
        <v>31684</v>
      </c>
      <c r="S4852" s="35" t="s">
        <v>31188</v>
      </c>
      <c r="T4852" s="35"/>
      <c r="U4852" s="37"/>
    </row>
    <row r="4853" spans="1:31" ht="100.8" x14ac:dyDescent="0.3">
      <c r="A4853" t="s">
        <v>32460</v>
      </c>
      <c r="B4853" s="2" t="s">
        <v>19</v>
      </c>
      <c r="C4853" s="2" t="s">
        <v>8080</v>
      </c>
      <c r="D4853" s="2" t="s">
        <v>8083</v>
      </c>
      <c r="E4853" s="2" t="s">
        <v>8090</v>
      </c>
      <c r="F4853" s="2" t="s">
        <v>8124</v>
      </c>
      <c r="G4853" s="2" t="s">
        <v>8126</v>
      </c>
      <c r="H4853" s="6" t="s">
        <v>8127</v>
      </c>
      <c r="I4853" s="3" t="s">
        <v>8128</v>
      </c>
      <c r="K4853" s="26" t="s">
        <v>36</v>
      </c>
      <c r="O4853" s="7" t="s">
        <v>31251</v>
      </c>
      <c r="Q4853" s="2" t="s">
        <v>31960</v>
      </c>
      <c r="S4853" s="2" t="s">
        <v>31961</v>
      </c>
    </row>
    <row r="4854" spans="1:31" ht="100.8" x14ac:dyDescent="0.3">
      <c r="A4854" t="s">
        <v>32460</v>
      </c>
      <c r="B4854" s="2" t="s">
        <v>19</v>
      </c>
      <c r="C4854" s="2" t="s">
        <v>8080</v>
      </c>
      <c r="D4854" s="2" t="s">
        <v>8083</v>
      </c>
      <c r="E4854" s="2" t="s">
        <v>8090</v>
      </c>
      <c r="F4854" s="2" t="s">
        <v>8124</v>
      </c>
      <c r="G4854" s="2" t="s">
        <v>8129</v>
      </c>
      <c r="H4854" s="6" t="s">
        <v>8130</v>
      </c>
      <c r="I4854" s="3" t="s">
        <v>8128</v>
      </c>
      <c r="K4854" s="26" t="s">
        <v>36</v>
      </c>
      <c r="P4854" s="7" t="s">
        <v>31955</v>
      </c>
      <c r="Q4854" s="2" t="s">
        <v>31962</v>
      </c>
    </row>
    <row r="4855" spans="1:31" ht="100.8" x14ac:dyDescent="0.3">
      <c r="A4855" t="s">
        <v>32460</v>
      </c>
      <c r="B4855" s="2" t="s">
        <v>19</v>
      </c>
      <c r="C4855" s="2" t="s">
        <v>8080</v>
      </c>
      <c r="D4855" s="2" t="s">
        <v>8083</v>
      </c>
      <c r="E4855" s="2" t="s">
        <v>8090</v>
      </c>
      <c r="F4855" s="2" t="s">
        <v>8124</v>
      </c>
      <c r="G4855" s="2" t="s">
        <v>8131</v>
      </c>
      <c r="H4855" s="6" t="s">
        <v>8132</v>
      </c>
      <c r="I4855" s="3" t="s">
        <v>8128</v>
      </c>
      <c r="K4855" s="26" t="s">
        <v>36</v>
      </c>
      <c r="P4855" s="7" t="s">
        <v>31957</v>
      </c>
      <c r="Q4855" s="2" t="s">
        <v>31962</v>
      </c>
    </row>
    <row r="4856" spans="1:31" ht="100.8" x14ac:dyDescent="0.3">
      <c r="A4856" t="s">
        <v>32460</v>
      </c>
      <c r="B4856" s="2" t="s">
        <v>19</v>
      </c>
      <c r="C4856" s="2" t="s">
        <v>8080</v>
      </c>
      <c r="D4856" s="2" t="s">
        <v>8083</v>
      </c>
      <c r="E4856" s="2" t="s">
        <v>8090</v>
      </c>
      <c r="F4856" s="2" t="s">
        <v>8124</v>
      </c>
      <c r="G4856" s="2" t="s">
        <v>8133</v>
      </c>
      <c r="H4856" s="6" t="s">
        <v>8134</v>
      </c>
      <c r="I4856" s="3" t="s">
        <v>8128</v>
      </c>
      <c r="K4856" s="26" t="s">
        <v>36</v>
      </c>
      <c r="O4856" s="7" t="s">
        <v>31963</v>
      </c>
    </row>
    <row r="4857" spans="1:31" ht="100.8" x14ac:dyDescent="0.3">
      <c r="A4857" t="s">
        <v>32460</v>
      </c>
      <c r="B4857" s="2" t="s">
        <v>19</v>
      </c>
      <c r="C4857" s="2" t="s">
        <v>8080</v>
      </c>
      <c r="D4857" s="2" t="s">
        <v>8083</v>
      </c>
      <c r="E4857" s="2" t="s">
        <v>8090</v>
      </c>
      <c r="F4857" s="2" t="s">
        <v>8124</v>
      </c>
      <c r="G4857" s="2" t="s">
        <v>8135</v>
      </c>
      <c r="H4857" s="6" t="s">
        <v>8136</v>
      </c>
      <c r="I4857" s="3" t="s">
        <v>8128</v>
      </c>
      <c r="K4857" s="26" t="s">
        <v>36</v>
      </c>
      <c r="O4857" s="7" t="s">
        <v>31964</v>
      </c>
    </row>
    <row r="4858" spans="1:31" ht="100.8" x14ac:dyDescent="0.3">
      <c r="A4858" t="s">
        <v>32460</v>
      </c>
      <c r="B4858" s="2" t="s">
        <v>19</v>
      </c>
      <c r="C4858" s="2" t="s">
        <v>8080</v>
      </c>
      <c r="D4858" s="2" t="s">
        <v>8083</v>
      </c>
      <c r="E4858" s="2" t="s">
        <v>8090</v>
      </c>
      <c r="F4858" s="2" t="s">
        <v>8124</v>
      </c>
      <c r="G4858" s="2" t="s">
        <v>8137</v>
      </c>
      <c r="H4858" s="6" t="s">
        <v>8138</v>
      </c>
      <c r="I4858" s="3" t="s">
        <v>8128</v>
      </c>
      <c r="J4858" s="3">
        <v>1</v>
      </c>
      <c r="K4858" s="26" t="s">
        <v>36</v>
      </c>
      <c r="O4858" s="7" t="s">
        <v>31251</v>
      </c>
      <c r="P4858" s="7" t="s">
        <v>31965</v>
      </c>
      <c r="Q4858" s="2" t="s">
        <v>31966</v>
      </c>
      <c r="R4858" s="2" t="s">
        <v>31967</v>
      </c>
    </row>
    <row r="4859" spans="1:31" ht="100.8" x14ac:dyDescent="0.3">
      <c r="A4859" t="s">
        <v>32460</v>
      </c>
      <c r="B4859" s="2" t="s">
        <v>19</v>
      </c>
      <c r="C4859" s="2" t="s">
        <v>8080</v>
      </c>
      <c r="D4859" s="2" t="s">
        <v>8083</v>
      </c>
      <c r="E4859" s="2" t="s">
        <v>8090</v>
      </c>
      <c r="F4859" s="2" t="s">
        <v>8124</v>
      </c>
      <c r="G4859" s="2" t="s">
        <v>8139</v>
      </c>
      <c r="H4859" s="6" t="s">
        <v>8140</v>
      </c>
      <c r="I4859" s="3" t="s">
        <v>8128</v>
      </c>
      <c r="K4859" s="26" t="s">
        <v>36</v>
      </c>
      <c r="O4859" s="7" t="s">
        <v>31251</v>
      </c>
      <c r="P4859" s="7" t="s">
        <v>31965</v>
      </c>
      <c r="Q4859" s="2" t="s">
        <v>31966</v>
      </c>
      <c r="R4859" s="2" t="s">
        <v>31968</v>
      </c>
    </row>
    <row r="4860" spans="1:31" ht="100.8" x14ac:dyDescent="0.3">
      <c r="A4860" t="s">
        <v>32460</v>
      </c>
      <c r="B4860" s="2" t="s">
        <v>19</v>
      </c>
      <c r="C4860" s="2" t="s">
        <v>8080</v>
      </c>
      <c r="D4860" s="2" t="s">
        <v>8083</v>
      </c>
      <c r="E4860" s="2" t="s">
        <v>8090</v>
      </c>
      <c r="F4860" s="2" t="s">
        <v>8124</v>
      </c>
      <c r="G4860" s="2" t="s">
        <v>8141</v>
      </c>
      <c r="H4860" s="6" t="s">
        <v>8142</v>
      </c>
      <c r="I4860" s="3" t="s">
        <v>8128</v>
      </c>
      <c r="K4860" s="26" t="s">
        <v>36</v>
      </c>
      <c r="O4860" s="7" t="s">
        <v>31251</v>
      </c>
      <c r="P4860" s="7" t="s">
        <v>31969</v>
      </c>
      <c r="Q4860" s="2" t="s">
        <v>31966</v>
      </c>
      <c r="R4860" s="2" t="s">
        <v>31967</v>
      </c>
    </row>
    <row r="4861" spans="1:31" ht="100.8" x14ac:dyDescent="0.3">
      <c r="A4861" t="s">
        <v>32460</v>
      </c>
      <c r="B4861" s="2" t="s">
        <v>19</v>
      </c>
      <c r="C4861" s="2" t="s">
        <v>8080</v>
      </c>
      <c r="D4861" s="2" t="s">
        <v>8083</v>
      </c>
      <c r="E4861" s="2" t="s">
        <v>8090</v>
      </c>
      <c r="F4861" s="2" t="s">
        <v>8124</v>
      </c>
      <c r="G4861" s="2" t="s">
        <v>8143</v>
      </c>
      <c r="H4861" s="6" t="s">
        <v>8144</v>
      </c>
      <c r="I4861" s="3" t="s">
        <v>8128</v>
      </c>
      <c r="K4861" s="26" t="s">
        <v>36</v>
      </c>
      <c r="O4861" s="7" t="s">
        <v>31251</v>
      </c>
      <c r="P4861" s="7" t="s">
        <v>31969</v>
      </c>
      <c r="Q4861" s="2" t="s">
        <v>31966</v>
      </c>
      <c r="R4861" s="2" t="s">
        <v>31968</v>
      </c>
    </row>
    <row r="4862" spans="1:31" x14ac:dyDescent="0.3">
      <c r="L4862" s="163" t="s">
        <v>0</v>
      </c>
      <c r="M4862" s="163"/>
      <c r="N4862" s="163"/>
      <c r="O4862" s="163" t="s">
        <v>1</v>
      </c>
      <c r="P4862" s="163"/>
      <c r="Q4862" s="37"/>
      <c r="R4862" s="37"/>
      <c r="S4862" s="37"/>
      <c r="T4862" s="37"/>
      <c r="U4862" s="37"/>
    </row>
    <row r="4863" spans="1:31" ht="43.2" x14ac:dyDescent="0.3">
      <c r="B4863" s="2" t="s">
        <v>19</v>
      </c>
      <c r="C4863" s="2" t="s">
        <v>8080</v>
      </c>
      <c r="D4863" s="2" t="s">
        <v>8083</v>
      </c>
      <c r="E4863" s="2" t="s">
        <v>8090</v>
      </c>
      <c r="F4863" s="2" t="s">
        <v>8145</v>
      </c>
      <c r="H4863" s="3" t="s">
        <v>8146</v>
      </c>
      <c r="L4863" s="35" t="s">
        <v>12</v>
      </c>
      <c r="M4863" s="35" t="s">
        <v>13</v>
      </c>
      <c r="N4863" s="35" t="s">
        <v>14</v>
      </c>
      <c r="O4863" s="35" t="s">
        <v>32311</v>
      </c>
      <c r="P4863" s="35" t="s">
        <v>31195</v>
      </c>
      <c r="Q4863" s="37"/>
      <c r="R4863" s="37"/>
      <c r="S4863" s="37"/>
      <c r="T4863" s="37"/>
      <c r="U4863" s="37"/>
    </row>
    <row r="4864" spans="1:31" x14ac:dyDescent="0.3">
      <c r="B4864" s="4" t="s">
        <v>19</v>
      </c>
      <c r="C4864" s="4" t="s">
        <v>8080</v>
      </c>
      <c r="D4864" s="4" t="s">
        <v>8083</v>
      </c>
      <c r="E4864" s="4" t="s">
        <v>8090</v>
      </c>
      <c r="F4864" s="4" t="s">
        <v>8145</v>
      </c>
      <c r="G4864" s="4" t="s">
        <v>8147</v>
      </c>
      <c r="H4864" s="5" t="s">
        <v>8148</v>
      </c>
      <c r="I4864" s="5" t="s">
        <v>8149</v>
      </c>
    </row>
    <row r="4865" spans="1:26" x14ac:dyDescent="0.3">
      <c r="L4865" s="163" t="s">
        <v>0</v>
      </c>
      <c r="M4865" s="163"/>
      <c r="N4865" s="163"/>
      <c r="O4865" s="163" t="s">
        <v>1</v>
      </c>
      <c r="P4865" s="163"/>
      <c r="Q4865" s="37"/>
      <c r="R4865" s="37"/>
      <c r="S4865" s="37"/>
      <c r="T4865" s="37"/>
      <c r="U4865" s="37"/>
    </row>
    <row r="4866" spans="1:26" ht="43.2" x14ac:dyDescent="0.3">
      <c r="B4866" s="2" t="s">
        <v>19</v>
      </c>
      <c r="C4866" s="2" t="s">
        <v>8080</v>
      </c>
      <c r="D4866" s="2" t="s">
        <v>8083</v>
      </c>
      <c r="E4866" s="2" t="s">
        <v>8090</v>
      </c>
      <c r="F4866" s="2" t="s">
        <v>8150</v>
      </c>
      <c r="H4866" s="3" t="s">
        <v>8151</v>
      </c>
      <c r="L4866" s="35" t="s">
        <v>12</v>
      </c>
      <c r="M4866" s="35" t="s">
        <v>13</v>
      </c>
      <c r="N4866" s="35" t="s">
        <v>14</v>
      </c>
      <c r="O4866" s="35" t="s">
        <v>32311</v>
      </c>
      <c r="P4866" s="35" t="s">
        <v>31195</v>
      </c>
      <c r="Q4866" s="37"/>
      <c r="R4866" s="37"/>
      <c r="S4866" s="37"/>
      <c r="T4866" s="37"/>
      <c r="U4866" s="37"/>
    </row>
    <row r="4867" spans="1:26" ht="28.8" x14ac:dyDescent="0.3">
      <c r="A4867" t="s">
        <v>32460</v>
      </c>
      <c r="B4867" s="2" t="s">
        <v>19</v>
      </c>
      <c r="C4867" s="2" t="s">
        <v>8080</v>
      </c>
      <c r="D4867" s="2" t="s">
        <v>8083</v>
      </c>
      <c r="E4867" s="2" t="s">
        <v>8090</v>
      </c>
      <c r="F4867" s="2" t="s">
        <v>8150</v>
      </c>
      <c r="G4867" s="2" t="s">
        <v>8152</v>
      </c>
      <c r="H4867" s="6" t="s">
        <v>8153</v>
      </c>
      <c r="I4867" s="3" t="s">
        <v>8154</v>
      </c>
      <c r="J4867" s="3">
        <v>157</v>
      </c>
      <c r="K4867" s="2" t="s">
        <v>36</v>
      </c>
      <c r="O4867" s="7" t="s">
        <v>31246</v>
      </c>
      <c r="P4867" s="7" t="s">
        <v>31955</v>
      </c>
    </row>
    <row r="4868" spans="1:26" ht="28.8" x14ac:dyDescent="0.3">
      <c r="A4868" t="s">
        <v>32460</v>
      </c>
      <c r="B4868" s="2" t="s">
        <v>19</v>
      </c>
      <c r="C4868" s="2" t="s">
        <v>8080</v>
      </c>
      <c r="D4868" s="2" t="s">
        <v>8083</v>
      </c>
      <c r="E4868" s="2" t="s">
        <v>8090</v>
      </c>
      <c r="F4868" s="2" t="s">
        <v>8150</v>
      </c>
      <c r="G4868" s="2" t="s">
        <v>8155</v>
      </c>
      <c r="H4868" s="6" t="s">
        <v>8156</v>
      </c>
      <c r="I4868" s="3" t="s">
        <v>8154</v>
      </c>
      <c r="J4868" s="3">
        <v>14</v>
      </c>
      <c r="K4868" s="2" t="s">
        <v>36</v>
      </c>
      <c r="O4868" s="7" t="s">
        <v>31246</v>
      </c>
      <c r="P4868" s="7" t="s">
        <v>31970</v>
      </c>
    </row>
    <row r="4869" spans="1:26" x14ac:dyDescent="0.3">
      <c r="L4869" s="163" t="s">
        <v>0</v>
      </c>
      <c r="M4869" s="163"/>
      <c r="N4869" s="163"/>
      <c r="O4869" s="163" t="s">
        <v>1</v>
      </c>
      <c r="P4869" s="163"/>
      <c r="Q4869" s="37"/>
      <c r="R4869" s="37"/>
      <c r="S4869" s="37"/>
      <c r="T4869" s="37"/>
      <c r="U4869" s="37"/>
      <c r="V4869" s="163" t="s">
        <v>31971</v>
      </c>
      <c r="W4869" s="163"/>
      <c r="X4869" s="163"/>
      <c r="Y4869" s="163"/>
      <c r="Z4869" s="163"/>
    </row>
    <row r="4870" spans="1:26" ht="43.2" x14ac:dyDescent="0.3">
      <c r="B4870" s="2" t="s">
        <v>19</v>
      </c>
      <c r="C4870" s="2" t="s">
        <v>8080</v>
      </c>
      <c r="D4870" s="2" t="s">
        <v>8083</v>
      </c>
      <c r="E4870" s="2" t="s">
        <v>8090</v>
      </c>
      <c r="F4870" s="2" t="s">
        <v>8157</v>
      </c>
      <c r="H4870" s="3" t="s">
        <v>8158</v>
      </c>
      <c r="L4870" s="35" t="s">
        <v>12</v>
      </c>
      <c r="M4870" s="35" t="s">
        <v>13</v>
      </c>
      <c r="N4870" s="35" t="s">
        <v>14</v>
      </c>
      <c r="O4870" s="35" t="s">
        <v>32311</v>
      </c>
      <c r="P4870" s="35" t="s">
        <v>31195</v>
      </c>
      <c r="Q4870" s="35" t="s">
        <v>31198</v>
      </c>
      <c r="R4870" s="37"/>
      <c r="S4870" s="37"/>
      <c r="T4870" s="37"/>
      <c r="U4870" s="37"/>
      <c r="V4870" s="35" t="s">
        <v>15</v>
      </c>
      <c r="W4870" s="35" t="s">
        <v>16</v>
      </c>
      <c r="X4870" s="35" t="s">
        <v>17</v>
      </c>
      <c r="Y4870" s="35" t="s">
        <v>18</v>
      </c>
      <c r="Z4870" s="35" t="s">
        <v>31184</v>
      </c>
    </row>
    <row r="4871" spans="1:26" ht="43.2" x14ac:dyDescent="0.3">
      <c r="A4871" t="s">
        <v>32460</v>
      </c>
      <c r="B4871" s="2" t="s">
        <v>19</v>
      </c>
      <c r="C4871" s="2" t="s">
        <v>8080</v>
      </c>
      <c r="D4871" s="2" t="s">
        <v>8083</v>
      </c>
      <c r="E4871" s="2" t="s">
        <v>8090</v>
      </c>
      <c r="F4871" s="2" t="s">
        <v>8157</v>
      </c>
      <c r="G4871" s="2" t="s">
        <v>8159</v>
      </c>
      <c r="H4871" s="6" t="s">
        <v>8160</v>
      </c>
      <c r="I4871" s="3" t="s">
        <v>8161</v>
      </c>
      <c r="J4871" s="3">
        <v>13</v>
      </c>
      <c r="K4871" s="2" t="s">
        <v>36</v>
      </c>
      <c r="O4871" s="7" t="s">
        <v>31972</v>
      </c>
      <c r="P4871" s="7" t="s">
        <v>31973</v>
      </c>
      <c r="Q4871" s="2" t="s">
        <v>31960</v>
      </c>
    </row>
    <row r="4872" spans="1:26" ht="43.2" x14ac:dyDescent="0.3">
      <c r="A4872" t="s">
        <v>32460</v>
      </c>
      <c r="B4872" s="2" t="s">
        <v>19</v>
      </c>
      <c r="C4872" s="2" t="s">
        <v>8080</v>
      </c>
      <c r="D4872" s="2" t="s">
        <v>8083</v>
      </c>
      <c r="E4872" s="2" t="s">
        <v>8090</v>
      </c>
      <c r="F4872" s="2" t="s">
        <v>8157</v>
      </c>
      <c r="G4872" s="2" t="s">
        <v>8162</v>
      </c>
      <c r="H4872" s="3" t="s">
        <v>8163</v>
      </c>
      <c r="I4872" s="3" t="s">
        <v>8161</v>
      </c>
      <c r="J4872" s="3">
        <v>11</v>
      </c>
      <c r="K4872" s="2" t="s">
        <v>36</v>
      </c>
      <c r="O4872" s="7" t="s">
        <v>31972</v>
      </c>
      <c r="P4872" s="7" t="s">
        <v>31974</v>
      </c>
      <c r="Q4872" s="2" t="s">
        <v>31960</v>
      </c>
      <c r="V4872" s="26">
        <v>5</v>
      </c>
      <c r="W4872" s="26">
        <v>5</v>
      </c>
      <c r="X4872" s="26" t="s">
        <v>31186</v>
      </c>
      <c r="Z4872" s="26">
        <v>1</v>
      </c>
    </row>
    <row r="4873" spans="1:26" ht="43.2" x14ac:dyDescent="0.3">
      <c r="A4873" t="s">
        <v>32460</v>
      </c>
      <c r="B4873" s="2" t="s">
        <v>19</v>
      </c>
      <c r="C4873" s="2" t="s">
        <v>8080</v>
      </c>
      <c r="D4873" s="2" t="s">
        <v>8083</v>
      </c>
      <c r="E4873" s="2" t="s">
        <v>8090</v>
      </c>
      <c r="F4873" s="2" t="s">
        <v>8157</v>
      </c>
      <c r="G4873" s="2" t="s">
        <v>8164</v>
      </c>
      <c r="H4873" s="3" t="s">
        <v>8165</v>
      </c>
      <c r="I4873" s="3" t="s">
        <v>8161</v>
      </c>
      <c r="J4873" s="3">
        <v>69</v>
      </c>
      <c r="K4873" s="2" t="s">
        <v>36</v>
      </c>
      <c r="O4873" s="7" t="s">
        <v>31972</v>
      </c>
      <c r="P4873" s="7" t="s">
        <v>31975</v>
      </c>
      <c r="Q4873" s="2" t="s">
        <v>31960</v>
      </c>
      <c r="V4873" s="26">
        <v>16</v>
      </c>
      <c r="W4873" s="26">
        <v>16</v>
      </c>
      <c r="X4873" s="26" t="s">
        <v>31186</v>
      </c>
      <c r="Z4873" s="26">
        <v>1</v>
      </c>
    </row>
    <row r="4874" spans="1:26" ht="43.2" x14ac:dyDescent="0.3">
      <c r="A4874" t="s">
        <v>32460</v>
      </c>
      <c r="B4874" s="2" t="s">
        <v>19</v>
      </c>
      <c r="C4874" s="2" t="s">
        <v>8080</v>
      </c>
      <c r="D4874" s="2" t="s">
        <v>8083</v>
      </c>
      <c r="E4874" s="2" t="s">
        <v>8090</v>
      </c>
      <c r="F4874" s="2" t="s">
        <v>8157</v>
      </c>
      <c r="G4874" s="2" t="s">
        <v>8166</v>
      </c>
      <c r="H4874" s="6" t="s">
        <v>8167</v>
      </c>
      <c r="I4874" s="3" t="s">
        <v>8161</v>
      </c>
      <c r="K4874" s="2" t="s">
        <v>36</v>
      </c>
      <c r="O4874" s="7" t="s">
        <v>31972</v>
      </c>
      <c r="P4874" s="7" t="s">
        <v>31976</v>
      </c>
      <c r="Q4874" s="2" t="s">
        <v>31960</v>
      </c>
    </row>
    <row r="4875" spans="1:26" ht="43.2" x14ac:dyDescent="0.3">
      <c r="A4875" t="s">
        <v>32460</v>
      </c>
      <c r="B4875" s="2" t="s">
        <v>19</v>
      </c>
      <c r="C4875" s="2" t="s">
        <v>8080</v>
      </c>
      <c r="D4875" s="2" t="s">
        <v>8083</v>
      </c>
      <c r="E4875" s="2" t="s">
        <v>8090</v>
      </c>
      <c r="F4875" s="2" t="s">
        <v>8157</v>
      </c>
      <c r="G4875" s="2" t="s">
        <v>8168</v>
      </c>
      <c r="H4875" s="6" t="s">
        <v>8169</v>
      </c>
      <c r="I4875" s="3" t="s">
        <v>8161</v>
      </c>
      <c r="J4875" s="3">
        <v>29</v>
      </c>
      <c r="K4875" s="2" t="s">
        <v>36</v>
      </c>
      <c r="O4875" s="7" t="s">
        <v>31972</v>
      </c>
      <c r="P4875" s="7" t="s">
        <v>31977</v>
      </c>
      <c r="Q4875" s="2" t="s">
        <v>31960</v>
      </c>
    </row>
    <row r="4876" spans="1:26" x14ac:dyDescent="0.3">
      <c r="B4876" s="2" t="s">
        <v>19</v>
      </c>
      <c r="C4876" s="2" t="s">
        <v>8080</v>
      </c>
      <c r="D4876" s="2" t="s">
        <v>8083</v>
      </c>
      <c r="E4876" s="2" t="s">
        <v>8092</v>
      </c>
      <c r="H4876" s="3" t="s">
        <v>8170</v>
      </c>
    </row>
    <row r="4877" spans="1:26" x14ac:dyDescent="0.3">
      <c r="L4877" s="163" t="s">
        <v>0</v>
      </c>
      <c r="M4877" s="163"/>
      <c r="N4877" s="163"/>
      <c r="O4877" s="163" t="s">
        <v>1</v>
      </c>
      <c r="P4877" s="163"/>
      <c r="Q4877" s="37"/>
      <c r="R4877" s="37"/>
      <c r="S4877" s="37"/>
      <c r="T4877" s="37"/>
      <c r="U4877" s="37"/>
    </row>
    <row r="4878" spans="1:26" ht="43.2" x14ac:dyDescent="0.3">
      <c r="B4878" s="2" t="s">
        <v>19</v>
      </c>
      <c r="C4878" s="2" t="s">
        <v>8080</v>
      </c>
      <c r="D4878" s="2" t="s">
        <v>8083</v>
      </c>
      <c r="E4878" s="2" t="s">
        <v>8092</v>
      </c>
      <c r="F4878" s="2" t="s">
        <v>8171</v>
      </c>
      <c r="H4878" s="3" t="s">
        <v>8172</v>
      </c>
      <c r="L4878" s="35" t="s">
        <v>12</v>
      </c>
      <c r="M4878" s="35" t="s">
        <v>13</v>
      </c>
      <c r="N4878" s="35" t="s">
        <v>14</v>
      </c>
      <c r="O4878" s="35" t="s">
        <v>32311</v>
      </c>
      <c r="P4878" s="35" t="s">
        <v>31978</v>
      </c>
      <c r="Q4878" s="37"/>
      <c r="R4878" s="37"/>
      <c r="S4878" s="37"/>
      <c r="T4878" s="37"/>
      <c r="U4878" s="37"/>
    </row>
    <row r="4879" spans="1:26" ht="57.6" x14ac:dyDescent="0.3">
      <c r="A4879" t="s">
        <v>32460</v>
      </c>
      <c r="B4879" s="2" t="s">
        <v>19</v>
      </c>
      <c r="C4879" s="2" t="s">
        <v>8080</v>
      </c>
      <c r="D4879" s="2" t="s">
        <v>8083</v>
      </c>
      <c r="E4879" s="2" t="s">
        <v>8092</v>
      </c>
      <c r="F4879" s="2" t="s">
        <v>8171</v>
      </c>
      <c r="G4879" s="2" t="s">
        <v>8173</v>
      </c>
      <c r="H4879" s="6" t="s">
        <v>8174</v>
      </c>
      <c r="I4879" s="3" t="s">
        <v>6609</v>
      </c>
      <c r="J4879" s="3">
        <v>1</v>
      </c>
      <c r="K4879" s="2" t="s">
        <v>36</v>
      </c>
      <c r="O4879" s="7" t="s">
        <v>31737</v>
      </c>
      <c r="P4879" s="7" t="s">
        <v>31979</v>
      </c>
    </row>
    <row r="4880" spans="1:26" ht="57.6" x14ac:dyDescent="0.3">
      <c r="A4880" t="s">
        <v>32460</v>
      </c>
      <c r="B4880" s="2" t="s">
        <v>19</v>
      </c>
      <c r="C4880" s="2" t="s">
        <v>8080</v>
      </c>
      <c r="D4880" s="2" t="s">
        <v>8083</v>
      </c>
      <c r="E4880" s="2" t="s">
        <v>8092</v>
      </c>
      <c r="F4880" s="2" t="s">
        <v>8171</v>
      </c>
      <c r="G4880" s="2" t="s">
        <v>8175</v>
      </c>
      <c r="H4880" s="6" t="s">
        <v>8176</v>
      </c>
      <c r="I4880" s="3" t="s">
        <v>6609</v>
      </c>
      <c r="K4880" s="2" t="s">
        <v>36</v>
      </c>
      <c r="O4880" s="7" t="s">
        <v>31737</v>
      </c>
      <c r="P4880" s="7" t="s">
        <v>31980</v>
      </c>
    </row>
    <row r="4881" spans="1:21" ht="57.6" x14ac:dyDescent="0.3">
      <c r="A4881" t="s">
        <v>32460</v>
      </c>
      <c r="B4881" s="2" t="s">
        <v>19</v>
      </c>
      <c r="C4881" s="2" t="s">
        <v>8080</v>
      </c>
      <c r="D4881" s="2" t="s">
        <v>8083</v>
      </c>
      <c r="E4881" s="2" t="s">
        <v>8092</v>
      </c>
      <c r="F4881" s="2" t="s">
        <v>8171</v>
      </c>
      <c r="G4881" s="2" t="s">
        <v>8177</v>
      </c>
      <c r="H4881" s="6" t="s">
        <v>8178</v>
      </c>
      <c r="I4881" s="3" t="s">
        <v>6609</v>
      </c>
      <c r="J4881" s="3">
        <v>2</v>
      </c>
      <c r="K4881" s="2" t="s">
        <v>36</v>
      </c>
      <c r="O4881" s="7" t="s">
        <v>31737</v>
      </c>
      <c r="P4881" s="7" t="s">
        <v>31981</v>
      </c>
    </row>
    <row r="4882" spans="1:21" ht="57.6" x14ac:dyDescent="0.3">
      <c r="A4882" t="s">
        <v>32460</v>
      </c>
      <c r="B4882" s="2" t="s">
        <v>19</v>
      </c>
      <c r="C4882" s="2" t="s">
        <v>8080</v>
      </c>
      <c r="D4882" s="2" t="s">
        <v>8083</v>
      </c>
      <c r="E4882" s="2" t="s">
        <v>8092</v>
      </c>
      <c r="F4882" s="2" t="s">
        <v>8171</v>
      </c>
      <c r="G4882" s="2" t="s">
        <v>8179</v>
      </c>
      <c r="H4882" s="6" t="s">
        <v>8180</v>
      </c>
      <c r="I4882" s="3" t="s">
        <v>6609</v>
      </c>
      <c r="J4882" s="3">
        <v>5</v>
      </c>
      <c r="K4882" s="2" t="s">
        <v>36</v>
      </c>
      <c r="O4882" s="7" t="s">
        <v>31737</v>
      </c>
      <c r="P4882" s="7" t="s">
        <v>31982</v>
      </c>
    </row>
    <row r="4883" spans="1:21" x14ac:dyDescent="0.3">
      <c r="L4883" s="163" t="s">
        <v>0</v>
      </c>
      <c r="M4883" s="163"/>
      <c r="N4883" s="163"/>
      <c r="O4883" s="163" t="s">
        <v>1</v>
      </c>
      <c r="P4883" s="163"/>
      <c r="Q4883" s="37"/>
      <c r="R4883" s="37"/>
      <c r="S4883" s="37"/>
      <c r="T4883" s="37"/>
      <c r="U4883" s="37"/>
    </row>
    <row r="4884" spans="1:21" ht="43.2" x14ac:dyDescent="0.3">
      <c r="B4884" s="2" t="s">
        <v>19</v>
      </c>
      <c r="C4884" s="2" t="s">
        <v>8080</v>
      </c>
      <c r="D4884" s="2" t="s">
        <v>8083</v>
      </c>
      <c r="E4884" s="2" t="s">
        <v>8092</v>
      </c>
      <c r="F4884" s="2" t="s">
        <v>8181</v>
      </c>
      <c r="H4884" s="3" t="s">
        <v>8182</v>
      </c>
      <c r="L4884" s="35" t="s">
        <v>12</v>
      </c>
      <c r="M4884" s="35" t="s">
        <v>13</v>
      </c>
      <c r="N4884" s="35" t="s">
        <v>14</v>
      </c>
      <c r="O4884" s="35" t="s">
        <v>32311</v>
      </c>
      <c r="P4884" s="35" t="s">
        <v>31978</v>
      </c>
      <c r="Q4884" s="35" t="s">
        <v>31197</v>
      </c>
      <c r="R4884" s="37"/>
      <c r="S4884" s="37"/>
      <c r="T4884" s="37"/>
      <c r="U4884" s="37"/>
    </row>
    <row r="4885" spans="1:21" ht="43.2" x14ac:dyDescent="0.3">
      <c r="A4885" t="s">
        <v>32460</v>
      </c>
      <c r="B4885" s="2" t="s">
        <v>19</v>
      </c>
      <c r="C4885" s="2" t="s">
        <v>8080</v>
      </c>
      <c r="D4885" s="2" t="s">
        <v>8083</v>
      </c>
      <c r="E4885" s="2" t="s">
        <v>8092</v>
      </c>
      <c r="F4885" s="2" t="s">
        <v>8181</v>
      </c>
      <c r="G4885" s="2" t="s">
        <v>8183</v>
      </c>
      <c r="H4885" s="6" t="s">
        <v>8184</v>
      </c>
      <c r="I4885" s="3" t="s">
        <v>8185</v>
      </c>
      <c r="J4885" s="3">
        <v>4</v>
      </c>
      <c r="K4885" s="2" t="s">
        <v>36</v>
      </c>
      <c r="O4885" s="7" t="s">
        <v>31737</v>
      </c>
      <c r="P4885" s="7" t="s">
        <v>31983</v>
      </c>
      <c r="Q4885" s="2" t="s">
        <v>31984</v>
      </c>
    </row>
    <row r="4886" spans="1:21" ht="43.2" x14ac:dyDescent="0.3">
      <c r="A4886" t="s">
        <v>32460</v>
      </c>
      <c r="B4886" s="2" t="s">
        <v>19</v>
      </c>
      <c r="C4886" s="2" t="s">
        <v>8080</v>
      </c>
      <c r="D4886" s="2" t="s">
        <v>8083</v>
      </c>
      <c r="E4886" s="2" t="s">
        <v>8092</v>
      </c>
      <c r="F4886" s="2" t="s">
        <v>8181</v>
      </c>
      <c r="G4886" s="2" t="s">
        <v>8186</v>
      </c>
      <c r="H4886" s="6" t="s">
        <v>8187</v>
      </c>
      <c r="I4886" s="3" t="s">
        <v>8185</v>
      </c>
      <c r="K4886" s="2" t="s">
        <v>36</v>
      </c>
      <c r="O4886" s="7" t="s">
        <v>31985</v>
      </c>
      <c r="Q4886" s="2" t="s">
        <v>31986</v>
      </c>
    </row>
    <row r="4887" spans="1:21" x14ac:dyDescent="0.3">
      <c r="B4887" s="2" t="s">
        <v>19</v>
      </c>
      <c r="C4887" s="2" t="s">
        <v>8080</v>
      </c>
      <c r="D4887" s="2" t="s">
        <v>8083</v>
      </c>
      <c r="E4887" s="2" t="s">
        <v>8094</v>
      </c>
      <c r="H4887" s="3" t="s">
        <v>8188</v>
      </c>
    </row>
    <row r="4888" spans="1:21" x14ac:dyDescent="0.3">
      <c r="L4888" s="163" t="s">
        <v>0</v>
      </c>
      <c r="M4888" s="163"/>
      <c r="N4888" s="163"/>
      <c r="O4888" s="163" t="s">
        <v>1</v>
      </c>
      <c r="P4888" s="163"/>
      <c r="Q4888" s="37"/>
      <c r="R4888" s="37"/>
      <c r="S4888" s="37"/>
      <c r="T4888" s="37"/>
      <c r="U4888" s="37"/>
    </row>
    <row r="4889" spans="1:21" ht="43.2" x14ac:dyDescent="0.3">
      <c r="B4889" s="2" t="s">
        <v>19</v>
      </c>
      <c r="C4889" s="2" t="s">
        <v>8080</v>
      </c>
      <c r="D4889" s="2" t="s">
        <v>8083</v>
      </c>
      <c r="E4889" s="2" t="s">
        <v>8094</v>
      </c>
      <c r="F4889" s="2" t="s">
        <v>8189</v>
      </c>
      <c r="H4889" s="3" t="s">
        <v>8190</v>
      </c>
      <c r="L4889" s="35" t="s">
        <v>12</v>
      </c>
      <c r="M4889" s="35" t="s">
        <v>13</v>
      </c>
      <c r="N4889" s="35" t="s">
        <v>14</v>
      </c>
      <c r="O4889" s="35" t="s">
        <v>32311</v>
      </c>
      <c r="P4889" s="35" t="s">
        <v>31195</v>
      </c>
      <c r="Q4889" s="37"/>
      <c r="R4889" s="37"/>
      <c r="S4889" s="37"/>
      <c r="T4889" s="37"/>
      <c r="U4889" s="37"/>
    </row>
    <row r="4890" spans="1:21" ht="28.8" x14ac:dyDescent="0.3">
      <c r="B4890" s="4" t="s">
        <v>19</v>
      </c>
      <c r="C4890" s="4" t="s">
        <v>8080</v>
      </c>
      <c r="D4890" s="4" t="s">
        <v>8083</v>
      </c>
      <c r="E4890" s="4" t="s">
        <v>8094</v>
      </c>
      <c r="F4890" s="4" t="s">
        <v>8189</v>
      </c>
      <c r="G4890" s="4" t="s">
        <v>8191</v>
      </c>
      <c r="H4890" s="5" t="s">
        <v>8192</v>
      </c>
      <c r="I4890" s="5" t="s">
        <v>4149</v>
      </c>
    </row>
    <row r="4891" spans="1:21" ht="28.8" x14ac:dyDescent="0.3">
      <c r="B4891" s="4" t="s">
        <v>19</v>
      </c>
      <c r="C4891" s="4" t="s">
        <v>8080</v>
      </c>
      <c r="D4891" s="4" t="s">
        <v>8083</v>
      </c>
      <c r="E4891" s="4" t="s">
        <v>8094</v>
      </c>
      <c r="F4891" s="4" t="s">
        <v>8189</v>
      </c>
      <c r="G4891" s="4" t="s">
        <v>8193</v>
      </c>
      <c r="H4891" s="5" t="s">
        <v>8194</v>
      </c>
      <c r="I4891" s="5" t="s">
        <v>4149</v>
      </c>
    </row>
    <row r="4892" spans="1:21" ht="28.8" x14ac:dyDescent="0.3">
      <c r="B4892" s="4" t="s">
        <v>19</v>
      </c>
      <c r="C4892" s="4" t="s">
        <v>8080</v>
      </c>
      <c r="D4892" s="4" t="s">
        <v>8083</v>
      </c>
      <c r="E4892" s="4" t="s">
        <v>8094</v>
      </c>
      <c r="F4892" s="4" t="s">
        <v>8189</v>
      </c>
      <c r="G4892" s="4" t="s">
        <v>8195</v>
      </c>
      <c r="H4892" s="5" t="s">
        <v>8196</v>
      </c>
      <c r="I4892" s="5" t="s">
        <v>4149</v>
      </c>
    </row>
    <row r="4893" spans="1:21" ht="28.8" x14ac:dyDescent="0.3">
      <c r="B4893" s="4" t="s">
        <v>19</v>
      </c>
      <c r="C4893" s="4" t="s">
        <v>8080</v>
      </c>
      <c r="D4893" s="4" t="s">
        <v>8083</v>
      </c>
      <c r="E4893" s="4" t="s">
        <v>8094</v>
      </c>
      <c r="F4893" s="4" t="s">
        <v>8189</v>
      </c>
      <c r="G4893" s="4" t="s">
        <v>8197</v>
      </c>
      <c r="H4893" s="5" t="s">
        <v>8198</v>
      </c>
      <c r="I4893" s="5" t="s">
        <v>4149</v>
      </c>
    </row>
    <row r="4894" spans="1:21" ht="28.8" x14ac:dyDescent="0.3">
      <c r="B4894" s="4" t="s">
        <v>19</v>
      </c>
      <c r="C4894" s="4" t="s">
        <v>8080</v>
      </c>
      <c r="D4894" s="4" t="s">
        <v>8083</v>
      </c>
      <c r="E4894" s="4" t="s">
        <v>8094</v>
      </c>
      <c r="F4894" s="4" t="s">
        <v>8189</v>
      </c>
      <c r="G4894" s="4" t="s">
        <v>8199</v>
      </c>
      <c r="H4894" s="5" t="s">
        <v>8200</v>
      </c>
      <c r="I4894" s="5" t="s">
        <v>4149</v>
      </c>
    </row>
    <row r="4895" spans="1:21" ht="28.8" x14ac:dyDescent="0.3">
      <c r="B4895" s="4" t="s">
        <v>19</v>
      </c>
      <c r="C4895" s="4" t="s">
        <v>8080</v>
      </c>
      <c r="D4895" s="4" t="s">
        <v>8083</v>
      </c>
      <c r="E4895" s="4" t="s">
        <v>8094</v>
      </c>
      <c r="F4895" s="4" t="s">
        <v>8189</v>
      </c>
      <c r="G4895" s="4" t="s">
        <v>8201</v>
      </c>
      <c r="H4895" s="5" t="s">
        <v>8202</v>
      </c>
      <c r="I4895" s="5" t="s">
        <v>4149</v>
      </c>
    </row>
    <row r="4896" spans="1:21" ht="28.8" x14ac:dyDescent="0.3">
      <c r="B4896" s="4" t="s">
        <v>19</v>
      </c>
      <c r="C4896" s="4" t="s">
        <v>8080</v>
      </c>
      <c r="D4896" s="4" t="s">
        <v>8083</v>
      </c>
      <c r="E4896" s="4" t="s">
        <v>8094</v>
      </c>
      <c r="F4896" s="4" t="s">
        <v>8189</v>
      </c>
      <c r="G4896" s="4" t="s">
        <v>8203</v>
      </c>
      <c r="H4896" s="5" t="s">
        <v>8204</v>
      </c>
      <c r="I4896" s="5" t="s">
        <v>4149</v>
      </c>
    </row>
    <row r="4897" spans="1:26" ht="28.8" x14ac:dyDescent="0.3">
      <c r="B4897" s="4" t="s">
        <v>19</v>
      </c>
      <c r="C4897" s="4" t="s">
        <v>8080</v>
      </c>
      <c r="D4897" s="4" t="s">
        <v>8083</v>
      </c>
      <c r="E4897" s="4" t="s">
        <v>8094</v>
      </c>
      <c r="F4897" s="4" t="s">
        <v>8189</v>
      </c>
      <c r="G4897" s="4" t="s">
        <v>8205</v>
      </c>
      <c r="H4897" s="5" t="s">
        <v>8206</v>
      </c>
      <c r="I4897" s="5" t="s">
        <v>4149</v>
      </c>
    </row>
    <row r="4898" spans="1:26" ht="28.8" x14ac:dyDescent="0.3">
      <c r="B4898" s="4" t="s">
        <v>19</v>
      </c>
      <c r="C4898" s="4" t="s">
        <v>8080</v>
      </c>
      <c r="D4898" s="4" t="s">
        <v>8083</v>
      </c>
      <c r="E4898" s="4" t="s">
        <v>8094</v>
      </c>
      <c r="F4898" s="4" t="s">
        <v>8189</v>
      </c>
      <c r="G4898" s="4" t="s">
        <v>8207</v>
      </c>
      <c r="H4898" s="5" t="s">
        <v>8208</v>
      </c>
      <c r="I4898" s="5" t="s">
        <v>4149</v>
      </c>
    </row>
    <row r="4899" spans="1:26" ht="28.8" x14ac:dyDescent="0.3">
      <c r="B4899" s="4" t="s">
        <v>19</v>
      </c>
      <c r="C4899" s="4" t="s">
        <v>8080</v>
      </c>
      <c r="D4899" s="4" t="s">
        <v>8083</v>
      </c>
      <c r="E4899" s="4" t="s">
        <v>8094</v>
      </c>
      <c r="F4899" s="4" t="s">
        <v>8189</v>
      </c>
      <c r="G4899" s="4" t="s">
        <v>8209</v>
      </c>
      <c r="H4899" s="5" t="s">
        <v>8210</v>
      </c>
      <c r="I4899" s="5" t="s">
        <v>4149</v>
      </c>
    </row>
    <row r="4900" spans="1:26" ht="28.8" x14ac:dyDescent="0.3">
      <c r="B4900" s="4" t="s">
        <v>19</v>
      </c>
      <c r="C4900" s="4" t="s">
        <v>8080</v>
      </c>
      <c r="D4900" s="4" t="s">
        <v>8083</v>
      </c>
      <c r="E4900" s="4" t="s">
        <v>8094</v>
      </c>
      <c r="F4900" s="4" t="s">
        <v>8189</v>
      </c>
      <c r="G4900" s="4" t="s">
        <v>8211</v>
      </c>
      <c r="H4900" s="5" t="s">
        <v>8212</v>
      </c>
      <c r="I4900" s="5" t="s">
        <v>4149</v>
      </c>
    </row>
    <row r="4901" spans="1:26" ht="28.8" x14ac:dyDescent="0.3">
      <c r="B4901" s="4" t="s">
        <v>19</v>
      </c>
      <c r="C4901" s="4" t="s">
        <v>8080</v>
      </c>
      <c r="D4901" s="4" t="s">
        <v>8083</v>
      </c>
      <c r="E4901" s="4" t="s">
        <v>8094</v>
      </c>
      <c r="F4901" s="4" t="s">
        <v>8189</v>
      </c>
      <c r="G4901" s="4" t="s">
        <v>8213</v>
      </c>
      <c r="H4901" s="5" t="s">
        <v>8214</v>
      </c>
      <c r="I4901" s="5" t="s">
        <v>4149</v>
      </c>
    </row>
    <row r="4902" spans="1:26" x14ac:dyDescent="0.3">
      <c r="L4902" s="163" t="s">
        <v>0</v>
      </c>
      <c r="M4902" s="163"/>
      <c r="N4902" s="163"/>
      <c r="O4902" s="163" t="s">
        <v>1</v>
      </c>
      <c r="P4902" s="163"/>
      <c r="Q4902" s="37"/>
      <c r="R4902" s="37"/>
      <c r="S4902" s="37"/>
      <c r="T4902" s="37"/>
      <c r="U4902" s="37"/>
      <c r="V4902" s="163" t="s">
        <v>31971</v>
      </c>
      <c r="W4902" s="163"/>
      <c r="X4902" s="163"/>
      <c r="Y4902" s="163"/>
      <c r="Z4902" s="163"/>
    </row>
    <row r="4903" spans="1:26" ht="43.2" x14ac:dyDescent="0.3">
      <c r="B4903" s="2" t="s">
        <v>19</v>
      </c>
      <c r="C4903" s="2" t="s">
        <v>8080</v>
      </c>
      <c r="D4903" s="2" t="s">
        <v>8083</v>
      </c>
      <c r="E4903" s="2" t="s">
        <v>8094</v>
      </c>
      <c r="F4903" s="2" t="s">
        <v>8215</v>
      </c>
      <c r="H4903" s="3" t="s">
        <v>8216</v>
      </c>
      <c r="L4903" s="35" t="s">
        <v>12</v>
      </c>
      <c r="M4903" s="35" t="s">
        <v>13</v>
      </c>
      <c r="N4903" s="35" t="s">
        <v>14</v>
      </c>
      <c r="O4903" s="35" t="s">
        <v>32311</v>
      </c>
      <c r="P4903" s="35" t="s">
        <v>31195</v>
      </c>
      <c r="Q4903" s="35" t="s">
        <v>31198</v>
      </c>
      <c r="R4903" s="35" t="s">
        <v>31684</v>
      </c>
      <c r="S4903" s="37"/>
      <c r="T4903" s="37"/>
      <c r="U4903" s="37"/>
      <c r="V4903" s="35" t="s">
        <v>15</v>
      </c>
      <c r="W4903" s="35" t="s">
        <v>16</v>
      </c>
      <c r="X4903" s="35" t="s">
        <v>17</v>
      </c>
      <c r="Y4903" s="35" t="s">
        <v>18</v>
      </c>
      <c r="Z4903" s="35" t="s">
        <v>31184</v>
      </c>
    </row>
    <row r="4904" spans="1:26" x14ac:dyDescent="0.3">
      <c r="A4904" t="s">
        <v>32460</v>
      </c>
      <c r="B4904" s="2" t="s">
        <v>19</v>
      </c>
      <c r="C4904" s="2" t="s">
        <v>8080</v>
      </c>
      <c r="D4904" s="2" t="s">
        <v>8083</v>
      </c>
      <c r="E4904" s="2" t="s">
        <v>8094</v>
      </c>
      <c r="F4904" s="2" t="s">
        <v>8215</v>
      </c>
      <c r="G4904" s="2" t="s">
        <v>8217</v>
      </c>
      <c r="H4904" s="6" t="s">
        <v>8218</v>
      </c>
      <c r="I4904" s="3" t="s">
        <v>8219</v>
      </c>
      <c r="J4904" s="3">
        <v>2</v>
      </c>
      <c r="K4904" s="2" t="s">
        <v>36</v>
      </c>
      <c r="O4904" s="7" t="s">
        <v>31987</v>
      </c>
      <c r="P4904" s="7" t="s">
        <v>31973</v>
      </c>
      <c r="Q4904" s="2" t="s">
        <v>31988</v>
      </c>
    </row>
    <row r="4905" spans="1:26" x14ac:dyDescent="0.3">
      <c r="A4905" t="s">
        <v>32460</v>
      </c>
      <c r="B4905" s="2" t="s">
        <v>19</v>
      </c>
      <c r="C4905" s="2" t="s">
        <v>8080</v>
      </c>
      <c r="D4905" s="2" t="s">
        <v>8083</v>
      </c>
      <c r="E4905" s="2" t="s">
        <v>8094</v>
      </c>
      <c r="F4905" s="2" t="s">
        <v>8215</v>
      </c>
      <c r="G4905" s="2" t="s">
        <v>8220</v>
      </c>
      <c r="H4905" s="6" t="s">
        <v>8221</v>
      </c>
      <c r="I4905" s="3" t="s">
        <v>8219</v>
      </c>
      <c r="K4905" s="2" t="s">
        <v>36</v>
      </c>
      <c r="O4905" s="7" t="s">
        <v>31987</v>
      </c>
      <c r="Q4905" s="2" t="s">
        <v>31988</v>
      </c>
      <c r="R4905" s="2" t="s">
        <v>31989</v>
      </c>
    </row>
    <row r="4906" spans="1:26" ht="43.2" x14ac:dyDescent="0.3">
      <c r="A4906" t="s">
        <v>32460</v>
      </c>
      <c r="B4906" s="2" t="s">
        <v>19</v>
      </c>
      <c r="C4906" s="2" t="s">
        <v>8080</v>
      </c>
      <c r="D4906" s="2" t="s">
        <v>8083</v>
      </c>
      <c r="E4906" s="2" t="s">
        <v>8094</v>
      </c>
      <c r="F4906" s="2" t="s">
        <v>8215</v>
      </c>
      <c r="G4906" s="2" t="s">
        <v>8222</v>
      </c>
      <c r="H4906" s="3" t="s">
        <v>8223</v>
      </c>
      <c r="I4906" s="3" t="s">
        <v>8219</v>
      </c>
      <c r="J4906" s="3">
        <v>118</v>
      </c>
      <c r="K4906" s="2" t="s">
        <v>36</v>
      </c>
      <c r="O4906" s="7" t="s">
        <v>31987</v>
      </c>
      <c r="P4906" s="7" t="s">
        <v>31990</v>
      </c>
      <c r="Q4906" s="2" t="s">
        <v>31988</v>
      </c>
      <c r="V4906" s="26">
        <v>5</v>
      </c>
      <c r="W4906" s="26">
        <v>5</v>
      </c>
      <c r="X4906" s="26" t="s">
        <v>31186</v>
      </c>
      <c r="Z4906" s="26">
        <v>1</v>
      </c>
    </row>
    <row r="4907" spans="1:26" ht="28.8" x14ac:dyDescent="0.3">
      <c r="A4907" t="s">
        <v>32460</v>
      </c>
      <c r="B4907" s="2" t="s">
        <v>19</v>
      </c>
      <c r="C4907" s="2" t="s">
        <v>8080</v>
      </c>
      <c r="D4907" s="2" t="s">
        <v>8083</v>
      </c>
      <c r="E4907" s="2" t="s">
        <v>8094</v>
      </c>
      <c r="F4907" s="2" t="s">
        <v>8215</v>
      </c>
      <c r="G4907" s="2" t="s">
        <v>8224</v>
      </c>
      <c r="H4907" s="6" t="s">
        <v>8225</v>
      </c>
      <c r="I4907" s="3" t="s">
        <v>8219</v>
      </c>
      <c r="K4907" s="2" t="s">
        <v>36</v>
      </c>
      <c r="O4907" s="7" t="s">
        <v>31987</v>
      </c>
      <c r="P4907" s="7" t="s">
        <v>31965</v>
      </c>
      <c r="Q4907" s="2" t="s">
        <v>31988</v>
      </c>
      <c r="R4907" s="2" t="s">
        <v>31991</v>
      </c>
    </row>
    <row r="4908" spans="1:26" ht="28.8" x14ac:dyDescent="0.3">
      <c r="A4908" t="s">
        <v>32460</v>
      </c>
      <c r="B4908" s="2" t="s">
        <v>19</v>
      </c>
      <c r="C4908" s="2" t="s">
        <v>8080</v>
      </c>
      <c r="D4908" s="2" t="s">
        <v>8083</v>
      </c>
      <c r="E4908" s="2" t="s">
        <v>8094</v>
      </c>
      <c r="F4908" s="2" t="s">
        <v>8215</v>
      </c>
      <c r="G4908" s="2" t="s">
        <v>8226</v>
      </c>
      <c r="H4908" s="6" t="s">
        <v>8227</v>
      </c>
      <c r="I4908" s="3" t="s">
        <v>8219</v>
      </c>
      <c r="K4908" s="2" t="s">
        <v>36</v>
      </c>
      <c r="O4908" s="7" t="s">
        <v>31987</v>
      </c>
      <c r="P4908" s="7" t="s">
        <v>31965</v>
      </c>
      <c r="Q4908" s="2" t="s">
        <v>31988</v>
      </c>
      <c r="R4908" s="2" t="s">
        <v>31968</v>
      </c>
    </row>
    <row r="4909" spans="1:26" ht="28.8" x14ac:dyDescent="0.3">
      <c r="A4909" t="s">
        <v>32460</v>
      </c>
      <c r="B4909" s="2" t="s">
        <v>19</v>
      </c>
      <c r="C4909" s="2" t="s">
        <v>8080</v>
      </c>
      <c r="D4909" s="2" t="s">
        <v>8083</v>
      </c>
      <c r="E4909" s="2" t="s">
        <v>8094</v>
      </c>
      <c r="F4909" s="2" t="s">
        <v>8215</v>
      </c>
      <c r="G4909" s="2" t="s">
        <v>8228</v>
      </c>
      <c r="H4909" s="6" t="s">
        <v>8229</v>
      </c>
      <c r="I4909" s="3" t="s">
        <v>8219</v>
      </c>
      <c r="J4909" s="3">
        <v>19</v>
      </c>
      <c r="K4909" s="2" t="s">
        <v>36</v>
      </c>
      <c r="O4909" s="7" t="s">
        <v>31987</v>
      </c>
      <c r="P4909" s="7" t="s">
        <v>31969</v>
      </c>
      <c r="Q4909" s="2" t="s">
        <v>31988</v>
      </c>
      <c r="R4909" s="2" t="s">
        <v>31991</v>
      </c>
    </row>
    <row r="4910" spans="1:26" ht="28.8" x14ac:dyDescent="0.3">
      <c r="A4910" t="s">
        <v>32460</v>
      </c>
      <c r="B4910" s="2" t="s">
        <v>19</v>
      </c>
      <c r="C4910" s="2" t="s">
        <v>8080</v>
      </c>
      <c r="D4910" s="2" t="s">
        <v>8083</v>
      </c>
      <c r="E4910" s="2" t="s">
        <v>8094</v>
      </c>
      <c r="F4910" s="2" t="s">
        <v>8215</v>
      </c>
      <c r="G4910" s="2" t="s">
        <v>8230</v>
      </c>
      <c r="H4910" s="6" t="s">
        <v>8231</v>
      </c>
      <c r="I4910" s="3" t="s">
        <v>8219</v>
      </c>
      <c r="K4910" s="2" t="s">
        <v>36</v>
      </c>
      <c r="O4910" s="7" t="s">
        <v>31987</v>
      </c>
      <c r="P4910" s="7" t="s">
        <v>31969</v>
      </c>
      <c r="Q4910" s="2" t="s">
        <v>31988</v>
      </c>
      <c r="R4910" s="2" t="s">
        <v>31968</v>
      </c>
    </row>
    <row r="4911" spans="1:26" x14ac:dyDescent="0.3">
      <c r="L4911" s="163" t="s">
        <v>0</v>
      </c>
      <c r="M4911" s="163"/>
      <c r="N4911" s="163"/>
      <c r="O4911" s="163" t="s">
        <v>1</v>
      </c>
      <c r="P4911" s="163"/>
      <c r="Q4911" s="37"/>
      <c r="R4911" s="37"/>
      <c r="S4911" s="37"/>
      <c r="T4911" s="37"/>
      <c r="U4911" s="37"/>
      <c r="V4911" s="163" t="s">
        <v>31992</v>
      </c>
      <c r="W4911" s="163"/>
      <c r="X4911" s="163"/>
      <c r="Y4911" s="163"/>
      <c r="Z4911" s="163"/>
    </row>
    <row r="4912" spans="1:26" ht="43.2" x14ac:dyDescent="0.3">
      <c r="B4912" s="2" t="s">
        <v>19</v>
      </c>
      <c r="C4912" s="2" t="s">
        <v>8080</v>
      </c>
      <c r="D4912" s="2" t="s">
        <v>8083</v>
      </c>
      <c r="E4912" s="2" t="s">
        <v>8094</v>
      </c>
      <c r="F4912" s="2" t="s">
        <v>8232</v>
      </c>
      <c r="H4912" s="3" t="s">
        <v>8233</v>
      </c>
      <c r="L4912" s="35" t="s">
        <v>12</v>
      </c>
      <c r="M4912" s="35" t="s">
        <v>13</v>
      </c>
      <c r="N4912" s="35" t="s">
        <v>14</v>
      </c>
      <c r="O4912" s="35" t="s">
        <v>32311</v>
      </c>
      <c r="P4912" s="35" t="s">
        <v>31195</v>
      </c>
      <c r="Q4912" s="35" t="s">
        <v>31197</v>
      </c>
      <c r="R4912" s="37"/>
      <c r="S4912" s="37"/>
      <c r="T4912" s="37"/>
      <c r="U4912" s="37"/>
      <c r="V4912" s="35" t="s">
        <v>15</v>
      </c>
      <c r="W4912" s="35" t="s">
        <v>16</v>
      </c>
      <c r="X4912" s="35" t="s">
        <v>17</v>
      </c>
      <c r="Y4912" s="35" t="s">
        <v>18</v>
      </c>
      <c r="Z4912" s="35" t="s">
        <v>31184</v>
      </c>
    </row>
    <row r="4913" spans="1:26" x14ac:dyDescent="0.3">
      <c r="A4913" t="s">
        <v>32460</v>
      </c>
      <c r="B4913" s="2" t="s">
        <v>19</v>
      </c>
      <c r="C4913" s="2" t="s">
        <v>8080</v>
      </c>
      <c r="D4913" s="2" t="s">
        <v>8083</v>
      </c>
      <c r="E4913" s="2" t="s">
        <v>8094</v>
      </c>
      <c r="F4913" s="2" t="s">
        <v>8232</v>
      </c>
      <c r="G4913" s="2" t="s">
        <v>8234</v>
      </c>
      <c r="H4913" s="6" t="s">
        <v>8235</v>
      </c>
      <c r="I4913" s="3" t="s">
        <v>1792</v>
      </c>
      <c r="J4913" s="3">
        <v>7</v>
      </c>
      <c r="K4913" s="2" t="s">
        <v>36</v>
      </c>
      <c r="P4913" s="7" t="s">
        <v>31993</v>
      </c>
    </row>
    <row r="4914" spans="1:26" x14ac:dyDescent="0.3">
      <c r="A4914" t="s">
        <v>32460</v>
      </c>
      <c r="B4914" s="2" t="s">
        <v>19</v>
      </c>
      <c r="C4914" s="2" t="s">
        <v>8080</v>
      </c>
      <c r="D4914" s="2" t="s">
        <v>8083</v>
      </c>
      <c r="E4914" s="2" t="s">
        <v>8094</v>
      </c>
      <c r="F4914" s="2" t="s">
        <v>8232</v>
      </c>
      <c r="G4914" s="2" t="s">
        <v>8236</v>
      </c>
      <c r="H4914" s="6" t="s">
        <v>8237</v>
      </c>
      <c r="I4914" s="3" t="s">
        <v>862</v>
      </c>
      <c r="J4914" s="3">
        <v>2</v>
      </c>
      <c r="K4914" s="2" t="s">
        <v>36</v>
      </c>
      <c r="O4914" s="7" t="s">
        <v>31994</v>
      </c>
      <c r="P4914" s="7" t="s">
        <v>31995</v>
      </c>
      <c r="Q4914" s="2" t="s">
        <v>31996</v>
      </c>
    </row>
    <row r="4915" spans="1:26" x14ac:dyDescent="0.3">
      <c r="A4915" t="s">
        <v>32460</v>
      </c>
      <c r="B4915" s="2" t="s">
        <v>19</v>
      </c>
      <c r="C4915" s="2" t="s">
        <v>8080</v>
      </c>
      <c r="D4915" s="2" t="s">
        <v>8083</v>
      </c>
      <c r="E4915" s="2" t="s">
        <v>8094</v>
      </c>
      <c r="F4915" s="2" t="s">
        <v>8232</v>
      </c>
      <c r="G4915" s="2" t="s">
        <v>8238</v>
      </c>
      <c r="H4915" s="3" t="s">
        <v>8239</v>
      </c>
      <c r="I4915" s="3" t="s">
        <v>571</v>
      </c>
      <c r="J4915" s="3">
        <v>1</v>
      </c>
      <c r="K4915" s="2" t="s">
        <v>36</v>
      </c>
      <c r="O4915" s="7" t="s">
        <v>31997</v>
      </c>
      <c r="P4915" s="7" t="s">
        <v>31995</v>
      </c>
      <c r="Q4915" s="2" t="s">
        <v>31998</v>
      </c>
      <c r="V4915" s="26">
        <v>40</v>
      </c>
      <c r="W4915" s="26">
        <v>40</v>
      </c>
      <c r="X4915" s="26" t="s">
        <v>31186</v>
      </c>
      <c r="Z4915" s="26">
        <v>1</v>
      </c>
    </row>
    <row r="4916" spans="1:26" x14ac:dyDescent="0.3">
      <c r="B4916" s="2" t="s">
        <v>19</v>
      </c>
      <c r="C4916" s="2" t="s">
        <v>8080</v>
      </c>
      <c r="D4916" s="2" t="s">
        <v>8083</v>
      </c>
      <c r="E4916" s="2" t="s">
        <v>8096</v>
      </c>
      <c r="H4916" s="3" t="s">
        <v>8240</v>
      </c>
    </row>
    <row r="4917" spans="1:26" x14ac:dyDescent="0.3">
      <c r="L4917" s="163" t="s">
        <v>0</v>
      </c>
      <c r="M4917" s="163"/>
      <c r="N4917" s="163"/>
      <c r="O4917" s="163" t="s">
        <v>1</v>
      </c>
      <c r="P4917" s="163"/>
      <c r="Q4917" s="37"/>
      <c r="R4917" s="37"/>
      <c r="S4917" s="37"/>
      <c r="T4917" s="37"/>
      <c r="U4917" s="37"/>
    </row>
    <row r="4918" spans="1:26" ht="43.2" x14ac:dyDescent="0.3">
      <c r="B4918" s="2" t="s">
        <v>19</v>
      </c>
      <c r="C4918" s="2" t="s">
        <v>8080</v>
      </c>
      <c r="D4918" s="2" t="s">
        <v>8083</v>
      </c>
      <c r="E4918" s="2" t="s">
        <v>8096</v>
      </c>
      <c r="F4918" s="2" t="s">
        <v>8241</v>
      </c>
      <c r="H4918" s="3" t="s">
        <v>8242</v>
      </c>
      <c r="L4918" s="35" t="s">
        <v>12</v>
      </c>
      <c r="M4918" s="35" t="s">
        <v>13</v>
      </c>
      <c r="N4918" s="35" t="s">
        <v>14</v>
      </c>
      <c r="O4918" s="35" t="s">
        <v>32311</v>
      </c>
      <c r="P4918" s="35"/>
      <c r="Q4918" s="37"/>
      <c r="R4918" s="37"/>
      <c r="S4918" s="37"/>
      <c r="T4918" s="37"/>
      <c r="U4918" s="37"/>
    </row>
    <row r="4919" spans="1:26" x14ac:dyDescent="0.3">
      <c r="A4919" t="s">
        <v>32460</v>
      </c>
      <c r="B4919" s="2" t="s">
        <v>19</v>
      </c>
      <c r="C4919" s="2" t="s">
        <v>8080</v>
      </c>
      <c r="D4919" s="2" t="s">
        <v>8083</v>
      </c>
      <c r="E4919" s="2" t="s">
        <v>8096</v>
      </c>
      <c r="F4919" s="2" t="s">
        <v>8241</v>
      </c>
      <c r="G4919" s="2" t="s">
        <v>8243</v>
      </c>
      <c r="H4919" s="6" t="s">
        <v>8244</v>
      </c>
      <c r="I4919" s="3" t="s">
        <v>3377</v>
      </c>
      <c r="J4919" s="3">
        <v>2</v>
      </c>
      <c r="K4919" s="2" t="s">
        <v>36</v>
      </c>
      <c r="O4919" s="7" t="s">
        <v>31999</v>
      </c>
    </row>
    <row r="4920" spans="1:26" x14ac:dyDescent="0.3">
      <c r="L4920" s="163" t="s">
        <v>0</v>
      </c>
      <c r="M4920" s="163"/>
      <c r="N4920" s="163"/>
      <c r="O4920" s="163" t="s">
        <v>1</v>
      </c>
      <c r="P4920" s="163"/>
      <c r="Q4920" s="37"/>
      <c r="R4920" s="37"/>
      <c r="S4920" s="37"/>
      <c r="T4920" s="37"/>
      <c r="U4920" s="37"/>
    </row>
    <row r="4921" spans="1:26" ht="43.2" x14ac:dyDescent="0.3">
      <c r="B4921" s="2" t="s">
        <v>19</v>
      </c>
      <c r="C4921" s="2" t="s">
        <v>8080</v>
      </c>
      <c r="D4921" s="2" t="s">
        <v>8083</v>
      </c>
      <c r="E4921" s="2" t="s">
        <v>8096</v>
      </c>
      <c r="F4921" s="2" t="s">
        <v>8245</v>
      </c>
      <c r="H4921" s="3" t="s">
        <v>8246</v>
      </c>
      <c r="L4921" s="35" t="s">
        <v>12</v>
      </c>
      <c r="M4921" s="35" t="s">
        <v>13</v>
      </c>
      <c r="N4921" s="35" t="s">
        <v>14</v>
      </c>
      <c r="O4921" s="35" t="s">
        <v>32311</v>
      </c>
      <c r="P4921" s="35"/>
      <c r="Q4921" s="37"/>
      <c r="R4921" s="37"/>
      <c r="S4921" s="37"/>
      <c r="T4921" s="37"/>
      <c r="U4921" s="37"/>
    </row>
    <row r="4922" spans="1:26" x14ac:dyDescent="0.3">
      <c r="A4922" t="s">
        <v>32460</v>
      </c>
      <c r="B4922" s="2" t="s">
        <v>19</v>
      </c>
      <c r="C4922" s="2" t="s">
        <v>8080</v>
      </c>
      <c r="D4922" s="2" t="s">
        <v>8083</v>
      </c>
      <c r="E4922" s="2" t="s">
        <v>8096</v>
      </c>
      <c r="F4922" s="2" t="s">
        <v>8245</v>
      </c>
      <c r="G4922" s="2" t="s">
        <v>8247</v>
      </c>
      <c r="H4922" s="6" t="s">
        <v>8248</v>
      </c>
      <c r="I4922" s="3" t="s">
        <v>8249</v>
      </c>
      <c r="J4922" s="3">
        <v>1</v>
      </c>
      <c r="K4922" s="2" t="s">
        <v>36</v>
      </c>
      <c r="O4922" s="7" t="s">
        <v>32000</v>
      </c>
    </row>
    <row r="4923" spans="1:26" x14ac:dyDescent="0.3">
      <c r="B4923" s="2" t="s">
        <v>19</v>
      </c>
      <c r="C4923" s="2" t="s">
        <v>8080</v>
      </c>
      <c r="D4923" s="2" t="s">
        <v>8083</v>
      </c>
      <c r="E4923" s="2" t="s">
        <v>8098</v>
      </c>
      <c r="H4923" s="3" t="s">
        <v>8250</v>
      </c>
    </row>
    <row r="4924" spans="1:26" x14ac:dyDescent="0.3">
      <c r="L4924" s="163" t="s">
        <v>0</v>
      </c>
      <c r="M4924" s="163"/>
      <c r="N4924" s="163"/>
      <c r="O4924" s="163" t="s">
        <v>1</v>
      </c>
      <c r="P4924" s="163"/>
      <c r="Q4924" s="37"/>
      <c r="R4924" s="37"/>
      <c r="S4924" s="37"/>
      <c r="T4924" s="37"/>
      <c r="U4924" s="37"/>
      <c r="V4924" s="163" t="s">
        <v>32001</v>
      </c>
      <c r="W4924" s="163"/>
      <c r="X4924" s="163"/>
      <c r="Y4924" s="163"/>
      <c r="Z4924" s="163"/>
    </row>
    <row r="4925" spans="1:26" ht="43.2" x14ac:dyDescent="0.3">
      <c r="B4925" s="2" t="s">
        <v>19</v>
      </c>
      <c r="C4925" s="2" t="s">
        <v>8080</v>
      </c>
      <c r="D4925" s="2" t="s">
        <v>8083</v>
      </c>
      <c r="E4925" s="2" t="s">
        <v>8098</v>
      </c>
      <c r="F4925" s="2" t="s">
        <v>8251</v>
      </c>
      <c r="H4925" s="3" t="s">
        <v>8252</v>
      </c>
      <c r="L4925" s="35" t="s">
        <v>12</v>
      </c>
      <c r="M4925" s="35" t="s">
        <v>13</v>
      </c>
      <c r="N4925" s="35" t="s">
        <v>14</v>
      </c>
      <c r="O4925" s="35" t="s">
        <v>32311</v>
      </c>
      <c r="P4925" s="35" t="s">
        <v>32002</v>
      </c>
      <c r="Q4925" s="35" t="s">
        <v>31197</v>
      </c>
      <c r="R4925" s="37"/>
      <c r="S4925" s="37"/>
      <c r="T4925" s="37"/>
      <c r="U4925" s="37"/>
      <c r="V4925" s="35" t="s">
        <v>15</v>
      </c>
      <c r="W4925" s="35" t="s">
        <v>16</v>
      </c>
      <c r="X4925" s="35" t="s">
        <v>17</v>
      </c>
      <c r="Y4925" s="35" t="s">
        <v>18</v>
      </c>
      <c r="Z4925" s="35" t="s">
        <v>31184</v>
      </c>
    </row>
    <row r="4926" spans="1:26" x14ac:dyDescent="0.3">
      <c r="A4926" t="s">
        <v>32460</v>
      </c>
      <c r="B4926" s="2" t="s">
        <v>19</v>
      </c>
      <c r="C4926" s="2" t="s">
        <v>8080</v>
      </c>
      <c r="D4926" s="2" t="s">
        <v>8083</v>
      </c>
      <c r="E4926" s="2" t="s">
        <v>8098</v>
      </c>
      <c r="F4926" s="2" t="s">
        <v>8251</v>
      </c>
      <c r="G4926" s="2" t="s">
        <v>8253</v>
      </c>
      <c r="H4926" s="3" t="s">
        <v>8254</v>
      </c>
      <c r="I4926" s="3" t="s">
        <v>8255</v>
      </c>
      <c r="J4926" s="3">
        <v>78</v>
      </c>
      <c r="K4926" s="2" t="s">
        <v>36</v>
      </c>
      <c r="O4926" s="7" t="s">
        <v>32003</v>
      </c>
      <c r="P4926" s="7" t="s">
        <v>32004</v>
      </c>
      <c r="Q4926" s="2" t="s">
        <v>32005</v>
      </c>
      <c r="V4926" s="26">
        <v>0</v>
      </c>
      <c r="W4926" s="26">
        <v>2</v>
      </c>
      <c r="X4926" s="26" t="s">
        <v>31313</v>
      </c>
      <c r="Z4926" s="26">
        <v>3</v>
      </c>
    </row>
    <row r="4927" spans="1:26" x14ac:dyDescent="0.3">
      <c r="A4927" t="s">
        <v>32460</v>
      </c>
      <c r="B4927" s="2" t="s">
        <v>19</v>
      </c>
      <c r="C4927" s="2" t="s">
        <v>8080</v>
      </c>
      <c r="D4927" s="2" t="s">
        <v>8083</v>
      </c>
      <c r="E4927" s="2" t="s">
        <v>8098</v>
      </c>
      <c r="F4927" s="2" t="s">
        <v>8251</v>
      </c>
      <c r="G4927" s="2" t="s">
        <v>8256</v>
      </c>
      <c r="H4927" s="3" t="s">
        <v>8257</v>
      </c>
      <c r="I4927" s="3" t="s">
        <v>8255</v>
      </c>
      <c r="J4927" s="3">
        <v>21</v>
      </c>
      <c r="K4927" s="2" t="s">
        <v>36</v>
      </c>
      <c r="O4927" s="7" t="s">
        <v>32003</v>
      </c>
      <c r="P4927" s="7" t="s">
        <v>32004</v>
      </c>
      <c r="Q4927" s="2" t="s">
        <v>32005</v>
      </c>
      <c r="V4927" s="26">
        <v>2</v>
      </c>
      <c r="W4927" s="26" t="s">
        <v>31202</v>
      </c>
      <c r="X4927" s="26" t="s">
        <v>31313</v>
      </c>
      <c r="Z4927" s="26">
        <v>3</v>
      </c>
    </row>
    <row r="4928" spans="1:26" ht="57.6" x14ac:dyDescent="0.3">
      <c r="A4928" t="s">
        <v>32460</v>
      </c>
      <c r="B4928" s="2" t="s">
        <v>19</v>
      </c>
      <c r="C4928" s="2" t="s">
        <v>8080</v>
      </c>
      <c r="D4928" s="2" t="s">
        <v>8083</v>
      </c>
      <c r="E4928" s="2" t="s">
        <v>8098</v>
      </c>
      <c r="F4928" s="2" t="s">
        <v>8251</v>
      </c>
      <c r="G4928" s="2" t="s">
        <v>8258</v>
      </c>
      <c r="H4928" s="3" t="s">
        <v>8259</v>
      </c>
      <c r="I4928" s="3" t="s">
        <v>8255</v>
      </c>
      <c r="K4928" s="2" t="s">
        <v>36</v>
      </c>
      <c r="O4928" s="7" t="s">
        <v>32003</v>
      </c>
      <c r="P4928" s="7" t="s">
        <v>32006</v>
      </c>
      <c r="Q4928" s="2" t="s">
        <v>32005</v>
      </c>
      <c r="V4928" s="26">
        <v>0</v>
      </c>
      <c r="W4928" s="26">
        <v>2</v>
      </c>
      <c r="X4928" s="26" t="s">
        <v>31313</v>
      </c>
      <c r="Z4928" s="26">
        <v>3</v>
      </c>
    </row>
    <row r="4929" spans="1:26" ht="57.6" x14ac:dyDescent="0.3">
      <c r="A4929" t="s">
        <v>32460</v>
      </c>
      <c r="B4929" s="2" t="s">
        <v>19</v>
      </c>
      <c r="C4929" s="2" t="s">
        <v>8080</v>
      </c>
      <c r="D4929" s="2" t="s">
        <v>8083</v>
      </c>
      <c r="E4929" s="2" t="s">
        <v>8098</v>
      </c>
      <c r="F4929" s="2" t="s">
        <v>8251</v>
      </c>
      <c r="G4929" s="2" t="s">
        <v>8260</v>
      </c>
      <c r="H4929" s="3" t="s">
        <v>8261</v>
      </c>
      <c r="I4929" s="3" t="s">
        <v>8255</v>
      </c>
      <c r="K4929" s="2" t="s">
        <v>36</v>
      </c>
      <c r="O4929" s="7" t="s">
        <v>32003</v>
      </c>
      <c r="P4929" s="7" t="s">
        <v>32006</v>
      </c>
      <c r="Q4929" s="2" t="s">
        <v>32005</v>
      </c>
      <c r="V4929" s="26">
        <v>2</v>
      </c>
      <c r="W4929" s="26" t="s">
        <v>31202</v>
      </c>
      <c r="X4929" s="26" t="s">
        <v>31313</v>
      </c>
      <c r="Z4929" s="26">
        <v>3</v>
      </c>
    </row>
    <row r="4930" spans="1:26" ht="28.8" x14ac:dyDescent="0.3">
      <c r="A4930" t="s">
        <v>32460</v>
      </c>
      <c r="B4930" s="2" t="s">
        <v>19</v>
      </c>
      <c r="C4930" s="2" t="s">
        <v>8080</v>
      </c>
      <c r="D4930" s="2" t="s">
        <v>8083</v>
      </c>
      <c r="E4930" s="2" t="s">
        <v>8098</v>
      </c>
      <c r="F4930" s="2" t="s">
        <v>8251</v>
      </c>
      <c r="G4930" s="2" t="s">
        <v>8262</v>
      </c>
      <c r="H4930" s="3" t="s">
        <v>8263</v>
      </c>
      <c r="I4930" s="3" t="s">
        <v>8255</v>
      </c>
      <c r="K4930" s="2" t="s">
        <v>36</v>
      </c>
      <c r="O4930" s="7" t="s">
        <v>32003</v>
      </c>
      <c r="P4930" s="7" t="s">
        <v>32004</v>
      </c>
      <c r="Q4930" s="2" t="s">
        <v>32007</v>
      </c>
      <c r="V4930" s="26">
        <v>0</v>
      </c>
      <c r="W4930" s="26">
        <v>2</v>
      </c>
      <c r="X4930" s="26" t="s">
        <v>31313</v>
      </c>
      <c r="Z4930" s="26">
        <v>3</v>
      </c>
    </row>
    <row r="4931" spans="1:26" ht="28.8" x14ac:dyDescent="0.3">
      <c r="A4931" t="s">
        <v>32460</v>
      </c>
      <c r="B4931" s="2" t="s">
        <v>19</v>
      </c>
      <c r="C4931" s="2" t="s">
        <v>8080</v>
      </c>
      <c r="D4931" s="2" t="s">
        <v>8083</v>
      </c>
      <c r="E4931" s="2" t="s">
        <v>8098</v>
      </c>
      <c r="F4931" s="2" t="s">
        <v>8251</v>
      </c>
      <c r="G4931" s="2" t="s">
        <v>8264</v>
      </c>
      <c r="H4931" s="3" t="s">
        <v>8265</v>
      </c>
      <c r="I4931" s="3" t="s">
        <v>8255</v>
      </c>
      <c r="K4931" s="2" t="s">
        <v>36</v>
      </c>
      <c r="O4931" s="7" t="s">
        <v>32003</v>
      </c>
      <c r="P4931" s="7" t="s">
        <v>32004</v>
      </c>
      <c r="Q4931" s="2" t="s">
        <v>32007</v>
      </c>
      <c r="V4931" s="26">
        <v>2</v>
      </c>
      <c r="W4931" s="26" t="s">
        <v>31202</v>
      </c>
      <c r="X4931" s="26" t="s">
        <v>31313</v>
      </c>
      <c r="Z4931" s="26">
        <v>3</v>
      </c>
    </row>
    <row r="4932" spans="1:26" ht="57.6" x14ac:dyDescent="0.3">
      <c r="A4932" t="s">
        <v>32460</v>
      </c>
      <c r="B4932" s="2" t="s">
        <v>19</v>
      </c>
      <c r="C4932" s="2" t="s">
        <v>8080</v>
      </c>
      <c r="D4932" s="2" t="s">
        <v>8083</v>
      </c>
      <c r="E4932" s="2" t="s">
        <v>8098</v>
      </c>
      <c r="F4932" s="2" t="s">
        <v>8251</v>
      </c>
      <c r="G4932" s="2" t="s">
        <v>8266</v>
      </c>
      <c r="H4932" s="3" t="s">
        <v>8267</v>
      </c>
      <c r="I4932" s="3" t="s">
        <v>8255</v>
      </c>
      <c r="K4932" s="2" t="s">
        <v>36</v>
      </c>
      <c r="O4932" s="7" t="s">
        <v>32003</v>
      </c>
      <c r="P4932" s="7" t="s">
        <v>32006</v>
      </c>
      <c r="Q4932" s="2" t="s">
        <v>32007</v>
      </c>
      <c r="V4932" s="26">
        <v>0</v>
      </c>
      <c r="W4932" s="26">
        <v>2</v>
      </c>
      <c r="X4932" s="26" t="s">
        <v>31313</v>
      </c>
      <c r="Z4932" s="26">
        <v>3</v>
      </c>
    </row>
    <row r="4933" spans="1:26" ht="57.6" x14ac:dyDescent="0.3">
      <c r="A4933" t="s">
        <v>32460</v>
      </c>
      <c r="B4933" s="2" t="s">
        <v>19</v>
      </c>
      <c r="C4933" s="2" t="s">
        <v>8080</v>
      </c>
      <c r="D4933" s="2" t="s">
        <v>8083</v>
      </c>
      <c r="E4933" s="2" t="s">
        <v>8098</v>
      </c>
      <c r="F4933" s="2" t="s">
        <v>8251</v>
      </c>
      <c r="G4933" s="2" t="s">
        <v>8268</v>
      </c>
      <c r="H4933" s="3" t="s">
        <v>8269</v>
      </c>
      <c r="I4933" s="3" t="s">
        <v>8255</v>
      </c>
      <c r="K4933" s="2" t="s">
        <v>36</v>
      </c>
      <c r="O4933" s="7" t="s">
        <v>32003</v>
      </c>
      <c r="P4933" s="7" t="s">
        <v>32006</v>
      </c>
      <c r="Q4933" s="2" t="s">
        <v>32007</v>
      </c>
      <c r="V4933" s="26">
        <v>2</v>
      </c>
      <c r="W4933" s="26" t="s">
        <v>31202</v>
      </c>
      <c r="X4933" s="26" t="s">
        <v>31313</v>
      </c>
      <c r="Z4933" s="26">
        <v>3</v>
      </c>
    </row>
    <row r="4934" spans="1:26" ht="28.8" x14ac:dyDescent="0.3">
      <c r="A4934" t="s">
        <v>32460</v>
      </c>
      <c r="B4934" s="2" t="s">
        <v>19</v>
      </c>
      <c r="C4934" s="2" t="s">
        <v>8080</v>
      </c>
      <c r="D4934" s="2" t="s">
        <v>8083</v>
      </c>
      <c r="E4934" s="2" t="s">
        <v>8098</v>
      </c>
      <c r="F4934" s="2" t="s">
        <v>8251</v>
      </c>
      <c r="G4934" s="2" t="s">
        <v>8270</v>
      </c>
      <c r="H4934" s="3" t="s">
        <v>8271</v>
      </c>
      <c r="I4934" s="3" t="s">
        <v>8255</v>
      </c>
      <c r="K4934" s="2" t="s">
        <v>36</v>
      </c>
      <c r="O4934" s="7" t="s">
        <v>32003</v>
      </c>
      <c r="P4934" s="7" t="s">
        <v>32004</v>
      </c>
      <c r="Q4934" s="2" t="s">
        <v>32008</v>
      </c>
      <c r="V4934" s="26">
        <v>0</v>
      </c>
      <c r="W4934" s="26">
        <v>2</v>
      </c>
      <c r="X4934" s="26" t="s">
        <v>31313</v>
      </c>
      <c r="Z4934" s="26">
        <v>3</v>
      </c>
    </row>
    <row r="4935" spans="1:26" ht="28.8" x14ac:dyDescent="0.3">
      <c r="A4935" t="s">
        <v>32460</v>
      </c>
      <c r="B4935" s="2" t="s">
        <v>19</v>
      </c>
      <c r="C4935" s="2" t="s">
        <v>8080</v>
      </c>
      <c r="D4935" s="2" t="s">
        <v>8083</v>
      </c>
      <c r="E4935" s="2" t="s">
        <v>8098</v>
      </c>
      <c r="F4935" s="2" t="s">
        <v>8251</v>
      </c>
      <c r="G4935" s="2" t="s">
        <v>8272</v>
      </c>
      <c r="H4935" s="3" t="s">
        <v>8273</v>
      </c>
      <c r="I4935" s="3" t="s">
        <v>8255</v>
      </c>
      <c r="K4935" s="2" t="s">
        <v>36</v>
      </c>
      <c r="O4935" s="7" t="s">
        <v>32003</v>
      </c>
      <c r="P4935" s="7" t="s">
        <v>32004</v>
      </c>
      <c r="Q4935" s="2" t="s">
        <v>32008</v>
      </c>
      <c r="V4935" s="26">
        <v>2</v>
      </c>
      <c r="W4935" s="26" t="s">
        <v>31202</v>
      </c>
      <c r="X4935" s="26" t="s">
        <v>31313</v>
      </c>
      <c r="Z4935" s="26">
        <v>3</v>
      </c>
    </row>
    <row r="4936" spans="1:26" ht="57.6" x14ac:dyDescent="0.3">
      <c r="A4936" t="s">
        <v>32460</v>
      </c>
      <c r="B4936" s="2" t="s">
        <v>19</v>
      </c>
      <c r="C4936" s="2" t="s">
        <v>8080</v>
      </c>
      <c r="D4936" s="2" t="s">
        <v>8083</v>
      </c>
      <c r="E4936" s="2" t="s">
        <v>8098</v>
      </c>
      <c r="F4936" s="2" t="s">
        <v>8251</v>
      </c>
      <c r="G4936" s="2" t="s">
        <v>8274</v>
      </c>
      <c r="H4936" s="3" t="s">
        <v>8275</v>
      </c>
      <c r="I4936" s="3" t="s">
        <v>8255</v>
      </c>
      <c r="K4936" s="2" t="s">
        <v>36</v>
      </c>
      <c r="O4936" s="7" t="s">
        <v>32003</v>
      </c>
      <c r="P4936" s="7" t="s">
        <v>32006</v>
      </c>
      <c r="Q4936" s="2" t="s">
        <v>32008</v>
      </c>
      <c r="V4936" s="26">
        <v>0</v>
      </c>
      <c r="W4936" s="26">
        <v>2</v>
      </c>
      <c r="X4936" s="26" t="s">
        <v>31313</v>
      </c>
      <c r="Z4936" s="26">
        <v>3</v>
      </c>
    </row>
    <row r="4937" spans="1:26" ht="57.6" x14ac:dyDescent="0.3">
      <c r="A4937" t="s">
        <v>32460</v>
      </c>
      <c r="B4937" s="2" t="s">
        <v>19</v>
      </c>
      <c r="C4937" s="2" t="s">
        <v>8080</v>
      </c>
      <c r="D4937" s="2" t="s">
        <v>8083</v>
      </c>
      <c r="E4937" s="2" t="s">
        <v>8098</v>
      </c>
      <c r="F4937" s="2" t="s">
        <v>8251</v>
      </c>
      <c r="G4937" s="2" t="s">
        <v>8276</v>
      </c>
      <c r="H4937" s="3" t="s">
        <v>8277</v>
      </c>
      <c r="I4937" s="3" t="s">
        <v>8255</v>
      </c>
      <c r="K4937" s="2" t="s">
        <v>36</v>
      </c>
      <c r="O4937" s="7" t="s">
        <v>32003</v>
      </c>
      <c r="P4937" s="7" t="s">
        <v>32006</v>
      </c>
      <c r="Q4937" s="2" t="s">
        <v>32008</v>
      </c>
      <c r="V4937" s="26">
        <v>2</v>
      </c>
      <c r="W4937" s="26" t="s">
        <v>31202</v>
      </c>
      <c r="X4937" s="26" t="s">
        <v>31313</v>
      </c>
      <c r="Z4937" s="26">
        <v>3</v>
      </c>
    </row>
    <row r="4938" spans="1:26" x14ac:dyDescent="0.3">
      <c r="L4938" s="163" t="s">
        <v>0</v>
      </c>
      <c r="M4938" s="163"/>
      <c r="N4938" s="163"/>
      <c r="O4938" s="163" t="s">
        <v>1</v>
      </c>
      <c r="P4938" s="163"/>
      <c r="Q4938" s="37"/>
      <c r="R4938" s="37"/>
      <c r="S4938" s="37"/>
      <c r="T4938" s="37"/>
      <c r="U4938" s="37"/>
    </row>
    <row r="4939" spans="1:26" ht="43.2" x14ac:dyDescent="0.3">
      <c r="B4939" s="2" t="s">
        <v>19</v>
      </c>
      <c r="C4939" s="2" t="s">
        <v>8080</v>
      </c>
      <c r="D4939" s="2" t="s">
        <v>8083</v>
      </c>
      <c r="E4939" s="2" t="s">
        <v>8098</v>
      </c>
      <c r="F4939" s="2" t="s">
        <v>8278</v>
      </c>
      <c r="H4939" s="3" t="s">
        <v>8279</v>
      </c>
      <c r="L4939" s="35" t="s">
        <v>12</v>
      </c>
      <c r="M4939" s="35" t="s">
        <v>13</v>
      </c>
      <c r="N4939" s="35" t="s">
        <v>14</v>
      </c>
      <c r="O4939" s="35" t="s">
        <v>32311</v>
      </c>
      <c r="P4939" s="35" t="s">
        <v>31195</v>
      </c>
      <c r="Q4939" s="37"/>
      <c r="R4939" s="37"/>
      <c r="S4939" s="37"/>
      <c r="T4939" s="37"/>
      <c r="U4939" s="37"/>
    </row>
    <row r="4940" spans="1:26" x14ac:dyDescent="0.3">
      <c r="B4940" s="4" t="s">
        <v>19</v>
      </c>
      <c r="C4940" s="4" t="s">
        <v>8080</v>
      </c>
      <c r="D4940" s="4" t="s">
        <v>8083</v>
      </c>
      <c r="E4940" s="4" t="s">
        <v>8098</v>
      </c>
      <c r="F4940" s="4" t="s">
        <v>8278</v>
      </c>
      <c r="G4940" s="4" t="s">
        <v>8280</v>
      </c>
      <c r="H4940" s="5" t="s">
        <v>8281</v>
      </c>
      <c r="I4940" s="5" t="s">
        <v>8255</v>
      </c>
    </row>
    <row r="4941" spans="1:26" x14ac:dyDescent="0.3">
      <c r="B4941" s="4" t="s">
        <v>19</v>
      </c>
      <c r="C4941" s="4" t="s">
        <v>8080</v>
      </c>
      <c r="D4941" s="4" t="s">
        <v>8083</v>
      </c>
      <c r="E4941" s="4" t="s">
        <v>8098</v>
      </c>
      <c r="F4941" s="4" t="s">
        <v>8278</v>
      </c>
      <c r="G4941" s="4" t="s">
        <v>8282</v>
      </c>
      <c r="H4941" s="5" t="s">
        <v>8283</v>
      </c>
      <c r="I4941" s="5" t="s">
        <v>8255</v>
      </c>
    </row>
    <row r="4942" spans="1:26" ht="28.8" x14ac:dyDescent="0.3">
      <c r="B4942" s="4" t="s">
        <v>19</v>
      </c>
      <c r="C4942" s="4" t="s">
        <v>8080</v>
      </c>
      <c r="D4942" s="4" t="s">
        <v>8083</v>
      </c>
      <c r="E4942" s="4" t="s">
        <v>8098</v>
      </c>
      <c r="F4942" s="4" t="s">
        <v>8278</v>
      </c>
      <c r="G4942" s="4" t="s">
        <v>8284</v>
      </c>
      <c r="H4942" s="5" t="s">
        <v>8285</v>
      </c>
      <c r="I4942" s="5" t="s">
        <v>8255</v>
      </c>
    </row>
    <row r="4943" spans="1:26" x14ac:dyDescent="0.3">
      <c r="L4943" s="163" t="s">
        <v>0</v>
      </c>
      <c r="M4943" s="163"/>
      <c r="N4943" s="163"/>
      <c r="O4943" s="163" t="s">
        <v>1</v>
      </c>
      <c r="P4943" s="163"/>
      <c r="Q4943" s="37"/>
      <c r="R4943" s="37"/>
      <c r="S4943" s="37"/>
      <c r="T4943" s="37"/>
      <c r="U4943" s="37"/>
    </row>
    <row r="4944" spans="1:26" ht="43.2" x14ac:dyDescent="0.3">
      <c r="B4944" s="2" t="s">
        <v>19</v>
      </c>
      <c r="C4944" s="2" t="s">
        <v>8080</v>
      </c>
      <c r="D4944" s="2" t="s">
        <v>8083</v>
      </c>
      <c r="E4944" s="2" t="s">
        <v>8098</v>
      </c>
      <c r="F4944" s="2" t="s">
        <v>8286</v>
      </c>
      <c r="H4944" s="3" t="s">
        <v>8287</v>
      </c>
      <c r="L4944" s="35" t="s">
        <v>12</v>
      </c>
      <c r="M4944" s="35" t="s">
        <v>13</v>
      </c>
      <c r="N4944" s="35" t="s">
        <v>14</v>
      </c>
      <c r="O4944" s="35" t="s">
        <v>32311</v>
      </c>
      <c r="P4944" s="35"/>
      <c r="Q4944" s="37"/>
      <c r="R4944" s="37"/>
      <c r="S4944" s="37"/>
      <c r="T4944" s="37"/>
      <c r="U4944" s="37"/>
    </row>
    <row r="4945" spans="1:26" x14ac:dyDescent="0.3">
      <c r="A4945" t="s">
        <v>32460</v>
      </c>
      <c r="B4945" s="2" t="s">
        <v>19</v>
      </c>
      <c r="C4945" s="2" t="s">
        <v>8080</v>
      </c>
      <c r="D4945" s="2" t="s">
        <v>8083</v>
      </c>
      <c r="E4945" s="2" t="s">
        <v>8098</v>
      </c>
      <c r="F4945" s="2" t="s">
        <v>8286</v>
      </c>
      <c r="G4945" s="2" t="s">
        <v>8288</v>
      </c>
      <c r="H4945" s="6" t="s">
        <v>8289</v>
      </c>
      <c r="I4945" s="3" t="s">
        <v>8290</v>
      </c>
      <c r="J4945" s="3">
        <v>22</v>
      </c>
      <c r="K4945" s="2" t="s">
        <v>36</v>
      </c>
      <c r="O4945" s="7" t="s">
        <v>32009</v>
      </c>
    </row>
    <row r="4946" spans="1:26" x14ac:dyDescent="0.3">
      <c r="A4946" t="s">
        <v>32460</v>
      </c>
      <c r="B4946" s="2" t="s">
        <v>19</v>
      </c>
      <c r="C4946" s="2" t="s">
        <v>8080</v>
      </c>
      <c r="D4946" s="2" t="s">
        <v>8083</v>
      </c>
      <c r="E4946" s="2" t="s">
        <v>8098</v>
      </c>
      <c r="F4946" s="2" t="s">
        <v>8286</v>
      </c>
      <c r="G4946" s="2" t="s">
        <v>8291</v>
      </c>
      <c r="H4946" s="6" t="s">
        <v>8292</v>
      </c>
      <c r="I4946" s="3" t="s">
        <v>8290</v>
      </c>
      <c r="J4946" s="3">
        <v>48</v>
      </c>
      <c r="K4946" s="2" t="s">
        <v>36</v>
      </c>
      <c r="O4946" s="7" t="s">
        <v>32010</v>
      </c>
    </row>
    <row r="4947" spans="1:26" x14ac:dyDescent="0.3">
      <c r="L4947" s="163" t="s">
        <v>0</v>
      </c>
      <c r="M4947" s="163"/>
      <c r="N4947" s="163"/>
      <c r="O4947" s="163" t="s">
        <v>1</v>
      </c>
      <c r="P4947" s="163"/>
      <c r="Q4947" s="37"/>
      <c r="R4947" s="37"/>
      <c r="S4947" s="37"/>
      <c r="T4947" s="37"/>
      <c r="U4947" s="37"/>
      <c r="V4947" s="163" t="s">
        <v>32011</v>
      </c>
      <c r="W4947" s="163"/>
      <c r="X4947" s="163"/>
      <c r="Y4947" s="163"/>
      <c r="Z4947" s="163"/>
    </row>
    <row r="4948" spans="1:26" ht="43.2" x14ac:dyDescent="0.3">
      <c r="B4948" s="2" t="s">
        <v>19</v>
      </c>
      <c r="C4948" s="2" t="s">
        <v>8080</v>
      </c>
      <c r="D4948" s="2" t="s">
        <v>8083</v>
      </c>
      <c r="E4948" s="2" t="s">
        <v>8098</v>
      </c>
      <c r="F4948" s="2" t="s">
        <v>8293</v>
      </c>
      <c r="H4948" s="3" t="s">
        <v>8294</v>
      </c>
      <c r="L4948" s="35" t="s">
        <v>12</v>
      </c>
      <c r="M4948" s="35" t="s">
        <v>13</v>
      </c>
      <c r="N4948" s="35" t="s">
        <v>14</v>
      </c>
      <c r="O4948" s="35" t="s">
        <v>32311</v>
      </c>
      <c r="P4948" s="35" t="s">
        <v>31195</v>
      </c>
      <c r="Q4948" s="35" t="s">
        <v>31198</v>
      </c>
      <c r="R4948" s="35" t="s">
        <v>31197</v>
      </c>
      <c r="S4948" s="37"/>
      <c r="T4948" s="37"/>
      <c r="U4948" s="37"/>
      <c r="V4948" s="35" t="s">
        <v>15</v>
      </c>
      <c r="W4948" s="35" t="s">
        <v>16</v>
      </c>
      <c r="X4948" s="35" t="s">
        <v>17</v>
      </c>
      <c r="Y4948" s="35" t="s">
        <v>18</v>
      </c>
      <c r="Z4948" s="35" t="s">
        <v>31184</v>
      </c>
    </row>
    <row r="4949" spans="1:26" ht="43.2" x14ac:dyDescent="0.3">
      <c r="A4949" t="s">
        <v>32460</v>
      </c>
      <c r="B4949" s="2" t="s">
        <v>19</v>
      </c>
      <c r="C4949" s="2" t="s">
        <v>8080</v>
      </c>
      <c r="D4949" s="2" t="s">
        <v>8083</v>
      </c>
      <c r="E4949" s="2" t="s">
        <v>8098</v>
      </c>
      <c r="F4949" s="2" t="s">
        <v>8293</v>
      </c>
      <c r="G4949" s="2" t="s">
        <v>8295</v>
      </c>
      <c r="H4949" s="3" t="s">
        <v>8296</v>
      </c>
      <c r="I4949" s="3" t="s">
        <v>8255</v>
      </c>
      <c r="J4949" s="3">
        <v>4</v>
      </c>
      <c r="K4949" s="2" t="s">
        <v>36</v>
      </c>
      <c r="O4949" s="7" t="s">
        <v>32012</v>
      </c>
      <c r="P4949" s="7" t="s">
        <v>32013</v>
      </c>
      <c r="Q4949" s="2" t="s">
        <v>32014</v>
      </c>
      <c r="R4949" s="2" t="s">
        <v>32015</v>
      </c>
      <c r="V4949" s="26">
        <v>1.2150000000000001</v>
      </c>
      <c r="W4949" s="26">
        <v>1.2150000000000001</v>
      </c>
      <c r="X4949" s="26" t="s">
        <v>31210</v>
      </c>
      <c r="Z4949" s="26">
        <v>1</v>
      </c>
    </row>
    <row r="4950" spans="1:26" ht="43.2" x14ac:dyDescent="0.3">
      <c r="A4950" t="s">
        <v>32460</v>
      </c>
      <c r="B4950" s="2" t="s">
        <v>19</v>
      </c>
      <c r="C4950" s="2" t="s">
        <v>8080</v>
      </c>
      <c r="D4950" s="2" t="s">
        <v>8083</v>
      </c>
      <c r="E4950" s="2" t="s">
        <v>8098</v>
      </c>
      <c r="F4950" s="2" t="s">
        <v>8293</v>
      </c>
      <c r="G4950" s="2" t="s">
        <v>8297</v>
      </c>
      <c r="H4950" s="3" t="s">
        <v>8298</v>
      </c>
      <c r="I4950" s="3" t="s">
        <v>8255</v>
      </c>
      <c r="K4950" s="2" t="s">
        <v>36</v>
      </c>
      <c r="O4950" s="7" t="s">
        <v>32012</v>
      </c>
      <c r="P4950" s="7" t="s">
        <v>32013</v>
      </c>
      <c r="Q4950" s="2" t="s">
        <v>32014</v>
      </c>
      <c r="R4950" s="2" t="s">
        <v>32015</v>
      </c>
      <c r="V4950" s="26">
        <v>1.8149999999999999</v>
      </c>
      <c r="W4950" s="26">
        <v>1.8149999999999999</v>
      </c>
      <c r="X4950" s="26" t="s">
        <v>31210</v>
      </c>
      <c r="Z4950" s="26">
        <v>1</v>
      </c>
    </row>
    <row r="4951" spans="1:26" ht="43.2" x14ac:dyDescent="0.3">
      <c r="A4951" t="s">
        <v>32460</v>
      </c>
      <c r="B4951" s="2" t="s">
        <v>19</v>
      </c>
      <c r="C4951" s="2" t="s">
        <v>8080</v>
      </c>
      <c r="D4951" s="2" t="s">
        <v>8083</v>
      </c>
      <c r="E4951" s="2" t="s">
        <v>8098</v>
      </c>
      <c r="F4951" s="2" t="s">
        <v>8293</v>
      </c>
      <c r="G4951" s="2" t="s">
        <v>8299</v>
      </c>
      <c r="H4951" s="3" t="s">
        <v>8300</v>
      </c>
      <c r="I4951" s="3" t="s">
        <v>8255</v>
      </c>
      <c r="K4951" s="2" t="s">
        <v>36</v>
      </c>
      <c r="O4951" s="7" t="s">
        <v>32012</v>
      </c>
      <c r="P4951" s="7" t="s">
        <v>32013</v>
      </c>
      <c r="Q4951" s="2" t="s">
        <v>32014</v>
      </c>
      <c r="R4951" s="2" t="s">
        <v>32015</v>
      </c>
      <c r="V4951" s="26">
        <v>2.415</v>
      </c>
      <c r="W4951" s="26">
        <v>2.415</v>
      </c>
      <c r="X4951" s="26" t="s">
        <v>31210</v>
      </c>
      <c r="Z4951" s="26">
        <v>1</v>
      </c>
    </row>
    <row r="4952" spans="1:26" ht="43.2" x14ac:dyDescent="0.3">
      <c r="A4952" t="s">
        <v>32460</v>
      </c>
      <c r="B4952" s="2" t="s">
        <v>19</v>
      </c>
      <c r="C4952" s="2" t="s">
        <v>8080</v>
      </c>
      <c r="D4952" s="2" t="s">
        <v>8083</v>
      </c>
      <c r="E4952" s="2" t="s">
        <v>8098</v>
      </c>
      <c r="F4952" s="2" t="s">
        <v>8293</v>
      </c>
      <c r="G4952" s="2" t="s">
        <v>8301</v>
      </c>
      <c r="H4952" s="3" t="s">
        <v>8302</v>
      </c>
      <c r="I4952" s="3" t="s">
        <v>8255</v>
      </c>
      <c r="K4952" s="2" t="s">
        <v>36</v>
      </c>
      <c r="O4952" s="7" t="s">
        <v>32012</v>
      </c>
      <c r="P4952" s="7" t="s">
        <v>32013</v>
      </c>
      <c r="Q4952" s="2" t="s">
        <v>32014</v>
      </c>
      <c r="R4952" s="2" t="s">
        <v>32015</v>
      </c>
      <c r="V4952" s="26">
        <v>3.6150000000000002</v>
      </c>
      <c r="W4952" s="26">
        <v>3.6150000000000002</v>
      </c>
      <c r="X4952" s="26" t="s">
        <v>31210</v>
      </c>
      <c r="Z4952" s="26">
        <v>1</v>
      </c>
    </row>
    <row r="4953" spans="1:26" ht="43.2" x14ac:dyDescent="0.3">
      <c r="A4953" t="s">
        <v>32460</v>
      </c>
      <c r="B4953" s="2" t="s">
        <v>19</v>
      </c>
      <c r="C4953" s="2" t="s">
        <v>8080</v>
      </c>
      <c r="D4953" s="2" t="s">
        <v>8083</v>
      </c>
      <c r="E4953" s="2" t="s">
        <v>8098</v>
      </c>
      <c r="F4953" s="2" t="s">
        <v>8293</v>
      </c>
      <c r="G4953" s="2" t="s">
        <v>8303</v>
      </c>
      <c r="H4953" s="3" t="s">
        <v>8304</v>
      </c>
      <c r="I4953" s="3" t="s">
        <v>8255</v>
      </c>
      <c r="K4953" s="2" t="s">
        <v>36</v>
      </c>
      <c r="O4953" s="7" t="s">
        <v>32012</v>
      </c>
      <c r="P4953" s="7" t="s">
        <v>32013</v>
      </c>
      <c r="Q4953" s="2" t="s">
        <v>32014</v>
      </c>
      <c r="R4953" s="2" t="s">
        <v>32015</v>
      </c>
      <c r="V4953" s="26">
        <v>4.2149999999999999</v>
      </c>
      <c r="W4953" s="26">
        <v>4.2149999999999999</v>
      </c>
      <c r="X4953" s="26" t="s">
        <v>31210</v>
      </c>
      <c r="Z4953" s="26">
        <v>1</v>
      </c>
    </row>
    <row r="4954" spans="1:26" x14ac:dyDescent="0.3">
      <c r="L4954" s="163" t="s">
        <v>0</v>
      </c>
      <c r="M4954" s="163"/>
      <c r="N4954" s="163"/>
      <c r="O4954" s="163" t="s">
        <v>1</v>
      </c>
      <c r="P4954" s="163"/>
      <c r="Q4954" s="37"/>
      <c r="R4954" s="37"/>
      <c r="S4954" s="37"/>
      <c r="T4954" s="37"/>
      <c r="U4954" s="37"/>
      <c r="V4954" s="163" t="s">
        <v>32001</v>
      </c>
      <c r="W4954" s="163"/>
      <c r="X4954" s="163"/>
      <c r="Y4954" s="163"/>
      <c r="Z4954" s="163"/>
    </row>
    <row r="4955" spans="1:26" ht="43.2" x14ac:dyDescent="0.3">
      <c r="B4955" s="2" t="s">
        <v>19</v>
      </c>
      <c r="C4955" s="2" t="s">
        <v>8080</v>
      </c>
      <c r="D4955" s="2" t="s">
        <v>8083</v>
      </c>
      <c r="E4955" s="2" t="s">
        <v>8098</v>
      </c>
      <c r="F4955" s="2" t="s">
        <v>8305</v>
      </c>
      <c r="H4955" s="3" t="s">
        <v>8306</v>
      </c>
      <c r="L4955" s="35" t="s">
        <v>12</v>
      </c>
      <c r="M4955" s="35" t="s">
        <v>13</v>
      </c>
      <c r="N4955" s="35" t="s">
        <v>14</v>
      </c>
      <c r="O4955" s="35" t="s">
        <v>32311</v>
      </c>
      <c r="P4955" s="35" t="s">
        <v>31195</v>
      </c>
      <c r="Q4955" s="35" t="s">
        <v>31198</v>
      </c>
      <c r="R4955" s="35" t="s">
        <v>31197</v>
      </c>
      <c r="S4955" s="37"/>
      <c r="T4955" s="37"/>
      <c r="U4955" s="37"/>
      <c r="V4955" s="35" t="s">
        <v>15</v>
      </c>
      <c r="W4955" s="35" t="s">
        <v>16</v>
      </c>
      <c r="X4955" s="35" t="s">
        <v>17</v>
      </c>
      <c r="Y4955" s="35" t="s">
        <v>18</v>
      </c>
      <c r="Z4955" s="35" t="s">
        <v>31184</v>
      </c>
    </row>
    <row r="4956" spans="1:26" ht="28.8" x14ac:dyDescent="0.3">
      <c r="A4956" t="s">
        <v>32460</v>
      </c>
      <c r="B4956" s="2" t="s">
        <v>19</v>
      </c>
      <c r="C4956" s="2" t="s">
        <v>8080</v>
      </c>
      <c r="D4956" s="2" t="s">
        <v>8083</v>
      </c>
      <c r="E4956" s="2" t="s">
        <v>8098</v>
      </c>
      <c r="F4956" s="2" t="s">
        <v>8305</v>
      </c>
      <c r="G4956" s="2" t="s">
        <v>8307</v>
      </c>
      <c r="H4956" s="3" t="s">
        <v>8308</v>
      </c>
      <c r="I4956" s="3" t="s">
        <v>8255</v>
      </c>
      <c r="J4956" s="3">
        <v>2</v>
      </c>
      <c r="K4956" s="2" t="s">
        <v>36</v>
      </c>
      <c r="O4956" s="7" t="s">
        <v>32016</v>
      </c>
      <c r="P4956" s="7" t="s">
        <v>32017</v>
      </c>
      <c r="Q4956" s="2" t="s">
        <v>32018</v>
      </c>
      <c r="R4956" s="2" t="s">
        <v>32019</v>
      </c>
      <c r="V4956" s="26">
        <v>0</v>
      </c>
      <c r="W4956" s="26">
        <v>5</v>
      </c>
      <c r="X4956" s="26" t="s">
        <v>31313</v>
      </c>
      <c r="Z4956" s="26">
        <v>3</v>
      </c>
    </row>
    <row r="4957" spans="1:26" ht="28.8" x14ac:dyDescent="0.3">
      <c r="A4957" t="s">
        <v>32460</v>
      </c>
      <c r="B4957" s="2" t="s">
        <v>19</v>
      </c>
      <c r="C4957" s="2" t="s">
        <v>8080</v>
      </c>
      <c r="D4957" s="2" t="s">
        <v>8083</v>
      </c>
      <c r="E4957" s="2" t="s">
        <v>8098</v>
      </c>
      <c r="F4957" s="2" t="s">
        <v>8305</v>
      </c>
      <c r="G4957" s="2" t="s">
        <v>8309</v>
      </c>
      <c r="H4957" s="3" t="s">
        <v>8310</v>
      </c>
      <c r="I4957" s="3" t="s">
        <v>8255</v>
      </c>
      <c r="J4957" s="3">
        <v>2</v>
      </c>
      <c r="K4957" s="2" t="s">
        <v>36</v>
      </c>
      <c r="O4957" s="7" t="s">
        <v>32016</v>
      </c>
      <c r="P4957" s="7" t="s">
        <v>32017</v>
      </c>
      <c r="Q4957" s="2" t="s">
        <v>32018</v>
      </c>
      <c r="R4957" s="2" t="s">
        <v>32019</v>
      </c>
      <c r="V4957" s="26">
        <v>5</v>
      </c>
      <c r="W4957" s="26">
        <v>10</v>
      </c>
      <c r="X4957" s="26" t="s">
        <v>31313</v>
      </c>
      <c r="Z4957" s="26">
        <v>3</v>
      </c>
    </row>
    <row r="4958" spans="1:26" ht="28.8" x14ac:dyDescent="0.3">
      <c r="A4958" t="s">
        <v>32460</v>
      </c>
      <c r="B4958" s="2" t="s">
        <v>19</v>
      </c>
      <c r="C4958" s="2" t="s">
        <v>8080</v>
      </c>
      <c r="D4958" s="2" t="s">
        <v>8083</v>
      </c>
      <c r="E4958" s="2" t="s">
        <v>8098</v>
      </c>
      <c r="F4958" s="2" t="s">
        <v>8305</v>
      </c>
      <c r="G4958" s="2" t="s">
        <v>8311</v>
      </c>
      <c r="H4958" s="3" t="s">
        <v>8312</v>
      </c>
      <c r="I4958" s="3" t="s">
        <v>8255</v>
      </c>
      <c r="K4958" s="2" t="s">
        <v>36</v>
      </c>
      <c r="O4958" s="7" t="s">
        <v>32016</v>
      </c>
      <c r="P4958" s="7" t="s">
        <v>32020</v>
      </c>
      <c r="Q4958" s="2" t="s">
        <v>32018</v>
      </c>
      <c r="R4958" s="2" t="s">
        <v>32019</v>
      </c>
      <c r="V4958" s="26">
        <v>0</v>
      </c>
      <c r="W4958" s="26">
        <v>5</v>
      </c>
      <c r="X4958" s="26" t="s">
        <v>31313</v>
      </c>
      <c r="Z4958" s="26">
        <v>3</v>
      </c>
    </row>
    <row r="4959" spans="1:26" ht="28.8" x14ac:dyDescent="0.3">
      <c r="A4959" t="s">
        <v>32460</v>
      </c>
      <c r="B4959" s="2" t="s">
        <v>19</v>
      </c>
      <c r="C4959" s="2" t="s">
        <v>8080</v>
      </c>
      <c r="D4959" s="2" t="s">
        <v>8083</v>
      </c>
      <c r="E4959" s="2" t="s">
        <v>8098</v>
      </c>
      <c r="F4959" s="2" t="s">
        <v>8305</v>
      </c>
      <c r="G4959" s="2" t="s">
        <v>8313</v>
      </c>
      <c r="H4959" s="3" t="s">
        <v>8314</v>
      </c>
      <c r="I4959" s="3" t="s">
        <v>8255</v>
      </c>
      <c r="K4959" s="2" t="s">
        <v>36</v>
      </c>
      <c r="O4959" s="7" t="s">
        <v>32016</v>
      </c>
      <c r="P4959" s="7" t="s">
        <v>32020</v>
      </c>
      <c r="Q4959" s="2" t="s">
        <v>32018</v>
      </c>
      <c r="R4959" s="2" t="s">
        <v>32019</v>
      </c>
      <c r="V4959" s="26">
        <v>5</v>
      </c>
      <c r="W4959" s="26">
        <v>10</v>
      </c>
      <c r="X4959" s="26" t="s">
        <v>31313</v>
      </c>
      <c r="Z4959" s="26">
        <v>3</v>
      </c>
    </row>
    <row r="4960" spans="1:26" x14ac:dyDescent="0.3">
      <c r="L4960" s="163" t="s">
        <v>0</v>
      </c>
      <c r="M4960" s="163"/>
      <c r="N4960" s="163"/>
      <c r="O4960" s="163" t="s">
        <v>1</v>
      </c>
      <c r="P4960" s="163"/>
      <c r="Q4960" s="37"/>
      <c r="R4960" s="37"/>
      <c r="S4960" s="37"/>
      <c r="T4960" s="37"/>
      <c r="U4960" s="37"/>
      <c r="V4960" s="163" t="s">
        <v>32001</v>
      </c>
      <c r="W4960" s="163"/>
      <c r="X4960" s="163"/>
      <c r="Y4960" s="163"/>
      <c r="Z4960" s="163"/>
    </row>
    <row r="4961" spans="1:26" ht="43.2" x14ac:dyDescent="0.3">
      <c r="B4961" s="2" t="s">
        <v>19</v>
      </c>
      <c r="C4961" s="2" t="s">
        <v>8080</v>
      </c>
      <c r="D4961" s="2" t="s">
        <v>8083</v>
      </c>
      <c r="E4961" s="2" t="s">
        <v>8098</v>
      </c>
      <c r="F4961" s="2" t="s">
        <v>8315</v>
      </c>
      <c r="H4961" s="3" t="s">
        <v>8316</v>
      </c>
      <c r="L4961" s="35" t="s">
        <v>12</v>
      </c>
      <c r="M4961" s="35" t="s">
        <v>13</v>
      </c>
      <c r="N4961" s="35" t="s">
        <v>14</v>
      </c>
      <c r="O4961" s="35" t="s">
        <v>32311</v>
      </c>
      <c r="P4961" s="35" t="s">
        <v>31195</v>
      </c>
      <c r="Q4961" s="35" t="s">
        <v>31198</v>
      </c>
      <c r="R4961" s="35" t="s">
        <v>31197</v>
      </c>
      <c r="S4961" s="37"/>
      <c r="T4961" s="37"/>
      <c r="U4961" s="37"/>
      <c r="V4961" s="35" t="s">
        <v>15</v>
      </c>
      <c r="W4961" s="35" t="s">
        <v>16</v>
      </c>
      <c r="X4961" s="35" t="s">
        <v>17</v>
      </c>
      <c r="Y4961" s="35" t="s">
        <v>18</v>
      </c>
      <c r="Z4961" s="35" t="s">
        <v>31184</v>
      </c>
    </row>
    <row r="4962" spans="1:26" x14ac:dyDescent="0.3">
      <c r="A4962" t="s">
        <v>32460</v>
      </c>
      <c r="B4962" s="2" t="s">
        <v>19</v>
      </c>
      <c r="C4962" s="2" t="s">
        <v>8080</v>
      </c>
      <c r="D4962" s="2" t="s">
        <v>8083</v>
      </c>
      <c r="E4962" s="2" t="s">
        <v>8098</v>
      </c>
      <c r="F4962" s="2" t="s">
        <v>8315</v>
      </c>
      <c r="G4962" s="2" t="s">
        <v>8317</v>
      </c>
      <c r="H4962" s="3" t="s">
        <v>8318</v>
      </c>
      <c r="I4962" s="3" t="s">
        <v>8255</v>
      </c>
      <c r="J4962" s="3">
        <v>3</v>
      </c>
      <c r="K4962" s="2" t="s">
        <v>36</v>
      </c>
      <c r="O4962" s="7" t="s">
        <v>32016</v>
      </c>
      <c r="P4962" s="7" t="s">
        <v>32021</v>
      </c>
      <c r="Q4962" s="2" t="s">
        <v>32018</v>
      </c>
      <c r="R4962" s="2" t="s">
        <v>32022</v>
      </c>
      <c r="V4962" s="26">
        <v>0</v>
      </c>
      <c r="W4962" s="26">
        <v>2</v>
      </c>
      <c r="X4962" s="26" t="s">
        <v>31313</v>
      </c>
      <c r="Z4962" s="26">
        <v>3</v>
      </c>
    </row>
    <row r="4963" spans="1:26" x14ac:dyDescent="0.3">
      <c r="A4963" t="s">
        <v>32460</v>
      </c>
      <c r="B4963" s="2" t="s">
        <v>19</v>
      </c>
      <c r="C4963" s="2" t="s">
        <v>8080</v>
      </c>
      <c r="D4963" s="2" t="s">
        <v>8083</v>
      </c>
      <c r="E4963" s="2" t="s">
        <v>8098</v>
      </c>
      <c r="F4963" s="2" t="s">
        <v>8315</v>
      </c>
      <c r="G4963" s="2" t="s">
        <v>8319</v>
      </c>
      <c r="H4963" s="3" t="s">
        <v>8320</v>
      </c>
      <c r="I4963" s="3" t="s">
        <v>8255</v>
      </c>
      <c r="K4963" s="2" t="s">
        <v>36</v>
      </c>
      <c r="O4963" s="7" t="s">
        <v>32016</v>
      </c>
      <c r="P4963" s="7" t="s">
        <v>32021</v>
      </c>
      <c r="Q4963" s="2" t="s">
        <v>32018</v>
      </c>
      <c r="R4963" s="2" t="s">
        <v>32022</v>
      </c>
      <c r="V4963" s="26">
        <v>2</v>
      </c>
      <c r="W4963" s="26" t="s">
        <v>31202</v>
      </c>
      <c r="X4963" s="26" t="s">
        <v>31313</v>
      </c>
      <c r="Z4963" s="26">
        <v>3</v>
      </c>
    </row>
    <row r="4964" spans="1:26" x14ac:dyDescent="0.3">
      <c r="A4964" t="s">
        <v>32460</v>
      </c>
      <c r="B4964" s="2" t="s">
        <v>19</v>
      </c>
      <c r="C4964" s="2" t="s">
        <v>8080</v>
      </c>
      <c r="D4964" s="2" t="s">
        <v>8083</v>
      </c>
      <c r="E4964" s="2" t="s">
        <v>8098</v>
      </c>
      <c r="F4964" s="2" t="s">
        <v>8315</v>
      </c>
      <c r="G4964" s="2" t="s">
        <v>8321</v>
      </c>
      <c r="H4964" s="3" t="s">
        <v>8322</v>
      </c>
      <c r="I4964" s="3" t="s">
        <v>8255</v>
      </c>
      <c r="K4964" s="2" t="s">
        <v>36</v>
      </c>
      <c r="O4964" s="7" t="s">
        <v>32016</v>
      </c>
      <c r="P4964" s="7" t="s">
        <v>32023</v>
      </c>
      <c r="Q4964" s="2" t="s">
        <v>32018</v>
      </c>
      <c r="R4964" s="2" t="s">
        <v>32022</v>
      </c>
      <c r="V4964" s="26">
        <v>0</v>
      </c>
      <c r="W4964" s="26">
        <v>2</v>
      </c>
      <c r="X4964" s="26" t="s">
        <v>31313</v>
      </c>
      <c r="Z4964" s="26">
        <v>3</v>
      </c>
    </row>
    <row r="4965" spans="1:26" x14ac:dyDescent="0.3">
      <c r="A4965" t="s">
        <v>32460</v>
      </c>
      <c r="B4965" s="2" t="s">
        <v>19</v>
      </c>
      <c r="C4965" s="2" t="s">
        <v>8080</v>
      </c>
      <c r="D4965" s="2" t="s">
        <v>8083</v>
      </c>
      <c r="E4965" s="2" t="s">
        <v>8098</v>
      </c>
      <c r="F4965" s="2" t="s">
        <v>8315</v>
      </c>
      <c r="G4965" s="2" t="s">
        <v>8323</v>
      </c>
      <c r="H4965" s="3" t="s">
        <v>8324</v>
      </c>
      <c r="I4965" s="3" t="s">
        <v>8255</v>
      </c>
      <c r="K4965" s="2" t="s">
        <v>36</v>
      </c>
      <c r="O4965" s="7" t="s">
        <v>32016</v>
      </c>
      <c r="P4965" s="7" t="s">
        <v>32023</v>
      </c>
      <c r="Q4965" s="2" t="s">
        <v>32018</v>
      </c>
      <c r="R4965" s="2" t="s">
        <v>32022</v>
      </c>
      <c r="V4965" s="26">
        <v>2</v>
      </c>
      <c r="W4965" s="26" t="s">
        <v>31202</v>
      </c>
      <c r="X4965" s="26" t="s">
        <v>31313</v>
      </c>
      <c r="Z4965" s="26">
        <v>3</v>
      </c>
    </row>
    <row r="4966" spans="1:26" x14ac:dyDescent="0.3">
      <c r="L4966" s="163" t="s">
        <v>0</v>
      </c>
      <c r="M4966" s="163"/>
      <c r="N4966" s="163"/>
      <c r="O4966" s="163" t="s">
        <v>1</v>
      </c>
      <c r="P4966" s="163"/>
      <c r="Q4966" s="37"/>
      <c r="R4966" s="37"/>
      <c r="S4966" s="37"/>
      <c r="T4966" s="37"/>
      <c r="U4966" s="37"/>
      <c r="V4966" s="163" t="s">
        <v>32011</v>
      </c>
      <c r="W4966" s="163"/>
      <c r="X4966" s="163"/>
      <c r="Y4966" s="163"/>
      <c r="Z4966" s="163"/>
    </row>
    <row r="4967" spans="1:26" ht="43.2" x14ac:dyDescent="0.3">
      <c r="B4967" s="2" t="s">
        <v>19</v>
      </c>
      <c r="C4967" s="2" t="s">
        <v>8080</v>
      </c>
      <c r="D4967" s="2" t="s">
        <v>8083</v>
      </c>
      <c r="E4967" s="2" t="s">
        <v>8098</v>
      </c>
      <c r="F4967" s="2" t="s">
        <v>8325</v>
      </c>
      <c r="H4967" s="3" t="s">
        <v>8326</v>
      </c>
      <c r="L4967" s="35" t="s">
        <v>12</v>
      </c>
      <c r="M4967" s="35" t="s">
        <v>13</v>
      </c>
      <c r="N4967" s="35" t="s">
        <v>14</v>
      </c>
      <c r="O4967" s="35" t="s">
        <v>32311</v>
      </c>
      <c r="P4967" s="35" t="s">
        <v>31195</v>
      </c>
      <c r="Q4967" s="35" t="s">
        <v>31197</v>
      </c>
      <c r="R4967" s="37"/>
      <c r="S4967" s="37"/>
      <c r="T4967" s="37"/>
      <c r="U4967" s="37"/>
      <c r="V4967" s="35" t="s">
        <v>15</v>
      </c>
      <c r="W4967" s="35" t="s">
        <v>16</v>
      </c>
      <c r="X4967" s="35" t="s">
        <v>17</v>
      </c>
      <c r="Y4967" s="35" t="s">
        <v>18</v>
      </c>
      <c r="Z4967" s="35" t="s">
        <v>31184</v>
      </c>
    </row>
    <row r="4968" spans="1:26" x14ac:dyDescent="0.3">
      <c r="A4968" t="s">
        <v>32460</v>
      </c>
      <c r="B4968" s="2" t="s">
        <v>19</v>
      </c>
      <c r="C4968" s="2" t="s">
        <v>8080</v>
      </c>
      <c r="D4968" s="2" t="s">
        <v>8083</v>
      </c>
      <c r="E4968" s="2" t="s">
        <v>8098</v>
      </c>
      <c r="F4968" s="2" t="s">
        <v>8325</v>
      </c>
      <c r="G4968" s="2" t="s">
        <v>8327</v>
      </c>
      <c r="H4968" s="3" t="s">
        <v>8328</v>
      </c>
      <c r="I4968" s="3" t="s">
        <v>8255</v>
      </c>
      <c r="K4968" s="2" t="s">
        <v>36</v>
      </c>
      <c r="O4968" s="7" t="s">
        <v>32024</v>
      </c>
      <c r="P4968" s="7" t="s">
        <v>32025</v>
      </c>
      <c r="Q4968" s="2" t="s">
        <v>32026</v>
      </c>
      <c r="V4968" s="26">
        <v>0</v>
      </c>
      <c r="W4968" s="26">
        <v>1</v>
      </c>
      <c r="X4968" s="26" t="s">
        <v>31210</v>
      </c>
      <c r="Z4968" s="26">
        <v>3</v>
      </c>
    </row>
    <row r="4969" spans="1:26" x14ac:dyDescent="0.3">
      <c r="A4969" t="s">
        <v>32460</v>
      </c>
      <c r="B4969" s="2" t="s">
        <v>19</v>
      </c>
      <c r="C4969" s="2" t="s">
        <v>8080</v>
      </c>
      <c r="D4969" s="2" t="s">
        <v>8083</v>
      </c>
      <c r="E4969" s="2" t="s">
        <v>8098</v>
      </c>
      <c r="F4969" s="2" t="s">
        <v>8325</v>
      </c>
      <c r="G4969" s="2" t="s">
        <v>8329</v>
      </c>
      <c r="H4969" s="3" t="s">
        <v>8330</v>
      </c>
      <c r="I4969" s="3" t="s">
        <v>8255</v>
      </c>
      <c r="J4969" s="3">
        <v>18</v>
      </c>
      <c r="K4969" s="2" t="s">
        <v>36</v>
      </c>
      <c r="O4969" s="7" t="s">
        <v>32024</v>
      </c>
      <c r="P4969" s="7" t="s">
        <v>32025</v>
      </c>
      <c r="Q4969" s="2" t="s">
        <v>32026</v>
      </c>
      <c r="V4969" s="26">
        <v>1</v>
      </c>
      <c r="W4969" s="26">
        <v>2</v>
      </c>
      <c r="X4969" s="26" t="s">
        <v>31210</v>
      </c>
      <c r="Z4969" s="26">
        <v>3</v>
      </c>
    </row>
    <row r="4970" spans="1:26" x14ac:dyDescent="0.3">
      <c r="A4970" t="s">
        <v>32460</v>
      </c>
      <c r="B4970" s="2" t="s">
        <v>19</v>
      </c>
      <c r="C4970" s="2" t="s">
        <v>8080</v>
      </c>
      <c r="D4970" s="2" t="s">
        <v>8083</v>
      </c>
      <c r="E4970" s="2" t="s">
        <v>8098</v>
      </c>
      <c r="F4970" s="2" t="s">
        <v>8325</v>
      </c>
      <c r="G4970" s="2" t="s">
        <v>8331</v>
      </c>
      <c r="H4970" s="3" t="s">
        <v>8332</v>
      </c>
      <c r="I4970" s="3" t="s">
        <v>8255</v>
      </c>
      <c r="J4970" s="3">
        <v>4</v>
      </c>
      <c r="K4970" s="2" t="s">
        <v>36</v>
      </c>
      <c r="O4970" s="7" t="s">
        <v>32024</v>
      </c>
      <c r="P4970" s="7" t="s">
        <v>32025</v>
      </c>
      <c r="Q4970" s="2" t="s">
        <v>32026</v>
      </c>
      <c r="V4970" s="26">
        <v>2</v>
      </c>
      <c r="W4970" s="26" t="s">
        <v>31202</v>
      </c>
      <c r="X4970" s="26" t="s">
        <v>31210</v>
      </c>
      <c r="Z4970" s="26">
        <v>3</v>
      </c>
    </row>
    <row r="4971" spans="1:26" x14ac:dyDescent="0.3">
      <c r="L4971" s="163" t="s">
        <v>0</v>
      </c>
      <c r="M4971" s="163"/>
      <c r="N4971" s="163"/>
      <c r="O4971" s="163" t="s">
        <v>1</v>
      </c>
      <c r="P4971" s="163"/>
      <c r="Q4971" s="37"/>
      <c r="R4971" s="37"/>
      <c r="S4971" s="37"/>
      <c r="T4971" s="37"/>
      <c r="U4971" s="37"/>
    </row>
    <row r="4972" spans="1:26" ht="43.2" x14ac:dyDescent="0.3">
      <c r="B4972" s="2" t="s">
        <v>19</v>
      </c>
      <c r="C4972" s="2" t="s">
        <v>8080</v>
      </c>
      <c r="D4972" s="2" t="s">
        <v>8083</v>
      </c>
      <c r="E4972" s="2" t="s">
        <v>8098</v>
      </c>
      <c r="F4972" s="2" t="s">
        <v>8333</v>
      </c>
      <c r="H4972" s="3" t="s">
        <v>8334</v>
      </c>
      <c r="L4972" s="35" t="s">
        <v>12</v>
      </c>
      <c r="M4972" s="35" t="s">
        <v>13</v>
      </c>
      <c r="N4972" s="35" t="s">
        <v>14</v>
      </c>
      <c r="O4972" s="35" t="s">
        <v>32311</v>
      </c>
      <c r="P4972" s="35" t="s">
        <v>31195</v>
      </c>
      <c r="Q4972" s="35" t="s">
        <v>31198</v>
      </c>
      <c r="R4972" s="35" t="s">
        <v>31197</v>
      </c>
      <c r="S4972" s="35" t="s">
        <v>32002</v>
      </c>
      <c r="T4972" s="37"/>
      <c r="U4972" s="37"/>
    </row>
    <row r="4973" spans="1:26" x14ac:dyDescent="0.3">
      <c r="A4973" t="s">
        <v>32460</v>
      </c>
      <c r="B4973" s="2" t="s">
        <v>19</v>
      </c>
      <c r="C4973" s="2" t="s">
        <v>8080</v>
      </c>
      <c r="D4973" s="2" t="s">
        <v>8083</v>
      </c>
      <c r="E4973" s="2" t="s">
        <v>8098</v>
      </c>
      <c r="F4973" s="2" t="s">
        <v>8333</v>
      </c>
      <c r="G4973" s="2" t="s">
        <v>8335</v>
      </c>
      <c r="H4973" s="6" t="s">
        <v>8336</v>
      </c>
      <c r="I4973" s="3" t="s">
        <v>8337</v>
      </c>
      <c r="J4973" s="3">
        <v>79</v>
      </c>
      <c r="K4973" s="2" t="s">
        <v>36</v>
      </c>
      <c r="O4973" s="7" t="s">
        <v>32016</v>
      </c>
      <c r="P4973" s="7" t="s">
        <v>31942</v>
      </c>
      <c r="Q4973" s="2" t="s">
        <v>32014</v>
      </c>
      <c r="R4973" s="2" t="s">
        <v>32027</v>
      </c>
      <c r="S4973" s="2" t="s">
        <v>32028</v>
      </c>
    </row>
    <row r="4974" spans="1:26" x14ac:dyDescent="0.3">
      <c r="B4974" s="2" t="s">
        <v>19</v>
      </c>
      <c r="C4974" s="2" t="s">
        <v>8080</v>
      </c>
      <c r="D4974" s="2" t="s">
        <v>8083</v>
      </c>
      <c r="E4974" s="2" t="s">
        <v>8100</v>
      </c>
      <c r="H4974" s="3" t="s">
        <v>8338</v>
      </c>
    </row>
    <row r="4975" spans="1:26" x14ac:dyDescent="0.3">
      <c r="L4975" s="163" t="s">
        <v>0</v>
      </c>
      <c r="M4975" s="163"/>
      <c r="N4975" s="163"/>
      <c r="O4975" s="163" t="s">
        <v>1</v>
      </c>
      <c r="P4975" s="163"/>
      <c r="Q4975" s="37"/>
      <c r="R4975" s="37"/>
      <c r="S4975" s="37"/>
      <c r="T4975" s="37"/>
      <c r="U4975" s="37"/>
      <c r="V4975" s="163" t="s">
        <v>32029</v>
      </c>
      <c r="W4975" s="163"/>
      <c r="X4975" s="163"/>
      <c r="Y4975" s="163"/>
      <c r="Z4975" s="163"/>
    </row>
    <row r="4976" spans="1:26" ht="43.2" x14ac:dyDescent="0.3">
      <c r="B4976" s="2" t="s">
        <v>19</v>
      </c>
      <c r="C4976" s="2" t="s">
        <v>8080</v>
      </c>
      <c r="D4976" s="2" t="s">
        <v>8083</v>
      </c>
      <c r="E4976" s="2" t="s">
        <v>8100</v>
      </c>
      <c r="F4976" s="2" t="s">
        <v>8339</v>
      </c>
      <c r="H4976" s="3" t="s">
        <v>8340</v>
      </c>
      <c r="L4976" s="35" t="s">
        <v>12</v>
      </c>
      <c r="M4976" s="35" t="s">
        <v>13</v>
      </c>
      <c r="N4976" s="35" t="s">
        <v>14</v>
      </c>
      <c r="O4976" s="35" t="s">
        <v>32311</v>
      </c>
      <c r="P4976" s="35" t="s">
        <v>31195</v>
      </c>
      <c r="Q4976" s="35" t="s">
        <v>31197</v>
      </c>
      <c r="R4976" s="37"/>
      <c r="S4976" s="37"/>
      <c r="T4976" s="37"/>
      <c r="U4976" s="37"/>
      <c r="V4976" s="35" t="s">
        <v>15</v>
      </c>
      <c r="W4976" s="35" t="s">
        <v>16</v>
      </c>
      <c r="X4976" s="35" t="s">
        <v>17</v>
      </c>
      <c r="Y4976" s="35" t="s">
        <v>18</v>
      </c>
      <c r="Z4976" s="35" t="s">
        <v>31184</v>
      </c>
    </row>
    <row r="4977" spans="1:26" x14ac:dyDescent="0.3">
      <c r="A4977" t="s">
        <v>32460</v>
      </c>
      <c r="B4977" s="2" t="s">
        <v>19</v>
      </c>
      <c r="C4977" s="2" t="s">
        <v>8080</v>
      </c>
      <c r="D4977" s="2" t="s">
        <v>8083</v>
      </c>
      <c r="E4977" s="2" t="s">
        <v>8100</v>
      </c>
      <c r="F4977" s="2" t="s">
        <v>8339</v>
      </c>
      <c r="G4977" s="2" t="s">
        <v>8341</v>
      </c>
      <c r="H4977" s="3" t="s">
        <v>8342</v>
      </c>
      <c r="I4977" s="3" t="s">
        <v>8255</v>
      </c>
      <c r="J4977" s="3">
        <v>1150</v>
      </c>
      <c r="K4977" s="2" t="s">
        <v>36</v>
      </c>
      <c r="O4977" s="7" t="s">
        <v>32030</v>
      </c>
      <c r="P4977" s="7" t="s">
        <v>32031</v>
      </c>
      <c r="Q4977" s="2" t="s">
        <v>32026</v>
      </c>
      <c r="V4977" s="26">
        <v>0</v>
      </c>
      <c r="W4977" s="26">
        <v>3</v>
      </c>
      <c r="X4977" s="26" t="s">
        <v>31313</v>
      </c>
      <c r="Z4977" s="26">
        <v>3</v>
      </c>
    </row>
    <row r="4978" spans="1:26" x14ac:dyDescent="0.3">
      <c r="A4978" t="s">
        <v>32460</v>
      </c>
      <c r="B4978" s="2" t="s">
        <v>19</v>
      </c>
      <c r="C4978" s="2" t="s">
        <v>8080</v>
      </c>
      <c r="D4978" s="2" t="s">
        <v>8083</v>
      </c>
      <c r="E4978" s="2" t="s">
        <v>8100</v>
      </c>
      <c r="F4978" s="2" t="s">
        <v>8339</v>
      </c>
      <c r="G4978" s="2" t="s">
        <v>8343</v>
      </c>
      <c r="H4978" s="3" t="s">
        <v>8344</v>
      </c>
      <c r="I4978" s="3" t="s">
        <v>8255</v>
      </c>
      <c r="J4978" s="3">
        <v>41</v>
      </c>
      <c r="K4978" s="2" t="s">
        <v>36</v>
      </c>
      <c r="O4978" s="7" t="s">
        <v>32030</v>
      </c>
      <c r="P4978" s="7" t="s">
        <v>32031</v>
      </c>
      <c r="Q4978" s="2" t="s">
        <v>32026</v>
      </c>
      <c r="V4978" s="26">
        <v>3</v>
      </c>
      <c r="W4978" s="26" t="s">
        <v>31202</v>
      </c>
      <c r="X4978" s="26" t="s">
        <v>31313</v>
      </c>
      <c r="Z4978" s="26">
        <v>3</v>
      </c>
    </row>
    <row r="4979" spans="1:26" ht="28.8" x14ac:dyDescent="0.3">
      <c r="A4979" t="s">
        <v>32460</v>
      </c>
      <c r="B4979" s="2" t="s">
        <v>19</v>
      </c>
      <c r="C4979" s="2" t="s">
        <v>8080</v>
      </c>
      <c r="D4979" s="2" t="s">
        <v>8083</v>
      </c>
      <c r="E4979" s="2" t="s">
        <v>8100</v>
      </c>
      <c r="F4979" s="2" t="s">
        <v>8339</v>
      </c>
      <c r="G4979" s="2" t="s">
        <v>8345</v>
      </c>
      <c r="H4979" s="3" t="s">
        <v>8346</v>
      </c>
      <c r="I4979" s="3" t="s">
        <v>8255</v>
      </c>
      <c r="J4979" s="3">
        <v>274</v>
      </c>
      <c r="K4979" s="2" t="s">
        <v>36</v>
      </c>
      <c r="O4979" s="7" t="s">
        <v>32030</v>
      </c>
      <c r="P4979" s="7" t="s">
        <v>32031</v>
      </c>
      <c r="Q4979" s="2" t="s">
        <v>32032</v>
      </c>
      <c r="V4979" s="26">
        <v>0</v>
      </c>
      <c r="W4979" s="26">
        <v>3</v>
      </c>
      <c r="X4979" s="26" t="s">
        <v>31313</v>
      </c>
      <c r="Z4979" s="26">
        <v>3</v>
      </c>
    </row>
    <row r="4980" spans="1:26" ht="28.8" x14ac:dyDescent="0.3">
      <c r="A4980" t="s">
        <v>32460</v>
      </c>
      <c r="B4980" s="2" t="s">
        <v>19</v>
      </c>
      <c r="C4980" s="2" t="s">
        <v>8080</v>
      </c>
      <c r="D4980" s="2" t="s">
        <v>8083</v>
      </c>
      <c r="E4980" s="2" t="s">
        <v>8100</v>
      </c>
      <c r="F4980" s="2" t="s">
        <v>8339</v>
      </c>
      <c r="G4980" s="2" t="s">
        <v>8347</v>
      </c>
      <c r="H4980" s="3" t="s">
        <v>8348</v>
      </c>
      <c r="I4980" s="3" t="s">
        <v>8255</v>
      </c>
      <c r="J4980" s="3">
        <v>2</v>
      </c>
      <c r="K4980" s="2" t="s">
        <v>36</v>
      </c>
      <c r="O4980" s="7" t="s">
        <v>32030</v>
      </c>
      <c r="P4980" s="7" t="s">
        <v>32031</v>
      </c>
      <c r="Q4980" s="2" t="s">
        <v>32032</v>
      </c>
      <c r="V4980" s="26">
        <v>3</v>
      </c>
      <c r="W4980" s="26" t="s">
        <v>31202</v>
      </c>
      <c r="X4980" s="26" t="s">
        <v>31313</v>
      </c>
      <c r="Z4980" s="26">
        <v>3</v>
      </c>
    </row>
    <row r="4981" spans="1:26" x14ac:dyDescent="0.3">
      <c r="A4981" t="s">
        <v>32460</v>
      </c>
      <c r="B4981" s="2" t="s">
        <v>19</v>
      </c>
      <c r="C4981" s="2" t="s">
        <v>8080</v>
      </c>
      <c r="D4981" s="2" t="s">
        <v>8083</v>
      </c>
      <c r="E4981" s="2" t="s">
        <v>8100</v>
      </c>
      <c r="F4981" s="2" t="s">
        <v>8339</v>
      </c>
      <c r="G4981" s="2" t="s">
        <v>8349</v>
      </c>
      <c r="H4981" s="3" t="s">
        <v>8350</v>
      </c>
      <c r="I4981" s="3" t="s">
        <v>8255</v>
      </c>
      <c r="J4981" s="3">
        <v>37</v>
      </c>
      <c r="K4981" s="2" t="s">
        <v>36</v>
      </c>
      <c r="P4981" s="7" t="s">
        <v>32033</v>
      </c>
      <c r="Q4981" s="2" t="s">
        <v>32034</v>
      </c>
      <c r="V4981" s="26">
        <v>0</v>
      </c>
      <c r="W4981" s="26">
        <v>2</v>
      </c>
      <c r="X4981" s="26" t="s">
        <v>31313</v>
      </c>
      <c r="Z4981" s="26">
        <v>3</v>
      </c>
    </row>
    <row r="4982" spans="1:26" x14ac:dyDescent="0.3">
      <c r="L4982" s="163" t="s">
        <v>0</v>
      </c>
      <c r="M4982" s="163"/>
      <c r="N4982" s="163"/>
      <c r="O4982" s="163" t="s">
        <v>1</v>
      </c>
      <c r="P4982" s="163"/>
      <c r="Q4982" s="37"/>
      <c r="R4982" s="37"/>
      <c r="S4982" s="37"/>
      <c r="T4982" s="37"/>
      <c r="U4982" s="37"/>
    </row>
    <row r="4983" spans="1:26" ht="43.2" x14ac:dyDescent="0.3">
      <c r="B4983" s="2" t="s">
        <v>19</v>
      </c>
      <c r="C4983" s="2" t="s">
        <v>8080</v>
      </c>
      <c r="D4983" s="2" t="s">
        <v>8083</v>
      </c>
      <c r="E4983" s="2" t="s">
        <v>8100</v>
      </c>
      <c r="F4983" s="2" t="s">
        <v>8351</v>
      </c>
      <c r="H4983" s="3" t="s">
        <v>8352</v>
      </c>
      <c r="L4983" s="35" t="s">
        <v>12</v>
      </c>
      <c r="M4983" s="35" t="s">
        <v>13</v>
      </c>
      <c r="N4983" s="35" t="s">
        <v>14</v>
      </c>
      <c r="O4983" s="35" t="s">
        <v>32311</v>
      </c>
      <c r="P4983" s="35" t="s">
        <v>31195</v>
      </c>
      <c r="Q4983" s="37"/>
      <c r="R4983" s="37"/>
      <c r="S4983" s="37"/>
      <c r="T4983" s="37"/>
      <c r="U4983" s="37"/>
    </row>
    <row r="4984" spans="1:26" x14ac:dyDescent="0.3">
      <c r="B4984" s="4" t="s">
        <v>19</v>
      </c>
      <c r="C4984" s="4" t="s">
        <v>8080</v>
      </c>
      <c r="D4984" s="4" t="s">
        <v>8083</v>
      </c>
      <c r="E4984" s="4" t="s">
        <v>8100</v>
      </c>
      <c r="F4984" s="4" t="s">
        <v>8351</v>
      </c>
      <c r="G4984" s="4" t="s">
        <v>8353</v>
      </c>
      <c r="H4984" s="5" t="s">
        <v>8354</v>
      </c>
      <c r="I4984" s="5" t="s">
        <v>8255</v>
      </c>
    </row>
    <row r="4985" spans="1:26" x14ac:dyDescent="0.3">
      <c r="B4985" s="4" t="s">
        <v>19</v>
      </c>
      <c r="C4985" s="4" t="s">
        <v>8080</v>
      </c>
      <c r="D4985" s="4" t="s">
        <v>8083</v>
      </c>
      <c r="E4985" s="4" t="s">
        <v>8100</v>
      </c>
      <c r="F4985" s="4" t="s">
        <v>8351</v>
      </c>
      <c r="G4985" s="4" t="s">
        <v>8355</v>
      </c>
      <c r="H4985" s="5" t="s">
        <v>8356</v>
      </c>
      <c r="I4985" s="5" t="s">
        <v>8255</v>
      </c>
    </row>
    <row r="4986" spans="1:26" x14ac:dyDescent="0.3">
      <c r="L4986" s="163" t="s">
        <v>0</v>
      </c>
      <c r="M4986" s="163"/>
      <c r="N4986" s="163"/>
      <c r="O4986" s="163" t="s">
        <v>1</v>
      </c>
      <c r="P4986" s="163"/>
      <c r="Q4986" s="37"/>
      <c r="R4986" s="37"/>
      <c r="S4986" s="37"/>
      <c r="T4986" s="37"/>
      <c r="U4986" s="37"/>
      <c r="V4986" s="163" t="s">
        <v>32029</v>
      </c>
      <c r="W4986" s="163"/>
      <c r="X4986" s="163"/>
      <c r="Y4986" s="163"/>
      <c r="Z4986" s="163"/>
    </row>
    <row r="4987" spans="1:26" ht="43.2" x14ac:dyDescent="0.3">
      <c r="B4987" s="2" t="s">
        <v>19</v>
      </c>
      <c r="C4987" s="2" t="s">
        <v>8080</v>
      </c>
      <c r="D4987" s="2" t="s">
        <v>8083</v>
      </c>
      <c r="E4987" s="2" t="s">
        <v>8100</v>
      </c>
      <c r="F4987" s="2" t="s">
        <v>8357</v>
      </c>
      <c r="H4987" s="3" t="s">
        <v>8358</v>
      </c>
      <c r="L4987" s="35" t="s">
        <v>12</v>
      </c>
      <c r="M4987" s="35" t="s">
        <v>13</v>
      </c>
      <c r="N4987" s="35" t="s">
        <v>14</v>
      </c>
      <c r="O4987" s="35" t="s">
        <v>32311</v>
      </c>
      <c r="P4987" s="35" t="s">
        <v>31195</v>
      </c>
      <c r="Q4987" s="35" t="s">
        <v>31197</v>
      </c>
      <c r="R4987" s="35" t="s">
        <v>31198</v>
      </c>
      <c r="S4987" s="37"/>
      <c r="T4987" s="37"/>
      <c r="U4987" s="37"/>
      <c r="V4987" s="35" t="s">
        <v>15</v>
      </c>
      <c r="W4987" s="35" t="s">
        <v>16</v>
      </c>
      <c r="X4987" s="35" t="s">
        <v>17</v>
      </c>
      <c r="Y4987" s="35" t="s">
        <v>18</v>
      </c>
      <c r="Z4987" s="35" t="s">
        <v>31184</v>
      </c>
    </row>
    <row r="4988" spans="1:26" ht="28.8" x14ac:dyDescent="0.3">
      <c r="A4988" t="s">
        <v>32460</v>
      </c>
      <c r="B4988" s="2" t="s">
        <v>19</v>
      </c>
      <c r="C4988" s="2" t="s">
        <v>8080</v>
      </c>
      <c r="D4988" s="2" t="s">
        <v>8083</v>
      </c>
      <c r="E4988" s="2" t="s">
        <v>8100</v>
      </c>
      <c r="F4988" s="2" t="s">
        <v>8357</v>
      </c>
      <c r="G4988" s="2" t="s">
        <v>8359</v>
      </c>
      <c r="H4988" s="3" t="s">
        <v>8360</v>
      </c>
      <c r="I4988" s="3" t="s">
        <v>8255</v>
      </c>
      <c r="J4988" s="3">
        <v>21</v>
      </c>
      <c r="K4988" s="2" t="s">
        <v>36</v>
      </c>
      <c r="O4988" s="7" t="s">
        <v>32035</v>
      </c>
      <c r="P4988" s="7" t="s">
        <v>32036</v>
      </c>
      <c r="Q4988" s="2" t="s">
        <v>32026</v>
      </c>
      <c r="R4988" s="2" t="s">
        <v>32037</v>
      </c>
      <c r="V4988" s="26">
        <v>0</v>
      </c>
      <c r="W4988" s="26">
        <v>3</v>
      </c>
      <c r="X4988" s="26" t="s">
        <v>31313</v>
      </c>
      <c r="Z4988" s="26">
        <v>3</v>
      </c>
    </row>
    <row r="4989" spans="1:26" ht="28.8" x14ac:dyDescent="0.3">
      <c r="A4989" t="s">
        <v>32460</v>
      </c>
      <c r="B4989" s="2" t="s">
        <v>19</v>
      </c>
      <c r="C4989" s="2" t="s">
        <v>8080</v>
      </c>
      <c r="D4989" s="2" t="s">
        <v>8083</v>
      </c>
      <c r="E4989" s="2" t="s">
        <v>8100</v>
      </c>
      <c r="F4989" s="2" t="s">
        <v>8357</v>
      </c>
      <c r="G4989" s="2" t="s">
        <v>8361</v>
      </c>
      <c r="H4989" s="3" t="s">
        <v>8362</v>
      </c>
      <c r="I4989" s="3" t="s">
        <v>8255</v>
      </c>
      <c r="J4989" s="3">
        <v>8</v>
      </c>
      <c r="K4989" s="2" t="s">
        <v>36</v>
      </c>
      <c r="O4989" s="7" t="s">
        <v>32035</v>
      </c>
      <c r="P4989" s="7" t="s">
        <v>32036</v>
      </c>
      <c r="Q4989" s="2" t="s">
        <v>32026</v>
      </c>
      <c r="R4989" s="2" t="s">
        <v>32037</v>
      </c>
      <c r="V4989" s="26">
        <v>3</v>
      </c>
      <c r="W4989" s="26" t="s">
        <v>31202</v>
      </c>
      <c r="X4989" s="26" t="s">
        <v>31313</v>
      </c>
      <c r="Z4989" s="26">
        <v>3</v>
      </c>
    </row>
    <row r="4990" spans="1:26" ht="57.6" x14ac:dyDescent="0.3">
      <c r="A4990" t="s">
        <v>32460</v>
      </c>
      <c r="B4990" s="2" t="s">
        <v>19</v>
      </c>
      <c r="C4990" s="2" t="s">
        <v>8080</v>
      </c>
      <c r="D4990" s="2" t="s">
        <v>8083</v>
      </c>
      <c r="E4990" s="2" t="s">
        <v>8100</v>
      </c>
      <c r="F4990" s="2" t="s">
        <v>8357</v>
      </c>
      <c r="G4990" s="2" t="s">
        <v>8363</v>
      </c>
      <c r="H4990" s="3" t="s">
        <v>8364</v>
      </c>
      <c r="I4990" s="3" t="s">
        <v>8255</v>
      </c>
      <c r="J4990" s="3">
        <v>5</v>
      </c>
      <c r="K4990" s="2" t="s">
        <v>36</v>
      </c>
      <c r="O4990" s="7" t="s">
        <v>32035</v>
      </c>
      <c r="P4990" s="7" t="s">
        <v>32038</v>
      </c>
      <c r="Q4990" s="2" t="s">
        <v>32026</v>
      </c>
      <c r="R4990" s="2" t="s">
        <v>32037</v>
      </c>
      <c r="V4990" s="26">
        <v>0</v>
      </c>
      <c r="W4990" s="26">
        <v>3</v>
      </c>
      <c r="X4990" s="26" t="s">
        <v>31313</v>
      </c>
      <c r="Z4990" s="26">
        <v>3</v>
      </c>
    </row>
    <row r="4991" spans="1:26" ht="57.6" x14ac:dyDescent="0.3">
      <c r="A4991" t="s">
        <v>32460</v>
      </c>
      <c r="B4991" s="2" t="s">
        <v>19</v>
      </c>
      <c r="C4991" s="2" t="s">
        <v>8080</v>
      </c>
      <c r="D4991" s="2" t="s">
        <v>8083</v>
      </c>
      <c r="E4991" s="2" t="s">
        <v>8100</v>
      </c>
      <c r="F4991" s="2" t="s">
        <v>8357</v>
      </c>
      <c r="G4991" s="2" t="s">
        <v>8365</v>
      </c>
      <c r="H4991" s="3" t="s">
        <v>8366</v>
      </c>
      <c r="I4991" s="3" t="s">
        <v>8255</v>
      </c>
      <c r="J4991" s="3">
        <v>12</v>
      </c>
      <c r="K4991" s="2" t="s">
        <v>36</v>
      </c>
      <c r="O4991" s="7" t="s">
        <v>32035</v>
      </c>
      <c r="P4991" s="7" t="s">
        <v>32038</v>
      </c>
      <c r="Q4991" s="2" t="s">
        <v>32026</v>
      </c>
      <c r="R4991" s="2" t="s">
        <v>32037</v>
      </c>
      <c r="V4991" s="26">
        <v>3</v>
      </c>
      <c r="W4991" s="26" t="s">
        <v>31202</v>
      </c>
      <c r="X4991" s="26" t="s">
        <v>31313</v>
      </c>
      <c r="Z4991" s="26">
        <v>3</v>
      </c>
    </row>
    <row r="4992" spans="1:26" x14ac:dyDescent="0.3">
      <c r="L4992" s="163" t="s">
        <v>0</v>
      </c>
      <c r="M4992" s="163"/>
      <c r="N4992" s="163"/>
      <c r="O4992" s="163" t="s">
        <v>1</v>
      </c>
      <c r="P4992" s="163"/>
      <c r="Q4992" s="37"/>
      <c r="R4992" s="37"/>
      <c r="S4992" s="37"/>
      <c r="T4992" s="37"/>
      <c r="U4992" s="37"/>
    </row>
    <row r="4993" spans="1:31" ht="43.2" x14ac:dyDescent="0.3">
      <c r="B4993" s="2" t="s">
        <v>19</v>
      </c>
      <c r="C4993" s="2" t="s">
        <v>8080</v>
      </c>
      <c r="D4993" s="2" t="s">
        <v>8083</v>
      </c>
      <c r="E4993" s="2" t="s">
        <v>8100</v>
      </c>
      <c r="F4993" s="2" t="s">
        <v>8367</v>
      </c>
      <c r="H4993" s="3" t="s">
        <v>8368</v>
      </c>
      <c r="L4993" s="35" t="s">
        <v>12</v>
      </c>
      <c r="M4993" s="35" t="s">
        <v>13</v>
      </c>
      <c r="N4993" s="35" t="s">
        <v>14</v>
      </c>
      <c r="O4993" s="35" t="s">
        <v>32311</v>
      </c>
      <c r="P4993" s="35" t="s">
        <v>31195</v>
      </c>
      <c r="Q4993" s="37"/>
      <c r="R4993" s="37"/>
      <c r="S4993" s="37"/>
      <c r="T4993" s="37"/>
      <c r="U4993" s="37"/>
    </row>
    <row r="4994" spans="1:31" x14ac:dyDescent="0.3">
      <c r="B4994" s="4" t="s">
        <v>19</v>
      </c>
      <c r="C4994" s="4" t="s">
        <v>8080</v>
      </c>
      <c r="D4994" s="4" t="s">
        <v>8083</v>
      </c>
      <c r="E4994" s="4" t="s">
        <v>8100</v>
      </c>
      <c r="F4994" s="4" t="s">
        <v>8367</v>
      </c>
      <c r="G4994" s="4" t="s">
        <v>8369</v>
      </c>
      <c r="H4994" s="5" t="s">
        <v>8370</v>
      </c>
      <c r="I4994" s="5" t="s">
        <v>8255</v>
      </c>
    </row>
    <row r="4995" spans="1:31" x14ac:dyDescent="0.3">
      <c r="B4995" s="4" t="s">
        <v>19</v>
      </c>
      <c r="C4995" s="4" t="s">
        <v>8080</v>
      </c>
      <c r="D4995" s="4" t="s">
        <v>8083</v>
      </c>
      <c r="E4995" s="4" t="s">
        <v>8100</v>
      </c>
      <c r="F4995" s="4" t="s">
        <v>8367</v>
      </c>
      <c r="G4995" s="4" t="s">
        <v>8371</v>
      </c>
      <c r="H4995" s="5" t="s">
        <v>8372</v>
      </c>
      <c r="I4995" s="5" t="s">
        <v>8255</v>
      </c>
    </row>
    <row r="4996" spans="1:31" ht="28.8" x14ac:dyDescent="0.3">
      <c r="B4996" s="4" t="s">
        <v>19</v>
      </c>
      <c r="C4996" s="4" t="s">
        <v>8080</v>
      </c>
      <c r="D4996" s="4" t="s">
        <v>8083</v>
      </c>
      <c r="E4996" s="4" t="s">
        <v>8100</v>
      </c>
      <c r="F4996" s="4" t="s">
        <v>8367</v>
      </c>
      <c r="G4996" s="4" t="s">
        <v>8373</v>
      </c>
      <c r="H4996" s="5" t="s">
        <v>8374</v>
      </c>
      <c r="I4996" s="5" t="s">
        <v>8255</v>
      </c>
    </row>
    <row r="4997" spans="1:31" ht="28.8" x14ac:dyDescent="0.3">
      <c r="B4997" s="4" t="s">
        <v>19</v>
      </c>
      <c r="C4997" s="4" t="s">
        <v>8080</v>
      </c>
      <c r="D4997" s="4" t="s">
        <v>8083</v>
      </c>
      <c r="E4997" s="4" t="s">
        <v>8100</v>
      </c>
      <c r="F4997" s="4" t="s">
        <v>8367</v>
      </c>
      <c r="G4997" s="4" t="s">
        <v>8375</v>
      </c>
      <c r="H4997" s="5" t="s">
        <v>8376</v>
      </c>
      <c r="I4997" s="5" t="s">
        <v>8255</v>
      </c>
    </row>
    <row r="4998" spans="1:31" x14ac:dyDescent="0.3">
      <c r="L4998" s="163" t="s">
        <v>0</v>
      </c>
      <c r="M4998" s="163"/>
      <c r="N4998" s="163"/>
      <c r="O4998" s="163" t="s">
        <v>1</v>
      </c>
      <c r="P4998" s="163"/>
      <c r="Q4998" s="37"/>
      <c r="R4998" s="37"/>
      <c r="S4998" s="37"/>
      <c r="T4998" s="37"/>
      <c r="U4998" s="37"/>
      <c r="V4998" s="163" t="s">
        <v>32001</v>
      </c>
      <c r="W4998" s="163"/>
      <c r="X4998" s="163"/>
      <c r="Y4998" s="163"/>
      <c r="Z4998" s="163"/>
      <c r="AA4998" s="163" t="s">
        <v>32029</v>
      </c>
      <c r="AB4998" s="163"/>
      <c r="AC4998" s="163"/>
      <c r="AD4998" s="163"/>
      <c r="AE4998" s="163"/>
    </row>
    <row r="4999" spans="1:31" ht="43.2" x14ac:dyDescent="0.3">
      <c r="B4999" s="2" t="s">
        <v>19</v>
      </c>
      <c r="C4999" s="2" t="s">
        <v>8080</v>
      </c>
      <c r="D4999" s="2" t="s">
        <v>8083</v>
      </c>
      <c r="E4999" s="2" t="s">
        <v>8100</v>
      </c>
      <c r="F4999" s="2" t="s">
        <v>8377</v>
      </c>
      <c r="H4999" s="3" t="s">
        <v>8378</v>
      </c>
      <c r="L4999" s="35" t="s">
        <v>12</v>
      </c>
      <c r="M4999" s="35" t="s">
        <v>13</v>
      </c>
      <c r="N4999" s="35" t="s">
        <v>14</v>
      </c>
      <c r="O4999" s="35" t="s">
        <v>32311</v>
      </c>
      <c r="P4999" s="35" t="s">
        <v>31195</v>
      </c>
      <c r="Q4999" s="35" t="s">
        <v>31197</v>
      </c>
      <c r="R4999" s="37"/>
      <c r="S4999" s="37"/>
      <c r="T4999" s="37"/>
      <c r="U4999" s="37"/>
      <c r="V4999" s="35" t="s">
        <v>15</v>
      </c>
      <c r="W4999" s="35" t="s">
        <v>16</v>
      </c>
      <c r="X4999" s="35" t="s">
        <v>17</v>
      </c>
      <c r="Y4999" s="35" t="s">
        <v>18</v>
      </c>
      <c r="Z4999" s="35" t="s">
        <v>31184</v>
      </c>
      <c r="AA4999" s="35" t="s">
        <v>15</v>
      </c>
      <c r="AB4999" s="35" t="s">
        <v>16</v>
      </c>
      <c r="AC4999" s="35" t="s">
        <v>17</v>
      </c>
      <c r="AD4999" s="35" t="s">
        <v>18</v>
      </c>
      <c r="AE4999" s="35" t="s">
        <v>31184</v>
      </c>
    </row>
    <row r="5000" spans="1:31" x14ac:dyDescent="0.3">
      <c r="A5000" t="s">
        <v>32460</v>
      </c>
      <c r="B5000" s="2" t="s">
        <v>19</v>
      </c>
      <c r="C5000" s="2" t="s">
        <v>8080</v>
      </c>
      <c r="D5000" s="2" t="s">
        <v>8083</v>
      </c>
      <c r="E5000" s="2" t="s">
        <v>8100</v>
      </c>
      <c r="F5000" s="2" t="s">
        <v>8377</v>
      </c>
      <c r="G5000" s="2" t="s">
        <v>8379</v>
      </c>
      <c r="H5000" s="3" t="s">
        <v>8380</v>
      </c>
      <c r="I5000" s="3" t="s">
        <v>8255</v>
      </c>
      <c r="K5000" s="26" t="s">
        <v>36</v>
      </c>
      <c r="O5000" s="7" t="s">
        <v>32016</v>
      </c>
      <c r="P5000" s="7" t="s">
        <v>32039</v>
      </c>
      <c r="Q5000" s="2" t="s">
        <v>32040</v>
      </c>
      <c r="V5000" s="26">
        <v>0</v>
      </c>
      <c r="W5000" s="26">
        <v>2</v>
      </c>
      <c r="X5000" s="26" t="s">
        <v>31313</v>
      </c>
      <c r="Z5000" s="26">
        <v>3</v>
      </c>
    </row>
    <row r="5001" spans="1:31" x14ac:dyDescent="0.3">
      <c r="A5001" t="s">
        <v>32460</v>
      </c>
      <c r="B5001" s="2" t="s">
        <v>19</v>
      </c>
      <c r="C5001" s="2" t="s">
        <v>8080</v>
      </c>
      <c r="D5001" s="2" t="s">
        <v>8083</v>
      </c>
      <c r="E5001" s="2" t="s">
        <v>8100</v>
      </c>
      <c r="F5001" s="2" t="s">
        <v>8377</v>
      </c>
      <c r="G5001" s="2" t="s">
        <v>8381</v>
      </c>
      <c r="H5001" s="3" t="s">
        <v>8382</v>
      </c>
      <c r="I5001" s="3" t="s">
        <v>8255</v>
      </c>
      <c r="K5001" s="26" t="s">
        <v>36</v>
      </c>
      <c r="O5001" s="7" t="s">
        <v>32016</v>
      </c>
      <c r="P5001" s="7" t="s">
        <v>32039</v>
      </c>
      <c r="Q5001" s="2" t="s">
        <v>32040</v>
      </c>
      <c r="V5001" s="26">
        <v>2</v>
      </c>
      <c r="W5001" s="26" t="s">
        <v>31202</v>
      </c>
      <c r="X5001" s="26" t="s">
        <v>31313</v>
      </c>
      <c r="Z5001" s="26">
        <v>3</v>
      </c>
    </row>
    <row r="5002" spans="1:31" x14ac:dyDescent="0.3">
      <c r="A5002" t="s">
        <v>32460</v>
      </c>
      <c r="B5002" s="2" t="s">
        <v>19</v>
      </c>
      <c r="C5002" s="2" t="s">
        <v>8080</v>
      </c>
      <c r="D5002" s="2" t="s">
        <v>8083</v>
      </c>
      <c r="E5002" s="2" t="s">
        <v>8100</v>
      </c>
      <c r="F5002" s="2" t="s">
        <v>8377</v>
      </c>
      <c r="G5002" s="2" t="s">
        <v>8383</v>
      </c>
      <c r="H5002" s="3" t="s">
        <v>8384</v>
      </c>
      <c r="I5002" s="3" t="s">
        <v>8255</v>
      </c>
      <c r="J5002" s="3">
        <v>4</v>
      </c>
      <c r="K5002" s="26" t="s">
        <v>36</v>
      </c>
      <c r="O5002" s="7" t="s">
        <v>32030</v>
      </c>
      <c r="P5002" s="7" t="s">
        <v>32039</v>
      </c>
      <c r="Q5002" s="2" t="s">
        <v>32040</v>
      </c>
      <c r="AA5002" s="26">
        <v>0</v>
      </c>
      <c r="AB5002" s="26">
        <v>3</v>
      </c>
      <c r="AC5002" s="26" t="s">
        <v>31313</v>
      </c>
      <c r="AE5002" s="26">
        <v>3</v>
      </c>
    </row>
    <row r="5003" spans="1:31" x14ac:dyDescent="0.3">
      <c r="A5003" t="s">
        <v>32460</v>
      </c>
      <c r="B5003" s="2" t="s">
        <v>19</v>
      </c>
      <c r="C5003" s="2" t="s">
        <v>8080</v>
      </c>
      <c r="D5003" s="2" t="s">
        <v>8083</v>
      </c>
      <c r="E5003" s="2" t="s">
        <v>8100</v>
      </c>
      <c r="F5003" s="2" t="s">
        <v>8377</v>
      </c>
      <c r="G5003" s="2" t="s">
        <v>8385</v>
      </c>
      <c r="H5003" s="3" t="s">
        <v>8386</v>
      </c>
      <c r="I5003" s="3" t="s">
        <v>8255</v>
      </c>
      <c r="K5003" s="26" t="s">
        <v>36</v>
      </c>
      <c r="O5003" s="7" t="s">
        <v>32030</v>
      </c>
      <c r="P5003" s="7" t="s">
        <v>32039</v>
      </c>
      <c r="Q5003" s="2" t="s">
        <v>32040</v>
      </c>
      <c r="AA5003" s="26">
        <v>3</v>
      </c>
      <c r="AB5003" s="26" t="s">
        <v>31202</v>
      </c>
      <c r="AC5003" s="26" t="s">
        <v>31313</v>
      </c>
      <c r="AE5003" s="26">
        <v>3</v>
      </c>
    </row>
    <row r="5004" spans="1:31" x14ac:dyDescent="0.3">
      <c r="A5004" t="s">
        <v>32460</v>
      </c>
      <c r="B5004" s="2" t="s">
        <v>19</v>
      </c>
      <c r="C5004" s="2" t="s">
        <v>8080</v>
      </c>
      <c r="D5004" s="2" t="s">
        <v>8083</v>
      </c>
      <c r="E5004" s="2" t="s">
        <v>8100</v>
      </c>
      <c r="F5004" s="2" t="s">
        <v>8377</v>
      </c>
      <c r="G5004" s="2" t="s">
        <v>8387</v>
      </c>
      <c r="H5004" s="3" t="s">
        <v>8388</v>
      </c>
      <c r="I5004" s="3" t="s">
        <v>8255</v>
      </c>
      <c r="K5004" s="26" t="s">
        <v>36</v>
      </c>
      <c r="O5004" s="7" t="s">
        <v>32016</v>
      </c>
      <c r="P5004" s="7" t="s">
        <v>32039</v>
      </c>
      <c r="Q5004" s="2" t="s">
        <v>32041</v>
      </c>
      <c r="V5004" s="26">
        <v>0</v>
      </c>
      <c r="W5004" s="26">
        <v>2</v>
      </c>
      <c r="X5004" s="26" t="s">
        <v>31313</v>
      </c>
      <c r="Z5004" s="26">
        <v>3</v>
      </c>
    </row>
    <row r="5005" spans="1:31" x14ac:dyDescent="0.3">
      <c r="A5005" t="s">
        <v>32460</v>
      </c>
      <c r="B5005" s="2" t="s">
        <v>19</v>
      </c>
      <c r="C5005" s="2" t="s">
        <v>8080</v>
      </c>
      <c r="D5005" s="2" t="s">
        <v>8083</v>
      </c>
      <c r="E5005" s="2" t="s">
        <v>8100</v>
      </c>
      <c r="F5005" s="2" t="s">
        <v>8377</v>
      </c>
      <c r="G5005" s="2" t="s">
        <v>8389</v>
      </c>
      <c r="H5005" s="3" t="s">
        <v>8390</v>
      </c>
      <c r="I5005" s="3" t="s">
        <v>8255</v>
      </c>
      <c r="K5005" s="26" t="s">
        <v>36</v>
      </c>
      <c r="O5005" s="7" t="s">
        <v>32016</v>
      </c>
      <c r="P5005" s="7" t="s">
        <v>32039</v>
      </c>
      <c r="Q5005" s="2" t="s">
        <v>32041</v>
      </c>
      <c r="V5005" s="26">
        <v>2</v>
      </c>
      <c r="W5005" s="26" t="s">
        <v>31202</v>
      </c>
      <c r="X5005" s="26" t="s">
        <v>31313</v>
      </c>
      <c r="Z5005" s="26">
        <v>3</v>
      </c>
    </row>
    <row r="5006" spans="1:31" x14ac:dyDescent="0.3">
      <c r="A5006" t="s">
        <v>32460</v>
      </c>
      <c r="B5006" s="2" t="s">
        <v>19</v>
      </c>
      <c r="C5006" s="2" t="s">
        <v>8080</v>
      </c>
      <c r="D5006" s="2" t="s">
        <v>8083</v>
      </c>
      <c r="E5006" s="2" t="s">
        <v>8100</v>
      </c>
      <c r="F5006" s="2" t="s">
        <v>8377</v>
      </c>
      <c r="G5006" s="2" t="s">
        <v>8391</v>
      </c>
      <c r="H5006" s="3" t="s">
        <v>8392</v>
      </c>
      <c r="I5006" s="3" t="s">
        <v>8255</v>
      </c>
      <c r="K5006" s="26" t="s">
        <v>36</v>
      </c>
      <c r="O5006" s="7" t="s">
        <v>32030</v>
      </c>
      <c r="P5006" s="7" t="s">
        <v>32039</v>
      </c>
      <c r="Q5006" s="2" t="s">
        <v>32041</v>
      </c>
      <c r="AA5006" s="26">
        <v>0</v>
      </c>
      <c r="AB5006" s="26">
        <v>3</v>
      </c>
      <c r="AC5006" s="26" t="s">
        <v>31313</v>
      </c>
      <c r="AE5006" s="26">
        <v>3</v>
      </c>
    </row>
    <row r="5007" spans="1:31" x14ac:dyDescent="0.3">
      <c r="A5007" t="s">
        <v>32460</v>
      </c>
      <c r="B5007" s="2" t="s">
        <v>19</v>
      </c>
      <c r="C5007" s="2" t="s">
        <v>8080</v>
      </c>
      <c r="D5007" s="2" t="s">
        <v>8083</v>
      </c>
      <c r="E5007" s="2" t="s">
        <v>8100</v>
      </c>
      <c r="F5007" s="2" t="s">
        <v>8377</v>
      </c>
      <c r="G5007" s="2" t="s">
        <v>8393</v>
      </c>
      <c r="H5007" s="3" t="s">
        <v>8394</v>
      </c>
      <c r="I5007" s="3" t="s">
        <v>8255</v>
      </c>
      <c r="K5007" s="26" t="s">
        <v>36</v>
      </c>
      <c r="O5007" s="7" t="s">
        <v>32030</v>
      </c>
      <c r="P5007" s="7" t="s">
        <v>32039</v>
      </c>
      <c r="Q5007" s="2" t="s">
        <v>32041</v>
      </c>
      <c r="AA5007" s="26">
        <v>3</v>
      </c>
      <c r="AB5007" s="26" t="s">
        <v>31202</v>
      </c>
      <c r="AC5007" s="26" t="s">
        <v>31313</v>
      </c>
      <c r="AE5007" s="26">
        <v>3</v>
      </c>
    </row>
    <row r="5008" spans="1:31" x14ac:dyDescent="0.3">
      <c r="L5008" s="163" t="s">
        <v>0</v>
      </c>
      <c r="M5008" s="163"/>
      <c r="N5008" s="163"/>
      <c r="O5008" s="163" t="s">
        <v>1</v>
      </c>
      <c r="P5008" s="163"/>
      <c r="Q5008" s="37"/>
      <c r="R5008" s="37"/>
      <c r="S5008" s="37"/>
      <c r="T5008" s="37"/>
      <c r="U5008" s="37"/>
    </row>
    <row r="5009" spans="1:26" ht="43.2" x14ac:dyDescent="0.3">
      <c r="B5009" s="2" t="s">
        <v>19</v>
      </c>
      <c r="C5009" s="2" t="s">
        <v>8080</v>
      </c>
      <c r="D5009" s="2" t="s">
        <v>8083</v>
      </c>
      <c r="E5009" s="2" t="s">
        <v>8100</v>
      </c>
      <c r="F5009" s="2" t="s">
        <v>8395</v>
      </c>
      <c r="H5009" s="3" t="s">
        <v>8396</v>
      </c>
      <c r="L5009" s="35" t="s">
        <v>12</v>
      </c>
      <c r="M5009" s="35" t="s">
        <v>13</v>
      </c>
      <c r="N5009" s="35" t="s">
        <v>14</v>
      </c>
      <c r="O5009" s="35" t="s">
        <v>32311</v>
      </c>
      <c r="P5009" s="35" t="s">
        <v>31195</v>
      </c>
      <c r="Q5009" s="35" t="s">
        <v>31198</v>
      </c>
      <c r="R5009" s="35" t="s">
        <v>31197</v>
      </c>
      <c r="S5009" s="37"/>
      <c r="T5009" s="37"/>
      <c r="U5009" s="37"/>
    </row>
    <row r="5010" spans="1:26" ht="28.8" x14ac:dyDescent="0.3">
      <c r="A5010" t="s">
        <v>32460</v>
      </c>
      <c r="B5010" s="2" t="s">
        <v>19</v>
      </c>
      <c r="C5010" s="2" t="s">
        <v>8080</v>
      </c>
      <c r="D5010" s="2" t="s">
        <v>8083</v>
      </c>
      <c r="E5010" s="2" t="s">
        <v>8100</v>
      </c>
      <c r="F5010" s="2" t="s">
        <v>8395</v>
      </c>
      <c r="G5010" s="2" t="s">
        <v>8397</v>
      </c>
      <c r="H5010" s="6" t="s">
        <v>8398</v>
      </c>
      <c r="I5010" s="3" t="s">
        <v>8255</v>
      </c>
      <c r="J5010" s="3">
        <v>15</v>
      </c>
      <c r="K5010" s="26" t="s">
        <v>36</v>
      </c>
      <c r="O5010" s="7" t="s">
        <v>32042</v>
      </c>
      <c r="P5010" s="7" t="s">
        <v>32043</v>
      </c>
      <c r="Q5010" s="2" t="s">
        <v>32044</v>
      </c>
      <c r="R5010" s="2" t="s">
        <v>32045</v>
      </c>
    </row>
    <row r="5011" spans="1:26" ht="28.8" x14ac:dyDescent="0.3">
      <c r="A5011" t="s">
        <v>32460</v>
      </c>
      <c r="B5011" s="2" t="s">
        <v>19</v>
      </c>
      <c r="C5011" s="2" t="s">
        <v>8080</v>
      </c>
      <c r="D5011" s="2" t="s">
        <v>8083</v>
      </c>
      <c r="E5011" s="2" t="s">
        <v>8100</v>
      </c>
      <c r="F5011" s="2" t="s">
        <v>8395</v>
      </c>
      <c r="G5011" s="2" t="s">
        <v>8399</v>
      </c>
      <c r="H5011" s="6" t="s">
        <v>8400</v>
      </c>
      <c r="I5011" s="3" t="s">
        <v>8255</v>
      </c>
      <c r="K5011" s="26" t="s">
        <v>36</v>
      </c>
      <c r="O5011" s="7" t="s">
        <v>32042</v>
      </c>
      <c r="P5011" s="7" t="s">
        <v>32043</v>
      </c>
      <c r="Q5011" s="2" t="s">
        <v>32044</v>
      </c>
      <c r="R5011" s="2" t="s">
        <v>32046</v>
      </c>
    </row>
    <row r="5012" spans="1:26" ht="28.8" x14ac:dyDescent="0.3">
      <c r="A5012" t="s">
        <v>32460</v>
      </c>
      <c r="B5012" s="2" t="s">
        <v>19</v>
      </c>
      <c r="C5012" s="2" t="s">
        <v>8080</v>
      </c>
      <c r="D5012" s="2" t="s">
        <v>8083</v>
      </c>
      <c r="E5012" s="2" t="s">
        <v>8100</v>
      </c>
      <c r="F5012" s="2" t="s">
        <v>8395</v>
      </c>
      <c r="G5012" s="2" t="s">
        <v>8401</v>
      </c>
      <c r="H5012" s="6" t="s">
        <v>8402</v>
      </c>
      <c r="I5012" s="3" t="s">
        <v>8255</v>
      </c>
      <c r="K5012" s="26" t="s">
        <v>36</v>
      </c>
      <c r="O5012" s="7" t="s">
        <v>32042</v>
      </c>
      <c r="P5012" s="7" t="s">
        <v>32043</v>
      </c>
      <c r="Q5012" s="2" t="s">
        <v>32047</v>
      </c>
      <c r="R5012" s="2" t="s">
        <v>32045</v>
      </c>
    </row>
    <row r="5013" spans="1:26" ht="28.8" x14ac:dyDescent="0.3">
      <c r="A5013" t="s">
        <v>32460</v>
      </c>
      <c r="B5013" s="2" t="s">
        <v>19</v>
      </c>
      <c r="C5013" s="2" t="s">
        <v>8080</v>
      </c>
      <c r="D5013" s="2" t="s">
        <v>8083</v>
      </c>
      <c r="E5013" s="2" t="s">
        <v>8100</v>
      </c>
      <c r="F5013" s="2" t="s">
        <v>8395</v>
      </c>
      <c r="G5013" s="2" t="s">
        <v>8403</v>
      </c>
      <c r="H5013" s="6" t="s">
        <v>8404</v>
      </c>
      <c r="I5013" s="3" t="s">
        <v>8255</v>
      </c>
      <c r="K5013" s="26" t="s">
        <v>36</v>
      </c>
      <c r="O5013" s="7" t="s">
        <v>32042</v>
      </c>
      <c r="P5013" s="7" t="s">
        <v>32043</v>
      </c>
      <c r="Q5013" s="2" t="s">
        <v>32047</v>
      </c>
      <c r="R5013" s="2" t="s">
        <v>32046</v>
      </c>
    </row>
    <row r="5014" spans="1:26" ht="28.8" x14ac:dyDescent="0.3">
      <c r="A5014" t="s">
        <v>32460</v>
      </c>
      <c r="B5014" s="2" t="s">
        <v>19</v>
      </c>
      <c r="C5014" s="2" t="s">
        <v>8080</v>
      </c>
      <c r="D5014" s="2" t="s">
        <v>8083</v>
      </c>
      <c r="E5014" s="2" t="s">
        <v>8100</v>
      </c>
      <c r="F5014" s="2" t="s">
        <v>8395</v>
      </c>
      <c r="G5014" s="2" t="s">
        <v>8405</v>
      </c>
      <c r="H5014" s="6" t="s">
        <v>8406</v>
      </c>
      <c r="I5014" s="3" t="s">
        <v>8255</v>
      </c>
      <c r="K5014" s="26" t="s">
        <v>36</v>
      </c>
      <c r="O5014" s="7" t="s">
        <v>32042</v>
      </c>
      <c r="P5014" s="7" t="s">
        <v>32043</v>
      </c>
      <c r="Q5014" s="2" t="s">
        <v>32048</v>
      </c>
      <c r="R5014" s="2" t="s">
        <v>32045</v>
      </c>
    </row>
    <row r="5015" spans="1:26" ht="28.8" x14ac:dyDescent="0.3">
      <c r="A5015" t="s">
        <v>32460</v>
      </c>
      <c r="B5015" s="2" t="s">
        <v>19</v>
      </c>
      <c r="C5015" s="2" t="s">
        <v>8080</v>
      </c>
      <c r="D5015" s="2" t="s">
        <v>8083</v>
      </c>
      <c r="E5015" s="2" t="s">
        <v>8100</v>
      </c>
      <c r="F5015" s="2" t="s">
        <v>8395</v>
      </c>
      <c r="G5015" s="2" t="s">
        <v>8407</v>
      </c>
      <c r="H5015" s="6" t="s">
        <v>8408</v>
      </c>
      <c r="I5015" s="3" t="s">
        <v>8255</v>
      </c>
      <c r="J5015" s="3">
        <v>12</v>
      </c>
      <c r="K5015" s="26" t="s">
        <v>36</v>
      </c>
      <c r="O5015" s="7" t="s">
        <v>32042</v>
      </c>
      <c r="P5015" s="7" t="s">
        <v>32043</v>
      </c>
      <c r="Q5015" s="2" t="s">
        <v>32048</v>
      </c>
      <c r="R5015" s="2" t="s">
        <v>32046</v>
      </c>
    </row>
    <row r="5016" spans="1:26" ht="28.8" x14ac:dyDescent="0.3">
      <c r="A5016" t="s">
        <v>32460</v>
      </c>
      <c r="B5016" s="2" t="s">
        <v>19</v>
      </c>
      <c r="C5016" s="2" t="s">
        <v>8080</v>
      </c>
      <c r="D5016" s="2" t="s">
        <v>8083</v>
      </c>
      <c r="E5016" s="2" t="s">
        <v>8100</v>
      </c>
      <c r="F5016" s="2" t="s">
        <v>8395</v>
      </c>
      <c r="G5016" s="2" t="s">
        <v>8409</v>
      </c>
      <c r="H5016" s="6" t="s">
        <v>8410</v>
      </c>
      <c r="I5016" s="3" t="s">
        <v>8255</v>
      </c>
      <c r="K5016" s="26" t="s">
        <v>36</v>
      </c>
      <c r="O5016" s="7" t="s">
        <v>32042</v>
      </c>
      <c r="P5016" s="7" t="s">
        <v>32049</v>
      </c>
      <c r="Q5016" s="2" t="s">
        <v>32044</v>
      </c>
      <c r="R5016" s="2" t="s">
        <v>32045</v>
      </c>
    </row>
    <row r="5017" spans="1:26" ht="28.8" x14ac:dyDescent="0.3">
      <c r="A5017" t="s">
        <v>32460</v>
      </c>
      <c r="B5017" s="2" t="s">
        <v>19</v>
      </c>
      <c r="C5017" s="2" t="s">
        <v>8080</v>
      </c>
      <c r="D5017" s="2" t="s">
        <v>8083</v>
      </c>
      <c r="E5017" s="2" t="s">
        <v>8100</v>
      </c>
      <c r="F5017" s="2" t="s">
        <v>8395</v>
      </c>
      <c r="G5017" s="2" t="s">
        <v>8411</v>
      </c>
      <c r="H5017" s="6" t="s">
        <v>8412</v>
      </c>
      <c r="I5017" s="3" t="s">
        <v>8255</v>
      </c>
      <c r="K5017" s="26" t="s">
        <v>36</v>
      </c>
      <c r="O5017" s="7" t="s">
        <v>32042</v>
      </c>
      <c r="P5017" s="7" t="s">
        <v>32049</v>
      </c>
      <c r="Q5017" s="2" t="s">
        <v>32044</v>
      </c>
      <c r="R5017" s="2" t="s">
        <v>32046</v>
      </c>
    </row>
    <row r="5018" spans="1:26" ht="28.8" x14ac:dyDescent="0.3">
      <c r="A5018" t="s">
        <v>32460</v>
      </c>
      <c r="B5018" s="2" t="s">
        <v>19</v>
      </c>
      <c r="C5018" s="2" t="s">
        <v>8080</v>
      </c>
      <c r="D5018" s="2" t="s">
        <v>8083</v>
      </c>
      <c r="E5018" s="2" t="s">
        <v>8100</v>
      </c>
      <c r="F5018" s="2" t="s">
        <v>8395</v>
      </c>
      <c r="G5018" s="2" t="s">
        <v>8413</v>
      </c>
      <c r="H5018" s="6" t="s">
        <v>8414</v>
      </c>
      <c r="I5018" s="3" t="s">
        <v>8255</v>
      </c>
      <c r="K5018" s="26" t="s">
        <v>36</v>
      </c>
      <c r="O5018" s="7" t="s">
        <v>32042</v>
      </c>
      <c r="P5018" s="7" t="s">
        <v>32049</v>
      </c>
      <c r="Q5018" s="2" t="s">
        <v>32047</v>
      </c>
      <c r="R5018" s="2" t="s">
        <v>32045</v>
      </c>
    </row>
    <row r="5019" spans="1:26" ht="28.8" x14ac:dyDescent="0.3">
      <c r="A5019" t="s">
        <v>32460</v>
      </c>
      <c r="B5019" s="2" t="s">
        <v>19</v>
      </c>
      <c r="C5019" s="2" t="s">
        <v>8080</v>
      </c>
      <c r="D5019" s="2" t="s">
        <v>8083</v>
      </c>
      <c r="E5019" s="2" t="s">
        <v>8100</v>
      </c>
      <c r="F5019" s="2" t="s">
        <v>8395</v>
      </c>
      <c r="G5019" s="2" t="s">
        <v>8415</v>
      </c>
      <c r="H5019" s="6" t="s">
        <v>8416</v>
      </c>
      <c r="I5019" s="3" t="s">
        <v>8255</v>
      </c>
      <c r="K5019" s="26" t="s">
        <v>36</v>
      </c>
      <c r="O5019" s="7" t="s">
        <v>32042</v>
      </c>
      <c r="P5019" s="7" t="s">
        <v>32049</v>
      </c>
      <c r="Q5019" s="2" t="s">
        <v>32047</v>
      </c>
      <c r="R5019" s="2" t="s">
        <v>32046</v>
      </c>
    </row>
    <row r="5020" spans="1:26" ht="28.8" x14ac:dyDescent="0.3">
      <c r="A5020" t="s">
        <v>32460</v>
      </c>
      <c r="B5020" s="2" t="s">
        <v>19</v>
      </c>
      <c r="C5020" s="2" t="s">
        <v>8080</v>
      </c>
      <c r="D5020" s="2" t="s">
        <v>8083</v>
      </c>
      <c r="E5020" s="2" t="s">
        <v>8100</v>
      </c>
      <c r="F5020" s="2" t="s">
        <v>8395</v>
      </c>
      <c r="G5020" s="2" t="s">
        <v>8417</v>
      </c>
      <c r="H5020" s="6" t="s">
        <v>8418</v>
      </c>
      <c r="I5020" s="3" t="s">
        <v>8255</v>
      </c>
      <c r="J5020" s="3">
        <v>3</v>
      </c>
      <c r="K5020" s="26" t="s">
        <v>36</v>
      </c>
      <c r="O5020" s="7" t="s">
        <v>32042</v>
      </c>
      <c r="P5020" s="7" t="s">
        <v>32049</v>
      </c>
      <c r="Q5020" s="2" t="s">
        <v>32048</v>
      </c>
      <c r="R5020" s="2" t="s">
        <v>32045</v>
      </c>
    </row>
    <row r="5021" spans="1:26" ht="28.8" x14ac:dyDescent="0.3">
      <c r="A5021" t="s">
        <v>32460</v>
      </c>
      <c r="B5021" s="2" t="s">
        <v>19</v>
      </c>
      <c r="C5021" s="2" t="s">
        <v>8080</v>
      </c>
      <c r="D5021" s="2" t="s">
        <v>8083</v>
      </c>
      <c r="E5021" s="2" t="s">
        <v>8100</v>
      </c>
      <c r="F5021" s="2" t="s">
        <v>8395</v>
      </c>
      <c r="G5021" s="2" t="s">
        <v>8419</v>
      </c>
      <c r="H5021" s="6" t="s">
        <v>8420</v>
      </c>
      <c r="I5021" s="3" t="s">
        <v>8255</v>
      </c>
      <c r="J5021" s="3">
        <v>12</v>
      </c>
      <c r="K5021" s="26" t="s">
        <v>36</v>
      </c>
      <c r="O5021" s="7" t="s">
        <v>32042</v>
      </c>
      <c r="P5021" s="7" t="s">
        <v>32049</v>
      </c>
      <c r="Q5021" s="2" t="s">
        <v>32048</v>
      </c>
      <c r="R5021" s="2" t="s">
        <v>32046</v>
      </c>
    </row>
    <row r="5022" spans="1:26" x14ac:dyDescent="0.3">
      <c r="L5022" s="163" t="s">
        <v>0</v>
      </c>
      <c r="M5022" s="163"/>
      <c r="N5022" s="163"/>
      <c r="O5022" s="163" t="s">
        <v>1</v>
      </c>
      <c r="P5022" s="163"/>
      <c r="Q5022" s="37"/>
      <c r="R5022" s="37"/>
      <c r="S5022" s="37"/>
      <c r="T5022" s="37"/>
      <c r="U5022" s="37"/>
      <c r="V5022" s="163" t="s">
        <v>32029</v>
      </c>
      <c r="W5022" s="163"/>
      <c r="X5022" s="163"/>
      <c r="Y5022" s="163"/>
      <c r="Z5022" s="163"/>
    </row>
    <row r="5023" spans="1:26" ht="43.2" x14ac:dyDescent="0.3">
      <c r="B5023" s="2" t="s">
        <v>19</v>
      </c>
      <c r="C5023" s="2" t="s">
        <v>8080</v>
      </c>
      <c r="D5023" s="2" t="s">
        <v>8083</v>
      </c>
      <c r="E5023" s="2" t="s">
        <v>8100</v>
      </c>
      <c r="F5023" s="2" t="s">
        <v>8421</v>
      </c>
      <c r="H5023" s="3" t="s">
        <v>8422</v>
      </c>
      <c r="L5023" s="35" t="s">
        <v>12</v>
      </c>
      <c r="M5023" s="35" t="s">
        <v>13</v>
      </c>
      <c r="N5023" s="35" t="s">
        <v>14</v>
      </c>
      <c r="O5023" s="35" t="s">
        <v>32311</v>
      </c>
      <c r="P5023" s="35" t="s">
        <v>31195</v>
      </c>
      <c r="Q5023" s="35" t="s">
        <v>31198</v>
      </c>
      <c r="R5023" s="35" t="s">
        <v>31197</v>
      </c>
      <c r="S5023" s="37"/>
      <c r="T5023" s="37"/>
      <c r="U5023" s="37"/>
      <c r="V5023" s="35" t="s">
        <v>15</v>
      </c>
      <c r="W5023" s="35" t="s">
        <v>16</v>
      </c>
      <c r="X5023" s="35" t="s">
        <v>17</v>
      </c>
      <c r="Y5023" s="35" t="s">
        <v>18</v>
      </c>
      <c r="Z5023" s="35" t="s">
        <v>31184</v>
      </c>
    </row>
    <row r="5024" spans="1:26" x14ac:dyDescent="0.3">
      <c r="A5024" t="s">
        <v>32460</v>
      </c>
      <c r="B5024" s="2" t="s">
        <v>19</v>
      </c>
      <c r="C5024" s="2" t="s">
        <v>8080</v>
      </c>
      <c r="D5024" s="2" t="s">
        <v>8083</v>
      </c>
      <c r="E5024" s="2" t="s">
        <v>8100</v>
      </c>
      <c r="F5024" s="2" t="s">
        <v>8421</v>
      </c>
      <c r="G5024" s="2" t="s">
        <v>8423</v>
      </c>
      <c r="H5024" s="3" t="s">
        <v>8424</v>
      </c>
      <c r="I5024" s="3" t="s">
        <v>8255</v>
      </c>
      <c r="J5024" s="3">
        <v>51</v>
      </c>
      <c r="K5024" s="26" t="s">
        <v>36</v>
      </c>
      <c r="O5024" s="7" t="s">
        <v>32050</v>
      </c>
      <c r="P5024" s="7" t="s">
        <v>32051</v>
      </c>
      <c r="Q5024" s="2" t="s">
        <v>32052</v>
      </c>
      <c r="R5024" s="2" t="s">
        <v>32053</v>
      </c>
      <c r="V5024" s="26">
        <v>0</v>
      </c>
      <c r="W5024" s="26">
        <v>3</v>
      </c>
      <c r="X5024" s="26" t="s">
        <v>31313</v>
      </c>
      <c r="Z5024" s="26">
        <v>3</v>
      </c>
    </row>
    <row r="5025" spans="1:26" x14ac:dyDescent="0.3">
      <c r="A5025" t="s">
        <v>32460</v>
      </c>
      <c r="B5025" s="2" t="s">
        <v>19</v>
      </c>
      <c r="C5025" s="2" t="s">
        <v>8080</v>
      </c>
      <c r="D5025" s="2" t="s">
        <v>8083</v>
      </c>
      <c r="E5025" s="2" t="s">
        <v>8100</v>
      </c>
      <c r="F5025" s="2" t="s">
        <v>8421</v>
      </c>
      <c r="G5025" s="2" t="s">
        <v>8425</v>
      </c>
      <c r="H5025" s="3" t="s">
        <v>8426</v>
      </c>
      <c r="I5025" s="3" t="s">
        <v>8255</v>
      </c>
      <c r="J5025" s="3">
        <v>8</v>
      </c>
      <c r="K5025" s="26" t="s">
        <v>36</v>
      </c>
      <c r="O5025" s="7" t="s">
        <v>32050</v>
      </c>
      <c r="P5025" s="7" t="s">
        <v>32051</v>
      </c>
      <c r="Q5025" s="2" t="s">
        <v>32052</v>
      </c>
      <c r="R5025" s="2" t="s">
        <v>32053</v>
      </c>
      <c r="V5025" s="26">
        <v>3</v>
      </c>
      <c r="W5025" s="26" t="s">
        <v>31202</v>
      </c>
      <c r="X5025" s="26" t="s">
        <v>31313</v>
      </c>
      <c r="Z5025" s="26">
        <v>3</v>
      </c>
    </row>
    <row r="5026" spans="1:26" x14ac:dyDescent="0.3">
      <c r="A5026" t="s">
        <v>32460</v>
      </c>
      <c r="B5026" s="2" t="s">
        <v>19</v>
      </c>
      <c r="C5026" s="2" t="s">
        <v>8080</v>
      </c>
      <c r="D5026" s="2" t="s">
        <v>8083</v>
      </c>
      <c r="E5026" s="2" t="s">
        <v>8100</v>
      </c>
      <c r="F5026" s="2" t="s">
        <v>8421</v>
      </c>
      <c r="G5026" s="2" t="s">
        <v>8427</v>
      </c>
      <c r="H5026" s="3" t="s">
        <v>8428</v>
      </c>
      <c r="I5026" s="3" t="s">
        <v>8255</v>
      </c>
      <c r="K5026" s="26" t="s">
        <v>36</v>
      </c>
      <c r="O5026" s="7" t="s">
        <v>32050</v>
      </c>
      <c r="P5026" s="7" t="s">
        <v>32051</v>
      </c>
      <c r="Q5026" s="2" t="s">
        <v>32052</v>
      </c>
      <c r="R5026" s="2" t="s">
        <v>32054</v>
      </c>
      <c r="V5026" s="26">
        <v>0</v>
      </c>
      <c r="W5026" s="26">
        <v>3</v>
      </c>
      <c r="X5026" s="26" t="s">
        <v>31313</v>
      </c>
      <c r="Z5026" s="26">
        <v>3</v>
      </c>
    </row>
    <row r="5027" spans="1:26" x14ac:dyDescent="0.3">
      <c r="A5027" t="s">
        <v>32460</v>
      </c>
      <c r="B5027" s="2" t="s">
        <v>19</v>
      </c>
      <c r="C5027" s="2" t="s">
        <v>8080</v>
      </c>
      <c r="D5027" s="2" t="s">
        <v>8083</v>
      </c>
      <c r="E5027" s="2" t="s">
        <v>8100</v>
      </c>
      <c r="F5027" s="2" t="s">
        <v>8421</v>
      </c>
      <c r="G5027" s="2" t="s">
        <v>8429</v>
      </c>
      <c r="H5027" s="3" t="s">
        <v>8430</v>
      </c>
      <c r="I5027" s="3" t="s">
        <v>8255</v>
      </c>
      <c r="K5027" s="26" t="s">
        <v>36</v>
      </c>
      <c r="O5027" s="7" t="s">
        <v>32050</v>
      </c>
      <c r="P5027" s="7" t="s">
        <v>32051</v>
      </c>
      <c r="Q5027" s="2" t="s">
        <v>32052</v>
      </c>
      <c r="R5027" s="2" t="s">
        <v>32054</v>
      </c>
      <c r="V5027" s="26">
        <v>3</v>
      </c>
      <c r="W5027" s="26" t="s">
        <v>31202</v>
      </c>
      <c r="X5027" s="26" t="s">
        <v>31313</v>
      </c>
      <c r="Z5027" s="26">
        <v>3</v>
      </c>
    </row>
    <row r="5028" spans="1:26" x14ac:dyDescent="0.3">
      <c r="L5028" s="163" t="s">
        <v>0</v>
      </c>
      <c r="M5028" s="163"/>
      <c r="N5028" s="163"/>
      <c r="O5028" s="163" t="s">
        <v>1</v>
      </c>
      <c r="P5028" s="163"/>
      <c r="Q5028" s="37"/>
      <c r="R5028" s="37"/>
      <c r="S5028" s="37"/>
      <c r="T5028" s="37"/>
      <c r="U5028" s="37"/>
      <c r="V5028" s="163" t="s">
        <v>32029</v>
      </c>
      <c r="W5028" s="163"/>
      <c r="X5028" s="163"/>
      <c r="Y5028" s="163"/>
      <c r="Z5028" s="163"/>
    </row>
    <row r="5029" spans="1:26" ht="43.2" x14ac:dyDescent="0.3">
      <c r="B5029" s="2" t="s">
        <v>19</v>
      </c>
      <c r="C5029" s="2" t="s">
        <v>8080</v>
      </c>
      <c r="D5029" s="2" t="s">
        <v>8083</v>
      </c>
      <c r="E5029" s="2" t="s">
        <v>8100</v>
      </c>
      <c r="F5029" s="2" t="s">
        <v>8431</v>
      </c>
      <c r="H5029" s="3" t="s">
        <v>8432</v>
      </c>
      <c r="L5029" s="35" t="s">
        <v>12</v>
      </c>
      <c r="M5029" s="35" t="s">
        <v>13</v>
      </c>
      <c r="N5029" s="35" t="s">
        <v>14</v>
      </c>
      <c r="O5029" s="35" t="s">
        <v>32311</v>
      </c>
      <c r="P5029" s="35" t="s">
        <v>31195</v>
      </c>
      <c r="Q5029" s="35" t="s">
        <v>31198</v>
      </c>
      <c r="R5029" s="35" t="s">
        <v>31197</v>
      </c>
      <c r="S5029" s="35" t="s">
        <v>31684</v>
      </c>
      <c r="T5029" s="37"/>
      <c r="U5029" s="37"/>
      <c r="V5029" s="35" t="s">
        <v>15</v>
      </c>
      <c r="W5029" s="35" t="s">
        <v>16</v>
      </c>
      <c r="X5029" s="35" t="s">
        <v>17</v>
      </c>
      <c r="Y5029" s="35" t="s">
        <v>18</v>
      </c>
      <c r="Z5029" s="35" t="s">
        <v>31184</v>
      </c>
    </row>
    <row r="5030" spans="1:26" ht="28.8" x14ac:dyDescent="0.3">
      <c r="A5030" t="s">
        <v>32460</v>
      </c>
      <c r="B5030" s="2" t="s">
        <v>19</v>
      </c>
      <c r="C5030" s="2" t="s">
        <v>8080</v>
      </c>
      <c r="D5030" s="2" t="s">
        <v>8083</v>
      </c>
      <c r="E5030" s="2" t="s">
        <v>8100</v>
      </c>
      <c r="F5030" s="2" t="s">
        <v>8431</v>
      </c>
      <c r="G5030" s="2" t="s">
        <v>8433</v>
      </c>
      <c r="H5030" s="3" t="s">
        <v>8434</v>
      </c>
      <c r="I5030" s="3" t="s">
        <v>8337</v>
      </c>
      <c r="J5030" s="3">
        <v>11</v>
      </c>
      <c r="K5030" s="26" t="s">
        <v>36</v>
      </c>
      <c r="O5030" s="7" t="s">
        <v>32055</v>
      </c>
      <c r="P5030" s="7" t="s">
        <v>32056</v>
      </c>
      <c r="Q5030" s="2" t="s">
        <v>32014</v>
      </c>
      <c r="R5030" s="2" t="s">
        <v>32057</v>
      </c>
      <c r="S5030" s="2" t="s">
        <v>32058</v>
      </c>
      <c r="V5030" s="26">
        <v>0</v>
      </c>
      <c r="W5030" s="26">
        <v>3</v>
      </c>
      <c r="X5030" s="26" t="s">
        <v>31313</v>
      </c>
      <c r="Z5030" s="26">
        <v>3</v>
      </c>
    </row>
    <row r="5031" spans="1:26" ht="28.8" x14ac:dyDescent="0.3">
      <c r="A5031" t="s">
        <v>32460</v>
      </c>
      <c r="B5031" s="2" t="s">
        <v>19</v>
      </c>
      <c r="C5031" s="2" t="s">
        <v>8080</v>
      </c>
      <c r="D5031" s="2" t="s">
        <v>8083</v>
      </c>
      <c r="E5031" s="2" t="s">
        <v>8100</v>
      </c>
      <c r="F5031" s="2" t="s">
        <v>8431</v>
      </c>
      <c r="G5031" s="2" t="s">
        <v>8435</v>
      </c>
      <c r="H5031" s="3" t="s">
        <v>8436</v>
      </c>
      <c r="I5031" s="3" t="s">
        <v>8337</v>
      </c>
      <c r="J5031" s="3">
        <v>15</v>
      </c>
      <c r="K5031" s="26" t="s">
        <v>36</v>
      </c>
      <c r="O5031" s="7" t="s">
        <v>32055</v>
      </c>
      <c r="P5031" s="7" t="s">
        <v>32059</v>
      </c>
      <c r="Q5031" s="2" t="s">
        <v>32014</v>
      </c>
      <c r="R5031" s="2" t="s">
        <v>32057</v>
      </c>
      <c r="S5031" s="2" t="s">
        <v>32058</v>
      </c>
      <c r="V5031" s="26">
        <v>0</v>
      </c>
      <c r="W5031" s="26">
        <v>3</v>
      </c>
      <c r="X5031" s="26" t="s">
        <v>31313</v>
      </c>
      <c r="Z5031" s="26">
        <v>3</v>
      </c>
    </row>
    <row r="5032" spans="1:26" ht="28.8" x14ac:dyDescent="0.3">
      <c r="A5032" t="s">
        <v>32460</v>
      </c>
      <c r="B5032" s="2" t="s">
        <v>19</v>
      </c>
      <c r="C5032" s="2" t="s">
        <v>8080</v>
      </c>
      <c r="D5032" s="2" t="s">
        <v>8083</v>
      </c>
      <c r="E5032" s="2" t="s">
        <v>8100</v>
      </c>
      <c r="F5032" s="2" t="s">
        <v>8431</v>
      </c>
      <c r="G5032" s="2" t="s">
        <v>8437</v>
      </c>
      <c r="H5032" s="3" t="s">
        <v>8438</v>
      </c>
      <c r="I5032" s="3" t="s">
        <v>8337</v>
      </c>
      <c r="J5032" s="3">
        <v>887</v>
      </c>
      <c r="K5032" s="26" t="s">
        <v>36</v>
      </c>
      <c r="O5032" s="7" t="s">
        <v>32060</v>
      </c>
      <c r="P5032" s="7" t="s">
        <v>32061</v>
      </c>
      <c r="Q5032" s="2" t="s">
        <v>32014</v>
      </c>
      <c r="R5032" s="2" t="s">
        <v>32057</v>
      </c>
      <c r="S5032" s="2" t="s">
        <v>32062</v>
      </c>
      <c r="V5032" s="26">
        <v>0</v>
      </c>
      <c r="W5032" s="26">
        <v>3</v>
      </c>
      <c r="X5032" s="26" t="s">
        <v>31313</v>
      </c>
      <c r="Z5032" s="26">
        <v>3</v>
      </c>
    </row>
    <row r="5033" spans="1:26" ht="28.8" x14ac:dyDescent="0.3">
      <c r="A5033" t="s">
        <v>32460</v>
      </c>
      <c r="B5033" s="2" t="s">
        <v>19</v>
      </c>
      <c r="C5033" s="2" t="s">
        <v>8080</v>
      </c>
      <c r="D5033" s="2" t="s">
        <v>8083</v>
      </c>
      <c r="E5033" s="2" t="s">
        <v>8100</v>
      </c>
      <c r="F5033" s="2" t="s">
        <v>8431</v>
      </c>
      <c r="G5033" s="2" t="s">
        <v>8439</v>
      </c>
      <c r="H5033" s="3" t="s">
        <v>8440</v>
      </c>
      <c r="I5033" s="3" t="s">
        <v>8337</v>
      </c>
      <c r="J5033" s="3">
        <v>23</v>
      </c>
      <c r="K5033" s="26" t="s">
        <v>36</v>
      </c>
      <c r="O5033" s="7" t="s">
        <v>32060</v>
      </c>
      <c r="P5033" s="7" t="s">
        <v>32061</v>
      </c>
      <c r="Q5033" s="2" t="s">
        <v>32014</v>
      </c>
      <c r="R5033" s="2" t="s">
        <v>32057</v>
      </c>
      <c r="S5033" s="2" t="s">
        <v>32062</v>
      </c>
      <c r="V5033" s="26">
        <v>3</v>
      </c>
      <c r="W5033" s="26" t="s">
        <v>31202</v>
      </c>
      <c r="X5033" s="26" t="s">
        <v>31313</v>
      </c>
      <c r="Z5033" s="26">
        <v>3</v>
      </c>
    </row>
    <row r="5034" spans="1:26" ht="28.8" x14ac:dyDescent="0.3">
      <c r="A5034" t="s">
        <v>32460</v>
      </c>
      <c r="B5034" s="2" t="s">
        <v>19</v>
      </c>
      <c r="C5034" s="2" t="s">
        <v>8080</v>
      </c>
      <c r="D5034" s="2" t="s">
        <v>8083</v>
      </c>
      <c r="E5034" s="2" t="s">
        <v>8100</v>
      </c>
      <c r="F5034" s="2" t="s">
        <v>8431</v>
      </c>
      <c r="G5034" s="2" t="s">
        <v>8441</v>
      </c>
      <c r="H5034" s="3" t="s">
        <v>8442</v>
      </c>
      <c r="I5034" s="3" t="s">
        <v>8337</v>
      </c>
      <c r="J5034" s="3">
        <v>237</v>
      </c>
      <c r="K5034" s="26" t="s">
        <v>36</v>
      </c>
      <c r="O5034" s="7" t="s">
        <v>32060</v>
      </c>
      <c r="P5034" s="7" t="s">
        <v>32063</v>
      </c>
      <c r="Q5034" s="2" t="s">
        <v>32014</v>
      </c>
      <c r="R5034" s="2" t="s">
        <v>32057</v>
      </c>
      <c r="S5034" s="2" t="s">
        <v>32062</v>
      </c>
      <c r="V5034" s="26">
        <v>0</v>
      </c>
      <c r="W5034" s="26">
        <v>3</v>
      </c>
      <c r="X5034" s="26" t="s">
        <v>31313</v>
      </c>
      <c r="Z5034" s="26">
        <v>3</v>
      </c>
    </row>
    <row r="5035" spans="1:26" ht="28.8" x14ac:dyDescent="0.3">
      <c r="A5035" t="s">
        <v>32460</v>
      </c>
      <c r="B5035" s="2" t="s">
        <v>19</v>
      </c>
      <c r="C5035" s="2" t="s">
        <v>8080</v>
      </c>
      <c r="D5035" s="2" t="s">
        <v>8083</v>
      </c>
      <c r="E5035" s="2" t="s">
        <v>8100</v>
      </c>
      <c r="F5035" s="2" t="s">
        <v>8431</v>
      </c>
      <c r="G5035" s="2" t="s">
        <v>8443</v>
      </c>
      <c r="H5035" s="3" t="s">
        <v>8444</v>
      </c>
      <c r="I5035" s="3" t="s">
        <v>8337</v>
      </c>
      <c r="J5035" s="3">
        <v>20</v>
      </c>
      <c r="K5035" s="26" t="s">
        <v>36</v>
      </c>
      <c r="O5035" s="7" t="s">
        <v>32060</v>
      </c>
      <c r="P5035" s="7" t="s">
        <v>32063</v>
      </c>
      <c r="Q5035" s="2" t="s">
        <v>32014</v>
      </c>
      <c r="R5035" s="2" t="s">
        <v>32057</v>
      </c>
      <c r="S5035" s="2" t="s">
        <v>32062</v>
      </c>
      <c r="V5035" s="26">
        <v>3</v>
      </c>
      <c r="W5035" s="26" t="s">
        <v>31202</v>
      </c>
      <c r="X5035" s="26" t="s">
        <v>31313</v>
      </c>
      <c r="Z5035" s="26">
        <v>3</v>
      </c>
    </row>
    <row r="5036" spans="1:26" x14ac:dyDescent="0.3">
      <c r="A5036" t="s">
        <v>32460</v>
      </c>
      <c r="B5036" s="2" t="s">
        <v>19</v>
      </c>
      <c r="C5036" s="2" t="s">
        <v>8080</v>
      </c>
      <c r="D5036" s="2" t="s">
        <v>8083</v>
      </c>
      <c r="E5036" s="2" t="s">
        <v>8100</v>
      </c>
      <c r="F5036" s="2" t="s">
        <v>8431</v>
      </c>
      <c r="G5036" s="2" t="s">
        <v>8445</v>
      </c>
      <c r="H5036" s="6" t="s">
        <v>8446</v>
      </c>
      <c r="I5036" s="3" t="s">
        <v>862</v>
      </c>
      <c r="J5036" s="3">
        <v>149</v>
      </c>
      <c r="K5036" s="26" t="s">
        <v>36</v>
      </c>
      <c r="O5036" s="7" t="s">
        <v>32064</v>
      </c>
    </row>
    <row r="5037" spans="1:26" x14ac:dyDescent="0.3">
      <c r="L5037" s="163" t="s">
        <v>0</v>
      </c>
      <c r="M5037" s="163"/>
      <c r="N5037" s="163"/>
      <c r="O5037" s="163" t="s">
        <v>1</v>
      </c>
      <c r="P5037" s="163"/>
      <c r="Q5037" s="37"/>
      <c r="R5037" s="37"/>
      <c r="S5037" s="37"/>
      <c r="T5037" s="37"/>
      <c r="U5037" s="37"/>
    </row>
    <row r="5038" spans="1:26" ht="43.2" x14ac:dyDescent="0.3">
      <c r="B5038" s="2" t="s">
        <v>19</v>
      </c>
      <c r="C5038" s="2" t="s">
        <v>8080</v>
      </c>
      <c r="D5038" s="2" t="s">
        <v>8083</v>
      </c>
      <c r="E5038" s="2" t="s">
        <v>8100</v>
      </c>
      <c r="F5038" s="2" t="s">
        <v>8447</v>
      </c>
      <c r="H5038" s="3" t="s">
        <v>8448</v>
      </c>
      <c r="L5038" s="35" t="s">
        <v>12</v>
      </c>
      <c r="M5038" s="35" t="s">
        <v>13</v>
      </c>
      <c r="N5038" s="35" t="s">
        <v>14</v>
      </c>
      <c r="O5038" s="35" t="s">
        <v>32311</v>
      </c>
      <c r="P5038" s="35"/>
      <c r="Q5038" s="37"/>
      <c r="R5038" s="37"/>
      <c r="S5038" s="37"/>
      <c r="T5038" s="37"/>
      <c r="U5038" s="37"/>
    </row>
    <row r="5039" spans="1:26" x14ac:dyDescent="0.3">
      <c r="A5039" t="s">
        <v>32460</v>
      </c>
      <c r="B5039" s="2" t="s">
        <v>19</v>
      </c>
      <c r="C5039" s="2" t="s">
        <v>8080</v>
      </c>
      <c r="D5039" s="2" t="s">
        <v>8083</v>
      </c>
      <c r="E5039" s="2" t="s">
        <v>8100</v>
      </c>
      <c r="F5039" s="2" t="s">
        <v>8447</v>
      </c>
      <c r="G5039" s="2" t="s">
        <v>8449</v>
      </c>
      <c r="H5039" s="6" t="s">
        <v>8450</v>
      </c>
      <c r="I5039" s="3" t="s">
        <v>1758</v>
      </c>
      <c r="J5039" s="3">
        <v>501</v>
      </c>
      <c r="K5039" s="26" t="s">
        <v>36</v>
      </c>
      <c r="O5039" s="7" t="s">
        <v>32065</v>
      </c>
    </row>
    <row r="5040" spans="1:26" x14ac:dyDescent="0.3">
      <c r="L5040" s="163" t="s">
        <v>0</v>
      </c>
      <c r="M5040" s="163"/>
      <c r="N5040" s="163"/>
      <c r="O5040" s="163" t="s">
        <v>1</v>
      </c>
      <c r="P5040" s="163"/>
      <c r="Q5040" s="37"/>
      <c r="R5040" s="37"/>
      <c r="S5040" s="37"/>
      <c r="T5040" s="37"/>
      <c r="U5040" s="37"/>
    </row>
    <row r="5041" spans="1:21" ht="43.2" x14ac:dyDescent="0.3">
      <c r="B5041" s="2" t="s">
        <v>19</v>
      </c>
      <c r="C5041" s="2" t="s">
        <v>8080</v>
      </c>
      <c r="D5041" s="2" t="s">
        <v>8083</v>
      </c>
      <c r="E5041" s="2" t="s">
        <v>8100</v>
      </c>
      <c r="F5041" s="2" t="s">
        <v>8451</v>
      </c>
      <c r="H5041" s="3" t="s">
        <v>8452</v>
      </c>
      <c r="L5041" s="35" t="s">
        <v>12</v>
      </c>
      <c r="M5041" s="35" t="s">
        <v>13</v>
      </c>
      <c r="N5041" s="35" t="s">
        <v>14</v>
      </c>
      <c r="O5041" s="35" t="s">
        <v>32311</v>
      </c>
      <c r="P5041" s="35" t="s">
        <v>31197</v>
      </c>
      <c r="Q5041" s="37"/>
      <c r="R5041" s="37"/>
      <c r="S5041" s="37"/>
      <c r="T5041" s="37"/>
      <c r="U5041" s="37"/>
    </row>
    <row r="5042" spans="1:21" x14ac:dyDescent="0.3">
      <c r="A5042" t="s">
        <v>32460</v>
      </c>
      <c r="B5042" s="2" t="s">
        <v>19</v>
      </c>
      <c r="C5042" s="2" t="s">
        <v>8080</v>
      </c>
      <c r="D5042" s="2" t="s">
        <v>8083</v>
      </c>
      <c r="E5042" s="2" t="s">
        <v>8100</v>
      </c>
      <c r="F5042" s="2" t="s">
        <v>8451</v>
      </c>
      <c r="G5042" s="2" t="s">
        <v>8453</v>
      </c>
      <c r="H5042" s="6" t="s">
        <v>8454</v>
      </c>
      <c r="I5042" s="3" t="s">
        <v>8455</v>
      </c>
      <c r="J5042" s="3">
        <v>208</v>
      </c>
      <c r="K5042" s="26" t="s">
        <v>36</v>
      </c>
      <c r="O5042" s="7" t="s">
        <v>32066</v>
      </c>
      <c r="P5042" s="7" t="s">
        <v>32067</v>
      </c>
    </row>
    <row r="5043" spans="1:21" x14ac:dyDescent="0.3">
      <c r="L5043" s="163" t="s">
        <v>0</v>
      </c>
      <c r="M5043" s="163"/>
      <c r="N5043" s="163"/>
      <c r="O5043" s="163" t="s">
        <v>1</v>
      </c>
      <c r="P5043" s="163"/>
      <c r="Q5043" s="37"/>
      <c r="R5043" s="37"/>
      <c r="S5043" s="37"/>
      <c r="T5043" s="37"/>
      <c r="U5043" s="37"/>
    </row>
    <row r="5044" spans="1:21" ht="43.2" x14ac:dyDescent="0.3">
      <c r="B5044" s="2" t="s">
        <v>19</v>
      </c>
      <c r="C5044" s="2" t="s">
        <v>8080</v>
      </c>
      <c r="D5044" s="2" t="s">
        <v>8083</v>
      </c>
      <c r="E5044" s="2" t="s">
        <v>8100</v>
      </c>
      <c r="F5044" s="2" t="s">
        <v>8456</v>
      </c>
      <c r="H5044" s="3" t="s">
        <v>8457</v>
      </c>
      <c r="L5044" s="35" t="s">
        <v>12</v>
      </c>
      <c r="M5044" s="35" t="s">
        <v>13</v>
      </c>
      <c r="N5044" s="35" t="s">
        <v>14</v>
      </c>
      <c r="O5044" s="35" t="s">
        <v>32311</v>
      </c>
      <c r="P5044" s="35" t="s">
        <v>31684</v>
      </c>
      <c r="Q5044" s="37"/>
      <c r="R5044" s="37"/>
      <c r="S5044" s="37"/>
      <c r="T5044" s="37"/>
      <c r="U5044" s="37"/>
    </row>
    <row r="5045" spans="1:21" x14ac:dyDescent="0.3">
      <c r="A5045" t="s">
        <v>32460</v>
      </c>
      <c r="B5045" s="2" t="s">
        <v>19</v>
      </c>
      <c r="C5045" s="2" t="s">
        <v>8080</v>
      </c>
      <c r="D5045" s="2" t="s">
        <v>8083</v>
      </c>
      <c r="E5045" s="2" t="s">
        <v>8100</v>
      </c>
      <c r="F5045" s="2" t="s">
        <v>8456</v>
      </c>
      <c r="G5045" s="2" t="s">
        <v>8458</v>
      </c>
      <c r="H5045" s="6" t="s">
        <v>8459</v>
      </c>
      <c r="I5045" s="3" t="s">
        <v>8460</v>
      </c>
      <c r="J5045" s="3">
        <v>771</v>
      </c>
      <c r="K5045" s="26" t="s">
        <v>36</v>
      </c>
      <c r="O5045" s="7" t="s">
        <v>32068</v>
      </c>
      <c r="P5045" s="7" t="s">
        <v>32069</v>
      </c>
    </row>
    <row r="5046" spans="1:21" x14ac:dyDescent="0.3">
      <c r="L5046" s="163" t="s">
        <v>0</v>
      </c>
      <c r="M5046" s="163"/>
      <c r="N5046" s="163"/>
      <c r="O5046" s="163" t="s">
        <v>1</v>
      </c>
      <c r="P5046" s="163"/>
      <c r="Q5046" s="37"/>
      <c r="R5046" s="37"/>
      <c r="S5046" s="37"/>
      <c r="T5046" s="37"/>
      <c r="U5046" s="37"/>
    </row>
    <row r="5047" spans="1:21" ht="43.2" x14ac:dyDescent="0.3">
      <c r="B5047" s="2" t="s">
        <v>19</v>
      </c>
      <c r="C5047" s="2" t="s">
        <v>8080</v>
      </c>
      <c r="D5047" s="2" t="s">
        <v>8083</v>
      </c>
      <c r="E5047" s="2" t="s">
        <v>8100</v>
      </c>
      <c r="F5047" s="2" t="s">
        <v>8461</v>
      </c>
      <c r="H5047" s="3" t="s">
        <v>8462</v>
      </c>
      <c r="L5047" s="35" t="s">
        <v>12</v>
      </c>
      <c r="M5047" s="35" t="s">
        <v>13</v>
      </c>
      <c r="N5047" s="35" t="s">
        <v>14</v>
      </c>
      <c r="O5047" s="35" t="s">
        <v>32311</v>
      </c>
      <c r="P5047" s="35" t="s">
        <v>31195</v>
      </c>
      <c r="Q5047" s="37"/>
      <c r="R5047" s="37"/>
      <c r="S5047" s="37"/>
      <c r="T5047" s="37"/>
      <c r="U5047" s="37"/>
    </row>
    <row r="5048" spans="1:21" x14ac:dyDescent="0.3">
      <c r="B5048" s="4" t="s">
        <v>19</v>
      </c>
      <c r="C5048" s="4" t="s">
        <v>8080</v>
      </c>
      <c r="D5048" s="4" t="s">
        <v>8083</v>
      </c>
      <c r="E5048" s="4" t="s">
        <v>8100</v>
      </c>
      <c r="F5048" s="4" t="s">
        <v>8461</v>
      </c>
      <c r="G5048" s="4" t="s">
        <v>8463</v>
      </c>
      <c r="H5048" s="5" t="s">
        <v>8464</v>
      </c>
      <c r="I5048" s="5" t="s">
        <v>8465</v>
      </c>
    </row>
    <row r="5049" spans="1:21" x14ac:dyDescent="0.3">
      <c r="L5049" s="163" t="s">
        <v>0</v>
      </c>
      <c r="M5049" s="163"/>
      <c r="N5049" s="163"/>
      <c r="O5049" s="163" t="s">
        <v>1</v>
      </c>
      <c r="P5049" s="163"/>
      <c r="Q5049" s="37"/>
      <c r="R5049" s="37"/>
      <c r="S5049" s="37"/>
      <c r="T5049" s="37"/>
      <c r="U5049" s="37"/>
    </row>
    <row r="5050" spans="1:21" ht="43.2" x14ac:dyDescent="0.3">
      <c r="B5050" s="2" t="s">
        <v>19</v>
      </c>
      <c r="C5050" s="2" t="s">
        <v>8080</v>
      </c>
      <c r="D5050" s="2" t="s">
        <v>8083</v>
      </c>
      <c r="E5050" s="2" t="s">
        <v>8100</v>
      </c>
      <c r="F5050" s="2" t="s">
        <v>8466</v>
      </c>
      <c r="H5050" s="3" t="s">
        <v>8467</v>
      </c>
      <c r="L5050" s="35" t="s">
        <v>12</v>
      </c>
      <c r="M5050" s="35" t="s">
        <v>13</v>
      </c>
      <c r="N5050" s="35" t="s">
        <v>14</v>
      </c>
      <c r="O5050" s="35" t="s">
        <v>32311</v>
      </c>
      <c r="P5050" s="35" t="s">
        <v>31188</v>
      </c>
      <c r="Q5050" s="37"/>
      <c r="R5050" s="37"/>
      <c r="S5050" s="37"/>
      <c r="T5050" s="37"/>
      <c r="U5050" s="37"/>
    </row>
    <row r="5051" spans="1:21" ht="28.8" x14ac:dyDescent="0.3">
      <c r="A5051" t="s">
        <v>32460</v>
      </c>
      <c r="B5051" s="2" t="s">
        <v>19</v>
      </c>
      <c r="C5051" s="2" t="s">
        <v>8080</v>
      </c>
      <c r="D5051" s="2" t="s">
        <v>8083</v>
      </c>
      <c r="E5051" s="2" t="s">
        <v>8100</v>
      </c>
      <c r="F5051" s="2" t="s">
        <v>8466</v>
      </c>
      <c r="G5051" s="2" t="s">
        <v>8468</v>
      </c>
      <c r="H5051" s="6" t="s">
        <v>8469</v>
      </c>
      <c r="I5051" s="3" t="s">
        <v>571</v>
      </c>
      <c r="J5051" s="3">
        <v>129</v>
      </c>
      <c r="K5051" s="2" t="s">
        <v>36</v>
      </c>
      <c r="O5051" s="7" t="s">
        <v>32070</v>
      </c>
      <c r="P5051" s="7" t="s">
        <v>32071</v>
      </c>
    </row>
    <row r="5052" spans="1:21" x14ac:dyDescent="0.3">
      <c r="L5052" s="163" t="s">
        <v>0</v>
      </c>
      <c r="M5052" s="163"/>
      <c r="N5052" s="163"/>
      <c r="O5052" s="163" t="s">
        <v>1</v>
      </c>
      <c r="P5052" s="163"/>
      <c r="Q5052" s="37"/>
      <c r="R5052" s="37"/>
      <c r="S5052" s="37"/>
      <c r="T5052" s="37"/>
      <c r="U5052" s="37"/>
    </row>
    <row r="5053" spans="1:21" ht="43.2" x14ac:dyDescent="0.3">
      <c r="B5053" s="2" t="s">
        <v>19</v>
      </c>
      <c r="C5053" s="2" t="s">
        <v>8080</v>
      </c>
      <c r="D5053" s="2" t="s">
        <v>8083</v>
      </c>
      <c r="E5053" s="2" t="s">
        <v>8100</v>
      </c>
      <c r="F5053" s="2" t="s">
        <v>8470</v>
      </c>
      <c r="H5053" s="3" t="s">
        <v>8471</v>
      </c>
      <c r="L5053" s="35" t="s">
        <v>12</v>
      </c>
      <c r="M5053" s="35" t="s">
        <v>13</v>
      </c>
      <c r="N5053" s="35" t="s">
        <v>14</v>
      </c>
      <c r="O5053" s="35" t="s">
        <v>32311</v>
      </c>
      <c r="P5053" s="35" t="s">
        <v>31197</v>
      </c>
      <c r="Q5053" s="37"/>
      <c r="R5053" s="37"/>
      <c r="S5053" s="37"/>
      <c r="T5053" s="37"/>
      <c r="U5053" s="37"/>
    </row>
    <row r="5054" spans="1:21" x14ac:dyDescent="0.3">
      <c r="A5054" t="s">
        <v>32460</v>
      </c>
      <c r="B5054" s="2" t="s">
        <v>19</v>
      </c>
      <c r="C5054" s="2" t="s">
        <v>8080</v>
      </c>
      <c r="D5054" s="2" t="s">
        <v>8083</v>
      </c>
      <c r="E5054" s="2" t="s">
        <v>8100</v>
      </c>
      <c r="F5054" s="2" t="s">
        <v>8470</v>
      </c>
      <c r="G5054" s="2" t="s">
        <v>8472</v>
      </c>
      <c r="H5054" s="6" t="s">
        <v>8473</v>
      </c>
      <c r="I5054" s="3" t="s">
        <v>1758</v>
      </c>
      <c r="J5054" s="3">
        <v>4643</v>
      </c>
      <c r="K5054" s="2" t="s">
        <v>36</v>
      </c>
      <c r="O5054" s="7" t="s">
        <v>32066</v>
      </c>
      <c r="P5054" s="7" t="s">
        <v>32072</v>
      </c>
    </row>
    <row r="5055" spans="1:21" x14ac:dyDescent="0.3">
      <c r="L5055" s="163" t="s">
        <v>0</v>
      </c>
      <c r="M5055" s="163"/>
      <c r="N5055" s="163"/>
      <c r="O5055" s="163" t="s">
        <v>1</v>
      </c>
      <c r="P5055" s="163"/>
      <c r="Q5055" s="37"/>
      <c r="R5055" s="37"/>
      <c r="S5055" s="37"/>
      <c r="T5055" s="37"/>
      <c r="U5055" s="37"/>
    </row>
    <row r="5056" spans="1:21" ht="43.2" x14ac:dyDescent="0.3">
      <c r="B5056" s="2" t="s">
        <v>19</v>
      </c>
      <c r="C5056" s="2" t="s">
        <v>8080</v>
      </c>
      <c r="D5056" s="2" t="s">
        <v>8083</v>
      </c>
      <c r="E5056" s="2" t="s">
        <v>8100</v>
      </c>
      <c r="F5056" s="2" t="s">
        <v>8474</v>
      </c>
      <c r="H5056" s="3" t="s">
        <v>8475</v>
      </c>
      <c r="L5056" s="35" t="s">
        <v>12</v>
      </c>
      <c r="M5056" s="35" t="s">
        <v>13</v>
      </c>
      <c r="N5056" s="35" t="s">
        <v>14</v>
      </c>
      <c r="O5056" s="35" t="s">
        <v>32311</v>
      </c>
      <c r="P5056" s="35" t="s">
        <v>31197</v>
      </c>
      <c r="Q5056" s="37"/>
      <c r="R5056" s="37"/>
      <c r="S5056" s="37"/>
      <c r="T5056" s="37"/>
      <c r="U5056" s="37"/>
    </row>
    <row r="5057" spans="1:21" ht="28.8" x14ac:dyDescent="0.3">
      <c r="A5057" t="s">
        <v>32460</v>
      </c>
      <c r="B5057" s="2" t="s">
        <v>19</v>
      </c>
      <c r="C5057" s="2" t="s">
        <v>8080</v>
      </c>
      <c r="D5057" s="2" t="s">
        <v>8083</v>
      </c>
      <c r="E5057" s="2" t="s">
        <v>8100</v>
      </c>
      <c r="F5057" s="2" t="s">
        <v>8474</v>
      </c>
      <c r="G5057" s="2" t="s">
        <v>8476</v>
      </c>
      <c r="H5057" s="6" t="s">
        <v>8477</v>
      </c>
      <c r="I5057" s="3" t="s">
        <v>8478</v>
      </c>
      <c r="J5057" s="3">
        <v>348</v>
      </c>
      <c r="K5057" s="2" t="s">
        <v>36</v>
      </c>
      <c r="O5057" s="7" t="s">
        <v>32073</v>
      </c>
      <c r="P5057" s="7" t="s">
        <v>32074</v>
      </c>
    </row>
    <row r="5058" spans="1:21" x14ac:dyDescent="0.3">
      <c r="B5058" s="2" t="s">
        <v>19</v>
      </c>
      <c r="C5058" s="2" t="s">
        <v>8080</v>
      </c>
      <c r="D5058" s="2" t="s">
        <v>8083</v>
      </c>
      <c r="E5058" s="2" t="s">
        <v>8102</v>
      </c>
      <c r="H5058" s="3" t="s">
        <v>8479</v>
      </c>
    </row>
    <row r="5059" spans="1:21" x14ac:dyDescent="0.3">
      <c r="L5059" s="163" t="s">
        <v>0</v>
      </c>
      <c r="M5059" s="163"/>
      <c r="N5059" s="163"/>
      <c r="O5059" s="163" t="s">
        <v>1</v>
      </c>
      <c r="P5059" s="163"/>
      <c r="Q5059" s="37"/>
      <c r="R5059" s="37"/>
      <c r="S5059" s="37"/>
      <c r="T5059" s="37"/>
      <c r="U5059" s="37"/>
    </row>
    <row r="5060" spans="1:21" ht="43.2" x14ac:dyDescent="0.3">
      <c r="B5060" s="2" t="s">
        <v>19</v>
      </c>
      <c r="C5060" s="2" t="s">
        <v>8080</v>
      </c>
      <c r="D5060" s="2" t="s">
        <v>8083</v>
      </c>
      <c r="E5060" s="2" t="s">
        <v>8102</v>
      </c>
      <c r="F5060" s="2" t="s">
        <v>8480</v>
      </c>
      <c r="H5060" s="3" t="s">
        <v>8481</v>
      </c>
      <c r="L5060" s="35" t="s">
        <v>12</v>
      </c>
      <c r="M5060" s="35" t="s">
        <v>13</v>
      </c>
      <c r="N5060" s="35" t="s">
        <v>14</v>
      </c>
      <c r="O5060" s="35" t="s">
        <v>32311</v>
      </c>
      <c r="P5060" s="35"/>
      <c r="Q5060" s="37"/>
      <c r="R5060" s="37"/>
      <c r="S5060" s="37"/>
      <c r="T5060" s="37"/>
      <c r="U5060" s="37"/>
    </row>
    <row r="5061" spans="1:21" ht="43.2" x14ac:dyDescent="0.3">
      <c r="A5061" t="s">
        <v>32460</v>
      </c>
      <c r="B5061" s="2" t="s">
        <v>19</v>
      </c>
      <c r="C5061" s="2" t="s">
        <v>8080</v>
      </c>
      <c r="D5061" s="2" t="s">
        <v>8083</v>
      </c>
      <c r="E5061" s="2" t="s">
        <v>8102</v>
      </c>
      <c r="F5061" s="2" t="s">
        <v>8480</v>
      </c>
      <c r="G5061" s="2" t="s">
        <v>8482</v>
      </c>
      <c r="H5061" s="6" t="s">
        <v>8483</v>
      </c>
      <c r="I5061" s="3" t="s">
        <v>8484</v>
      </c>
      <c r="J5061" s="3">
        <v>208</v>
      </c>
      <c r="K5061" s="2" t="s">
        <v>36</v>
      </c>
      <c r="O5061" s="7" t="s">
        <v>32075</v>
      </c>
    </row>
    <row r="5062" spans="1:21" ht="28.8" x14ac:dyDescent="0.3">
      <c r="A5062" t="s">
        <v>32460</v>
      </c>
      <c r="B5062" s="2" t="s">
        <v>19</v>
      </c>
      <c r="C5062" s="2" t="s">
        <v>8080</v>
      </c>
      <c r="D5062" s="2" t="s">
        <v>8083</v>
      </c>
      <c r="E5062" s="2" t="s">
        <v>8102</v>
      </c>
      <c r="F5062" s="2" t="s">
        <v>8480</v>
      </c>
      <c r="G5062" s="2" t="s">
        <v>8485</v>
      </c>
      <c r="H5062" s="6" t="s">
        <v>8486</v>
      </c>
      <c r="I5062" s="3" t="s">
        <v>8484</v>
      </c>
      <c r="J5062" s="3">
        <v>3</v>
      </c>
      <c r="K5062" s="2" t="s">
        <v>36</v>
      </c>
      <c r="O5062" s="7" t="s">
        <v>32076</v>
      </c>
    </row>
    <row r="5063" spans="1:21" x14ac:dyDescent="0.3">
      <c r="B5063" s="2" t="s">
        <v>19</v>
      </c>
      <c r="C5063" s="2" t="s">
        <v>8080</v>
      </c>
      <c r="D5063" s="2" t="s">
        <v>8083</v>
      </c>
      <c r="E5063" s="2" t="s">
        <v>8104</v>
      </c>
      <c r="H5063" s="3" t="s">
        <v>8487</v>
      </c>
    </row>
    <row r="5064" spans="1:21" x14ac:dyDescent="0.3">
      <c r="L5064" s="163" t="s">
        <v>0</v>
      </c>
      <c r="M5064" s="163"/>
      <c r="N5064" s="163"/>
      <c r="O5064" s="163" t="s">
        <v>1</v>
      </c>
      <c r="P5064" s="163"/>
      <c r="Q5064" s="37"/>
      <c r="R5064" s="37"/>
      <c r="S5064" s="37"/>
      <c r="T5064" s="37"/>
      <c r="U5064" s="37"/>
    </row>
    <row r="5065" spans="1:21" ht="43.2" x14ac:dyDescent="0.3">
      <c r="B5065" s="2" t="s">
        <v>19</v>
      </c>
      <c r="C5065" s="2" t="s">
        <v>8080</v>
      </c>
      <c r="D5065" s="2" t="s">
        <v>8083</v>
      </c>
      <c r="E5065" s="2" t="s">
        <v>8104</v>
      </c>
      <c r="F5065" s="2" t="s">
        <v>8488</v>
      </c>
      <c r="H5065" s="3" t="s">
        <v>8489</v>
      </c>
      <c r="L5065" s="35" t="s">
        <v>12</v>
      </c>
      <c r="M5065" s="35" t="s">
        <v>13</v>
      </c>
      <c r="N5065" s="35" t="s">
        <v>14</v>
      </c>
      <c r="O5065" s="35" t="s">
        <v>32311</v>
      </c>
      <c r="P5065" s="35" t="s">
        <v>31188</v>
      </c>
      <c r="Q5065" s="37"/>
      <c r="R5065" s="37"/>
      <c r="S5065" s="37"/>
      <c r="T5065" s="37"/>
      <c r="U5065" s="37"/>
    </row>
    <row r="5066" spans="1:21" ht="43.2" x14ac:dyDescent="0.3">
      <c r="A5066" t="s">
        <v>32460</v>
      </c>
      <c r="B5066" s="2" t="s">
        <v>19</v>
      </c>
      <c r="C5066" s="2" t="s">
        <v>8080</v>
      </c>
      <c r="D5066" s="2" t="s">
        <v>8083</v>
      </c>
      <c r="E5066" s="2" t="s">
        <v>8104</v>
      </c>
      <c r="F5066" s="2" t="s">
        <v>8488</v>
      </c>
      <c r="G5066" s="2" t="s">
        <v>8490</v>
      </c>
      <c r="H5066" s="6" t="s">
        <v>8491</v>
      </c>
      <c r="I5066" s="3" t="s">
        <v>8492</v>
      </c>
      <c r="K5066" s="2" t="s">
        <v>36</v>
      </c>
      <c r="O5066" s="7" t="s">
        <v>32077</v>
      </c>
      <c r="P5066" s="7" t="s">
        <v>32078</v>
      </c>
    </row>
    <row r="5067" spans="1:21" ht="43.2" x14ac:dyDescent="0.3">
      <c r="A5067" t="s">
        <v>32460</v>
      </c>
      <c r="B5067" s="2" t="s">
        <v>19</v>
      </c>
      <c r="C5067" s="2" t="s">
        <v>8080</v>
      </c>
      <c r="D5067" s="2" t="s">
        <v>8083</v>
      </c>
      <c r="E5067" s="2" t="s">
        <v>8104</v>
      </c>
      <c r="F5067" s="2" t="s">
        <v>8488</v>
      </c>
      <c r="G5067" s="2" t="s">
        <v>8493</v>
      </c>
      <c r="H5067" s="6" t="s">
        <v>8494</v>
      </c>
      <c r="I5067" s="3" t="s">
        <v>8492</v>
      </c>
      <c r="K5067" s="2" t="s">
        <v>36</v>
      </c>
      <c r="O5067" s="7" t="s">
        <v>32077</v>
      </c>
      <c r="P5067" s="7" t="s">
        <v>32079</v>
      </c>
    </row>
    <row r="5068" spans="1:21" ht="43.2" x14ac:dyDescent="0.3">
      <c r="A5068" t="s">
        <v>32460</v>
      </c>
      <c r="B5068" s="2" t="s">
        <v>19</v>
      </c>
      <c r="C5068" s="2" t="s">
        <v>8080</v>
      </c>
      <c r="D5068" s="2" t="s">
        <v>8083</v>
      </c>
      <c r="E5068" s="2" t="s">
        <v>8104</v>
      </c>
      <c r="F5068" s="2" t="s">
        <v>8488</v>
      </c>
      <c r="G5068" s="2" t="s">
        <v>8495</v>
      </c>
      <c r="H5068" s="6" t="s">
        <v>8496</v>
      </c>
      <c r="I5068" s="3" t="s">
        <v>8492</v>
      </c>
      <c r="K5068" s="2" t="s">
        <v>36</v>
      </c>
      <c r="O5068" s="7" t="s">
        <v>32080</v>
      </c>
    </row>
    <row r="5069" spans="1:21" ht="43.2" x14ac:dyDescent="0.3">
      <c r="A5069" t="s">
        <v>32460</v>
      </c>
      <c r="B5069" s="2" t="s">
        <v>19</v>
      </c>
      <c r="C5069" s="2" t="s">
        <v>8080</v>
      </c>
      <c r="D5069" s="2" t="s">
        <v>8083</v>
      </c>
      <c r="E5069" s="2" t="s">
        <v>8104</v>
      </c>
      <c r="F5069" s="2" t="s">
        <v>8488</v>
      </c>
      <c r="G5069" s="2" t="s">
        <v>8497</v>
      </c>
      <c r="H5069" s="6" t="s">
        <v>8498</v>
      </c>
      <c r="I5069" s="3" t="s">
        <v>8492</v>
      </c>
      <c r="J5069" s="3">
        <v>41</v>
      </c>
      <c r="K5069" s="2" t="s">
        <v>36</v>
      </c>
      <c r="O5069" s="7" t="s">
        <v>32081</v>
      </c>
    </row>
    <row r="5070" spans="1:21" x14ac:dyDescent="0.3">
      <c r="B5070" s="2" t="s">
        <v>19</v>
      </c>
      <c r="C5070" s="2" t="s">
        <v>8080</v>
      </c>
      <c r="D5070" s="2" t="s">
        <v>8083</v>
      </c>
      <c r="E5070" s="2" t="s">
        <v>8106</v>
      </c>
      <c r="H5070" s="3" t="s">
        <v>8499</v>
      </c>
    </row>
    <row r="5071" spans="1:21" x14ac:dyDescent="0.3">
      <c r="L5071" s="163" t="s">
        <v>0</v>
      </c>
      <c r="M5071" s="163"/>
      <c r="N5071" s="163"/>
      <c r="O5071" s="163" t="s">
        <v>1</v>
      </c>
      <c r="P5071" s="163"/>
      <c r="Q5071" s="37"/>
      <c r="R5071" s="37"/>
      <c r="S5071" s="37"/>
      <c r="T5071" s="37"/>
      <c r="U5071" s="37"/>
    </row>
    <row r="5072" spans="1:21" ht="43.2" x14ac:dyDescent="0.3">
      <c r="B5072" s="2" t="s">
        <v>19</v>
      </c>
      <c r="C5072" s="2" t="s">
        <v>8080</v>
      </c>
      <c r="D5072" s="2" t="s">
        <v>8083</v>
      </c>
      <c r="E5072" s="2" t="s">
        <v>8106</v>
      </c>
      <c r="F5072" s="2" t="s">
        <v>8500</v>
      </c>
      <c r="H5072" s="3" t="s">
        <v>8501</v>
      </c>
      <c r="L5072" s="35" t="s">
        <v>12</v>
      </c>
      <c r="M5072" s="35" t="s">
        <v>13</v>
      </c>
      <c r="N5072" s="35" t="s">
        <v>14</v>
      </c>
      <c r="O5072" s="35" t="s">
        <v>32311</v>
      </c>
      <c r="P5072" s="35" t="s">
        <v>31195</v>
      </c>
      <c r="Q5072" s="37"/>
      <c r="R5072" s="37"/>
      <c r="S5072" s="37"/>
      <c r="T5072" s="37"/>
      <c r="U5072" s="37"/>
    </row>
    <row r="5073" spans="1:21" x14ac:dyDescent="0.3">
      <c r="A5073" t="s">
        <v>32460</v>
      </c>
      <c r="B5073" s="2" t="s">
        <v>19</v>
      </c>
      <c r="C5073" s="2" t="s">
        <v>8080</v>
      </c>
      <c r="D5073" s="2" t="s">
        <v>8083</v>
      </c>
      <c r="E5073" s="2" t="s">
        <v>8106</v>
      </c>
      <c r="F5073" s="2" t="s">
        <v>8500</v>
      </c>
      <c r="G5073" s="2" t="s">
        <v>8502</v>
      </c>
      <c r="H5073" s="6" t="s">
        <v>8503</v>
      </c>
      <c r="I5073" s="3" t="s">
        <v>3377</v>
      </c>
      <c r="J5073" s="3">
        <v>113</v>
      </c>
      <c r="K5073" s="2" t="s">
        <v>36</v>
      </c>
      <c r="O5073" s="7" t="s">
        <v>31246</v>
      </c>
      <c r="P5073" s="7" t="s">
        <v>31955</v>
      </c>
    </row>
    <row r="5074" spans="1:21" x14ac:dyDescent="0.3">
      <c r="B5074" s="2" t="s">
        <v>19</v>
      </c>
      <c r="C5074" s="2" t="s">
        <v>8080</v>
      </c>
      <c r="D5074" s="2" t="s">
        <v>8083</v>
      </c>
      <c r="E5074" s="2" t="s">
        <v>8504</v>
      </c>
      <c r="H5074" s="3" t="s">
        <v>8505</v>
      </c>
    </row>
    <row r="5075" spans="1:21" x14ac:dyDescent="0.3">
      <c r="L5075" s="163" t="s">
        <v>0</v>
      </c>
      <c r="M5075" s="163"/>
      <c r="N5075" s="163"/>
      <c r="O5075" s="163" t="s">
        <v>1</v>
      </c>
      <c r="P5075" s="163"/>
      <c r="Q5075" s="37"/>
      <c r="R5075" s="37"/>
      <c r="S5075" s="37"/>
      <c r="T5075" s="37"/>
      <c r="U5075" s="37"/>
    </row>
    <row r="5076" spans="1:21" ht="43.2" x14ac:dyDescent="0.3">
      <c r="B5076" s="2" t="s">
        <v>19</v>
      </c>
      <c r="C5076" s="2" t="s">
        <v>8080</v>
      </c>
      <c r="D5076" s="2" t="s">
        <v>8083</v>
      </c>
      <c r="E5076" s="2" t="s">
        <v>8504</v>
      </c>
      <c r="F5076" s="2" t="s">
        <v>8506</v>
      </c>
      <c r="H5076" s="3" t="s">
        <v>8507</v>
      </c>
      <c r="L5076" s="35" t="s">
        <v>12</v>
      </c>
      <c r="M5076" s="35" t="s">
        <v>13</v>
      </c>
      <c r="N5076" s="35" t="s">
        <v>14</v>
      </c>
      <c r="O5076" s="35" t="s">
        <v>32311</v>
      </c>
      <c r="P5076" s="35" t="s">
        <v>31195</v>
      </c>
      <c r="Q5076" s="35" t="s">
        <v>31684</v>
      </c>
      <c r="R5076" s="37"/>
      <c r="S5076" s="37"/>
      <c r="T5076" s="37"/>
      <c r="U5076" s="37"/>
    </row>
    <row r="5077" spans="1:21" x14ac:dyDescent="0.3">
      <c r="A5077" t="s">
        <v>32460</v>
      </c>
      <c r="B5077" s="2" t="s">
        <v>19</v>
      </c>
      <c r="C5077" s="2" t="s">
        <v>8080</v>
      </c>
      <c r="D5077" s="2" t="s">
        <v>8083</v>
      </c>
      <c r="E5077" s="2" t="s">
        <v>8504</v>
      </c>
      <c r="F5077" s="2" t="s">
        <v>8506</v>
      </c>
      <c r="G5077" s="2" t="s">
        <v>8508</v>
      </c>
      <c r="H5077" s="6" t="s">
        <v>8509</v>
      </c>
      <c r="I5077" s="3" t="s">
        <v>8510</v>
      </c>
      <c r="J5077" s="3">
        <v>27</v>
      </c>
      <c r="K5077" s="2" t="s">
        <v>36</v>
      </c>
      <c r="O5077" s="7" t="s">
        <v>32082</v>
      </c>
    </row>
    <row r="5078" spans="1:21" x14ac:dyDescent="0.3">
      <c r="A5078" t="s">
        <v>32460</v>
      </c>
      <c r="B5078" s="2" t="s">
        <v>19</v>
      </c>
      <c r="C5078" s="2" t="s">
        <v>8080</v>
      </c>
      <c r="D5078" s="2" t="s">
        <v>8083</v>
      </c>
      <c r="E5078" s="2" t="s">
        <v>8504</v>
      </c>
      <c r="F5078" s="2" t="s">
        <v>8506</v>
      </c>
      <c r="G5078" s="2" t="s">
        <v>8511</v>
      </c>
      <c r="H5078" s="6" t="s">
        <v>8512</v>
      </c>
      <c r="I5078" s="3" t="s">
        <v>8510</v>
      </c>
      <c r="J5078" s="3">
        <v>23</v>
      </c>
      <c r="K5078" s="2" t="s">
        <v>36</v>
      </c>
      <c r="O5078" s="7" t="s">
        <v>32083</v>
      </c>
    </row>
    <row r="5079" spans="1:21" ht="43.2" x14ac:dyDescent="0.3">
      <c r="A5079" t="s">
        <v>32460</v>
      </c>
      <c r="B5079" s="2" t="s">
        <v>19</v>
      </c>
      <c r="C5079" s="2" t="s">
        <v>8080</v>
      </c>
      <c r="D5079" s="2" t="s">
        <v>8083</v>
      </c>
      <c r="E5079" s="2" t="s">
        <v>8504</v>
      </c>
      <c r="F5079" s="2" t="s">
        <v>8506</v>
      </c>
      <c r="G5079" s="2" t="s">
        <v>8513</v>
      </c>
      <c r="H5079" s="6" t="s">
        <v>8514</v>
      </c>
      <c r="I5079" s="3" t="s">
        <v>8515</v>
      </c>
      <c r="J5079" s="3">
        <v>8</v>
      </c>
      <c r="K5079" s="2" t="s">
        <v>36</v>
      </c>
      <c r="O5079" s="7" t="s">
        <v>32084</v>
      </c>
      <c r="P5079" s="7" t="s">
        <v>32085</v>
      </c>
      <c r="Q5079" s="2" t="s">
        <v>32086</v>
      </c>
    </row>
    <row r="5080" spans="1:21" x14ac:dyDescent="0.3">
      <c r="L5080" s="163" t="s">
        <v>0</v>
      </c>
      <c r="M5080" s="163"/>
      <c r="N5080" s="163"/>
      <c r="O5080" s="163" t="s">
        <v>1</v>
      </c>
      <c r="P5080" s="163"/>
      <c r="Q5080" s="37"/>
      <c r="R5080" s="37"/>
      <c r="S5080" s="37"/>
      <c r="T5080" s="37"/>
      <c r="U5080" s="37"/>
    </row>
    <row r="5081" spans="1:21" ht="43.2" x14ac:dyDescent="0.3">
      <c r="B5081" s="2" t="s">
        <v>19</v>
      </c>
      <c r="C5081" s="2" t="s">
        <v>8080</v>
      </c>
      <c r="D5081" s="2" t="s">
        <v>8083</v>
      </c>
      <c r="E5081" s="2" t="s">
        <v>8504</v>
      </c>
      <c r="F5081" s="2" t="s">
        <v>8516</v>
      </c>
      <c r="H5081" s="3" t="s">
        <v>8517</v>
      </c>
      <c r="L5081" s="35" t="s">
        <v>12</v>
      </c>
      <c r="M5081" s="35" t="s">
        <v>13</v>
      </c>
      <c r="N5081" s="35" t="s">
        <v>14</v>
      </c>
      <c r="O5081" s="35" t="s">
        <v>32311</v>
      </c>
      <c r="P5081" s="35"/>
      <c r="Q5081" s="37"/>
      <c r="R5081" s="37"/>
      <c r="S5081" s="37"/>
      <c r="T5081" s="37"/>
      <c r="U5081" s="37"/>
    </row>
    <row r="5082" spans="1:21" x14ac:dyDescent="0.3">
      <c r="A5082" t="s">
        <v>32460</v>
      </c>
      <c r="B5082" s="2" t="s">
        <v>19</v>
      </c>
      <c r="C5082" s="2" t="s">
        <v>8080</v>
      </c>
      <c r="D5082" s="2" t="s">
        <v>8083</v>
      </c>
      <c r="E5082" s="2" t="s">
        <v>8504</v>
      </c>
      <c r="F5082" s="2" t="s">
        <v>8516</v>
      </c>
      <c r="G5082" s="2" t="s">
        <v>8518</v>
      </c>
      <c r="H5082" s="6" t="s">
        <v>8519</v>
      </c>
      <c r="I5082" s="3" t="s">
        <v>8520</v>
      </c>
      <c r="J5082" s="3">
        <v>43</v>
      </c>
      <c r="K5082" s="2" t="s">
        <v>36</v>
      </c>
      <c r="O5082" s="7" t="s">
        <v>32087</v>
      </c>
    </row>
    <row r="5083" spans="1:21" x14ac:dyDescent="0.3">
      <c r="A5083" t="s">
        <v>32460</v>
      </c>
      <c r="B5083" s="2" t="s">
        <v>19</v>
      </c>
      <c r="C5083" s="2" t="s">
        <v>8080</v>
      </c>
      <c r="D5083" s="2" t="s">
        <v>8083</v>
      </c>
      <c r="E5083" s="2" t="s">
        <v>8504</v>
      </c>
      <c r="F5083" s="2" t="s">
        <v>8516</v>
      </c>
      <c r="G5083" s="2" t="s">
        <v>8521</v>
      </c>
      <c r="H5083" s="6" t="s">
        <v>8522</v>
      </c>
      <c r="I5083" s="3" t="s">
        <v>8520</v>
      </c>
      <c r="J5083" s="3">
        <v>28</v>
      </c>
      <c r="K5083" s="2" t="s">
        <v>36</v>
      </c>
      <c r="O5083" s="7" t="s">
        <v>32088</v>
      </c>
    </row>
    <row r="5084" spans="1:21" x14ac:dyDescent="0.3">
      <c r="A5084" t="s">
        <v>32460</v>
      </c>
      <c r="B5084" s="2" t="s">
        <v>19</v>
      </c>
      <c r="C5084" s="2" t="s">
        <v>8080</v>
      </c>
      <c r="D5084" s="2" t="s">
        <v>8083</v>
      </c>
      <c r="E5084" s="2" t="s">
        <v>8504</v>
      </c>
      <c r="F5084" s="2" t="s">
        <v>8516</v>
      </c>
      <c r="G5084" s="2" t="s">
        <v>8523</v>
      </c>
      <c r="H5084" s="6" t="s">
        <v>8524</v>
      </c>
      <c r="I5084" s="3" t="s">
        <v>8520</v>
      </c>
      <c r="J5084" s="3">
        <v>79</v>
      </c>
      <c r="K5084" s="2" t="s">
        <v>36</v>
      </c>
      <c r="O5084" s="7" t="s">
        <v>32089</v>
      </c>
    </row>
    <row r="5085" spans="1:21" x14ac:dyDescent="0.3">
      <c r="L5085" s="163" t="s">
        <v>0</v>
      </c>
      <c r="M5085" s="163"/>
      <c r="N5085" s="163"/>
      <c r="O5085" s="163" t="s">
        <v>1</v>
      </c>
      <c r="P5085" s="163"/>
      <c r="Q5085" s="37"/>
      <c r="R5085" s="37"/>
      <c r="S5085" s="37"/>
      <c r="T5085" s="37"/>
      <c r="U5085" s="37"/>
    </row>
    <row r="5086" spans="1:21" ht="43.2" x14ac:dyDescent="0.3">
      <c r="B5086" s="2" t="s">
        <v>19</v>
      </c>
      <c r="C5086" s="2" t="s">
        <v>8080</v>
      </c>
      <c r="D5086" s="2" t="s">
        <v>8083</v>
      </c>
      <c r="E5086" s="2" t="s">
        <v>8504</v>
      </c>
      <c r="F5086" s="2" t="s">
        <v>8525</v>
      </c>
      <c r="H5086" s="3" t="s">
        <v>8526</v>
      </c>
      <c r="L5086" s="35" t="s">
        <v>12</v>
      </c>
      <c r="M5086" s="35" t="s">
        <v>13</v>
      </c>
      <c r="N5086" s="35" t="s">
        <v>14</v>
      </c>
      <c r="O5086" s="35" t="s">
        <v>32311</v>
      </c>
      <c r="P5086" s="35" t="s">
        <v>31195</v>
      </c>
      <c r="Q5086" s="37"/>
      <c r="R5086" s="37"/>
      <c r="S5086" s="37"/>
      <c r="T5086" s="37"/>
      <c r="U5086" s="37"/>
    </row>
    <row r="5087" spans="1:21" ht="43.2" x14ac:dyDescent="0.3">
      <c r="A5087" t="s">
        <v>32460</v>
      </c>
      <c r="B5087" s="2" t="s">
        <v>19</v>
      </c>
      <c r="C5087" s="2" t="s">
        <v>8080</v>
      </c>
      <c r="D5087" s="2" t="s">
        <v>8083</v>
      </c>
      <c r="E5087" s="2" t="s">
        <v>8504</v>
      </c>
      <c r="F5087" s="2" t="s">
        <v>8525</v>
      </c>
      <c r="G5087" s="2" t="s">
        <v>8527</v>
      </c>
      <c r="H5087" s="6" t="s">
        <v>8528</v>
      </c>
      <c r="I5087" s="3" t="s">
        <v>8529</v>
      </c>
      <c r="J5087" s="3">
        <v>768</v>
      </c>
      <c r="K5087" s="2" t="s">
        <v>36</v>
      </c>
      <c r="O5087" s="7" t="s">
        <v>32090</v>
      </c>
    </row>
    <row r="5088" spans="1:21" x14ac:dyDescent="0.3">
      <c r="L5088" s="163" t="s">
        <v>0</v>
      </c>
      <c r="M5088" s="163"/>
      <c r="N5088" s="163"/>
      <c r="O5088" s="163" t="s">
        <v>1</v>
      </c>
      <c r="P5088" s="163"/>
      <c r="Q5088" s="37"/>
      <c r="R5088" s="37"/>
      <c r="S5088" s="37"/>
      <c r="T5088" s="37"/>
      <c r="U5088" s="37"/>
    </row>
    <row r="5089" spans="1:26" ht="43.2" x14ac:dyDescent="0.3">
      <c r="B5089" s="2" t="s">
        <v>19</v>
      </c>
      <c r="C5089" s="2" t="s">
        <v>8080</v>
      </c>
      <c r="D5089" s="2" t="s">
        <v>8083</v>
      </c>
      <c r="E5089" s="2" t="s">
        <v>8504</v>
      </c>
      <c r="F5089" s="2" t="s">
        <v>8530</v>
      </c>
      <c r="H5089" s="3" t="s">
        <v>8531</v>
      </c>
      <c r="L5089" s="35" t="s">
        <v>12</v>
      </c>
      <c r="M5089" s="35" t="s">
        <v>13</v>
      </c>
      <c r="N5089" s="35" t="s">
        <v>14</v>
      </c>
      <c r="O5089" s="35" t="s">
        <v>32311</v>
      </c>
      <c r="P5089" s="35" t="s">
        <v>31195</v>
      </c>
      <c r="Q5089" s="35" t="s">
        <v>31684</v>
      </c>
      <c r="R5089" s="35" t="s">
        <v>31198</v>
      </c>
      <c r="S5089" s="37"/>
      <c r="T5089" s="37"/>
      <c r="U5089" s="37"/>
    </row>
    <row r="5090" spans="1:26" x14ac:dyDescent="0.3">
      <c r="A5090" t="s">
        <v>32460</v>
      </c>
      <c r="B5090" s="2" t="s">
        <v>19</v>
      </c>
      <c r="C5090" s="2" t="s">
        <v>8080</v>
      </c>
      <c r="D5090" s="2" t="s">
        <v>8083</v>
      </c>
      <c r="E5090" s="2" t="s">
        <v>8504</v>
      </c>
      <c r="F5090" s="2" t="s">
        <v>8530</v>
      </c>
      <c r="G5090" s="2" t="s">
        <v>8532</v>
      </c>
      <c r="H5090" s="6" t="s">
        <v>8533</v>
      </c>
      <c r="I5090" s="3" t="s">
        <v>8534</v>
      </c>
      <c r="J5090" s="3">
        <v>1391</v>
      </c>
      <c r="K5090" s="2" t="s">
        <v>36</v>
      </c>
      <c r="O5090" s="7" t="s">
        <v>32091</v>
      </c>
    </row>
    <row r="5091" spans="1:26" x14ac:dyDescent="0.3">
      <c r="A5091" t="s">
        <v>32460</v>
      </c>
      <c r="B5091" s="2" t="s">
        <v>19</v>
      </c>
      <c r="C5091" s="2" t="s">
        <v>8080</v>
      </c>
      <c r="D5091" s="2" t="s">
        <v>8083</v>
      </c>
      <c r="E5091" s="2" t="s">
        <v>8504</v>
      </c>
      <c r="F5091" s="2" t="s">
        <v>8530</v>
      </c>
      <c r="G5091" s="2" t="s">
        <v>8535</v>
      </c>
      <c r="H5091" s="6" t="s">
        <v>8536</v>
      </c>
      <c r="I5091" s="3" t="s">
        <v>1792</v>
      </c>
      <c r="J5091" s="3">
        <v>2</v>
      </c>
      <c r="K5091" s="2" t="s">
        <v>36</v>
      </c>
      <c r="O5091" s="7" t="s">
        <v>32092</v>
      </c>
      <c r="P5091" s="7" t="s">
        <v>32093</v>
      </c>
      <c r="Q5091" s="2" t="s">
        <v>32094</v>
      </c>
    </row>
    <row r="5092" spans="1:26" x14ac:dyDescent="0.3">
      <c r="A5092" t="s">
        <v>32460</v>
      </c>
      <c r="B5092" s="2" t="s">
        <v>19</v>
      </c>
      <c r="C5092" s="2" t="s">
        <v>8080</v>
      </c>
      <c r="D5092" s="2" t="s">
        <v>8083</v>
      </c>
      <c r="E5092" s="2" t="s">
        <v>8504</v>
      </c>
      <c r="F5092" s="2" t="s">
        <v>8530</v>
      </c>
      <c r="G5092" s="2" t="s">
        <v>8537</v>
      </c>
      <c r="H5092" s="6" t="s">
        <v>8538</v>
      </c>
      <c r="I5092" s="3" t="s">
        <v>1792</v>
      </c>
      <c r="J5092" s="3">
        <v>6</v>
      </c>
      <c r="K5092" s="2" t="s">
        <v>36</v>
      </c>
      <c r="O5092" s="7" t="s">
        <v>32092</v>
      </c>
      <c r="P5092" s="7" t="s">
        <v>32093</v>
      </c>
      <c r="Q5092" s="2" t="s">
        <v>32095</v>
      </c>
    </row>
    <row r="5093" spans="1:26" x14ac:dyDescent="0.3">
      <c r="A5093" t="s">
        <v>32460</v>
      </c>
      <c r="B5093" s="2" t="s">
        <v>19</v>
      </c>
      <c r="C5093" s="2" t="s">
        <v>8080</v>
      </c>
      <c r="D5093" s="2" t="s">
        <v>8083</v>
      </c>
      <c r="E5093" s="2" t="s">
        <v>8504</v>
      </c>
      <c r="F5093" s="2" t="s">
        <v>8530</v>
      </c>
      <c r="G5093" s="2" t="s">
        <v>8539</v>
      </c>
      <c r="H5093" s="6" t="s">
        <v>8540</v>
      </c>
      <c r="I5093" s="3" t="s">
        <v>1792</v>
      </c>
      <c r="J5093" s="3">
        <v>1</v>
      </c>
      <c r="K5093" s="2" t="s">
        <v>36</v>
      </c>
      <c r="O5093" s="7" t="s">
        <v>32092</v>
      </c>
      <c r="P5093" s="7" t="s">
        <v>32096</v>
      </c>
      <c r="Q5093" s="2" t="s">
        <v>32097</v>
      </c>
    </row>
    <row r="5094" spans="1:26" ht="28.8" x14ac:dyDescent="0.3">
      <c r="A5094" t="s">
        <v>32460</v>
      </c>
      <c r="B5094" s="2" t="s">
        <v>19</v>
      </c>
      <c r="C5094" s="2" t="s">
        <v>8080</v>
      </c>
      <c r="D5094" s="2" t="s">
        <v>8083</v>
      </c>
      <c r="E5094" s="2" t="s">
        <v>8504</v>
      </c>
      <c r="F5094" s="2" t="s">
        <v>8530</v>
      </c>
      <c r="G5094" s="2" t="s">
        <v>8541</v>
      </c>
      <c r="H5094" s="6" t="s">
        <v>8542</v>
      </c>
      <c r="I5094" s="3" t="s">
        <v>1792</v>
      </c>
      <c r="K5094" s="2" t="s">
        <v>36</v>
      </c>
      <c r="O5094" s="7" t="s">
        <v>32092</v>
      </c>
      <c r="P5094" s="7" t="s">
        <v>32098</v>
      </c>
      <c r="Q5094" s="2" t="s">
        <v>32099</v>
      </c>
    </row>
    <row r="5095" spans="1:26" x14ac:dyDescent="0.3">
      <c r="A5095" t="s">
        <v>32460</v>
      </c>
      <c r="B5095" s="2" t="s">
        <v>19</v>
      </c>
      <c r="C5095" s="2" t="s">
        <v>8080</v>
      </c>
      <c r="D5095" s="2" t="s">
        <v>8083</v>
      </c>
      <c r="E5095" s="2" t="s">
        <v>8504</v>
      </c>
      <c r="F5095" s="2" t="s">
        <v>8530</v>
      </c>
      <c r="G5095" s="2" t="s">
        <v>8543</v>
      </c>
      <c r="H5095" s="6" t="s">
        <v>8544</v>
      </c>
      <c r="I5095" s="3" t="s">
        <v>8545</v>
      </c>
      <c r="J5095" s="3">
        <v>24</v>
      </c>
      <c r="K5095" s="2" t="s">
        <v>36</v>
      </c>
      <c r="O5095" s="7" t="s">
        <v>32091</v>
      </c>
      <c r="P5095" s="7" t="s">
        <v>32100</v>
      </c>
      <c r="Q5095" s="2" t="s">
        <v>32094</v>
      </c>
      <c r="R5095" s="2" t="s">
        <v>32101</v>
      </c>
    </row>
    <row r="5096" spans="1:26" x14ac:dyDescent="0.3">
      <c r="A5096" t="s">
        <v>32460</v>
      </c>
      <c r="B5096" s="2" t="s">
        <v>19</v>
      </c>
      <c r="C5096" s="2" t="s">
        <v>8080</v>
      </c>
      <c r="D5096" s="2" t="s">
        <v>8083</v>
      </c>
      <c r="E5096" s="2" t="s">
        <v>8504</v>
      </c>
      <c r="F5096" s="2" t="s">
        <v>8530</v>
      </c>
      <c r="G5096" s="2" t="s">
        <v>8546</v>
      </c>
      <c r="H5096" s="6" t="s">
        <v>8547</v>
      </c>
      <c r="I5096" s="3" t="s">
        <v>8545</v>
      </c>
      <c r="K5096" s="2" t="s">
        <v>36</v>
      </c>
      <c r="O5096" s="7" t="s">
        <v>32091</v>
      </c>
      <c r="P5096" s="7" t="s">
        <v>32100</v>
      </c>
      <c r="Q5096" s="2" t="s">
        <v>32095</v>
      </c>
      <c r="R5096" s="2" t="s">
        <v>32101</v>
      </c>
    </row>
    <row r="5097" spans="1:26" x14ac:dyDescent="0.3">
      <c r="A5097" t="s">
        <v>32460</v>
      </c>
      <c r="B5097" s="2" t="s">
        <v>19</v>
      </c>
      <c r="C5097" s="2" t="s">
        <v>8080</v>
      </c>
      <c r="D5097" s="2" t="s">
        <v>8083</v>
      </c>
      <c r="E5097" s="2" t="s">
        <v>8504</v>
      </c>
      <c r="F5097" s="2" t="s">
        <v>8530</v>
      </c>
      <c r="G5097" s="2" t="s">
        <v>8548</v>
      </c>
      <c r="H5097" s="6" t="s">
        <v>8549</v>
      </c>
      <c r="I5097" s="3" t="s">
        <v>8545</v>
      </c>
      <c r="J5097" s="3">
        <v>11</v>
      </c>
      <c r="K5097" s="2" t="s">
        <v>36</v>
      </c>
      <c r="O5097" s="7" t="s">
        <v>32091</v>
      </c>
      <c r="P5097" s="7" t="s">
        <v>32096</v>
      </c>
      <c r="Q5097" s="2" t="s">
        <v>32097</v>
      </c>
      <c r="R5097" s="2" t="s">
        <v>32101</v>
      </c>
    </row>
    <row r="5098" spans="1:26" x14ac:dyDescent="0.3">
      <c r="A5098" t="s">
        <v>32460</v>
      </c>
      <c r="B5098" s="2" t="s">
        <v>19</v>
      </c>
      <c r="C5098" s="2" t="s">
        <v>8080</v>
      </c>
      <c r="D5098" s="2" t="s">
        <v>8083</v>
      </c>
      <c r="E5098" s="2" t="s">
        <v>8504</v>
      </c>
      <c r="F5098" s="2" t="s">
        <v>8530</v>
      </c>
      <c r="G5098" s="2" t="s">
        <v>8550</v>
      </c>
      <c r="H5098" s="6" t="s">
        <v>8551</v>
      </c>
      <c r="I5098" s="3" t="s">
        <v>8545</v>
      </c>
      <c r="K5098" s="2" t="s">
        <v>36</v>
      </c>
      <c r="O5098" s="7" t="s">
        <v>32091</v>
      </c>
      <c r="P5098" s="7" t="s">
        <v>32096</v>
      </c>
      <c r="Q5098" s="2" t="s">
        <v>32099</v>
      </c>
      <c r="R5098" s="2" t="s">
        <v>32101</v>
      </c>
    </row>
    <row r="5099" spans="1:26" x14ac:dyDescent="0.3">
      <c r="B5099" s="2" t="s">
        <v>19</v>
      </c>
      <c r="C5099" s="2" t="s">
        <v>8080</v>
      </c>
      <c r="D5099" s="2" t="s">
        <v>8083</v>
      </c>
      <c r="E5099" s="2" t="s">
        <v>8552</v>
      </c>
      <c r="H5099" s="3" t="s">
        <v>8553</v>
      </c>
    </row>
    <row r="5100" spans="1:26" x14ac:dyDescent="0.3">
      <c r="L5100" s="163" t="s">
        <v>0</v>
      </c>
      <c r="M5100" s="163"/>
      <c r="N5100" s="163"/>
      <c r="O5100" s="163" t="s">
        <v>1</v>
      </c>
      <c r="P5100" s="163"/>
      <c r="Q5100" s="37"/>
      <c r="R5100" s="37"/>
      <c r="S5100" s="37"/>
      <c r="T5100" s="37"/>
      <c r="U5100" s="37"/>
      <c r="V5100" s="188" t="s">
        <v>32102</v>
      </c>
      <c r="W5100" s="188"/>
      <c r="X5100" s="188"/>
      <c r="Y5100" s="188"/>
      <c r="Z5100" s="188"/>
    </row>
    <row r="5101" spans="1:26" ht="43.2" x14ac:dyDescent="0.3">
      <c r="B5101" s="2" t="s">
        <v>19</v>
      </c>
      <c r="C5101" s="2" t="s">
        <v>8080</v>
      </c>
      <c r="D5101" s="2" t="s">
        <v>8083</v>
      </c>
      <c r="E5101" s="2" t="s">
        <v>8552</v>
      </c>
      <c r="F5101" s="2" t="s">
        <v>8554</v>
      </c>
      <c r="H5101" s="3" t="s">
        <v>8555</v>
      </c>
      <c r="L5101" s="35" t="s">
        <v>12</v>
      </c>
      <c r="M5101" s="35" t="s">
        <v>13</v>
      </c>
      <c r="N5101" s="35" t="s">
        <v>14</v>
      </c>
      <c r="O5101" s="35" t="s">
        <v>32311</v>
      </c>
      <c r="P5101" s="35" t="s">
        <v>31198</v>
      </c>
      <c r="Q5101" s="37"/>
      <c r="R5101" s="37"/>
      <c r="S5101" s="37"/>
      <c r="T5101" s="37"/>
      <c r="U5101" s="37"/>
      <c r="V5101" s="35" t="s">
        <v>15</v>
      </c>
      <c r="W5101" s="35" t="s">
        <v>16</v>
      </c>
      <c r="X5101" s="35" t="s">
        <v>17</v>
      </c>
      <c r="Y5101" s="35" t="s">
        <v>18</v>
      </c>
      <c r="Z5101" s="35" t="s">
        <v>31184</v>
      </c>
    </row>
    <row r="5102" spans="1:26" x14ac:dyDescent="0.3">
      <c r="A5102" t="s">
        <v>32460</v>
      </c>
      <c r="B5102" s="2" t="s">
        <v>19</v>
      </c>
      <c r="C5102" s="2" t="s">
        <v>8080</v>
      </c>
      <c r="D5102" s="2" t="s">
        <v>8083</v>
      </c>
      <c r="E5102" s="2" t="s">
        <v>8552</v>
      </c>
      <c r="F5102" s="2" t="s">
        <v>8554</v>
      </c>
      <c r="G5102" s="2" t="s">
        <v>8556</v>
      </c>
      <c r="H5102" s="9" t="s">
        <v>8557</v>
      </c>
      <c r="I5102" s="3" t="s">
        <v>8558</v>
      </c>
      <c r="J5102" s="3">
        <v>1</v>
      </c>
      <c r="K5102" s="2" t="s">
        <v>36</v>
      </c>
      <c r="O5102" s="7" t="s">
        <v>32103</v>
      </c>
      <c r="P5102" s="7" t="s">
        <v>32104</v>
      </c>
    </row>
    <row r="5103" spans="1:26" ht="28.8" x14ac:dyDescent="0.3">
      <c r="A5103" t="s">
        <v>32460</v>
      </c>
      <c r="B5103" s="2" t="s">
        <v>19</v>
      </c>
      <c r="C5103" s="2" t="s">
        <v>8080</v>
      </c>
      <c r="D5103" s="2" t="s">
        <v>8083</v>
      </c>
      <c r="E5103" s="2" t="s">
        <v>8552</v>
      </c>
      <c r="F5103" s="2" t="s">
        <v>8554</v>
      </c>
      <c r="G5103" s="2" t="s">
        <v>8559</v>
      </c>
      <c r="H5103" s="9" t="s">
        <v>8560</v>
      </c>
      <c r="I5103" s="3" t="s">
        <v>8558</v>
      </c>
      <c r="J5103" s="3">
        <v>2</v>
      </c>
      <c r="K5103" s="2" t="s">
        <v>36</v>
      </c>
      <c r="O5103" s="7" t="s">
        <v>32103</v>
      </c>
      <c r="P5103" s="7" t="s">
        <v>32105</v>
      </c>
      <c r="V5103" s="26">
        <v>0</v>
      </c>
      <c r="W5103" s="26">
        <v>1.2</v>
      </c>
      <c r="X5103" s="26" t="s">
        <v>31210</v>
      </c>
      <c r="Z5103" s="26">
        <v>3</v>
      </c>
    </row>
    <row r="5104" spans="1:26" ht="28.8" x14ac:dyDescent="0.3">
      <c r="A5104" t="s">
        <v>32460</v>
      </c>
      <c r="B5104" s="2" t="s">
        <v>19</v>
      </c>
      <c r="C5104" s="2" t="s">
        <v>8080</v>
      </c>
      <c r="D5104" s="2" t="s">
        <v>8083</v>
      </c>
      <c r="E5104" s="2" t="s">
        <v>8552</v>
      </c>
      <c r="F5104" s="2" t="s">
        <v>8554</v>
      </c>
      <c r="G5104" s="2" t="s">
        <v>8561</v>
      </c>
      <c r="H5104" s="9" t="s">
        <v>8562</v>
      </c>
      <c r="I5104" s="3" t="s">
        <v>8558</v>
      </c>
      <c r="K5104" s="2" t="s">
        <v>36</v>
      </c>
      <c r="O5104" s="7" t="s">
        <v>32103</v>
      </c>
      <c r="P5104" s="7" t="s">
        <v>32105</v>
      </c>
      <c r="V5104" s="26">
        <v>1.2</v>
      </c>
      <c r="W5104" s="26">
        <v>1.6</v>
      </c>
      <c r="X5104" s="26" t="s">
        <v>31210</v>
      </c>
      <c r="Z5104" s="26">
        <v>3</v>
      </c>
    </row>
    <row r="5105" spans="1:26" ht="28.8" x14ac:dyDescent="0.3">
      <c r="A5105" t="s">
        <v>32460</v>
      </c>
      <c r="B5105" s="2" t="s">
        <v>19</v>
      </c>
      <c r="C5105" s="2" t="s">
        <v>8080</v>
      </c>
      <c r="D5105" s="2" t="s">
        <v>8083</v>
      </c>
      <c r="E5105" s="2" t="s">
        <v>8552</v>
      </c>
      <c r="F5105" s="2" t="s">
        <v>8554</v>
      </c>
      <c r="G5105" s="2" t="s">
        <v>8563</v>
      </c>
      <c r="H5105" s="9" t="s">
        <v>8564</v>
      </c>
      <c r="I5105" s="3" t="s">
        <v>8558</v>
      </c>
      <c r="J5105" s="3">
        <v>1</v>
      </c>
      <c r="K5105" s="2" t="s">
        <v>36</v>
      </c>
      <c r="O5105" s="7" t="s">
        <v>32103</v>
      </c>
      <c r="P5105" s="7" t="s">
        <v>32105</v>
      </c>
      <c r="V5105" s="26">
        <v>1.6</v>
      </c>
      <c r="W5105" s="26">
        <v>2</v>
      </c>
      <c r="X5105" s="26" t="s">
        <v>31210</v>
      </c>
      <c r="Z5105" s="26">
        <v>3</v>
      </c>
    </row>
    <row r="5106" spans="1:26" ht="28.8" x14ac:dyDescent="0.3">
      <c r="A5106" t="s">
        <v>32460</v>
      </c>
      <c r="B5106" s="2" t="s">
        <v>19</v>
      </c>
      <c r="C5106" s="2" t="s">
        <v>8080</v>
      </c>
      <c r="D5106" s="2" t="s">
        <v>8083</v>
      </c>
      <c r="E5106" s="2" t="s">
        <v>8552</v>
      </c>
      <c r="F5106" s="2" t="s">
        <v>8554</v>
      </c>
      <c r="G5106" s="2" t="s">
        <v>8565</v>
      </c>
      <c r="H5106" s="9" t="s">
        <v>8566</v>
      </c>
      <c r="I5106" s="3" t="s">
        <v>8558</v>
      </c>
      <c r="J5106" s="3">
        <v>2</v>
      </c>
      <c r="K5106" s="2" t="s">
        <v>36</v>
      </c>
      <c r="O5106" s="7" t="s">
        <v>32103</v>
      </c>
      <c r="P5106" s="7" t="s">
        <v>32106</v>
      </c>
    </row>
    <row r="5107" spans="1:26" ht="28.8" x14ac:dyDescent="0.3">
      <c r="A5107" t="s">
        <v>32460</v>
      </c>
      <c r="B5107" s="2" t="s">
        <v>19</v>
      </c>
      <c r="C5107" s="2" t="s">
        <v>8080</v>
      </c>
      <c r="D5107" s="2" t="s">
        <v>8083</v>
      </c>
      <c r="E5107" s="2" t="s">
        <v>8552</v>
      </c>
      <c r="F5107" s="2" t="s">
        <v>8554</v>
      </c>
      <c r="G5107" s="2" t="s">
        <v>8567</v>
      </c>
      <c r="H5107" s="9" t="s">
        <v>8568</v>
      </c>
      <c r="I5107" s="3" t="s">
        <v>8558</v>
      </c>
      <c r="K5107" s="2" t="s">
        <v>36</v>
      </c>
      <c r="O5107" s="7" t="s">
        <v>32103</v>
      </c>
      <c r="P5107" s="7" t="s">
        <v>32107</v>
      </c>
      <c r="V5107" s="26">
        <v>0</v>
      </c>
      <c r="W5107" s="26">
        <v>1.2</v>
      </c>
      <c r="X5107" s="26" t="s">
        <v>31210</v>
      </c>
      <c r="Z5107" s="26">
        <v>3</v>
      </c>
    </row>
    <row r="5108" spans="1:26" ht="28.8" x14ac:dyDescent="0.3">
      <c r="A5108" t="s">
        <v>32460</v>
      </c>
      <c r="B5108" s="2" t="s">
        <v>19</v>
      </c>
      <c r="C5108" s="2" t="s">
        <v>8080</v>
      </c>
      <c r="D5108" s="2" t="s">
        <v>8083</v>
      </c>
      <c r="E5108" s="2" t="s">
        <v>8552</v>
      </c>
      <c r="F5108" s="2" t="s">
        <v>8554</v>
      </c>
      <c r="G5108" s="2" t="s">
        <v>8569</v>
      </c>
      <c r="H5108" s="9" t="s">
        <v>8570</v>
      </c>
      <c r="I5108" s="3" t="s">
        <v>8558</v>
      </c>
      <c r="K5108" s="2" t="s">
        <v>36</v>
      </c>
      <c r="O5108" s="7" t="s">
        <v>32103</v>
      </c>
      <c r="P5108" s="7" t="s">
        <v>32107</v>
      </c>
      <c r="V5108" s="26">
        <v>1.2</v>
      </c>
      <c r="W5108" s="26">
        <v>1.6</v>
      </c>
      <c r="X5108" s="26" t="s">
        <v>31210</v>
      </c>
      <c r="Z5108" s="26">
        <v>3</v>
      </c>
    </row>
    <row r="5109" spans="1:26" ht="28.8" x14ac:dyDescent="0.3">
      <c r="A5109" t="s">
        <v>32460</v>
      </c>
      <c r="B5109" s="2" t="s">
        <v>19</v>
      </c>
      <c r="C5109" s="2" t="s">
        <v>8080</v>
      </c>
      <c r="D5109" s="2" t="s">
        <v>8083</v>
      </c>
      <c r="E5109" s="2" t="s">
        <v>8552</v>
      </c>
      <c r="F5109" s="2" t="s">
        <v>8554</v>
      </c>
      <c r="G5109" s="2" t="s">
        <v>8571</v>
      </c>
      <c r="H5109" s="9" t="s">
        <v>8572</v>
      </c>
      <c r="I5109" s="3" t="s">
        <v>8558</v>
      </c>
      <c r="J5109" s="3">
        <v>2</v>
      </c>
      <c r="K5109" s="2" t="s">
        <v>36</v>
      </c>
      <c r="O5109" s="7" t="s">
        <v>32103</v>
      </c>
      <c r="P5109" s="7" t="s">
        <v>32107</v>
      </c>
      <c r="V5109" s="26">
        <v>1.6</v>
      </c>
      <c r="W5109" s="26">
        <v>2</v>
      </c>
      <c r="X5109" s="26" t="s">
        <v>31210</v>
      </c>
      <c r="Z5109" s="26">
        <v>3</v>
      </c>
    </row>
    <row r="5110" spans="1:26" ht="15" customHeight="1" x14ac:dyDescent="0.3">
      <c r="L5110" s="163" t="s">
        <v>0</v>
      </c>
      <c r="M5110" s="163"/>
      <c r="N5110" s="163"/>
      <c r="O5110" s="163" t="s">
        <v>1</v>
      </c>
      <c r="P5110" s="163"/>
      <c r="Q5110" s="37"/>
      <c r="R5110" s="37"/>
      <c r="S5110" s="37"/>
      <c r="T5110" s="37"/>
      <c r="U5110" s="37"/>
      <c r="V5110" s="188" t="s">
        <v>32102</v>
      </c>
      <c r="W5110" s="188"/>
      <c r="X5110" s="188"/>
      <c r="Y5110" s="188"/>
      <c r="Z5110" s="188"/>
    </row>
    <row r="5111" spans="1:26" ht="43.2" x14ac:dyDescent="0.3">
      <c r="B5111" s="2" t="s">
        <v>19</v>
      </c>
      <c r="C5111" s="2" t="s">
        <v>8080</v>
      </c>
      <c r="D5111" s="2" t="s">
        <v>8083</v>
      </c>
      <c r="E5111" s="2" t="s">
        <v>8552</v>
      </c>
      <c r="F5111" s="2" t="s">
        <v>8573</v>
      </c>
      <c r="H5111" s="3" t="s">
        <v>8574</v>
      </c>
      <c r="L5111" s="35" t="s">
        <v>12</v>
      </c>
      <c r="M5111" s="35" t="s">
        <v>13</v>
      </c>
      <c r="N5111" s="35" t="s">
        <v>14</v>
      </c>
      <c r="O5111" s="35" t="s">
        <v>32311</v>
      </c>
      <c r="P5111" s="35" t="s">
        <v>31198</v>
      </c>
      <c r="Q5111" s="37"/>
      <c r="R5111" s="37"/>
      <c r="S5111" s="37"/>
      <c r="T5111" s="37"/>
      <c r="U5111" s="37"/>
      <c r="V5111" s="35" t="s">
        <v>15</v>
      </c>
      <c r="W5111" s="35" t="s">
        <v>16</v>
      </c>
      <c r="X5111" s="35" t="s">
        <v>17</v>
      </c>
      <c r="Y5111" s="35" t="s">
        <v>18</v>
      </c>
      <c r="Z5111" s="35" t="s">
        <v>31184</v>
      </c>
    </row>
    <row r="5112" spans="1:26" x14ac:dyDescent="0.3">
      <c r="A5112" t="s">
        <v>32460</v>
      </c>
      <c r="B5112" s="2" t="s">
        <v>19</v>
      </c>
      <c r="C5112" s="2" t="s">
        <v>8080</v>
      </c>
      <c r="D5112" s="2" t="s">
        <v>8083</v>
      </c>
      <c r="E5112" s="2" t="s">
        <v>8552</v>
      </c>
      <c r="F5112" s="2" t="s">
        <v>8573</v>
      </c>
      <c r="G5112" s="2" t="s">
        <v>8575</v>
      </c>
      <c r="H5112" s="6" t="s">
        <v>8576</v>
      </c>
      <c r="I5112" s="3" t="s">
        <v>8577</v>
      </c>
      <c r="K5112" s="2" t="s">
        <v>36</v>
      </c>
      <c r="O5112" s="7" t="s">
        <v>32108</v>
      </c>
      <c r="P5112" s="7" t="s">
        <v>32104</v>
      </c>
    </row>
    <row r="5113" spans="1:26" ht="28.8" x14ac:dyDescent="0.3">
      <c r="A5113" t="s">
        <v>32460</v>
      </c>
      <c r="B5113" s="2" t="s">
        <v>19</v>
      </c>
      <c r="C5113" s="2" t="s">
        <v>8080</v>
      </c>
      <c r="D5113" s="2" t="s">
        <v>8083</v>
      </c>
      <c r="E5113" s="2" t="s">
        <v>8552</v>
      </c>
      <c r="F5113" s="2" t="s">
        <v>8573</v>
      </c>
      <c r="G5113" s="2" t="s">
        <v>8578</v>
      </c>
      <c r="H5113" s="3" t="s">
        <v>8579</v>
      </c>
      <c r="I5113" s="3" t="s">
        <v>8577</v>
      </c>
      <c r="K5113" s="2" t="s">
        <v>36</v>
      </c>
      <c r="O5113" s="7" t="s">
        <v>32108</v>
      </c>
      <c r="P5113" s="7" t="s">
        <v>32105</v>
      </c>
      <c r="V5113" s="26">
        <v>0</v>
      </c>
      <c r="W5113" s="26">
        <v>1.2</v>
      </c>
      <c r="X5113" s="26" t="s">
        <v>31210</v>
      </c>
      <c r="Z5113" s="26">
        <v>3</v>
      </c>
    </row>
    <row r="5114" spans="1:26" ht="28.8" x14ac:dyDescent="0.3">
      <c r="A5114" t="s">
        <v>32460</v>
      </c>
      <c r="B5114" s="2" t="s">
        <v>19</v>
      </c>
      <c r="C5114" s="2" t="s">
        <v>8080</v>
      </c>
      <c r="D5114" s="2" t="s">
        <v>8083</v>
      </c>
      <c r="E5114" s="2" t="s">
        <v>8552</v>
      </c>
      <c r="F5114" s="2" t="s">
        <v>8573</v>
      </c>
      <c r="G5114" s="2" t="s">
        <v>8580</v>
      </c>
      <c r="H5114" s="3" t="s">
        <v>8581</v>
      </c>
      <c r="I5114" s="3" t="s">
        <v>8577</v>
      </c>
      <c r="K5114" s="2" t="s">
        <v>36</v>
      </c>
      <c r="O5114" s="7" t="s">
        <v>32108</v>
      </c>
      <c r="P5114" s="7" t="s">
        <v>32105</v>
      </c>
      <c r="V5114" s="26">
        <v>1.2</v>
      </c>
      <c r="W5114" s="26">
        <v>1.6</v>
      </c>
      <c r="X5114" s="26" t="s">
        <v>31210</v>
      </c>
      <c r="Z5114" s="26">
        <v>3</v>
      </c>
    </row>
    <row r="5115" spans="1:26" ht="28.8" x14ac:dyDescent="0.3">
      <c r="A5115" t="s">
        <v>32460</v>
      </c>
      <c r="B5115" s="2" t="s">
        <v>19</v>
      </c>
      <c r="C5115" s="2" t="s">
        <v>8080</v>
      </c>
      <c r="D5115" s="2" t="s">
        <v>8083</v>
      </c>
      <c r="E5115" s="2" t="s">
        <v>8552</v>
      </c>
      <c r="F5115" s="2" t="s">
        <v>8573</v>
      </c>
      <c r="G5115" s="2" t="s">
        <v>8582</v>
      </c>
      <c r="H5115" s="3" t="s">
        <v>8583</v>
      </c>
      <c r="I5115" s="3" t="s">
        <v>8577</v>
      </c>
      <c r="K5115" s="2" t="s">
        <v>36</v>
      </c>
      <c r="O5115" s="7" t="s">
        <v>32108</v>
      </c>
      <c r="P5115" s="7" t="s">
        <v>32105</v>
      </c>
      <c r="V5115" s="26">
        <v>1.6</v>
      </c>
      <c r="W5115" s="26">
        <v>2</v>
      </c>
      <c r="X5115" s="26" t="s">
        <v>31210</v>
      </c>
      <c r="Z5115" s="26">
        <v>3</v>
      </c>
    </row>
    <row r="5116" spans="1:26" ht="28.8" x14ac:dyDescent="0.3">
      <c r="A5116" t="s">
        <v>32460</v>
      </c>
      <c r="B5116" s="2" t="s">
        <v>19</v>
      </c>
      <c r="C5116" s="2" t="s">
        <v>8080</v>
      </c>
      <c r="D5116" s="2" t="s">
        <v>8083</v>
      </c>
      <c r="E5116" s="2" t="s">
        <v>8552</v>
      </c>
      <c r="F5116" s="2" t="s">
        <v>8573</v>
      </c>
      <c r="G5116" s="2" t="s">
        <v>8584</v>
      </c>
      <c r="H5116" s="6" t="s">
        <v>8585</v>
      </c>
      <c r="I5116" s="3" t="s">
        <v>8577</v>
      </c>
      <c r="J5116" s="3">
        <v>1</v>
      </c>
      <c r="K5116" s="2" t="s">
        <v>36</v>
      </c>
      <c r="O5116" s="7" t="s">
        <v>32108</v>
      </c>
      <c r="P5116" s="7" t="s">
        <v>32106</v>
      </c>
    </row>
    <row r="5117" spans="1:26" ht="28.8" x14ac:dyDescent="0.3">
      <c r="A5117" t="s">
        <v>32460</v>
      </c>
      <c r="B5117" s="2" t="s">
        <v>19</v>
      </c>
      <c r="C5117" s="2" t="s">
        <v>8080</v>
      </c>
      <c r="D5117" s="2" t="s">
        <v>8083</v>
      </c>
      <c r="E5117" s="2" t="s">
        <v>8552</v>
      </c>
      <c r="F5117" s="2" t="s">
        <v>8573</v>
      </c>
      <c r="G5117" s="2" t="s">
        <v>8586</v>
      </c>
      <c r="H5117" s="3" t="s">
        <v>8587</v>
      </c>
      <c r="I5117" s="3" t="s">
        <v>8577</v>
      </c>
      <c r="K5117" s="2" t="s">
        <v>36</v>
      </c>
      <c r="O5117" s="7" t="s">
        <v>32108</v>
      </c>
      <c r="P5117" s="7" t="s">
        <v>32107</v>
      </c>
      <c r="V5117" s="26">
        <v>0</v>
      </c>
      <c r="W5117" s="26">
        <v>1.2</v>
      </c>
      <c r="X5117" s="26" t="s">
        <v>31210</v>
      </c>
      <c r="Z5117" s="26">
        <v>3</v>
      </c>
    </row>
    <row r="5118" spans="1:26" ht="28.8" x14ac:dyDescent="0.3">
      <c r="A5118" t="s">
        <v>32460</v>
      </c>
      <c r="B5118" s="2" t="s">
        <v>19</v>
      </c>
      <c r="C5118" s="2" t="s">
        <v>8080</v>
      </c>
      <c r="D5118" s="2" t="s">
        <v>8083</v>
      </c>
      <c r="E5118" s="2" t="s">
        <v>8552</v>
      </c>
      <c r="F5118" s="2" t="s">
        <v>8573</v>
      </c>
      <c r="G5118" s="2" t="s">
        <v>8588</v>
      </c>
      <c r="H5118" s="3" t="s">
        <v>8589</v>
      </c>
      <c r="I5118" s="3" t="s">
        <v>8577</v>
      </c>
      <c r="K5118" s="2" t="s">
        <v>36</v>
      </c>
      <c r="O5118" s="7" t="s">
        <v>32108</v>
      </c>
      <c r="P5118" s="7" t="s">
        <v>32107</v>
      </c>
      <c r="V5118" s="26">
        <v>1.2</v>
      </c>
      <c r="W5118" s="26">
        <v>1.6</v>
      </c>
      <c r="X5118" s="26" t="s">
        <v>31210</v>
      </c>
      <c r="Z5118" s="26">
        <v>3</v>
      </c>
    </row>
    <row r="5119" spans="1:26" ht="28.8" x14ac:dyDescent="0.3">
      <c r="A5119" t="s">
        <v>32460</v>
      </c>
      <c r="B5119" s="2" t="s">
        <v>19</v>
      </c>
      <c r="C5119" s="2" t="s">
        <v>8080</v>
      </c>
      <c r="D5119" s="2" t="s">
        <v>8083</v>
      </c>
      <c r="E5119" s="2" t="s">
        <v>8552</v>
      </c>
      <c r="F5119" s="2" t="s">
        <v>8573</v>
      </c>
      <c r="G5119" s="2" t="s">
        <v>8590</v>
      </c>
      <c r="H5119" s="3" t="s">
        <v>8591</v>
      </c>
      <c r="I5119" s="3" t="s">
        <v>8577</v>
      </c>
      <c r="K5119" s="2" t="s">
        <v>36</v>
      </c>
      <c r="O5119" s="7" t="s">
        <v>32108</v>
      </c>
      <c r="P5119" s="7" t="s">
        <v>32107</v>
      </c>
      <c r="V5119" s="26">
        <v>1.6</v>
      </c>
      <c r="W5119" s="26">
        <v>2</v>
      </c>
      <c r="X5119" s="26" t="s">
        <v>31210</v>
      </c>
      <c r="Z5119" s="26">
        <v>3</v>
      </c>
    </row>
    <row r="5120" spans="1:26" ht="15" customHeight="1" x14ac:dyDescent="0.3">
      <c r="L5120" s="163" t="s">
        <v>0</v>
      </c>
      <c r="M5120" s="163"/>
      <c r="N5120" s="163"/>
      <c r="O5120" s="163" t="s">
        <v>1</v>
      </c>
      <c r="P5120" s="163"/>
      <c r="Q5120" s="37"/>
      <c r="R5120" s="37"/>
      <c r="S5120" s="37"/>
      <c r="T5120" s="37"/>
      <c r="U5120" s="37"/>
      <c r="V5120" s="188" t="s">
        <v>32102</v>
      </c>
      <c r="W5120" s="188"/>
      <c r="X5120" s="188"/>
      <c r="Y5120" s="188"/>
      <c r="Z5120" s="188"/>
    </row>
    <row r="5121" spans="1:26" ht="43.2" x14ac:dyDescent="0.3">
      <c r="B5121" s="2" t="s">
        <v>19</v>
      </c>
      <c r="C5121" s="2" t="s">
        <v>8080</v>
      </c>
      <c r="D5121" s="2" t="s">
        <v>8083</v>
      </c>
      <c r="E5121" s="2" t="s">
        <v>8552</v>
      </c>
      <c r="F5121" s="2" t="s">
        <v>8592</v>
      </c>
      <c r="H5121" s="3" t="s">
        <v>8593</v>
      </c>
      <c r="L5121" s="35" t="s">
        <v>12</v>
      </c>
      <c r="M5121" s="35" t="s">
        <v>13</v>
      </c>
      <c r="N5121" s="35" t="s">
        <v>14</v>
      </c>
      <c r="O5121" s="35" t="s">
        <v>32311</v>
      </c>
      <c r="P5121" s="35" t="s">
        <v>31198</v>
      </c>
      <c r="Q5121" s="37"/>
      <c r="R5121" s="37"/>
      <c r="S5121" s="37"/>
      <c r="T5121" s="37"/>
      <c r="U5121" s="37"/>
      <c r="V5121" s="35" t="s">
        <v>15</v>
      </c>
      <c r="W5121" s="35" t="s">
        <v>16</v>
      </c>
      <c r="X5121" s="35" t="s">
        <v>17</v>
      </c>
      <c r="Y5121" s="35" t="s">
        <v>18</v>
      </c>
      <c r="Z5121" s="35" t="s">
        <v>31184</v>
      </c>
    </row>
    <row r="5122" spans="1:26" x14ac:dyDescent="0.3">
      <c r="A5122" t="s">
        <v>32460</v>
      </c>
      <c r="B5122" s="2" t="s">
        <v>19</v>
      </c>
      <c r="C5122" s="2" t="s">
        <v>8080</v>
      </c>
      <c r="D5122" s="2" t="s">
        <v>8083</v>
      </c>
      <c r="E5122" s="2" t="s">
        <v>8552</v>
      </c>
      <c r="F5122" s="2" t="s">
        <v>8592</v>
      </c>
      <c r="G5122" s="2" t="s">
        <v>8594</v>
      </c>
      <c r="H5122" s="6" t="s">
        <v>8595</v>
      </c>
      <c r="I5122" s="3" t="s">
        <v>8596</v>
      </c>
      <c r="K5122" s="2" t="s">
        <v>36</v>
      </c>
      <c r="O5122" s="7" t="s">
        <v>32109</v>
      </c>
      <c r="P5122" s="7" t="s">
        <v>32104</v>
      </c>
    </row>
    <row r="5123" spans="1:26" ht="28.8" x14ac:dyDescent="0.3">
      <c r="A5123" t="s">
        <v>32460</v>
      </c>
      <c r="B5123" s="2" t="s">
        <v>19</v>
      </c>
      <c r="C5123" s="2" t="s">
        <v>8080</v>
      </c>
      <c r="D5123" s="2" t="s">
        <v>8083</v>
      </c>
      <c r="E5123" s="2" t="s">
        <v>8552</v>
      </c>
      <c r="F5123" s="2" t="s">
        <v>8592</v>
      </c>
      <c r="G5123" s="2" t="s">
        <v>8597</v>
      </c>
      <c r="H5123" s="3" t="s">
        <v>8598</v>
      </c>
      <c r="I5123" s="3" t="s">
        <v>8596</v>
      </c>
      <c r="K5123" s="2" t="s">
        <v>36</v>
      </c>
      <c r="O5123" s="7" t="s">
        <v>32109</v>
      </c>
      <c r="P5123" s="7" t="s">
        <v>32105</v>
      </c>
      <c r="V5123" s="26">
        <v>0</v>
      </c>
      <c r="W5123" s="26">
        <v>1.2</v>
      </c>
      <c r="X5123" s="26" t="s">
        <v>31210</v>
      </c>
      <c r="Z5123" s="26">
        <v>3</v>
      </c>
    </row>
    <row r="5124" spans="1:26" ht="28.8" x14ac:dyDescent="0.3">
      <c r="A5124" t="s">
        <v>32460</v>
      </c>
      <c r="B5124" s="2" t="s">
        <v>19</v>
      </c>
      <c r="C5124" s="2" t="s">
        <v>8080</v>
      </c>
      <c r="D5124" s="2" t="s">
        <v>8083</v>
      </c>
      <c r="E5124" s="2" t="s">
        <v>8552</v>
      </c>
      <c r="F5124" s="2" t="s">
        <v>8592</v>
      </c>
      <c r="G5124" s="2" t="s">
        <v>8599</v>
      </c>
      <c r="H5124" s="3" t="s">
        <v>8600</v>
      </c>
      <c r="I5124" s="3" t="s">
        <v>8596</v>
      </c>
      <c r="K5124" s="2" t="s">
        <v>36</v>
      </c>
      <c r="O5124" s="7" t="s">
        <v>32109</v>
      </c>
      <c r="P5124" s="7" t="s">
        <v>32105</v>
      </c>
      <c r="V5124" s="26">
        <v>1.2</v>
      </c>
      <c r="W5124" s="26">
        <v>1.6</v>
      </c>
      <c r="X5124" s="26" t="s">
        <v>31210</v>
      </c>
      <c r="Z5124" s="26">
        <v>3</v>
      </c>
    </row>
    <row r="5125" spans="1:26" ht="28.8" x14ac:dyDescent="0.3">
      <c r="A5125" t="s">
        <v>32460</v>
      </c>
      <c r="B5125" s="2" t="s">
        <v>19</v>
      </c>
      <c r="C5125" s="2" t="s">
        <v>8080</v>
      </c>
      <c r="D5125" s="2" t="s">
        <v>8083</v>
      </c>
      <c r="E5125" s="2" t="s">
        <v>8552</v>
      </c>
      <c r="F5125" s="2" t="s">
        <v>8592</v>
      </c>
      <c r="G5125" s="2" t="s">
        <v>8601</v>
      </c>
      <c r="H5125" s="3" t="s">
        <v>8602</v>
      </c>
      <c r="I5125" s="3" t="s">
        <v>8596</v>
      </c>
      <c r="J5125" s="3">
        <v>2</v>
      </c>
      <c r="K5125" s="2" t="s">
        <v>36</v>
      </c>
      <c r="O5125" s="7" t="s">
        <v>32109</v>
      </c>
      <c r="P5125" s="7" t="s">
        <v>32105</v>
      </c>
      <c r="V5125" s="26">
        <v>1.6</v>
      </c>
      <c r="W5125" s="26">
        <v>2</v>
      </c>
      <c r="X5125" s="26" t="s">
        <v>31210</v>
      </c>
      <c r="Z5125" s="26">
        <v>3</v>
      </c>
    </row>
    <row r="5126" spans="1:26" ht="28.8" x14ac:dyDescent="0.3">
      <c r="A5126" t="s">
        <v>32460</v>
      </c>
      <c r="B5126" s="2" t="s">
        <v>19</v>
      </c>
      <c r="C5126" s="2" t="s">
        <v>8080</v>
      </c>
      <c r="D5126" s="2" t="s">
        <v>8083</v>
      </c>
      <c r="E5126" s="2" t="s">
        <v>8552</v>
      </c>
      <c r="F5126" s="2" t="s">
        <v>8592</v>
      </c>
      <c r="G5126" s="2" t="s">
        <v>8603</v>
      </c>
      <c r="H5126" s="6" t="s">
        <v>8604</v>
      </c>
      <c r="I5126" s="3" t="s">
        <v>8596</v>
      </c>
      <c r="K5126" s="2" t="s">
        <v>36</v>
      </c>
      <c r="O5126" s="7" t="s">
        <v>32109</v>
      </c>
      <c r="P5126" s="7" t="s">
        <v>32106</v>
      </c>
    </row>
    <row r="5127" spans="1:26" ht="28.8" x14ac:dyDescent="0.3">
      <c r="A5127" t="s">
        <v>32460</v>
      </c>
      <c r="B5127" s="2" t="s">
        <v>19</v>
      </c>
      <c r="C5127" s="2" t="s">
        <v>8080</v>
      </c>
      <c r="D5127" s="2" t="s">
        <v>8083</v>
      </c>
      <c r="E5127" s="2" t="s">
        <v>8552</v>
      </c>
      <c r="F5127" s="2" t="s">
        <v>8592</v>
      </c>
      <c r="G5127" s="2" t="s">
        <v>8605</v>
      </c>
      <c r="H5127" s="3" t="s">
        <v>8606</v>
      </c>
      <c r="I5127" s="3" t="s">
        <v>8596</v>
      </c>
      <c r="K5127" s="2" t="s">
        <v>36</v>
      </c>
      <c r="O5127" s="7" t="s">
        <v>32109</v>
      </c>
      <c r="P5127" s="7" t="s">
        <v>32107</v>
      </c>
      <c r="V5127" s="26">
        <v>0</v>
      </c>
      <c r="W5127" s="26">
        <v>1.2</v>
      </c>
      <c r="X5127" s="26" t="s">
        <v>31210</v>
      </c>
      <c r="Z5127" s="26">
        <v>3</v>
      </c>
    </row>
    <row r="5128" spans="1:26" ht="28.8" x14ac:dyDescent="0.3">
      <c r="A5128" t="s">
        <v>32460</v>
      </c>
      <c r="B5128" s="2" t="s">
        <v>19</v>
      </c>
      <c r="C5128" s="2" t="s">
        <v>8080</v>
      </c>
      <c r="D5128" s="2" t="s">
        <v>8083</v>
      </c>
      <c r="E5128" s="2" t="s">
        <v>8552</v>
      </c>
      <c r="F5128" s="2" t="s">
        <v>8592</v>
      </c>
      <c r="G5128" s="2" t="s">
        <v>8607</v>
      </c>
      <c r="H5128" s="3" t="s">
        <v>8608</v>
      </c>
      <c r="I5128" s="3" t="s">
        <v>8596</v>
      </c>
      <c r="K5128" s="2" t="s">
        <v>36</v>
      </c>
      <c r="O5128" s="7" t="s">
        <v>32109</v>
      </c>
      <c r="P5128" s="7" t="s">
        <v>32107</v>
      </c>
      <c r="V5128" s="26">
        <v>1.2</v>
      </c>
      <c r="W5128" s="26">
        <v>1.6</v>
      </c>
      <c r="X5128" s="26" t="s">
        <v>31210</v>
      </c>
      <c r="Z5128" s="26">
        <v>3</v>
      </c>
    </row>
    <row r="5129" spans="1:26" ht="28.8" x14ac:dyDescent="0.3">
      <c r="A5129" t="s">
        <v>32460</v>
      </c>
      <c r="B5129" s="2" t="s">
        <v>19</v>
      </c>
      <c r="C5129" s="2" t="s">
        <v>8080</v>
      </c>
      <c r="D5129" s="2" t="s">
        <v>8083</v>
      </c>
      <c r="E5129" s="2" t="s">
        <v>8552</v>
      </c>
      <c r="F5129" s="2" t="s">
        <v>8592</v>
      </c>
      <c r="G5129" s="2" t="s">
        <v>8609</v>
      </c>
      <c r="H5129" s="3" t="s">
        <v>8610</v>
      </c>
      <c r="I5129" s="3" t="s">
        <v>8596</v>
      </c>
      <c r="K5129" s="2" t="s">
        <v>36</v>
      </c>
      <c r="O5129" s="7" t="s">
        <v>32109</v>
      </c>
      <c r="P5129" s="7" t="s">
        <v>32107</v>
      </c>
      <c r="V5129" s="26">
        <v>1.6</v>
      </c>
      <c r="W5129" s="26">
        <v>2</v>
      </c>
      <c r="X5129" s="26" t="s">
        <v>31210</v>
      </c>
      <c r="Z5129" s="26">
        <v>3</v>
      </c>
    </row>
    <row r="5130" spans="1:26" x14ac:dyDescent="0.3">
      <c r="L5130" s="163" t="s">
        <v>0</v>
      </c>
      <c r="M5130" s="163"/>
      <c r="N5130" s="163"/>
      <c r="O5130" s="163" t="s">
        <v>1</v>
      </c>
      <c r="P5130" s="163"/>
      <c r="Q5130" s="37"/>
      <c r="R5130" s="37"/>
      <c r="S5130" s="37"/>
      <c r="T5130" s="37"/>
      <c r="U5130" s="37"/>
      <c r="V5130" s="188" t="s">
        <v>32102</v>
      </c>
      <c r="W5130" s="188"/>
      <c r="X5130" s="188"/>
      <c r="Y5130" s="188"/>
      <c r="Z5130" s="188"/>
    </row>
    <row r="5131" spans="1:26" ht="43.2" x14ac:dyDescent="0.3">
      <c r="B5131" s="2" t="s">
        <v>19</v>
      </c>
      <c r="C5131" s="2" t="s">
        <v>8080</v>
      </c>
      <c r="D5131" s="2" t="s">
        <v>8083</v>
      </c>
      <c r="E5131" s="2" t="s">
        <v>8552</v>
      </c>
      <c r="F5131" s="2" t="s">
        <v>8611</v>
      </c>
      <c r="H5131" s="3" t="s">
        <v>8612</v>
      </c>
      <c r="L5131" s="35" t="s">
        <v>12</v>
      </c>
      <c r="M5131" s="35" t="s">
        <v>13</v>
      </c>
      <c r="N5131" s="35" t="s">
        <v>14</v>
      </c>
      <c r="O5131" s="35" t="s">
        <v>32311</v>
      </c>
      <c r="P5131" s="35" t="s">
        <v>31198</v>
      </c>
      <c r="Q5131" s="37"/>
      <c r="R5131" s="37"/>
      <c r="S5131" s="37"/>
      <c r="T5131" s="37"/>
      <c r="U5131" s="37"/>
      <c r="V5131" s="35" t="s">
        <v>15</v>
      </c>
      <c r="W5131" s="35" t="s">
        <v>16</v>
      </c>
      <c r="X5131" s="35" t="s">
        <v>17</v>
      </c>
      <c r="Y5131" s="35" t="s">
        <v>18</v>
      </c>
      <c r="Z5131" s="35" t="s">
        <v>31184</v>
      </c>
    </row>
    <row r="5132" spans="1:26" x14ac:dyDescent="0.3">
      <c r="A5132" t="s">
        <v>32460</v>
      </c>
      <c r="B5132" s="2" t="s">
        <v>19</v>
      </c>
      <c r="C5132" s="2" t="s">
        <v>8080</v>
      </c>
      <c r="D5132" s="2" t="s">
        <v>8083</v>
      </c>
      <c r="E5132" s="2" t="s">
        <v>8552</v>
      </c>
      <c r="F5132" s="2" t="s">
        <v>8611</v>
      </c>
      <c r="G5132" s="2" t="s">
        <v>8613</v>
      </c>
      <c r="H5132" s="6" t="s">
        <v>8614</v>
      </c>
      <c r="I5132" s="3" t="s">
        <v>8558</v>
      </c>
      <c r="K5132" s="2" t="s">
        <v>36</v>
      </c>
      <c r="O5132" s="7" t="s">
        <v>32110</v>
      </c>
      <c r="P5132" s="7" t="s">
        <v>32104</v>
      </c>
    </row>
    <row r="5133" spans="1:26" ht="28.8" x14ac:dyDescent="0.3">
      <c r="A5133" t="s">
        <v>32460</v>
      </c>
      <c r="B5133" s="2" t="s">
        <v>19</v>
      </c>
      <c r="C5133" s="2" t="s">
        <v>8080</v>
      </c>
      <c r="D5133" s="2" t="s">
        <v>8083</v>
      </c>
      <c r="E5133" s="2" t="s">
        <v>8552</v>
      </c>
      <c r="F5133" s="2" t="s">
        <v>8611</v>
      </c>
      <c r="G5133" s="2" t="s">
        <v>8615</v>
      </c>
      <c r="H5133" s="3" t="s">
        <v>8616</v>
      </c>
      <c r="I5133" s="3" t="s">
        <v>8558</v>
      </c>
      <c r="J5133" s="3">
        <v>11</v>
      </c>
      <c r="K5133" s="2" t="s">
        <v>36</v>
      </c>
      <c r="O5133" s="7" t="s">
        <v>32110</v>
      </c>
      <c r="P5133" s="7" t="s">
        <v>32105</v>
      </c>
      <c r="V5133" s="26">
        <v>0</v>
      </c>
      <c r="W5133" s="26">
        <v>1.2</v>
      </c>
      <c r="X5133" s="26" t="s">
        <v>31210</v>
      </c>
      <c r="Z5133" s="26">
        <v>3</v>
      </c>
    </row>
    <row r="5134" spans="1:26" ht="28.8" x14ac:dyDescent="0.3">
      <c r="A5134" t="s">
        <v>32460</v>
      </c>
      <c r="B5134" s="2" t="s">
        <v>19</v>
      </c>
      <c r="C5134" s="2" t="s">
        <v>8080</v>
      </c>
      <c r="D5134" s="2" t="s">
        <v>8083</v>
      </c>
      <c r="E5134" s="2" t="s">
        <v>8552</v>
      </c>
      <c r="F5134" s="2" t="s">
        <v>8611</v>
      </c>
      <c r="G5134" s="2" t="s">
        <v>8617</v>
      </c>
      <c r="H5134" s="3" t="s">
        <v>8618</v>
      </c>
      <c r="I5134" s="3" t="s">
        <v>8558</v>
      </c>
      <c r="K5134" s="2" t="s">
        <v>36</v>
      </c>
      <c r="O5134" s="7" t="s">
        <v>32110</v>
      </c>
      <c r="P5134" s="7" t="s">
        <v>32105</v>
      </c>
      <c r="V5134" s="26">
        <v>1.2</v>
      </c>
      <c r="W5134" s="26">
        <v>1.6</v>
      </c>
      <c r="X5134" s="26" t="s">
        <v>31210</v>
      </c>
      <c r="Z5134" s="26">
        <v>3</v>
      </c>
    </row>
    <row r="5135" spans="1:26" ht="28.8" x14ac:dyDescent="0.3">
      <c r="A5135" t="s">
        <v>32460</v>
      </c>
      <c r="B5135" s="2" t="s">
        <v>19</v>
      </c>
      <c r="C5135" s="2" t="s">
        <v>8080</v>
      </c>
      <c r="D5135" s="2" t="s">
        <v>8083</v>
      </c>
      <c r="E5135" s="2" t="s">
        <v>8552</v>
      </c>
      <c r="F5135" s="2" t="s">
        <v>8611</v>
      </c>
      <c r="G5135" s="2" t="s">
        <v>8619</v>
      </c>
      <c r="H5135" s="3" t="s">
        <v>8620</v>
      </c>
      <c r="I5135" s="3" t="s">
        <v>8558</v>
      </c>
      <c r="J5135" s="3">
        <v>1</v>
      </c>
      <c r="K5135" s="2" t="s">
        <v>36</v>
      </c>
      <c r="O5135" s="7" t="s">
        <v>32110</v>
      </c>
      <c r="P5135" s="7" t="s">
        <v>32105</v>
      </c>
      <c r="V5135" s="26">
        <v>1.6</v>
      </c>
      <c r="W5135" s="26">
        <v>2</v>
      </c>
      <c r="X5135" s="26" t="s">
        <v>31210</v>
      </c>
      <c r="Z5135" s="26">
        <v>3</v>
      </c>
    </row>
    <row r="5136" spans="1:26" ht="28.8" x14ac:dyDescent="0.3">
      <c r="A5136" t="s">
        <v>32460</v>
      </c>
      <c r="B5136" s="2" t="s">
        <v>19</v>
      </c>
      <c r="C5136" s="2" t="s">
        <v>8080</v>
      </c>
      <c r="D5136" s="2" t="s">
        <v>8083</v>
      </c>
      <c r="E5136" s="2" t="s">
        <v>8552</v>
      </c>
      <c r="F5136" s="2" t="s">
        <v>8611</v>
      </c>
      <c r="G5136" s="2" t="s">
        <v>8621</v>
      </c>
      <c r="H5136" s="6" t="s">
        <v>8622</v>
      </c>
      <c r="I5136" s="3" t="s">
        <v>8558</v>
      </c>
      <c r="J5136" s="3">
        <v>7</v>
      </c>
      <c r="K5136" s="2" t="s">
        <v>36</v>
      </c>
      <c r="O5136" s="7" t="s">
        <v>32110</v>
      </c>
      <c r="P5136" s="7" t="s">
        <v>32106</v>
      </c>
    </row>
    <row r="5137" spans="1:26" ht="28.8" x14ac:dyDescent="0.3">
      <c r="A5137" t="s">
        <v>32460</v>
      </c>
      <c r="B5137" s="2" t="s">
        <v>19</v>
      </c>
      <c r="C5137" s="2" t="s">
        <v>8080</v>
      </c>
      <c r="D5137" s="2" t="s">
        <v>8083</v>
      </c>
      <c r="E5137" s="2" t="s">
        <v>8552</v>
      </c>
      <c r="F5137" s="2" t="s">
        <v>8611</v>
      </c>
      <c r="G5137" s="2" t="s">
        <v>8623</v>
      </c>
      <c r="H5137" s="3" t="s">
        <v>8624</v>
      </c>
      <c r="I5137" s="3" t="s">
        <v>8558</v>
      </c>
      <c r="K5137" s="2" t="s">
        <v>36</v>
      </c>
      <c r="O5137" s="7" t="s">
        <v>32110</v>
      </c>
      <c r="P5137" s="7" t="s">
        <v>32107</v>
      </c>
      <c r="V5137" s="26">
        <v>0</v>
      </c>
      <c r="W5137" s="26">
        <v>1.2</v>
      </c>
      <c r="X5137" s="26" t="s">
        <v>31210</v>
      </c>
      <c r="Z5137" s="26">
        <v>3</v>
      </c>
    </row>
    <row r="5138" spans="1:26" ht="28.8" x14ac:dyDescent="0.3">
      <c r="A5138" t="s">
        <v>32460</v>
      </c>
      <c r="B5138" s="2" t="s">
        <v>19</v>
      </c>
      <c r="C5138" s="2" t="s">
        <v>8080</v>
      </c>
      <c r="D5138" s="2" t="s">
        <v>8083</v>
      </c>
      <c r="E5138" s="2" t="s">
        <v>8552</v>
      </c>
      <c r="F5138" s="2" t="s">
        <v>8611</v>
      </c>
      <c r="G5138" s="2" t="s">
        <v>8625</v>
      </c>
      <c r="H5138" s="3" t="s">
        <v>8626</v>
      </c>
      <c r="I5138" s="3" t="s">
        <v>8558</v>
      </c>
      <c r="K5138" s="2" t="s">
        <v>36</v>
      </c>
      <c r="O5138" s="7" t="s">
        <v>32110</v>
      </c>
      <c r="P5138" s="7" t="s">
        <v>32107</v>
      </c>
      <c r="V5138" s="26">
        <v>1.2</v>
      </c>
      <c r="W5138" s="26">
        <v>1.6</v>
      </c>
      <c r="X5138" s="26" t="s">
        <v>31210</v>
      </c>
      <c r="Z5138" s="26">
        <v>3</v>
      </c>
    </row>
    <row r="5139" spans="1:26" ht="28.8" x14ac:dyDescent="0.3">
      <c r="A5139" t="s">
        <v>32460</v>
      </c>
      <c r="B5139" s="2" t="s">
        <v>19</v>
      </c>
      <c r="C5139" s="2" t="s">
        <v>8080</v>
      </c>
      <c r="D5139" s="2" t="s">
        <v>8083</v>
      </c>
      <c r="E5139" s="2" t="s">
        <v>8552</v>
      </c>
      <c r="F5139" s="2" t="s">
        <v>8611</v>
      </c>
      <c r="G5139" s="2" t="s">
        <v>8627</v>
      </c>
      <c r="H5139" s="3" t="s">
        <v>8628</v>
      </c>
      <c r="I5139" s="3" t="s">
        <v>8558</v>
      </c>
      <c r="K5139" s="2" t="s">
        <v>36</v>
      </c>
      <c r="O5139" s="7" t="s">
        <v>32110</v>
      </c>
      <c r="P5139" s="7" t="s">
        <v>32107</v>
      </c>
      <c r="V5139" s="26">
        <v>1.6</v>
      </c>
      <c r="W5139" s="26">
        <v>2</v>
      </c>
      <c r="X5139" s="26" t="s">
        <v>31210</v>
      </c>
      <c r="Z5139" s="26">
        <v>3</v>
      </c>
    </row>
    <row r="5140" spans="1:26" x14ac:dyDescent="0.3">
      <c r="L5140" s="163" t="s">
        <v>0</v>
      </c>
      <c r="M5140" s="163"/>
      <c r="N5140" s="163"/>
      <c r="O5140" s="163" t="s">
        <v>1</v>
      </c>
      <c r="P5140" s="163"/>
      <c r="Q5140" s="37"/>
      <c r="R5140" s="37"/>
      <c r="S5140" s="37"/>
      <c r="T5140" s="37"/>
      <c r="U5140" s="37"/>
    </row>
    <row r="5141" spans="1:26" ht="43.2" x14ac:dyDescent="0.3">
      <c r="B5141" s="2" t="s">
        <v>19</v>
      </c>
      <c r="C5141" s="2" t="s">
        <v>8080</v>
      </c>
      <c r="D5141" s="2" t="s">
        <v>8083</v>
      </c>
      <c r="E5141" s="2" t="s">
        <v>8552</v>
      </c>
      <c r="F5141" s="2" t="s">
        <v>8629</v>
      </c>
      <c r="H5141" s="3" t="s">
        <v>8630</v>
      </c>
      <c r="L5141" s="35" t="s">
        <v>12</v>
      </c>
      <c r="M5141" s="35" t="s">
        <v>13</v>
      </c>
      <c r="N5141" s="35" t="s">
        <v>14</v>
      </c>
      <c r="O5141" s="35" t="s">
        <v>32311</v>
      </c>
      <c r="P5141" s="35" t="s">
        <v>31195</v>
      </c>
      <c r="Q5141" s="37"/>
      <c r="R5141" s="37"/>
      <c r="S5141" s="37"/>
      <c r="T5141" s="37"/>
      <c r="U5141" s="37"/>
    </row>
    <row r="5142" spans="1:26" x14ac:dyDescent="0.3">
      <c r="B5142" s="4" t="s">
        <v>19</v>
      </c>
      <c r="C5142" s="4" t="s">
        <v>8080</v>
      </c>
      <c r="D5142" s="4" t="s">
        <v>8083</v>
      </c>
      <c r="E5142" s="4" t="s">
        <v>8552</v>
      </c>
      <c r="F5142" s="4" t="s">
        <v>8629</v>
      </c>
      <c r="G5142" s="4" t="s">
        <v>8631</v>
      </c>
      <c r="H5142" s="5" t="s">
        <v>8632</v>
      </c>
      <c r="I5142" s="5" t="s">
        <v>8577</v>
      </c>
    </row>
    <row r="5143" spans="1:26" x14ac:dyDescent="0.3">
      <c r="B5143" s="4" t="s">
        <v>19</v>
      </c>
      <c r="C5143" s="4" t="s">
        <v>8080</v>
      </c>
      <c r="D5143" s="4" t="s">
        <v>8083</v>
      </c>
      <c r="E5143" s="4" t="s">
        <v>8552</v>
      </c>
      <c r="F5143" s="4" t="s">
        <v>8629</v>
      </c>
      <c r="G5143" s="4" t="s">
        <v>8633</v>
      </c>
      <c r="H5143" s="5" t="s">
        <v>8634</v>
      </c>
      <c r="I5143" s="5" t="s">
        <v>8577</v>
      </c>
    </row>
    <row r="5144" spans="1:26" x14ac:dyDescent="0.3">
      <c r="B5144" s="4" t="s">
        <v>19</v>
      </c>
      <c r="C5144" s="4" t="s">
        <v>8080</v>
      </c>
      <c r="D5144" s="4" t="s">
        <v>8083</v>
      </c>
      <c r="E5144" s="4" t="s">
        <v>8552</v>
      </c>
      <c r="F5144" s="4" t="s">
        <v>8629</v>
      </c>
      <c r="G5144" s="4" t="s">
        <v>8635</v>
      </c>
      <c r="H5144" s="5" t="s">
        <v>8636</v>
      </c>
      <c r="I5144" s="5" t="s">
        <v>8577</v>
      </c>
    </row>
    <row r="5145" spans="1:26" x14ac:dyDescent="0.3">
      <c r="B5145" s="4" t="s">
        <v>19</v>
      </c>
      <c r="C5145" s="4" t="s">
        <v>8080</v>
      </c>
      <c r="D5145" s="4" t="s">
        <v>8083</v>
      </c>
      <c r="E5145" s="4" t="s">
        <v>8552</v>
      </c>
      <c r="F5145" s="4" t="s">
        <v>8629</v>
      </c>
      <c r="G5145" s="4" t="s">
        <v>8637</v>
      </c>
      <c r="H5145" s="5" t="s">
        <v>8638</v>
      </c>
      <c r="I5145" s="5" t="s">
        <v>8577</v>
      </c>
    </row>
    <row r="5146" spans="1:26" x14ac:dyDescent="0.3">
      <c r="B5146" s="4" t="s">
        <v>19</v>
      </c>
      <c r="C5146" s="4" t="s">
        <v>8080</v>
      </c>
      <c r="D5146" s="4" t="s">
        <v>8083</v>
      </c>
      <c r="E5146" s="4" t="s">
        <v>8552</v>
      </c>
      <c r="F5146" s="4" t="s">
        <v>8629</v>
      </c>
      <c r="G5146" s="4" t="s">
        <v>8639</v>
      </c>
      <c r="H5146" s="5" t="s">
        <v>8640</v>
      </c>
      <c r="I5146" s="5" t="s">
        <v>8577</v>
      </c>
    </row>
    <row r="5147" spans="1:26" x14ac:dyDescent="0.3">
      <c r="B5147" s="4" t="s">
        <v>19</v>
      </c>
      <c r="C5147" s="4" t="s">
        <v>8080</v>
      </c>
      <c r="D5147" s="4" t="s">
        <v>8083</v>
      </c>
      <c r="E5147" s="4" t="s">
        <v>8552</v>
      </c>
      <c r="F5147" s="4" t="s">
        <v>8629</v>
      </c>
      <c r="G5147" s="4" t="s">
        <v>8641</v>
      </c>
      <c r="H5147" s="5" t="s">
        <v>8642</v>
      </c>
      <c r="I5147" s="5" t="s">
        <v>8577</v>
      </c>
    </row>
    <row r="5148" spans="1:26" x14ac:dyDescent="0.3">
      <c r="B5148" s="4" t="s">
        <v>19</v>
      </c>
      <c r="C5148" s="4" t="s">
        <v>8080</v>
      </c>
      <c r="D5148" s="4" t="s">
        <v>8083</v>
      </c>
      <c r="E5148" s="4" t="s">
        <v>8552</v>
      </c>
      <c r="F5148" s="4" t="s">
        <v>8629</v>
      </c>
      <c r="G5148" s="4" t="s">
        <v>8643</v>
      </c>
      <c r="H5148" s="5" t="s">
        <v>8644</v>
      </c>
      <c r="I5148" s="5" t="s">
        <v>8577</v>
      </c>
    </row>
    <row r="5149" spans="1:26" x14ac:dyDescent="0.3">
      <c r="B5149" s="4" t="s">
        <v>19</v>
      </c>
      <c r="C5149" s="4" t="s">
        <v>8080</v>
      </c>
      <c r="D5149" s="4" t="s">
        <v>8083</v>
      </c>
      <c r="E5149" s="4" t="s">
        <v>8552</v>
      </c>
      <c r="F5149" s="4" t="s">
        <v>8629</v>
      </c>
      <c r="G5149" s="4" t="s">
        <v>8645</v>
      </c>
      <c r="H5149" s="5" t="s">
        <v>8646</v>
      </c>
      <c r="I5149" s="5" t="s">
        <v>8577</v>
      </c>
    </row>
    <row r="5150" spans="1:26" x14ac:dyDescent="0.3">
      <c r="L5150" s="163" t="s">
        <v>0</v>
      </c>
      <c r="M5150" s="163"/>
      <c r="N5150" s="163"/>
      <c r="O5150" s="163" t="s">
        <v>1</v>
      </c>
      <c r="P5150" s="163"/>
      <c r="Q5150" s="37"/>
      <c r="R5150" s="37"/>
      <c r="S5150" s="37"/>
      <c r="T5150" s="37"/>
      <c r="U5150" s="37"/>
      <c r="V5150" s="188" t="s">
        <v>32102</v>
      </c>
      <c r="W5150" s="188"/>
      <c r="X5150" s="188"/>
      <c r="Y5150" s="188"/>
      <c r="Z5150" s="188"/>
    </row>
    <row r="5151" spans="1:26" ht="43.2" x14ac:dyDescent="0.3">
      <c r="B5151" s="2" t="s">
        <v>19</v>
      </c>
      <c r="C5151" s="2" t="s">
        <v>8080</v>
      </c>
      <c r="D5151" s="2" t="s">
        <v>8083</v>
      </c>
      <c r="E5151" s="2" t="s">
        <v>8552</v>
      </c>
      <c r="F5151" s="2" t="s">
        <v>8647</v>
      </c>
      <c r="H5151" s="3" t="s">
        <v>8648</v>
      </c>
      <c r="L5151" s="35" t="s">
        <v>12</v>
      </c>
      <c r="M5151" s="35" t="s">
        <v>13</v>
      </c>
      <c r="N5151" s="35" t="s">
        <v>14</v>
      </c>
      <c r="O5151" s="35" t="s">
        <v>32311</v>
      </c>
      <c r="P5151" s="35" t="s">
        <v>31198</v>
      </c>
      <c r="Q5151" s="37"/>
      <c r="R5151" s="37"/>
      <c r="S5151" s="37"/>
      <c r="T5151" s="37"/>
      <c r="U5151" s="37"/>
      <c r="V5151" s="35" t="s">
        <v>15</v>
      </c>
      <c r="W5151" s="35" t="s">
        <v>16</v>
      </c>
      <c r="X5151" s="35" t="s">
        <v>17</v>
      </c>
      <c r="Y5151" s="35" t="s">
        <v>18</v>
      </c>
      <c r="Z5151" s="35" t="s">
        <v>31184</v>
      </c>
    </row>
    <row r="5152" spans="1:26" x14ac:dyDescent="0.3">
      <c r="A5152" t="s">
        <v>32460</v>
      </c>
      <c r="B5152" s="2" t="s">
        <v>19</v>
      </c>
      <c r="C5152" s="2" t="s">
        <v>8080</v>
      </c>
      <c r="D5152" s="2" t="s">
        <v>8083</v>
      </c>
      <c r="E5152" s="2" t="s">
        <v>8552</v>
      </c>
      <c r="F5152" s="2" t="s">
        <v>8647</v>
      </c>
      <c r="G5152" s="2" t="s">
        <v>8649</v>
      </c>
      <c r="H5152" s="6" t="s">
        <v>8650</v>
      </c>
      <c r="I5152" s="3" t="s">
        <v>8596</v>
      </c>
      <c r="K5152" s="26" t="s">
        <v>36</v>
      </c>
      <c r="O5152" s="7" t="s">
        <v>32111</v>
      </c>
      <c r="P5152" s="7" t="s">
        <v>32104</v>
      </c>
    </row>
    <row r="5153" spans="1:26" ht="28.8" x14ac:dyDescent="0.3">
      <c r="A5153" t="s">
        <v>32460</v>
      </c>
      <c r="B5153" s="2" t="s">
        <v>19</v>
      </c>
      <c r="C5153" s="2" t="s">
        <v>8080</v>
      </c>
      <c r="D5153" s="2" t="s">
        <v>8083</v>
      </c>
      <c r="E5153" s="2" t="s">
        <v>8552</v>
      </c>
      <c r="F5153" s="2" t="s">
        <v>8647</v>
      </c>
      <c r="G5153" s="2" t="s">
        <v>8651</v>
      </c>
      <c r="H5153" s="3" t="s">
        <v>8652</v>
      </c>
      <c r="I5153" s="3" t="s">
        <v>8596</v>
      </c>
      <c r="K5153" s="26" t="s">
        <v>36</v>
      </c>
      <c r="O5153" s="7" t="s">
        <v>32111</v>
      </c>
      <c r="P5153" s="7" t="s">
        <v>32105</v>
      </c>
      <c r="V5153" s="26">
        <v>0</v>
      </c>
      <c r="W5153" s="26">
        <v>1.2</v>
      </c>
      <c r="X5153" s="26" t="s">
        <v>31210</v>
      </c>
      <c r="Z5153" s="26">
        <v>3</v>
      </c>
    </row>
    <row r="5154" spans="1:26" ht="28.8" x14ac:dyDescent="0.3">
      <c r="A5154" t="s">
        <v>32460</v>
      </c>
      <c r="B5154" s="2" t="s">
        <v>19</v>
      </c>
      <c r="C5154" s="2" t="s">
        <v>8080</v>
      </c>
      <c r="D5154" s="2" t="s">
        <v>8083</v>
      </c>
      <c r="E5154" s="2" t="s">
        <v>8552</v>
      </c>
      <c r="F5154" s="2" t="s">
        <v>8647</v>
      </c>
      <c r="G5154" s="2" t="s">
        <v>8653</v>
      </c>
      <c r="H5154" s="3" t="s">
        <v>8654</v>
      </c>
      <c r="I5154" s="3" t="s">
        <v>8596</v>
      </c>
      <c r="K5154" s="26" t="s">
        <v>36</v>
      </c>
      <c r="O5154" s="7" t="s">
        <v>32111</v>
      </c>
      <c r="P5154" s="7" t="s">
        <v>32105</v>
      </c>
      <c r="V5154" s="26">
        <v>1.2</v>
      </c>
      <c r="W5154" s="26">
        <v>1.6</v>
      </c>
      <c r="X5154" s="26" t="s">
        <v>31210</v>
      </c>
      <c r="Z5154" s="26">
        <v>3</v>
      </c>
    </row>
    <row r="5155" spans="1:26" ht="28.8" x14ac:dyDescent="0.3">
      <c r="A5155" t="s">
        <v>32460</v>
      </c>
      <c r="B5155" s="2" t="s">
        <v>19</v>
      </c>
      <c r="C5155" s="2" t="s">
        <v>8080</v>
      </c>
      <c r="D5155" s="2" t="s">
        <v>8083</v>
      </c>
      <c r="E5155" s="2" t="s">
        <v>8552</v>
      </c>
      <c r="F5155" s="2" t="s">
        <v>8647</v>
      </c>
      <c r="G5155" s="2" t="s">
        <v>8655</v>
      </c>
      <c r="H5155" s="3" t="s">
        <v>8656</v>
      </c>
      <c r="I5155" s="3" t="s">
        <v>8596</v>
      </c>
      <c r="K5155" s="26" t="s">
        <v>36</v>
      </c>
      <c r="O5155" s="7" t="s">
        <v>32111</v>
      </c>
      <c r="P5155" s="7" t="s">
        <v>32105</v>
      </c>
      <c r="V5155" s="26">
        <v>1.6</v>
      </c>
      <c r="W5155" s="26">
        <v>2</v>
      </c>
      <c r="X5155" s="26" t="s">
        <v>31210</v>
      </c>
      <c r="Z5155" s="26">
        <v>3</v>
      </c>
    </row>
    <row r="5156" spans="1:26" ht="28.8" x14ac:dyDescent="0.3">
      <c r="A5156" t="s">
        <v>32460</v>
      </c>
      <c r="B5156" s="2" t="s">
        <v>19</v>
      </c>
      <c r="C5156" s="2" t="s">
        <v>8080</v>
      </c>
      <c r="D5156" s="2" t="s">
        <v>8083</v>
      </c>
      <c r="E5156" s="2" t="s">
        <v>8552</v>
      </c>
      <c r="F5156" s="2" t="s">
        <v>8647</v>
      </c>
      <c r="G5156" s="2" t="s">
        <v>8657</v>
      </c>
      <c r="H5156" s="6" t="s">
        <v>8658</v>
      </c>
      <c r="I5156" s="3" t="s">
        <v>8596</v>
      </c>
      <c r="J5156" s="3">
        <v>2</v>
      </c>
      <c r="K5156" s="26" t="s">
        <v>36</v>
      </c>
      <c r="O5156" s="7" t="s">
        <v>32111</v>
      </c>
      <c r="P5156" s="7" t="s">
        <v>32106</v>
      </c>
    </row>
    <row r="5157" spans="1:26" ht="28.8" x14ac:dyDescent="0.3">
      <c r="A5157" t="s">
        <v>32460</v>
      </c>
      <c r="B5157" s="2" t="s">
        <v>19</v>
      </c>
      <c r="C5157" s="2" t="s">
        <v>8080</v>
      </c>
      <c r="D5157" s="2" t="s">
        <v>8083</v>
      </c>
      <c r="E5157" s="2" t="s">
        <v>8552</v>
      </c>
      <c r="F5157" s="2" t="s">
        <v>8647</v>
      </c>
      <c r="G5157" s="2" t="s">
        <v>8659</v>
      </c>
      <c r="H5157" s="3" t="s">
        <v>8660</v>
      </c>
      <c r="I5157" s="3" t="s">
        <v>8596</v>
      </c>
      <c r="K5157" s="26" t="s">
        <v>36</v>
      </c>
      <c r="O5157" s="7" t="s">
        <v>32111</v>
      </c>
      <c r="P5157" s="7" t="s">
        <v>32107</v>
      </c>
      <c r="V5157" s="26">
        <v>0</v>
      </c>
      <c r="W5157" s="26">
        <v>1.2</v>
      </c>
      <c r="X5157" s="26" t="s">
        <v>31210</v>
      </c>
      <c r="Z5157" s="26">
        <v>3</v>
      </c>
    </row>
    <row r="5158" spans="1:26" ht="28.8" x14ac:dyDescent="0.3">
      <c r="A5158" t="s">
        <v>32460</v>
      </c>
      <c r="B5158" s="2" t="s">
        <v>19</v>
      </c>
      <c r="C5158" s="2" t="s">
        <v>8080</v>
      </c>
      <c r="D5158" s="2" t="s">
        <v>8083</v>
      </c>
      <c r="E5158" s="2" t="s">
        <v>8552</v>
      </c>
      <c r="F5158" s="2" t="s">
        <v>8647</v>
      </c>
      <c r="G5158" s="2" t="s">
        <v>8661</v>
      </c>
      <c r="H5158" s="3" t="s">
        <v>8662</v>
      </c>
      <c r="I5158" s="3" t="s">
        <v>8596</v>
      </c>
      <c r="K5158" s="26" t="s">
        <v>36</v>
      </c>
      <c r="O5158" s="7" t="s">
        <v>32111</v>
      </c>
      <c r="P5158" s="7" t="s">
        <v>32107</v>
      </c>
      <c r="V5158" s="26">
        <v>1.2</v>
      </c>
      <c r="W5158" s="26">
        <v>1.6</v>
      </c>
      <c r="X5158" s="26" t="s">
        <v>31210</v>
      </c>
      <c r="Z5158" s="26">
        <v>3</v>
      </c>
    </row>
    <row r="5159" spans="1:26" ht="28.8" x14ac:dyDescent="0.3">
      <c r="A5159" t="s">
        <v>32460</v>
      </c>
      <c r="B5159" s="2" t="s">
        <v>19</v>
      </c>
      <c r="C5159" s="2" t="s">
        <v>8080</v>
      </c>
      <c r="D5159" s="2" t="s">
        <v>8083</v>
      </c>
      <c r="E5159" s="2" t="s">
        <v>8552</v>
      </c>
      <c r="F5159" s="2" t="s">
        <v>8647</v>
      </c>
      <c r="G5159" s="2" t="s">
        <v>8663</v>
      </c>
      <c r="H5159" s="3" t="s">
        <v>8664</v>
      </c>
      <c r="I5159" s="3" t="s">
        <v>8596</v>
      </c>
      <c r="J5159" s="3">
        <v>1</v>
      </c>
      <c r="K5159" s="26" t="s">
        <v>36</v>
      </c>
      <c r="O5159" s="7" t="s">
        <v>32111</v>
      </c>
      <c r="P5159" s="7" t="s">
        <v>32107</v>
      </c>
      <c r="V5159" s="26">
        <v>1.6</v>
      </c>
      <c r="W5159" s="26">
        <v>2</v>
      </c>
      <c r="X5159" s="26" t="s">
        <v>31210</v>
      </c>
      <c r="Z5159" s="26">
        <v>3</v>
      </c>
    </row>
    <row r="5160" spans="1:26" x14ac:dyDescent="0.3">
      <c r="B5160" s="2" t="s">
        <v>19</v>
      </c>
      <c r="C5160" s="2" t="s">
        <v>8080</v>
      </c>
      <c r="D5160" s="2" t="s">
        <v>8083</v>
      </c>
      <c r="E5160" s="2" t="s">
        <v>8665</v>
      </c>
      <c r="H5160" s="3" t="s">
        <v>8666</v>
      </c>
    </row>
    <row r="5161" spans="1:26" x14ac:dyDescent="0.3">
      <c r="L5161" s="163" t="s">
        <v>0</v>
      </c>
      <c r="M5161" s="163"/>
      <c r="N5161" s="163"/>
      <c r="O5161" s="163" t="s">
        <v>1</v>
      </c>
      <c r="P5161" s="163"/>
      <c r="Q5161" s="37"/>
      <c r="R5161" s="37"/>
      <c r="S5161" s="37"/>
      <c r="T5161" s="37"/>
      <c r="U5161" s="37"/>
      <c r="V5161" s="188" t="s">
        <v>32112</v>
      </c>
      <c r="W5161" s="188"/>
      <c r="X5161" s="188"/>
      <c r="Y5161" s="188"/>
      <c r="Z5161" s="188"/>
    </row>
    <row r="5162" spans="1:26" ht="43.2" x14ac:dyDescent="0.3">
      <c r="B5162" s="2" t="s">
        <v>19</v>
      </c>
      <c r="C5162" s="2" t="s">
        <v>8080</v>
      </c>
      <c r="D5162" s="2" t="s">
        <v>8083</v>
      </c>
      <c r="E5162" s="2" t="s">
        <v>8665</v>
      </c>
      <c r="F5162" s="2" t="s">
        <v>8667</v>
      </c>
      <c r="H5162" s="3" t="s">
        <v>8668</v>
      </c>
      <c r="L5162" s="35" t="s">
        <v>12</v>
      </c>
      <c r="M5162" s="35" t="s">
        <v>13</v>
      </c>
      <c r="N5162" s="35" t="s">
        <v>14</v>
      </c>
      <c r="O5162" s="35" t="s">
        <v>32311</v>
      </c>
      <c r="P5162" s="35" t="s">
        <v>31197</v>
      </c>
      <c r="Q5162" s="37"/>
      <c r="R5162" s="37"/>
      <c r="S5162" s="37"/>
      <c r="T5162" s="37"/>
      <c r="U5162" s="37"/>
      <c r="V5162" s="35" t="s">
        <v>15</v>
      </c>
      <c r="W5162" s="35" t="s">
        <v>16</v>
      </c>
      <c r="X5162" s="35" t="s">
        <v>17</v>
      </c>
      <c r="Y5162" s="35" t="s">
        <v>18</v>
      </c>
      <c r="Z5162" s="35" t="s">
        <v>31184</v>
      </c>
    </row>
    <row r="5163" spans="1:26" ht="28.8" x14ac:dyDescent="0.3">
      <c r="A5163" t="s">
        <v>32460</v>
      </c>
      <c r="B5163" s="2" t="s">
        <v>19</v>
      </c>
      <c r="C5163" s="2" t="s">
        <v>8080</v>
      </c>
      <c r="D5163" s="2" t="s">
        <v>8083</v>
      </c>
      <c r="E5163" s="2" t="s">
        <v>8665</v>
      </c>
      <c r="F5163" s="2" t="s">
        <v>8667</v>
      </c>
      <c r="G5163" s="2" t="s">
        <v>8669</v>
      </c>
      <c r="H5163" s="3" t="s">
        <v>8670</v>
      </c>
      <c r="I5163" s="3" t="s">
        <v>8154</v>
      </c>
      <c r="J5163" s="3">
        <v>1</v>
      </c>
      <c r="K5163" s="26" t="s">
        <v>36</v>
      </c>
      <c r="O5163" s="7" t="s">
        <v>32113</v>
      </c>
      <c r="P5163" s="7" t="s">
        <v>32114</v>
      </c>
      <c r="V5163" s="26">
        <v>0</v>
      </c>
      <c r="W5163" s="26">
        <v>1.5</v>
      </c>
      <c r="X5163" s="26" t="s">
        <v>31210</v>
      </c>
      <c r="Z5163" s="26">
        <v>3</v>
      </c>
    </row>
    <row r="5164" spans="1:26" ht="28.8" x14ac:dyDescent="0.3">
      <c r="A5164" t="s">
        <v>32460</v>
      </c>
      <c r="B5164" s="2" t="s">
        <v>19</v>
      </c>
      <c r="C5164" s="2" t="s">
        <v>8080</v>
      </c>
      <c r="D5164" s="2" t="s">
        <v>8083</v>
      </c>
      <c r="E5164" s="2" t="s">
        <v>8665</v>
      </c>
      <c r="F5164" s="2" t="s">
        <v>8667</v>
      </c>
      <c r="G5164" s="2" t="s">
        <v>8671</v>
      </c>
      <c r="H5164" s="3" t="s">
        <v>8672</v>
      </c>
      <c r="I5164" s="3" t="s">
        <v>8154</v>
      </c>
      <c r="K5164" s="26" t="s">
        <v>36</v>
      </c>
      <c r="O5164" s="7" t="s">
        <v>32113</v>
      </c>
      <c r="P5164" s="7" t="s">
        <v>32114</v>
      </c>
      <c r="V5164" s="26">
        <v>1.5</v>
      </c>
      <c r="W5164" s="26" t="s">
        <v>31202</v>
      </c>
      <c r="X5164" s="26" t="s">
        <v>31210</v>
      </c>
      <c r="Z5164" s="26">
        <v>3</v>
      </c>
    </row>
    <row r="5165" spans="1:26" x14ac:dyDescent="0.3">
      <c r="L5165" s="163" t="s">
        <v>0</v>
      </c>
      <c r="M5165" s="163"/>
      <c r="N5165" s="163"/>
      <c r="O5165" s="163" t="s">
        <v>1</v>
      </c>
      <c r="P5165" s="163"/>
      <c r="Q5165" s="37"/>
      <c r="R5165" s="37"/>
      <c r="S5165" s="37"/>
      <c r="T5165" s="37"/>
      <c r="U5165" s="37"/>
    </row>
    <row r="5166" spans="1:26" ht="43.2" x14ac:dyDescent="0.3">
      <c r="B5166" s="2" t="s">
        <v>19</v>
      </c>
      <c r="C5166" s="2" t="s">
        <v>8080</v>
      </c>
      <c r="D5166" s="2" t="s">
        <v>8083</v>
      </c>
      <c r="E5166" s="2" t="s">
        <v>8665</v>
      </c>
      <c r="F5166" s="2" t="s">
        <v>8673</v>
      </c>
      <c r="H5166" s="3" t="s">
        <v>8674</v>
      </c>
      <c r="L5166" s="35" t="s">
        <v>12</v>
      </c>
      <c r="M5166" s="35" t="s">
        <v>13</v>
      </c>
      <c r="N5166" s="35" t="s">
        <v>14</v>
      </c>
      <c r="O5166" s="35" t="s">
        <v>32311</v>
      </c>
      <c r="P5166" s="35" t="s">
        <v>31195</v>
      </c>
      <c r="Q5166" s="37"/>
      <c r="R5166" s="37"/>
      <c r="S5166" s="37"/>
      <c r="T5166" s="37"/>
      <c r="U5166" s="37"/>
    </row>
    <row r="5167" spans="1:26" ht="28.8" x14ac:dyDescent="0.3">
      <c r="B5167" s="4" t="s">
        <v>19</v>
      </c>
      <c r="C5167" s="4" t="s">
        <v>8080</v>
      </c>
      <c r="D5167" s="4" t="s">
        <v>8083</v>
      </c>
      <c r="E5167" s="4" t="s">
        <v>8665</v>
      </c>
      <c r="F5167" s="4" t="s">
        <v>8673</v>
      </c>
      <c r="G5167" s="4" t="s">
        <v>8675</v>
      </c>
      <c r="H5167" s="5" t="s">
        <v>8676</v>
      </c>
      <c r="I5167" s="5" t="s">
        <v>8154</v>
      </c>
    </row>
    <row r="5168" spans="1:26" x14ac:dyDescent="0.3">
      <c r="L5168" s="163" t="s">
        <v>0</v>
      </c>
      <c r="M5168" s="163"/>
      <c r="N5168" s="163"/>
      <c r="O5168" s="163" t="s">
        <v>1</v>
      </c>
      <c r="P5168" s="163"/>
      <c r="Q5168" s="37"/>
      <c r="R5168" s="37"/>
      <c r="S5168" s="37"/>
      <c r="T5168" s="37"/>
      <c r="U5168" s="37"/>
    </row>
    <row r="5169" spans="1:26" ht="43.2" x14ac:dyDescent="0.3">
      <c r="B5169" s="2" t="s">
        <v>19</v>
      </c>
      <c r="C5169" s="2" t="s">
        <v>8080</v>
      </c>
      <c r="D5169" s="2" t="s">
        <v>8083</v>
      </c>
      <c r="E5169" s="2" t="s">
        <v>8665</v>
      </c>
      <c r="F5169" s="2" t="s">
        <v>8677</v>
      </c>
      <c r="H5169" s="3" t="s">
        <v>8678</v>
      </c>
      <c r="L5169" s="35" t="s">
        <v>12</v>
      </c>
      <c r="M5169" s="35" t="s">
        <v>13</v>
      </c>
      <c r="N5169" s="35" t="s">
        <v>14</v>
      </c>
      <c r="O5169" s="35" t="s">
        <v>32311</v>
      </c>
      <c r="P5169" s="35" t="s">
        <v>31684</v>
      </c>
      <c r="Q5169" s="35" t="s">
        <v>32115</v>
      </c>
      <c r="R5169" s="37"/>
      <c r="S5169" s="37"/>
      <c r="T5169" s="37"/>
      <c r="U5169" s="37"/>
    </row>
    <row r="5170" spans="1:26" ht="43.2" x14ac:dyDescent="0.3">
      <c r="A5170" t="s">
        <v>32460</v>
      </c>
      <c r="B5170" s="2" t="s">
        <v>19</v>
      </c>
      <c r="C5170" s="2" t="s">
        <v>8080</v>
      </c>
      <c r="D5170" s="2" t="s">
        <v>8083</v>
      </c>
      <c r="E5170" s="2" t="s">
        <v>8665</v>
      </c>
      <c r="F5170" s="2" t="s">
        <v>8677</v>
      </c>
      <c r="G5170" s="2" t="s">
        <v>8679</v>
      </c>
      <c r="H5170" s="6" t="s">
        <v>8680</v>
      </c>
      <c r="I5170" s="3" t="s">
        <v>8681</v>
      </c>
      <c r="K5170" s="26" t="s">
        <v>36</v>
      </c>
      <c r="O5170" s="7" t="s">
        <v>32116</v>
      </c>
      <c r="P5170" s="7" t="s">
        <v>32117</v>
      </c>
      <c r="Q5170" s="2" t="s">
        <v>32118</v>
      </c>
    </row>
    <row r="5171" spans="1:26" ht="43.2" x14ac:dyDescent="0.3">
      <c r="A5171" t="s">
        <v>32460</v>
      </c>
      <c r="B5171" s="2" t="s">
        <v>19</v>
      </c>
      <c r="C5171" s="2" t="s">
        <v>8080</v>
      </c>
      <c r="D5171" s="2" t="s">
        <v>8083</v>
      </c>
      <c r="E5171" s="2" t="s">
        <v>8665</v>
      </c>
      <c r="F5171" s="2" t="s">
        <v>8677</v>
      </c>
      <c r="G5171" s="2" t="s">
        <v>8682</v>
      </c>
      <c r="H5171" s="6" t="s">
        <v>8683</v>
      </c>
      <c r="I5171" s="3" t="s">
        <v>8681</v>
      </c>
      <c r="J5171" s="3">
        <v>5</v>
      </c>
      <c r="K5171" s="26" t="s">
        <v>36</v>
      </c>
      <c r="O5171" s="7" t="s">
        <v>32116</v>
      </c>
      <c r="P5171" s="7" t="s">
        <v>32119</v>
      </c>
    </row>
    <row r="5172" spans="1:26" x14ac:dyDescent="0.3">
      <c r="L5172" s="163" t="s">
        <v>0</v>
      </c>
      <c r="M5172" s="163"/>
      <c r="N5172" s="163"/>
      <c r="O5172" s="163" t="s">
        <v>1</v>
      </c>
      <c r="P5172" s="163"/>
      <c r="Q5172" s="37"/>
      <c r="R5172" s="37"/>
      <c r="S5172" s="37"/>
      <c r="T5172" s="37"/>
      <c r="U5172" s="37"/>
    </row>
    <row r="5173" spans="1:26" ht="43.2" x14ac:dyDescent="0.3">
      <c r="B5173" s="2" t="s">
        <v>19</v>
      </c>
      <c r="C5173" s="2" t="s">
        <v>8080</v>
      </c>
      <c r="D5173" s="2" t="s">
        <v>8083</v>
      </c>
      <c r="E5173" s="2" t="s">
        <v>8665</v>
      </c>
      <c r="F5173" s="2" t="s">
        <v>8684</v>
      </c>
      <c r="H5173" s="3" t="s">
        <v>8685</v>
      </c>
      <c r="L5173" s="35" t="s">
        <v>12</v>
      </c>
      <c r="M5173" s="35" t="s">
        <v>13</v>
      </c>
      <c r="N5173" s="35" t="s">
        <v>14</v>
      </c>
      <c r="O5173" s="35" t="s">
        <v>32311</v>
      </c>
      <c r="P5173" s="35" t="s">
        <v>31198</v>
      </c>
      <c r="Q5173" s="37"/>
      <c r="R5173" s="37"/>
      <c r="S5173" s="37"/>
      <c r="T5173" s="37"/>
      <c r="U5173" s="37"/>
    </row>
    <row r="5174" spans="1:26" ht="28.8" x14ac:dyDescent="0.3">
      <c r="A5174" t="s">
        <v>32460</v>
      </c>
      <c r="B5174" s="2" t="s">
        <v>19</v>
      </c>
      <c r="C5174" s="2" t="s">
        <v>8080</v>
      </c>
      <c r="D5174" s="2" t="s">
        <v>8083</v>
      </c>
      <c r="E5174" s="2" t="s">
        <v>8665</v>
      </c>
      <c r="F5174" s="2" t="s">
        <v>8684</v>
      </c>
      <c r="G5174" s="2" t="s">
        <v>8686</v>
      </c>
      <c r="H5174" s="6" t="s">
        <v>8687</v>
      </c>
      <c r="I5174" s="3" t="s">
        <v>8154</v>
      </c>
      <c r="J5174" s="3">
        <v>2</v>
      </c>
      <c r="K5174" s="26" t="s">
        <v>36</v>
      </c>
      <c r="O5174" s="7" t="s">
        <v>32120</v>
      </c>
      <c r="P5174" s="7" t="s">
        <v>32121</v>
      </c>
    </row>
    <row r="5175" spans="1:26" ht="28.8" x14ac:dyDescent="0.3">
      <c r="A5175" t="s">
        <v>32460</v>
      </c>
      <c r="B5175" s="2" t="s">
        <v>19</v>
      </c>
      <c r="C5175" s="2" t="s">
        <v>8080</v>
      </c>
      <c r="D5175" s="2" t="s">
        <v>8083</v>
      </c>
      <c r="E5175" s="2" t="s">
        <v>8665</v>
      </c>
      <c r="F5175" s="2" t="s">
        <v>8684</v>
      </c>
      <c r="G5175" s="2" t="s">
        <v>8688</v>
      </c>
      <c r="H5175" s="6" t="s">
        <v>8689</v>
      </c>
      <c r="I5175" s="3" t="s">
        <v>8154</v>
      </c>
      <c r="K5175" s="26" t="s">
        <v>36</v>
      </c>
      <c r="O5175" s="7" t="s">
        <v>32122</v>
      </c>
      <c r="P5175" s="7" t="s">
        <v>32121</v>
      </c>
    </row>
    <row r="5176" spans="1:26" x14ac:dyDescent="0.3">
      <c r="L5176" s="163" t="s">
        <v>0</v>
      </c>
      <c r="M5176" s="163"/>
      <c r="N5176" s="163"/>
      <c r="O5176" s="163" t="s">
        <v>1</v>
      </c>
      <c r="P5176" s="163"/>
      <c r="Q5176" s="37"/>
      <c r="R5176" s="37"/>
      <c r="S5176" s="37"/>
      <c r="T5176" s="37"/>
      <c r="U5176" s="37"/>
      <c r="V5176" s="188" t="s">
        <v>32123</v>
      </c>
      <c r="W5176" s="188"/>
      <c r="X5176" s="188"/>
      <c r="Y5176" s="188"/>
      <c r="Z5176" s="188"/>
    </row>
    <row r="5177" spans="1:26" ht="43.2" x14ac:dyDescent="0.3">
      <c r="B5177" s="2" t="s">
        <v>19</v>
      </c>
      <c r="C5177" s="2" t="s">
        <v>8080</v>
      </c>
      <c r="D5177" s="2" t="s">
        <v>8083</v>
      </c>
      <c r="E5177" s="2" t="s">
        <v>8665</v>
      </c>
      <c r="F5177" s="2" t="s">
        <v>8690</v>
      </c>
      <c r="H5177" s="3" t="s">
        <v>8691</v>
      </c>
      <c r="L5177" s="35" t="s">
        <v>12</v>
      </c>
      <c r="M5177" s="35" t="s">
        <v>13</v>
      </c>
      <c r="N5177" s="35" t="s">
        <v>14</v>
      </c>
      <c r="O5177" s="35" t="s">
        <v>32311</v>
      </c>
      <c r="P5177" s="35" t="s">
        <v>31188</v>
      </c>
      <c r="Q5177" s="35" t="s">
        <v>31684</v>
      </c>
      <c r="R5177" s="37"/>
      <c r="S5177" s="37"/>
      <c r="T5177" s="37"/>
      <c r="U5177" s="37"/>
      <c r="V5177" s="35" t="s">
        <v>15</v>
      </c>
      <c r="W5177" s="35" t="s">
        <v>16</v>
      </c>
      <c r="X5177" s="35" t="s">
        <v>17</v>
      </c>
      <c r="Y5177" s="35" t="s">
        <v>18</v>
      </c>
      <c r="Z5177" s="35" t="s">
        <v>31184</v>
      </c>
    </row>
    <row r="5178" spans="1:26" ht="28.8" x14ac:dyDescent="0.3">
      <c r="A5178" t="s">
        <v>32460</v>
      </c>
      <c r="B5178" s="2" t="s">
        <v>19</v>
      </c>
      <c r="C5178" s="2" t="s">
        <v>8080</v>
      </c>
      <c r="D5178" s="2" t="s">
        <v>8083</v>
      </c>
      <c r="E5178" s="2" t="s">
        <v>8665</v>
      </c>
      <c r="F5178" s="2" t="s">
        <v>8690</v>
      </c>
      <c r="G5178" s="2" t="s">
        <v>8692</v>
      </c>
      <c r="H5178" s="6" t="s">
        <v>8693</v>
      </c>
      <c r="I5178" s="3" t="s">
        <v>8694</v>
      </c>
      <c r="J5178" s="3">
        <v>1</v>
      </c>
      <c r="K5178" s="26" t="s">
        <v>36</v>
      </c>
      <c r="O5178" s="7" t="s">
        <v>32124</v>
      </c>
      <c r="P5178" s="7" t="s">
        <v>32125</v>
      </c>
      <c r="Q5178" s="2" t="s">
        <v>32126</v>
      </c>
    </row>
    <row r="5179" spans="1:26" x14ac:dyDescent="0.3">
      <c r="A5179" t="s">
        <v>32460</v>
      </c>
      <c r="B5179" s="2" t="s">
        <v>19</v>
      </c>
      <c r="C5179" s="2" t="s">
        <v>8080</v>
      </c>
      <c r="D5179" s="2" t="s">
        <v>8083</v>
      </c>
      <c r="E5179" s="2" t="s">
        <v>8665</v>
      </c>
      <c r="F5179" s="2" t="s">
        <v>8690</v>
      </c>
      <c r="G5179" s="2" t="s">
        <v>8695</v>
      </c>
      <c r="H5179" s="3" t="s">
        <v>8696</v>
      </c>
      <c r="I5179" s="3" t="s">
        <v>8694</v>
      </c>
      <c r="J5179" s="3">
        <v>2</v>
      </c>
      <c r="K5179" s="26" t="s">
        <v>36</v>
      </c>
      <c r="O5179" s="7" t="s">
        <v>32124</v>
      </c>
      <c r="P5179" s="7" t="s">
        <v>32127</v>
      </c>
      <c r="Q5179" s="2" t="s">
        <v>32126</v>
      </c>
      <c r="V5179" s="26">
        <v>25</v>
      </c>
      <c r="W5179" s="26">
        <v>25</v>
      </c>
      <c r="X5179" s="26" t="s">
        <v>31186</v>
      </c>
      <c r="Z5179" s="26">
        <v>1</v>
      </c>
    </row>
    <row r="5180" spans="1:26" x14ac:dyDescent="0.3">
      <c r="A5180" t="s">
        <v>32460</v>
      </c>
      <c r="B5180" s="2" t="s">
        <v>19</v>
      </c>
      <c r="C5180" s="2" t="s">
        <v>8080</v>
      </c>
      <c r="D5180" s="2" t="s">
        <v>8083</v>
      </c>
      <c r="E5180" s="2" t="s">
        <v>8665</v>
      </c>
      <c r="F5180" s="2" t="s">
        <v>8690</v>
      </c>
      <c r="G5180" s="2" t="s">
        <v>8697</v>
      </c>
      <c r="H5180" s="3" t="s">
        <v>8698</v>
      </c>
      <c r="I5180" s="3" t="s">
        <v>8694</v>
      </c>
      <c r="K5180" s="26" t="s">
        <v>36</v>
      </c>
      <c r="O5180" s="7" t="s">
        <v>32124</v>
      </c>
      <c r="P5180" s="7" t="s">
        <v>32128</v>
      </c>
      <c r="Q5180" s="2" t="s">
        <v>32126</v>
      </c>
      <c r="V5180" s="26">
        <v>25</v>
      </c>
      <c r="W5180" s="26">
        <v>25</v>
      </c>
      <c r="X5180" s="26" t="s">
        <v>31186</v>
      </c>
      <c r="Z5180" s="26">
        <v>1</v>
      </c>
    </row>
    <row r="5181" spans="1:26" x14ac:dyDescent="0.3">
      <c r="A5181" t="s">
        <v>32460</v>
      </c>
      <c r="B5181" s="2" t="s">
        <v>19</v>
      </c>
      <c r="C5181" s="2" t="s">
        <v>8080</v>
      </c>
      <c r="D5181" s="2" t="s">
        <v>8083</v>
      </c>
      <c r="E5181" s="2" t="s">
        <v>8665</v>
      </c>
      <c r="F5181" s="2" t="s">
        <v>8690</v>
      </c>
      <c r="G5181" s="2" t="s">
        <v>8699</v>
      </c>
      <c r="H5181" s="3" t="s">
        <v>8700</v>
      </c>
      <c r="I5181" s="3" t="s">
        <v>8694</v>
      </c>
      <c r="K5181" s="26" t="s">
        <v>36</v>
      </c>
      <c r="O5181" s="7" t="s">
        <v>32124</v>
      </c>
      <c r="P5181" s="7" t="s">
        <v>32127</v>
      </c>
      <c r="Q5181" s="2" t="s">
        <v>32126</v>
      </c>
      <c r="V5181" s="26">
        <v>40</v>
      </c>
      <c r="W5181" s="26">
        <v>40</v>
      </c>
      <c r="X5181" s="26" t="s">
        <v>31186</v>
      </c>
      <c r="Z5181" s="26">
        <v>1</v>
      </c>
    </row>
    <row r="5182" spans="1:26" x14ac:dyDescent="0.3">
      <c r="A5182" t="s">
        <v>32460</v>
      </c>
      <c r="B5182" s="2" t="s">
        <v>19</v>
      </c>
      <c r="C5182" s="2" t="s">
        <v>8080</v>
      </c>
      <c r="D5182" s="2" t="s">
        <v>8083</v>
      </c>
      <c r="E5182" s="2" t="s">
        <v>8665</v>
      </c>
      <c r="F5182" s="2" t="s">
        <v>8690</v>
      </c>
      <c r="G5182" s="2" t="s">
        <v>8701</v>
      </c>
      <c r="H5182" s="3" t="s">
        <v>8702</v>
      </c>
      <c r="I5182" s="3" t="s">
        <v>8694</v>
      </c>
      <c r="K5182" s="26" t="s">
        <v>36</v>
      </c>
      <c r="O5182" s="7" t="s">
        <v>32124</v>
      </c>
      <c r="P5182" s="7" t="s">
        <v>32128</v>
      </c>
      <c r="Q5182" s="2" t="s">
        <v>32126</v>
      </c>
      <c r="V5182" s="26">
        <v>40</v>
      </c>
      <c r="W5182" s="26">
        <v>40</v>
      </c>
      <c r="X5182" s="26" t="s">
        <v>31186</v>
      </c>
      <c r="Z5182" s="26">
        <v>1</v>
      </c>
    </row>
    <row r="5183" spans="1:26" x14ac:dyDescent="0.3">
      <c r="A5183" t="s">
        <v>32460</v>
      </c>
      <c r="B5183" s="2" t="s">
        <v>19</v>
      </c>
      <c r="C5183" s="2" t="s">
        <v>8080</v>
      </c>
      <c r="D5183" s="2" t="s">
        <v>8083</v>
      </c>
      <c r="E5183" s="2" t="s">
        <v>8665</v>
      </c>
      <c r="F5183" s="2" t="s">
        <v>8690</v>
      </c>
      <c r="G5183" s="2" t="s">
        <v>8703</v>
      </c>
      <c r="H5183" s="3" t="s">
        <v>8704</v>
      </c>
      <c r="I5183" s="3" t="s">
        <v>8694</v>
      </c>
      <c r="K5183" s="26" t="s">
        <v>36</v>
      </c>
      <c r="O5183" s="7" t="s">
        <v>32124</v>
      </c>
      <c r="P5183" s="7" t="s">
        <v>32127</v>
      </c>
      <c r="Q5183" s="2" t="s">
        <v>32126</v>
      </c>
      <c r="V5183" s="26">
        <v>50</v>
      </c>
      <c r="W5183" s="26">
        <v>50</v>
      </c>
      <c r="X5183" s="26" t="s">
        <v>31186</v>
      </c>
      <c r="Z5183" s="26">
        <v>1</v>
      </c>
    </row>
    <row r="5184" spans="1:26" x14ac:dyDescent="0.3">
      <c r="A5184" t="s">
        <v>32460</v>
      </c>
      <c r="B5184" s="2" t="s">
        <v>19</v>
      </c>
      <c r="C5184" s="2" t="s">
        <v>8080</v>
      </c>
      <c r="D5184" s="2" t="s">
        <v>8083</v>
      </c>
      <c r="E5184" s="2" t="s">
        <v>8665</v>
      </c>
      <c r="F5184" s="2" t="s">
        <v>8690</v>
      </c>
      <c r="G5184" s="2" t="s">
        <v>8705</v>
      </c>
      <c r="H5184" s="3" t="s">
        <v>8706</v>
      </c>
      <c r="I5184" s="3" t="s">
        <v>8694</v>
      </c>
      <c r="J5184" s="3">
        <v>12</v>
      </c>
      <c r="K5184" s="26" t="s">
        <v>36</v>
      </c>
      <c r="O5184" s="7" t="s">
        <v>32124</v>
      </c>
      <c r="P5184" s="7" t="s">
        <v>32128</v>
      </c>
      <c r="Q5184" s="2" t="s">
        <v>32126</v>
      </c>
      <c r="V5184" s="26">
        <v>50</v>
      </c>
      <c r="W5184" s="26">
        <v>50</v>
      </c>
      <c r="X5184" s="26" t="s">
        <v>31186</v>
      </c>
      <c r="Z5184" s="26">
        <v>1</v>
      </c>
    </row>
    <row r="5185" spans="1:21" x14ac:dyDescent="0.3">
      <c r="A5185" t="s">
        <v>32460</v>
      </c>
      <c r="B5185" s="2" t="s">
        <v>19</v>
      </c>
      <c r="C5185" s="2" t="s">
        <v>8080</v>
      </c>
      <c r="D5185" s="2" t="s">
        <v>8083</v>
      </c>
      <c r="E5185" s="2" t="s">
        <v>8665</v>
      </c>
      <c r="F5185" s="2" t="s">
        <v>8690</v>
      </c>
      <c r="G5185" s="2" t="s">
        <v>8707</v>
      </c>
      <c r="H5185" s="6" t="s">
        <v>8708</v>
      </c>
      <c r="I5185" s="3" t="s">
        <v>8694</v>
      </c>
      <c r="J5185" s="3">
        <v>2</v>
      </c>
      <c r="K5185" s="26" t="s">
        <v>36</v>
      </c>
      <c r="O5185" s="7" t="s">
        <v>32124</v>
      </c>
      <c r="P5185" s="7" t="s">
        <v>32129</v>
      </c>
      <c r="Q5185" s="2" t="s">
        <v>32126</v>
      </c>
    </row>
    <row r="5186" spans="1:21" x14ac:dyDescent="0.3">
      <c r="B5186" s="2" t="s">
        <v>19</v>
      </c>
      <c r="C5186" s="2" t="s">
        <v>8080</v>
      </c>
      <c r="D5186" s="2" t="s">
        <v>8083</v>
      </c>
      <c r="E5186" s="2" t="s">
        <v>8709</v>
      </c>
      <c r="H5186" s="3" t="s">
        <v>8710</v>
      </c>
    </row>
    <row r="5187" spans="1:21" x14ac:dyDescent="0.3">
      <c r="L5187" s="163" t="s">
        <v>0</v>
      </c>
      <c r="M5187" s="163"/>
      <c r="N5187" s="163"/>
      <c r="O5187" s="163" t="s">
        <v>1</v>
      </c>
      <c r="P5187" s="163"/>
      <c r="Q5187" s="37"/>
      <c r="R5187" s="37"/>
      <c r="S5187" s="37"/>
      <c r="T5187" s="37"/>
      <c r="U5187" s="37"/>
    </row>
    <row r="5188" spans="1:21" ht="43.2" x14ac:dyDescent="0.3">
      <c r="B5188" s="2" t="s">
        <v>19</v>
      </c>
      <c r="C5188" s="2" t="s">
        <v>8080</v>
      </c>
      <c r="D5188" s="2" t="s">
        <v>8083</v>
      </c>
      <c r="E5188" s="2" t="s">
        <v>8709</v>
      </c>
      <c r="F5188" s="2" t="s">
        <v>8711</v>
      </c>
      <c r="H5188" s="3" t="s">
        <v>8712</v>
      </c>
      <c r="L5188" s="35" t="s">
        <v>12</v>
      </c>
      <c r="M5188" s="35" t="s">
        <v>13</v>
      </c>
      <c r="N5188" s="35" t="s">
        <v>14</v>
      </c>
      <c r="O5188" s="35" t="s">
        <v>32311</v>
      </c>
      <c r="P5188" s="35" t="s">
        <v>31198</v>
      </c>
      <c r="Q5188" s="35" t="s">
        <v>31188</v>
      </c>
      <c r="R5188" s="37"/>
      <c r="S5188" s="37"/>
      <c r="T5188" s="37"/>
      <c r="U5188" s="37"/>
    </row>
    <row r="5189" spans="1:21" ht="43.2" x14ac:dyDescent="0.3">
      <c r="A5189" t="s">
        <v>32460</v>
      </c>
      <c r="B5189" s="2" t="s">
        <v>19</v>
      </c>
      <c r="C5189" s="2" t="s">
        <v>8080</v>
      </c>
      <c r="D5189" s="2" t="s">
        <v>8083</v>
      </c>
      <c r="E5189" s="2" t="s">
        <v>8709</v>
      </c>
      <c r="F5189" s="2" t="s">
        <v>8711</v>
      </c>
      <c r="G5189" s="2" t="s">
        <v>8713</v>
      </c>
      <c r="H5189" s="6" t="s">
        <v>8714</v>
      </c>
      <c r="I5189" s="3" t="s">
        <v>8715</v>
      </c>
      <c r="J5189" s="3">
        <v>14</v>
      </c>
      <c r="K5189" s="26" t="s">
        <v>36</v>
      </c>
      <c r="O5189" s="7" t="s">
        <v>32130</v>
      </c>
      <c r="P5189" s="7" t="s">
        <v>32131</v>
      </c>
      <c r="Q5189" s="2" t="s">
        <v>32132</v>
      </c>
    </row>
    <row r="5190" spans="1:21" ht="43.2" x14ac:dyDescent="0.3">
      <c r="A5190" t="s">
        <v>32460</v>
      </c>
      <c r="B5190" s="2" t="s">
        <v>19</v>
      </c>
      <c r="C5190" s="2" t="s">
        <v>8080</v>
      </c>
      <c r="D5190" s="2" t="s">
        <v>8083</v>
      </c>
      <c r="E5190" s="2" t="s">
        <v>8709</v>
      </c>
      <c r="F5190" s="2" t="s">
        <v>8711</v>
      </c>
      <c r="G5190" s="2" t="s">
        <v>8716</v>
      </c>
      <c r="H5190" s="6" t="s">
        <v>8717</v>
      </c>
      <c r="I5190" s="3" t="s">
        <v>8715</v>
      </c>
      <c r="K5190" s="26" t="s">
        <v>36</v>
      </c>
      <c r="O5190" s="7" t="s">
        <v>32130</v>
      </c>
      <c r="P5190" s="7" t="s">
        <v>32131</v>
      </c>
      <c r="Q5190" s="2" t="s">
        <v>32133</v>
      </c>
    </row>
    <row r="5191" spans="1:21" x14ac:dyDescent="0.3">
      <c r="L5191" s="163" t="s">
        <v>0</v>
      </c>
      <c r="M5191" s="163"/>
      <c r="N5191" s="163"/>
      <c r="O5191" s="163" t="s">
        <v>1</v>
      </c>
      <c r="P5191" s="163"/>
      <c r="Q5191" s="37"/>
      <c r="R5191" s="37"/>
      <c r="S5191" s="37"/>
      <c r="T5191" s="37"/>
      <c r="U5191" s="37"/>
    </row>
    <row r="5192" spans="1:21" ht="43.2" x14ac:dyDescent="0.3">
      <c r="B5192" s="2" t="s">
        <v>19</v>
      </c>
      <c r="C5192" s="2" t="s">
        <v>8080</v>
      </c>
      <c r="D5192" s="2" t="s">
        <v>8083</v>
      </c>
      <c r="E5192" s="2" t="s">
        <v>8709</v>
      </c>
      <c r="F5192" s="2" t="s">
        <v>8718</v>
      </c>
      <c r="H5192" s="3" t="s">
        <v>8719</v>
      </c>
      <c r="L5192" s="35" t="s">
        <v>12</v>
      </c>
      <c r="M5192" s="35" t="s">
        <v>13</v>
      </c>
      <c r="N5192" s="35" t="s">
        <v>14</v>
      </c>
      <c r="O5192" s="35" t="s">
        <v>32311</v>
      </c>
      <c r="P5192" s="35" t="s">
        <v>31198</v>
      </c>
      <c r="Q5192" s="37"/>
      <c r="R5192" s="37"/>
      <c r="S5192" s="37"/>
      <c r="T5192" s="37"/>
      <c r="U5192" s="37"/>
    </row>
    <row r="5193" spans="1:21" ht="43.2" x14ac:dyDescent="0.3">
      <c r="A5193" t="s">
        <v>32460</v>
      </c>
      <c r="B5193" s="2" t="s">
        <v>19</v>
      </c>
      <c r="C5193" s="2" t="s">
        <v>8080</v>
      </c>
      <c r="D5193" s="2" t="s">
        <v>8083</v>
      </c>
      <c r="E5193" s="2" t="s">
        <v>8709</v>
      </c>
      <c r="F5193" s="2" t="s">
        <v>8718</v>
      </c>
      <c r="G5193" s="2" t="s">
        <v>8720</v>
      </c>
      <c r="H5193" s="6" t="s">
        <v>8721</v>
      </c>
      <c r="I5193" s="3" t="s">
        <v>8722</v>
      </c>
      <c r="J5193" s="3">
        <v>2</v>
      </c>
      <c r="K5193" s="26" t="s">
        <v>36</v>
      </c>
      <c r="O5193" s="7" t="s">
        <v>32134</v>
      </c>
      <c r="P5193" s="7" t="s">
        <v>32131</v>
      </c>
    </row>
    <row r="5194" spans="1:21" x14ac:dyDescent="0.3">
      <c r="B5194" s="2" t="s">
        <v>19</v>
      </c>
      <c r="C5194" s="2" t="s">
        <v>8080</v>
      </c>
      <c r="D5194" s="2" t="s">
        <v>8083</v>
      </c>
      <c r="E5194" s="2" t="s">
        <v>8723</v>
      </c>
      <c r="H5194" s="3" t="s">
        <v>8724</v>
      </c>
    </row>
    <row r="5195" spans="1:21" x14ac:dyDescent="0.3">
      <c r="L5195" s="163" t="s">
        <v>0</v>
      </c>
      <c r="M5195" s="163"/>
      <c r="N5195" s="163"/>
      <c r="O5195" s="163" t="s">
        <v>1</v>
      </c>
      <c r="P5195" s="163"/>
      <c r="Q5195" s="37"/>
      <c r="R5195" s="37"/>
      <c r="S5195" s="37"/>
      <c r="T5195" s="37"/>
      <c r="U5195" s="37"/>
    </row>
    <row r="5196" spans="1:21" ht="43.2" x14ac:dyDescent="0.3">
      <c r="B5196" s="2" t="s">
        <v>19</v>
      </c>
      <c r="C5196" s="2" t="s">
        <v>8080</v>
      </c>
      <c r="D5196" s="2" t="s">
        <v>8083</v>
      </c>
      <c r="E5196" s="2" t="s">
        <v>8723</v>
      </c>
      <c r="F5196" s="2" t="s">
        <v>8725</v>
      </c>
      <c r="H5196" s="3" t="s">
        <v>8726</v>
      </c>
      <c r="L5196" s="35" t="s">
        <v>12</v>
      </c>
      <c r="M5196" s="35" t="s">
        <v>13</v>
      </c>
      <c r="N5196" s="35" t="s">
        <v>14</v>
      </c>
      <c r="O5196" s="35" t="s">
        <v>31198</v>
      </c>
      <c r="P5196" s="35" t="s">
        <v>31195</v>
      </c>
      <c r="Q5196" s="35" t="s">
        <v>31197</v>
      </c>
      <c r="R5196" s="37"/>
      <c r="S5196" s="37"/>
      <c r="T5196" s="37"/>
      <c r="U5196" s="37"/>
    </row>
    <row r="5197" spans="1:21" ht="86.4" x14ac:dyDescent="0.3">
      <c r="A5197" t="s">
        <v>32460</v>
      </c>
      <c r="B5197" s="2" t="s">
        <v>19</v>
      </c>
      <c r="C5197" s="2" t="s">
        <v>8080</v>
      </c>
      <c r="D5197" s="2" t="s">
        <v>8083</v>
      </c>
      <c r="E5197" s="2" t="s">
        <v>8723</v>
      </c>
      <c r="F5197" s="2" t="s">
        <v>8725</v>
      </c>
      <c r="G5197" s="2" t="s">
        <v>8727</v>
      </c>
      <c r="H5197" s="6" t="s">
        <v>8728</v>
      </c>
      <c r="I5197" s="3" t="s">
        <v>8729</v>
      </c>
      <c r="K5197" s="26" t="s">
        <v>36</v>
      </c>
      <c r="O5197" s="7" t="s">
        <v>32135</v>
      </c>
      <c r="P5197" s="7" t="s">
        <v>32136</v>
      </c>
      <c r="Q5197" s="2" t="s">
        <v>31490</v>
      </c>
    </row>
    <row r="5198" spans="1:21" ht="86.4" x14ac:dyDescent="0.3">
      <c r="A5198" t="s">
        <v>32460</v>
      </c>
      <c r="B5198" s="2" t="s">
        <v>19</v>
      </c>
      <c r="C5198" s="2" t="s">
        <v>8080</v>
      </c>
      <c r="D5198" s="2" t="s">
        <v>8083</v>
      </c>
      <c r="E5198" s="2" t="s">
        <v>8723</v>
      </c>
      <c r="F5198" s="2" t="s">
        <v>8725</v>
      </c>
      <c r="G5198" s="2" t="s">
        <v>8730</v>
      </c>
      <c r="H5198" s="6" t="s">
        <v>8731</v>
      </c>
      <c r="I5198" s="3" t="s">
        <v>8729</v>
      </c>
      <c r="K5198" s="26" t="s">
        <v>36</v>
      </c>
      <c r="O5198" s="7" t="s">
        <v>32135</v>
      </c>
      <c r="P5198" s="7" t="s">
        <v>32136</v>
      </c>
      <c r="Q5198" s="2" t="s">
        <v>32137</v>
      </c>
    </row>
    <row r="5199" spans="1:21" ht="86.4" x14ac:dyDescent="0.3">
      <c r="A5199" t="s">
        <v>32460</v>
      </c>
      <c r="B5199" s="2" t="s">
        <v>19</v>
      </c>
      <c r="C5199" s="2" t="s">
        <v>8080</v>
      </c>
      <c r="D5199" s="2" t="s">
        <v>8083</v>
      </c>
      <c r="E5199" s="2" t="s">
        <v>8723</v>
      </c>
      <c r="F5199" s="2" t="s">
        <v>8725</v>
      </c>
      <c r="G5199" s="2" t="s">
        <v>8732</v>
      </c>
      <c r="H5199" s="6" t="s">
        <v>8733</v>
      </c>
      <c r="I5199" s="3" t="s">
        <v>8729</v>
      </c>
      <c r="J5199" s="3">
        <v>1</v>
      </c>
      <c r="K5199" s="26" t="s">
        <v>36</v>
      </c>
      <c r="O5199" s="7" t="s">
        <v>32135</v>
      </c>
      <c r="P5199" s="7" t="s">
        <v>32136</v>
      </c>
      <c r="Q5199" s="2" t="s">
        <v>32138</v>
      </c>
    </row>
    <row r="5200" spans="1:21" x14ac:dyDescent="0.3">
      <c r="L5200" s="163" t="s">
        <v>0</v>
      </c>
      <c r="M5200" s="163"/>
      <c r="N5200" s="163"/>
      <c r="O5200" s="163" t="s">
        <v>1</v>
      </c>
      <c r="P5200" s="163"/>
      <c r="Q5200" s="37"/>
      <c r="R5200" s="37"/>
      <c r="S5200" s="37"/>
      <c r="T5200" s="37"/>
      <c r="U5200" s="37"/>
    </row>
    <row r="5201" spans="1:21" ht="43.2" x14ac:dyDescent="0.3">
      <c r="B5201" s="2" t="s">
        <v>19</v>
      </c>
      <c r="C5201" s="2" t="s">
        <v>8080</v>
      </c>
      <c r="D5201" s="2" t="s">
        <v>8083</v>
      </c>
      <c r="E5201" s="2" t="s">
        <v>8723</v>
      </c>
      <c r="F5201" s="2" t="s">
        <v>8734</v>
      </c>
      <c r="H5201" s="3" t="s">
        <v>8735</v>
      </c>
      <c r="L5201" s="35" t="s">
        <v>12</v>
      </c>
      <c r="M5201" s="35" t="s">
        <v>13</v>
      </c>
      <c r="N5201" s="35" t="s">
        <v>14</v>
      </c>
      <c r="O5201" s="35" t="s">
        <v>31198</v>
      </c>
      <c r="P5201" s="35" t="s">
        <v>31195</v>
      </c>
      <c r="Q5201" s="35" t="s">
        <v>31197</v>
      </c>
      <c r="R5201" s="37"/>
      <c r="S5201" s="37"/>
      <c r="T5201" s="37"/>
      <c r="U5201" s="37"/>
    </row>
    <row r="5202" spans="1:21" ht="57.6" x14ac:dyDescent="0.3">
      <c r="A5202" t="s">
        <v>32460</v>
      </c>
      <c r="B5202" s="2" t="s">
        <v>19</v>
      </c>
      <c r="C5202" s="2" t="s">
        <v>8080</v>
      </c>
      <c r="D5202" s="2" t="s">
        <v>8083</v>
      </c>
      <c r="E5202" s="2" t="s">
        <v>8723</v>
      </c>
      <c r="F5202" s="2" t="s">
        <v>8734</v>
      </c>
      <c r="G5202" s="2" t="s">
        <v>8736</v>
      </c>
      <c r="H5202" s="6" t="s">
        <v>8737</v>
      </c>
      <c r="I5202" s="3" t="s">
        <v>8738</v>
      </c>
      <c r="K5202" s="26" t="s">
        <v>36</v>
      </c>
      <c r="O5202" s="7" t="s">
        <v>32135</v>
      </c>
      <c r="P5202" s="7" t="s">
        <v>32139</v>
      </c>
      <c r="Q5202" s="2" t="s">
        <v>32140</v>
      </c>
    </row>
    <row r="5203" spans="1:21" ht="57.6" x14ac:dyDescent="0.3">
      <c r="A5203" t="s">
        <v>32460</v>
      </c>
      <c r="B5203" s="2" t="s">
        <v>19</v>
      </c>
      <c r="C5203" s="2" t="s">
        <v>8080</v>
      </c>
      <c r="D5203" s="2" t="s">
        <v>8083</v>
      </c>
      <c r="E5203" s="2" t="s">
        <v>8723</v>
      </c>
      <c r="F5203" s="2" t="s">
        <v>8734</v>
      </c>
      <c r="G5203" s="2" t="s">
        <v>8739</v>
      </c>
      <c r="H5203" s="6" t="s">
        <v>8740</v>
      </c>
      <c r="I5203" s="3" t="s">
        <v>8738</v>
      </c>
      <c r="K5203" s="26" t="s">
        <v>36</v>
      </c>
      <c r="O5203" s="7" t="s">
        <v>32135</v>
      </c>
      <c r="P5203" s="7" t="s">
        <v>32139</v>
      </c>
      <c r="Q5203" s="2" t="s">
        <v>32141</v>
      </c>
    </row>
    <row r="5204" spans="1:21" ht="57.6" x14ac:dyDescent="0.3">
      <c r="A5204" t="s">
        <v>32460</v>
      </c>
      <c r="B5204" s="2" t="s">
        <v>19</v>
      </c>
      <c r="C5204" s="2" t="s">
        <v>8080</v>
      </c>
      <c r="D5204" s="2" t="s">
        <v>8083</v>
      </c>
      <c r="E5204" s="2" t="s">
        <v>8723</v>
      </c>
      <c r="F5204" s="2" t="s">
        <v>8734</v>
      </c>
      <c r="G5204" s="2" t="s">
        <v>8741</v>
      </c>
      <c r="H5204" s="6" t="s">
        <v>8742</v>
      </c>
      <c r="I5204" s="3" t="s">
        <v>8738</v>
      </c>
      <c r="J5204" s="3">
        <v>10</v>
      </c>
      <c r="K5204" s="26" t="s">
        <v>36</v>
      </c>
      <c r="O5204" s="7" t="s">
        <v>32135</v>
      </c>
      <c r="P5204" s="7" t="s">
        <v>32139</v>
      </c>
      <c r="Q5204" s="2" t="s">
        <v>32142</v>
      </c>
    </row>
    <row r="5205" spans="1:21" ht="57.6" x14ac:dyDescent="0.3">
      <c r="A5205" t="s">
        <v>32460</v>
      </c>
      <c r="B5205" s="2" t="s">
        <v>19</v>
      </c>
      <c r="C5205" s="2" t="s">
        <v>8080</v>
      </c>
      <c r="D5205" s="2" t="s">
        <v>8083</v>
      </c>
      <c r="E5205" s="2" t="s">
        <v>8723</v>
      </c>
      <c r="F5205" s="2" t="s">
        <v>8734</v>
      </c>
      <c r="G5205" s="2" t="s">
        <v>8743</v>
      </c>
      <c r="H5205" s="6" t="s">
        <v>8744</v>
      </c>
      <c r="I5205" s="3" t="s">
        <v>8738</v>
      </c>
      <c r="K5205" s="26" t="s">
        <v>36</v>
      </c>
      <c r="O5205" s="7" t="s">
        <v>32135</v>
      </c>
      <c r="P5205" s="7" t="s">
        <v>32139</v>
      </c>
      <c r="Q5205" s="2" t="s">
        <v>32143</v>
      </c>
    </row>
    <row r="5206" spans="1:21" ht="57.6" x14ac:dyDescent="0.3">
      <c r="A5206" t="s">
        <v>32460</v>
      </c>
      <c r="B5206" s="2" t="s">
        <v>19</v>
      </c>
      <c r="C5206" s="2" t="s">
        <v>8080</v>
      </c>
      <c r="D5206" s="2" t="s">
        <v>8083</v>
      </c>
      <c r="E5206" s="2" t="s">
        <v>8723</v>
      </c>
      <c r="F5206" s="2" t="s">
        <v>8734</v>
      </c>
      <c r="G5206" s="2" t="s">
        <v>8745</v>
      </c>
      <c r="H5206" s="6" t="s">
        <v>8746</v>
      </c>
      <c r="I5206" s="3" t="s">
        <v>8738</v>
      </c>
      <c r="K5206" s="26" t="s">
        <v>36</v>
      </c>
      <c r="O5206" s="7" t="s">
        <v>32135</v>
      </c>
      <c r="P5206" s="7" t="s">
        <v>32139</v>
      </c>
      <c r="Q5206" s="2" t="s">
        <v>32144</v>
      </c>
    </row>
    <row r="5207" spans="1:21" x14ac:dyDescent="0.3">
      <c r="B5207" s="2" t="s">
        <v>19</v>
      </c>
      <c r="C5207" s="2" t="s">
        <v>8080</v>
      </c>
      <c r="D5207" s="2" t="s">
        <v>8080</v>
      </c>
      <c r="H5207" s="3" t="s">
        <v>8747</v>
      </c>
    </row>
    <row r="5208" spans="1:21" x14ac:dyDescent="0.3">
      <c r="B5208" s="2" t="s">
        <v>19</v>
      </c>
      <c r="C5208" s="2" t="s">
        <v>8080</v>
      </c>
      <c r="D5208" s="2" t="s">
        <v>8748</v>
      </c>
      <c r="E5208" s="2" t="s">
        <v>8111</v>
      </c>
      <c r="H5208" s="3" t="s">
        <v>8749</v>
      </c>
    </row>
    <row r="5209" spans="1:21" x14ac:dyDescent="0.3">
      <c r="L5209" s="163" t="s">
        <v>0</v>
      </c>
      <c r="M5209" s="163"/>
      <c r="N5209" s="163"/>
      <c r="O5209" s="163" t="s">
        <v>1</v>
      </c>
      <c r="P5209" s="163"/>
      <c r="Q5209" s="37"/>
      <c r="R5209" s="37"/>
      <c r="S5209" s="37"/>
      <c r="T5209" s="37"/>
      <c r="U5209" s="37"/>
    </row>
    <row r="5210" spans="1:21" ht="43.2" x14ac:dyDescent="0.3">
      <c r="B5210" s="2" t="s">
        <v>19</v>
      </c>
      <c r="C5210" s="2" t="s">
        <v>8080</v>
      </c>
      <c r="D5210" s="2" t="s">
        <v>8748</v>
      </c>
      <c r="E5210" s="2" t="s">
        <v>8111</v>
      </c>
      <c r="F5210" s="2" t="s">
        <v>8750</v>
      </c>
      <c r="H5210" s="3" t="s">
        <v>8751</v>
      </c>
      <c r="L5210" s="35" t="s">
        <v>12</v>
      </c>
      <c r="M5210" s="35" t="s">
        <v>13</v>
      </c>
      <c r="N5210" s="35" t="s">
        <v>14</v>
      </c>
      <c r="O5210" s="35" t="s">
        <v>32311</v>
      </c>
      <c r="P5210" s="35" t="s">
        <v>31195</v>
      </c>
      <c r="Q5210" s="37"/>
      <c r="R5210" s="37"/>
      <c r="S5210" s="37"/>
      <c r="T5210" s="37"/>
      <c r="U5210" s="37"/>
    </row>
    <row r="5211" spans="1:21" x14ac:dyDescent="0.3">
      <c r="B5211" s="4" t="s">
        <v>19</v>
      </c>
      <c r="C5211" s="4" t="s">
        <v>8080</v>
      </c>
      <c r="D5211" s="4" t="s">
        <v>8748</v>
      </c>
      <c r="E5211" s="4" t="s">
        <v>8111</v>
      </c>
      <c r="F5211" s="4" t="s">
        <v>8750</v>
      </c>
      <c r="G5211" s="4" t="s">
        <v>8752</v>
      </c>
      <c r="H5211" s="5" t="s">
        <v>8753</v>
      </c>
      <c r="I5211" s="5" t="s">
        <v>571</v>
      </c>
    </row>
    <row r="5212" spans="1:21" x14ac:dyDescent="0.3">
      <c r="B5212" s="2" t="s">
        <v>19</v>
      </c>
      <c r="C5212" s="2" t="s">
        <v>8080</v>
      </c>
      <c r="D5212" s="2" t="s">
        <v>8748</v>
      </c>
      <c r="E5212" s="2" t="s">
        <v>8114</v>
      </c>
      <c r="H5212" s="3" t="s">
        <v>8754</v>
      </c>
    </row>
    <row r="5213" spans="1:21" x14ac:dyDescent="0.3">
      <c r="L5213" s="163" t="s">
        <v>0</v>
      </c>
      <c r="M5213" s="163"/>
      <c r="N5213" s="163"/>
      <c r="O5213" s="163" t="s">
        <v>1</v>
      </c>
      <c r="P5213" s="163"/>
      <c r="Q5213" s="37"/>
      <c r="R5213" s="37"/>
      <c r="S5213" s="37"/>
      <c r="T5213" s="37"/>
      <c r="U5213" s="37"/>
    </row>
    <row r="5214" spans="1:21" ht="43.2" x14ac:dyDescent="0.3">
      <c r="B5214" s="2" t="s">
        <v>19</v>
      </c>
      <c r="C5214" s="2" t="s">
        <v>8080</v>
      </c>
      <c r="D5214" s="2" t="s">
        <v>8748</v>
      </c>
      <c r="E5214" s="2" t="s">
        <v>8114</v>
      </c>
      <c r="F5214" s="2" t="s">
        <v>8755</v>
      </c>
      <c r="H5214" s="3" t="s">
        <v>8756</v>
      </c>
      <c r="L5214" s="35" t="s">
        <v>12</v>
      </c>
      <c r="M5214" s="35" t="s">
        <v>13</v>
      </c>
      <c r="N5214" s="35" t="s">
        <v>14</v>
      </c>
      <c r="O5214" s="35" t="s">
        <v>32311</v>
      </c>
      <c r="P5214" s="35" t="s">
        <v>31195</v>
      </c>
      <c r="Q5214" s="37"/>
      <c r="R5214" s="37"/>
      <c r="S5214" s="37"/>
      <c r="T5214" s="37"/>
      <c r="U5214" s="37"/>
    </row>
    <row r="5215" spans="1:21" ht="28.8" x14ac:dyDescent="0.3">
      <c r="B5215" s="4" t="s">
        <v>19</v>
      </c>
      <c r="C5215" s="4" t="s">
        <v>8080</v>
      </c>
      <c r="D5215" s="4" t="s">
        <v>8748</v>
      </c>
      <c r="E5215" s="4" t="s">
        <v>8114</v>
      </c>
      <c r="F5215" s="4" t="s">
        <v>8755</v>
      </c>
      <c r="G5215" s="4" t="s">
        <v>8757</v>
      </c>
      <c r="H5215" s="5" t="s">
        <v>8758</v>
      </c>
      <c r="I5215" s="5" t="s">
        <v>4149</v>
      </c>
    </row>
    <row r="5216" spans="1:21" ht="28.8" x14ac:dyDescent="0.3">
      <c r="B5216" s="4" t="s">
        <v>19</v>
      </c>
      <c r="C5216" s="4" t="s">
        <v>8080</v>
      </c>
      <c r="D5216" s="4" t="s">
        <v>8748</v>
      </c>
      <c r="E5216" s="4" t="s">
        <v>8114</v>
      </c>
      <c r="F5216" s="4" t="s">
        <v>8755</v>
      </c>
      <c r="G5216" s="4" t="s">
        <v>8759</v>
      </c>
      <c r="H5216" s="5" t="s">
        <v>8760</v>
      </c>
      <c r="I5216" s="5" t="s">
        <v>4149</v>
      </c>
    </row>
    <row r="5217" spans="1:21" ht="28.8" x14ac:dyDescent="0.3">
      <c r="B5217" s="4" t="s">
        <v>19</v>
      </c>
      <c r="C5217" s="4" t="s">
        <v>8080</v>
      </c>
      <c r="D5217" s="4" t="s">
        <v>8748</v>
      </c>
      <c r="E5217" s="4" t="s">
        <v>8114</v>
      </c>
      <c r="F5217" s="4" t="s">
        <v>8755</v>
      </c>
      <c r="G5217" s="4" t="s">
        <v>8761</v>
      </c>
      <c r="H5217" s="5" t="s">
        <v>8762</v>
      </c>
      <c r="I5217" s="5" t="s">
        <v>4149</v>
      </c>
    </row>
    <row r="5218" spans="1:21" x14ac:dyDescent="0.3">
      <c r="L5218" s="163" t="s">
        <v>0</v>
      </c>
      <c r="M5218" s="163"/>
      <c r="N5218" s="163"/>
      <c r="O5218" s="163" t="s">
        <v>1</v>
      </c>
      <c r="P5218" s="163"/>
      <c r="Q5218" s="37"/>
      <c r="R5218" s="37"/>
      <c r="S5218" s="37"/>
      <c r="T5218" s="37"/>
      <c r="U5218" s="37"/>
    </row>
    <row r="5219" spans="1:21" ht="43.2" x14ac:dyDescent="0.3">
      <c r="B5219" s="2" t="s">
        <v>19</v>
      </c>
      <c r="C5219" s="2" t="s">
        <v>8080</v>
      </c>
      <c r="D5219" s="2" t="s">
        <v>8748</v>
      </c>
      <c r="E5219" s="2" t="s">
        <v>8114</v>
      </c>
      <c r="F5219" s="2" t="s">
        <v>8763</v>
      </c>
      <c r="H5219" s="3" t="s">
        <v>8764</v>
      </c>
      <c r="L5219" s="35" t="s">
        <v>12</v>
      </c>
      <c r="M5219" s="35" t="s">
        <v>13</v>
      </c>
      <c r="N5219" s="35" t="s">
        <v>14</v>
      </c>
      <c r="O5219" s="35" t="s">
        <v>32311</v>
      </c>
      <c r="P5219" s="35" t="s">
        <v>31195</v>
      </c>
      <c r="Q5219" s="37"/>
      <c r="R5219" s="37"/>
      <c r="S5219" s="37"/>
      <c r="T5219" s="37"/>
      <c r="U5219" s="37"/>
    </row>
    <row r="5220" spans="1:21" ht="43.2" x14ac:dyDescent="0.3">
      <c r="B5220" s="4" t="s">
        <v>19</v>
      </c>
      <c r="C5220" s="4" t="s">
        <v>8080</v>
      </c>
      <c r="D5220" s="4" t="s">
        <v>8748</v>
      </c>
      <c r="E5220" s="4" t="s">
        <v>8114</v>
      </c>
      <c r="F5220" s="4" t="s">
        <v>8763</v>
      </c>
      <c r="G5220" s="4" t="s">
        <v>8765</v>
      </c>
      <c r="H5220" s="5" t="s">
        <v>8766</v>
      </c>
      <c r="I5220" s="5" t="s">
        <v>8767</v>
      </c>
    </row>
    <row r="5221" spans="1:21" ht="43.2" x14ac:dyDescent="0.3">
      <c r="B5221" s="4" t="s">
        <v>19</v>
      </c>
      <c r="C5221" s="4" t="s">
        <v>8080</v>
      </c>
      <c r="D5221" s="4" t="s">
        <v>8748</v>
      </c>
      <c r="E5221" s="4" t="s">
        <v>8114</v>
      </c>
      <c r="F5221" s="4" t="s">
        <v>8763</v>
      </c>
      <c r="G5221" s="4" t="s">
        <v>8768</v>
      </c>
      <c r="H5221" s="5" t="s">
        <v>8769</v>
      </c>
      <c r="I5221" s="5" t="s">
        <v>8767</v>
      </c>
    </row>
    <row r="5222" spans="1:21" x14ac:dyDescent="0.3">
      <c r="B5222" s="2" t="s">
        <v>19</v>
      </c>
      <c r="C5222" s="2" t="s">
        <v>8080</v>
      </c>
      <c r="D5222" s="2" t="s">
        <v>8748</v>
      </c>
      <c r="E5222" s="2" t="s">
        <v>8116</v>
      </c>
      <c r="H5222" s="3" t="s">
        <v>8770</v>
      </c>
    </row>
    <row r="5223" spans="1:21" x14ac:dyDescent="0.3">
      <c r="L5223" s="163" t="s">
        <v>0</v>
      </c>
      <c r="M5223" s="163"/>
      <c r="N5223" s="163"/>
      <c r="O5223" s="163" t="s">
        <v>1</v>
      </c>
      <c r="P5223" s="163"/>
      <c r="Q5223" s="37"/>
      <c r="R5223" s="37"/>
      <c r="S5223" s="37"/>
      <c r="T5223" s="37"/>
      <c r="U5223" s="37"/>
    </row>
    <row r="5224" spans="1:21" ht="43.2" x14ac:dyDescent="0.3">
      <c r="B5224" s="2" t="s">
        <v>19</v>
      </c>
      <c r="C5224" s="2" t="s">
        <v>8080</v>
      </c>
      <c r="D5224" s="2" t="s">
        <v>8748</v>
      </c>
      <c r="E5224" s="2" t="s">
        <v>8116</v>
      </c>
      <c r="F5224" s="2" t="s">
        <v>8771</v>
      </c>
      <c r="H5224" s="3" t="s">
        <v>8772</v>
      </c>
      <c r="L5224" s="35" t="s">
        <v>12</v>
      </c>
      <c r="M5224" s="35" t="s">
        <v>13</v>
      </c>
      <c r="N5224" s="35" t="s">
        <v>14</v>
      </c>
      <c r="O5224" s="35" t="s">
        <v>32311</v>
      </c>
      <c r="P5224" s="35" t="s">
        <v>31188</v>
      </c>
      <c r="Q5224" s="35" t="s">
        <v>31197</v>
      </c>
      <c r="R5224" s="35" t="s">
        <v>32115</v>
      </c>
      <c r="S5224" s="37"/>
      <c r="T5224" s="37"/>
      <c r="U5224" s="37"/>
    </row>
    <row r="5225" spans="1:21" ht="28.8" x14ac:dyDescent="0.3">
      <c r="A5225" t="s">
        <v>32460</v>
      </c>
      <c r="B5225" s="2" t="s">
        <v>19</v>
      </c>
      <c r="C5225" s="2" t="s">
        <v>8080</v>
      </c>
      <c r="D5225" s="2" t="s">
        <v>8748</v>
      </c>
      <c r="E5225" s="2" t="s">
        <v>8116</v>
      </c>
      <c r="F5225" s="2" t="s">
        <v>8771</v>
      </c>
      <c r="G5225" s="2" t="s">
        <v>8773</v>
      </c>
      <c r="H5225" s="6" t="s">
        <v>8774</v>
      </c>
      <c r="I5225" s="3" t="s">
        <v>8775</v>
      </c>
      <c r="J5225" s="3">
        <v>2</v>
      </c>
      <c r="K5225" s="2" t="s">
        <v>36</v>
      </c>
      <c r="O5225" s="7" t="s">
        <v>31490</v>
      </c>
      <c r="P5225" s="7" t="s">
        <v>32145</v>
      </c>
      <c r="Q5225" s="2" t="s">
        <v>31766</v>
      </c>
      <c r="R5225" s="2" t="s">
        <v>32146</v>
      </c>
    </row>
    <row r="5226" spans="1:21" ht="28.8" x14ac:dyDescent="0.3">
      <c r="A5226" t="s">
        <v>32460</v>
      </c>
      <c r="B5226" s="2" t="s">
        <v>19</v>
      </c>
      <c r="C5226" s="2" t="s">
        <v>8080</v>
      </c>
      <c r="D5226" s="2" t="s">
        <v>8748</v>
      </c>
      <c r="E5226" s="2" t="s">
        <v>8116</v>
      </c>
      <c r="F5226" s="2" t="s">
        <v>8771</v>
      </c>
      <c r="G5226" s="2" t="s">
        <v>8776</v>
      </c>
      <c r="H5226" s="6" t="s">
        <v>8777</v>
      </c>
      <c r="I5226" s="3" t="s">
        <v>8775</v>
      </c>
      <c r="K5226" s="2" t="s">
        <v>36</v>
      </c>
      <c r="O5226" s="7" t="s">
        <v>31490</v>
      </c>
      <c r="P5226" s="7" t="s">
        <v>32145</v>
      </c>
      <c r="Q5226" s="2" t="s">
        <v>31766</v>
      </c>
      <c r="R5226" s="2" t="s">
        <v>31976</v>
      </c>
    </row>
    <row r="5227" spans="1:21" ht="28.8" x14ac:dyDescent="0.3">
      <c r="A5227" t="s">
        <v>32460</v>
      </c>
      <c r="B5227" s="2" t="s">
        <v>19</v>
      </c>
      <c r="C5227" s="2" t="s">
        <v>8080</v>
      </c>
      <c r="D5227" s="2" t="s">
        <v>8748</v>
      </c>
      <c r="E5227" s="2" t="s">
        <v>8116</v>
      </c>
      <c r="F5227" s="2" t="s">
        <v>8771</v>
      </c>
      <c r="G5227" s="2" t="s">
        <v>8778</v>
      </c>
      <c r="H5227" s="6" t="s">
        <v>8779</v>
      </c>
      <c r="I5227" s="3" t="s">
        <v>8775</v>
      </c>
      <c r="K5227" s="2" t="s">
        <v>36</v>
      </c>
      <c r="O5227" s="7" t="s">
        <v>31490</v>
      </c>
      <c r="P5227" s="7" t="s">
        <v>32145</v>
      </c>
      <c r="Q5227" s="2" t="s">
        <v>32147</v>
      </c>
    </row>
    <row r="5228" spans="1:21" x14ac:dyDescent="0.3">
      <c r="L5228" s="163" t="s">
        <v>0</v>
      </c>
      <c r="M5228" s="163"/>
      <c r="N5228" s="163"/>
      <c r="O5228" s="163" t="s">
        <v>1</v>
      </c>
      <c r="P5228" s="163"/>
      <c r="Q5228" s="37"/>
      <c r="R5228" s="37"/>
      <c r="S5228" s="37"/>
      <c r="T5228" s="37"/>
      <c r="U5228" s="37"/>
    </row>
    <row r="5229" spans="1:21" ht="43.2" x14ac:dyDescent="0.3">
      <c r="B5229" s="2" t="s">
        <v>19</v>
      </c>
      <c r="C5229" s="2" t="s">
        <v>8080</v>
      </c>
      <c r="D5229" s="2" t="s">
        <v>8748</v>
      </c>
      <c r="E5229" s="2" t="s">
        <v>8116</v>
      </c>
      <c r="F5229" s="2" t="s">
        <v>8780</v>
      </c>
      <c r="H5229" s="3" t="s">
        <v>8781</v>
      </c>
      <c r="L5229" s="35" t="s">
        <v>12</v>
      </c>
      <c r="M5229" s="35" t="s">
        <v>13</v>
      </c>
      <c r="N5229" s="35" t="s">
        <v>14</v>
      </c>
      <c r="O5229" s="35" t="s">
        <v>32311</v>
      </c>
      <c r="P5229" s="35" t="s">
        <v>31188</v>
      </c>
      <c r="Q5229" s="35" t="s">
        <v>31197</v>
      </c>
      <c r="R5229" s="35" t="s">
        <v>31683</v>
      </c>
      <c r="S5229" s="35" t="s">
        <v>31686</v>
      </c>
      <c r="T5229" s="35" t="s">
        <v>32115</v>
      </c>
      <c r="U5229" s="37"/>
    </row>
    <row r="5230" spans="1:21" ht="28.8" x14ac:dyDescent="0.3">
      <c r="A5230" t="s">
        <v>32460</v>
      </c>
      <c r="B5230" s="2" t="s">
        <v>19</v>
      </c>
      <c r="C5230" s="2" t="s">
        <v>8080</v>
      </c>
      <c r="D5230" s="2" t="s">
        <v>8748</v>
      </c>
      <c r="E5230" s="2" t="s">
        <v>8116</v>
      </c>
      <c r="F5230" s="2" t="s">
        <v>8780</v>
      </c>
      <c r="G5230" s="2" t="s">
        <v>8782</v>
      </c>
      <c r="H5230" s="3" t="s">
        <v>8783</v>
      </c>
      <c r="I5230" s="3" t="s">
        <v>8775</v>
      </c>
      <c r="K5230" s="2" t="s">
        <v>36</v>
      </c>
      <c r="O5230" s="7" t="s">
        <v>31490</v>
      </c>
      <c r="P5230" s="7" t="s">
        <v>32148</v>
      </c>
      <c r="Q5230" s="2" t="s">
        <v>31766</v>
      </c>
      <c r="R5230" s="2" t="s">
        <v>32149</v>
      </c>
      <c r="S5230" s="2">
        <v>2</v>
      </c>
      <c r="T5230" s="2" t="s">
        <v>31973</v>
      </c>
    </row>
    <row r="5231" spans="1:21" ht="28.8" x14ac:dyDescent="0.3">
      <c r="A5231" t="s">
        <v>32460</v>
      </c>
      <c r="B5231" s="2" t="s">
        <v>19</v>
      </c>
      <c r="C5231" s="2" t="s">
        <v>8080</v>
      </c>
      <c r="D5231" s="2" t="s">
        <v>8748</v>
      </c>
      <c r="E5231" s="2" t="s">
        <v>8116</v>
      </c>
      <c r="F5231" s="2" t="s">
        <v>8780</v>
      </c>
      <c r="G5231" s="2" t="s">
        <v>8784</v>
      </c>
      <c r="H5231" s="3" t="s">
        <v>8785</v>
      </c>
      <c r="I5231" s="3" t="s">
        <v>8775</v>
      </c>
      <c r="K5231" s="2" t="s">
        <v>36</v>
      </c>
      <c r="O5231" s="7" t="s">
        <v>31490</v>
      </c>
      <c r="P5231" s="7" t="s">
        <v>32148</v>
      </c>
      <c r="Q5231" s="2" t="s">
        <v>31766</v>
      </c>
      <c r="R5231" s="2" t="s">
        <v>32149</v>
      </c>
      <c r="S5231" s="2">
        <v>2</v>
      </c>
      <c r="T5231" s="2" t="s">
        <v>32150</v>
      </c>
    </row>
    <row r="5232" spans="1:21" ht="28.8" x14ac:dyDescent="0.3">
      <c r="A5232" t="s">
        <v>32460</v>
      </c>
      <c r="B5232" s="2" t="s">
        <v>19</v>
      </c>
      <c r="C5232" s="2" t="s">
        <v>8080</v>
      </c>
      <c r="D5232" s="2" t="s">
        <v>8748</v>
      </c>
      <c r="E5232" s="2" t="s">
        <v>8116</v>
      </c>
      <c r="F5232" s="2" t="s">
        <v>8780</v>
      </c>
      <c r="G5232" s="2" t="s">
        <v>8786</v>
      </c>
      <c r="H5232" s="3" t="s">
        <v>8787</v>
      </c>
      <c r="I5232" s="3" t="s">
        <v>8775</v>
      </c>
      <c r="J5232" s="3">
        <v>4</v>
      </c>
      <c r="K5232" s="2" t="s">
        <v>36</v>
      </c>
      <c r="O5232" s="7" t="s">
        <v>31490</v>
      </c>
      <c r="P5232" s="7" t="s">
        <v>32148</v>
      </c>
      <c r="Q5232" s="2" t="s">
        <v>32147</v>
      </c>
      <c r="R5232" s="2" t="s">
        <v>32149</v>
      </c>
      <c r="S5232" s="2">
        <v>1</v>
      </c>
    </row>
    <row r="5233" spans="1:21" ht="28.8" x14ac:dyDescent="0.3">
      <c r="A5233" t="s">
        <v>32460</v>
      </c>
      <c r="B5233" s="2" t="s">
        <v>19</v>
      </c>
      <c r="C5233" s="2" t="s">
        <v>8080</v>
      </c>
      <c r="D5233" s="2" t="s">
        <v>8748</v>
      </c>
      <c r="E5233" s="2" t="s">
        <v>8116</v>
      </c>
      <c r="F5233" s="2" t="s">
        <v>8780</v>
      </c>
      <c r="G5233" s="2" t="s">
        <v>8788</v>
      </c>
      <c r="H5233" s="3" t="s">
        <v>8789</v>
      </c>
      <c r="I5233" s="3" t="s">
        <v>8775</v>
      </c>
      <c r="K5233" s="2" t="s">
        <v>36</v>
      </c>
      <c r="O5233" s="7" t="s">
        <v>31490</v>
      </c>
      <c r="P5233" s="7" t="s">
        <v>32148</v>
      </c>
      <c r="Q5233" s="2" t="s">
        <v>32147</v>
      </c>
      <c r="R5233" s="2" t="s">
        <v>32149</v>
      </c>
      <c r="S5233" s="2">
        <v>2</v>
      </c>
    </row>
    <row r="5234" spans="1:21" ht="28.8" x14ac:dyDescent="0.3">
      <c r="A5234" t="s">
        <v>32460</v>
      </c>
      <c r="B5234" s="2" t="s">
        <v>19</v>
      </c>
      <c r="C5234" s="2" t="s">
        <v>8080</v>
      </c>
      <c r="D5234" s="2" t="s">
        <v>8748</v>
      </c>
      <c r="E5234" s="2" t="s">
        <v>8116</v>
      </c>
      <c r="F5234" s="2" t="s">
        <v>8780</v>
      </c>
      <c r="G5234" s="2" t="s">
        <v>8790</v>
      </c>
      <c r="H5234" s="6" t="s">
        <v>8791</v>
      </c>
      <c r="I5234" s="3" t="s">
        <v>8775</v>
      </c>
      <c r="K5234" s="2" t="s">
        <v>36</v>
      </c>
      <c r="O5234" s="7" t="s">
        <v>31490</v>
      </c>
      <c r="P5234" s="7" t="s">
        <v>32148</v>
      </c>
      <c r="T5234" s="2" t="s">
        <v>32151</v>
      </c>
    </row>
    <row r="5235" spans="1:21" x14ac:dyDescent="0.3">
      <c r="L5235" s="163" t="s">
        <v>0</v>
      </c>
      <c r="M5235" s="163"/>
      <c r="N5235" s="163"/>
      <c r="O5235" s="163" t="s">
        <v>1</v>
      </c>
      <c r="P5235" s="163"/>
      <c r="Q5235" s="37"/>
      <c r="R5235" s="37"/>
      <c r="S5235" s="37"/>
      <c r="T5235" s="37"/>
      <c r="U5235" s="37"/>
    </row>
    <row r="5236" spans="1:21" ht="43.2" x14ac:dyDescent="0.3">
      <c r="B5236" s="2" t="s">
        <v>19</v>
      </c>
      <c r="C5236" s="2" t="s">
        <v>8080</v>
      </c>
      <c r="D5236" s="2" t="s">
        <v>8748</v>
      </c>
      <c r="E5236" s="2" t="s">
        <v>8116</v>
      </c>
      <c r="F5236" s="2" t="s">
        <v>8792</v>
      </c>
      <c r="H5236" s="3" t="s">
        <v>8793</v>
      </c>
      <c r="L5236" s="35" t="s">
        <v>12</v>
      </c>
      <c r="M5236" s="35" t="s">
        <v>13</v>
      </c>
      <c r="N5236" s="35" t="s">
        <v>14</v>
      </c>
      <c r="O5236" s="35" t="s">
        <v>32311</v>
      </c>
      <c r="P5236" s="35" t="s">
        <v>31195</v>
      </c>
      <c r="Q5236" s="37"/>
      <c r="R5236" s="37"/>
      <c r="S5236" s="37"/>
      <c r="T5236" s="37"/>
      <c r="U5236" s="37"/>
    </row>
    <row r="5237" spans="1:21" x14ac:dyDescent="0.3">
      <c r="B5237" s="4" t="s">
        <v>19</v>
      </c>
      <c r="C5237" s="4" t="s">
        <v>8080</v>
      </c>
      <c r="D5237" s="4" t="s">
        <v>8748</v>
      </c>
      <c r="E5237" s="4" t="s">
        <v>8116</v>
      </c>
      <c r="F5237" s="4" t="s">
        <v>8792</v>
      </c>
      <c r="G5237" s="4" t="s">
        <v>8794</v>
      </c>
      <c r="H5237" s="5" t="s">
        <v>8795</v>
      </c>
      <c r="I5237" s="5" t="s">
        <v>8796</v>
      </c>
      <c r="K5237" s="2"/>
    </row>
    <row r="5238" spans="1:21" x14ac:dyDescent="0.3">
      <c r="B5238" s="4" t="s">
        <v>19</v>
      </c>
      <c r="C5238" s="4" t="s">
        <v>8080</v>
      </c>
      <c r="D5238" s="4" t="s">
        <v>8748</v>
      </c>
      <c r="E5238" s="4" t="s">
        <v>8116</v>
      </c>
      <c r="F5238" s="4" t="s">
        <v>8792</v>
      </c>
      <c r="G5238" s="4" t="s">
        <v>8797</v>
      </c>
      <c r="H5238" s="5" t="s">
        <v>8798</v>
      </c>
      <c r="I5238" s="5" t="s">
        <v>8796</v>
      </c>
      <c r="K5238" s="2"/>
    </row>
    <row r="5239" spans="1:21" x14ac:dyDescent="0.3">
      <c r="B5239" s="4" t="s">
        <v>19</v>
      </c>
      <c r="C5239" s="4" t="s">
        <v>8080</v>
      </c>
      <c r="D5239" s="4" t="s">
        <v>8748</v>
      </c>
      <c r="E5239" s="4" t="s">
        <v>8116</v>
      </c>
      <c r="F5239" s="4" t="s">
        <v>8792</v>
      </c>
      <c r="G5239" s="4" t="s">
        <v>8799</v>
      </c>
      <c r="H5239" s="5" t="s">
        <v>8800</v>
      </c>
      <c r="I5239" s="5" t="s">
        <v>8796</v>
      </c>
      <c r="K5239" s="2"/>
    </row>
    <row r="5240" spans="1:21" x14ac:dyDescent="0.3">
      <c r="L5240" s="163" t="s">
        <v>0</v>
      </c>
      <c r="M5240" s="163"/>
      <c r="N5240" s="163"/>
      <c r="O5240" s="163" t="s">
        <v>1</v>
      </c>
      <c r="P5240" s="163"/>
      <c r="Q5240" s="37"/>
      <c r="R5240" s="37"/>
      <c r="S5240" s="37"/>
      <c r="T5240" s="37"/>
      <c r="U5240" s="37"/>
    </row>
    <row r="5241" spans="1:21" ht="43.2" x14ac:dyDescent="0.3">
      <c r="B5241" s="2" t="s">
        <v>19</v>
      </c>
      <c r="C5241" s="2" t="s">
        <v>8080</v>
      </c>
      <c r="D5241" s="2" t="s">
        <v>8748</v>
      </c>
      <c r="E5241" s="2" t="s">
        <v>8116</v>
      </c>
      <c r="F5241" s="2" t="s">
        <v>8801</v>
      </c>
      <c r="H5241" s="3" t="s">
        <v>8802</v>
      </c>
      <c r="L5241" s="35" t="s">
        <v>12</v>
      </c>
      <c r="M5241" s="35" t="s">
        <v>13</v>
      </c>
      <c r="N5241" s="35" t="s">
        <v>14</v>
      </c>
      <c r="O5241" s="35" t="s">
        <v>32311</v>
      </c>
      <c r="P5241" s="35" t="s">
        <v>31195</v>
      </c>
      <c r="Q5241" s="37"/>
      <c r="R5241" s="37"/>
      <c r="S5241" s="37"/>
      <c r="T5241" s="37"/>
      <c r="U5241" s="37"/>
    </row>
    <row r="5242" spans="1:21" ht="43.2" x14ac:dyDescent="0.3">
      <c r="B5242" s="4" t="s">
        <v>19</v>
      </c>
      <c r="C5242" s="4" t="s">
        <v>8080</v>
      </c>
      <c r="D5242" s="4" t="s">
        <v>8748</v>
      </c>
      <c r="E5242" s="4" t="s">
        <v>8116</v>
      </c>
      <c r="F5242" s="4" t="s">
        <v>8801</v>
      </c>
      <c r="G5242" s="4" t="s">
        <v>8803</v>
      </c>
      <c r="H5242" s="5" t="s">
        <v>8804</v>
      </c>
      <c r="I5242" s="5" t="s">
        <v>8113</v>
      </c>
      <c r="K5242" s="2"/>
    </row>
    <row r="5243" spans="1:21" ht="43.2" x14ac:dyDescent="0.3">
      <c r="B5243" s="4" t="s">
        <v>19</v>
      </c>
      <c r="C5243" s="4" t="s">
        <v>8080</v>
      </c>
      <c r="D5243" s="4" t="s">
        <v>8748</v>
      </c>
      <c r="E5243" s="4" t="s">
        <v>8116</v>
      </c>
      <c r="F5243" s="4" t="s">
        <v>8801</v>
      </c>
      <c r="G5243" s="4" t="s">
        <v>8805</v>
      </c>
      <c r="H5243" s="5" t="s">
        <v>8806</v>
      </c>
      <c r="I5243" s="5" t="s">
        <v>8113</v>
      </c>
      <c r="K5243" s="2"/>
    </row>
    <row r="5244" spans="1:21" ht="43.2" x14ac:dyDescent="0.3">
      <c r="B5244" s="4" t="s">
        <v>19</v>
      </c>
      <c r="C5244" s="4" t="s">
        <v>8080</v>
      </c>
      <c r="D5244" s="4" t="s">
        <v>8748</v>
      </c>
      <c r="E5244" s="4" t="s">
        <v>8116</v>
      </c>
      <c r="F5244" s="4" t="s">
        <v>8801</v>
      </c>
      <c r="G5244" s="4" t="s">
        <v>8807</v>
      </c>
      <c r="H5244" s="5" t="s">
        <v>8808</v>
      </c>
      <c r="I5244" s="5" t="s">
        <v>8113</v>
      </c>
      <c r="K5244" s="2"/>
    </row>
    <row r="5245" spans="1:21" x14ac:dyDescent="0.3">
      <c r="B5245" s="2" t="s">
        <v>19</v>
      </c>
      <c r="C5245" s="2" t="s">
        <v>8080</v>
      </c>
      <c r="D5245" s="2" t="s">
        <v>8748</v>
      </c>
      <c r="E5245" s="2" t="s">
        <v>8118</v>
      </c>
      <c r="H5245" s="3" t="s">
        <v>8809</v>
      </c>
    </row>
    <row r="5246" spans="1:21" x14ac:dyDescent="0.3">
      <c r="L5246" s="163" t="s">
        <v>0</v>
      </c>
      <c r="M5246" s="163"/>
      <c r="N5246" s="163"/>
      <c r="O5246" s="163" t="s">
        <v>1</v>
      </c>
      <c r="P5246" s="163"/>
      <c r="Q5246" s="37"/>
      <c r="R5246" s="37"/>
      <c r="S5246" s="37"/>
      <c r="T5246" s="37"/>
      <c r="U5246" s="37"/>
    </row>
    <row r="5247" spans="1:21" ht="43.2" x14ac:dyDescent="0.3">
      <c r="B5247" s="2" t="s">
        <v>19</v>
      </c>
      <c r="C5247" s="2" t="s">
        <v>8080</v>
      </c>
      <c r="D5247" s="2" t="s">
        <v>8748</v>
      </c>
      <c r="E5247" s="2" t="s">
        <v>8118</v>
      </c>
      <c r="F5247" s="2" t="s">
        <v>8810</v>
      </c>
      <c r="H5247" s="3" t="s">
        <v>8811</v>
      </c>
      <c r="L5247" s="35" t="s">
        <v>12</v>
      </c>
      <c r="M5247" s="35" t="s">
        <v>13</v>
      </c>
      <c r="N5247" s="35" t="s">
        <v>14</v>
      </c>
      <c r="O5247" s="35" t="s">
        <v>32311</v>
      </c>
      <c r="P5247" s="35" t="s">
        <v>31195</v>
      </c>
      <c r="Q5247" s="35" t="s">
        <v>31198</v>
      </c>
      <c r="R5247" s="37"/>
      <c r="S5247" s="37"/>
      <c r="T5247" s="37"/>
      <c r="U5247" s="37"/>
    </row>
    <row r="5248" spans="1:21" x14ac:dyDescent="0.3">
      <c r="A5248" t="s">
        <v>32460</v>
      </c>
      <c r="B5248" s="2" t="s">
        <v>19</v>
      </c>
      <c r="C5248" s="2" t="s">
        <v>8080</v>
      </c>
      <c r="D5248" s="2" t="s">
        <v>8748</v>
      </c>
      <c r="E5248" s="2" t="s">
        <v>8118</v>
      </c>
      <c r="F5248" s="2" t="s">
        <v>8810</v>
      </c>
      <c r="G5248" s="2" t="s">
        <v>8812</v>
      </c>
      <c r="H5248" s="6" t="s">
        <v>8813</v>
      </c>
      <c r="I5248" s="3" t="s">
        <v>571</v>
      </c>
      <c r="J5248" s="3">
        <v>124</v>
      </c>
      <c r="K5248" s="2" t="s">
        <v>36</v>
      </c>
      <c r="O5248" s="7" t="s">
        <v>31490</v>
      </c>
      <c r="P5248" s="7" t="s">
        <v>32152</v>
      </c>
      <c r="Q5248" s="2" t="s">
        <v>32153</v>
      </c>
    </row>
    <row r="5249" spans="1:26" x14ac:dyDescent="0.3">
      <c r="B5249" s="2" t="s">
        <v>19</v>
      </c>
      <c r="C5249" s="2" t="s">
        <v>8080</v>
      </c>
      <c r="D5249" s="2" t="s">
        <v>8748</v>
      </c>
      <c r="E5249" s="2" t="s">
        <v>8120</v>
      </c>
      <c r="H5249" s="3" t="s">
        <v>8814</v>
      </c>
    </row>
    <row r="5250" spans="1:26" x14ac:dyDescent="0.3">
      <c r="L5250" s="163" t="s">
        <v>0</v>
      </c>
      <c r="M5250" s="163"/>
      <c r="N5250" s="163"/>
      <c r="O5250" s="163" t="s">
        <v>1</v>
      </c>
      <c r="P5250" s="163"/>
      <c r="Q5250" s="37"/>
      <c r="R5250" s="37"/>
      <c r="S5250" s="37"/>
      <c r="T5250" s="37"/>
      <c r="U5250" s="37"/>
      <c r="V5250" s="188" t="s">
        <v>32154</v>
      </c>
      <c r="W5250" s="188"/>
      <c r="X5250" s="188"/>
      <c r="Y5250" s="188"/>
      <c r="Z5250" s="188"/>
    </row>
    <row r="5251" spans="1:26" ht="43.2" x14ac:dyDescent="0.3">
      <c r="B5251" s="2" t="s">
        <v>19</v>
      </c>
      <c r="C5251" s="2" t="s">
        <v>8080</v>
      </c>
      <c r="D5251" s="2" t="s">
        <v>8748</v>
      </c>
      <c r="E5251" s="2" t="s">
        <v>8120</v>
      </c>
      <c r="F5251" s="2" t="s">
        <v>8815</v>
      </c>
      <c r="H5251" s="3" t="s">
        <v>8816</v>
      </c>
      <c r="L5251" s="35" t="s">
        <v>12</v>
      </c>
      <c r="M5251" s="35" t="s">
        <v>13</v>
      </c>
      <c r="N5251" s="35" t="s">
        <v>14</v>
      </c>
      <c r="O5251" s="35" t="s">
        <v>32311</v>
      </c>
      <c r="P5251" s="35" t="s">
        <v>31195</v>
      </c>
      <c r="Q5251" s="37"/>
      <c r="R5251" s="37"/>
      <c r="S5251" s="37"/>
      <c r="T5251" s="37"/>
      <c r="U5251" s="37"/>
      <c r="V5251" s="35" t="s">
        <v>15</v>
      </c>
      <c r="W5251" s="35" t="s">
        <v>16</v>
      </c>
      <c r="X5251" s="35" t="s">
        <v>17</v>
      </c>
      <c r="Y5251" s="35" t="s">
        <v>18</v>
      </c>
      <c r="Z5251" s="35" t="s">
        <v>31184</v>
      </c>
    </row>
    <row r="5252" spans="1:26" ht="57.6" x14ac:dyDescent="0.3">
      <c r="A5252" t="s">
        <v>32460</v>
      </c>
      <c r="B5252" s="2" t="s">
        <v>19</v>
      </c>
      <c r="C5252" s="2" t="s">
        <v>8080</v>
      </c>
      <c r="D5252" s="2" t="s">
        <v>8748</v>
      </c>
      <c r="E5252" s="2" t="s">
        <v>8120</v>
      </c>
      <c r="F5252" s="2" t="s">
        <v>8815</v>
      </c>
      <c r="G5252" s="2" t="s">
        <v>8817</v>
      </c>
      <c r="H5252" s="3" t="s">
        <v>8818</v>
      </c>
      <c r="I5252" s="3" t="s">
        <v>8819</v>
      </c>
      <c r="J5252" s="3">
        <v>1</v>
      </c>
      <c r="K5252" s="2" t="s">
        <v>36</v>
      </c>
      <c r="O5252" s="7" t="s">
        <v>31737</v>
      </c>
      <c r="P5252" s="7" t="s">
        <v>32155</v>
      </c>
      <c r="V5252" s="26">
        <v>0</v>
      </c>
      <c r="W5252" s="26">
        <v>5</v>
      </c>
      <c r="X5252" s="26" t="s">
        <v>31313</v>
      </c>
      <c r="Z5252" s="26">
        <v>3</v>
      </c>
    </row>
    <row r="5253" spans="1:26" ht="57.6" x14ac:dyDescent="0.3">
      <c r="A5253" t="s">
        <v>32460</v>
      </c>
      <c r="B5253" s="2" t="s">
        <v>19</v>
      </c>
      <c r="C5253" s="2" t="s">
        <v>8080</v>
      </c>
      <c r="D5253" s="2" t="s">
        <v>8748</v>
      </c>
      <c r="E5253" s="2" t="s">
        <v>8120</v>
      </c>
      <c r="F5253" s="2" t="s">
        <v>8815</v>
      </c>
      <c r="G5253" s="2" t="s">
        <v>8820</v>
      </c>
      <c r="H5253" s="3" t="s">
        <v>8821</v>
      </c>
      <c r="I5253" s="3" t="s">
        <v>8819</v>
      </c>
      <c r="K5253" s="2" t="s">
        <v>36</v>
      </c>
      <c r="O5253" s="7" t="s">
        <v>31737</v>
      </c>
      <c r="P5253" s="7" t="s">
        <v>32155</v>
      </c>
      <c r="V5253" s="26">
        <v>5</v>
      </c>
      <c r="W5253" s="26" t="s">
        <v>31202</v>
      </c>
      <c r="X5253" s="26" t="s">
        <v>31313</v>
      </c>
      <c r="Z5253" s="26">
        <v>3</v>
      </c>
    </row>
    <row r="5254" spans="1:26" ht="57.6" x14ac:dyDescent="0.3">
      <c r="A5254" t="s">
        <v>32460</v>
      </c>
      <c r="B5254" s="2" t="s">
        <v>19</v>
      </c>
      <c r="C5254" s="2" t="s">
        <v>8080</v>
      </c>
      <c r="D5254" s="2" t="s">
        <v>8748</v>
      </c>
      <c r="E5254" s="2" t="s">
        <v>8120</v>
      </c>
      <c r="F5254" s="2" t="s">
        <v>8815</v>
      </c>
      <c r="G5254" s="2" t="s">
        <v>8822</v>
      </c>
      <c r="H5254" s="6" t="s">
        <v>8823</v>
      </c>
      <c r="I5254" s="3" t="s">
        <v>8819</v>
      </c>
      <c r="J5254" s="3">
        <v>2</v>
      </c>
      <c r="K5254" s="2" t="s">
        <v>36</v>
      </c>
      <c r="O5254" s="7" t="s">
        <v>31737</v>
      </c>
      <c r="P5254" s="7" t="s">
        <v>32156</v>
      </c>
    </row>
    <row r="5255" spans="1:26" x14ac:dyDescent="0.3">
      <c r="B5255" s="2" t="s">
        <v>19</v>
      </c>
      <c r="C5255" s="2" t="s">
        <v>8080</v>
      </c>
      <c r="D5255" s="2" t="s">
        <v>8748</v>
      </c>
      <c r="E5255" s="2" t="s">
        <v>8122</v>
      </c>
      <c r="H5255" s="3" t="s">
        <v>8824</v>
      </c>
    </row>
    <row r="5256" spans="1:26" x14ac:dyDescent="0.3">
      <c r="L5256" s="163" t="s">
        <v>0</v>
      </c>
      <c r="M5256" s="163"/>
      <c r="N5256" s="163"/>
      <c r="O5256" s="163" t="s">
        <v>1</v>
      </c>
      <c r="P5256" s="163"/>
      <c r="Q5256" s="37"/>
      <c r="R5256" s="37"/>
      <c r="S5256" s="37"/>
      <c r="T5256" s="37"/>
      <c r="U5256" s="37"/>
    </row>
    <row r="5257" spans="1:26" ht="43.2" x14ac:dyDescent="0.3">
      <c r="B5257" s="2" t="s">
        <v>19</v>
      </c>
      <c r="C5257" s="2" t="s">
        <v>8080</v>
      </c>
      <c r="D5257" s="2" t="s">
        <v>8748</v>
      </c>
      <c r="E5257" s="2" t="s">
        <v>8122</v>
      </c>
      <c r="F5257" s="2" t="s">
        <v>8825</v>
      </c>
      <c r="H5257" s="3" t="s">
        <v>8826</v>
      </c>
      <c r="L5257" s="35" t="s">
        <v>12</v>
      </c>
      <c r="M5257" s="35" t="s">
        <v>13</v>
      </c>
      <c r="N5257" s="35" t="s">
        <v>14</v>
      </c>
      <c r="O5257" s="35" t="s">
        <v>32311</v>
      </c>
      <c r="P5257" s="35" t="s">
        <v>31195</v>
      </c>
      <c r="Q5257" s="37"/>
      <c r="R5257" s="37"/>
      <c r="S5257" s="37"/>
      <c r="T5257" s="37"/>
      <c r="U5257" s="37"/>
    </row>
    <row r="5258" spans="1:26" ht="28.8" x14ac:dyDescent="0.3">
      <c r="B5258" s="4" t="s">
        <v>19</v>
      </c>
      <c r="C5258" s="4" t="s">
        <v>8080</v>
      </c>
      <c r="D5258" s="4" t="s">
        <v>8748</v>
      </c>
      <c r="E5258" s="4" t="s">
        <v>8122</v>
      </c>
      <c r="F5258" s="4" t="s">
        <v>8825</v>
      </c>
      <c r="G5258" s="4" t="s">
        <v>8827</v>
      </c>
      <c r="H5258" s="5" t="s">
        <v>8828</v>
      </c>
      <c r="I5258" s="5" t="s">
        <v>4149</v>
      </c>
      <c r="K5258" s="2"/>
    </row>
    <row r="5259" spans="1:26" ht="28.8" x14ac:dyDescent="0.3">
      <c r="B5259" s="4" t="s">
        <v>19</v>
      </c>
      <c r="C5259" s="4" t="s">
        <v>8080</v>
      </c>
      <c r="D5259" s="4" t="s">
        <v>8748</v>
      </c>
      <c r="E5259" s="4" t="s">
        <v>8122</v>
      </c>
      <c r="F5259" s="4" t="s">
        <v>8825</v>
      </c>
      <c r="G5259" s="4" t="s">
        <v>8829</v>
      </c>
      <c r="H5259" s="5" t="s">
        <v>8830</v>
      </c>
      <c r="I5259" s="5" t="s">
        <v>4149</v>
      </c>
      <c r="K5259" s="2"/>
    </row>
    <row r="5260" spans="1:26" ht="28.8" x14ac:dyDescent="0.3">
      <c r="B5260" s="4" t="s">
        <v>19</v>
      </c>
      <c r="C5260" s="4" t="s">
        <v>8080</v>
      </c>
      <c r="D5260" s="4" t="s">
        <v>8748</v>
      </c>
      <c r="E5260" s="4" t="s">
        <v>8122</v>
      </c>
      <c r="F5260" s="4" t="s">
        <v>8825</v>
      </c>
      <c r="G5260" s="4" t="s">
        <v>8831</v>
      </c>
      <c r="H5260" s="5" t="s">
        <v>8832</v>
      </c>
      <c r="I5260" s="5" t="s">
        <v>4149</v>
      </c>
      <c r="K5260" s="2"/>
    </row>
    <row r="5261" spans="1:26" ht="28.8" x14ac:dyDescent="0.3">
      <c r="B5261" s="4" t="s">
        <v>19</v>
      </c>
      <c r="C5261" s="4" t="s">
        <v>8080</v>
      </c>
      <c r="D5261" s="4" t="s">
        <v>8748</v>
      </c>
      <c r="E5261" s="4" t="s">
        <v>8122</v>
      </c>
      <c r="F5261" s="4" t="s">
        <v>8825</v>
      </c>
      <c r="G5261" s="4" t="s">
        <v>8833</v>
      </c>
      <c r="H5261" s="5" t="s">
        <v>8834</v>
      </c>
      <c r="I5261" s="5" t="s">
        <v>4149</v>
      </c>
      <c r="K5261" s="2"/>
    </row>
    <row r="5262" spans="1:26" x14ac:dyDescent="0.3">
      <c r="B5262" s="2" t="s">
        <v>19</v>
      </c>
      <c r="C5262" s="2" t="s">
        <v>8080</v>
      </c>
      <c r="D5262" s="2" t="s">
        <v>8748</v>
      </c>
      <c r="E5262" s="2" t="s">
        <v>8835</v>
      </c>
      <c r="H5262" s="3" t="s">
        <v>8836</v>
      </c>
    </row>
    <row r="5263" spans="1:26" x14ac:dyDescent="0.3">
      <c r="L5263" s="163" t="s">
        <v>0</v>
      </c>
      <c r="M5263" s="163"/>
      <c r="N5263" s="163"/>
      <c r="O5263" s="163" t="s">
        <v>1</v>
      </c>
      <c r="P5263" s="163"/>
      <c r="Q5263" s="37"/>
      <c r="R5263" s="37"/>
      <c r="S5263" s="37"/>
      <c r="T5263" s="37"/>
      <c r="U5263" s="37"/>
    </row>
    <row r="5264" spans="1:26" ht="43.2" x14ac:dyDescent="0.3">
      <c r="B5264" s="2" t="s">
        <v>19</v>
      </c>
      <c r="C5264" s="2" t="s">
        <v>8080</v>
      </c>
      <c r="D5264" s="2" t="s">
        <v>8748</v>
      </c>
      <c r="E5264" s="2" t="s">
        <v>8835</v>
      </c>
      <c r="F5264" s="2" t="s">
        <v>8837</v>
      </c>
      <c r="H5264" s="3" t="s">
        <v>8838</v>
      </c>
      <c r="L5264" s="35" t="s">
        <v>12</v>
      </c>
      <c r="M5264" s="35" t="s">
        <v>13</v>
      </c>
      <c r="N5264" s="35" t="s">
        <v>14</v>
      </c>
      <c r="O5264" s="35" t="s">
        <v>32311</v>
      </c>
      <c r="P5264" s="35" t="s">
        <v>31195</v>
      </c>
      <c r="Q5264" s="37"/>
      <c r="R5264" s="37"/>
      <c r="S5264" s="37"/>
      <c r="T5264" s="37"/>
      <c r="U5264" s="37"/>
    </row>
    <row r="5265" spans="2:21" ht="28.8" x14ac:dyDescent="0.3">
      <c r="B5265" s="4" t="s">
        <v>19</v>
      </c>
      <c r="C5265" s="4" t="s">
        <v>8080</v>
      </c>
      <c r="D5265" s="4" t="s">
        <v>8748</v>
      </c>
      <c r="E5265" s="4" t="s">
        <v>8835</v>
      </c>
      <c r="F5265" s="4" t="s">
        <v>8837</v>
      </c>
      <c r="G5265" s="4" t="s">
        <v>8839</v>
      </c>
      <c r="H5265" s="5" t="s">
        <v>8840</v>
      </c>
      <c r="I5265" s="5" t="s">
        <v>4149</v>
      </c>
      <c r="K5265" s="2"/>
    </row>
    <row r="5266" spans="2:21" ht="28.8" x14ac:dyDescent="0.3">
      <c r="B5266" s="4" t="s">
        <v>19</v>
      </c>
      <c r="C5266" s="4" t="s">
        <v>8080</v>
      </c>
      <c r="D5266" s="4" t="s">
        <v>8748</v>
      </c>
      <c r="E5266" s="4" t="s">
        <v>8835</v>
      </c>
      <c r="F5266" s="4" t="s">
        <v>8837</v>
      </c>
      <c r="G5266" s="4" t="s">
        <v>8841</v>
      </c>
      <c r="H5266" s="5" t="s">
        <v>8842</v>
      </c>
      <c r="I5266" s="5" t="s">
        <v>4149</v>
      </c>
      <c r="K5266" s="2"/>
    </row>
    <row r="5267" spans="2:21" x14ac:dyDescent="0.3">
      <c r="L5267" s="163" t="s">
        <v>0</v>
      </c>
      <c r="M5267" s="163"/>
      <c r="N5267" s="163"/>
      <c r="O5267" s="163" t="s">
        <v>1</v>
      </c>
      <c r="P5267" s="163"/>
      <c r="Q5267" s="37"/>
      <c r="R5267" s="37"/>
      <c r="S5267" s="37"/>
      <c r="T5267" s="37"/>
      <c r="U5267" s="37"/>
    </row>
    <row r="5268" spans="2:21" ht="43.2" x14ac:dyDescent="0.3">
      <c r="B5268" s="2" t="s">
        <v>19</v>
      </c>
      <c r="C5268" s="2" t="s">
        <v>8080</v>
      </c>
      <c r="D5268" s="2" t="s">
        <v>8748</v>
      </c>
      <c r="E5268" s="2" t="s">
        <v>8835</v>
      </c>
      <c r="F5268" s="2" t="s">
        <v>8843</v>
      </c>
      <c r="H5268" s="3" t="s">
        <v>8844</v>
      </c>
      <c r="L5268" s="35" t="s">
        <v>12</v>
      </c>
      <c r="M5268" s="35" t="s">
        <v>13</v>
      </c>
      <c r="N5268" s="35" t="s">
        <v>14</v>
      </c>
      <c r="O5268" s="35" t="s">
        <v>32311</v>
      </c>
      <c r="P5268" s="35" t="s">
        <v>31195</v>
      </c>
      <c r="Q5268" s="37"/>
      <c r="R5268" s="37"/>
      <c r="S5268" s="37"/>
      <c r="T5268" s="37"/>
      <c r="U5268" s="37"/>
    </row>
    <row r="5269" spans="2:21" ht="28.8" x14ac:dyDescent="0.3">
      <c r="B5269" s="4" t="s">
        <v>19</v>
      </c>
      <c r="C5269" s="4" t="s">
        <v>8080</v>
      </c>
      <c r="D5269" s="4" t="s">
        <v>8748</v>
      </c>
      <c r="E5269" s="4" t="s">
        <v>8835</v>
      </c>
      <c r="F5269" s="4" t="s">
        <v>8843</v>
      </c>
      <c r="G5269" s="4" t="s">
        <v>8845</v>
      </c>
      <c r="H5269" s="5" t="s">
        <v>8846</v>
      </c>
      <c r="I5269" s="5" t="s">
        <v>4149</v>
      </c>
      <c r="K5269" s="2"/>
    </row>
    <row r="5270" spans="2:21" x14ac:dyDescent="0.3">
      <c r="B5270" s="2" t="s">
        <v>19</v>
      </c>
      <c r="C5270" s="2" t="s">
        <v>8080</v>
      </c>
      <c r="D5270" s="2" t="s">
        <v>8748</v>
      </c>
      <c r="E5270" s="2" t="s">
        <v>8847</v>
      </c>
      <c r="H5270" s="3" t="s">
        <v>8848</v>
      </c>
    </row>
    <row r="5271" spans="2:21" x14ac:dyDescent="0.3">
      <c r="L5271" s="163" t="s">
        <v>0</v>
      </c>
      <c r="M5271" s="163"/>
      <c r="N5271" s="163"/>
      <c r="O5271" s="163" t="s">
        <v>1</v>
      </c>
      <c r="P5271" s="163"/>
      <c r="Q5271" s="37"/>
      <c r="R5271" s="37"/>
      <c r="S5271" s="37"/>
      <c r="T5271" s="37"/>
      <c r="U5271" s="37"/>
    </row>
    <row r="5272" spans="2:21" ht="43.2" x14ac:dyDescent="0.3">
      <c r="B5272" s="2" t="s">
        <v>19</v>
      </c>
      <c r="C5272" s="2" t="s">
        <v>8080</v>
      </c>
      <c r="D5272" s="2" t="s">
        <v>8748</v>
      </c>
      <c r="E5272" s="2" t="s">
        <v>8847</v>
      </c>
      <c r="F5272" s="2" t="s">
        <v>8849</v>
      </c>
      <c r="H5272" s="3" t="s">
        <v>8850</v>
      </c>
      <c r="L5272" s="35" t="s">
        <v>12</v>
      </c>
      <c r="M5272" s="35" t="s">
        <v>13</v>
      </c>
      <c r="N5272" s="35" t="s">
        <v>14</v>
      </c>
      <c r="O5272" s="35" t="s">
        <v>32311</v>
      </c>
      <c r="P5272" s="35" t="s">
        <v>31195</v>
      </c>
      <c r="Q5272" s="37"/>
      <c r="R5272" s="37"/>
      <c r="S5272" s="37"/>
      <c r="T5272" s="37"/>
      <c r="U5272" s="37"/>
    </row>
    <row r="5273" spans="2:21" x14ac:dyDescent="0.3">
      <c r="B5273" s="4" t="s">
        <v>19</v>
      </c>
      <c r="C5273" s="4" t="s">
        <v>8080</v>
      </c>
      <c r="D5273" s="4" t="s">
        <v>8748</v>
      </c>
      <c r="E5273" s="4" t="s">
        <v>8847</v>
      </c>
      <c r="F5273" s="4" t="s">
        <v>8849</v>
      </c>
      <c r="G5273" s="4" t="s">
        <v>8851</v>
      </c>
      <c r="H5273" s="5" t="s">
        <v>8852</v>
      </c>
      <c r="I5273" s="5" t="s">
        <v>8796</v>
      </c>
      <c r="K5273" s="2"/>
    </row>
    <row r="5274" spans="2:21" x14ac:dyDescent="0.3">
      <c r="B5274" s="4" t="s">
        <v>19</v>
      </c>
      <c r="C5274" s="4" t="s">
        <v>8080</v>
      </c>
      <c r="D5274" s="4" t="s">
        <v>8748</v>
      </c>
      <c r="E5274" s="4" t="s">
        <v>8847</v>
      </c>
      <c r="F5274" s="4" t="s">
        <v>8849</v>
      </c>
      <c r="G5274" s="4" t="s">
        <v>8853</v>
      </c>
      <c r="H5274" s="5" t="s">
        <v>8854</v>
      </c>
      <c r="I5274" s="5" t="s">
        <v>8796</v>
      </c>
      <c r="K5274" s="2"/>
    </row>
    <row r="5275" spans="2:21" x14ac:dyDescent="0.3">
      <c r="B5275" s="2" t="s">
        <v>19</v>
      </c>
      <c r="C5275" s="2" t="s">
        <v>8080</v>
      </c>
      <c r="D5275" s="2" t="s">
        <v>8748</v>
      </c>
      <c r="E5275" s="2" t="s">
        <v>8855</v>
      </c>
      <c r="H5275" s="3" t="s">
        <v>8856</v>
      </c>
    </row>
    <row r="5276" spans="2:21" x14ac:dyDescent="0.3">
      <c r="L5276" s="163" t="s">
        <v>0</v>
      </c>
      <c r="M5276" s="163"/>
      <c r="N5276" s="163"/>
      <c r="O5276" s="163" t="s">
        <v>1</v>
      </c>
      <c r="P5276" s="163"/>
      <c r="Q5276" s="37"/>
      <c r="R5276" s="37"/>
      <c r="S5276" s="37"/>
      <c r="T5276" s="37"/>
      <c r="U5276" s="37"/>
    </row>
    <row r="5277" spans="2:21" ht="43.2" x14ac:dyDescent="0.3">
      <c r="B5277" s="2" t="s">
        <v>19</v>
      </c>
      <c r="C5277" s="2" t="s">
        <v>8080</v>
      </c>
      <c r="D5277" s="2" t="s">
        <v>8748</v>
      </c>
      <c r="E5277" s="2" t="s">
        <v>8855</v>
      </c>
      <c r="F5277" s="2" t="s">
        <v>8857</v>
      </c>
      <c r="H5277" s="3" t="s">
        <v>8858</v>
      </c>
      <c r="L5277" s="35" t="s">
        <v>12</v>
      </c>
      <c r="M5277" s="35" t="s">
        <v>13</v>
      </c>
      <c r="N5277" s="35" t="s">
        <v>14</v>
      </c>
      <c r="O5277" s="35" t="s">
        <v>32311</v>
      </c>
      <c r="P5277" s="35" t="s">
        <v>31195</v>
      </c>
      <c r="Q5277" s="37"/>
      <c r="R5277" s="37"/>
      <c r="S5277" s="37"/>
      <c r="T5277" s="37"/>
      <c r="U5277" s="37"/>
    </row>
    <row r="5278" spans="2:21" ht="28.8" x14ac:dyDescent="0.3">
      <c r="B5278" s="4" t="s">
        <v>19</v>
      </c>
      <c r="C5278" s="4" t="s">
        <v>8080</v>
      </c>
      <c r="D5278" s="4" t="s">
        <v>8748</v>
      </c>
      <c r="E5278" s="4" t="s">
        <v>8855</v>
      </c>
      <c r="F5278" s="4" t="s">
        <v>8857</v>
      </c>
      <c r="G5278" s="4" t="s">
        <v>8859</v>
      </c>
      <c r="H5278" s="5" t="s">
        <v>8244</v>
      </c>
      <c r="I5278" s="5" t="s">
        <v>8154</v>
      </c>
      <c r="K5278" s="2"/>
    </row>
    <row r="5279" spans="2:21" x14ac:dyDescent="0.3">
      <c r="B5279" s="2" t="s">
        <v>19</v>
      </c>
      <c r="C5279" s="2" t="s">
        <v>8080</v>
      </c>
      <c r="D5279" s="2" t="s">
        <v>8748</v>
      </c>
      <c r="E5279" s="2" t="s">
        <v>8860</v>
      </c>
      <c r="H5279" s="3" t="s">
        <v>8861</v>
      </c>
    </row>
    <row r="5280" spans="2:21" x14ac:dyDescent="0.3">
      <c r="L5280" s="163" t="s">
        <v>0</v>
      </c>
      <c r="M5280" s="163"/>
      <c r="N5280" s="163"/>
      <c r="O5280" s="163" t="s">
        <v>1</v>
      </c>
      <c r="P5280" s="163"/>
      <c r="Q5280" s="37"/>
      <c r="R5280" s="37"/>
      <c r="S5280" s="37"/>
      <c r="T5280" s="37"/>
      <c r="U5280" s="37"/>
    </row>
    <row r="5281" spans="1:21" ht="43.2" x14ac:dyDescent="0.3">
      <c r="B5281" s="2" t="s">
        <v>19</v>
      </c>
      <c r="C5281" s="2" t="s">
        <v>8080</v>
      </c>
      <c r="D5281" s="2" t="s">
        <v>8748</v>
      </c>
      <c r="E5281" s="2" t="s">
        <v>8860</v>
      </c>
      <c r="F5281" s="2" t="s">
        <v>8862</v>
      </c>
      <c r="H5281" s="3" t="s">
        <v>8863</v>
      </c>
      <c r="L5281" s="35" t="s">
        <v>12</v>
      </c>
      <c r="M5281" s="35" t="s">
        <v>13</v>
      </c>
      <c r="N5281" s="35" t="s">
        <v>14</v>
      </c>
      <c r="O5281" s="35" t="s">
        <v>32311</v>
      </c>
      <c r="P5281" s="35" t="s">
        <v>31195</v>
      </c>
      <c r="Q5281" s="37"/>
      <c r="R5281" s="37"/>
      <c r="S5281" s="37"/>
      <c r="T5281" s="37"/>
      <c r="U5281" s="37"/>
    </row>
    <row r="5282" spans="1:21" ht="72" x14ac:dyDescent="0.3">
      <c r="B5282" s="4" t="s">
        <v>19</v>
      </c>
      <c r="C5282" s="4" t="s">
        <v>8080</v>
      </c>
      <c r="D5282" s="4" t="s">
        <v>8748</v>
      </c>
      <c r="E5282" s="4" t="s">
        <v>8860</v>
      </c>
      <c r="F5282" s="4" t="s">
        <v>8862</v>
      </c>
      <c r="G5282" s="4" t="s">
        <v>8864</v>
      </c>
      <c r="H5282" s="5" t="s">
        <v>8865</v>
      </c>
      <c r="I5282" s="5" t="s">
        <v>8866</v>
      </c>
      <c r="K5282" s="2"/>
    </row>
    <row r="5283" spans="1:21" ht="72" x14ac:dyDescent="0.3">
      <c r="B5283" s="4" t="s">
        <v>19</v>
      </c>
      <c r="C5283" s="4" t="s">
        <v>8080</v>
      </c>
      <c r="D5283" s="4" t="s">
        <v>8748</v>
      </c>
      <c r="E5283" s="4" t="s">
        <v>8860</v>
      </c>
      <c r="F5283" s="4" t="s">
        <v>8862</v>
      </c>
      <c r="G5283" s="4" t="s">
        <v>8867</v>
      </c>
      <c r="H5283" s="5" t="s">
        <v>8868</v>
      </c>
      <c r="I5283" s="5" t="s">
        <v>8866</v>
      </c>
      <c r="K5283" s="2"/>
    </row>
    <row r="5284" spans="1:21" ht="72" x14ac:dyDescent="0.3">
      <c r="B5284" s="4" t="s">
        <v>19</v>
      </c>
      <c r="C5284" s="4" t="s">
        <v>8080</v>
      </c>
      <c r="D5284" s="4" t="s">
        <v>8748</v>
      </c>
      <c r="E5284" s="4" t="s">
        <v>8860</v>
      </c>
      <c r="F5284" s="4" t="s">
        <v>8862</v>
      </c>
      <c r="G5284" s="4" t="s">
        <v>8869</v>
      </c>
      <c r="H5284" s="5" t="s">
        <v>8870</v>
      </c>
      <c r="I5284" s="5" t="s">
        <v>8866</v>
      </c>
      <c r="K5284" s="2"/>
    </row>
    <row r="5285" spans="1:21" ht="72" x14ac:dyDescent="0.3">
      <c r="B5285" s="4" t="s">
        <v>19</v>
      </c>
      <c r="C5285" s="4" t="s">
        <v>8080</v>
      </c>
      <c r="D5285" s="4" t="s">
        <v>8748</v>
      </c>
      <c r="E5285" s="4" t="s">
        <v>8860</v>
      </c>
      <c r="F5285" s="4" t="s">
        <v>8862</v>
      </c>
      <c r="G5285" s="4" t="s">
        <v>8871</v>
      </c>
      <c r="H5285" s="5" t="s">
        <v>8872</v>
      </c>
      <c r="I5285" s="5" t="s">
        <v>8866</v>
      </c>
      <c r="K5285" s="2"/>
    </row>
    <row r="5286" spans="1:21" x14ac:dyDescent="0.3">
      <c r="B5286" s="2" t="s">
        <v>19</v>
      </c>
      <c r="C5286" s="2" t="s">
        <v>8080</v>
      </c>
      <c r="D5286" s="2" t="s">
        <v>8748</v>
      </c>
      <c r="E5286" s="2" t="s">
        <v>8873</v>
      </c>
      <c r="H5286" s="3" t="s">
        <v>8874</v>
      </c>
    </row>
    <row r="5287" spans="1:21" x14ac:dyDescent="0.3">
      <c r="L5287" s="163" t="s">
        <v>0</v>
      </c>
      <c r="M5287" s="163"/>
      <c r="N5287" s="163"/>
      <c r="O5287" s="163" t="s">
        <v>1</v>
      </c>
      <c r="P5287" s="163"/>
      <c r="Q5287" s="37"/>
      <c r="R5287" s="37"/>
      <c r="S5287" s="37"/>
      <c r="T5287" s="37"/>
      <c r="U5287" s="37"/>
    </row>
    <row r="5288" spans="1:21" ht="43.2" x14ac:dyDescent="0.3">
      <c r="B5288" s="2" t="s">
        <v>19</v>
      </c>
      <c r="C5288" s="2" t="s">
        <v>8080</v>
      </c>
      <c r="D5288" s="2" t="s">
        <v>8748</v>
      </c>
      <c r="E5288" s="2" t="s">
        <v>8873</v>
      </c>
      <c r="F5288" s="2" t="s">
        <v>8875</v>
      </c>
      <c r="H5288" s="3" t="s">
        <v>8876</v>
      </c>
      <c r="L5288" s="35" t="s">
        <v>12</v>
      </c>
      <c r="M5288" s="35" t="s">
        <v>13</v>
      </c>
      <c r="N5288" s="35" t="s">
        <v>14</v>
      </c>
      <c r="O5288" s="35" t="s">
        <v>32311</v>
      </c>
      <c r="P5288" s="35" t="s">
        <v>31188</v>
      </c>
      <c r="Q5288" s="37"/>
      <c r="R5288" s="37"/>
      <c r="S5288" s="37"/>
      <c r="T5288" s="37"/>
      <c r="U5288" s="37"/>
    </row>
    <row r="5289" spans="1:21" ht="57.6" x14ac:dyDescent="0.3">
      <c r="A5289" t="s">
        <v>32460</v>
      </c>
      <c r="B5289" s="2" t="s">
        <v>19</v>
      </c>
      <c r="C5289" s="2" t="s">
        <v>8080</v>
      </c>
      <c r="D5289" s="2" t="s">
        <v>8748</v>
      </c>
      <c r="E5289" s="2" t="s">
        <v>8873</v>
      </c>
      <c r="F5289" s="2" t="s">
        <v>8875</v>
      </c>
      <c r="G5289" s="2" t="s">
        <v>8877</v>
      </c>
      <c r="H5289" s="6" t="s">
        <v>8878</v>
      </c>
      <c r="I5289" s="3" t="s">
        <v>8879</v>
      </c>
      <c r="J5289" s="3">
        <v>2</v>
      </c>
      <c r="K5289" s="2" t="s">
        <v>36</v>
      </c>
      <c r="O5289" s="7" t="s">
        <v>32157</v>
      </c>
      <c r="P5289" s="7" t="s">
        <v>32158</v>
      </c>
    </row>
    <row r="5290" spans="1:21" ht="57.6" x14ac:dyDescent="0.3">
      <c r="A5290" t="s">
        <v>32460</v>
      </c>
      <c r="B5290" s="2" t="s">
        <v>19</v>
      </c>
      <c r="C5290" s="2" t="s">
        <v>8080</v>
      </c>
      <c r="D5290" s="2" t="s">
        <v>8748</v>
      </c>
      <c r="E5290" s="2" t="s">
        <v>8873</v>
      </c>
      <c r="F5290" s="2" t="s">
        <v>8875</v>
      </c>
      <c r="G5290" s="2" t="s">
        <v>8880</v>
      </c>
      <c r="H5290" s="6" t="s">
        <v>8881</v>
      </c>
      <c r="I5290" s="3" t="s">
        <v>8879</v>
      </c>
      <c r="K5290" s="2" t="s">
        <v>36</v>
      </c>
      <c r="O5290" s="7" t="s">
        <v>32157</v>
      </c>
      <c r="P5290" s="7" t="s">
        <v>32159</v>
      </c>
    </row>
    <row r="5291" spans="1:21" x14ac:dyDescent="0.3">
      <c r="L5291" s="163" t="s">
        <v>0</v>
      </c>
      <c r="M5291" s="163"/>
      <c r="N5291" s="163"/>
      <c r="O5291" s="163" t="s">
        <v>1</v>
      </c>
      <c r="P5291" s="163"/>
      <c r="Q5291" s="37"/>
      <c r="R5291" s="37"/>
      <c r="S5291" s="37"/>
      <c r="T5291" s="37"/>
      <c r="U5291" s="37"/>
    </row>
    <row r="5292" spans="1:21" ht="43.2" x14ac:dyDescent="0.3">
      <c r="B5292" s="2" t="s">
        <v>19</v>
      </c>
      <c r="C5292" s="2" t="s">
        <v>8080</v>
      </c>
      <c r="D5292" s="2" t="s">
        <v>8748</v>
      </c>
      <c r="E5292" s="2" t="s">
        <v>8873</v>
      </c>
      <c r="F5292" s="2" t="s">
        <v>8882</v>
      </c>
      <c r="H5292" s="3" t="s">
        <v>8883</v>
      </c>
      <c r="L5292" s="35" t="s">
        <v>12</v>
      </c>
      <c r="M5292" s="35" t="s">
        <v>13</v>
      </c>
      <c r="N5292" s="35" t="s">
        <v>14</v>
      </c>
      <c r="O5292" s="35" t="s">
        <v>32311</v>
      </c>
      <c r="P5292" s="35" t="s">
        <v>31195</v>
      </c>
      <c r="Q5292" s="35" t="s">
        <v>31198</v>
      </c>
      <c r="R5292" s="37"/>
      <c r="S5292" s="37"/>
      <c r="T5292" s="37"/>
      <c r="U5292" s="37"/>
    </row>
    <row r="5293" spans="1:21" x14ac:dyDescent="0.3">
      <c r="A5293" t="s">
        <v>32460</v>
      </c>
      <c r="B5293" s="2" t="s">
        <v>19</v>
      </c>
      <c r="C5293" s="2" t="s">
        <v>8080</v>
      </c>
      <c r="D5293" s="2" t="s">
        <v>8748</v>
      </c>
      <c r="E5293" s="2" t="s">
        <v>8873</v>
      </c>
      <c r="F5293" s="2" t="s">
        <v>8882</v>
      </c>
      <c r="G5293" s="2" t="s">
        <v>8884</v>
      </c>
      <c r="H5293" s="6" t="s">
        <v>8885</v>
      </c>
      <c r="I5293" s="3" t="s">
        <v>8886</v>
      </c>
      <c r="J5293" s="3">
        <v>35</v>
      </c>
      <c r="K5293" s="2" t="s">
        <v>36</v>
      </c>
      <c r="O5293" s="7" t="s">
        <v>32160</v>
      </c>
      <c r="P5293" s="7" t="s">
        <v>32161</v>
      </c>
      <c r="Q5293" s="2" t="s">
        <v>32162</v>
      </c>
    </row>
    <row r="5294" spans="1:21" x14ac:dyDescent="0.3">
      <c r="B5294" s="2" t="s">
        <v>19</v>
      </c>
      <c r="C5294" s="2" t="s">
        <v>8080</v>
      </c>
      <c r="D5294" s="2" t="s">
        <v>8748</v>
      </c>
      <c r="E5294" s="2" t="s">
        <v>8887</v>
      </c>
      <c r="H5294" s="3" t="s">
        <v>8888</v>
      </c>
    </row>
    <row r="5295" spans="1:21" x14ac:dyDescent="0.3">
      <c r="L5295" s="163" t="s">
        <v>0</v>
      </c>
      <c r="M5295" s="163"/>
      <c r="N5295" s="163"/>
      <c r="O5295" s="163" t="s">
        <v>1</v>
      </c>
      <c r="P5295" s="163"/>
      <c r="Q5295" s="37"/>
      <c r="R5295" s="37"/>
      <c r="S5295" s="37"/>
      <c r="T5295" s="37"/>
      <c r="U5295" s="37"/>
    </row>
    <row r="5296" spans="1:21" ht="43.2" x14ac:dyDescent="0.3">
      <c r="B5296" s="2" t="s">
        <v>19</v>
      </c>
      <c r="C5296" s="2" t="s">
        <v>8080</v>
      </c>
      <c r="D5296" s="2" t="s">
        <v>8748</v>
      </c>
      <c r="E5296" s="2" t="s">
        <v>8887</v>
      </c>
      <c r="F5296" s="2" t="s">
        <v>8889</v>
      </c>
      <c r="H5296" s="3" t="s">
        <v>8890</v>
      </c>
      <c r="L5296" s="35" t="s">
        <v>12</v>
      </c>
      <c r="M5296" s="35" t="s">
        <v>13</v>
      </c>
      <c r="N5296" s="35" t="s">
        <v>14</v>
      </c>
      <c r="O5296" s="35" t="s">
        <v>32311</v>
      </c>
      <c r="P5296" s="35"/>
      <c r="Q5296" s="37"/>
      <c r="R5296" s="37"/>
      <c r="S5296" s="37"/>
      <c r="T5296" s="37"/>
      <c r="U5296" s="37"/>
    </row>
    <row r="5297" spans="1:26" x14ac:dyDescent="0.3">
      <c r="A5297" t="s">
        <v>32460</v>
      </c>
      <c r="B5297" s="2" t="s">
        <v>19</v>
      </c>
      <c r="C5297" s="2" t="s">
        <v>8080</v>
      </c>
      <c r="D5297" s="2" t="s">
        <v>8748</v>
      </c>
      <c r="E5297" s="2" t="s">
        <v>8887</v>
      </c>
      <c r="F5297" s="2" t="s">
        <v>8889</v>
      </c>
      <c r="G5297" s="2" t="s">
        <v>8891</v>
      </c>
      <c r="H5297" s="6" t="s">
        <v>8892</v>
      </c>
      <c r="I5297" s="3" t="s">
        <v>8893</v>
      </c>
      <c r="K5297" s="2" t="s">
        <v>36</v>
      </c>
      <c r="O5297" s="7" t="s">
        <v>32163</v>
      </c>
    </row>
    <row r="5298" spans="1:26" x14ac:dyDescent="0.3">
      <c r="A5298" t="s">
        <v>32460</v>
      </c>
      <c r="B5298" s="2" t="s">
        <v>19</v>
      </c>
      <c r="C5298" s="2" t="s">
        <v>8080</v>
      </c>
      <c r="D5298" s="2" t="s">
        <v>8748</v>
      </c>
      <c r="E5298" s="2" t="s">
        <v>8887</v>
      </c>
      <c r="F5298" s="2" t="s">
        <v>8889</v>
      </c>
      <c r="G5298" s="2" t="s">
        <v>8894</v>
      </c>
      <c r="H5298" s="6" t="s">
        <v>8895</v>
      </c>
      <c r="I5298" s="3" t="s">
        <v>8893</v>
      </c>
      <c r="J5298" s="3">
        <v>6</v>
      </c>
      <c r="K5298" s="2" t="s">
        <v>36</v>
      </c>
      <c r="O5298" s="7" t="s">
        <v>32164</v>
      </c>
    </row>
    <row r="5299" spans="1:26" x14ac:dyDescent="0.3">
      <c r="L5299" s="163" t="s">
        <v>0</v>
      </c>
      <c r="M5299" s="163"/>
      <c r="N5299" s="163"/>
      <c r="O5299" s="163" t="s">
        <v>1</v>
      </c>
      <c r="P5299" s="163"/>
      <c r="Q5299" s="37"/>
      <c r="R5299" s="37"/>
      <c r="S5299" s="37"/>
      <c r="T5299" s="37"/>
      <c r="U5299" s="37"/>
    </row>
    <row r="5300" spans="1:26" ht="43.2" x14ac:dyDescent="0.3">
      <c r="B5300" s="2" t="s">
        <v>19</v>
      </c>
      <c r="C5300" s="2" t="s">
        <v>8080</v>
      </c>
      <c r="D5300" s="2" t="s">
        <v>8748</v>
      </c>
      <c r="E5300" s="2" t="s">
        <v>8887</v>
      </c>
      <c r="F5300" s="2" t="s">
        <v>8896</v>
      </c>
      <c r="H5300" s="3" t="s">
        <v>8897</v>
      </c>
      <c r="L5300" s="35" t="s">
        <v>12</v>
      </c>
      <c r="M5300" s="35" t="s">
        <v>13</v>
      </c>
      <c r="N5300" s="35" t="s">
        <v>14</v>
      </c>
      <c r="O5300" s="35" t="s">
        <v>32311</v>
      </c>
      <c r="P5300" s="35"/>
      <c r="Q5300" s="37"/>
      <c r="R5300" s="37"/>
      <c r="S5300" s="37"/>
      <c r="T5300" s="37"/>
      <c r="U5300" s="37"/>
    </row>
    <row r="5301" spans="1:26" x14ac:dyDescent="0.3">
      <c r="A5301" t="s">
        <v>32460</v>
      </c>
      <c r="B5301" s="2" t="s">
        <v>19</v>
      </c>
      <c r="C5301" s="2" t="s">
        <v>8080</v>
      </c>
      <c r="D5301" s="2" t="s">
        <v>8748</v>
      </c>
      <c r="E5301" s="2" t="s">
        <v>8887</v>
      </c>
      <c r="F5301" s="2" t="s">
        <v>8896</v>
      </c>
      <c r="G5301" s="2" t="s">
        <v>8898</v>
      </c>
      <c r="H5301" s="3" t="s">
        <v>8899</v>
      </c>
      <c r="I5301" s="3" t="s">
        <v>1758</v>
      </c>
      <c r="K5301" s="2" t="s">
        <v>36</v>
      </c>
      <c r="O5301" s="7" t="s">
        <v>32165</v>
      </c>
    </row>
    <row r="5302" spans="1:26" x14ac:dyDescent="0.3">
      <c r="A5302" t="s">
        <v>32460</v>
      </c>
      <c r="B5302" s="2" t="s">
        <v>19</v>
      </c>
      <c r="C5302" s="2" t="s">
        <v>8080</v>
      </c>
      <c r="D5302" s="2" t="s">
        <v>8748</v>
      </c>
      <c r="E5302" s="2" t="s">
        <v>8887</v>
      </c>
      <c r="F5302" s="2" t="s">
        <v>8896</v>
      </c>
      <c r="G5302" s="2" t="s">
        <v>8900</v>
      </c>
      <c r="H5302" s="6" t="s">
        <v>8901</v>
      </c>
      <c r="I5302" s="3" t="s">
        <v>1758</v>
      </c>
      <c r="J5302" s="3">
        <v>1</v>
      </c>
      <c r="K5302" s="2" t="s">
        <v>36</v>
      </c>
      <c r="O5302" s="7" t="s">
        <v>32166</v>
      </c>
    </row>
    <row r="5303" spans="1:26" x14ac:dyDescent="0.3">
      <c r="A5303" t="s">
        <v>32460</v>
      </c>
      <c r="B5303" s="2" t="s">
        <v>19</v>
      </c>
      <c r="C5303" s="2" t="s">
        <v>8080</v>
      </c>
      <c r="D5303" s="2" t="s">
        <v>8748</v>
      </c>
      <c r="E5303" s="2" t="s">
        <v>8887</v>
      </c>
      <c r="F5303" s="2" t="s">
        <v>8896</v>
      </c>
      <c r="G5303" s="2" t="s">
        <v>8902</v>
      </c>
      <c r="H5303" s="6" t="s">
        <v>8903</v>
      </c>
      <c r="I5303" s="3" t="s">
        <v>1758</v>
      </c>
      <c r="K5303" s="2" t="s">
        <v>36</v>
      </c>
      <c r="O5303" s="7" t="s">
        <v>32167</v>
      </c>
    </row>
    <row r="5304" spans="1:26" x14ac:dyDescent="0.3">
      <c r="B5304" s="2" t="s">
        <v>19</v>
      </c>
      <c r="C5304" s="2" t="s">
        <v>8080</v>
      </c>
      <c r="D5304" s="2" t="s">
        <v>8748</v>
      </c>
      <c r="E5304" s="2" t="s">
        <v>8904</v>
      </c>
      <c r="H5304" s="3" t="s">
        <v>8905</v>
      </c>
    </row>
    <row r="5305" spans="1:26" x14ac:dyDescent="0.3">
      <c r="L5305" s="163" t="s">
        <v>0</v>
      </c>
      <c r="M5305" s="163"/>
      <c r="N5305" s="163"/>
      <c r="O5305" s="163" t="s">
        <v>1</v>
      </c>
      <c r="P5305" s="163"/>
      <c r="Q5305" s="37"/>
      <c r="R5305" s="37"/>
      <c r="S5305" s="37"/>
      <c r="T5305" s="37"/>
      <c r="U5305" s="37"/>
    </row>
    <row r="5306" spans="1:26" ht="43.2" x14ac:dyDescent="0.3">
      <c r="B5306" s="2" t="s">
        <v>19</v>
      </c>
      <c r="C5306" s="2" t="s">
        <v>8080</v>
      </c>
      <c r="D5306" s="2" t="s">
        <v>8748</v>
      </c>
      <c r="E5306" s="2" t="s">
        <v>8904</v>
      </c>
      <c r="F5306" s="2" t="s">
        <v>8906</v>
      </c>
      <c r="H5306" s="3" t="s">
        <v>8907</v>
      </c>
      <c r="L5306" s="35" t="s">
        <v>12</v>
      </c>
      <c r="M5306" s="35" t="s">
        <v>13</v>
      </c>
      <c r="N5306" s="35" t="s">
        <v>14</v>
      </c>
      <c r="O5306" s="35" t="s">
        <v>32311</v>
      </c>
      <c r="P5306" s="35" t="s">
        <v>31684</v>
      </c>
      <c r="Q5306" s="37"/>
      <c r="R5306" s="37"/>
      <c r="S5306" s="37"/>
      <c r="T5306" s="37"/>
      <c r="U5306" s="37"/>
    </row>
    <row r="5307" spans="1:26" x14ac:dyDescent="0.3">
      <c r="A5307" t="s">
        <v>32460</v>
      </c>
      <c r="B5307" s="2" t="s">
        <v>19</v>
      </c>
      <c r="C5307" s="2" t="s">
        <v>8080</v>
      </c>
      <c r="D5307" s="2" t="s">
        <v>8748</v>
      </c>
      <c r="E5307" s="2" t="s">
        <v>8904</v>
      </c>
      <c r="F5307" s="2" t="s">
        <v>8906</v>
      </c>
      <c r="G5307" s="2" t="s">
        <v>8908</v>
      </c>
      <c r="H5307" s="6" t="s">
        <v>8909</v>
      </c>
      <c r="I5307" s="3" t="s">
        <v>8910</v>
      </c>
      <c r="J5307" s="3">
        <v>92</v>
      </c>
      <c r="K5307" s="2" t="s">
        <v>36</v>
      </c>
      <c r="O5307" s="7" t="s">
        <v>32168</v>
      </c>
      <c r="P5307" s="7" t="s">
        <v>32169</v>
      </c>
    </row>
    <row r="5308" spans="1:26" x14ac:dyDescent="0.3">
      <c r="A5308" t="s">
        <v>32460</v>
      </c>
      <c r="B5308" s="2" t="s">
        <v>19</v>
      </c>
      <c r="C5308" s="2" t="s">
        <v>8080</v>
      </c>
      <c r="D5308" s="2" t="s">
        <v>8748</v>
      </c>
      <c r="E5308" s="2" t="s">
        <v>8904</v>
      </c>
      <c r="F5308" s="2" t="s">
        <v>8906</v>
      </c>
      <c r="G5308" s="2" t="s">
        <v>8911</v>
      </c>
      <c r="H5308" s="6" t="s">
        <v>8912</v>
      </c>
      <c r="I5308" s="3" t="s">
        <v>8910</v>
      </c>
      <c r="J5308" s="3">
        <v>2</v>
      </c>
      <c r="K5308" s="2" t="s">
        <v>36</v>
      </c>
      <c r="O5308" s="7" t="s">
        <v>32168</v>
      </c>
      <c r="P5308" s="7" t="s">
        <v>32170</v>
      </c>
    </row>
    <row r="5309" spans="1:26" x14ac:dyDescent="0.3">
      <c r="B5309" s="2" t="s">
        <v>19</v>
      </c>
      <c r="C5309" s="2" t="s">
        <v>8080</v>
      </c>
      <c r="D5309" s="2" t="s">
        <v>8080</v>
      </c>
      <c r="H5309" s="3" t="s">
        <v>8913</v>
      </c>
    </row>
    <row r="5310" spans="1:26" x14ac:dyDescent="0.3">
      <c r="B5310" s="2" t="s">
        <v>19</v>
      </c>
      <c r="C5310" s="2" t="s">
        <v>8080</v>
      </c>
      <c r="D5310" s="2" t="s">
        <v>8914</v>
      </c>
      <c r="E5310" s="2" t="s">
        <v>8126</v>
      </c>
      <c r="H5310" s="3" t="s">
        <v>6604</v>
      </c>
    </row>
    <row r="5311" spans="1:26" x14ac:dyDescent="0.3">
      <c r="L5311" s="163" t="s">
        <v>0</v>
      </c>
      <c r="M5311" s="163"/>
      <c r="N5311" s="163"/>
      <c r="O5311" s="163" t="s">
        <v>1</v>
      </c>
      <c r="P5311" s="163"/>
      <c r="Q5311" s="37"/>
      <c r="R5311" s="37"/>
      <c r="S5311" s="37"/>
      <c r="T5311" s="37"/>
      <c r="U5311" s="37"/>
      <c r="V5311" s="188" t="s">
        <v>31772</v>
      </c>
      <c r="W5311" s="188"/>
      <c r="X5311" s="188"/>
      <c r="Y5311" s="188"/>
      <c r="Z5311" s="188"/>
    </row>
    <row r="5312" spans="1:26" ht="43.2" x14ac:dyDescent="0.3">
      <c r="B5312" s="2" t="s">
        <v>19</v>
      </c>
      <c r="C5312" s="2" t="s">
        <v>8080</v>
      </c>
      <c r="D5312" s="2" t="s">
        <v>8914</v>
      </c>
      <c r="E5312" s="2" t="s">
        <v>8126</v>
      </c>
      <c r="F5312" s="2" t="s">
        <v>8915</v>
      </c>
      <c r="H5312" s="3" t="s">
        <v>8916</v>
      </c>
      <c r="L5312" s="35" t="s">
        <v>12</v>
      </c>
      <c r="M5312" s="35" t="s">
        <v>13</v>
      </c>
      <c r="N5312" s="35" t="s">
        <v>14</v>
      </c>
      <c r="O5312" s="35" t="s">
        <v>32311</v>
      </c>
      <c r="P5312" s="35" t="s">
        <v>31684</v>
      </c>
      <c r="Q5312" s="35" t="s">
        <v>32115</v>
      </c>
      <c r="R5312" s="35" t="s">
        <v>31686</v>
      </c>
      <c r="S5312" s="35" t="s">
        <v>32171</v>
      </c>
      <c r="T5312" s="37"/>
      <c r="U5312" s="37"/>
      <c r="V5312" s="35" t="s">
        <v>15</v>
      </c>
      <c r="W5312" s="35" t="s">
        <v>16</v>
      </c>
      <c r="X5312" s="35" t="s">
        <v>17</v>
      </c>
      <c r="Y5312" s="35" t="s">
        <v>18</v>
      </c>
      <c r="Z5312" s="35" t="s">
        <v>31184</v>
      </c>
    </row>
    <row r="5313" spans="1:26" ht="28.8" x14ac:dyDescent="0.3">
      <c r="A5313" t="s">
        <v>32460</v>
      </c>
      <c r="B5313" s="2" t="s">
        <v>19</v>
      </c>
      <c r="C5313" s="2" t="s">
        <v>8080</v>
      </c>
      <c r="D5313" s="2" t="s">
        <v>8914</v>
      </c>
      <c r="E5313" s="2" t="s">
        <v>8126</v>
      </c>
      <c r="F5313" s="2" t="s">
        <v>8915</v>
      </c>
      <c r="G5313" s="2" t="s">
        <v>8917</v>
      </c>
      <c r="H5313" s="3" t="s">
        <v>8918</v>
      </c>
      <c r="I5313" s="3" t="s">
        <v>7222</v>
      </c>
      <c r="J5313" s="3">
        <v>43</v>
      </c>
      <c r="K5313" s="2" t="s">
        <v>36</v>
      </c>
      <c r="O5313" s="7" t="s">
        <v>31737</v>
      </c>
      <c r="P5313" s="7" t="s">
        <v>32172</v>
      </c>
      <c r="Q5313" s="2" t="s">
        <v>32173</v>
      </c>
      <c r="R5313" s="2">
        <v>1</v>
      </c>
      <c r="S5313" s="2" t="s">
        <v>32174</v>
      </c>
      <c r="V5313" s="26">
        <v>78</v>
      </c>
      <c r="W5313" s="26">
        <v>78</v>
      </c>
      <c r="X5313" s="26" t="s">
        <v>31186</v>
      </c>
      <c r="Z5313" s="26">
        <v>1</v>
      </c>
    </row>
    <row r="5314" spans="1:26" ht="28.8" x14ac:dyDescent="0.3">
      <c r="A5314" t="s">
        <v>32460</v>
      </c>
      <c r="B5314" s="2" t="s">
        <v>19</v>
      </c>
      <c r="C5314" s="2" t="s">
        <v>8080</v>
      </c>
      <c r="D5314" s="2" t="s">
        <v>8914</v>
      </c>
      <c r="E5314" s="2" t="s">
        <v>8126</v>
      </c>
      <c r="F5314" s="2" t="s">
        <v>8915</v>
      </c>
      <c r="G5314" s="2" t="s">
        <v>8919</v>
      </c>
      <c r="H5314" s="3" t="s">
        <v>8920</v>
      </c>
      <c r="I5314" s="3" t="s">
        <v>7222</v>
      </c>
      <c r="J5314" s="3">
        <v>21</v>
      </c>
      <c r="K5314" s="2" t="s">
        <v>36</v>
      </c>
      <c r="O5314" s="7" t="s">
        <v>31737</v>
      </c>
      <c r="P5314" s="7" t="s">
        <v>32172</v>
      </c>
      <c r="Q5314" s="2" t="s">
        <v>32173</v>
      </c>
      <c r="R5314" s="2">
        <v>1</v>
      </c>
      <c r="S5314" s="2" t="s">
        <v>32174</v>
      </c>
      <c r="V5314" s="26">
        <v>108</v>
      </c>
      <c r="W5314" s="26">
        <v>108</v>
      </c>
      <c r="X5314" s="26" t="s">
        <v>31186</v>
      </c>
      <c r="Z5314" s="26">
        <v>1</v>
      </c>
    </row>
    <row r="5315" spans="1:26" ht="28.8" x14ac:dyDescent="0.3">
      <c r="A5315" t="s">
        <v>32460</v>
      </c>
      <c r="B5315" s="2" t="s">
        <v>19</v>
      </c>
      <c r="C5315" s="2" t="s">
        <v>8080</v>
      </c>
      <c r="D5315" s="2" t="s">
        <v>8914</v>
      </c>
      <c r="E5315" s="2" t="s">
        <v>8126</v>
      </c>
      <c r="F5315" s="2" t="s">
        <v>8915</v>
      </c>
      <c r="G5315" s="2" t="s">
        <v>8921</v>
      </c>
      <c r="H5315" s="3" t="s">
        <v>8922</v>
      </c>
      <c r="I5315" s="3" t="s">
        <v>7222</v>
      </c>
      <c r="J5315" s="3">
        <v>1</v>
      </c>
      <c r="K5315" s="2" t="s">
        <v>36</v>
      </c>
      <c r="O5315" s="7" t="s">
        <v>31737</v>
      </c>
      <c r="P5315" s="7" t="s">
        <v>32172</v>
      </c>
      <c r="Q5315" s="2" t="s">
        <v>32173</v>
      </c>
      <c r="R5315" s="2">
        <v>2</v>
      </c>
      <c r="S5315" s="2" t="s">
        <v>32174</v>
      </c>
      <c r="V5315" s="26">
        <v>106</v>
      </c>
      <c r="W5315" s="26">
        <v>106</v>
      </c>
      <c r="X5315" s="26" t="s">
        <v>31186</v>
      </c>
      <c r="Z5315" s="26">
        <v>1</v>
      </c>
    </row>
    <row r="5316" spans="1:26" ht="28.8" x14ac:dyDescent="0.3">
      <c r="A5316" t="s">
        <v>32460</v>
      </c>
      <c r="B5316" s="2" t="s">
        <v>19</v>
      </c>
      <c r="C5316" s="2" t="s">
        <v>8080</v>
      </c>
      <c r="D5316" s="2" t="s">
        <v>8914</v>
      </c>
      <c r="E5316" s="2" t="s">
        <v>8126</v>
      </c>
      <c r="F5316" s="2" t="s">
        <v>8915</v>
      </c>
      <c r="G5316" s="2" t="s">
        <v>8923</v>
      </c>
      <c r="H5316" s="3" t="s">
        <v>8924</v>
      </c>
      <c r="I5316" s="3" t="s">
        <v>7222</v>
      </c>
      <c r="J5316" s="3">
        <v>3</v>
      </c>
      <c r="K5316" s="2" t="s">
        <v>36</v>
      </c>
      <c r="O5316" s="7" t="s">
        <v>31737</v>
      </c>
      <c r="P5316" s="7" t="s">
        <v>32172</v>
      </c>
      <c r="Q5316" s="2" t="s">
        <v>32173</v>
      </c>
      <c r="R5316" s="2">
        <v>1</v>
      </c>
      <c r="S5316" s="2" t="s">
        <v>32175</v>
      </c>
      <c r="V5316" s="26">
        <v>78</v>
      </c>
      <c r="W5316" s="26">
        <v>78</v>
      </c>
      <c r="X5316" s="26" t="s">
        <v>31186</v>
      </c>
      <c r="Z5316" s="26">
        <v>1</v>
      </c>
    </row>
    <row r="5317" spans="1:26" ht="28.8" x14ac:dyDescent="0.3">
      <c r="A5317" t="s">
        <v>32460</v>
      </c>
      <c r="B5317" s="2" t="s">
        <v>19</v>
      </c>
      <c r="C5317" s="2" t="s">
        <v>8080</v>
      </c>
      <c r="D5317" s="2" t="s">
        <v>8914</v>
      </c>
      <c r="E5317" s="2" t="s">
        <v>8126</v>
      </c>
      <c r="F5317" s="2" t="s">
        <v>8915</v>
      </c>
      <c r="G5317" s="2" t="s">
        <v>8925</v>
      </c>
      <c r="H5317" s="3" t="s">
        <v>8926</v>
      </c>
      <c r="I5317" s="3" t="s">
        <v>7222</v>
      </c>
      <c r="K5317" s="2" t="s">
        <v>36</v>
      </c>
      <c r="O5317" s="7" t="s">
        <v>31737</v>
      </c>
      <c r="P5317" s="7" t="s">
        <v>32172</v>
      </c>
      <c r="Q5317" s="2" t="s">
        <v>32173</v>
      </c>
      <c r="R5317" s="2">
        <v>1</v>
      </c>
      <c r="S5317" s="2" t="s">
        <v>32175</v>
      </c>
      <c r="V5317" s="26">
        <v>108</v>
      </c>
      <c r="W5317" s="26">
        <v>108</v>
      </c>
      <c r="X5317" s="26" t="s">
        <v>31186</v>
      </c>
      <c r="Z5317" s="26">
        <v>1</v>
      </c>
    </row>
    <row r="5318" spans="1:26" ht="28.8" x14ac:dyDescent="0.3">
      <c r="A5318" t="s">
        <v>32460</v>
      </c>
      <c r="B5318" s="2" t="s">
        <v>19</v>
      </c>
      <c r="C5318" s="2" t="s">
        <v>8080</v>
      </c>
      <c r="D5318" s="2" t="s">
        <v>8914</v>
      </c>
      <c r="E5318" s="2" t="s">
        <v>8126</v>
      </c>
      <c r="F5318" s="2" t="s">
        <v>8915</v>
      </c>
      <c r="G5318" s="2" t="s">
        <v>8927</v>
      </c>
      <c r="H5318" s="3" t="s">
        <v>8928</v>
      </c>
      <c r="I5318" s="3" t="s">
        <v>7222</v>
      </c>
      <c r="J5318" s="3">
        <v>10</v>
      </c>
      <c r="K5318" s="2" t="s">
        <v>36</v>
      </c>
      <c r="O5318" s="7" t="s">
        <v>31737</v>
      </c>
      <c r="P5318" s="7" t="s">
        <v>32172</v>
      </c>
      <c r="Q5318" s="2" t="s">
        <v>32173</v>
      </c>
      <c r="R5318" s="2">
        <v>2</v>
      </c>
      <c r="S5318" s="2" t="s">
        <v>32175</v>
      </c>
      <c r="V5318" s="26">
        <v>106</v>
      </c>
      <c r="W5318" s="26">
        <v>106</v>
      </c>
      <c r="X5318" s="26" t="s">
        <v>31186</v>
      </c>
      <c r="Z5318" s="26">
        <v>1</v>
      </c>
    </row>
    <row r="5319" spans="1:26" x14ac:dyDescent="0.3">
      <c r="B5319" s="2" t="s">
        <v>19</v>
      </c>
      <c r="C5319" s="2" t="s">
        <v>8080</v>
      </c>
      <c r="D5319" s="2" t="s">
        <v>8914</v>
      </c>
      <c r="E5319" s="2" t="s">
        <v>8129</v>
      </c>
      <c r="H5319" s="3" t="s">
        <v>8929</v>
      </c>
    </row>
    <row r="5320" spans="1:26" x14ac:dyDescent="0.3">
      <c r="L5320" s="163" t="s">
        <v>0</v>
      </c>
      <c r="M5320" s="163"/>
      <c r="N5320" s="163"/>
      <c r="O5320" s="163" t="s">
        <v>1</v>
      </c>
      <c r="P5320" s="163"/>
      <c r="Q5320" s="37"/>
      <c r="R5320" s="37"/>
      <c r="S5320" s="37"/>
      <c r="T5320" s="37"/>
      <c r="U5320" s="37"/>
    </row>
    <row r="5321" spans="1:26" ht="43.2" x14ac:dyDescent="0.3">
      <c r="B5321" s="2" t="s">
        <v>19</v>
      </c>
      <c r="C5321" s="2" t="s">
        <v>8080</v>
      </c>
      <c r="D5321" s="2" t="s">
        <v>8914</v>
      </c>
      <c r="E5321" s="2" t="s">
        <v>8129</v>
      </c>
      <c r="F5321" s="2" t="s">
        <v>8930</v>
      </c>
      <c r="H5321" s="3" t="s">
        <v>8931</v>
      </c>
      <c r="L5321" s="35" t="s">
        <v>12</v>
      </c>
      <c r="M5321" s="35" t="s">
        <v>13</v>
      </c>
      <c r="N5321" s="35" t="s">
        <v>14</v>
      </c>
      <c r="O5321" s="35" t="s">
        <v>32311</v>
      </c>
      <c r="P5321" s="35" t="s">
        <v>31195</v>
      </c>
      <c r="Q5321" s="35" t="s">
        <v>32115</v>
      </c>
      <c r="R5321" s="35" t="s">
        <v>31684</v>
      </c>
      <c r="S5321" s="35" t="s">
        <v>31686</v>
      </c>
      <c r="T5321" s="35" t="s">
        <v>31188</v>
      </c>
      <c r="U5321" s="35" t="s">
        <v>32176</v>
      </c>
    </row>
    <row r="5322" spans="1:26" ht="57.6" x14ac:dyDescent="0.3">
      <c r="A5322" t="s">
        <v>32460</v>
      </c>
      <c r="B5322" s="2" t="s">
        <v>19</v>
      </c>
      <c r="C5322" s="2" t="s">
        <v>8080</v>
      </c>
      <c r="D5322" s="2" t="s">
        <v>8914</v>
      </c>
      <c r="E5322" s="2" t="s">
        <v>8129</v>
      </c>
      <c r="F5322" s="2" t="s">
        <v>8930</v>
      </c>
      <c r="G5322" s="2" t="s">
        <v>8932</v>
      </c>
      <c r="H5322" s="6" t="s">
        <v>8933</v>
      </c>
      <c r="I5322" s="3" t="s">
        <v>6609</v>
      </c>
      <c r="J5322" s="3">
        <v>344</v>
      </c>
      <c r="K5322" s="2" t="s">
        <v>36</v>
      </c>
      <c r="O5322" s="7" t="s">
        <v>31737</v>
      </c>
      <c r="P5322" s="7" t="s">
        <v>32177</v>
      </c>
      <c r="Q5322" s="2" t="s">
        <v>32173</v>
      </c>
      <c r="R5322" s="2" t="s">
        <v>32178</v>
      </c>
      <c r="S5322" s="2" t="s">
        <v>32179</v>
      </c>
    </row>
    <row r="5323" spans="1:26" ht="57.6" x14ac:dyDescent="0.3">
      <c r="A5323" t="s">
        <v>32460</v>
      </c>
      <c r="B5323" s="2" t="s">
        <v>19</v>
      </c>
      <c r="C5323" s="2" t="s">
        <v>8080</v>
      </c>
      <c r="D5323" s="2" t="s">
        <v>8914</v>
      </c>
      <c r="E5323" s="2" t="s">
        <v>8129</v>
      </c>
      <c r="F5323" s="2" t="s">
        <v>8930</v>
      </c>
      <c r="G5323" s="2" t="s">
        <v>8934</v>
      </c>
      <c r="H5323" s="6" t="s">
        <v>8935</v>
      </c>
      <c r="I5323" s="3" t="s">
        <v>6609</v>
      </c>
      <c r="J5323" s="3">
        <v>44</v>
      </c>
      <c r="K5323" s="2" t="s">
        <v>36</v>
      </c>
      <c r="O5323" s="7" t="s">
        <v>31737</v>
      </c>
      <c r="P5323" s="7" t="s">
        <v>32177</v>
      </c>
      <c r="Q5323" s="2" t="s">
        <v>32173</v>
      </c>
      <c r="R5323" s="2" t="s">
        <v>32180</v>
      </c>
      <c r="S5323" s="2" t="s">
        <v>32181</v>
      </c>
    </row>
    <row r="5324" spans="1:26" ht="57.6" x14ac:dyDescent="0.3">
      <c r="A5324" t="s">
        <v>32460</v>
      </c>
      <c r="B5324" s="2" t="s">
        <v>19</v>
      </c>
      <c r="C5324" s="2" t="s">
        <v>8080</v>
      </c>
      <c r="D5324" s="2" t="s">
        <v>8914</v>
      </c>
      <c r="E5324" s="2" t="s">
        <v>8129</v>
      </c>
      <c r="F5324" s="2" t="s">
        <v>8930</v>
      </c>
      <c r="G5324" s="2" t="s">
        <v>8936</v>
      </c>
      <c r="H5324" s="6" t="s">
        <v>8937</v>
      </c>
      <c r="I5324" s="3" t="s">
        <v>6609</v>
      </c>
      <c r="J5324" s="3">
        <v>64</v>
      </c>
      <c r="K5324" s="2" t="s">
        <v>36</v>
      </c>
      <c r="O5324" s="7" t="s">
        <v>31737</v>
      </c>
      <c r="P5324" s="7" t="s">
        <v>32177</v>
      </c>
      <c r="Q5324" s="2" t="s">
        <v>32173</v>
      </c>
      <c r="R5324" s="2" t="s">
        <v>32182</v>
      </c>
      <c r="S5324" s="2" t="s">
        <v>32183</v>
      </c>
    </row>
    <row r="5325" spans="1:26" ht="57.6" x14ac:dyDescent="0.3">
      <c r="A5325" t="s">
        <v>32460</v>
      </c>
      <c r="B5325" s="2" t="s">
        <v>19</v>
      </c>
      <c r="C5325" s="2" t="s">
        <v>8080</v>
      </c>
      <c r="D5325" s="2" t="s">
        <v>8914</v>
      </c>
      <c r="E5325" s="2" t="s">
        <v>8129</v>
      </c>
      <c r="F5325" s="2" t="s">
        <v>8930</v>
      </c>
      <c r="G5325" s="2" t="s">
        <v>8938</v>
      </c>
      <c r="H5325" s="6" t="s">
        <v>8939</v>
      </c>
      <c r="I5325" s="3" t="s">
        <v>6609</v>
      </c>
      <c r="J5325" s="3">
        <v>1146</v>
      </c>
      <c r="K5325" s="2" t="s">
        <v>36</v>
      </c>
      <c r="P5325" s="7" t="s">
        <v>32184</v>
      </c>
      <c r="Q5325" s="2" t="s">
        <v>32185</v>
      </c>
    </row>
    <row r="5326" spans="1:26" ht="57.6" x14ac:dyDescent="0.3">
      <c r="A5326" t="s">
        <v>32460</v>
      </c>
      <c r="B5326" s="2" t="s">
        <v>19</v>
      </c>
      <c r="C5326" s="2" t="s">
        <v>8080</v>
      </c>
      <c r="D5326" s="2" t="s">
        <v>8914</v>
      </c>
      <c r="E5326" s="2" t="s">
        <v>8129</v>
      </c>
      <c r="F5326" s="2" t="s">
        <v>8930</v>
      </c>
      <c r="G5326" s="2" t="s">
        <v>8940</v>
      </c>
      <c r="H5326" s="3" t="s">
        <v>8941</v>
      </c>
      <c r="I5326" s="3" t="s">
        <v>6609</v>
      </c>
      <c r="J5326" s="3">
        <v>507</v>
      </c>
      <c r="K5326" s="2" t="s">
        <v>36</v>
      </c>
      <c r="O5326" s="7" t="s">
        <v>31938</v>
      </c>
      <c r="P5326" s="7" t="s">
        <v>32186</v>
      </c>
      <c r="T5326" s="2" t="s">
        <v>32187</v>
      </c>
      <c r="U5326" s="26" t="s">
        <v>32188</v>
      </c>
    </row>
    <row r="5327" spans="1:26" ht="57.6" x14ac:dyDescent="0.3">
      <c r="A5327" t="s">
        <v>32460</v>
      </c>
      <c r="B5327" s="2" t="s">
        <v>19</v>
      </c>
      <c r="C5327" s="2" t="s">
        <v>8080</v>
      </c>
      <c r="D5327" s="2" t="s">
        <v>8914</v>
      </c>
      <c r="E5327" s="2" t="s">
        <v>8129</v>
      </c>
      <c r="F5327" s="2" t="s">
        <v>8930</v>
      </c>
      <c r="G5327" s="2" t="s">
        <v>8942</v>
      </c>
      <c r="H5327" s="3" t="s">
        <v>8943</v>
      </c>
      <c r="I5327" s="3" t="s">
        <v>6609</v>
      </c>
      <c r="J5327" s="3">
        <v>51</v>
      </c>
      <c r="K5327" s="2" t="s">
        <v>36</v>
      </c>
      <c r="O5327" s="7" t="s">
        <v>31938</v>
      </c>
      <c r="P5327" s="7" t="s">
        <v>32186</v>
      </c>
      <c r="T5327" s="2" t="s">
        <v>32187</v>
      </c>
      <c r="U5327" s="26" t="s">
        <v>32189</v>
      </c>
    </row>
    <row r="5328" spans="1:26" ht="57.6" x14ac:dyDescent="0.3">
      <c r="A5328" t="s">
        <v>32460</v>
      </c>
      <c r="B5328" s="2" t="s">
        <v>19</v>
      </c>
      <c r="C5328" s="2" t="s">
        <v>8080</v>
      </c>
      <c r="D5328" s="2" t="s">
        <v>8914</v>
      </c>
      <c r="E5328" s="2" t="s">
        <v>8129</v>
      </c>
      <c r="F5328" s="2" t="s">
        <v>8930</v>
      </c>
      <c r="G5328" s="2" t="s">
        <v>8944</v>
      </c>
      <c r="H5328" s="3" t="s">
        <v>8945</v>
      </c>
      <c r="I5328" s="3" t="s">
        <v>6609</v>
      </c>
      <c r="J5328" s="3">
        <v>33</v>
      </c>
      <c r="K5328" s="2" t="s">
        <v>36</v>
      </c>
      <c r="O5328" s="7" t="s">
        <v>31938</v>
      </c>
      <c r="P5328" s="7" t="s">
        <v>32186</v>
      </c>
      <c r="T5328" s="2" t="s">
        <v>32187</v>
      </c>
      <c r="U5328" s="26" t="s">
        <v>32190</v>
      </c>
    </row>
    <row r="5329" spans="1:26" ht="57.6" x14ac:dyDescent="0.3">
      <c r="A5329" t="s">
        <v>32460</v>
      </c>
      <c r="B5329" s="2" t="s">
        <v>19</v>
      </c>
      <c r="C5329" s="2" t="s">
        <v>8080</v>
      </c>
      <c r="D5329" s="2" t="s">
        <v>8914</v>
      </c>
      <c r="E5329" s="2" t="s">
        <v>8129</v>
      </c>
      <c r="F5329" s="2" t="s">
        <v>8930</v>
      </c>
      <c r="G5329" s="2" t="s">
        <v>8946</v>
      </c>
      <c r="H5329" s="3" t="s">
        <v>8947</v>
      </c>
      <c r="I5329" s="3" t="s">
        <v>6609</v>
      </c>
      <c r="J5329" s="3">
        <v>7</v>
      </c>
      <c r="K5329" s="2" t="s">
        <v>36</v>
      </c>
      <c r="O5329" s="7" t="s">
        <v>31938</v>
      </c>
      <c r="P5329" s="7" t="s">
        <v>32186</v>
      </c>
      <c r="T5329" s="2" t="s">
        <v>32191</v>
      </c>
      <c r="U5329" s="26" t="s">
        <v>32188</v>
      </c>
    </row>
    <row r="5330" spans="1:26" ht="57.6" x14ac:dyDescent="0.3">
      <c r="A5330" t="s">
        <v>32460</v>
      </c>
      <c r="B5330" s="2" t="s">
        <v>19</v>
      </c>
      <c r="C5330" s="2" t="s">
        <v>8080</v>
      </c>
      <c r="D5330" s="2" t="s">
        <v>8914</v>
      </c>
      <c r="E5330" s="2" t="s">
        <v>8129</v>
      </c>
      <c r="F5330" s="2" t="s">
        <v>8930</v>
      </c>
      <c r="G5330" s="2" t="s">
        <v>8948</v>
      </c>
      <c r="H5330" s="3" t="s">
        <v>8949</v>
      </c>
      <c r="I5330" s="3" t="s">
        <v>6609</v>
      </c>
      <c r="K5330" s="2" t="s">
        <v>36</v>
      </c>
      <c r="O5330" s="7" t="s">
        <v>31938</v>
      </c>
      <c r="P5330" s="7" t="s">
        <v>32186</v>
      </c>
      <c r="T5330" s="2" t="s">
        <v>32191</v>
      </c>
      <c r="U5330" s="26" t="s">
        <v>32189</v>
      </c>
    </row>
    <row r="5331" spans="1:26" ht="57.6" x14ac:dyDescent="0.3">
      <c r="A5331" t="s">
        <v>32460</v>
      </c>
      <c r="B5331" s="2" t="s">
        <v>19</v>
      </c>
      <c r="C5331" s="2" t="s">
        <v>8080</v>
      </c>
      <c r="D5331" s="2" t="s">
        <v>8914</v>
      </c>
      <c r="E5331" s="2" t="s">
        <v>8129</v>
      </c>
      <c r="F5331" s="2" t="s">
        <v>8930</v>
      </c>
      <c r="G5331" s="2" t="s">
        <v>8950</v>
      </c>
      <c r="H5331" s="3" t="s">
        <v>8951</v>
      </c>
      <c r="I5331" s="3" t="s">
        <v>6609</v>
      </c>
      <c r="J5331" s="3">
        <v>2</v>
      </c>
      <c r="K5331" s="2" t="s">
        <v>36</v>
      </c>
      <c r="O5331" s="7" t="s">
        <v>31938</v>
      </c>
      <c r="P5331" s="7" t="s">
        <v>32186</v>
      </c>
      <c r="T5331" s="2" t="s">
        <v>32192</v>
      </c>
      <c r="U5331" s="26" t="s">
        <v>32189</v>
      </c>
    </row>
    <row r="5332" spans="1:26" x14ac:dyDescent="0.3">
      <c r="L5332" s="163" t="s">
        <v>0</v>
      </c>
      <c r="M5332" s="163"/>
      <c r="N5332" s="163"/>
      <c r="O5332" s="163" t="s">
        <v>1</v>
      </c>
      <c r="P5332" s="163"/>
      <c r="Q5332" s="37"/>
      <c r="R5332" s="37"/>
      <c r="S5332" s="37"/>
      <c r="T5332" s="37"/>
      <c r="U5332" s="37"/>
      <c r="V5332" s="188" t="s">
        <v>31772</v>
      </c>
      <c r="W5332" s="188"/>
      <c r="X5332" s="188"/>
      <c r="Y5332" s="188"/>
      <c r="Z5332" s="188"/>
    </row>
    <row r="5333" spans="1:26" ht="43.2" x14ac:dyDescent="0.3">
      <c r="B5333" s="2" t="s">
        <v>19</v>
      </c>
      <c r="C5333" s="2" t="s">
        <v>8080</v>
      </c>
      <c r="D5333" s="2" t="s">
        <v>8914</v>
      </c>
      <c r="E5333" s="2" t="s">
        <v>8129</v>
      </c>
      <c r="F5333" s="2" t="s">
        <v>8952</v>
      </c>
      <c r="H5333" s="3" t="s">
        <v>8953</v>
      </c>
      <c r="L5333" s="35" t="s">
        <v>12</v>
      </c>
      <c r="M5333" s="35" t="s">
        <v>13</v>
      </c>
      <c r="N5333" s="35" t="s">
        <v>14</v>
      </c>
      <c r="O5333" s="35" t="s">
        <v>32311</v>
      </c>
      <c r="P5333" s="35" t="s">
        <v>31198</v>
      </c>
      <c r="Q5333" s="35" t="s">
        <v>31197</v>
      </c>
      <c r="R5333" s="37"/>
      <c r="S5333" s="37"/>
      <c r="T5333" s="37"/>
      <c r="U5333" s="37"/>
      <c r="V5333" s="35" t="s">
        <v>15</v>
      </c>
      <c r="W5333" s="35" t="s">
        <v>16</v>
      </c>
      <c r="X5333" s="35" t="s">
        <v>17</v>
      </c>
      <c r="Y5333" s="35" t="s">
        <v>18</v>
      </c>
      <c r="Z5333" s="35" t="s">
        <v>31184</v>
      </c>
    </row>
    <row r="5334" spans="1:26" ht="43.2" x14ac:dyDescent="0.3">
      <c r="A5334" t="s">
        <v>32460</v>
      </c>
      <c r="B5334" s="2" t="s">
        <v>19</v>
      </c>
      <c r="C5334" s="2" t="s">
        <v>8080</v>
      </c>
      <c r="D5334" s="2" t="s">
        <v>8914</v>
      </c>
      <c r="E5334" s="2" t="s">
        <v>8129</v>
      </c>
      <c r="F5334" s="2" t="s">
        <v>8952</v>
      </c>
      <c r="G5334" s="2" t="s">
        <v>8954</v>
      </c>
      <c r="H5334" s="3" t="s">
        <v>8955</v>
      </c>
      <c r="I5334" s="3" t="s">
        <v>8255</v>
      </c>
      <c r="J5334" s="3">
        <v>14</v>
      </c>
      <c r="K5334" s="2" t="s">
        <v>36</v>
      </c>
      <c r="O5334" s="7" t="s">
        <v>32030</v>
      </c>
      <c r="P5334" s="7" t="s">
        <v>32193</v>
      </c>
      <c r="Q5334" s="2" t="s">
        <v>32194</v>
      </c>
      <c r="V5334" s="26">
        <v>12.5</v>
      </c>
      <c r="W5334" s="26">
        <v>12.5</v>
      </c>
      <c r="X5334" s="26" t="s">
        <v>31186</v>
      </c>
      <c r="Z5334" s="26">
        <v>1</v>
      </c>
    </row>
    <row r="5335" spans="1:26" x14ac:dyDescent="0.3">
      <c r="L5335" s="163" t="s">
        <v>0</v>
      </c>
      <c r="M5335" s="163"/>
      <c r="N5335" s="163"/>
      <c r="O5335" s="163" t="s">
        <v>1</v>
      </c>
      <c r="P5335" s="163"/>
      <c r="Q5335" s="37"/>
      <c r="R5335" s="37"/>
      <c r="S5335" s="37"/>
      <c r="T5335" s="37"/>
      <c r="U5335" s="37"/>
      <c r="V5335" s="188" t="s">
        <v>31772</v>
      </c>
      <c r="W5335" s="188"/>
      <c r="X5335" s="188"/>
      <c r="Y5335" s="188"/>
      <c r="Z5335" s="188"/>
    </row>
    <row r="5336" spans="1:26" ht="43.2" x14ac:dyDescent="0.3">
      <c r="B5336" s="2" t="s">
        <v>19</v>
      </c>
      <c r="C5336" s="2" t="s">
        <v>8080</v>
      </c>
      <c r="D5336" s="2" t="s">
        <v>8914</v>
      </c>
      <c r="E5336" s="2" t="s">
        <v>8129</v>
      </c>
      <c r="F5336" s="2" t="s">
        <v>8956</v>
      </c>
      <c r="H5336" s="3" t="s">
        <v>8957</v>
      </c>
      <c r="L5336" s="35" t="s">
        <v>12</v>
      </c>
      <c r="M5336" s="35" t="s">
        <v>13</v>
      </c>
      <c r="N5336" s="35" t="s">
        <v>14</v>
      </c>
      <c r="O5336" s="35" t="s">
        <v>32311</v>
      </c>
      <c r="P5336" s="35" t="s">
        <v>31195</v>
      </c>
      <c r="Q5336" s="35" t="s">
        <v>31197</v>
      </c>
      <c r="R5336" s="37"/>
      <c r="S5336" s="37"/>
      <c r="T5336" s="37"/>
      <c r="U5336" s="37"/>
      <c r="V5336" s="35" t="s">
        <v>15</v>
      </c>
      <c r="W5336" s="35" t="s">
        <v>16</v>
      </c>
      <c r="X5336" s="35" t="s">
        <v>17</v>
      </c>
      <c r="Y5336" s="35" t="s">
        <v>18</v>
      </c>
      <c r="Z5336" s="35" t="s">
        <v>31184</v>
      </c>
    </row>
    <row r="5337" spans="1:26" ht="28.8" x14ac:dyDescent="0.3">
      <c r="A5337" t="s">
        <v>32460</v>
      </c>
      <c r="B5337" s="2" t="s">
        <v>19</v>
      </c>
      <c r="C5337" s="2" t="s">
        <v>8080</v>
      </c>
      <c r="D5337" s="2" t="s">
        <v>8914</v>
      </c>
      <c r="E5337" s="2" t="s">
        <v>8129</v>
      </c>
      <c r="F5337" s="2" t="s">
        <v>8956</v>
      </c>
      <c r="G5337" s="2" t="s">
        <v>8958</v>
      </c>
      <c r="H5337" s="3" t="s">
        <v>8959</v>
      </c>
      <c r="I5337" s="3" t="s">
        <v>8255</v>
      </c>
      <c r="J5337" s="3">
        <v>16</v>
      </c>
      <c r="K5337" s="2" t="s">
        <v>36</v>
      </c>
      <c r="O5337" s="7" t="s">
        <v>32195</v>
      </c>
      <c r="P5337" s="7" t="s">
        <v>32025</v>
      </c>
      <c r="Q5337" s="2" t="s">
        <v>32196</v>
      </c>
      <c r="V5337" s="26">
        <v>12.5</v>
      </c>
      <c r="W5337" s="26">
        <v>12.5</v>
      </c>
      <c r="X5337" s="26" t="s">
        <v>31186</v>
      </c>
      <c r="Z5337" s="26">
        <v>1</v>
      </c>
    </row>
    <row r="5338" spans="1:26" ht="43.2" x14ac:dyDescent="0.3">
      <c r="A5338" t="s">
        <v>32460</v>
      </c>
      <c r="B5338" s="2" t="s">
        <v>19</v>
      </c>
      <c r="C5338" s="2" t="s">
        <v>8080</v>
      </c>
      <c r="D5338" s="2" t="s">
        <v>8914</v>
      </c>
      <c r="E5338" s="2" t="s">
        <v>8129</v>
      </c>
      <c r="F5338" s="2" t="s">
        <v>8956</v>
      </c>
      <c r="G5338" s="2" t="s">
        <v>8960</v>
      </c>
      <c r="H5338" s="6" t="s">
        <v>8961</v>
      </c>
      <c r="I5338" s="3" t="s">
        <v>8255</v>
      </c>
      <c r="J5338" s="3">
        <v>23</v>
      </c>
      <c r="K5338" s="2" t="s">
        <v>36</v>
      </c>
      <c r="O5338" s="7" t="s">
        <v>32197</v>
      </c>
      <c r="P5338" s="7" t="s">
        <v>32198</v>
      </c>
      <c r="Q5338" s="2" t="s">
        <v>32199</v>
      </c>
    </row>
    <row r="5339" spans="1:26" x14ac:dyDescent="0.3">
      <c r="L5339" s="163" t="s">
        <v>0</v>
      </c>
      <c r="M5339" s="163"/>
      <c r="N5339" s="163"/>
      <c r="O5339" s="163" t="s">
        <v>1</v>
      </c>
      <c r="P5339" s="163"/>
      <c r="Q5339" s="37"/>
      <c r="R5339" s="37"/>
      <c r="S5339" s="37"/>
      <c r="T5339" s="37"/>
      <c r="U5339" s="37"/>
    </row>
    <row r="5340" spans="1:26" ht="43.2" x14ac:dyDescent="0.3">
      <c r="B5340" s="2" t="s">
        <v>19</v>
      </c>
      <c r="C5340" s="2" t="s">
        <v>8080</v>
      </c>
      <c r="D5340" s="2" t="s">
        <v>8914</v>
      </c>
      <c r="E5340" s="2" t="s">
        <v>8129</v>
      </c>
      <c r="F5340" s="2" t="s">
        <v>8962</v>
      </c>
      <c r="H5340" s="3" t="s">
        <v>8963</v>
      </c>
      <c r="L5340" s="35" t="s">
        <v>12</v>
      </c>
      <c r="M5340" s="35" t="s">
        <v>13</v>
      </c>
      <c r="N5340" s="35" t="s">
        <v>14</v>
      </c>
      <c r="O5340" s="35" t="s">
        <v>32311</v>
      </c>
      <c r="P5340" s="35" t="s">
        <v>31195</v>
      </c>
      <c r="Q5340" s="35" t="s">
        <v>31198</v>
      </c>
      <c r="R5340" s="37"/>
      <c r="S5340" s="37"/>
      <c r="T5340" s="37"/>
      <c r="U5340" s="37"/>
    </row>
    <row r="5341" spans="1:26" x14ac:dyDescent="0.3">
      <c r="A5341" t="s">
        <v>32460</v>
      </c>
      <c r="B5341" s="2" t="s">
        <v>19</v>
      </c>
      <c r="C5341" s="2" t="s">
        <v>8080</v>
      </c>
      <c r="D5341" s="2" t="s">
        <v>8914</v>
      </c>
      <c r="E5341" s="2" t="s">
        <v>8129</v>
      </c>
      <c r="F5341" s="2" t="s">
        <v>8962</v>
      </c>
      <c r="G5341" s="2" t="s">
        <v>8964</v>
      </c>
      <c r="H5341" s="6" t="s">
        <v>8965</v>
      </c>
      <c r="I5341" s="3" t="s">
        <v>571</v>
      </c>
      <c r="J5341" s="3">
        <v>4</v>
      </c>
      <c r="K5341" s="2" t="s">
        <v>36</v>
      </c>
      <c r="O5341" s="7" t="s">
        <v>32200</v>
      </c>
      <c r="P5341" s="7" t="s">
        <v>31895</v>
      </c>
      <c r="Q5341" s="2" t="s">
        <v>32201</v>
      </c>
    </row>
    <row r="5342" spans="1:26" x14ac:dyDescent="0.3">
      <c r="A5342" t="s">
        <v>32460</v>
      </c>
      <c r="B5342" s="2" t="s">
        <v>19</v>
      </c>
      <c r="C5342" s="2" t="s">
        <v>8080</v>
      </c>
      <c r="D5342" s="2" t="s">
        <v>8914</v>
      </c>
      <c r="E5342" s="2" t="s">
        <v>8129</v>
      </c>
      <c r="F5342" s="2" t="s">
        <v>8962</v>
      </c>
      <c r="G5342" s="2" t="s">
        <v>8966</v>
      </c>
      <c r="H5342" s="6" t="s">
        <v>8967</v>
      </c>
      <c r="I5342" s="3" t="s">
        <v>571</v>
      </c>
      <c r="J5342" s="3">
        <v>8</v>
      </c>
      <c r="K5342" s="2" t="s">
        <v>36</v>
      </c>
      <c r="O5342" s="7" t="s">
        <v>32200</v>
      </c>
      <c r="P5342" s="7" t="s">
        <v>32202</v>
      </c>
      <c r="Q5342" s="2" t="s">
        <v>32201</v>
      </c>
    </row>
    <row r="5343" spans="1:26" x14ac:dyDescent="0.3">
      <c r="B5343" s="2" t="s">
        <v>19</v>
      </c>
      <c r="C5343" s="2" t="s">
        <v>8080</v>
      </c>
      <c r="D5343" s="2" t="s">
        <v>8080</v>
      </c>
      <c r="H5343" s="3" t="s">
        <v>8968</v>
      </c>
    </row>
    <row r="5344" spans="1:26" x14ac:dyDescent="0.3">
      <c r="B5344" s="2" t="s">
        <v>19</v>
      </c>
      <c r="C5344" s="2" t="s">
        <v>8080</v>
      </c>
      <c r="D5344" s="2" t="s">
        <v>8969</v>
      </c>
      <c r="E5344" s="2" t="s">
        <v>8147</v>
      </c>
      <c r="H5344" s="3" t="s">
        <v>8970</v>
      </c>
    </row>
    <row r="5345" spans="1:26" x14ac:dyDescent="0.3">
      <c r="L5345" s="163" t="s">
        <v>0</v>
      </c>
      <c r="M5345" s="163"/>
      <c r="N5345" s="163"/>
      <c r="O5345" s="163" t="s">
        <v>1</v>
      </c>
      <c r="P5345" s="163"/>
      <c r="Q5345" s="37"/>
      <c r="R5345" s="37"/>
      <c r="S5345" s="37"/>
      <c r="T5345" s="37"/>
      <c r="U5345" s="37"/>
      <c r="V5345" s="188" t="s">
        <v>32001</v>
      </c>
      <c r="W5345" s="188"/>
      <c r="X5345" s="188"/>
      <c r="Y5345" s="188"/>
      <c r="Z5345" s="188"/>
    </row>
    <row r="5346" spans="1:26" ht="43.2" x14ac:dyDescent="0.3">
      <c r="B5346" s="2" t="s">
        <v>19</v>
      </c>
      <c r="C5346" s="2" t="s">
        <v>8080</v>
      </c>
      <c r="D5346" s="2" t="s">
        <v>8969</v>
      </c>
      <c r="E5346" s="2" t="s">
        <v>8147</v>
      </c>
      <c r="F5346" s="2" t="s">
        <v>8971</v>
      </c>
      <c r="H5346" s="3" t="s">
        <v>8972</v>
      </c>
      <c r="L5346" s="35" t="s">
        <v>12</v>
      </c>
      <c r="M5346" s="35" t="s">
        <v>13</v>
      </c>
      <c r="N5346" s="35" t="s">
        <v>14</v>
      </c>
      <c r="O5346" s="35" t="s">
        <v>32311</v>
      </c>
      <c r="P5346" s="35" t="s">
        <v>31195</v>
      </c>
      <c r="Q5346" s="35" t="s">
        <v>31188</v>
      </c>
      <c r="R5346" s="35" t="s">
        <v>32002</v>
      </c>
      <c r="S5346" s="37"/>
      <c r="T5346" s="37"/>
      <c r="U5346" s="37"/>
      <c r="V5346" s="35" t="s">
        <v>15</v>
      </c>
      <c r="W5346" s="35" t="s">
        <v>16</v>
      </c>
      <c r="X5346" s="35" t="s">
        <v>17</v>
      </c>
      <c r="Y5346" s="35" t="s">
        <v>18</v>
      </c>
      <c r="Z5346" s="35" t="s">
        <v>31184</v>
      </c>
    </row>
    <row r="5347" spans="1:26" x14ac:dyDescent="0.3">
      <c r="A5347" t="s">
        <v>32460</v>
      </c>
      <c r="B5347" s="2" t="s">
        <v>19</v>
      </c>
      <c r="C5347" s="2" t="s">
        <v>8080</v>
      </c>
      <c r="D5347" s="2" t="s">
        <v>8969</v>
      </c>
      <c r="E5347" s="2" t="s">
        <v>8147</v>
      </c>
      <c r="F5347" s="2" t="s">
        <v>8971</v>
      </c>
      <c r="G5347" s="2" t="s">
        <v>8973</v>
      </c>
      <c r="H5347" s="3" t="s">
        <v>8974</v>
      </c>
      <c r="I5347" s="3" t="s">
        <v>571</v>
      </c>
      <c r="J5347" s="3">
        <v>286</v>
      </c>
      <c r="K5347" s="2" t="s">
        <v>36</v>
      </c>
      <c r="O5347" s="7" t="s">
        <v>31942</v>
      </c>
      <c r="P5347" s="7" t="s">
        <v>32203</v>
      </c>
      <c r="Q5347" s="2" t="s">
        <v>32204</v>
      </c>
      <c r="V5347" s="26">
        <v>0</v>
      </c>
      <c r="W5347" s="26">
        <v>2</v>
      </c>
      <c r="X5347" s="26" t="s">
        <v>31313</v>
      </c>
      <c r="Z5347" s="26">
        <v>3</v>
      </c>
    </row>
    <row r="5348" spans="1:26" x14ac:dyDescent="0.3">
      <c r="A5348" t="s">
        <v>32460</v>
      </c>
      <c r="B5348" s="2" t="s">
        <v>19</v>
      </c>
      <c r="C5348" s="2" t="s">
        <v>8080</v>
      </c>
      <c r="D5348" s="2" t="s">
        <v>8969</v>
      </c>
      <c r="E5348" s="2" t="s">
        <v>8147</v>
      </c>
      <c r="F5348" s="2" t="s">
        <v>8971</v>
      </c>
      <c r="G5348" s="2" t="s">
        <v>8975</v>
      </c>
      <c r="H5348" s="3" t="s">
        <v>8976</v>
      </c>
      <c r="I5348" s="3" t="s">
        <v>571</v>
      </c>
      <c r="J5348" s="3">
        <v>68</v>
      </c>
      <c r="K5348" s="2" t="s">
        <v>36</v>
      </c>
      <c r="O5348" s="7" t="s">
        <v>31942</v>
      </c>
      <c r="P5348" s="7" t="s">
        <v>32203</v>
      </c>
      <c r="Q5348" s="2" t="s">
        <v>32204</v>
      </c>
      <c r="V5348" s="26">
        <v>2</v>
      </c>
      <c r="W5348" s="26" t="s">
        <v>31202</v>
      </c>
      <c r="X5348" s="26" t="s">
        <v>31313</v>
      </c>
      <c r="Z5348" s="26">
        <v>3</v>
      </c>
    </row>
    <row r="5349" spans="1:26" ht="28.8" x14ac:dyDescent="0.3">
      <c r="A5349" t="s">
        <v>32460</v>
      </c>
      <c r="B5349" s="2" t="s">
        <v>19</v>
      </c>
      <c r="C5349" s="2" t="s">
        <v>8080</v>
      </c>
      <c r="D5349" s="2" t="s">
        <v>8969</v>
      </c>
      <c r="E5349" s="2" t="s">
        <v>8147</v>
      </c>
      <c r="F5349" s="2" t="s">
        <v>8971</v>
      </c>
      <c r="G5349" s="2" t="s">
        <v>8977</v>
      </c>
      <c r="H5349" s="3" t="s">
        <v>8978</v>
      </c>
      <c r="I5349" s="3" t="s">
        <v>571</v>
      </c>
      <c r="J5349" s="3">
        <v>796</v>
      </c>
      <c r="K5349" s="2" t="s">
        <v>36</v>
      </c>
      <c r="O5349" s="7" t="s">
        <v>31942</v>
      </c>
      <c r="P5349" s="7" t="s">
        <v>32203</v>
      </c>
      <c r="Q5349" s="2" t="s">
        <v>32205</v>
      </c>
      <c r="R5349" s="2" t="s">
        <v>32206</v>
      </c>
      <c r="V5349" s="26">
        <v>0</v>
      </c>
      <c r="W5349" s="26">
        <v>2</v>
      </c>
      <c r="X5349" s="26" t="s">
        <v>31313</v>
      </c>
      <c r="Z5349" s="26">
        <v>3</v>
      </c>
    </row>
    <row r="5350" spans="1:26" ht="28.8" x14ac:dyDescent="0.3">
      <c r="A5350" t="s">
        <v>32460</v>
      </c>
      <c r="B5350" s="2" t="s">
        <v>19</v>
      </c>
      <c r="C5350" s="2" t="s">
        <v>8080</v>
      </c>
      <c r="D5350" s="2" t="s">
        <v>8969</v>
      </c>
      <c r="E5350" s="2" t="s">
        <v>8147</v>
      </c>
      <c r="F5350" s="2" t="s">
        <v>8971</v>
      </c>
      <c r="G5350" s="2" t="s">
        <v>8979</v>
      </c>
      <c r="H5350" s="3" t="s">
        <v>8980</v>
      </c>
      <c r="I5350" s="3" t="s">
        <v>571</v>
      </c>
      <c r="J5350" s="3">
        <v>184</v>
      </c>
      <c r="K5350" s="2" t="s">
        <v>36</v>
      </c>
      <c r="O5350" s="7" t="s">
        <v>31942</v>
      </c>
      <c r="P5350" s="7" t="s">
        <v>32203</v>
      </c>
      <c r="Q5350" s="2" t="s">
        <v>32205</v>
      </c>
      <c r="R5350" s="2" t="s">
        <v>32206</v>
      </c>
      <c r="V5350" s="26">
        <v>2</v>
      </c>
      <c r="W5350" s="26" t="s">
        <v>31202</v>
      </c>
      <c r="X5350" s="26" t="s">
        <v>31313</v>
      </c>
      <c r="Z5350" s="26">
        <v>3</v>
      </c>
    </row>
    <row r="5351" spans="1:26" ht="28.8" x14ac:dyDescent="0.3">
      <c r="A5351" t="s">
        <v>32460</v>
      </c>
      <c r="B5351" s="2" t="s">
        <v>19</v>
      </c>
      <c r="C5351" s="2" t="s">
        <v>8080</v>
      </c>
      <c r="D5351" s="2" t="s">
        <v>8969</v>
      </c>
      <c r="E5351" s="2" t="s">
        <v>8147</v>
      </c>
      <c r="F5351" s="2" t="s">
        <v>8971</v>
      </c>
      <c r="G5351" s="2" t="s">
        <v>8981</v>
      </c>
      <c r="H5351" s="3" t="s">
        <v>8982</v>
      </c>
      <c r="I5351" s="3" t="s">
        <v>571</v>
      </c>
      <c r="J5351" s="3">
        <v>420</v>
      </c>
      <c r="K5351" s="2" t="s">
        <v>36</v>
      </c>
      <c r="O5351" s="7" t="s">
        <v>31942</v>
      </c>
      <c r="P5351" s="7" t="s">
        <v>32203</v>
      </c>
      <c r="Q5351" s="2" t="s">
        <v>32205</v>
      </c>
      <c r="R5351" s="2" t="s">
        <v>32207</v>
      </c>
      <c r="V5351" s="26">
        <v>0</v>
      </c>
      <c r="W5351" s="26">
        <v>2</v>
      </c>
      <c r="X5351" s="26" t="s">
        <v>31313</v>
      </c>
      <c r="Z5351" s="26">
        <v>3</v>
      </c>
    </row>
    <row r="5352" spans="1:26" ht="28.8" x14ac:dyDescent="0.3">
      <c r="A5352" t="s">
        <v>32460</v>
      </c>
      <c r="B5352" s="2" t="s">
        <v>19</v>
      </c>
      <c r="C5352" s="2" t="s">
        <v>8080</v>
      </c>
      <c r="D5352" s="2" t="s">
        <v>8969</v>
      </c>
      <c r="E5352" s="2" t="s">
        <v>8147</v>
      </c>
      <c r="F5352" s="2" t="s">
        <v>8971</v>
      </c>
      <c r="G5352" s="2" t="s">
        <v>8983</v>
      </c>
      <c r="H5352" s="3" t="s">
        <v>8984</v>
      </c>
      <c r="I5352" s="3" t="s">
        <v>571</v>
      </c>
      <c r="J5352" s="3">
        <v>902</v>
      </c>
      <c r="K5352" s="2" t="s">
        <v>36</v>
      </c>
      <c r="O5352" s="7" t="s">
        <v>31942</v>
      </c>
      <c r="P5352" s="7" t="s">
        <v>32203</v>
      </c>
      <c r="Q5352" s="2" t="s">
        <v>32205</v>
      </c>
      <c r="R5352" s="2" t="s">
        <v>32207</v>
      </c>
      <c r="V5352" s="26">
        <v>2</v>
      </c>
      <c r="W5352" s="26" t="s">
        <v>31202</v>
      </c>
      <c r="X5352" s="26" t="s">
        <v>31313</v>
      </c>
      <c r="Z5352" s="26">
        <v>3</v>
      </c>
    </row>
    <row r="5353" spans="1:26" x14ac:dyDescent="0.3">
      <c r="L5353" s="163" t="s">
        <v>0</v>
      </c>
      <c r="M5353" s="163"/>
      <c r="N5353" s="163"/>
      <c r="O5353" s="163" t="s">
        <v>1</v>
      </c>
      <c r="P5353" s="163"/>
      <c r="Q5353" s="37"/>
      <c r="R5353" s="37"/>
      <c r="S5353" s="37"/>
      <c r="T5353" s="37"/>
      <c r="U5353" s="37"/>
      <c r="V5353" s="188" t="s">
        <v>31319</v>
      </c>
      <c r="W5353" s="188"/>
      <c r="X5353" s="188"/>
      <c r="Y5353" s="188"/>
      <c r="Z5353" s="188"/>
    </row>
    <row r="5354" spans="1:26" ht="43.2" x14ac:dyDescent="0.3">
      <c r="B5354" s="2" t="s">
        <v>19</v>
      </c>
      <c r="C5354" s="2" t="s">
        <v>8080</v>
      </c>
      <c r="D5354" s="2" t="s">
        <v>8969</v>
      </c>
      <c r="E5354" s="2" t="s">
        <v>8147</v>
      </c>
      <c r="F5354" s="2" t="s">
        <v>8985</v>
      </c>
      <c r="H5354" s="3" t="s">
        <v>8986</v>
      </c>
      <c r="L5354" s="35" t="s">
        <v>12</v>
      </c>
      <c r="M5354" s="35" t="s">
        <v>13</v>
      </c>
      <c r="N5354" s="35" t="s">
        <v>14</v>
      </c>
      <c r="O5354" s="35" t="s">
        <v>32311</v>
      </c>
      <c r="P5354" s="35" t="s">
        <v>31195</v>
      </c>
      <c r="Q5354" s="35" t="s">
        <v>31197</v>
      </c>
      <c r="R5354" s="37"/>
      <c r="S5354" s="37"/>
      <c r="T5354" s="37"/>
      <c r="U5354" s="37"/>
      <c r="V5354" s="35" t="s">
        <v>15</v>
      </c>
      <c r="W5354" s="35" t="s">
        <v>16</v>
      </c>
      <c r="X5354" s="35" t="s">
        <v>17</v>
      </c>
      <c r="Y5354" s="35" t="s">
        <v>18</v>
      </c>
      <c r="Z5354" s="35" t="s">
        <v>31184</v>
      </c>
    </row>
    <row r="5355" spans="1:26" x14ac:dyDescent="0.3">
      <c r="A5355" t="s">
        <v>32460</v>
      </c>
      <c r="B5355" s="2" t="s">
        <v>19</v>
      </c>
      <c r="C5355" s="2" t="s">
        <v>8080</v>
      </c>
      <c r="D5355" s="2" t="s">
        <v>8969</v>
      </c>
      <c r="E5355" s="2" t="s">
        <v>8147</v>
      </c>
      <c r="F5355" s="2" t="s">
        <v>8985</v>
      </c>
      <c r="G5355" s="2" t="s">
        <v>8987</v>
      </c>
      <c r="H5355" s="3" t="s">
        <v>8988</v>
      </c>
      <c r="I5355" s="3" t="s">
        <v>1792</v>
      </c>
      <c r="J5355" s="3">
        <v>1199</v>
      </c>
      <c r="K5355" s="2" t="s">
        <v>36</v>
      </c>
      <c r="O5355" s="7" t="s">
        <v>32208</v>
      </c>
      <c r="P5355" s="7" t="s">
        <v>32209</v>
      </c>
      <c r="Q5355" s="2" t="s">
        <v>32210</v>
      </c>
      <c r="V5355" s="26">
        <v>0</v>
      </c>
      <c r="W5355" s="26">
        <v>0.51</v>
      </c>
      <c r="X5355" s="26" t="s">
        <v>31210</v>
      </c>
      <c r="Z5355" s="26">
        <v>3</v>
      </c>
    </row>
    <row r="5356" spans="1:26" x14ac:dyDescent="0.3">
      <c r="A5356" t="s">
        <v>32460</v>
      </c>
      <c r="B5356" s="2" t="s">
        <v>19</v>
      </c>
      <c r="C5356" s="2" t="s">
        <v>8080</v>
      </c>
      <c r="D5356" s="2" t="s">
        <v>8969</v>
      </c>
      <c r="E5356" s="2" t="s">
        <v>8147</v>
      </c>
      <c r="F5356" s="2" t="s">
        <v>8985</v>
      </c>
      <c r="G5356" s="2" t="s">
        <v>8989</v>
      </c>
      <c r="H5356" s="3" t="s">
        <v>8990</v>
      </c>
      <c r="I5356" s="3" t="s">
        <v>1792</v>
      </c>
      <c r="J5356" s="3">
        <v>38</v>
      </c>
      <c r="K5356" s="2" t="s">
        <v>36</v>
      </c>
      <c r="O5356" s="7" t="s">
        <v>32208</v>
      </c>
      <c r="P5356" s="7" t="s">
        <v>32209</v>
      </c>
      <c r="Q5356" s="2" t="s">
        <v>32210</v>
      </c>
      <c r="V5356" s="26">
        <v>0.51</v>
      </c>
      <c r="W5356" s="26" t="s">
        <v>31202</v>
      </c>
      <c r="X5356" s="26" t="s">
        <v>31210</v>
      </c>
      <c r="Z5356" s="26">
        <v>3</v>
      </c>
    </row>
    <row r="5357" spans="1:26" x14ac:dyDescent="0.3">
      <c r="A5357" t="s">
        <v>32460</v>
      </c>
      <c r="B5357" s="2" t="s">
        <v>19</v>
      </c>
      <c r="C5357" s="2" t="s">
        <v>8080</v>
      </c>
      <c r="D5357" s="2" t="s">
        <v>8969</v>
      </c>
      <c r="E5357" s="2" t="s">
        <v>8147</v>
      </c>
      <c r="F5357" s="2" t="s">
        <v>8985</v>
      </c>
      <c r="G5357" s="2" t="s">
        <v>8991</v>
      </c>
      <c r="H5357" s="6" t="s">
        <v>8992</v>
      </c>
      <c r="I5357" s="3" t="s">
        <v>1792</v>
      </c>
      <c r="J5357" s="3">
        <v>354</v>
      </c>
      <c r="K5357" s="2" t="s">
        <v>36</v>
      </c>
      <c r="O5357" s="7" t="s">
        <v>32208</v>
      </c>
      <c r="P5357" s="7" t="s">
        <v>32209</v>
      </c>
      <c r="Q5357" s="2" t="s">
        <v>32211</v>
      </c>
    </row>
    <row r="5358" spans="1:26" x14ac:dyDescent="0.3">
      <c r="L5358" s="163" t="s">
        <v>0</v>
      </c>
      <c r="M5358" s="163"/>
      <c r="N5358" s="163"/>
      <c r="O5358" s="163" t="s">
        <v>1</v>
      </c>
      <c r="P5358" s="163"/>
      <c r="Q5358" s="37"/>
      <c r="R5358" s="37"/>
      <c r="S5358" s="37"/>
      <c r="T5358" s="37"/>
      <c r="U5358" s="37"/>
    </row>
    <row r="5359" spans="1:26" ht="43.2" x14ac:dyDescent="0.3">
      <c r="B5359" s="2" t="s">
        <v>19</v>
      </c>
      <c r="C5359" s="2" t="s">
        <v>8080</v>
      </c>
      <c r="D5359" s="2" t="s">
        <v>8969</v>
      </c>
      <c r="E5359" s="2" t="s">
        <v>8147</v>
      </c>
      <c r="F5359" s="2" t="s">
        <v>8993</v>
      </c>
      <c r="H5359" s="3" t="s">
        <v>8994</v>
      </c>
      <c r="L5359" s="35" t="s">
        <v>12</v>
      </c>
      <c r="M5359" s="35" t="s">
        <v>13</v>
      </c>
      <c r="N5359" s="35" t="s">
        <v>14</v>
      </c>
      <c r="O5359" s="35" t="s">
        <v>32311</v>
      </c>
      <c r="P5359" s="35"/>
      <c r="Q5359" s="37"/>
      <c r="R5359" s="37"/>
      <c r="S5359" s="37"/>
      <c r="T5359" s="37"/>
      <c r="U5359" s="37"/>
    </row>
    <row r="5360" spans="1:26" x14ac:dyDescent="0.3">
      <c r="A5360" t="s">
        <v>32460</v>
      </c>
      <c r="B5360" s="2" t="s">
        <v>19</v>
      </c>
      <c r="C5360" s="2" t="s">
        <v>8080</v>
      </c>
      <c r="D5360" s="2" t="s">
        <v>8969</v>
      </c>
      <c r="E5360" s="2" t="s">
        <v>8147</v>
      </c>
      <c r="F5360" s="2" t="s">
        <v>8993</v>
      </c>
      <c r="G5360" s="2" t="s">
        <v>8995</v>
      </c>
      <c r="H5360" s="6" t="s">
        <v>8996</v>
      </c>
      <c r="I5360" s="3" t="s">
        <v>862</v>
      </c>
      <c r="J5360" s="3">
        <v>656</v>
      </c>
      <c r="K5360" s="2" t="s">
        <v>36</v>
      </c>
      <c r="O5360" s="7" t="s">
        <v>32212</v>
      </c>
    </row>
    <row r="5361" spans="1:26" x14ac:dyDescent="0.3">
      <c r="B5361" s="2" t="s">
        <v>19</v>
      </c>
      <c r="C5361" s="2" t="s">
        <v>8080</v>
      </c>
      <c r="D5361" s="2" t="s">
        <v>8969</v>
      </c>
      <c r="E5361" s="2" t="s">
        <v>8997</v>
      </c>
      <c r="H5361" s="3" t="s">
        <v>8998</v>
      </c>
    </row>
    <row r="5362" spans="1:26" x14ac:dyDescent="0.3">
      <c r="L5362" s="163" t="s">
        <v>0</v>
      </c>
      <c r="M5362" s="163"/>
      <c r="N5362" s="163"/>
      <c r="O5362" s="163" t="s">
        <v>1</v>
      </c>
      <c r="P5362" s="163"/>
      <c r="Q5362" s="37"/>
      <c r="R5362" s="37"/>
      <c r="S5362" s="37"/>
      <c r="T5362" s="37"/>
      <c r="U5362" s="37"/>
      <c r="V5362" s="188" t="s">
        <v>32029</v>
      </c>
      <c r="W5362" s="188"/>
      <c r="X5362" s="188"/>
      <c r="Y5362" s="188"/>
      <c r="Z5362" s="188"/>
    </row>
    <row r="5363" spans="1:26" ht="43.2" x14ac:dyDescent="0.3">
      <c r="B5363" s="2" t="s">
        <v>19</v>
      </c>
      <c r="C5363" s="2" t="s">
        <v>8080</v>
      </c>
      <c r="D5363" s="2" t="s">
        <v>8969</v>
      </c>
      <c r="E5363" s="2" t="s">
        <v>8997</v>
      </c>
      <c r="F5363" s="2" t="s">
        <v>8999</v>
      </c>
      <c r="H5363" s="3" t="s">
        <v>9000</v>
      </c>
      <c r="L5363" s="35" t="s">
        <v>12</v>
      </c>
      <c r="M5363" s="35" t="s">
        <v>13</v>
      </c>
      <c r="N5363" s="35" t="s">
        <v>14</v>
      </c>
      <c r="O5363" s="35" t="s">
        <v>32311</v>
      </c>
      <c r="P5363" s="35" t="s">
        <v>31195</v>
      </c>
      <c r="Q5363" s="35" t="s">
        <v>31197</v>
      </c>
      <c r="R5363" s="37"/>
      <c r="S5363" s="37"/>
      <c r="T5363" s="37"/>
      <c r="U5363" s="37"/>
      <c r="V5363" s="35" t="s">
        <v>15</v>
      </c>
      <c r="W5363" s="35" t="s">
        <v>16</v>
      </c>
      <c r="X5363" s="35" t="s">
        <v>17</v>
      </c>
      <c r="Y5363" s="35" t="s">
        <v>18</v>
      </c>
      <c r="Z5363" s="35" t="s">
        <v>31184</v>
      </c>
    </row>
    <row r="5364" spans="1:26" x14ac:dyDescent="0.3">
      <c r="A5364" t="s">
        <v>32460</v>
      </c>
      <c r="B5364" s="2" t="s">
        <v>19</v>
      </c>
      <c r="C5364" s="2" t="s">
        <v>8080</v>
      </c>
      <c r="D5364" s="2" t="s">
        <v>8969</v>
      </c>
      <c r="E5364" s="2" t="s">
        <v>8997</v>
      </c>
      <c r="F5364" s="2" t="s">
        <v>8999</v>
      </c>
      <c r="G5364" s="2" t="s">
        <v>9001</v>
      </c>
      <c r="H5364" s="3" t="s">
        <v>9002</v>
      </c>
      <c r="I5364" s="3" t="s">
        <v>571</v>
      </c>
      <c r="J5364" s="3">
        <v>362</v>
      </c>
      <c r="K5364" s="2" t="s">
        <v>36</v>
      </c>
      <c r="O5364" s="7" t="s">
        <v>32213</v>
      </c>
      <c r="P5364" s="7" t="s">
        <v>32203</v>
      </c>
      <c r="Q5364" s="2" t="s">
        <v>32210</v>
      </c>
      <c r="V5364" s="26">
        <v>0</v>
      </c>
      <c r="W5364" s="26">
        <v>3</v>
      </c>
      <c r="X5364" s="26" t="s">
        <v>31313</v>
      </c>
      <c r="Z5364" s="26">
        <v>3</v>
      </c>
    </row>
    <row r="5365" spans="1:26" x14ac:dyDescent="0.3">
      <c r="A5365" t="s">
        <v>32460</v>
      </c>
      <c r="B5365" s="2" t="s">
        <v>19</v>
      </c>
      <c r="C5365" s="2" t="s">
        <v>8080</v>
      </c>
      <c r="D5365" s="2" t="s">
        <v>8969</v>
      </c>
      <c r="E5365" s="2" t="s">
        <v>8997</v>
      </c>
      <c r="F5365" s="2" t="s">
        <v>8999</v>
      </c>
      <c r="G5365" s="2" t="s">
        <v>9003</v>
      </c>
      <c r="H5365" s="3" t="s">
        <v>9004</v>
      </c>
      <c r="I5365" s="3" t="s">
        <v>571</v>
      </c>
      <c r="J5365" s="3">
        <v>233</v>
      </c>
      <c r="K5365" s="2" t="s">
        <v>36</v>
      </c>
      <c r="O5365" s="7" t="s">
        <v>32213</v>
      </c>
      <c r="P5365" s="7" t="s">
        <v>32203</v>
      </c>
      <c r="Q5365" s="2" t="s">
        <v>32210</v>
      </c>
      <c r="V5365" s="26">
        <v>3</v>
      </c>
      <c r="W5365" s="26" t="s">
        <v>31202</v>
      </c>
      <c r="X5365" s="26" t="s">
        <v>31313</v>
      </c>
      <c r="Z5365" s="26">
        <v>3</v>
      </c>
    </row>
    <row r="5366" spans="1:26" ht="28.8" x14ac:dyDescent="0.3">
      <c r="A5366" t="s">
        <v>32460</v>
      </c>
      <c r="B5366" s="2" t="s">
        <v>19</v>
      </c>
      <c r="C5366" s="2" t="s">
        <v>8080</v>
      </c>
      <c r="D5366" s="2" t="s">
        <v>8969</v>
      </c>
      <c r="E5366" s="2" t="s">
        <v>8997</v>
      </c>
      <c r="F5366" s="2" t="s">
        <v>8999</v>
      </c>
      <c r="G5366" s="2" t="s">
        <v>9005</v>
      </c>
      <c r="H5366" s="3" t="s">
        <v>9006</v>
      </c>
      <c r="I5366" s="3" t="s">
        <v>571</v>
      </c>
      <c r="J5366" s="3">
        <v>14</v>
      </c>
      <c r="K5366" s="2" t="s">
        <v>36</v>
      </c>
      <c r="O5366" s="7" t="s">
        <v>32213</v>
      </c>
      <c r="P5366" s="7" t="s">
        <v>32203</v>
      </c>
      <c r="Q5366" s="2" t="s">
        <v>32214</v>
      </c>
      <c r="V5366" s="26">
        <v>0</v>
      </c>
      <c r="W5366" s="26">
        <v>3</v>
      </c>
      <c r="X5366" s="26" t="s">
        <v>31313</v>
      </c>
      <c r="Z5366" s="26">
        <v>3</v>
      </c>
    </row>
    <row r="5367" spans="1:26" ht="28.8" x14ac:dyDescent="0.3">
      <c r="A5367" t="s">
        <v>32460</v>
      </c>
      <c r="B5367" s="2" t="s">
        <v>19</v>
      </c>
      <c r="C5367" s="2" t="s">
        <v>8080</v>
      </c>
      <c r="D5367" s="2" t="s">
        <v>8969</v>
      </c>
      <c r="E5367" s="2" t="s">
        <v>8997</v>
      </c>
      <c r="F5367" s="2" t="s">
        <v>8999</v>
      </c>
      <c r="G5367" s="2" t="s">
        <v>9007</v>
      </c>
      <c r="H5367" s="3" t="s">
        <v>9008</v>
      </c>
      <c r="I5367" s="3" t="s">
        <v>571</v>
      </c>
      <c r="J5367" s="3">
        <v>16</v>
      </c>
      <c r="K5367" s="2" t="s">
        <v>36</v>
      </c>
      <c r="O5367" s="7" t="s">
        <v>32213</v>
      </c>
      <c r="P5367" s="7" t="s">
        <v>32203</v>
      </c>
      <c r="Q5367" s="2" t="s">
        <v>32214</v>
      </c>
      <c r="V5367" s="26">
        <v>3</v>
      </c>
      <c r="W5367" s="26" t="s">
        <v>31202</v>
      </c>
      <c r="X5367" s="26" t="s">
        <v>31313</v>
      </c>
      <c r="Z5367" s="26">
        <v>3</v>
      </c>
    </row>
    <row r="5368" spans="1:26" x14ac:dyDescent="0.3">
      <c r="B5368" s="2" t="s">
        <v>19</v>
      </c>
      <c r="C5368" s="2" t="s">
        <v>8080</v>
      </c>
      <c r="D5368" s="2" t="s">
        <v>8969</v>
      </c>
      <c r="E5368" s="2" t="s">
        <v>9009</v>
      </c>
      <c r="H5368" s="3" t="s">
        <v>9010</v>
      </c>
    </row>
    <row r="5369" spans="1:26" x14ac:dyDescent="0.3">
      <c r="L5369" s="163" t="s">
        <v>0</v>
      </c>
      <c r="M5369" s="163"/>
      <c r="N5369" s="163"/>
      <c r="O5369" s="163" t="s">
        <v>1</v>
      </c>
      <c r="P5369" s="163"/>
      <c r="Q5369" s="37"/>
      <c r="R5369" s="37"/>
      <c r="S5369" s="37"/>
      <c r="T5369" s="37"/>
      <c r="U5369" s="37"/>
    </row>
    <row r="5370" spans="1:26" ht="43.2" x14ac:dyDescent="0.3">
      <c r="B5370" s="2" t="s">
        <v>19</v>
      </c>
      <c r="C5370" s="2" t="s">
        <v>8080</v>
      </c>
      <c r="D5370" s="2" t="s">
        <v>8969</v>
      </c>
      <c r="E5370" s="2" t="s">
        <v>9009</v>
      </c>
      <c r="F5370" s="2" t="s">
        <v>9011</v>
      </c>
      <c r="H5370" s="3" t="s">
        <v>9012</v>
      </c>
      <c r="L5370" s="35" t="s">
        <v>12</v>
      </c>
      <c r="M5370" s="35" t="s">
        <v>13</v>
      </c>
      <c r="N5370" s="35" t="s">
        <v>14</v>
      </c>
      <c r="O5370" s="35" t="s">
        <v>32311</v>
      </c>
      <c r="P5370" s="35" t="s">
        <v>31195</v>
      </c>
      <c r="Q5370" s="37"/>
      <c r="R5370" s="37"/>
      <c r="S5370" s="37"/>
      <c r="T5370" s="37"/>
      <c r="U5370" s="37"/>
    </row>
    <row r="5371" spans="1:26" x14ac:dyDescent="0.3">
      <c r="A5371" t="s">
        <v>32460</v>
      </c>
      <c r="B5371" s="2" t="s">
        <v>19</v>
      </c>
      <c r="C5371" s="2" t="s">
        <v>8080</v>
      </c>
      <c r="D5371" s="2" t="s">
        <v>8969</v>
      </c>
      <c r="E5371" s="2" t="s">
        <v>9009</v>
      </c>
      <c r="F5371" s="2" t="s">
        <v>9011</v>
      </c>
      <c r="G5371" s="2" t="s">
        <v>9013</v>
      </c>
      <c r="H5371" s="6" t="s">
        <v>9014</v>
      </c>
      <c r="I5371" s="3" t="s">
        <v>571</v>
      </c>
      <c r="J5371" s="3">
        <v>1</v>
      </c>
      <c r="K5371" s="2" t="s">
        <v>36</v>
      </c>
      <c r="O5371" s="7" t="s">
        <v>31737</v>
      </c>
      <c r="P5371" s="7" t="s">
        <v>32215</v>
      </c>
    </row>
    <row r="5372" spans="1:26" ht="28.8" x14ac:dyDescent="0.3">
      <c r="A5372" t="s">
        <v>32460</v>
      </c>
      <c r="B5372" s="2" t="s">
        <v>19</v>
      </c>
      <c r="C5372" s="2" t="s">
        <v>8080</v>
      </c>
      <c r="D5372" s="2" t="s">
        <v>8969</v>
      </c>
      <c r="E5372" s="2" t="s">
        <v>9009</v>
      </c>
      <c r="F5372" s="2" t="s">
        <v>9011</v>
      </c>
      <c r="G5372" s="2" t="s">
        <v>9015</v>
      </c>
      <c r="H5372" s="6" t="s">
        <v>9016</v>
      </c>
      <c r="I5372" s="3" t="s">
        <v>571</v>
      </c>
      <c r="K5372" s="2" t="s">
        <v>36</v>
      </c>
      <c r="O5372" s="7" t="s">
        <v>31737</v>
      </c>
      <c r="P5372" s="7" t="s">
        <v>32216</v>
      </c>
    </row>
    <row r="5373" spans="1:26" x14ac:dyDescent="0.3">
      <c r="B5373" s="2" t="s">
        <v>19</v>
      </c>
      <c r="C5373" s="2" t="s">
        <v>8080</v>
      </c>
      <c r="D5373" s="2" t="s">
        <v>8080</v>
      </c>
      <c r="H5373" s="3" t="s">
        <v>9017</v>
      </c>
    </row>
    <row r="5374" spans="1:26" x14ac:dyDescent="0.3">
      <c r="B5374" s="2" t="s">
        <v>19</v>
      </c>
      <c r="C5374" s="2" t="s">
        <v>8080</v>
      </c>
      <c r="D5374" s="2" t="s">
        <v>9018</v>
      </c>
      <c r="E5374" s="2" t="s">
        <v>8152</v>
      </c>
      <c r="H5374" s="3" t="s">
        <v>9019</v>
      </c>
    </row>
    <row r="5375" spans="1:26" x14ac:dyDescent="0.3">
      <c r="L5375" s="163" t="s">
        <v>0</v>
      </c>
      <c r="M5375" s="163"/>
      <c r="N5375" s="163"/>
      <c r="O5375" s="163" t="s">
        <v>1</v>
      </c>
      <c r="P5375" s="163"/>
      <c r="Q5375" s="37"/>
      <c r="R5375" s="37"/>
      <c r="S5375" s="37"/>
      <c r="T5375" s="37"/>
      <c r="U5375" s="37"/>
    </row>
    <row r="5376" spans="1:26" ht="43.2" x14ac:dyDescent="0.3">
      <c r="B5376" s="2" t="s">
        <v>19</v>
      </c>
      <c r="C5376" s="2" t="s">
        <v>8080</v>
      </c>
      <c r="D5376" s="2" t="s">
        <v>9018</v>
      </c>
      <c r="E5376" s="2" t="s">
        <v>8152</v>
      </c>
      <c r="F5376" s="2" t="s">
        <v>9020</v>
      </c>
      <c r="H5376" s="3" t="s">
        <v>9021</v>
      </c>
      <c r="L5376" s="35" t="s">
        <v>12</v>
      </c>
      <c r="M5376" s="35" t="s">
        <v>13</v>
      </c>
      <c r="N5376" s="35" t="s">
        <v>14</v>
      </c>
      <c r="O5376" s="35" t="s">
        <v>32311</v>
      </c>
      <c r="P5376" s="35" t="s">
        <v>31195</v>
      </c>
      <c r="Q5376" s="35" t="s">
        <v>31978</v>
      </c>
      <c r="R5376" s="37"/>
      <c r="S5376" s="37"/>
      <c r="T5376" s="37"/>
      <c r="U5376" s="37"/>
    </row>
    <row r="5377" spans="1:21" ht="43.2" x14ac:dyDescent="0.3">
      <c r="A5377" t="s">
        <v>32460</v>
      </c>
      <c r="B5377" s="2" t="s">
        <v>19</v>
      </c>
      <c r="C5377" s="2" t="s">
        <v>8080</v>
      </c>
      <c r="D5377" s="2" t="s">
        <v>9018</v>
      </c>
      <c r="E5377" s="2" t="s">
        <v>8152</v>
      </c>
      <c r="F5377" s="2" t="s">
        <v>9020</v>
      </c>
      <c r="G5377" s="2" t="s">
        <v>9022</v>
      </c>
      <c r="H5377" s="3" t="s">
        <v>9023</v>
      </c>
      <c r="I5377" s="3" t="s">
        <v>9024</v>
      </c>
      <c r="J5377" s="3">
        <v>105</v>
      </c>
      <c r="K5377" s="2" t="s">
        <v>36</v>
      </c>
      <c r="O5377" s="7" t="s">
        <v>31737</v>
      </c>
      <c r="P5377" s="7" t="s">
        <v>32217</v>
      </c>
      <c r="Q5377" s="2" t="s">
        <v>32218</v>
      </c>
    </row>
    <row r="5378" spans="1:21" ht="57.6" x14ac:dyDescent="0.3">
      <c r="A5378" t="s">
        <v>32460</v>
      </c>
      <c r="B5378" s="2" t="s">
        <v>19</v>
      </c>
      <c r="C5378" s="2" t="s">
        <v>8080</v>
      </c>
      <c r="D5378" s="2" t="s">
        <v>9018</v>
      </c>
      <c r="E5378" s="2" t="s">
        <v>8152</v>
      </c>
      <c r="F5378" s="2" t="s">
        <v>9020</v>
      </c>
      <c r="G5378" s="2" t="s">
        <v>9025</v>
      </c>
      <c r="H5378" s="3" t="s">
        <v>9026</v>
      </c>
      <c r="I5378" s="3" t="s">
        <v>9027</v>
      </c>
      <c r="J5378" s="3">
        <v>76</v>
      </c>
      <c r="K5378" s="2" t="s">
        <v>36</v>
      </c>
      <c r="O5378" s="7" t="s">
        <v>31737</v>
      </c>
      <c r="P5378" s="7" t="s">
        <v>32217</v>
      </c>
      <c r="Q5378" s="2" t="s">
        <v>32219</v>
      </c>
    </row>
    <row r="5379" spans="1:21" ht="57.6" x14ac:dyDescent="0.3">
      <c r="A5379" t="s">
        <v>32460</v>
      </c>
      <c r="B5379" s="2" t="s">
        <v>19</v>
      </c>
      <c r="C5379" s="2" t="s">
        <v>8080</v>
      </c>
      <c r="D5379" s="2" t="s">
        <v>9018</v>
      </c>
      <c r="E5379" s="2" t="s">
        <v>8152</v>
      </c>
      <c r="F5379" s="2" t="s">
        <v>9020</v>
      </c>
      <c r="G5379" s="2" t="s">
        <v>9028</v>
      </c>
      <c r="H5379" s="3" t="s">
        <v>9029</v>
      </c>
      <c r="I5379" s="3" t="s">
        <v>9027</v>
      </c>
      <c r="J5379" s="3">
        <v>6</v>
      </c>
      <c r="K5379" s="2" t="s">
        <v>36</v>
      </c>
      <c r="O5379" s="7" t="s">
        <v>31737</v>
      </c>
      <c r="P5379" s="7" t="s">
        <v>32217</v>
      </c>
      <c r="Q5379" s="2" t="s">
        <v>32220</v>
      </c>
    </row>
    <row r="5380" spans="1:21" ht="57.6" x14ac:dyDescent="0.3">
      <c r="A5380" t="s">
        <v>32460</v>
      </c>
      <c r="B5380" s="2" t="s">
        <v>19</v>
      </c>
      <c r="C5380" s="2" t="s">
        <v>8080</v>
      </c>
      <c r="D5380" s="2" t="s">
        <v>9018</v>
      </c>
      <c r="E5380" s="2" t="s">
        <v>8152</v>
      </c>
      <c r="F5380" s="2" t="s">
        <v>9020</v>
      </c>
      <c r="G5380" s="2" t="s">
        <v>9030</v>
      </c>
      <c r="H5380" s="3" t="s">
        <v>9031</v>
      </c>
      <c r="I5380" s="3" t="s">
        <v>9027</v>
      </c>
      <c r="K5380" s="2" t="s">
        <v>36</v>
      </c>
      <c r="O5380" s="7" t="s">
        <v>31737</v>
      </c>
      <c r="P5380" s="7" t="s">
        <v>32217</v>
      </c>
      <c r="Q5380" s="2" t="s">
        <v>32221</v>
      </c>
    </row>
    <row r="5381" spans="1:21" x14ac:dyDescent="0.3">
      <c r="L5381" s="163" t="s">
        <v>0</v>
      </c>
      <c r="M5381" s="163"/>
      <c r="N5381" s="163"/>
      <c r="O5381" s="163" t="s">
        <v>1</v>
      </c>
      <c r="P5381" s="163"/>
      <c r="Q5381" s="37"/>
      <c r="R5381" s="37"/>
      <c r="S5381" s="37"/>
      <c r="T5381" s="37"/>
      <c r="U5381" s="37"/>
    </row>
    <row r="5382" spans="1:21" ht="43.2" x14ac:dyDescent="0.3">
      <c r="B5382" s="2" t="s">
        <v>19</v>
      </c>
      <c r="C5382" s="2" t="s">
        <v>8080</v>
      </c>
      <c r="D5382" s="2" t="s">
        <v>9018</v>
      </c>
      <c r="E5382" s="2" t="s">
        <v>8152</v>
      </c>
      <c r="F5382" s="2" t="s">
        <v>9032</v>
      </c>
      <c r="H5382" s="3" t="s">
        <v>9033</v>
      </c>
      <c r="L5382" s="35" t="s">
        <v>12</v>
      </c>
      <c r="M5382" s="35" t="s">
        <v>13</v>
      </c>
      <c r="N5382" s="35" t="s">
        <v>14</v>
      </c>
      <c r="O5382" s="35" t="s">
        <v>32311</v>
      </c>
      <c r="P5382" s="35" t="s">
        <v>31195</v>
      </c>
      <c r="Q5382" s="35" t="s">
        <v>31978</v>
      </c>
      <c r="R5382" s="37"/>
      <c r="S5382" s="37"/>
      <c r="T5382" s="37"/>
      <c r="U5382" s="37"/>
    </row>
    <row r="5383" spans="1:21" ht="43.2" x14ac:dyDescent="0.3">
      <c r="A5383" t="s">
        <v>32460</v>
      </c>
      <c r="B5383" s="2" t="s">
        <v>19</v>
      </c>
      <c r="C5383" s="2" t="s">
        <v>8080</v>
      </c>
      <c r="D5383" s="2" t="s">
        <v>9018</v>
      </c>
      <c r="E5383" s="2" t="s">
        <v>8152</v>
      </c>
      <c r="F5383" s="2" t="s">
        <v>9032</v>
      </c>
      <c r="G5383" s="2" t="s">
        <v>9034</v>
      </c>
      <c r="H5383" s="3" t="s">
        <v>9035</v>
      </c>
      <c r="I5383" s="3" t="s">
        <v>9024</v>
      </c>
      <c r="J5383" s="3">
        <v>119</v>
      </c>
      <c r="K5383" s="2" t="s">
        <v>36</v>
      </c>
      <c r="O5383" s="7" t="s">
        <v>31737</v>
      </c>
      <c r="P5383" s="7" t="s">
        <v>32217</v>
      </c>
      <c r="Q5383" s="2" t="s">
        <v>32222</v>
      </c>
    </row>
    <row r="5384" spans="1:21" ht="57.6" x14ac:dyDescent="0.3">
      <c r="A5384" t="s">
        <v>32460</v>
      </c>
      <c r="B5384" s="2" t="s">
        <v>19</v>
      </c>
      <c r="C5384" s="2" t="s">
        <v>8080</v>
      </c>
      <c r="D5384" s="2" t="s">
        <v>9018</v>
      </c>
      <c r="E5384" s="2" t="s">
        <v>8152</v>
      </c>
      <c r="F5384" s="2" t="s">
        <v>9032</v>
      </c>
      <c r="G5384" s="2" t="s">
        <v>9036</v>
      </c>
      <c r="H5384" s="3" t="s">
        <v>9037</v>
      </c>
      <c r="I5384" s="3" t="s">
        <v>9027</v>
      </c>
      <c r="J5384" s="3">
        <v>164</v>
      </c>
      <c r="K5384" s="2" t="s">
        <v>36</v>
      </c>
      <c r="O5384" s="7" t="s">
        <v>31737</v>
      </c>
      <c r="P5384" s="7" t="s">
        <v>32217</v>
      </c>
      <c r="Q5384" s="2" t="s">
        <v>32223</v>
      </c>
    </row>
    <row r="5385" spans="1:21" ht="57.6" x14ac:dyDescent="0.3">
      <c r="A5385" t="s">
        <v>32460</v>
      </c>
      <c r="B5385" s="2" t="s">
        <v>19</v>
      </c>
      <c r="C5385" s="2" t="s">
        <v>8080</v>
      </c>
      <c r="D5385" s="2" t="s">
        <v>9018</v>
      </c>
      <c r="E5385" s="2" t="s">
        <v>8152</v>
      </c>
      <c r="F5385" s="2" t="s">
        <v>9032</v>
      </c>
      <c r="G5385" s="2" t="s">
        <v>9038</v>
      </c>
      <c r="H5385" s="3" t="s">
        <v>9039</v>
      </c>
      <c r="I5385" s="3" t="s">
        <v>9027</v>
      </c>
      <c r="J5385" s="3">
        <v>5</v>
      </c>
      <c r="K5385" s="2" t="s">
        <v>36</v>
      </c>
      <c r="O5385" s="7" t="s">
        <v>31737</v>
      </c>
      <c r="P5385" s="7" t="s">
        <v>32217</v>
      </c>
      <c r="Q5385" s="2" t="s">
        <v>32224</v>
      </c>
    </row>
    <row r="5386" spans="1:21" ht="57.6" x14ac:dyDescent="0.3">
      <c r="A5386" t="s">
        <v>32460</v>
      </c>
      <c r="B5386" s="2" t="s">
        <v>19</v>
      </c>
      <c r="C5386" s="2" t="s">
        <v>8080</v>
      </c>
      <c r="D5386" s="2" t="s">
        <v>9018</v>
      </c>
      <c r="E5386" s="2" t="s">
        <v>8152</v>
      </c>
      <c r="F5386" s="2" t="s">
        <v>9032</v>
      </c>
      <c r="G5386" s="2" t="s">
        <v>9040</v>
      </c>
      <c r="H5386" s="3" t="s">
        <v>9041</v>
      </c>
      <c r="I5386" s="3" t="s">
        <v>9027</v>
      </c>
      <c r="K5386" s="2" t="s">
        <v>36</v>
      </c>
      <c r="O5386" s="7" t="s">
        <v>31737</v>
      </c>
      <c r="P5386" s="7" t="s">
        <v>32217</v>
      </c>
      <c r="Q5386" s="2" t="s">
        <v>32225</v>
      </c>
    </row>
    <row r="5387" spans="1:21" x14ac:dyDescent="0.3">
      <c r="L5387" s="163" t="s">
        <v>0</v>
      </c>
      <c r="M5387" s="163"/>
      <c r="N5387" s="163"/>
      <c r="O5387" s="163" t="s">
        <v>1</v>
      </c>
      <c r="P5387" s="163"/>
      <c r="Q5387" s="37"/>
      <c r="R5387" s="37"/>
      <c r="S5387" s="37"/>
      <c r="T5387" s="37"/>
      <c r="U5387" s="37"/>
    </row>
    <row r="5388" spans="1:21" ht="43.2" x14ac:dyDescent="0.3">
      <c r="B5388" s="2" t="s">
        <v>19</v>
      </c>
      <c r="C5388" s="2" t="s">
        <v>8080</v>
      </c>
      <c r="D5388" s="2" t="s">
        <v>9018</v>
      </c>
      <c r="E5388" s="2" t="s">
        <v>8152</v>
      </c>
      <c r="F5388" s="2" t="s">
        <v>9042</v>
      </c>
      <c r="H5388" s="3" t="s">
        <v>9043</v>
      </c>
      <c r="L5388" s="35" t="s">
        <v>12</v>
      </c>
      <c r="M5388" s="35" t="s">
        <v>13</v>
      </c>
      <c r="N5388" s="35" t="s">
        <v>14</v>
      </c>
      <c r="O5388" s="35" t="s">
        <v>32311</v>
      </c>
      <c r="P5388" s="35" t="s">
        <v>31195</v>
      </c>
      <c r="Q5388" s="37"/>
      <c r="R5388" s="37"/>
      <c r="S5388" s="37"/>
      <c r="T5388" s="37"/>
      <c r="U5388" s="37"/>
    </row>
    <row r="5389" spans="1:21" ht="28.8" x14ac:dyDescent="0.3">
      <c r="B5389" s="4" t="s">
        <v>19</v>
      </c>
      <c r="C5389" s="4" t="s">
        <v>8080</v>
      </c>
      <c r="D5389" s="4" t="s">
        <v>9018</v>
      </c>
      <c r="E5389" s="4" t="s">
        <v>8152</v>
      </c>
      <c r="F5389" s="4" t="s">
        <v>9042</v>
      </c>
      <c r="G5389" s="4" t="s">
        <v>9044</v>
      </c>
      <c r="H5389" s="5" t="s">
        <v>9045</v>
      </c>
      <c r="I5389" s="5" t="s">
        <v>9024</v>
      </c>
      <c r="K5389" s="2"/>
    </row>
    <row r="5390" spans="1:21" ht="57.6" x14ac:dyDescent="0.3">
      <c r="B5390" s="4" t="s">
        <v>19</v>
      </c>
      <c r="C5390" s="4" t="s">
        <v>8080</v>
      </c>
      <c r="D5390" s="4" t="s">
        <v>9018</v>
      </c>
      <c r="E5390" s="4" t="s">
        <v>8152</v>
      </c>
      <c r="F5390" s="4" t="s">
        <v>9042</v>
      </c>
      <c r="G5390" s="4" t="s">
        <v>9046</v>
      </c>
      <c r="H5390" s="5" t="s">
        <v>9047</v>
      </c>
      <c r="I5390" s="5" t="s">
        <v>9027</v>
      </c>
      <c r="K5390" s="2"/>
    </row>
    <row r="5391" spans="1:21" ht="57.6" x14ac:dyDescent="0.3">
      <c r="B5391" s="4" t="s">
        <v>19</v>
      </c>
      <c r="C5391" s="4" t="s">
        <v>8080</v>
      </c>
      <c r="D5391" s="4" t="s">
        <v>9018</v>
      </c>
      <c r="E5391" s="4" t="s">
        <v>8152</v>
      </c>
      <c r="F5391" s="4" t="s">
        <v>9042</v>
      </c>
      <c r="G5391" s="4" t="s">
        <v>9048</v>
      </c>
      <c r="H5391" s="5" t="s">
        <v>9049</v>
      </c>
      <c r="I5391" s="5" t="s">
        <v>9027</v>
      </c>
      <c r="K5391" s="2"/>
    </row>
    <row r="5392" spans="1:21" x14ac:dyDescent="0.3">
      <c r="L5392" s="163" t="s">
        <v>0</v>
      </c>
      <c r="M5392" s="163"/>
      <c r="N5392" s="163"/>
      <c r="O5392" s="163" t="s">
        <v>1</v>
      </c>
      <c r="P5392" s="163"/>
      <c r="Q5392" s="37"/>
      <c r="R5392" s="37"/>
      <c r="S5392" s="37"/>
      <c r="T5392" s="37"/>
      <c r="U5392" s="37"/>
    </row>
    <row r="5393" spans="1:21" ht="43.2" x14ac:dyDescent="0.3">
      <c r="B5393" s="2" t="s">
        <v>19</v>
      </c>
      <c r="C5393" s="2" t="s">
        <v>8080</v>
      </c>
      <c r="D5393" s="2" t="s">
        <v>9018</v>
      </c>
      <c r="E5393" s="2" t="s">
        <v>8152</v>
      </c>
      <c r="F5393" s="2" t="s">
        <v>9050</v>
      </c>
      <c r="H5393" s="3" t="s">
        <v>9051</v>
      </c>
      <c r="L5393" s="35" t="s">
        <v>12</v>
      </c>
      <c r="M5393" s="35" t="s">
        <v>13</v>
      </c>
      <c r="N5393" s="35" t="s">
        <v>14</v>
      </c>
      <c r="O5393" s="35" t="s">
        <v>32311</v>
      </c>
      <c r="P5393" s="35" t="s">
        <v>31195</v>
      </c>
      <c r="Q5393" s="35" t="s">
        <v>31978</v>
      </c>
      <c r="R5393" s="37"/>
      <c r="S5393" s="37"/>
      <c r="T5393" s="37"/>
      <c r="U5393" s="37"/>
    </row>
    <row r="5394" spans="1:21" ht="43.2" x14ac:dyDescent="0.3">
      <c r="A5394" t="s">
        <v>32460</v>
      </c>
      <c r="B5394" s="2" t="s">
        <v>19</v>
      </c>
      <c r="C5394" s="2" t="s">
        <v>8080</v>
      </c>
      <c r="D5394" s="2" t="s">
        <v>9018</v>
      </c>
      <c r="E5394" s="2" t="s">
        <v>8152</v>
      </c>
      <c r="F5394" s="2" t="s">
        <v>9050</v>
      </c>
      <c r="G5394" s="2" t="s">
        <v>9052</v>
      </c>
      <c r="H5394" s="3" t="s">
        <v>9053</v>
      </c>
      <c r="I5394" s="3" t="s">
        <v>9024</v>
      </c>
      <c r="K5394" s="2" t="s">
        <v>36</v>
      </c>
      <c r="O5394" s="7" t="s">
        <v>31737</v>
      </c>
      <c r="P5394" s="7" t="s">
        <v>32217</v>
      </c>
      <c r="Q5394" s="2" t="s">
        <v>32226</v>
      </c>
    </row>
    <row r="5395" spans="1:21" ht="57.6" x14ac:dyDescent="0.3">
      <c r="A5395" t="s">
        <v>32460</v>
      </c>
      <c r="B5395" s="2" t="s">
        <v>19</v>
      </c>
      <c r="C5395" s="2" t="s">
        <v>8080</v>
      </c>
      <c r="D5395" s="2" t="s">
        <v>9018</v>
      </c>
      <c r="E5395" s="2" t="s">
        <v>8152</v>
      </c>
      <c r="F5395" s="2" t="s">
        <v>9050</v>
      </c>
      <c r="G5395" s="2" t="s">
        <v>9054</v>
      </c>
      <c r="H5395" s="3" t="s">
        <v>9055</v>
      </c>
      <c r="I5395" s="3" t="s">
        <v>9027</v>
      </c>
      <c r="J5395" s="3">
        <v>4</v>
      </c>
      <c r="K5395" s="2" t="s">
        <v>36</v>
      </c>
      <c r="O5395" s="7" t="s">
        <v>31737</v>
      </c>
      <c r="P5395" s="7" t="s">
        <v>32217</v>
      </c>
      <c r="Q5395" s="2" t="s">
        <v>32227</v>
      </c>
    </row>
    <row r="5396" spans="1:21" ht="57.6" x14ac:dyDescent="0.3">
      <c r="A5396" t="s">
        <v>32460</v>
      </c>
      <c r="B5396" s="2" t="s">
        <v>19</v>
      </c>
      <c r="C5396" s="2" t="s">
        <v>8080</v>
      </c>
      <c r="D5396" s="2" t="s">
        <v>9018</v>
      </c>
      <c r="E5396" s="2" t="s">
        <v>8152</v>
      </c>
      <c r="F5396" s="2" t="s">
        <v>9050</v>
      </c>
      <c r="G5396" s="2" t="s">
        <v>9056</v>
      </c>
      <c r="H5396" s="3" t="s">
        <v>9057</v>
      </c>
      <c r="I5396" s="3" t="s">
        <v>9027</v>
      </c>
      <c r="K5396" s="2" t="s">
        <v>36</v>
      </c>
      <c r="O5396" s="7" t="s">
        <v>31737</v>
      </c>
      <c r="P5396" s="7" t="s">
        <v>32217</v>
      </c>
      <c r="Q5396" s="2" t="s">
        <v>32228</v>
      </c>
    </row>
    <row r="5397" spans="1:21" ht="57.6" x14ac:dyDescent="0.3">
      <c r="A5397" t="s">
        <v>32460</v>
      </c>
      <c r="B5397" s="2" t="s">
        <v>19</v>
      </c>
      <c r="C5397" s="2" t="s">
        <v>8080</v>
      </c>
      <c r="D5397" s="2" t="s">
        <v>9018</v>
      </c>
      <c r="E5397" s="2" t="s">
        <v>8152</v>
      </c>
      <c r="F5397" s="2" t="s">
        <v>9050</v>
      </c>
      <c r="G5397" s="2" t="s">
        <v>9058</v>
      </c>
      <c r="H5397" s="3" t="s">
        <v>9059</v>
      </c>
      <c r="I5397" s="3" t="s">
        <v>9027</v>
      </c>
      <c r="K5397" s="2" t="s">
        <v>36</v>
      </c>
      <c r="O5397" s="7" t="s">
        <v>31737</v>
      </c>
      <c r="P5397" s="7" t="s">
        <v>32217</v>
      </c>
      <c r="Q5397" s="2" t="s">
        <v>32229</v>
      </c>
    </row>
    <row r="5398" spans="1:21" x14ac:dyDescent="0.3">
      <c r="L5398" s="163" t="s">
        <v>0</v>
      </c>
      <c r="M5398" s="163"/>
      <c r="N5398" s="163"/>
      <c r="O5398" s="163" t="s">
        <v>1</v>
      </c>
      <c r="P5398" s="163"/>
      <c r="Q5398" s="37"/>
      <c r="R5398" s="37"/>
      <c r="S5398" s="37"/>
      <c r="T5398" s="37"/>
      <c r="U5398" s="37"/>
    </row>
    <row r="5399" spans="1:21" ht="43.2" x14ac:dyDescent="0.3">
      <c r="B5399" s="2" t="s">
        <v>19</v>
      </c>
      <c r="C5399" s="2" t="s">
        <v>8080</v>
      </c>
      <c r="D5399" s="2" t="s">
        <v>9018</v>
      </c>
      <c r="E5399" s="2" t="s">
        <v>8152</v>
      </c>
      <c r="F5399" s="2" t="s">
        <v>9060</v>
      </c>
      <c r="H5399" s="3" t="s">
        <v>9061</v>
      </c>
      <c r="L5399" s="35" t="s">
        <v>12</v>
      </c>
      <c r="M5399" s="35" t="s">
        <v>13</v>
      </c>
      <c r="N5399" s="35" t="s">
        <v>14</v>
      </c>
      <c r="O5399" s="35" t="s">
        <v>32311</v>
      </c>
      <c r="P5399" s="35" t="s">
        <v>31195</v>
      </c>
      <c r="Q5399" s="35" t="s">
        <v>31978</v>
      </c>
      <c r="R5399" s="37"/>
      <c r="S5399" s="37"/>
      <c r="T5399" s="37"/>
      <c r="U5399" s="37"/>
    </row>
    <row r="5400" spans="1:21" ht="57.6" x14ac:dyDescent="0.3">
      <c r="A5400" t="s">
        <v>32460</v>
      </c>
      <c r="B5400" s="2" t="s">
        <v>19</v>
      </c>
      <c r="C5400" s="2" t="s">
        <v>8080</v>
      </c>
      <c r="D5400" s="2" t="s">
        <v>9018</v>
      </c>
      <c r="E5400" s="2" t="s">
        <v>8152</v>
      </c>
      <c r="F5400" s="2" t="s">
        <v>9060</v>
      </c>
      <c r="G5400" s="2" t="s">
        <v>9062</v>
      </c>
      <c r="H5400" s="3" t="s">
        <v>9063</v>
      </c>
      <c r="I5400" s="3" t="s">
        <v>9024</v>
      </c>
      <c r="J5400" s="3">
        <v>1</v>
      </c>
      <c r="K5400" s="2" t="s">
        <v>36</v>
      </c>
      <c r="O5400" s="7" t="s">
        <v>31737</v>
      </c>
      <c r="P5400" s="7" t="s">
        <v>32217</v>
      </c>
      <c r="Q5400" s="2" t="s">
        <v>32230</v>
      </c>
    </row>
    <row r="5401" spans="1:21" ht="57.6" x14ac:dyDescent="0.3">
      <c r="A5401" t="s">
        <v>32460</v>
      </c>
      <c r="B5401" s="2" t="s">
        <v>19</v>
      </c>
      <c r="C5401" s="2" t="s">
        <v>8080</v>
      </c>
      <c r="D5401" s="2" t="s">
        <v>9018</v>
      </c>
      <c r="E5401" s="2" t="s">
        <v>8152</v>
      </c>
      <c r="F5401" s="2" t="s">
        <v>9060</v>
      </c>
      <c r="G5401" s="2" t="s">
        <v>9064</v>
      </c>
      <c r="H5401" s="3" t="s">
        <v>9065</v>
      </c>
      <c r="I5401" s="3" t="s">
        <v>9027</v>
      </c>
      <c r="J5401" s="3">
        <v>4</v>
      </c>
      <c r="K5401" s="2" t="s">
        <v>36</v>
      </c>
      <c r="O5401" s="7" t="s">
        <v>31737</v>
      </c>
      <c r="P5401" s="7" t="s">
        <v>32217</v>
      </c>
      <c r="Q5401" s="2" t="s">
        <v>32231</v>
      </c>
    </row>
    <row r="5402" spans="1:21" ht="57.6" x14ac:dyDescent="0.3">
      <c r="A5402" t="s">
        <v>32460</v>
      </c>
      <c r="B5402" s="2" t="s">
        <v>19</v>
      </c>
      <c r="C5402" s="2" t="s">
        <v>8080</v>
      </c>
      <c r="D5402" s="2" t="s">
        <v>9018</v>
      </c>
      <c r="E5402" s="2" t="s">
        <v>8152</v>
      </c>
      <c r="F5402" s="2" t="s">
        <v>9060</v>
      </c>
      <c r="G5402" s="2" t="s">
        <v>9066</v>
      </c>
      <c r="H5402" s="3" t="s">
        <v>9067</v>
      </c>
      <c r="I5402" s="3" t="s">
        <v>9027</v>
      </c>
      <c r="K5402" s="2" t="s">
        <v>36</v>
      </c>
      <c r="O5402" s="7" t="s">
        <v>31737</v>
      </c>
      <c r="P5402" s="7" t="s">
        <v>32217</v>
      </c>
      <c r="Q5402" s="2" t="s">
        <v>32232</v>
      </c>
    </row>
    <row r="5403" spans="1:21" ht="72" x14ac:dyDescent="0.3">
      <c r="A5403" t="s">
        <v>32460</v>
      </c>
      <c r="B5403" s="2" t="s">
        <v>19</v>
      </c>
      <c r="C5403" s="2" t="s">
        <v>8080</v>
      </c>
      <c r="D5403" s="2" t="s">
        <v>9018</v>
      </c>
      <c r="E5403" s="2" t="s">
        <v>8152</v>
      </c>
      <c r="F5403" s="2" t="s">
        <v>9060</v>
      </c>
      <c r="G5403" s="2" t="s">
        <v>9068</v>
      </c>
      <c r="H5403" s="3" t="s">
        <v>9069</v>
      </c>
      <c r="I5403" s="3" t="s">
        <v>9027</v>
      </c>
      <c r="K5403" s="2" t="s">
        <v>36</v>
      </c>
      <c r="O5403" s="7" t="s">
        <v>31737</v>
      </c>
      <c r="P5403" s="7" t="s">
        <v>32217</v>
      </c>
      <c r="Q5403" s="2" t="s">
        <v>32233</v>
      </c>
    </row>
    <row r="5404" spans="1:21" x14ac:dyDescent="0.3">
      <c r="L5404" s="163" t="s">
        <v>0</v>
      </c>
      <c r="M5404" s="163"/>
      <c r="N5404" s="163"/>
      <c r="O5404" s="163" t="s">
        <v>1</v>
      </c>
      <c r="P5404" s="163"/>
      <c r="Q5404" s="37"/>
      <c r="R5404" s="37"/>
      <c r="S5404" s="37"/>
      <c r="T5404" s="37"/>
      <c r="U5404" s="37"/>
    </row>
    <row r="5405" spans="1:21" ht="43.2" x14ac:dyDescent="0.3">
      <c r="B5405" s="2" t="s">
        <v>19</v>
      </c>
      <c r="C5405" s="2" t="s">
        <v>8080</v>
      </c>
      <c r="D5405" s="2" t="s">
        <v>9018</v>
      </c>
      <c r="E5405" s="2" t="s">
        <v>8152</v>
      </c>
      <c r="F5405" s="2" t="s">
        <v>9070</v>
      </c>
      <c r="H5405" s="3" t="s">
        <v>9071</v>
      </c>
      <c r="L5405" s="35" t="s">
        <v>12</v>
      </c>
      <c r="M5405" s="35" t="s">
        <v>13</v>
      </c>
      <c r="N5405" s="35" t="s">
        <v>14</v>
      </c>
      <c r="O5405" s="35" t="s">
        <v>32311</v>
      </c>
      <c r="P5405" s="35" t="s">
        <v>31195</v>
      </c>
      <c r="Q5405" s="35" t="s">
        <v>31978</v>
      </c>
      <c r="R5405" s="37"/>
      <c r="S5405" s="37"/>
      <c r="T5405" s="37"/>
      <c r="U5405" s="37"/>
    </row>
    <row r="5406" spans="1:21" ht="57.6" x14ac:dyDescent="0.3">
      <c r="A5406" t="s">
        <v>32460</v>
      </c>
      <c r="B5406" s="2" t="s">
        <v>19</v>
      </c>
      <c r="C5406" s="2" t="s">
        <v>8080</v>
      </c>
      <c r="D5406" s="2" t="s">
        <v>9018</v>
      </c>
      <c r="E5406" s="2" t="s">
        <v>8152</v>
      </c>
      <c r="F5406" s="2" t="s">
        <v>9070</v>
      </c>
      <c r="G5406" s="2" t="s">
        <v>9072</v>
      </c>
      <c r="H5406" s="3" t="s">
        <v>9073</v>
      </c>
      <c r="I5406" s="3" t="s">
        <v>9024</v>
      </c>
      <c r="J5406" s="3">
        <v>8</v>
      </c>
      <c r="K5406" s="2" t="s">
        <v>36</v>
      </c>
      <c r="O5406" s="7" t="s">
        <v>31737</v>
      </c>
      <c r="P5406" s="7" t="s">
        <v>32217</v>
      </c>
      <c r="Q5406" s="2" t="s">
        <v>32234</v>
      </c>
    </row>
    <row r="5407" spans="1:21" x14ac:dyDescent="0.3">
      <c r="L5407" s="163" t="s">
        <v>0</v>
      </c>
      <c r="M5407" s="163"/>
      <c r="N5407" s="163"/>
      <c r="O5407" s="163" t="s">
        <v>1</v>
      </c>
      <c r="P5407" s="163"/>
      <c r="Q5407" s="37"/>
      <c r="R5407" s="37"/>
      <c r="S5407" s="37"/>
      <c r="T5407" s="37"/>
      <c r="U5407" s="37"/>
    </row>
    <row r="5408" spans="1:21" ht="43.2" x14ac:dyDescent="0.3">
      <c r="B5408" s="2" t="s">
        <v>19</v>
      </c>
      <c r="C5408" s="2" t="s">
        <v>8080</v>
      </c>
      <c r="D5408" s="2" t="s">
        <v>9018</v>
      </c>
      <c r="E5408" s="2" t="s">
        <v>8152</v>
      </c>
      <c r="F5408" s="2" t="s">
        <v>9074</v>
      </c>
      <c r="H5408" s="3" t="s">
        <v>9075</v>
      </c>
      <c r="L5408" s="35" t="s">
        <v>12</v>
      </c>
      <c r="M5408" s="35" t="s">
        <v>13</v>
      </c>
      <c r="N5408" s="35" t="s">
        <v>14</v>
      </c>
      <c r="O5408" s="35" t="s">
        <v>32311</v>
      </c>
      <c r="P5408" s="35" t="s">
        <v>31195</v>
      </c>
      <c r="Q5408" s="37"/>
      <c r="R5408" s="37"/>
      <c r="S5408" s="37"/>
      <c r="T5408" s="37"/>
      <c r="U5408" s="37"/>
    </row>
    <row r="5409" spans="1:21" ht="28.8" x14ac:dyDescent="0.3">
      <c r="B5409" s="4" t="s">
        <v>19</v>
      </c>
      <c r="C5409" s="4" t="s">
        <v>8080</v>
      </c>
      <c r="D5409" s="4" t="s">
        <v>9018</v>
      </c>
      <c r="E5409" s="4" t="s">
        <v>8152</v>
      </c>
      <c r="F5409" s="4" t="s">
        <v>9074</v>
      </c>
      <c r="G5409" s="4" t="s">
        <v>9076</v>
      </c>
      <c r="H5409" s="5" t="s">
        <v>9077</v>
      </c>
      <c r="I5409" s="5" t="s">
        <v>9024</v>
      </c>
      <c r="K5409" s="2"/>
    </row>
    <row r="5410" spans="1:21" ht="57.6" x14ac:dyDescent="0.3">
      <c r="B5410" s="4" t="s">
        <v>19</v>
      </c>
      <c r="C5410" s="4" t="s">
        <v>8080</v>
      </c>
      <c r="D5410" s="4" t="s">
        <v>9018</v>
      </c>
      <c r="E5410" s="4" t="s">
        <v>8152</v>
      </c>
      <c r="F5410" s="4" t="s">
        <v>9074</v>
      </c>
      <c r="G5410" s="4" t="s">
        <v>9078</v>
      </c>
      <c r="H5410" s="5" t="s">
        <v>9079</v>
      </c>
      <c r="I5410" s="5" t="s">
        <v>9027</v>
      </c>
      <c r="K5410" s="2"/>
    </row>
    <row r="5411" spans="1:21" ht="57.6" x14ac:dyDescent="0.3">
      <c r="B5411" s="4" t="s">
        <v>19</v>
      </c>
      <c r="C5411" s="4" t="s">
        <v>8080</v>
      </c>
      <c r="D5411" s="4" t="s">
        <v>9018</v>
      </c>
      <c r="E5411" s="4" t="s">
        <v>8152</v>
      </c>
      <c r="F5411" s="4" t="s">
        <v>9074</v>
      </c>
      <c r="G5411" s="4" t="s">
        <v>9080</v>
      </c>
      <c r="H5411" s="5" t="s">
        <v>9081</v>
      </c>
      <c r="I5411" s="5" t="s">
        <v>9027</v>
      </c>
      <c r="K5411" s="2"/>
    </row>
    <row r="5412" spans="1:21" x14ac:dyDescent="0.3">
      <c r="L5412" s="163" t="s">
        <v>0</v>
      </c>
      <c r="M5412" s="163"/>
      <c r="N5412" s="163"/>
      <c r="O5412" s="163" t="s">
        <v>1</v>
      </c>
      <c r="P5412" s="163"/>
      <c r="Q5412" s="37"/>
      <c r="R5412" s="37"/>
      <c r="S5412" s="37"/>
      <c r="T5412" s="37"/>
      <c r="U5412" s="37"/>
    </row>
    <row r="5413" spans="1:21" ht="43.2" x14ac:dyDescent="0.3">
      <c r="B5413" s="2" t="s">
        <v>19</v>
      </c>
      <c r="C5413" s="2" t="s">
        <v>8080</v>
      </c>
      <c r="D5413" s="2" t="s">
        <v>9018</v>
      </c>
      <c r="E5413" s="2" t="s">
        <v>8152</v>
      </c>
      <c r="F5413" s="2" t="s">
        <v>9082</v>
      </c>
      <c r="H5413" s="3" t="s">
        <v>9083</v>
      </c>
      <c r="L5413" s="35" t="s">
        <v>12</v>
      </c>
      <c r="M5413" s="35" t="s">
        <v>13</v>
      </c>
      <c r="N5413" s="35" t="s">
        <v>14</v>
      </c>
      <c r="O5413" s="35" t="s">
        <v>32311</v>
      </c>
      <c r="P5413" s="35" t="s">
        <v>31195</v>
      </c>
      <c r="Q5413" s="35" t="s">
        <v>31198</v>
      </c>
      <c r="R5413" s="35" t="s">
        <v>32235</v>
      </c>
      <c r="S5413" s="37"/>
      <c r="T5413" s="37"/>
      <c r="U5413" s="37"/>
    </row>
    <row r="5414" spans="1:21" ht="28.8" x14ac:dyDescent="0.3">
      <c r="A5414" t="s">
        <v>32460</v>
      </c>
      <c r="B5414" s="2" t="s">
        <v>19</v>
      </c>
      <c r="C5414" s="2" t="s">
        <v>8080</v>
      </c>
      <c r="D5414" s="2" t="s">
        <v>9018</v>
      </c>
      <c r="E5414" s="2" t="s">
        <v>8152</v>
      </c>
      <c r="F5414" s="2" t="s">
        <v>9082</v>
      </c>
      <c r="G5414" s="2" t="s">
        <v>9084</v>
      </c>
      <c r="H5414" s="3" t="s">
        <v>9085</v>
      </c>
      <c r="I5414" s="3" t="s">
        <v>571</v>
      </c>
      <c r="J5414" s="3">
        <v>119</v>
      </c>
      <c r="K5414" s="2" t="s">
        <v>36</v>
      </c>
      <c r="O5414" s="7" t="s">
        <v>31490</v>
      </c>
      <c r="P5414" s="7" t="s">
        <v>32236</v>
      </c>
      <c r="Q5414" s="2" t="s">
        <v>32237</v>
      </c>
      <c r="R5414" s="2" t="s">
        <v>32238</v>
      </c>
    </row>
    <row r="5415" spans="1:21" ht="28.8" x14ac:dyDescent="0.3">
      <c r="A5415" t="s">
        <v>32460</v>
      </c>
      <c r="B5415" s="2" t="s">
        <v>19</v>
      </c>
      <c r="C5415" s="2" t="s">
        <v>8080</v>
      </c>
      <c r="D5415" s="2" t="s">
        <v>9018</v>
      </c>
      <c r="E5415" s="2" t="s">
        <v>8152</v>
      </c>
      <c r="F5415" s="2" t="s">
        <v>9082</v>
      </c>
      <c r="G5415" s="2" t="s">
        <v>9086</v>
      </c>
      <c r="H5415" s="3" t="s">
        <v>9087</v>
      </c>
      <c r="I5415" s="3" t="s">
        <v>571</v>
      </c>
      <c r="J5415" s="3">
        <v>48</v>
      </c>
      <c r="K5415" s="2" t="s">
        <v>36</v>
      </c>
      <c r="O5415" s="7" t="s">
        <v>31490</v>
      </c>
      <c r="P5415" s="7" t="s">
        <v>32239</v>
      </c>
      <c r="Q5415" s="2" t="s">
        <v>32237</v>
      </c>
      <c r="R5415" s="2" t="s">
        <v>32238</v>
      </c>
    </row>
    <row r="5416" spans="1:21" ht="28.8" x14ac:dyDescent="0.3">
      <c r="A5416" t="s">
        <v>32460</v>
      </c>
      <c r="B5416" s="2" t="s">
        <v>19</v>
      </c>
      <c r="C5416" s="2" t="s">
        <v>8080</v>
      </c>
      <c r="D5416" s="2" t="s">
        <v>9018</v>
      </c>
      <c r="E5416" s="2" t="s">
        <v>8152</v>
      </c>
      <c r="F5416" s="2" t="s">
        <v>9082</v>
      </c>
      <c r="G5416" s="2" t="s">
        <v>9088</v>
      </c>
      <c r="H5416" s="3" t="s">
        <v>9089</v>
      </c>
      <c r="I5416" s="3" t="s">
        <v>571</v>
      </c>
      <c r="J5416" s="3">
        <v>86</v>
      </c>
      <c r="K5416" s="2" t="s">
        <v>36</v>
      </c>
      <c r="O5416" s="7" t="s">
        <v>31490</v>
      </c>
      <c r="P5416" s="7" t="s">
        <v>32236</v>
      </c>
      <c r="Q5416" s="2" t="s">
        <v>32237</v>
      </c>
      <c r="R5416" s="2" t="s">
        <v>32240</v>
      </c>
    </row>
    <row r="5417" spans="1:21" ht="28.8" x14ac:dyDescent="0.3">
      <c r="A5417" t="s">
        <v>32460</v>
      </c>
      <c r="B5417" s="2" t="s">
        <v>19</v>
      </c>
      <c r="C5417" s="2" t="s">
        <v>8080</v>
      </c>
      <c r="D5417" s="2" t="s">
        <v>9018</v>
      </c>
      <c r="E5417" s="2" t="s">
        <v>8152</v>
      </c>
      <c r="F5417" s="2" t="s">
        <v>9082</v>
      </c>
      <c r="G5417" s="2" t="s">
        <v>9090</v>
      </c>
      <c r="H5417" s="3" t="s">
        <v>9091</v>
      </c>
      <c r="I5417" s="3" t="s">
        <v>571</v>
      </c>
      <c r="J5417" s="3">
        <v>190</v>
      </c>
      <c r="K5417" s="2" t="s">
        <v>36</v>
      </c>
      <c r="O5417" s="7" t="s">
        <v>31490</v>
      </c>
      <c r="P5417" s="7" t="s">
        <v>32239</v>
      </c>
      <c r="Q5417" s="2" t="s">
        <v>32237</v>
      </c>
      <c r="R5417" s="2" t="s">
        <v>32240</v>
      </c>
    </row>
    <row r="5418" spans="1:21" x14ac:dyDescent="0.3">
      <c r="L5418" s="163" t="s">
        <v>0</v>
      </c>
      <c r="M5418" s="163"/>
      <c r="N5418" s="163"/>
      <c r="O5418" s="163" t="s">
        <v>1</v>
      </c>
      <c r="P5418" s="163"/>
      <c r="Q5418" s="37"/>
      <c r="R5418" s="37"/>
      <c r="S5418" s="37"/>
      <c r="T5418" s="37"/>
      <c r="U5418" s="37"/>
    </row>
    <row r="5419" spans="1:21" ht="43.2" x14ac:dyDescent="0.3">
      <c r="B5419" s="2" t="s">
        <v>19</v>
      </c>
      <c r="C5419" s="2" t="s">
        <v>8080</v>
      </c>
      <c r="D5419" s="2" t="s">
        <v>9018</v>
      </c>
      <c r="E5419" s="2" t="s">
        <v>8152</v>
      </c>
      <c r="F5419" s="2" t="s">
        <v>9092</v>
      </c>
      <c r="H5419" s="3" t="s">
        <v>9093</v>
      </c>
      <c r="L5419" s="35" t="s">
        <v>12</v>
      </c>
      <c r="M5419" s="35" t="s">
        <v>13</v>
      </c>
      <c r="N5419" s="35" t="s">
        <v>14</v>
      </c>
      <c r="O5419" s="35" t="s">
        <v>32311</v>
      </c>
      <c r="P5419" s="35" t="s">
        <v>31195</v>
      </c>
      <c r="Q5419" s="35" t="s">
        <v>31198</v>
      </c>
      <c r="R5419" s="35" t="s">
        <v>32235</v>
      </c>
      <c r="S5419" s="37"/>
      <c r="T5419" s="37"/>
      <c r="U5419" s="37"/>
    </row>
    <row r="5420" spans="1:21" ht="28.8" x14ac:dyDescent="0.3">
      <c r="A5420" t="s">
        <v>32460</v>
      </c>
      <c r="B5420" s="2" t="s">
        <v>19</v>
      </c>
      <c r="C5420" s="2" t="s">
        <v>8080</v>
      </c>
      <c r="D5420" s="2" t="s">
        <v>9018</v>
      </c>
      <c r="E5420" s="2" t="s">
        <v>8152</v>
      </c>
      <c r="F5420" s="2" t="s">
        <v>9092</v>
      </c>
      <c r="G5420" s="2" t="s">
        <v>9094</v>
      </c>
      <c r="H5420" s="3" t="s">
        <v>9095</v>
      </c>
      <c r="I5420" s="3" t="s">
        <v>571</v>
      </c>
      <c r="J5420" s="3">
        <v>92</v>
      </c>
      <c r="K5420" s="2" t="s">
        <v>36</v>
      </c>
      <c r="O5420" s="7" t="s">
        <v>31490</v>
      </c>
      <c r="P5420" s="7" t="s">
        <v>32241</v>
      </c>
      <c r="Q5420" s="2" t="s">
        <v>32237</v>
      </c>
      <c r="R5420" s="2" t="s">
        <v>32242</v>
      </c>
    </row>
    <row r="5421" spans="1:21" ht="28.8" x14ac:dyDescent="0.3">
      <c r="A5421" t="s">
        <v>32460</v>
      </c>
      <c r="B5421" s="2" t="s">
        <v>19</v>
      </c>
      <c r="C5421" s="2" t="s">
        <v>8080</v>
      </c>
      <c r="D5421" s="2" t="s">
        <v>9018</v>
      </c>
      <c r="E5421" s="2" t="s">
        <v>8152</v>
      </c>
      <c r="F5421" s="2" t="s">
        <v>9092</v>
      </c>
      <c r="G5421" s="2" t="s">
        <v>9096</v>
      </c>
      <c r="H5421" s="3" t="s">
        <v>9097</v>
      </c>
      <c r="I5421" s="3" t="s">
        <v>571</v>
      </c>
      <c r="J5421" s="3">
        <v>340</v>
      </c>
      <c r="K5421" s="2" t="s">
        <v>36</v>
      </c>
      <c r="O5421" s="7" t="s">
        <v>31490</v>
      </c>
      <c r="P5421" s="7" t="s">
        <v>32241</v>
      </c>
      <c r="Q5421" s="2" t="s">
        <v>32237</v>
      </c>
      <c r="R5421" s="2" t="s">
        <v>32243</v>
      </c>
    </row>
    <row r="5422" spans="1:21" x14ac:dyDescent="0.3">
      <c r="L5422" s="163" t="s">
        <v>0</v>
      </c>
      <c r="M5422" s="163"/>
      <c r="N5422" s="163"/>
      <c r="O5422" s="163" t="s">
        <v>1</v>
      </c>
      <c r="P5422" s="163"/>
      <c r="Q5422" s="37"/>
      <c r="R5422" s="37"/>
      <c r="S5422" s="37"/>
      <c r="T5422" s="37"/>
      <c r="U5422" s="37"/>
    </row>
    <row r="5423" spans="1:21" ht="43.2" x14ac:dyDescent="0.3">
      <c r="B5423" s="2" t="s">
        <v>19</v>
      </c>
      <c r="C5423" s="2" t="s">
        <v>8080</v>
      </c>
      <c r="D5423" s="2" t="s">
        <v>9018</v>
      </c>
      <c r="E5423" s="2" t="s">
        <v>8152</v>
      </c>
      <c r="F5423" s="2" t="s">
        <v>9098</v>
      </c>
      <c r="H5423" s="3" t="s">
        <v>9099</v>
      </c>
      <c r="L5423" s="35" t="s">
        <v>12</v>
      </c>
      <c r="M5423" s="35" t="s">
        <v>13</v>
      </c>
      <c r="N5423" s="35" t="s">
        <v>14</v>
      </c>
      <c r="O5423" s="35" t="s">
        <v>32311</v>
      </c>
      <c r="P5423" s="35" t="s">
        <v>31195</v>
      </c>
      <c r="Q5423" s="35" t="s">
        <v>31198</v>
      </c>
      <c r="R5423" s="35" t="s">
        <v>32235</v>
      </c>
      <c r="S5423" s="37"/>
      <c r="T5423" s="37"/>
      <c r="U5423" s="37"/>
    </row>
    <row r="5424" spans="1:21" ht="28.8" x14ac:dyDescent="0.3">
      <c r="A5424" t="s">
        <v>32460</v>
      </c>
      <c r="B5424" s="2" t="s">
        <v>19</v>
      </c>
      <c r="C5424" s="2" t="s">
        <v>8080</v>
      </c>
      <c r="D5424" s="2" t="s">
        <v>9018</v>
      </c>
      <c r="E5424" s="2" t="s">
        <v>8152</v>
      </c>
      <c r="F5424" s="2" t="s">
        <v>9098</v>
      </c>
      <c r="G5424" s="2" t="s">
        <v>9100</v>
      </c>
      <c r="H5424" s="3" t="s">
        <v>9101</v>
      </c>
      <c r="I5424" s="3" t="s">
        <v>571</v>
      </c>
      <c r="J5424" s="3">
        <v>108</v>
      </c>
      <c r="K5424" s="2" t="s">
        <v>36</v>
      </c>
      <c r="O5424" s="7" t="s">
        <v>31490</v>
      </c>
      <c r="P5424" s="7" t="s">
        <v>32244</v>
      </c>
      <c r="Q5424" s="2" t="s">
        <v>32237</v>
      </c>
      <c r="R5424" s="2" t="s">
        <v>32242</v>
      </c>
    </row>
    <row r="5425" spans="1:21" ht="28.8" x14ac:dyDescent="0.3">
      <c r="A5425" t="s">
        <v>32460</v>
      </c>
      <c r="B5425" s="2" t="s">
        <v>19</v>
      </c>
      <c r="C5425" s="2" t="s">
        <v>8080</v>
      </c>
      <c r="D5425" s="2" t="s">
        <v>9018</v>
      </c>
      <c r="E5425" s="2" t="s">
        <v>8152</v>
      </c>
      <c r="F5425" s="2" t="s">
        <v>9098</v>
      </c>
      <c r="G5425" s="2" t="s">
        <v>9102</v>
      </c>
      <c r="H5425" s="3" t="s">
        <v>9103</v>
      </c>
      <c r="I5425" s="3" t="s">
        <v>571</v>
      </c>
      <c r="J5425" s="3">
        <v>869</v>
      </c>
      <c r="K5425" s="2" t="s">
        <v>36</v>
      </c>
      <c r="O5425" s="7" t="s">
        <v>31490</v>
      </c>
      <c r="P5425" s="7" t="s">
        <v>32244</v>
      </c>
      <c r="Q5425" s="2" t="s">
        <v>32237</v>
      </c>
      <c r="R5425" s="2" t="s">
        <v>32243</v>
      </c>
    </row>
    <row r="5426" spans="1:21" x14ac:dyDescent="0.3">
      <c r="L5426" s="163" t="s">
        <v>0</v>
      </c>
      <c r="M5426" s="163"/>
      <c r="N5426" s="163"/>
      <c r="O5426" s="163" t="s">
        <v>1</v>
      </c>
      <c r="P5426" s="163"/>
      <c r="Q5426" s="37"/>
      <c r="R5426" s="37"/>
      <c r="S5426" s="37"/>
      <c r="T5426" s="37"/>
      <c r="U5426" s="37"/>
    </row>
    <row r="5427" spans="1:21" ht="43.2" x14ac:dyDescent="0.3">
      <c r="B5427" s="2" t="s">
        <v>19</v>
      </c>
      <c r="C5427" s="2" t="s">
        <v>8080</v>
      </c>
      <c r="D5427" s="2" t="s">
        <v>9018</v>
      </c>
      <c r="E5427" s="2" t="s">
        <v>8152</v>
      </c>
      <c r="F5427" s="2" t="s">
        <v>9104</v>
      </c>
      <c r="H5427" s="3" t="s">
        <v>9105</v>
      </c>
      <c r="L5427" s="35" t="s">
        <v>12</v>
      </c>
      <c r="M5427" s="35" t="s">
        <v>13</v>
      </c>
      <c r="N5427" s="35" t="s">
        <v>14</v>
      </c>
      <c r="O5427" s="35" t="s">
        <v>32311</v>
      </c>
      <c r="P5427" s="35" t="s">
        <v>31195</v>
      </c>
      <c r="Q5427" s="37"/>
      <c r="R5427" s="37"/>
      <c r="S5427" s="37"/>
      <c r="T5427" s="37"/>
      <c r="U5427" s="37"/>
    </row>
    <row r="5428" spans="1:21" ht="28.8" x14ac:dyDescent="0.3">
      <c r="A5428" t="s">
        <v>32460</v>
      </c>
      <c r="B5428" s="2" t="s">
        <v>19</v>
      </c>
      <c r="C5428" s="2" t="s">
        <v>8080</v>
      </c>
      <c r="D5428" s="2" t="s">
        <v>9018</v>
      </c>
      <c r="E5428" s="2" t="s">
        <v>8152</v>
      </c>
      <c r="F5428" s="2" t="s">
        <v>9104</v>
      </c>
      <c r="G5428" s="2" t="s">
        <v>9106</v>
      </c>
      <c r="H5428" s="3" t="s">
        <v>9107</v>
      </c>
      <c r="I5428" s="3" t="s">
        <v>571</v>
      </c>
      <c r="J5428" s="3">
        <v>108</v>
      </c>
      <c r="K5428" s="2" t="s">
        <v>36</v>
      </c>
      <c r="O5428" s="7" t="s">
        <v>31938</v>
      </c>
      <c r="P5428" s="7" t="s">
        <v>32245</v>
      </c>
    </row>
    <row r="5429" spans="1:21" ht="28.8" x14ac:dyDescent="0.3">
      <c r="A5429" t="s">
        <v>32460</v>
      </c>
      <c r="B5429" s="2" t="s">
        <v>19</v>
      </c>
      <c r="C5429" s="2" t="s">
        <v>8080</v>
      </c>
      <c r="D5429" s="2" t="s">
        <v>9018</v>
      </c>
      <c r="E5429" s="2" t="s">
        <v>8152</v>
      </c>
      <c r="F5429" s="2" t="s">
        <v>9104</v>
      </c>
      <c r="G5429" s="2" t="s">
        <v>9108</v>
      </c>
      <c r="H5429" s="3" t="s">
        <v>9109</v>
      </c>
      <c r="I5429" s="3" t="s">
        <v>571</v>
      </c>
      <c r="J5429" s="3">
        <v>1287</v>
      </c>
      <c r="K5429" s="2" t="s">
        <v>36</v>
      </c>
      <c r="O5429" s="7" t="s">
        <v>31938</v>
      </c>
      <c r="P5429" s="7" t="s">
        <v>32246</v>
      </c>
    </row>
    <row r="5430" spans="1:21" x14ac:dyDescent="0.3">
      <c r="B5430" s="2" t="s">
        <v>19</v>
      </c>
      <c r="C5430" s="2" t="s">
        <v>8080</v>
      </c>
      <c r="D5430" s="2" t="s">
        <v>9018</v>
      </c>
      <c r="E5430" s="2" t="s">
        <v>8155</v>
      </c>
      <c r="H5430" s="3" t="s">
        <v>9110</v>
      </c>
    </row>
    <row r="5431" spans="1:21" x14ac:dyDescent="0.3">
      <c r="L5431" s="163" t="s">
        <v>0</v>
      </c>
      <c r="M5431" s="163"/>
      <c r="N5431" s="163"/>
      <c r="O5431" s="163" t="s">
        <v>1</v>
      </c>
      <c r="P5431" s="163"/>
      <c r="Q5431" s="37"/>
      <c r="R5431" s="37"/>
      <c r="S5431" s="37"/>
      <c r="T5431" s="37"/>
      <c r="U5431" s="37"/>
    </row>
    <row r="5432" spans="1:21" ht="43.2" x14ac:dyDescent="0.3">
      <c r="B5432" s="2" t="s">
        <v>19</v>
      </c>
      <c r="C5432" s="2" t="s">
        <v>8080</v>
      </c>
      <c r="D5432" s="2" t="s">
        <v>9018</v>
      </c>
      <c r="E5432" s="2" t="s">
        <v>8155</v>
      </c>
      <c r="F5432" s="2" t="s">
        <v>9111</v>
      </c>
      <c r="H5432" s="3" t="s">
        <v>9112</v>
      </c>
      <c r="L5432" s="35" t="s">
        <v>12</v>
      </c>
      <c r="M5432" s="35" t="s">
        <v>13</v>
      </c>
      <c r="N5432" s="35" t="s">
        <v>14</v>
      </c>
      <c r="O5432" s="35" t="s">
        <v>32311</v>
      </c>
      <c r="P5432" s="35" t="s">
        <v>31195</v>
      </c>
      <c r="Q5432" s="35" t="s">
        <v>31978</v>
      </c>
      <c r="R5432" s="37"/>
      <c r="S5432" s="37"/>
      <c r="T5432" s="37"/>
      <c r="U5432" s="37"/>
    </row>
    <row r="5433" spans="1:21" ht="43.2" x14ac:dyDescent="0.3">
      <c r="A5433" t="s">
        <v>32460</v>
      </c>
      <c r="B5433" s="2" t="s">
        <v>19</v>
      </c>
      <c r="C5433" s="2" t="s">
        <v>8080</v>
      </c>
      <c r="D5433" s="2" t="s">
        <v>9018</v>
      </c>
      <c r="E5433" s="2" t="s">
        <v>8155</v>
      </c>
      <c r="F5433" s="2" t="s">
        <v>9111</v>
      </c>
      <c r="G5433" s="2" t="s">
        <v>9113</v>
      </c>
      <c r="H5433" s="3" t="s">
        <v>9114</v>
      </c>
      <c r="I5433" s="3" t="s">
        <v>9024</v>
      </c>
      <c r="J5433" s="3">
        <v>13</v>
      </c>
      <c r="K5433" s="2" t="s">
        <v>36</v>
      </c>
      <c r="O5433" s="7" t="s">
        <v>31737</v>
      </c>
      <c r="P5433" s="7" t="s">
        <v>32247</v>
      </c>
      <c r="Q5433" s="2" t="s">
        <v>32248</v>
      </c>
    </row>
    <row r="5434" spans="1:21" ht="57.6" x14ac:dyDescent="0.3">
      <c r="A5434" t="s">
        <v>32460</v>
      </c>
      <c r="B5434" s="2" t="s">
        <v>19</v>
      </c>
      <c r="C5434" s="2" t="s">
        <v>8080</v>
      </c>
      <c r="D5434" s="2" t="s">
        <v>9018</v>
      </c>
      <c r="E5434" s="2" t="s">
        <v>8155</v>
      </c>
      <c r="F5434" s="2" t="s">
        <v>9111</v>
      </c>
      <c r="G5434" s="2" t="s">
        <v>9115</v>
      </c>
      <c r="H5434" s="3" t="s">
        <v>9116</v>
      </c>
      <c r="I5434" s="3" t="s">
        <v>9027</v>
      </c>
      <c r="J5434" s="3">
        <v>19</v>
      </c>
      <c r="K5434" s="2" t="s">
        <v>36</v>
      </c>
      <c r="O5434" s="7" t="s">
        <v>31737</v>
      </c>
      <c r="P5434" s="7" t="s">
        <v>32247</v>
      </c>
      <c r="Q5434" s="2" t="s">
        <v>32249</v>
      </c>
    </row>
    <row r="5435" spans="1:21" ht="57.6" x14ac:dyDescent="0.3">
      <c r="A5435" t="s">
        <v>32460</v>
      </c>
      <c r="B5435" s="2" t="s">
        <v>19</v>
      </c>
      <c r="C5435" s="2" t="s">
        <v>8080</v>
      </c>
      <c r="D5435" s="2" t="s">
        <v>9018</v>
      </c>
      <c r="E5435" s="2" t="s">
        <v>8155</v>
      </c>
      <c r="F5435" s="2" t="s">
        <v>9111</v>
      </c>
      <c r="G5435" s="2" t="s">
        <v>9117</v>
      </c>
      <c r="H5435" s="3" t="s">
        <v>9118</v>
      </c>
      <c r="I5435" s="3" t="s">
        <v>9027</v>
      </c>
      <c r="J5435" s="3">
        <v>2</v>
      </c>
      <c r="K5435" s="2" t="s">
        <v>36</v>
      </c>
      <c r="O5435" s="7" t="s">
        <v>31737</v>
      </c>
      <c r="P5435" s="7" t="s">
        <v>32247</v>
      </c>
      <c r="Q5435" s="2" t="s">
        <v>32250</v>
      </c>
    </row>
    <row r="5436" spans="1:21" ht="57.6" x14ac:dyDescent="0.3">
      <c r="A5436" t="s">
        <v>32460</v>
      </c>
      <c r="B5436" s="2" t="s">
        <v>19</v>
      </c>
      <c r="C5436" s="2" t="s">
        <v>8080</v>
      </c>
      <c r="D5436" s="2" t="s">
        <v>9018</v>
      </c>
      <c r="E5436" s="2" t="s">
        <v>8155</v>
      </c>
      <c r="F5436" s="2" t="s">
        <v>9111</v>
      </c>
      <c r="G5436" s="2" t="s">
        <v>9119</v>
      </c>
      <c r="H5436" s="3" t="s">
        <v>9120</v>
      </c>
      <c r="I5436" s="3" t="s">
        <v>9027</v>
      </c>
      <c r="K5436" s="2" t="s">
        <v>36</v>
      </c>
      <c r="O5436" s="7" t="s">
        <v>31737</v>
      </c>
      <c r="P5436" s="7" t="s">
        <v>32247</v>
      </c>
      <c r="Q5436" s="2" t="s">
        <v>32251</v>
      </c>
    </row>
    <row r="5437" spans="1:21" x14ac:dyDescent="0.3">
      <c r="L5437" s="163" t="s">
        <v>0</v>
      </c>
      <c r="M5437" s="163"/>
      <c r="N5437" s="163"/>
      <c r="O5437" s="163" t="s">
        <v>1</v>
      </c>
      <c r="P5437" s="163"/>
      <c r="Q5437" s="37"/>
      <c r="R5437" s="37"/>
      <c r="S5437" s="37"/>
      <c r="T5437" s="37"/>
      <c r="U5437" s="37"/>
    </row>
    <row r="5438" spans="1:21" ht="43.2" x14ac:dyDescent="0.3">
      <c r="B5438" s="2" t="s">
        <v>19</v>
      </c>
      <c r="C5438" s="2" t="s">
        <v>8080</v>
      </c>
      <c r="D5438" s="2" t="s">
        <v>9018</v>
      </c>
      <c r="E5438" s="2" t="s">
        <v>8155</v>
      </c>
      <c r="F5438" s="2" t="s">
        <v>9121</v>
      </c>
      <c r="H5438" s="3" t="s">
        <v>9122</v>
      </c>
      <c r="L5438" s="35" t="s">
        <v>12</v>
      </c>
      <c r="M5438" s="35" t="s">
        <v>13</v>
      </c>
      <c r="N5438" s="35" t="s">
        <v>14</v>
      </c>
      <c r="O5438" s="35" t="s">
        <v>32311</v>
      </c>
      <c r="P5438" s="35" t="s">
        <v>31195</v>
      </c>
      <c r="Q5438" s="35" t="s">
        <v>31978</v>
      </c>
      <c r="R5438" s="37"/>
      <c r="S5438" s="37"/>
      <c r="T5438" s="37"/>
      <c r="U5438" s="37"/>
    </row>
    <row r="5439" spans="1:21" ht="43.2" x14ac:dyDescent="0.3">
      <c r="A5439" t="s">
        <v>32460</v>
      </c>
      <c r="B5439" s="2" t="s">
        <v>19</v>
      </c>
      <c r="C5439" s="2" t="s">
        <v>8080</v>
      </c>
      <c r="D5439" s="2" t="s">
        <v>9018</v>
      </c>
      <c r="E5439" s="2" t="s">
        <v>8155</v>
      </c>
      <c r="F5439" s="2" t="s">
        <v>9121</v>
      </c>
      <c r="G5439" s="2" t="s">
        <v>9123</v>
      </c>
      <c r="H5439" s="3" t="s">
        <v>9124</v>
      </c>
      <c r="I5439" s="3" t="s">
        <v>9024</v>
      </c>
      <c r="J5439" s="3">
        <v>6</v>
      </c>
      <c r="K5439" s="2" t="s">
        <v>36</v>
      </c>
      <c r="O5439" s="7" t="s">
        <v>31737</v>
      </c>
      <c r="P5439" s="7" t="s">
        <v>32247</v>
      </c>
      <c r="Q5439" s="2" t="s">
        <v>32252</v>
      </c>
    </row>
    <row r="5440" spans="1:21" ht="57.6" x14ac:dyDescent="0.3">
      <c r="A5440" t="s">
        <v>32460</v>
      </c>
      <c r="B5440" s="2" t="s">
        <v>19</v>
      </c>
      <c r="C5440" s="2" t="s">
        <v>8080</v>
      </c>
      <c r="D5440" s="2" t="s">
        <v>9018</v>
      </c>
      <c r="E5440" s="2" t="s">
        <v>8155</v>
      </c>
      <c r="F5440" s="2" t="s">
        <v>9121</v>
      </c>
      <c r="G5440" s="2" t="s">
        <v>9125</v>
      </c>
      <c r="H5440" s="3" t="s">
        <v>9126</v>
      </c>
      <c r="I5440" s="3" t="s">
        <v>9027</v>
      </c>
      <c r="J5440" s="3">
        <v>6</v>
      </c>
      <c r="K5440" s="2" t="s">
        <v>36</v>
      </c>
      <c r="O5440" s="7" t="s">
        <v>31737</v>
      </c>
      <c r="P5440" s="7" t="s">
        <v>32247</v>
      </c>
      <c r="Q5440" s="2" t="s">
        <v>32253</v>
      </c>
    </row>
    <row r="5441" spans="1:21" ht="57.6" x14ac:dyDescent="0.3">
      <c r="A5441" t="s">
        <v>32460</v>
      </c>
      <c r="B5441" s="2" t="s">
        <v>19</v>
      </c>
      <c r="C5441" s="2" t="s">
        <v>8080</v>
      </c>
      <c r="D5441" s="2" t="s">
        <v>9018</v>
      </c>
      <c r="E5441" s="2" t="s">
        <v>8155</v>
      </c>
      <c r="F5441" s="2" t="s">
        <v>9121</v>
      </c>
      <c r="G5441" s="2" t="s">
        <v>9127</v>
      </c>
      <c r="H5441" s="3" t="s">
        <v>9128</v>
      </c>
      <c r="I5441" s="3" t="s">
        <v>9027</v>
      </c>
      <c r="K5441" s="2" t="s">
        <v>36</v>
      </c>
      <c r="O5441" s="7" t="s">
        <v>31737</v>
      </c>
      <c r="P5441" s="7" t="s">
        <v>32247</v>
      </c>
      <c r="Q5441" s="2" t="s">
        <v>32254</v>
      </c>
    </row>
    <row r="5442" spans="1:21" ht="57.6" x14ac:dyDescent="0.3">
      <c r="A5442" t="s">
        <v>32460</v>
      </c>
      <c r="B5442" s="2" t="s">
        <v>19</v>
      </c>
      <c r="C5442" s="2" t="s">
        <v>8080</v>
      </c>
      <c r="D5442" s="2" t="s">
        <v>9018</v>
      </c>
      <c r="E5442" s="2" t="s">
        <v>8155</v>
      </c>
      <c r="F5442" s="2" t="s">
        <v>9121</v>
      </c>
      <c r="G5442" s="2" t="s">
        <v>9129</v>
      </c>
      <c r="H5442" s="3" t="s">
        <v>9130</v>
      </c>
      <c r="I5442" s="3" t="s">
        <v>9027</v>
      </c>
      <c r="K5442" s="2" t="s">
        <v>36</v>
      </c>
      <c r="O5442" s="7" t="s">
        <v>31737</v>
      </c>
      <c r="P5442" s="7" t="s">
        <v>32247</v>
      </c>
      <c r="Q5442" s="2" t="s">
        <v>32255</v>
      </c>
    </row>
    <row r="5443" spans="1:21" x14ac:dyDescent="0.3">
      <c r="L5443" s="163" t="s">
        <v>0</v>
      </c>
      <c r="M5443" s="163"/>
      <c r="N5443" s="163"/>
      <c r="O5443" s="163" t="s">
        <v>1</v>
      </c>
      <c r="P5443" s="163"/>
      <c r="Q5443" s="37"/>
      <c r="R5443" s="37"/>
      <c r="S5443" s="37"/>
      <c r="T5443" s="37"/>
      <c r="U5443" s="37"/>
    </row>
    <row r="5444" spans="1:21" ht="43.2" x14ac:dyDescent="0.3">
      <c r="B5444" s="2" t="s">
        <v>19</v>
      </c>
      <c r="C5444" s="2" t="s">
        <v>8080</v>
      </c>
      <c r="D5444" s="2" t="s">
        <v>9018</v>
      </c>
      <c r="E5444" s="2" t="s">
        <v>8155</v>
      </c>
      <c r="F5444" s="2" t="s">
        <v>9131</v>
      </c>
      <c r="H5444" s="3" t="s">
        <v>9132</v>
      </c>
      <c r="L5444" s="35" t="s">
        <v>12</v>
      </c>
      <c r="M5444" s="35" t="s">
        <v>13</v>
      </c>
      <c r="N5444" s="35" t="s">
        <v>14</v>
      </c>
      <c r="O5444" s="35" t="s">
        <v>32311</v>
      </c>
      <c r="P5444" s="35" t="s">
        <v>31195</v>
      </c>
      <c r="Q5444" s="37"/>
      <c r="R5444" s="37"/>
      <c r="S5444" s="37"/>
      <c r="T5444" s="37"/>
      <c r="U5444" s="37"/>
    </row>
    <row r="5445" spans="1:21" ht="28.8" x14ac:dyDescent="0.3">
      <c r="B5445" s="4" t="s">
        <v>19</v>
      </c>
      <c r="C5445" s="4" t="s">
        <v>8080</v>
      </c>
      <c r="D5445" s="4" t="s">
        <v>9018</v>
      </c>
      <c r="E5445" s="4" t="s">
        <v>8155</v>
      </c>
      <c r="F5445" s="4" t="s">
        <v>9131</v>
      </c>
      <c r="G5445" s="4" t="s">
        <v>9133</v>
      </c>
      <c r="H5445" s="5" t="s">
        <v>9134</v>
      </c>
      <c r="I5445" s="5" t="s">
        <v>9024</v>
      </c>
      <c r="K5445" s="2"/>
    </row>
    <row r="5446" spans="1:21" ht="57.6" x14ac:dyDescent="0.3">
      <c r="B5446" s="4" t="s">
        <v>19</v>
      </c>
      <c r="C5446" s="4" t="s">
        <v>8080</v>
      </c>
      <c r="D5446" s="4" t="s">
        <v>9018</v>
      </c>
      <c r="E5446" s="4" t="s">
        <v>8155</v>
      </c>
      <c r="F5446" s="4" t="s">
        <v>9131</v>
      </c>
      <c r="G5446" s="4" t="s">
        <v>9135</v>
      </c>
      <c r="H5446" s="5" t="s">
        <v>9136</v>
      </c>
      <c r="I5446" s="5" t="s">
        <v>9027</v>
      </c>
      <c r="K5446" s="2"/>
    </row>
    <row r="5447" spans="1:21" ht="57.6" x14ac:dyDescent="0.3">
      <c r="B5447" s="4" t="s">
        <v>19</v>
      </c>
      <c r="C5447" s="4" t="s">
        <v>8080</v>
      </c>
      <c r="D5447" s="4" t="s">
        <v>9018</v>
      </c>
      <c r="E5447" s="4" t="s">
        <v>8155</v>
      </c>
      <c r="F5447" s="4" t="s">
        <v>9131</v>
      </c>
      <c r="G5447" s="4" t="s">
        <v>9137</v>
      </c>
      <c r="H5447" s="5" t="s">
        <v>9138</v>
      </c>
      <c r="I5447" s="5" t="s">
        <v>9027</v>
      </c>
      <c r="K5447" s="2"/>
    </row>
    <row r="5448" spans="1:21" x14ac:dyDescent="0.3">
      <c r="L5448" s="163" t="s">
        <v>0</v>
      </c>
      <c r="M5448" s="163"/>
      <c r="N5448" s="163"/>
      <c r="O5448" s="163" t="s">
        <v>1</v>
      </c>
      <c r="P5448" s="163"/>
      <c r="Q5448" s="37"/>
      <c r="R5448" s="37"/>
      <c r="S5448" s="37"/>
      <c r="T5448" s="37"/>
      <c r="U5448" s="37"/>
    </row>
    <row r="5449" spans="1:21" ht="43.2" x14ac:dyDescent="0.3">
      <c r="B5449" s="2" t="s">
        <v>19</v>
      </c>
      <c r="C5449" s="2" t="s">
        <v>8080</v>
      </c>
      <c r="D5449" s="2" t="s">
        <v>9018</v>
      </c>
      <c r="E5449" s="2" t="s">
        <v>8155</v>
      </c>
      <c r="F5449" s="2" t="s">
        <v>9139</v>
      </c>
      <c r="H5449" s="3" t="s">
        <v>9140</v>
      </c>
      <c r="L5449" s="35" t="s">
        <v>12</v>
      </c>
      <c r="M5449" s="35" t="s">
        <v>13</v>
      </c>
      <c r="N5449" s="35" t="s">
        <v>14</v>
      </c>
      <c r="O5449" s="35" t="s">
        <v>32311</v>
      </c>
      <c r="P5449" s="35" t="s">
        <v>31195</v>
      </c>
      <c r="Q5449" s="35" t="s">
        <v>31978</v>
      </c>
      <c r="R5449" s="37"/>
      <c r="S5449" s="37"/>
      <c r="T5449" s="37"/>
      <c r="U5449" s="37"/>
    </row>
    <row r="5450" spans="1:21" ht="43.2" x14ac:dyDescent="0.3">
      <c r="A5450" t="s">
        <v>32460</v>
      </c>
      <c r="B5450" s="2" t="s">
        <v>19</v>
      </c>
      <c r="C5450" s="2" t="s">
        <v>8080</v>
      </c>
      <c r="D5450" s="2" t="s">
        <v>9018</v>
      </c>
      <c r="E5450" s="2" t="s">
        <v>8155</v>
      </c>
      <c r="F5450" s="2" t="s">
        <v>9139</v>
      </c>
      <c r="G5450" s="2" t="s">
        <v>9141</v>
      </c>
      <c r="H5450" s="3" t="s">
        <v>9142</v>
      </c>
      <c r="I5450" s="3" t="s">
        <v>9024</v>
      </c>
      <c r="J5450" s="3">
        <v>23</v>
      </c>
      <c r="K5450" s="2" t="s">
        <v>36</v>
      </c>
      <c r="O5450" s="7" t="s">
        <v>31737</v>
      </c>
      <c r="P5450" s="7" t="s">
        <v>32247</v>
      </c>
      <c r="Q5450" s="2" t="s">
        <v>32256</v>
      </c>
    </row>
    <row r="5451" spans="1:21" ht="57.6" x14ac:dyDescent="0.3">
      <c r="A5451" t="s">
        <v>32460</v>
      </c>
      <c r="B5451" s="2" t="s">
        <v>19</v>
      </c>
      <c r="C5451" s="2" t="s">
        <v>8080</v>
      </c>
      <c r="D5451" s="2" t="s">
        <v>9018</v>
      </c>
      <c r="E5451" s="2" t="s">
        <v>8155</v>
      </c>
      <c r="F5451" s="2" t="s">
        <v>9139</v>
      </c>
      <c r="G5451" s="2" t="s">
        <v>9143</v>
      </c>
      <c r="H5451" s="3" t="s">
        <v>9144</v>
      </c>
      <c r="I5451" s="3" t="s">
        <v>9027</v>
      </c>
      <c r="K5451" s="2" t="s">
        <v>36</v>
      </c>
      <c r="O5451" s="7" t="s">
        <v>31737</v>
      </c>
      <c r="P5451" s="7" t="s">
        <v>32247</v>
      </c>
      <c r="Q5451" s="2" t="s">
        <v>32257</v>
      </c>
    </row>
    <row r="5452" spans="1:21" ht="57.6" x14ac:dyDescent="0.3">
      <c r="A5452" t="s">
        <v>32460</v>
      </c>
      <c r="B5452" s="2" t="s">
        <v>19</v>
      </c>
      <c r="C5452" s="2" t="s">
        <v>8080</v>
      </c>
      <c r="D5452" s="2" t="s">
        <v>9018</v>
      </c>
      <c r="E5452" s="2" t="s">
        <v>8155</v>
      </c>
      <c r="F5452" s="2" t="s">
        <v>9139</v>
      </c>
      <c r="G5452" s="2" t="s">
        <v>9145</v>
      </c>
      <c r="H5452" s="3" t="s">
        <v>9146</v>
      </c>
      <c r="I5452" s="3" t="s">
        <v>9027</v>
      </c>
      <c r="K5452" s="2" t="s">
        <v>36</v>
      </c>
      <c r="O5452" s="7" t="s">
        <v>31737</v>
      </c>
      <c r="P5452" s="7" t="s">
        <v>32247</v>
      </c>
      <c r="Q5452" s="2" t="s">
        <v>32258</v>
      </c>
    </row>
    <row r="5453" spans="1:21" ht="57.6" x14ac:dyDescent="0.3">
      <c r="A5453" t="s">
        <v>32460</v>
      </c>
      <c r="B5453" s="2" t="s">
        <v>19</v>
      </c>
      <c r="C5453" s="2" t="s">
        <v>8080</v>
      </c>
      <c r="D5453" s="2" t="s">
        <v>9018</v>
      </c>
      <c r="E5453" s="2" t="s">
        <v>8155</v>
      </c>
      <c r="F5453" s="2" t="s">
        <v>9139</v>
      </c>
      <c r="G5453" s="2" t="s">
        <v>9147</v>
      </c>
      <c r="H5453" s="3" t="s">
        <v>9148</v>
      </c>
      <c r="I5453" s="3" t="s">
        <v>9027</v>
      </c>
      <c r="K5453" s="2" t="s">
        <v>36</v>
      </c>
      <c r="O5453" s="7" t="s">
        <v>31737</v>
      </c>
      <c r="P5453" s="7" t="s">
        <v>32247</v>
      </c>
      <c r="Q5453" s="2" t="s">
        <v>32259</v>
      </c>
    </row>
    <row r="5454" spans="1:21" x14ac:dyDescent="0.3">
      <c r="L5454" s="163" t="s">
        <v>0</v>
      </c>
      <c r="M5454" s="163"/>
      <c r="N5454" s="163"/>
      <c r="O5454" s="163" t="s">
        <v>1</v>
      </c>
      <c r="P5454" s="163"/>
      <c r="Q5454" s="37"/>
      <c r="R5454" s="37"/>
      <c r="S5454" s="37"/>
      <c r="T5454" s="37"/>
      <c r="U5454" s="37"/>
    </row>
    <row r="5455" spans="1:21" ht="43.2" x14ac:dyDescent="0.3">
      <c r="B5455" s="2" t="s">
        <v>19</v>
      </c>
      <c r="C5455" s="2" t="s">
        <v>8080</v>
      </c>
      <c r="D5455" s="2" t="s">
        <v>9018</v>
      </c>
      <c r="E5455" s="2" t="s">
        <v>8155</v>
      </c>
      <c r="F5455" s="2" t="s">
        <v>9149</v>
      </c>
      <c r="H5455" s="3" t="s">
        <v>9150</v>
      </c>
      <c r="L5455" s="35" t="s">
        <v>12</v>
      </c>
      <c r="M5455" s="35" t="s">
        <v>13</v>
      </c>
      <c r="N5455" s="35" t="s">
        <v>14</v>
      </c>
      <c r="O5455" s="35" t="s">
        <v>32311</v>
      </c>
      <c r="P5455" s="35" t="s">
        <v>31195</v>
      </c>
      <c r="Q5455" s="35" t="s">
        <v>31978</v>
      </c>
      <c r="R5455" s="37"/>
      <c r="S5455" s="37"/>
      <c r="T5455" s="37"/>
      <c r="U5455" s="37"/>
    </row>
    <row r="5456" spans="1:21" ht="57.6" x14ac:dyDescent="0.3">
      <c r="A5456" t="s">
        <v>32460</v>
      </c>
      <c r="B5456" s="2" t="s">
        <v>19</v>
      </c>
      <c r="C5456" s="2" t="s">
        <v>8080</v>
      </c>
      <c r="D5456" s="2" t="s">
        <v>9018</v>
      </c>
      <c r="E5456" s="2" t="s">
        <v>8155</v>
      </c>
      <c r="F5456" s="2" t="s">
        <v>9149</v>
      </c>
      <c r="G5456" s="2" t="s">
        <v>9151</v>
      </c>
      <c r="H5456" s="3" t="s">
        <v>9152</v>
      </c>
      <c r="I5456" s="3" t="s">
        <v>571</v>
      </c>
      <c r="J5456" s="3">
        <v>5</v>
      </c>
      <c r="K5456" s="2" t="s">
        <v>36</v>
      </c>
      <c r="O5456" s="7" t="s">
        <v>31737</v>
      </c>
      <c r="P5456" s="7" t="s">
        <v>32247</v>
      </c>
      <c r="Q5456" s="2" t="s">
        <v>32260</v>
      </c>
    </row>
    <row r="5457" spans="1:21" x14ac:dyDescent="0.3">
      <c r="L5457" s="163" t="s">
        <v>0</v>
      </c>
      <c r="M5457" s="163"/>
      <c r="N5457" s="163"/>
      <c r="O5457" s="163" t="s">
        <v>1</v>
      </c>
      <c r="P5457" s="163"/>
      <c r="Q5457" s="37"/>
      <c r="R5457" s="37"/>
      <c r="S5457" s="37"/>
      <c r="T5457" s="37"/>
      <c r="U5457" s="37"/>
    </row>
    <row r="5458" spans="1:21" ht="43.2" x14ac:dyDescent="0.3">
      <c r="B5458" s="2" t="s">
        <v>19</v>
      </c>
      <c r="C5458" s="2" t="s">
        <v>8080</v>
      </c>
      <c r="D5458" s="2" t="s">
        <v>9018</v>
      </c>
      <c r="E5458" s="2" t="s">
        <v>8155</v>
      </c>
      <c r="F5458" s="2" t="s">
        <v>9153</v>
      </c>
      <c r="H5458" s="3" t="s">
        <v>9154</v>
      </c>
      <c r="L5458" s="35" t="s">
        <v>12</v>
      </c>
      <c r="M5458" s="35" t="s">
        <v>13</v>
      </c>
      <c r="N5458" s="35" t="s">
        <v>14</v>
      </c>
      <c r="O5458" s="35" t="s">
        <v>32311</v>
      </c>
      <c r="P5458" s="35" t="s">
        <v>31195</v>
      </c>
      <c r="Q5458" s="37"/>
      <c r="R5458" s="37"/>
      <c r="S5458" s="37"/>
      <c r="T5458" s="37"/>
      <c r="U5458" s="37"/>
    </row>
    <row r="5459" spans="1:21" ht="28.8" x14ac:dyDescent="0.3">
      <c r="B5459" s="4" t="s">
        <v>19</v>
      </c>
      <c r="C5459" s="4" t="s">
        <v>8080</v>
      </c>
      <c r="D5459" s="4" t="s">
        <v>9018</v>
      </c>
      <c r="E5459" s="4" t="s">
        <v>8155</v>
      </c>
      <c r="F5459" s="4" t="s">
        <v>9153</v>
      </c>
      <c r="G5459" s="4" t="s">
        <v>9155</v>
      </c>
      <c r="H5459" s="5" t="s">
        <v>9156</v>
      </c>
      <c r="I5459" s="5" t="s">
        <v>9024</v>
      </c>
      <c r="K5459" s="2"/>
    </row>
    <row r="5460" spans="1:21" ht="57.6" x14ac:dyDescent="0.3">
      <c r="B5460" s="4" t="s">
        <v>19</v>
      </c>
      <c r="C5460" s="4" t="s">
        <v>8080</v>
      </c>
      <c r="D5460" s="4" t="s">
        <v>9018</v>
      </c>
      <c r="E5460" s="4" t="s">
        <v>8155</v>
      </c>
      <c r="F5460" s="4" t="s">
        <v>9153</v>
      </c>
      <c r="G5460" s="4" t="s">
        <v>9157</v>
      </c>
      <c r="H5460" s="5" t="s">
        <v>9158</v>
      </c>
      <c r="I5460" s="5" t="s">
        <v>9027</v>
      </c>
      <c r="K5460" s="2"/>
    </row>
    <row r="5461" spans="1:21" ht="57.6" x14ac:dyDescent="0.3">
      <c r="B5461" s="4" t="s">
        <v>19</v>
      </c>
      <c r="C5461" s="4" t="s">
        <v>8080</v>
      </c>
      <c r="D5461" s="4" t="s">
        <v>9018</v>
      </c>
      <c r="E5461" s="4" t="s">
        <v>8155</v>
      </c>
      <c r="F5461" s="4" t="s">
        <v>9153</v>
      </c>
      <c r="G5461" s="4" t="s">
        <v>9159</v>
      </c>
      <c r="H5461" s="5" t="s">
        <v>9160</v>
      </c>
      <c r="I5461" s="5" t="s">
        <v>9027</v>
      </c>
      <c r="K5461" s="2"/>
    </row>
    <row r="5462" spans="1:21" x14ac:dyDescent="0.3">
      <c r="L5462" s="163" t="s">
        <v>0</v>
      </c>
      <c r="M5462" s="163"/>
      <c r="N5462" s="163"/>
      <c r="O5462" s="163" t="s">
        <v>1</v>
      </c>
      <c r="P5462" s="163"/>
      <c r="Q5462" s="37"/>
      <c r="R5462" s="37"/>
      <c r="S5462" s="37"/>
      <c r="T5462" s="37"/>
      <c r="U5462" s="37"/>
    </row>
    <row r="5463" spans="1:21" ht="43.2" x14ac:dyDescent="0.3">
      <c r="B5463" s="2" t="s">
        <v>19</v>
      </c>
      <c r="C5463" s="2" t="s">
        <v>8080</v>
      </c>
      <c r="D5463" s="2" t="s">
        <v>9018</v>
      </c>
      <c r="E5463" s="2" t="s">
        <v>8155</v>
      </c>
      <c r="F5463" s="2" t="s">
        <v>9161</v>
      </c>
      <c r="H5463" s="3" t="s">
        <v>9162</v>
      </c>
      <c r="L5463" s="35" t="s">
        <v>12</v>
      </c>
      <c r="M5463" s="35" t="s">
        <v>13</v>
      </c>
      <c r="N5463" s="35" t="s">
        <v>14</v>
      </c>
      <c r="O5463" s="35" t="s">
        <v>32311</v>
      </c>
      <c r="P5463" s="35" t="s">
        <v>31195</v>
      </c>
      <c r="Q5463" s="35" t="s">
        <v>31198</v>
      </c>
      <c r="R5463" s="35" t="s">
        <v>32235</v>
      </c>
      <c r="S5463" s="37"/>
      <c r="T5463" s="37"/>
      <c r="U5463" s="37"/>
    </row>
    <row r="5464" spans="1:21" ht="28.8" x14ac:dyDescent="0.3">
      <c r="A5464" t="s">
        <v>32460</v>
      </c>
      <c r="B5464" s="2" t="s">
        <v>19</v>
      </c>
      <c r="C5464" s="2" t="s">
        <v>8080</v>
      </c>
      <c r="D5464" s="2" t="s">
        <v>9018</v>
      </c>
      <c r="E5464" s="2" t="s">
        <v>8155</v>
      </c>
      <c r="F5464" s="2" t="s">
        <v>9161</v>
      </c>
      <c r="G5464" s="2" t="s">
        <v>9163</v>
      </c>
      <c r="H5464" s="3" t="s">
        <v>9164</v>
      </c>
      <c r="I5464" s="3" t="s">
        <v>571</v>
      </c>
      <c r="J5464" s="3">
        <v>8</v>
      </c>
      <c r="K5464" s="2" t="s">
        <v>36</v>
      </c>
      <c r="O5464" s="7" t="s">
        <v>31490</v>
      </c>
      <c r="P5464" s="7" t="s">
        <v>32261</v>
      </c>
      <c r="Q5464" s="2" t="s">
        <v>32237</v>
      </c>
      <c r="R5464" s="2" t="s">
        <v>32238</v>
      </c>
    </row>
    <row r="5465" spans="1:21" ht="28.8" x14ac:dyDescent="0.3">
      <c r="A5465" t="s">
        <v>32460</v>
      </c>
      <c r="B5465" s="2" t="s">
        <v>19</v>
      </c>
      <c r="C5465" s="2" t="s">
        <v>8080</v>
      </c>
      <c r="D5465" s="2" t="s">
        <v>9018</v>
      </c>
      <c r="E5465" s="2" t="s">
        <v>8155</v>
      </c>
      <c r="F5465" s="2" t="s">
        <v>9161</v>
      </c>
      <c r="G5465" s="2" t="s">
        <v>9165</v>
      </c>
      <c r="H5465" s="3" t="s">
        <v>9166</v>
      </c>
      <c r="I5465" s="3" t="s">
        <v>571</v>
      </c>
      <c r="J5465" s="3">
        <v>7</v>
      </c>
      <c r="K5465" s="2" t="s">
        <v>36</v>
      </c>
      <c r="O5465" s="7" t="s">
        <v>31490</v>
      </c>
      <c r="P5465" s="7" t="s">
        <v>32262</v>
      </c>
      <c r="Q5465" s="2" t="s">
        <v>32237</v>
      </c>
      <c r="R5465" s="2" t="s">
        <v>32238</v>
      </c>
    </row>
    <row r="5466" spans="1:21" ht="28.8" x14ac:dyDescent="0.3">
      <c r="A5466" t="s">
        <v>32460</v>
      </c>
      <c r="B5466" s="2" t="s">
        <v>19</v>
      </c>
      <c r="C5466" s="2" t="s">
        <v>8080</v>
      </c>
      <c r="D5466" s="2" t="s">
        <v>9018</v>
      </c>
      <c r="E5466" s="2" t="s">
        <v>8155</v>
      </c>
      <c r="F5466" s="2" t="s">
        <v>9161</v>
      </c>
      <c r="G5466" s="2" t="s">
        <v>9167</v>
      </c>
      <c r="H5466" s="3" t="s">
        <v>9168</v>
      </c>
      <c r="I5466" s="3" t="s">
        <v>571</v>
      </c>
      <c r="J5466" s="3">
        <v>25</v>
      </c>
      <c r="K5466" s="2" t="s">
        <v>36</v>
      </c>
      <c r="O5466" s="7" t="s">
        <v>31490</v>
      </c>
      <c r="P5466" s="7" t="s">
        <v>32261</v>
      </c>
      <c r="Q5466" s="2" t="s">
        <v>32237</v>
      </c>
      <c r="R5466" s="2" t="s">
        <v>32240</v>
      </c>
    </row>
    <row r="5467" spans="1:21" ht="28.8" x14ac:dyDescent="0.3">
      <c r="A5467" t="s">
        <v>32460</v>
      </c>
      <c r="B5467" s="2" t="s">
        <v>19</v>
      </c>
      <c r="C5467" s="2" t="s">
        <v>8080</v>
      </c>
      <c r="D5467" s="2" t="s">
        <v>9018</v>
      </c>
      <c r="E5467" s="2" t="s">
        <v>8155</v>
      </c>
      <c r="F5467" s="2" t="s">
        <v>9161</v>
      </c>
      <c r="G5467" s="2" t="s">
        <v>9169</v>
      </c>
      <c r="H5467" s="3" t="s">
        <v>9170</v>
      </c>
      <c r="I5467" s="3" t="s">
        <v>571</v>
      </c>
      <c r="J5467" s="3">
        <v>10</v>
      </c>
      <c r="K5467" s="2" t="s">
        <v>36</v>
      </c>
      <c r="O5467" s="7" t="s">
        <v>31490</v>
      </c>
      <c r="P5467" s="7" t="s">
        <v>32262</v>
      </c>
      <c r="Q5467" s="2" t="s">
        <v>32237</v>
      </c>
      <c r="R5467" s="2" t="s">
        <v>32240</v>
      </c>
    </row>
    <row r="5468" spans="1:21" x14ac:dyDescent="0.3">
      <c r="L5468" s="163" t="s">
        <v>0</v>
      </c>
      <c r="M5468" s="163"/>
      <c r="N5468" s="163"/>
      <c r="O5468" s="163" t="s">
        <v>1</v>
      </c>
      <c r="P5468" s="163"/>
      <c r="Q5468" s="37"/>
      <c r="R5468" s="37"/>
      <c r="S5468" s="37"/>
      <c r="T5468" s="37"/>
      <c r="U5468" s="37"/>
    </row>
    <row r="5469" spans="1:21" ht="43.2" x14ac:dyDescent="0.3">
      <c r="B5469" s="2" t="s">
        <v>19</v>
      </c>
      <c r="C5469" s="2" t="s">
        <v>8080</v>
      </c>
      <c r="D5469" s="2" t="s">
        <v>9018</v>
      </c>
      <c r="E5469" s="2" t="s">
        <v>8155</v>
      </c>
      <c r="F5469" s="2" t="s">
        <v>9171</v>
      </c>
      <c r="H5469" s="3" t="s">
        <v>9172</v>
      </c>
      <c r="L5469" s="35" t="s">
        <v>12</v>
      </c>
      <c r="M5469" s="35" t="s">
        <v>13</v>
      </c>
      <c r="N5469" s="35" t="s">
        <v>14</v>
      </c>
      <c r="O5469" s="35" t="s">
        <v>32311</v>
      </c>
      <c r="P5469" s="35" t="s">
        <v>31195</v>
      </c>
      <c r="Q5469" s="35" t="s">
        <v>31198</v>
      </c>
      <c r="R5469" s="35" t="s">
        <v>32235</v>
      </c>
      <c r="S5469" s="37"/>
      <c r="T5469" s="37"/>
      <c r="U5469" s="37"/>
    </row>
    <row r="5470" spans="1:21" ht="28.8" x14ac:dyDescent="0.3">
      <c r="A5470" t="s">
        <v>32460</v>
      </c>
      <c r="B5470" s="2" t="s">
        <v>19</v>
      </c>
      <c r="C5470" s="2" t="s">
        <v>8080</v>
      </c>
      <c r="D5470" s="2" t="s">
        <v>9018</v>
      </c>
      <c r="E5470" s="2" t="s">
        <v>8155</v>
      </c>
      <c r="F5470" s="2" t="s">
        <v>9171</v>
      </c>
      <c r="G5470" s="2" t="s">
        <v>9173</v>
      </c>
      <c r="H5470" s="3" t="s">
        <v>9174</v>
      </c>
      <c r="I5470" s="3" t="s">
        <v>9175</v>
      </c>
      <c r="J5470" s="3">
        <v>72</v>
      </c>
      <c r="K5470" s="2" t="s">
        <v>36</v>
      </c>
      <c r="O5470" s="7" t="s">
        <v>31490</v>
      </c>
      <c r="P5470" s="7" t="s">
        <v>32263</v>
      </c>
      <c r="Q5470" s="2" t="s">
        <v>32237</v>
      </c>
      <c r="R5470" s="2" t="s">
        <v>32242</v>
      </c>
    </row>
    <row r="5471" spans="1:21" ht="28.8" x14ac:dyDescent="0.3">
      <c r="A5471" t="s">
        <v>32460</v>
      </c>
      <c r="B5471" s="2" t="s">
        <v>19</v>
      </c>
      <c r="C5471" s="2" t="s">
        <v>8080</v>
      </c>
      <c r="D5471" s="2" t="s">
        <v>9018</v>
      </c>
      <c r="E5471" s="2" t="s">
        <v>8155</v>
      </c>
      <c r="F5471" s="2" t="s">
        <v>9171</v>
      </c>
      <c r="G5471" s="2" t="s">
        <v>9176</v>
      </c>
      <c r="H5471" s="3" t="s">
        <v>9177</v>
      </c>
      <c r="I5471" s="3" t="s">
        <v>9175</v>
      </c>
      <c r="J5471" s="3">
        <v>137</v>
      </c>
      <c r="K5471" s="2" t="s">
        <v>36</v>
      </c>
      <c r="O5471" s="7" t="s">
        <v>31490</v>
      </c>
      <c r="P5471" s="7" t="s">
        <v>32263</v>
      </c>
      <c r="Q5471" s="2" t="s">
        <v>32237</v>
      </c>
      <c r="R5471" s="2" t="s">
        <v>32243</v>
      </c>
    </row>
    <row r="5472" spans="1:21" x14ac:dyDescent="0.3">
      <c r="L5472" s="163" t="s">
        <v>0</v>
      </c>
      <c r="M5472" s="163"/>
      <c r="N5472" s="163"/>
      <c r="O5472" s="163" t="s">
        <v>1</v>
      </c>
      <c r="P5472" s="163"/>
      <c r="Q5472" s="37"/>
      <c r="R5472" s="37"/>
      <c r="S5472" s="37"/>
      <c r="T5472" s="37"/>
      <c r="U5472" s="37"/>
    </row>
    <row r="5473" spans="1:21" ht="43.2" x14ac:dyDescent="0.3">
      <c r="B5473" s="2" t="s">
        <v>19</v>
      </c>
      <c r="C5473" s="2" t="s">
        <v>8080</v>
      </c>
      <c r="D5473" s="2" t="s">
        <v>9018</v>
      </c>
      <c r="E5473" s="2" t="s">
        <v>8155</v>
      </c>
      <c r="F5473" s="2" t="s">
        <v>9178</v>
      </c>
      <c r="H5473" s="3" t="s">
        <v>9179</v>
      </c>
      <c r="L5473" s="35" t="s">
        <v>12</v>
      </c>
      <c r="M5473" s="35" t="s">
        <v>13</v>
      </c>
      <c r="N5473" s="35" t="s">
        <v>14</v>
      </c>
      <c r="O5473" s="35" t="s">
        <v>32311</v>
      </c>
      <c r="P5473" s="35" t="s">
        <v>31195</v>
      </c>
      <c r="Q5473" s="35" t="s">
        <v>31198</v>
      </c>
      <c r="R5473" s="35" t="s">
        <v>32235</v>
      </c>
      <c r="S5473" s="37"/>
      <c r="T5473" s="37"/>
      <c r="U5473" s="37"/>
    </row>
    <row r="5474" spans="1:21" ht="28.8" x14ac:dyDescent="0.3">
      <c r="A5474" t="s">
        <v>32460</v>
      </c>
      <c r="B5474" s="2" t="s">
        <v>19</v>
      </c>
      <c r="C5474" s="2" t="s">
        <v>8080</v>
      </c>
      <c r="D5474" s="2" t="s">
        <v>9018</v>
      </c>
      <c r="E5474" s="2" t="s">
        <v>8155</v>
      </c>
      <c r="F5474" s="2" t="s">
        <v>9178</v>
      </c>
      <c r="G5474" s="2" t="s">
        <v>9180</v>
      </c>
      <c r="H5474" s="3" t="s">
        <v>9181</v>
      </c>
      <c r="I5474" s="3" t="s">
        <v>9175</v>
      </c>
      <c r="J5474" s="3">
        <v>82</v>
      </c>
      <c r="K5474" s="2" t="s">
        <v>36</v>
      </c>
      <c r="O5474" s="7" t="s">
        <v>31490</v>
      </c>
      <c r="P5474" s="7" t="s">
        <v>32264</v>
      </c>
      <c r="Q5474" s="2" t="s">
        <v>32237</v>
      </c>
      <c r="R5474" s="2" t="s">
        <v>32242</v>
      </c>
    </row>
    <row r="5475" spans="1:21" ht="28.8" x14ac:dyDescent="0.3">
      <c r="A5475" t="s">
        <v>32460</v>
      </c>
      <c r="B5475" s="2" t="s">
        <v>19</v>
      </c>
      <c r="C5475" s="2" t="s">
        <v>8080</v>
      </c>
      <c r="D5475" s="2" t="s">
        <v>9018</v>
      </c>
      <c r="E5475" s="2" t="s">
        <v>8155</v>
      </c>
      <c r="F5475" s="2" t="s">
        <v>9178</v>
      </c>
      <c r="G5475" s="2" t="s">
        <v>9182</v>
      </c>
      <c r="H5475" s="3" t="s">
        <v>9183</v>
      </c>
      <c r="I5475" s="3" t="s">
        <v>9175</v>
      </c>
      <c r="J5475" s="3">
        <v>98</v>
      </c>
      <c r="K5475" s="2" t="s">
        <v>36</v>
      </c>
      <c r="O5475" s="7" t="s">
        <v>31490</v>
      </c>
      <c r="P5475" s="7" t="s">
        <v>32264</v>
      </c>
      <c r="Q5475" s="2" t="s">
        <v>32237</v>
      </c>
      <c r="R5475" s="2" t="s">
        <v>32243</v>
      </c>
    </row>
    <row r="5476" spans="1:21" x14ac:dyDescent="0.3">
      <c r="L5476" s="163" t="s">
        <v>0</v>
      </c>
      <c r="M5476" s="163"/>
      <c r="N5476" s="163"/>
      <c r="O5476" s="163" t="s">
        <v>1</v>
      </c>
      <c r="P5476" s="163"/>
      <c r="Q5476" s="37"/>
      <c r="R5476" s="37"/>
      <c r="S5476" s="37"/>
      <c r="T5476" s="37"/>
      <c r="U5476" s="37"/>
    </row>
    <row r="5477" spans="1:21" ht="43.2" x14ac:dyDescent="0.3">
      <c r="B5477" s="2" t="s">
        <v>19</v>
      </c>
      <c r="C5477" s="2" t="s">
        <v>8080</v>
      </c>
      <c r="D5477" s="2" t="s">
        <v>9018</v>
      </c>
      <c r="E5477" s="2" t="s">
        <v>8155</v>
      </c>
      <c r="F5477" s="2" t="s">
        <v>9184</v>
      </c>
      <c r="H5477" s="3" t="s">
        <v>9185</v>
      </c>
      <c r="L5477" s="35" t="s">
        <v>12</v>
      </c>
      <c r="M5477" s="35" t="s">
        <v>13</v>
      </c>
      <c r="N5477" s="35" t="s">
        <v>14</v>
      </c>
      <c r="O5477" s="35" t="s">
        <v>32311</v>
      </c>
      <c r="P5477" s="35" t="s">
        <v>31195</v>
      </c>
      <c r="Q5477" s="35" t="s">
        <v>32176</v>
      </c>
      <c r="R5477" s="37"/>
      <c r="S5477" s="37"/>
      <c r="T5477" s="37"/>
      <c r="U5477" s="37"/>
    </row>
    <row r="5478" spans="1:21" ht="28.8" x14ac:dyDescent="0.3">
      <c r="A5478" t="s">
        <v>32460</v>
      </c>
      <c r="B5478" s="2" t="s">
        <v>19</v>
      </c>
      <c r="C5478" s="2" t="s">
        <v>8080</v>
      </c>
      <c r="D5478" s="2" t="s">
        <v>9018</v>
      </c>
      <c r="E5478" s="2" t="s">
        <v>8155</v>
      </c>
      <c r="F5478" s="2" t="s">
        <v>9184</v>
      </c>
      <c r="G5478" s="2" t="s">
        <v>9186</v>
      </c>
      <c r="H5478" s="3" t="s">
        <v>9187</v>
      </c>
      <c r="I5478" s="3" t="s">
        <v>9188</v>
      </c>
      <c r="J5478" s="3">
        <v>2</v>
      </c>
      <c r="K5478" s="2" t="s">
        <v>36</v>
      </c>
      <c r="O5478" s="7" t="s">
        <v>31938</v>
      </c>
      <c r="P5478" s="7" t="s">
        <v>32247</v>
      </c>
      <c r="Q5478" s="2" t="s">
        <v>32265</v>
      </c>
    </row>
    <row r="5479" spans="1:21" ht="28.8" x14ac:dyDescent="0.3">
      <c r="A5479" t="s">
        <v>32460</v>
      </c>
      <c r="B5479" s="2" t="s">
        <v>19</v>
      </c>
      <c r="C5479" s="2" t="s">
        <v>8080</v>
      </c>
      <c r="D5479" s="2" t="s">
        <v>9018</v>
      </c>
      <c r="E5479" s="2" t="s">
        <v>8155</v>
      </c>
      <c r="F5479" s="2" t="s">
        <v>9184</v>
      </c>
      <c r="G5479" s="2" t="s">
        <v>9189</v>
      </c>
      <c r="H5479" s="3" t="s">
        <v>9190</v>
      </c>
      <c r="I5479" s="3" t="s">
        <v>9188</v>
      </c>
      <c r="J5479" s="3">
        <v>232</v>
      </c>
      <c r="K5479" s="2" t="s">
        <v>36</v>
      </c>
      <c r="O5479" s="7" t="s">
        <v>31938</v>
      </c>
      <c r="P5479" s="7" t="s">
        <v>32247</v>
      </c>
      <c r="Q5479" s="2" t="s">
        <v>32266</v>
      </c>
    </row>
    <row r="5480" spans="1:21" x14ac:dyDescent="0.3">
      <c r="B5480" s="2" t="s">
        <v>19</v>
      </c>
      <c r="C5480" s="2" t="s">
        <v>8080</v>
      </c>
      <c r="D5480" s="2" t="s">
        <v>9018</v>
      </c>
      <c r="E5480" s="2" t="s">
        <v>9191</v>
      </c>
      <c r="H5480" s="3" t="s">
        <v>9192</v>
      </c>
    </row>
    <row r="5481" spans="1:21" x14ac:dyDescent="0.3">
      <c r="L5481" s="163" t="s">
        <v>0</v>
      </c>
      <c r="M5481" s="163"/>
      <c r="N5481" s="163"/>
      <c r="O5481" s="163" t="s">
        <v>1</v>
      </c>
      <c r="P5481" s="163"/>
      <c r="Q5481" s="37"/>
      <c r="R5481" s="37"/>
      <c r="S5481" s="37"/>
      <c r="T5481" s="37"/>
      <c r="U5481" s="37"/>
    </row>
    <row r="5482" spans="1:21" ht="43.2" x14ac:dyDescent="0.3">
      <c r="B5482" s="2" t="s">
        <v>19</v>
      </c>
      <c r="C5482" s="2" t="s">
        <v>8080</v>
      </c>
      <c r="D5482" s="2" t="s">
        <v>9018</v>
      </c>
      <c r="E5482" s="2" t="s">
        <v>9191</v>
      </c>
      <c r="F5482" s="2" t="s">
        <v>9193</v>
      </c>
      <c r="H5482" s="3" t="s">
        <v>9194</v>
      </c>
      <c r="L5482" s="35" t="s">
        <v>12</v>
      </c>
      <c r="M5482" s="35" t="s">
        <v>13</v>
      </c>
      <c r="N5482" s="35" t="s">
        <v>14</v>
      </c>
      <c r="O5482" s="35" t="s">
        <v>32311</v>
      </c>
      <c r="P5482" s="35" t="s">
        <v>31195</v>
      </c>
      <c r="Q5482" s="35" t="s">
        <v>31978</v>
      </c>
      <c r="R5482" s="37"/>
      <c r="S5482" s="37"/>
      <c r="T5482" s="37"/>
      <c r="U5482" s="37"/>
    </row>
    <row r="5483" spans="1:21" ht="43.2" x14ac:dyDescent="0.3">
      <c r="A5483" t="s">
        <v>32460</v>
      </c>
      <c r="B5483" s="2" t="s">
        <v>19</v>
      </c>
      <c r="C5483" s="2" t="s">
        <v>8080</v>
      </c>
      <c r="D5483" s="2" t="s">
        <v>9018</v>
      </c>
      <c r="E5483" s="2" t="s">
        <v>9191</v>
      </c>
      <c r="F5483" s="2" t="s">
        <v>9193</v>
      </c>
      <c r="G5483" s="2" t="s">
        <v>9195</v>
      </c>
      <c r="H5483" s="3" t="s">
        <v>9196</v>
      </c>
      <c r="I5483" s="3" t="s">
        <v>9024</v>
      </c>
      <c r="J5483" s="3">
        <v>101</v>
      </c>
      <c r="K5483" s="2" t="s">
        <v>36</v>
      </c>
      <c r="O5483" s="7" t="s">
        <v>31737</v>
      </c>
      <c r="P5483" s="7" t="s">
        <v>32267</v>
      </c>
      <c r="Q5483" s="2" t="s">
        <v>32268</v>
      </c>
    </row>
    <row r="5484" spans="1:21" x14ac:dyDescent="0.3">
      <c r="L5484" s="163" t="s">
        <v>0</v>
      </c>
      <c r="M5484" s="163"/>
      <c r="N5484" s="163"/>
      <c r="O5484" s="163" t="s">
        <v>1</v>
      </c>
      <c r="P5484" s="163"/>
      <c r="Q5484" s="37"/>
      <c r="R5484" s="37"/>
      <c r="S5484" s="37"/>
      <c r="T5484" s="37"/>
      <c r="U5484" s="37"/>
    </row>
    <row r="5485" spans="1:21" ht="43.2" x14ac:dyDescent="0.3">
      <c r="B5485" s="2" t="s">
        <v>19</v>
      </c>
      <c r="C5485" s="2" t="s">
        <v>8080</v>
      </c>
      <c r="D5485" s="2" t="s">
        <v>9018</v>
      </c>
      <c r="E5485" s="2" t="s">
        <v>9191</v>
      </c>
      <c r="F5485" s="2" t="s">
        <v>9197</v>
      </c>
      <c r="H5485" s="3" t="s">
        <v>9198</v>
      </c>
      <c r="L5485" s="35" t="s">
        <v>12</v>
      </c>
      <c r="M5485" s="35" t="s">
        <v>13</v>
      </c>
      <c r="N5485" s="35" t="s">
        <v>14</v>
      </c>
      <c r="O5485" s="35" t="s">
        <v>32311</v>
      </c>
      <c r="P5485" s="35" t="s">
        <v>31195</v>
      </c>
      <c r="Q5485" s="35" t="s">
        <v>31978</v>
      </c>
      <c r="R5485" s="37"/>
      <c r="S5485" s="37"/>
      <c r="T5485" s="37"/>
      <c r="U5485" s="37"/>
    </row>
    <row r="5486" spans="1:21" ht="43.2" x14ac:dyDescent="0.3">
      <c r="A5486" t="s">
        <v>32460</v>
      </c>
      <c r="B5486" s="2" t="s">
        <v>19</v>
      </c>
      <c r="C5486" s="2" t="s">
        <v>8080</v>
      </c>
      <c r="D5486" s="2" t="s">
        <v>9018</v>
      </c>
      <c r="E5486" s="2" t="s">
        <v>9191</v>
      </c>
      <c r="F5486" s="2" t="s">
        <v>9197</v>
      </c>
      <c r="G5486" s="2" t="s">
        <v>9199</v>
      </c>
      <c r="H5486" s="3" t="s">
        <v>9200</v>
      </c>
      <c r="I5486" s="3" t="s">
        <v>9024</v>
      </c>
      <c r="J5486" s="3">
        <v>39</v>
      </c>
      <c r="K5486" s="2" t="s">
        <v>36</v>
      </c>
      <c r="O5486" s="7" t="s">
        <v>31737</v>
      </c>
      <c r="P5486" s="7" t="s">
        <v>32267</v>
      </c>
      <c r="Q5486" s="2" t="s">
        <v>32269</v>
      </c>
    </row>
    <row r="5487" spans="1:21" x14ac:dyDescent="0.3">
      <c r="L5487" s="163" t="s">
        <v>0</v>
      </c>
      <c r="M5487" s="163"/>
      <c r="N5487" s="163"/>
      <c r="O5487" s="163" t="s">
        <v>1</v>
      </c>
      <c r="P5487" s="163"/>
      <c r="Q5487" s="37"/>
      <c r="R5487" s="37"/>
      <c r="S5487" s="37"/>
      <c r="T5487" s="37"/>
      <c r="U5487" s="37"/>
    </row>
    <row r="5488" spans="1:21" ht="43.2" x14ac:dyDescent="0.3">
      <c r="B5488" s="2" t="s">
        <v>19</v>
      </c>
      <c r="C5488" s="2" t="s">
        <v>8080</v>
      </c>
      <c r="D5488" s="2" t="s">
        <v>9018</v>
      </c>
      <c r="E5488" s="2" t="s">
        <v>9191</v>
      </c>
      <c r="F5488" s="2" t="s">
        <v>9201</v>
      </c>
      <c r="H5488" s="3" t="s">
        <v>9202</v>
      </c>
      <c r="L5488" s="35" t="s">
        <v>12</v>
      </c>
      <c r="M5488" s="35" t="s">
        <v>13</v>
      </c>
      <c r="N5488" s="35" t="s">
        <v>14</v>
      </c>
      <c r="O5488" s="35" t="s">
        <v>32311</v>
      </c>
      <c r="P5488" s="35" t="s">
        <v>31195</v>
      </c>
      <c r="Q5488" s="35" t="s">
        <v>31978</v>
      </c>
      <c r="R5488" s="37"/>
      <c r="S5488" s="37"/>
      <c r="T5488" s="37"/>
      <c r="U5488" s="37"/>
    </row>
    <row r="5489" spans="1:21" ht="43.2" x14ac:dyDescent="0.3">
      <c r="A5489" t="s">
        <v>32460</v>
      </c>
      <c r="B5489" s="2" t="s">
        <v>19</v>
      </c>
      <c r="C5489" s="2" t="s">
        <v>8080</v>
      </c>
      <c r="D5489" s="2" t="s">
        <v>9018</v>
      </c>
      <c r="E5489" s="2" t="s">
        <v>9191</v>
      </c>
      <c r="F5489" s="2" t="s">
        <v>9201</v>
      </c>
      <c r="G5489" s="2" t="s">
        <v>9203</v>
      </c>
      <c r="H5489" s="3" t="s">
        <v>9204</v>
      </c>
      <c r="I5489" s="3" t="s">
        <v>9024</v>
      </c>
      <c r="J5489" s="3">
        <v>3</v>
      </c>
      <c r="K5489" s="2" t="s">
        <v>36</v>
      </c>
      <c r="O5489" s="7" t="s">
        <v>31737</v>
      </c>
      <c r="P5489" s="7" t="s">
        <v>32267</v>
      </c>
      <c r="Q5489" s="2" t="s">
        <v>32270</v>
      </c>
    </row>
    <row r="5490" spans="1:21" x14ac:dyDescent="0.3">
      <c r="L5490" s="163" t="s">
        <v>0</v>
      </c>
      <c r="M5490" s="163"/>
      <c r="N5490" s="163"/>
      <c r="O5490" s="163" t="s">
        <v>1</v>
      </c>
      <c r="P5490" s="163"/>
      <c r="Q5490" s="37"/>
      <c r="R5490" s="37"/>
      <c r="S5490" s="37"/>
      <c r="T5490" s="37"/>
      <c r="U5490" s="37"/>
    </row>
    <row r="5491" spans="1:21" ht="43.2" x14ac:dyDescent="0.3">
      <c r="B5491" s="2" t="s">
        <v>19</v>
      </c>
      <c r="C5491" s="2" t="s">
        <v>8080</v>
      </c>
      <c r="D5491" s="2" t="s">
        <v>9018</v>
      </c>
      <c r="E5491" s="2" t="s">
        <v>9191</v>
      </c>
      <c r="F5491" s="2" t="s">
        <v>9205</v>
      </c>
      <c r="H5491" s="3" t="s">
        <v>9206</v>
      </c>
      <c r="L5491" s="35" t="s">
        <v>12</v>
      </c>
      <c r="M5491" s="35" t="s">
        <v>13</v>
      </c>
      <c r="N5491" s="35" t="s">
        <v>14</v>
      </c>
      <c r="O5491" s="35" t="s">
        <v>32311</v>
      </c>
      <c r="P5491" s="35" t="s">
        <v>31195</v>
      </c>
      <c r="Q5491" s="37"/>
      <c r="R5491" s="37"/>
      <c r="S5491" s="37"/>
      <c r="T5491" s="37"/>
      <c r="U5491" s="37"/>
    </row>
    <row r="5492" spans="1:21" ht="28.8" x14ac:dyDescent="0.3">
      <c r="B5492" s="4" t="s">
        <v>19</v>
      </c>
      <c r="C5492" s="4" t="s">
        <v>8080</v>
      </c>
      <c r="D5492" s="4" t="s">
        <v>9018</v>
      </c>
      <c r="E5492" s="4" t="s">
        <v>9191</v>
      </c>
      <c r="F5492" s="4" t="s">
        <v>9205</v>
      </c>
      <c r="G5492" s="4" t="s">
        <v>9207</v>
      </c>
      <c r="H5492" s="5" t="s">
        <v>9208</v>
      </c>
      <c r="I5492" s="5" t="s">
        <v>9024</v>
      </c>
      <c r="K5492" s="2"/>
    </row>
    <row r="5493" spans="1:21" x14ac:dyDescent="0.3">
      <c r="L5493" s="163" t="s">
        <v>0</v>
      </c>
      <c r="M5493" s="163"/>
      <c r="N5493" s="163"/>
      <c r="O5493" s="163" t="s">
        <v>1</v>
      </c>
      <c r="P5493" s="163"/>
      <c r="Q5493" s="37"/>
      <c r="R5493" s="37"/>
      <c r="S5493" s="37"/>
      <c r="T5493" s="37"/>
      <c r="U5493" s="37"/>
    </row>
    <row r="5494" spans="1:21" ht="43.2" x14ac:dyDescent="0.3">
      <c r="B5494" s="2" t="s">
        <v>19</v>
      </c>
      <c r="C5494" s="2" t="s">
        <v>8080</v>
      </c>
      <c r="D5494" s="2" t="s">
        <v>9018</v>
      </c>
      <c r="E5494" s="2" t="s">
        <v>9191</v>
      </c>
      <c r="F5494" s="2" t="s">
        <v>9209</v>
      </c>
      <c r="H5494" s="3" t="s">
        <v>9210</v>
      </c>
      <c r="L5494" s="35" t="s">
        <v>12</v>
      </c>
      <c r="M5494" s="35" t="s">
        <v>13</v>
      </c>
      <c r="N5494" s="35" t="s">
        <v>14</v>
      </c>
      <c r="O5494" s="35" t="s">
        <v>32311</v>
      </c>
      <c r="P5494" s="35" t="s">
        <v>31195</v>
      </c>
      <c r="Q5494" s="37"/>
      <c r="R5494" s="37"/>
      <c r="S5494" s="37"/>
      <c r="T5494" s="37"/>
      <c r="U5494" s="37"/>
    </row>
    <row r="5495" spans="1:21" ht="28.8" x14ac:dyDescent="0.3">
      <c r="B5495" s="4" t="s">
        <v>19</v>
      </c>
      <c r="C5495" s="4" t="s">
        <v>8080</v>
      </c>
      <c r="D5495" s="4" t="s">
        <v>9018</v>
      </c>
      <c r="E5495" s="4" t="s">
        <v>9191</v>
      </c>
      <c r="F5495" s="4" t="s">
        <v>9209</v>
      </c>
      <c r="G5495" s="4" t="s">
        <v>9211</v>
      </c>
      <c r="H5495" s="5" t="s">
        <v>9212</v>
      </c>
      <c r="I5495" s="5" t="s">
        <v>9024</v>
      </c>
      <c r="K5495" s="2"/>
    </row>
    <row r="5496" spans="1:21" x14ac:dyDescent="0.3">
      <c r="L5496" s="163" t="s">
        <v>0</v>
      </c>
      <c r="M5496" s="163"/>
      <c r="N5496" s="163"/>
      <c r="O5496" s="163" t="s">
        <v>1</v>
      </c>
      <c r="P5496" s="163"/>
      <c r="Q5496" s="37"/>
      <c r="R5496" s="37"/>
      <c r="S5496" s="37"/>
      <c r="T5496" s="37"/>
      <c r="U5496" s="37"/>
    </row>
    <row r="5497" spans="1:21" ht="43.2" x14ac:dyDescent="0.3">
      <c r="B5497" s="2" t="s">
        <v>19</v>
      </c>
      <c r="C5497" s="2" t="s">
        <v>8080</v>
      </c>
      <c r="D5497" s="2" t="s">
        <v>9018</v>
      </c>
      <c r="E5497" s="2" t="s">
        <v>9191</v>
      </c>
      <c r="F5497" s="2" t="s">
        <v>9213</v>
      </c>
      <c r="H5497" s="3" t="s">
        <v>9214</v>
      </c>
      <c r="L5497" s="35" t="s">
        <v>12</v>
      </c>
      <c r="M5497" s="35" t="s">
        <v>13</v>
      </c>
      <c r="N5497" s="35" t="s">
        <v>14</v>
      </c>
      <c r="O5497" s="35" t="s">
        <v>32311</v>
      </c>
      <c r="P5497" s="35" t="s">
        <v>31195</v>
      </c>
      <c r="Q5497" s="37"/>
      <c r="R5497" s="37"/>
      <c r="S5497" s="37"/>
      <c r="T5497" s="37"/>
      <c r="U5497" s="37"/>
    </row>
    <row r="5498" spans="1:21" ht="28.8" x14ac:dyDescent="0.3">
      <c r="B5498" s="4" t="s">
        <v>19</v>
      </c>
      <c r="C5498" s="4" t="s">
        <v>8080</v>
      </c>
      <c r="D5498" s="4" t="s">
        <v>9018</v>
      </c>
      <c r="E5498" s="4" t="s">
        <v>9191</v>
      </c>
      <c r="F5498" s="4" t="s">
        <v>9213</v>
      </c>
      <c r="G5498" s="4" t="s">
        <v>9215</v>
      </c>
      <c r="H5498" s="5" t="s">
        <v>9216</v>
      </c>
      <c r="I5498" s="5" t="s">
        <v>9024</v>
      </c>
      <c r="K5498" s="2"/>
    </row>
    <row r="5499" spans="1:21" x14ac:dyDescent="0.3">
      <c r="L5499" s="163" t="s">
        <v>0</v>
      </c>
      <c r="M5499" s="163"/>
      <c r="N5499" s="163"/>
      <c r="O5499" s="163" t="s">
        <v>1</v>
      </c>
      <c r="P5499" s="163"/>
      <c r="Q5499" s="37"/>
      <c r="R5499" s="37"/>
      <c r="S5499" s="37"/>
      <c r="T5499" s="37"/>
      <c r="U5499" s="37"/>
    </row>
    <row r="5500" spans="1:21" ht="43.2" x14ac:dyDescent="0.3">
      <c r="B5500" s="2" t="s">
        <v>19</v>
      </c>
      <c r="C5500" s="2" t="s">
        <v>8080</v>
      </c>
      <c r="D5500" s="2" t="s">
        <v>9018</v>
      </c>
      <c r="E5500" s="2" t="s">
        <v>9191</v>
      </c>
      <c r="F5500" s="2" t="s">
        <v>9217</v>
      </c>
      <c r="H5500" s="3" t="s">
        <v>9218</v>
      </c>
      <c r="L5500" s="35" t="s">
        <v>12</v>
      </c>
      <c r="M5500" s="35" t="s">
        <v>13</v>
      </c>
      <c r="N5500" s="35" t="s">
        <v>14</v>
      </c>
      <c r="O5500" s="35" t="s">
        <v>32311</v>
      </c>
      <c r="P5500" s="35" t="s">
        <v>31195</v>
      </c>
      <c r="Q5500" s="37"/>
      <c r="R5500" s="37"/>
      <c r="S5500" s="37"/>
      <c r="T5500" s="37"/>
      <c r="U5500" s="37"/>
    </row>
    <row r="5501" spans="1:21" ht="28.8" x14ac:dyDescent="0.3">
      <c r="B5501" s="4" t="s">
        <v>19</v>
      </c>
      <c r="C5501" s="4" t="s">
        <v>8080</v>
      </c>
      <c r="D5501" s="4" t="s">
        <v>9018</v>
      </c>
      <c r="E5501" s="4" t="s">
        <v>9191</v>
      </c>
      <c r="F5501" s="4" t="s">
        <v>9217</v>
      </c>
      <c r="G5501" s="4" t="s">
        <v>9219</v>
      </c>
      <c r="H5501" s="5" t="s">
        <v>9220</v>
      </c>
      <c r="I5501" s="5" t="s">
        <v>9024</v>
      </c>
      <c r="K5501" s="2"/>
    </row>
    <row r="5502" spans="1:21" x14ac:dyDescent="0.3">
      <c r="L5502" s="163" t="s">
        <v>0</v>
      </c>
      <c r="M5502" s="163"/>
      <c r="N5502" s="163"/>
      <c r="O5502" s="163" t="s">
        <v>1</v>
      </c>
      <c r="P5502" s="163"/>
      <c r="Q5502" s="37"/>
      <c r="R5502" s="37"/>
      <c r="S5502" s="37"/>
      <c r="T5502" s="37"/>
      <c r="U5502" s="37"/>
    </row>
    <row r="5503" spans="1:21" ht="43.2" x14ac:dyDescent="0.3">
      <c r="B5503" s="2" t="s">
        <v>19</v>
      </c>
      <c r="C5503" s="2" t="s">
        <v>8080</v>
      </c>
      <c r="D5503" s="2" t="s">
        <v>9018</v>
      </c>
      <c r="E5503" s="2" t="s">
        <v>9191</v>
      </c>
      <c r="F5503" s="2" t="s">
        <v>9221</v>
      </c>
      <c r="H5503" s="3" t="s">
        <v>9222</v>
      </c>
      <c r="L5503" s="35" t="s">
        <v>12</v>
      </c>
      <c r="M5503" s="35" t="s">
        <v>13</v>
      </c>
      <c r="N5503" s="35" t="s">
        <v>14</v>
      </c>
      <c r="O5503" s="35" t="s">
        <v>32311</v>
      </c>
      <c r="P5503" s="35" t="s">
        <v>31195</v>
      </c>
      <c r="Q5503" s="35" t="s">
        <v>31978</v>
      </c>
      <c r="R5503" s="37"/>
      <c r="S5503" s="37"/>
      <c r="T5503" s="37"/>
      <c r="U5503" s="37"/>
    </row>
    <row r="5504" spans="1:21" ht="43.2" x14ac:dyDescent="0.3">
      <c r="A5504" t="s">
        <v>32460</v>
      </c>
      <c r="B5504" s="2" t="s">
        <v>19</v>
      </c>
      <c r="C5504" s="2" t="s">
        <v>8080</v>
      </c>
      <c r="D5504" s="2" t="s">
        <v>9018</v>
      </c>
      <c r="E5504" s="2" t="s">
        <v>9191</v>
      </c>
      <c r="F5504" s="2" t="s">
        <v>9221</v>
      </c>
      <c r="G5504" s="2" t="s">
        <v>9223</v>
      </c>
      <c r="H5504" s="3" t="s">
        <v>9224</v>
      </c>
      <c r="I5504" s="3" t="s">
        <v>9024</v>
      </c>
      <c r="J5504" s="3">
        <v>2</v>
      </c>
      <c r="K5504" s="2" t="s">
        <v>36</v>
      </c>
      <c r="O5504" s="7" t="s">
        <v>31737</v>
      </c>
      <c r="P5504" s="7" t="s">
        <v>32267</v>
      </c>
      <c r="Q5504" s="2" t="s">
        <v>32271</v>
      </c>
    </row>
    <row r="5505" spans="1:21" x14ac:dyDescent="0.3">
      <c r="L5505" s="163" t="s">
        <v>0</v>
      </c>
      <c r="M5505" s="163"/>
      <c r="N5505" s="163"/>
      <c r="O5505" s="163" t="s">
        <v>1</v>
      </c>
      <c r="P5505" s="163"/>
      <c r="Q5505" s="37"/>
      <c r="R5505" s="37"/>
      <c r="S5505" s="37"/>
      <c r="T5505" s="37"/>
      <c r="U5505" s="37"/>
    </row>
    <row r="5506" spans="1:21" ht="43.2" x14ac:dyDescent="0.3">
      <c r="B5506" s="2" t="s">
        <v>19</v>
      </c>
      <c r="C5506" s="2" t="s">
        <v>8080</v>
      </c>
      <c r="D5506" s="2" t="s">
        <v>9018</v>
      </c>
      <c r="E5506" s="2" t="s">
        <v>9191</v>
      </c>
      <c r="F5506" s="2" t="s">
        <v>9225</v>
      </c>
      <c r="H5506" s="3" t="s">
        <v>9226</v>
      </c>
      <c r="L5506" s="35" t="s">
        <v>12</v>
      </c>
      <c r="M5506" s="35" t="s">
        <v>13</v>
      </c>
      <c r="N5506" s="35" t="s">
        <v>14</v>
      </c>
      <c r="O5506" s="35" t="s">
        <v>32311</v>
      </c>
      <c r="P5506" s="35" t="s">
        <v>31195</v>
      </c>
      <c r="Q5506" s="35" t="s">
        <v>31198</v>
      </c>
      <c r="R5506" s="35" t="s">
        <v>31684</v>
      </c>
      <c r="S5506" s="37"/>
      <c r="T5506" s="37"/>
      <c r="U5506" s="37"/>
    </row>
    <row r="5507" spans="1:21" ht="43.2" x14ac:dyDescent="0.3">
      <c r="A5507" t="s">
        <v>32460</v>
      </c>
      <c r="B5507" s="2" t="s">
        <v>19</v>
      </c>
      <c r="C5507" s="2" t="s">
        <v>8080</v>
      </c>
      <c r="D5507" s="2" t="s">
        <v>9018</v>
      </c>
      <c r="E5507" s="2" t="s">
        <v>9191</v>
      </c>
      <c r="F5507" s="2" t="s">
        <v>9225</v>
      </c>
      <c r="G5507" s="2" t="s">
        <v>9227</v>
      </c>
      <c r="H5507" s="6" t="s">
        <v>9228</v>
      </c>
      <c r="I5507" s="3" t="s">
        <v>571</v>
      </c>
      <c r="J5507" s="3">
        <v>219</v>
      </c>
      <c r="K5507" s="2" t="s">
        <v>36</v>
      </c>
      <c r="O5507" s="7" t="s">
        <v>31490</v>
      </c>
      <c r="P5507" s="7" t="s">
        <v>32267</v>
      </c>
      <c r="Q5507" s="2" t="s">
        <v>32237</v>
      </c>
      <c r="R5507" s="2" t="s">
        <v>32272</v>
      </c>
    </row>
    <row r="5508" spans="1:21" ht="43.2" x14ac:dyDescent="0.3">
      <c r="A5508" t="s">
        <v>32460</v>
      </c>
      <c r="B5508" s="2" t="s">
        <v>19</v>
      </c>
      <c r="C5508" s="2" t="s">
        <v>8080</v>
      </c>
      <c r="D5508" s="2" t="s">
        <v>9018</v>
      </c>
      <c r="E5508" s="2" t="s">
        <v>9191</v>
      </c>
      <c r="F5508" s="2" t="s">
        <v>9225</v>
      </c>
      <c r="G5508" s="2" t="s">
        <v>9229</v>
      </c>
      <c r="H5508" s="6" t="s">
        <v>9230</v>
      </c>
      <c r="I5508" s="3" t="s">
        <v>571</v>
      </c>
      <c r="J5508" s="3">
        <v>78</v>
      </c>
      <c r="K5508" s="2" t="s">
        <v>36</v>
      </c>
      <c r="O5508" s="7" t="s">
        <v>31490</v>
      </c>
      <c r="P5508" s="7" t="s">
        <v>32267</v>
      </c>
      <c r="Q5508" s="2" t="s">
        <v>32237</v>
      </c>
      <c r="R5508" s="2" t="s">
        <v>32273</v>
      </c>
    </row>
    <row r="5509" spans="1:21" x14ac:dyDescent="0.3">
      <c r="L5509" s="163" t="s">
        <v>0</v>
      </c>
      <c r="M5509" s="163"/>
      <c r="N5509" s="163"/>
      <c r="O5509" s="163" t="s">
        <v>1</v>
      </c>
      <c r="P5509" s="163"/>
      <c r="Q5509" s="37"/>
      <c r="R5509" s="37"/>
      <c r="S5509" s="37"/>
      <c r="T5509" s="37"/>
      <c r="U5509" s="37"/>
    </row>
    <row r="5510" spans="1:21" ht="43.2" x14ac:dyDescent="0.3">
      <c r="B5510" s="2" t="s">
        <v>19</v>
      </c>
      <c r="C5510" s="2" t="s">
        <v>8080</v>
      </c>
      <c r="D5510" s="2" t="s">
        <v>9018</v>
      </c>
      <c r="E5510" s="2" t="s">
        <v>9191</v>
      </c>
      <c r="F5510" s="2" t="s">
        <v>9231</v>
      </c>
      <c r="H5510" s="3" t="s">
        <v>9232</v>
      </c>
      <c r="L5510" s="35" t="s">
        <v>12</v>
      </c>
      <c r="M5510" s="35" t="s">
        <v>13</v>
      </c>
      <c r="N5510" s="35" t="s">
        <v>14</v>
      </c>
      <c r="O5510" s="35" t="s">
        <v>32311</v>
      </c>
      <c r="P5510" s="35" t="s">
        <v>31195</v>
      </c>
      <c r="Q5510" s="35" t="s">
        <v>31198</v>
      </c>
      <c r="R5510" s="35" t="s">
        <v>31684</v>
      </c>
      <c r="S5510" s="37"/>
      <c r="T5510" s="37"/>
      <c r="U5510" s="37"/>
    </row>
    <row r="5511" spans="1:21" ht="43.2" x14ac:dyDescent="0.3">
      <c r="A5511" t="s">
        <v>32460</v>
      </c>
      <c r="B5511" s="2" t="s">
        <v>19</v>
      </c>
      <c r="C5511" s="2" t="s">
        <v>8080</v>
      </c>
      <c r="D5511" s="2" t="s">
        <v>9018</v>
      </c>
      <c r="E5511" s="2" t="s">
        <v>9191</v>
      </c>
      <c r="F5511" s="2" t="s">
        <v>9231</v>
      </c>
      <c r="G5511" s="2" t="s">
        <v>9233</v>
      </c>
      <c r="H5511" s="3" t="s">
        <v>9234</v>
      </c>
      <c r="I5511" s="3" t="s">
        <v>571</v>
      </c>
      <c r="J5511" s="3">
        <v>102</v>
      </c>
      <c r="K5511" s="2" t="s">
        <v>36</v>
      </c>
      <c r="O5511" s="7" t="s">
        <v>31490</v>
      </c>
      <c r="P5511" s="7" t="s">
        <v>32267</v>
      </c>
      <c r="Q5511" s="2" t="s">
        <v>32237</v>
      </c>
      <c r="R5511" s="2" t="s">
        <v>32274</v>
      </c>
    </row>
    <row r="5512" spans="1:21" x14ac:dyDescent="0.3">
      <c r="L5512" s="163" t="s">
        <v>0</v>
      </c>
      <c r="M5512" s="163"/>
      <c r="N5512" s="163"/>
      <c r="O5512" s="163" t="s">
        <v>1</v>
      </c>
      <c r="P5512" s="163"/>
      <c r="Q5512" s="37"/>
      <c r="R5512" s="37"/>
      <c r="S5512" s="37"/>
      <c r="T5512" s="37"/>
      <c r="U5512" s="37"/>
    </row>
    <row r="5513" spans="1:21" ht="43.2" x14ac:dyDescent="0.3">
      <c r="B5513" s="2" t="s">
        <v>19</v>
      </c>
      <c r="C5513" s="2" t="s">
        <v>8080</v>
      </c>
      <c r="D5513" s="2" t="s">
        <v>9018</v>
      </c>
      <c r="E5513" s="2" t="s">
        <v>9191</v>
      </c>
      <c r="F5513" s="2" t="s">
        <v>9235</v>
      </c>
      <c r="H5513" s="3" t="s">
        <v>9236</v>
      </c>
      <c r="L5513" s="35" t="s">
        <v>12</v>
      </c>
      <c r="M5513" s="35" t="s">
        <v>13</v>
      </c>
      <c r="N5513" s="35" t="s">
        <v>14</v>
      </c>
      <c r="O5513" s="35" t="s">
        <v>32311</v>
      </c>
      <c r="P5513" s="35" t="s">
        <v>31195</v>
      </c>
      <c r="Q5513" s="35" t="s">
        <v>31198</v>
      </c>
      <c r="R5513" s="35" t="s">
        <v>31684</v>
      </c>
      <c r="S5513" s="37"/>
      <c r="T5513" s="37"/>
      <c r="U5513" s="37"/>
    </row>
    <row r="5514" spans="1:21" ht="43.2" x14ac:dyDescent="0.3">
      <c r="A5514" t="s">
        <v>32460</v>
      </c>
      <c r="B5514" s="2" t="s">
        <v>19</v>
      </c>
      <c r="C5514" s="2" t="s">
        <v>8080</v>
      </c>
      <c r="D5514" s="2" t="s">
        <v>9018</v>
      </c>
      <c r="E5514" s="2" t="s">
        <v>9191</v>
      </c>
      <c r="F5514" s="2" t="s">
        <v>9235</v>
      </c>
      <c r="G5514" s="2" t="s">
        <v>9237</v>
      </c>
      <c r="H5514" s="3" t="s">
        <v>9238</v>
      </c>
      <c r="I5514" s="3" t="s">
        <v>571</v>
      </c>
      <c r="J5514" s="3">
        <v>120</v>
      </c>
      <c r="K5514" s="2" t="s">
        <v>36</v>
      </c>
      <c r="O5514" s="7" t="s">
        <v>31490</v>
      </c>
      <c r="P5514" s="7" t="s">
        <v>32267</v>
      </c>
      <c r="Q5514" s="2" t="s">
        <v>32237</v>
      </c>
      <c r="R5514" s="2" t="s">
        <v>32275</v>
      </c>
    </row>
    <row r="5515" spans="1:21" x14ac:dyDescent="0.3">
      <c r="L5515" s="163" t="s">
        <v>0</v>
      </c>
      <c r="M5515" s="163"/>
      <c r="N5515" s="163"/>
      <c r="O5515" s="163" t="s">
        <v>1</v>
      </c>
      <c r="P5515" s="163"/>
      <c r="Q5515" s="37"/>
      <c r="R5515" s="37"/>
      <c r="S5515" s="37"/>
      <c r="T5515" s="37"/>
      <c r="U5515" s="37"/>
    </row>
    <row r="5516" spans="1:21" ht="43.2" x14ac:dyDescent="0.3">
      <c r="B5516" s="2" t="s">
        <v>19</v>
      </c>
      <c r="C5516" s="2" t="s">
        <v>8080</v>
      </c>
      <c r="D5516" s="2" t="s">
        <v>9018</v>
      </c>
      <c r="E5516" s="2" t="s">
        <v>9191</v>
      </c>
      <c r="F5516" s="2" t="s">
        <v>9239</v>
      </c>
      <c r="H5516" s="3" t="s">
        <v>9240</v>
      </c>
      <c r="L5516" s="35" t="s">
        <v>12</v>
      </c>
      <c r="M5516" s="35" t="s">
        <v>13</v>
      </c>
      <c r="N5516" s="35" t="s">
        <v>14</v>
      </c>
      <c r="O5516" s="35" t="s">
        <v>32311</v>
      </c>
      <c r="P5516" s="35" t="s">
        <v>31195</v>
      </c>
      <c r="Q5516" s="35" t="s">
        <v>31684</v>
      </c>
      <c r="R5516" s="37"/>
      <c r="S5516" s="37"/>
      <c r="T5516" s="37"/>
      <c r="U5516" s="37"/>
    </row>
    <row r="5517" spans="1:21" ht="43.2" x14ac:dyDescent="0.3">
      <c r="A5517" t="s">
        <v>32460</v>
      </c>
      <c r="B5517" s="2" t="s">
        <v>19</v>
      </c>
      <c r="C5517" s="2" t="s">
        <v>8080</v>
      </c>
      <c r="D5517" s="2" t="s">
        <v>9018</v>
      </c>
      <c r="E5517" s="2" t="s">
        <v>9191</v>
      </c>
      <c r="F5517" s="2" t="s">
        <v>9239</v>
      </c>
      <c r="G5517" s="2" t="s">
        <v>9241</v>
      </c>
      <c r="H5517" s="3" t="s">
        <v>9242</v>
      </c>
      <c r="I5517" s="3" t="s">
        <v>9188</v>
      </c>
      <c r="J5517" s="3">
        <v>287</v>
      </c>
      <c r="K5517" s="2" t="s">
        <v>36</v>
      </c>
      <c r="O5517" s="7" t="s">
        <v>31938</v>
      </c>
      <c r="P5517" s="7" t="s">
        <v>32267</v>
      </c>
      <c r="Q5517" s="2" t="s">
        <v>32276</v>
      </c>
    </row>
    <row r="5518" spans="1:21" x14ac:dyDescent="0.3">
      <c r="L5518" s="163" t="s">
        <v>0</v>
      </c>
      <c r="M5518" s="163"/>
      <c r="N5518" s="163"/>
      <c r="O5518" s="163" t="s">
        <v>1</v>
      </c>
      <c r="P5518" s="163"/>
      <c r="Q5518" s="37"/>
      <c r="R5518" s="37"/>
      <c r="S5518" s="37"/>
      <c r="T5518" s="37"/>
      <c r="U5518" s="37"/>
    </row>
    <row r="5519" spans="1:21" ht="43.2" x14ac:dyDescent="0.3">
      <c r="B5519" s="2" t="s">
        <v>19</v>
      </c>
      <c r="C5519" s="2" t="s">
        <v>8080</v>
      </c>
      <c r="D5519" s="2" t="s">
        <v>9018</v>
      </c>
      <c r="E5519" s="2" t="s">
        <v>9191</v>
      </c>
      <c r="F5519" s="2" t="s">
        <v>9243</v>
      </c>
      <c r="H5519" s="3" t="s">
        <v>9244</v>
      </c>
      <c r="L5519" s="35" t="s">
        <v>12</v>
      </c>
      <c r="M5519" s="35" t="s">
        <v>13</v>
      </c>
      <c r="N5519" s="35" t="s">
        <v>14</v>
      </c>
      <c r="O5519" s="35" t="s">
        <v>32311</v>
      </c>
      <c r="P5519" s="35" t="s">
        <v>31195</v>
      </c>
      <c r="Q5519" s="35" t="s">
        <v>31684</v>
      </c>
      <c r="R5519" s="37"/>
      <c r="S5519" s="37"/>
      <c r="T5519" s="37"/>
      <c r="U5519" s="37"/>
    </row>
    <row r="5520" spans="1:21" ht="43.2" x14ac:dyDescent="0.3">
      <c r="A5520" t="s">
        <v>32460</v>
      </c>
      <c r="B5520" s="2" t="s">
        <v>19</v>
      </c>
      <c r="C5520" s="2" t="s">
        <v>8080</v>
      </c>
      <c r="D5520" s="2" t="s">
        <v>9018</v>
      </c>
      <c r="E5520" s="2" t="s">
        <v>9191</v>
      </c>
      <c r="F5520" s="2" t="s">
        <v>9243</v>
      </c>
      <c r="G5520" s="2" t="s">
        <v>9245</v>
      </c>
      <c r="H5520" s="3" t="s">
        <v>9246</v>
      </c>
      <c r="I5520" s="3" t="s">
        <v>9188</v>
      </c>
      <c r="J5520" s="3">
        <v>7</v>
      </c>
      <c r="K5520" s="2" t="s">
        <v>36</v>
      </c>
      <c r="O5520" s="7" t="s">
        <v>31938</v>
      </c>
      <c r="P5520" s="7" t="s">
        <v>32267</v>
      </c>
      <c r="Q5520" s="2" t="s">
        <v>32277</v>
      </c>
    </row>
    <row r="5521" spans="2:21" x14ac:dyDescent="0.3">
      <c r="B5521" s="2" t="s">
        <v>19</v>
      </c>
      <c r="C5521" s="2" t="s">
        <v>8080</v>
      </c>
      <c r="D5521" s="2" t="s">
        <v>9018</v>
      </c>
      <c r="E5521" s="2" t="s">
        <v>9247</v>
      </c>
      <c r="H5521" s="3" t="s">
        <v>9248</v>
      </c>
    </row>
    <row r="5522" spans="2:21" x14ac:dyDescent="0.3">
      <c r="L5522" s="163" t="s">
        <v>0</v>
      </c>
      <c r="M5522" s="163"/>
      <c r="N5522" s="163"/>
      <c r="O5522" s="163" t="s">
        <v>1</v>
      </c>
      <c r="P5522" s="163"/>
      <c r="Q5522" s="37"/>
      <c r="R5522" s="37"/>
      <c r="S5522" s="37"/>
      <c r="T5522" s="37"/>
      <c r="U5522" s="37"/>
    </row>
    <row r="5523" spans="2:21" ht="43.2" x14ac:dyDescent="0.3">
      <c r="B5523" s="2" t="s">
        <v>19</v>
      </c>
      <c r="C5523" s="2" t="s">
        <v>8080</v>
      </c>
      <c r="D5523" s="2" t="s">
        <v>9018</v>
      </c>
      <c r="E5523" s="2" t="s">
        <v>9247</v>
      </c>
      <c r="F5523" s="2" t="s">
        <v>9249</v>
      </c>
      <c r="H5523" s="3" t="s">
        <v>9250</v>
      </c>
      <c r="L5523" s="35" t="s">
        <v>12</v>
      </c>
      <c r="M5523" s="35" t="s">
        <v>13</v>
      </c>
      <c r="N5523" s="35" t="s">
        <v>14</v>
      </c>
      <c r="O5523" s="35" t="s">
        <v>32311</v>
      </c>
      <c r="P5523" s="35" t="s">
        <v>31195</v>
      </c>
      <c r="Q5523" s="37"/>
      <c r="R5523" s="37"/>
      <c r="S5523" s="37"/>
      <c r="T5523" s="37"/>
      <c r="U5523" s="37"/>
    </row>
    <row r="5524" spans="2:21" ht="57.6" x14ac:dyDescent="0.3">
      <c r="B5524" s="4" t="s">
        <v>19</v>
      </c>
      <c r="C5524" s="4" t="s">
        <v>8080</v>
      </c>
      <c r="D5524" s="4" t="s">
        <v>9018</v>
      </c>
      <c r="E5524" s="4" t="s">
        <v>9247</v>
      </c>
      <c r="F5524" s="4" t="s">
        <v>9249</v>
      </c>
      <c r="G5524" s="4" t="s">
        <v>9251</v>
      </c>
      <c r="H5524" s="5" t="s">
        <v>9252</v>
      </c>
      <c r="I5524" s="5" t="s">
        <v>9027</v>
      </c>
    </row>
    <row r="5525" spans="2:21" x14ac:dyDescent="0.3">
      <c r="L5525" s="163" t="s">
        <v>0</v>
      </c>
      <c r="M5525" s="163"/>
      <c r="N5525" s="163"/>
      <c r="O5525" s="163" t="s">
        <v>1</v>
      </c>
      <c r="P5525" s="163"/>
      <c r="Q5525" s="37"/>
      <c r="R5525" s="37"/>
      <c r="S5525" s="37"/>
      <c r="T5525" s="37"/>
      <c r="U5525" s="37"/>
    </row>
    <row r="5526" spans="2:21" ht="43.2" x14ac:dyDescent="0.3">
      <c r="B5526" s="2" t="s">
        <v>19</v>
      </c>
      <c r="C5526" s="2" t="s">
        <v>8080</v>
      </c>
      <c r="D5526" s="2" t="s">
        <v>9018</v>
      </c>
      <c r="E5526" s="2" t="s">
        <v>9247</v>
      </c>
      <c r="F5526" s="2" t="s">
        <v>9253</v>
      </c>
      <c r="H5526" s="3" t="s">
        <v>9254</v>
      </c>
      <c r="L5526" s="35" t="s">
        <v>12</v>
      </c>
      <c r="M5526" s="35" t="s">
        <v>13</v>
      </c>
      <c r="N5526" s="35" t="s">
        <v>14</v>
      </c>
      <c r="O5526" s="35" t="s">
        <v>32311</v>
      </c>
      <c r="P5526" s="35" t="s">
        <v>31195</v>
      </c>
      <c r="Q5526" s="37"/>
      <c r="R5526" s="37"/>
      <c r="S5526" s="37"/>
      <c r="T5526" s="37"/>
      <c r="U5526" s="37"/>
    </row>
    <row r="5527" spans="2:21" ht="43.2" x14ac:dyDescent="0.3">
      <c r="B5527" s="4" t="s">
        <v>19</v>
      </c>
      <c r="C5527" s="4" t="s">
        <v>8080</v>
      </c>
      <c r="D5527" s="4" t="s">
        <v>9018</v>
      </c>
      <c r="E5527" s="4" t="s">
        <v>9247</v>
      </c>
      <c r="F5527" s="4" t="s">
        <v>9253</v>
      </c>
      <c r="G5527" s="4" t="s">
        <v>9255</v>
      </c>
      <c r="H5527" s="5" t="s">
        <v>9256</v>
      </c>
      <c r="I5527" s="5" t="s">
        <v>9257</v>
      </c>
    </row>
    <row r="5528" spans="2:21" x14ac:dyDescent="0.3">
      <c r="L5528" s="163" t="s">
        <v>0</v>
      </c>
      <c r="M5528" s="163"/>
      <c r="N5528" s="163"/>
      <c r="O5528" s="163" t="s">
        <v>1</v>
      </c>
      <c r="P5528" s="163"/>
      <c r="Q5528" s="37"/>
      <c r="R5528" s="37"/>
      <c r="S5528" s="37"/>
      <c r="T5528" s="37"/>
      <c r="U5528" s="37"/>
    </row>
    <row r="5529" spans="2:21" ht="43.2" x14ac:dyDescent="0.3">
      <c r="B5529" s="2" t="s">
        <v>19</v>
      </c>
      <c r="C5529" s="2" t="s">
        <v>8080</v>
      </c>
      <c r="D5529" s="2" t="s">
        <v>9018</v>
      </c>
      <c r="E5529" s="2" t="s">
        <v>9247</v>
      </c>
      <c r="F5529" s="2" t="s">
        <v>9258</v>
      </c>
      <c r="H5529" s="3" t="s">
        <v>9259</v>
      </c>
      <c r="L5529" s="35" t="s">
        <v>12</v>
      </c>
      <c r="M5529" s="35" t="s">
        <v>13</v>
      </c>
      <c r="N5529" s="35" t="s">
        <v>14</v>
      </c>
      <c r="O5529" s="35" t="s">
        <v>32311</v>
      </c>
      <c r="P5529" s="35" t="s">
        <v>31195</v>
      </c>
      <c r="Q5529" s="37"/>
      <c r="R5529" s="37"/>
      <c r="S5529" s="37"/>
      <c r="T5529" s="37"/>
      <c r="U5529" s="37"/>
    </row>
    <row r="5530" spans="2:21" ht="28.8" x14ac:dyDescent="0.3">
      <c r="B5530" s="4" t="s">
        <v>19</v>
      </c>
      <c r="C5530" s="4" t="s">
        <v>8080</v>
      </c>
      <c r="D5530" s="4" t="s">
        <v>9018</v>
      </c>
      <c r="E5530" s="4" t="s">
        <v>9247</v>
      </c>
      <c r="F5530" s="4" t="s">
        <v>9258</v>
      </c>
      <c r="G5530" s="4" t="s">
        <v>9260</v>
      </c>
      <c r="H5530" s="5" t="s">
        <v>9261</v>
      </c>
      <c r="I5530" s="5" t="s">
        <v>9262</v>
      </c>
    </row>
    <row r="5531" spans="2:21" ht="28.8" x14ac:dyDescent="0.3">
      <c r="B5531" s="4" t="s">
        <v>19</v>
      </c>
      <c r="C5531" s="4" t="s">
        <v>8080</v>
      </c>
      <c r="D5531" s="4" t="s">
        <v>9018</v>
      </c>
      <c r="E5531" s="4" t="s">
        <v>9247</v>
      </c>
      <c r="F5531" s="4" t="s">
        <v>9258</v>
      </c>
      <c r="G5531" s="4" t="s">
        <v>9263</v>
      </c>
      <c r="H5531" s="5" t="s">
        <v>9264</v>
      </c>
      <c r="I5531" s="5" t="s">
        <v>9262</v>
      </c>
    </row>
    <row r="5532" spans="2:21" x14ac:dyDescent="0.3">
      <c r="B5532" s="2" t="s">
        <v>19</v>
      </c>
      <c r="C5532" s="2" t="s">
        <v>9265</v>
      </c>
      <c r="H5532" s="3" t="s">
        <v>9266</v>
      </c>
    </row>
    <row r="5533" spans="2:21" x14ac:dyDescent="0.3">
      <c r="L5533" s="163" t="s">
        <v>0</v>
      </c>
      <c r="M5533" s="163"/>
      <c r="N5533" s="163"/>
      <c r="O5533" s="163" t="s">
        <v>1</v>
      </c>
      <c r="P5533" s="163"/>
    </row>
    <row r="5534" spans="2:21" ht="43.2" x14ac:dyDescent="0.3">
      <c r="B5534" s="2" t="s">
        <v>19</v>
      </c>
      <c r="C5534" s="2" t="s">
        <v>9265</v>
      </c>
      <c r="D5534" s="2" t="s">
        <v>9269</v>
      </c>
      <c r="E5534" s="2" t="s">
        <v>9268</v>
      </c>
      <c r="F5534" s="2" t="s">
        <v>9267</v>
      </c>
      <c r="H5534" s="3" t="s">
        <v>9270</v>
      </c>
      <c r="L5534" s="35" t="s">
        <v>12</v>
      </c>
      <c r="M5534" s="35" t="s">
        <v>13</v>
      </c>
      <c r="N5534" s="35" t="s">
        <v>14</v>
      </c>
      <c r="O5534" s="35" t="s">
        <v>32311</v>
      </c>
      <c r="P5534" s="35" t="s">
        <v>31195</v>
      </c>
    </row>
    <row r="5535" spans="2:21" ht="28.8" x14ac:dyDescent="0.3">
      <c r="B5535" s="4" t="s">
        <v>19</v>
      </c>
      <c r="C5535" s="4" t="s">
        <v>9265</v>
      </c>
      <c r="D5535" s="4" t="s">
        <v>9269</v>
      </c>
      <c r="E5535" s="4" t="s">
        <v>9268</v>
      </c>
      <c r="F5535" s="4" t="s">
        <v>9267</v>
      </c>
      <c r="G5535" s="4" t="s">
        <v>9271</v>
      </c>
      <c r="H5535" s="5" t="s">
        <v>9272</v>
      </c>
      <c r="I5535" s="5" t="s">
        <v>571</v>
      </c>
    </row>
    <row r="5536" spans="2:21" ht="28.8" x14ac:dyDescent="0.3">
      <c r="B5536" s="4" t="s">
        <v>19</v>
      </c>
      <c r="C5536" s="4" t="s">
        <v>9265</v>
      </c>
      <c r="D5536" s="4" t="s">
        <v>9269</v>
      </c>
      <c r="E5536" s="4" t="s">
        <v>9268</v>
      </c>
      <c r="F5536" s="4" t="s">
        <v>9267</v>
      </c>
      <c r="G5536" s="4" t="s">
        <v>9273</v>
      </c>
      <c r="H5536" s="5" t="s">
        <v>9274</v>
      </c>
      <c r="I5536" s="5" t="s">
        <v>571</v>
      </c>
    </row>
    <row r="5537" spans="1:21" x14ac:dyDescent="0.3">
      <c r="L5537" s="163" t="s">
        <v>0</v>
      </c>
      <c r="M5537" s="163"/>
      <c r="N5537" s="163"/>
      <c r="O5537" s="163" t="s">
        <v>1</v>
      </c>
      <c r="P5537" s="163"/>
    </row>
    <row r="5538" spans="1:21" ht="43.2" x14ac:dyDescent="0.3">
      <c r="B5538" s="2" t="s">
        <v>19</v>
      </c>
      <c r="C5538" s="2" t="s">
        <v>9265</v>
      </c>
      <c r="D5538" s="2" t="s">
        <v>9269</v>
      </c>
      <c r="E5538" s="2" t="s">
        <v>9268</v>
      </c>
      <c r="F5538" s="2" t="s">
        <v>9275</v>
      </c>
      <c r="H5538" s="3" t="s">
        <v>9276</v>
      </c>
      <c r="L5538" s="35" t="s">
        <v>12</v>
      </c>
      <c r="M5538" s="35" t="s">
        <v>13</v>
      </c>
      <c r="N5538" s="35" t="s">
        <v>14</v>
      </c>
      <c r="O5538" s="35" t="s">
        <v>32311</v>
      </c>
      <c r="P5538" s="35" t="s">
        <v>31195</v>
      </c>
    </row>
    <row r="5539" spans="1:21" ht="28.8" x14ac:dyDescent="0.3">
      <c r="A5539" t="s">
        <v>32385</v>
      </c>
      <c r="B5539" s="2" t="s">
        <v>19</v>
      </c>
      <c r="C5539" s="2" t="s">
        <v>9265</v>
      </c>
      <c r="D5539" s="2" t="s">
        <v>9269</v>
      </c>
      <c r="E5539" s="2" t="s">
        <v>9268</v>
      </c>
      <c r="F5539" s="2" t="s">
        <v>9275</v>
      </c>
      <c r="G5539" s="2" t="s">
        <v>9277</v>
      </c>
      <c r="H5539" s="6" t="s">
        <v>9278</v>
      </c>
      <c r="I5539" s="3" t="s">
        <v>9279</v>
      </c>
      <c r="J5539" s="3">
        <v>3</v>
      </c>
      <c r="K5539" s="2" t="s">
        <v>36</v>
      </c>
    </row>
    <row r="5540" spans="1:21" ht="28.8" x14ac:dyDescent="0.3">
      <c r="A5540" t="s">
        <v>32385</v>
      </c>
      <c r="B5540" s="2" t="s">
        <v>19</v>
      </c>
      <c r="C5540" s="2" t="s">
        <v>9265</v>
      </c>
      <c r="D5540" s="2" t="s">
        <v>9269</v>
      </c>
      <c r="E5540" s="2" t="s">
        <v>9268</v>
      </c>
      <c r="F5540" s="2" t="s">
        <v>9275</v>
      </c>
      <c r="G5540" s="2" t="s">
        <v>9280</v>
      </c>
      <c r="H5540" s="6" t="s">
        <v>9281</v>
      </c>
      <c r="I5540" s="3" t="s">
        <v>9279</v>
      </c>
      <c r="J5540" s="3">
        <v>39</v>
      </c>
      <c r="K5540" s="2" t="s">
        <v>36</v>
      </c>
    </row>
    <row r="5541" spans="1:21" x14ac:dyDescent="0.3">
      <c r="L5541" s="163" t="s">
        <v>0</v>
      </c>
      <c r="M5541" s="163"/>
      <c r="N5541" s="163"/>
      <c r="O5541" s="163" t="s">
        <v>1</v>
      </c>
      <c r="P5541" s="163"/>
    </row>
    <row r="5542" spans="1:21" ht="43.2" x14ac:dyDescent="0.3">
      <c r="B5542" s="2" t="s">
        <v>19</v>
      </c>
      <c r="C5542" s="2" t="s">
        <v>9265</v>
      </c>
      <c r="D5542" s="2" t="s">
        <v>9269</v>
      </c>
      <c r="E5542" s="2" t="s">
        <v>9268</v>
      </c>
      <c r="F5542" s="2" t="s">
        <v>9282</v>
      </c>
      <c r="H5542" s="3" t="s">
        <v>9283</v>
      </c>
      <c r="L5542" s="35" t="s">
        <v>12</v>
      </c>
      <c r="M5542" s="35" t="s">
        <v>13</v>
      </c>
      <c r="N5542" s="35" t="s">
        <v>14</v>
      </c>
      <c r="O5542" s="35" t="s">
        <v>32311</v>
      </c>
      <c r="P5542" s="35" t="s">
        <v>31195</v>
      </c>
    </row>
    <row r="5543" spans="1:21" ht="43.2" x14ac:dyDescent="0.3">
      <c r="A5543" t="s">
        <v>32385</v>
      </c>
      <c r="B5543" s="2" t="s">
        <v>19</v>
      </c>
      <c r="C5543" s="2" t="s">
        <v>9265</v>
      </c>
      <c r="D5543" s="2" t="s">
        <v>9269</v>
      </c>
      <c r="E5543" s="2" t="s">
        <v>9268</v>
      </c>
      <c r="F5543" s="2" t="s">
        <v>9282</v>
      </c>
      <c r="G5543" s="2" t="s">
        <v>9284</v>
      </c>
      <c r="H5543" s="6" t="s">
        <v>9285</v>
      </c>
      <c r="I5543" s="3" t="s">
        <v>9286</v>
      </c>
      <c r="J5543" s="3">
        <v>312</v>
      </c>
      <c r="K5543" s="2" t="s">
        <v>36</v>
      </c>
    </row>
    <row r="5544" spans="1:21" ht="43.2" x14ac:dyDescent="0.3">
      <c r="A5544" t="s">
        <v>32385</v>
      </c>
      <c r="B5544" s="2" t="s">
        <v>19</v>
      </c>
      <c r="C5544" s="2" t="s">
        <v>9265</v>
      </c>
      <c r="D5544" s="2" t="s">
        <v>9269</v>
      </c>
      <c r="E5544" s="2" t="s">
        <v>9268</v>
      </c>
      <c r="F5544" s="2" t="s">
        <v>9282</v>
      </c>
      <c r="G5544" s="2" t="s">
        <v>9287</v>
      </c>
      <c r="H5544" s="6" t="s">
        <v>9288</v>
      </c>
      <c r="I5544" s="3" t="s">
        <v>9286</v>
      </c>
      <c r="J5544" s="3">
        <v>14</v>
      </c>
      <c r="K5544" s="2" t="s">
        <v>36</v>
      </c>
    </row>
    <row r="5545" spans="1:21" ht="43.2" x14ac:dyDescent="0.3">
      <c r="A5545" t="s">
        <v>32385</v>
      </c>
      <c r="B5545" s="2" t="s">
        <v>19</v>
      </c>
      <c r="C5545" s="2" t="s">
        <v>9265</v>
      </c>
      <c r="D5545" s="2" t="s">
        <v>9269</v>
      </c>
      <c r="E5545" s="2" t="s">
        <v>9268</v>
      </c>
      <c r="F5545" s="2" t="s">
        <v>9282</v>
      </c>
      <c r="G5545" s="2" t="s">
        <v>9289</v>
      </c>
      <c r="H5545" s="6" t="s">
        <v>9290</v>
      </c>
      <c r="I5545" s="3" t="s">
        <v>9286</v>
      </c>
      <c r="J5545" s="3">
        <v>73</v>
      </c>
      <c r="K5545" s="2" t="s">
        <v>36</v>
      </c>
    </row>
    <row r="5546" spans="1:21" ht="43.2" x14ac:dyDescent="0.3">
      <c r="A5546" t="s">
        <v>32385</v>
      </c>
      <c r="B5546" s="2" t="s">
        <v>19</v>
      </c>
      <c r="C5546" s="2" t="s">
        <v>9265</v>
      </c>
      <c r="D5546" s="2" t="s">
        <v>9269</v>
      </c>
      <c r="E5546" s="2" t="s">
        <v>9268</v>
      </c>
      <c r="F5546" s="2" t="s">
        <v>9282</v>
      </c>
      <c r="G5546" s="2" t="s">
        <v>9291</v>
      </c>
      <c r="H5546" s="6" t="s">
        <v>9292</v>
      </c>
      <c r="I5546" s="3" t="s">
        <v>9286</v>
      </c>
      <c r="J5546" s="3">
        <v>85</v>
      </c>
      <c r="K5546" s="2" t="s">
        <v>36</v>
      </c>
    </row>
    <row r="5547" spans="1:21" x14ac:dyDescent="0.3">
      <c r="L5547" s="163" t="s">
        <v>0</v>
      </c>
      <c r="M5547" s="163"/>
      <c r="N5547" s="163"/>
      <c r="O5547" s="163" t="s">
        <v>1</v>
      </c>
      <c r="P5547" s="163"/>
    </row>
    <row r="5548" spans="1:21" ht="43.2" x14ac:dyDescent="0.3">
      <c r="B5548" s="2" t="s">
        <v>19</v>
      </c>
      <c r="C5548" s="2" t="s">
        <v>9265</v>
      </c>
      <c r="D5548" s="2" t="s">
        <v>9269</v>
      </c>
      <c r="E5548" s="2" t="s">
        <v>9268</v>
      </c>
      <c r="F5548" s="2" t="s">
        <v>9293</v>
      </c>
      <c r="H5548" s="3" t="s">
        <v>9294</v>
      </c>
      <c r="L5548" s="35" t="s">
        <v>12</v>
      </c>
      <c r="M5548" s="35" t="s">
        <v>13</v>
      </c>
      <c r="N5548" s="35" t="s">
        <v>14</v>
      </c>
      <c r="O5548" s="35" t="s">
        <v>32311</v>
      </c>
      <c r="P5548" s="35" t="s">
        <v>31195</v>
      </c>
    </row>
    <row r="5549" spans="1:21" ht="43.2" x14ac:dyDescent="0.3">
      <c r="B5549" s="4" t="s">
        <v>19</v>
      </c>
      <c r="C5549" s="4" t="s">
        <v>9265</v>
      </c>
      <c r="D5549" s="4" t="s">
        <v>9269</v>
      </c>
      <c r="E5549" s="4" t="s">
        <v>9268</v>
      </c>
      <c r="F5549" s="4" t="s">
        <v>9293</v>
      </c>
      <c r="G5549" s="4" t="s">
        <v>9295</v>
      </c>
      <c r="H5549" s="5" t="s">
        <v>9296</v>
      </c>
      <c r="I5549" s="5" t="s">
        <v>9286</v>
      </c>
    </row>
    <row r="5550" spans="1:21" ht="43.2" x14ac:dyDescent="0.3">
      <c r="B5550" s="4" t="s">
        <v>19</v>
      </c>
      <c r="C5550" s="4" t="s">
        <v>9265</v>
      </c>
      <c r="D5550" s="4" t="s">
        <v>9269</v>
      </c>
      <c r="E5550" s="4" t="s">
        <v>9268</v>
      </c>
      <c r="F5550" s="4" t="s">
        <v>9293</v>
      </c>
      <c r="G5550" s="4" t="s">
        <v>9297</v>
      </c>
      <c r="H5550" s="5" t="s">
        <v>9298</v>
      </c>
      <c r="I5550" s="5" t="s">
        <v>9286</v>
      </c>
    </row>
    <row r="5551" spans="1:21" x14ac:dyDescent="0.3">
      <c r="L5551" s="163" t="s">
        <v>0</v>
      </c>
      <c r="M5551" s="163"/>
      <c r="N5551" s="163"/>
      <c r="O5551" s="163" t="s">
        <v>1</v>
      </c>
      <c r="P5551" s="163"/>
      <c r="Q5551" s="188" t="s">
        <v>31230</v>
      </c>
      <c r="R5551" s="188"/>
      <c r="S5551" s="188"/>
      <c r="T5551" s="188"/>
      <c r="U5551" s="188"/>
    </row>
    <row r="5552" spans="1:21" ht="43.2" x14ac:dyDescent="0.3">
      <c r="B5552" s="2" t="s">
        <v>19</v>
      </c>
      <c r="C5552" s="2" t="s">
        <v>9265</v>
      </c>
      <c r="D5552" s="2" t="s">
        <v>9269</v>
      </c>
      <c r="E5552" s="2" t="s">
        <v>9268</v>
      </c>
      <c r="F5552" s="2" t="s">
        <v>9299</v>
      </c>
      <c r="H5552" s="3" t="s">
        <v>9300</v>
      </c>
      <c r="L5552" s="35" t="s">
        <v>12</v>
      </c>
      <c r="M5552" s="35" t="s">
        <v>13</v>
      </c>
      <c r="N5552" s="35" t="s">
        <v>14</v>
      </c>
      <c r="O5552" s="35" t="s">
        <v>32311</v>
      </c>
      <c r="P5552" s="35" t="s">
        <v>31195</v>
      </c>
      <c r="Q5552" s="35" t="s">
        <v>15</v>
      </c>
      <c r="R5552" s="35" t="s">
        <v>16</v>
      </c>
      <c r="S5552" s="35" t="s">
        <v>17</v>
      </c>
      <c r="T5552" s="35" t="s">
        <v>18</v>
      </c>
      <c r="U5552" s="35" t="s">
        <v>31184</v>
      </c>
    </row>
    <row r="5553" spans="1:21" ht="43.2" x14ac:dyDescent="0.3">
      <c r="A5553" t="s">
        <v>32461</v>
      </c>
      <c r="B5553" s="2" t="s">
        <v>19</v>
      </c>
      <c r="C5553" s="2" t="s">
        <v>9265</v>
      </c>
      <c r="D5553" s="2" t="s">
        <v>9269</v>
      </c>
      <c r="E5553" s="2" t="s">
        <v>9268</v>
      </c>
      <c r="F5553" s="2" t="s">
        <v>9299</v>
      </c>
      <c r="G5553" s="2" t="s">
        <v>9301</v>
      </c>
      <c r="H5553" s="6" t="s">
        <v>9302</v>
      </c>
      <c r="I5553" s="3" t="s">
        <v>6849</v>
      </c>
      <c r="J5553" s="3">
        <v>2392</v>
      </c>
      <c r="K5553" s="2" t="s">
        <v>36</v>
      </c>
      <c r="L5553" s="7" t="s">
        <v>31232</v>
      </c>
      <c r="O5553" s="7" t="s">
        <v>32308</v>
      </c>
      <c r="P5553" s="7" t="s">
        <v>32309</v>
      </c>
    </row>
    <row r="5554" spans="1:21" ht="43.2" x14ac:dyDescent="0.3">
      <c r="A5554" t="s">
        <v>32461</v>
      </c>
      <c r="B5554" s="2" t="s">
        <v>19</v>
      </c>
      <c r="C5554" s="2" t="s">
        <v>9265</v>
      </c>
      <c r="D5554" s="2" t="s">
        <v>9269</v>
      </c>
      <c r="E5554" s="2" t="s">
        <v>9268</v>
      </c>
      <c r="F5554" s="2" t="s">
        <v>9299</v>
      </c>
      <c r="G5554" s="2" t="s">
        <v>9303</v>
      </c>
      <c r="H5554" s="3" t="s">
        <v>9304</v>
      </c>
      <c r="I5554" s="3" t="s">
        <v>6849</v>
      </c>
      <c r="J5554" s="3">
        <v>1575</v>
      </c>
      <c r="K5554" s="2" t="s">
        <v>36</v>
      </c>
      <c r="L5554" s="3" t="s">
        <v>31233</v>
      </c>
      <c r="M5554" s="3" t="s">
        <v>9301</v>
      </c>
    </row>
    <row r="5555" spans="1:21" ht="43.2" x14ac:dyDescent="0.3">
      <c r="A5555" t="s">
        <v>32461</v>
      </c>
      <c r="B5555" s="2" t="s">
        <v>19</v>
      </c>
      <c r="C5555" s="2" t="s">
        <v>9265</v>
      </c>
      <c r="D5555" s="2" t="s">
        <v>9269</v>
      </c>
      <c r="E5555" s="2" t="s">
        <v>9268</v>
      </c>
      <c r="F5555" s="2" t="s">
        <v>9299</v>
      </c>
      <c r="G5555" s="2" t="s">
        <v>9305</v>
      </c>
      <c r="H5555" s="6" t="s">
        <v>9306</v>
      </c>
      <c r="I5555" s="3" t="s">
        <v>6849</v>
      </c>
      <c r="J5555" s="3">
        <v>536</v>
      </c>
      <c r="K5555" s="2" t="s">
        <v>36</v>
      </c>
      <c r="L5555" s="7" t="s">
        <v>31232</v>
      </c>
      <c r="O5555" s="7" t="s">
        <v>32308</v>
      </c>
      <c r="P5555" s="7" t="s">
        <v>32310</v>
      </c>
    </row>
    <row r="5556" spans="1:21" ht="43.2" x14ac:dyDescent="0.3">
      <c r="A5556" t="s">
        <v>32461</v>
      </c>
      <c r="B5556" s="2" t="s">
        <v>19</v>
      </c>
      <c r="C5556" s="2" t="s">
        <v>9265</v>
      </c>
      <c r="D5556" s="2" t="s">
        <v>9269</v>
      </c>
      <c r="E5556" s="2" t="s">
        <v>9268</v>
      </c>
      <c r="F5556" s="2" t="s">
        <v>9299</v>
      </c>
      <c r="G5556" s="2" t="s">
        <v>9307</v>
      </c>
      <c r="H5556" s="3" t="s">
        <v>9308</v>
      </c>
      <c r="I5556" s="3" t="s">
        <v>6849</v>
      </c>
      <c r="J5556" s="3">
        <v>346</v>
      </c>
      <c r="K5556" s="2" t="s">
        <v>36</v>
      </c>
      <c r="L5556" s="3" t="s">
        <v>31233</v>
      </c>
      <c r="M5556" s="3" t="s">
        <v>9305</v>
      </c>
    </row>
    <row r="5557" spans="1:21" ht="43.2" x14ac:dyDescent="0.3">
      <c r="A5557" t="s">
        <v>32461</v>
      </c>
      <c r="B5557" s="2" t="s">
        <v>19</v>
      </c>
      <c r="C5557" s="2" t="s">
        <v>9265</v>
      </c>
      <c r="D5557" s="2" t="s">
        <v>9269</v>
      </c>
      <c r="E5557" s="2" t="s">
        <v>9268</v>
      </c>
      <c r="F5557" s="2" t="s">
        <v>9299</v>
      </c>
      <c r="G5557" s="2" t="s">
        <v>9309</v>
      </c>
      <c r="H5557" s="3" t="s">
        <v>9310</v>
      </c>
      <c r="I5557" s="3" t="s">
        <v>6849</v>
      </c>
      <c r="J5557" s="3">
        <v>2567</v>
      </c>
      <c r="K5557" s="2" t="s">
        <v>36</v>
      </c>
      <c r="L5557" s="7" t="s">
        <v>31232</v>
      </c>
      <c r="O5557" s="7" t="s">
        <v>32308</v>
      </c>
      <c r="P5557" s="7" t="s">
        <v>32309</v>
      </c>
      <c r="Q5557" s="2">
        <v>2</v>
      </c>
      <c r="R5557" s="2">
        <v>2</v>
      </c>
      <c r="S5557" s="2" t="s">
        <v>31186</v>
      </c>
    </row>
    <row r="5558" spans="1:21" ht="43.2" x14ac:dyDescent="0.3">
      <c r="A5558" t="s">
        <v>32461</v>
      </c>
      <c r="B5558" s="2" t="s">
        <v>19</v>
      </c>
      <c r="C5558" s="2" t="s">
        <v>9265</v>
      </c>
      <c r="D5558" s="2" t="s">
        <v>9269</v>
      </c>
      <c r="E5558" s="2" t="s">
        <v>9268</v>
      </c>
      <c r="F5558" s="2" t="s">
        <v>9299</v>
      </c>
      <c r="G5558" s="2" t="s">
        <v>9311</v>
      </c>
      <c r="H5558" s="3" t="s">
        <v>9312</v>
      </c>
      <c r="I5558" s="3" t="s">
        <v>6849</v>
      </c>
      <c r="J5558" s="3">
        <v>1716</v>
      </c>
      <c r="K5558" s="2" t="s">
        <v>36</v>
      </c>
      <c r="L5558" s="3" t="s">
        <v>31233</v>
      </c>
      <c r="M5558" s="3" t="s">
        <v>9309</v>
      </c>
    </row>
    <row r="5559" spans="1:21" x14ac:dyDescent="0.3">
      <c r="L5559" s="163" t="s">
        <v>0</v>
      </c>
      <c r="M5559" s="163"/>
      <c r="N5559" s="163"/>
      <c r="O5559" s="163" t="s">
        <v>1</v>
      </c>
      <c r="P5559" s="163"/>
    </row>
    <row r="5560" spans="1:21" ht="43.2" x14ac:dyDescent="0.3">
      <c r="B5560" s="2" t="s">
        <v>19</v>
      </c>
      <c r="C5560" s="2" t="s">
        <v>9265</v>
      </c>
      <c r="D5560" s="2" t="s">
        <v>9269</v>
      </c>
      <c r="E5560" s="2" t="s">
        <v>9268</v>
      </c>
      <c r="F5560" s="2" t="s">
        <v>9313</v>
      </c>
      <c r="H5560" s="3" t="s">
        <v>9314</v>
      </c>
      <c r="L5560" s="35" t="s">
        <v>12</v>
      </c>
      <c r="M5560" s="35" t="s">
        <v>13</v>
      </c>
      <c r="N5560" s="35" t="s">
        <v>14</v>
      </c>
      <c r="O5560" s="35" t="s">
        <v>32311</v>
      </c>
      <c r="P5560" s="35" t="s">
        <v>31195</v>
      </c>
    </row>
    <row r="5561" spans="1:21" ht="43.2" x14ac:dyDescent="0.3">
      <c r="A5561" t="s">
        <v>32385</v>
      </c>
      <c r="B5561" s="2" t="s">
        <v>19</v>
      </c>
      <c r="C5561" s="2" t="s">
        <v>9265</v>
      </c>
      <c r="D5561" s="2" t="s">
        <v>9269</v>
      </c>
      <c r="E5561" s="2" t="s">
        <v>9268</v>
      </c>
      <c r="F5561" s="2" t="s">
        <v>9313</v>
      </c>
      <c r="G5561" s="2" t="s">
        <v>9315</v>
      </c>
      <c r="H5561" s="6" t="s">
        <v>9316</v>
      </c>
      <c r="I5561" s="3" t="s">
        <v>6849</v>
      </c>
      <c r="J5561" s="3">
        <v>15</v>
      </c>
      <c r="K5561" s="2" t="s">
        <v>36</v>
      </c>
      <c r="L5561" s="7" t="s">
        <v>31232</v>
      </c>
      <c r="O5561" s="7" t="s">
        <v>32308</v>
      </c>
    </row>
    <row r="5562" spans="1:21" ht="43.2" x14ac:dyDescent="0.3">
      <c r="A5562" t="s">
        <v>32385</v>
      </c>
      <c r="B5562" s="2" t="s">
        <v>19</v>
      </c>
      <c r="C5562" s="2" t="s">
        <v>9265</v>
      </c>
      <c r="D5562" s="2" t="s">
        <v>9269</v>
      </c>
      <c r="E5562" s="2" t="s">
        <v>9268</v>
      </c>
      <c r="F5562" s="2" t="s">
        <v>9313</v>
      </c>
      <c r="G5562" s="2" t="s">
        <v>9317</v>
      </c>
      <c r="H5562" s="3" t="s">
        <v>9318</v>
      </c>
      <c r="I5562" s="3" t="s">
        <v>6849</v>
      </c>
      <c r="K5562" s="26" t="s">
        <v>36</v>
      </c>
      <c r="L5562" s="7" t="s">
        <v>31233</v>
      </c>
      <c r="M5562" s="7" t="s">
        <v>9315</v>
      </c>
    </row>
    <row r="5563" spans="1:21" x14ac:dyDescent="0.3">
      <c r="L5563" s="163" t="s">
        <v>0</v>
      </c>
      <c r="M5563" s="163"/>
      <c r="N5563" s="163"/>
      <c r="O5563" s="163" t="s">
        <v>1</v>
      </c>
      <c r="P5563" s="163"/>
      <c r="Q5563" s="188" t="s">
        <v>31230</v>
      </c>
      <c r="R5563" s="188"/>
      <c r="S5563" s="188"/>
      <c r="T5563" s="188"/>
      <c r="U5563" s="188"/>
    </row>
    <row r="5564" spans="1:21" ht="43.2" x14ac:dyDescent="0.3">
      <c r="B5564" s="2" t="s">
        <v>19</v>
      </c>
      <c r="C5564" s="2" t="s">
        <v>9265</v>
      </c>
      <c r="D5564" s="2" t="s">
        <v>9269</v>
      </c>
      <c r="E5564" s="2" t="s">
        <v>9268</v>
      </c>
      <c r="F5564" s="2" t="s">
        <v>9319</v>
      </c>
      <c r="H5564" s="3" t="s">
        <v>9320</v>
      </c>
      <c r="L5564" s="35" t="s">
        <v>12</v>
      </c>
      <c r="M5564" s="35" t="s">
        <v>13</v>
      </c>
      <c r="N5564" s="35" t="s">
        <v>14</v>
      </c>
      <c r="O5564" s="35" t="s">
        <v>32311</v>
      </c>
      <c r="P5564" s="35" t="s">
        <v>31195</v>
      </c>
      <c r="Q5564" s="42" t="s">
        <v>15</v>
      </c>
      <c r="R5564" s="42" t="s">
        <v>16</v>
      </c>
      <c r="S5564" s="42" t="s">
        <v>17</v>
      </c>
      <c r="T5564" s="42" t="s">
        <v>18</v>
      </c>
      <c r="U5564" s="42" t="s">
        <v>31184</v>
      </c>
    </row>
    <row r="5565" spans="1:21" ht="28.8" x14ac:dyDescent="0.3">
      <c r="A5565" t="s">
        <v>32385</v>
      </c>
      <c r="B5565" s="2" t="s">
        <v>19</v>
      </c>
      <c r="C5565" s="2" t="s">
        <v>9265</v>
      </c>
      <c r="D5565" s="2" t="s">
        <v>9269</v>
      </c>
      <c r="E5565" s="2" t="s">
        <v>9268</v>
      </c>
      <c r="F5565" s="2" t="s">
        <v>9319</v>
      </c>
      <c r="G5565" s="2" t="s">
        <v>9321</v>
      </c>
      <c r="H5565" s="3" t="s">
        <v>9322</v>
      </c>
      <c r="I5565" s="3" t="s">
        <v>4464</v>
      </c>
      <c r="J5565" s="3">
        <v>85</v>
      </c>
      <c r="K5565" s="2" t="s">
        <v>36</v>
      </c>
      <c r="O5565" s="7" t="s">
        <v>32308</v>
      </c>
      <c r="P5565" s="7" t="s">
        <v>32614</v>
      </c>
      <c r="Q5565" s="2">
        <v>30</v>
      </c>
      <c r="R5565" s="2">
        <v>30</v>
      </c>
      <c r="S5565" s="2" t="s">
        <v>31186</v>
      </c>
      <c r="U5565" s="26">
        <v>1</v>
      </c>
    </row>
    <row r="5566" spans="1:21" ht="28.8" x14ac:dyDescent="0.3">
      <c r="A5566" t="s">
        <v>32385</v>
      </c>
      <c r="B5566" s="2" t="s">
        <v>19</v>
      </c>
      <c r="C5566" s="2" t="s">
        <v>9265</v>
      </c>
      <c r="D5566" s="2" t="s">
        <v>9269</v>
      </c>
      <c r="E5566" s="2" t="s">
        <v>9268</v>
      </c>
      <c r="F5566" s="2" t="s">
        <v>9319</v>
      </c>
      <c r="G5566" s="2" t="s">
        <v>9323</v>
      </c>
      <c r="H5566" s="3" t="s">
        <v>9324</v>
      </c>
      <c r="I5566" s="3" t="s">
        <v>4464</v>
      </c>
      <c r="J5566" s="3">
        <v>20</v>
      </c>
      <c r="K5566" s="2" t="s">
        <v>36</v>
      </c>
      <c r="O5566" s="7" t="s">
        <v>32308</v>
      </c>
      <c r="P5566" s="7" t="s">
        <v>32614</v>
      </c>
      <c r="Q5566" s="2">
        <v>30</v>
      </c>
      <c r="R5566" s="2">
        <v>30</v>
      </c>
      <c r="S5566" s="2" t="s">
        <v>31186</v>
      </c>
      <c r="U5566" s="26">
        <v>1</v>
      </c>
    </row>
    <row r="5567" spans="1:21" x14ac:dyDescent="0.3">
      <c r="L5567" s="163" t="s">
        <v>0</v>
      </c>
      <c r="M5567" s="163"/>
      <c r="N5567" s="163"/>
      <c r="O5567" s="163" t="s">
        <v>1</v>
      </c>
      <c r="P5567" s="163"/>
    </row>
    <row r="5568" spans="1:21" ht="43.2" x14ac:dyDescent="0.3">
      <c r="B5568" s="2" t="s">
        <v>19</v>
      </c>
      <c r="C5568" s="2" t="s">
        <v>9265</v>
      </c>
      <c r="D5568" s="2" t="s">
        <v>9269</v>
      </c>
      <c r="E5568" s="2" t="s">
        <v>9268</v>
      </c>
      <c r="F5568" s="2" t="s">
        <v>9325</v>
      </c>
      <c r="H5568" s="3" t="s">
        <v>9326</v>
      </c>
      <c r="L5568" s="35" t="s">
        <v>12</v>
      </c>
      <c r="M5568" s="35" t="s">
        <v>13</v>
      </c>
      <c r="N5568" s="35" t="s">
        <v>14</v>
      </c>
      <c r="O5568" s="35" t="s">
        <v>32311</v>
      </c>
      <c r="P5568" s="35" t="s">
        <v>31195</v>
      </c>
    </row>
    <row r="5569" spans="1:21" x14ac:dyDescent="0.3">
      <c r="A5569" t="s">
        <v>32385</v>
      </c>
      <c r="B5569" s="2" t="s">
        <v>19</v>
      </c>
      <c r="C5569" s="2" t="s">
        <v>9265</v>
      </c>
      <c r="D5569" s="2" t="s">
        <v>9269</v>
      </c>
      <c r="E5569" s="2" t="s">
        <v>9268</v>
      </c>
      <c r="F5569" s="2" t="s">
        <v>9325</v>
      </c>
      <c r="G5569" s="2" t="s">
        <v>9327</v>
      </c>
      <c r="H5569" s="6" t="s">
        <v>9328</v>
      </c>
      <c r="I5569" s="3" t="s">
        <v>9329</v>
      </c>
      <c r="J5569" s="3">
        <v>312</v>
      </c>
      <c r="K5569" s="2" t="s">
        <v>36</v>
      </c>
      <c r="O5569" s="7" t="s">
        <v>32585</v>
      </c>
    </row>
    <row r="5570" spans="1:21" x14ac:dyDescent="0.3">
      <c r="A5570" t="s">
        <v>32385</v>
      </c>
      <c r="B5570" s="2" t="s">
        <v>19</v>
      </c>
      <c r="C5570" s="2" t="s">
        <v>9265</v>
      </c>
      <c r="D5570" s="2" t="s">
        <v>9269</v>
      </c>
      <c r="E5570" s="2" t="s">
        <v>9268</v>
      </c>
      <c r="F5570" s="2" t="s">
        <v>9325</v>
      </c>
      <c r="G5570" s="2" t="s">
        <v>9330</v>
      </c>
      <c r="H5570" s="6" t="s">
        <v>9331</v>
      </c>
      <c r="I5570" s="3" t="s">
        <v>9329</v>
      </c>
      <c r="J5570" s="3">
        <v>2071</v>
      </c>
      <c r="K5570" s="2" t="s">
        <v>36</v>
      </c>
      <c r="O5570" s="7" t="s">
        <v>32585</v>
      </c>
    </row>
    <row r="5571" spans="1:21" x14ac:dyDescent="0.3">
      <c r="L5571" s="163" t="s">
        <v>0</v>
      </c>
      <c r="M5571" s="163"/>
      <c r="N5571" s="163"/>
      <c r="O5571" s="163" t="s">
        <v>1</v>
      </c>
      <c r="P5571" s="163"/>
    </row>
    <row r="5572" spans="1:21" ht="43.2" x14ac:dyDescent="0.3">
      <c r="B5572" s="2" t="s">
        <v>19</v>
      </c>
      <c r="C5572" s="2" t="s">
        <v>9265</v>
      </c>
      <c r="D5572" s="2" t="s">
        <v>9269</v>
      </c>
      <c r="E5572" s="2" t="s">
        <v>9268</v>
      </c>
      <c r="F5572" s="2" t="s">
        <v>9332</v>
      </c>
      <c r="H5572" s="3" t="s">
        <v>9333</v>
      </c>
      <c r="L5572" s="35" t="s">
        <v>12</v>
      </c>
      <c r="M5572" s="35" t="s">
        <v>13</v>
      </c>
      <c r="N5572" s="35" t="s">
        <v>14</v>
      </c>
      <c r="O5572" s="35" t="s">
        <v>32311</v>
      </c>
      <c r="P5572" s="35" t="s">
        <v>31195</v>
      </c>
    </row>
    <row r="5573" spans="1:21" ht="43.2" x14ac:dyDescent="0.3">
      <c r="A5573" t="s">
        <v>32385</v>
      </c>
      <c r="B5573" s="2" t="s">
        <v>19</v>
      </c>
      <c r="C5573" s="2" t="s">
        <v>9265</v>
      </c>
      <c r="D5573" s="2" t="s">
        <v>9269</v>
      </c>
      <c r="E5573" s="2" t="s">
        <v>9268</v>
      </c>
      <c r="F5573" s="2" t="s">
        <v>9332</v>
      </c>
      <c r="G5573" s="2" t="s">
        <v>9334</v>
      </c>
      <c r="H5573" s="6" t="s">
        <v>9335</v>
      </c>
      <c r="I5573" s="3" t="s">
        <v>6849</v>
      </c>
      <c r="J5573" s="3">
        <v>5349</v>
      </c>
      <c r="K5573" s="2" t="s">
        <v>36</v>
      </c>
      <c r="L5573" s="7" t="s">
        <v>31232</v>
      </c>
      <c r="O5573" s="7" t="s">
        <v>32586</v>
      </c>
    </row>
    <row r="5574" spans="1:21" ht="43.2" x14ac:dyDescent="0.3">
      <c r="A5574" t="s">
        <v>32385</v>
      </c>
      <c r="B5574" s="2" t="s">
        <v>19</v>
      </c>
      <c r="C5574" s="2" t="s">
        <v>9265</v>
      </c>
      <c r="D5574" s="2" t="s">
        <v>9269</v>
      </c>
      <c r="E5574" s="2" t="s">
        <v>9268</v>
      </c>
      <c r="F5574" s="2" t="s">
        <v>9332</v>
      </c>
      <c r="G5574" s="2" t="s">
        <v>9336</v>
      </c>
      <c r="H5574" s="6" t="s">
        <v>9337</v>
      </c>
      <c r="I5574" s="3" t="s">
        <v>6849</v>
      </c>
      <c r="J5574" s="3">
        <v>418</v>
      </c>
      <c r="K5574" s="2" t="s">
        <v>36</v>
      </c>
      <c r="L5574" s="7" t="s">
        <v>31232</v>
      </c>
      <c r="O5574" s="7" t="s">
        <v>32586</v>
      </c>
    </row>
    <row r="5575" spans="1:21" ht="43.2" x14ac:dyDescent="0.3">
      <c r="A5575" t="s">
        <v>32385</v>
      </c>
      <c r="B5575" s="2" t="s">
        <v>19</v>
      </c>
      <c r="C5575" s="2" t="s">
        <v>9265</v>
      </c>
      <c r="D5575" s="2" t="s">
        <v>9269</v>
      </c>
      <c r="E5575" s="2" t="s">
        <v>9268</v>
      </c>
      <c r="F5575" s="2" t="s">
        <v>9332</v>
      </c>
      <c r="G5575" s="2" t="s">
        <v>9338</v>
      </c>
      <c r="H5575" s="6" t="s">
        <v>9339</v>
      </c>
      <c r="I5575" s="3" t="s">
        <v>6849</v>
      </c>
      <c r="J5575" s="3">
        <v>146</v>
      </c>
      <c r="K5575" s="2" t="s">
        <v>36</v>
      </c>
      <c r="L5575" s="7" t="s">
        <v>31232</v>
      </c>
      <c r="O5575" s="7" t="s">
        <v>32586</v>
      </c>
    </row>
    <row r="5576" spans="1:21" ht="43.2" x14ac:dyDescent="0.3">
      <c r="A5576" t="s">
        <v>32385</v>
      </c>
      <c r="B5576" s="2" t="s">
        <v>19</v>
      </c>
      <c r="C5576" s="2" t="s">
        <v>9265</v>
      </c>
      <c r="D5576" s="2" t="s">
        <v>9269</v>
      </c>
      <c r="E5576" s="2" t="s">
        <v>9268</v>
      </c>
      <c r="F5576" s="2" t="s">
        <v>9332</v>
      </c>
      <c r="G5576" s="2" t="s">
        <v>9340</v>
      </c>
      <c r="H5576" s="3" t="s">
        <v>9341</v>
      </c>
      <c r="I5576" s="3" t="s">
        <v>6849</v>
      </c>
      <c r="J5576" s="3">
        <v>66</v>
      </c>
      <c r="K5576" s="2" t="s">
        <v>36</v>
      </c>
      <c r="L5576" s="7" t="s">
        <v>31233</v>
      </c>
      <c r="M5576" s="2" t="s">
        <v>9338</v>
      </c>
    </row>
    <row r="5577" spans="1:21" ht="43.2" x14ac:dyDescent="0.3">
      <c r="A5577" t="s">
        <v>32385</v>
      </c>
      <c r="B5577" s="2" t="s">
        <v>19</v>
      </c>
      <c r="C5577" s="2" t="s">
        <v>9265</v>
      </c>
      <c r="D5577" s="2" t="s">
        <v>9269</v>
      </c>
      <c r="E5577" s="2" t="s">
        <v>9268</v>
      </c>
      <c r="F5577" s="2" t="s">
        <v>9332</v>
      </c>
      <c r="G5577" s="2" t="s">
        <v>9342</v>
      </c>
      <c r="H5577" s="6" t="s">
        <v>9343</v>
      </c>
      <c r="I5577" s="3" t="s">
        <v>6849</v>
      </c>
      <c r="J5577" s="3">
        <v>270</v>
      </c>
      <c r="K5577" s="2" t="s">
        <v>36</v>
      </c>
      <c r="L5577" s="7" t="s">
        <v>31232</v>
      </c>
      <c r="O5577" s="7" t="s">
        <v>32586</v>
      </c>
    </row>
    <row r="5578" spans="1:21" ht="43.2" x14ac:dyDescent="0.3">
      <c r="A5578" t="s">
        <v>32385</v>
      </c>
      <c r="B5578" s="2" t="s">
        <v>19</v>
      </c>
      <c r="C5578" s="2" t="s">
        <v>9265</v>
      </c>
      <c r="D5578" s="2" t="s">
        <v>9269</v>
      </c>
      <c r="E5578" s="2" t="s">
        <v>9268</v>
      </c>
      <c r="F5578" s="2" t="s">
        <v>9332</v>
      </c>
      <c r="G5578" s="2" t="s">
        <v>9344</v>
      </c>
      <c r="H5578" s="3" t="s">
        <v>9345</v>
      </c>
      <c r="I5578" s="3" t="s">
        <v>6849</v>
      </c>
      <c r="J5578" s="3">
        <v>113</v>
      </c>
      <c r="K5578" s="2" t="s">
        <v>36</v>
      </c>
      <c r="L5578" s="7" t="s">
        <v>31233</v>
      </c>
      <c r="M5578" s="2" t="s">
        <v>9342</v>
      </c>
    </row>
    <row r="5579" spans="1:21" x14ac:dyDescent="0.3">
      <c r="L5579" s="163" t="s">
        <v>0</v>
      </c>
      <c r="M5579" s="163"/>
      <c r="N5579" s="163"/>
      <c r="O5579" s="163" t="s">
        <v>1</v>
      </c>
      <c r="P5579" s="163"/>
    </row>
    <row r="5580" spans="1:21" ht="43.2" x14ac:dyDescent="0.3">
      <c r="B5580" s="2" t="s">
        <v>19</v>
      </c>
      <c r="C5580" s="2" t="s">
        <v>9265</v>
      </c>
      <c r="D5580" s="2" t="s">
        <v>9269</v>
      </c>
      <c r="E5580" s="2" t="s">
        <v>9268</v>
      </c>
      <c r="F5580" s="2" t="s">
        <v>9346</v>
      </c>
      <c r="H5580" s="3" t="s">
        <v>9347</v>
      </c>
      <c r="L5580" s="35" t="s">
        <v>12</v>
      </c>
      <c r="M5580" s="35" t="s">
        <v>13</v>
      </c>
      <c r="N5580" s="35" t="s">
        <v>14</v>
      </c>
      <c r="O5580" s="35" t="s">
        <v>32311</v>
      </c>
      <c r="P5580" s="35" t="s">
        <v>31195</v>
      </c>
    </row>
    <row r="5581" spans="1:21" x14ac:dyDescent="0.3">
      <c r="A5581" t="s">
        <v>32385</v>
      </c>
      <c r="B5581" s="2" t="s">
        <v>19</v>
      </c>
      <c r="C5581" s="2" t="s">
        <v>9265</v>
      </c>
      <c r="D5581" s="2" t="s">
        <v>9269</v>
      </c>
      <c r="E5581" s="2" t="s">
        <v>9268</v>
      </c>
      <c r="F5581" s="2" t="s">
        <v>9346</v>
      </c>
      <c r="G5581" s="2" t="s">
        <v>9348</v>
      </c>
      <c r="H5581" s="6" t="s">
        <v>9349</v>
      </c>
      <c r="I5581" s="3" t="s">
        <v>8893</v>
      </c>
      <c r="J5581" s="3">
        <v>19</v>
      </c>
      <c r="K5581" s="2" t="s">
        <v>36</v>
      </c>
      <c r="O5581" s="7" t="s">
        <v>32586</v>
      </c>
    </row>
    <row r="5582" spans="1:21" ht="15" customHeight="1" x14ac:dyDescent="0.3">
      <c r="L5582" s="163" t="s">
        <v>0</v>
      </c>
      <c r="M5582" s="163"/>
      <c r="N5582" s="163"/>
      <c r="O5582" s="163" t="s">
        <v>1</v>
      </c>
      <c r="P5582" s="163"/>
      <c r="Q5582" s="165" t="s">
        <v>31230</v>
      </c>
      <c r="R5582" s="166"/>
      <c r="S5582" s="166"/>
      <c r="T5582" s="166"/>
      <c r="U5582" s="167"/>
    </row>
    <row r="5583" spans="1:21" ht="43.2" x14ac:dyDescent="0.3">
      <c r="B5583" s="2" t="s">
        <v>19</v>
      </c>
      <c r="C5583" s="2" t="s">
        <v>9265</v>
      </c>
      <c r="D5583" s="2" t="s">
        <v>9269</v>
      </c>
      <c r="E5583" s="2" t="s">
        <v>9268</v>
      </c>
      <c r="F5583" s="2" t="s">
        <v>9350</v>
      </c>
      <c r="H5583" s="3" t="s">
        <v>9351</v>
      </c>
      <c r="L5583" s="35" t="s">
        <v>12</v>
      </c>
      <c r="M5583" s="35" t="s">
        <v>13</v>
      </c>
      <c r="N5583" s="35" t="s">
        <v>14</v>
      </c>
      <c r="O5583" s="35" t="s">
        <v>32311</v>
      </c>
      <c r="P5583" s="35" t="s">
        <v>31195</v>
      </c>
      <c r="Q5583" s="50" t="s">
        <v>32319</v>
      </c>
      <c r="R5583" s="51" t="s">
        <v>32320</v>
      </c>
      <c r="S5583" s="51" t="s">
        <v>17</v>
      </c>
      <c r="T5583" s="51" t="s">
        <v>18</v>
      </c>
      <c r="U5583" s="51" t="s">
        <v>31184</v>
      </c>
    </row>
    <row r="5584" spans="1:21" x14ac:dyDescent="0.3">
      <c r="A5584" t="s">
        <v>32385</v>
      </c>
      <c r="B5584" s="2" t="s">
        <v>19</v>
      </c>
      <c r="C5584" s="2" t="s">
        <v>9265</v>
      </c>
      <c r="D5584" s="2" t="s">
        <v>9269</v>
      </c>
      <c r="E5584" s="2" t="s">
        <v>9268</v>
      </c>
      <c r="F5584" s="2" t="s">
        <v>9350</v>
      </c>
      <c r="G5584" s="2" t="s">
        <v>9352</v>
      </c>
      <c r="H5584" s="3" t="s">
        <v>9353</v>
      </c>
      <c r="I5584" s="3" t="s">
        <v>9354</v>
      </c>
      <c r="J5584" s="3">
        <v>14997</v>
      </c>
      <c r="K5584" s="2" t="s">
        <v>36</v>
      </c>
      <c r="L5584" s="7" t="s">
        <v>31232</v>
      </c>
      <c r="O5584" s="7" t="s">
        <v>32587</v>
      </c>
      <c r="P5584" s="7" t="s">
        <v>31688</v>
      </c>
      <c r="Q5584" s="2">
        <v>20</v>
      </c>
      <c r="R5584" s="2">
        <v>20</v>
      </c>
      <c r="S5584" s="2" t="s">
        <v>31186</v>
      </c>
      <c r="U5584" s="26">
        <v>1</v>
      </c>
    </row>
    <row r="5585" spans="1:21" x14ac:dyDescent="0.3">
      <c r="A5585" t="s">
        <v>32385</v>
      </c>
      <c r="B5585" s="2" t="s">
        <v>19</v>
      </c>
      <c r="C5585" s="2" t="s">
        <v>9265</v>
      </c>
      <c r="D5585" s="2" t="s">
        <v>9269</v>
      </c>
      <c r="E5585" s="2" t="s">
        <v>9268</v>
      </c>
      <c r="F5585" s="2" t="s">
        <v>9350</v>
      </c>
      <c r="G5585" s="2" t="s">
        <v>9355</v>
      </c>
      <c r="H5585" s="3" t="s">
        <v>9356</v>
      </c>
      <c r="I5585" s="3" t="s">
        <v>9354</v>
      </c>
      <c r="J5585" s="3">
        <v>12911</v>
      </c>
      <c r="K5585" s="2" t="s">
        <v>36</v>
      </c>
      <c r="L5585" s="7" t="s">
        <v>31233</v>
      </c>
      <c r="M5585" s="7" t="s">
        <v>9352</v>
      </c>
    </row>
    <row r="5586" spans="1:21" x14ac:dyDescent="0.3">
      <c r="A5586" t="s">
        <v>32385</v>
      </c>
      <c r="B5586" s="2" t="s">
        <v>19</v>
      </c>
      <c r="C5586" s="2" t="s">
        <v>9265</v>
      </c>
      <c r="D5586" s="2" t="s">
        <v>9269</v>
      </c>
      <c r="E5586" s="2" t="s">
        <v>9268</v>
      </c>
      <c r="F5586" s="2" t="s">
        <v>9350</v>
      </c>
      <c r="G5586" s="2" t="s">
        <v>9357</v>
      </c>
      <c r="H5586" s="3" t="s">
        <v>9358</v>
      </c>
      <c r="I5586" s="3" t="s">
        <v>9354</v>
      </c>
      <c r="J5586" s="3">
        <v>906</v>
      </c>
      <c r="K5586" s="2" t="s">
        <v>36</v>
      </c>
      <c r="L5586" s="7" t="s">
        <v>31232</v>
      </c>
      <c r="O5586" s="7" t="s">
        <v>32587</v>
      </c>
      <c r="P5586" s="7" t="s">
        <v>31200</v>
      </c>
      <c r="Q5586" s="2">
        <v>20</v>
      </c>
      <c r="R5586" s="2">
        <v>20</v>
      </c>
      <c r="S5586" s="2" t="s">
        <v>31186</v>
      </c>
      <c r="U5586" s="26">
        <v>1</v>
      </c>
    </row>
    <row r="5587" spans="1:21" x14ac:dyDescent="0.3">
      <c r="A5587" t="s">
        <v>32385</v>
      </c>
      <c r="B5587" s="2" t="s">
        <v>19</v>
      </c>
      <c r="C5587" s="2" t="s">
        <v>9265</v>
      </c>
      <c r="D5587" s="2" t="s">
        <v>9269</v>
      </c>
      <c r="E5587" s="2" t="s">
        <v>9268</v>
      </c>
      <c r="F5587" s="2" t="s">
        <v>9350</v>
      </c>
      <c r="G5587" s="2" t="s">
        <v>9359</v>
      </c>
      <c r="H5587" s="3" t="s">
        <v>9360</v>
      </c>
      <c r="I5587" s="3" t="s">
        <v>9354</v>
      </c>
      <c r="J5587" s="3">
        <v>902</v>
      </c>
      <c r="K5587" s="2" t="s">
        <v>36</v>
      </c>
      <c r="L5587" s="7" t="s">
        <v>31233</v>
      </c>
      <c r="M5587" s="7" t="s">
        <v>9357</v>
      </c>
    </row>
    <row r="5588" spans="1:21" x14ac:dyDescent="0.3">
      <c r="A5588" t="s">
        <v>32385</v>
      </c>
      <c r="B5588" s="2" t="s">
        <v>19</v>
      </c>
      <c r="C5588" s="2" t="s">
        <v>9265</v>
      </c>
      <c r="D5588" s="2" t="s">
        <v>9269</v>
      </c>
      <c r="E5588" s="2" t="s">
        <v>9268</v>
      </c>
      <c r="F5588" s="2" t="s">
        <v>9350</v>
      </c>
      <c r="G5588" s="2" t="s">
        <v>9361</v>
      </c>
      <c r="H5588" s="3" t="s">
        <v>9362</v>
      </c>
      <c r="I5588" s="3" t="s">
        <v>9354</v>
      </c>
      <c r="J5588" s="3">
        <v>2292</v>
      </c>
      <c r="K5588" s="2" t="s">
        <v>36</v>
      </c>
      <c r="L5588" s="7" t="s">
        <v>31232</v>
      </c>
      <c r="O5588" s="7" t="s">
        <v>32587</v>
      </c>
      <c r="P5588" s="7" t="s">
        <v>32588</v>
      </c>
      <c r="Q5588" s="2">
        <v>20</v>
      </c>
      <c r="R5588" s="2">
        <v>20</v>
      </c>
      <c r="S5588" s="2" t="s">
        <v>31186</v>
      </c>
      <c r="U5588" s="26">
        <v>1</v>
      </c>
    </row>
    <row r="5589" spans="1:21" x14ac:dyDescent="0.3">
      <c r="A5589" t="s">
        <v>32385</v>
      </c>
      <c r="B5589" s="2" t="s">
        <v>19</v>
      </c>
      <c r="C5589" s="2" t="s">
        <v>9265</v>
      </c>
      <c r="D5589" s="2" t="s">
        <v>9269</v>
      </c>
      <c r="E5589" s="2" t="s">
        <v>9268</v>
      </c>
      <c r="F5589" s="2" t="s">
        <v>9350</v>
      </c>
      <c r="G5589" s="2" t="s">
        <v>9363</v>
      </c>
      <c r="H5589" s="3" t="s">
        <v>9364</v>
      </c>
      <c r="I5589" s="3" t="s">
        <v>9354</v>
      </c>
      <c r="J5589" s="3">
        <v>2230</v>
      </c>
      <c r="K5589" s="2" t="s">
        <v>36</v>
      </c>
      <c r="L5589" s="7" t="s">
        <v>31233</v>
      </c>
      <c r="M5589" s="7" t="s">
        <v>9361</v>
      </c>
    </row>
    <row r="5590" spans="1:21" x14ac:dyDescent="0.3">
      <c r="A5590" t="s">
        <v>32385</v>
      </c>
      <c r="B5590" s="2" t="s">
        <v>19</v>
      </c>
      <c r="C5590" s="2" t="s">
        <v>9265</v>
      </c>
      <c r="D5590" s="2" t="s">
        <v>9269</v>
      </c>
      <c r="E5590" s="2" t="s">
        <v>9268</v>
      </c>
      <c r="F5590" s="2" t="s">
        <v>9350</v>
      </c>
      <c r="G5590" s="2" t="s">
        <v>9365</v>
      </c>
      <c r="H5590" s="3" t="s">
        <v>9366</v>
      </c>
      <c r="I5590" s="3" t="s">
        <v>9354</v>
      </c>
      <c r="J5590" s="3">
        <v>403</v>
      </c>
      <c r="K5590" s="2" t="s">
        <v>36</v>
      </c>
      <c r="L5590" s="7" t="s">
        <v>31232</v>
      </c>
      <c r="O5590" s="7" t="s">
        <v>32587</v>
      </c>
      <c r="P5590" s="7" t="s">
        <v>32589</v>
      </c>
      <c r="Q5590" s="2">
        <v>15</v>
      </c>
      <c r="R5590" s="2">
        <v>15</v>
      </c>
      <c r="S5590" s="2" t="s">
        <v>31186</v>
      </c>
      <c r="U5590" s="26">
        <v>1</v>
      </c>
    </row>
    <row r="5591" spans="1:21" x14ac:dyDescent="0.3">
      <c r="A5591" t="s">
        <v>32385</v>
      </c>
      <c r="B5591" s="2" t="s">
        <v>19</v>
      </c>
      <c r="C5591" s="2" t="s">
        <v>9265</v>
      </c>
      <c r="D5591" s="2" t="s">
        <v>9269</v>
      </c>
      <c r="E5591" s="2" t="s">
        <v>9268</v>
      </c>
      <c r="F5591" s="2" t="s">
        <v>9350</v>
      </c>
      <c r="G5591" s="2" t="s">
        <v>9367</v>
      </c>
      <c r="H5591" s="3" t="s">
        <v>9368</v>
      </c>
      <c r="I5591" s="3" t="s">
        <v>9354</v>
      </c>
      <c r="J5591" s="3">
        <v>376</v>
      </c>
      <c r="K5591" s="2" t="s">
        <v>36</v>
      </c>
      <c r="L5591" s="7" t="s">
        <v>31233</v>
      </c>
      <c r="M5591" s="7" t="s">
        <v>9365</v>
      </c>
    </row>
    <row r="5592" spans="1:21" x14ac:dyDescent="0.3">
      <c r="A5592" t="s">
        <v>32385</v>
      </c>
      <c r="B5592" s="2" t="s">
        <v>19</v>
      </c>
      <c r="C5592" s="2" t="s">
        <v>9265</v>
      </c>
      <c r="D5592" s="2" t="s">
        <v>9269</v>
      </c>
      <c r="E5592" s="2" t="s">
        <v>9268</v>
      </c>
      <c r="F5592" s="2" t="s">
        <v>9350</v>
      </c>
      <c r="G5592" s="2" t="s">
        <v>9369</v>
      </c>
      <c r="H5592" s="3" t="s">
        <v>9370</v>
      </c>
      <c r="I5592" s="3" t="s">
        <v>9354</v>
      </c>
      <c r="J5592" s="3">
        <v>111</v>
      </c>
      <c r="K5592" s="2" t="s">
        <v>36</v>
      </c>
      <c r="L5592" s="7" t="s">
        <v>31232</v>
      </c>
      <c r="O5592" s="7" t="s">
        <v>32590</v>
      </c>
      <c r="P5592" s="7" t="s">
        <v>31200</v>
      </c>
      <c r="Q5592" s="2">
        <v>80</v>
      </c>
      <c r="R5592" s="2">
        <v>80</v>
      </c>
      <c r="S5592" s="2" t="s">
        <v>31186</v>
      </c>
      <c r="U5592" s="26">
        <v>1</v>
      </c>
    </row>
    <row r="5593" spans="1:21" x14ac:dyDescent="0.3">
      <c r="A5593" t="s">
        <v>32385</v>
      </c>
      <c r="B5593" s="2" t="s">
        <v>19</v>
      </c>
      <c r="C5593" s="2" t="s">
        <v>9265</v>
      </c>
      <c r="D5593" s="2" t="s">
        <v>9269</v>
      </c>
      <c r="E5593" s="2" t="s">
        <v>9268</v>
      </c>
      <c r="F5593" s="2" t="s">
        <v>9350</v>
      </c>
      <c r="G5593" s="2" t="s">
        <v>9371</v>
      </c>
      <c r="H5593" s="3" t="s">
        <v>9372</v>
      </c>
      <c r="I5593" s="3" t="s">
        <v>9354</v>
      </c>
      <c r="J5593" s="3">
        <v>105</v>
      </c>
      <c r="K5593" s="2" t="s">
        <v>36</v>
      </c>
      <c r="L5593" s="7" t="s">
        <v>31233</v>
      </c>
      <c r="M5593" s="7" t="s">
        <v>9369</v>
      </c>
    </row>
    <row r="5594" spans="1:21" x14ac:dyDescent="0.3">
      <c r="A5594" t="s">
        <v>32385</v>
      </c>
      <c r="B5594" s="2" t="s">
        <v>19</v>
      </c>
      <c r="C5594" s="2" t="s">
        <v>9265</v>
      </c>
      <c r="D5594" s="2" t="s">
        <v>9269</v>
      </c>
      <c r="E5594" s="2" t="s">
        <v>9268</v>
      </c>
      <c r="F5594" s="2" t="s">
        <v>9350</v>
      </c>
      <c r="G5594" s="2" t="s">
        <v>9373</v>
      </c>
      <c r="H5594" s="3" t="s">
        <v>9374</v>
      </c>
      <c r="I5594" s="3" t="s">
        <v>9354</v>
      </c>
      <c r="J5594" s="3">
        <v>987</v>
      </c>
      <c r="K5594" s="2" t="s">
        <v>36</v>
      </c>
      <c r="L5594" s="7" t="s">
        <v>31232</v>
      </c>
      <c r="O5594" s="7" t="s">
        <v>32587</v>
      </c>
      <c r="Q5594" s="2">
        <v>5</v>
      </c>
      <c r="R5594" s="2">
        <v>5</v>
      </c>
      <c r="S5594" s="2" t="s">
        <v>31186</v>
      </c>
      <c r="U5594" s="26">
        <v>1</v>
      </c>
    </row>
    <row r="5595" spans="1:21" x14ac:dyDescent="0.3">
      <c r="A5595" t="s">
        <v>32385</v>
      </c>
      <c r="B5595" s="2" t="s">
        <v>19</v>
      </c>
      <c r="C5595" s="2" t="s">
        <v>9265</v>
      </c>
      <c r="D5595" s="2" t="s">
        <v>9269</v>
      </c>
      <c r="E5595" s="2" t="s">
        <v>9268</v>
      </c>
      <c r="F5595" s="2" t="s">
        <v>9350</v>
      </c>
      <c r="G5595" s="2" t="s">
        <v>9375</v>
      </c>
      <c r="H5595" s="3" t="s">
        <v>9376</v>
      </c>
      <c r="I5595" s="3" t="s">
        <v>9354</v>
      </c>
      <c r="J5595" s="3">
        <v>323</v>
      </c>
      <c r="K5595" s="2" t="s">
        <v>36</v>
      </c>
      <c r="L5595" s="7" t="s">
        <v>31233</v>
      </c>
      <c r="M5595" s="7" t="s">
        <v>9373</v>
      </c>
    </row>
    <row r="5596" spans="1:21" x14ac:dyDescent="0.3">
      <c r="L5596" s="163" t="s">
        <v>0</v>
      </c>
      <c r="M5596" s="163"/>
      <c r="N5596" s="163"/>
      <c r="O5596" s="163" t="s">
        <v>1</v>
      </c>
      <c r="P5596" s="163"/>
      <c r="Q5596" s="165" t="s">
        <v>31230</v>
      </c>
      <c r="R5596" s="166"/>
      <c r="S5596" s="166"/>
      <c r="T5596" s="166"/>
      <c r="U5596" s="167"/>
    </row>
    <row r="5597" spans="1:21" ht="43.2" x14ac:dyDescent="0.3">
      <c r="B5597" s="2" t="s">
        <v>19</v>
      </c>
      <c r="C5597" s="2" t="s">
        <v>9265</v>
      </c>
      <c r="D5597" s="2" t="s">
        <v>9269</v>
      </c>
      <c r="E5597" s="2" t="s">
        <v>9268</v>
      </c>
      <c r="F5597" s="2" t="s">
        <v>9377</v>
      </c>
      <c r="H5597" s="3" t="s">
        <v>9378</v>
      </c>
      <c r="L5597" s="35" t="s">
        <v>12</v>
      </c>
      <c r="M5597" s="35" t="s">
        <v>13</v>
      </c>
      <c r="N5597" s="35" t="s">
        <v>14</v>
      </c>
      <c r="O5597" s="35" t="s">
        <v>32311</v>
      </c>
      <c r="P5597" s="35" t="s">
        <v>31195</v>
      </c>
      <c r="Q5597" s="50" t="s">
        <v>32319</v>
      </c>
      <c r="R5597" s="51" t="s">
        <v>32320</v>
      </c>
      <c r="S5597" s="51" t="s">
        <v>17</v>
      </c>
      <c r="T5597" s="51" t="s">
        <v>18</v>
      </c>
      <c r="U5597" s="51" t="s">
        <v>31184</v>
      </c>
    </row>
    <row r="5598" spans="1:21" x14ac:dyDescent="0.3">
      <c r="A5598" t="s">
        <v>32385</v>
      </c>
      <c r="B5598" s="2" t="s">
        <v>19</v>
      </c>
      <c r="C5598" s="2" t="s">
        <v>9265</v>
      </c>
      <c r="D5598" s="2" t="s">
        <v>9269</v>
      </c>
      <c r="E5598" s="2" t="s">
        <v>9268</v>
      </c>
      <c r="F5598" s="2" t="s">
        <v>9377</v>
      </c>
      <c r="G5598" s="2" t="s">
        <v>9379</v>
      </c>
      <c r="H5598" s="6" t="s">
        <v>9380</v>
      </c>
      <c r="I5598" s="3" t="s">
        <v>8893</v>
      </c>
      <c r="K5598" s="2" t="s">
        <v>36</v>
      </c>
      <c r="O5598" s="7" t="s">
        <v>32591</v>
      </c>
    </row>
    <row r="5599" spans="1:21" x14ac:dyDescent="0.3">
      <c r="A5599" t="s">
        <v>32385</v>
      </c>
      <c r="B5599" s="2" t="s">
        <v>19</v>
      </c>
      <c r="C5599" s="2" t="s">
        <v>9265</v>
      </c>
      <c r="D5599" s="2" t="s">
        <v>9269</v>
      </c>
      <c r="E5599" s="2" t="s">
        <v>9268</v>
      </c>
      <c r="F5599" s="2" t="s">
        <v>9377</v>
      </c>
      <c r="G5599" s="2" t="s">
        <v>9381</v>
      </c>
      <c r="H5599" s="6" t="s">
        <v>9382</v>
      </c>
      <c r="I5599" s="3" t="s">
        <v>8893</v>
      </c>
      <c r="J5599" s="3">
        <v>6</v>
      </c>
      <c r="K5599" s="2" t="s">
        <v>36</v>
      </c>
      <c r="O5599" s="7" t="s">
        <v>32591</v>
      </c>
    </row>
    <row r="5600" spans="1:21" x14ac:dyDescent="0.3">
      <c r="A5600" t="s">
        <v>32385</v>
      </c>
      <c r="B5600" s="2" t="s">
        <v>19</v>
      </c>
      <c r="C5600" s="2" t="s">
        <v>9265</v>
      </c>
      <c r="D5600" s="2" t="s">
        <v>9269</v>
      </c>
      <c r="E5600" s="2" t="s">
        <v>9268</v>
      </c>
      <c r="F5600" s="2" t="s">
        <v>9377</v>
      </c>
      <c r="G5600" s="2" t="s">
        <v>9383</v>
      </c>
      <c r="H5600" s="6" t="s">
        <v>9384</v>
      </c>
      <c r="I5600" s="3" t="s">
        <v>8893</v>
      </c>
      <c r="K5600" s="2" t="s">
        <v>36</v>
      </c>
      <c r="O5600" s="7" t="s">
        <v>32591</v>
      </c>
    </row>
    <row r="5601" spans="1:21" x14ac:dyDescent="0.3">
      <c r="A5601" t="s">
        <v>32385</v>
      </c>
      <c r="B5601" s="2" t="s">
        <v>19</v>
      </c>
      <c r="C5601" s="2" t="s">
        <v>9265</v>
      </c>
      <c r="D5601" s="2" t="s">
        <v>9269</v>
      </c>
      <c r="E5601" s="2" t="s">
        <v>9268</v>
      </c>
      <c r="F5601" s="2" t="s">
        <v>9377</v>
      </c>
      <c r="G5601" s="2" t="s">
        <v>9385</v>
      </c>
      <c r="H5601" s="3" t="s">
        <v>9386</v>
      </c>
      <c r="I5601" s="3" t="s">
        <v>8893</v>
      </c>
      <c r="J5601" s="3">
        <v>11</v>
      </c>
      <c r="K5601" s="2" t="s">
        <v>36</v>
      </c>
      <c r="O5601" s="7" t="s">
        <v>32592</v>
      </c>
      <c r="P5601" s="7" t="s">
        <v>32593</v>
      </c>
      <c r="Q5601" s="2">
        <v>40</v>
      </c>
      <c r="R5601" s="2">
        <v>40</v>
      </c>
      <c r="S5601" s="2" t="s">
        <v>31186</v>
      </c>
      <c r="U5601" s="26">
        <v>1</v>
      </c>
    </row>
    <row r="5602" spans="1:21" x14ac:dyDescent="0.3">
      <c r="A5602" t="s">
        <v>32385</v>
      </c>
      <c r="B5602" s="2" t="s">
        <v>19</v>
      </c>
      <c r="C5602" s="2" t="s">
        <v>9265</v>
      </c>
      <c r="D5602" s="2" t="s">
        <v>9269</v>
      </c>
      <c r="E5602" s="2" t="s">
        <v>9268</v>
      </c>
      <c r="F5602" s="2" t="s">
        <v>9377</v>
      </c>
      <c r="G5602" s="2" t="s">
        <v>9387</v>
      </c>
      <c r="H5602" s="3" t="s">
        <v>9388</v>
      </c>
      <c r="I5602" s="3" t="s">
        <v>8893</v>
      </c>
      <c r="K5602" s="2" t="s">
        <v>36</v>
      </c>
      <c r="O5602" s="7" t="s">
        <v>32592</v>
      </c>
      <c r="P5602" s="7" t="s">
        <v>32593</v>
      </c>
      <c r="Q5602" s="2">
        <v>35</v>
      </c>
      <c r="R5602" s="2">
        <v>35</v>
      </c>
      <c r="S5602" s="2" t="s">
        <v>31186</v>
      </c>
      <c r="U5602" s="26">
        <v>1</v>
      </c>
    </row>
    <row r="5603" spans="1:21" x14ac:dyDescent="0.3">
      <c r="L5603" s="163" t="s">
        <v>0</v>
      </c>
      <c r="M5603" s="163"/>
      <c r="N5603" s="163"/>
      <c r="O5603" s="163" t="s">
        <v>1</v>
      </c>
      <c r="P5603" s="163"/>
    </row>
    <row r="5604" spans="1:21" ht="43.2" x14ac:dyDescent="0.3">
      <c r="B5604" s="2" t="s">
        <v>19</v>
      </c>
      <c r="C5604" s="2" t="s">
        <v>9265</v>
      </c>
      <c r="D5604" s="2" t="s">
        <v>9269</v>
      </c>
      <c r="E5604" s="2" t="s">
        <v>9268</v>
      </c>
      <c r="F5604" s="2" t="s">
        <v>9389</v>
      </c>
      <c r="H5604" s="3" t="s">
        <v>9390</v>
      </c>
      <c r="L5604" s="35" t="s">
        <v>12</v>
      </c>
      <c r="M5604" s="35" t="s">
        <v>13</v>
      </c>
      <c r="N5604" s="35" t="s">
        <v>14</v>
      </c>
      <c r="O5604" s="35" t="s">
        <v>32311</v>
      </c>
      <c r="P5604" s="35" t="s">
        <v>31195</v>
      </c>
    </row>
    <row r="5605" spans="1:21" x14ac:dyDescent="0.3">
      <c r="A5605" t="s">
        <v>32385</v>
      </c>
      <c r="B5605" s="2" t="s">
        <v>19</v>
      </c>
      <c r="C5605" s="2" t="s">
        <v>9265</v>
      </c>
      <c r="D5605" s="2" t="s">
        <v>9269</v>
      </c>
      <c r="E5605" s="2" t="s">
        <v>9268</v>
      </c>
      <c r="F5605" s="2" t="s">
        <v>9389</v>
      </c>
      <c r="G5605" s="2" t="s">
        <v>9391</v>
      </c>
      <c r="H5605" s="6" t="s">
        <v>9392</v>
      </c>
      <c r="I5605" s="3" t="s">
        <v>8694</v>
      </c>
      <c r="K5605" s="2" t="s">
        <v>36</v>
      </c>
    </row>
    <row r="5606" spans="1:21" x14ac:dyDescent="0.3">
      <c r="A5606" t="s">
        <v>32385</v>
      </c>
      <c r="B5606" s="2" t="s">
        <v>19</v>
      </c>
      <c r="C5606" s="2" t="s">
        <v>9265</v>
      </c>
      <c r="D5606" s="2" t="s">
        <v>9269</v>
      </c>
      <c r="E5606" s="2" t="s">
        <v>9268</v>
      </c>
      <c r="F5606" s="2" t="s">
        <v>9389</v>
      </c>
      <c r="G5606" s="2" t="s">
        <v>9393</v>
      </c>
      <c r="H5606" s="3" t="s">
        <v>9394</v>
      </c>
      <c r="I5606" s="3" t="s">
        <v>8694</v>
      </c>
      <c r="K5606" s="2" t="s">
        <v>36</v>
      </c>
    </row>
    <row r="5607" spans="1:21" x14ac:dyDescent="0.3">
      <c r="A5607" t="s">
        <v>32385</v>
      </c>
      <c r="B5607" s="2" t="s">
        <v>19</v>
      </c>
      <c r="C5607" s="2" t="s">
        <v>9265</v>
      </c>
      <c r="D5607" s="2" t="s">
        <v>9269</v>
      </c>
      <c r="E5607" s="2" t="s">
        <v>9268</v>
      </c>
      <c r="F5607" s="2" t="s">
        <v>9389</v>
      </c>
      <c r="G5607" s="2" t="s">
        <v>9395</v>
      </c>
      <c r="H5607" s="6" t="s">
        <v>9396</v>
      </c>
      <c r="I5607" s="3" t="s">
        <v>8694</v>
      </c>
      <c r="J5607" s="3">
        <v>4</v>
      </c>
      <c r="K5607" s="2" t="s">
        <v>36</v>
      </c>
    </row>
    <row r="5608" spans="1:21" x14ac:dyDescent="0.3">
      <c r="L5608" s="163" t="s">
        <v>0</v>
      </c>
      <c r="M5608" s="163"/>
      <c r="N5608" s="163"/>
      <c r="O5608" s="163" t="s">
        <v>1</v>
      </c>
      <c r="P5608" s="163"/>
      <c r="Q5608" s="165" t="s">
        <v>31230</v>
      </c>
      <c r="R5608" s="166"/>
      <c r="S5608" s="166"/>
      <c r="T5608" s="166"/>
      <c r="U5608" s="167"/>
    </row>
    <row r="5609" spans="1:21" ht="43.2" x14ac:dyDescent="0.3">
      <c r="B5609" s="2" t="s">
        <v>19</v>
      </c>
      <c r="C5609" s="2" t="s">
        <v>9265</v>
      </c>
      <c r="D5609" s="2" t="s">
        <v>9269</v>
      </c>
      <c r="E5609" s="2" t="s">
        <v>9268</v>
      </c>
      <c r="F5609" s="2" t="s">
        <v>9397</v>
      </c>
      <c r="H5609" s="3" t="s">
        <v>9398</v>
      </c>
      <c r="L5609" s="35" t="s">
        <v>12</v>
      </c>
      <c r="M5609" s="35" t="s">
        <v>13</v>
      </c>
      <c r="N5609" s="35" t="s">
        <v>14</v>
      </c>
      <c r="O5609" s="35" t="s">
        <v>32311</v>
      </c>
      <c r="P5609" s="35" t="s">
        <v>31195</v>
      </c>
      <c r="Q5609" s="50" t="s">
        <v>32319</v>
      </c>
      <c r="R5609" s="51" t="s">
        <v>32320</v>
      </c>
      <c r="S5609" s="51" t="s">
        <v>17</v>
      </c>
      <c r="T5609" s="51" t="s">
        <v>18</v>
      </c>
      <c r="U5609" s="51" t="s">
        <v>31184</v>
      </c>
    </row>
    <row r="5610" spans="1:21" ht="28.8" x14ac:dyDescent="0.3">
      <c r="A5610" t="s">
        <v>32385</v>
      </c>
      <c r="B5610" s="2" t="s">
        <v>19</v>
      </c>
      <c r="C5610" s="2" t="s">
        <v>9265</v>
      </c>
      <c r="D5610" s="2" t="s">
        <v>9269</v>
      </c>
      <c r="E5610" s="2" t="s">
        <v>9268</v>
      </c>
      <c r="F5610" s="2" t="s">
        <v>9397</v>
      </c>
      <c r="G5610" s="2" t="s">
        <v>9399</v>
      </c>
      <c r="H5610" s="3" t="s">
        <v>9400</v>
      </c>
      <c r="I5610" s="3" t="s">
        <v>8893</v>
      </c>
      <c r="J5610" s="3">
        <v>77</v>
      </c>
      <c r="K5610" s="2" t="s">
        <v>36</v>
      </c>
      <c r="L5610" s="7" t="s">
        <v>31232</v>
      </c>
      <c r="O5610" s="7" t="s">
        <v>32594</v>
      </c>
      <c r="P5610" s="7" t="s">
        <v>31200</v>
      </c>
      <c r="Q5610" s="2">
        <v>80</v>
      </c>
      <c r="R5610" s="2">
        <v>80</v>
      </c>
      <c r="S5610" s="2" t="s">
        <v>31186</v>
      </c>
      <c r="U5610" s="26">
        <v>1</v>
      </c>
    </row>
    <row r="5611" spans="1:21" ht="28.8" x14ac:dyDescent="0.3">
      <c r="A5611" t="s">
        <v>32385</v>
      </c>
      <c r="B5611" s="2" t="s">
        <v>19</v>
      </c>
      <c r="C5611" s="2" t="s">
        <v>9265</v>
      </c>
      <c r="D5611" s="2" t="s">
        <v>9269</v>
      </c>
      <c r="E5611" s="2" t="s">
        <v>9268</v>
      </c>
      <c r="F5611" s="2" t="s">
        <v>9397</v>
      </c>
      <c r="G5611" s="2" t="s">
        <v>9401</v>
      </c>
      <c r="H5611" s="3" t="s">
        <v>9402</v>
      </c>
      <c r="I5611" s="3" t="s">
        <v>8893</v>
      </c>
      <c r="J5611" s="3">
        <v>2</v>
      </c>
      <c r="K5611" s="2" t="s">
        <v>36</v>
      </c>
      <c r="L5611" s="7" t="s">
        <v>31232</v>
      </c>
      <c r="O5611" s="7" t="s">
        <v>32594</v>
      </c>
      <c r="P5611" s="7" t="s">
        <v>31200</v>
      </c>
      <c r="Q5611" s="2">
        <v>80</v>
      </c>
      <c r="R5611" s="2">
        <v>80</v>
      </c>
      <c r="S5611" s="2" t="s">
        <v>31186</v>
      </c>
      <c r="U5611" s="26">
        <v>1</v>
      </c>
    </row>
    <row r="5612" spans="1:21" x14ac:dyDescent="0.3">
      <c r="A5612" t="s">
        <v>32385</v>
      </c>
      <c r="B5612" s="2" t="s">
        <v>19</v>
      </c>
      <c r="C5612" s="2" t="s">
        <v>9265</v>
      </c>
      <c r="D5612" s="2" t="s">
        <v>9269</v>
      </c>
      <c r="E5612" s="2" t="s">
        <v>9268</v>
      </c>
      <c r="F5612" s="2" t="s">
        <v>9397</v>
      </c>
      <c r="G5612" s="2" t="s">
        <v>9403</v>
      </c>
      <c r="H5612" s="3" t="s">
        <v>9404</v>
      </c>
      <c r="I5612" s="3" t="s">
        <v>8893</v>
      </c>
      <c r="J5612" s="3">
        <v>41</v>
      </c>
      <c r="K5612" s="2" t="s">
        <v>36</v>
      </c>
      <c r="L5612" s="7" t="s">
        <v>31233</v>
      </c>
      <c r="M5612" s="7" t="s">
        <v>9401</v>
      </c>
      <c r="T5612" s="2">
        <v>10</v>
      </c>
    </row>
    <row r="5613" spans="1:21" x14ac:dyDescent="0.3">
      <c r="A5613" t="s">
        <v>32385</v>
      </c>
      <c r="B5613" s="2" t="s">
        <v>19</v>
      </c>
      <c r="C5613" s="2" t="s">
        <v>9265</v>
      </c>
      <c r="D5613" s="2" t="s">
        <v>9269</v>
      </c>
      <c r="E5613" s="2" t="s">
        <v>9268</v>
      </c>
      <c r="F5613" s="2" t="s">
        <v>9397</v>
      </c>
      <c r="G5613" s="2" t="s">
        <v>9405</v>
      </c>
      <c r="H5613" s="3" t="s">
        <v>9406</v>
      </c>
      <c r="I5613" s="3" t="s">
        <v>8893</v>
      </c>
      <c r="J5613" s="3">
        <v>28</v>
      </c>
      <c r="K5613" s="2" t="s">
        <v>36</v>
      </c>
      <c r="L5613" s="7" t="s">
        <v>31233</v>
      </c>
    </row>
    <row r="5614" spans="1:21" x14ac:dyDescent="0.3">
      <c r="A5614" t="s">
        <v>32385</v>
      </c>
      <c r="B5614" s="2" t="s">
        <v>19</v>
      </c>
      <c r="C5614" s="2" t="s">
        <v>9265</v>
      </c>
      <c r="D5614" s="2" t="s">
        <v>9269</v>
      </c>
      <c r="E5614" s="2" t="s">
        <v>9268</v>
      </c>
      <c r="F5614" s="2" t="s">
        <v>9397</v>
      </c>
      <c r="G5614" s="2" t="s">
        <v>9407</v>
      </c>
      <c r="H5614" s="3" t="s">
        <v>9408</v>
      </c>
      <c r="I5614" s="3" t="s">
        <v>8893</v>
      </c>
      <c r="J5614" s="3">
        <v>22</v>
      </c>
      <c r="K5614" s="2" t="s">
        <v>36</v>
      </c>
      <c r="L5614" s="7" t="s">
        <v>31233</v>
      </c>
    </row>
    <row r="5615" spans="1:21" x14ac:dyDescent="0.3">
      <c r="L5615" s="163" t="s">
        <v>0</v>
      </c>
      <c r="M5615" s="163"/>
      <c r="N5615" s="163"/>
      <c r="O5615" s="163" t="s">
        <v>1</v>
      </c>
      <c r="P5615" s="163"/>
      <c r="Q5615" s="165" t="s">
        <v>31230</v>
      </c>
      <c r="R5615" s="166"/>
      <c r="S5615" s="166"/>
      <c r="T5615" s="166"/>
      <c r="U5615" s="167"/>
    </row>
    <row r="5616" spans="1:21" ht="43.2" x14ac:dyDescent="0.3">
      <c r="B5616" s="2" t="s">
        <v>19</v>
      </c>
      <c r="C5616" s="2" t="s">
        <v>9265</v>
      </c>
      <c r="D5616" s="2" t="s">
        <v>9269</v>
      </c>
      <c r="E5616" s="2" t="s">
        <v>9268</v>
      </c>
      <c r="F5616" s="2" t="s">
        <v>9409</v>
      </c>
      <c r="H5616" s="3" t="s">
        <v>9410</v>
      </c>
      <c r="L5616" s="35" t="s">
        <v>12</v>
      </c>
      <c r="M5616" s="35" t="s">
        <v>13</v>
      </c>
      <c r="N5616" s="35" t="s">
        <v>14</v>
      </c>
      <c r="O5616" s="35" t="s">
        <v>32311</v>
      </c>
      <c r="P5616" s="35" t="s">
        <v>31195</v>
      </c>
      <c r="Q5616" s="50" t="s">
        <v>32319</v>
      </c>
      <c r="R5616" s="51" t="s">
        <v>32320</v>
      </c>
      <c r="S5616" s="51" t="s">
        <v>17</v>
      </c>
      <c r="T5616" s="51" t="s">
        <v>18</v>
      </c>
      <c r="U5616" s="51" t="s">
        <v>31184</v>
      </c>
    </row>
    <row r="5617" spans="1:21" x14ac:dyDescent="0.3">
      <c r="A5617" t="s">
        <v>32385</v>
      </c>
      <c r="B5617" s="2" t="s">
        <v>19</v>
      </c>
      <c r="C5617" s="2" t="s">
        <v>9265</v>
      </c>
      <c r="D5617" s="2" t="s">
        <v>9269</v>
      </c>
      <c r="E5617" s="2" t="s">
        <v>9268</v>
      </c>
      <c r="F5617" s="2" t="s">
        <v>9409</v>
      </c>
      <c r="G5617" s="2" t="s">
        <v>9411</v>
      </c>
      <c r="H5617" s="3" t="s">
        <v>9412</v>
      </c>
      <c r="I5617" s="3" t="s">
        <v>8694</v>
      </c>
      <c r="J5617" s="3">
        <v>644</v>
      </c>
      <c r="K5617" s="2" t="s">
        <v>36</v>
      </c>
      <c r="L5617" s="7" t="s">
        <v>31232</v>
      </c>
      <c r="O5617" s="7" t="s">
        <v>32514</v>
      </c>
      <c r="P5617" s="7" t="s">
        <v>31200</v>
      </c>
      <c r="Q5617" s="2">
        <v>30</v>
      </c>
      <c r="R5617" s="2">
        <v>30</v>
      </c>
      <c r="S5617" s="2" t="s">
        <v>31186</v>
      </c>
      <c r="U5617" s="26">
        <v>1</v>
      </c>
    </row>
    <row r="5618" spans="1:21" x14ac:dyDescent="0.3">
      <c r="A5618" t="s">
        <v>32385</v>
      </c>
      <c r="B5618" s="2" t="s">
        <v>19</v>
      </c>
      <c r="C5618" s="2" t="s">
        <v>9265</v>
      </c>
      <c r="D5618" s="2" t="s">
        <v>9269</v>
      </c>
      <c r="E5618" s="2" t="s">
        <v>9268</v>
      </c>
      <c r="F5618" s="2" t="s">
        <v>9409</v>
      </c>
      <c r="G5618" s="2" t="s">
        <v>9413</v>
      </c>
      <c r="H5618" s="3" t="s">
        <v>9414</v>
      </c>
      <c r="I5618" s="3" t="s">
        <v>8694</v>
      </c>
      <c r="J5618" s="3">
        <v>613</v>
      </c>
      <c r="K5618" s="2" t="s">
        <v>36</v>
      </c>
      <c r="L5618" s="7" t="s">
        <v>31233</v>
      </c>
      <c r="M5618" s="7" t="s">
        <v>9411</v>
      </c>
      <c r="T5618" s="2">
        <v>5</v>
      </c>
    </row>
    <row r="5619" spans="1:21" x14ac:dyDescent="0.3">
      <c r="A5619" t="s">
        <v>32385</v>
      </c>
      <c r="B5619" s="2" t="s">
        <v>19</v>
      </c>
      <c r="C5619" s="2" t="s">
        <v>9265</v>
      </c>
      <c r="D5619" s="2" t="s">
        <v>9269</v>
      </c>
      <c r="E5619" s="2" t="s">
        <v>9268</v>
      </c>
      <c r="F5619" s="2" t="s">
        <v>9409</v>
      </c>
      <c r="G5619" s="2" t="s">
        <v>9415</v>
      </c>
      <c r="H5619" s="3" t="s">
        <v>9416</v>
      </c>
      <c r="I5619" s="3" t="s">
        <v>8694</v>
      </c>
      <c r="J5619" s="3">
        <v>74</v>
      </c>
      <c r="K5619" s="2" t="s">
        <v>36</v>
      </c>
      <c r="L5619" s="7" t="s">
        <v>31232</v>
      </c>
      <c r="O5619" s="7" t="s">
        <v>32514</v>
      </c>
      <c r="P5619" s="7" t="s">
        <v>31688</v>
      </c>
      <c r="Q5619" s="2">
        <v>20</v>
      </c>
      <c r="R5619" s="2">
        <v>20</v>
      </c>
      <c r="S5619" s="2" t="s">
        <v>31186</v>
      </c>
      <c r="U5619" s="26">
        <v>1</v>
      </c>
    </row>
    <row r="5620" spans="1:21" x14ac:dyDescent="0.3">
      <c r="A5620" t="s">
        <v>32385</v>
      </c>
      <c r="B5620" s="2" t="s">
        <v>19</v>
      </c>
      <c r="C5620" s="2" t="s">
        <v>9265</v>
      </c>
      <c r="D5620" s="2" t="s">
        <v>9269</v>
      </c>
      <c r="E5620" s="2" t="s">
        <v>9268</v>
      </c>
      <c r="F5620" s="2" t="s">
        <v>9409</v>
      </c>
      <c r="G5620" s="2" t="s">
        <v>9417</v>
      </c>
      <c r="H5620" s="3" t="s">
        <v>9418</v>
      </c>
      <c r="I5620" s="3" t="s">
        <v>8694</v>
      </c>
      <c r="J5620" s="3">
        <v>37</v>
      </c>
      <c r="K5620" s="2" t="s">
        <v>36</v>
      </c>
      <c r="L5620" s="7" t="s">
        <v>31233</v>
      </c>
      <c r="M5620" s="7" t="s">
        <v>9415</v>
      </c>
      <c r="T5620" s="2">
        <v>5</v>
      </c>
    </row>
    <row r="5621" spans="1:21" x14ac:dyDescent="0.3">
      <c r="A5621" t="s">
        <v>32385</v>
      </c>
      <c r="B5621" s="2" t="s">
        <v>19</v>
      </c>
      <c r="C5621" s="2" t="s">
        <v>9265</v>
      </c>
      <c r="D5621" s="2" t="s">
        <v>9269</v>
      </c>
      <c r="E5621" s="2" t="s">
        <v>9268</v>
      </c>
      <c r="F5621" s="2" t="s">
        <v>9409</v>
      </c>
      <c r="G5621" s="2" t="s">
        <v>9419</v>
      </c>
      <c r="H5621" s="6" t="s">
        <v>9420</v>
      </c>
      <c r="I5621" s="3" t="s">
        <v>8694</v>
      </c>
      <c r="J5621" s="3">
        <v>430</v>
      </c>
      <c r="K5621" s="2" t="s">
        <v>36</v>
      </c>
    </row>
    <row r="5622" spans="1:21" x14ac:dyDescent="0.3">
      <c r="A5622" t="s">
        <v>32385</v>
      </c>
      <c r="B5622" s="2" t="s">
        <v>19</v>
      </c>
      <c r="C5622" s="2" t="s">
        <v>9265</v>
      </c>
      <c r="D5622" s="2" t="s">
        <v>9269</v>
      </c>
      <c r="E5622" s="2" t="s">
        <v>9268</v>
      </c>
      <c r="F5622" s="2" t="s">
        <v>9409</v>
      </c>
      <c r="G5622" s="2" t="s">
        <v>9421</v>
      </c>
      <c r="H5622" s="6" t="s">
        <v>9422</v>
      </c>
      <c r="I5622" s="3" t="s">
        <v>8694</v>
      </c>
      <c r="J5622" s="3">
        <v>77</v>
      </c>
      <c r="K5622" s="2" t="s">
        <v>36</v>
      </c>
    </row>
    <row r="5623" spans="1:21" x14ac:dyDescent="0.3">
      <c r="L5623" s="163" t="s">
        <v>0</v>
      </c>
      <c r="M5623" s="163"/>
      <c r="N5623" s="163"/>
      <c r="O5623" s="163" t="s">
        <v>1</v>
      </c>
      <c r="P5623" s="163"/>
      <c r="Q5623" s="165" t="s">
        <v>31230</v>
      </c>
      <c r="R5623" s="166"/>
      <c r="S5623" s="166"/>
      <c r="T5623" s="166"/>
      <c r="U5623" s="167"/>
    </row>
    <row r="5624" spans="1:21" ht="43.2" x14ac:dyDescent="0.3">
      <c r="B5624" s="2" t="s">
        <v>19</v>
      </c>
      <c r="C5624" s="2" t="s">
        <v>9265</v>
      </c>
      <c r="D5624" s="2" t="s">
        <v>9269</v>
      </c>
      <c r="E5624" s="2" t="s">
        <v>9268</v>
      </c>
      <c r="F5624" s="2" t="s">
        <v>9423</v>
      </c>
      <c r="H5624" s="3" t="s">
        <v>9424</v>
      </c>
      <c r="L5624" s="35" t="s">
        <v>12</v>
      </c>
      <c r="M5624" s="35" t="s">
        <v>13</v>
      </c>
      <c r="N5624" s="35" t="s">
        <v>14</v>
      </c>
      <c r="O5624" s="35" t="s">
        <v>32311</v>
      </c>
      <c r="P5624" s="35" t="s">
        <v>31195</v>
      </c>
      <c r="Q5624" s="50" t="s">
        <v>32319</v>
      </c>
      <c r="R5624" s="51" t="s">
        <v>32320</v>
      </c>
      <c r="S5624" s="51" t="s">
        <v>17</v>
      </c>
      <c r="T5624" s="51" t="s">
        <v>18</v>
      </c>
      <c r="U5624" s="51" t="s">
        <v>31184</v>
      </c>
    </row>
    <row r="5625" spans="1:21" x14ac:dyDescent="0.3">
      <c r="A5625" t="s">
        <v>32385</v>
      </c>
      <c r="B5625" s="2" t="s">
        <v>19</v>
      </c>
      <c r="C5625" s="2" t="s">
        <v>9265</v>
      </c>
      <c r="D5625" s="2" t="s">
        <v>9269</v>
      </c>
      <c r="E5625" s="2" t="s">
        <v>9268</v>
      </c>
      <c r="F5625" s="2" t="s">
        <v>9423</v>
      </c>
      <c r="G5625" s="2" t="s">
        <v>9425</v>
      </c>
      <c r="H5625" s="6" t="s">
        <v>9426</v>
      </c>
      <c r="I5625" s="3" t="s">
        <v>8694</v>
      </c>
      <c r="K5625" s="2" t="s">
        <v>36</v>
      </c>
    </row>
    <row r="5626" spans="1:21" x14ac:dyDescent="0.3">
      <c r="A5626" t="s">
        <v>32385</v>
      </c>
      <c r="B5626" s="2" t="s">
        <v>19</v>
      </c>
      <c r="C5626" s="2" t="s">
        <v>9265</v>
      </c>
      <c r="D5626" s="2" t="s">
        <v>9269</v>
      </c>
      <c r="E5626" s="2" t="s">
        <v>9268</v>
      </c>
      <c r="F5626" s="2" t="s">
        <v>9423</v>
      </c>
      <c r="G5626" s="2" t="s">
        <v>9427</v>
      </c>
      <c r="H5626" s="6" t="s">
        <v>9428</v>
      </c>
      <c r="I5626" s="3" t="s">
        <v>8694</v>
      </c>
      <c r="K5626" s="2" t="s">
        <v>36</v>
      </c>
    </row>
    <row r="5627" spans="1:21" x14ac:dyDescent="0.3">
      <c r="A5627" t="s">
        <v>32385</v>
      </c>
      <c r="B5627" s="2" t="s">
        <v>19</v>
      </c>
      <c r="C5627" s="2" t="s">
        <v>9265</v>
      </c>
      <c r="D5627" s="2" t="s">
        <v>9269</v>
      </c>
      <c r="E5627" s="2" t="s">
        <v>9268</v>
      </c>
      <c r="F5627" s="2" t="s">
        <v>9423</v>
      </c>
      <c r="G5627" s="2" t="s">
        <v>9429</v>
      </c>
      <c r="H5627" s="3" t="s">
        <v>9430</v>
      </c>
      <c r="I5627" s="3" t="s">
        <v>8694</v>
      </c>
      <c r="J5627" s="3">
        <v>1</v>
      </c>
      <c r="K5627" s="2" t="s">
        <v>36</v>
      </c>
      <c r="L5627" s="7" t="s">
        <v>31232</v>
      </c>
      <c r="O5627" s="7" t="s">
        <v>32595</v>
      </c>
      <c r="Q5627" s="2">
        <v>20</v>
      </c>
      <c r="R5627" s="2">
        <v>20</v>
      </c>
      <c r="S5627" s="2" t="s">
        <v>31186</v>
      </c>
      <c r="U5627" s="26">
        <v>1</v>
      </c>
    </row>
    <row r="5628" spans="1:21" x14ac:dyDescent="0.3">
      <c r="A5628" t="s">
        <v>32385</v>
      </c>
      <c r="B5628" s="2" t="s">
        <v>19</v>
      </c>
      <c r="C5628" s="2" t="s">
        <v>9265</v>
      </c>
      <c r="D5628" s="2" t="s">
        <v>9269</v>
      </c>
      <c r="E5628" s="2" t="s">
        <v>9268</v>
      </c>
      <c r="F5628" s="2" t="s">
        <v>9423</v>
      </c>
      <c r="G5628" s="2" t="s">
        <v>9431</v>
      </c>
      <c r="H5628" s="3" t="s">
        <v>9432</v>
      </c>
      <c r="I5628" s="3" t="s">
        <v>8694</v>
      </c>
      <c r="K5628" s="23" t="s">
        <v>36</v>
      </c>
      <c r="L5628" s="7" t="s">
        <v>31232</v>
      </c>
      <c r="O5628" s="7" t="s">
        <v>32596</v>
      </c>
      <c r="Q5628" s="2">
        <v>20</v>
      </c>
      <c r="R5628" s="2">
        <v>20</v>
      </c>
      <c r="S5628" s="2" t="s">
        <v>31186</v>
      </c>
      <c r="U5628" s="26">
        <v>1</v>
      </c>
    </row>
    <row r="5629" spans="1:21" x14ac:dyDescent="0.3">
      <c r="A5629" t="s">
        <v>32385</v>
      </c>
      <c r="B5629" s="2" t="s">
        <v>19</v>
      </c>
      <c r="C5629" s="2" t="s">
        <v>9265</v>
      </c>
      <c r="D5629" s="2" t="s">
        <v>9269</v>
      </c>
      <c r="E5629" s="2" t="s">
        <v>9268</v>
      </c>
      <c r="F5629" s="2" t="s">
        <v>9423</v>
      </c>
      <c r="G5629" s="2" t="s">
        <v>9433</v>
      </c>
      <c r="H5629" s="3" t="s">
        <v>9434</v>
      </c>
      <c r="I5629" s="3" t="s">
        <v>8694</v>
      </c>
      <c r="K5629" s="23" t="s">
        <v>36</v>
      </c>
      <c r="L5629" s="7" t="s">
        <v>31233</v>
      </c>
      <c r="T5629" s="2">
        <v>5</v>
      </c>
    </row>
    <row r="5630" spans="1:21" x14ac:dyDescent="0.3">
      <c r="L5630" s="163" t="s">
        <v>0</v>
      </c>
      <c r="M5630" s="163"/>
      <c r="N5630" s="163"/>
      <c r="O5630" s="163" t="s">
        <v>1</v>
      </c>
      <c r="P5630" s="163"/>
      <c r="Q5630" s="165" t="s">
        <v>31230</v>
      </c>
      <c r="R5630" s="166"/>
      <c r="S5630" s="166"/>
      <c r="T5630" s="166"/>
      <c r="U5630" s="167"/>
    </row>
    <row r="5631" spans="1:21" ht="43.2" x14ac:dyDescent="0.3">
      <c r="B5631" s="2" t="s">
        <v>19</v>
      </c>
      <c r="C5631" s="2" t="s">
        <v>9265</v>
      </c>
      <c r="D5631" s="2" t="s">
        <v>9269</v>
      </c>
      <c r="E5631" s="2" t="s">
        <v>9268</v>
      </c>
      <c r="F5631" s="2" t="s">
        <v>9435</v>
      </c>
      <c r="H5631" s="3" t="s">
        <v>9436</v>
      </c>
      <c r="L5631" s="35" t="s">
        <v>12</v>
      </c>
      <c r="M5631" s="35" t="s">
        <v>13</v>
      </c>
      <c r="N5631" s="35" t="s">
        <v>14</v>
      </c>
      <c r="O5631" s="35" t="s">
        <v>32311</v>
      </c>
      <c r="P5631" s="35" t="s">
        <v>31195</v>
      </c>
      <c r="Q5631" s="50" t="s">
        <v>32319</v>
      </c>
      <c r="R5631" s="51" t="s">
        <v>32320</v>
      </c>
      <c r="S5631" s="51" t="s">
        <v>17</v>
      </c>
      <c r="T5631" s="51" t="s">
        <v>18</v>
      </c>
      <c r="U5631" s="51" t="s">
        <v>31184</v>
      </c>
    </row>
    <row r="5632" spans="1:21" x14ac:dyDescent="0.3">
      <c r="A5632" t="s">
        <v>32385</v>
      </c>
      <c r="B5632" s="2" t="s">
        <v>19</v>
      </c>
      <c r="C5632" s="2" t="s">
        <v>9265</v>
      </c>
      <c r="D5632" s="2" t="s">
        <v>9269</v>
      </c>
      <c r="E5632" s="2" t="s">
        <v>9268</v>
      </c>
      <c r="F5632" s="2" t="s">
        <v>9435</v>
      </c>
      <c r="G5632" s="2" t="s">
        <v>9437</v>
      </c>
      <c r="H5632" s="3" t="s">
        <v>9438</v>
      </c>
      <c r="I5632" s="3" t="s">
        <v>8694</v>
      </c>
      <c r="J5632" s="3">
        <v>14</v>
      </c>
      <c r="K5632" s="2" t="s">
        <v>36</v>
      </c>
      <c r="L5632" s="7" t="s">
        <v>31232</v>
      </c>
      <c r="O5632" s="7" t="s">
        <v>32597</v>
      </c>
      <c r="P5632" s="7" t="s">
        <v>32598</v>
      </c>
      <c r="Q5632" s="2">
        <v>25</v>
      </c>
      <c r="R5632" s="2">
        <v>25</v>
      </c>
      <c r="S5632" s="2" t="s">
        <v>31186</v>
      </c>
      <c r="U5632" s="26">
        <v>1</v>
      </c>
    </row>
    <row r="5633" spans="1:21" x14ac:dyDescent="0.3">
      <c r="A5633" t="s">
        <v>32385</v>
      </c>
      <c r="B5633" s="2" t="s">
        <v>19</v>
      </c>
      <c r="C5633" s="2" t="s">
        <v>9265</v>
      </c>
      <c r="D5633" s="2" t="s">
        <v>9269</v>
      </c>
      <c r="E5633" s="2" t="s">
        <v>9268</v>
      </c>
      <c r="F5633" s="2" t="s">
        <v>9435</v>
      </c>
      <c r="G5633" s="2" t="s">
        <v>9439</v>
      </c>
      <c r="H5633" s="3" t="s">
        <v>9440</v>
      </c>
      <c r="I5633" s="3" t="s">
        <v>8694</v>
      </c>
      <c r="J5633" s="3">
        <v>12</v>
      </c>
      <c r="K5633" s="2" t="s">
        <v>36</v>
      </c>
      <c r="L5633" s="7" t="s">
        <v>31233</v>
      </c>
      <c r="T5633" s="2">
        <v>5</v>
      </c>
    </row>
    <row r="5634" spans="1:21" x14ac:dyDescent="0.3">
      <c r="A5634" t="s">
        <v>32385</v>
      </c>
      <c r="B5634" s="2" t="s">
        <v>19</v>
      </c>
      <c r="C5634" s="2" t="s">
        <v>9265</v>
      </c>
      <c r="D5634" s="2" t="s">
        <v>9269</v>
      </c>
      <c r="E5634" s="2" t="s">
        <v>9268</v>
      </c>
      <c r="F5634" s="2" t="s">
        <v>9435</v>
      </c>
      <c r="G5634" s="2" t="s">
        <v>9441</v>
      </c>
      <c r="H5634" s="3" t="s">
        <v>9442</v>
      </c>
      <c r="I5634" s="3" t="s">
        <v>8694</v>
      </c>
      <c r="J5634" s="3">
        <v>11</v>
      </c>
      <c r="K5634" s="2" t="s">
        <v>36</v>
      </c>
      <c r="L5634" s="7" t="s">
        <v>31232</v>
      </c>
      <c r="O5634" s="7" t="s">
        <v>32599</v>
      </c>
      <c r="P5634" s="7" t="s">
        <v>32598</v>
      </c>
      <c r="Q5634" s="2">
        <v>25</v>
      </c>
      <c r="R5634" s="2">
        <v>25</v>
      </c>
      <c r="S5634" s="2" t="s">
        <v>31186</v>
      </c>
      <c r="U5634" s="26">
        <v>1</v>
      </c>
    </row>
    <row r="5635" spans="1:21" x14ac:dyDescent="0.3">
      <c r="A5635" t="s">
        <v>32385</v>
      </c>
      <c r="B5635" s="2" t="s">
        <v>19</v>
      </c>
      <c r="C5635" s="2" t="s">
        <v>9265</v>
      </c>
      <c r="D5635" s="2" t="s">
        <v>9269</v>
      </c>
      <c r="E5635" s="2" t="s">
        <v>9268</v>
      </c>
      <c r="F5635" s="2" t="s">
        <v>9435</v>
      </c>
      <c r="G5635" s="2" t="s">
        <v>9443</v>
      </c>
      <c r="H5635" s="3" t="s">
        <v>9444</v>
      </c>
      <c r="I5635" s="3" t="s">
        <v>8694</v>
      </c>
      <c r="J5635" s="3">
        <v>10</v>
      </c>
      <c r="K5635" s="2" t="s">
        <v>36</v>
      </c>
      <c r="L5635" s="7" t="s">
        <v>31233</v>
      </c>
      <c r="T5635" s="2">
        <v>5</v>
      </c>
    </row>
    <row r="5636" spans="1:21" x14ac:dyDescent="0.3">
      <c r="L5636" s="163" t="s">
        <v>0</v>
      </c>
      <c r="M5636" s="163"/>
      <c r="N5636" s="163"/>
      <c r="O5636" s="163" t="s">
        <v>1</v>
      </c>
      <c r="P5636" s="163"/>
    </row>
    <row r="5637" spans="1:21" ht="43.2" x14ac:dyDescent="0.3">
      <c r="B5637" s="2" t="s">
        <v>19</v>
      </c>
      <c r="C5637" s="2" t="s">
        <v>9265</v>
      </c>
      <c r="D5637" s="2" t="s">
        <v>9269</v>
      </c>
      <c r="E5637" s="2" t="s">
        <v>9268</v>
      </c>
      <c r="F5637" s="2" t="s">
        <v>9445</v>
      </c>
      <c r="H5637" s="3" t="s">
        <v>9446</v>
      </c>
      <c r="L5637" s="35" t="s">
        <v>12</v>
      </c>
      <c r="M5637" s="35" t="s">
        <v>13</v>
      </c>
      <c r="N5637" s="35" t="s">
        <v>14</v>
      </c>
      <c r="O5637" s="35" t="s">
        <v>32311</v>
      </c>
      <c r="P5637" s="35" t="s">
        <v>31195</v>
      </c>
    </row>
    <row r="5638" spans="1:21" x14ac:dyDescent="0.3">
      <c r="A5638" t="s">
        <v>32385</v>
      </c>
      <c r="B5638" s="2" t="s">
        <v>19</v>
      </c>
      <c r="C5638" s="2" t="s">
        <v>9265</v>
      </c>
      <c r="D5638" s="2" t="s">
        <v>9269</v>
      </c>
      <c r="E5638" s="2" t="s">
        <v>9268</v>
      </c>
      <c r="F5638" s="2" t="s">
        <v>9445</v>
      </c>
      <c r="G5638" s="2" t="s">
        <v>9447</v>
      </c>
      <c r="H5638" s="6" t="s">
        <v>9448</v>
      </c>
      <c r="I5638" s="3" t="s">
        <v>8694</v>
      </c>
      <c r="J5638" s="3">
        <v>1</v>
      </c>
      <c r="K5638" s="2" t="s">
        <v>36</v>
      </c>
    </row>
    <row r="5639" spans="1:21" x14ac:dyDescent="0.3">
      <c r="A5639" t="s">
        <v>32385</v>
      </c>
      <c r="B5639" s="2" t="s">
        <v>19</v>
      </c>
      <c r="C5639" s="2" t="s">
        <v>9265</v>
      </c>
      <c r="D5639" s="2" t="s">
        <v>9269</v>
      </c>
      <c r="E5639" s="2" t="s">
        <v>9268</v>
      </c>
      <c r="F5639" s="2" t="s">
        <v>9445</v>
      </c>
      <c r="G5639" s="2" t="s">
        <v>9449</v>
      </c>
      <c r="H5639" s="6" t="s">
        <v>9450</v>
      </c>
      <c r="I5639" s="3" t="s">
        <v>8694</v>
      </c>
      <c r="J5639" s="3">
        <v>38</v>
      </c>
      <c r="K5639" s="2" t="s">
        <v>36</v>
      </c>
    </row>
    <row r="5640" spans="1:21" x14ac:dyDescent="0.3">
      <c r="L5640" s="163" t="s">
        <v>0</v>
      </c>
      <c r="M5640" s="163"/>
      <c r="N5640" s="163"/>
      <c r="O5640" s="163" t="s">
        <v>1</v>
      </c>
      <c r="P5640" s="163"/>
    </row>
    <row r="5641" spans="1:21" ht="43.2" x14ac:dyDescent="0.3">
      <c r="B5641" s="2" t="s">
        <v>19</v>
      </c>
      <c r="C5641" s="2" t="s">
        <v>9265</v>
      </c>
      <c r="D5641" s="2" t="s">
        <v>9269</v>
      </c>
      <c r="E5641" s="2" t="s">
        <v>9268</v>
      </c>
      <c r="F5641" s="2" t="s">
        <v>9451</v>
      </c>
      <c r="H5641" s="3" t="s">
        <v>9452</v>
      </c>
      <c r="L5641" s="35" t="s">
        <v>12</v>
      </c>
      <c r="M5641" s="35" t="s">
        <v>13</v>
      </c>
      <c r="N5641" s="35" t="s">
        <v>14</v>
      </c>
      <c r="O5641" s="35" t="s">
        <v>32311</v>
      </c>
      <c r="P5641" s="35" t="s">
        <v>31195</v>
      </c>
    </row>
    <row r="5642" spans="1:21" x14ac:dyDescent="0.3">
      <c r="A5642" t="s">
        <v>32385</v>
      </c>
      <c r="B5642" s="2" t="s">
        <v>19</v>
      </c>
      <c r="C5642" s="2" t="s">
        <v>9265</v>
      </c>
      <c r="D5642" s="2" t="s">
        <v>9269</v>
      </c>
      <c r="E5642" s="2" t="s">
        <v>9268</v>
      </c>
      <c r="F5642" s="2" t="s">
        <v>9451</v>
      </c>
      <c r="G5642" s="2" t="s">
        <v>9453</v>
      </c>
      <c r="H5642" s="6" t="s">
        <v>9454</v>
      </c>
      <c r="I5642" s="3" t="s">
        <v>8694</v>
      </c>
      <c r="J5642" s="3">
        <v>831</v>
      </c>
      <c r="K5642" s="2" t="s">
        <v>36</v>
      </c>
    </row>
    <row r="5643" spans="1:21" x14ac:dyDescent="0.3">
      <c r="A5643" t="s">
        <v>32385</v>
      </c>
      <c r="B5643" s="2" t="s">
        <v>19</v>
      </c>
      <c r="C5643" s="2" t="s">
        <v>9265</v>
      </c>
      <c r="D5643" s="2" t="s">
        <v>9269</v>
      </c>
      <c r="E5643" s="2" t="s">
        <v>9268</v>
      </c>
      <c r="F5643" s="2" t="s">
        <v>9451</v>
      </c>
      <c r="G5643" s="2" t="s">
        <v>9455</v>
      </c>
      <c r="H5643" s="6" t="s">
        <v>9456</v>
      </c>
      <c r="I5643" s="3" t="s">
        <v>8694</v>
      </c>
      <c r="J5643" s="3">
        <v>120</v>
      </c>
      <c r="K5643" s="2" t="s">
        <v>36</v>
      </c>
    </row>
    <row r="5644" spans="1:21" x14ac:dyDescent="0.3">
      <c r="A5644" t="s">
        <v>32385</v>
      </c>
      <c r="B5644" s="2" t="s">
        <v>19</v>
      </c>
      <c r="C5644" s="2" t="s">
        <v>9265</v>
      </c>
      <c r="D5644" s="2" t="s">
        <v>9269</v>
      </c>
      <c r="E5644" s="2" t="s">
        <v>9268</v>
      </c>
      <c r="F5644" s="2" t="s">
        <v>9451</v>
      </c>
      <c r="G5644" s="2" t="s">
        <v>9457</v>
      </c>
      <c r="H5644" s="6" t="s">
        <v>9458</v>
      </c>
      <c r="I5644" s="3" t="s">
        <v>8694</v>
      </c>
      <c r="J5644" s="3">
        <v>642</v>
      </c>
      <c r="K5644" s="2" t="s">
        <v>36</v>
      </c>
    </row>
    <row r="5645" spans="1:21" x14ac:dyDescent="0.3">
      <c r="L5645" s="163" t="s">
        <v>0</v>
      </c>
      <c r="M5645" s="163"/>
      <c r="N5645" s="163"/>
      <c r="O5645" s="163" t="s">
        <v>1</v>
      </c>
      <c r="P5645" s="163"/>
    </row>
    <row r="5646" spans="1:21" ht="43.2" x14ac:dyDescent="0.3">
      <c r="B5646" s="2" t="s">
        <v>19</v>
      </c>
      <c r="C5646" s="2" t="s">
        <v>9265</v>
      </c>
      <c r="D5646" s="2" t="s">
        <v>9269</v>
      </c>
      <c r="E5646" s="2" t="s">
        <v>9268</v>
      </c>
      <c r="F5646" s="2" t="s">
        <v>9459</v>
      </c>
      <c r="H5646" s="3" t="s">
        <v>9460</v>
      </c>
      <c r="L5646" s="35" t="s">
        <v>12</v>
      </c>
      <c r="M5646" s="35" t="s">
        <v>13</v>
      </c>
      <c r="N5646" s="35" t="s">
        <v>14</v>
      </c>
      <c r="O5646" s="35" t="s">
        <v>32311</v>
      </c>
      <c r="P5646" s="35" t="s">
        <v>31195</v>
      </c>
    </row>
    <row r="5647" spans="1:21" x14ac:dyDescent="0.3">
      <c r="A5647" t="s">
        <v>32385</v>
      </c>
      <c r="B5647" s="2" t="s">
        <v>19</v>
      </c>
      <c r="C5647" s="2" t="s">
        <v>9265</v>
      </c>
      <c r="D5647" s="2" t="s">
        <v>9269</v>
      </c>
      <c r="E5647" s="2" t="s">
        <v>9268</v>
      </c>
      <c r="F5647" s="2" t="s">
        <v>9459</v>
      </c>
      <c r="G5647" s="2" t="s">
        <v>9461</v>
      </c>
      <c r="H5647" s="6" t="s">
        <v>9462</v>
      </c>
      <c r="I5647" s="3" t="s">
        <v>8694</v>
      </c>
      <c r="J5647" s="3">
        <v>6</v>
      </c>
      <c r="K5647" s="2" t="s">
        <v>36</v>
      </c>
    </row>
    <row r="5648" spans="1:21" x14ac:dyDescent="0.3">
      <c r="A5648" t="s">
        <v>32385</v>
      </c>
      <c r="B5648" s="2" t="s">
        <v>19</v>
      </c>
      <c r="C5648" s="2" t="s">
        <v>9265</v>
      </c>
      <c r="D5648" s="2" t="s">
        <v>9269</v>
      </c>
      <c r="E5648" s="2" t="s">
        <v>9268</v>
      </c>
      <c r="F5648" s="2" t="s">
        <v>9459</v>
      </c>
      <c r="G5648" s="2" t="s">
        <v>9463</v>
      </c>
      <c r="H5648" s="6" t="s">
        <v>9464</v>
      </c>
      <c r="I5648" s="3" t="s">
        <v>8694</v>
      </c>
      <c r="K5648" s="2" t="s">
        <v>36</v>
      </c>
    </row>
    <row r="5649" spans="1:21" x14ac:dyDescent="0.3">
      <c r="L5649" s="163" t="s">
        <v>0</v>
      </c>
      <c r="M5649" s="163"/>
      <c r="N5649" s="163"/>
      <c r="O5649" s="163" t="s">
        <v>1</v>
      </c>
      <c r="P5649" s="163"/>
    </row>
    <row r="5650" spans="1:21" ht="43.2" x14ac:dyDescent="0.3">
      <c r="B5650" s="2" t="s">
        <v>19</v>
      </c>
      <c r="C5650" s="2" t="s">
        <v>9265</v>
      </c>
      <c r="D5650" s="2" t="s">
        <v>9269</v>
      </c>
      <c r="E5650" s="2" t="s">
        <v>9268</v>
      </c>
      <c r="F5650" s="2" t="s">
        <v>9465</v>
      </c>
      <c r="H5650" s="3" t="s">
        <v>9466</v>
      </c>
      <c r="L5650" s="35" t="s">
        <v>12</v>
      </c>
      <c r="M5650" s="35" t="s">
        <v>13</v>
      </c>
      <c r="N5650" s="35" t="s">
        <v>14</v>
      </c>
      <c r="O5650" s="35" t="s">
        <v>32311</v>
      </c>
      <c r="P5650" s="35" t="s">
        <v>31195</v>
      </c>
    </row>
    <row r="5651" spans="1:21" x14ac:dyDescent="0.3">
      <c r="A5651" t="s">
        <v>32385</v>
      </c>
      <c r="B5651" s="2" t="s">
        <v>19</v>
      </c>
      <c r="C5651" s="2" t="s">
        <v>9265</v>
      </c>
      <c r="D5651" s="2" t="s">
        <v>9269</v>
      </c>
      <c r="E5651" s="2" t="s">
        <v>9268</v>
      </c>
      <c r="F5651" s="2" t="s">
        <v>9465</v>
      </c>
      <c r="G5651" s="2" t="s">
        <v>9467</v>
      </c>
      <c r="H5651" s="6" t="s">
        <v>9468</v>
      </c>
      <c r="I5651" s="3" t="s">
        <v>8694</v>
      </c>
      <c r="J5651" s="3">
        <v>6</v>
      </c>
      <c r="K5651" s="2" t="s">
        <v>36</v>
      </c>
    </row>
    <row r="5652" spans="1:21" x14ac:dyDescent="0.3">
      <c r="L5652" s="163" t="s">
        <v>0</v>
      </c>
      <c r="M5652" s="163"/>
      <c r="N5652" s="163"/>
      <c r="O5652" s="163" t="s">
        <v>1</v>
      </c>
      <c r="P5652" s="163"/>
      <c r="Q5652" s="165" t="s">
        <v>32573</v>
      </c>
      <c r="R5652" s="166"/>
      <c r="S5652" s="166"/>
      <c r="T5652" s="166"/>
      <c r="U5652" s="167"/>
    </row>
    <row r="5653" spans="1:21" ht="43.2" x14ac:dyDescent="0.3">
      <c r="B5653" s="2" t="s">
        <v>19</v>
      </c>
      <c r="C5653" s="2" t="s">
        <v>9265</v>
      </c>
      <c r="D5653" s="2" t="s">
        <v>9269</v>
      </c>
      <c r="E5653" s="2" t="s">
        <v>9268</v>
      </c>
      <c r="F5653" s="2" t="s">
        <v>9469</v>
      </c>
      <c r="H5653" s="3" t="s">
        <v>9470</v>
      </c>
      <c r="L5653" s="35" t="s">
        <v>12</v>
      </c>
      <c r="M5653" s="35" t="s">
        <v>13</v>
      </c>
      <c r="N5653" s="35" t="s">
        <v>14</v>
      </c>
      <c r="O5653" s="35" t="s">
        <v>32311</v>
      </c>
      <c r="P5653" s="35" t="s">
        <v>31195</v>
      </c>
      <c r="Q5653" s="50" t="s">
        <v>32319</v>
      </c>
      <c r="R5653" s="51" t="s">
        <v>32320</v>
      </c>
      <c r="S5653" s="51" t="s">
        <v>17</v>
      </c>
      <c r="T5653" s="51" t="s">
        <v>18</v>
      </c>
      <c r="U5653" s="51" t="s">
        <v>31184</v>
      </c>
    </row>
    <row r="5654" spans="1:21" x14ac:dyDescent="0.3">
      <c r="A5654" t="s">
        <v>32385</v>
      </c>
      <c r="B5654" s="2" t="s">
        <v>19</v>
      </c>
      <c r="C5654" s="2" t="s">
        <v>9265</v>
      </c>
      <c r="D5654" s="2" t="s">
        <v>9269</v>
      </c>
      <c r="E5654" s="2" t="s">
        <v>9268</v>
      </c>
      <c r="F5654" s="2" t="s">
        <v>9469</v>
      </c>
      <c r="G5654" s="2" t="s">
        <v>9471</v>
      </c>
      <c r="H5654" s="3" t="s">
        <v>9472</v>
      </c>
      <c r="I5654" s="3" t="s">
        <v>8694</v>
      </c>
      <c r="K5654" s="26" t="s">
        <v>36</v>
      </c>
      <c r="O5654" s="7" t="s">
        <v>32511</v>
      </c>
      <c r="P5654" s="7" t="s">
        <v>32600</v>
      </c>
      <c r="Q5654" s="2">
        <v>0</v>
      </c>
      <c r="R5654" s="2">
        <v>2</v>
      </c>
      <c r="S5654" s="2" t="s">
        <v>32473</v>
      </c>
      <c r="U5654" s="26">
        <v>3</v>
      </c>
    </row>
    <row r="5655" spans="1:21" x14ac:dyDescent="0.3">
      <c r="A5655" t="s">
        <v>32385</v>
      </c>
      <c r="B5655" s="2" t="s">
        <v>19</v>
      </c>
      <c r="C5655" s="2" t="s">
        <v>9265</v>
      </c>
      <c r="D5655" s="2" t="s">
        <v>9269</v>
      </c>
      <c r="E5655" s="2" t="s">
        <v>9268</v>
      </c>
      <c r="F5655" s="2" t="s">
        <v>9469</v>
      </c>
      <c r="G5655" s="2" t="s">
        <v>9473</v>
      </c>
      <c r="H5655" s="3" t="s">
        <v>9474</v>
      </c>
      <c r="I5655" s="3" t="s">
        <v>8694</v>
      </c>
      <c r="K5655" s="26" t="s">
        <v>36</v>
      </c>
      <c r="O5655" s="7" t="s">
        <v>32511</v>
      </c>
      <c r="P5655" s="7" t="s">
        <v>32600</v>
      </c>
      <c r="Q5655" s="2">
        <v>2</v>
      </c>
      <c r="R5655" s="2">
        <v>3</v>
      </c>
      <c r="S5655" s="2" t="s">
        <v>32473</v>
      </c>
      <c r="U5655" s="26">
        <v>3</v>
      </c>
    </row>
    <row r="5656" spans="1:21" x14ac:dyDescent="0.3">
      <c r="A5656" t="s">
        <v>32385</v>
      </c>
      <c r="B5656" s="2" t="s">
        <v>19</v>
      </c>
      <c r="C5656" s="2" t="s">
        <v>9265</v>
      </c>
      <c r="D5656" s="2" t="s">
        <v>9269</v>
      </c>
      <c r="E5656" s="2" t="s">
        <v>9268</v>
      </c>
      <c r="F5656" s="2" t="s">
        <v>9469</v>
      </c>
      <c r="G5656" s="2" t="s">
        <v>9475</v>
      </c>
      <c r="H5656" s="3" t="s">
        <v>9476</v>
      </c>
      <c r="I5656" s="3" t="s">
        <v>8694</v>
      </c>
      <c r="J5656" s="3">
        <v>7</v>
      </c>
      <c r="K5656" s="26" t="s">
        <v>36</v>
      </c>
      <c r="O5656" s="7" t="s">
        <v>32511</v>
      </c>
      <c r="P5656" s="7" t="s">
        <v>32600</v>
      </c>
      <c r="Q5656" s="2">
        <v>3</v>
      </c>
      <c r="R5656" s="2">
        <v>4</v>
      </c>
      <c r="S5656" s="2" t="s">
        <v>32473</v>
      </c>
      <c r="U5656" s="26">
        <v>3</v>
      </c>
    </row>
    <row r="5657" spans="1:21" x14ac:dyDescent="0.3">
      <c r="A5657" t="s">
        <v>32385</v>
      </c>
      <c r="B5657" s="2" t="s">
        <v>19</v>
      </c>
      <c r="C5657" s="2" t="s">
        <v>9265</v>
      </c>
      <c r="D5657" s="2" t="s">
        <v>9269</v>
      </c>
      <c r="E5657" s="2" t="s">
        <v>9268</v>
      </c>
      <c r="F5657" s="2" t="s">
        <v>9469</v>
      </c>
      <c r="G5657" s="2" t="s">
        <v>9477</v>
      </c>
      <c r="H5657" s="3" t="s">
        <v>9478</v>
      </c>
      <c r="I5657" s="3" t="s">
        <v>8694</v>
      </c>
      <c r="K5657" s="26" t="s">
        <v>36</v>
      </c>
      <c r="O5657" s="7" t="s">
        <v>32511</v>
      </c>
      <c r="P5657" s="7" t="s">
        <v>32600</v>
      </c>
      <c r="Q5657" s="2">
        <v>4</v>
      </c>
      <c r="R5657" s="2">
        <v>10</v>
      </c>
      <c r="S5657" s="2" t="s">
        <v>32473</v>
      </c>
      <c r="U5657" s="26">
        <v>3</v>
      </c>
    </row>
    <row r="5658" spans="1:21" x14ac:dyDescent="0.3">
      <c r="A5658" t="s">
        <v>32385</v>
      </c>
      <c r="B5658" s="2" t="s">
        <v>19</v>
      </c>
      <c r="C5658" s="2" t="s">
        <v>9265</v>
      </c>
      <c r="D5658" s="2" t="s">
        <v>9269</v>
      </c>
      <c r="E5658" s="2" t="s">
        <v>9268</v>
      </c>
      <c r="F5658" s="2" t="s">
        <v>9469</v>
      </c>
      <c r="G5658" s="2" t="s">
        <v>9479</v>
      </c>
      <c r="H5658" s="3" t="s">
        <v>9480</v>
      </c>
      <c r="I5658" s="3" t="s">
        <v>8694</v>
      </c>
      <c r="K5658" s="26" t="s">
        <v>36</v>
      </c>
      <c r="O5658" s="7" t="s">
        <v>32511</v>
      </c>
      <c r="P5658" s="7" t="s">
        <v>32600</v>
      </c>
      <c r="Q5658" s="2">
        <v>10</v>
      </c>
      <c r="R5658" s="2">
        <v>20</v>
      </c>
      <c r="S5658" s="2" t="s">
        <v>32473</v>
      </c>
      <c r="U5658" s="26">
        <v>3</v>
      </c>
    </row>
    <row r="5659" spans="1:21" x14ac:dyDescent="0.3">
      <c r="A5659" t="s">
        <v>32385</v>
      </c>
      <c r="B5659" s="2" t="s">
        <v>19</v>
      </c>
      <c r="C5659" s="2" t="s">
        <v>9265</v>
      </c>
      <c r="D5659" s="2" t="s">
        <v>9269</v>
      </c>
      <c r="E5659" s="2" t="s">
        <v>9268</v>
      </c>
      <c r="F5659" s="2" t="s">
        <v>9469</v>
      </c>
      <c r="G5659" s="2" t="s">
        <v>9481</v>
      </c>
      <c r="H5659" s="3" t="s">
        <v>9482</v>
      </c>
      <c r="I5659" s="3" t="s">
        <v>8694</v>
      </c>
      <c r="K5659" s="26" t="s">
        <v>36</v>
      </c>
      <c r="O5659" s="7" t="s">
        <v>32511</v>
      </c>
      <c r="P5659" s="7" t="s">
        <v>32600</v>
      </c>
      <c r="Q5659" s="2">
        <v>20</v>
      </c>
      <c r="R5659" s="2">
        <v>30</v>
      </c>
      <c r="S5659" s="2" t="s">
        <v>32473</v>
      </c>
      <c r="U5659" s="26">
        <v>3</v>
      </c>
    </row>
    <row r="5660" spans="1:21" x14ac:dyDescent="0.3">
      <c r="A5660" t="s">
        <v>32385</v>
      </c>
      <c r="B5660" s="2" t="s">
        <v>19</v>
      </c>
      <c r="C5660" s="2" t="s">
        <v>9265</v>
      </c>
      <c r="D5660" s="2" t="s">
        <v>9269</v>
      </c>
      <c r="E5660" s="2" t="s">
        <v>9268</v>
      </c>
      <c r="F5660" s="2" t="s">
        <v>9469</v>
      </c>
      <c r="G5660" s="2" t="s">
        <v>9483</v>
      </c>
      <c r="H5660" s="3" t="s">
        <v>9484</v>
      </c>
      <c r="I5660" s="3" t="s">
        <v>8694</v>
      </c>
      <c r="J5660" s="3">
        <v>2</v>
      </c>
      <c r="K5660" s="26" t="s">
        <v>36</v>
      </c>
      <c r="O5660" s="7" t="s">
        <v>32511</v>
      </c>
      <c r="P5660" s="7" t="s">
        <v>32601</v>
      </c>
      <c r="Q5660" s="2">
        <v>0</v>
      </c>
      <c r="R5660" s="2">
        <v>3</v>
      </c>
      <c r="S5660" s="2" t="s">
        <v>32473</v>
      </c>
      <c r="U5660" s="26">
        <v>3</v>
      </c>
    </row>
    <row r="5661" spans="1:21" x14ac:dyDescent="0.3">
      <c r="A5661" t="s">
        <v>32385</v>
      </c>
      <c r="B5661" s="2" t="s">
        <v>19</v>
      </c>
      <c r="C5661" s="2" t="s">
        <v>9265</v>
      </c>
      <c r="D5661" s="2" t="s">
        <v>9269</v>
      </c>
      <c r="E5661" s="2" t="s">
        <v>9268</v>
      </c>
      <c r="F5661" s="2" t="s">
        <v>9469</v>
      </c>
      <c r="G5661" s="2" t="s">
        <v>9485</v>
      </c>
      <c r="H5661" s="3" t="s">
        <v>9486</v>
      </c>
      <c r="I5661" s="3" t="s">
        <v>8694</v>
      </c>
      <c r="J5661" s="3">
        <v>3</v>
      </c>
      <c r="K5661" s="26" t="s">
        <v>36</v>
      </c>
      <c r="O5661" s="7" t="s">
        <v>32511</v>
      </c>
      <c r="P5661" s="7" t="s">
        <v>32601</v>
      </c>
      <c r="Q5661" s="2">
        <v>3</v>
      </c>
      <c r="R5661" s="2">
        <v>4</v>
      </c>
      <c r="S5661" s="2" t="s">
        <v>32473</v>
      </c>
      <c r="U5661" s="26">
        <v>3</v>
      </c>
    </row>
    <row r="5662" spans="1:21" x14ac:dyDescent="0.3">
      <c r="A5662" t="s">
        <v>32385</v>
      </c>
      <c r="B5662" s="2" t="s">
        <v>19</v>
      </c>
      <c r="C5662" s="2" t="s">
        <v>9265</v>
      </c>
      <c r="D5662" s="2" t="s">
        <v>9269</v>
      </c>
      <c r="E5662" s="2" t="s">
        <v>9268</v>
      </c>
      <c r="F5662" s="2" t="s">
        <v>9469</v>
      </c>
      <c r="G5662" s="2" t="s">
        <v>9487</v>
      </c>
      <c r="H5662" s="3" t="s">
        <v>9488</v>
      </c>
      <c r="I5662" s="3" t="s">
        <v>8694</v>
      </c>
      <c r="J5662" s="3">
        <v>2</v>
      </c>
      <c r="K5662" s="26" t="s">
        <v>36</v>
      </c>
      <c r="O5662" s="7" t="s">
        <v>32511</v>
      </c>
      <c r="P5662" s="7" t="s">
        <v>32601</v>
      </c>
      <c r="Q5662" s="2">
        <v>4</v>
      </c>
      <c r="R5662" s="2">
        <v>10</v>
      </c>
      <c r="S5662" s="2" t="s">
        <v>32473</v>
      </c>
      <c r="U5662" s="26">
        <v>3</v>
      </c>
    </row>
    <row r="5663" spans="1:21" x14ac:dyDescent="0.3">
      <c r="L5663" s="163" t="s">
        <v>0</v>
      </c>
      <c r="M5663" s="163"/>
      <c r="N5663" s="163"/>
      <c r="O5663" s="163" t="s">
        <v>1</v>
      </c>
      <c r="P5663" s="163"/>
    </row>
    <row r="5664" spans="1:21" ht="43.2" x14ac:dyDescent="0.3">
      <c r="B5664" s="2" t="s">
        <v>19</v>
      </c>
      <c r="C5664" s="2" t="s">
        <v>9265</v>
      </c>
      <c r="D5664" s="2" t="s">
        <v>9269</v>
      </c>
      <c r="E5664" s="2" t="s">
        <v>9268</v>
      </c>
      <c r="F5664" s="2" t="s">
        <v>9489</v>
      </c>
      <c r="H5664" s="3" t="s">
        <v>9490</v>
      </c>
      <c r="L5664" s="35" t="s">
        <v>12</v>
      </c>
      <c r="M5664" s="35" t="s">
        <v>13</v>
      </c>
      <c r="N5664" s="35" t="s">
        <v>14</v>
      </c>
      <c r="O5664" s="35" t="s">
        <v>32311</v>
      </c>
      <c r="P5664" s="35" t="s">
        <v>31195</v>
      </c>
    </row>
    <row r="5665" spans="1:21" x14ac:dyDescent="0.3">
      <c r="B5665" s="4" t="s">
        <v>19</v>
      </c>
      <c r="C5665" s="4" t="s">
        <v>9265</v>
      </c>
      <c r="D5665" s="4" t="s">
        <v>9269</v>
      </c>
      <c r="E5665" s="4" t="s">
        <v>9268</v>
      </c>
      <c r="F5665" s="4" t="s">
        <v>9489</v>
      </c>
      <c r="G5665" s="4" t="s">
        <v>9491</v>
      </c>
      <c r="H5665" s="5" t="s">
        <v>9492</v>
      </c>
      <c r="I5665" s="5" t="s">
        <v>8893</v>
      </c>
    </row>
    <row r="5666" spans="1:21" x14ac:dyDescent="0.3">
      <c r="B5666" s="4" t="s">
        <v>19</v>
      </c>
      <c r="C5666" s="4" t="s">
        <v>9265</v>
      </c>
      <c r="D5666" s="4" t="s">
        <v>9269</v>
      </c>
      <c r="E5666" s="4" t="s">
        <v>9268</v>
      </c>
      <c r="F5666" s="4" t="s">
        <v>9489</v>
      </c>
      <c r="G5666" s="4" t="s">
        <v>9493</v>
      </c>
      <c r="H5666" s="5" t="s">
        <v>9494</v>
      </c>
      <c r="I5666" s="5" t="s">
        <v>8893</v>
      </c>
    </row>
    <row r="5667" spans="1:21" x14ac:dyDescent="0.3">
      <c r="B5667" s="4" t="s">
        <v>19</v>
      </c>
      <c r="C5667" s="4" t="s">
        <v>9265</v>
      </c>
      <c r="D5667" s="4" t="s">
        <v>9269</v>
      </c>
      <c r="E5667" s="4" t="s">
        <v>9268</v>
      </c>
      <c r="F5667" s="4" t="s">
        <v>9489</v>
      </c>
      <c r="G5667" s="4" t="s">
        <v>9495</v>
      </c>
      <c r="H5667" s="5" t="s">
        <v>9496</v>
      </c>
      <c r="I5667" s="5" t="s">
        <v>8893</v>
      </c>
    </row>
    <row r="5668" spans="1:21" x14ac:dyDescent="0.3">
      <c r="B5668" s="4" t="s">
        <v>19</v>
      </c>
      <c r="C5668" s="4" t="s">
        <v>9265</v>
      </c>
      <c r="D5668" s="4" t="s">
        <v>9269</v>
      </c>
      <c r="E5668" s="4" t="s">
        <v>9268</v>
      </c>
      <c r="F5668" s="4" t="s">
        <v>9489</v>
      </c>
      <c r="G5668" s="4" t="s">
        <v>9497</v>
      </c>
      <c r="H5668" s="5" t="s">
        <v>9498</v>
      </c>
      <c r="I5668" s="5" t="s">
        <v>8893</v>
      </c>
    </row>
    <row r="5669" spans="1:21" x14ac:dyDescent="0.3">
      <c r="B5669" s="4" t="s">
        <v>19</v>
      </c>
      <c r="C5669" s="4" t="s">
        <v>9265</v>
      </c>
      <c r="D5669" s="4" t="s">
        <v>9269</v>
      </c>
      <c r="E5669" s="4" t="s">
        <v>9268</v>
      </c>
      <c r="F5669" s="4" t="s">
        <v>9489</v>
      </c>
      <c r="G5669" s="4" t="s">
        <v>9499</v>
      </c>
      <c r="H5669" s="5" t="s">
        <v>9500</v>
      </c>
      <c r="I5669" s="5" t="s">
        <v>8893</v>
      </c>
    </row>
    <row r="5670" spans="1:21" x14ac:dyDescent="0.3">
      <c r="B5670" s="4" t="s">
        <v>19</v>
      </c>
      <c r="C5670" s="4" t="s">
        <v>9265</v>
      </c>
      <c r="D5670" s="4" t="s">
        <v>9269</v>
      </c>
      <c r="E5670" s="4" t="s">
        <v>9268</v>
      </c>
      <c r="F5670" s="4" t="s">
        <v>9489</v>
      </c>
      <c r="G5670" s="4" t="s">
        <v>9501</v>
      </c>
      <c r="H5670" s="5" t="s">
        <v>9502</v>
      </c>
      <c r="I5670" s="5" t="s">
        <v>8893</v>
      </c>
    </row>
    <row r="5671" spans="1:21" x14ac:dyDescent="0.3">
      <c r="B5671" s="4" t="s">
        <v>19</v>
      </c>
      <c r="C5671" s="4" t="s">
        <v>9265</v>
      </c>
      <c r="D5671" s="4" t="s">
        <v>9269</v>
      </c>
      <c r="E5671" s="4" t="s">
        <v>9268</v>
      </c>
      <c r="F5671" s="4" t="s">
        <v>9489</v>
      </c>
      <c r="G5671" s="4" t="s">
        <v>9503</v>
      </c>
      <c r="H5671" s="5" t="s">
        <v>9504</v>
      </c>
      <c r="I5671" s="5" t="s">
        <v>8893</v>
      </c>
    </row>
    <row r="5672" spans="1:21" x14ac:dyDescent="0.3">
      <c r="B5672" s="4" t="s">
        <v>19</v>
      </c>
      <c r="C5672" s="4" t="s">
        <v>9265</v>
      </c>
      <c r="D5672" s="4" t="s">
        <v>9269</v>
      </c>
      <c r="E5672" s="4" t="s">
        <v>9268</v>
      </c>
      <c r="F5672" s="4" t="s">
        <v>9489</v>
      </c>
      <c r="G5672" s="4" t="s">
        <v>9505</v>
      </c>
      <c r="H5672" s="5" t="s">
        <v>9506</v>
      </c>
      <c r="I5672" s="5" t="s">
        <v>8893</v>
      </c>
    </row>
    <row r="5673" spans="1:21" x14ac:dyDescent="0.3">
      <c r="L5673" s="163" t="s">
        <v>0</v>
      </c>
      <c r="M5673" s="163"/>
      <c r="N5673" s="163"/>
      <c r="O5673" s="163" t="s">
        <v>1</v>
      </c>
      <c r="P5673" s="163"/>
      <c r="Q5673" s="165" t="s">
        <v>31447</v>
      </c>
      <c r="R5673" s="166"/>
      <c r="S5673" s="166"/>
      <c r="T5673" s="166"/>
      <c r="U5673" s="167"/>
    </row>
    <row r="5674" spans="1:21" ht="43.2" x14ac:dyDescent="0.3">
      <c r="B5674" s="2" t="s">
        <v>19</v>
      </c>
      <c r="C5674" s="2" t="s">
        <v>9265</v>
      </c>
      <c r="D5674" s="2" t="s">
        <v>9269</v>
      </c>
      <c r="E5674" s="2" t="s">
        <v>9268</v>
      </c>
      <c r="F5674" s="2" t="s">
        <v>9507</v>
      </c>
      <c r="H5674" s="3" t="s">
        <v>9508</v>
      </c>
      <c r="L5674" s="35" t="s">
        <v>12</v>
      </c>
      <c r="M5674" s="35" t="s">
        <v>13</v>
      </c>
      <c r="N5674" s="35" t="s">
        <v>14</v>
      </c>
      <c r="O5674" s="35" t="s">
        <v>32311</v>
      </c>
      <c r="P5674" s="35" t="s">
        <v>31195</v>
      </c>
      <c r="Q5674" s="50" t="s">
        <v>32319</v>
      </c>
      <c r="R5674" s="51" t="s">
        <v>32320</v>
      </c>
      <c r="S5674" s="51" t="s">
        <v>17</v>
      </c>
      <c r="T5674" s="51" t="s">
        <v>18</v>
      </c>
      <c r="U5674" s="51" t="s">
        <v>31184</v>
      </c>
    </row>
    <row r="5675" spans="1:21" x14ac:dyDescent="0.3">
      <c r="A5675" t="s">
        <v>32385</v>
      </c>
      <c r="B5675" s="2" t="s">
        <v>19</v>
      </c>
      <c r="C5675" s="2" t="s">
        <v>9265</v>
      </c>
      <c r="D5675" s="2" t="s">
        <v>9269</v>
      </c>
      <c r="E5675" s="2" t="s">
        <v>9268</v>
      </c>
      <c r="F5675" s="2" t="s">
        <v>9507</v>
      </c>
      <c r="G5675" s="2" t="s">
        <v>9509</v>
      </c>
      <c r="H5675" s="3" t="s">
        <v>9510</v>
      </c>
      <c r="I5675" s="3" t="s">
        <v>8694</v>
      </c>
      <c r="J5675" s="3">
        <v>6</v>
      </c>
      <c r="K5675" s="2" t="s">
        <v>36</v>
      </c>
      <c r="O5675" s="7" t="s">
        <v>32514</v>
      </c>
      <c r="P5675" s="7" t="s">
        <v>32593</v>
      </c>
      <c r="Q5675" s="2">
        <v>28</v>
      </c>
      <c r="R5675" s="2">
        <v>28</v>
      </c>
      <c r="S5675" s="2" t="s">
        <v>31186</v>
      </c>
      <c r="U5675" s="26">
        <v>1</v>
      </c>
    </row>
    <row r="5676" spans="1:21" x14ac:dyDescent="0.3">
      <c r="A5676" t="s">
        <v>32385</v>
      </c>
      <c r="B5676" s="2" t="s">
        <v>19</v>
      </c>
      <c r="C5676" s="2" t="s">
        <v>9265</v>
      </c>
      <c r="D5676" s="2" t="s">
        <v>9269</v>
      </c>
      <c r="E5676" s="2" t="s">
        <v>9268</v>
      </c>
      <c r="F5676" s="2" t="s">
        <v>9507</v>
      </c>
      <c r="G5676" s="2" t="s">
        <v>9511</v>
      </c>
      <c r="H5676" s="3" t="s">
        <v>9512</v>
      </c>
      <c r="I5676" s="3" t="s">
        <v>8694</v>
      </c>
      <c r="J5676" s="3">
        <v>5</v>
      </c>
      <c r="K5676" s="2" t="s">
        <v>36</v>
      </c>
      <c r="O5676" s="7" t="s">
        <v>32514</v>
      </c>
      <c r="P5676" s="7" t="s">
        <v>32593</v>
      </c>
      <c r="Q5676" s="2">
        <v>36</v>
      </c>
      <c r="R5676" s="2">
        <v>36</v>
      </c>
      <c r="S5676" s="2" t="s">
        <v>31186</v>
      </c>
      <c r="U5676" s="26">
        <v>1</v>
      </c>
    </row>
    <row r="5677" spans="1:21" x14ac:dyDescent="0.3">
      <c r="L5677" s="163" t="s">
        <v>0</v>
      </c>
      <c r="M5677" s="163"/>
      <c r="N5677" s="163"/>
      <c r="O5677" s="163" t="s">
        <v>1</v>
      </c>
      <c r="P5677" s="163"/>
    </row>
    <row r="5678" spans="1:21" ht="43.2" x14ac:dyDescent="0.3">
      <c r="B5678" s="2" t="s">
        <v>19</v>
      </c>
      <c r="C5678" s="2" t="s">
        <v>9265</v>
      </c>
      <c r="D5678" s="2" t="s">
        <v>9269</v>
      </c>
      <c r="E5678" s="2" t="s">
        <v>9268</v>
      </c>
      <c r="F5678" s="2" t="s">
        <v>9513</v>
      </c>
      <c r="H5678" s="3" t="s">
        <v>9514</v>
      </c>
      <c r="L5678" s="35" t="s">
        <v>12</v>
      </c>
      <c r="M5678" s="35" t="s">
        <v>13</v>
      </c>
      <c r="N5678" s="35" t="s">
        <v>14</v>
      </c>
      <c r="O5678" s="35" t="s">
        <v>32311</v>
      </c>
      <c r="P5678" s="35" t="s">
        <v>31195</v>
      </c>
    </row>
    <row r="5679" spans="1:21" x14ac:dyDescent="0.3">
      <c r="A5679" t="s">
        <v>32385</v>
      </c>
      <c r="B5679" s="2" t="s">
        <v>19</v>
      </c>
      <c r="C5679" s="2" t="s">
        <v>9265</v>
      </c>
      <c r="D5679" s="2" t="s">
        <v>9269</v>
      </c>
      <c r="E5679" s="2" t="s">
        <v>9268</v>
      </c>
      <c r="F5679" s="2" t="s">
        <v>9513</v>
      </c>
      <c r="G5679" s="2" t="s">
        <v>9515</v>
      </c>
      <c r="H5679" s="6" t="s">
        <v>9516</v>
      </c>
      <c r="I5679" s="3" t="s">
        <v>8694</v>
      </c>
      <c r="J5679" s="3">
        <v>21</v>
      </c>
      <c r="K5679" s="2" t="s">
        <v>36</v>
      </c>
    </row>
    <row r="5680" spans="1:21" x14ac:dyDescent="0.3">
      <c r="A5680" t="s">
        <v>32385</v>
      </c>
      <c r="B5680" s="2" t="s">
        <v>19</v>
      </c>
      <c r="C5680" s="2" t="s">
        <v>9265</v>
      </c>
      <c r="D5680" s="2" t="s">
        <v>9269</v>
      </c>
      <c r="E5680" s="2" t="s">
        <v>9268</v>
      </c>
      <c r="F5680" s="2" t="s">
        <v>9513</v>
      </c>
      <c r="G5680" s="2" t="s">
        <v>9517</v>
      </c>
      <c r="H5680" s="6" t="s">
        <v>9518</v>
      </c>
      <c r="I5680" s="3" t="s">
        <v>8694</v>
      </c>
      <c r="J5680" s="3">
        <v>20</v>
      </c>
      <c r="K5680" s="2" t="s">
        <v>36</v>
      </c>
    </row>
    <row r="5681" spans="1:16" x14ac:dyDescent="0.3">
      <c r="A5681" t="s">
        <v>32385</v>
      </c>
      <c r="B5681" s="2" t="s">
        <v>19</v>
      </c>
      <c r="C5681" s="2" t="s">
        <v>9265</v>
      </c>
      <c r="D5681" s="2" t="s">
        <v>9269</v>
      </c>
      <c r="E5681" s="2" t="s">
        <v>9268</v>
      </c>
      <c r="F5681" s="2" t="s">
        <v>9513</v>
      </c>
      <c r="G5681" s="2" t="s">
        <v>9519</v>
      </c>
      <c r="H5681" s="6" t="s">
        <v>9520</v>
      </c>
      <c r="I5681" s="3" t="s">
        <v>8694</v>
      </c>
      <c r="J5681" s="3">
        <v>5</v>
      </c>
      <c r="K5681" s="2" t="s">
        <v>36</v>
      </c>
    </row>
    <row r="5682" spans="1:16" x14ac:dyDescent="0.3">
      <c r="L5682" s="163" t="s">
        <v>0</v>
      </c>
      <c r="M5682" s="163"/>
      <c r="N5682" s="163"/>
      <c r="O5682" s="163" t="s">
        <v>1</v>
      </c>
      <c r="P5682" s="163"/>
    </row>
    <row r="5683" spans="1:16" ht="43.2" x14ac:dyDescent="0.3">
      <c r="B5683" s="2" t="s">
        <v>19</v>
      </c>
      <c r="C5683" s="2" t="s">
        <v>9265</v>
      </c>
      <c r="D5683" s="2" t="s">
        <v>9269</v>
      </c>
      <c r="E5683" s="2" t="s">
        <v>9268</v>
      </c>
      <c r="F5683" s="2" t="s">
        <v>9521</v>
      </c>
      <c r="H5683" s="3" t="s">
        <v>9522</v>
      </c>
      <c r="L5683" s="35" t="s">
        <v>12</v>
      </c>
      <c r="M5683" s="35" t="s">
        <v>13</v>
      </c>
      <c r="N5683" s="35" t="s">
        <v>14</v>
      </c>
      <c r="O5683" s="35" t="s">
        <v>32311</v>
      </c>
      <c r="P5683" s="35" t="s">
        <v>31195</v>
      </c>
    </row>
    <row r="5684" spans="1:16" x14ac:dyDescent="0.3">
      <c r="A5684" t="s">
        <v>32385</v>
      </c>
      <c r="B5684" s="2" t="s">
        <v>19</v>
      </c>
      <c r="C5684" s="2" t="s">
        <v>9265</v>
      </c>
      <c r="D5684" s="2" t="s">
        <v>9269</v>
      </c>
      <c r="E5684" s="2" t="s">
        <v>9268</v>
      </c>
      <c r="F5684" s="2" t="s">
        <v>9521</v>
      </c>
      <c r="G5684" s="2" t="s">
        <v>9523</v>
      </c>
      <c r="H5684" s="6" t="s">
        <v>9524</v>
      </c>
      <c r="I5684" s="3" t="s">
        <v>8694</v>
      </c>
      <c r="J5684" s="3">
        <v>6</v>
      </c>
      <c r="K5684" s="2" t="s">
        <v>36</v>
      </c>
    </row>
    <row r="5685" spans="1:16" x14ac:dyDescent="0.3">
      <c r="A5685" t="s">
        <v>32385</v>
      </c>
      <c r="B5685" s="2" t="s">
        <v>19</v>
      </c>
      <c r="C5685" s="2" t="s">
        <v>9265</v>
      </c>
      <c r="D5685" s="2" t="s">
        <v>9269</v>
      </c>
      <c r="E5685" s="2" t="s">
        <v>9268</v>
      </c>
      <c r="F5685" s="2" t="s">
        <v>9521</v>
      </c>
      <c r="G5685" s="2" t="s">
        <v>9525</v>
      </c>
      <c r="H5685" s="6" t="s">
        <v>9526</v>
      </c>
      <c r="I5685" s="3" t="s">
        <v>8694</v>
      </c>
      <c r="J5685" s="3">
        <v>21</v>
      </c>
      <c r="K5685" s="2" t="s">
        <v>36</v>
      </c>
    </row>
    <row r="5686" spans="1:16" x14ac:dyDescent="0.3">
      <c r="L5686" s="163" t="s">
        <v>0</v>
      </c>
      <c r="M5686" s="163"/>
      <c r="N5686" s="163"/>
      <c r="O5686" s="163" t="s">
        <v>1</v>
      </c>
      <c r="P5686" s="163"/>
    </row>
    <row r="5687" spans="1:16" ht="43.2" x14ac:dyDescent="0.3">
      <c r="B5687" s="2" t="s">
        <v>19</v>
      </c>
      <c r="C5687" s="2" t="s">
        <v>9265</v>
      </c>
      <c r="D5687" s="2" t="s">
        <v>9269</v>
      </c>
      <c r="E5687" s="2" t="s">
        <v>9268</v>
      </c>
      <c r="F5687" s="2" t="s">
        <v>9527</v>
      </c>
      <c r="H5687" s="3" t="s">
        <v>9528</v>
      </c>
      <c r="L5687" s="35" t="s">
        <v>12</v>
      </c>
      <c r="M5687" s="35" t="s">
        <v>13</v>
      </c>
      <c r="N5687" s="35" t="s">
        <v>14</v>
      </c>
      <c r="O5687" s="35" t="s">
        <v>32311</v>
      </c>
      <c r="P5687" s="35" t="s">
        <v>31195</v>
      </c>
    </row>
    <row r="5688" spans="1:16" x14ac:dyDescent="0.3">
      <c r="A5688" t="s">
        <v>32385</v>
      </c>
      <c r="B5688" s="2" t="s">
        <v>19</v>
      </c>
      <c r="C5688" s="2" t="s">
        <v>9265</v>
      </c>
      <c r="D5688" s="2" t="s">
        <v>9269</v>
      </c>
      <c r="E5688" s="2" t="s">
        <v>9268</v>
      </c>
      <c r="F5688" s="2" t="s">
        <v>9527</v>
      </c>
      <c r="G5688" s="2" t="s">
        <v>9529</v>
      </c>
      <c r="H5688" s="6" t="s">
        <v>9530</v>
      </c>
      <c r="I5688" s="3" t="s">
        <v>8694</v>
      </c>
      <c r="J5688" s="3">
        <v>84</v>
      </c>
      <c r="K5688" s="2" t="s">
        <v>36</v>
      </c>
    </row>
    <row r="5689" spans="1:16" x14ac:dyDescent="0.3">
      <c r="A5689" t="s">
        <v>32385</v>
      </c>
      <c r="B5689" s="2" t="s">
        <v>19</v>
      </c>
      <c r="C5689" s="2" t="s">
        <v>9265</v>
      </c>
      <c r="D5689" s="2" t="s">
        <v>9269</v>
      </c>
      <c r="E5689" s="2" t="s">
        <v>9268</v>
      </c>
      <c r="F5689" s="2" t="s">
        <v>9527</v>
      </c>
      <c r="G5689" s="2" t="s">
        <v>9531</v>
      </c>
      <c r="H5689" s="6" t="s">
        <v>9532</v>
      </c>
      <c r="I5689" s="3" t="s">
        <v>8694</v>
      </c>
      <c r="J5689" s="3">
        <v>132</v>
      </c>
      <c r="K5689" s="2" t="s">
        <v>36</v>
      </c>
    </row>
    <row r="5690" spans="1:16" x14ac:dyDescent="0.3">
      <c r="A5690" t="s">
        <v>32385</v>
      </c>
      <c r="B5690" s="2" t="s">
        <v>19</v>
      </c>
      <c r="C5690" s="2" t="s">
        <v>9265</v>
      </c>
      <c r="D5690" s="2" t="s">
        <v>9269</v>
      </c>
      <c r="E5690" s="2" t="s">
        <v>9268</v>
      </c>
      <c r="F5690" s="2" t="s">
        <v>9527</v>
      </c>
      <c r="G5690" s="2" t="s">
        <v>9533</v>
      </c>
      <c r="H5690" s="6" t="s">
        <v>9534</v>
      </c>
      <c r="I5690" s="3" t="s">
        <v>8694</v>
      </c>
      <c r="J5690" s="3">
        <v>13</v>
      </c>
      <c r="K5690" s="2" t="s">
        <v>36</v>
      </c>
    </row>
    <row r="5691" spans="1:16" x14ac:dyDescent="0.3">
      <c r="A5691" t="s">
        <v>32385</v>
      </c>
      <c r="B5691" s="2" t="s">
        <v>19</v>
      </c>
      <c r="C5691" s="2" t="s">
        <v>9265</v>
      </c>
      <c r="D5691" s="2" t="s">
        <v>9269</v>
      </c>
      <c r="E5691" s="2" t="s">
        <v>9268</v>
      </c>
      <c r="F5691" s="2" t="s">
        <v>9527</v>
      </c>
      <c r="G5691" s="2" t="s">
        <v>9535</v>
      </c>
      <c r="H5691" s="6" t="s">
        <v>9536</v>
      </c>
      <c r="I5691" s="3" t="s">
        <v>8694</v>
      </c>
      <c r="J5691" s="3">
        <v>9</v>
      </c>
      <c r="K5691" s="2" t="s">
        <v>36</v>
      </c>
    </row>
    <row r="5692" spans="1:16" x14ac:dyDescent="0.3">
      <c r="L5692" s="163" t="s">
        <v>0</v>
      </c>
      <c r="M5692" s="163"/>
      <c r="N5692" s="163"/>
      <c r="O5692" s="163" t="s">
        <v>1</v>
      </c>
      <c r="P5692" s="163"/>
    </row>
    <row r="5693" spans="1:16" ht="43.2" x14ac:dyDescent="0.3">
      <c r="B5693" s="2" t="s">
        <v>19</v>
      </c>
      <c r="C5693" s="2" t="s">
        <v>9265</v>
      </c>
      <c r="D5693" s="2" t="s">
        <v>9269</v>
      </c>
      <c r="E5693" s="2" t="s">
        <v>9268</v>
      </c>
      <c r="F5693" s="2" t="s">
        <v>9537</v>
      </c>
      <c r="H5693" s="3" t="s">
        <v>9538</v>
      </c>
      <c r="L5693" s="35" t="s">
        <v>12</v>
      </c>
      <c r="M5693" s="35" t="s">
        <v>13</v>
      </c>
      <c r="N5693" s="35" t="s">
        <v>14</v>
      </c>
      <c r="O5693" s="35" t="s">
        <v>32311</v>
      </c>
      <c r="P5693" s="35" t="s">
        <v>31195</v>
      </c>
    </row>
    <row r="5694" spans="1:16" x14ac:dyDescent="0.3">
      <c r="A5694" t="s">
        <v>32385</v>
      </c>
      <c r="B5694" s="2" t="s">
        <v>19</v>
      </c>
      <c r="C5694" s="2" t="s">
        <v>9265</v>
      </c>
      <c r="D5694" s="2" t="s">
        <v>9269</v>
      </c>
      <c r="E5694" s="2" t="s">
        <v>9268</v>
      </c>
      <c r="F5694" s="2" t="s">
        <v>9537</v>
      </c>
      <c r="G5694" s="2" t="s">
        <v>9539</v>
      </c>
      <c r="H5694" s="6" t="s">
        <v>9540</v>
      </c>
      <c r="I5694" s="3" t="s">
        <v>8694</v>
      </c>
      <c r="J5694" s="3">
        <v>1</v>
      </c>
      <c r="K5694" s="2" t="s">
        <v>36</v>
      </c>
    </row>
    <row r="5695" spans="1:16" x14ac:dyDescent="0.3">
      <c r="A5695" t="s">
        <v>32385</v>
      </c>
      <c r="B5695" s="2" t="s">
        <v>19</v>
      </c>
      <c r="C5695" s="2" t="s">
        <v>9265</v>
      </c>
      <c r="D5695" s="2" t="s">
        <v>9269</v>
      </c>
      <c r="E5695" s="2" t="s">
        <v>9268</v>
      </c>
      <c r="F5695" s="2" t="s">
        <v>9537</v>
      </c>
      <c r="G5695" s="2" t="s">
        <v>9541</v>
      </c>
      <c r="H5695" s="6" t="s">
        <v>9542</v>
      </c>
      <c r="I5695" s="3" t="s">
        <v>8694</v>
      </c>
      <c r="J5695" s="3">
        <v>10</v>
      </c>
      <c r="K5695" s="2" t="s">
        <v>36</v>
      </c>
    </row>
    <row r="5696" spans="1:16" x14ac:dyDescent="0.3">
      <c r="L5696" s="163" t="s">
        <v>0</v>
      </c>
      <c r="M5696" s="163"/>
      <c r="N5696" s="163"/>
      <c r="O5696" s="163" t="s">
        <v>1</v>
      </c>
      <c r="P5696" s="163"/>
    </row>
    <row r="5697" spans="1:17" ht="43.2" x14ac:dyDescent="0.3">
      <c r="B5697" s="2" t="s">
        <v>19</v>
      </c>
      <c r="C5697" s="2" t="s">
        <v>9265</v>
      </c>
      <c r="D5697" s="2" t="s">
        <v>9269</v>
      </c>
      <c r="E5697" s="2" t="s">
        <v>9268</v>
      </c>
      <c r="F5697" s="2" t="s">
        <v>9543</v>
      </c>
      <c r="H5697" s="3" t="s">
        <v>9544</v>
      </c>
      <c r="L5697" s="35" t="s">
        <v>12</v>
      </c>
      <c r="M5697" s="35" t="s">
        <v>13</v>
      </c>
      <c r="N5697" s="35" t="s">
        <v>14</v>
      </c>
      <c r="O5697" s="35" t="s">
        <v>32311</v>
      </c>
      <c r="P5697" s="35" t="s">
        <v>31195</v>
      </c>
    </row>
    <row r="5698" spans="1:17" x14ac:dyDescent="0.3">
      <c r="A5698" t="s">
        <v>32385</v>
      </c>
      <c r="B5698" s="2" t="s">
        <v>19</v>
      </c>
      <c r="C5698" s="2" t="s">
        <v>9265</v>
      </c>
      <c r="D5698" s="2" t="s">
        <v>9269</v>
      </c>
      <c r="E5698" s="2" t="s">
        <v>9268</v>
      </c>
      <c r="F5698" s="2" t="s">
        <v>9543</v>
      </c>
      <c r="G5698" s="2" t="s">
        <v>9545</v>
      </c>
      <c r="H5698" s="6" t="s">
        <v>9546</v>
      </c>
      <c r="I5698" s="3" t="s">
        <v>9547</v>
      </c>
      <c r="J5698" s="3">
        <v>181</v>
      </c>
      <c r="K5698" s="2" t="s">
        <v>36</v>
      </c>
    </row>
    <row r="5699" spans="1:17" x14ac:dyDescent="0.3">
      <c r="A5699" t="s">
        <v>32385</v>
      </c>
      <c r="B5699" s="2" t="s">
        <v>19</v>
      </c>
      <c r="C5699" s="2" t="s">
        <v>9265</v>
      </c>
      <c r="D5699" s="2" t="s">
        <v>9269</v>
      </c>
      <c r="E5699" s="2" t="s">
        <v>9268</v>
      </c>
      <c r="F5699" s="2" t="s">
        <v>9543</v>
      </c>
      <c r="G5699" s="2" t="s">
        <v>9548</v>
      </c>
      <c r="H5699" s="6" t="s">
        <v>9549</v>
      </c>
      <c r="I5699" s="3" t="s">
        <v>9547</v>
      </c>
      <c r="J5699" s="3">
        <v>423</v>
      </c>
      <c r="K5699" s="2" t="s">
        <v>36</v>
      </c>
    </row>
    <row r="5700" spans="1:17" x14ac:dyDescent="0.3">
      <c r="A5700" t="s">
        <v>32385</v>
      </c>
      <c r="B5700" s="2" t="s">
        <v>19</v>
      </c>
      <c r="C5700" s="2" t="s">
        <v>9265</v>
      </c>
      <c r="D5700" s="2" t="s">
        <v>9269</v>
      </c>
      <c r="E5700" s="2" t="s">
        <v>9268</v>
      </c>
      <c r="F5700" s="2" t="s">
        <v>9543</v>
      </c>
      <c r="G5700" s="2" t="s">
        <v>9550</v>
      </c>
      <c r="H5700" s="6" t="s">
        <v>9551</v>
      </c>
      <c r="I5700" s="3" t="s">
        <v>9547</v>
      </c>
      <c r="K5700" s="2" t="s">
        <v>36</v>
      </c>
    </row>
    <row r="5701" spans="1:17" x14ac:dyDescent="0.3">
      <c r="A5701" t="s">
        <v>32385</v>
      </c>
      <c r="B5701" s="2" t="s">
        <v>19</v>
      </c>
      <c r="C5701" s="2" t="s">
        <v>9265</v>
      </c>
      <c r="D5701" s="2" t="s">
        <v>9269</v>
      </c>
      <c r="E5701" s="2" t="s">
        <v>9268</v>
      </c>
      <c r="F5701" s="2" t="s">
        <v>9543</v>
      </c>
      <c r="G5701" s="2" t="s">
        <v>9552</v>
      </c>
      <c r="H5701" s="6" t="s">
        <v>9553</v>
      </c>
      <c r="I5701" s="3" t="s">
        <v>9547</v>
      </c>
      <c r="J5701" s="3">
        <v>668</v>
      </c>
      <c r="K5701" s="2" t="s">
        <v>36</v>
      </c>
    </row>
    <row r="5702" spans="1:17" ht="43.2" x14ac:dyDescent="0.3">
      <c r="A5702" t="s">
        <v>32385</v>
      </c>
      <c r="B5702" s="2" t="s">
        <v>19</v>
      </c>
      <c r="C5702" s="2" t="s">
        <v>9265</v>
      </c>
      <c r="D5702" s="2" t="s">
        <v>9269</v>
      </c>
      <c r="E5702" s="2" t="s">
        <v>9268</v>
      </c>
      <c r="F5702" s="2" t="s">
        <v>9543</v>
      </c>
      <c r="G5702" s="2" t="s">
        <v>9554</v>
      </c>
      <c r="H5702" s="6" t="s">
        <v>9555</v>
      </c>
      <c r="I5702" s="3" t="s">
        <v>9556</v>
      </c>
      <c r="K5702" s="2" t="s">
        <v>36</v>
      </c>
    </row>
    <row r="5703" spans="1:17" ht="43.2" x14ac:dyDescent="0.3">
      <c r="A5703" t="s">
        <v>32385</v>
      </c>
      <c r="B5703" s="2" t="s">
        <v>19</v>
      </c>
      <c r="C5703" s="2" t="s">
        <v>9265</v>
      </c>
      <c r="D5703" s="2" t="s">
        <v>9269</v>
      </c>
      <c r="E5703" s="2" t="s">
        <v>9268</v>
      </c>
      <c r="F5703" s="2" t="s">
        <v>9543</v>
      </c>
      <c r="G5703" s="2" t="s">
        <v>9557</v>
      </c>
      <c r="H5703" s="6" t="s">
        <v>9558</v>
      </c>
      <c r="I5703" s="3" t="s">
        <v>9556</v>
      </c>
      <c r="K5703" s="2" t="s">
        <v>36</v>
      </c>
    </row>
    <row r="5704" spans="1:17" x14ac:dyDescent="0.3">
      <c r="A5704" t="s">
        <v>32385</v>
      </c>
      <c r="B5704" s="2" t="s">
        <v>19</v>
      </c>
      <c r="C5704" s="2" t="s">
        <v>9265</v>
      </c>
      <c r="D5704" s="2" t="s">
        <v>9269</v>
      </c>
      <c r="E5704" s="2" t="s">
        <v>9268</v>
      </c>
      <c r="F5704" s="2" t="s">
        <v>9543</v>
      </c>
      <c r="G5704" s="2" t="s">
        <v>9559</v>
      </c>
      <c r="H5704" s="6" t="s">
        <v>9560</v>
      </c>
      <c r="I5704" s="3" t="s">
        <v>1792</v>
      </c>
      <c r="J5704" s="3">
        <v>118</v>
      </c>
      <c r="K5704" s="2" t="s">
        <v>36</v>
      </c>
    </row>
    <row r="5705" spans="1:17" x14ac:dyDescent="0.3">
      <c r="A5705" t="s">
        <v>32385</v>
      </c>
      <c r="B5705" s="2" t="s">
        <v>19</v>
      </c>
      <c r="C5705" s="2" t="s">
        <v>9265</v>
      </c>
      <c r="D5705" s="2" t="s">
        <v>9269</v>
      </c>
      <c r="E5705" s="2" t="s">
        <v>9268</v>
      </c>
      <c r="F5705" s="2" t="s">
        <v>9543</v>
      </c>
      <c r="G5705" s="2" t="s">
        <v>9561</v>
      </c>
      <c r="H5705" s="6" t="s">
        <v>9562</v>
      </c>
      <c r="I5705" s="3" t="s">
        <v>1792</v>
      </c>
      <c r="J5705" s="3">
        <v>2705</v>
      </c>
      <c r="K5705" s="2" t="s">
        <v>36</v>
      </c>
    </row>
    <row r="5706" spans="1:17" x14ac:dyDescent="0.3">
      <c r="L5706" s="163" t="s">
        <v>0</v>
      </c>
      <c r="M5706" s="163"/>
      <c r="N5706" s="163"/>
      <c r="O5706" s="163" t="s">
        <v>1</v>
      </c>
      <c r="P5706" s="163"/>
    </row>
    <row r="5707" spans="1:17" ht="43.2" x14ac:dyDescent="0.3">
      <c r="B5707" s="2" t="s">
        <v>19</v>
      </c>
      <c r="C5707" s="2" t="s">
        <v>9265</v>
      </c>
      <c r="D5707" s="2" t="s">
        <v>9269</v>
      </c>
      <c r="E5707" s="2" t="s">
        <v>9268</v>
      </c>
      <c r="F5707" s="2" t="s">
        <v>9563</v>
      </c>
      <c r="H5707" s="3" t="s">
        <v>9564</v>
      </c>
      <c r="L5707" s="35" t="s">
        <v>12</v>
      </c>
      <c r="M5707" s="35" t="s">
        <v>13</v>
      </c>
      <c r="N5707" s="35" t="s">
        <v>14</v>
      </c>
      <c r="O5707" s="35" t="s">
        <v>32311</v>
      </c>
      <c r="P5707" s="35" t="s">
        <v>31195</v>
      </c>
      <c r="Q5707" s="76" t="s">
        <v>31198</v>
      </c>
    </row>
    <row r="5708" spans="1:17" x14ac:dyDescent="0.3">
      <c r="A5708" t="s">
        <v>32385</v>
      </c>
      <c r="B5708" s="2" t="s">
        <v>19</v>
      </c>
      <c r="C5708" s="2" t="s">
        <v>9265</v>
      </c>
      <c r="D5708" s="2" t="s">
        <v>9269</v>
      </c>
      <c r="E5708" s="2" t="s">
        <v>9268</v>
      </c>
      <c r="F5708" s="2" t="s">
        <v>9563</v>
      </c>
      <c r="G5708" s="2" t="s">
        <v>9565</v>
      </c>
      <c r="H5708" s="3" t="s">
        <v>9566</v>
      </c>
      <c r="I5708" s="3" t="s">
        <v>9547</v>
      </c>
      <c r="J5708" s="3">
        <v>546</v>
      </c>
      <c r="K5708" s="2" t="s">
        <v>36</v>
      </c>
      <c r="O5708" s="7" t="s">
        <v>32602</v>
      </c>
      <c r="P5708" s="7" t="s">
        <v>32603</v>
      </c>
      <c r="Q5708" s="2" t="s">
        <v>32604</v>
      </c>
    </row>
    <row r="5709" spans="1:17" x14ac:dyDescent="0.3">
      <c r="A5709" t="s">
        <v>32385</v>
      </c>
      <c r="B5709" s="2" t="s">
        <v>19</v>
      </c>
      <c r="C5709" s="2" t="s">
        <v>9265</v>
      </c>
      <c r="D5709" s="2" t="s">
        <v>9269</v>
      </c>
      <c r="E5709" s="2" t="s">
        <v>9268</v>
      </c>
      <c r="F5709" s="2" t="s">
        <v>9563</v>
      </c>
      <c r="G5709" s="2" t="s">
        <v>9567</v>
      </c>
      <c r="H5709" s="3" t="s">
        <v>9568</v>
      </c>
      <c r="I5709" s="3" t="s">
        <v>9547</v>
      </c>
      <c r="J5709" s="3">
        <v>208</v>
      </c>
      <c r="K5709" s="2" t="s">
        <v>36</v>
      </c>
      <c r="Q5709" s="2" t="s">
        <v>32605</v>
      </c>
    </row>
    <row r="5710" spans="1:17" x14ac:dyDescent="0.3">
      <c r="A5710" t="s">
        <v>32385</v>
      </c>
      <c r="B5710" s="2" t="s">
        <v>19</v>
      </c>
      <c r="C5710" s="2" t="s">
        <v>9265</v>
      </c>
      <c r="D5710" s="2" t="s">
        <v>9269</v>
      </c>
      <c r="E5710" s="2" t="s">
        <v>9268</v>
      </c>
      <c r="F5710" s="2" t="s">
        <v>9563</v>
      </c>
      <c r="G5710" s="2" t="s">
        <v>9569</v>
      </c>
      <c r="H5710" s="6" t="s">
        <v>9570</v>
      </c>
      <c r="I5710" s="3" t="s">
        <v>9547</v>
      </c>
      <c r="J5710" s="3">
        <v>933</v>
      </c>
      <c r="K5710" s="2" t="s">
        <v>36</v>
      </c>
    </row>
    <row r="5711" spans="1:17" x14ac:dyDescent="0.3">
      <c r="L5711" s="163" t="s">
        <v>0</v>
      </c>
      <c r="M5711" s="163"/>
      <c r="N5711" s="163"/>
      <c r="O5711" s="163" t="s">
        <v>1</v>
      </c>
      <c r="P5711" s="163"/>
    </row>
    <row r="5712" spans="1:17" ht="43.2" x14ac:dyDescent="0.3">
      <c r="B5712" s="2" t="s">
        <v>19</v>
      </c>
      <c r="C5712" s="2" t="s">
        <v>9265</v>
      </c>
      <c r="D5712" s="2" t="s">
        <v>9269</v>
      </c>
      <c r="E5712" s="2" t="s">
        <v>9268</v>
      </c>
      <c r="F5712" s="2" t="s">
        <v>9571</v>
      </c>
      <c r="H5712" s="3" t="s">
        <v>9572</v>
      </c>
      <c r="L5712" s="35" t="s">
        <v>12</v>
      </c>
      <c r="M5712" s="35" t="s">
        <v>13</v>
      </c>
      <c r="N5712" s="35" t="s">
        <v>14</v>
      </c>
      <c r="O5712" s="35" t="s">
        <v>32311</v>
      </c>
      <c r="P5712" s="35" t="s">
        <v>31195</v>
      </c>
    </row>
    <row r="5713" spans="1:16" ht="43.2" x14ac:dyDescent="0.3">
      <c r="A5713" t="s">
        <v>32385</v>
      </c>
      <c r="B5713" s="2" t="s">
        <v>19</v>
      </c>
      <c r="C5713" s="2" t="s">
        <v>9265</v>
      </c>
      <c r="D5713" s="2" t="s">
        <v>9269</v>
      </c>
      <c r="E5713" s="2" t="s">
        <v>9268</v>
      </c>
      <c r="F5713" s="2" t="s">
        <v>9571</v>
      </c>
      <c r="G5713" s="2" t="s">
        <v>9573</v>
      </c>
      <c r="H5713" s="6" t="s">
        <v>9574</v>
      </c>
      <c r="I5713" s="3" t="s">
        <v>9575</v>
      </c>
      <c r="J5713" s="3">
        <v>2</v>
      </c>
      <c r="K5713" s="2" t="s">
        <v>36</v>
      </c>
    </row>
    <row r="5714" spans="1:16" x14ac:dyDescent="0.3">
      <c r="L5714" s="163" t="s">
        <v>0</v>
      </c>
      <c r="M5714" s="163"/>
      <c r="N5714" s="163"/>
      <c r="O5714" s="163" t="s">
        <v>1</v>
      </c>
      <c r="P5714" s="163"/>
    </row>
    <row r="5715" spans="1:16" ht="43.2" x14ac:dyDescent="0.3">
      <c r="B5715" s="2" t="s">
        <v>19</v>
      </c>
      <c r="C5715" s="2" t="s">
        <v>9265</v>
      </c>
      <c r="D5715" s="2" t="s">
        <v>9269</v>
      </c>
      <c r="E5715" s="2" t="s">
        <v>9268</v>
      </c>
      <c r="F5715" s="2" t="s">
        <v>9576</v>
      </c>
      <c r="H5715" s="3" t="s">
        <v>9577</v>
      </c>
      <c r="L5715" s="35" t="s">
        <v>12</v>
      </c>
      <c r="M5715" s="35" t="s">
        <v>13</v>
      </c>
      <c r="N5715" s="35" t="s">
        <v>14</v>
      </c>
      <c r="O5715" s="35" t="s">
        <v>32311</v>
      </c>
      <c r="P5715" s="35" t="s">
        <v>31195</v>
      </c>
    </row>
    <row r="5716" spans="1:16" x14ac:dyDescent="0.3">
      <c r="A5716" t="s">
        <v>32385</v>
      </c>
      <c r="B5716" s="2" t="s">
        <v>19</v>
      </c>
      <c r="C5716" s="2" t="s">
        <v>9265</v>
      </c>
      <c r="D5716" s="2" t="s">
        <v>9269</v>
      </c>
      <c r="E5716" s="2" t="s">
        <v>9268</v>
      </c>
      <c r="F5716" s="2" t="s">
        <v>9576</v>
      </c>
      <c r="G5716" s="2" t="s">
        <v>9578</v>
      </c>
      <c r="H5716" s="6" t="s">
        <v>9579</v>
      </c>
      <c r="I5716" s="3" t="s">
        <v>8694</v>
      </c>
      <c r="J5716" s="3">
        <v>589</v>
      </c>
      <c r="K5716" s="2" t="s">
        <v>36</v>
      </c>
    </row>
    <row r="5717" spans="1:16" x14ac:dyDescent="0.3">
      <c r="L5717" s="163" t="s">
        <v>0</v>
      </c>
      <c r="M5717" s="163"/>
      <c r="N5717" s="163"/>
      <c r="O5717" s="163" t="s">
        <v>1</v>
      </c>
      <c r="P5717" s="163"/>
    </row>
    <row r="5718" spans="1:16" ht="43.2" x14ac:dyDescent="0.3">
      <c r="B5718" s="2" t="s">
        <v>19</v>
      </c>
      <c r="C5718" s="2" t="s">
        <v>9265</v>
      </c>
      <c r="D5718" s="2" t="s">
        <v>9269</v>
      </c>
      <c r="E5718" s="2" t="s">
        <v>9268</v>
      </c>
      <c r="F5718" s="2" t="s">
        <v>9580</v>
      </c>
      <c r="H5718" s="3" t="s">
        <v>9581</v>
      </c>
      <c r="L5718" s="35" t="s">
        <v>12</v>
      </c>
      <c r="M5718" s="35" t="s">
        <v>13</v>
      </c>
      <c r="N5718" s="35" t="s">
        <v>14</v>
      </c>
      <c r="O5718" s="35" t="s">
        <v>32311</v>
      </c>
      <c r="P5718" s="35" t="s">
        <v>31195</v>
      </c>
    </row>
    <row r="5719" spans="1:16" x14ac:dyDescent="0.3">
      <c r="A5719" t="s">
        <v>32385</v>
      </c>
      <c r="B5719" s="2" t="s">
        <v>19</v>
      </c>
      <c r="C5719" s="2" t="s">
        <v>9265</v>
      </c>
      <c r="D5719" s="2" t="s">
        <v>9269</v>
      </c>
      <c r="E5719" s="2" t="s">
        <v>9268</v>
      </c>
      <c r="F5719" s="2" t="s">
        <v>9580</v>
      </c>
      <c r="G5719" s="2" t="s">
        <v>9582</v>
      </c>
      <c r="H5719" s="6" t="s">
        <v>9583</v>
      </c>
      <c r="I5719" s="3" t="s">
        <v>571</v>
      </c>
      <c r="J5719" s="3">
        <v>102</v>
      </c>
      <c r="K5719" s="2" t="s">
        <v>36</v>
      </c>
    </row>
    <row r="5720" spans="1:16" x14ac:dyDescent="0.3">
      <c r="L5720" s="163" t="s">
        <v>0</v>
      </c>
      <c r="M5720" s="163"/>
      <c r="N5720" s="163"/>
      <c r="O5720" s="163" t="s">
        <v>1</v>
      </c>
      <c r="P5720" s="163"/>
    </row>
    <row r="5721" spans="1:16" ht="43.2" x14ac:dyDescent="0.3">
      <c r="B5721" s="2" t="s">
        <v>19</v>
      </c>
      <c r="C5721" s="2" t="s">
        <v>9265</v>
      </c>
      <c r="D5721" s="2" t="s">
        <v>9269</v>
      </c>
      <c r="E5721" s="2" t="s">
        <v>9268</v>
      </c>
      <c r="F5721" s="2" t="s">
        <v>9584</v>
      </c>
      <c r="H5721" s="3" t="s">
        <v>9585</v>
      </c>
      <c r="L5721" s="35" t="s">
        <v>12</v>
      </c>
      <c r="M5721" s="35" t="s">
        <v>13</v>
      </c>
      <c r="N5721" s="35" t="s">
        <v>14</v>
      </c>
      <c r="O5721" s="35" t="s">
        <v>32311</v>
      </c>
      <c r="P5721" s="35" t="s">
        <v>31195</v>
      </c>
    </row>
    <row r="5722" spans="1:16" x14ac:dyDescent="0.3">
      <c r="A5722" t="s">
        <v>32385</v>
      </c>
      <c r="B5722" s="2" t="s">
        <v>19</v>
      </c>
      <c r="C5722" s="2" t="s">
        <v>9265</v>
      </c>
      <c r="D5722" s="2" t="s">
        <v>9269</v>
      </c>
      <c r="E5722" s="2" t="s">
        <v>9268</v>
      </c>
      <c r="F5722" s="2" t="s">
        <v>9584</v>
      </c>
      <c r="G5722" s="2" t="s">
        <v>9586</v>
      </c>
      <c r="H5722" s="6" t="s">
        <v>9587</v>
      </c>
      <c r="I5722" s="3" t="s">
        <v>8694</v>
      </c>
      <c r="J5722" s="3">
        <v>306</v>
      </c>
      <c r="K5722" s="2" t="s">
        <v>36</v>
      </c>
    </row>
    <row r="5723" spans="1:16" x14ac:dyDescent="0.3">
      <c r="L5723" s="163" t="s">
        <v>0</v>
      </c>
      <c r="M5723" s="163"/>
      <c r="N5723" s="163"/>
      <c r="O5723" s="163" t="s">
        <v>1</v>
      </c>
      <c r="P5723" s="163"/>
    </row>
    <row r="5724" spans="1:16" ht="43.2" x14ac:dyDescent="0.3">
      <c r="B5724" s="2" t="s">
        <v>19</v>
      </c>
      <c r="C5724" s="2" t="s">
        <v>9265</v>
      </c>
      <c r="D5724" s="2" t="s">
        <v>9269</v>
      </c>
      <c r="E5724" s="2" t="s">
        <v>9268</v>
      </c>
      <c r="F5724" s="2" t="s">
        <v>9588</v>
      </c>
      <c r="H5724" s="3" t="s">
        <v>9589</v>
      </c>
      <c r="L5724" s="35" t="s">
        <v>12</v>
      </c>
      <c r="M5724" s="35" t="s">
        <v>13</v>
      </c>
      <c r="N5724" s="35" t="s">
        <v>14</v>
      </c>
      <c r="O5724" s="35" t="s">
        <v>32311</v>
      </c>
      <c r="P5724" s="35" t="s">
        <v>31195</v>
      </c>
    </row>
    <row r="5725" spans="1:16" ht="28.8" x14ac:dyDescent="0.3">
      <c r="A5725" t="s">
        <v>32385</v>
      </c>
      <c r="B5725" s="2" t="s">
        <v>19</v>
      </c>
      <c r="C5725" s="2" t="s">
        <v>9265</v>
      </c>
      <c r="D5725" s="2" t="s">
        <v>9269</v>
      </c>
      <c r="E5725" s="2" t="s">
        <v>9268</v>
      </c>
      <c r="F5725" s="2" t="s">
        <v>9588</v>
      </c>
      <c r="G5725" s="2" t="s">
        <v>9590</v>
      </c>
      <c r="H5725" s="6" t="s">
        <v>9591</v>
      </c>
      <c r="I5725" s="3" t="s">
        <v>9592</v>
      </c>
      <c r="J5725" s="3">
        <v>36</v>
      </c>
      <c r="K5725" s="2" t="s">
        <v>36</v>
      </c>
    </row>
    <row r="5726" spans="1:16" ht="43.2" x14ac:dyDescent="0.3">
      <c r="A5726" t="s">
        <v>32385</v>
      </c>
      <c r="B5726" s="2" t="s">
        <v>19</v>
      </c>
      <c r="C5726" s="2" t="s">
        <v>9265</v>
      </c>
      <c r="D5726" s="2" t="s">
        <v>9269</v>
      </c>
      <c r="E5726" s="2" t="s">
        <v>9268</v>
      </c>
      <c r="F5726" s="2" t="s">
        <v>9588</v>
      </c>
      <c r="G5726" s="2" t="s">
        <v>9593</v>
      </c>
      <c r="H5726" s="6" t="s">
        <v>9594</v>
      </c>
      <c r="I5726" s="3" t="s">
        <v>9556</v>
      </c>
      <c r="J5726" s="3">
        <v>5</v>
      </c>
      <c r="K5726" s="2" t="s">
        <v>36</v>
      </c>
    </row>
    <row r="5727" spans="1:16" ht="43.2" x14ac:dyDescent="0.3">
      <c r="A5727" t="s">
        <v>32385</v>
      </c>
      <c r="B5727" s="2" t="s">
        <v>19</v>
      </c>
      <c r="C5727" s="2" t="s">
        <v>9265</v>
      </c>
      <c r="D5727" s="2" t="s">
        <v>9269</v>
      </c>
      <c r="E5727" s="2" t="s">
        <v>9268</v>
      </c>
      <c r="F5727" s="2" t="s">
        <v>9588</v>
      </c>
      <c r="G5727" s="2" t="s">
        <v>9595</v>
      </c>
      <c r="H5727" s="6" t="s">
        <v>9596</v>
      </c>
      <c r="I5727" s="3" t="s">
        <v>9556</v>
      </c>
      <c r="J5727" s="3">
        <v>13</v>
      </c>
      <c r="K5727" s="2" t="s">
        <v>36</v>
      </c>
    </row>
    <row r="5728" spans="1:16" x14ac:dyDescent="0.3">
      <c r="L5728" s="163" t="s">
        <v>0</v>
      </c>
      <c r="M5728" s="163"/>
      <c r="N5728" s="163"/>
      <c r="O5728" s="163" t="s">
        <v>1</v>
      </c>
      <c r="P5728" s="163"/>
    </row>
    <row r="5729" spans="1:21" ht="43.2" x14ac:dyDescent="0.3">
      <c r="B5729" s="2" t="s">
        <v>19</v>
      </c>
      <c r="C5729" s="2" t="s">
        <v>9265</v>
      </c>
      <c r="D5729" s="2" t="s">
        <v>9269</v>
      </c>
      <c r="E5729" s="2" t="s">
        <v>9268</v>
      </c>
      <c r="F5729" s="2" t="s">
        <v>9597</v>
      </c>
      <c r="H5729" s="3" t="s">
        <v>9598</v>
      </c>
      <c r="L5729" s="35" t="s">
        <v>12</v>
      </c>
      <c r="M5729" s="35" t="s">
        <v>13</v>
      </c>
      <c r="N5729" s="35" t="s">
        <v>14</v>
      </c>
      <c r="O5729" s="35" t="s">
        <v>32311</v>
      </c>
      <c r="P5729" s="35" t="s">
        <v>31195</v>
      </c>
    </row>
    <row r="5730" spans="1:21" x14ac:dyDescent="0.3">
      <c r="A5730" t="s">
        <v>32385</v>
      </c>
      <c r="B5730" s="2" t="s">
        <v>19</v>
      </c>
      <c r="C5730" s="2" t="s">
        <v>9265</v>
      </c>
      <c r="D5730" s="2" t="s">
        <v>9269</v>
      </c>
      <c r="E5730" s="2" t="s">
        <v>9268</v>
      </c>
      <c r="F5730" s="2" t="s">
        <v>9597</v>
      </c>
      <c r="G5730" s="2" t="s">
        <v>9599</v>
      </c>
      <c r="H5730" s="6" t="s">
        <v>9600</v>
      </c>
      <c r="I5730" s="3" t="s">
        <v>9601</v>
      </c>
      <c r="J5730" s="3">
        <v>83</v>
      </c>
      <c r="K5730" s="2" t="s">
        <v>36</v>
      </c>
    </row>
    <row r="5731" spans="1:21" x14ac:dyDescent="0.3">
      <c r="L5731" s="163" t="s">
        <v>0</v>
      </c>
      <c r="M5731" s="163"/>
      <c r="N5731" s="163"/>
      <c r="O5731" s="163" t="s">
        <v>1</v>
      </c>
      <c r="P5731" s="163"/>
      <c r="Q5731" s="165" t="s">
        <v>31447</v>
      </c>
      <c r="R5731" s="166"/>
      <c r="S5731" s="166"/>
      <c r="T5731" s="166"/>
      <c r="U5731" s="167"/>
    </row>
    <row r="5732" spans="1:21" ht="43.2" x14ac:dyDescent="0.3">
      <c r="B5732" s="2" t="s">
        <v>19</v>
      </c>
      <c r="C5732" s="2" t="s">
        <v>9265</v>
      </c>
      <c r="D5732" s="2" t="s">
        <v>9269</v>
      </c>
      <c r="E5732" s="2" t="s">
        <v>9268</v>
      </c>
      <c r="F5732" s="2" t="s">
        <v>9602</v>
      </c>
      <c r="H5732" s="3" t="s">
        <v>9603</v>
      </c>
      <c r="L5732" s="35" t="s">
        <v>12</v>
      </c>
      <c r="M5732" s="35" t="s">
        <v>13</v>
      </c>
      <c r="N5732" s="35" t="s">
        <v>14</v>
      </c>
      <c r="O5732" s="35" t="s">
        <v>32311</v>
      </c>
      <c r="P5732" s="35" t="s">
        <v>31195</v>
      </c>
      <c r="Q5732" s="50" t="s">
        <v>32319</v>
      </c>
      <c r="R5732" s="51" t="s">
        <v>32320</v>
      </c>
      <c r="S5732" s="51" t="s">
        <v>17</v>
      </c>
      <c r="T5732" s="51" t="s">
        <v>18</v>
      </c>
      <c r="U5732" s="51" t="s">
        <v>31184</v>
      </c>
    </row>
    <row r="5733" spans="1:21" ht="28.8" x14ac:dyDescent="0.3">
      <c r="A5733" t="s">
        <v>32385</v>
      </c>
      <c r="B5733" s="2" t="s">
        <v>19</v>
      </c>
      <c r="C5733" s="2" t="s">
        <v>9265</v>
      </c>
      <c r="D5733" s="2" t="s">
        <v>9269</v>
      </c>
      <c r="E5733" s="2" t="s">
        <v>9268</v>
      </c>
      <c r="F5733" s="2" t="s">
        <v>9602</v>
      </c>
      <c r="G5733" s="2" t="s">
        <v>9604</v>
      </c>
      <c r="H5733" s="3" t="s">
        <v>9605</v>
      </c>
      <c r="I5733" s="3" t="s">
        <v>8893</v>
      </c>
      <c r="J5733" s="3">
        <v>11372</v>
      </c>
      <c r="K5733" s="2" t="s">
        <v>36</v>
      </c>
      <c r="O5733" s="7" t="s">
        <v>32615</v>
      </c>
      <c r="P5733" s="7" t="s">
        <v>32616</v>
      </c>
      <c r="Q5733" s="2">
        <v>4</v>
      </c>
      <c r="R5733" s="2">
        <v>4</v>
      </c>
      <c r="S5733" s="2" t="s">
        <v>31186</v>
      </c>
      <c r="U5733" s="26">
        <v>1</v>
      </c>
    </row>
    <row r="5734" spans="1:21" x14ac:dyDescent="0.3">
      <c r="L5734" s="163" t="s">
        <v>0</v>
      </c>
      <c r="M5734" s="163"/>
      <c r="N5734" s="163"/>
      <c r="O5734" s="163" t="s">
        <v>1</v>
      </c>
      <c r="P5734" s="163"/>
    </row>
    <row r="5735" spans="1:21" ht="43.2" x14ac:dyDescent="0.3">
      <c r="B5735" s="2" t="s">
        <v>19</v>
      </c>
      <c r="C5735" s="2" t="s">
        <v>9265</v>
      </c>
      <c r="D5735" s="2" t="s">
        <v>9269</v>
      </c>
      <c r="E5735" s="2" t="s">
        <v>9268</v>
      </c>
      <c r="F5735" s="2" t="s">
        <v>9606</v>
      </c>
      <c r="H5735" s="3" t="s">
        <v>9607</v>
      </c>
      <c r="L5735" s="35" t="s">
        <v>12</v>
      </c>
      <c r="M5735" s="35" t="s">
        <v>13</v>
      </c>
      <c r="N5735" s="35" t="s">
        <v>14</v>
      </c>
      <c r="O5735" s="35" t="s">
        <v>32311</v>
      </c>
      <c r="P5735" s="35" t="s">
        <v>31195</v>
      </c>
    </row>
    <row r="5736" spans="1:21" x14ac:dyDescent="0.3">
      <c r="A5736" t="s">
        <v>32385</v>
      </c>
      <c r="B5736" s="2" t="s">
        <v>19</v>
      </c>
      <c r="C5736" s="2" t="s">
        <v>9265</v>
      </c>
      <c r="D5736" s="2" t="s">
        <v>9269</v>
      </c>
      <c r="E5736" s="2" t="s">
        <v>9268</v>
      </c>
      <c r="F5736" s="2" t="s">
        <v>9606</v>
      </c>
      <c r="G5736" s="2" t="s">
        <v>9608</v>
      </c>
      <c r="H5736" s="6" t="s">
        <v>9609</v>
      </c>
      <c r="I5736" s="3" t="s">
        <v>571</v>
      </c>
      <c r="J5736" s="3">
        <v>919</v>
      </c>
      <c r="K5736" s="2" t="s">
        <v>36</v>
      </c>
    </row>
    <row r="5737" spans="1:21" x14ac:dyDescent="0.3">
      <c r="L5737" s="163" t="s">
        <v>0</v>
      </c>
      <c r="M5737" s="163"/>
      <c r="N5737" s="163"/>
      <c r="O5737" s="163" t="s">
        <v>1</v>
      </c>
      <c r="P5737" s="163"/>
    </row>
    <row r="5738" spans="1:21" ht="43.2" x14ac:dyDescent="0.3">
      <c r="B5738" s="2" t="s">
        <v>19</v>
      </c>
      <c r="C5738" s="2" t="s">
        <v>9265</v>
      </c>
      <c r="D5738" s="2" t="s">
        <v>9269</v>
      </c>
      <c r="E5738" s="2" t="s">
        <v>9268</v>
      </c>
      <c r="F5738" s="2" t="s">
        <v>9610</v>
      </c>
      <c r="H5738" s="3" t="s">
        <v>9611</v>
      </c>
      <c r="L5738" s="35" t="s">
        <v>12</v>
      </c>
      <c r="M5738" s="35" t="s">
        <v>13</v>
      </c>
      <c r="N5738" s="35" t="s">
        <v>14</v>
      </c>
      <c r="O5738" s="35" t="s">
        <v>32311</v>
      </c>
      <c r="P5738" s="35" t="s">
        <v>31195</v>
      </c>
    </row>
    <row r="5739" spans="1:21" x14ac:dyDescent="0.3">
      <c r="A5739" t="s">
        <v>32385</v>
      </c>
      <c r="B5739" s="2" t="s">
        <v>19</v>
      </c>
      <c r="C5739" s="2" t="s">
        <v>9265</v>
      </c>
      <c r="D5739" s="2" t="s">
        <v>9269</v>
      </c>
      <c r="E5739" s="2" t="s">
        <v>9268</v>
      </c>
      <c r="F5739" s="2" t="s">
        <v>9610</v>
      </c>
      <c r="G5739" s="2" t="s">
        <v>9612</v>
      </c>
      <c r="H5739" s="6" t="s">
        <v>9613</v>
      </c>
      <c r="I5739" s="3" t="s">
        <v>571</v>
      </c>
      <c r="J5739" s="3">
        <v>7748</v>
      </c>
      <c r="K5739" s="2" t="s">
        <v>36</v>
      </c>
    </row>
    <row r="5740" spans="1:21" x14ac:dyDescent="0.3">
      <c r="L5740" s="163" t="s">
        <v>0</v>
      </c>
      <c r="M5740" s="163"/>
      <c r="N5740" s="163"/>
      <c r="O5740" s="163" t="s">
        <v>1</v>
      </c>
      <c r="P5740" s="163"/>
    </row>
    <row r="5741" spans="1:21" ht="43.2" x14ac:dyDescent="0.3">
      <c r="B5741" s="2" t="s">
        <v>19</v>
      </c>
      <c r="C5741" s="2" t="s">
        <v>9265</v>
      </c>
      <c r="D5741" s="2" t="s">
        <v>9269</v>
      </c>
      <c r="E5741" s="2" t="s">
        <v>9268</v>
      </c>
      <c r="F5741" s="2" t="s">
        <v>9614</v>
      </c>
      <c r="H5741" s="3" t="s">
        <v>9615</v>
      </c>
      <c r="L5741" s="35" t="s">
        <v>12</v>
      </c>
      <c r="M5741" s="35" t="s">
        <v>13</v>
      </c>
      <c r="N5741" s="35" t="s">
        <v>14</v>
      </c>
      <c r="O5741" s="35" t="s">
        <v>32311</v>
      </c>
      <c r="P5741" s="35" t="s">
        <v>31195</v>
      </c>
    </row>
    <row r="5742" spans="1:21" x14ac:dyDescent="0.3">
      <c r="A5742" t="s">
        <v>32385</v>
      </c>
      <c r="B5742" s="2" t="s">
        <v>19</v>
      </c>
      <c r="C5742" s="2" t="s">
        <v>9265</v>
      </c>
      <c r="D5742" s="2" t="s">
        <v>9269</v>
      </c>
      <c r="E5742" s="2" t="s">
        <v>9268</v>
      </c>
      <c r="F5742" s="2" t="s">
        <v>9614</v>
      </c>
      <c r="G5742" s="2" t="s">
        <v>9616</v>
      </c>
      <c r="H5742" s="6" t="s">
        <v>9617</v>
      </c>
      <c r="I5742" s="3" t="s">
        <v>1792</v>
      </c>
      <c r="J5742" s="3">
        <v>1019</v>
      </c>
      <c r="K5742" s="2" t="s">
        <v>36</v>
      </c>
    </row>
    <row r="5743" spans="1:21" x14ac:dyDescent="0.3">
      <c r="L5743" s="163" t="s">
        <v>0</v>
      </c>
      <c r="M5743" s="163"/>
      <c r="N5743" s="163"/>
      <c r="O5743" s="163" t="s">
        <v>1</v>
      </c>
      <c r="P5743" s="163"/>
    </row>
    <row r="5744" spans="1:21" ht="43.2" x14ac:dyDescent="0.3">
      <c r="B5744" s="2" t="s">
        <v>19</v>
      </c>
      <c r="C5744" s="2" t="s">
        <v>9265</v>
      </c>
      <c r="D5744" s="2" t="s">
        <v>9269</v>
      </c>
      <c r="E5744" s="2" t="s">
        <v>9268</v>
      </c>
      <c r="F5744" s="2" t="s">
        <v>9618</v>
      </c>
      <c r="H5744" s="3" t="s">
        <v>9619</v>
      </c>
      <c r="L5744" s="35" t="s">
        <v>12</v>
      </c>
      <c r="M5744" s="35" t="s">
        <v>13</v>
      </c>
      <c r="N5744" s="35" t="s">
        <v>14</v>
      </c>
      <c r="O5744" s="35" t="s">
        <v>32311</v>
      </c>
      <c r="P5744" s="35" t="s">
        <v>31195</v>
      </c>
    </row>
    <row r="5745" spans="1:21" x14ac:dyDescent="0.3">
      <c r="A5745" t="s">
        <v>32385</v>
      </c>
      <c r="B5745" s="2" t="s">
        <v>19</v>
      </c>
      <c r="C5745" s="2" t="s">
        <v>9265</v>
      </c>
      <c r="D5745" s="2" t="s">
        <v>9269</v>
      </c>
      <c r="E5745" s="2" t="s">
        <v>9268</v>
      </c>
      <c r="F5745" s="2" t="s">
        <v>9618</v>
      </c>
      <c r="G5745" s="2" t="s">
        <v>9620</v>
      </c>
      <c r="H5745" s="6" t="s">
        <v>9621</v>
      </c>
      <c r="I5745" s="3" t="s">
        <v>3377</v>
      </c>
      <c r="J5745" s="3">
        <v>1710</v>
      </c>
      <c r="K5745" s="2" t="s">
        <v>36</v>
      </c>
    </row>
    <row r="5746" spans="1:21" x14ac:dyDescent="0.3">
      <c r="L5746" s="163" t="s">
        <v>0</v>
      </c>
      <c r="M5746" s="163"/>
      <c r="N5746" s="163"/>
      <c r="O5746" s="163" t="s">
        <v>1</v>
      </c>
      <c r="P5746" s="163"/>
    </row>
    <row r="5747" spans="1:21" ht="43.2" x14ac:dyDescent="0.3">
      <c r="B5747" s="2" t="s">
        <v>19</v>
      </c>
      <c r="C5747" s="2" t="s">
        <v>9265</v>
      </c>
      <c r="D5747" s="2" t="s">
        <v>9269</v>
      </c>
      <c r="E5747" s="2" t="s">
        <v>9268</v>
      </c>
      <c r="F5747" s="2" t="s">
        <v>9622</v>
      </c>
      <c r="H5747" s="3" t="s">
        <v>9623</v>
      </c>
      <c r="L5747" s="35" t="s">
        <v>12</v>
      </c>
      <c r="M5747" s="35" t="s">
        <v>13</v>
      </c>
      <c r="N5747" s="35" t="s">
        <v>14</v>
      </c>
      <c r="O5747" s="35" t="s">
        <v>32311</v>
      </c>
      <c r="P5747" s="35" t="s">
        <v>31195</v>
      </c>
    </row>
    <row r="5748" spans="1:21" x14ac:dyDescent="0.3">
      <c r="A5748" t="s">
        <v>32385</v>
      </c>
      <c r="B5748" s="2" t="s">
        <v>19</v>
      </c>
      <c r="C5748" s="2" t="s">
        <v>9265</v>
      </c>
      <c r="D5748" s="2" t="s">
        <v>9269</v>
      </c>
      <c r="E5748" s="2" t="s">
        <v>9268</v>
      </c>
      <c r="F5748" s="2" t="s">
        <v>9622</v>
      </c>
      <c r="G5748" s="2" t="s">
        <v>9624</v>
      </c>
      <c r="H5748" s="6" t="s">
        <v>9625</v>
      </c>
      <c r="I5748" s="3" t="s">
        <v>1792</v>
      </c>
      <c r="K5748" s="2" t="s">
        <v>36</v>
      </c>
    </row>
    <row r="5749" spans="1:21" x14ac:dyDescent="0.3">
      <c r="A5749" t="s">
        <v>32385</v>
      </c>
      <c r="B5749" s="2" t="s">
        <v>19</v>
      </c>
      <c r="C5749" s="2" t="s">
        <v>9265</v>
      </c>
      <c r="D5749" s="2" t="s">
        <v>9269</v>
      </c>
      <c r="E5749" s="2" t="s">
        <v>9268</v>
      </c>
      <c r="F5749" s="2" t="s">
        <v>9622</v>
      </c>
      <c r="G5749" s="2" t="s">
        <v>9626</v>
      </c>
      <c r="H5749" s="6" t="s">
        <v>9627</v>
      </c>
      <c r="I5749" s="3" t="s">
        <v>1792</v>
      </c>
      <c r="J5749" s="3">
        <v>4</v>
      </c>
      <c r="K5749" s="2" t="s">
        <v>36</v>
      </c>
    </row>
    <row r="5750" spans="1:21" ht="15" customHeight="1" x14ac:dyDescent="0.3">
      <c r="L5750" s="163" t="s">
        <v>0</v>
      </c>
      <c r="M5750" s="163"/>
      <c r="N5750" s="163"/>
      <c r="O5750" s="163" t="s">
        <v>1</v>
      </c>
      <c r="P5750" s="163"/>
      <c r="Q5750" s="165" t="s">
        <v>31194</v>
      </c>
      <c r="R5750" s="166"/>
      <c r="S5750" s="166"/>
      <c r="T5750" s="166"/>
      <c r="U5750" s="167"/>
    </row>
    <row r="5751" spans="1:21" ht="43.2" x14ac:dyDescent="0.3">
      <c r="B5751" s="2" t="s">
        <v>19</v>
      </c>
      <c r="C5751" s="2" t="s">
        <v>9265</v>
      </c>
      <c r="D5751" s="2" t="s">
        <v>9269</v>
      </c>
      <c r="E5751" s="2" t="s">
        <v>9268</v>
      </c>
      <c r="F5751" s="2" t="s">
        <v>9628</v>
      </c>
      <c r="H5751" s="3" t="s">
        <v>9629</v>
      </c>
      <c r="L5751" s="35" t="s">
        <v>12</v>
      </c>
      <c r="M5751" s="35" t="s">
        <v>13</v>
      </c>
      <c r="N5751" s="35" t="s">
        <v>14</v>
      </c>
      <c r="O5751" s="35" t="s">
        <v>32311</v>
      </c>
      <c r="P5751" s="35" t="s">
        <v>31195</v>
      </c>
      <c r="Q5751" s="50" t="s">
        <v>32319</v>
      </c>
      <c r="R5751" s="51" t="s">
        <v>32320</v>
      </c>
      <c r="S5751" s="51" t="s">
        <v>17</v>
      </c>
      <c r="T5751" s="51" t="s">
        <v>18</v>
      </c>
      <c r="U5751" s="51" t="s">
        <v>31184</v>
      </c>
    </row>
    <row r="5752" spans="1:21" x14ac:dyDescent="0.3">
      <c r="A5752" t="s">
        <v>32385</v>
      </c>
      <c r="B5752" s="2" t="s">
        <v>19</v>
      </c>
      <c r="C5752" s="2" t="s">
        <v>9265</v>
      </c>
      <c r="D5752" s="2" t="s">
        <v>9269</v>
      </c>
      <c r="E5752" s="2" t="s">
        <v>9268</v>
      </c>
      <c r="F5752" s="2" t="s">
        <v>9628</v>
      </c>
      <c r="G5752" s="2" t="s">
        <v>9630</v>
      </c>
      <c r="H5752" s="6" t="s">
        <v>9631</v>
      </c>
      <c r="I5752" s="3" t="s">
        <v>571</v>
      </c>
      <c r="J5752" s="3">
        <v>125</v>
      </c>
      <c r="K5752" s="2" t="s">
        <v>36</v>
      </c>
      <c r="O5752" s="7" t="s">
        <v>32606</v>
      </c>
      <c r="P5752" s="7" t="s">
        <v>32607</v>
      </c>
    </row>
    <row r="5753" spans="1:21" x14ac:dyDescent="0.3">
      <c r="A5753" t="s">
        <v>32385</v>
      </c>
      <c r="B5753" s="2" t="s">
        <v>19</v>
      </c>
      <c r="C5753" s="2" t="s">
        <v>9265</v>
      </c>
      <c r="D5753" s="2" t="s">
        <v>9269</v>
      </c>
      <c r="E5753" s="2" t="s">
        <v>9268</v>
      </c>
      <c r="F5753" s="2" t="s">
        <v>9628</v>
      </c>
      <c r="G5753" s="2" t="s">
        <v>9632</v>
      </c>
      <c r="H5753" s="6" t="s">
        <v>9633</v>
      </c>
      <c r="I5753" s="3" t="s">
        <v>571</v>
      </c>
      <c r="J5753" s="3">
        <v>39</v>
      </c>
      <c r="K5753" s="2" t="s">
        <v>36</v>
      </c>
      <c r="O5753" s="7" t="s">
        <v>32514</v>
      </c>
      <c r="P5753" s="7" t="s">
        <v>32607</v>
      </c>
    </row>
    <row r="5754" spans="1:21" x14ac:dyDescent="0.3">
      <c r="A5754" t="s">
        <v>32385</v>
      </c>
      <c r="B5754" s="2" t="s">
        <v>19</v>
      </c>
      <c r="C5754" s="2" t="s">
        <v>9265</v>
      </c>
      <c r="D5754" s="2" t="s">
        <v>9269</v>
      </c>
      <c r="E5754" s="2" t="s">
        <v>9268</v>
      </c>
      <c r="F5754" s="2" t="s">
        <v>9628</v>
      </c>
      <c r="G5754" s="2" t="s">
        <v>9634</v>
      </c>
      <c r="H5754" s="3" t="s">
        <v>9635</v>
      </c>
      <c r="I5754" s="3" t="s">
        <v>571</v>
      </c>
      <c r="J5754" s="3">
        <v>2</v>
      </c>
      <c r="K5754" s="2" t="s">
        <v>36</v>
      </c>
      <c r="O5754" s="7" t="s">
        <v>32514</v>
      </c>
      <c r="P5754" s="7" t="s">
        <v>32607</v>
      </c>
      <c r="Q5754" s="2">
        <v>150</v>
      </c>
      <c r="R5754" s="2">
        <v>150</v>
      </c>
      <c r="S5754" s="2" t="s">
        <v>31186</v>
      </c>
      <c r="U5754" s="26">
        <v>1</v>
      </c>
    </row>
    <row r="5755" spans="1:21" x14ac:dyDescent="0.3">
      <c r="L5755" s="163" t="s">
        <v>0</v>
      </c>
      <c r="M5755" s="163"/>
      <c r="N5755" s="163"/>
      <c r="O5755" s="163" t="s">
        <v>1</v>
      </c>
      <c r="P5755" s="163"/>
    </row>
    <row r="5756" spans="1:21" ht="43.2" x14ac:dyDescent="0.3">
      <c r="B5756" s="2" t="s">
        <v>19</v>
      </c>
      <c r="C5756" s="2" t="s">
        <v>9265</v>
      </c>
      <c r="D5756" s="2" t="s">
        <v>9269</v>
      </c>
      <c r="E5756" s="2" t="s">
        <v>9268</v>
      </c>
      <c r="F5756" s="2" t="s">
        <v>9636</v>
      </c>
      <c r="H5756" s="3" t="s">
        <v>9637</v>
      </c>
      <c r="L5756" s="35" t="s">
        <v>12</v>
      </c>
      <c r="M5756" s="35" t="s">
        <v>13</v>
      </c>
      <c r="N5756" s="35" t="s">
        <v>14</v>
      </c>
      <c r="O5756" s="35" t="s">
        <v>32311</v>
      </c>
      <c r="P5756" s="35" t="s">
        <v>31195</v>
      </c>
    </row>
    <row r="5757" spans="1:21" ht="28.8" x14ac:dyDescent="0.3">
      <c r="A5757" t="s">
        <v>32385</v>
      </c>
      <c r="B5757" s="2" t="s">
        <v>19</v>
      </c>
      <c r="C5757" s="2" t="s">
        <v>9265</v>
      </c>
      <c r="D5757" s="2" t="s">
        <v>9269</v>
      </c>
      <c r="E5757" s="2" t="s">
        <v>9268</v>
      </c>
      <c r="F5757" s="2" t="s">
        <v>9636</v>
      </c>
      <c r="G5757" s="2" t="s">
        <v>9638</v>
      </c>
      <c r="H5757" s="6" t="s">
        <v>9639</v>
      </c>
      <c r="I5757" s="3" t="s">
        <v>1792</v>
      </c>
      <c r="J5757" s="3">
        <v>231</v>
      </c>
      <c r="K5757" s="2" t="s">
        <v>36</v>
      </c>
      <c r="O5757" s="7" t="s">
        <v>32524</v>
      </c>
    </row>
    <row r="5758" spans="1:21" ht="28.8" x14ac:dyDescent="0.3">
      <c r="A5758" t="s">
        <v>32385</v>
      </c>
      <c r="B5758" s="2" t="s">
        <v>19</v>
      </c>
      <c r="C5758" s="2" t="s">
        <v>9265</v>
      </c>
      <c r="D5758" s="2" t="s">
        <v>9269</v>
      </c>
      <c r="E5758" s="2" t="s">
        <v>9268</v>
      </c>
      <c r="F5758" s="2" t="s">
        <v>9636</v>
      </c>
      <c r="G5758" s="2" t="s">
        <v>9640</v>
      </c>
      <c r="H5758" s="6" t="s">
        <v>9641</v>
      </c>
      <c r="I5758" s="3" t="s">
        <v>571</v>
      </c>
      <c r="J5758" s="3">
        <v>1322</v>
      </c>
      <c r="K5758" s="2" t="s">
        <v>36</v>
      </c>
      <c r="O5758" s="7" t="s">
        <v>32523</v>
      </c>
    </row>
    <row r="5759" spans="1:21" ht="28.8" x14ac:dyDescent="0.3">
      <c r="A5759" t="s">
        <v>32385</v>
      </c>
      <c r="B5759" s="2" t="s">
        <v>19</v>
      </c>
      <c r="C5759" s="2" t="s">
        <v>9265</v>
      </c>
      <c r="D5759" s="2" t="s">
        <v>9269</v>
      </c>
      <c r="E5759" s="2" t="s">
        <v>9268</v>
      </c>
      <c r="F5759" s="2" t="s">
        <v>9636</v>
      </c>
      <c r="G5759" s="2" t="s">
        <v>9642</v>
      </c>
      <c r="H5759" s="6" t="s">
        <v>9643</v>
      </c>
      <c r="I5759" s="3" t="s">
        <v>571</v>
      </c>
      <c r="J5759" s="3">
        <v>879</v>
      </c>
      <c r="K5759" s="2" t="s">
        <v>36</v>
      </c>
      <c r="O5759" s="7" t="s">
        <v>32524</v>
      </c>
    </row>
    <row r="5760" spans="1:21" x14ac:dyDescent="0.3">
      <c r="L5760" s="163" t="s">
        <v>0</v>
      </c>
      <c r="M5760" s="163"/>
      <c r="N5760" s="163"/>
      <c r="O5760" s="163" t="s">
        <v>1</v>
      </c>
      <c r="P5760" s="163"/>
    </row>
    <row r="5761" spans="1:21" ht="43.2" x14ac:dyDescent="0.3">
      <c r="B5761" s="2" t="s">
        <v>19</v>
      </c>
      <c r="C5761" s="2" t="s">
        <v>9265</v>
      </c>
      <c r="D5761" s="2" t="s">
        <v>9269</v>
      </c>
      <c r="E5761" s="2" t="s">
        <v>9268</v>
      </c>
      <c r="F5761" s="2" t="s">
        <v>9644</v>
      </c>
      <c r="H5761" s="3" t="s">
        <v>9645</v>
      </c>
      <c r="L5761" s="35" t="s">
        <v>12</v>
      </c>
      <c r="M5761" s="35" t="s">
        <v>13</v>
      </c>
      <c r="N5761" s="35" t="s">
        <v>14</v>
      </c>
      <c r="O5761" s="35" t="s">
        <v>32311</v>
      </c>
      <c r="P5761" s="35" t="s">
        <v>31195</v>
      </c>
    </row>
    <row r="5762" spans="1:21" x14ac:dyDescent="0.3">
      <c r="A5762" t="s">
        <v>32385</v>
      </c>
      <c r="B5762" s="2" t="s">
        <v>19</v>
      </c>
      <c r="C5762" s="2" t="s">
        <v>9265</v>
      </c>
      <c r="D5762" s="2" t="s">
        <v>9269</v>
      </c>
      <c r="E5762" s="2" t="s">
        <v>9268</v>
      </c>
      <c r="F5762" s="2" t="s">
        <v>9644</v>
      </c>
      <c r="G5762" s="2" t="s">
        <v>9646</v>
      </c>
      <c r="H5762" s="6" t="s">
        <v>9647</v>
      </c>
      <c r="I5762" s="3" t="s">
        <v>571</v>
      </c>
      <c r="J5762" s="3">
        <v>158</v>
      </c>
      <c r="K5762" s="2" t="s">
        <v>36</v>
      </c>
      <c r="O5762" s="7" t="s">
        <v>32586</v>
      </c>
    </row>
    <row r="5763" spans="1:21" x14ac:dyDescent="0.3">
      <c r="L5763" s="163" t="s">
        <v>0</v>
      </c>
      <c r="M5763" s="163"/>
      <c r="N5763" s="163"/>
      <c r="O5763" s="163" t="s">
        <v>1</v>
      </c>
      <c r="P5763" s="163"/>
    </row>
    <row r="5764" spans="1:21" ht="43.2" x14ac:dyDescent="0.3">
      <c r="B5764" s="2" t="s">
        <v>19</v>
      </c>
      <c r="C5764" s="2" t="s">
        <v>9265</v>
      </c>
      <c r="D5764" s="2" t="s">
        <v>9269</v>
      </c>
      <c r="E5764" s="2" t="s">
        <v>9268</v>
      </c>
      <c r="F5764" s="2" t="s">
        <v>9648</v>
      </c>
      <c r="H5764" s="3" t="s">
        <v>9649</v>
      </c>
      <c r="L5764" s="35" t="s">
        <v>12</v>
      </c>
      <c r="M5764" s="35" t="s">
        <v>13</v>
      </c>
      <c r="N5764" s="35" t="s">
        <v>14</v>
      </c>
      <c r="O5764" s="35" t="s">
        <v>32311</v>
      </c>
      <c r="P5764" s="35" t="s">
        <v>31195</v>
      </c>
    </row>
    <row r="5765" spans="1:21" x14ac:dyDescent="0.3">
      <c r="A5765" t="s">
        <v>32385</v>
      </c>
      <c r="B5765" s="2" t="s">
        <v>19</v>
      </c>
      <c r="C5765" s="2" t="s">
        <v>9265</v>
      </c>
      <c r="D5765" s="2" t="s">
        <v>9269</v>
      </c>
      <c r="E5765" s="2" t="s">
        <v>9268</v>
      </c>
      <c r="F5765" s="2" t="s">
        <v>9648</v>
      </c>
      <c r="G5765" s="2" t="s">
        <v>9650</v>
      </c>
      <c r="H5765" s="6" t="s">
        <v>9651</v>
      </c>
      <c r="I5765" s="3" t="s">
        <v>571</v>
      </c>
      <c r="J5765" s="3">
        <v>86</v>
      </c>
      <c r="K5765" s="2" t="s">
        <v>36</v>
      </c>
      <c r="O5765" s="7" t="s">
        <v>32586</v>
      </c>
    </row>
    <row r="5766" spans="1:21" x14ac:dyDescent="0.3">
      <c r="L5766" s="163" t="s">
        <v>0</v>
      </c>
      <c r="M5766" s="163"/>
      <c r="N5766" s="163"/>
      <c r="O5766" s="163" t="s">
        <v>1</v>
      </c>
      <c r="P5766" s="163"/>
    </row>
    <row r="5767" spans="1:21" ht="43.2" x14ac:dyDescent="0.3">
      <c r="B5767" s="2" t="s">
        <v>19</v>
      </c>
      <c r="C5767" s="2" t="s">
        <v>9265</v>
      </c>
      <c r="D5767" s="2" t="s">
        <v>9269</v>
      </c>
      <c r="E5767" s="2" t="s">
        <v>9268</v>
      </c>
      <c r="F5767" s="2" t="s">
        <v>9652</v>
      </c>
      <c r="H5767" s="3" t="s">
        <v>9653</v>
      </c>
      <c r="L5767" s="35" t="s">
        <v>12</v>
      </c>
      <c r="M5767" s="35" t="s">
        <v>13</v>
      </c>
      <c r="N5767" s="35" t="s">
        <v>14</v>
      </c>
      <c r="O5767" s="35" t="s">
        <v>32311</v>
      </c>
      <c r="P5767" s="35" t="s">
        <v>31195</v>
      </c>
    </row>
    <row r="5768" spans="1:21" x14ac:dyDescent="0.3">
      <c r="A5768" t="s">
        <v>32385</v>
      </c>
      <c r="B5768" s="2" t="s">
        <v>19</v>
      </c>
      <c r="C5768" s="2" t="s">
        <v>9265</v>
      </c>
      <c r="D5768" s="2" t="s">
        <v>9269</v>
      </c>
      <c r="E5768" s="2" t="s">
        <v>9268</v>
      </c>
      <c r="F5768" s="2" t="s">
        <v>9652</v>
      </c>
      <c r="G5768" s="2" t="s">
        <v>9654</v>
      </c>
      <c r="H5768" s="6" t="s">
        <v>9655</v>
      </c>
      <c r="I5768" s="3" t="s">
        <v>571</v>
      </c>
      <c r="J5768" s="3">
        <v>1452</v>
      </c>
      <c r="K5768" s="2" t="s">
        <v>36</v>
      </c>
      <c r="O5768" s="7" t="s">
        <v>32586</v>
      </c>
    </row>
    <row r="5769" spans="1:21" x14ac:dyDescent="0.3">
      <c r="L5769" s="163" t="s">
        <v>0</v>
      </c>
      <c r="M5769" s="163"/>
      <c r="N5769" s="163"/>
      <c r="O5769" s="163" t="s">
        <v>1</v>
      </c>
      <c r="P5769" s="163"/>
      <c r="Q5769" s="165" t="s">
        <v>31194</v>
      </c>
      <c r="R5769" s="166"/>
      <c r="S5769" s="166"/>
      <c r="T5769" s="166"/>
      <c r="U5769" s="167"/>
    </row>
    <row r="5770" spans="1:21" ht="43.2" x14ac:dyDescent="0.3">
      <c r="B5770" s="2" t="s">
        <v>19</v>
      </c>
      <c r="C5770" s="2" t="s">
        <v>9265</v>
      </c>
      <c r="D5770" s="2" t="s">
        <v>9269</v>
      </c>
      <c r="E5770" s="2" t="s">
        <v>9268</v>
      </c>
      <c r="F5770" s="2" t="s">
        <v>9656</v>
      </c>
      <c r="H5770" s="3" t="s">
        <v>9657</v>
      </c>
      <c r="L5770" s="35" t="s">
        <v>12</v>
      </c>
      <c r="M5770" s="35" t="s">
        <v>13</v>
      </c>
      <c r="N5770" s="35" t="s">
        <v>14</v>
      </c>
      <c r="O5770" s="35" t="s">
        <v>32311</v>
      </c>
      <c r="P5770" s="35" t="s">
        <v>31195</v>
      </c>
      <c r="Q5770" s="50" t="s">
        <v>32319</v>
      </c>
      <c r="R5770" s="51" t="s">
        <v>32320</v>
      </c>
      <c r="S5770" s="51" t="s">
        <v>17</v>
      </c>
      <c r="T5770" s="51" t="s">
        <v>18</v>
      </c>
      <c r="U5770" s="51" t="s">
        <v>31184</v>
      </c>
    </row>
    <row r="5771" spans="1:21" x14ac:dyDescent="0.3">
      <c r="A5771" t="s">
        <v>32385</v>
      </c>
      <c r="B5771" s="2" t="s">
        <v>19</v>
      </c>
      <c r="C5771" s="2" t="s">
        <v>9265</v>
      </c>
      <c r="D5771" s="2" t="s">
        <v>9269</v>
      </c>
      <c r="E5771" s="2" t="s">
        <v>9268</v>
      </c>
      <c r="F5771" s="2" t="s">
        <v>9656</v>
      </c>
      <c r="G5771" s="2" t="s">
        <v>9658</v>
      </c>
      <c r="H5771" s="3" t="s">
        <v>9659</v>
      </c>
      <c r="I5771" s="3" t="s">
        <v>7856</v>
      </c>
      <c r="J5771" s="3">
        <v>159</v>
      </c>
      <c r="K5771" s="2" t="s">
        <v>36</v>
      </c>
      <c r="O5771" s="7" t="s">
        <v>32608</v>
      </c>
      <c r="P5771" s="7" t="s">
        <v>32603</v>
      </c>
    </row>
    <row r="5772" spans="1:21" x14ac:dyDescent="0.3">
      <c r="A5772" t="s">
        <v>32385</v>
      </c>
      <c r="B5772" s="2" t="s">
        <v>19</v>
      </c>
      <c r="C5772" s="2" t="s">
        <v>9265</v>
      </c>
      <c r="D5772" s="2" t="s">
        <v>9269</v>
      </c>
      <c r="E5772" s="2" t="s">
        <v>9268</v>
      </c>
      <c r="F5772" s="2" t="s">
        <v>9656</v>
      </c>
      <c r="G5772" s="2" t="s">
        <v>9660</v>
      </c>
      <c r="H5772" s="3" t="s">
        <v>9661</v>
      </c>
      <c r="I5772" s="3" t="s">
        <v>7856</v>
      </c>
      <c r="J5772" s="3">
        <v>139</v>
      </c>
      <c r="K5772" s="2" t="s">
        <v>36</v>
      </c>
      <c r="O5772" s="7" t="s">
        <v>32608</v>
      </c>
      <c r="P5772" s="7" t="s">
        <v>32609</v>
      </c>
    </row>
    <row r="5773" spans="1:21" x14ac:dyDescent="0.3">
      <c r="L5773" s="163" t="s">
        <v>0</v>
      </c>
      <c r="M5773" s="163"/>
      <c r="N5773" s="163"/>
      <c r="O5773" s="163" t="s">
        <v>1</v>
      </c>
      <c r="P5773" s="163"/>
      <c r="Q5773" s="165" t="s">
        <v>31230</v>
      </c>
      <c r="R5773" s="166"/>
      <c r="S5773" s="166"/>
      <c r="T5773" s="166"/>
      <c r="U5773" s="167"/>
    </row>
    <row r="5774" spans="1:21" ht="43.2" x14ac:dyDescent="0.3">
      <c r="B5774" s="2" t="s">
        <v>19</v>
      </c>
      <c r="C5774" s="2" t="s">
        <v>9265</v>
      </c>
      <c r="D5774" s="2" t="s">
        <v>9269</v>
      </c>
      <c r="E5774" s="2" t="s">
        <v>9268</v>
      </c>
      <c r="F5774" s="2" t="s">
        <v>9662</v>
      </c>
      <c r="H5774" s="3" t="s">
        <v>9663</v>
      </c>
      <c r="L5774" s="35" t="s">
        <v>12</v>
      </c>
      <c r="M5774" s="35" t="s">
        <v>13</v>
      </c>
      <c r="N5774" s="35" t="s">
        <v>14</v>
      </c>
      <c r="O5774" s="35" t="s">
        <v>32311</v>
      </c>
      <c r="P5774" s="35" t="s">
        <v>31195</v>
      </c>
      <c r="Q5774" s="50" t="s">
        <v>32319</v>
      </c>
      <c r="R5774" s="51" t="s">
        <v>32320</v>
      </c>
      <c r="S5774" s="51" t="s">
        <v>17</v>
      </c>
      <c r="T5774" s="51" t="s">
        <v>18</v>
      </c>
      <c r="U5774" s="51" t="s">
        <v>31184</v>
      </c>
    </row>
    <row r="5775" spans="1:21" x14ac:dyDescent="0.3">
      <c r="A5775" t="s">
        <v>32385</v>
      </c>
      <c r="B5775" s="2" t="s">
        <v>19</v>
      </c>
      <c r="C5775" s="2" t="s">
        <v>9265</v>
      </c>
      <c r="D5775" s="2" t="s">
        <v>9269</v>
      </c>
      <c r="E5775" s="2" t="s">
        <v>9268</v>
      </c>
      <c r="F5775" s="2" t="s">
        <v>9662</v>
      </c>
      <c r="G5775" s="2" t="s">
        <v>9664</v>
      </c>
      <c r="H5775" s="3" t="s">
        <v>9665</v>
      </c>
      <c r="I5775" s="3" t="s">
        <v>571</v>
      </c>
      <c r="J5775" s="3">
        <v>7450</v>
      </c>
      <c r="K5775" s="2" t="s">
        <v>36</v>
      </c>
      <c r="L5775" s="77" t="s">
        <v>31232</v>
      </c>
      <c r="M5775" s="77"/>
      <c r="O5775" s="7" t="s">
        <v>32587</v>
      </c>
      <c r="P5775" s="7" t="s">
        <v>32610</v>
      </c>
      <c r="Q5775" s="2">
        <v>45</v>
      </c>
      <c r="R5775" s="2">
        <v>45</v>
      </c>
      <c r="S5775" s="2" t="s">
        <v>31186</v>
      </c>
      <c r="U5775" s="26">
        <v>1</v>
      </c>
    </row>
    <row r="5776" spans="1:21" x14ac:dyDescent="0.3">
      <c r="A5776" t="s">
        <v>32385</v>
      </c>
      <c r="B5776" s="2" t="s">
        <v>19</v>
      </c>
      <c r="C5776" s="2" t="s">
        <v>9265</v>
      </c>
      <c r="D5776" s="2" t="s">
        <v>9269</v>
      </c>
      <c r="E5776" s="2" t="s">
        <v>9268</v>
      </c>
      <c r="F5776" s="2" t="s">
        <v>9662</v>
      </c>
      <c r="G5776" s="2" t="s">
        <v>9666</v>
      </c>
      <c r="H5776" s="3" t="s">
        <v>9667</v>
      </c>
      <c r="I5776" s="3" t="s">
        <v>571</v>
      </c>
      <c r="J5776" s="3">
        <v>6864</v>
      </c>
      <c r="K5776" s="2" t="s">
        <v>36</v>
      </c>
      <c r="L5776" s="77" t="s">
        <v>31233</v>
      </c>
      <c r="M5776" s="77" t="s">
        <v>9664</v>
      </c>
      <c r="T5776" s="2">
        <v>5</v>
      </c>
    </row>
    <row r="5777" spans="1:21" x14ac:dyDescent="0.3">
      <c r="L5777" s="163" t="s">
        <v>0</v>
      </c>
      <c r="M5777" s="163"/>
      <c r="N5777" s="163"/>
      <c r="O5777" s="163" t="s">
        <v>1</v>
      </c>
      <c r="P5777" s="163"/>
      <c r="Q5777" s="165" t="s">
        <v>31230</v>
      </c>
      <c r="R5777" s="166"/>
      <c r="S5777" s="166"/>
      <c r="T5777" s="166"/>
      <c r="U5777" s="167"/>
    </row>
    <row r="5778" spans="1:21" ht="43.2" x14ac:dyDescent="0.3">
      <c r="B5778" s="2" t="s">
        <v>19</v>
      </c>
      <c r="C5778" s="2" t="s">
        <v>9265</v>
      </c>
      <c r="D5778" s="2" t="s">
        <v>9269</v>
      </c>
      <c r="E5778" s="2" t="s">
        <v>9268</v>
      </c>
      <c r="F5778" s="2" t="s">
        <v>9668</v>
      </c>
      <c r="H5778" s="3" t="s">
        <v>9669</v>
      </c>
      <c r="L5778" s="35" t="s">
        <v>12</v>
      </c>
      <c r="M5778" s="35" t="s">
        <v>13</v>
      </c>
      <c r="N5778" s="35" t="s">
        <v>14</v>
      </c>
      <c r="O5778" s="35" t="s">
        <v>32311</v>
      </c>
      <c r="P5778" s="35" t="s">
        <v>31195</v>
      </c>
      <c r="Q5778" s="50" t="s">
        <v>32319</v>
      </c>
      <c r="R5778" s="51" t="s">
        <v>32320</v>
      </c>
      <c r="S5778" s="51" t="s">
        <v>17</v>
      </c>
      <c r="T5778" s="51" t="s">
        <v>18</v>
      </c>
      <c r="U5778" s="51" t="s">
        <v>31184</v>
      </c>
    </row>
    <row r="5779" spans="1:21" x14ac:dyDescent="0.3">
      <c r="A5779" t="s">
        <v>32385</v>
      </c>
      <c r="B5779" s="2" t="s">
        <v>19</v>
      </c>
      <c r="C5779" s="2" t="s">
        <v>9265</v>
      </c>
      <c r="D5779" s="2" t="s">
        <v>9269</v>
      </c>
      <c r="E5779" s="2" t="s">
        <v>9268</v>
      </c>
      <c r="F5779" s="2" t="s">
        <v>9668</v>
      </c>
      <c r="G5779" s="2" t="s">
        <v>9670</v>
      </c>
      <c r="H5779" s="3" t="s">
        <v>9671</v>
      </c>
      <c r="I5779" s="3" t="s">
        <v>571</v>
      </c>
      <c r="J5779" s="3">
        <v>224</v>
      </c>
      <c r="K5779" s="2" t="s">
        <v>36</v>
      </c>
      <c r="L5779" s="77" t="s">
        <v>31232</v>
      </c>
      <c r="O5779" s="7" t="s">
        <v>32594</v>
      </c>
      <c r="P5779" s="7" t="s">
        <v>32611</v>
      </c>
      <c r="Q5779" s="2">
        <v>4</v>
      </c>
      <c r="R5779" s="2">
        <v>4</v>
      </c>
      <c r="S5779" s="2" t="s">
        <v>31186</v>
      </c>
      <c r="U5779" s="26">
        <v>1</v>
      </c>
    </row>
    <row r="5780" spans="1:21" x14ac:dyDescent="0.3">
      <c r="A5780" t="s">
        <v>32385</v>
      </c>
      <c r="B5780" s="2" t="s">
        <v>19</v>
      </c>
      <c r="C5780" s="2" t="s">
        <v>9265</v>
      </c>
      <c r="D5780" s="2" t="s">
        <v>9269</v>
      </c>
      <c r="E5780" s="2" t="s">
        <v>9268</v>
      </c>
      <c r="F5780" s="2" t="s">
        <v>9668</v>
      </c>
      <c r="G5780" s="2" t="s">
        <v>9672</v>
      </c>
      <c r="H5780" s="3" t="s">
        <v>9673</v>
      </c>
      <c r="I5780" s="3" t="s">
        <v>571</v>
      </c>
      <c r="J5780" s="3">
        <v>113</v>
      </c>
      <c r="K5780" s="2" t="s">
        <v>36</v>
      </c>
      <c r="L5780" s="77" t="s">
        <v>31233</v>
      </c>
      <c r="M5780" s="2" t="s">
        <v>9670</v>
      </c>
      <c r="T5780" s="2">
        <v>0.5</v>
      </c>
    </row>
    <row r="5781" spans="1:21" x14ac:dyDescent="0.3">
      <c r="L5781" s="163" t="s">
        <v>0</v>
      </c>
      <c r="M5781" s="163"/>
      <c r="N5781" s="163"/>
      <c r="O5781" s="163" t="s">
        <v>1</v>
      </c>
      <c r="P5781" s="163"/>
    </row>
    <row r="5782" spans="1:21" ht="43.2" x14ac:dyDescent="0.3">
      <c r="B5782" s="2" t="s">
        <v>19</v>
      </c>
      <c r="C5782" s="2" t="s">
        <v>9265</v>
      </c>
      <c r="D5782" s="2" t="s">
        <v>9269</v>
      </c>
      <c r="E5782" s="2" t="s">
        <v>9268</v>
      </c>
      <c r="F5782" s="2" t="s">
        <v>9674</v>
      </c>
      <c r="H5782" s="3" t="s">
        <v>9675</v>
      </c>
      <c r="L5782" s="35" t="s">
        <v>12</v>
      </c>
      <c r="M5782" s="35" t="s">
        <v>13</v>
      </c>
      <c r="N5782" s="35" t="s">
        <v>14</v>
      </c>
      <c r="O5782" s="35" t="s">
        <v>32311</v>
      </c>
      <c r="P5782" s="35" t="s">
        <v>31195</v>
      </c>
    </row>
    <row r="5783" spans="1:21" x14ac:dyDescent="0.3">
      <c r="A5783" t="s">
        <v>32385</v>
      </c>
      <c r="B5783" s="2" t="s">
        <v>19</v>
      </c>
      <c r="C5783" s="2" t="s">
        <v>9265</v>
      </c>
      <c r="D5783" s="2" t="s">
        <v>9269</v>
      </c>
      <c r="E5783" s="2" t="s">
        <v>9268</v>
      </c>
      <c r="F5783" s="2" t="s">
        <v>9674</v>
      </c>
      <c r="G5783" s="2" t="s">
        <v>9676</v>
      </c>
      <c r="H5783" s="3" t="s">
        <v>9677</v>
      </c>
      <c r="I5783" s="3" t="s">
        <v>571</v>
      </c>
      <c r="J5783" s="3">
        <v>127</v>
      </c>
      <c r="K5783" s="2" t="s">
        <v>36</v>
      </c>
      <c r="O5783" s="7" t="s">
        <v>32514</v>
      </c>
      <c r="P5783" s="7" t="s">
        <v>32611</v>
      </c>
    </row>
    <row r="5784" spans="1:21" x14ac:dyDescent="0.3">
      <c r="A5784" t="s">
        <v>32385</v>
      </c>
      <c r="B5784" s="2" t="s">
        <v>19</v>
      </c>
      <c r="C5784" s="2" t="s">
        <v>9265</v>
      </c>
      <c r="D5784" s="2" t="s">
        <v>9269</v>
      </c>
      <c r="E5784" s="2" t="s">
        <v>9268</v>
      </c>
      <c r="F5784" s="2" t="s">
        <v>9674</v>
      </c>
      <c r="G5784" s="2" t="s">
        <v>9678</v>
      </c>
      <c r="H5784" s="3" t="s">
        <v>9679</v>
      </c>
      <c r="I5784" s="3" t="s">
        <v>571</v>
      </c>
      <c r="J5784" s="3">
        <v>120</v>
      </c>
      <c r="K5784" s="2" t="s">
        <v>36</v>
      </c>
      <c r="O5784" s="7" t="s">
        <v>32514</v>
      </c>
      <c r="P5784" s="7" t="s">
        <v>32611</v>
      </c>
    </row>
    <row r="5785" spans="1:21" x14ac:dyDescent="0.3">
      <c r="L5785" s="163" t="s">
        <v>0</v>
      </c>
      <c r="M5785" s="163"/>
      <c r="N5785" s="163"/>
      <c r="O5785" s="163" t="s">
        <v>1</v>
      </c>
      <c r="P5785" s="163"/>
    </row>
    <row r="5786" spans="1:21" ht="43.2" x14ac:dyDescent="0.3">
      <c r="B5786" s="2" t="s">
        <v>19</v>
      </c>
      <c r="C5786" s="2" t="s">
        <v>9265</v>
      </c>
      <c r="D5786" s="2" t="s">
        <v>9269</v>
      </c>
      <c r="E5786" s="2" t="s">
        <v>9268</v>
      </c>
      <c r="F5786" s="2" t="s">
        <v>9680</v>
      </c>
      <c r="H5786" s="3" t="s">
        <v>9681</v>
      </c>
      <c r="L5786" s="35" t="s">
        <v>12</v>
      </c>
      <c r="M5786" s="35" t="s">
        <v>13</v>
      </c>
      <c r="N5786" s="35" t="s">
        <v>14</v>
      </c>
      <c r="O5786" s="35" t="s">
        <v>32311</v>
      </c>
      <c r="P5786" s="35" t="s">
        <v>31195</v>
      </c>
    </row>
    <row r="5787" spans="1:21" x14ac:dyDescent="0.3">
      <c r="B5787" s="4" t="s">
        <v>19</v>
      </c>
      <c r="C5787" s="4" t="s">
        <v>9265</v>
      </c>
      <c r="D5787" s="4" t="s">
        <v>9269</v>
      </c>
      <c r="E5787" s="4" t="s">
        <v>9268</v>
      </c>
      <c r="F5787" s="4" t="s">
        <v>9680</v>
      </c>
      <c r="G5787" s="4" t="s">
        <v>9682</v>
      </c>
      <c r="H5787" s="5" t="s">
        <v>9683</v>
      </c>
      <c r="I5787" s="5" t="s">
        <v>571</v>
      </c>
    </row>
    <row r="5788" spans="1:21" x14ac:dyDescent="0.3">
      <c r="B5788" s="4" t="s">
        <v>19</v>
      </c>
      <c r="C5788" s="4" t="s">
        <v>9265</v>
      </c>
      <c r="D5788" s="4" t="s">
        <v>9269</v>
      </c>
      <c r="E5788" s="4" t="s">
        <v>9268</v>
      </c>
      <c r="F5788" s="4" t="s">
        <v>9680</v>
      </c>
      <c r="G5788" s="4" t="s">
        <v>9684</v>
      </c>
      <c r="H5788" s="5" t="s">
        <v>9685</v>
      </c>
      <c r="I5788" s="5" t="s">
        <v>571</v>
      </c>
    </row>
    <row r="5789" spans="1:21" x14ac:dyDescent="0.3">
      <c r="L5789" s="163" t="s">
        <v>0</v>
      </c>
      <c r="M5789" s="163"/>
      <c r="N5789" s="163"/>
      <c r="O5789" s="163" t="s">
        <v>1</v>
      </c>
      <c r="P5789" s="163"/>
      <c r="Q5789" s="165" t="s">
        <v>31310</v>
      </c>
      <c r="R5789" s="166"/>
      <c r="S5789" s="166"/>
      <c r="T5789" s="166"/>
      <c r="U5789" s="167"/>
    </row>
    <row r="5790" spans="1:21" ht="43.2" x14ac:dyDescent="0.3">
      <c r="B5790" s="2" t="s">
        <v>19</v>
      </c>
      <c r="C5790" s="2" t="s">
        <v>9265</v>
      </c>
      <c r="D5790" s="2" t="s">
        <v>9269</v>
      </c>
      <c r="E5790" s="2" t="s">
        <v>9268</v>
      </c>
      <c r="F5790" s="2" t="s">
        <v>9686</v>
      </c>
      <c r="H5790" s="3" t="s">
        <v>9687</v>
      </c>
      <c r="L5790" s="35" t="s">
        <v>12</v>
      </c>
      <c r="M5790" s="35" t="s">
        <v>13</v>
      </c>
      <c r="N5790" s="35" t="s">
        <v>14</v>
      </c>
      <c r="O5790" s="35" t="s">
        <v>32311</v>
      </c>
      <c r="P5790" s="35" t="s">
        <v>31195</v>
      </c>
      <c r="Q5790" s="50" t="s">
        <v>32319</v>
      </c>
      <c r="R5790" s="51" t="s">
        <v>32320</v>
      </c>
      <c r="S5790" s="51" t="s">
        <v>17</v>
      </c>
      <c r="T5790" s="51" t="s">
        <v>18</v>
      </c>
      <c r="U5790" s="51" t="s">
        <v>31184</v>
      </c>
    </row>
    <row r="5791" spans="1:21" x14ac:dyDescent="0.3">
      <c r="A5791" t="s">
        <v>32385</v>
      </c>
      <c r="B5791" s="2" t="s">
        <v>19</v>
      </c>
      <c r="C5791" s="2" t="s">
        <v>9265</v>
      </c>
      <c r="D5791" s="2" t="s">
        <v>9269</v>
      </c>
      <c r="E5791" s="2" t="s">
        <v>9268</v>
      </c>
      <c r="F5791" s="2" t="s">
        <v>9686</v>
      </c>
      <c r="G5791" s="2" t="s">
        <v>9688</v>
      </c>
      <c r="H5791" s="3" t="s">
        <v>9689</v>
      </c>
      <c r="I5791" s="3" t="s">
        <v>571</v>
      </c>
      <c r="J5791" s="3">
        <v>22</v>
      </c>
      <c r="K5791" s="2" t="s">
        <v>36</v>
      </c>
      <c r="O5791" s="7" t="s">
        <v>32612</v>
      </c>
      <c r="P5791" s="7" t="s">
        <v>32613</v>
      </c>
      <c r="Q5791" s="2">
        <v>0</v>
      </c>
      <c r="R5791" s="2">
        <v>1</v>
      </c>
      <c r="S5791" s="2" t="s">
        <v>31313</v>
      </c>
      <c r="U5791" s="26">
        <v>3</v>
      </c>
    </row>
    <row r="5792" spans="1:21" x14ac:dyDescent="0.3">
      <c r="B5792" s="2" t="s">
        <v>19</v>
      </c>
      <c r="C5792" s="2" t="s">
        <v>9690</v>
      </c>
      <c r="H5792" s="3" t="s">
        <v>9691</v>
      </c>
    </row>
    <row r="5793" spans="1:21" x14ac:dyDescent="0.3">
      <c r="L5793" s="163" t="s">
        <v>0</v>
      </c>
      <c r="M5793" s="163"/>
      <c r="N5793" s="163"/>
      <c r="O5793" s="163" t="s">
        <v>1</v>
      </c>
      <c r="P5793" s="163"/>
    </row>
    <row r="5794" spans="1:21" ht="43.2" x14ac:dyDescent="0.3">
      <c r="B5794" s="2" t="s">
        <v>19</v>
      </c>
      <c r="C5794" s="2" t="s">
        <v>9690</v>
      </c>
      <c r="D5794" s="2" t="s">
        <v>9694</v>
      </c>
      <c r="E5794" s="2" t="s">
        <v>9693</v>
      </c>
      <c r="F5794" s="2" t="s">
        <v>9692</v>
      </c>
      <c r="H5794" s="3" t="s">
        <v>9695</v>
      </c>
      <c r="L5794" s="35" t="s">
        <v>12</v>
      </c>
      <c r="M5794" s="35" t="s">
        <v>13</v>
      </c>
      <c r="N5794" s="35" t="s">
        <v>14</v>
      </c>
      <c r="O5794" s="35" t="s">
        <v>32311</v>
      </c>
      <c r="P5794" s="35" t="s">
        <v>31195</v>
      </c>
    </row>
    <row r="5795" spans="1:21" ht="72" x14ac:dyDescent="0.3">
      <c r="A5795" t="s">
        <v>32385</v>
      </c>
      <c r="B5795" s="2" t="s">
        <v>19</v>
      </c>
      <c r="C5795" s="2" t="s">
        <v>9690</v>
      </c>
      <c r="D5795" s="2" t="s">
        <v>9694</v>
      </c>
      <c r="E5795" s="2" t="s">
        <v>9693</v>
      </c>
      <c r="F5795" s="2" t="s">
        <v>9692</v>
      </c>
      <c r="G5795" s="2" t="s">
        <v>9696</v>
      </c>
      <c r="H5795" s="6" t="s">
        <v>9697</v>
      </c>
      <c r="I5795" s="3" t="s">
        <v>8866</v>
      </c>
      <c r="J5795" s="3">
        <v>1</v>
      </c>
      <c r="K5795" s="2" t="s">
        <v>36</v>
      </c>
      <c r="O5795" s="7" t="s">
        <v>32617</v>
      </c>
    </row>
    <row r="5796" spans="1:21" ht="72" x14ac:dyDescent="0.3">
      <c r="A5796" t="s">
        <v>32385</v>
      </c>
      <c r="B5796" s="2" t="s">
        <v>19</v>
      </c>
      <c r="C5796" s="2" t="s">
        <v>9690</v>
      </c>
      <c r="D5796" s="2" t="s">
        <v>9694</v>
      </c>
      <c r="E5796" s="2" t="s">
        <v>9693</v>
      </c>
      <c r="F5796" s="2" t="s">
        <v>9692</v>
      </c>
      <c r="G5796" s="2" t="s">
        <v>9698</v>
      </c>
      <c r="H5796" s="6" t="s">
        <v>9699</v>
      </c>
      <c r="I5796" s="3" t="s">
        <v>8866</v>
      </c>
      <c r="K5796" s="26" t="s">
        <v>36</v>
      </c>
      <c r="O5796" s="7" t="s">
        <v>32617</v>
      </c>
    </row>
    <row r="5797" spans="1:21" ht="72" x14ac:dyDescent="0.3">
      <c r="A5797" t="s">
        <v>32385</v>
      </c>
      <c r="B5797" s="2" t="s">
        <v>19</v>
      </c>
      <c r="C5797" s="2" t="s">
        <v>9690</v>
      </c>
      <c r="D5797" s="2" t="s">
        <v>9694</v>
      </c>
      <c r="E5797" s="2" t="s">
        <v>9693</v>
      </c>
      <c r="F5797" s="2" t="s">
        <v>9692</v>
      </c>
      <c r="G5797" s="2" t="s">
        <v>9700</v>
      </c>
      <c r="H5797" s="6" t="s">
        <v>9701</v>
      </c>
      <c r="I5797" s="3" t="s">
        <v>8866</v>
      </c>
      <c r="K5797" s="26" t="s">
        <v>36</v>
      </c>
      <c r="O5797" s="7" t="s">
        <v>32617</v>
      </c>
    </row>
    <row r="5798" spans="1:21" ht="72" x14ac:dyDescent="0.3">
      <c r="A5798" t="s">
        <v>32385</v>
      </c>
      <c r="B5798" s="2" t="s">
        <v>19</v>
      </c>
      <c r="C5798" s="2" t="s">
        <v>9690</v>
      </c>
      <c r="D5798" s="2" t="s">
        <v>9694</v>
      </c>
      <c r="E5798" s="2" t="s">
        <v>9693</v>
      </c>
      <c r="F5798" s="2" t="s">
        <v>9692</v>
      </c>
      <c r="G5798" s="2" t="s">
        <v>9702</v>
      </c>
      <c r="H5798" s="6" t="s">
        <v>9703</v>
      </c>
      <c r="I5798" s="3" t="s">
        <v>8866</v>
      </c>
      <c r="K5798" s="26" t="s">
        <v>36</v>
      </c>
      <c r="O5798" s="7" t="s">
        <v>32617</v>
      </c>
    </row>
    <row r="5799" spans="1:21" ht="72" x14ac:dyDescent="0.3">
      <c r="A5799" t="s">
        <v>32385</v>
      </c>
      <c r="B5799" s="2" t="s">
        <v>19</v>
      </c>
      <c r="C5799" s="2" t="s">
        <v>9690</v>
      </c>
      <c r="D5799" s="2" t="s">
        <v>9694</v>
      </c>
      <c r="E5799" s="2" t="s">
        <v>9693</v>
      </c>
      <c r="F5799" s="2" t="s">
        <v>9692</v>
      </c>
      <c r="G5799" s="2" t="s">
        <v>9704</v>
      </c>
      <c r="H5799" s="6" t="s">
        <v>9705</v>
      </c>
      <c r="I5799" s="3" t="s">
        <v>8866</v>
      </c>
      <c r="K5799" s="26" t="s">
        <v>36</v>
      </c>
      <c r="O5799" s="7" t="s">
        <v>32617</v>
      </c>
    </row>
    <row r="5800" spans="1:21" x14ac:dyDescent="0.3">
      <c r="L5800" s="163" t="s">
        <v>0</v>
      </c>
      <c r="M5800" s="163"/>
      <c r="N5800" s="163"/>
      <c r="O5800" s="163" t="s">
        <v>1</v>
      </c>
      <c r="P5800" s="163"/>
      <c r="Q5800" s="165" t="s">
        <v>31230</v>
      </c>
      <c r="R5800" s="166"/>
      <c r="S5800" s="166"/>
      <c r="T5800" s="166"/>
      <c r="U5800" s="167"/>
    </row>
    <row r="5801" spans="1:21" ht="43.2" x14ac:dyDescent="0.3">
      <c r="B5801" s="2" t="s">
        <v>19</v>
      </c>
      <c r="C5801" s="2" t="s">
        <v>9690</v>
      </c>
      <c r="D5801" s="2" t="s">
        <v>9694</v>
      </c>
      <c r="E5801" s="2" t="s">
        <v>9693</v>
      </c>
      <c r="F5801" s="2" t="s">
        <v>9706</v>
      </c>
      <c r="H5801" s="3" t="s">
        <v>9707</v>
      </c>
      <c r="L5801" s="35" t="s">
        <v>12</v>
      </c>
      <c r="M5801" s="35" t="s">
        <v>13</v>
      </c>
      <c r="N5801" s="35" t="s">
        <v>14</v>
      </c>
      <c r="O5801" s="35" t="s">
        <v>32311</v>
      </c>
      <c r="P5801" s="35" t="s">
        <v>31195</v>
      </c>
      <c r="Q5801" s="50" t="s">
        <v>32319</v>
      </c>
      <c r="R5801" s="51" t="s">
        <v>32320</v>
      </c>
      <c r="S5801" s="51" t="s">
        <v>17</v>
      </c>
      <c r="T5801" s="51" t="s">
        <v>18</v>
      </c>
      <c r="U5801" s="51" t="s">
        <v>31184</v>
      </c>
    </row>
    <row r="5802" spans="1:21" ht="28.8" x14ac:dyDescent="0.3">
      <c r="A5802" t="s">
        <v>32385</v>
      </c>
      <c r="B5802" s="2" t="s">
        <v>19</v>
      </c>
      <c r="C5802" s="2" t="s">
        <v>9690</v>
      </c>
      <c r="D5802" s="2" t="s">
        <v>9694</v>
      </c>
      <c r="E5802" s="2" t="s">
        <v>9693</v>
      </c>
      <c r="F5802" s="2" t="s">
        <v>9706</v>
      </c>
      <c r="G5802" s="2" t="s">
        <v>9708</v>
      </c>
      <c r="H5802" s="6" t="s">
        <v>9709</v>
      </c>
      <c r="I5802" s="3" t="s">
        <v>9710</v>
      </c>
      <c r="K5802" s="26" t="s">
        <v>36</v>
      </c>
    </row>
    <row r="5803" spans="1:21" ht="28.8" x14ac:dyDescent="0.3">
      <c r="A5803" t="s">
        <v>32385</v>
      </c>
      <c r="B5803" s="2" t="s">
        <v>19</v>
      </c>
      <c r="C5803" s="2" t="s">
        <v>9690</v>
      </c>
      <c r="D5803" s="2" t="s">
        <v>9694</v>
      </c>
      <c r="E5803" s="2" t="s">
        <v>9693</v>
      </c>
      <c r="F5803" s="2" t="s">
        <v>9706</v>
      </c>
      <c r="G5803" s="2" t="s">
        <v>9711</v>
      </c>
      <c r="H5803" s="6" t="s">
        <v>9712</v>
      </c>
      <c r="I5803" s="3" t="s">
        <v>9710</v>
      </c>
      <c r="K5803" s="26" t="s">
        <v>36</v>
      </c>
    </row>
    <row r="5804" spans="1:21" ht="28.8" x14ac:dyDescent="0.3">
      <c r="A5804" t="s">
        <v>32385</v>
      </c>
      <c r="B5804" s="2" t="s">
        <v>19</v>
      </c>
      <c r="C5804" s="2" t="s">
        <v>9690</v>
      </c>
      <c r="D5804" s="2" t="s">
        <v>9694</v>
      </c>
      <c r="E5804" s="2" t="s">
        <v>9693</v>
      </c>
      <c r="F5804" s="2" t="s">
        <v>9706</v>
      </c>
      <c r="G5804" s="2" t="s">
        <v>9713</v>
      </c>
      <c r="H5804" s="3" t="s">
        <v>9714</v>
      </c>
      <c r="I5804" s="3" t="s">
        <v>9710</v>
      </c>
      <c r="K5804" s="26" t="s">
        <v>36</v>
      </c>
      <c r="O5804" s="7" t="s">
        <v>32617</v>
      </c>
      <c r="Q5804" s="2">
        <v>2</v>
      </c>
      <c r="R5804" s="2">
        <v>2</v>
      </c>
      <c r="S5804" s="2" t="s">
        <v>31186</v>
      </c>
      <c r="U5804" s="26">
        <v>1</v>
      </c>
    </row>
    <row r="5805" spans="1:21" ht="28.8" x14ac:dyDescent="0.3">
      <c r="A5805" t="s">
        <v>32385</v>
      </c>
      <c r="B5805" s="2" t="s">
        <v>19</v>
      </c>
      <c r="C5805" s="2" t="s">
        <v>9690</v>
      </c>
      <c r="D5805" s="2" t="s">
        <v>9694</v>
      </c>
      <c r="E5805" s="2" t="s">
        <v>9693</v>
      </c>
      <c r="F5805" s="2" t="s">
        <v>9706</v>
      </c>
      <c r="G5805" s="2" t="s">
        <v>9715</v>
      </c>
      <c r="H5805" s="3" t="s">
        <v>9716</v>
      </c>
      <c r="I5805" s="3" t="s">
        <v>9710</v>
      </c>
      <c r="K5805" s="26" t="s">
        <v>36</v>
      </c>
      <c r="O5805" s="7" t="s">
        <v>32617</v>
      </c>
      <c r="Q5805" s="2">
        <v>2</v>
      </c>
      <c r="R5805" s="2">
        <v>2</v>
      </c>
      <c r="S5805" s="2" t="s">
        <v>31186</v>
      </c>
      <c r="U5805" s="26">
        <v>1</v>
      </c>
    </row>
    <row r="5806" spans="1:21" ht="28.8" x14ac:dyDescent="0.3">
      <c r="A5806" t="s">
        <v>32385</v>
      </c>
      <c r="B5806" s="2" t="s">
        <v>19</v>
      </c>
      <c r="C5806" s="2" t="s">
        <v>9690</v>
      </c>
      <c r="D5806" s="2" t="s">
        <v>9694</v>
      </c>
      <c r="E5806" s="2" t="s">
        <v>9693</v>
      </c>
      <c r="F5806" s="2" t="s">
        <v>9706</v>
      </c>
      <c r="G5806" s="2" t="s">
        <v>9717</v>
      </c>
      <c r="H5806" s="3" t="s">
        <v>9718</v>
      </c>
      <c r="I5806" s="3" t="s">
        <v>9710</v>
      </c>
      <c r="J5806" s="3">
        <v>2</v>
      </c>
      <c r="K5806" s="2" t="s">
        <v>36</v>
      </c>
      <c r="O5806" s="7" t="s">
        <v>32617</v>
      </c>
      <c r="Q5806" s="2">
        <v>2</v>
      </c>
      <c r="R5806" s="2">
        <v>2</v>
      </c>
      <c r="S5806" s="2" t="s">
        <v>31186</v>
      </c>
      <c r="U5806" s="26">
        <v>1</v>
      </c>
    </row>
    <row r="5807" spans="1:21" x14ac:dyDescent="0.3">
      <c r="L5807" s="163" t="s">
        <v>0</v>
      </c>
      <c r="M5807" s="163"/>
      <c r="N5807" s="163"/>
      <c r="O5807" s="163" t="s">
        <v>1</v>
      </c>
      <c r="P5807" s="163"/>
    </row>
    <row r="5808" spans="1:21" ht="43.2" x14ac:dyDescent="0.3">
      <c r="B5808" s="2" t="s">
        <v>19</v>
      </c>
      <c r="C5808" s="2" t="s">
        <v>9690</v>
      </c>
      <c r="D5808" s="2" t="s">
        <v>9694</v>
      </c>
      <c r="E5808" s="2" t="s">
        <v>9693</v>
      </c>
      <c r="F5808" s="2" t="s">
        <v>9719</v>
      </c>
      <c r="H5808" s="3" t="s">
        <v>9720</v>
      </c>
      <c r="L5808" s="35" t="s">
        <v>12</v>
      </c>
      <c r="M5808" s="35" t="s">
        <v>13</v>
      </c>
      <c r="N5808" s="35" t="s">
        <v>14</v>
      </c>
      <c r="O5808" s="35" t="s">
        <v>32311</v>
      </c>
      <c r="P5808" s="35" t="s">
        <v>31195</v>
      </c>
    </row>
    <row r="5809" spans="1:21" ht="28.8" x14ac:dyDescent="0.3">
      <c r="A5809" t="s">
        <v>32385</v>
      </c>
      <c r="B5809" s="2" t="s">
        <v>19</v>
      </c>
      <c r="C5809" s="2" t="s">
        <v>9690</v>
      </c>
      <c r="D5809" s="2" t="s">
        <v>9694</v>
      </c>
      <c r="E5809" s="2" t="s">
        <v>9693</v>
      </c>
      <c r="F5809" s="2" t="s">
        <v>9719</v>
      </c>
      <c r="G5809" s="2" t="s">
        <v>9721</v>
      </c>
      <c r="H5809" s="6" t="s">
        <v>9722</v>
      </c>
      <c r="I5809" s="3" t="s">
        <v>571</v>
      </c>
      <c r="J5809" s="3">
        <v>24</v>
      </c>
      <c r="K5809" s="2" t="s">
        <v>36</v>
      </c>
    </row>
    <row r="5810" spans="1:21" ht="28.8" x14ac:dyDescent="0.3">
      <c r="A5810" t="s">
        <v>32385</v>
      </c>
      <c r="B5810" s="2" t="s">
        <v>19</v>
      </c>
      <c r="C5810" s="2" t="s">
        <v>9690</v>
      </c>
      <c r="D5810" s="2" t="s">
        <v>9694</v>
      </c>
      <c r="E5810" s="2" t="s">
        <v>9693</v>
      </c>
      <c r="F5810" s="2" t="s">
        <v>9719</v>
      </c>
      <c r="G5810" s="2" t="s">
        <v>9723</v>
      </c>
      <c r="H5810" s="6" t="s">
        <v>9724</v>
      </c>
      <c r="I5810" s="3" t="s">
        <v>571</v>
      </c>
      <c r="J5810" s="3">
        <v>310</v>
      </c>
      <c r="K5810" s="2" t="s">
        <v>36</v>
      </c>
    </row>
    <row r="5811" spans="1:21" x14ac:dyDescent="0.3">
      <c r="A5811" t="s">
        <v>32385</v>
      </c>
      <c r="B5811" s="2" t="s">
        <v>19</v>
      </c>
      <c r="C5811" s="2" t="s">
        <v>9690</v>
      </c>
      <c r="D5811" s="2" t="s">
        <v>9694</v>
      </c>
      <c r="E5811" s="2" t="s">
        <v>9693</v>
      </c>
      <c r="F5811" s="2" t="s">
        <v>9719</v>
      </c>
      <c r="G5811" s="2" t="s">
        <v>9725</v>
      </c>
      <c r="H5811" s="6" t="s">
        <v>9726</v>
      </c>
      <c r="I5811" s="3" t="s">
        <v>571</v>
      </c>
      <c r="J5811" s="3">
        <v>2289</v>
      </c>
      <c r="K5811" s="2" t="s">
        <v>36</v>
      </c>
    </row>
    <row r="5812" spans="1:21" x14ac:dyDescent="0.3">
      <c r="A5812" t="s">
        <v>32385</v>
      </c>
      <c r="B5812" s="2" t="s">
        <v>19</v>
      </c>
      <c r="C5812" s="2" t="s">
        <v>9690</v>
      </c>
      <c r="D5812" s="2" t="s">
        <v>9694</v>
      </c>
      <c r="E5812" s="2" t="s">
        <v>9693</v>
      </c>
      <c r="F5812" s="2" t="s">
        <v>9719</v>
      </c>
      <c r="G5812" s="2" t="s">
        <v>9727</v>
      </c>
      <c r="H5812" s="6" t="s">
        <v>9728</v>
      </c>
      <c r="I5812" s="3" t="s">
        <v>571</v>
      </c>
      <c r="J5812" s="3">
        <v>429</v>
      </c>
      <c r="K5812" s="2" t="s">
        <v>36</v>
      </c>
    </row>
    <row r="5813" spans="1:21" ht="28.8" x14ac:dyDescent="0.3">
      <c r="A5813" t="s">
        <v>32385</v>
      </c>
      <c r="B5813" s="2" t="s">
        <v>19</v>
      </c>
      <c r="C5813" s="2" t="s">
        <v>9690</v>
      </c>
      <c r="D5813" s="2" t="s">
        <v>9694</v>
      </c>
      <c r="E5813" s="2" t="s">
        <v>9693</v>
      </c>
      <c r="F5813" s="2" t="s">
        <v>9719</v>
      </c>
      <c r="G5813" s="2" t="s">
        <v>9729</v>
      </c>
      <c r="H5813" s="6" t="s">
        <v>9730</v>
      </c>
      <c r="I5813" s="3" t="s">
        <v>571</v>
      </c>
      <c r="J5813" s="3">
        <v>3</v>
      </c>
      <c r="K5813" s="2" t="s">
        <v>36</v>
      </c>
    </row>
    <row r="5814" spans="1:21" x14ac:dyDescent="0.3">
      <c r="L5814" s="163" t="s">
        <v>0</v>
      </c>
      <c r="M5814" s="163"/>
      <c r="N5814" s="163"/>
      <c r="O5814" s="163" t="s">
        <v>1</v>
      </c>
      <c r="P5814" s="163"/>
    </row>
    <row r="5815" spans="1:21" ht="43.2" x14ac:dyDescent="0.3">
      <c r="B5815" s="2" t="s">
        <v>19</v>
      </c>
      <c r="C5815" s="2" t="s">
        <v>9690</v>
      </c>
      <c r="D5815" s="2" t="s">
        <v>9694</v>
      </c>
      <c r="E5815" s="2" t="s">
        <v>9693</v>
      </c>
      <c r="F5815" s="2" t="s">
        <v>9731</v>
      </c>
      <c r="H5815" s="3" t="s">
        <v>9732</v>
      </c>
      <c r="L5815" s="35" t="s">
        <v>12</v>
      </c>
      <c r="M5815" s="35" t="s">
        <v>13</v>
      </c>
      <c r="N5815" s="35" t="s">
        <v>14</v>
      </c>
      <c r="O5815" s="35" t="s">
        <v>32311</v>
      </c>
      <c r="P5815" s="35" t="s">
        <v>31195</v>
      </c>
    </row>
    <row r="5816" spans="1:21" x14ac:dyDescent="0.3">
      <c r="B5816" s="4" t="s">
        <v>19</v>
      </c>
      <c r="C5816" s="4" t="s">
        <v>9690</v>
      </c>
      <c r="D5816" s="4" t="s">
        <v>9694</v>
      </c>
      <c r="E5816" s="4" t="s">
        <v>9693</v>
      </c>
      <c r="F5816" s="4" t="s">
        <v>9731</v>
      </c>
      <c r="G5816" s="4" t="s">
        <v>9733</v>
      </c>
      <c r="H5816" s="5" t="s">
        <v>9734</v>
      </c>
      <c r="I5816" s="5" t="s">
        <v>9710</v>
      </c>
    </row>
    <row r="5817" spans="1:21" x14ac:dyDescent="0.3">
      <c r="B5817" s="4" t="s">
        <v>19</v>
      </c>
      <c r="C5817" s="4" t="s">
        <v>9690</v>
      </c>
      <c r="D5817" s="4" t="s">
        <v>9694</v>
      </c>
      <c r="E5817" s="4" t="s">
        <v>9693</v>
      </c>
      <c r="F5817" s="4" t="s">
        <v>9731</v>
      </c>
      <c r="G5817" s="4" t="s">
        <v>9735</v>
      </c>
      <c r="H5817" s="5" t="s">
        <v>9736</v>
      </c>
      <c r="I5817" s="5" t="s">
        <v>9710</v>
      </c>
    </row>
    <row r="5818" spans="1:21" ht="15" customHeight="1" x14ac:dyDescent="0.3">
      <c r="L5818" s="163" t="s">
        <v>0</v>
      </c>
      <c r="M5818" s="163"/>
      <c r="N5818" s="163"/>
      <c r="O5818" s="163" t="s">
        <v>1</v>
      </c>
      <c r="P5818" s="163"/>
      <c r="Q5818" s="165" t="s">
        <v>31230</v>
      </c>
      <c r="R5818" s="166"/>
      <c r="S5818" s="166"/>
      <c r="T5818" s="166"/>
      <c r="U5818" s="167"/>
    </row>
    <row r="5819" spans="1:21" ht="43.2" x14ac:dyDescent="0.3">
      <c r="B5819" s="2" t="s">
        <v>19</v>
      </c>
      <c r="C5819" s="2" t="s">
        <v>9690</v>
      </c>
      <c r="D5819" s="2" t="s">
        <v>9694</v>
      </c>
      <c r="E5819" s="2" t="s">
        <v>9693</v>
      </c>
      <c r="F5819" s="2" t="s">
        <v>9737</v>
      </c>
      <c r="H5819" s="3" t="s">
        <v>9738</v>
      </c>
      <c r="L5819" s="35" t="s">
        <v>12</v>
      </c>
      <c r="M5819" s="35" t="s">
        <v>13</v>
      </c>
      <c r="N5819" s="35" t="s">
        <v>14</v>
      </c>
      <c r="O5819" s="35" t="s">
        <v>32311</v>
      </c>
      <c r="P5819" s="35" t="s">
        <v>31195</v>
      </c>
      <c r="Q5819" s="50" t="s">
        <v>32319</v>
      </c>
      <c r="R5819" s="51" t="s">
        <v>32320</v>
      </c>
      <c r="S5819" s="51" t="s">
        <v>17</v>
      </c>
      <c r="T5819" s="51" t="s">
        <v>18</v>
      </c>
      <c r="U5819" s="51" t="s">
        <v>31184</v>
      </c>
    </row>
    <row r="5820" spans="1:21" x14ac:dyDescent="0.3">
      <c r="A5820" t="s">
        <v>32385</v>
      </c>
      <c r="B5820" s="2" t="s">
        <v>19</v>
      </c>
      <c r="C5820" s="2" t="s">
        <v>9690</v>
      </c>
      <c r="D5820" s="2" t="s">
        <v>9694</v>
      </c>
      <c r="E5820" s="2" t="s">
        <v>9693</v>
      </c>
      <c r="F5820" s="2" t="s">
        <v>9737</v>
      </c>
      <c r="G5820" s="2" t="s">
        <v>9739</v>
      </c>
      <c r="H5820" s="6" t="s">
        <v>9740</v>
      </c>
      <c r="I5820" s="3" t="s">
        <v>571</v>
      </c>
      <c r="J5820" s="3">
        <v>9</v>
      </c>
      <c r="K5820" s="2" t="s">
        <v>36</v>
      </c>
      <c r="L5820" s="7" t="s">
        <v>31232</v>
      </c>
      <c r="O5820" s="7" t="s">
        <v>32618</v>
      </c>
    </row>
    <row r="5821" spans="1:21" x14ac:dyDescent="0.3">
      <c r="A5821" t="s">
        <v>32385</v>
      </c>
      <c r="B5821" s="2" t="s">
        <v>19</v>
      </c>
      <c r="C5821" s="2" t="s">
        <v>9690</v>
      </c>
      <c r="D5821" s="2" t="s">
        <v>9694</v>
      </c>
      <c r="E5821" s="2" t="s">
        <v>9693</v>
      </c>
      <c r="F5821" s="2" t="s">
        <v>9737</v>
      </c>
      <c r="G5821" s="2" t="s">
        <v>9741</v>
      </c>
      <c r="H5821" s="3" t="s">
        <v>9742</v>
      </c>
      <c r="I5821" s="3" t="s">
        <v>571</v>
      </c>
      <c r="J5821" s="3">
        <v>12</v>
      </c>
      <c r="K5821" s="2" t="s">
        <v>36</v>
      </c>
      <c r="L5821" s="77" t="s">
        <v>31233</v>
      </c>
      <c r="M5821" s="7" t="s">
        <v>9739</v>
      </c>
      <c r="T5821" s="2">
        <v>5</v>
      </c>
    </row>
    <row r="5822" spans="1:21" ht="28.8" x14ac:dyDescent="0.3">
      <c r="A5822" t="s">
        <v>32385</v>
      </c>
      <c r="B5822" s="2" t="s">
        <v>19</v>
      </c>
      <c r="C5822" s="2" t="s">
        <v>9690</v>
      </c>
      <c r="D5822" s="2" t="s">
        <v>9694</v>
      </c>
      <c r="E5822" s="2" t="s">
        <v>9693</v>
      </c>
      <c r="F5822" s="2" t="s">
        <v>9737</v>
      </c>
      <c r="G5822" s="2" t="s">
        <v>9743</v>
      </c>
      <c r="H5822" s="3" t="s">
        <v>9744</v>
      </c>
      <c r="I5822" s="3" t="s">
        <v>9745</v>
      </c>
      <c r="J5822" s="3">
        <v>35</v>
      </c>
      <c r="K5822" s="2" t="s">
        <v>36</v>
      </c>
      <c r="O5822" s="7" t="s">
        <v>32511</v>
      </c>
      <c r="P5822" s="7" t="s">
        <v>32619</v>
      </c>
      <c r="Q5822" s="2">
        <v>50</v>
      </c>
      <c r="R5822" s="2">
        <v>50</v>
      </c>
      <c r="S5822" s="2" t="s">
        <v>31186</v>
      </c>
      <c r="U5822" s="26">
        <v>1</v>
      </c>
    </row>
    <row r="5823" spans="1:21" x14ac:dyDescent="0.3">
      <c r="A5823" t="s">
        <v>32385</v>
      </c>
      <c r="B5823" s="2" t="s">
        <v>19</v>
      </c>
      <c r="C5823" s="2" t="s">
        <v>9690</v>
      </c>
      <c r="D5823" s="2" t="s">
        <v>9694</v>
      </c>
      <c r="E5823" s="2" t="s">
        <v>9693</v>
      </c>
      <c r="F5823" s="2" t="s">
        <v>9737</v>
      </c>
      <c r="G5823" s="2" t="s">
        <v>9746</v>
      </c>
      <c r="H5823" s="6" t="s">
        <v>9747</v>
      </c>
      <c r="I5823" s="3" t="s">
        <v>571</v>
      </c>
      <c r="J5823" s="3">
        <v>7</v>
      </c>
      <c r="K5823" s="2" t="s">
        <v>36</v>
      </c>
    </row>
    <row r="5824" spans="1:21" x14ac:dyDescent="0.3">
      <c r="A5824" t="s">
        <v>32385</v>
      </c>
      <c r="B5824" s="2" t="s">
        <v>19</v>
      </c>
      <c r="C5824" s="2" t="s">
        <v>9690</v>
      </c>
      <c r="D5824" s="2" t="s">
        <v>9694</v>
      </c>
      <c r="E5824" s="2" t="s">
        <v>9693</v>
      </c>
      <c r="F5824" s="2" t="s">
        <v>9737</v>
      </c>
      <c r="G5824" s="2" t="s">
        <v>9748</v>
      </c>
      <c r="H5824" s="3" t="s">
        <v>9749</v>
      </c>
      <c r="I5824" s="3" t="s">
        <v>571</v>
      </c>
      <c r="K5824" s="23" t="s">
        <v>36</v>
      </c>
      <c r="O5824" s="7" t="s">
        <v>32620</v>
      </c>
      <c r="Q5824" s="2">
        <v>1</v>
      </c>
      <c r="R5824" s="2">
        <v>1</v>
      </c>
      <c r="S5824" s="2" t="s">
        <v>31186</v>
      </c>
      <c r="U5824" s="26">
        <v>1</v>
      </c>
    </row>
    <row r="5825" spans="1:21" x14ac:dyDescent="0.3">
      <c r="A5825" t="s">
        <v>32385</v>
      </c>
      <c r="B5825" s="2" t="s">
        <v>19</v>
      </c>
      <c r="C5825" s="2" t="s">
        <v>9690</v>
      </c>
      <c r="D5825" s="2" t="s">
        <v>9694</v>
      </c>
      <c r="E5825" s="2" t="s">
        <v>9693</v>
      </c>
      <c r="F5825" s="2" t="s">
        <v>9737</v>
      </c>
      <c r="G5825" s="2" t="s">
        <v>9750</v>
      </c>
      <c r="H5825" s="6" t="s">
        <v>9751</v>
      </c>
      <c r="I5825" s="3" t="s">
        <v>571</v>
      </c>
      <c r="J5825" s="3">
        <v>2</v>
      </c>
      <c r="K5825" s="2" t="s">
        <v>36</v>
      </c>
    </row>
    <row r="5826" spans="1:21" x14ac:dyDescent="0.3">
      <c r="A5826" t="s">
        <v>32385</v>
      </c>
      <c r="B5826" s="2" t="s">
        <v>19</v>
      </c>
      <c r="C5826" s="2" t="s">
        <v>9690</v>
      </c>
      <c r="D5826" s="2" t="s">
        <v>9694</v>
      </c>
      <c r="E5826" s="2" t="s">
        <v>9693</v>
      </c>
      <c r="F5826" s="2" t="s">
        <v>9737</v>
      </c>
      <c r="G5826" s="2" t="s">
        <v>9752</v>
      </c>
      <c r="H5826" s="6" t="s">
        <v>9753</v>
      </c>
      <c r="I5826" s="3" t="s">
        <v>1792</v>
      </c>
      <c r="J5826" s="3">
        <v>747</v>
      </c>
      <c r="K5826" s="2" t="s">
        <v>36</v>
      </c>
    </row>
    <row r="5827" spans="1:21" x14ac:dyDescent="0.3">
      <c r="L5827" s="163" t="s">
        <v>0</v>
      </c>
      <c r="M5827" s="163"/>
      <c r="N5827" s="163"/>
      <c r="O5827" s="163" t="s">
        <v>1</v>
      </c>
      <c r="P5827" s="163"/>
    </row>
    <row r="5828" spans="1:21" ht="43.2" x14ac:dyDescent="0.3">
      <c r="B5828" s="2" t="s">
        <v>19</v>
      </c>
      <c r="C5828" s="2" t="s">
        <v>9690</v>
      </c>
      <c r="D5828" s="2" t="s">
        <v>9694</v>
      </c>
      <c r="E5828" s="2" t="s">
        <v>9693</v>
      </c>
      <c r="F5828" s="2" t="s">
        <v>9754</v>
      </c>
      <c r="H5828" s="3" t="s">
        <v>9755</v>
      </c>
      <c r="L5828" s="35" t="s">
        <v>12</v>
      </c>
      <c r="M5828" s="35" t="s">
        <v>13</v>
      </c>
      <c r="N5828" s="35" t="s">
        <v>14</v>
      </c>
      <c r="O5828" s="35" t="s">
        <v>32311</v>
      </c>
      <c r="P5828" s="35" t="s">
        <v>31195</v>
      </c>
    </row>
    <row r="5829" spans="1:21" x14ac:dyDescent="0.3">
      <c r="A5829" t="s">
        <v>32385</v>
      </c>
      <c r="B5829" s="2" t="s">
        <v>19</v>
      </c>
      <c r="C5829" s="2" t="s">
        <v>9690</v>
      </c>
      <c r="D5829" s="2" t="s">
        <v>9694</v>
      </c>
      <c r="E5829" s="2" t="s">
        <v>9693</v>
      </c>
      <c r="F5829" s="2" t="s">
        <v>9754</v>
      </c>
      <c r="G5829" s="2" t="s">
        <v>9756</v>
      </c>
      <c r="H5829" s="6" t="s">
        <v>9757</v>
      </c>
      <c r="I5829" s="3" t="s">
        <v>8694</v>
      </c>
      <c r="J5829" s="3">
        <v>4</v>
      </c>
      <c r="K5829" s="2" t="s">
        <v>36</v>
      </c>
      <c r="O5829" s="7" t="s">
        <v>32621</v>
      </c>
    </row>
    <row r="5830" spans="1:21" x14ac:dyDescent="0.3">
      <c r="A5830" t="s">
        <v>32385</v>
      </c>
      <c r="B5830" s="2" t="s">
        <v>19</v>
      </c>
      <c r="C5830" s="2" t="s">
        <v>9690</v>
      </c>
      <c r="D5830" s="2" t="s">
        <v>9694</v>
      </c>
      <c r="E5830" s="2" t="s">
        <v>9693</v>
      </c>
      <c r="F5830" s="2" t="s">
        <v>9754</v>
      </c>
      <c r="G5830" s="2" t="s">
        <v>9758</v>
      </c>
      <c r="H5830" s="6" t="s">
        <v>9759</v>
      </c>
      <c r="I5830" s="3" t="s">
        <v>8694</v>
      </c>
      <c r="K5830" s="23" t="s">
        <v>36</v>
      </c>
      <c r="O5830" s="7" t="s">
        <v>32621</v>
      </c>
    </row>
    <row r="5831" spans="1:21" ht="43.2" x14ac:dyDescent="0.3">
      <c r="A5831" t="s">
        <v>32385</v>
      </c>
      <c r="B5831" s="2" t="s">
        <v>19</v>
      </c>
      <c r="C5831" s="2" t="s">
        <v>9690</v>
      </c>
      <c r="D5831" s="2" t="s">
        <v>9694</v>
      </c>
      <c r="E5831" s="2" t="s">
        <v>9693</v>
      </c>
      <c r="F5831" s="2" t="s">
        <v>9754</v>
      </c>
      <c r="G5831" s="2" t="s">
        <v>9760</v>
      </c>
      <c r="H5831" s="6" t="s">
        <v>9761</v>
      </c>
      <c r="I5831" s="3" t="s">
        <v>9762</v>
      </c>
      <c r="J5831" s="3">
        <v>152</v>
      </c>
      <c r="K5831" s="2" t="s">
        <v>36</v>
      </c>
      <c r="O5831" s="7" t="s">
        <v>32621</v>
      </c>
    </row>
    <row r="5832" spans="1:21" x14ac:dyDescent="0.3">
      <c r="L5832" s="163" t="s">
        <v>0</v>
      </c>
      <c r="M5832" s="163"/>
      <c r="N5832" s="163"/>
      <c r="O5832" s="163" t="s">
        <v>1</v>
      </c>
      <c r="P5832" s="163"/>
      <c r="Q5832" s="165" t="s">
        <v>31230</v>
      </c>
      <c r="R5832" s="166"/>
      <c r="S5832" s="166"/>
      <c r="T5832" s="166"/>
      <c r="U5832" s="167"/>
    </row>
    <row r="5833" spans="1:21" ht="43.2" x14ac:dyDescent="0.3">
      <c r="B5833" s="2" t="s">
        <v>19</v>
      </c>
      <c r="C5833" s="2" t="s">
        <v>9690</v>
      </c>
      <c r="D5833" s="2" t="s">
        <v>9694</v>
      </c>
      <c r="E5833" s="2" t="s">
        <v>9693</v>
      </c>
      <c r="F5833" s="2" t="s">
        <v>9763</v>
      </c>
      <c r="H5833" s="3" t="s">
        <v>9764</v>
      </c>
      <c r="L5833" s="35" t="s">
        <v>12</v>
      </c>
      <c r="M5833" s="35" t="s">
        <v>13</v>
      </c>
      <c r="N5833" s="35" t="s">
        <v>14</v>
      </c>
      <c r="O5833" s="35" t="s">
        <v>32311</v>
      </c>
      <c r="P5833" s="35" t="s">
        <v>31195</v>
      </c>
      <c r="Q5833" s="50" t="s">
        <v>32319</v>
      </c>
      <c r="R5833" s="51" t="s">
        <v>32320</v>
      </c>
      <c r="S5833" s="51" t="s">
        <v>17</v>
      </c>
      <c r="T5833" s="51" t="s">
        <v>18</v>
      </c>
      <c r="U5833" s="51" t="s">
        <v>31184</v>
      </c>
    </row>
    <row r="5834" spans="1:21" x14ac:dyDescent="0.3">
      <c r="A5834" t="s">
        <v>32385</v>
      </c>
      <c r="B5834" s="2" t="s">
        <v>19</v>
      </c>
      <c r="C5834" s="2" t="s">
        <v>9690</v>
      </c>
      <c r="D5834" s="2" t="s">
        <v>9694</v>
      </c>
      <c r="E5834" s="2" t="s">
        <v>9693</v>
      </c>
      <c r="F5834" s="2" t="s">
        <v>9763</v>
      </c>
      <c r="G5834" s="2" t="s">
        <v>9765</v>
      </c>
      <c r="H5834" s="3" t="s">
        <v>9766</v>
      </c>
      <c r="I5834" s="3" t="s">
        <v>8694</v>
      </c>
      <c r="J5834" s="3">
        <v>1</v>
      </c>
      <c r="K5834" s="2" t="s">
        <v>36</v>
      </c>
      <c r="O5834" s="7" t="s">
        <v>32623</v>
      </c>
      <c r="P5834" s="7" t="s">
        <v>32622</v>
      </c>
      <c r="Q5834" s="2">
        <v>0.8</v>
      </c>
      <c r="R5834" s="2">
        <v>0.8</v>
      </c>
      <c r="S5834" s="2" t="s">
        <v>31186</v>
      </c>
      <c r="U5834" s="26">
        <v>1</v>
      </c>
    </row>
    <row r="5835" spans="1:21" ht="28.8" x14ac:dyDescent="0.3">
      <c r="A5835" t="s">
        <v>32385</v>
      </c>
      <c r="B5835" s="2" t="s">
        <v>19</v>
      </c>
      <c r="C5835" s="2" t="s">
        <v>9690</v>
      </c>
      <c r="D5835" s="2" t="s">
        <v>9694</v>
      </c>
      <c r="E5835" s="2" t="s">
        <v>9693</v>
      </c>
      <c r="F5835" s="2" t="s">
        <v>9763</v>
      </c>
      <c r="G5835" s="2" t="s">
        <v>9767</v>
      </c>
      <c r="H5835" s="3" t="s">
        <v>9768</v>
      </c>
      <c r="I5835" s="3" t="s">
        <v>8694</v>
      </c>
      <c r="K5835" s="23" t="s">
        <v>36</v>
      </c>
      <c r="O5835" s="7" t="s">
        <v>32623</v>
      </c>
      <c r="P5835" s="7" t="s">
        <v>32622</v>
      </c>
      <c r="Q5835" s="2">
        <v>0.8</v>
      </c>
      <c r="R5835" s="2">
        <v>0.8</v>
      </c>
      <c r="S5835" s="2" t="s">
        <v>31186</v>
      </c>
      <c r="U5835" s="26">
        <v>1</v>
      </c>
    </row>
    <row r="5836" spans="1:21" x14ac:dyDescent="0.3">
      <c r="A5836" t="s">
        <v>32385</v>
      </c>
      <c r="B5836" s="2" t="s">
        <v>19</v>
      </c>
      <c r="C5836" s="2" t="s">
        <v>9690</v>
      </c>
      <c r="D5836" s="2" t="s">
        <v>9694</v>
      </c>
      <c r="E5836" s="2" t="s">
        <v>9693</v>
      </c>
      <c r="F5836" s="2" t="s">
        <v>9763</v>
      </c>
      <c r="G5836" s="2" t="s">
        <v>9769</v>
      </c>
      <c r="H5836" s="3" t="s">
        <v>9770</v>
      </c>
      <c r="I5836" s="3" t="s">
        <v>8694</v>
      </c>
      <c r="K5836" s="23" t="s">
        <v>36</v>
      </c>
      <c r="O5836" s="7" t="s">
        <v>32623</v>
      </c>
      <c r="P5836" s="7" t="s">
        <v>32622</v>
      </c>
      <c r="Q5836" s="2">
        <v>0.8</v>
      </c>
      <c r="R5836" s="2">
        <v>0.8</v>
      </c>
      <c r="S5836" s="2" t="s">
        <v>31186</v>
      </c>
      <c r="U5836" s="26">
        <v>1</v>
      </c>
    </row>
    <row r="5837" spans="1:21" x14ac:dyDescent="0.3">
      <c r="A5837" t="s">
        <v>32385</v>
      </c>
      <c r="B5837" s="2" t="s">
        <v>19</v>
      </c>
      <c r="C5837" s="2" t="s">
        <v>9690</v>
      </c>
      <c r="D5837" s="2" t="s">
        <v>9694</v>
      </c>
      <c r="E5837" s="2" t="s">
        <v>9693</v>
      </c>
      <c r="F5837" s="2" t="s">
        <v>9763</v>
      </c>
      <c r="G5837" s="2" t="s">
        <v>9771</v>
      </c>
      <c r="H5837" s="3" t="s">
        <v>9772</v>
      </c>
      <c r="I5837" s="3" t="s">
        <v>8694</v>
      </c>
      <c r="K5837" s="23" t="s">
        <v>36</v>
      </c>
      <c r="O5837" s="7" t="s">
        <v>32624</v>
      </c>
      <c r="P5837" s="7" t="s">
        <v>32622</v>
      </c>
      <c r="Q5837" s="2">
        <v>0.8</v>
      </c>
      <c r="R5837" s="2">
        <v>0.8</v>
      </c>
      <c r="S5837" s="2" t="s">
        <v>31186</v>
      </c>
      <c r="U5837" s="26">
        <v>1</v>
      </c>
    </row>
    <row r="5838" spans="1:21" ht="28.8" x14ac:dyDescent="0.3">
      <c r="A5838" t="s">
        <v>32385</v>
      </c>
      <c r="B5838" s="2" t="s">
        <v>19</v>
      </c>
      <c r="C5838" s="2" t="s">
        <v>9690</v>
      </c>
      <c r="D5838" s="2" t="s">
        <v>9694</v>
      </c>
      <c r="E5838" s="2" t="s">
        <v>9693</v>
      </c>
      <c r="F5838" s="2" t="s">
        <v>9763</v>
      </c>
      <c r="G5838" s="2" t="s">
        <v>9773</v>
      </c>
      <c r="H5838" s="3" t="s">
        <v>9774</v>
      </c>
      <c r="I5838" s="3" t="s">
        <v>8694</v>
      </c>
      <c r="K5838" s="23" t="s">
        <v>36</v>
      </c>
      <c r="O5838" s="7" t="s">
        <v>32624</v>
      </c>
      <c r="P5838" s="7" t="s">
        <v>32622</v>
      </c>
      <c r="Q5838" s="2">
        <v>0.8</v>
      </c>
      <c r="R5838" s="2">
        <v>0.8</v>
      </c>
      <c r="S5838" s="2" t="s">
        <v>31186</v>
      </c>
      <c r="U5838" s="26">
        <v>1</v>
      </c>
    </row>
    <row r="5839" spans="1:21" ht="28.8" x14ac:dyDescent="0.3">
      <c r="A5839" t="s">
        <v>32385</v>
      </c>
      <c r="B5839" s="2" t="s">
        <v>19</v>
      </c>
      <c r="C5839" s="2" t="s">
        <v>9690</v>
      </c>
      <c r="D5839" s="2" t="s">
        <v>9694</v>
      </c>
      <c r="E5839" s="2" t="s">
        <v>9693</v>
      </c>
      <c r="F5839" s="2" t="s">
        <v>9763</v>
      </c>
      <c r="G5839" s="2" t="s">
        <v>9775</v>
      </c>
      <c r="H5839" s="3" t="s">
        <v>9776</v>
      </c>
      <c r="I5839" s="3" t="s">
        <v>8694</v>
      </c>
      <c r="K5839" s="23" t="s">
        <v>36</v>
      </c>
      <c r="O5839" s="7" t="s">
        <v>32624</v>
      </c>
      <c r="P5839" s="7" t="s">
        <v>32622</v>
      </c>
      <c r="Q5839" s="2">
        <v>0.8</v>
      </c>
      <c r="R5839" s="2">
        <v>0.8</v>
      </c>
      <c r="S5839" s="2" t="s">
        <v>31186</v>
      </c>
      <c r="U5839" s="26">
        <v>1</v>
      </c>
    </row>
    <row r="5840" spans="1:21" ht="28.8" x14ac:dyDescent="0.3">
      <c r="A5840" t="s">
        <v>32385</v>
      </c>
      <c r="B5840" s="2" t="s">
        <v>19</v>
      </c>
      <c r="C5840" s="2" t="s">
        <v>9690</v>
      </c>
      <c r="D5840" s="2" t="s">
        <v>9694</v>
      </c>
      <c r="E5840" s="2" t="s">
        <v>9693</v>
      </c>
      <c r="F5840" s="2" t="s">
        <v>9763</v>
      </c>
      <c r="G5840" s="2" t="s">
        <v>9777</v>
      </c>
      <c r="H5840" s="3" t="s">
        <v>9778</v>
      </c>
      <c r="I5840" s="3" t="s">
        <v>8694</v>
      </c>
      <c r="K5840" s="23" t="s">
        <v>36</v>
      </c>
      <c r="O5840" s="7" t="s">
        <v>32625</v>
      </c>
      <c r="P5840" s="7" t="s">
        <v>32622</v>
      </c>
      <c r="Q5840" s="2">
        <v>0.8</v>
      </c>
      <c r="R5840" s="2">
        <v>0.8</v>
      </c>
      <c r="S5840" s="2" t="s">
        <v>31186</v>
      </c>
      <c r="U5840" s="26">
        <v>1</v>
      </c>
    </row>
    <row r="5841" spans="1:21" x14ac:dyDescent="0.3">
      <c r="A5841" t="s">
        <v>32385</v>
      </c>
      <c r="B5841" s="2" t="s">
        <v>19</v>
      </c>
      <c r="C5841" s="2" t="s">
        <v>9690</v>
      </c>
      <c r="D5841" s="2" t="s">
        <v>9694</v>
      </c>
      <c r="E5841" s="2" t="s">
        <v>9693</v>
      </c>
      <c r="F5841" s="2" t="s">
        <v>9763</v>
      </c>
      <c r="G5841" s="2" t="s">
        <v>9779</v>
      </c>
      <c r="H5841" s="3" t="s">
        <v>9780</v>
      </c>
      <c r="I5841" s="3" t="s">
        <v>8694</v>
      </c>
      <c r="K5841" s="23" t="s">
        <v>36</v>
      </c>
      <c r="O5841" s="7" t="s">
        <v>32625</v>
      </c>
      <c r="P5841" s="7" t="s">
        <v>32622</v>
      </c>
      <c r="Q5841" s="2">
        <v>0.8</v>
      </c>
      <c r="R5841" s="2">
        <v>0.8</v>
      </c>
      <c r="S5841" s="2" t="s">
        <v>31186</v>
      </c>
      <c r="U5841" s="26">
        <v>1</v>
      </c>
    </row>
    <row r="5842" spans="1:21" x14ac:dyDescent="0.3">
      <c r="L5842" s="163" t="s">
        <v>0</v>
      </c>
      <c r="M5842" s="163"/>
      <c r="N5842" s="163"/>
      <c r="O5842" s="163" t="s">
        <v>1</v>
      </c>
      <c r="P5842" s="163"/>
    </row>
    <row r="5843" spans="1:21" ht="43.2" x14ac:dyDescent="0.3">
      <c r="B5843" s="2" t="s">
        <v>19</v>
      </c>
      <c r="C5843" s="2" t="s">
        <v>9690</v>
      </c>
      <c r="D5843" s="2" t="s">
        <v>9694</v>
      </c>
      <c r="E5843" s="2" t="s">
        <v>9693</v>
      </c>
      <c r="F5843" s="2" t="s">
        <v>9781</v>
      </c>
      <c r="H5843" s="3" t="s">
        <v>9782</v>
      </c>
      <c r="L5843" s="35" t="s">
        <v>12</v>
      </c>
      <c r="M5843" s="35" t="s">
        <v>13</v>
      </c>
      <c r="N5843" s="35" t="s">
        <v>14</v>
      </c>
      <c r="O5843" s="35" t="s">
        <v>32311</v>
      </c>
      <c r="P5843" s="35" t="s">
        <v>31195</v>
      </c>
    </row>
    <row r="5844" spans="1:21" ht="28.8" x14ac:dyDescent="0.3">
      <c r="A5844" t="s">
        <v>32385</v>
      </c>
      <c r="B5844" s="2" t="s">
        <v>19</v>
      </c>
      <c r="C5844" s="2" t="s">
        <v>9690</v>
      </c>
      <c r="D5844" s="2" t="s">
        <v>9694</v>
      </c>
      <c r="E5844" s="2" t="s">
        <v>9693</v>
      </c>
      <c r="F5844" s="2" t="s">
        <v>9781</v>
      </c>
      <c r="G5844" s="2" t="s">
        <v>9783</v>
      </c>
      <c r="H5844" s="3" t="s">
        <v>9784</v>
      </c>
      <c r="I5844" s="3" t="s">
        <v>9785</v>
      </c>
      <c r="J5844" s="3">
        <v>380</v>
      </c>
      <c r="K5844" s="2" t="s">
        <v>36</v>
      </c>
      <c r="O5844" s="7" t="s">
        <v>32617</v>
      </c>
    </row>
    <row r="5845" spans="1:21" ht="28.8" x14ac:dyDescent="0.3">
      <c r="A5845" t="s">
        <v>32385</v>
      </c>
      <c r="B5845" s="2" t="s">
        <v>19</v>
      </c>
      <c r="C5845" s="2" t="s">
        <v>9690</v>
      </c>
      <c r="D5845" s="2" t="s">
        <v>9694</v>
      </c>
      <c r="E5845" s="2" t="s">
        <v>9693</v>
      </c>
      <c r="F5845" s="2" t="s">
        <v>9781</v>
      </c>
      <c r="G5845" s="2" t="s">
        <v>9786</v>
      </c>
      <c r="H5845" s="3" t="s">
        <v>9787</v>
      </c>
      <c r="I5845" s="3" t="s">
        <v>9785</v>
      </c>
      <c r="J5845" s="3">
        <v>242</v>
      </c>
      <c r="K5845" s="2" t="s">
        <v>36</v>
      </c>
      <c r="O5845" s="7" t="s">
        <v>32617</v>
      </c>
    </row>
    <row r="5846" spans="1:21" ht="28.8" x14ac:dyDescent="0.3">
      <c r="A5846" t="s">
        <v>32385</v>
      </c>
      <c r="B5846" s="2" t="s">
        <v>19</v>
      </c>
      <c r="C5846" s="2" t="s">
        <v>9690</v>
      </c>
      <c r="D5846" s="2" t="s">
        <v>9694</v>
      </c>
      <c r="E5846" s="2" t="s">
        <v>9693</v>
      </c>
      <c r="F5846" s="2" t="s">
        <v>9781</v>
      </c>
      <c r="G5846" s="2" t="s">
        <v>9788</v>
      </c>
      <c r="H5846" s="3" t="s">
        <v>9789</v>
      </c>
      <c r="I5846" s="3" t="s">
        <v>9785</v>
      </c>
      <c r="J5846" s="3">
        <v>17</v>
      </c>
      <c r="K5846" s="2" t="s">
        <v>36</v>
      </c>
      <c r="O5846" s="7" t="s">
        <v>32617</v>
      </c>
    </row>
    <row r="5847" spans="1:21" x14ac:dyDescent="0.3">
      <c r="L5847" s="163" t="s">
        <v>0</v>
      </c>
      <c r="M5847" s="163"/>
      <c r="N5847" s="163"/>
      <c r="O5847" s="163" t="s">
        <v>1</v>
      </c>
      <c r="P5847" s="163"/>
    </row>
    <row r="5848" spans="1:21" ht="43.2" x14ac:dyDescent="0.3">
      <c r="B5848" s="2" t="s">
        <v>19</v>
      </c>
      <c r="C5848" s="2" t="s">
        <v>9690</v>
      </c>
      <c r="D5848" s="2" t="s">
        <v>9694</v>
      </c>
      <c r="E5848" s="2" t="s">
        <v>9693</v>
      </c>
      <c r="F5848" s="2" t="s">
        <v>9790</v>
      </c>
      <c r="H5848" s="3" t="s">
        <v>9791</v>
      </c>
      <c r="L5848" s="35" t="s">
        <v>12</v>
      </c>
      <c r="M5848" s="35" t="s">
        <v>13</v>
      </c>
      <c r="N5848" s="35" t="s">
        <v>14</v>
      </c>
      <c r="O5848" s="35" t="s">
        <v>32311</v>
      </c>
      <c r="P5848" s="35" t="s">
        <v>31195</v>
      </c>
    </row>
    <row r="5849" spans="1:21" x14ac:dyDescent="0.3">
      <c r="A5849" t="s">
        <v>32385</v>
      </c>
      <c r="B5849" s="2" t="s">
        <v>19</v>
      </c>
      <c r="C5849" s="2" t="s">
        <v>9690</v>
      </c>
      <c r="D5849" s="2" t="s">
        <v>9694</v>
      </c>
      <c r="E5849" s="2" t="s">
        <v>9693</v>
      </c>
      <c r="F5849" s="2" t="s">
        <v>9790</v>
      </c>
      <c r="G5849" s="2" t="s">
        <v>9792</v>
      </c>
      <c r="H5849" s="6" t="s">
        <v>9793</v>
      </c>
      <c r="I5849" s="3" t="s">
        <v>9794</v>
      </c>
      <c r="J5849" s="3">
        <v>1</v>
      </c>
      <c r="K5849" s="2" t="s">
        <v>36</v>
      </c>
    </row>
    <row r="5850" spans="1:21" x14ac:dyDescent="0.3">
      <c r="A5850" t="s">
        <v>32385</v>
      </c>
      <c r="B5850" s="2" t="s">
        <v>19</v>
      </c>
      <c r="C5850" s="2" t="s">
        <v>9690</v>
      </c>
      <c r="D5850" s="2" t="s">
        <v>9694</v>
      </c>
      <c r="E5850" s="2" t="s">
        <v>9693</v>
      </c>
      <c r="F5850" s="2" t="s">
        <v>9790</v>
      </c>
      <c r="G5850" s="2" t="s">
        <v>9795</v>
      </c>
      <c r="H5850" s="6" t="s">
        <v>9796</v>
      </c>
      <c r="I5850" s="3" t="s">
        <v>9794</v>
      </c>
      <c r="J5850" s="3">
        <v>4</v>
      </c>
      <c r="K5850" s="2" t="s">
        <v>36</v>
      </c>
    </row>
    <row r="5851" spans="1:21" x14ac:dyDescent="0.3">
      <c r="L5851" s="163" t="s">
        <v>0</v>
      </c>
      <c r="M5851" s="163"/>
      <c r="N5851" s="163"/>
      <c r="O5851" s="163" t="s">
        <v>1</v>
      </c>
      <c r="P5851" s="163"/>
    </row>
    <row r="5852" spans="1:21" ht="43.2" x14ac:dyDescent="0.3">
      <c r="B5852" s="2" t="s">
        <v>19</v>
      </c>
      <c r="C5852" s="2" t="s">
        <v>9690</v>
      </c>
      <c r="D5852" s="2" t="s">
        <v>9694</v>
      </c>
      <c r="E5852" s="2" t="s">
        <v>9693</v>
      </c>
      <c r="F5852" s="2" t="s">
        <v>9797</v>
      </c>
      <c r="H5852" s="3" t="s">
        <v>9798</v>
      </c>
      <c r="L5852" s="35" t="s">
        <v>12</v>
      </c>
      <c r="M5852" s="35" t="s">
        <v>13</v>
      </c>
      <c r="N5852" s="35" t="s">
        <v>14</v>
      </c>
      <c r="O5852" s="35" t="s">
        <v>32311</v>
      </c>
      <c r="P5852" s="35" t="s">
        <v>31195</v>
      </c>
    </row>
    <row r="5853" spans="1:21" ht="43.2" x14ac:dyDescent="0.3">
      <c r="A5853" t="s">
        <v>32385</v>
      </c>
      <c r="B5853" s="2" t="s">
        <v>19</v>
      </c>
      <c r="C5853" s="2" t="s">
        <v>9690</v>
      </c>
      <c r="D5853" s="2" t="s">
        <v>9694</v>
      </c>
      <c r="E5853" s="2" t="s">
        <v>9693</v>
      </c>
      <c r="F5853" s="2" t="s">
        <v>9797</v>
      </c>
      <c r="G5853" s="2" t="s">
        <v>9799</v>
      </c>
      <c r="H5853" s="6" t="s">
        <v>9800</v>
      </c>
      <c r="I5853" s="3" t="s">
        <v>9801</v>
      </c>
      <c r="J5853" s="3">
        <v>58</v>
      </c>
      <c r="K5853" s="2" t="s">
        <v>36</v>
      </c>
    </row>
    <row r="5854" spans="1:21" x14ac:dyDescent="0.3">
      <c r="L5854" s="163" t="s">
        <v>0</v>
      </c>
      <c r="M5854" s="163"/>
      <c r="N5854" s="163"/>
      <c r="O5854" s="163" t="s">
        <v>1</v>
      </c>
      <c r="P5854" s="163"/>
    </row>
    <row r="5855" spans="1:21" ht="43.2" x14ac:dyDescent="0.3">
      <c r="B5855" s="2" t="s">
        <v>19</v>
      </c>
      <c r="C5855" s="2" t="s">
        <v>9690</v>
      </c>
      <c r="D5855" s="2" t="s">
        <v>9694</v>
      </c>
      <c r="E5855" s="2" t="s">
        <v>9693</v>
      </c>
      <c r="F5855" s="2" t="s">
        <v>9802</v>
      </c>
      <c r="H5855" s="3" t="s">
        <v>9803</v>
      </c>
      <c r="L5855" s="35" t="s">
        <v>12</v>
      </c>
      <c r="M5855" s="35" t="s">
        <v>13</v>
      </c>
      <c r="N5855" s="35" t="s">
        <v>14</v>
      </c>
      <c r="O5855" s="35" t="s">
        <v>32311</v>
      </c>
      <c r="P5855" s="35" t="s">
        <v>31195</v>
      </c>
    </row>
    <row r="5856" spans="1:21" x14ac:dyDescent="0.3">
      <c r="A5856" t="s">
        <v>32385</v>
      </c>
      <c r="B5856" s="2" t="s">
        <v>19</v>
      </c>
      <c r="C5856" s="2" t="s">
        <v>9690</v>
      </c>
      <c r="D5856" s="2" t="s">
        <v>9694</v>
      </c>
      <c r="E5856" s="2" t="s">
        <v>9693</v>
      </c>
      <c r="F5856" s="2" t="s">
        <v>9802</v>
      </c>
      <c r="G5856" s="2" t="s">
        <v>9804</v>
      </c>
      <c r="H5856" s="6" t="s">
        <v>9805</v>
      </c>
      <c r="I5856" s="3" t="s">
        <v>9710</v>
      </c>
      <c r="J5856" s="3">
        <v>6</v>
      </c>
      <c r="K5856" s="2" t="s">
        <v>36</v>
      </c>
    </row>
    <row r="5857" spans="1:16" x14ac:dyDescent="0.3">
      <c r="A5857" t="s">
        <v>32385</v>
      </c>
      <c r="B5857" s="2" t="s">
        <v>19</v>
      </c>
      <c r="C5857" s="2" t="s">
        <v>9690</v>
      </c>
      <c r="D5857" s="2" t="s">
        <v>9694</v>
      </c>
      <c r="E5857" s="2" t="s">
        <v>9693</v>
      </c>
      <c r="F5857" s="2" t="s">
        <v>9802</v>
      </c>
      <c r="G5857" s="2" t="s">
        <v>9806</v>
      </c>
      <c r="H5857" s="6" t="s">
        <v>9807</v>
      </c>
      <c r="I5857" s="3" t="s">
        <v>9710</v>
      </c>
      <c r="K5857" s="26" t="s">
        <v>36</v>
      </c>
    </row>
    <row r="5858" spans="1:16" x14ac:dyDescent="0.3">
      <c r="A5858" t="s">
        <v>32385</v>
      </c>
      <c r="B5858" s="2" t="s">
        <v>19</v>
      </c>
      <c r="C5858" s="2" t="s">
        <v>9690</v>
      </c>
      <c r="D5858" s="2" t="s">
        <v>9694</v>
      </c>
      <c r="E5858" s="2" t="s">
        <v>9693</v>
      </c>
      <c r="F5858" s="2" t="s">
        <v>9802</v>
      </c>
      <c r="G5858" s="2" t="s">
        <v>9808</v>
      </c>
      <c r="H5858" s="6" t="s">
        <v>9809</v>
      </c>
      <c r="I5858" s="3" t="s">
        <v>9710</v>
      </c>
      <c r="J5858" s="3">
        <v>49</v>
      </c>
      <c r="K5858" s="2" t="s">
        <v>36</v>
      </c>
      <c r="L5858" s="7" t="s">
        <v>31232</v>
      </c>
      <c r="O5858" s="7" t="s">
        <v>32626</v>
      </c>
      <c r="P5858" s="7" t="s">
        <v>32627</v>
      </c>
    </row>
    <row r="5859" spans="1:16" x14ac:dyDescent="0.3">
      <c r="A5859" t="s">
        <v>32385</v>
      </c>
      <c r="B5859" s="2" t="s">
        <v>19</v>
      </c>
      <c r="C5859" s="2" t="s">
        <v>9690</v>
      </c>
      <c r="D5859" s="2" t="s">
        <v>9694</v>
      </c>
      <c r="E5859" s="2" t="s">
        <v>9693</v>
      </c>
      <c r="F5859" s="2" t="s">
        <v>9802</v>
      </c>
      <c r="G5859" s="2" t="s">
        <v>9810</v>
      </c>
      <c r="H5859" s="3" t="s">
        <v>9811</v>
      </c>
      <c r="I5859" s="3" t="s">
        <v>9710</v>
      </c>
      <c r="K5859" s="26" t="s">
        <v>36</v>
      </c>
      <c r="L5859" s="7" t="s">
        <v>31233</v>
      </c>
      <c r="M5859" s="7" t="s">
        <v>9808</v>
      </c>
    </row>
    <row r="5860" spans="1:16" x14ac:dyDescent="0.3">
      <c r="L5860" s="163" t="s">
        <v>0</v>
      </c>
      <c r="M5860" s="163"/>
      <c r="N5860" s="163"/>
      <c r="O5860" s="163" t="s">
        <v>1</v>
      </c>
      <c r="P5860" s="163"/>
    </row>
    <row r="5861" spans="1:16" ht="43.2" x14ac:dyDescent="0.3">
      <c r="B5861" s="2" t="s">
        <v>19</v>
      </c>
      <c r="C5861" s="2" t="s">
        <v>9690</v>
      </c>
      <c r="D5861" s="2" t="s">
        <v>9694</v>
      </c>
      <c r="E5861" s="2" t="s">
        <v>9693</v>
      </c>
      <c r="F5861" s="2" t="s">
        <v>9812</v>
      </c>
      <c r="H5861" s="3" t="s">
        <v>9813</v>
      </c>
      <c r="L5861" s="35" t="s">
        <v>12</v>
      </c>
      <c r="M5861" s="35" t="s">
        <v>13</v>
      </c>
      <c r="N5861" s="35" t="s">
        <v>14</v>
      </c>
      <c r="O5861" s="35" t="s">
        <v>32311</v>
      </c>
      <c r="P5861" s="35" t="s">
        <v>31195</v>
      </c>
    </row>
    <row r="5862" spans="1:16" ht="43.2" x14ac:dyDescent="0.3">
      <c r="A5862" t="s">
        <v>32385</v>
      </c>
      <c r="B5862" s="2" t="s">
        <v>19</v>
      </c>
      <c r="C5862" s="2" t="s">
        <v>9690</v>
      </c>
      <c r="D5862" s="2" t="s">
        <v>9694</v>
      </c>
      <c r="E5862" s="2" t="s">
        <v>9693</v>
      </c>
      <c r="F5862" s="2" t="s">
        <v>9812</v>
      </c>
      <c r="G5862" s="2" t="s">
        <v>9814</v>
      </c>
      <c r="H5862" s="6" t="s">
        <v>9815</v>
      </c>
      <c r="I5862" s="3" t="s">
        <v>9816</v>
      </c>
      <c r="J5862" s="3">
        <v>42</v>
      </c>
      <c r="K5862" s="2" t="s">
        <v>36</v>
      </c>
    </row>
    <row r="5863" spans="1:16" ht="43.2" x14ac:dyDescent="0.3">
      <c r="A5863" t="s">
        <v>32385</v>
      </c>
      <c r="B5863" s="2" t="s">
        <v>19</v>
      </c>
      <c r="C5863" s="2" t="s">
        <v>9690</v>
      </c>
      <c r="D5863" s="2" t="s">
        <v>9694</v>
      </c>
      <c r="E5863" s="2" t="s">
        <v>9693</v>
      </c>
      <c r="F5863" s="2" t="s">
        <v>9812</v>
      </c>
      <c r="G5863" s="2" t="s">
        <v>9817</v>
      </c>
      <c r="H5863" s="6" t="s">
        <v>9818</v>
      </c>
      <c r="I5863" s="3" t="s">
        <v>9816</v>
      </c>
      <c r="J5863" s="3">
        <v>155</v>
      </c>
      <c r="K5863" s="2" t="s">
        <v>36</v>
      </c>
    </row>
    <row r="5864" spans="1:16" x14ac:dyDescent="0.3">
      <c r="L5864" s="163" t="s">
        <v>0</v>
      </c>
      <c r="M5864" s="163"/>
      <c r="N5864" s="163"/>
      <c r="O5864" s="163" t="s">
        <v>1</v>
      </c>
      <c r="P5864" s="163"/>
    </row>
    <row r="5865" spans="1:16" ht="43.2" x14ac:dyDescent="0.3">
      <c r="B5865" s="2" t="s">
        <v>19</v>
      </c>
      <c r="C5865" s="2" t="s">
        <v>9690</v>
      </c>
      <c r="D5865" s="2" t="s">
        <v>9694</v>
      </c>
      <c r="E5865" s="2" t="s">
        <v>9693</v>
      </c>
      <c r="F5865" s="2" t="s">
        <v>9819</v>
      </c>
      <c r="H5865" s="3" t="s">
        <v>9820</v>
      </c>
      <c r="L5865" s="35" t="s">
        <v>12</v>
      </c>
      <c r="M5865" s="35" t="s">
        <v>13</v>
      </c>
      <c r="N5865" s="35" t="s">
        <v>14</v>
      </c>
      <c r="O5865" s="35" t="s">
        <v>32311</v>
      </c>
      <c r="P5865" s="35" t="s">
        <v>31195</v>
      </c>
    </row>
    <row r="5866" spans="1:16" x14ac:dyDescent="0.3">
      <c r="A5866" t="s">
        <v>32385</v>
      </c>
      <c r="B5866" s="2" t="s">
        <v>19</v>
      </c>
      <c r="C5866" s="2" t="s">
        <v>9690</v>
      </c>
      <c r="D5866" s="2" t="s">
        <v>9694</v>
      </c>
      <c r="E5866" s="2" t="s">
        <v>9693</v>
      </c>
      <c r="F5866" s="2" t="s">
        <v>9819</v>
      </c>
      <c r="G5866" s="2" t="s">
        <v>9821</v>
      </c>
      <c r="H5866" s="6" t="s">
        <v>9822</v>
      </c>
      <c r="I5866" s="3" t="s">
        <v>9823</v>
      </c>
      <c r="J5866" s="3">
        <v>77</v>
      </c>
      <c r="K5866" s="2" t="s">
        <v>36</v>
      </c>
      <c r="O5866" s="7" t="s">
        <v>32629</v>
      </c>
    </row>
    <row r="5867" spans="1:16" x14ac:dyDescent="0.3">
      <c r="A5867" t="s">
        <v>32385</v>
      </c>
      <c r="B5867" s="2" t="s">
        <v>19</v>
      </c>
      <c r="C5867" s="2" t="s">
        <v>9690</v>
      </c>
      <c r="D5867" s="2" t="s">
        <v>9694</v>
      </c>
      <c r="E5867" s="2" t="s">
        <v>9693</v>
      </c>
      <c r="F5867" s="2" t="s">
        <v>9819</v>
      </c>
      <c r="G5867" s="2" t="s">
        <v>9824</v>
      </c>
      <c r="H5867" s="6" t="s">
        <v>9825</v>
      </c>
      <c r="I5867" s="3" t="s">
        <v>9823</v>
      </c>
      <c r="J5867" s="3">
        <v>160</v>
      </c>
      <c r="K5867" s="2" t="s">
        <v>36</v>
      </c>
      <c r="O5867" s="7" t="s">
        <v>32630</v>
      </c>
    </row>
    <row r="5868" spans="1:16" x14ac:dyDescent="0.3">
      <c r="L5868" s="163" t="s">
        <v>0</v>
      </c>
      <c r="M5868" s="163"/>
      <c r="N5868" s="163"/>
      <c r="O5868" s="163" t="s">
        <v>1</v>
      </c>
      <c r="P5868" s="163"/>
    </row>
    <row r="5869" spans="1:16" ht="43.2" x14ac:dyDescent="0.3">
      <c r="B5869" s="2" t="s">
        <v>19</v>
      </c>
      <c r="C5869" s="2" t="s">
        <v>9690</v>
      </c>
      <c r="D5869" s="2" t="s">
        <v>9694</v>
      </c>
      <c r="E5869" s="2" t="s">
        <v>9693</v>
      </c>
      <c r="F5869" s="2" t="s">
        <v>9826</v>
      </c>
      <c r="H5869" s="3" t="s">
        <v>9827</v>
      </c>
      <c r="L5869" s="35" t="s">
        <v>12</v>
      </c>
      <c r="M5869" s="35" t="s">
        <v>13</v>
      </c>
      <c r="N5869" s="35" t="s">
        <v>14</v>
      </c>
      <c r="O5869" s="35" t="s">
        <v>32311</v>
      </c>
      <c r="P5869" s="35" t="s">
        <v>31195</v>
      </c>
    </row>
    <row r="5870" spans="1:16" x14ac:dyDescent="0.3">
      <c r="A5870" t="s">
        <v>32385</v>
      </c>
      <c r="B5870" s="2" t="s">
        <v>19</v>
      </c>
      <c r="C5870" s="2" t="s">
        <v>9690</v>
      </c>
      <c r="D5870" s="2" t="s">
        <v>9694</v>
      </c>
      <c r="E5870" s="2" t="s">
        <v>9693</v>
      </c>
      <c r="F5870" s="2" t="s">
        <v>9826</v>
      </c>
      <c r="G5870" s="2" t="s">
        <v>9828</v>
      </c>
      <c r="H5870" s="6" t="s">
        <v>9829</v>
      </c>
      <c r="I5870" s="3" t="s">
        <v>8694</v>
      </c>
      <c r="J5870" s="3">
        <v>1857</v>
      </c>
      <c r="K5870" s="2" t="s">
        <v>36</v>
      </c>
    </row>
    <row r="5871" spans="1:16" x14ac:dyDescent="0.3">
      <c r="L5871" s="163" t="s">
        <v>0</v>
      </c>
      <c r="M5871" s="163"/>
      <c r="N5871" s="163"/>
      <c r="O5871" s="163" t="s">
        <v>1</v>
      </c>
      <c r="P5871" s="163"/>
    </row>
    <row r="5872" spans="1:16" ht="43.2" x14ac:dyDescent="0.3">
      <c r="B5872" s="2" t="s">
        <v>19</v>
      </c>
      <c r="C5872" s="2" t="s">
        <v>9690</v>
      </c>
      <c r="D5872" s="2" t="s">
        <v>9694</v>
      </c>
      <c r="E5872" s="2" t="s">
        <v>9693</v>
      </c>
      <c r="F5872" s="2" t="s">
        <v>9830</v>
      </c>
      <c r="H5872" s="3" t="s">
        <v>9831</v>
      </c>
      <c r="L5872" s="35" t="s">
        <v>12</v>
      </c>
      <c r="M5872" s="35" t="s">
        <v>13</v>
      </c>
      <c r="N5872" s="35" t="s">
        <v>14</v>
      </c>
      <c r="O5872" s="35" t="s">
        <v>32311</v>
      </c>
      <c r="P5872" s="35" t="s">
        <v>31195</v>
      </c>
    </row>
    <row r="5873" spans="1:16" x14ac:dyDescent="0.3">
      <c r="A5873" t="s">
        <v>32385</v>
      </c>
      <c r="B5873" s="2" t="s">
        <v>19</v>
      </c>
      <c r="C5873" s="2" t="s">
        <v>9690</v>
      </c>
      <c r="D5873" s="2" t="s">
        <v>9694</v>
      </c>
      <c r="E5873" s="2" t="s">
        <v>9693</v>
      </c>
      <c r="F5873" s="2" t="s">
        <v>9830</v>
      </c>
      <c r="G5873" s="2" t="s">
        <v>9832</v>
      </c>
      <c r="H5873" s="6" t="s">
        <v>9833</v>
      </c>
      <c r="I5873" s="3" t="s">
        <v>9834</v>
      </c>
      <c r="J5873" s="3">
        <v>41</v>
      </c>
      <c r="K5873" s="2" t="s">
        <v>36</v>
      </c>
      <c r="L5873" s="7" t="s">
        <v>31232</v>
      </c>
    </row>
    <row r="5874" spans="1:16" x14ac:dyDescent="0.3">
      <c r="A5874" t="s">
        <v>32385</v>
      </c>
      <c r="B5874" s="2" t="s">
        <v>19</v>
      </c>
      <c r="C5874" s="2" t="s">
        <v>9690</v>
      </c>
      <c r="D5874" s="2" t="s">
        <v>9694</v>
      </c>
      <c r="E5874" s="2" t="s">
        <v>9693</v>
      </c>
      <c r="F5874" s="2" t="s">
        <v>9830</v>
      </c>
      <c r="G5874" s="2" t="s">
        <v>9835</v>
      </c>
      <c r="H5874" s="3" t="s">
        <v>9836</v>
      </c>
      <c r="I5874" s="3" t="s">
        <v>9834</v>
      </c>
      <c r="J5874" s="3">
        <v>2</v>
      </c>
      <c r="K5874" s="2" t="s">
        <v>36</v>
      </c>
      <c r="L5874" s="7" t="s">
        <v>31694</v>
      </c>
      <c r="M5874" s="7" t="s">
        <v>9832</v>
      </c>
    </row>
    <row r="5875" spans="1:16" x14ac:dyDescent="0.3">
      <c r="L5875" s="163" t="s">
        <v>0</v>
      </c>
      <c r="M5875" s="163"/>
      <c r="N5875" s="163"/>
      <c r="O5875" s="163" t="s">
        <v>1</v>
      </c>
      <c r="P5875" s="163"/>
    </row>
    <row r="5876" spans="1:16" ht="43.2" x14ac:dyDescent="0.3">
      <c r="B5876" s="2" t="s">
        <v>19</v>
      </c>
      <c r="C5876" s="2" t="s">
        <v>9690</v>
      </c>
      <c r="D5876" s="2" t="s">
        <v>9694</v>
      </c>
      <c r="E5876" s="2" t="s">
        <v>9693</v>
      </c>
      <c r="F5876" s="2" t="s">
        <v>9837</v>
      </c>
      <c r="H5876" s="3" t="s">
        <v>9838</v>
      </c>
      <c r="L5876" s="35" t="s">
        <v>12</v>
      </c>
      <c r="M5876" s="35" t="s">
        <v>13</v>
      </c>
      <c r="N5876" s="35" t="s">
        <v>14</v>
      </c>
      <c r="O5876" s="35" t="s">
        <v>32311</v>
      </c>
      <c r="P5876" s="35" t="s">
        <v>31195</v>
      </c>
    </row>
    <row r="5877" spans="1:16" ht="28.8" x14ac:dyDescent="0.3">
      <c r="A5877" t="s">
        <v>32385</v>
      </c>
      <c r="B5877" s="2" t="s">
        <v>19</v>
      </c>
      <c r="C5877" s="2" t="s">
        <v>9690</v>
      </c>
      <c r="D5877" s="2" t="s">
        <v>9694</v>
      </c>
      <c r="E5877" s="2" t="s">
        <v>9693</v>
      </c>
      <c r="F5877" s="2" t="s">
        <v>9837</v>
      </c>
      <c r="G5877" s="2" t="s">
        <v>9839</v>
      </c>
      <c r="H5877" s="6" t="s">
        <v>9840</v>
      </c>
      <c r="I5877" s="3" t="s">
        <v>9841</v>
      </c>
      <c r="J5877" s="3">
        <v>544</v>
      </c>
      <c r="K5877" s="2" t="s">
        <v>36</v>
      </c>
    </row>
    <row r="5878" spans="1:16" x14ac:dyDescent="0.3">
      <c r="L5878" s="163" t="s">
        <v>0</v>
      </c>
      <c r="M5878" s="163"/>
      <c r="N5878" s="163"/>
      <c r="O5878" s="163" t="s">
        <v>1</v>
      </c>
      <c r="P5878" s="163"/>
    </row>
    <row r="5879" spans="1:16" ht="43.2" x14ac:dyDescent="0.3">
      <c r="B5879" s="2" t="s">
        <v>19</v>
      </c>
      <c r="C5879" s="2" t="s">
        <v>9690</v>
      </c>
      <c r="D5879" s="2" t="s">
        <v>9694</v>
      </c>
      <c r="E5879" s="2" t="s">
        <v>9693</v>
      </c>
      <c r="F5879" s="2" t="s">
        <v>9842</v>
      </c>
      <c r="H5879" s="3" t="s">
        <v>9843</v>
      </c>
      <c r="L5879" s="35" t="s">
        <v>12</v>
      </c>
      <c r="M5879" s="35" t="s">
        <v>13</v>
      </c>
      <c r="N5879" s="35" t="s">
        <v>14</v>
      </c>
      <c r="O5879" s="35" t="s">
        <v>32311</v>
      </c>
      <c r="P5879" s="35" t="s">
        <v>31195</v>
      </c>
    </row>
    <row r="5880" spans="1:16" ht="43.2" x14ac:dyDescent="0.3">
      <c r="A5880" t="s">
        <v>32385</v>
      </c>
      <c r="B5880" s="2" t="s">
        <v>19</v>
      </c>
      <c r="C5880" s="2" t="s">
        <v>9690</v>
      </c>
      <c r="D5880" s="2" t="s">
        <v>9694</v>
      </c>
      <c r="E5880" s="2" t="s">
        <v>9693</v>
      </c>
      <c r="F5880" s="2" t="s">
        <v>9842</v>
      </c>
      <c r="G5880" s="2" t="s">
        <v>9844</v>
      </c>
      <c r="H5880" s="6" t="s">
        <v>9845</v>
      </c>
      <c r="I5880" s="3" t="s">
        <v>9846</v>
      </c>
      <c r="J5880" s="3">
        <v>770</v>
      </c>
      <c r="K5880" s="2" t="s">
        <v>36</v>
      </c>
      <c r="L5880" s="7" t="s">
        <v>31232</v>
      </c>
      <c r="O5880" s="7" t="s">
        <v>32514</v>
      </c>
      <c r="P5880" s="7" t="s">
        <v>32631</v>
      </c>
    </row>
    <row r="5881" spans="1:16" ht="43.2" x14ac:dyDescent="0.3">
      <c r="A5881" t="s">
        <v>32385</v>
      </c>
      <c r="B5881" s="2" t="s">
        <v>19</v>
      </c>
      <c r="C5881" s="2" t="s">
        <v>9690</v>
      </c>
      <c r="D5881" s="2" t="s">
        <v>9694</v>
      </c>
      <c r="E5881" s="2" t="s">
        <v>9693</v>
      </c>
      <c r="F5881" s="2" t="s">
        <v>9842</v>
      </c>
      <c r="G5881" s="2" t="s">
        <v>9847</v>
      </c>
      <c r="H5881" s="3" t="s">
        <v>9848</v>
      </c>
      <c r="I5881" s="3" t="s">
        <v>9846</v>
      </c>
      <c r="J5881" s="3">
        <v>210</v>
      </c>
      <c r="K5881" s="2" t="s">
        <v>36</v>
      </c>
      <c r="L5881" s="7" t="s">
        <v>31694</v>
      </c>
      <c r="M5881" s="7" t="s">
        <v>9844</v>
      </c>
    </row>
    <row r="5882" spans="1:16" ht="43.2" x14ac:dyDescent="0.3">
      <c r="A5882" t="s">
        <v>32385</v>
      </c>
      <c r="B5882" s="2" t="s">
        <v>19</v>
      </c>
      <c r="C5882" s="2" t="s">
        <v>9690</v>
      </c>
      <c r="D5882" s="2" t="s">
        <v>9694</v>
      </c>
      <c r="E5882" s="2" t="s">
        <v>9693</v>
      </c>
      <c r="F5882" s="2" t="s">
        <v>9842</v>
      </c>
      <c r="G5882" s="2" t="s">
        <v>9849</v>
      </c>
      <c r="H5882" s="6" t="s">
        <v>9850</v>
      </c>
      <c r="I5882" s="3" t="s">
        <v>9846</v>
      </c>
      <c r="J5882" s="3">
        <v>1092</v>
      </c>
      <c r="K5882" s="2" t="s">
        <v>36</v>
      </c>
      <c r="L5882" s="7" t="s">
        <v>31232</v>
      </c>
      <c r="O5882" s="7" t="s">
        <v>32514</v>
      </c>
      <c r="P5882" s="7" t="s">
        <v>32632</v>
      </c>
    </row>
    <row r="5883" spans="1:16" ht="43.2" x14ac:dyDescent="0.3">
      <c r="A5883" t="s">
        <v>32385</v>
      </c>
      <c r="B5883" s="2" t="s">
        <v>19</v>
      </c>
      <c r="C5883" s="2" t="s">
        <v>9690</v>
      </c>
      <c r="D5883" s="2" t="s">
        <v>9694</v>
      </c>
      <c r="E5883" s="2" t="s">
        <v>9693</v>
      </c>
      <c r="F5883" s="2" t="s">
        <v>9842</v>
      </c>
      <c r="G5883" s="2" t="s">
        <v>9851</v>
      </c>
      <c r="H5883" s="3" t="s">
        <v>9852</v>
      </c>
      <c r="I5883" s="3" t="s">
        <v>9846</v>
      </c>
      <c r="J5883" s="3">
        <v>592</v>
      </c>
      <c r="K5883" s="2" t="s">
        <v>36</v>
      </c>
      <c r="L5883" s="7" t="s">
        <v>31694</v>
      </c>
      <c r="M5883" s="7" t="s">
        <v>9849</v>
      </c>
    </row>
    <row r="5884" spans="1:16" ht="43.2" x14ac:dyDescent="0.3">
      <c r="A5884" t="s">
        <v>32385</v>
      </c>
      <c r="B5884" s="2" t="s">
        <v>19</v>
      </c>
      <c r="C5884" s="2" t="s">
        <v>9690</v>
      </c>
      <c r="D5884" s="2" t="s">
        <v>9694</v>
      </c>
      <c r="E5884" s="2" t="s">
        <v>9693</v>
      </c>
      <c r="F5884" s="2" t="s">
        <v>9842</v>
      </c>
      <c r="G5884" s="2" t="s">
        <v>9853</v>
      </c>
      <c r="H5884" s="3" t="s">
        <v>9854</v>
      </c>
      <c r="I5884" s="3" t="s">
        <v>9846</v>
      </c>
      <c r="J5884" s="3">
        <v>12</v>
      </c>
      <c r="K5884" s="2" t="s">
        <v>36</v>
      </c>
      <c r="O5884" s="7" t="s">
        <v>32633</v>
      </c>
      <c r="P5884" s="7" t="s">
        <v>32634</v>
      </c>
    </row>
    <row r="5885" spans="1:16" ht="43.2" x14ac:dyDescent="0.3">
      <c r="A5885" t="s">
        <v>32385</v>
      </c>
      <c r="B5885" s="2" t="s">
        <v>19</v>
      </c>
      <c r="C5885" s="2" t="s">
        <v>9690</v>
      </c>
      <c r="D5885" s="2" t="s">
        <v>9694</v>
      </c>
      <c r="E5885" s="2" t="s">
        <v>9693</v>
      </c>
      <c r="F5885" s="2" t="s">
        <v>9842</v>
      </c>
      <c r="G5885" s="2" t="s">
        <v>9855</v>
      </c>
      <c r="H5885" s="3" t="s">
        <v>9856</v>
      </c>
      <c r="I5885" s="3" t="s">
        <v>9846</v>
      </c>
      <c r="K5885" s="2" t="s">
        <v>36</v>
      </c>
      <c r="L5885" s="7" t="s">
        <v>31232</v>
      </c>
      <c r="O5885" s="7" t="s">
        <v>32514</v>
      </c>
      <c r="P5885" s="7" t="s">
        <v>32635</v>
      </c>
    </row>
    <row r="5886" spans="1:16" ht="43.2" x14ac:dyDescent="0.3">
      <c r="A5886" t="s">
        <v>32385</v>
      </c>
      <c r="B5886" s="2" t="s">
        <v>19</v>
      </c>
      <c r="C5886" s="2" t="s">
        <v>9690</v>
      </c>
      <c r="D5886" s="2" t="s">
        <v>9694</v>
      </c>
      <c r="E5886" s="2" t="s">
        <v>9693</v>
      </c>
      <c r="F5886" s="2" t="s">
        <v>9842</v>
      </c>
      <c r="G5886" s="2" t="s">
        <v>9857</v>
      </c>
      <c r="H5886" s="3" t="s">
        <v>9858</v>
      </c>
      <c r="I5886" s="3" t="s">
        <v>9846</v>
      </c>
      <c r="K5886" s="2" t="s">
        <v>36</v>
      </c>
      <c r="L5886" s="7" t="s">
        <v>31694</v>
      </c>
      <c r="M5886" s="7" t="s">
        <v>9855</v>
      </c>
    </row>
    <row r="5887" spans="1:16" x14ac:dyDescent="0.3">
      <c r="L5887" s="163" t="s">
        <v>0</v>
      </c>
      <c r="M5887" s="163"/>
      <c r="N5887" s="163"/>
      <c r="O5887" s="163" t="s">
        <v>1</v>
      </c>
      <c r="P5887" s="163"/>
    </row>
    <row r="5888" spans="1:16" ht="43.2" x14ac:dyDescent="0.3">
      <c r="B5888" s="2" t="s">
        <v>19</v>
      </c>
      <c r="C5888" s="2" t="s">
        <v>9690</v>
      </c>
      <c r="D5888" s="2" t="s">
        <v>9694</v>
      </c>
      <c r="E5888" s="2" t="s">
        <v>9693</v>
      </c>
      <c r="F5888" s="2" t="s">
        <v>9859</v>
      </c>
      <c r="H5888" s="3" t="s">
        <v>9860</v>
      </c>
      <c r="L5888" s="35" t="s">
        <v>12</v>
      </c>
      <c r="M5888" s="35" t="s">
        <v>13</v>
      </c>
      <c r="N5888" s="35" t="s">
        <v>14</v>
      </c>
      <c r="O5888" s="35" t="s">
        <v>32311</v>
      </c>
      <c r="P5888" s="35" t="s">
        <v>31195</v>
      </c>
    </row>
    <row r="5889" spans="1:21" x14ac:dyDescent="0.3">
      <c r="A5889" t="s">
        <v>32385</v>
      </c>
      <c r="B5889" s="2" t="s">
        <v>19</v>
      </c>
      <c r="C5889" s="2" t="s">
        <v>9690</v>
      </c>
      <c r="D5889" s="2" t="s">
        <v>9694</v>
      </c>
      <c r="E5889" s="2" t="s">
        <v>9693</v>
      </c>
      <c r="F5889" s="2" t="s">
        <v>9859</v>
      </c>
      <c r="G5889" s="2" t="s">
        <v>9861</v>
      </c>
      <c r="H5889" s="6" t="s">
        <v>9862</v>
      </c>
      <c r="I5889" s="3" t="s">
        <v>9863</v>
      </c>
      <c r="J5889" s="3">
        <v>1356</v>
      </c>
      <c r="K5889" s="2" t="s">
        <v>36</v>
      </c>
    </row>
    <row r="5890" spans="1:21" x14ac:dyDescent="0.3">
      <c r="A5890" t="s">
        <v>32385</v>
      </c>
      <c r="B5890" s="2" t="s">
        <v>19</v>
      </c>
      <c r="C5890" s="2" t="s">
        <v>9690</v>
      </c>
      <c r="D5890" s="2" t="s">
        <v>9694</v>
      </c>
      <c r="E5890" s="2" t="s">
        <v>9693</v>
      </c>
      <c r="F5890" s="2" t="s">
        <v>9859</v>
      </c>
      <c r="G5890" s="2" t="s">
        <v>9864</v>
      </c>
      <c r="H5890" s="6" t="s">
        <v>9865</v>
      </c>
      <c r="I5890" s="3" t="s">
        <v>9863</v>
      </c>
      <c r="J5890" s="3">
        <v>130</v>
      </c>
      <c r="K5890" s="2" t="s">
        <v>36</v>
      </c>
    </row>
    <row r="5891" spans="1:21" x14ac:dyDescent="0.3">
      <c r="A5891" t="s">
        <v>32385</v>
      </c>
      <c r="B5891" s="2" t="s">
        <v>19</v>
      </c>
      <c r="C5891" s="2" t="s">
        <v>9690</v>
      </c>
      <c r="D5891" s="2" t="s">
        <v>9694</v>
      </c>
      <c r="E5891" s="2" t="s">
        <v>9693</v>
      </c>
      <c r="F5891" s="2" t="s">
        <v>9859</v>
      </c>
      <c r="G5891" s="2" t="s">
        <v>9866</v>
      </c>
      <c r="H5891" s="6" t="s">
        <v>9867</v>
      </c>
      <c r="I5891" s="3" t="s">
        <v>9863</v>
      </c>
      <c r="J5891" s="3">
        <v>542</v>
      </c>
      <c r="K5891" s="2" t="s">
        <v>36</v>
      </c>
    </row>
    <row r="5892" spans="1:21" x14ac:dyDescent="0.3">
      <c r="L5892" s="163" t="s">
        <v>0</v>
      </c>
      <c r="M5892" s="163"/>
      <c r="N5892" s="163"/>
      <c r="O5892" s="163" t="s">
        <v>1</v>
      </c>
      <c r="P5892" s="163"/>
    </row>
    <row r="5893" spans="1:21" ht="43.2" x14ac:dyDescent="0.3">
      <c r="B5893" s="2" t="s">
        <v>19</v>
      </c>
      <c r="C5893" s="2" t="s">
        <v>9690</v>
      </c>
      <c r="D5893" s="2" t="s">
        <v>9694</v>
      </c>
      <c r="E5893" s="2" t="s">
        <v>9693</v>
      </c>
      <c r="F5893" s="2" t="s">
        <v>9868</v>
      </c>
      <c r="H5893" s="3" t="s">
        <v>9869</v>
      </c>
      <c r="L5893" s="35" t="s">
        <v>12</v>
      </c>
      <c r="M5893" s="35" t="s">
        <v>13</v>
      </c>
      <c r="N5893" s="35" t="s">
        <v>14</v>
      </c>
      <c r="O5893" s="35" t="s">
        <v>32311</v>
      </c>
      <c r="P5893" s="35" t="s">
        <v>31195</v>
      </c>
    </row>
    <row r="5894" spans="1:21" ht="43.2" x14ac:dyDescent="0.3">
      <c r="A5894" t="s">
        <v>32385</v>
      </c>
      <c r="B5894" s="2" t="s">
        <v>19</v>
      </c>
      <c r="C5894" s="2" t="s">
        <v>9690</v>
      </c>
      <c r="D5894" s="2" t="s">
        <v>9694</v>
      </c>
      <c r="E5894" s="2" t="s">
        <v>9693</v>
      </c>
      <c r="F5894" s="2" t="s">
        <v>9868</v>
      </c>
      <c r="G5894" s="2" t="s">
        <v>9870</v>
      </c>
      <c r="H5894" s="6" t="s">
        <v>9871</v>
      </c>
      <c r="I5894" s="3" t="s">
        <v>6849</v>
      </c>
      <c r="J5894" s="3">
        <v>887</v>
      </c>
      <c r="K5894" s="2" t="s">
        <v>36</v>
      </c>
      <c r="L5894" s="7" t="s">
        <v>31232</v>
      </c>
    </row>
    <row r="5895" spans="1:21" ht="43.2" x14ac:dyDescent="0.3">
      <c r="A5895" t="s">
        <v>32385</v>
      </c>
      <c r="B5895" s="2" t="s">
        <v>19</v>
      </c>
      <c r="C5895" s="2" t="s">
        <v>9690</v>
      </c>
      <c r="D5895" s="2" t="s">
        <v>9694</v>
      </c>
      <c r="E5895" s="2" t="s">
        <v>9693</v>
      </c>
      <c r="F5895" s="2" t="s">
        <v>9868</v>
      </c>
      <c r="G5895" s="2" t="s">
        <v>9872</v>
      </c>
      <c r="H5895" s="3" t="s">
        <v>9873</v>
      </c>
      <c r="I5895" s="3" t="s">
        <v>6849</v>
      </c>
      <c r="J5895" s="3">
        <v>54</v>
      </c>
      <c r="K5895" s="2" t="s">
        <v>36</v>
      </c>
      <c r="L5895" s="7" t="s">
        <v>31694</v>
      </c>
      <c r="M5895" s="7" t="s">
        <v>9870</v>
      </c>
    </row>
    <row r="5896" spans="1:21" ht="43.2" x14ac:dyDescent="0.3">
      <c r="A5896" t="s">
        <v>32385</v>
      </c>
      <c r="B5896" s="2" t="s">
        <v>19</v>
      </c>
      <c r="C5896" s="2" t="s">
        <v>9690</v>
      </c>
      <c r="D5896" s="2" t="s">
        <v>9694</v>
      </c>
      <c r="E5896" s="2" t="s">
        <v>9693</v>
      </c>
      <c r="F5896" s="2" t="s">
        <v>9868</v>
      </c>
      <c r="G5896" s="2" t="s">
        <v>9874</v>
      </c>
      <c r="H5896" s="6" t="s">
        <v>9875</v>
      </c>
      <c r="I5896" s="3" t="s">
        <v>6849</v>
      </c>
      <c r="J5896" s="3">
        <v>3775</v>
      </c>
      <c r="K5896" s="2" t="s">
        <v>36</v>
      </c>
    </row>
    <row r="5897" spans="1:21" ht="43.2" x14ac:dyDescent="0.3">
      <c r="A5897" t="s">
        <v>32385</v>
      </c>
      <c r="B5897" s="2" t="s">
        <v>19</v>
      </c>
      <c r="C5897" s="2" t="s">
        <v>9690</v>
      </c>
      <c r="D5897" s="2" t="s">
        <v>9694</v>
      </c>
      <c r="E5897" s="2" t="s">
        <v>9693</v>
      </c>
      <c r="F5897" s="2" t="s">
        <v>9868</v>
      </c>
      <c r="G5897" s="2" t="s">
        <v>9876</v>
      </c>
      <c r="H5897" s="6" t="s">
        <v>9877</v>
      </c>
      <c r="I5897" s="3" t="s">
        <v>6849</v>
      </c>
      <c r="J5897" s="3">
        <v>72</v>
      </c>
      <c r="K5897" s="2" t="s">
        <v>36</v>
      </c>
      <c r="L5897" s="7" t="s">
        <v>31232</v>
      </c>
    </row>
    <row r="5898" spans="1:21" ht="43.2" x14ac:dyDescent="0.3">
      <c r="A5898" t="s">
        <v>32385</v>
      </c>
      <c r="B5898" s="2" t="s">
        <v>19</v>
      </c>
      <c r="C5898" s="2" t="s">
        <v>9690</v>
      </c>
      <c r="D5898" s="2" t="s">
        <v>9694</v>
      </c>
      <c r="E5898" s="2" t="s">
        <v>9693</v>
      </c>
      <c r="F5898" s="2" t="s">
        <v>9868</v>
      </c>
      <c r="G5898" s="2" t="s">
        <v>9878</v>
      </c>
      <c r="H5898" s="3" t="s">
        <v>9879</v>
      </c>
      <c r="I5898" s="3" t="s">
        <v>6849</v>
      </c>
      <c r="J5898" s="3">
        <v>6</v>
      </c>
      <c r="K5898" s="2" t="s">
        <v>36</v>
      </c>
      <c r="L5898" s="7" t="s">
        <v>31694</v>
      </c>
      <c r="M5898" s="7" t="s">
        <v>9876</v>
      </c>
    </row>
    <row r="5899" spans="1:21" x14ac:dyDescent="0.3">
      <c r="L5899" s="163" t="s">
        <v>0</v>
      </c>
      <c r="M5899" s="163"/>
      <c r="N5899" s="163"/>
      <c r="O5899" s="163" t="s">
        <v>1</v>
      </c>
      <c r="P5899" s="163"/>
    </row>
    <row r="5900" spans="1:21" ht="43.2" x14ac:dyDescent="0.3">
      <c r="B5900" s="2" t="s">
        <v>19</v>
      </c>
      <c r="C5900" s="2" t="s">
        <v>9690</v>
      </c>
      <c r="D5900" s="2" t="s">
        <v>9694</v>
      </c>
      <c r="E5900" s="2" t="s">
        <v>9693</v>
      </c>
      <c r="F5900" s="2" t="s">
        <v>9880</v>
      </c>
      <c r="H5900" s="3" t="s">
        <v>9881</v>
      </c>
      <c r="L5900" s="35" t="s">
        <v>12</v>
      </c>
      <c r="M5900" s="35" t="s">
        <v>13</v>
      </c>
      <c r="N5900" s="35" t="s">
        <v>14</v>
      </c>
      <c r="O5900" s="35" t="s">
        <v>32311</v>
      </c>
      <c r="P5900" s="35" t="s">
        <v>31195</v>
      </c>
    </row>
    <row r="5901" spans="1:21" x14ac:dyDescent="0.3">
      <c r="A5901" t="s">
        <v>32385</v>
      </c>
      <c r="B5901" s="2" t="s">
        <v>19</v>
      </c>
      <c r="C5901" s="2" t="s">
        <v>9690</v>
      </c>
      <c r="D5901" s="2" t="s">
        <v>9694</v>
      </c>
      <c r="E5901" s="2" t="s">
        <v>9693</v>
      </c>
      <c r="F5901" s="2" t="s">
        <v>9880</v>
      </c>
      <c r="G5901" s="2" t="s">
        <v>9882</v>
      </c>
      <c r="H5901" s="6" t="s">
        <v>9883</v>
      </c>
      <c r="I5901" s="3" t="s">
        <v>9710</v>
      </c>
      <c r="J5901" s="3">
        <v>1300</v>
      </c>
      <c r="K5901" s="2" t="s">
        <v>36</v>
      </c>
    </row>
    <row r="5902" spans="1:21" x14ac:dyDescent="0.3">
      <c r="L5902" s="163" t="s">
        <v>0</v>
      </c>
      <c r="M5902" s="163"/>
      <c r="N5902" s="163"/>
      <c r="O5902" s="163" t="s">
        <v>1</v>
      </c>
      <c r="P5902" s="163"/>
      <c r="Q5902" s="165" t="s">
        <v>31230</v>
      </c>
      <c r="R5902" s="166"/>
      <c r="S5902" s="166"/>
      <c r="T5902" s="166"/>
      <c r="U5902" s="167"/>
    </row>
    <row r="5903" spans="1:21" ht="43.2" x14ac:dyDescent="0.3">
      <c r="B5903" s="2" t="s">
        <v>19</v>
      </c>
      <c r="C5903" s="2" t="s">
        <v>9690</v>
      </c>
      <c r="D5903" s="2" t="s">
        <v>9694</v>
      </c>
      <c r="E5903" s="2" t="s">
        <v>9693</v>
      </c>
      <c r="F5903" s="2" t="s">
        <v>9884</v>
      </c>
      <c r="H5903" s="3" t="s">
        <v>9885</v>
      </c>
      <c r="L5903" s="35" t="s">
        <v>12</v>
      </c>
      <c r="M5903" s="35" t="s">
        <v>13</v>
      </c>
      <c r="N5903" s="35" t="s">
        <v>14</v>
      </c>
      <c r="O5903" s="35" t="s">
        <v>32311</v>
      </c>
      <c r="P5903" s="35" t="s">
        <v>31195</v>
      </c>
      <c r="Q5903" s="50" t="s">
        <v>32319</v>
      </c>
      <c r="R5903" s="51" t="s">
        <v>32320</v>
      </c>
      <c r="S5903" s="51" t="s">
        <v>17</v>
      </c>
      <c r="T5903" s="51" t="s">
        <v>18</v>
      </c>
      <c r="U5903" s="51" t="s">
        <v>31184</v>
      </c>
    </row>
    <row r="5904" spans="1:21" x14ac:dyDescent="0.3">
      <c r="A5904" t="s">
        <v>32385</v>
      </c>
      <c r="B5904" s="2" t="s">
        <v>19</v>
      </c>
      <c r="C5904" s="2" t="s">
        <v>9690</v>
      </c>
      <c r="D5904" s="2" t="s">
        <v>9694</v>
      </c>
      <c r="E5904" s="2" t="s">
        <v>9693</v>
      </c>
      <c r="F5904" s="2" t="s">
        <v>9884</v>
      </c>
      <c r="G5904" s="2" t="s">
        <v>9886</v>
      </c>
      <c r="H5904" s="3" t="s">
        <v>9887</v>
      </c>
      <c r="I5904" s="3" t="s">
        <v>9888</v>
      </c>
      <c r="J5904" s="3">
        <v>4022</v>
      </c>
      <c r="K5904" s="2" t="s">
        <v>36</v>
      </c>
      <c r="L5904" s="7" t="s">
        <v>31232</v>
      </c>
      <c r="O5904" s="7" t="s">
        <v>32587</v>
      </c>
      <c r="P5904" s="7" t="s">
        <v>32610</v>
      </c>
      <c r="Q5904" s="2">
        <v>15</v>
      </c>
      <c r="R5904" s="2">
        <v>15</v>
      </c>
      <c r="S5904" s="2" t="s">
        <v>31186</v>
      </c>
      <c r="U5904" s="26">
        <v>1</v>
      </c>
    </row>
    <row r="5905" spans="1:21" x14ac:dyDescent="0.3">
      <c r="A5905" t="s">
        <v>32385</v>
      </c>
      <c r="B5905" s="2" t="s">
        <v>19</v>
      </c>
      <c r="C5905" s="2" t="s">
        <v>9690</v>
      </c>
      <c r="D5905" s="2" t="s">
        <v>9694</v>
      </c>
      <c r="E5905" s="2" t="s">
        <v>9693</v>
      </c>
      <c r="F5905" s="2" t="s">
        <v>9884</v>
      </c>
      <c r="G5905" s="2" t="s">
        <v>9889</v>
      </c>
      <c r="H5905" s="3" t="s">
        <v>9890</v>
      </c>
      <c r="I5905" s="3" t="s">
        <v>9888</v>
      </c>
      <c r="J5905" s="3">
        <v>3945</v>
      </c>
      <c r="K5905" s="2" t="s">
        <v>36</v>
      </c>
      <c r="L5905" s="7" t="s">
        <v>31694</v>
      </c>
    </row>
    <row r="5906" spans="1:21" x14ac:dyDescent="0.3">
      <c r="A5906" t="s">
        <v>32385</v>
      </c>
      <c r="B5906" s="2" t="s">
        <v>19</v>
      </c>
      <c r="C5906" s="2" t="s">
        <v>9690</v>
      </c>
      <c r="D5906" s="2" t="s">
        <v>9694</v>
      </c>
      <c r="E5906" s="2" t="s">
        <v>9693</v>
      </c>
      <c r="F5906" s="2" t="s">
        <v>9884</v>
      </c>
      <c r="G5906" s="2" t="s">
        <v>9891</v>
      </c>
      <c r="H5906" s="3" t="s">
        <v>9892</v>
      </c>
      <c r="I5906" s="3" t="s">
        <v>9888</v>
      </c>
      <c r="J5906" s="3">
        <v>20</v>
      </c>
      <c r="K5906" s="2" t="s">
        <v>36</v>
      </c>
      <c r="L5906" s="7" t="s">
        <v>31232</v>
      </c>
      <c r="O5906" s="7" t="s">
        <v>32587</v>
      </c>
      <c r="P5906" s="7" t="s">
        <v>32598</v>
      </c>
      <c r="Q5906" s="2">
        <v>15</v>
      </c>
      <c r="R5906" s="2">
        <v>15</v>
      </c>
      <c r="S5906" s="2" t="s">
        <v>31186</v>
      </c>
      <c r="U5906" s="26">
        <v>1</v>
      </c>
    </row>
    <row r="5907" spans="1:21" x14ac:dyDescent="0.3">
      <c r="A5907" t="s">
        <v>32385</v>
      </c>
      <c r="B5907" s="2" t="s">
        <v>19</v>
      </c>
      <c r="C5907" s="2" t="s">
        <v>9690</v>
      </c>
      <c r="D5907" s="2" t="s">
        <v>9694</v>
      </c>
      <c r="E5907" s="2" t="s">
        <v>9693</v>
      </c>
      <c r="F5907" s="2" t="s">
        <v>9884</v>
      </c>
      <c r="G5907" s="2" t="s">
        <v>9893</v>
      </c>
      <c r="H5907" s="3" t="s">
        <v>9894</v>
      </c>
      <c r="I5907" s="3" t="s">
        <v>9888</v>
      </c>
      <c r="J5907" s="3">
        <v>20</v>
      </c>
      <c r="K5907" s="2" t="s">
        <v>36</v>
      </c>
      <c r="L5907" s="7" t="s">
        <v>31694</v>
      </c>
    </row>
    <row r="5908" spans="1:21" x14ac:dyDescent="0.3">
      <c r="L5908" s="163" t="s">
        <v>0</v>
      </c>
      <c r="M5908" s="163"/>
      <c r="N5908" s="163"/>
      <c r="O5908" s="163" t="s">
        <v>1</v>
      </c>
      <c r="P5908" s="163"/>
    </row>
    <row r="5909" spans="1:21" ht="43.2" x14ac:dyDescent="0.3">
      <c r="B5909" s="2" t="s">
        <v>19</v>
      </c>
      <c r="C5909" s="2" t="s">
        <v>9690</v>
      </c>
      <c r="D5909" s="2" t="s">
        <v>9694</v>
      </c>
      <c r="E5909" s="2" t="s">
        <v>9693</v>
      </c>
      <c r="F5909" s="2" t="s">
        <v>9895</v>
      </c>
      <c r="H5909" s="3" t="s">
        <v>9896</v>
      </c>
      <c r="L5909" s="35" t="s">
        <v>12</v>
      </c>
      <c r="M5909" s="35" t="s">
        <v>13</v>
      </c>
      <c r="N5909" s="35" t="s">
        <v>14</v>
      </c>
      <c r="O5909" s="35" t="s">
        <v>32311</v>
      </c>
      <c r="P5909" s="35" t="s">
        <v>31195</v>
      </c>
    </row>
    <row r="5910" spans="1:21" ht="72" x14ac:dyDescent="0.3">
      <c r="B5910" s="4" t="s">
        <v>19</v>
      </c>
      <c r="C5910" s="4" t="s">
        <v>9690</v>
      </c>
      <c r="D5910" s="4" t="s">
        <v>9694</v>
      </c>
      <c r="E5910" s="4" t="s">
        <v>9693</v>
      </c>
      <c r="F5910" s="4" t="s">
        <v>9895</v>
      </c>
      <c r="G5910" s="4" t="s">
        <v>9897</v>
      </c>
      <c r="H5910" s="5" t="s">
        <v>9898</v>
      </c>
      <c r="I5910" s="5" t="s">
        <v>9899</v>
      </c>
    </row>
    <row r="5911" spans="1:21" ht="72" x14ac:dyDescent="0.3">
      <c r="B5911" s="4" t="s">
        <v>19</v>
      </c>
      <c r="C5911" s="4" t="s">
        <v>9690</v>
      </c>
      <c r="D5911" s="4" t="s">
        <v>9694</v>
      </c>
      <c r="E5911" s="4" t="s">
        <v>9693</v>
      </c>
      <c r="F5911" s="4" t="s">
        <v>9895</v>
      </c>
      <c r="G5911" s="4" t="s">
        <v>9900</v>
      </c>
      <c r="H5911" s="5" t="s">
        <v>9901</v>
      </c>
      <c r="I5911" s="5" t="s">
        <v>9899</v>
      </c>
    </row>
    <row r="5912" spans="1:21" ht="72" x14ac:dyDescent="0.3">
      <c r="B5912" s="4" t="s">
        <v>19</v>
      </c>
      <c r="C5912" s="4" t="s">
        <v>9690</v>
      </c>
      <c r="D5912" s="4" t="s">
        <v>9694</v>
      </c>
      <c r="E5912" s="4" t="s">
        <v>9693</v>
      </c>
      <c r="F5912" s="4" t="s">
        <v>9895</v>
      </c>
      <c r="G5912" s="4" t="s">
        <v>9902</v>
      </c>
      <c r="H5912" s="5" t="s">
        <v>9903</v>
      </c>
      <c r="I5912" s="5" t="s">
        <v>9899</v>
      </c>
    </row>
    <row r="5913" spans="1:21" ht="72" x14ac:dyDescent="0.3">
      <c r="B5913" s="4" t="s">
        <v>19</v>
      </c>
      <c r="C5913" s="4" t="s">
        <v>9690</v>
      </c>
      <c r="D5913" s="4" t="s">
        <v>9694</v>
      </c>
      <c r="E5913" s="4" t="s">
        <v>9693</v>
      </c>
      <c r="F5913" s="4" t="s">
        <v>9895</v>
      </c>
      <c r="G5913" s="4" t="s">
        <v>9904</v>
      </c>
      <c r="H5913" s="5" t="s">
        <v>9905</v>
      </c>
      <c r="I5913" s="5" t="s">
        <v>9899</v>
      </c>
    </row>
    <row r="5914" spans="1:21" x14ac:dyDescent="0.3">
      <c r="L5914" s="163" t="s">
        <v>0</v>
      </c>
      <c r="M5914" s="163"/>
      <c r="N5914" s="163"/>
      <c r="O5914" s="163" t="s">
        <v>1</v>
      </c>
      <c r="P5914" s="163"/>
    </row>
    <row r="5915" spans="1:21" ht="43.2" x14ac:dyDescent="0.3">
      <c r="B5915" s="2" t="s">
        <v>19</v>
      </c>
      <c r="C5915" s="2" t="s">
        <v>9690</v>
      </c>
      <c r="D5915" s="2" t="s">
        <v>9694</v>
      </c>
      <c r="E5915" s="2" t="s">
        <v>9693</v>
      </c>
      <c r="F5915" s="2" t="s">
        <v>9906</v>
      </c>
      <c r="H5915" s="3" t="s">
        <v>9907</v>
      </c>
      <c r="L5915" s="35" t="s">
        <v>12</v>
      </c>
      <c r="M5915" s="35" t="s">
        <v>13</v>
      </c>
      <c r="N5915" s="35" t="s">
        <v>14</v>
      </c>
      <c r="O5915" s="35" t="s">
        <v>32311</v>
      </c>
      <c r="P5915" s="35" t="s">
        <v>31195</v>
      </c>
    </row>
    <row r="5916" spans="1:21" x14ac:dyDescent="0.3">
      <c r="A5916" t="s">
        <v>32385</v>
      </c>
      <c r="B5916" s="2" t="s">
        <v>19</v>
      </c>
      <c r="C5916" s="2" t="s">
        <v>9690</v>
      </c>
      <c r="D5916" s="2" t="s">
        <v>9694</v>
      </c>
      <c r="E5916" s="2" t="s">
        <v>9693</v>
      </c>
      <c r="F5916" s="2" t="s">
        <v>9906</v>
      </c>
      <c r="G5916" s="2" t="s">
        <v>9908</v>
      </c>
      <c r="H5916" s="6" t="s">
        <v>9909</v>
      </c>
      <c r="I5916" s="3" t="s">
        <v>9910</v>
      </c>
      <c r="J5916" s="3">
        <v>10</v>
      </c>
      <c r="K5916" s="2" t="s">
        <v>36</v>
      </c>
      <c r="O5916" s="7" t="s">
        <v>32617</v>
      </c>
    </row>
    <row r="5917" spans="1:21" x14ac:dyDescent="0.3">
      <c r="L5917" s="163" t="s">
        <v>0</v>
      </c>
      <c r="M5917" s="163"/>
      <c r="N5917" s="163"/>
      <c r="O5917" s="163" t="s">
        <v>1</v>
      </c>
      <c r="P5917" s="163"/>
    </row>
    <row r="5918" spans="1:21" ht="43.2" x14ac:dyDescent="0.3">
      <c r="B5918" s="2" t="s">
        <v>19</v>
      </c>
      <c r="C5918" s="2" t="s">
        <v>9690</v>
      </c>
      <c r="D5918" s="2" t="s">
        <v>9694</v>
      </c>
      <c r="E5918" s="2" t="s">
        <v>9693</v>
      </c>
      <c r="F5918" s="2" t="s">
        <v>9911</v>
      </c>
      <c r="H5918" s="3" t="s">
        <v>9912</v>
      </c>
      <c r="L5918" s="35" t="s">
        <v>12</v>
      </c>
      <c r="M5918" s="35" t="s">
        <v>13</v>
      </c>
      <c r="N5918" s="35" t="s">
        <v>14</v>
      </c>
      <c r="O5918" s="35" t="s">
        <v>32311</v>
      </c>
      <c r="P5918" s="35" t="s">
        <v>31195</v>
      </c>
    </row>
    <row r="5919" spans="1:21" x14ac:dyDescent="0.3">
      <c r="A5919" t="s">
        <v>32385</v>
      </c>
      <c r="B5919" s="2" t="s">
        <v>19</v>
      </c>
      <c r="C5919" s="2" t="s">
        <v>9690</v>
      </c>
      <c r="D5919" s="2" t="s">
        <v>9694</v>
      </c>
      <c r="E5919" s="2" t="s">
        <v>9693</v>
      </c>
      <c r="F5919" s="2" t="s">
        <v>9911</v>
      </c>
      <c r="G5919" s="2" t="s">
        <v>9913</v>
      </c>
      <c r="H5919" s="6" t="s">
        <v>9914</v>
      </c>
      <c r="I5919" s="3" t="s">
        <v>9710</v>
      </c>
      <c r="J5919" s="3">
        <v>14</v>
      </c>
      <c r="K5919" s="2" t="s">
        <v>36</v>
      </c>
      <c r="O5919" s="7" t="s">
        <v>32514</v>
      </c>
      <c r="P5919" s="7" t="s">
        <v>32636</v>
      </c>
    </row>
    <row r="5920" spans="1:21" x14ac:dyDescent="0.3">
      <c r="A5920" t="s">
        <v>32385</v>
      </c>
      <c r="B5920" s="2" t="s">
        <v>19</v>
      </c>
      <c r="C5920" s="2" t="s">
        <v>9690</v>
      </c>
      <c r="D5920" s="2" t="s">
        <v>9694</v>
      </c>
      <c r="E5920" s="2" t="s">
        <v>9693</v>
      </c>
      <c r="F5920" s="2" t="s">
        <v>9911</v>
      </c>
      <c r="G5920" s="2" t="s">
        <v>9915</v>
      </c>
      <c r="H5920" s="6" t="s">
        <v>9916</v>
      </c>
      <c r="I5920" s="3" t="s">
        <v>9710</v>
      </c>
      <c r="K5920" s="26" t="s">
        <v>36</v>
      </c>
      <c r="O5920" s="7" t="s">
        <v>32637</v>
      </c>
      <c r="P5920" s="7" t="s">
        <v>32636</v>
      </c>
    </row>
    <row r="5921" spans="1:16" x14ac:dyDescent="0.3">
      <c r="L5921" s="163" t="s">
        <v>0</v>
      </c>
      <c r="M5921" s="163"/>
      <c r="N5921" s="163"/>
      <c r="O5921" s="163" t="s">
        <v>1</v>
      </c>
      <c r="P5921" s="163"/>
    </row>
    <row r="5922" spans="1:16" ht="43.2" x14ac:dyDescent="0.3">
      <c r="B5922" s="2" t="s">
        <v>19</v>
      </c>
      <c r="C5922" s="2" t="s">
        <v>9690</v>
      </c>
      <c r="D5922" s="2" t="s">
        <v>9694</v>
      </c>
      <c r="E5922" s="2" t="s">
        <v>9693</v>
      </c>
      <c r="F5922" s="2" t="s">
        <v>9917</v>
      </c>
      <c r="H5922" s="3" t="s">
        <v>9918</v>
      </c>
      <c r="L5922" s="35" t="s">
        <v>12</v>
      </c>
      <c r="M5922" s="35" t="s">
        <v>13</v>
      </c>
      <c r="N5922" s="35" t="s">
        <v>14</v>
      </c>
      <c r="O5922" s="35" t="s">
        <v>32311</v>
      </c>
      <c r="P5922" s="35" t="s">
        <v>31195</v>
      </c>
    </row>
    <row r="5923" spans="1:16" x14ac:dyDescent="0.3">
      <c r="A5923" t="s">
        <v>32385</v>
      </c>
      <c r="B5923" s="2" t="s">
        <v>19</v>
      </c>
      <c r="C5923" s="2" t="s">
        <v>9690</v>
      </c>
      <c r="D5923" s="2" t="s">
        <v>9694</v>
      </c>
      <c r="E5923" s="2" t="s">
        <v>9693</v>
      </c>
      <c r="F5923" s="2" t="s">
        <v>9917</v>
      </c>
      <c r="G5923" s="2" t="s">
        <v>9919</v>
      </c>
      <c r="H5923" s="6" t="s">
        <v>9920</v>
      </c>
      <c r="I5923" s="3" t="s">
        <v>9710</v>
      </c>
      <c r="J5923" s="3">
        <v>4</v>
      </c>
      <c r="K5923" s="2" t="s">
        <v>36</v>
      </c>
      <c r="O5923" s="7" t="s">
        <v>32617</v>
      </c>
      <c r="P5923" s="7" t="s">
        <v>32636</v>
      </c>
    </row>
    <row r="5924" spans="1:16" x14ac:dyDescent="0.3">
      <c r="A5924" t="s">
        <v>32385</v>
      </c>
      <c r="B5924" s="2" t="s">
        <v>19</v>
      </c>
      <c r="C5924" s="2" t="s">
        <v>9690</v>
      </c>
      <c r="D5924" s="2" t="s">
        <v>9694</v>
      </c>
      <c r="E5924" s="2" t="s">
        <v>9693</v>
      </c>
      <c r="F5924" s="2" t="s">
        <v>9917</v>
      </c>
      <c r="G5924" s="2" t="s">
        <v>9921</v>
      </c>
      <c r="H5924" s="6" t="s">
        <v>9922</v>
      </c>
      <c r="I5924" s="3" t="s">
        <v>9710</v>
      </c>
      <c r="J5924" s="3">
        <v>24</v>
      </c>
      <c r="K5924" s="2" t="s">
        <v>36</v>
      </c>
      <c r="O5924" s="7" t="s">
        <v>32638</v>
      </c>
      <c r="P5924" s="7" t="s">
        <v>32641</v>
      </c>
    </row>
    <row r="5925" spans="1:16" ht="28.8" x14ac:dyDescent="0.3">
      <c r="A5925" t="s">
        <v>32385</v>
      </c>
      <c r="B5925" s="2" t="s">
        <v>19</v>
      </c>
      <c r="C5925" s="2" t="s">
        <v>9690</v>
      </c>
      <c r="D5925" s="2" t="s">
        <v>9694</v>
      </c>
      <c r="E5925" s="2" t="s">
        <v>9693</v>
      </c>
      <c r="F5925" s="2" t="s">
        <v>9917</v>
      </c>
      <c r="G5925" s="2" t="s">
        <v>9923</v>
      </c>
      <c r="H5925" s="6" t="s">
        <v>9924</v>
      </c>
      <c r="I5925" s="3" t="s">
        <v>9710</v>
      </c>
      <c r="J5925" s="3">
        <v>37</v>
      </c>
      <c r="K5925" s="2" t="s">
        <v>36</v>
      </c>
      <c r="O5925" s="7" t="s">
        <v>32638</v>
      </c>
      <c r="P5925" s="7" t="s">
        <v>32639</v>
      </c>
    </row>
    <row r="5926" spans="1:16" ht="28.8" x14ac:dyDescent="0.3">
      <c r="A5926" t="s">
        <v>32385</v>
      </c>
      <c r="B5926" s="2" t="s">
        <v>19</v>
      </c>
      <c r="C5926" s="2" t="s">
        <v>9690</v>
      </c>
      <c r="D5926" s="2" t="s">
        <v>9694</v>
      </c>
      <c r="E5926" s="2" t="s">
        <v>9693</v>
      </c>
      <c r="F5926" s="2" t="s">
        <v>9917</v>
      </c>
      <c r="G5926" s="2" t="s">
        <v>9925</v>
      </c>
      <c r="H5926" s="6" t="s">
        <v>9926</v>
      </c>
      <c r="I5926" s="3" t="s">
        <v>571</v>
      </c>
      <c r="J5926" s="3">
        <v>7</v>
      </c>
      <c r="K5926" s="2" t="s">
        <v>36</v>
      </c>
      <c r="O5926" s="7" t="s">
        <v>32638</v>
      </c>
      <c r="P5926" s="7" t="s">
        <v>32640</v>
      </c>
    </row>
    <row r="5927" spans="1:16" ht="28.8" x14ac:dyDescent="0.3">
      <c r="A5927" t="s">
        <v>32385</v>
      </c>
      <c r="B5927" s="2" t="s">
        <v>19</v>
      </c>
      <c r="C5927" s="2" t="s">
        <v>9690</v>
      </c>
      <c r="D5927" s="2" t="s">
        <v>9694</v>
      </c>
      <c r="E5927" s="2" t="s">
        <v>9693</v>
      </c>
      <c r="F5927" s="2" t="s">
        <v>9917</v>
      </c>
      <c r="G5927" s="2" t="s">
        <v>9927</v>
      </c>
      <c r="H5927" s="3" t="s">
        <v>9928</v>
      </c>
      <c r="I5927" s="3" t="s">
        <v>571</v>
      </c>
      <c r="J5927" s="3">
        <v>49</v>
      </c>
      <c r="K5927" s="2" t="s">
        <v>36</v>
      </c>
      <c r="O5927" s="7" t="s">
        <v>32638</v>
      </c>
      <c r="P5927" s="7" t="s">
        <v>32640</v>
      </c>
    </row>
    <row r="5928" spans="1:16" x14ac:dyDescent="0.3">
      <c r="L5928" s="163" t="s">
        <v>0</v>
      </c>
      <c r="M5928" s="163"/>
      <c r="N5928" s="163"/>
      <c r="O5928" s="163" t="s">
        <v>1</v>
      </c>
      <c r="P5928" s="163"/>
    </row>
    <row r="5929" spans="1:16" ht="43.2" x14ac:dyDescent="0.3">
      <c r="B5929" s="2" t="s">
        <v>19</v>
      </c>
      <c r="C5929" s="2" t="s">
        <v>9690</v>
      </c>
      <c r="D5929" s="2" t="s">
        <v>9694</v>
      </c>
      <c r="E5929" s="2" t="s">
        <v>9693</v>
      </c>
      <c r="F5929" s="2" t="s">
        <v>9929</v>
      </c>
      <c r="H5929" s="3" t="s">
        <v>9930</v>
      </c>
      <c r="L5929" s="35" t="s">
        <v>12</v>
      </c>
      <c r="M5929" s="35" t="s">
        <v>13</v>
      </c>
      <c r="N5929" s="35" t="s">
        <v>14</v>
      </c>
      <c r="O5929" s="35" t="s">
        <v>32311</v>
      </c>
      <c r="P5929" s="35" t="s">
        <v>31195</v>
      </c>
    </row>
    <row r="5930" spans="1:16" x14ac:dyDescent="0.3">
      <c r="A5930" t="s">
        <v>32385</v>
      </c>
      <c r="B5930" s="2" t="s">
        <v>19</v>
      </c>
      <c r="C5930" s="2" t="s">
        <v>9690</v>
      </c>
      <c r="D5930" s="2" t="s">
        <v>9694</v>
      </c>
      <c r="E5930" s="2" t="s">
        <v>9693</v>
      </c>
      <c r="F5930" s="2" t="s">
        <v>9929</v>
      </c>
      <c r="G5930" s="2" t="s">
        <v>9931</v>
      </c>
      <c r="H5930" s="6" t="s">
        <v>9932</v>
      </c>
      <c r="I5930" s="3" t="s">
        <v>571</v>
      </c>
      <c r="J5930" s="3">
        <v>10</v>
      </c>
      <c r="K5930" s="2" t="s">
        <v>36</v>
      </c>
      <c r="O5930" s="7" t="s">
        <v>32617</v>
      </c>
      <c r="P5930" s="7" t="s">
        <v>32641</v>
      </c>
    </row>
    <row r="5931" spans="1:16" x14ac:dyDescent="0.3">
      <c r="L5931" s="163" t="s">
        <v>0</v>
      </c>
      <c r="M5931" s="163"/>
      <c r="N5931" s="163"/>
      <c r="O5931" s="163" t="s">
        <v>1</v>
      </c>
      <c r="P5931" s="163"/>
    </row>
    <row r="5932" spans="1:16" ht="43.2" x14ac:dyDescent="0.3">
      <c r="B5932" s="2" t="s">
        <v>19</v>
      </c>
      <c r="C5932" s="2" t="s">
        <v>9690</v>
      </c>
      <c r="D5932" s="2" t="s">
        <v>9694</v>
      </c>
      <c r="E5932" s="2" t="s">
        <v>9693</v>
      </c>
      <c r="F5932" s="2" t="s">
        <v>9933</v>
      </c>
      <c r="H5932" s="3" t="s">
        <v>9934</v>
      </c>
      <c r="L5932" s="35" t="s">
        <v>12</v>
      </c>
      <c r="M5932" s="35" t="s">
        <v>13</v>
      </c>
      <c r="N5932" s="35" t="s">
        <v>14</v>
      </c>
      <c r="O5932" s="35" t="s">
        <v>32311</v>
      </c>
      <c r="P5932" s="35" t="s">
        <v>31195</v>
      </c>
    </row>
    <row r="5933" spans="1:16" x14ac:dyDescent="0.3">
      <c r="A5933" t="s">
        <v>32385</v>
      </c>
      <c r="B5933" s="2" t="s">
        <v>19</v>
      </c>
      <c r="C5933" s="2" t="s">
        <v>9690</v>
      </c>
      <c r="D5933" s="2" t="s">
        <v>9694</v>
      </c>
      <c r="E5933" s="2" t="s">
        <v>9693</v>
      </c>
      <c r="F5933" s="2" t="s">
        <v>9933</v>
      </c>
      <c r="G5933" s="2" t="s">
        <v>9935</v>
      </c>
      <c r="H5933" s="6" t="s">
        <v>9936</v>
      </c>
      <c r="I5933" s="3" t="s">
        <v>1792</v>
      </c>
      <c r="J5933" s="3">
        <v>105</v>
      </c>
      <c r="K5933" s="2" t="s">
        <v>36</v>
      </c>
    </row>
    <row r="5934" spans="1:16" x14ac:dyDescent="0.3">
      <c r="A5934" t="s">
        <v>32385</v>
      </c>
      <c r="B5934" s="2" t="s">
        <v>19</v>
      </c>
      <c r="C5934" s="2" t="s">
        <v>9690</v>
      </c>
      <c r="D5934" s="2" t="s">
        <v>9694</v>
      </c>
      <c r="E5934" s="2" t="s">
        <v>9693</v>
      </c>
      <c r="F5934" s="2" t="s">
        <v>9933</v>
      </c>
      <c r="G5934" s="2" t="s">
        <v>9937</v>
      </c>
      <c r="H5934" s="6" t="s">
        <v>9938</v>
      </c>
      <c r="I5934" s="3" t="s">
        <v>1792</v>
      </c>
      <c r="K5934" s="26" t="s">
        <v>36</v>
      </c>
    </row>
    <row r="5935" spans="1:16" x14ac:dyDescent="0.3">
      <c r="A5935" t="s">
        <v>32385</v>
      </c>
      <c r="B5935" s="2" t="s">
        <v>19</v>
      </c>
      <c r="C5935" s="2" t="s">
        <v>9690</v>
      </c>
      <c r="D5935" s="2" t="s">
        <v>9694</v>
      </c>
      <c r="E5935" s="2" t="s">
        <v>9693</v>
      </c>
      <c r="F5935" s="2" t="s">
        <v>9933</v>
      </c>
      <c r="G5935" s="2" t="s">
        <v>9939</v>
      </c>
      <c r="H5935" s="6" t="s">
        <v>9940</v>
      </c>
      <c r="I5935" s="3" t="s">
        <v>1792</v>
      </c>
      <c r="J5935" s="3">
        <v>35</v>
      </c>
      <c r="K5935" s="2" t="s">
        <v>36</v>
      </c>
    </row>
    <row r="5936" spans="1:16" x14ac:dyDescent="0.3">
      <c r="A5936" t="s">
        <v>32385</v>
      </c>
      <c r="B5936" s="2" t="s">
        <v>19</v>
      </c>
      <c r="C5936" s="2" t="s">
        <v>9690</v>
      </c>
      <c r="D5936" s="2" t="s">
        <v>9694</v>
      </c>
      <c r="E5936" s="2" t="s">
        <v>9693</v>
      </c>
      <c r="F5936" s="2" t="s">
        <v>9933</v>
      </c>
      <c r="G5936" s="2" t="s">
        <v>9941</v>
      </c>
      <c r="H5936" s="6" t="s">
        <v>9942</v>
      </c>
      <c r="I5936" s="3" t="s">
        <v>571</v>
      </c>
      <c r="J5936" s="3">
        <v>35</v>
      </c>
      <c r="K5936" s="2" t="s">
        <v>36</v>
      </c>
    </row>
    <row r="5937" spans="1:16" x14ac:dyDescent="0.3">
      <c r="A5937" t="s">
        <v>32385</v>
      </c>
      <c r="B5937" s="2" t="s">
        <v>19</v>
      </c>
      <c r="C5937" s="2" t="s">
        <v>9690</v>
      </c>
      <c r="D5937" s="2" t="s">
        <v>9694</v>
      </c>
      <c r="E5937" s="2" t="s">
        <v>9693</v>
      </c>
      <c r="F5937" s="2" t="s">
        <v>9933</v>
      </c>
      <c r="G5937" s="2" t="s">
        <v>9943</v>
      </c>
      <c r="H5937" s="6" t="s">
        <v>9944</v>
      </c>
      <c r="I5937" s="3" t="s">
        <v>1792</v>
      </c>
      <c r="J5937" s="3">
        <v>35</v>
      </c>
      <c r="K5937" s="2" t="s">
        <v>36</v>
      </c>
    </row>
    <row r="5938" spans="1:16" x14ac:dyDescent="0.3">
      <c r="A5938" t="s">
        <v>32385</v>
      </c>
      <c r="B5938" s="2" t="s">
        <v>19</v>
      </c>
      <c r="C5938" s="2" t="s">
        <v>9690</v>
      </c>
      <c r="D5938" s="2" t="s">
        <v>9694</v>
      </c>
      <c r="E5938" s="2" t="s">
        <v>9693</v>
      </c>
      <c r="F5938" s="2" t="s">
        <v>9933</v>
      </c>
      <c r="G5938" s="2" t="s">
        <v>9945</v>
      </c>
      <c r="H5938" s="6" t="s">
        <v>9946</v>
      </c>
      <c r="I5938" s="3" t="s">
        <v>1792</v>
      </c>
      <c r="K5938" s="2" t="s">
        <v>36</v>
      </c>
    </row>
    <row r="5939" spans="1:16" x14ac:dyDescent="0.3">
      <c r="A5939" t="s">
        <v>32385</v>
      </c>
      <c r="B5939" s="2" t="s">
        <v>19</v>
      </c>
      <c r="C5939" s="2" t="s">
        <v>9690</v>
      </c>
      <c r="D5939" s="2" t="s">
        <v>9694</v>
      </c>
      <c r="E5939" s="2" t="s">
        <v>9693</v>
      </c>
      <c r="F5939" s="2" t="s">
        <v>9933</v>
      </c>
      <c r="G5939" s="2" t="s">
        <v>9947</v>
      </c>
      <c r="H5939" s="6" t="s">
        <v>9948</v>
      </c>
      <c r="I5939" s="3" t="s">
        <v>1792</v>
      </c>
      <c r="J5939" s="3">
        <v>35</v>
      </c>
      <c r="K5939" s="2" t="s">
        <v>36</v>
      </c>
    </row>
    <row r="5940" spans="1:16" x14ac:dyDescent="0.3">
      <c r="A5940" t="s">
        <v>32385</v>
      </c>
      <c r="B5940" s="2" t="s">
        <v>19</v>
      </c>
      <c r="C5940" s="2" t="s">
        <v>9690</v>
      </c>
      <c r="D5940" s="2" t="s">
        <v>9694</v>
      </c>
      <c r="E5940" s="2" t="s">
        <v>9693</v>
      </c>
      <c r="F5940" s="2" t="s">
        <v>9933</v>
      </c>
      <c r="G5940" s="2" t="s">
        <v>9949</v>
      </c>
      <c r="H5940" s="6" t="s">
        <v>9950</v>
      </c>
      <c r="I5940" s="3" t="s">
        <v>1792</v>
      </c>
      <c r="K5940" s="2" t="s">
        <v>36</v>
      </c>
    </row>
    <row r="5941" spans="1:16" x14ac:dyDescent="0.3">
      <c r="A5941" t="s">
        <v>32385</v>
      </c>
      <c r="B5941" s="2" t="s">
        <v>19</v>
      </c>
      <c r="C5941" s="2" t="s">
        <v>9690</v>
      </c>
      <c r="D5941" s="2" t="s">
        <v>9694</v>
      </c>
      <c r="E5941" s="2" t="s">
        <v>9693</v>
      </c>
      <c r="F5941" s="2" t="s">
        <v>9933</v>
      </c>
      <c r="G5941" s="2" t="s">
        <v>9951</v>
      </c>
      <c r="H5941" s="6" t="s">
        <v>9952</v>
      </c>
      <c r="I5941" s="3" t="s">
        <v>1792</v>
      </c>
      <c r="K5941" s="2" t="s">
        <v>36</v>
      </c>
    </row>
    <row r="5942" spans="1:16" x14ac:dyDescent="0.3">
      <c r="A5942" t="s">
        <v>32385</v>
      </c>
      <c r="B5942" s="2" t="s">
        <v>19</v>
      </c>
      <c r="C5942" s="2" t="s">
        <v>9690</v>
      </c>
      <c r="D5942" s="2" t="s">
        <v>9694</v>
      </c>
      <c r="E5942" s="2" t="s">
        <v>9693</v>
      </c>
      <c r="F5942" s="2" t="s">
        <v>9933</v>
      </c>
      <c r="G5942" s="2" t="s">
        <v>9953</v>
      </c>
      <c r="H5942" s="6" t="s">
        <v>9954</v>
      </c>
      <c r="I5942" s="3" t="s">
        <v>571</v>
      </c>
      <c r="J5942" s="3">
        <v>82</v>
      </c>
      <c r="K5942" s="2" t="s">
        <v>36</v>
      </c>
    </row>
    <row r="5943" spans="1:16" x14ac:dyDescent="0.3">
      <c r="A5943" t="s">
        <v>32385</v>
      </c>
      <c r="B5943" s="2" t="s">
        <v>19</v>
      </c>
      <c r="C5943" s="2" t="s">
        <v>9690</v>
      </c>
      <c r="D5943" s="2" t="s">
        <v>9694</v>
      </c>
      <c r="E5943" s="2" t="s">
        <v>9693</v>
      </c>
      <c r="F5943" s="2" t="s">
        <v>9933</v>
      </c>
      <c r="G5943" s="2" t="s">
        <v>9955</v>
      </c>
      <c r="H5943" s="6" t="s">
        <v>9956</v>
      </c>
      <c r="I5943" s="3" t="s">
        <v>571</v>
      </c>
      <c r="J5943" s="3">
        <v>12</v>
      </c>
      <c r="K5943" s="2" t="s">
        <v>36</v>
      </c>
    </row>
    <row r="5944" spans="1:16" x14ac:dyDescent="0.3">
      <c r="L5944" s="163" t="s">
        <v>0</v>
      </c>
      <c r="M5944" s="163"/>
      <c r="N5944" s="163"/>
      <c r="O5944" s="163" t="s">
        <v>1</v>
      </c>
      <c r="P5944" s="163"/>
    </row>
    <row r="5945" spans="1:16" ht="43.2" x14ac:dyDescent="0.3">
      <c r="B5945" s="2" t="s">
        <v>19</v>
      </c>
      <c r="C5945" s="2" t="s">
        <v>9690</v>
      </c>
      <c r="D5945" s="2" t="s">
        <v>9694</v>
      </c>
      <c r="E5945" s="2" t="s">
        <v>9693</v>
      </c>
      <c r="F5945" s="2" t="s">
        <v>9957</v>
      </c>
      <c r="H5945" s="3" t="s">
        <v>9958</v>
      </c>
      <c r="L5945" s="35" t="s">
        <v>12</v>
      </c>
      <c r="M5945" s="35" t="s">
        <v>13</v>
      </c>
      <c r="N5945" s="35" t="s">
        <v>14</v>
      </c>
      <c r="O5945" s="35" t="s">
        <v>32311</v>
      </c>
      <c r="P5945" s="35" t="s">
        <v>31195</v>
      </c>
    </row>
    <row r="5946" spans="1:16" x14ac:dyDescent="0.3">
      <c r="A5946" t="s">
        <v>32385</v>
      </c>
      <c r="B5946" s="2" t="s">
        <v>19</v>
      </c>
      <c r="C5946" s="2" t="s">
        <v>9690</v>
      </c>
      <c r="D5946" s="2" t="s">
        <v>9694</v>
      </c>
      <c r="E5946" s="2" t="s">
        <v>9693</v>
      </c>
      <c r="F5946" s="2" t="s">
        <v>9957</v>
      </c>
      <c r="G5946" s="2" t="s">
        <v>9959</v>
      </c>
      <c r="H5946" s="6" t="s">
        <v>9960</v>
      </c>
      <c r="I5946" s="3" t="s">
        <v>1792</v>
      </c>
      <c r="J5946" s="3">
        <v>7</v>
      </c>
      <c r="K5946" s="2" t="s">
        <v>36</v>
      </c>
      <c r="O5946" s="7" t="s">
        <v>32628</v>
      </c>
      <c r="P5946" s="7" t="s">
        <v>32209</v>
      </c>
    </row>
    <row r="5947" spans="1:16" x14ac:dyDescent="0.3">
      <c r="A5947" t="s">
        <v>32385</v>
      </c>
      <c r="B5947" s="2" t="s">
        <v>19</v>
      </c>
      <c r="C5947" s="2" t="s">
        <v>9690</v>
      </c>
      <c r="D5947" s="2" t="s">
        <v>9694</v>
      </c>
      <c r="E5947" s="2" t="s">
        <v>9693</v>
      </c>
      <c r="F5947" s="2" t="s">
        <v>9957</v>
      </c>
      <c r="G5947" s="2" t="s">
        <v>9961</v>
      </c>
      <c r="H5947" s="6" t="s">
        <v>9962</v>
      </c>
      <c r="I5947" s="3" t="s">
        <v>1792</v>
      </c>
      <c r="J5947" s="3">
        <v>39</v>
      </c>
      <c r="K5947" s="2" t="s">
        <v>36</v>
      </c>
      <c r="O5947" s="7" t="s">
        <v>32642</v>
      </c>
      <c r="P5947" s="7" t="s">
        <v>32209</v>
      </c>
    </row>
    <row r="5948" spans="1:16" x14ac:dyDescent="0.3">
      <c r="L5948" s="163" t="s">
        <v>0</v>
      </c>
      <c r="M5948" s="163"/>
      <c r="N5948" s="163"/>
      <c r="O5948" s="163" t="s">
        <v>1</v>
      </c>
      <c r="P5948" s="163"/>
    </row>
    <row r="5949" spans="1:16" ht="43.2" x14ac:dyDescent="0.3">
      <c r="B5949" s="2" t="s">
        <v>19</v>
      </c>
      <c r="C5949" s="2" t="s">
        <v>9690</v>
      </c>
      <c r="D5949" s="2" t="s">
        <v>9694</v>
      </c>
      <c r="E5949" s="2" t="s">
        <v>9693</v>
      </c>
      <c r="F5949" s="2" t="s">
        <v>9963</v>
      </c>
      <c r="H5949" s="3" t="s">
        <v>9964</v>
      </c>
      <c r="L5949" s="35" t="s">
        <v>12</v>
      </c>
      <c r="M5949" s="35" t="s">
        <v>13</v>
      </c>
      <c r="N5949" s="35" t="s">
        <v>14</v>
      </c>
      <c r="O5949" s="35" t="s">
        <v>32311</v>
      </c>
      <c r="P5949" s="35" t="s">
        <v>31195</v>
      </c>
    </row>
    <row r="5950" spans="1:16" x14ac:dyDescent="0.3">
      <c r="A5950" t="s">
        <v>32385</v>
      </c>
      <c r="B5950" s="2" t="s">
        <v>19</v>
      </c>
      <c r="C5950" s="2" t="s">
        <v>9690</v>
      </c>
      <c r="D5950" s="2" t="s">
        <v>9694</v>
      </c>
      <c r="E5950" s="2" t="s">
        <v>9693</v>
      </c>
      <c r="F5950" s="2" t="s">
        <v>9963</v>
      </c>
      <c r="G5950" s="2" t="s">
        <v>9965</v>
      </c>
      <c r="H5950" s="6" t="s">
        <v>9966</v>
      </c>
      <c r="I5950" s="3" t="s">
        <v>571</v>
      </c>
      <c r="J5950" s="3">
        <v>34</v>
      </c>
      <c r="K5950" s="2" t="s">
        <v>36</v>
      </c>
      <c r="O5950" s="7" t="s">
        <v>32643</v>
      </c>
      <c r="P5950" s="7" t="s">
        <v>32644</v>
      </c>
    </row>
    <row r="5951" spans="1:16" x14ac:dyDescent="0.3">
      <c r="L5951" s="163" t="s">
        <v>0</v>
      </c>
      <c r="M5951" s="163"/>
      <c r="N5951" s="163"/>
      <c r="O5951" s="163" t="s">
        <v>1</v>
      </c>
      <c r="P5951" s="163"/>
    </row>
    <row r="5952" spans="1:16" ht="43.2" x14ac:dyDescent="0.3">
      <c r="B5952" s="2" t="s">
        <v>19</v>
      </c>
      <c r="C5952" s="2" t="s">
        <v>9690</v>
      </c>
      <c r="D5952" s="2" t="s">
        <v>9694</v>
      </c>
      <c r="E5952" s="2" t="s">
        <v>9693</v>
      </c>
      <c r="F5952" s="2" t="s">
        <v>9967</v>
      </c>
      <c r="H5952" s="3" t="s">
        <v>9968</v>
      </c>
      <c r="L5952" s="35" t="s">
        <v>12</v>
      </c>
      <c r="M5952" s="35" t="s">
        <v>13</v>
      </c>
      <c r="N5952" s="35" t="s">
        <v>14</v>
      </c>
      <c r="O5952" s="35" t="s">
        <v>32311</v>
      </c>
      <c r="P5952" s="35" t="s">
        <v>31195</v>
      </c>
    </row>
    <row r="5953" spans="1:21" x14ac:dyDescent="0.3">
      <c r="A5953" t="s">
        <v>32385</v>
      </c>
      <c r="B5953" s="2" t="s">
        <v>19</v>
      </c>
      <c r="C5953" s="2" t="s">
        <v>9690</v>
      </c>
      <c r="D5953" s="2" t="s">
        <v>9694</v>
      </c>
      <c r="E5953" s="2" t="s">
        <v>9693</v>
      </c>
      <c r="F5953" s="2" t="s">
        <v>9967</v>
      </c>
      <c r="G5953" s="2" t="s">
        <v>9969</v>
      </c>
      <c r="H5953" s="6" t="s">
        <v>9970</v>
      </c>
      <c r="I5953" s="3" t="s">
        <v>571</v>
      </c>
      <c r="J5953" s="3">
        <v>36</v>
      </c>
      <c r="K5953" s="2" t="s">
        <v>36</v>
      </c>
    </row>
    <row r="5954" spans="1:21" x14ac:dyDescent="0.3">
      <c r="A5954" t="s">
        <v>32385</v>
      </c>
      <c r="B5954" s="2" t="s">
        <v>19</v>
      </c>
      <c r="C5954" s="2" t="s">
        <v>9690</v>
      </c>
      <c r="D5954" s="2" t="s">
        <v>9694</v>
      </c>
      <c r="E5954" s="2" t="s">
        <v>9693</v>
      </c>
      <c r="F5954" s="2" t="s">
        <v>9967</v>
      </c>
      <c r="G5954" s="2" t="s">
        <v>9971</v>
      </c>
      <c r="H5954" s="6" t="s">
        <v>9972</v>
      </c>
      <c r="I5954" s="3" t="s">
        <v>571</v>
      </c>
      <c r="J5954" s="3">
        <v>3</v>
      </c>
      <c r="K5954" s="2" t="s">
        <v>36</v>
      </c>
    </row>
    <row r="5955" spans="1:21" x14ac:dyDescent="0.3">
      <c r="L5955" s="163" t="s">
        <v>0</v>
      </c>
      <c r="M5955" s="163"/>
      <c r="N5955" s="163"/>
      <c r="O5955" s="163" t="s">
        <v>1</v>
      </c>
      <c r="P5955" s="163"/>
    </row>
    <row r="5956" spans="1:21" ht="43.2" x14ac:dyDescent="0.3">
      <c r="B5956" s="2" t="s">
        <v>19</v>
      </c>
      <c r="C5956" s="2" t="s">
        <v>9690</v>
      </c>
      <c r="D5956" s="2" t="s">
        <v>9694</v>
      </c>
      <c r="E5956" s="2" t="s">
        <v>9693</v>
      </c>
      <c r="F5956" s="2" t="s">
        <v>9973</v>
      </c>
      <c r="H5956" s="3" t="s">
        <v>9974</v>
      </c>
      <c r="L5956" s="35" t="s">
        <v>12</v>
      </c>
      <c r="M5956" s="35" t="s">
        <v>13</v>
      </c>
      <c r="N5956" s="35" t="s">
        <v>14</v>
      </c>
      <c r="O5956" s="35" t="s">
        <v>32311</v>
      </c>
      <c r="P5956" s="35" t="s">
        <v>31195</v>
      </c>
    </row>
    <row r="5957" spans="1:21" x14ac:dyDescent="0.3">
      <c r="A5957" t="s">
        <v>32385</v>
      </c>
      <c r="B5957" s="2" t="s">
        <v>19</v>
      </c>
      <c r="C5957" s="2" t="s">
        <v>9690</v>
      </c>
      <c r="D5957" s="2" t="s">
        <v>9694</v>
      </c>
      <c r="E5957" s="2" t="s">
        <v>9693</v>
      </c>
      <c r="F5957" s="2" t="s">
        <v>9973</v>
      </c>
      <c r="G5957" s="2" t="s">
        <v>9975</v>
      </c>
      <c r="H5957" s="6" t="s">
        <v>9976</v>
      </c>
      <c r="I5957" s="3" t="s">
        <v>571</v>
      </c>
      <c r="J5957" s="3">
        <v>2</v>
      </c>
      <c r="K5957" s="2" t="s">
        <v>36</v>
      </c>
    </row>
    <row r="5958" spans="1:21" x14ac:dyDescent="0.3">
      <c r="A5958" t="s">
        <v>32385</v>
      </c>
      <c r="B5958" s="2" t="s">
        <v>19</v>
      </c>
      <c r="C5958" s="2" t="s">
        <v>9690</v>
      </c>
      <c r="D5958" s="2" t="s">
        <v>9694</v>
      </c>
      <c r="E5958" s="2" t="s">
        <v>9693</v>
      </c>
      <c r="F5958" s="2" t="s">
        <v>9973</v>
      </c>
      <c r="G5958" s="2" t="s">
        <v>9977</v>
      </c>
      <c r="H5958" s="6" t="s">
        <v>9978</v>
      </c>
      <c r="I5958" s="3" t="s">
        <v>571</v>
      </c>
      <c r="J5958" s="3">
        <v>3</v>
      </c>
      <c r="K5958" s="2" t="s">
        <v>36</v>
      </c>
    </row>
    <row r="5959" spans="1:21" x14ac:dyDescent="0.3">
      <c r="A5959" t="s">
        <v>32385</v>
      </c>
      <c r="B5959" s="2" t="s">
        <v>19</v>
      </c>
      <c r="C5959" s="2" t="s">
        <v>9690</v>
      </c>
      <c r="D5959" s="2" t="s">
        <v>9694</v>
      </c>
      <c r="E5959" s="2" t="s">
        <v>9693</v>
      </c>
      <c r="F5959" s="2" t="s">
        <v>9973</v>
      </c>
      <c r="G5959" s="2" t="s">
        <v>9979</v>
      </c>
      <c r="H5959" s="6" t="s">
        <v>9980</v>
      </c>
      <c r="I5959" s="3" t="s">
        <v>571</v>
      </c>
      <c r="K5959" s="23" t="s">
        <v>36</v>
      </c>
    </row>
    <row r="5960" spans="1:21" x14ac:dyDescent="0.3">
      <c r="L5960" s="163" t="s">
        <v>0</v>
      </c>
      <c r="M5960" s="163"/>
      <c r="N5960" s="163"/>
      <c r="O5960" s="163" t="s">
        <v>1</v>
      </c>
      <c r="P5960" s="163"/>
    </row>
    <row r="5961" spans="1:21" ht="43.2" x14ac:dyDescent="0.3">
      <c r="B5961" s="2" t="s">
        <v>19</v>
      </c>
      <c r="C5961" s="2" t="s">
        <v>9690</v>
      </c>
      <c r="D5961" s="2" t="s">
        <v>9694</v>
      </c>
      <c r="E5961" s="2" t="s">
        <v>9693</v>
      </c>
      <c r="F5961" s="2" t="s">
        <v>9981</v>
      </c>
      <c r="H5961" s="3" t="s">
        <v>9982</v>
      </c>
      <c r="L5961" s="35" t="s">
        <v>12</v>
      </c>
      <c r="M5961" s="35" t="s">
        <v>13</v>
      </c>
      <c r="N5961" s="35" t="s">
        <v>14</v>
      </c>
      <c r="O5961" s="35" t="s">
        <v>32311</v>
      </c>
      <c r="P5961" s="35" t="s">
        <v>31195</v>
      </c>
    </row>
    <row r="5962" spans="1:21" x14ac:dyDescent="0.3">
      <c r="B5962" s="4" t="s">
        <v>19</v>
      </c>
      <c r="C5962" s="4" t="s">
        <v>9690</v>
      </c>
      <c r="D5962" s="4" t="s">
        <v>9694</v>
      </c>
      <c r="E5962" s="4" t="s">
        <v>9693</v>
      </c>
      <c r="F5962" s="4" t="s">
        <v>9981</v>
      </c>
      <c r="G5962" s="4" t="s">
        <v>9983</v>
      </c>
      <c r="H5962" s="5" t="s">
        <v>9984</v>
      </c>
      <c r="I5962" s="5" t="s">
        <v>571</v>
      </c>
    </row>
    <row r="5963" spans="1:21" x14ac:dyDescent="0.3">
      <c r="L5963" s="163" t="s">
        <v>0</v>
      </c>
      <c r="M5963" s="163"/>
      <c r="N5963" s="163"/>
      <c r="O5963" s="163" t="s">
        <v>1</v>
      </c>
      <c r="P5963" s="163"/>
    </row>
    <row r="5964" spans="1:21" ht="43.2" x14ac:dyDescent="0.3">
      <c r="B5964" s="2" t="s">
        <v>19</v>
      </c>
      <c r="C5964" s="2" t="s">
        <v>9690</v>
      </c>
      <c r="D5964" s="2" t="s">
        <v>9694</v>
      </c>
      <c r="E5964" s="2" t="s">
        <v>9693</v>
      </c>
      <c r="F5964" s="2" t="s">
        <v>9985</v>
      </c>
      <c r="H5964" s="3" t="s">
        <v>9986</v>
      </c>
      <c r="L5964" s="35" t="s">
        <v>12</v>
      </c>
      <c r="M5964" s="35" t="s">
        <v>13</v>
      </c>
      <c r="N5964" s="35" t="s">
        <v>14</v>
      </c>
      <c r="O5964" s="35" t="s">
        <v>32311</v>
      </c>
      <c r="P5964" s="35" t="s">
        <v>31195</v>
      </c>
    </row>
    <row r="5965" spans="1:21" ht="28.8" x14ac:dyDescent="0.3">
      <c r="A5965" t="s">
        <v>32385</v>
      </c>
      <c r="B5965" s="2" t="s">
        <v>19</v>
      </c>
      <c r="C5965" s="2" t="s">
        <v>9690</v>
      </c>
      <c r="D5965" s="2" t="s">
        <v>9694</v>
      </c>
      <c r="E5965" s="2" t="s">
        <v>9693</v>
      </c>
      <c r="F5965" s="2" t="s">
        <v>9985</v>
      </c>
      <c r="G5965" s="2" t="s">
        <v>9987</v>
      </c>
      <c r="H5965" s="6" t="s">
        <v>9988</v>
      </c>
      <c r="I5965" s="3" t="s">
        <v>571</v>
      </c>
      <c r="J5965" s="3">
        <v>36</v>
      </c>
      <c r="K5965" s="2" t="s">
        <v>36</v>
      </c>
    </row>
    <row r="5966" spans="1:21" ht="28.8" x14ac:dyDescent="0.3">
      <c r="A5966" t="s">
        <v>32385</v>
      </c>
      <c r="B5966" s="2" t="s">
        <v>19</v>
      </c>
      <c r="C5966" s="2" t="s">
        <v>9690</v>
      </c>
      <c r="D5966" s="2" t="s">
        <v>9694</v>
      </c>
      <c r="E5966" s="2" t="s">
        <v>9693</v>
      </c>
      <c r="F5966" s="2" t="s">
        <v>9985</v>
      </c>
      <c r="G5966" s="2" t="s">
        <v>9989</v>
      </c>
      <c r="H5966" s="6" t="s">
        <v>9990</v>
      </c>
      <c r="I5966" s="3" t="s">
        <v>571</v>
      </c>
      <c r="J5966" s="3">
        <v>262</v>
      </c>
      <c r="K5966" s="2" t="s">
        <v>36</v>
      </c>
    </row>
    <row r="5967" spans="1:21" x14ac:dyDescent="0.3">
      <c r="A5967" t="s">
        <v>32385</v>
      </c>
      <c r="B5967" s="2" t="s">
        <v>19</v>
      </c>
      <c r="C5967" s="2" t="s">
        <v>9690</v>
      </c>
      <c r="D5967" s="2" t="s">
        <v>9694</v>
      </c>
      <c r="E5967" s="2" t="s">
        <v>9693</v>
      </c>
      <c r="F5967" s="2" t="s">
        <v>9985</v>
      </c>
      <c r="G5967" s="2" t="s">
        <v>9991</v>
      </c>
      <c r="H5967" s="6" t="s">
        <v>9992</v>
      </c>
      <c r="I5967" s="3" t="s">
        <v>571</v>
      </c>
      <c r="J5967" s="3">
        <v>153</v>
      </c>
      <c r="K5967" s="2" t="s">
        <v>36</v>
      </c>
    </row>
    <row r="5968" spans="1:21" ht="15" customHeight="1" x14ac:dyDescent="0.3">
      <c r="L5968" s="163" t="s">
        <v>0</v>
      </c>
      <c r="M5968" s="163"/>
      <c r="N5968" s="163"/>
      <c r="O5968" s="163" t="s">
        <v>1</v>
      </c>
      <c r="P5968" s="163"/>
      <c r="Q5968" s="165" t="s">
        <v>31194</v>
      </c>
      <c r="R5968" s="166"/>
      <c r="S5968" s="166"/>
      <c r="T5968" s="166"/>
      <c r="U5968" s="167"/>
    </row>
    <row r="5969" spans="1:21" ht="43.2" x14ac:dyDescent="0.3">
      <c r="B5969" s="2" t="s">
        <v>19</v>
      </c>
      <c r="C5969" s="2" t="s">
        <v>9690</v>
      </c>
      <c r="D5969" s="2" t="s">
        <v>9694</v>
      </c>
      <c r="E5969" s="2" t="s">
        <v>9693</v>
      </c>
      <c r="F5969" s="2" t="s">
        <v>9993</v>
      </c>
      <c r="H5969" s="3" t="s">
        <v>9994</v>
      </c>
      <c r="L5969" s="35" t="s">
        <v>12</v>
      </c>
      <c r="M5969" s="35" t="s">
        <v>13</v>
      </c>
      <c r="N5969" s="35" t="s">
        <v>14</v>
      </c>
      <c r="O5969" s="35" t="s">
        <v>32311</v>
      </c>
      <c r="P5969" s="35" t="s">
        <v>31195</v>
      </c>
      <c r="Q5969" s="50" t="s">
        <v>32319</v>
      </c>
      <c r="R5969" s="51" t="s">
        <v>32320</v>
      </c>
      <c r="S5969" s="51" t="s">
        <v>17</v>
      </c>
      <c r="T5969" s="51" t="s">
        <v>18</v>
      </c>
      <c r="U5969" s="51" t="s">
        <v>31184</v>
      </c>
    </row>
    <row r="5970" spans="1:21" x14ac:dyDescent="0.3">
      <c r="A5970" t="s">
        <v>32385</v>
      </c>
      <c r="B5970" s="2" t="s">
        <v>19</v>
      </c>
      <c r="C5970" s="2" t="s">
        <v>9690</v>
      </c>
      <c r="D5970" s="2" t="s">
        <v>9694</v>
      </c>
      <c r="E5970" s="2" t="s">
        <v>9693</v>
      </c>
      <c r="F5970" s="2" t="s">
        <v>9993</v>
      </c>
      <c r="G5970" s="2" t="s">
        <v>9995</v>
      </c>
      <c r="H5970" s="3" t="s">
        <v>9996</v>
      </c>
      <c r="I5970" s="3" t="s">
        <v>1792</v>
      </c>
      <c r="J5970" s="3">
        <v>8</v>
      </c>
      <c r="K5970" s="2" t="s">
        <v>36</v>
      </c>
      <c r="L5970" s="7" t="s">
        <v>31232</v>
      </c>
      <c r="Q5970" s="2">
        <v>0</v>
      </c>
      <c r="R5970" s="2">
        <v>450</v>
      </c>
      <c r="S5970" s="2" t="s">
        <v>31186</v>
      </c>
      <c r="U5970" s="26">
        <v>3</v>
      </c>
    </row>
    <row r="5971" spans="1:21" x14ac:dyDescent="0.3">
      <c r="A5971" t="s">
        <v>32385</v>
      </c>
      <c r="B5971" s="2" t="s">
        <v>19</v>
      </c>
      <c r="C5971" s="2" t="s">
        <v>9690</v>
      </c>
      <c r="D5971" s="2" t="s">
        <v>9694</v>
      </c>
      <c r="E5971" s="2" t="s">
        <v>9693</v>
      </c>
      <c r="F5971" s="2" t="s">
        <v>9993</v>
      </c>
      <c r="G5971" s="2" t="s">
        <v>9997</v>
      </c>
      <c r="H5971" s="3" t="s">
        <v>9998</v>
      </c>
      <c r="I5971" s="3" t="s">
        <v>1792</v>
      </c>
      <c r="J5971" s="3">
        <v>32</v>
      </c>
      <c r="K5971" s="2" t="s">
        <v>36</v>
      </c>
      <c r="L5971" s="7" t="s">
        <v>31232</v>
      </c>
      <c r="Q5971" s="2">
        <v>450</v>
      </c>
      <c r="R5971" s="2">
        <v>600</v>
      </c>
      <c r="S5971" s="2" t="s">
        <v>31186</v>
      </c>
      <c r="U5971" s="26">
        <v>3</v>
      </c>
    </row>
    <row r="5972" spans="1:21" x14ac:dyDescent="0.3">
      <c r="A5972" t="s">
        <v>32385</v>
      </c>
      <c r="B5972" s="2" t="s">
        <v>19</v>
      </c>
      <c r="C5972" s="2" t="s">
        <v>9690</v>
      </c>
      <c r="D5972" s="2" t="s">
        <v>9694</v>
      </c>
      <c r="E5972" s="2" t="s">
        <v>9693</v>
      </c>
      <c r="F5972" s="2" t="s">
        <v>9993</v>
      </c>
      <c r="G5972" s="2" t="s">
        <v>9999</v>
      </c>
      <c r="H5972" s="3" t="s">
        <v>10000</v>
      </c>
      <c r="I5972" s="3" t="s">
        <v>1792</v>
      </c>
      <c r="J5972" s="3">
        <v>1</v>
      </c>
      <c r="K5972" s="2" t="s">
        <v>36</v>
      </c>
      <c r="L5972" s="7" t="s">
        <v>31233</v>
      </c>
      <c r="M5972" s="7" t="s">
        <v>9997</v>
      </c>
      <c r="T5972" s="2">
        <v>100</v>
      </c>
    </row>
    <row r="5973" spans="1:21" x14ac:dyDescent="0.3">
      <c r="L5973" s="163" t="s">
        <v>0</v>
      </c>
      <c r="M5973" s="163"/>
      <c r="N5973" s="163"/>
      <c r="O5973" s="163" t="s">
        <v>1</v>
      </c>
      <c r="P5973" s="163"/>
    </row>
    <row r="5974" spans="1:21" ht="43.2" x14ac:dyDescent="0.3">
      <c r="B5974" s="2" t="s">
        <v>19</v>
      </c>
      <c r="C5974" s="2" t="s">
        <v>9690</v>
      </c>
      <c r="D5974" s="2" t="s">
        <v>9694</v>
      </c>
      <c r="E5974" s="2" t="s">
        <v>9693</v>
      </c>
      <c r="F5974" s="2" t="s">
        <v>10001</v>
      </c>
      <c r="H5974" s="3" t="s">
        <v>10002</v>
      </c>
      <c r="L5974" s="35" t="s">
        <v>12</v>
      </c>
      <c r="M5974" s="35" t="s">
        <v>13</v>
      </c>
      <c r="N5974" s="35" t="s">
        <v>14</v>
      </c>
      <c r="O5974" s="35" t="s">
        <v>32311</v>
      </c>
      <c r="P5974" s="35" t="s">
        <v>31195</v>
      </c>
    </row>
    <row r="5975" spans="1:21" x14ac:dyDescent="0.3">
      <c r="A5975" t="s">
        <v>32385</v>
      </c>
      <c r="B5975" s="2" t="s">
        <v>19</v>
      </c>
      <c r="C5975" s="2" t="s">
        <v>9690</v>
      </c>
      <c r="D5975" s="2" t="s">
        <v>9694</v>
      </c>
      <c r="E5975" s="2" t="s">
        <v>9693</v>
      </c>
      <c r="F5975" s="2" t="s">
        <v>10001</v>
      </c>
      <c r="G5975" s="2" t="s">
        <v>10003</v>
      </c>
      <c r="H5975" s="6" t="s">
        <v>10004</v>
      </c>
      <c r="I5975" s="3" t="s">
        <v>10005</v>
      </c>
      <c r="J5975" s="3">
        <v>2</v>
      </c>
      <c r="K5975" s="2" t="s">
        <v>36</v>
      </c>
    </row>
    <row r="5976" spans="1:21" x14ac:dyDescent="0.3">
      <c r="L5976" s="163" t="s">
        <v>0</v>
      </c>
      <c r="M5976" s="163"/>
      <c r="N5976" s="163"/>
      <c r="O5976" s="163" t="s">
        <v>1</v>
      </c>
      <c r="P5976" s="163"/>
    </row>
    <row r="5977" spans="1:21" ht="43.2" x14ac:dyDescent="0.3">
      <c r="B5977" s="2" t="s">
        <v>19</v>
      </c>
      <c r="C5977" s="2" t="s">
        <v>9690</v>
      </c>
      <c r="D5977" s="2" t="s">
        <v>9694</v>
      </c>
      <c r="E5977" s="2" t="s">
        <v>9693</v>
      </c>
      <c r="F5977" s="2" t="s">
        <v>10006</v>
      </c>
      <c r="H5977" s="3" t="s">
        <v>10007</v>
      </c>
      <c r="L5977" s="35" t="s">
        <v>12</v>
      </c>
      <c r="M5977" s="35" t="s">
        <v>13</v>
      </c>
      <c r="N5977" s="35" t="s">
        <v>14</v>
      </c>
      <c r="O5977" s="35" t="s">
        <v>32311</v>
      </c>
      <c r="P5977" s="35" t="s">
        <v>31195</v>
      </c>
    </row>
    <row r="5978" spans="1:21" x14ac:dyDescent="0.3">
      <c r="A5978" t="s">
        <v>32385</v>
      </c>
      <c r="B5978" s="2" t="s">
        <v>19</v>
      </c>
      <c r="C5978" s="2" t="s">
        <v>9690</v>
      </c>
      <c r="D5978" s="2" t="s">
        <v>9694</v>
      </c>
      <c r="E5978" s="2" t="s">
        <v>9693</v>
      </c>
      <c r="F5978" s="2" t="s">
        <v>10006</v>
      </c>
      <c r="G5978" s="2" t="s">
        <v>10008</v>
      </c>
      <c r="H5978" s="6" t="s">
        <v>10009</v>
      </c>
      <c r="I5978" s="3" t="s">
        <v>10005</v>
      </c>
      <c r="J5978" s="3">
        <v>10</v>
      </c>
      <c r="K5978" s="2" t="s">
        <v>36</v>
      </c>
    </row>
    <row r="5979" spans="1:21" x14ac:dyDescent="0.3">
      <c r="L5979" s="163" t="s">
        <v>0</v>
      </c>
      <c r="M5979" s="163"/>
      <c r="N5979" s="163"/>
      <c r="O5979" s="163" t="s">
        <v>1</v>
      </c>
      <c r="P5979" s="163"/>
    </row>
    <row r="5980" spans="1:21" ht="43.2" x14ac:dyDescent="0.3">
      <c r="B5980" s="2" t="s">
        <v>19</v>
      </c>
      <c r="C5980" s="2" t="s">
        <v>9690</v>
      </c>
      <c r="D5980" s="2" t="s">
        <v>9694</v>
      </c>
      <c r="E5980" s="2" t="s">
        <v>9693</v>
      </c>
      <c r="F5980" s="2" t="s">
        <v>10010</v>
      </c>
      <c r="H5980" s="3" t="s">
        <v>10011</v>
      </c>
      <c r="L5980" s="35" t="s">
        <v>12</v>
      </c>
      <c r="M5980" s="35" t="s">
        <v>13</v>
      </c>
      <c r="N5980" s="35" t="s">
        <v>14</v>
      </c>
      <c r="O5980" s="35" t="s">
        <v>32311</v>
      </c>
      <c r="P5980" s="35" t="s">
        <v>31195</v>
      </c>
    </row>
    <row r="5981" spans="1:21" ht="28.8" x14ac:dyDescent="0.3">
      <c r="A5981" t="s">
        <v>32385</v>
      </c>
      <c r="B5981" s="2" t="s">
        <v>19</v>
      </c>
      <c r="C5981" s="2" t="s">
        <v>9690</v>
      </c>
      <c r="D5981" s="2" t="s">
        <v>9694</v>
      </c>
      <c r="E5981" s="2" t="s">
        <v>9693</v>
      </c>
      <c r="F5981" s="2" t="s">
        <v>10010</v>
      </c>
      <c r="G5981" s="2" t="s">
        <v>10012</v>
      </c>
      <c r="H5981" s="6" t="s">
        <v>10013</v>
      </c>
      <c r="I5981" s="3" t="s">
        <v>9710</v>
      </c>
      <c r="J5981" s="3">
        <v>2</v>
      </c>
      <c r="K5981" s="2" t="s">
        <v>36</v>
      </c>
    </row>
    <row r="5982" spans="1:21" ht="28.8" x14ac:dyDescent="0.3">
      <c r="A5982" t="s">
        <v>32385</v>
      </c>
      <c r="B5982" s="2" t="s">
        <v>19</v>
      </c>
      <c r="C5982" s="2" t="s">
        <v>9690</v>
      </c>
      <c r="D5982" s="2" t="s">
        <v>9694</v>
      </c>
      <c r="E5982" s="2" t="s">
        <v>9693</v>
      </c>
      <c r="F5982" s="2" t="s">
        <v>10010</v>
      </c>
      <c r="G5982" s="2" t="s">
        <v>10014</v>
      </c>
      <c r="H5982" s="6" t="s">
        <v>10015</v>
      </c>
      <c r="I5982" s="3" t="s">
        <v>9710</v>
      </c>
      <c r="J5982" s="3">
        <v>10</v>
      </c>
      <c r="K5982" s="2" t="s">
        <v>36</v>
      </c>
    </row>
    <row r="5983" spans="1:21" x14ac:dyDescent="0.3">
      <c r="L5983" s="163" t="s">
        <v>0</v>
      </c>
      <c r="M5983" s="163"/>
      <c r="N5983" s="163"/>
      <c r="O5983" s="163" t="s">
        <v>1</v>
      </c>
      <c r="P5983" s="163"/>
    </row>
    <row r="5984" spans="1:21" ht="43.2" x14ac:dyDescent="0.3">
      <c r="B5984" s="2" t="s">
        <v>19</v>
      </c>
      <c r="C5984" s="2" t="s">
        <v>9690</v>
      </c>
      <c r="D5984" s="2" t="s">
        <v>9694</v>
      </c>
      <c r="E5984" s="2" t="s">
        <v>9693</v>
      </c>
      <c r="F5984" s="2" t="s">
        <v>10016</v>
      </c>
      <c r="H5984" s="3" t="s">
        <v>10017</v>
      </c>
      <c r="L5984" s="35" t="s">
        <v>12</v>
      </c>
      <c r="M5984" s="35" t="s">
        <v>13</v>
      </c>
      <c r="N5984" s="35" t="s">
        <v>14</v>
      </c>
      <c r="O5984" s="35" t="s">
        <v>32311</v>
      </c>
      <c r="P5984" s="35" t="s">
        <v>31195</v>
      </c>
    </row>
    <row r="5985" spans="1:16" ht="28.8" x14ac:dyDescent="0.3">
      <c r="A5985" t="s">
        <v>32385</v>
      </c>
      <c r="B5985" s="2" t="s">
        <v>19</v>
      </c>
      <c r="C5985" s="2" t="s">
        <v>9690</v>
      </c>
      <c r="D5985" s="2" t="s">
        <v>9694</v>
      </c>
      <c r="E5985" s="2" t="s">
        <v>9693</v>
      </c>
      <c r="F5985" s="2" t="s">
        <v>10016</v>
      </c>
      <c r="G5985" s="2" t="s">
        <v>10018</v>
      </c>
      <c r="H5985" s="6" t="s">
        <v>10019</v>
      </c>
      <c r="I5985" s="3" t="s">
        <v>9785</v>
      </c>
      <c r="J5985" s="3">
        <v>12</v>
      </c>
      <c r="K5985" s="2" t="s">
        <v>36</v>
      </c>
    </row>
    <row r="5986" spans="1:16" ht="28.8" x14ac:dyDescent="0.3">
      <c r="A5986" t="s">
        <v>32385</v>
      </c>
      <c r="B5986" s="2" t="s">
        <v>19</v>
      </c>
      <c r="C5986" s="2" t="s">
        <v>9690</v>
      </c>
      <c r="D5986" s="2" t="s">
        <v>9694</v>
      </c>
      <c r="E5986" s="2" t="s">
        <v>9693</v>
      </c>
      <c r="F5986" s="2" t="s">
        <v>10016</v>
      </c>
      <c r="G5986" s="2" t="s">
        <v>10020</v>
      </c>
      <c r="H5986" s="6" t="s">
        <v>10021</v>
      </c>
      <c r="I5986" s="3" t="s">
        <v>9785</v>
      </c>
      <c r="J5986" s="3">
        <v>2</v>
      </c>
      <c r="K5986" s="2" t="s">
        <v>36</v>
      </c>
    </row>
    <row r="5987" spans="1:16" x14ac:dyDescent="0.3">
      <c r="L5987" s="163" t="s">
        <v>0</v>
      </c>
      <c r="M5987" s="163"/>
      <c r="N5987" s="163"/>
      <c r="O5987" s="163" t="s">
        <v>1</v>
      </c>
      <c r="P5987" s="163"/>
    </row>
    <row r="5988" spans="1:16" ht="43.2" x14ac:dyDescent="0.3">
      <c r="B5988" s="2" t="s">
        <v>19</v>
      </c>
      <c r="C5988" s="2" t="s">
        <v>9690</v>
      </c>
      <c r="D5988" s="2" t="s">
        <v>9694</v>
      </c>
      <c r="E5988" s="2" t="s">
        <v>9693</v>
      </c>
      <c r="F5988" s="2" t="s">
        <v>10022</v>
      </c>
      <c r="H5988" s="3" t="s">
        <v>10023</v>
      </c>
      <c r="L5988" s="35" t="s">
        <v>12</v>
      </c>
      <c r="M5988" s="35" t="s">
        <v>13</v>
      </c>
      <c r="N5988" s="35" t="s">
        <v>14</v>
      </c>
      <c r="O5988" s="35" t="s">
        <v>32311</v>
      </c>
      <c r="P5988" s="35" t="s">
        <v>31195</v>
      </c>
    </row>
    <row r="5989" spans="1:16" ht="28.8" x14ac:dyDescent="0.3">
      <c r="A5989" t="s">
        <v>32385</v>
      </c>
      <c r="B5989" s="2" t="s">
        <v>19</v>
      </c>
      <c r="C5989" s="2" t="s">
        <v>9690</v>
      </c>
      <c r="D5989" s="2" t="s">
        <v>9694</v>
      </c>
      <c r="E5989" s="2" t="s">
        <v>9693</v>
      </c>
      <c r="F5989" s="2" t="s">
        <v>10022</v>
      </c>
      <c r="G5989" s="2" t="s">
        <v>10024</v>
      </c>
      <c r="H5989" s="6" t="s">
        <v>10025</v>
      </c>
      <c r="I5989" s="3" t="s">
        <v>571</v>
      </c>
      <c r="J5989" s="3">
        <v>455</v>
      </c>
      <c r="K5989" s="2" t="s">
        <v>36</v>
      </c>
    </row>
    <row r="5990" spans="1:16" ht="28.8" x14ac:dyDescent="0.3">
      <c r="A5990" t="s">
        <v>32385</v>
      </c>
      <c r="B5990" s="2" t="s">
        <v>19</v>
      </c>
      <c r="C5990" s="2" t="s">
        <v>9690</v>
      </c>
      <c r="D5990" s="2" t="s">
        <v>9694</v>
      </c>
      <c r="E5990" s="2" t="s">
        <v>9693</v>
      </c>
      <c r="F5990" s="2" t="s">
        <v>10022</v>
      </c>
      <c r="G5990" s="2" t="s">
        <v>10026</v>
      </c>
      <c r="H5990" s="6" t="s">
        <v>10027</v>
      </c>
      <c r="I5990" s="3" t="s">
        <v>571</v>
      </c>
      <c r="J5990" s="3">
        <v>35</v>
      </c>
      <c r="K5990" s="2" t="s">
        <v>36</v>
      </c>
    </row>
    <row r="5991" spans="1:16" ht="28.8" x14ac:dyDescent="0.3">
      <c r="A5991" t="s">
        <v>32385</v>
      </c>
      <c r="B5991" s="2" t="s">
        <v>19</v>
      </c>
      <c r="C5991" s="2" t="s">
        <v>9690</v>
      </c>
      <c r="D5991" s="2" t="s">
        <v>9694</v>
      </c>
      <c r="E5991" s="2" t="s">
        <v>9693</v>
      </c>
      <c r="F5991" s="2" t="s">
        <v>10022</v>
      </c>
      <c r="G5991" s="2" t="s">
        <v>10028</v>
      </c>
      <c r="H5991" s="6" t="s">
        <v>10029</v>
      </c>
      <c r="I5991" s="3" t="s">
        <v>571</v>
      </c>
      <c r="K5991" s="23" t="s">
        <v>36</v>
      </c>
    </row>
    <row r="5992" spans="1:16" ht="28.8" x14ac:dyDescent="0.3">
      <c r="A5992" t="s">
        <v>32385</v>
      </c>
      <c r="B5992" s="2" t="s">
        <v>19</v>
      </c>
      <c r="C5992" s="2" t="s">
        <v>9690</v>
      </c>
      <c r="D5992" s="2" t="s">
        <v>9694</v>
      </c>
      <c r="E5992" s="2" t="s">
        <v>9693</v>
      </c>
      <c r="F5992" s="2" t="s">
        <v>10022</v>
      </c>
      <c r="G5992" s="2" t="s">
        <v>10030</v>
      </c>
      <c r="H5992" s="6" t="s">
        <v>10031</v>
      </c>
      <c r="I5992" s="3" t="s">
        <v>571</v>
      </c>
      <c r="J5992" s="3">
        <v>39</v>
      </c>
      <c r="K5992" s="2" t="s">
        <v>36</v>
      </c>
    </row>
    <row r="5993" spans="1:16" x14ac:dyDescent="0.3">
      <c r="L5993" s="163" t="s">
        <v>0</v>
      </c>
      <c r="M5993" s="163"/>
      <c r="N5993" s="163"/>
      <c r="O5993" s="163" t="s">
        <v>1</v>
      </c>
      <c r="P5993" s="163"/>
    </row>
    <row r="5994" spans="1:16" ht="43.2" x14ac:dyDescent="0.3">
      <c r="B5994" s="2" t="s">
        <v>19</v>
      </c>
      <c r="C5994" s="2" t="s">
        <v>9690</v>
      </c>
      <c r="D5994" s="2" t="s">
        <v>9694</v>
      </c>
      <c r="E5994" s="2" t="s">
        <v>9693</v>
      </c>
      <c r="F5994" s="2" t="s">
        <v>10032</v>
      </c>
      <c r="H5994" s="3" t="s">
        <v>10033</v>
      </c>
      <c r="L5994" s="35" t="s">
        <v>12</v>
      </c>
      <c r="M5994" s="35" t="s">
        <v>13</v>
      </c>
      <c r="N5994" s="35" t="s">
        <v>14</v>
      </c>
      <c r="O5994" s="35" t="s">
        <v>32311</v>
      </c>
      <c r="P5994" s="35" t="s">
        <v>31195</v>
      </c>
    </row>
    <row r="5995" spans="1:16" ht="28.8" x14ac:dyDescent="0.3">
      <c r="A5995" t="s">
        <v>32385</v>
      </c>
      <c r="B5995" s="2" t="s">
        <v>19</v>
      </c>
      <c r="C5995" s="2" t="s">
        <v>9690</v>
      </c>
      <c r="D5995" s="2" t="s">
        <v>9694</v>
      </c>
      <c r="E5995" s="2" t="s">
        <v>9693</v>
      </c>
      <c r="F5995" s="2" t="s">
        <v>10032</v>
      </c>
      <c r="G5995" s="2" t="s">
        <v>10034</v>
      </c>
      <c r="H5995" s="6" t="s">
        <v>10035</v>
      </c>
      <c r="I5995" s="3" t="s">
        <v>1792</v>
      </c>
      <c r="J5995" s="3">
        <v>124</v>
      </c>
      <c r="K5995" s="2" t="s">
        <v>36</v>
      </c>
    </row>
    <row r="5996" spans="1:16" x14ac:dyDescent="0.3">
      <c r="L5996" s="163" t="s">
        <v>0</v>
      </c>
      <c r="M5996" s="163"/>
      <c r="N5996" s="163"/>
      <c r="O5996" s="163" t="s">
        <v>1</v>
      </c>
      <c r="P5996" s="163"/>
    </row>
    <row r="5997" spans="1:16" ht="43.2" x14ac:dyDescent="0.3">
      <c r="B5997" s="2" t="s">
        <v>19</v>
      </c>
      <c r="C5997" s="2" t="s">
        <v>9690</v>
      </c>
      <c r="D5997" s="2" t="s">
        <v>9694</v>
      </c>
      <c r="E5997" s="2" t="s">
        <v>9693</v>
      </c>
      <c r="F5997" s="2" t="s">
        <v>10036</v>
      </c>
      <c r="H5997" s="3" t="s">
        <v>10037</v>
      </c>
      <c r="L5997" s="35" t="s">
        <v>12</v>
      </c>
      <c r="M5997" s="35" t="s">
        <v>13</v>
      </c>
      <c r="N5997" s="35" t="s">
        <v>14</v>
      </c>
      <c r="O5997" s="35" t="s">
        <v>32311</v>
      </c>
      <c r="P5997" s="35" t="s">
        <v>31195</v>
      </c>
    </row>
    <row r="5998" spans="1:16" ht="28.8" x14ac:dyDescent="0.3">
      <c r="A5998" t="s">
        <v>32385</v>
      </c>
      <c r="B5998" s="2" t="s">
        <v>19</v>
      </c>
      <c r="C5998" s="2" t="s">
        <v>9690</v>
      </c>
      <c r="D5998" s="2" t="s">
        <v>9694</v>
      </c>
      <c r="E5998" s="2" t="s">
        <v>9693</v>
      </c>
      <c r="F5998" s="2" t="s">
        <v>10036</v>
      </c>
      <c r="G5998" s="2" t="s">
        <v>10038</v>
      </c>
      <c r="H5998" s="6" t="s">
        <v>10039</v>
      </c>
      <c r="I5998" s="3" t="s">
        <v>9785</v>
      </c>
      <c r="J5998" s="3">
        <v>149</v>
      </c>
      <c r="K5998" s="2" t="s">
        <v>36</v>
      </c>
    </row>
    <row r="5999" spans="1:16" x14ac:dyDescent="0.3">
      <c r="L5999" s="163" t="s">
        <v>0</v>
      </c>
      <c r="M5999" s="163"/>
      <c r="N5999" s="163"/>
      <c r="O5999" s="163" t="s">
        <v>1</v>
      </c>
      <c r="P5999" s="163"/>
    </row>
    <row r="6000" spans="1:16" ht="43.2" x14ac:dyDescent="0.3">
      <c r="B6000" s="2" t="s">
        <v>19</v>
      </c>
      <c r="C6000" s="2" t="s">
        <v>9690</v>
      </c>
      <c r="D6000" s="2" t="s">
        <v>9694</v>
      </c>
      <c r="E6000" s="2" t="s">
        <v>9693</v>
      </c>
      <c r="F6000" s="2" t="s">
        <v>10040</v>
      </c>
      <c r="H6000" s="3" t="s">
        <v>10041</v>
      </c>
      <c r="L6000" s="35" t="s">
        <v>12</v>
      </c>
      <c r="M6000" s="35" t="s">
        <v>13</v>
      </c>
      <c r="N6000" s="35" t="s">
        <v>14</v>
      </c>
      <c r="O6000" s="35" t="s">
        <v>32311</v>
      </c>
      <c r="P6000" s="35" t="s">
        <v>31195</v>
      </c>
    </row>
    <row r="6001" spans="1:16" x14ac:dyDescent="0.3">
      <c r="A6001" t="s">
        <v>32385</v>
      </c>
      <c r="B6001" s="2" t="s">
        <v>19</v>
      </c>
      <c r="C6001" s="2" t="s">
        <v>9690</v>
      </c>
      <c r="D6001" s="2" t="s">
        <v>9694</v>
      </c>
      <c r="E6001" s="2" t="s">
        <v>9693</v>
      </c>
      <c r="F6001" s="2" t="s">
        <v>10040</v>
      </c>
      <c r="G6001" s="2" t="s">
        <v>10042</v>
      </c>
      <c r="H6001" s="6" t="s">
        <v>10043</v>
      </c>
      <c r="I6001" s="3" t="s">
        <v>571</v>
      </c>
      <c r="J6001" s="3">
        <v>65</v>
      </c>
      <c r="K6001" s="2" t="s">
        <v>36</v>
      </c>
    </row>
    <row r="6002" spans="1:16" x14ac:dyDescent="0.3">
      <c r="A6002" t="s">
        <v>32385</v>
      </c>
      <c r="B6002" s="2" t="s">
        <v>19</v>
      </c>
      <c r="C6002" s="2" t="s">
        <v>9690</v>
      </c>
      <c r="D6002" s="2" t="s">
        <v>9694</v>
      </c>
      <c r="E6002" s="2" t="s">
        <v>9693</v>
      </c>
      <c r="F6002" s="2" t="s">
        <v>10040</v>
      </c>
      <c r="G6002" s="2" t="s">
        <v>10044</v>
      </c>
      <c r="H6002" s="6" t="s">
        <v>10045</v>
      </c>
      <c r="I6002" s="3" t="s">
        <v>571</v>
      </c>
      <c r="K6002" s="26" t="s">
        <v>36</v>
      </c>
    </row>
    <row r="6003" spans="1:16" x14ac:dyDescent="0.3">
      <c r="L6003" s="163" t="s">
        <v>0</v>
      </c>
      <c r="M6003" s="163"/>
      <c r="N6003" s="163"/>
      <c r="O6003" s="163" t="s">
        <v>1</v>
      </c>
      <c r="P6003" s="163"/>
    </row>
    <row r="6004" spans="1:16" ht="43.2" x14ac:dyDescent="0.3">
      <c r="B6004" s="2" t="s">
        <v>19</v>
      </c>
      <c r="C6004" s="2" t="s">
        <v>9690</v>
      </c>
      <c r="D6004" s="2" t="s">
        <v>9694</v>
      </c>
      <c r="E6004" s="2" t="s">
        <v>9693</v>
      </c>
      <c r="F6004" s="2" t="s">
        <v>10046</v>
      </c>
      <c r="H6004" s="3" t="s">
        <v>10047</v>
      </c>
      <c r="L6004" s="35" t="s">
        <v>12</v>
      </c>
      <c r="M6004" s="35" t="s">
        <v>13</v>
      </c>
      <c r="N6004" s="35" t="s">
        <v>14</v>
      </c>
      <c r="O6004" s="35" t="s">
        <v>32311</v>
      </c>
      <c r="P6004" s="35" t="s">
        <v>31195</v>
      </c>
    </row>
    <row r="6005" spans="1:16" x14ac:dyDescent="0.3">
      <c r="A6005" t="s">
        <v>32385</v>
      </c>
      <c r="B6005" s="2" t="s">
        <v>19</v>
      </c>
      <c r="C6005" s="2" t="s">
        <v>9690</v>
      </c>
      <c r="D6005" s="2" t="s">
        <v>9694</v>
      </c>
      <c r="E6005" s="2" t="s">
        <v>9693</v>
      </c>
      <c r="F6005" s="2" t="s">
        <v>10046</v>
      </c>
      <c r="G6005" s="2" t="s">
        <v>10048</v>
      </c>
      <c r="H6005" s="6" t="s">
        <v>10049</v>
      </c>
      <c r="I6005" s="3" t="s">
        <v>571</v>
      </c>
      <c r="J6005" s="3">
        <v>8</v>
      </c>
      <c r="K6005" s="2" t="s">
        <v>36</v>
      </c>
    </row>
    <row r="6006" spans="1:16" x14ac:dyDescent="0.3">
      <c r="A6006" t="s">
        <v>32385</v>
      </c>
      <c r="B6006" s="2" t="s">
        <v>19</v>
      </c>
      <c r="C6006" s="2" t="s">
        <v>9690</v>
      </c>
      <c r="D6006" s="2" t="s">
        <v>9694</v>
      </c>
      <c r="E6006" s="2" t="s">
        <v>9693</v>
      </c>
      <c r="F6006" s="2" t="s">
        <v>10046</v>
      </c>
      <c r="G6006" s="2" t="s">
        <v>10050</v>
      </c>
      <c r="H6006" s="6" t="s">
        <v>10051</v>
      </c>
      <c r="I6006" s="3" t="s">
        <v>571</v>
      </c>
      <c r="K6006" s="26" t="s">
        <v>36</v>
      </c>
    </row>
    <row r="6007" spans="1:16" x14ac:dyDescent="0.3">
      <c r="L6007" s="163" t="s">
        <v>0</v>
      </c>
      <c r="M6007" s="163"/>
      <c r="N6007" s="163"/>
      <c r="O6007" s="163" t="s">
        <v>1</v>
      </c>
      <c r="P6007" s="163"/>
    </row>
    <row r="6008" spans="1:16" ht="43.2" x14ac:dyDescent="0.3">
      <c r="B6008" s="2" t="s">
        <v>19</v>
      </c>
      <c r="C6008" s="2" t="s">
        <v>9690</v>
      </c>
      <c r="D6008" s="2" t="s">
        <v>9694</v>
      </c>
      <c r="E6008" s="2" t="s">
        <v>9693</v>
      </c>
      <c r="F6008" s="2" t="s">
        <v>10052</v>
      </c>
      <c r="H6008" s="3" t="s">
        <v>10053</v>
      </c>
      <c r="L6008" s="35" t="s">
        <v>12</v>
      </c>
      <c r="M6008" s="35" t="s">
        <v>13</v>
      </c>
      <c r="N6008" s="35" t="s">
        <v>14</v>
      </c>
      <c r="O6008" s="35" t="s">
        <v>32311</v>
      </c>
      <c r="P6008" s="35" t="s">
        <v>31195</v>
      </c>
    </row>
    <row r="6009" spans="1:16" x14ac:dyDescent="0.3">
      <c r="B6009" s="4" t="s">
        <v>19</v>
      </c>
      <c r="C6009" s="4" t="s">
        <v>9690</v>
      </c>
      <c r="D6009" s="4" t="s">
        <v>9694</v>
      </c>
      <c r="E6009" s="4" t="s">
        <v>9693</v>
      </c>
      <c r="F6009" s="4" t="s">
        <v>10052</v>
      </c>
      <c r="G6009" s="4" t="s">
        <v>10054</v>
      </c>
      <c r="H6009" s="5" t="s">
        <v>10055</v>
      </c>
      <c r="I6009" s="5" t="s">
        <v>1792</v>
      </c>
    </row>
    <row r="6010" spans="1:16" x14ac:dyDescent="0.3">
      <c r="B6010" s="4" t="s">
        <v>19</v>
      </c>
      <c r="C6010" s="4" t="s">
        <v>9690</v>
      </c>
      <c r="D6010" s="4" t="s">
        <v>9694</v>
      </c>
      <c r="E6010" s="4" t="s">
        <v>9693</v>
      </c>
      <c r="F6010" s="4" t="s">
        <v>10052</v>
      </c>
      <c r="G6010" s="4" t="s">
        <v>10056</v>
      </c>
      <c r="H6010" s="5" t="s">
        <v>10057</v>
      </c>
      <c r="I6010" s="5" t="s">
        <v>1792</v>
      </c>
    </row>
    <row r="6011" spans="1:16" x14ac:dyDescent="0.3">
      <c r="L6011" s="163" t="s">
        <v>0</v>
      </c>
      <c r="M6011" s="163"/>
      <c r="N6011" s="163"/>
      <c r="O6011" s="163" t="s">
        <v>1</v>
      </c>
      <c r="P6011" s="163"/>
    </row>
    <row r="6012" spans="1:16" ht="43.2" x14ac:dyDescent="0.3">
      <c r="B6012" s="2" t="s">
        <v>19</v>
      </c>
      <c r="C6012" s="2" t="s">
        <v>9690</v>
      </c>
      <c r="D6012" s="2" t="s">
        <v>9694</v>
      </c>
      <c r="E6012" s="2" t="s">
        <v>9693</v>
      </c>
      <c r="F6012" s="2" t="s">
        <v>10058</v>
      </c>
      <c r="H6012" s="3" t="s">
        <v>10059</v>
      </c>
      <c r="L6012" s="35" t="s">
        <v>12</v>
      </c>
      <c r="M6012" s="35" t="s">
        <v>13</v>
      </c>
      <c r="N6012" s="35" t="s">
        <v>14</v>
      </c>
      <c r="O6012" s="35" t="s">
        <v>32311</v>
      </c>
      <c r="P6012" s="35" t="s">
        <v>31195</v>
      </c>
    </row>
    <row r="6013" spans="1:16" ht="28.8" x14ac:dyDescent="0.3">
      <c r="A6013" t="s">
        <v>32385</v>
      </c>
      <c r="B6013" s="2" t="s">
        <v>19</v>
      </c>
      <c r="C6013" s="2" t="s">
        <v>9690</v>
      </c>
      <c r="D6013" s="2" t="s">
        <v>9694</v>
      </c>
      <c r="E6013" s="2" t="s">
        <v>9693</v>
      </c>
      <c r="F6013" s="2" t="s">
        <v>10058</v>
      </c>
      <c r="G6013" s="2" t="s">
        <v>10060</v>
      </c>
      <c r="H6013" s="6" t="s">
        <v>10061</v>
      </c>
      <c r="I6013" s="3" t="s">
        <v>10062</v>
      </c>
      <c r="J6013" s="3">
        <v>49</v>
      </c>
      <c r="K6013" s="2" t="s">
        <v>36</v>
      </c>
    </row>
    <row r="6014" spans="1:16" x14ac:dyDescent="0.3">
      <c r="L6014" s="163" t="s">
        <v>0</v>
      </c>
      <c r="M6014" s="163"/>
      <c r="N6014" s="163"/>
      <c r="O6014" s="163" t="s">
        <v>1</v>
      </c>
      <c r="P6014" s="163"/>
    </row>
    <row r="6015" spans="1:16" ht="43.2" x14ac:dyDescent="0.3">
      <c r="B6015" s="2" t="s">
        <v>19</v>
      </c>
      <c r="C6015" s="2" t="s">
        <v>9690</v>
      </c>
      <c r="D6015" s="2" t="s">
        <v>9694</v>
      </c>
      <c r="E6015" s="2" t="s">
        <v>9693</v>
      </c>
      <c r="F6015" s="2" t="s">
        <v>10063</v>
      </c>
      <c r="H6015" s="3" t="s">
        <v>10064</v>
      </c>
      <c r="L6015" s="35" t="s">
        <v>12</v>
      </c>
      <c r="M6015" s="35" t="s">
        <v>13</v>
      </c>
      <c r="N6015" s="35" t="s">
        <v>14</v>
      </c>
      <c r="O6015" s="35" t="s">
        <v>32311</v>
      </c>
      <c r="P6015" s="35" t="s">
        <v>31195</v>
      </c>
    </row>
    <row r="6016" spans="1:16" ht="28.8" x14ac:dyDescent="0.3">
      <c r="B6016" s="4" t="s">
        <v>19</v>
      </c>
      <c r="C6016" s="4" t="s">
        <v>9690</v>
      </c>
      <c r="D6016" s="4" t="s">
        <v>9694</v>
      </c>
      <c r="E6016" s="4" t="s">
        <v>9693</v>
      </c>
      <c r="F6016" s="4" t="s">
        <v>10063</v>
      </c>
      <c r="G6016" s="4" t="s">
        <v>10065</v>
      </c>
      <c r="H6016" s="5" t="s">
        <v>10066</v>
      </c>
      <c r="I6016" s="5" t="s">
        <v>1792</v>
      </c>
    </row>
    <row r="6017" spans="1:21" ht="28.8" x14ac:dyDescent="0.3">
      <c r="B6017" s="4" t="s">
        <v>19</v>
      </c>
      <c r="C6017" s="4" t="s">
        <v>9690</v>
      </c>
      <c r="D6017" s="4" t="s">
        <v>9694</v>
      </c>
      <c r="E6017" s="4" t="s">
        <v>9693</v>
      </c>
      <c r="F6017" s="4" t="s">
        <v>10063</v>
      </c>
      <c r="G6017" s="4" t="s">
        <v>10067</v>
      </c>
      <c r="H6017" s="5" t="s">
        <v>10068</v>
      </c>
      <c r="I6017" s="5" t="s">
        <v>1792</v>
      </c>
    </row>
    <row r="6018" spans="1:21" x14ac:dyDescent="0.3">
      <c r="B6018" s="4" t="s">
        <v>19</v>
      </c>
      <c r="C6018" s="4" t="s">
        <v>9690</v>
      </c>
      <c r="D6018" s="4" t="s">
        <v>9694</v>
      </c>
      <c r="E6018" s="4" t="s">
        <v>9693</v>
      </c>
      <c r="F6018" s="4" t="s">
        <v>10063</v>
      </c>
      <c r="G6018" s="4" t="s">
        <v>10069</v>
      </c>
      <c r="H6018" s="5" t="s">
        <v>10070</v>
      </c>
      <c r="I6018" s="5" t="s">
        <v>1792</v>
      </c>
    </row>
    <row r="6019" spans="1:21" x14ac:dyDescent="0.3">
      <c r="L6019" s="163" t="s">
        <v>0</v>
      </c>
      <c r="M6019" s="163"/>
      <c r="N6019" s="163"/>
      <c r="O6019" s="163" t="s">
        <v>1</v>
      </c>
      <c r="P6019" s="163"/>
    </row>
    <row r="6020" spans="1:21" ht="43.2" x14ac:dyDescent="0.3">
      <c r="B6020" s="2" t="s">
        <v>19</v>
      </c>
      <c r="C6020" s="2" t="s">
        <v>9690</v>
      </c>
      <c r="D6020" s="2" t="s">
        <v>9694</v>
      </c>
      <c r="E6020" s="2" t="s">
        <v>9693</v>
      </c>
      <c r="F6020" s="2" t="s">
        <v>10071</v>
      </c>
      <c r="H6020" s="3" t="s">
        <v>10072</v>
      </c>
      <c r="L6020" s="35" t="s">
        <v>12</v>
      </c>
      <c r="M6020" s="35" t="s">
        <v>13</v>
      </c>
      <c r="N6020" s="35" t="s">
        <v>14</v>
      </c>
      <c r="O6020" s="35" t="s">
        <v>32311</v>
      </c>
      <c r="P6020" s="35" t="s">
        <v>31195</v>
      </c>
    </row>
    <row r="6021" spans="1:21" x14ac:dyDescent="0.3">
      <c r="B6021" s="4" t="s">
        <v>19</v>
      </c>
      <c r="C6021" s="4" t="s">
        <v>9690</v>
      </c>
      <c r="D6021" s="4" t="s">
        <v>9694</v>
      </c>
      <c r="E6021" s="4" t="s">
        <v>9693</v>
      </c>
      <c r="F6021" s="4" t="s">
        <v>10071</v>
      </c>
      <c r="G6021" s="4" t="s">
        <v>10073</v>
      </c>
      <c r="H6021" s="5" t="s">
        <v>10074</v>
      </c>
      <c r="I6021" s="5" t="s">
        <v>571</v>
      </c>
    </row>
    <row r="6022" spans="1:21" ht="28.8" x14ac:dyDescent="0.3">
      <c r="B6022" s="4" t="s">
        <v>19</v>
      </c>
      <c r="C6022" s="4" t="s">
        <v>9690</v>
      </c>
      <c r="D6022" s="4" t="s">
        <v>9694</v>
      </c>
      <c r="E6022" s="4" t="s">
        <v>9693</v>
      </c>
      <c r="F6022" s="4" t="s">
        <v>10071</v>
      </c>
      <c r="G6022" s="4" t="s">
        <v>10075</v>
      </c>
      <c r="H6022" s="5" t="s">
        <v>10076</v>
      </c>
      <c r="I6022" s="5" t="s">
        <v>571</v>
      </c>
    </row>
    <row r="6023" spans="1:21" ht="28.8" x14ac:dyDescent="0.3">
      <c r="B6023" s="4" t="s">
        <v>19</v>
      </c>
      <c r="C6023" s="4" t="s">
        <v>9690</v>
      </c>
      <c r="D6023" s="4" t="s">
        <v>9694</v>
      </c>
      <c r="E6023" s="4" t="s">
        <v>9693</v>
      </c>
      <c r="F6023" s="4" t="s">
        <v>10071</v>
      </c>
      <c r="G6023" s="4" t="s">
        <v>10077</v>
      </c>
      <c r="H6023" s="5" t="s">
        <v>10078</v>
      </c>
      <c r="I6023" s="5" t="s">
        <v>571</v>
      </c>
    </row>
    <row r="6024" spans="1:21" ht="28.8" x14ac:dyDescent="0.3">
      <c r="B6024" s="4" t="s">
        <v>19</v>
      </c>
      <c r="C6024" s="4" t="s">
        <v>9690</v>
      </c>
      <c r="D6024" s="4" t="s">
        <v>9694</v>
      </c>
      <c r="E6024" s="4" t="s">
        <v>9693</v>
      </c>
      <c r="F6024" s="4" t="s">
        <v>10071</v>
      </c>
      <c r="G6024" s="4" t="s">
        <v>10079</v>
      </c>
      <c r="H6024" s="5" t="s">
        <v>10080</v>
      </c>
      <c r="I6024" s="5" t="s">
        <v>571</v>
      </c>
    </row>
    <row r="6025" spans="1:21" x14ac:dyDescent="0.3">
      <c r="B6025" s="2" t="s">
        <v>19</v>
      </c>
      <c r="C6025" s="2" t="s">
        <v>10081</v>
      </c>
      <c r="H6025" s="3" t="s">
        <v>10082</v>
      </c>
    </row>
    <row r="6026" spans="1:21" x14ac:dyDescent="0.3">
      <c r="B6026" s="2" t="s">
        <v>19</v>
      </c>
      <c r="C6026" s="2" t="s">
        <v>10081</v>
      </c>
      <c r="D6026" s="2" t="s">
        <v>10083</v>
      </c>
      <c r="E6026" s="2" t="s">
        <v>10084</v>
      </c>
      <c r="H6026" s="3" t="s">
        <v>10085</v>
      </c>
    </row>
    <row r="6027" spans="1:21" ht="15" customHeight="1" x14ac:dyDescent="0.3">
      <c r="L6027" s="163" t="s">
        <v>0</v>
      </c>
      <c r="M6027" s="163"/>
      <c r="N6027" s="163"/>
      <c r="O6027" s="163" t="s">
        <v>1</v>
      </c>
      <c r="P6027" s="163"/>
      <c r="Q6027" s="165" t="s">
        <v>31230</v>
      </c>
      <c r="R6027" s="166"/>
      <c r="S6027" s="166"/>
      <c r="T6027" s="166"/>
      <c r="U6027" s="167"/>
    </row>
    <row r="6028" spans="1:21" ht="43.2" x14ac:dyDescent="0.3">
      <c r="B6028" s="2" t="s">
        <v>19</v>
      </c>
      <c r="C6028" s="2" t="s">
        <v>10081</v>
      </c>
      <c r="D6028" s="2" t="s">
        <v>10083</v>
      </c>
      <c r="E6028" s="2" t="s">
        <v>10084</v>
      </c>
      <c r="F6028" s="2" t="s">
        <v>10086</v>
      </c>
      <c r="H6028" s="3" t="s">
        <v>10087</v>
      </c>
      <c r="L6028" s="35" t="s">
        <v>12</v>
      </c>
      <c r="M6028" s="35" t="s">
        <v>13</v>
      </c>
      <c r="N6028" s="35" t="s">
        <v>14</v>
      </c>
      <c r="O6028" s="35" t="s">
        <v>32311</v>
      </c>
      <c r="P6028" s="35" t="s">
        <v>31195</v>
      </c>
      <c r="Q6028" s="50" t="s">
        <v>32319</v>
      </c>
      <c r="R6028" s="51" t="s">
        <v>32320</v>
      </c>
      <c r="S6028" s="51" t="s">
        <v>17</v>
      </c>
      <c r="T6028" s="51" t="s">
        <v>18</v>
      </c>
      <c r="U6028" s="51" t="s">
        <v>31184</v>
      </c>
    </row>
    <row r="6029" spans="1:21" x14ac:dyDescent="0.3">
      <c r="A6029" t="s">
        <v>32385</v>
      </c>
      <c r="B6029" s="2" t="s">
        <v>19</v>
      </c>
      <c r="C6029" s="2" t="s">
        <v>10081</v>
      </c>
      <c r="D6029" s="2" t="s">
        <v>10083</v>
      </c>
      <c r="E6029" s="2" t="s">
        <v>10084</v>
      </c>
      <c r="F6029" s="2" t="s">
        <v>10086</v>
      </c>
      <c r="G6029" s="2" t="s">
        <v>10088</v>
      </c>
      <c r="H6029" s="3" t="s">
        <v>10089</v>
      </c>
      <c r="I6029" s="3" t="s">
        <v>8337</v>
      </c>
      <c r="K6029" s="26" t="s">
        <v>36</v>
      </c>
      <c r="O6029" s="7" t="s">
        <v>32615</v>
      </c>
      <c r="P6029" s="7" t="s">
        <v>33105</v>
      </c>
      <c r="Q6029" s="2">
        <v>20</v>
      </c>
      <c r="R6029" s="2">
        <v>20</v>
      </c>
      <c r="S6029" s="2" t="s">
        <v>31186</v>
      </c>
      <c r="U6029" s="26">
        <v>1</v>
      </c>
    </row>
    <row r="6030" spans="1:21" x14ac:dyDescent="0.3">
      <c r="A6030" t="s">
        <v>32385</v>
      </c>
      <c r="B6030" s="2" t="s">
        <v>19</v>
      </c>
      <c r="C6030" s="2" t="s">
        <v>10081</v>
      </c>
      <c r="D6030" s="2" t="s">
        <v>10083</v>
      </c>
      <c r="E6030" s="2" t="s">
        <v>10084</v>
      </c>
      <c r="F6030" s="2" t="s">
        <v>10086</v>
      </c>
      <c r="G6030" s="2" t="s">
        <v>10090</v>
      </c>
      <c r="H6030" s="3" t="s">
        <v>10091</v>
      </c>
      <c r="I6030" s="3" t="s">
        <v>8337</v>
      </c>
      <c r="K6030" s="26" t="s">
        <v>36</v>
      </c>
      <c r="O6030" s="7" t="s">
        <v>32615</v>
      </c>
      <c r="P6030" s="7" t="s">
        <v>33105</v>
      </c>
      <c r="Q6030" s="2">
        <v>35</v>
      </c>
      <c r="R6030" s="2">
        <v>35</v>
      </c>
      <c r="S6030" s="2" t="s">
        <v>31186</v>
      </c>
      <c r="U6030" s="26">
        <v>1</v>
      </c>
    </row>
    <row r="6031" spans="1:21" x14ac:dyDescent="0.3">
      <c r="A6031" t="s">
        <v>32385</v>
      </c>
      <c r="B6031" s="2" t="s">
        <v>19</v>
      </c>
      <c r="C6031" s="2" t="s">
        <v>10081</v>
      </c>
      <c r="D6031" s="2" t="s">
        <v>10083</v>
      </c>
      <c r="E6031" s="2" t="s">
        <v>10084</v>
      </c>
      <c r="F6031" s="2" t="s">
        <v>10086</v>
      </c>
      <c r="G6031" s="2" t="s">
        <v>10092</v>
      </c>
      <c r="H6031" s="6" t="s">
        <v>10093</v>
      </c>
      <c r="I6031" s="3" t="s">
        <v>8337</v>
      </c>
      <c r="J6031" s="3">
        <v>1</v>
      </c>
      <c r="K6031" s="2" t="s">
        <v>36</v>
      </c>
      <c r="O6031" s="7" t="s">
        <v>31745</v>
      </c>
    </row>
    <row r="6032" spans="1:21" x14ac:dyDescent="0.3">
      <c r="A6032" t="s">
        <v>32385</v>
      </c>
      <c r="B6032" s="2" t="s">
        <v>19</v>
      </c>
      <c r="C6032" s="2" t="s">
        <v>10081</v>
      </c>
      <c r="D6032" s="2" t="s">
        <v>10083</v>
      </c>
      <c r="E6032" s="2" t="s">
        <v>10084</v>
      </c>
      <c r="F6032" s="2" t="s">
        <v>10086</v>
      </c>
      <c r="G6032" s="2" t="s">
        <v>10094</v>
      </c>
      <c r="H6032" s="6" t="s">
        <v>10095</v>
      </c>
      <c r="I6032" s="3" t="s">
        <v>8337</v>
      </c>
      <c r="K6032" s="26" t="s">
        <v>36</v>
      </c>
      <c r="O6032" s="7" t="s">
        <v>31745</v>
      </c>
    </row>
    <row r="6033" spans="2:16" x14ac:dyDescent="0.3">
      <c r="L6033" s="163" t="s">
        <v>0</v>
      </c>
      <c r="M6033" s="163"/>
      <c r="N6033" s="163"/>
      <c r="O6033" s="163" t="s">
        <v>1</v>
      </c>
      <c r="P6033" s="163"/>
    </row>
    <row r="6034" spans="2:16" ht="43.2" x14ac:dyDescent="0.3">
      <c r="B6034" s="2" t="s">
        <v>19</v>
      </c>
      <c r="C6034" s="2" t="s">
        <v>10081</v>
      </c>
      <c r="D6034" s="2" t="s">
        <v>10083</v>
      </c>
      <c r="E6034" s="2" t="s">
        <v>10084</v>
      </c>
      <c r="F6034" s="2" t="s">
        <v>10096</v>
      </c>
      <c r="H6034" s="3" t="s">
        <v>10097</v>
      </c>
      <c r="L6034" s="35" t="s">
        <v>12</v>
      </c>
      <c r="M6034" s="35" t="s">
        <v>13</v>
      </c>
      <c r="N6034" s="35" t="s">
        <v>14</v>
      </c>
      <c r="O6034" s="35" t="s">
        <v>32311</v>
      </c>
      <c r="P6034" s="35" t="s">
        <v>31195</v>
      </c>
    </row>
    <row r="6035" spans="2:16" x14ac:dyDescent="0.3">
      <c r="B6035" s="4" t="s">
        <v>19</v>
      </c>
      <c r="C6035" s="4" t="s">
        <v>10081</v>
      </c>
      <c r="D6035" s="4" t="s">
        <v>10083</v>
      </c>
      <c r="E6035" s="4" t="s">
        <v>10084</v>
      </c>
      <c r="F6035" s="4" t="s">
        <v>10096</v>
      </c>
      <c r="G6035" s="4" t="s">
        <v>10098</v>
      </c>
      <c r="H6035" s="5" t="s">
        <v>10099</v>
      </c>
      <c r="I6035" s="5" t="s">
        <v>8337</v>
      </c>
    </row>
    <row r="6036" spans="2:16" x14ac:dyDescent="0.3">
      <c r="B6036" s="4" t="s">
        <v>19</v>
      </c>
      <c r="C6036" s="4" t="s">
        <v>10081</v>
      </c>
      <c r="D6036" s="4" t="s">
        <v>10083</v>
      </c>
      <c r="E6036" s="4" t="s">
        <v>10084</v>
      </c>
      <c r="F6036" s="4" t="s">
        <v>10096</v>
      </c>
      <c r="G6036" s="4" t="s">
        <v>10100</v>
      </c>
      <c r="H6036" s="5" t="s">
        <v>10101</v>
      </c>
      <c r="I6036" s="5" t="s">
        <v>8337</v>
      </c>
    </row>
    <row r="6037" spans="2:16" x14ac:dyDescent="0.3">
      <c r="B6037" s="4" t="s">
        <v>19</v>
      </c>
      <c r="C6037" s="4" t="s">
        <v>10081</v>
      </c>
      <c r="D6037" s="4" t="s">
        <v>10083</v>
      </c>
      <c r="E6037" s="4" t="s">
        <v>10084</v>
      </c>
      <c r="F6037" s="4" t="s">
        <v>10096</v>
      </c>
      <c r="G6037" s="4" t="s">
        <v>10102</v>
      </c>
      <c r="H6037" s="5" t="s">
        <v>10103</v>
      </c>
      <c r="I6037" s="5" t="s">
        <v>8337</v>
      </c>
    </row>
    <row r="6038" spans="2:16" x14ac:dyDescent="0.3">
      <c r="B6038" s="4" t="s">
        <v>19</v>
      </c>
      <c r="C6038" s="4" t="s">
        <v>10081</v>
      </c>
      <c r="D6038" s="4" t="s">
        <v>10083</v>
      </c>
      <c r="E6038" s="4" t="s">
        <v>10084</v>
      </c>
      <c r="F6038" s="4" t="s">
        <v>10096</v>
      </c>
      <c r="G6038" s="4" t="s">
        <v>10104</v>
      </c>
      <c r="H6038" s="5" t="s">
        <v>10105</v>
      </c>
      <c r="I6038" s="5" t="s">
        <v>8337</v>
      </c>
    </row>
    <row r="6039" spans="2:16" x14ac:dyDescent="0.3">
      <c r="L6039" s="163" t="s">
        <v>0</v>
      </c>
      <c r="M6039" s="163"/>
      <c r="N6039" s="163"/>
      <c r="O6039" s="163" t="s">
        <v>1</v>
      </c>
      <c r="P6039" s="163"/>
    </row>
    <row r="6040" spans="2:16" ht="43.2" x14ac:dyDescent="0.3">
      <c r="B6040" s="2" t="s">
        <v>19</v>
      </c>
      <c r="C6040" s="2" t="s">
        <v>10081</v>
      </c>
      <c r="D6040" s="2" t="s">
        <v>10083</v>
      </c>
      <c r="E6040" s="2" t="s">
        <v>10084</v>
      </c>
      <c r="F6040" s="2" t="s">
        <v>10106</v>
      </c>
      <c r="H6040" s="3" t="s">
        <v>10107</v>
      </c>
      <c r="L6040" s="35" t="s">
        <v>12</v>
      </c>
      <c r="M6040" s="35" t="s">
        <v>13</v>
      </c>
      <c r="N6040" s="35" t="s">
        <v>14</v>
      </c>
      <c r="O6040" s="35" t="s">
        <v>32311</v>
      </c>
      <c r="P6040" s="35" t="s">
        <v>31195</v>
      </c>
    </row>
    <row r="6041" spans="2:16" x14ac:dyDescent="0.3">
      <c r="B6041" s="4" t="s">
        <v>19</v>
      </c>
      <c r="C6041" s="4" t="s">
        <v>10081</v>
      </c>
      <c r="D6041" s="4" t="s">
        <v>10083</v>
      </c>
      <c r="E6041" s="4" t="s">
        <v>10084</v>
      </c>
      <c r="F6041" s="4" t="s">
        <v>10106</v>
      </c>
      <c r="G6041" s="4" t="s">
        <v>10108</v>
      </c>
      <c r="H6041" s="5" t="s">
        <v>10109</v>
      </c>
      <c r="I6041" s="5" t="s">
        <v>8337</v>
      </c>
    </row>
    <row r="6042" spans="2:16" x14ac:dyDescent="0.3">
      <c r="B6042" s="4" t="s">
        <v>19</v>
      </c>
      <c r="C6042" s="4" t="s">
        <v>10081</v>
      </c>
      <c r="D6042" s="4" t="s">
        <v>10083</v>
      </c>
      <c r="E6042" s="4" t="s">
        <v>10084</v>
      </c>
      <c r="F6042" s="4" t="s">
        <v>10106</v>
      </c>
      <c r="G6042" s="4" t="s">
        <v>10110</v>
      </c>
      <c r="H6042" s="5" t="s">
        <v>10111</v>
      </c>
      <c r="I6042" s="5" t="s">
        <v>8337</v>
      </c>
    </row>
    <row r="6043" spans="2:16" x14ac:dyDescent="0.3">
      <c r="B6043" s="4" t="s">
        <v>19</v>
      </c>
      <c r="C6043" s="4" t="s">
        <v>10081</v>
      </c>
      <c r="D6043" s="4" t="s">
        <v>10083</v>
      </c>
      <c r="E6043" s="4" t="s">
        <v>10084</v>
      </c>
      <c r="F6043" s="4" t="s">
        <v>10106</v>
      </c>
      <c r="G6043" s="4" t="s">
        <v>10112</v>
      </c>
      <c r="H6043" s="5" t="s">
        <v>10113</v>
      </c>
      <c r="I6043" s="5" t="s">
        <v>8337</v>
      </c>
    </row>
    <row r="6044" spans="2:16" x14ac:dyDescent="0.3">
      <c r="B6044" s="4" t="s">
        <v>19</v>
      </c>
      <c r="C6044" s="4" t="s">
        <v>10081</v>
      </c>
      <c r="D6044" s="4" t="s">
        <v>10083</v>
      </c>
      <c r="E6044" s="4" t="s">
        <v>10084</v>
      </c>
      <c r="F6044" s="4" t="s">
        <v>10106</v>
      </c>
      <c r="G6044" s="4" t="s">
        <v>10114</v>
      </c>
      <c r="H6044" s="5" t="s">
        <v>10115</v>
      </c>
      <c r="I6044" s="5" t="s">
        <v>8337</v>
      </c>
    </row>
    <row r="6045" spans="2:16" x14ac:dyDescent="0.3">
      <c r="L6045" s="163" t="s">
        <v>0</v>
      </c>
      <c r="M6045" s="163"/>
      <c r="N6045" s="163"/>
      <c r="O6045" s="163" t="s">
        <v>1</v>
      </c>
      <c r="P6045" s="163"/>
    </row>
    <row r="6046" spans="2:16" ht="43.2" x14ac:dyDescent="0.3">
      <c r="B6046" s="2" t="s">
        <v>19</v>
      </c>
      <c r="C6046" s="2" t="s">
        <v>10081</v>
      </c>
      <c r="D6046" s="2" t="s">
        <v>10083</v>
      </c>
      <c r="E6046" s="2" t="s">
        <v>10084</v>
      </c>
      <c r="F6046" s="2" t="s">
        <v>10116</v>
      </c>
      <c r="H6046" s="3" t="s">
        <v>10117</v>
      </c>
      <c r="L6046" s="35" t="s">
        <v>12</v>
      </c>
      <c r="M6046" s="35" t="s">
        <v>13</v>
      </c>
      <c r="N6046" s="35" t="s">
        <v>14</v>
      </c>
      <c r="O6046" s="35" t="s">
        <v>32311</v>
      </c>
      <c r="P6046" s="35" t="s">
        <v>31195</v>
      </c>
    </row>
    <row r="6047" spans="2:16" x14ac:dyDescent="0.3">
      <c r="B6047" s="4" t="s">
        <v>19</v>
      </c>
      <c r="C6047" s="4" t="s">
        <v>10081</v>
      </c>
      <c r="D6047" s="4" t="s">
        <v>10083</v>
      </c>
      <c r="E6047" s="4" t="s">
        <v>10084</v>
      </c>
      <c r="F6047" s="4" t="s">
        <v>10116</v>
      </c>
      <c r="G6047" s="4" t="s">
        <v>10118</v>
      </c>
      <c r="H6047" s="5" t="s">
        <v>10119</v>
      </c>
      <c r="I6047" s="5" t="s">
        <v>8337</v>
      </c>
    </row>
    <row r="6048" spans="2:16" x14ac:dyDescent="0.3">
      <c r="B6048" s="4" t="s">
        <v>19</v>
      </c>
      <c r="C6048" s="4" t="s">
        <v>10081</v>
      </c>
      <c r="D6048" s="4" t="s">
        <v>10083</v>
      </c>
      <c r="E6048" s="4" t="s">
        <v>10084</v>
      </c>
      <c r="F6048" s="4" t="s">
        <v>10116</v>
      </c>
      <c r="G6048" s="4" t="s">
        <v>10120</v>
      </c>
      <c r="H6048" s="5" t="s">
        <v>10121</v>
      </c>
      <c r="I6048" s="5" t="s">
        <v>8337</v>
      </c>
    </row>
    <row r="6049" spans="1:17" x14ac:dyDescent="0.3">
      <c r="B6049" s="4" t="s">
        <v>19</v>
      </c>
      <c r="C6049" s="4" t="s">
        <v>10081</v>
      </c>
      <c r="D6049" s="4" t="s">
        <v>10083</v>
      </c>
      <c r="E6049" s="4" t="s">
        <v>10084</v>
      </c>
      <c r="F6049" s="4" t="s">
        <v>10116</v>
      </c>
      <c r="G6049" s="4" t="s">
        <v>10122</v>
      </c>
      <c r="H6049" s="5" t="s">
        <v>10123</v>
      </c>
      <c r="I6049" s="5" t="s">
        <v>8337</v>
      </c>
    </row>
    <row r="6050" spans="1:17" x14ac:dyDescent="0.3">
      <c r="L6050" s="163" t="s">
        <v>0</v>
      </c>
      <c r="M6050" s="163"/>
      <c r="N6050" s="163"/>
      <c r="O6050" s="163" t="s">
        <v>1</v>
      </c>
      <c r="P6050" s="163"/>
    </row>
    <row r="6051" spans="1:17" ht="43.2" x14ac:dyDescent="0.3">
      <c r="B6051" s="2" t="s">
        <v>19</v>
      </c>
      <c r="C6051" s="2" t="s">
        <v>10081</v>
      </c>
      <c r="D6051" s="2" t="s">
        <v>10083</v>
      </c>
      <c r="E6051" s="2" t="s">
        <v>10084</v>
      </c>
      <c r="F6051" s="2" t="s">
        <v>10124</v>
      </c>
      <c r="H6051" s="3" t="s">
        <v>10125</v>
      </c>
      <c r="L6051" s="35" t="s">
        <v>12</v>
      </c>
      <c r="M6051" s="35" t="s">
        <v>13</v>
      </c>
      <c r="N6051" s="35" t="s">
        <v>14</v>
      </c>
      <c r="O6051" s="35" t="s">
        <v>32311</v>
      </c>
      <c r="P6051" s="35" t="s">
        <v>31195</v>
      </c>
    </row>
    <row r="6052" spans="1:17" ht="28.8" x14ac:dyDescent="0.3">
      <c r="B6052" s="4" t="s">
        <v>19</v>
      </c>
      <c r="C6052" s="4" t="s">
        <v>10081</v>
      </c>
      <c r="D6052" s="4" t="s">
        <v>10083</v>
      </c>
      <c r="E6052" s="4" t="s">
        <v>10084</v>
      </c>
      <c r="F6052" s="4" t="s">
        <v>10124</v>
      </c>
      <c r="G6052" s="4" t="s">
        <v>10126</v>
      </c>
      <c r="H6052" s="5" t="s">
        <v>10127</v>
      </c>
      <c r="I6052" s="5" t="s">
        <v>8337</v>
      </c>
    </row>
    <row r="6053" spans="1:17" ht="28.8" x14ac:dyDescent="0.3">
      <c r="B6053" s="4" t="s">
        <v>19</v>
      </c>
      <c r="C6053" s="4" t="s">
        <v>10081</v>
      </c>
      <c r="D6053" s="4" t="s">
        <v>10083</v>
      </c>
      <c r="E6053" s="4" t="s">
        <v>10084</v>
      </c>
      <c r="F6053" s="4" t="s">
        <v>10124</v>
      </c>
      <c r="G6053" s="4" t="s">
        <v>10128</v>
      </c>
      <c r="H6053" s="5" t="s">
        <v>10129</v>
      </c>
      <c r="I6053" s="5" t="s">
        <v>8337</v>
      </c>
    </row>
    <row r="6054" spans="1:17" x14ac:dyDescent="0.3">
      <c r="B6054" s="4" t="s">
        <v>19</v>
      </c>
      <c r="C6054" s="4" t="s">
        <v>10081</v>
      </c>
      <c r="D6054" s="4" t="s">
        <v>10083</v>
      </c>
      <c r="E6054" s="4" t="s">
        <v>10084</v>
      </c>
      <c r="F6054" s="4" t="s">
        <v>10124</v>
      </c>
      <c r="G6054" s="4" t="s">
        <v>10130</v>
      </c>
      <c r="H6054" s="5" t="s">
        <v>10131</v>
      </c>
      <c r="I6054" s="5" t="s">
        <v>8337</v>
      </c>
    </row>
    <row r="6055" spans="1:17" x14ac:dyDescent="0.3">
      <c r="L6055" s="163" t="s">
        <v>0</v>
      </c>
      <c r="M6055" s="163"/>
      <c r="N6055" s="163"/>
      <c r="O6055" s="163" t="s">
        <v>1</v>
      </c>
      <c r="P6055" s="163"/>
    </row>
    <row r="6056" spans="1:17" ht="43.2" x14ac:dyDescent="0.3">
      <c r="B6056" s="2" t="s">
        <v>19</v>
      </c>
      <c r="C6056" s="2" t="s">
        <v>10081</v>
      </c>
      <c r="D6056" s="2" t="s">
        <v>10083</v>
      </c>
      <c r="E6056" s="2" t="s">
        <v>10084</v>
      </c>
      <c r="F6056" s="2" t="s">
        <v>10132</v>
      </c>
      <c r="H6056" s="3" t="s">
        <v>10133</v>
      </c>
      <c r="L6056" s="35" t="s">
        <v>12</v>
      </c>
      <c r="M6056" s="35" t="s">
        <v>13</v>
      </c>
      <c r="N6056" s="35" t="s">
        <v>14</v>
      </c>
      <c r="O6056" s="35" t="s">
        <v>32311</v>
      </c>
      <c r="P6056" s="35" t="s">
        <v>31195</v>
      </c>
    </row>
    <row r="6057" spans="1:17" x14ac:dyDescent="0.3">
      <c r="B6057" s="4" t="s">
        <v>19</v>
      </c>
      <c r="C6057" s="4" t="s">
        <v>10081</v>
      </c>
      <c r="D6057" s="4" t="s">
        <v>10083</v>
      </c>
      <c r="E6057" s="4" t="s">
        <v>10084</v>
      </c>
      <c r="F6057" s="4" t="s">
        <v>10132</v>
      </c>
      <c r="G6057" s="4" t="s">
        <v>10134</v>
      </c>
      <c r="H6057" s="5" t="s">
        <v>10135</v>
      </c>
      <c r="I6057" s="5" t="s">
        <v>3377</v>
      </c>
    </row>
    <row r="6058" spans="1:17" x14ac:dyDescent="0.3">
      <c r="L6058" s="163" t="s">
        <v>0</v>
      </c>
      <c r="M6058" s="163"/>
      <c r="N6058" s="163"/>
      <c r="O6058" s="163" t="s">
        <v>1</v>
      </c>
      <c r="P6058" s="163"/>
    </row>
    <row r="6059" spans="1:17" ht="43.2" x14ac:dyDescent="0.3">
      <c r="B6059" s="2" t="s">
        <v>19</v>
      </c>
      <c r="C6059" s="2" t="s">
        <v>10081</v>
      </c>
      <c r="D6059" s="2" t="s">
        <v>10083</v>
      </c>
      <c r="E6059" s="2" t="s">
        <v>10084</v>
      </c>
      <c r="F6059" s="2" t="s">
        <v>10136</v>
      </c>
      <c r="H6059" s="3" t="s">
        <v>10137</v>
      </c>
      <c r="L6059" s="35" t="s">
        <v>12</v>
      </c>
      <c r="M6059" s="35" t="s">
        <v>13</v>
      </c>
      <c r="N6059" s="35" t="s">
        <v>14</v>
      </c>
      <c r="O6059" s="35" t="s">
        <v>32311</v>
      </c>
      <c r="P6059" s="35" t="s">
        <v>31195</v>
      </c>
    </row>
    <row r="6060" spans="1:17" x14ac:dyDescent="0.3">
      <c r="B6060" s="4" t="s">
        <v>19</v>
      </c>
      <c r="C6060" s="4" t="s">
        <v>10081</v>
      </c>
      <c r="D6060" s="4" t="s">
        <v>10083</v>
      </c>
      <c r="E6060" s="4" t="s">
        <v>10084</v>
      </c>
      <c r="F6060" s="4" t="s">
        <v>10136</v>
      </c>
      <c r="G6060" s="4" t="s">
        <v>10138</v>
      </c>
      <c r="H6060" s="5" t="s">
        <v>10139</v>
      </c>
      <c r="I6060" s="5" t="s">
        <v>3377</v>
      </c>
    </row>
    <row r="6061" spans="1:17" x14ac:dyDescent="0.3">
      <c r="B6061" s="2" t="s">
        <v>19</v>
      </c>
      <c r="C6061" s="2" t="s">
        <v>10081</v>
      </c>
      <c r="D6061" s="2" t="s">
        <v>10083</v>
      </c>
      <c r="E6061" s="2" t="s">
        <v>10140</v>
      </c>
      <c r="H6061" s="3" t="s">
        <v>10141</v>
      </c>
    </row>
    <row r="6062" spans="1:17" x14ac:dyDescent="0.3">
      <c r="L6062" s="163" t="s">
        <v>0</v>
      </c>
      <c r="M6062" s="163"/>
      <c r="N6062" s="163"/>
      <c r="O6062" s="163" t="s">
        <v>1</v>
      </c>
      <c r="P6062" s="163"/>
      <c r="Q6062" s="163"/>
    </row>
    <row r="6063" spans="1:17" ht="43.2" x14ac:dyDescent="0.3">
      <c r="B6063" s="2" t="s">
        <v>19</v>
      </c>
      <c r="C6063" s="2" t="s">
        <v>10081</v>
      </c>
      <c r="D6063" s="2" t="s">
        <v>10083</v>
      </c>
      <c r="E6063" s="2" t="s">
        <v>10140</v>
      </c>
      <c r="F6063" s="2" t="s">
        <v>10142</v>
      </c>
      <c r="H6063" s="3" t="s">
        <v>10143</v>
      </c>
      <c r="L6063" s="35" t="s">
        <v>12</v>
      </c>
      <c r="M6063" s="35" t="s">
        <v>13</v>
      </c>
      <c r="N6063" s="35" t="s">
        <v>14</v>
      </c>
      <c r="O6063" s="80" t="s">
        <v>33141</v>
      </c>
      <c r="P6063" s="80" t="s">
        <v>32311</v>
      </c>
      <c r="Q6063" s="31" t="s">
        <v>31195</v>
      </c>
    </row>
    <row r="6064" spans="1:17" ht="43.2" x14ac:dyDescent="0.3">
      <c r="A6064" t="s">
        <v>32385</v>
      </c>
      <c r="B6064" s="2" t="s">
        <v>19</v>
      </c>
      <c r="C6064" s="2" t="s">
        <v>10081</v>
      </c>
      <c r="D6064" s="2" t="s">
        <v>10083</v>
      </c>
      <c r="E6064" s="2" t="s">
        <v>10140</v>
      </c>
      <c r="F6064" s="2" t="s">
        <v>10142</v>
      </c>
      <c r="G6064" s="2" t="s">
        <v>10144</v>
      </c>
      <c r="H6064" s="3" t="s">
        <v>10145</v>
      </c>
      <c r="I6064" s="3" t="s">
        <v>571</v>
      </c>
      <c r="J6064" s="3">
        <v>753</v>
      </c>
      <c r="K6064" s="2" t="s">
        <v>36</v>
      </c>
      <c r="O6064" s="7" t="s">
        <v>33107</v>
      </c>
      <c r="P6064" s="7" t="s">
        <v>33142</v>
      </c>
      <c r="Q6064" s="2" t="s">
        <v>33106</v>
      </c>
    </row>
    <row r="6065" spans="1:17" ht="43.2" x14ac:dyDescent="0.3">
      <c r="A6065" t="s">
        <v>32385</v>
      </c>
      <c r="B6065" s="2" t="s">
        <v>19</v>
      </c>
      <c r="C6065" s="2" t="s">
        <v>10081</v>
      </c>
      <c r="D6065" s="2" t="s">
        <v>10083</v>
      </c>
      <c r="E6065" s="2" t="s">
        <v>10140</v>
      </c>
      <c r="F6065" s="2" t="s">
        <v>10142</v>
      </c>
      <c r="G6065" s="2" t="s">
        <v>10146</v>
      </c>
      <c r="H6065" s="3" t="s">
        <v>10147</v>
      </c>
      <c r="I6065" s="3" t="s">
        <v>571</v>
      </c>
      <c r="J6065" s="3">
        <v>4</v>
      </c>
      <c r="K6065" s="2" t="s">
        <v>36</v>
      </c>
      <c r="O6065" s="7" t="s">
        <v>33107</v>
      </c>
      <c r="P6065" s="7" t="s">
        <v>33142</v>
      </c>
      <c r="Q6065" s="2" t="s">
        <v>33108</v>
      </c>
    </row>
    <row r="6066" spans="1:17" ht="43.2" x14ac:dyDescent="0.3">
      <c r="A6066" t="s">
        <v>32385</v>
      </c>
      <c r="B6066" s="2" t="s">
        <v>19</v>
      </c>
      <c r="C6066" s="2" t="s">
        <v>10081</v>
      </c>
      <c r="D6066" s="2" t="s">
        <v>10083</v>
      </c>
      <c r="E6066" s="2" t="s">
        <v>10140</v>
      </c>
      <c r="F6066" s="2" t="s">
        <v>10142</v>
      </c>
      <c r="G6066" s="2" t="s">
        <v>10148</v>
      </c>
      <c r="H6066" s="3" t="s">
        <v>10149</v>
      </c>
      <c r="I6066" s="3" t="s">
        <v>571</v>
      </c>
      <c r="J6066" s="3">
        <v>453</v>
      </c>
      <c r="K6066" s="2" t="s">
        <v>36</v>
      </c>
      <c r="O6066" s="7" t="s">
        <v>33107</v>
      </c>
      <c r="P6066" s="7" t="s">
        <v>33142</v>
      </c>
      <c r="Q6066" s="2" t="s">
        <v>32288</v>
      </c>
    </row>
    <row r="6067" spans="1:17" ht="43.2" x14ac:dyDescent="0.3">
      <c r="A6067" t="s">
        <v>32385</v>
      </c>
      <c r="B6067" s="2" t="s">
        <v>19</v>
      </c>
      <c r="C6067" s="2" t="s">
        <v>10081</v>
      </c>
      <c r="D6067" s="2" t="s">
        <v>10083</v>
      </c>
      <c r="E6067" s="2" t="s">
        <v>10140</v>
      </c>
      <c r="F6067" s="2" t="s">
        <v>10142</v>
      </c>
      <c r="G6067" s="2" t="s">
        <v>10150</v>
      </c>
      <c r="H6067" s="3" t="s">
        <v>10151</v>
      </c>
      <c r="I6067" s="3" t="s">
        <v>571</v>
      </c>
      <c r="J6067" s="3">
        <v>45</v>
      </c>
      <c r="K6067" s="2" t="s">
        <v>36</v>
      </c>
      <c r="O6067" s="7" t="s">
        <v>33107</v>
      </c>
      <c r="P6067" s="7" t="s">
        <v>33142</v>
      </c>
      <c r="Q6067" s="2" t="s">
        <v>32288</v>
      </c>
    </row>
    <row r="6068" spans="1:17" ht="43.2" x14ac:dyDescent="0.3">
      <c r="A6068" t="s">
        <v>32385</v>
      </c>
      <c r="B6068" s="2" t="s">
        <v>19</v>
      </c>
      <c r="C6068" s="2" t="s">
        <v>10081</v>
      </c>
      <c r="D6068" s="2" t="s">
        <v>10083</v>
      </c>
      <c r="E6068" s="2" t="s">
        <v>10140</v>
      </c>
      <c r="F6068" s="2" t="s">
        <v>10142</v>
      </c>
      <c r="G6068" s="2" t="s">
        <v>10152</v>
      </c>
      <c r="H6068" s="3" t="s">
        <v>10153</v>
      </c>
      <c r="I6068" s="3" t="s">
        <v>571</v>
      </c>
      <c r="J6068" s="3">
        <v>40</v>
      </c>
      <c r="K6068" s="2" t="s">
        <v>36</v>
      </c>
      <c r="O6068" s="7" t="s">
        <v>33107</v>
      </c>
      <c r="P6068" s="7" t="s">
        <v>33142</v>
      </c>
      <c r="Q6068" s="2" t="s">
        <v>32289</v>
      </c>
    </row>
    <row r="6069" spans="1:17" ht="43.2" x14ac:dyDescent="0.3">
      <c r="A6069" t="s">
        <v>32385</v>
      </c>
      <c r="B6069" s="2" t="s">
        <v>19</v>
      </c>
      <c r="C6069" s="2" t="s">
        <v>10081</v>
      </c>
      <c r="D6069" s="2" t="s">
        <v>10083</v>
      </c>
      <c r="E6069" s="2" t="s">
        <v>10140</v>
      </c>
      <c r="F6069" s="2" t="s">
        <v>10142</v>
      </c>
      <c r="G6069" s="2" t="s">
        <v>10154</v>
      </c>
      <c r="H6069" s="3" t="s">
        <v>10155</v>
      </c>
      <c r="I6069" s="3" t="s">
        <v>571</v>
      </c>
      <c r="J6069" s="3">
        <v>40</v>
      </c>
      <c r="K6069" s="2" t="s">
        <v>36</v>
      </c>
      <c r="O6069" s="7" t="s">
        <v>33107</v>
      </c>
      <c r="P6069" s="7" t="s">
        <v>33142</v>
      </c>
      <c r="Q6069" s="2" t="s">
        <v>32289</v>
      </c>
    </row>
    <row r="6070" spans="1:17" x14ac:dyDescent="0.3">
      <c r="L6070" s="163" t="s">
        <v>0</v>
      </c>
      <c r="M6070" s="163"/>
      <c r="N6070" s="163"/>
      <c r="O6070" s="163" t="s">
        <v>1</v>
      </c>
      <c r="P6070" s="163"/>
      <c r="Q6070" s="163"/>
    </row>
    <row r="6071" spans="1:17" ht="43.2" x14ac:dyDescent="0.3">
      <c r="B6071" s="2" t="s">
        <v>19</v>
      </c>
      <c r="C6071" s="2" t="s">
        <v>10081</v>
      </c>
      <c r="D6071" s="2" t="s">
        <v>10083</v>
      </c>
      <c r="E6071" s="2" t="s">
        <v>10140</v>
      </c>
      <c r="F6071" s="2" t="s">
        <v>10156</v>
      </c>
      <c r="H6071" s="3" t="s">
        <v>10157</v>
      </c>
      <c r="L6071" s="35" t="s">
        <v>12</v>
      </c>
      <c r="M6071" s="35" t="s">
        <v>13</v>
      </c>
      <c r="N6071" s="35" t="s">
        <v>14</v>
      </c>
      <c r="O6071" s="80" t="s">
        <v>33141</v>
      </c>
      <c r="P6071" s="35" t="s">
        <v>32311</v>
      </c>
      <c r="Q6071" s="31" t="s">
        <v>31195</v>
      </c>
    </row>
    <row r="6072" spans="1:17" x14ac:dyDescent="0.3">
      <c r="A6072" t="s">
        <v>32461</v>
      </c>
      <c r="B6072" s="2" t="s">
        <v>19</v>
      </c>
      <c r="C6072" s="2" t="s">
        <v>10081</v>
      </c>
      <c r="D6072" s="2" t="s">
        <v>10083</v>
      </c>
      <c r="E6072" s="2" t="s">
        <v>10140</v>
      </c>
      <c r="F6072" s="2" t="s">
        <v>10156</v>
      </c>
      <c r="G6072" s="2" t="s">
        <v>10158</v>
      </c>
      <c r="H6072" s="3" t="s">
        <v>10159</v>
      </c>
      <c r="I6072" s="3" t="s">
        <v>571</v>
      </c>
      <c r="J6072" s="3">
        <v>419</v>
      </c>
      <c r="K6072" s="2" t="s">
        <v>36</v>
      </c>
      <c r="O6072" s="7" t="s">
        <v>32284</v>
      </c>
      <c r="P6072" s="7" t="s">
        <v>32285</v>
      </c>
      <c r="Q6072" s="2" t="s">
        <v>32286</v>
      </c>
    </row>
    <row r="6073" spans="1:17" x14ac:dyDescent="0.3">
      <c r="A6073" t="s">
        <v>32461</v>
      </c>
      <c r="B6073" s="2" t="s">
        <v>19</v>
      </c>
      <c r="C6073" s="2" t="s">
        <v>10081</v>
      </c>
      <c r="D6073" s="2" t="s">
        <v>10083</v>
      </c>
      <c r="E6073" s="2" t="s">
        <v>10140</v>
      </c>
      <c r="F6073" s="2" t="s">
        <v>10156</v>
      </c>
      <c r="G6073" s="2" t="s">
        <v>10160</v>
      </c>
      <c r="H6073" s="3" t="s">
        <v>10161</v>
      </c>
      <c r="I6073" s="3" t="s">
        <v>571</v>
      </c>
      <c r="J6073" s="3">
        <v>7539</v>
      </c>
      <c r="K6073" s="2" t="s">
        <v>36</v>
      </c>
      <c r="O6073" s="7" t="s">
        <v>32284</v>
      </c>
      <c r="P6073" s="7" t="s">
        <v>32285</v>
      </c>
      <c r="Q6073" s="2" t="s">
        <v>32287</v>
      </c>
    </row>
    <row r="6074" spans="1:17" x14ac:dyDescent="0.3">
      <c r="A6074" t="s">
        <v>32461</v>
      </c>
      <c r="B6074" s="2" t="s">
        <v>19</v>
      </c>
      <c r="C6074" s="2" t="s">
        <v>10081</v>
      </c>
      <c r="D6074" s="2" t="s">
        <v>10083</v>
      </c>
      <c r="E6074" s="2" t="s">
        <v>10140</v>
      </c>
      <c r="F6074" s="2" t="s">
        <v>10156</v>
      </c>
      <c r="G6074" s="2" t="s">
        <v>10162</v>
      </c>
      <c r="H6074" s="3" t="s">
        <v>10163</v>
      </c>
      <c r="I6074" s="3" t="s">
        <v>571</v>
      </c>
      <c r="J6074" s="3">
        <v>160</v>
      </c>
      <c r="K6074" s="2" t="s">
        <v>36</v>
      </c>
      <c r="O6074" s="7" t="s">
        <v>32284</v>
      </c>
      <c r="P6074" s="7" t="s">
        <v>32285</v>
      </c>
      <c r="Q6074" s="2" t="s">
        <v>32288</v>
      </c>
    </row>
    <row r="6075" spans="1:17" x14ac:dyDescent="0.3">
      <c r="A6075" t="s">
        <v>32461</v>
      </c>
      <c r="B6075" s="2" t="s">
        <v>19</v>
      </c>
      <c r="C6075" s="2" t="s">
        <v>10081</v>
      </c>
      <c r="D6075" s="2" t="s">
        <v>10083</v>
      </c>
      <c r="E6075" s="2" t="s">
        <v>10140</v>
      </c>
      <c r="F6075" s="2" t="s">
        <v>10156</v>
      </c>
      <c r="G6075" s="2" t="s">
        <v>10164</v>
      </c>
      <c r="H6075" s="3" t="s">
        <v>10165</v>
      </c>
      <c r="I6075" s="3" t="s">
        <v>571</v>
      </c>
      <c r="K6075" s="23" t="s">
        <v>36</v>
      </c>
      <c r="O6075" s="7" t="s">
        <v>32284</v>
      </c>
      <c r="P6075" s="7" t="s">
        <v>32285</v>
      </c>
      <c r="Q6075" s="2" t="s">
        <v>32289</v>
      </c>
    </row>
    <row r="6076" spans="1:17" x14ac:dyDescent="0.3">
      <c r="L6076" s="163" t="s">
        <v>0</v>
      </c>
      <c r="M6076" s="163"/>
      <c r="N6076" s="163"/>
      <c r="O6076" s="163" t="s">
        <v>1</v>
      </c>
      <c r="P6076" s="163"/>
      <c r="Q6076" s="163"/>
    </row>
    <row r="6077" spans="1:17" ht="43.2" x14ac:dyDescent="0.3">
      <c r="B6077" s="2" t="s">
        <v>19</v>
      </c>
      <c r="C6077" s="2" t="s">
        <v>10081</v>
      </c>
      <c r="D6077" s="2" t="s">
        <v>10083</v>
      </c>
      <c r="E6077" s="2" t="s">
        <v>10140</v>
      </c>
      <c r="F6077" s="2" t="s">
        <v>10166</v>
      </c>
      <c r="H6077" s="3" t="s">
        <v>10167</v>
      </c>
      <c r="L6077" s="35" t="s">
        <v>12</v>
      </c>
      <c r="M6077" s="35" t="s">
        <v>13</v>
      </c>
      <c r="N6077" s="35" t="s">
        <v>14</v>
      </c>
      <c r="O6077" s="80" t="s">
        <v>33141</v>
      </c>
      <c r="P6077" s="80" t="s">
        <v>32311</v>
      </c>
      <c r="Q6077" s="31" t="s">
        <v>31195</v>
      </c>
    </row>
    <row r="6078" spans="1:17" ht="43.2" x14ac:dyDescent="0.3">
      <c r="A6078" t="s">
        <v>32385</v>
      </c>
      <c r="B6078" s="2" t="s">
        <v>19</v>
      </c>
      <c r="C6078" s="2" t="s">
        <v>10081</v>
      </c>
      <c r="D6078" s="2" t="s">
        <v>10083</v>
      </c>
      <c r="E6078" s="2" t="s">
        <v>10140</v>
      </c>
      <c r="F6078" s="2" t="s">
        <v>10166</v>
      </c>
      <c r="G6078" s="2" t="s">
        <v>10168</v>
      </c>
      <c r="H6078" s="3" t="s">
        <v>10169</v>
      </c>
      <c r="I6078" s="3" t="s">
        <v>571</v>
      </c>
      <c r="J6078" s="3">
        <v>17</v>
      </c>
      <c r="K6078" s="2" t="s">
        <v>36</v>
      </c>
      <c r="O6078" s="7" t="s">
        <v>33109</v>
      </c>
      <c r="P6078" s="7" t="s">
        <v>33142</v>
      </c>
      <c r="Q6078" s="2" t="s">
        <v>33110</v>
      </c>
    </row>
    <row r="6079" spans="1:17" ht="43.2" x14ac:dyDescent="0.3">
      <c r="A6079" t="s">
        <v>32385</v>
      </c>
      <c r="B6079" s="2" t="s">
        <v>19</v>
      </c>
      <c r="C6079" s="2" t="s">
        <v>10081</v>
      </c>
      <c r="D6079" s="2" t="s">
        <v>10083</v>
      </c>
      <c r="E6079" s="2" t="s">
        <v>10140</v>
      </c>
      <c r="F6079" s="2" t="s">
        <v>10166</v>
      </c>
      <c r="G6079" s="2" t="s">
        <v>10170</v>
      </c>
      <c r="H6079" s="3" t="s">
        <v>10171</v>
      </c>
      <c r="I6079" s="3" t="s">
        <v>571</v>
      </c>
      <c r="J6079" s="3">
        <v>140</v>
      </c>
      <c r="K6079" s="2" t="s">
        <v>36</v>
      </c>
      <c r="O6079" s="7" t="s">
        <v>33109</v>
      </c>
      <c r="P6079" s="7" t="s">
        <v>33142</v>
      </c>
      <c r="Q6079" s="2" t="s">
        <v>33111</v>
      </c>
    </row>
    <row r="6080" spans="1:17" ht="43.2" x14ac:dyDescent="0.3">
      <c r="A6080" t="s">
        <v>32385</v>
      </c>
      <c r="B6080" s="2" t="s">
        <v>19</v>
      </c>
      <c r="C6080" s="2" t="s">
        <v>10081</v>
      </c>
      <c r="D6080" s="2" t="s">
        <v>10083</v>
      </c>
      <c r="E6080" s="2" t="s">
        <v>10140</v>
      </c>
      <c r="F6080" s="2" t="s">
        <v>10166</v>
      </c>
      <c r="G6080" s="2" t="s">
        <v>10172</v>
      </c>
      <c r="H6080" s="3" t="s">
        <v>10173</v>
      </c>
      <c r="I6080" s="3" t="s">
        <v>571</v>
      </c>
      <c r="J6080" s="3">
        <v>118</v>
      </c>
      <c r="K6080" s="2" t="s">
        <v>36</v>
      </c>
      <c r="O6080" s="7" t="s">
        <v>33109</v>
      </c>
      <c r="P6080" s="7" t="s">
        <v>33142</v>
      </c>
      <c r="Q6080" s="2" t="s">
        <v>33112</v>
      </c>
    </row>
    <row r="6081" spans="1:21" x14ac:dyDescent="0.3">
      <c r="L6081" s="163" t="s">
        <v>0</v>
      </c>
      <c r="M6081" s="163"/>
      <c r="N6081" s="163"/>
      <c r="O6081" s="163" t="s">
        <v>1</v>
      </c>
      <c r="P6081" s="163"/>
      <c r="Q6081" s="163"/>
    </row>
    <row r="6082" spans="1:21" ht="43.2" x14ac:dyDescent="0.3">
      <c r="B6082" s="2" t="s">
        <v>19</v>
      </c>
      <c r="C6082" s="2" t="s">
        <v>10081</v>
      </c>
      <c r="D6082" s="2" t="s">
        <v>10083</v>
      </c>
      <c r="E6082" s="2" t="s">
        <v>10140</v>
      </c>
      <c r="F6082" s="2" t="s">
        <v>10174</v>
      </c>
      <c r="H6082" s="3" t="s">
        <v>10175</v>
      </c>
      <c r="L6082" s="35" t="s">
        <v>12</v>
      </c>
      <c r="M6082" s="35" t="s">
        <v>13</v>
      </c>
      <c r="N6082" s="35" t="s">
        <v>14</v>
      </c>
      <c r="O6082" s="80" t="s">
        <v>33141</v>
      </c>
      <c r="P6082" s="80" t="s">
        <v>32311</v>
      </c>
      <c r="Q6082" s="31" t="s">
        <v>31195</v>
      </c>
    </row>
    <row r="6083" spans="1:21" ht="28.8" x14ac:dyDescent="0.3">
      <c r="A6083" t="s">
        <v>32385</v>
      </c>
      <c r="B6083" s="2" t="s">
        <v>19</v>
      </c>
      <c r="C6083" s="2" t="s">
        <v>10081</v>
      </c>
      <c r="D6083" s="2" t="s">
        <v>10083</v>
      </c>
      <c r="E6083" s="2" t="s">
        <v>10140</v>
      </c>
      <c r="F6083" s="2" t="s">
        <v>10174</v>
      </c>
      <c r="G6083" s="2" t="s">
        <v>10176</v>
      </c>
      <c r="H6083" s="3" t="s">
        <v>10177</v>
      </c>
      <c r="I6083" s="3" t="s">
        <v>571</v>
      </c>
      <c r="J6083" s="3">
        <v>690</v>
      </c>
      <c r="K6083" s="2" t="s">
        <v>36</v>
      </c>
      <c r="O6083" s="7" t="s">
        <v>33109</v>
      </c>
      <c r="P6083" s="7" t="s">
        <v>33113</v>
      </c>
      <c r="Q6083" s="2" t="s">
        <v>33114</v>
      </c>
    </row>
    <row r="6084" spans="1:21" ht="28.8" x14ac:dyDescent="0.3">
      <c r="A6084" t="s">
        <v>32385</v>
      </c>
      <c r="B6084" s="2" t="s">
        <v>19</v>
      </c>
      <c r="C6084" s="2" t="s">
        <v>10081</v>
      </c>
      <c r="D6084" s="2" t="s">
        <v>10083</v>
      </c>
      <c r="E6084" s="2" t="s">
        <v>10140</v>
      </c>
      <c r="F6084" s="2" t="s">
        <v>10174</v>
      </c>
      <c r="G6084" s="2" t="s">
        <v>10178</v>
      </c>
      <c r="H6084" s="3" t="s">
        <v>10179</v>
      </c>
      <c r="I6084" s="3" t="s">
        <v>571</v>
      </c>
      <c r="J6084" s="3">
        <v>953</v>
      </c>
      <c r="K6084" s="2" t="s">
        <v>36</v>
      </c>
      <c r="O6084" s="7" t="s">
        <v>33109</v>
      </c>
      <c r="P6084" s="7" t="s">
        <v>33113</v>
      </c>
      <c r="Q6084" s="2" t="s">
        <v>33111</v>
      </c>
    </row>
    <row r="6085" spans="1:21" ht="28.8" x14ac:dyDescent="0.3">
      <c r="A6085" t="s">
        <v>32385</v>
      </c>
      <c r="B6085" s="2" t="s">
        <v>19</v>
      </c>
      <c r="C6085" s="2" t="s">
        <v>10081</v>
      </c>
      <c r="D6085" s="2" t="s">
        <v>10083</v>
      </c>
      <c r="E6085" s="2" t="s">
        <v>10140</v>
      </c>
      <c r="F6085" s="2" t="s">
        <v>10174</v>
      </c>
      <c r="G6085" s="2" t="s">
        <v>10180</v>
      </c>
      <c r="H6085" s="3" t="s">
        <v>10181</v>
      </c>
      <c r="I6085" s="3" t="s">
        <v>571</v>
      </c>
      <c r="J6085" s="3">
        <v>325</v>
      </c>
      <c r="K6085" s="2" t="s">
        <v>36</v>
      </c>
      <c r="O6085" s="7" t="s">
        <v>33109</v>
      </c>
      <c r="P6085" s="7" t="s">
        <v>33113</v>
      </c>
      <c r="Q6085" s="2" t="s">
        <v>33116</v>
      </c>
    </row>
    <row r="6086" spans="1:21" ht="28.8" x14ac:dyDescent="0.3">
      <c r="A6086" t="s">
        <v>32385</v>
      </c>
      <c r="B6086" s="2" t="s">
        <v>19</v>
      </c>
      <c r="C6086" s="2" t="s">
        <v>10081</v>
      </c>
      <c r="D6086" s="2" t="s">
        <v>10083</v>
      </c>
      <c r="E6086" s="2" t="s">
        <v>10140</v>
      </c>
      <c r="F6086" s="2" t="s">
        <v>10174</v>
      </c>
      <c r="G6086" s="2" t="s">
        <v>10182</v>
      </c>
      <c r="H6086" s="3" t="s">
        <v>10183</v>
      </c>
      <c r="I6086" s="3" t="s">
        <v>571</v>
      </c>
      <c r="J6086" s="3">
        <v>2</v>
      </c>
      <c r="K6086" s="2" t="s">
        <v>36</v>
      </c>
      <c r="O6086" s="7" t="s">
        <v>33109</v>
      </c>
      <c r="P6086" s="7" t="s">
        <v>33113</v>
      </c>
      <c r="Q6086" s="2" t="s">
        <v>33117</v>
      </c>
    </row>
    <row r="6087" spans="1:21" ht="28.8" x14ac:dyDescent="0.3">
      <c r="A6087" t="s">
        <v>32385</v>
      </c>
      <c r="B6087" s="2" t="s">
        <v>19</v>
      </c>
      <c r="C6087" s="2" t="s">
        <v>10081</v>
      </c>
      <c r="D6087" s="2" t="s">
        <v>10083</v>
      </c>
      <c r="E6087" s="2" t="s">
        <v>10140</v>
      </c>
      <c r="F6087" s="2" t="s">
        <v>10174</v>
      </c>
      <c r="G6087" s="2" t="s">
        <v>10184</v>
      </c>
      <c r="H6087" s="3" t="s">
        <v>10185</v>
      </c>
      <c r="I6087" s="3" t="s">
        <v>571</v>
      </c>
      <c r="J6087" s="3">
        <v>3595</v>
      </c>
      <c r="K6087" s="2" t="s">
        <v>36</v>
      </c>
      <c r="O6087" s="7" t="s">
        <v>33109</v>
      </c>
      <c r="P6087" s="7" t="s">
        <v>33113</v>
      </c>
      <c r="Q6087" s="2" t="s">
        <v>33115</v>
      </c>
    </row>
    <row r="6088" spans="1:21" ht="28.8" x14ac:dyDescent="0.3">
      <c r="A6088" t="s">
        <v>32385</v>
      </c>
      <c r="B6088" s="2" t="s">
        <v>19</v>
      </c>
      <c r="C6088" s="2" t="s">
        <v>10081</v>
      </c>
      <c r="D6088" s="2" t="s">
        <v>10083</v>
      </c>
      <c r="E6088" s="2" t="s">
        <v>10140</v>
      </c>
      <c r="F6088" s="2" t="s">
        <v>10174</v>
      </c>
      <c r="G6088" s="2" t="s">
        <v>10186</v>
      </c>
      <c r="H6088" s="3" t="s">
        <v>10187</v>
      </c>
      <c r="I6088" s="3" t="s">
        <v>571</v>
      </c>
      <c r="J6088" s="3">
        <v>44</v>
      </c>
      <c r="K6088" s="2" t="s">
        <v>36</v>
      </c>
      <c r="O6088" s="7" t="s">
        <v>33109</v>
      </c>
      <c r="P6088" s="7" t="s">
        <v>33113</v>
      </c>
      <c r="Q6088" s="2" t="s">
        <v>33118</v>
      </c>
    </row>
    <row r="6089" spans="1:21" ht="28.8" x14ac:dyDescent="0.3">
      <c r="A6089" t="s">
        <v>32385</v>
      </c>
      <c r="B6089" s="2" t="s">
        <v>19</v>
      </c>
      <c r="C6089" s="2" t="s">
        <v>10081</v>
      </c>
      <c r="D6089" s="2" t="s">
        <v>10083</v>
      </c>
      <c r="E6089" s="2" t="s">
        <v>10140</v>
      </c>
      <c r="F6089" s="2" t="s">
        <v>10174</v>
      </c>
      <c r="G6089" s="2" t="s">
        <v>10188</v>
      </c>
      <c r="H6089" s="3" t="s">
        <v>10189</v>
      </c>
      <c r="I6089" s="3" t="s">
        <v>571</v>
      </c>
      <c r="J6089" s="3">
        <v>4</v>
      </c>
      <c r="K6089" s="2" t="s">
        <v>36</v>
      </c>
      <c r="O6089" s="7" t="s">
        <v>33109</v>
      </c>
      <c r="P6089" s="7" t="s">
        <v>33113</v>
      </c>
      <c r="Q6089" s="2" t="s">
        <v>33118</v>
      </c>
    </row>
    <row r="6090" spans="1:21" ht="28.8" x14ac:dyDescent="0.3">
      <c r="A6090" t="s">
        <v>32385</v>
      </c>
      <c r="B6090" s="2" t="s">
        <v>19</v>
      </c>
      <c r="C6090" s="2" t="s">
        <v>10081</v>
      </c>
      <c r="D6090" s="2" t="s">
        <v>10083</v>
      </c>
      <c r="E6090" s="2" t="s">
        <v>10140</v>
      </c>
      <c r="F6090" s="2" t="s">
        <v>10174</v>
      </c>
      <c r="G6090" s="2" t="s">
        <v>10190</v>
      </c>
      <c r="H6090" s="3" t="s">
        <v>10191</v>
      </c>
      <c r="I6090" s="3" t="s">
        <v>571</v>
      </c>
      <c r="J6090" s="3">
        <v>4477</v>
      </c>
      <c r="K6090" s="2" t="s">
        <v>36</v>
      </c>
      <c r="O6090" s="7" t="s">
        <v>33109</v>
      </c>
      <c r="P6090" s="7" t="s">
        <v>33113</v>
      </c>
      <c r="Q6090" s="2" t="s">
        <v>33119</v>
      </c>
    </row>
    <row r="6091" spans="1:21" ht="15" customHeight="1" x14ac:dyDescent="0.3">
      <c r="L6091" s="163" t="s">
        <v>0</v>
      </c>
      <c r="M6091" s="163"/>
      <c r="N6091" s="163"/>
      <c r="O6091" s="163" t="s">
        <v>1</v>
      </c>
      <c r="P6091" s="163"/>
      <c r="Q6091" s="165" t="s">
        <v>31194</v>
      </c>
      <c r="R6091" s="166"/>
      <c r="S6091" s="166"/>
      <c r="T6091" s="166"/>
      <c r="U6091" s="167"/>
    </row>
    <row r="6092" spans="1:21" ht="43.2" x14ac:dyDescent="0.3">
      <c r="B6092" s="2" t="s">
        <v>19</v>
      </c>
      <c r="C6092" s="2" t="s">
        <v>10081</v>
      </c>
      <c r="D6092" s="2" t="s">
        <v>10083</v>
      </c>
      <c r="E6092" s="2" t="s">
        <v>10140</v>
      </c>
      <c r="F6092" s="2" t="s">
        <v>10192</v>
      </c>
      <c r="H6092" s="3" t="s">
        <v>10193</v>
      </c>
      <c r="L6092" s="35" t="s">
        <v>12</v>
      </c>
      <c r="M6092" s="35" t="s">
        <v>13</v>
      </c>
      <c r="N6092" s="35" t="s">
        <v>14</v>
      </c>
      <c r="O6092" s="80" t="s">
        <v>33141</v>
      </c>
      <c r="P6092" s="80" t="s">
        <v>32311</v>
      </c>
      <c r="Q6092" s="50" t="s">
        <v>32319</v>
      </c>
      <c r="R6092" s="51" t="s">
        <v>32320</v>
      </c>
      <c r="S6092" s="51" t="s">
        <v>17</v>
      </c>
      <c r="T6092" s="51" t="s">
        <v>18</v>
      </c>
      <c r="U6092" s="51" t="s">
        <v>31184</v>
      </c>
    </row>
    <row r="6093" spans="1:21" ht="28.8" x14ac:dyDescent="0.3">
      <c r="A6093" t="s">
        <v>32385</v>
      </c>
      <c r="B6093" s="2" t="s">
        <v>19</v>
      </c>
      <c r="C6093" s="2" t="s">
        <v>10081</v>
      </c>
      <c r="D6093" s="2" t="s">
        <v>10083</v>
      </c>
      <c r="E6093" s="2" t="s">
        <v>10140</v>
      </c>
      <c r="F6093" s="2" t="s">
        <v>10192</v>
      </c>
      <c r="G6093" s="2" t="s">
        <v>10194</v>
      </c>
      <c r="H6093" s="3" t="s">
        <v>10195</v>
      </c>
      <c r="I6093" s="3" t="s">
        <v>8337</v>
      </c>
      <c r="K6093" s="23" t="s">
        <v>36</v>
      </c>
      <c r="O6093" s="7" t="s">
        <v>33120</v>
      </c>
      <c r="Q6093" s="2">
        <v>0</v>
      </c>
      <c r="R6093" s="2">
        <v>2</v>
      </c>
      <c r="S6093" s="2" t="s">
        <v>31210</v>
      </c>
      <c r="U6093" s="26">
        <v>3</v>
      </c>
    </row>
    <row r="6094" spans="1:21" ht="28.8" x14ac:dyDescent="0.3">
      <c r="A6094" t="s">
        <v>32385</v>
      </c>
      <c r="B6094" s="2" t="s">
        <v>19</v>
      </c>
      <c r="C6094" s="2" t="s">
        <v>10081</v>
      </c>
      <c r="D6094" s="2" t="s">
        <v>10083</v>
      </c>
      <c r="E6094" s="2" t="s">
        <v>10140</v>
      </c>
      <c r="F6094" s="2" t="s">
        <v>10192</v>
      </c>
      <c r="G6094" s="2" t="s">
        <v>10196</v>
      </c>
      <c r="H6094" s="3" t="s">
        <v>10197</v>
      </c>
      <c r="I6094" s="3" t="s">
        <v>8337</v>
      </c>
      <c r="K6094" s="23" t="s">
        <v>36</v>
      </c>
      <c r="O6094" s="7" t="s">
        <v>33120</v>
      </c>
      <c r="Q6094" s="2">
        <v>2</v>
      </c>
      <c r="R6094" s="2" t="s">
        <v>31202</v>
      </c>
      <c r="S6094" s="2" t="s">
        <v>31210</v>
      </c>
      <c r="U6094" s="26">
        <v>3</v>
      </c>
    </row>
    <row r="6095" spans="1:21" ht="28.8" x14ac:dyDescent="0.3">
      <c r="A6095" t="s">
        <v>32385</v>
      </c>
      <c r="B6095" s="2" t="s">
        <v>19</v>
      </c>
      <c r="C6095" s="2" t="s">
        <v>10081</v>
      </c>
      <c r="D6095" s="2" t="s">
        <v>10083</v>
      </c>
      <c r="E6095" s="2" t="s">
        <v>10140</v>
      </c>
      <c r="F6095" s="2" t="s">
        <v>10192</v>
      </c>
      <c r="G6095" s="2" t="s">
        <v>10198</v>
      </c>
      <c r="H6095" s="6" t="s">
        <v>10199</v>
      </c>
      <c r="I6095" s="3" t="s">
        <v>8337</v>
      </c>
      <c r="K6095" s="23" t="s">
        <v>36</v>
      </c>
      <c r="O6095" s="7" t="s">
        <v>33120</v>
      </c>
    </row>
    <row r="6096" spans="1:21" ht="28.8" x14ac:dyDescent="0.3">
      <c r="A6096" t="s">
        <v>32385</v>
      </c>
      <c r="B6096" s="2" t="s">
        <v>19</v>
      </c>
      <c r="C6096" s="2" t="s">
        <v>10081</v>
      </c>
      <c r="D6096" s="2" t="s">
        <v>10083</v>
      </c>
      <c r="E6096" s="2" t="s">
        <v>10140</v>
      </c>
      <c r="F6096" s="2" t="s">
        <v>10192</v>
      </c>
      <c r="G6096" s="2" t="s">
        <v>10200</v>
      </c>
      <c r="H6096" s="6" t="s">
        <v>10201</v>
      </c>
      <c r="I6096" s="3" t="s">
        <v>8337</v>
      </c>
      <c r="K6096" s="23" t="s">
        <v>36</v>
      </c>
      <c r="O6096" s="7" t="s">
        <v>33120</v>
      </c>
    </row>
    <row r="6097" spans="1:21" ht="28.8" x14ac:dyDescent="0.3">
      <c r="A6097" t="s">
        <v>32385</v>
      </c>
      <c r="B6097" s="2" t="s">
        <v>19</v>
      </c>
      <c r="C6097" s="2" t="s">
        <v>10081</v>
      </c>
      <c r="D6097" s="2" t="s">
        <v>10083</v>
      </c>
      <c r="E6097" s="2" t="s">
        <v>10140</v>
      </c>
      <c r="F6097" s="2" t="s">
        <v>10192</v>
      </c>
      <c r="G6097" s="2" t="s">
        <v>10202</v>
      </c>
      <c r="H6097" s="6" t="s">
        <v>10203</v>
      </c>
      <c r="I6097" s="3" t="s">
        <v>8337</v>
      </c>
      <c r="K6097" s="23" t="s">
        <v>36</v>
      </c>
      <c r="O6097" s="7" t="s">
        <v>33120</v>
      </c>
    </row>
    <row r="6098" spans="1:21" x14ac:dyDescent="0.3">
      <c r="A6098" t="s">
        <v>32385</v>
      </c>
      <c r="B6098" s="2" t="s">
        <v>19</v>
      </c>
      <c r="C6098" s="2" t="s">
        <v>10081</v>
      </c>
      <c r="D6098" s="2" t="s">
        <v>10083</v>
      </c>
      <c r="E6098" s="2" t="s">
        <v>10140</v>
      </c>
      <c r="F6098" s="2" t="s">
        <v>10192</v>
      </c>
      <c r="G6098" s="2" t="s">
        <v>10204</v>
      </c>
      <c r="H6098" s="6" t="s">
        <v>10205</v>
      </c>
      <c r="I6098" s="3" t="s">
        <v>8337</v>
      </c>
      <c r="K6098" s="23" t="s">
        <v>36</v>
      </c>
      <c r="O6098" s="7" t="s">
        <v>33120</v>
      </c>
    </row>
    <row r="6099" spans="1:21" x14ac:dyDescent="0.3">
      <c r="A6099" t="s">
        <v>32385</v>
      </c>
      <c r="B6099" s="2" t="s">
        <v>19</v>
      </c>
      <c r="C6099" s="2" t="s">
        <v>10081</v>
      </c>
      <c r="D6099" s="2" t="s">
        <v>10083</v>
      </c>
      <c r="E6099" s="2" t="s">
        <v>10140</v>
      </c>
      <c r="F6099" s="2" t="s">
        <v>10192</v>
      </c>
      <c r="G6099" s="2" t="s">
        <v>10206</v>
      </c>
      <c r="H6099" s="6" t="s">
        <v>10207</v>
      </c>
      <c r="I6099" s="3" t="s">
        <v>8337</v>
      </c>
      <c r="K6099" s="23" t="s">
        <v>36</v>
      </c>
      <c r="O6099" s="7" t="s">
        <v>33120</v>
      </c>
    </row>
    <row r="6100" spans="1:21" ht="28.8" x14ac:dyDescent="0.3">
      <c r="A6100" t="s">
        <v>32385</v>
      </c>
      <c r="B6100" s="2" t="s">
        <v>19</v>
      </c>
      <c r="C6100" s="2" t="s">
        <v>10081</v>
      </c>
      <c r="D6100" s="2" t="s">
        <v>10083</v>
      </c>
      <c r="E6100" s="2" t="s">
        <v>10140</v>
      </c>
      <c r="F6100" s="2" t="s">
        <v>10192</v>
      </c>
      <c r="G6100" s="2" t="s">
        <v>10208</v>
      </c>
      <c r="H6100" s="6" t="s">
        <v>10209</v>
      </c>
      <c r="I6100" s="3" t="s">
        <v>571</v>
      </c>
      <c r="J6100" s="3">
        <v>16</v>
      </c>
      <c r="K6100" s="23" t="s">
        <v>36</v>
      </c>
      <c r="O6100" s="7" t="s">
        <v>33121</v>
      </c>
    </row>
    <row r="6101" spans="1:21" ht="28.8" x14ac:dyDescent="0.3">
      <c r="A6101" t="s">
        <v>32385</v>
      </c>
      <c r="B6101" s="2" t="s">
        <v>19</v>
      </c>
      <c r="C6101" s="2" t="s">
        <v>10081</v>
      </c>
      <c r="D6101" s="2" t="s">
        <v>10083</v>
      </c>
      <c r="E6101" s="2" t="s">
        <v>10140</v>
      </c>
      <c r="F6101" s="2" t="s">
        <v>10192</v>
      </c>
      <c r="G6101" s="2" t="s">
        <v>10210</v>
      </c>
      <c r="H6101" s="6" t="s">
        <v>10211</v>
      </c>
      <c r="I6101" s="3" t="s">
        <v>571</v>
      </c>
      <c r="J6101" s="3">
        <v>24</v>
      </c>
      <c r="K6101" s="23" t="s">
        <v>36</v>
      </c>
      <c r="O6101" s="7" t="s">
        <v>33121</v>
      </c>
    </row>
    <row r="6102" spans="1:21" x14ac:dyDescent="0.3">
      <c r="L6102" s="163" t="s">
        <v>0</v>
      </c>
      <c r="M6102" s="163"/>
      <c r="N6102" s="163"/>
      <c r="O6102" s="163" t="s">
        <v>1</v>
      </c>
      <c r="P6102" s="163"/>
    </row>
    <row r="6103" spans="1:21" ht="43.2" x14ac:dyDescent="0.3">
      <c r="B6103" s="2" t="s">
        <v>19</v>
      </c>
      <c r="C6103" s="2" t="s">
        <v>10081</v>
      </c>
      <c r="D6103" s="2" t="s">
        <v>10083</v>
      </c>
      <c r="E6103" s="2" t="s">
        <v>10140</v>
      </c>
      <c r="F6103" s="2" t="s">
        <v>10212</v>
      </c>
      <c r="H6103" s="3" t="s">
        <v>10213</v>
      </c>
      <c r="L6103" s="35" t="s">
        <v>12</v>
      </c>
      <c r="M6103" s="35" t="s">
        <v>13</v>
      </c>
      <c r="N6103" s="35" t="s">
        <v>14</v>
      </c>
      <c r="O6103" s="80" t="s">
        <v>33141</v>
      </c>
      <c r="P6103" s="35" t="s">
        <v>31195</v>
      </c>
    </row>
    <row r="6104" spans="1:21" ht="43.2" x14ac:dyDescent="0.3">
      <c r="A6104" t="s">
        <v>32385</v>
      </c>
      <c r="B6104" s="2" t="s">
        <v>19</v>
      </c>
      <c r="C6104" s="2" t="s">
        <v>10081</v>
      </c>
      <c r="D6104" s="2" t="s">
        <v>10083</v>
      </c>
      <c r="E6104" s="2" t="s">
        <v>10140</v>
      </c>
      <c r="F6104" s="2" t="s">
        <v>10212</v>
      </c>
      <c r="G6104" s="2" t="s">
        <v>10214</v>
      </c>
      <c r="H6104" s="6" t="s">
        <v>10215</v>
      </c>
      <c r="I6104" s="3" t="s">
        <v>571</v>
      </c>
      <c r="J6104" s="3">
        <v>51</v>
      </c>
      <c r="K6104" s="2" t="s">
        <v>36</v>
      </c>
      <c r="O6104" s="7" t="s">
        <v>33123</v>
      </c>
      <c r="P6104" s="7" t="s">
        <v>33124</v>
      </c>
    </row>
    <row r="6105" spans="1:21" ht="43.2" x14ac:dyDescent="0.3">
      <c r="A6105" t="s">
        <v>32385</v>
      </c>
      <c r="B6105" s="2" t="s">
        <v>19</v>
      </c>
      <c r="C6105" s="2" t="s">
        <v>10081</v>
      </c>
      <c r="D6105" s="2" t="s">
        <v>10083</v>
      </c>
      <c r="E6105" s="2" t="s">
        <v>10140</v>
      </c>
      <c r="F6105" s="2" t="s">
        <v>10212</v>
      </c>
      <c r="G6105" s="2" t="s">
        <v>10216</v>
      </c>
      <c r="H6105" s="6" t="s">
        <v>10217</v>
      </c>
      <c r="I6105" s="3" t="s">
        <v>571</v>
      </c>
      <c r="J6105" s="3">
        <v>31</v>
      </c>
      <c r="K6105" s="2" t="s">
        <v>36</v>
      </c>
      <c r="O6105" s="7" t="s">
        <v>33123</v>
      </c>
      <c r="P6105" s="7" t="s">
        <v>33124</v>
      </c>
    </row>
    <row r="6106" spans="1:21" x14ac:dyDescent="0.3">
      <c r="L6106" s="163" t="s">
        <v>0</v>
      </c>
      <c r="M6106" s="163"/>
      <c r="N6106" s="163"/>
      <c r="O6106" s="183" t="s">
        <v>1</v>
      </c>
      <c r="P6106" s="184"/>
      <c r="Q6106" s="184"/>
    </row>
    <row r="6107" spans="1:21" ht="43.2" x14ac:dyDescent="0.3">
      <c r="B6107" s="2" t="s">
        <v>19</v>
      </c>
      <c r="C6107" s="2" t="s">
        <v>10081</v>
      </c>
      <c r="D6107" s="2" t="s">
        <v>10083</v>
      </c>
      <c r="E6107" s="2" t="s">
        <v>10140</v>
      </c>
      <c r="F6107" s="2" t="s">
        <v>10218</v>
      </c>
      <c r="H6107" s="3" t="s">
        <v>10219</v>
      </c>
      <c r="L6107" s="35" t="s">
        <v>12</v>
      </c>
      <c r="M6107" s="35" t="s">
        <v>13</v>
      </c>
      <c r="N6107" s="35" t="s">
        <v>14</v>
      </c>
      <c r="O6107" s="80" t="s">
        <v>33141</v>
      </c>
      <c r="P6107" s="80" t="s">
        <v>32311</v>
      </c>
      <c r="Q6107" s="31" t="s">
        <v>31195</v>
      </c>
    </row>
    <row r="6108" spans="1:21" ht="43.2" x14ac:dyDescent="0.3">
      <c r="A6108" t="s">
        <v>32385</v>
      </c>
      <c r="B6108" s="2" t="s">
        <v>19</v>
      </c>
      <c r="C6108" s="2" t="s">
        <v>10081</v>
      </c>
      <c r="D6108" s="2" t="s">
        <v>10083</v>
      </c>
      <c r="E6108" s="2" t="s">
        <v>10140</v>
      </c>
      <c r="F6108" s="2" t="s">
        <v>10218</v>
      </c>
      <c r="G6108" s="2" t="s">
        <v>10220</v>
      </c>
      <c r="H6108" s="6" t="s">
        <v>10221</v>
      </c>
      <c r="I6108" s="3" t="s">
        <v>10222</v>
      </c>
      <c r="J6108" s="3">
        <v>42</v>
      </c>
      <c r="K6108" s="2" t="s">
        <v>36</v>
      </c>
      <c r="O6108" s="7" t="s">
        <v>33122</v>
      </c>
      <c r="P6108" s="7" t="s">
        <v>33142</v>
      </c>
      <c r="Q6108" s="2" t="s">
        <v>33125</v>
      </c>
    </row>
    <row r="6109" spans="1:21" x14ac:dyDescent="0.3">
      <c r="L6109" s="163" t="s">
        <v>0</v>
      </c>
      <c r="M6109" s="163"/>
      <c r="N6109" s="163"/>
      <c r="O6109" s="163" t="s">
        <v>1</v>
      </c>
      <c r="P6109" s="163"/>
      <c r="Q6109" s="165" t="s">
        <v>31194</v>
      </c>
      <c r="R6109" s="166"/>
      <c r="S6109" s="166"/>
      <c r="T6109" s="166"/>
      <c r="U6109" s="167"/>
    </row>
    <row r="6110" spans="1:21" ht="43.2" x14ac:dyDescent="0.3">
      <c r="B6110" s="2" t="s">
        <v>19</v>
      </c>
      <c r="C6110" s="2" t="s">
        <v>10081</v>
      </c>
      <c r="D6110" s="2" t="s">
        <v>10083</v>
      </c>
      <c r="E6110" s="2" t="s">
        <v>10140</v>
      </c>
      <c r="F6110" s="2" t="s">
        <v>10223</v>
      </c>
      <c r="H6110" s="3" t="s">
        <v>10224</v>
      </c>
      <c r="L6110" s="35" t="s">
        <v>12</v>
      </c>
      <c r="M6110" s="35" t="s">
        <v>13</v>
      </c>
      <c r="N6110" s="35" t="s">
        <v>14</v>
      </c>
      <c r="O6110" s="80" t="s">
        <v>33141</v>
      </c>
      <c r="P6110" s="80" t="s">
        <v>32311</v>
      </c>
      <c r="Q6110" s="50" t="s">
        <v>32319</v>
      </c>
      <c r="R6110" s="51" t="s">
        <v>32320</v>
      </c>
      <c r="S6110" s="51" t="s">
        <v>17</v>
      </c>
      <c r="T6110" s="51" t="s">
        <v>18</v>
      </c>
      <c r="U6110" s="51" t="s">
        <v>31184</v>
      </c>
    </row>
    <row r="6111" spans="1:21" x14ac:dyDescent="0.3">
      <c r="A6111" t="s">
        <v>32385</v>
      </c>
      <c r="B6111" s="2" t="s">
        <v>19</v>
      </c>
      <c r="C6111" s="2" t="s">
        <v>10081</v>
      </c>
      <c r="D6111" s="2" t="s">
        <v>10083</v>
      </c>
      <c r="E6111" s="2" t="s">
        <v>10140</v>
      </c>
      <c r="F6111" s="2" t="s">
        <v>10223</v>
      </c>
      <c r="G6111" s="2" t="s">
        <v>10225</v>
      </c>
      <c r="H6111" s="3" t="s">
        <v>10226</v>
      </c>
      <c r="I6111" s="3" t="s">
        <v>571</v>
      </c>
      <c r="J6111" s="3">
        <v>67</v>
      </c>
      <c r="K6111" s="2" t="s">
        <v>36</v>
      </c>
      <c r="L6111" s="7" t="s">
        <v>31232</v>
      </c>
      <c r="O6111" s="7" t="s">
        <v>33126</v>
      </c>
      <c r="P6111" s="7" t="s">
        <v>33127</v>
      </c>
      <c r="Q6111" s="2">
        <v>0</v>
      </c>
      <c r="R6111" s="2">
        <v>2</v>
      </c>
      <c r="S6111" s="2" t="s">
        <v>31210</v>
      </c>
      <c r="U6111" s="26">
        <v>3</v>
      </c>
    </row>
    <row r="6112" spans="1:21" x14ac:dyDescent="0.3">
      <c r="A6112" t="s">
        <v>32385</v>
      </c>
      <c r="B6112" s="2" t="s">
        <v>19</v>
      </c>
      <c r="C6112" s="2" t="s">
        <v>10081</v>
      </c>
      <c r="D6112" s="2" t="s">
        <v>10083</v>
      </c>
      <c r="E6112" s="2" t="s">
        <v>10140</v>
      </c>
      <c r="F6112" s="2" t="s">
        <v>10223</v>
      </c>
      <c r="G6112" s="2" t="s">
        <v>10227</v>
      </c>
      <c r="H6112" s="3" t="s">
        <v>10228</v>
      </c>
      <c r="I6112" s="3" t="s">
        <v>571</v>
      </c>
      <c r="J6112" s="3">
        <v>14</v>
      </c>
      <c r="K6112" s="2" t="s">
        <v>36</v>
      </c>
      <c r="L6112" s="7" t="s">
        <v>31232</v>
      </c>
      <c r="O6112" s="7" t="s">
        <v>33126</v>
      </c>
      <c r="P6112" s="7" t="s">
        <v>33127</v>
      </c>
      <c r="Q6112" s="2">
        <v>2</v>
      </c>
      <c r="R6112" s="2" t="s">
        <v>31202</v>
      </c>
      <c r="S6112" s="2" t="s">
        <v>31210</v>
      </c>
      <c r="U6112" s="26">
        <v>3</v>
      </c>
    </row>
    <row r="6113" spans="1:17" x14ac:dyDescent="0.3">
      <c r="A6113" t="s">
        <v>32385</v>
      </c>
      <c r="B6113" s="2" t="s">
        <v>19</v>
      </c>
      <c r="C6113" s="2" t="s">
        <v>10081</v>
      </c>
      <c r="D6113" s="2" t="s">
        <v>10083</v>
      </c>
      <c r="E6113" s="2" t="s">
        <v>10140</v>
      </c>
      <c r="F6113" s="2" t="s">
        <v>10223</v>
      </c>
      <c r="G6113" s="2" t="s">
        <v>10229</v>
      </c>
      <c r="H6113" s="3" t="s">
        <v>10230</v>
      </c>
      <c r="I6113" s="3" t="s">
        <v>571</v>
      </c>
      <c r="J6113" s="3">
        <v>4</v>
      </c>
      <c r="K6113" s="2" t="s">
        <v>36</v>
      </c>
      <c r="L6113" s="7" t="s">
        <v>31233</v>
      </c>
      <c r="M6113" s="2" t="s">
        <v>10225</v>
      </c>
    </row>
    <row r="6114" spans="1:17" x14ac:dyDescent="0.3">
      <c r="A6114" t="s">
        <v>32385</v>
      </c>
      <c r="B6114" s="2" t="s">
        <v>19</v>
      </c>
      <c r="C6114" s="2" t="s">
        <v>10081</v>
      </c>
      <c r="D6114" s="2" t="s">
        <v>10083</v>
      </c>
      <c r="E6114" s="2" t="s">
        <v>10140</v>
      </c>
      <c r="F6114" s="2" t="s">
        <v>10223</v>
      </c>
      <c r="G6114" s="2" t="s">
        <v>10231</v>
      </c>
      <c r="H6114" s="3" t="s">
        <v>10232</v>
      </c>
      <c r="I6114" s="3" t="s">
        <v>571</v>
      </c>
      <c r="K6114" s="23" t="s">
        <v>36</v>
      </c>
      <c r="L6114" s="7" t="s">
        <v>31233</v>
      </c>
      <c r="M6114" s="2" t="s">
        <v>10227</v>
      </c>
    </row>
    <row r="6115" spans="1:17" x14ac:dyDescent="0.3">
      <c r="L6115" s="163" t="s">
        <v>0</v>
      </c>
      <c r="M6115" s="163"/>
      <c r="N6115" s="163"/>
      <c r="O6115" s="163" t="s">
        <v>1</v>
      </c>
      <c r="P6115" s="163"/>
    </row>
    <row r="6116" spans="1:17" ht="43.2" x14ac:dyDescent="0.3">
      <c r="B6116" s="2" t="s">
        <v>19</v>
      </c>
      <c r="C6116" s="2" t="s">
        <v>10081</v>
      </c>
      <c r="D6116" s="2" t="s">
        <v>10083</v>
      </c>
      <c r="E6116" s="2" t="s">
        <v>10140</v>
      </c>
      <c r="F6116" s="2" t="s">
        <v>10233</v>
      </c>
      <c r="H6116" s="3" t="s">
        <v>10234</v>
      </c>
      <c r="L6116" s="35" t="s">
        <v>12</v>
      </c>
      <c r="M6116" s="35" t="s">
        <v>13</v>
      </c>
      <c r="N6116" s="35" t="s">
        <v>14</v>
      </c>
      <c r="O6116" s="80" t="s">
        <v>33141</v>
      </c>
      <c r="P6116" s="80" t="s">
        <v>32311</v>
      </c>
    </row>
    <row r="6117" spans="1:17" x14ac:dyDescent="0.3">
      <c r="A6117" t="s">
        <v>32385</v>
      </c>
      <c r="B6117" s="2" t="s">
        <v>19</v>
      </c>
      <c r="C6117" s="2" t="s">
        <v>10081</v>
      </c>
      <c r="D6117" s="2" t="s">
        <v>10083</v>
      </c>
      <c r="E6117" s="2" t="s">
        <v>10140</v>
      </c>
      <c r="F6117" s="2" t="s">
        <v>10233</v>
      </c>
      <c r="G6117" s="2" t="s">
        <v>10235</v>
      </c>
      <c r="H6117" s="6" t="s">
        <v>10236</v>
      </c>
      <c r="I6117" s="3" t="s">
        <v>571</v>
      </c>
      <c r="J6117" s="3">
        <v>20</v>
      </c>
      <c r="K6117" s="2" t="s">
        <v>36</v>
      </c>
      <c r="O6117" s="7" t="s">
        <v>33128</v>
      </c>
    </row>
    <row r="6118" spans="1:17" x14ac:dyDescent="0.3">
      <c r="A6118" t="s">
        <v>32385</v>
      </c>
      <c r="B6118" s="2" t="s">
        <v>19</v>
      </c>
      <c r="C6118" s="2" t="s">
        <v>10081</v>
      </c>
      <c r="D6118" s="2" t="s">
        <v>10083</v>
      </c>
      <c r="E6118" s="2" t="s">
        <v>10140</v>
      </c>
      <c r="F6118" s="2" t="s">
        <v>10233</v>
      </c>
      <c r="G6118" s="2" t="s">
        <v>10237</v>
      </c>
      <c r="H6118" s="6" t="s">
        <v>10238</v>
      </c>
      <c r="I6118" s="3" t="s">
        <v>571</v>
      </c>
      <c r="K6118" s="26" t="s">
        <v>36</v>
      </c>
      <c r="O6118" s="7" t="s">
        <v>33128</v>
      </c>
    </row>
    <row r="6119" spans="1:17" x14ac:dyDescent="0.3">
      <c r="L6119" s="163" t="s">
        <v>0</v>
      </c>
      <c r="M6119" s="163"/>
      <c r="N6119" s="163"/>
      <c r="O6119" s="163" t="s">
        <v>1</v>
      </c>
      <c r="P6119" s="163"/>
    </row>
    <row r="6120" spans="1:17" ht="43.2" x14ac:dyDescent="0.3">
      <c r="B6120" s="2" t="s">
        <v>19</v>
      </c>
      <c r="C6120" s="2" t="s">
        <v>10081</v>
      </c>
      <c r="D6120" s="2" t="s">
        <v>10083</v>
      </c>
      <c r="E6120" s="2" t="s">
        <v>10140</v>
      </c>
      <c r="F6120" s="2" t="s">
        <v>10239</v>
      </c>
      <c r="H6120" s="3" t="s">
        <v>10240</v>
      </c>
      <c r="L6120" s="35" t="s">
        <v>12</v>
      </c>
      <c r="M6120" s="35" t="s">
        <v>13</v>
      </c>
      <c r="N6120" s="35" t="s">
        <v>14</v>
      </c>
      <c r="O6120" s="80" t="s">
        <v>31198</v>
      </c>
      <c r="P6120" s="80" t="s">
        <v>32311</v>
      </c>
    </row>
    <row r="6121" spans="1:17" ht="28.8" x14ac:dyDescent="0.3">
      <c r="B6121" s="4" t="s">
        <v>19</v>
      </c>
      <c r="C6121" s="4" t="s">
        <v>10081</v>
      </c>
      <c r="D6121" s="4" t="s">
        <v>10083</v>
      </c>
      <c r="E6121" s="4" t="s">
        <v>10140</v>
      </c>
      <c r="F6121" s="4" t="s">
        <v>10239</v>
      </c>
      <c r="G6121" s="4" t="s">
        <v>10241</v>
      </c>
      <c r="H6121" s="5" t="s">
        <v>10242</v>
      </c>
      <c r="I6121" s="5" t="s">
        <v>571</v>
      </c>
    </row>
    <row r="6122" spans="1:17" ht="28.8" x14ac:dyDescent="0.3">
      <c r="B6122" s="4" t="s">
        <v>19</v>
      </c>
      <c r="C6122" s="4" t="s">
        <v>10081</v>
      </c>
      <c r="D6122" s="4" t="s">
        <v>10083</v>
      </c>
      <c r="E6122" s="4" t="s">
        <v>10140</v>
      </c>
      <c r="F6122" s="4" t="s">
        <v>10239</v>
      </c>
      <c r="G6122" s="4" t="s">
        <v>10243</v>
      </c>
      <c r="H6122" s="5" t="s">
        <v>10244</v>
      </c>
      <c r="I6122" s="5" t="s">
        <v>571</v>
      </c>
    </row>
    <row r="6123" spans="1:17" x14ac:dyDescent="0.3">
      <c r="L6123" s="163" t="s">
        <v>0</v>
      </c>
      <c r="M6123" s="163"/>
      <c r="N6123" s="163"/>
      <c r="O6123" s="163" t="s">
        <v>1</v>
      </c>
      <c r="P6123" s="163"/>
    </row>
    <row r="6124" spans="1:17" ht="43.2" x14ac:dyDescent="0.3">
      <c r="B6124" s="2" t="s">
        <v>19</v>
      </c>
      <c r="C6124" s="2" t="s">
        <v>10081</v>
      </c>
      <c r="D6124" s="2" t="s">
        <v>10083</v>
      </c>
      <c r="E6124" s="2" t="s">
        <v>10140</v>
      </c>
      <c r="F6124" s="2" t="s">
        <v>10245</v>
      </c>
      <c r="H6124" s="3" t="s">
        <v>10246</v>
      </c>
      <c r="L6124" s="35" t="s">
        <v>12</v>
      </c>
      <c r="M6124" s="35" t="s">
        <v>13</v>
      </c>
      <c r="N6124" s="35" t="s">
        <v>14</v>
      </c>
      <c r="O6124" s="80" t="s">
        <v>33141</v>
      </c>
      <c r="P6124" s="80" t="s">
        <v>32311</v>
      </c>
    </row>
    <row r="6125" spans="1:17" ht="28.8" x14ac:dyDescent="0.3">
      <c r="A6125" t="s">
        <v>32385</v>
      </c>
      <c r="B6125" s="2" t="s">
        <v>19</v>
      </c>
      <c r="C6125" s="2" t="s">
        <v>10081</v>
      </c>
      <c r="D6125" s="2" t="s">
        <v>10083</v>
      </c>
      <c r="E6125" s="2" t="s">
        <v>10140</v>
      </c>
      <c r="F6125" s="2" t="s">
        <v>10245</v>
      </c>
      <c r="G6125" s="2" t="s">
        <v>10247</v>
      </c>
      <c r="H6125" s="3" t="s">
        <v>10248</v>
      </c>
      <c r="I6125" s="3" t="s">
        <v>571</v>
      </c>
      <c r="J6125" s="3">
        <v>284</v>
      </c>
      <c r="K6125" s="2" t="s">
        <v>36</v>
      </c>
      <c r="L6125" s="7" t="s">
        <v>31232</v>
      </c>
      <c r="O6125" s="7" t="s">
        <v>33129</v>
      </c>
    </row>
    <row r="6126" spans="1:17" ht="28.8" x14ac:dyDescent="0.3">
      <c r="A6126" t="s">
        <v>32385</v>
      </c>
      <c r="B6126" s="2" t="s">
        <v>19</v>
      </c>
      <c r="C6126" s="2" t="s">
        <v>10081</v>
      </c>
      <c r="D6126" s="2" t="s">
        <v>10083</v>
      </c>
      <c r="E6126" s="2" t="s">
        <v>10140</v>
      </c>
      <c r="F6126" s="2" t="s">
        <v>10245</v>
      </c>
      <c r="G6126" s="2" t="s">
        <v>10249</v>
      </c>
      <c r="H6126" s="3" t="s">
        <v>10250</v>
      </c>
      <c r="I6126" s="3" t="s">
        <v>571</v>
      </c>
      <c r="J6126" s="3">
        <v>93</v>
      </c>
      <c r="K6126" s="2" t="s">
        <v>36</v>
      </c>
      <c r="L6126" s="7" t="s">
        <v>31233</v>
      </c>
      <c r="M6126" s="7" t="s">
        <v>10247</v>
      </c>
    </row>
    <row r="6127" spans="1:17" x14ac:dyDescent="0.3">
      <c r="L6127" s="163" t="s">
        <v>0</v>
      </c>
      <c r="M6127" s="163"/>
      <c r="N6127" s="163"/>
      <c r="O6127" s="163" t="s">
        <v>1</v>
      </c>
      <c r="P6127" s="163"/>
    </row>
    <row r="6128" spans="1:17" ht="43.2" x14ac:dyDescent="0.3">
      <c r="B6128" s="2" t="s">
        <v>19</v>
      </c>
      <c r="C6128" s="2" t="s">
        <v>10081</v>
      </c>
      <c r="D6128" s="2" t="s">
        <v>10083</v>
      </c>
      <c r="E6128" s="2" t="s">
        <v>10140</v>
      </c>
      <c r="F6128" s="2" t="s">
        <v>10251</v>
      </c>
      <c r="H6128" s="3" t="s">
        <v>10252</v>
      </c>
      <c r="L6128" s="35" t="s">
        <v>12</v>
      </c>
      <c r="M6128" s="35" t="s">
        <v>13</v>
      </c>
      <c r="N6128" s="35" t="s">
        <v>14</v>
      </c>
      <c r="O6128" s="80" t="s">
        <v>33141</v>
      </c>
      <c r="P6128" s="80" t="s">
        <v>32311</v>
      </c>
      <c r="Q6128" s="31" t="s">
        <v>31195</v>
      </c>
    </row>
    <row r="6129" spans="1:22" ht="43.2" x14ac:dyDescent="0.3">
      <c r="A6129" t="s">
        <v>32385</v>
      </c>
      <c r="B6129" s="2" t="s">
        <v>19</v>
      </c>
      <c r="C6129" s="2" t="s">
        <v>10081</v>
      </c>
      <c r="D6129" s="2" t="s">
        <v>10083</v>
      </c>
      <c r="E6129" s="2" t="s">
        <v>10140</v>
      </c>
      <c r="F6129" s="2" t="s">
        <v>10251</v>
      </c>
      <c r="G6129" s="2" t="s">
        <v>10253</v>
      </c>
      <c r="H6129" s="3" t="s">
        <v>10254</v>
      </c>
      <c r="I6129" s="3" t="s">
        <v>571</v>
      </c>
      <c r="J6129" s="3">
        <v>60</v>
      </c>
      <c r="K6129" s="2" t="s">
        <v>36</v>
      </c>
      <c r="O6129" s="7" t="s">
        <v>33130</v>
      </c>
      <c r="P6129" s="7" t="s">
        <v>33142</v>
      </c>
      <c r="Q6129" s="2" t="s">
        <v>33131</v>
      </c>
    </row>
    <row r="6130" spans="1:22" ht="43.2" x14ac:dyDescent="0.3">
      <c r="A6130" t="s">
        <v>32385</v>
      </c>
      <c r="B6130" s="2" t="s">
        <v>19</v>
      </c>
      <c r="C6130" s="2" t="s">
        <v>10081</v>
      </c>
      <c r="D6130" s="2" t="s">
        <v>10083</v>
      </c>
      <c r="E6130" s="2" t="s">
        <v>10140</v>
      </c>
      <c r="F6130" s="2" t="s">
        <v>10251</v>
      </c>
      <c r="G6130" s="2" t="s">
        <v>10255</v>
      </c>
      <c r="H6130" s="3" t="s">
        <v>10256</v>
      </c>
      <c r="I6130" s="3" t="s">
        <v>571</v>
      </c>
      <c r="J6130" s="3">
        <v>21</v>
      </c>
      <c r="K6130" s="2" t="s">
        <v>36</v>
      </c>
      <c r="O6130" s="7" t="s">
        <v>33130</v>
      </c>
      <c r="P6130" s="7" t="s">
        <v>33142</v>
      </c>
      <c r="Q6130" s="2" t="s">
        <v>33131</v>
      </c>
    </row>
    <row r="6131" spans="1:22" x14ac:dyDescent="0.3">
      <c r="L6131" s="163" t="s">
        <v>0</v>
      </c>
      <c r="M6131" s="163"/>
      <c r="N6131" s="163"/>
      <c r="O6131" s="163" t="s">
        <v>1</v>
      </c>
      <c r="P6131" s="163"/>
    </row>
    <row r="6132" spans="1:22" ht="43.2" x14ac:dyDescent="0.3">
      <c r="B6132" s="2" t="s">
        <v>19</v>
      </c>
      <c r="C6132" s="2" t="s">
        <v>10081</v>
      </c>
      <c r="D6132" s="2" t="s">
        <v>10083</v>
      </c>
      <c r="E6132" s="2" t="s">
        <v>10140</v>
      </c>
      <c r="F6132" s="2" t="s">
        <v>10257</v>
      </c>
      <c r="H6132" s="3" t="s">
        <v>10258</v>
      </c>
      <c r="L6132" s="35" t="s">
        <v>12</v>
      </c>
      <c r="M6132" s="35" t="s">
        <v>13</v>
      </c>
      <c r="N6132" s="35" t="s">
        <v>14</v>
      </c>
      <c r="O6132" s="80" t="s">
        <v>33141</v>
      </c>
      <c r="P6132" s="80" t="s">
        <v>32311</v>
      </c>
    </row>
    <row r="6133" spans="1:22" ht="28.8" x14ac:dyDescent="0.3">
      <c r="A6133" t="s">
        <v>32385</v>
      </c>
      <c r="B6133" s="2" t="s">
        <v>19</v>
      </c>
      <c r="C6133" s="2" t="s">
        <v>10081</v>
      </c>
      <c r="D6133" s="2" t="s">
        <v>10083</v>
      </c>
      <c r="E6133" s="2" t="s">
        <v>10140</v>
      </c>
      <c r="F6133" s="2" t="s">
        <v>10257</v>
      </c>
      <c r="G6133" s="2" t="s">
        <v>10259</v>
      </c>
      <c r="H6133" s="6" t="s">
        <v>10260</v>
      </c>
      <c r="I6133" s="3" t="s">
        <v>571</v>
      </c>
      <c r="K6133" s="26" t="s">
        <v>36</v>
      </c>
      <c r="O6133" s="7" t="s">
        <v>31799</v>
      </c>
      <c r="P6133" s="7" t="s">
        <v>33132</v>
      </c>
    </row>
    <row r="6134" spans="1:22" ht="28.8" x14ac:dyDescent="0.3">
      <c r="A6134" t="s">
        <v>32385</v>
      </c>
      <c r="B6134" s="2" t="s">
        <v>19</v>
      </c>
      <c r="C6134" s="2" t="s">
        <v>10081</v>
      </c>
      <c r="D6134" s="2" t="s">
        <v>10083</v>
      </c>
      <c r="E6134" s="2" t="s">
        <v>10140</v>
      </c>
      <c r="F6134" s="2" t="s">
        <v>10257</v>
      </c>
      <c r="G6134" s="2" t="s">
        <v>10261</v>
      </c>
      <c r="H6134" s="6" t="s">
        <v>10262</v>
      </c>
      <c r="I6134" s="3" t="s">
        <v>571</v>
      </c>
      <c r="K6134" s="26" t="s">
        <v>36</v>
      </c>
      <c r="O6134" s="7" t="s">
        <v>33109</v>
      </c>
      <c r="P6134" s="7" t="s">
        <v>33132</v>
      </c>
    </row>
    <row r="6135" spans="1:22" ht="30" customHeight="1" x14ac:dyDescent="0.3">
      <c r="A6135" t="s">
        <v>32385</v>
      </c>
      <c r="B6135" s="2" t="s">
        <v>19</v>
      </c>
      <c r="C6135" s="2" t="s">
        <v>10081</v>
      </c>
      <c r="D6135" s="2" t="s">
        <v>10083</v>
      </c>
      <c r="E6135" s="2" t="s">
        <v>10140</v>
      </c>
      <c r="F6135" s="2" t="s">
        <v>10257</v>
      </c>
      <c r="G6135" s="2" t="s">
        <v>10263</v>
      </c>
      <c r="H6135" s="6" t="s">
        <v>10264</v>
      </c>
      <c r="I6135" s="3" t="s">
        <v>571</v>
      </c>
      <c r="J6135" s="3">
        <v>13</v>
      </c>
      <c r="K6135" s="2" t="s">
        <v>36</v>
      </c>
      <c r="O6135" s="7" t="s">
        <v>33109</v>
      </c>
      <c r="P6135" s="7" t="s">
        <v>33132</v>
      </c>
    </row>
    <row r="6136" spans="1:22" ht="28.8" x14ac:dyDescent="0.3">
      <c r="A6136" t="s">
        <v>32385</v>
      </c>
      <c r="B6136" s="2" t="s">
        <v>19</v>
      </c>
      <c r="C6136" s="2" t="s">
        <v>10081</v>
      </c>
      <c r="D6136" s="2" t="s">
        <v>10083</v>
      </c>
      <c r="E6136" s="2" t="s">
        <v>10140</v>
      </c>
      <c r="F6136" s="2" t="s">
        <v>10257</v>
      </c>
      <c r="G6136" s="2" t="s">
        <v>10265</v>
      </c>
      <c r="H6136" s="6" t="s">
        <v>10266</v>
      </c>
      <c r="I6136" s="3" t="s">
        <v>571</v>
      </c>
      <c r="K6136" s="26" t="s">
        <v>36</v>
      </c>
      <c r="O6136" s="7" t="s">
        <v>33109</v>
      </c>
      <c r="P6136" s="7" t="s">
        <v>33132</v>
      </c>
    </row>
    <row r="6137" spans="1:22" ht="15" customHeight="1" x14ac:dyDescent="0.3">
      <c r="L6137" s="163" t="s">
        <v>0</v>
      </c>
      <c r="M6137" s="163"/>
      <c r="N6137" s="163"/>
      <c r="O6137" s="163" t="s">
        <v>1</v>
      </c>
      <c r="P6137" s="163"/>
      <c r="R6137" s="165" t="s">
        <v>31194</v>
      </c>
      <c r="S6137" s="166"/>
      <c r="T6137" s="166"/>
      <c r="U6137" s="166"/>
      <c r="V6137" s="167"/>
    </row>
    <row r="6138" spans="1:22" ht="43.2" x14ac:dyDescent="0.3">
      <c r="B6138" s="2" t="s">
        <v>19</v>
      </c>
      <c r="C6138" s="2" t="s">
        <v>10081</v>
      </c>
      <c r="D6138" s="2" t="s">
        <v>10083</v>
      </c>
      <c r="E6138" s="2" t="s">
        <v>10140</v>
      </c>
      <c r="F6138" s="2" t="s">
        <v>10267</v>
      </c>
      <c r="H6138" s="3" t="s">
        <v>10268</v>
      </c>
      <c r="L6138" s="35" t="s">
        <v>12</v>
      </c>
      <c r="M6138" s="35" t="s">
        <v>13</v>
      </c>
      <c r="N6138" s="35" t="s">
        <v>14</v>
      </c>
      <c r="O6138" s="80" t="s">
        <v>33141</v>
      </c>
      <c r="P6138" s="80" t="s">
        <v>32311</v>
      </c>
      <c r="Q6138" s="31" t="s">
        <v>31195</v>
      </c>
      <c r="R6138" s="50" t="s">
        <v>32319</v>
      </c>
      <c r="S6138" s="51" t="s">
        <v>32320</v>
      </c>
      <c r="T6138" s="51" t="s">
        <v>17</v>
      </c>
      <c r="U6138" s="51" t="s">
        <v>18</v>
      </c>
      <c r="V6138" s="51" t="s">
        <v>31184</v>
      </c>
    </row>
    <row r="6139" spans="1:22" ht="28.8" x14ac:dyDescent="0.3">
      <c r="A6139" t="s">
        <v>32385</v>
      </c>
      <c r="B6139" s="2" t="s">
        <v>19</v>
      </c>
      <c r="C6139" s="2" t="s">
        <v>10081</v>
      </c>
      <c r="D6139" s="2" t="s">
        <v>10083</v>
      </c>
      <c r="E6139" s="2" t="s">
        <v>10140</v>
      </c>
      <c r="F6139" s="2" t="s">
        <v>10267</v>
      </c>
      <c r="G6139" s="2" t="s">
        <v>10269</v>
      </c>
      <c r="H6139" s="3" t="s">
        <v>10270</v>
      </c>
      <c r="I6139" s="3" t="s">
        <v>571</v>
      </c>
      <c r="J6139" s="3">
        <v>1</v>
      </c>
      <c r="K6139" s="2" t="s">
        <v>36</v>
      </c>
      <c r="O6139" s="7" t="s">
        <v>33170</v>
      </c>
      <c r="P6139" s="7" t="s">
        <v>32580</v>
      </c>
      <c r="Q6139" s="2" t="s">
        <v>33169</v>
      </c>
      <c r="R6139" s="2">
        <v>0</v>
      </c>
      <c r="S6139" s="2">
        <v>3</v>
      </c>
      <c r="T6139" s="2" t="s">
        <v>31210</v>
      </c>
      <c r="V6139" s="26">
        <v>3</v>
      </c>
    </row>
    <row r="6140" spans="1:22" ht="28.8" x14ac:dyDescent="0.3">
      <c r="A6140" t="s">
        <v>32385</v>
      </c>
      <c r="B6140" s="2" t="s">
        <v>19</v>
      </c>
      <c r="C6140" s="2" t="s">
        <v>10081</v>
      </c>
      <c r="D6140" s="2" t="s">
        <v>10083</v>
      </c>
      <c r="E6140" s="2" t="s">
        <v>10140</v>
      </c>
      <c r="F6140" s="2" t="s">
        <v>10267</v>
      </c>
      <c r="G6140" s="2" t="s">
        <v>10271</v>
      </c>
      <c r="H6140" s="3" t="s">
        <v>10272</v>
      </c>
      <c r="I6140" s="3" t="s">
        <v>571</v>
      </c>
      <c r="K6140" s="26" t="s">
        <v>36</v>
      </c>
      <c r="O6140" s="7" t="s">
        <v>33170</v>
      </c>
      <c r="P6140" s="7" t="s">
        <v>32580</v>
      </c>
      <c r="R6140" s="2">
        <v>3</v>
      </c>
      <c r="S6140" s="2" t="s">
        <v>31202</v>
      </c>
      <c r="T6140" s="2" t="s">
        <v>31210</v>
      </c>
      <c r="V6140" s="26">
        <v>3</v>
      </c>
    </row>
    <row r="6141" spans="1:22" x14ac:dyDescent="0.3">
      <c r="L6141" s="163" t="s">
        <v>0</v>
      </c>
      <c r="M6141" s="163"/>
      <c r="N6141" s="163"/>
      <c r="O6141" s="163" t="s">
        <v>1</v>
      </c>
      <c r="P6141" s="163"/>
    </row>
    <row r="6142" spans="1:22" ht="43.2" x14ac:dyDescent="0.3">
      <c r="B6142" s="2" t="s">
        <v>19</v>
      </c>
      <c r="C6142" s="2" t="s">
        <v>10081</v>
      </c>
      <c r="D6142" s="2" t="s">
        <v>10083</v>
      </c>
      <c r="E6142" s="2" t="s">
        <v>10140</v>
      </c>
      <c r="F6142" s="2" t="s">
        <v>10273</v>
      </c>
      <c r="H6142" s="3" t="s">
        <v>10274</v>
      </c>
      <c r="L6142" s="35" t="s">
        <v>12</v>
      </c>
      <c r="M6142" s="35" t="s">
        <v>13</v>
      </c>
      <c r="N6142" s="35" t="s">
        <v>14</v>
      </c>
      <c r="O6142" s="80" t="s">
        <v>31198</v>
      </c>
      <c r="P6142" s="80" t="s">
        <v>32311</v>
      </c>
    </row>
    <row r="6143" spans="1:22" ht="28.8" x14ac:dyDescent="0.3">
      <c r="B6143" s="4" t="s">
        <v>19</v>
      </c>
      <c r="C6143" s="4" t="s">
        <v>10081</v>
      </c>
      <c r="D6143" s="4" t="s">
        <v>10083</v>
      </c>
      <c r="E6143" s="4" t="s">
        <v>10140</v>
      </c>
      <c r="F6143" s="4" t="s">
        <v>10273</v>
      </c>
      <c r="G6143" s="4" t="s">
        <v>10275</v>
      </c>
      <c r="H6143" s="5" t="s">
        <v>10276</v>
      </c>
      <c r="I6143" s="5" t="s">
        <v>571</v>
      </c>
    </row>
    <row r="6144" spans="1:22" ht="28.8" x14ac:dyDescent="0.3">
      <c r="B6144" s="4" t="s">
        <v>19</v>
      </c>
      <c r="C6144" s="4" t="s">
        <v>10081</v>
      </c>
      <c r="D6144" s="4" t="s">
        <v>10083</v>
      </c>
      <c r="E6144" s="4" t="s">
        <v>10140</v>
      </c>
      <c r="F6144" s="4" t="s">
        <v>10273</v>
      </c>
      <c r="G6144" s="4" t="s">
        <v>10277</v>
      </c>
      <c r="H6144" s="5" t="s">
        <v>10278</v>
      </c>
      <c r="I6144" s="5" t="s">
        <v>571</v>
      </c>
    </row>
    <row r="6145" spans="1:21" x14ac:dyDescent="0.3">
      <c r="B6145" s="2" t="s">
        <v>19</v>
      </c>
      <c r="C6145" s="2" t="s">
        <v>10081</v>
      </c>
      <c r="D6145" s="2" t="s">
        <v>10083</v>
      </c>
      <c r="E6145" s="2" t="s">
        <v>10279</v>
      </c>
      <c r="H6145" s="3" t="s">
        <v>10280</v>
      </c>
    </row>
    <row r="6146" spans="1:21" x14ac:dyDescent="0.3">
      <c r="L6146" s="163" t="s">
        <v>0</v>
      </c>
      <c r="M6146" s="163"/>
      <c r="N6146" s="163"/>
      <c r="O6146" s="163" t="s">
        <v>1</v>
      </c>
      <c r="P6146" s="163"/>
      <c r="Q6146" s="165" t="s">
        <v>31447</v>
      </c>
      <c r="R6146" s="166"/>
      <c r="S6146" s="166"/>
      <c r="T6146" s="166"/>
      <c r="U6146" s="167"/>
    </row>
    <row r="6147" spans="1:21" ht="43.2" x14ac:dyDescent="0.3">
      <c r="B6147" s="2" t="s">
        <v>19</v>
      </c>
      <c r="C6147" s="2" t="s">
        <v>10081</v>
      </c>
      <c r="D6147" s="2" t="s">
        <v>10083</v>
      </c>
      <c r="E6147" s="2" t="s">
        <v>10279</v>
      </c>
      <c r="F6147" s="2" t="s">
        <v>10281</v>
      </c>
      <c r="H6147" s="3" t="s">
        <v>10282</v>
      </c>
      <c r="L6147" s="35" t="s">
        <v>12</v>
      </c>
      <c r="M6147" s="35" t="s">
        <v>13</v>
      </c>
      <c r="N6147" s="35" t="s">
        <v>14</v>
      </c>
      <c r="O6147" s="80" t="s">
        <v>33141</v>
      </c>
      <c r="P6147" s="31" t="s">
        <v>31195</v>
      </c>
      <c r="Q6147" s="50" t="s">
        <v>32319</v>
      </c>
      <c r="R6147" s="51" t="s">
        <v>32320</v>
      </c>
      <c r="S6147" s="51" t="s">
        <v>17</v>
      </c>
      <c r="T6147" s="51" t="s">
        <v>18</v>
      </c>
      <c r="U6147" s="51" t="s">
        <v>31184</v>
      </c>
    </row>
    <row r="6148" spans="1:21" x14ac:dyDescent="0.3">
      <c r="A6148" t="s">
        <v>32385</v>
      </c>
      <c r="B6148" s="2" t="s">
        <v>19</v>
      </c>
      <c r="C6148" s="2" t="s">
        <v>10081</v>
      </c>
      <c r="D6148" s="2" t="s">
        <v>10083</v>
      </c>
      <c r="E6148" s="2" t="s">
        <v>10279</v>
      </c>
      <c r="F6148" s="2" t="s">
        <v>10281</v>
      </c>
      <c r="G6148" s="2" t="s">
        <v>10283</v>
      </c>
      <c r="H6148" s="3" t="s">
        <v>10284</v>
      </c>
      <c r="I6148" s="3" t="s">
        <v>571</v>
      </c>
      <c r="J6148" s="3">
        <v>55</v>
      </c>
      <c r="K6148" s="2" t="s">
        <v>36</v>
      </c>
      <c r="L6148" s="7" t="s">
        <v>31232</v>
      </c>
      <c r="O6148" s="7" t="s">
        <v>33133</v>
      </c>
      <c r="Q6148" s="2">
        <v>3</v>
      </c>
      <c r="R6148" s="2">
        <v>3</v>
      </c>
      <c r="S6148" s="2" t="s">
        <v>31186</v>
      </c>
      <c r="U6148" s="26">
        <v>1</v>
      </c>
    </row>
    <row r="6149" spans="1:21" x14ac:dyDescent="0.3">
      <c r="A6149" t="s">
        <v>32385</v>
      </c>
      <c r="B6149" s="2" t="s">
        <v>19</v>
      </c>
      <c r="C6149" s="2" t="s">
        <v>10081</v>
      </c>
      <c r="D6149" s="2" t="s">
        <v>10083</v>
      </c>
      <c r="E6149" s="2" t="s">
        <v>10279</v>
      </c>
      <c r="F6149" s="2" t="s">
        <v>10281</v>
      </c>
      <c r="G6149" s="2" t="s">
        <v>10285</v>
      </c>
      <c r="H6149" s="3" t="s">
        <v>10286</v>
      </c>
      <c r="I6149" s="3" t="s">
        <v>571</v>
      </c>
      <c r="J6149" s="3">
        <v>30</v>
      </c>
      <c r="K6149" s="2" t="s">
        <v>36</v>
      </c>
      <c r="L6149" s="7" t="s">
        <v>31233</v>
      </c>
    </row>
    <row r="6150" spans="1:21" ht="28.8" x14ac:dyDescent="0.3">
      <c r="A6150" t="s">
        <v>32385</v>
      </c>
      <c r="B6150" s="2" t="s">
        <v>19</v>
      </c>
      <c r="C6150" s="2" t="s">
        <v>10081</v>
      </c>
      <c r="D6150" s="2" t="s">
        <v>10083</v>
      </c>
      <c r="E6150" s="2" t="s">
        <v>10279</v>
      </c>
      <c r="F6150" s="2" t="s">
        <v>10281</v>
      </c>
      <c r="G6150" s="2" t="s">
        <v>10287</v>
      </c>
      <c r="H6150" s="3" t="s">
        <v>10288</v>
      </c>
      <c r="I6150" s="3" t="s">
        <v>571</v>
      </c>
      <c r="J6150" s="3">
        <v>379</v>
      </c>
      <c r="K6150" s="2" t="s">
        <v>36</v>
      </c>
      <c r="L6150" s="7" t="s">
        <v>31232</v>
      </c>
      <c r="O6150" s="7" t="s">
        <v>33133</v>
      </c>
      <c r="P6150" s="7" t="s">
        <v>33134</v>
      </c>
      <c r="T6150" s="2">
        <v>1</v>
      </c>
    </row>
    <row r="6151" spans="1:21" x14ac:dyDescent="0.3">
      <c r="A6151" t="s">
        <v>32385</v>
      </c>
      <c r="B6151" s="2" t="s">
        <v>19</v>
      </c>
      <c r="C6151" s="2" t="s">
        <v>10081</v>
      </c>
      <c r="D6151" s="2" t="s">
        <v>10083</v>
      </c>
      <c r="E6151" s="2" t="s">
        <v>10279</v>
      </c>
      <c r="F6151" s="2" t="s">
        <v>10281</v>
      </c>
      <c r="G6151" s="2" t="s">
        <v>10289</v>
      </c>
      <c r="H6151" s="3" t="s">
        <v>10290</v>
      </c>
      <c r="I6151" s="3" t="s">
        <v>571</v>
      </c>
      <c r="J6151" s="3">
        <v>30</v>
      </c>
      <c r="K6151" s="2" t="s">
        <v>36</v>
      </c>
      <c r="L6151" s="7" t="s">
        <v>31693</v>
      </c>
      <c r="O6151" s="7" t="s">
        <v>33133</v>
      </c>
      <c r="P6151" s="7" t="s">
        <v>32288</v>
      </c>
      <c r="Q6151" s="2">
        <v>1</v>
      </c>
      <c r="R6151" s="2">
        <v>1</v>
      </c>
      <c r="S6151" s="2" t="s">
        <v>31186</v>
      </c>
      <c r="U6151" s="26">
        <v>1</v>
      </c>
    </row>
    <row r="6152" spans="1:21" x14ac:dyDescent="0.3">
      <c r="L6152" s="163" t="s">
        <v>0</v>
      </c>
      <c r="M6152" s="163"/>
      <c r="N6152" s="163"/>
      <c r="O6152" s="163" t="s">
        <v>1</v>
      </c>
      <c r="P6152" s="163"/>
      <c r="Q6152" s="2">
        <v>2</v>
      </c>
      <c r="R6152" s="2">
        <v>2</v>
      </c>
      <c r="S6152" s="2" t="s">
        <v>31186</v>
      </c>
      <c r="U6152" s="26">
        <v>1</v>
      </c>
    </row>
    <row r="6153" spans="1:21" ht="43.2" x14ac:dyDescent="0.3">
      <c r="B6153" s="2" t="s">
        <v>19</v>
      </c>
      <c r="C6153" s="2" t="s">
        <v>10081</v>
      </c>
      <c r="D6153" s="2" t="s">
        <v>10083</v>
      </c>
      <c r="E6153" s="2" t="s">
        <v>10279</v>
      </c>
      <c r="F6153" s="2" t="s">
        <v>10291</v>
      </c>
      <c r="H6153" s="3" t="s">
        <v>10292</v>
      </c>
      <c r="L6153" s="35" t="s">
        <v>12</v>
      </c>
      <c r="M6153" s="35" t="s">
        <v>13</v>
      </c>
      <c r="N6153" s="35" t="s">
        <v>14</v>
      </c>
      <c r="O6153" s="80" t="s">
        <v>33141</v>
      </c>
      <c r="P6153" s="80" t="s">
        <v>32311</v>
      </c>
    </row>
    <row r="6154" spans="1:21" x14ac:dyDescent="0.3">
      <c r="A6154" t="s">
        <v>32385</v>
      </c>
      <c r="B6154" s="2" t="s">
        <v>19</v>
      </c>
      <c r="C6154" s="2" t="s">
        <v>10081</v>
      </c>
      <c r="D6154" s="2" t="s">
        <v>10083</v>
      </c>
      <c r="E6154" s="2" t="s">
        <v>10279</v>
      </c>
      <c r="F6154" s="2" t="s">
        <v>10291</v>
      </c>
      <c r="G6154" s="2" t="s">
        <v>10293</v>
      </c>
      <c r="H6154" s="6" t="s">
        <v>10294</v>
      </c>
      <c r="I6154" s="3" t="s">
        <v>571</v>
      </c>
      <c r="J6154" s="3">
        <v>6</v>
      </c>
      <c r="K6154" s="2" t="s">
        <v>36</v>
      </c>
      <c r="O6154" s="7" t="s">
        <v>33133</v>
      </c>
    </row>
    <row r="6155" spans="1:21" x14ac:dyDescent="0.3">
      <c r="B6155" s="2" t="s">
        <v>19</v>
      </c>
      <c r="C6155" s="2" t="s">
        <v>10081</v>
      </c>
      <c r="D6155" s="2" t="s">
        <v>10083</v>
      </c>
      <c r="E6155" s="2" t="s">
        <v>10295</v>
      </c>
      <c r="H6155" s="3" t="s">
        <v>10296</v>
      </c>
    </row>
    <row r="6156" spans="1:21" x14ac:dyDescent="0.3">
      <c r="L6156" s="163" t="s">
        <v>0</v>
      </c>
      <c r="M6156" s="163"/>
      <c r="N6156" s="163"/>
      <c r="O6156" s="163" t="s">
        <v>1</v>
      </c>
      <c r="P6156" s="163"/>
    </row>
    <row r="6157" spans="1:21" ht="43.2" x14ac:dyDescent="0.3">
      <c r="B6157" s="2" t="s">
        <v>19</v>
      </c>
      <c r="C6157" s="2" t="s">
        <v>10081</v>
      </c>
      <c r="D6157" s="2" t="s">
        <v>10083</v>
      </c>
      <c r="E6157" s="2" t="s">
        <v>10295</v>
      </c>
      <c r="F6157" s="2" t="s">
        <v>10297</v>
      </c>
      <c r="H6157" s="3" t="s">
        <v>10298</v>
      </c>
      <c r="L6157" s="35" t="s">
        <v>12</v>
      </c>
      <c r="M6157" s="35" t="s">
        <v>13</v>
      </c>
      <c r="N6157" s="35" t="s">
        <v>14</v>
      </c>
      <c r="O6157" s="35" t="s">
        <v>32311</v>
      </c>
      <c r="P6157" s="35" t="s">
        <v>31195</v>
      </c>
    </row>
    <row r="6158" spans="1:21" x14ac:dyDescent="0.3">
      <c r="B6158" s="4" t="s">
        <v>19</v>
      </c>
      <c r="C6158" s="4" t="s">
        <v>10081</v>
      </c>
      <c r="D6158" s="4" t="s">
        <v>10083</v>
      </c>
      <c r="E6158" s="4" t="s">
        <v>10295</v>
      </c>
      <c r="F6158" s="4" t="s">
        <v>10297</v>
      </c>
      <c r="G6158" s="4" t="s">
        <v>10299</v>
      </c>
      <c r="H6158" s="5" t="s">
        <v>10300</v>
      </c>
      <c r="I6158" s="5" t="s">
        <v>8337</v>
      </c>
    </row>
    <row r="6159" spans="1:21" x14ac:dyDescent="0.3">
      <c r="B6159" s="4" t="s">
        <v>19</v>
      </c>
      <c r="C6159" s="4" t="s">
        <v>10081</v>
      </c>
      <c r="D6159" s="4" t="s">
        <v>10083</v>
      </c>
      <c r="E6159" s="4" t="s">
        <v>10295</v>
      </c>
      <c r="F6159" s="4" t="s">
        <v>10297</v>
      </c>
      <c r="G6159" s="4" t="s">
        <v>10301</v>
      </c>
      <c r="H6159" s="5" t="s">
        <v>10302</v>
      </c>
      <c r="I6159" s="5" t="s">
        <v>8337</v>
      </c>
    </row>
    <row r="6160" spans="1:21" ht="28.8" x14ac:dyDescent="0.3">
      <c r="B6160" s="4" t="s">
        <v>19</v>
      </c>
      <c r="C6160" s="4" t="s">
        <v>10081</v>
      </c>
      <c r="D6160" s="4" t="s">
        <v>10083</v>
      </c>
      <c r="E6160" s="4" t="s">
        <v>10295</v>
      </c>
      <c r="F6160" s="4" t="s">
        <v>10297</v>
      </c>
      <c r="G6160" s="4" t="s">
        <v>10303</v>
      </c>
      <c r="H6160" s="5" t="s">
        <v>10304</v>
      </c>
      <c r="I6160" s="5" t="s">
        <v>8337</v>
      </c>
    </row>
    <row r="6161" spans="1:22" ht="28.8" x14ac:dyDescent="0.3">
      <c r="B6161" s="4" t="s">
        <v>19</v>
      </c>
      <c r="C6161" s="4" t="s">
        <v>10081</v>
      </c>
      <c r="D6161" s="4" t="s">
        <v>10083</v>
      </c>
      <c r="E6161" s="4" t="s">
        <v>10295</v>
      </c>
      <c r="F6161" s="4" t="s">
        <v>10297</v>
      </c>
      <c r="G6161" s="4" t="s">
        <v>10305</v>
      </c>
      <c r="H6161" s="5" t="s">
        <v>10306</v>
      </c>
      <c r="I6161" s="5" t="s">
        <v>8337</v>
      </c>
    </row>
    <row r="6162" spans="1:22" x14ac:dyDescent="0.3">
      <c r="L6162" s="163" t="s">
        <v>0</v>
      </c>
      <c r="M6162" s="163"/>
      <c r="N6162" s="163"/>
      <c r="O6162" s="163" t="s">
        <v>1</v>
      </c>
      <c r="P6162" s="163"/>
    </row>
    <row r="6163" spans="1:22" ht="43.2" x14ac:dyDescent="0.3">
      <c r="B6163" s="2" t="s">
        <v>19</v>
      </c>
      <c r="C6163" s="2" t="s">
        <v>10081</v>
      </c>
      <c r="D6163" s="2" t="s">
        <v>10083</v>
      </c>
      <c r="E6163" s="2" t="s">
        <v>10295</v>
      </c>
      <c r="F6163" s="2" t="s">
        <v>10307</v>
      </c>
      <c r="H6163" s="3" t="s">
        <v>10308</v>
      </c>
      <c r="L6163" s="35" t="s">
        <v>12</v>
      </c>
      <c r="M6163" s="35" t="s">
        <v>13</v>
      </c>
      <c r="N6163" s="35" t="s">
        <v>14</v>
      </c>
      <c r="O6163" s="35" t="s">
        <v>32311</v>
      </c>
      <c r="P6163" s="35" t="s">
        <v>31195</v>
      </c>
    </row>
    <row r="6164" spans="1:22" x14ac:dyDescent="0.3">
      <c r="B6164" s="4" t="s">
        <v>19</v>
      </c>
      <c r="C6164" s="4" t="s">
        <v>10081</v>
      </c>
      <c r="D6164" s="4" t="s">
        <v>10083</v>
      </c>
      <c r="E6164" s="4" t="s">
        <v>10295</v>
      </c>
      <c r="F6164" s="4" t="s">
        <v>10307</v>
      </c>
      <c r="G6164" s="4" t="s">
        <v>10309</v>
      </c>
      <c r="H6164" s="5" t="s">
        <v>10310</v>
      </c>
      <c r="I6164" s="5" t="s">
        <v>8337</v>
      </c>
    </row>
    <row r="6165" spans="1:22" x14ac:dyDescent="0.3">
      <c r="B6165" s="4" t="s">
        <v>19</v>
      </c>
      <c r="C6165" s="4" t="s">
        <v>10081</v>
      </c>
      <c r="D6165" s="4" t="s">
        <v>10083</v>
      </c>
      <c r="E6165" s="4" t="s">
        <v>10295</v>
      </c>
      <c r="F6165" s="4" t="s">
        <v>10307</v>
      </c>
      <c r="G6165" s="4" t="s">
        <v>10311</v>
      </c>
      <c r="H6165" s="5" t="s">
        <v>10312</v>
      </c>
      <c r="I6165" s="5" t="s">
        <v>8337</v>
      </c>
    </row>
    <row r="6166" spans="1:22" x14ac:dyDescent="0.3">
      <c r="B6166" s="2" t="s">
        <v>19</v>
      </c>
      <c r="C6166" s="2" t="s">
        <v>10081</v>
      </c>
      <c r="D6166" s="2" t="s">
        <v>10083</v>
      </c>
      <c r="E6166" s="2" t="s">
        <v>10313</v>
      </c>
      <c r="H6166" s="3" t="s">
        <v>10314</v>
      </c>
    </row>
    <row r="6167" spans="1:22" x14ac:dyDescent="0.3">
      <c r="L6167" s="163" t="s">
        <v>0</v>
      </c>
      <c r="M6167" s="163"/>
      <c r="N6167" s="163"/>
      <c r="O6167" s="163" t="s">
        <v>1</v>
      </c>
      <c r="P6167" s="163"/>
      <c r="Q6167" s="163"/>
      <c r="R6167" s="165" t="s">
        <v>31447</v>
      </c>
      <c r="S6167" s="166"/>
      <c r="T6167" s="166"/>
      <c r="U6167" s="166"/>
      <c r="V6167" s="167"/>
    </row>
    <row r="6168" spans="1:22" ht="43.2" x14ac:dyDescent="0.3">
      <c r="B6168" s="2" t="s">
        <v>19</v>
      </c>
      <c r="C6168" s="2" t="s">
        <v>10081</v>
      </c>
      <c r="D6168" s="2" t="s">
        <v>10083</v>
      </c>
      <c r="E6168" s="2" t="s">
        <v>10313</v>
      </c>
      <c r="F6168" s="2" t="s">
        <v>10315</v>
      </c>
      <c r="H6168" s="3" t="s">
        <v>10316</v>
      </c>
      <c r="L6168" s="35" t="s">
        <v>12</v>
      </c>
      <c r="M6168" s="35" t="s">
        <v>13</v>
      </c>
      <c r="N6168" s="35" t="s">
        <v>14</v>
      </c>
      <c r="O6168" s="80" t="s">
        <v>33141</v>
      </c>
      <c r="P6168" s="80" t="s">
        <v>32311</v>
      </c>
      <c r="Q6168" s="31" t="s">
        <v>31195</v>
      </c>
      <c r="R6168" s="50" t="s">
        <v>32319</v>
      </c>
      <c r="S6168" s="51" t="s">
        <v>32320</v>
      </c>
      <c r="T6168" s="51" t="s">
        <v>17</v>
      </c>
      <c r="U6168" s="51" t="s">
        <v>18</v>
      </c>
      <c r="V6168" s="51" t="s">
        <v>31184</v>
      </c>
    </row>
    <row r="6169" spans="1:22" ht="28.8" x14ac:dyDescent="0.3">
      <c r="A6169" t="s">
        <v>32385</v>
      </c>
      <c r="B6169" s="2" t="s">
        <v>19</v>
      </c>
      <c r="C6169" s="2" t="s">
        <v>10081</v>
      </c>
      <c r="D6169" s="2" t="s">
        <v>10083</v>
      </c>
      <c r="E6169" s="2" t="s">
        <v>10313</v>
      </c>
      <c r="F6169" s="2" t="s">
        <v>10315</v>
      </c>
      <c r="G6169" s="2" t="s">
        <v>10317</v>
      </c>
      <c r="H6169" s="3" t="s">
        <v>10318</v>
      </c>
      <c r="I6169" s="3" t="s">
        <v>8337</v>
      </c>
      <c r="J6169" s="3">
        <v>3</v>
      </c>
      <c r="K6169" s="2" t="s">
        <v>36</v>
      </c>
      <c r="O6169" s="7" t="s">
        <v>33135</v>
      </c>
      <c r="P6169" s="7" t="s">
        <v>33136</v>
      </c>
      <c r="Q6169" s="2" t="s">
        <v>33138</v>
      </c>
      <c r="R6169" s="2">
        <v>2.5</v>
      </c>
      <c r="S6169" s="2">
        <v>2.5</v>
      </c>
      <c r="T6169" s="2" t="s">
        <v>31186</v>
      </c>
      <c r="V6169" s="26">
        <v>1</v>
      </c>
    </row>
    <row r="6170" spans="1:22" ht="28.8" x14ac:dyDescent="0.3">
      <c r="A6170" t="s">
        <v>32385</v>
      </c>
      <c r="B6170" s="2" t="s">
        <v>19</v>
      </c>
      <c r="C6170" s="2" t="s">
        <v>10081</v>
      </c>
      <c r="D6170" s="2" t="s">
        <v>10083</v>
      </c>
      <c r="E6170" s="2" t="s">
        <v>10313</v>
      </c>
      <c r="F6170" s="2" t="s">
        <v>10315</v>
      </c>
      <c r="G6170" s="2" t="s">
        <v>10319</v>
      </c>
      <c r="H6170" s="3" t="s">
        <v>10320</v>
      </c>
      <c r="I6170" s="3" t="s">
        <v>8337</v>
      </c>
      <c r="K6170" s="26" t="s">
        <v>36</v>
      </c>
      <c r="O6170" s="7" t="s">
        <v>33135</v>
      </c>
      <c r="P6170" s="7" t="s">
        <v>33136</v>
      </c>
      <c r="Q6170" s="2" t="s">
        <v>33138</v>
      </c>
      <c r="R6170" s="2">
        <v>2.5</v>
      </c>
      <c r="S6170" s="2">
        <v>2.5</v>
      </c>
      <c r="T6170" s="2" t="s">
        <v>31186</v>
      </c>
      <c r="V6170" s="26">
        <v>1</v>
      </c>
    </row>
    <row r="6171" spans="1:22" x14ac:dyDescent="0.3">
      <c r="A6171" t="s">
        <v>32385</v>
      </c>
      <c r="B6171" s="2" t="s">
        <v>19</v>
      </c>
      <c r="C6171" s="2" t="s">
        <v>10081</v>
      </c>
      <c r="D6171" s="2" t="s">
        <v>10083</v>
      </c>
      <c r="E6171" s="2" t="s">
        <v>10313</v>
      </c>
      <c r="F6171" s="2" t="s">
        <v>10315</v>
      </c>
      <c r="G6171" s="2" t="s">
        <v>10321</v>
      </c>
      <c r="H6171" s="3" t="s">
        <v>10322</v>
      </c>
      <c r="I6171" s="3" t="s">
        <v>8337</v>
      </c>
      <c r="J6171" s="3">
        <v>3</v>
      </c>
      <c r="K6171" s="2" t="s">
        <v>36</v>
      </c>
      <c r="O6171" s="7" t="s">
        <v>33135</v>
      </c>
      <c r="P6171" s="7" t="s">
        <v>33137</v>
      </c>
      <c r="Q6171" s="2" t="s">
        <v>33138</v>
      </c>
      <c r="R6171" s="2">
        <v>2.5</v>
      </c>
      <c r="S6171" s="2">
        <v>2.5</v>
      </c>
      <c r="T6171" s="2" t="s">
        <v>31186</v>
      </c>
      <c r="V6171" s="26">
        <v>1</v>
      </c>
    </row>
    <row r="6172" spans="1:22" x14ac:dyDescent="0.3">
      <c r="A6172" t="s">
        <v>32385</v>
      </c>
      <c r="B6172" s="2" t="s">
        <v>19</v>
      </c>
      <c r="C6172" s="2" t="s">
        <v>10081</v>
      </c>
      <c r="D6172" s="2" t="s">
        <v>10083</v>
      </c>
      <c r="E6172" s="2" t="s">
        <v>10313</v>
      </c>
      <c r="F6172" s="2" t="s">
        <v>10315</v>
      </c>
      <c r="G6172" s="2" t="s">
        <v>10323</v>
      </c>
      <c r="H6172" s="3" t="s">
        <v>10324</v>
      </c>
      <c r="I6172" s="3" t="s">
        <v>8337</v>
      </c>
      <c r="J6172" s="3">
        <v>6</v>
      </c>
      <c r="K6172" s="2" t="s">
        <v>36</v>
      </c>
      <c r="O6172" s="7" t="s">
        <v>33135</v>
      </c>
      <c r="P6172" s="7" t="s">
        <v>33137</v>
      </c>
      <c r="Q6172" s="2" t="s">
        <v>33138</v>
      </c>
      <c r="R6172" s="2">
        <v>2.5</v>
      </c>
      <c r="S6172" s="2">
        <v>2.5</v>
      </c>
      <c r="T6172" s="2" t="s">
        <v>31186</v>
      </c>
      <c r="V6172" s="26">
        <v>1</v>
      </c>
    </row>
    <row r="6173" spans="1:22" x14ac:dyDescent="0.3">
      <c r="L6173" s="163" t="s">
        <v>0</v>
      </c>
      <c r="M6173" s="163"/>
      <c r="N6173" s="163"/>
      <c r="O6173" s="183" t="s">
        <v>1</v>
      </c>
      <c r="P6173" s="184"/>
      <c r="Q6173" s="184"/>
    </row>
    <row r="6174" spans="1:22" ht="43.2" x14ac:dyDescent="0.3">
      <c r="B6174" s="2" t="s">
        <v>19</v>
      </c>
      <c r="C6174" s="2" t="s">
        <v>10081</v>
      </c>
      <c r="D6174" s="2" t="s">
        <v>10083</v>
      </c>
      <c r="E6174" s="2" t="s">
        <v>10313</v>
      </c>
      <c r="F6174" s="2" t="s">
        <v>10325</v>
      </c>
      <c r="H6174" s="3" t="s">
        <v>10326</v>
      </c>
      <c r="L6174" s="35" t="s">
        <v>12</v>
      </c>
      <c r="M6174" s="35" t="s">
        <v>13</v>
      </c>
      <c r="N6174" s="35" t="s">
        <v>14</v>
      </c>
      <c r="O6174" s="80" t="s">
        <v>33141</v>
      </c>
      <c r="P6174" s="80" t="s">
        <v>32311</v>
      </c>
      <c r="Q6174" s="31" t="s">
        <v>31195</v>
      </c>
    </row>
    <row r="6175" spans="1:22" ht="28.8" x14ac:dyDescent="0.3">
      <c r="A6175" t="s">
        <v>32385</v>
      </c>
      <c r="B6175" s="2" t="s">
        <v>19</v>
      </c>
      <c r="C6175" s="2" t="s">
        <v>10081</v>
      </c>
      <c r="D6175" s="2" t="s">
        <v>10083</v>
      </c>
      <c r="E6175" s="2" t="s">
        <v>10313</v>
      </c>
      <c r="F6175" s="2" t="s">
        <v>10325</v>
      </c>
      <c r="G6175" s="2" t="s">
        <v>10327</v>
      </c>
      <c r="H6175" s="6" t="s">
        <v>10328</v>
      </c>
      <c r="I6175" s="3" t="s">
        <v>8337</v>
      </c>
      <c r="J6175" s="3">
        <v>103</v>
      </c>
      <c r="K6175" s="2" t="s">
        <v>36</v>
      </c>
      <c r="O6175" s="7" t="s">
        <v>33135</v>
      </c>
      <c r="P6175" s="7" t="s">
        <v>33136</v>
      </c>
      <c r="Q6175" s="2" t="s">
        <v>33139</v>
      </c>
    </row>
    <row r="6176" spans="1:22" x14ac:dyDescent="0.3">
      <c r="A6176" t="s">
        <v>32385</v>
      </c>
      <c r="B6176" s="2" t="s">
        <v>19</v>
      </c>
      <c r="C6176" s="2" t="s">
        <v>10081</v>
      </c>
      <c r="D6176" s="2" t="s">
        <v>10083</v>
      </c>
      <c r="E6176" s="2" t="s">
        <v>10313</v>
      </c>
      <c r="F6176" s="2" t="s">
        <v>10325</v>
      </c>
      <c r="G6176" s="2" t="s">
        <v>10329</v>
      </c>
      <c r="H6176" s="6" t="s">
        <v>10330</v>
      </c>
      <c r="I6176" s="3" t="s">
        <v>8337</v>
      </c>
      <c r="J6176" s="3">
        <v>45</v>
      </c>
      <c r="K6176" s="2" t="s">
        <v>36</v>
      </c>
      <c r="O6176" s="7" t="s">
        <v>33135</v>
      </c>
      <c r="P6176" s="7" t="s">
        <v>33137</v>
      </c>
      <c r="Q6176" s="2" t="s">
        <v>33139</v>
      </c>
    </row>
    <row r="6177" spans="1:21" x14ac:dyDescent="0.3">
      <c r="A6177" t="s">
        <v>32385</v>
      </c>
      <c r="B6177" s="2" t="s">
        <v>19</v>
      </c>
      <c r="C6177" s="2" t="s">
        <v>10081</v>
      </c>
      <c r="D6177" s="2" t="s">
        <v>10083</v>
      </c>
      <c r="E6177" s="2" t="s">
        <v>10313</v>
      </c>
      <c r="F6177" s="2" t="s">
        <v>10325</v>
      </c>
      <c r="G6177" s="2" t="s">
        <v>10331</v>
      </c>
      <c r="H6177" s="3" t="s">
        <v>10332</v>
      </c>
      <c r="I6177" s="3" t="s">
        <v>8337</v>
      </c>
      <c r="J6177" s="3">
        <v>6</v>
      </c>
      <c r="K6177" s="2" t="s">
        <v>36</v>
      </c>
      <c r="L6177" s="7" t="s">
        <v>31232</v>
      </c>
      <c r="O6177" s="7" t="s">
        <v>33135</v>
      </c>
      <c r="Q6177" s="2" t="s">
        <v>33140</v>
      </c>
    </row>
    <row r="6178" spans="1:21" x14ac:dyDescent="0.3">
      <c r="A6178" t="s">
        <v>32385</v>
      </c>
      <c r="B6178" s="2" t="s">
        <v>19</v>
      </c>
      <c r="C6178" s="2" t="s">
        <v>10081</v>
      </c>
      <c r="D6178" s="2" t="s">
        <v>10083</v>
      </c>
      <c r="E6178" s="2" t="s">
        <v>10313</v>
      </c>
      <c r="F6178" s="2" t="s">
        <v>10325</v>
      </c>
      <c r="G6178" s="2" t="s">
        <v>10333</v>
      </c>
      <c r="H6178" s="3" t="s">
        <v>10334</v>
      </c>
      <c r="I6178" s="3" t="s">
        <v>8337</v>
      </c>
      <c r="J6178" s="3">
        <v>4</v>
      </c>
      <c r="K6178" s="2" t="s">
        <v>36</v>
      </c>
      <c r="L6178" s="7" t="s">
        <v>31233</v>
      </c>
      <c r="M6178" s="7" t="s">
        <v>10331</v>
      </c>
      <c r="O6178" s="7" t="s">
        <v>33135</v>
      </c>
      <c r="Q6178" s="2" t="s">
        <v>33140</v>
      </c>
    </row>
    <row r="6179" spans="1:21" x14ac:dyDescent="0.3">
      <c r="L6179" s="163" t="s">
        <v>0</v>
      </c>
      <c r="M6179" s="163"/>
      <c r="N6179" s="163"/>
      <c r="O6179" s="163" t="s">
        <v>1</v>
      </c>
      <c r="P6179" s="163"/>
    </row>
    <row r="6180" spans="1:21" ht="43.2" x14ac:dyDescent="0.3">
      <c r="B6180" s="2" t="s">
        <v>19</v>
      </c>
      <c r="C6180" s="2" t="s">
        <v>10081</v>
      </c>
      <c r="D6180" s="2" t="s">
        <v>10083</v>
      </c>
      <c r="E6180" s="2" t="s">
        <v>10313</v>
      </c>
      <c r="F6180" s="2" t="s">
        <v>10335</v>
      </c>
      <c r="H6180" s="3" t="s">
        <v>10336</v>
      </c>
      <c r="L6180" s="35" t="s">
        <v>12</v>
      </c>
      <c r="M6180" s="35" t="s">
        <v>13</v>
      </c>
      <c r="N6180" s="35" t="s">
        <v>14</v>
      </c>
      <c r="O6180" s="80" t="s">
        <v>33141</v>
      </c>
      <c r="P6180" s="80" t="s">
        <v>32311</v>
      </c>
    </row>
    <row r="6181" spans="1:21" x14ac:dyDescent="0.3">
      <c r="A6181" t="s">
        <v>32385</v>
      </c>
      <c r="B6181" s="2" t="s">
        <v>19</v>
      </c>
      <c r="C6181" s="2" t="s">
        <v>10081</v>
      </c>
      <c r="D6181" s="2" t="s">
        <v>10083</v>
      </c>
      <c r="E6181" s="2" t="s">
        <v>10313</v>
      </c>
      <c r="F6181" s="2" t="s">
        <v>10335</v>
      </c>
      <c r="G6181" s="2" t="s">
        <v>10337</v>
      </c>
      <c r="H6181" s="6" t="s">
        <v>10338</v>
      </c>
      <c r="I6181" s="3" t="s">
        <v>571</v>
      </c>
      <c r="J6181" s="3">
        <v>326</v>
      </c>
      <c r="K6181" s="2" t="s">
        <v>36</v>
      </c>
      <c r="O6181" s="7" t="s">
        <v>33143</v>
      </c>
      <c r="P6181" s="7" t="s">
        <v>33144</v>
      </c>
    </row>
    <row r="6182" spans="1:21" x14ac:dyDescent="0.3">
      <c r="B6182" s="2" t="s">
        <v>19</v>
      </c>
      <c r="C6182" s="2" t="s">
        <v>10081</v>
      </c>
      <c r="D6182" s="2" t="s">
        <v>10083</v>
      </c>
      <c r="E6182" s="2" t="s">
        <v>10339</v>
      </c>
      <c r="H6182" s="3" t="s">
        <v>10340</v>
      </c>
    </row>
    <row r="6183" spans="1:21" x14ac:dyDescent="0.3">
      <c r="L6183" s="163" t="s">
        <v>0</v>
      </c>
      <c r="M6183" s="163"/>
      <c r="N6183" s="163"/>
      <c r="O6183" s="163" t="s">
        <v>1</v>
      </c>
      <c r="P6183" s="163"/>
      <c r="Q6183" s="165" t="s">
        <v>31185</v>
      </c>
      <c r="R6183" s="166"/>
      <c r="S6183" s="166"/>
      <c r="T6183" s="166"/>
      <c r="U6183" s="167"/>
    </row>
    <row r="6184" spans="1:21" ht="43.2" x14ac:dyDescent="0.3">
      <c r="B6184" s="2" t="s">
        <v>19</v>
      </c>
      <c r="C6184" s="2" t="s">
        <v>10081</v>
      </c>
      <c r="D6184" s="2" t="s">
        <v>10083</v>
      </c>
      <c r="E6184" s="2" t="s">
        <v>10339</v>
      </c>
      <c r="F6184" s="2" t="s">
        <v>10341</v>
      </c>
      <c r="H6184" s="3" t="s">
        <v>10342</v>
      </c>
      <c r="L6184" s="35" t="s">
        <v>12</v>
      </c>
      <c r="M6184" s="35" t="s">
        <v>13</v>
      </c>
      <c r="N6184" s="35" t="s">
        <v>14</v>
      </c>
      <c r="O6184" s="80" t="s">
        <v>33141</v>
      </c>
      <c r="P6184" s="80" t="s">
        <v>32311</v>
      </c>
      <c r="Q6184" s="50" t="s">
        <v>32319</v>
      </c>
      <c r="R6184" s="51" t="s">
        <v>32320</v>
      </c>
      <c r="S6184" s="51" t="s">
        <v>17</v>
      </c>
      <c r="T6184" s="51" t="s">
        <v>18</v>
      </c>
      <c r="U6184" s="51" t="s">
        <v>31184</v>
      </c>
    </row>
    <row r="6185" spans="1:21" ht="28.8" x14ac:dyDescent="0.3">
      <c r="A6185" t="s">
        <v>32385</v>
      </c>
      <c r="B6185" s="2" t="s">
        <v>19</v>
      </c>
      <c r="C6185" s="2" t="s">
        <v>10081</v>
      </c>
      <c r="D6185" s="2" t="s">
        <v>10083</v>
      </c>
      <c r="E6185" s="2" t="s">
        <v>10339</v>
      </c>
      <c r="F6185" s="2" t="s">
        <v>10341</v>
      </c>
      <c r="G6185" s="2" t="s">
        <v>10343</v>
      </c>
      <c r="H6185" s="3" t="s">
        <v>10344</v>
      </c>
      <c r="I6185" s="3" t="s">
        <v>8337</v>
      </c>
      <c r="K6185" s="26" t="s">
        <v>36</v>
      </c>
      <c r="O6185" s="7" t="s">
        <v>33145</v>
      </c>
      <c r="P6185" s="7" t="s">
        <v>33146</v>
      </c>
      <c r="Q6185" s="2">
        <v>500</v>
      </c>
      <c r="R6185" s="2" t="s">
        <v>31202</v>
      </c>
      <c r="S6185" s="2" t="s">
        <v>31186</v>
      </c>
      <c r="T6185" s="26"/>
      <c r="U6185" s="26">
        <v>3</v>
      </c>
    </row>
    <row r="6186" spans="1:21" ht="28.8" x14ac:dyDescent="0.3">
      <c r="A6186" t="s">
        <v>32385</v>
      </c>
      <c r="B6186" s="2" t="s">
        <v>19</v>
      </c>
      <c r="C6186" s="2" t="s">
        <v>10081</v>
      </c>
      <c r="D6186" s="2" t="s">
        <v>10083</v>
      </c>
      <c r="E6186" s="2" t="s">
        <v>10339</v>
      </c>
      <c r="F6186" s="2" t="s">
        <v>10341</v>
      </c>
      <c r="G6186" s="2" t="s">
        <v>10345</v>
      </c>
      <c r="H6186" s="3" t="s">
        <v>10346</v>
      </c>
      <c r="I6186" s="3" t="s">
        <v>8337</v>
      </c>
      <c r="K6186" s="26" t="s">
        <v>36</v>
      </c>
      <c r="O6186" s="7" t="s">
        <v>33145</v>
      </c>
      <c r="P6186" s="7" t="s">
        <v>33146</v>
      </c>
      <c r="Q6186" s="2">
        <v>0</v>
      </c>
      <c r="R6186" s="2">
        <v>500</v>
      </c>
      <c r="S6186" s="2" t="s">
        <v>31186</v>
      </c>
      <c r="T6186" s="26"/>
      <c r="U6186" s="26">
        <v>3</v>
      </c>
    </row>
    <row r="6187" spans="1:21" ht="28.8" x14ac:dyDescent="0.3">
      <c r="A6187" t="s">
        <v>32385</v>
      </c>
      <c r="B6187" s="2" t="s">
        <v>19</v>
      </c>
      <c r="C6187" s="2" t="s">
        <v>10081</v>
      </c>
      <c r="D6187" s="2" t="s">
        <v>10083</v>
      </c>
      <c r="E6187" s="2" t="s">
        <v>10339</v>
      </c>
      <c r="F6187" s="2" t="s">
        <v>10341</v>
      </c>
      <c r="G6187" s="2" t="s">
        <v>10347</v>
      </c>
      <c r="H6187" s="3" t="s">
        <v>10348</v>
      </c>
      <c r="I6187" s="3" t="s">
        <v>8337</v>
      </c>
      <c r="K6187" s="26" t="s">
        <v>36</v>
      </c>
      <c r="O6187" s="7" t="s">
        <v>33145</v>
      </c>
      <c r="P6187" s="7" t="s">
        <v>33146</v>
      </c>
      <c r="Q6187" s="2">
        <v>500</v>
      </c>
      <c r="R6187" s="2" t="s">
        <v>31202</v>
      </c>
      <c r="S6187" s="2" t="s">
        <v>31186</v>
      </c>
      <c r="T6187" s="26"/>
      <c r="U6187" s="26">
        <v>3</v>
      </c>
    </row>
    <row r="6188" spans="1:21" ht="28.8" x14ac:dyDescent="0.3">
      <c r="A6188" t="s">
        <v>32385</v>
      </c>
      <c r="B6188" s="2" t="s">
        <v>19</v>
      </c>
      <c r="C6188" s="2" t="s">
        <v>10081</v>
      </c>
      <c r="D6188" s="2" t="s">
        <v>10083</v>
      </c>
      <c r="E6188" s="2" t="s">
        <v>10339</v>
      </c>
      <c r="F6188" s="2" t="s">
        <v>10341</v>
      </c>
      <c r="G6188" s="2" t="s">
        <v>10349</v>
      </c>
      <c r="H6188" s="3" t="s">
        <v>10350</v>
      </c>
      <c r="I6188" s="3" t="s">
        <v>8337</v>
      </c>
      <c r="K6188" s="26" t="s">
        <v>36</v>
      </c>
      <c r="O6188" s="7" t="s">
        <v>33145</v>
      </c>
      <c r="P6188" s="7" t="s">
        <v>33146</v>
      </c>
      <c r="Q6188" s="2">
        <v>500</v>
      </c>
      <c r="R6188" s="2" t="s">
        <v>31202</v>
      </c>
      <c r="S6188" s="2" t="s">
        <v>31186</v>
      </c>
      <c r="T6188" s="26"/>
      <c r="U6188" s="26">
        <v>3</v>
      </c>
    </row>
    <row r="6189" spans="1:21" x14ac:dyDescent="0.3">
      <c r="A6189" t="s">
        <v>32385</v>
      </c>
      <c r="B6189" s="2" t="s">
        <v>19</v>
      </c>
      <c r="C6189" s="2" t="s">
        <v>10081</v>
      </c>
      <c r="D6189" s="2" t="s">
        <v>10083</v>
      </c>
      <c r="E6189" s="2" t="s">
        <v>10339</v>
      </c>
      <c r="F6189" s="2" t="s">
        <v>10341</v>
      </c>
      <c r="G6189" s="2" t="s">
        <v>10351</v>
      </c>
      <c r="H6189" s="6" t="s">
        <v>10352</v>
      </c>
      <c r="I6189" s="3" t="s">
        <v>8337</v>
      </c>
      <c r="J6189" s="3">
        <v>14</v>
      </c>
      <c r="K6189" s="26" t="s">
        <v>36</v>
      </c>
      <c r="O6189" s="7" t="s">
        <v>33145</v>
      </c>
    </row>
    <row r="6190" spans="1:21" x14ac:dyDescent="0.3">
      <c r="A6190" t="s">
        <v>32385</v>
      </c>
      <c r="B6190" s="2" t="s">
        <v>19</v>
      </c>
      <c r="C6190" s="2" t="s">
        <v>10081</v>
      </c>
      <c r="D6190" s="2" t="s">
        <v>10083</v>
      </c>
      <c r="E6190" s="2" t="s">
        <v>10339</v>
      </c>
      <c r="F6190" s="2" t="s">
        <v>10341</v>
      </c>
      <c r="G6190" s="2" t="s">
        <v>10353</v>
      </c>
      <c r="H6190" s="6" t="s">
        <v>10354</v>
      </c>
      <c r="I6190" s="3" t="s">
        <v>8337</v>
      </c>
      <c r="J6190" s="3">
        <v>186</v>
      </c>
      <c r="K6190" s="26" t="s">
        <v>36</v>
      </c>
      <c r="O6190" s="7" t="s">
        <v>33145</v>
      </c>
    </row>
    <row r="6191" spans="1:21" x14ac:dyDescent="0.3">
      <c r="A6191" t="s">
        <v>32385</v>
      </c>
      <c r="B6191" s="2" t="s">
        <v>19</v>
      </c>
      <c r="C6191" s="2" t="s">
        <v>10081</v>
      </c>
      <c r="D6191" s="2" t="s">
        <v>10083</v>
      </c>
      <c r="E6191" s="2" t="s">
        <v>10339</v>
      </c>
      <c r="F6191" s="2" t="s">
        <v>10341</v>
      </c>
      <c r="G6191" s="2" t="s">
        <v>10355</v>
      </c>
      <c r="H6191" s="6" t="s">
        <v>10356</v>
      </c>
      <c r="I6191" s="3" t="s">
        <v>8337</v>
      </c>
      <c r="J6191" s="3">
        <v>306</v>
      </c>
      <c r="K6191" s="26" t="s">
        <v>36</v>
      </c>
      <c r="O6191" s="7" t="s">
        <v>10356</v>
      </c>
    </row>
    <row r="6192" spans="1:21" x14ac:dyDescent="0.3">
      <c r="L6192" s="163" t="s">
        <v>0</v>
      </c>
      <c r="M6192" s="163"/>
      <c r="N6192" s="163"/>
      <c r="O6192" s="163" t="s">
        <v>1</v>
      </c>
      <c r="P6192" s="163"/>
      <c r="Q6192" s="165" t="s">
        <v>31185</v>
      </c>
      <c r="R6192" s="166"/>
      <c r="S6192" s="166"/>
      <c r="T6192" s="166"/>
      <c r="U6192" s="167"/>
    </row>
    <row r="6193" spans="1:21" ht="43.2" x14ac:dyDescent="0.3">
      <c r="B6193" s="2" t="s">
        <v>19</v>
      </c>
      <c r="C6193" s="2" t="s">
        <v>10081</v>
      </c>
      <c r="D6193" s="2" t="s">
        <v>10083</v>
      </c>
      <c r="E6193" s="2" t="s">
        <v>10339</v>
      </c>
      <c r="F6193" s="2" t="s">
        <v>10357</v>
      </c>
      <c r="H6193" s="3" t="s">
        <v>10358</v>
      </c>
      <c r="L6193" s="35" t="s">
        <v>12</v>
      </c>
      <c r="M6193" s="35" t="s">
        <v>13</v>
      </c>
      <c r="N6193" s="35" t="s">
        <v>14</v>
      </c>
      <c r="O6193" s="80" t="s">
        <v>33141</v>
      </c>
      <c r="P6193" s="80" t="s">
        <v>32311</v>
      </c>
      <c r="Q6193" s="50" t="s">
        <v>32319</v>
      </c>
      <c r="R6193" s="51" t="s">
        <v>32320</v>
      </c>
      <c r="S6193" s="51" t="s">
        <v>17</v>
      </c>
      <c r="T6193" s="51" t="s">
        <v>18</v>
      </c>
      <c r="U6193" s="51" t="s">
        <v>31184</v>
      </c>
    </row>
    <row r="6194" spans="1:21" ht="28.8" x14ac:dyDescent="0.3">
      <c r="A6194" t="s">
        <v>32385</v>
      </c>
      <c r="B6194" s="2" t="s">
        <v>19</v>
      </c>
      <c r="C6194" s="2" t="s">
        <v>10081</v>
      </c>
      <c r="D6194" s="2" t="s">
        <v>10083</v>
      </c>
      <c r="E6194" s="2" t="s">
        <v>10339</v>
      </c>
      <c r="F6194" s="2" t="s">
        <v>10357</v>
      </c>
      <c r="G6194" s="2" t="s">
        <v>10359</v>
      </c>
      <c r="H6194" s="3" t="s">
        <v>10360</v>
      </c>
      <c r="I6194" s="3" t="s">
        <v>571</v>
      </c>
      <c r="J6194" s="3">
        <v>45</v>
      </c>
      <c r="K6194" s="2" t="s">
        <v>36</v>
      </c>
      <c r="O6194" s="7" t="s">
        <v>33147</v>
      </c>
      <c r="P6194" s="7" t="s">
        <v>33136</v>
      </c>
      <c r="Q6194" s="2">
        <v>0</v>
      </c>
      <c r="R6194" s="2">
        <v>500</v>
      </c>
      <c r="S6194" s="2" t="s">
        <v>31186</v>
      </c>
      <c r="T6194" s="26"/>
      <c r="U6194" s="26">
        <v>3</v>
      </c>
    </row>
    <row r="6195" spans="1:21" ht="28.8" x14ac:dyDescent="0.3">
      <c r="A6195" t="s">
        <v>32385</v>
      </c>
      <c r="B6195" s="2" t="s">
        <v>19</v>
      </c>
      <c r="C6195" s="2" t="s">
        <v>10081</v>
      </c>
      <c r="D6195" s="2" t="s">
        <v>10083</v>
      </c>
      <c r="E6195" s="2" t="s">
        <v>10339</v>
      </c>
      <c r="F6195" s="2" t="s">
        <v>10357</v>
      </c>
      <c r="G6195" s="2" t="s">
        <v>10361</v>
      </c>
      <c r="H6195" s="3" t="s">
        <v>10362</v>
      </c>
      <c r="I6195" s="3" t="s">
        <v>571</v>
      </c>
      <c r="J6195" s="3">
        <v>100</v>
      </c>
      <c r="K6195" s="2" t="s">
        <v>36</v>
      </c>
      <c r="O6195" s="7" t="s">
        <v>33147</v>
      </c>
      <c r="P6195" s="7" t="s">
        <v>33136</v>
      </c>
      <c r="Q6195" s="2">
        <v>500</v>
      </c>
      <c r="R6195" s="2" t="s">
        <v>31202</v>
      </c>
      <c r="S6195" s="2" t="s">
        <v>31186</v>
      </c>
      <c r="T6195" s="26"/>
      <c r="U6195" s="26">
        <v>3</v>
      </c>
    </row>
    <row r="6196" spans="1:21" x14ac:dyDescent="0.3">
      <c r="L6196" s="163" t="s">
        <v>0</v>
      </c>
      <c r="M6196" s="163"/>
      <c r="N6196" s="163"/>
      <c r="O6196" s="163" t="s">
        <v>1</v>
      </c>
      <c r="P6196" s="163"/>
    </row>
    <row r="6197" spans="1:21" ht="43.2" x14ac:dyDescent="0.3">
      <c r="B6197" s="2" t="s">
        <v>19</v>
      </c>
      <c r="C6197" s="2" t="s">
        <v>10081</v>
      </c>
      <c r="D6197" s="2" t="s">
        <v>10083</v>
      </c>
      <c r="E6197" s="2" t="s">
        <v>10339</v>
      </c>
      <c r="F6197" s="2" t="s">
        <v>10363</v>
      </c>
      <c r="H6197" s="3" t="s">
        <v>10364</v>
      </c>
      <c r="L6197" s="35" t="s">
        <v>12</v>
      </c>
      <c r="M6197" s="35" t="s">
        <v>13</v>
      </c>
      <c r="N6197" s="35" t="s">
        <v>14</v>
      </c>
      <c r="O6197" s="80" t="s">
        <v>33141</v>
      </c>
      <c r="P6197" s="80" t="s">
        <v>32311</v>
      </c>
    </row>
    <row r="6198" spans="1:21" x14ac:dyDescent="0.3">
      <c r="B6198" s="4" t="s">
        <v>19</v>
      </c>
      <c r="C6198" s="4" t="s">
        <v>10081</v>
      </c>
      <c r="D6198" s="4" t="s">
        <v>10083</v>
      </c>
      <c r="E6198" s="4" t="s">
        <v>10339</v>
      </c>
      <c r="F6198" s="4" t="s">
        <v>10363</v>
      </c>
      <c r="G6198" s="4" t="s">
        <v>10365</v>
      </c>
      <c r="H6198" s="5" t="s">
        <v>10366</v>
      </c>
      <c r="I6198" s="5" t="s">
        <v>8337</v>
      </c>
    </row>
    <row r="6199" spans="1:21" x14ac:dyDescent="0.3">
      <c r="B6199" s="4" t="s">
        <v>19</v>
      </c>
      <c r="C6199" s="4" t="s">
        <v>10081</v>
      </c>
      <c r="D6199" s="4" t="s">
        <v>10083</v>
      </c>
      <c r="E6199" s="4" t="s">
        <v>10339</v>
      </c>
      <c r="F6199" s="4" t="s">
        <v>10363</v>
      </c>
      <c r="G6199" s="4" t="s">
        <v>10367</v>
      </c>
      <c r="H6199" s="5" t="s">
        <v>10368</v>
      </c>
      <c r="I6199" s="5" t="s">
        <v>8337</v>
      </c>
    </row>
    <row r="6200" spans="1:21" x14ac:dyDescent="0.3">
      <c r="B6200" s="4" t="s">
        <v>19</v>
      </c>
      <c r="C6200" s="4" t="s">
        <v>10081</v>
      </c>
      <c r="D6200" s="4" t="s">
        <v>10083</v>
      </c>
      <c r="E6200" s="4" t="s">
        <v>10339</v>
      </c>
      <c r="F6200" s="4" t="s">
        <v>10363</v>
      </c>
      <c r="G6200" s="4" t="s">
        <v>10369</v>
      </c>
      <c r="H6200" s="5" t="s">
        <v>10370</v>
      </c>
      <c r="I6200" s="5" t="s">
        <v>8337</v>
      </c>
    </row>
    <row r="6201" spans="1:21" x14ac:dyDescent="0.3">
      <c r="B6201" s="4" t="s">
        <v>19</v>
      </c>
      <c r="C6201" s="4" t="s">
        <v>10081</v>
      </c>
      <c r="D6201" s="4" t="s">
        <v>10083</v>
      </c>
      <c r="E6201" s="4" t="s">
        <v>10339</v>
      </c>
      <c r="F6201" s="4" t="s">
        <v>10363</v>
      </c>
      <c r="G6201" s="4" t="s">
        <v>10371</v>
      </c>
      <c r="H6201" s="5" t="s">
        <v>10372</v>
      </c>
      <c r="I6201" s="5" t="s">
        <v>8337</v>
      </c>
    </row>
    <row r="6202" spans="1:21" x14ac:dyDescent="0.3">
      <c r="B6202" s="4" t="s">
        <v>19</v>
      </c>
      <c r="C6202" s="4" t="s">
        <v>10081</v>
      </c>
      <c r="D6202" s="4" t="s">
        <v>10083</v>
      </c>
      <c r="E6202" s="4" t="s">
        <v>10339</v>
      </c>
      <c r="F6202" s="4" t="s">
        <v>10363</v>
      </c>
      <c r="G6202" s="4" t="s">
        <v>10373</v>
      </c>
      <c r="H6202" s="5" t="s">
        <v>10374</v>
      </c>
      <c r="I6202" s="5" t="s">
        <v>8337</v>
      </c>
    </row>
    <row r="6203" spans="1:21" x14ac:dyDescent="0.3">
      <c r="B6203" s="4" t="s">
        <v>19</v>
      </c>
      <c r="C6203" s="4" t="s">
        <v>10081</v>
      </c>
      <c r="D6203" s="4" t="s">
        <v>10083</v>
      </c>
      <c r="E6203" s="4" t="s">
        <v>10339</v>
      </c>
      <c r="F6203" s="4" t="s">
        <v>10363</v>
      </c>
      <c r="G6203" s="4" t="s">
        <v>10375</v>
      </c>
      <c r="H6203" s="5" t="s">
        <v>10376</v>
      </c>
      <c r="I6203" s="5" t="s">
        <v>8337</v>
      </c>
    </row>
    <row r="6204" spans="1:21" x14ac:dyDescent="0.3">
      <c r="L6204" s="163" t="s">
        <v>0</v>
      </c>
      <c r="M6204" s="163"/>
      <c r="N6204" s="163"/>
      <c r="O6204" s="163" t="s">
        <v>1</v>
      </c>
      <c r="P6204" s="163"/>
    </row>
    <row r="6205" spans="1:21" ht="43.2" x14ac:dyDescent="0.3">
      <c r="B6205" s="2" t="s">
        <v>19</v>
      </c>
      <c r="C6205" s="2" t="s">
        <v>10081</v>
      </c>
      <c r="D6205" s="2" t="s">
        <v>10083</v>
      </c>
      <c r="E6205" s="2" t="s">
        <v>10339</v>
      </c>
      <c r="F6205" s="2" t="s">
        <v>10377</v>
      </c>
      <c r="H6205" s="3" t="s">
        <v>10378</v>
      </c>
      <c r="L6205" s="35" t="s">
        <v>12</v>
      </c>
      <c r="M6205" s="35" t="s">
        <v>13</v>
      </c>
      <c r="N6205" s="35" t="s">
        <v>14</v>
      </c>
      <c r="O6205" s="80" t="s">
        <v>33141</v>
      </c>
      <c r="P6205" s="80" t="s">
        <v>32311</v>
      </c>
    </row>
    <row r="6206" spans="1:21" x14ac:dyDescent="0.3">
      <c r="A6206" t="s">
        <v>32385</v>
      </c>
      <c r="B6206" s="2" t="s">
        <v>19</v>
      </c>
      <c r="C6206" s="2" t="s">
        <v>10081</v>
      </c>
      <c r="D6206" s="2" t="s">
        <v>10083</v>
      </c>
      <c r="E6206" s="2" t="s">
        <v>10339</v>
      </c>
      <c r="F6206" s="2" t="s">
        <v>10377</v>
      </c>
      <c r="G6206" s="2" t="s">
        <v>10379</v>
      </c>
      <c r="H6206" s="6" t="s">
        <v>10380</v>
      </c>
      <c r="I6206" s="3" t="s">
        <v>8337</v>
      </c>
      <c r="J6206" s="3">
        <v>47</v>
      </c>
      <c r="K6206" s="2" t="s">
        <v>36</v>
      </c>
      <c r="O6206" s="7" t="s">
        <v>33148</v>
      </c>
    </row>
    <row r="6207" spans="1:21" x14ac:dyDescent="0.3">
      <c r="A6207" t="s">
        <v>32385</v>
      </c>
      <c r="B6207" s="2" t="s">
        <v>19</v>
      </c>
      <c r="C6207" s="2" t="s">
        <v>10081</v>
      </c>
      <c r="D6207" s="2" t="s">
        <v>10083</v>
      </c>
      <c r="E6207" s="2" t="s">
        <v>10339</v>
      </c>
      <c r="F6207" s="2" t="s">
        <v>10377</v>
      </c>
      <c r="G6207" s="2" t="s">
        <v>10381</v>
      </c>
      <c r="H6207" s="6" t="s">
        <v>10382</v>
      </c>
      <c r="I6207" s="3" t="s">
        <v>8337</v>
      </c>
      <c r="K6207" s="26" t="s">
        <v>36</v>
      </c>
      <c r="O6207" s="7" t="s">
        <v>33148</v>
      </c>
    </row>
    <row r="6208" spans="1:21" x14ac:dyDescent="0.3">
      <c r="L6208" s="163" t="s">
        <v>0</v>
      </c>
      <c r="M6208" s="163"/>
      <c r="N6208" s="163"/>
      <c r="O6208" s="163" t="s">
        <v>1</v>
      </c>
      <c r="P6208" s="163"/>
    </row>
    <row r="6209" spans="1:21" ht="43.2" x14ac:dyDescent="0.3">
      <c r="B6209" s="2" t="s">
        <v>19</v>
      </c>
      <c r="C6209" s="2" t="s">
        <v>10081</v>
      </c>
      <c r="D6209" s="2" t="s">
        <v>10083</v>
      </c>
      <c r="E6209" s="2" t="s">
        <v>10339</v>
      </c>
      <c r="F6209" s="2" t="s">
        <v>10383</v>
      </c>
      <c r="H6209" s="3" t="s">
        <v>10384</v>
      </c>
      <c r="L6209" s="35" t="s">
        <v>12</v>
      </c>
      <c r="M6209" s="35" t="s">
        <v>13</v>
      </c>
      <c r="N6209" s="35" t="s">
        <v>14</v>
      </c>
      <c r="O6209" s="80" t="s">
        <v>33141</v>
      </c>
      <c r="P6209" s="80" t="s">
        <v>32311</v>
      </c>
    </row>
    <row r="6210" spans="1:21" x14ac:dyDescent="0.3">
      <c r="A6210" t="s">
        <v>32385</v>
      </c>
      <c r="B6210" s="2" t="s">
        <v>19</v>
      </c>
      <c r="C6210" s="2" t="s">
        <v>10081</v>
      </c>
      <c r="D6210" s="2" t="s">
        <v>10083</v>
      </c>
      <c r="E6210" s="2" t="s">
        <v>10339</v>
      </c>
      <c r="F6210" s="2" t="s">
        <v>10383</v>
      </c>
      <c r="G6210" s="2" t="s">
        <v>10385</v>
      </c>
      <c r="H6210" s="6" t="s">
        <v>10386</v>
      </c>
      <c r="I6210" s="3" t="s">
        <v>571</v>
      </c>
      <c r="J6210" s="3">
        <v>2</v>
      </c>
      <c r="K6210" s="2" t="s">
        <v>36</v>
      </c>
      <c r="O6210" s="7" t="s">
        <v>33149</v>
      </c>
    </row>
    <row r="6211" spans="1:21" x14ac:dyDescent="0.3">
      <c r="A6211" t="s">
        <v>32385</v>
      </c>
      <c r="B6211" s="2" t="s">
        <v>19</v>
      </c>
      <c r="C6211" s="2" t="s">
        <v>10081</v>
      </c>
      <c r="D6211" s="2" t="s">
        <v>10083</v>
      </c>
      <c r="E6211" s="2" t="s">
        <v>10339</v>
      </c>
      <c r="F6211" s="2" t="s">
        <v>10383</v>
      </c>
      <c r="G6211" s="2" t="s">
        <v>10387</v>
      </c>
      <c r="H6211" s="6" t="s">
        <v>10388</v>
      </c>
      <c r="I6211" s="3" t="s">
        <v>571</v>
      </c>
      <c r="K6211" s="26" t="s">
        <v>36</v>
      </c>
      <c r="O6211" s="7" t="s">
        <v>33149</v>
      </c>
    </row>
    <row r="6212" spans="1:21" x14ac:dyDescent="0.3">
      <c r="B6212" s="2" t="s">
        <v>19</v>
      </c>
      <c r="C6212" s="2" t="s">
        <v>10081</v>
      </c>
      <c r="D6212" s="2" t="s">
        <v>10083</v>
      </c>
      <c r="E6212" s="2" t="s">
        <v>10389</v>
      </c>
      <c r="H6212" s="3" t="s">
        <v>10390</v>
      </c>
    </row>
    <row r="6213" spans="1:21" x14ac:dyDescent="0.3">
      <c r="L6213" s="163" t="s">
        <v>0</v>
      </c>
      <c r="M6213" s="163"/>
      <c r="N6213" s="163"/>
      <c r="O6213" s="163" t="s">
        <v>1</v>
      </c>
      <c r="P6213" s="163"/>
    </row>
    <row r="6214" spans="1:21" ht="43.2" x14ac:dyDescent="0.3">
      <c r="B6214" s="2" t="s">
        <v>19</v>
      </c>
      <c r="C6214" s="2" t="s">
        <v>10081</v>
      </c>
      <c r="D6214" s="2" t="s">
        <v>10083</v>
      </c>
      <c r="E6214" s="2" t="s">
        <v>10389</v>
      </c>
      <c r="F6214" s="2" t="s">
        <v>10391</v>
      </c>
      <c r="H6214" s="3" t="s">
        <v>10392</v>
      </c>
      <c r="L6214" s="35" t="s">
        <v>12</v>
      </c>
      <c r="M6214" s="35" t="s">
        <v>13</v>
      </c>
      <c r="N6214" s="35" t="s">
        <v>14</v>
      </c>
      <c r="O6214" s="80" t="s">
        <v>33141</v>
      </c>
      <c r="P6214" s="35" t="s">
        <v>31195</v>
      </c>
    </row>
    <row r="6215" spans="1:21" x14ac:dyDescent="0.3">
      <c r="A6215" t="s">
        <v>32385</v>
      </c>
      <c r="B6215" s="2" t="s">
        <v>19</v>
      </c>
      <c r="C6215" s="2" t="s">
        <v>10081</v>
      </c>
      <c r="D6215" s="2" t="s">
        <v>10083</v>
      </c>
      <c r="E6215" s="2" t="s">
        <v>10389</v>
      </c>
      <c r="F6215" s="2" t="s">
        <v>10391</v>
      </c>
      <c r="G6215" s="2" t="s">
        <v>10393</v>
      </c>
      <c r="H6215" s="6" t="s">
        <v>10394</v>
      </c>
      <c r="I6215" s="3" t="s">
        <v>8337</v>
      </c>
      <c r="J6215" s="3">
        <v>79</v>
      </c>
      <c r="K6215" s="2" t="s">
        <v>36</v>
      </c>
      <c r="O6215" s="7" t="s">
        <v>33150</v>
      </c>
    </row>
    <row r="6216" spans="1:21" x14ac:dyDescent="0.3">
      <c r="L6216" s="163" t="s">
        <v>0</v>
      </c>
      <c r="M6216" s="163"/>
      <c r="N6216" s="163"/>
      <c r="O6216" s="163" t="s">
        <v>1</v>
      </c>
      <c r="P6216" s="163"/>
    </row>
    <row r="6217" spans="1:21" ht="43.2" x14ac:dyDescent="0.3">
      <c r="B6217" s="2" t="s">
        <v>19</v>
      </c>
      <c r="C6217" s="2" t="s">
        <v>10081</v>
      </c>
      <c r="D6217" s="2" t="s">
        <v>10083</v>
      </c>
      <c r="E6217" s="2" t="s">
        <v>10389</v>
      </c>
      <c r="F6217" s="2" t="s">
        <v>10395</v>
      </c>
      <c r="H6217" s="3" t="s">
        <v>10396</v>
      </c>
      <c r="L6217" s="35" t="s">
        <v>12</v>
      </c>
      <c r="M6217" s="35" t="s">
        <v>13</v>
      </c>
      <c r="N6217" s="35" t="s">
        <v>14</v>
      </c>
      <c r="O6217" s="80" t="s">
        <v>33141</v>
      </c>
      <c r="P6217" s="35" t="s">
        <v>31195</v>
      </c>
    </row>
    <row r="6218" spans="1:21" x14ac:dyDescent="0.3">
      <c r="A6218" t="s">
        <v>32385</v>
      </c>
      <c r="B6218" s="2" t="s">
        <v>19</v>
      </c>
      <c r="C6218" s="2" t="s">
        <v>10081</v>
      </c>
      <c r="D6218" s="2" t="s">
        <v>10083</v>
      </c>
      <c r="E6218" s="2" t="s">
        <v>10389</v>
      </c>
      <c r="F6218" s="2" t="s">
        <v>10395</v>
      </c>
      <c r="G6218" s="2" t="s">
        <v>10397</v>
      </c>
      <c r="H6218" s="6" t="s">
        <v>9420</v>
      </c>
      <c r="I6218" s="3" t="s">
        <v>571</v>
      </c>
      <c r="J6218" s="3">
        <v>49</v>
      </c>
      <c r="K6218" s="2" t="s">
        <v>36</v>
      </c>
      <c r="O6218" s="7" t="s">
        <v>33151</v>
      </c>
    </row>
    <row r="6219" spans="1:21" x14ac:dyDescent="0.3">
      <c r="L6219" s="163" t="s">
        <v>0</v>
      </c>
      <c r="M6219" s="163"/>
      <c r="N6219" s="163"/>
      <c r="O6219" s="163" t="s">
        <v>1</v>
      </c>
      <c r="P6219" s="163"/>
      <c r="Q6219" s="165" t="s">
        <v>31230</v>
      </c>
      <c r="R6219" s="166"/>
      <c r="S6219" s="166"/>
      <c r="T6219" s="166"/>
      <c r="U6219" s="167"/>
    </row>
    <row r="6220" spans="1:21" ht="43.2" x14ac:dyDescent="0.3">
      <c r="B6220" s="2" t="s">
        <v>19</v>
      </c>
      <c r="C6220" s="2" t="s">
        <v>10081</v>
      </c>
      <c r="D6220" s="2" t="s">
        <v>10083</v>
      </c>
      <c r="E6220" s="2" t="s">
        <v>10389</v>
      </c>
      <c r="F6220" s="2" t="s">
        <v>10398</v>
      </c>
      <c r="H6220" s="3" t="s">
        <v>10399</v>
      </c>
      <c r="L6220" s="35" t="s">
        <v>12</v>
      </c>
      <c r="M6220" s="35" t="s">
        <v>13</v>
      </c>
      <c r="N6220" s="35" t="s">
        <v>14</v>
      </c>
      <c r="O6220" s="80" t="s">
        <v>33141</v>
      </c>
      <c r="P6220" s="35" t="s">
        <v>31195</v>
      </c>
      <c r="Q6220" s="50" t="s">
        <v>32319</v>
      </c>
      <c r="R6220" s="51" t="s">
        <v>32320</v>
      </c>
      <c r="S6220" s="51" t="s">
        <v>17</v>
      </c>
      <c r="T6220" s="51" t="s">
        <v>18</v>
      </c>
      <c r="U6220" s="51" t="s">
        <v>31184</v>
      </c>
    </row>
    <row r="6221" spans="1:21" x14ac:dyDescent="0.3">
      <c r="A6221" t="s">
        <v>32385</v>
      </c>
      <c r="B6221" s="2" t="s">
        <v>19</v>
      </c>
      <c r="C6221" s="2" t="s">
        <v>10081</v>
      </c>
      <c r="D6221" s="2" t="s">
        <v>10083</v>
      </c>
      <c r="E6221" s="2" t="s">
        <v>10389</v>
      </c>
      <c r="F6221" s="2" t="s">
        <v>10398</v>
      </c>
      <c r="G6221" s="2" t="s">
        <v>10400</v>
      </c>
      <c r="H6221" s="3" t="s">
        <v>10401</v>
      </c>
      <c r="I6221" s="3" t="s">
        <v>571</v>
      </c>
      <c r="J6221" s="3">
        <v>5</v>
      </c>
      <c r="K6221" s="2" t="s">
        <v>36</v>
      </c>
      <c r="O6221" s="7" t="s">
        <v>33152</v>
      </c>
      <c r="Q6221" s="2">
        <v>1</v>
      </c>
      <c r="R6221" s="2">
        <v>1</v>
      </c>
      <c r="S6221" s="2" t="s">
        <v>31186</v>
      </c>
      <c r="U6221" s="26">
        <v>1</v>
      </c>
    </row>
    <row r="6222" spans="1:21" x14ac:dyDescent="0.3">
      <c r="A6222" t="s">
        <v>32385</v>
      </c>
      <c r="B6222" s="2" t="s">
        <v>19</v>
      </c>
      <c r="C6222" s="2" t="s">
        <v>10081</v>
      </c>
      <c r="D6222" s="2" t="s">
        <v>10083</v>
      </c>
      <c r="E6222" s="2" t="s">
        <v>10389</v>
      </c>
      <c r="F6222" s="2" t="s">
        <v>10398</v>
      </c>
      <c r="G6222" s="2" t="s">
        <v>10402</v>
      </c>
      <c r="H6222" s="3" t="s">
        <v>10403</v>
      </c>
      <c r="I6222" s="3" t="s">
        <v>571</v>
      </c>
      <c r="J6222" s="3">
        <v>43</v>
      </c>
      <c r="K6222" s="2" t="s">
        <v>36</v>
      </c>
      <c r="O6222" s="7" t="s">
        <v>33152</v>
      </c>
      <c r="Q6222" s="2">
        <v>2</v>
      </c>
      <c r="R6222" s="2">
        <v>2</v>
      </c>
      <c r="S6222" s="2" t="s">
        <v>31186</v>
      </c>
      <c r="U6222" s="26">
        <v>1</v>
      </c>
    </row>
    <row r="6223" spans="1:21" x14ac:dyDescent="0.3">
      <c r="A6223" t="s">
        <v>32385</v>
      </c>
      <c r="B6223" s="2" t="s">
        <v>19</v>
      </c>
      <c r="C6223" s="2" t="s">
        <v>10081</v>
      </c>
      <c r="D6223" s="2" t="s">
        <v>10083</v>
      </c>
      <c r="E6223" s="2" t="s">
        <v>10389</v>
      </c>
      <c r="F6223" s="2" t="s">
        <v>10398</v>
      </c>
      <c r="G6223" s="2" t="s">
        <v>10404</v>
      </c>
      <c r="H6223" s="3" t="s">
        <v>10405</v>
      </c>
      <c r="I6223" s="3" t="s">
        <v>571</v>
      </c>
      <c r="J6223" s="3">
        <v>1</v>
      </c>
      <c r="K6223" s="2" t="s">
        <v>36</v>
      </c>
      <c r="O6223" s="7" t="s">
        <v>33152</v>
      </c>
      <c r="Q6223" s="2">
        <v>3</v>
      </c>
      <c r="R6223" s="2">
        <v>3</v>
      </c>
      <c r="S6223" s="2" t="s">
        <v>31186</v>
      </c>
      <c r="U6223" s="26">
        <v>1</v>
      </c>
    </row>
    <row r="6224" spans="1:21" x14ac:dyDescent="0.3">
      <c r="B6224" s="2" t="s">
        <v>19</v>
      </c>
      <c r="C6224" s="2" t="s">
        <v>10081</v>
      </c>
      <c r="D6224" s="2" t="s">
        <v>10083</v>
      </c>
      <c r="E6224" s="2" t="s">
        <v>10406</v>
      </c>
      <c r="H6224" s="3" t="s">
        <v>10407</v>
      </c>
    </row>
    <row r="6225" spans="1:21" x14ac:dyDescent="0.3">
      <c r="L6225" s="163" t="s">
        <v>0</v>
      </c>
      <c r="M6225" s="163"/>
      <c r="N6225" s="163"/>
      <c r="O6225" s="183" t="s">
        <v>1</v>
      </c>
      <c r="P6225" s="184"/>
      <c r="Q6225" s="184"/>
    </row>
    <row r="6226" spans="1:21" ht="43.2" x14ac:dyDescent="0.3">
      <c r="B6226" s="2" t="s">
        <v>19</v>
      </c>
      <c r="C6226" s="2" t="s">
        <v>10081</v>
      </c>
      <c r="D6226" s="2" t="s">
        <v>10083</v>
      </c>
      <c r="E6226" s="2" t="s">
        <v>10406</v>
      </c>
      <c r="F6226" s="2" t="s">
        <v>10408</v>
      </c>
      <c r="H6226" s="3" t="s">
        <v>10409</v>
      </c>
      <c r="L6226" s="35" t="s">
        <v>12</v>
      </c>
      <c r="M6226" s="35" t="s">
        <v>13</v>
      </c>
      <c r="N6226" s="35" t="s">
        <v>14</v>
      </c>
      <c r="O6226" s="80" t="s">
        <v>33141</v>
      </c>
      <c r="P6226" s="80" t="s">
        <v>32311</v>
      </c>
      <c r="Q6226" s="80" t="s">
        <v>31195</v>
      </c>
    </row>
    <row r="6227" spans="1:21" x14ac:dyDescent="0.3">
      <c r="A6227" t="s">
        <v>32385</v>
      </c>
      <c r="B6227" s="2" t="s">
        <v>19</v>
      </c>
      <c r="C6227" s="2" t="s">
        <v>10081</v>
      </c>
      <c r="D6227" s="2" t="s">
        <v>10083</v>
      </c>
      <c r="E6227" s="2" t="s">
        <v>10406</v>
      </c>
      <c r="F6227" s="2" t="s">
        <v>10408</v>
      </c>
      <c r="G6227" s="2" t="s">
        <v>10410</v>
      </c>
      <c r="H6227" s="3" t="s">
        <v>10411</v>
      </c>
      <c r="I6227" s="3" t="s">
        <v>8694</v>
      </c>
      <c r="J6227" s="3">
        <v>164</v>
      </c>
      <c r="K6227" s="2" t="s">
        <v>36</v>
      </c>
      <c r="O6227" s="7" t="s">
        <v>33153</v>
      </c>
      <c r="P6227" s="7" t="s">
        <v>33154</v>
      </c>
      <c r="Q6227" s="2" t="s">
        <v>33155</v>
      </c>
    </row>
    <row r="6228" spans="1:21" x14ac:dyDescent="0.3">
      <c r="L6228" s="163" t="s">
        <v>0</v>
      </c>
      <c r="M6228" s="163"/>
      <c r="N6228" s="163"/>
      <c r="O6228" s="163" t="s">
        <v>1</v>
      </c>
      <c r="P6228" s="163"/>
      <c r="Q6228" s="165" t="s">
        <v>31230</v>
      </c>
      <c r="R6228" s="166"/>
      <c r="S6228" s="166"/>
      <c r="T6228" s="166"/>
      <c r="U6228" s="167"/>
    </row>
    <row r="6229" spans="1:21" ht="43.2" x14ac:dyDescent="0.3">
      <c r="B6229" s="2" t="s">
        <v>19</v>
      </c>
      <c r="C6229" s="2" t="s">
        <v>10081</v>
      </c>
      <c r="D6229" s="2" t="s">
        <v>10083</v>
      </c>
      <c r="E6229" s="2" t="s">
        <v>10406</v>
      </c>
      <c r="F6229" s="2" t="s">
        <v>10412</v>
      </c>
      <c r="H6229" s="3" t="s">
        <v>10413</v>
      </c>
      <c r="L6229" s="35" t="s">
        <v>12</v>
      </c>
      <c r="M6229" s="35" t="s">
        <v>13</v>
      </c>
      <c r="N6229" s="35" t="s">
        <v>14</v>
      </c>
      <c r="O6229" s="35" t="s">
        <v>32311</v>
      </c>
      <c r="P6229" s="80" t="s">
        <v>32311</v>
      </c>
      <c r="Q6229" s="50" t="s">
        <v>32319</v>
      </c>
      <c r="R6229" s="51" t="s">
        <v>32320</v>
      </c>
      <c r="S6229" s="51" t="s">
        <v>17</v>
      </c>
      <c r="T6229" s="51" t="s">
        <v>18</v>
      </c>
      <c r="U6229" s="51" t="s">
        <v>31184</v>
      </c>
    </row>
    <row r="6230" spans="1:21" ht="43.2" x14ac:dyDescent="0.3">
      <c r="A6230" t="s">
        <v>32385</v>
      </c>
      <c r="B6230" s="2" t="s">
        <v>19</v>
      </c>
      <c r="C6230" s="2" t="s">
        <v>10081</v>
      </c>
      <c r="D6230" s="2" t="s">
        <v>10083</v>
      </c>
      <c r="E6230" s="2" t="s">
        <v>10406</v>
      </c>
      <c r="F6230" s="2" t="s">
        <v>10412</v>
      </c>
      <c r="G6230" s="2" t="s">
        <v>10414</v>
      </c>
      <c r="H6230" s="3" t="s">
        <v>10415</v>
      </c>
      <c r="I6230" s="3" t="s">
        <v>10416</v>
      </c>
      <c r="J6230" s="3">
        <v>141</v>
      </c>
      <c r="K6230" s="2" t="s">
        <v>36</v>
      </c>
      <c r="O6230" s="7" t="s">
        <v>33156</v>
      </c>
      <c r="P6230" s="7" t="s">
        <v>33157</v>
      </c>
      <c r="Q6230" s="2">
        <v>4</v>
      </c>
      <c r="R6230" s="2">
        <v>4</v>
      </c>
      <c r="S6230" s="2" t="s">
        <v>31186</v>
      </c>
      <c r="U6230" s="26">
        <v>1</v>
      </c>
    </row>
    <row r="6231" spans="1:21" ht="43.2" x14ac:dyDescent="0.3">
      <c r="A6231" t="s">
        <v>32385</v>
      </c>
      <c r="B6231" s="2" t="s">
        <v>19</v>
      </c>
      <c r="C6231" s="2" t="s">
        <v>10081</v>
      </c>
      <c r="D6231" s="2" t="s">
        <v>10083</v>
      </c>
      <c r="E6231" s="2" t="s">
        <v>10406</v>
      </c>
      <c r="F6231" s="2" t="s">
        <v>10412</v>
      </c>
      <c r="G6231" s="2" t="s">
        <v>10417</v>
      </c>
      <c r="H6231" s="3" t="s">
        <v>10418</v>
      </c>
      <c r="I6231" s="3" t="s">
        <v>10416</v>
      </c>
      <c r="J6231" s="3">
        <v>12</v>
      </c>
      <c r="K6231" s="2" t="s">
        <v>36</v>
      </c>
      <c r="O6231" s="7" t="s">
        <v>33156</v>
      </c>
      <c r="P6231" s="7" t="s">
        <v>33157</v>
      </c>
      <c r="Q6231" s="2">
        <v>5</v>
      </c>
      <c r="R6231" s="2">
        <v>5</v>
      </c>
      <c r="S6231" s="2" t="s">
        <v>31186</v>
      </c>
      <c r="U6231" s="26">
        <v>1</v>
      </c>
    </row>
    <row r="6232" spans="1:21" ht="43.2" x14ac:dyDescent="0.3">
      <c r="A6232" t="s">
        <v>32385</v>
      </c>
      <c r="B6232" s="2" t="s">
        <v>19</v>
      </c>
      <c r="C6232" s="2" t="s">
        <v>10081</v>
      </c>
      <c r="D6232" s="2" t="s">
        <v>10083</v>
      </c>
      <c r="E6232" s="2" t="s">
        <v>10406</v>
      </c>
      <c r="F6232" s="2" t="s">
        <v>10412</v>
      </c>
      <c r="G6232" s="2" t="s">
        <v>10419</v>
      </c>
      <c r="H6232" s="3" t="s">
        <v>10420</v>
      </c>
      <c r="I6232" s="3" t="s">
        <v>10416</v>
      </c>
      <c r="J6232" s="3">
        <v>169</v>
      </c>
      <c r="K6232" s="2" t="s">
        <v>36</v>
      </c>
      <c r="O6232" s="7" t="s">
        <v>33156</v>
      </c>
      <c r="P6232" s="7" t="s">
        <v>33157</v>
      </c>
      <c r="Q6232" s="2">
        <v>6</v>
      </c>
      <c r="R6232" s="2">
        <v>6</v>
      </c>
      <c r="S6232" s="2" t="s">
        <v>31186</v>
      </c>
      <c r="U6232" s="26">
        <v>1</v>
      </c>
    </row>
    <row r="6233" spans="1:21" x14ac:dyDescent="0.3">
      <c r="L6233" s="163" t="s">
        <v>0</v>
      </c>
      <c r="M6233" s="163"/>
      <c r="N6233" s="163"/>
      <c r="O6233" s="163" t="s">
        <v>1</v>
      </c>
      <c r="P6233" s="163"/>
      <c r="Q6233" s="165" t="s">
        <v>31230</v>
      </c>
      <c r="R6233" s="166"/>
      <c r="S6233" s="166"/>
      <c r="T6233" s="166"/>
      <c r="U6233" s="167"/>
    </row>
    <row r="6234" spans="1:21" ht="43.2" x14ac:dyDescent="0.3">
      <c r="B6234" s="2" t="s">
        <v>19</v>
      </c>
      <c r="C6234" s="2" t="s">
        <v>10081</v>
      </c>
      <c r="D6234" s="2" t="s">
        <v>10083</v>
      </c>
      <c r="E6234" s="2" t="s">
        <v>10406</v>
      </c>
      <c r="F6234" s="2" t="s">
        <v>10421</v>
      </c>
      <c r="H6234" s="3" t="s">
        <v>10422</v>
      </c>
      <c r="L6234" s="35" t="s">
        <v>12</v>
      </c>
      <c r="M6234" s="35" t="s">
        <v>13</v>
      </c>
      <c r="N6234" s="35" t="s">
        <v>14</v>
      </c>
      <c r="O6234" s="35" t="s">
        <v>32311</v>
      </c>
      <c r="P6234" s="80" t="s">
        <v>32311</v>
      </c>
      <c r="Q6234" s="50" t="s">
        <v>32319</v>
      </c>
      <c r="R6234" s="51" t="s">
        <v>32320</v>
      </c>
      <c r="S6234" s="51" t="s">
        <v>17</v>
      </c>
      <c r="T6234" s="51" t="s">
        <v>18</v>
      </c>
      <c r="U6234" s="51" t="s">
        <v>31184</v>
      </c>
    </row>
    <row r="6235" spans="1:21" ht="43.2" x14ac:dyDescent="0.3">
      <c r="A6235" t="s">
        <v>32385</v>
      </c>
      <c r="B6235" s="2" t="s">
        <v>19</v>
      </c>
      <c r="C6235" s="2" t="s">
        <v>10081</v>
      </c>
      <c r="D6235" s="2" t="s">
        <v>10083</v>
      </c>
      <c r="E6235" s="2" t="s">
        <v>10406</v>
      </c>
      <c r="F6235" s="2" t="s">
        <v>10421</v>
      </c>
      <c r="G6235" s="2" t="s">
        <v>10423</v>
      </c>
      <c r="H6235" s="3" t="s">
        <v>10424</v>
      </c>
      <c r="I6235" s="3" t="s">
        <v>10416</v>
      </c>
      <c r="J6235" s="3">
        <v>6</v>
      </c>
      <c r="K6235" s="2" t="s">
        <v>36</v>
      </c>
      <c r="O6235" s="7" t="s">
        <v>33156</v>
      </c>
      <c r="P6235" s="7" t="s">
        <v>33159</v>
      </c>
      <c r="Q6235" s="2">
        <v>5</v>
      </c>
      <c r="R6235" s="2">
        <v>5</v>
      </c>
      <c r="S6235" s="2" t="s">
        <v>31186</v>
      </c>
      <c r="U6235" s="26">
        <v>1</v>
      </c>
    </row>
    <row r="6236" spans="1:21" ht="43.2" x14ac:dyDescent="0.3">
      <c r="A6236" t="s">
        <v>32385</v>
      </c>
      <c r="B6236" s="2" t="s">
        <v>19</v>
      </c>
      <c r="C6236" s="2" t="s">
        <v>10081</v>
      </c>
      <c r="D6236" s="2" t="s">
        <v>10083</v>
      </c>
      <c r="E6236" s="2" t="s">
        <v>10406</v>
      </c>
      <c r="F6236" s="2" t="s">
        <v>10421</v>
      </c>
      <c r="G6236" s="2" t="s">
        <v>10425</v>
      </c>
      <c r="H6236" s="3" t="s">
        <v>10426</v>
      </c>
      <c r="I6236" s="3" t="s">
        <v>10416</v>
      </c>
      <c r="K6236" s="26" t="s">
        <v>36</v>
      </c>
      <c r="O6236" s="7" t="s">
        <v>33156</v>
      </c>
      <c r="P6236" s="7" t="s">
        <v>33159</v>
      </c>
      <c r="Q6236" s="2">
        <v>8</v>
      </c>
      <c r="R6236" s="2">
        <v>8</v>
      </c>
      <c r="S6236" s="2" t="s">
        <v>31186</v>
      </c>
      <c r="U6236" s="26">
        <v>1</v>
      </c>
    </row>
    <row r="6237" spans="1:21" ht="43.2" x14ac:dyDescent="0.3">
      <c r="A6237" t="s">
        <v>32385</v>
      </c>
      <c r="B6237" s="2" t="s">
        <v>19</v>
      </c>
      <c r="C6237" s="2" t="s">
        <v>10081</v>
      </c>
      <c r="D6237" s="2" t="s">
        <v>10083</v>
      </c>
      <c r="E6237" s="2" t="s">
        <v>10406</v>
      </c>
      <c r="F6237" s="2" t="s">
        <v>10421</v>
      </c>
      <c r="G6237" s="2" t="s">
        <v>10427</v>
      </c>
      <c r="H6237" s="3" t="s">
        <v>10428</v>
      </c>
      <c r="I6237" s="3" t="s">
        <v>10416</v>
      </c>
      <c r="J6237" s="3">
        <v>2</v>
      </c>
      <c r="K6237" s="2" t="s">
        <v>36</v>
      </c>
      <c r="O6237" s="7" t="s">
        <v>33156</v>
      </c>
      <c r="P6237" s="7" t="s">
        <v>33159</v>
      </c>
      <c r="Q6237" s="2">
        <v>11.5</v>
      </c>
      <c r="R6237" s="2">
        <v>11.5</v>
      </c>
      <c r="S6237" s="2" t="s">
        <v>31186</v>
      </c>
      <c r="U6237" s="26">
        <v>1</v>
      </c>
    </row>
    <row r="6238" spans="1:21" x14ac:dyDescent="0.3">
      <c r="L6238" s="163" t="s">
        <v>0</v>
      </c>
      <c r="M6238" s="163"/>
      <c r="N6238" s="163"/>
      <c r="O6238" s="163" t="s">
        <v>1</v>
      </c>
      <c r="P6238" s="163"/>
      <c r="Q6238" s="191"/>
      <c r="R6238" s="191"/>
      <c r="S6238" s="191"/>
      <c r="T6238" s="191"/>
      <c r="U6238" s="191"/>
    </row>
    <row r="6239" spans="1:21" ht="43.2" x14ac:dyDescent="0.3">
      <c r="B6239" s="2" t="s">
        <v>19</v>
      </c>
      <c r="C6239" s="2" t="s">
        <v>10081</v>
      </c>
      <c r="D6239" s="2" t="s">
        <v>10083</v>
      </c>
      <c r="E6239" s="2" t="s">
        <v>10406</v>
      </c>
      <c r="F6239" s="2" t="s">
        <v>10429</v>
      </c>
      <c r="H6239" s="3" t="s">
        <v>10430</v>
      </c>
      <c r="L6239" s="35" t="s">
        <v>12</v>
      </c>
      <c r="M6239" s="35" t="s">
        <v>13</v>
      </c>
      <c r="N6239" s="35" t="s">
        <v>14</v>
      </c>
      <c r="O6239" s="80" t="s">
        <v>33141</v>
      </c>
      <c r="P6239" s="80" t="s">
        <v>32311</v>
      </c>
      <c r="Q6239" s="85"/>
      <c r="R6239" s="85"/>
      <c r="S6239" s="85"/>
      <c r="T6239" s="85"/>
      <c r="U6239" s="85"/>
    </row>
    <row r="6240" spans="1:21" ht="43.2" x14ac:dyDescent="0.3">
      <c r="A6240" t="s">
        <v>32385</v>
      </c>
      <c r="B6240" s="2" t="s">
        <v>19</v>
      </c>
      <c r="C6240" s="2" t="s">
        <v>10081</v>
      </c>
      <c r="D6240" s="2" t="s">
        <v>10083</v>
      </c>
      <c r="E6240" s="2" t="s">
        <v>10406</v>
      </c>
      <c r="F6240" s="2" t="s">
        <v>10429</v>
      </c>
      <c r="G6240" s="2" t="s">
        <v>10431</v>
      </c>
      <c r="H6240" s="3" t="s">
        <v>10432</v>
      </c>
      <c r="I6240" s="3" t="s">
        <v>10416</v>
      </c>
      <c r="J6240" s="3">
        <v>2</v>
      </c>
      <c r="K6240" s="2" t="s">
        <v>36</v>
      </c>
      <c r="O6240" s="7" t="s">
        <v>33158</v>
      </c>
      <c r="P6240" s="7" t="s">
        <v>33160</v>
      </c>
    </row>
    <row r="6241" spans="1:21" ht="43.2" x14ac:dyDescent="0.3">
      <c r="A6241" t="s">
        <v>32385</v>
      </c>
      <c r="B6241" s="2" t="s">
        <v>19</v>
      </c>
      <c r="C6241" s="2" t="s">
        <v>10081</v>
      </c>
      <c r="D6241" s="2" t="s">
        <v>10083</v>
      </c>
      <c r="E6241" s="2" t="s">
        <v>10406</v>
      </c>
      <c r="F6241" s="2" t="s">
        <v>10429</v>
      </c>
      <c r="G6241" s="2" t="s">
        <v>10433</v>
      </c>
      <c r="H6241" s="3" t="s">
        <v>10434</v>
      </c>
      <c r="I6241" s="3" t="s">
        <v>10416</v>
      </c>
      <c r="J6241" s="3">
        <v>2</v>
      </c>
      <c r="K6241" s="2" t="s">
        <v>36</v>
      </c>
      <c r="O6241" s="7" t="s">
        <v>33158</v>
      </c>
      <c r="P6241" s="7" t="s">
        <v>33160</v>
      </c>
    </row>
    <row r="6242" spans="1:21" ht="43.2" x14ac:dyDescent="0.3">
      <c r="A6242" t="s">
        <v>32385</v>
      </c>
      <c r="B6242" s="2" t="s">
        <v>19</v>
      </c>
      <c r="C6242" s="2" t="s">
        <v>10081</v>
      </c>
      <c r="D6242" s="2" t="s">
        <v>10083</v>
      </c>
      <c r="E6242" s="2" t="s">
        <v>10406</v>
      </c>
      <c r="F6242" s="2" t="s">
        <v>10429</v>
      </c>
      <c r="G6242" s="2" t="s">
        <v>10435</v>
      </c>
      <c r="H6242" s="3" t="s">
        <v>10436</v>
      </c>
      <c r="I6242" s="3" t="s">
        <v>10416</v>
      </c>
      <c r="J6242" s="3">
        <v>74</v>
      </c>
      <c r="K6242" s="2" t="s">
        <v>36</v>
      </c>
      <c r="O6242" s="7" t="s">
        <v>33158</v>
      </c>
      <c r="P6242" s="7" t="s">
        <v>33160</v>
      </c>
    </row>
    <row r="6243" spans="1:21" x14ac:dyDescent="0.3">
      <c r="L6243" s="163" t="s">
        <v>0</v>
      </c>
      <c r="M6243" s="163"/>
      <c r="N6243" s="163"/>
      <c r="O6243" s="163" t="s">
        <v>1</v>
      </c>
      <c r="P6243" s="163"/>
      <c r="Q6243" s="165" t="s">
        <v>31230</v>
      </c>
      <c r="R6243" s="166"/>
      <c r="S6243" s="166"/>
      <c r="T6243" s="166"/>
      <c r="U6243" s="167"/>
    </row>
    <row r="6244" spans="1:21" ht="43.2" x14ac:dyDescent="0.3">
      <c r="B6244" s="2" t="s">
        <v>19</v>
      </c>
      <c r="C6244" s="2" t="s">
        <v>10081</v>
      </c>
      <c r="D6244" s="2" t="s">
        <v>10083</v>
      </c>
      <c r="E6244" s="2" t="s">
        <v>10406</v>
      </c>
      <c r="F6244" s="2" t="s">
        <v>10437</v>
      </c>
      <c r="H6244" s="3" t="s">
        <v>10438</v>
      </c>
      <c r="L6244" s="35" t="s">
        <v>12</v>
      </c>
      <c r="M6244" s="35" t="s">
        <v>13</v>
      </c>
      <c r="N6244" s="35" t="s">
        <v>14</v>
      </c>
      <c r="O6244" s="35" t="s">
        <v>32311</v>
      </c>
      <c r="P6244" s="80" t="s">
        <v>32311</v>
      </c>
      <c r="Q6244" s="50" t="s">
        <v>32319</v>
      </c>
      <c r="R6244" s="51" t="s">
        <v>32320</v>
      </c>
      <c r="S6244" s="51" t="s">
        <v>17</v>
      </c>
      <c r="T6244" s="51" t="s">
        <v>18</v>
      </c>
      <c r="U6244" s="51" t="s">
        <v>31184</v>
      </c>
    </row>
    <row r="6245" spans="1:21" ht="43.2" x14ac:dyDescent="0.3">
      <c r="A6245" t="s">
        <v>32385</v>
      </c>
      <c r="B6245" s="2" t="s">
        <v>19</v>
      </c>
      <c r="C6245" s="2" t="s">
        <v>10081</v>
      </c>
      <c r="D6245" s="2" t="s">
        <v>10083</v>
      </c>
      <c r="E6245" s="2" t="s">
        <v>10406</v>
      </c>
      <c r="F6245" s="2" t="s">
        <v>10437</v>
      </c>
      <c r="G6245" s="2" t="s">
        <v>10439</v>
      </c>
      <c r="H6245" s="3" t="s">
        <v>10440</v>
      </c>
      <c r="I6245" s="3" t="s">
        <v>10416</v>
      </c>
      <c r="K6245" s="26" t="s">
        <v>36</v>
      </c>
      <c r="O6245" s="7" t="s">
        <v>33156</v>
      </c>
      <c r="P6245" s="7" t="s">
        <v>33127</v>
      </c>
      <c r="Q6245" s="2">
        <v>10</v>
      </c>
      <c r="R6245" s="2">
        <v>10</v>
      </c>
      <c r="S6245" s="2" t="s">
        <v>31186</v>
      </c>
      <c r="U6245" s="26">
        <v>1</v>
      </c>
    </row>
    <row r="6246" spans="1:21" ht="43.2" x14ac:dyDescent="0.3">
      <c r="A6246" t="s">
        <v>32385</v>
      </c>
      <c r="B6246" s="2" t="s">
        <v>19</v>
      </c>
      <c r="C6246" s="2" t="s">
        <v>10081</v>
      </c>
      <c r="D6246" s="2" t="s">
        <v>10083</v>
      </c>
      <c r="E6246" s="2" t="s">
        <v>10406</v>
      </c>
      <c r="F6246" s="2" t="s">
        <v>10437</v>
      </c>
      <c r="G6246" s="2" t="s">
        <v>10441</v>
      </c>
      <c r="H6246" s="3" t="s">
        <v>10442</v>
      </c>
      <c r="I6246" s="3" t="s">
        <v>10416</v>
      </c>
      <c r="K6246" s="26" t="s">
        <v>36</v>
      </c>
      <c r="O6246" s="7" t="s">
        <v>33156</v>
      </c>
      <c r="P6246" s="7" t="s">
        <v>33127</v>
      </c>
      <c r="Q6246" s="2">
        <v>15</v>
      </c>
      <c r="R6246" s="2">
        <v>15</v>
      </c>
      <c r="S6246" s="2" t="s">
        <v>31186</v>
      </c>
      <c r="U6246" s="26">
        <v>1</v>
      </c>
    </row>
    <row r="6247" spans="1:21" ht="43.2" x14ac:dyDescent="0.3">
      <c r="A6247" t="s">
        <v>32385</v>
      </c>
      <c r="B6247" s="2" t="s">
        <v>19</v>
      </c>
      <c r="C6247" s="2" t="s">
        <v>10081</v>
      </c>
      <c r="D6247" s="2" t="s">
        <v>10083</v>
      </c>
      <c r="E6247" s="2" t="s">
        <v>10406</v>
      </c>
      <c r="F6247" s="2" t="s">
        <v>10437</v>
      </c>
      <c r="G6247" s="2" t="s">
        <v>10443</v>
      </c>
      <c r="H6247" s="3" t="s">
        <v>10444</v>
      </c>
      <c r="I6247" s="3" t="s">
        <v>10416</v>
      </c>
      <c r="J6247" s="3">
        <v>2</v>
      </c>
      <c r="K6247" s="2" t="s">
        <v>36</v>
      </c>
      <c r="O6247" s="7" t="s">
        <v>33156</v>
      </c>
      <c r="P6247" s="7" t="s">
        <v>33127</v>
      </c>
      <c r="Q6247" s="2">
        <v>22</v>
      </c>
      <c r="R6247" s="2">
        <v>22</v>
      </c>
      <c r="S6247" s="2" t="s">
        <v>31186</v>
      </c>
      <c r="U6247" s="26">
        <v>1</v>
      </c>
    </row>
    <row r="6248" spans="1:21" ht="43.2" x14ac:dyDescent="0.3">
      <c r="A6248" t="s">
        <v>32385</v>
      </c>
      <c r="B6248" s="2" t="s">
        <v>19</v>
      </c>
      <c r="C6248" s="2" t="s">
        <v>10081</v>
      </c>
      <c r="D6248" s="2" t="s">
        <v>10083</v>
      </c>
      <c r="E6248" s="2" t="s">
        <v>10406</v>
      </c>
      <c r="F6248" s="2" t="s">
        <v>10437</v>
      </c>
      <c r="G6248" s="2" t="s">
        <v>10445</v>
      </c>
      <c r="H6248" s="3" t="s">
        <v>10446</v>
      </c>
      <c r="I6248" s="3" t="s">
        <v>10416</v>
      </c>
      <c r="K6248" s="26" t="s">
        <v>36</v>
      </c>
      <c r="O6248" s="7" t="s">
        <v>33156</v>
      </c>
      <c r="P6248" s="7" t="s">
        <v>33127</v>
      </c>
      <c r="Q6248" s="2">
        <v>31</v>
      </c>
      <c r="R6248" s="2">
        <v>31</v>
      </c>
      <c r="S6248" s="2" t="s">
        <v>31186</v>
      </c>
      <c r="U6248" s="26">
        <v>1</v>
      </c>
    </row>
    <row r="6249" spans="1:21" ht="43.2" x14ac:dyDescent="0.3">
      <c r="A6249" t="s">
        <v>32385</v>
      </c>
      <c r="B6249" s="2" t="s">
        <v>19</v>
      </c>
      <c r="C6249" s="2" t="s">
        <v>10081</v>
      </c>
      <c r="D6249" s="2" t="s">
        <v>10083</v>
      </c>
      <c r="E6249" s="2" t="s">
        <v>10406</v>
      </c>
      <c r="F6249" s="2" t="s">
        <v>10437</v>
      </c>
      <c r="G6249" s="2" t="s">
        <v>10447</v>
      </c>
      <c r="H6249" s="3" t="s">
        <v>10448</v>
      </c>
      <c r="I6249" s="3" t="s">
        <v>10416</v>
      </c>
      <c r="K6249" s="26" t="s">
        <v>36</v>
      </c>
      <c r="O6249" s="7" t="s">
        <v>33156</v>
      </c>
      <c r="P6249" s="7" t="s">
        <v>33127</v>
      </c>
      <c r="Q6249" s="2">
        <v>39</v>
      </c>
      <c r="R6249" s="2">
        <v>39</v>
      </c>
      <c r="S6249" s="2" t="s">
        <v>31186</v>
      </c>
      <c r="U6249" s="26">
        <v>1</v>
      </c>
    </row>
    <row r="6250" spans="1:21" x14ac:dyDescent="0.3">
      <c r="L6250" s="163" t="s">
        <v>0</v>
      </c>
      <c r="M6250" s="163"/>
      <c r="N6250" s="163"/>
      <c r="O6250" s="163" t="s">
        <v>1</v>
      </c>
      <c r="P6250" s="163"/>
      <c r="Q6250" s="165" t="s">
        <v>31230</v>
      </c>
      <c r="R6250" s="166"/>
      <c r="S6250" s="166"/>
      <c r="T6250" s="166"/>
      <c r="U6250" s="167"/>
    </row>
    <row r="6251" spans="1:21" ht="43.2" x14ac:dyDescent="0.3">
      <c r="B6251" s="2" t="s">
        <v>19</v>
      </c>
      <c r="C6251" s="2" t="s">
        <v>10081</v>
      </c>
      <c r="D6251" s="2" t="s">
        <v>10083</v>
      </c>
      <c r="E6251" s="2" t="s">
        <v>10406</v>
      </c>
      <c r="F6251" s="2" t="s">
        <v>10449</v>
      </c>
      <c r="H6251" s="3" t="s">
        <v>10450</v>
      </c>
      <c r="L6251" s="35" t="s">
        <v>12</v>
      </c>
      <c r="M6251" s="35" t="s">
        <v>13</v>
      </c>
      <c r="N6251" s="35" t="s">
        <v>14</v>
      </c>
      <c r="O6251" s="35" t="s">
        <v>32311</v>
      </c>
      <c r="P6251" s="80" t="s">
        <v>32311</v>
      </c>
      <c r="Q6251" s="50" t="s">
        <v>32319</v>
      </c>
      <c r="R6251" s="51" t="s">
        <v>32320</v>
      </c>
      <c r="S6251" s="51" t="s">
        <v>17</v>
      </c>
      <c r="T6251" s="51" t="s">
        <v>18</v>
      </c>
      <c r="U6251" s="51" t="s">
        <v>31184</v>
      </c>
    </row>
    <row r="6252" spans="1:21" ht="43.2" x14ac:dyDescent="0.3">
      <c r="A6252" t="s">
        <v>32385</v>
      </c>
      <c r="B6252" s="2" t="s">
        <v>19</v>
      </c>
      <c r="C6252" s="2" t="s">
        <v>10081</v>
      </c>
      <c r="D6252" s="2" t="s">
        <v>10083</v>
      </c>
      <c r="E6252" s="2" t="s">
        <v>10406</v>
      </c>
      <c r="F6252" s="2" t="s">
        <v>10449</v>
      </c>
      <c r="G6252" s="2" t="s">
        <v>10451</v>
      </c>
      <c r="H6252" s="3" t="s">
        <v>10452</v>
      </c>
      <c r="I6252" s="3" t="s">
        <v>10416</v>
      </c>
      <c r="J6252" s="3">
        <v>23</v>
      </c>
      <c r="K6252" s="2" t="s">
        <v>36</v>
      </c>
      <c r="O6252" s="7" t="s">
        <v>33156</v>
      </c>
      <c r="P6252" s="7" t="s">
        <v>33127</v>
      </c>
      <c r="Q6252" s="2">
        <v>8.3000000000000007</v>
      </c>
      <c r="R6252" s="2">
        <v>8.3000000000000007</v>
      </c>
      <c r="S6252" s="2" t="s">
        <v>31186</v>
      </c>
      <c r="U6252" s="26">
        <v>1</v>
      </c>
    </row>
    <row r="6253" spans="1:21" ht="43.2" x14ac:dyDescent="0.3">
      <c r="A6253" t="s">
        <v>32385</v>
      </c>
      <c r="B6253" s="2" t="s">
        <v>19</v>
      </c>
      <c r="C6253" s="2" t="s">
        <v>10081</v>
      </c>
      <c r="D6253" s="2" t="s">
        <v>10083</v>
      </c>
      <c r="E6253" s="2" t="s">
        <v>10406</v>
      </c>
      <c r="F6253" s="2" t="s">
        <v>10449</v>
      </c>
      <c r="G6253" s="2" t="s">
        <v>10453</v>
      </c>
      <c r="H6253" s="3" t="s">
        <v>10454</v>
      </c>
      <c r="I6253" s="3" t="s">
        <v>10416</v>
      </c>
      <c r="J6253" s="3">
        <v>81</v>
      </c>
      <c r="K6253" s="2" t="s">
        <v>36</v>
      </c>
      <c r="O6253" s="7" t="s">
        <v>33156</v>
      </c>
      <c r="P6253" s="7" t="s">
        <v>33127</v>
      </c>
      <c r="Q6253" s="2">
        <v>30</v>
      </c>
      <c r="R6253" s="2">
        <v>30</v>
      </c>
      <c r="S6253" s="2" t="s">
        <v>31186</v>
      </c>
      <c r="U6253" s="26">
        <v>1</v>
      </c>
    </row>
    <row r="6254" spans="1:21" ht="43.2" x14ac:dyDescent="0.3">
      <c r="A6254" t="s">
        <v>32385</v>
      </c>
      <c r="B6254" s="2" t="s">
        <v>19</v>
      </c>
      <c r="C6254" s="2" t="s">
        <v>10081</v>
      </c>
      <c r="D6254" s="2" t="s">
        <v>10083</v>
      </c>
      <c r="E6254" s="2" t="s">
        <v>10406</v>
      </c>
      <c r="F6254" s="2" t="s">
        <v>10449</v>
      </c>
      <c r="G6254" s="2" t="s">
        <v>10455</v>
      </c>
      <c r="H6254" s="3" t="s">
        <v>10456</v>
      </c>
      <c r="I6254" s="3" t="s">
        <v>10416</v>
      </c>
      <c r="J6254" s="3">
        <v>291</v>
      </c>
      <c r="K6254" s="2" t="s">
        <v>36</v>
      </c>
      <c r="O6254" s="7" t="s">
        <v>33156</v>
      </c>
      <c r="P6254" s="7" t="s">
        <v>33127</v>
      </c>
      <c r="Q6254" s="2">
        <v>4</v>
      </c>
      <c r="R6254" s="2">
        <v>4</v>
      </c>
      <c r="S6254" s="2" t="s">
        <v>31186</v>
      </c>
      <c r="U6254" s="26">
        <v>1</v>
      </c>
    </row>
    <row r="6255" spans="1:21" ht="43.2" x14ac:dyDescent="0.3">
      <c r="A6255" t="s">
        <v>32385</v>
      </c>
      <c r="B6255" s="2" t="s">
        <v>19</v>
      </c>
      <c r="C6255" s="2" t="s">
        <v>10081</v>
      </c>
      <c r="D6255" s="2" t="s">
        <v>10083</v>
      </c>
      <c r="E6255" s="2" t="s">
        <v>10406</v>
      </c>
      <c r="F6255" s="2" t="s">
        <v>10449</v>
      </c>
      <c r="G6255" s="2" t="s">
        <v>10457</v>
      </c>
      <c r="H6255" s="3" t="s">
        <v>10458</v>
      </c>
      <c r="I6255" s="3" t="s">
        <v>10416</v>
      </c>
      <c r="J6255" s="3">
        <v>341</v>
      </c>
      <c r="K6255" s="2" t="s">
        <v>36</v>
      </c>
      <c r="O6255" s="7" t="s">
        <v>33156</v>
      </c>
      <c r="P6255" s="7" t="s">
        <v>33127</v>
      </c>
      <c r="Q6255" s="2">
        <v>7</v>
      </c>
      <c r="R6255" s="2">
        <v>7</v>
      </c>
      <c r="S6255" s="2" t="s">
        <v>31186</v>
      </c>
      <c r="U6255" s="26">
        <v>1</v>
      </c>
    </row>
    <row r="6256" spans="1:21" x14ac:dyDescent="0.3">
      <c r="L6256" s="163" t="s">
        <v>0</v>
      </c>
      <c r="M6256" s="163"/>
      <c r="N6256" s="163"/>
      <c r="O6256" s="163" t="s">
        <v>1</v>
      </c>
      <c r="P6256" s="163"/>
    </row>
    <row r="6257" spans="1:21" ht="43.2" x14ac:dyDescent="0.3">
      <c r="B6257" s="2" t="s">
        <v>19</v>
      </c>
      <c r="C6257" s="2" t="s">
        <v>10081</v>
      </c>
      <c r="D6257" s="2" t="s">
        <v>10083</v>
      </c>
      <c r="E6257" s="2" t="s">
        <v>10406</v>
      </c>
      <c r="F6257" s="2" t="s">
        <v>10459</v>
      </c>
      <c r="H6257" s="3" t="s">
        <v>10460</v>
      </c>
      <c r="L6257" s="35" t="s">
        <v>12</v>
      </c>
      <c r="M6257" s="35" t="s">
        <v>13</v>
      </c>
      <c r="N6257" s="35" t="s">
        <v>14</v>
      </c>
      <c r="O6257" s="35" t="s">
        <v>32311</v>
      </c>
      <c r="P6257" s="80" t="s">
        <v>32311</v>
      </c>
    </row>
    <row r="6258" spans="1:21" x14ac:dyDescent="0.3">
      <c r="A6258" t="s">
        <v>32385</v>
      </c>
      <c r="B6258" s="2" t="s">
        <v>19</v>
      </c>
      <c r="C6258" s="2" t="s">
        <v>10081</v>
      </c>
      <c r="D6258" s="2" t="s">
        <v>10083</v>
      </c>
      <c r="E6258" s="2" t="s">
        <v>10406</v>
      </c>
      <c r="F6258" s="2" t="s">
        <v>10459</v>
      </c>
      <c r="G6258" s="2" t="s">
        <v>10461</v>
      </c>
      <c r="H6258" s="6" t="s">
        <v>10462</v>
      </c>
      <c r="I6258" s="3" t="s">
        <v>8694</v>
      </c>
      <c r="J6258" s="3">
        <v>159</v>
      </c>
      <c r="K6258" s="2" t="s">
        <v>36</v>
      </c>
      <c r="O6258" s="7" t="s">
        <v>33156</v>
      </c>
    </row>
    <row r="6259" spans="1:21" ht="28.8" x14ac:dyDescent="0.3">
      <c r="A6259" t="s">
        <v>32385</v>
      </c>
      <c r="B6259" s="2" t="s">
        <v>19</v>
      </c>
      <c r="C6259" s="2" t="s">
        <v>10081</v>
      </c>
      <c r="D6259" s="2" t="s">
        <v>10083</v>
      </c>
      <c r="E6259" s="2" t="s">
        <v>10406</v>
      </c>
      <c r="F6259" s="2" t="s">
        <v>10459</v>
      </c>
      <c r="G6259" s="2" t="s">
        <v>10463</v>
      </c>
      <c r="H6259" s="3" t="s">
        <v>10464</v>
      </c>
      <c r="I6259" s="3" t="s">
        <v>8694</v>
      </c>
      <c r="J6259" s="3">
        <v>7</v>
      </c>
      <c r="K6259" s="2" t="s">
        <v>36</v>
      </c>
      <c r="O6259" s="7" t="s">
        <v>33156</v>
      </c>
      <c r="P6259" s="7" t="s">
        <v>33127</v>
      </c>
    </row>
    <row r="6260" spans="1:21" x14ac:dyDescent="0.3">
      <c r="L6260" s="163" t="s">
        <v>0</v>
      </c>
      <c r="M6260" s="163"/>
      <c r="N6260" s="163"/>
      <c r="O6260" s="163" t="s">
        <v>1</v>
      </c>
      <c r="P6260" s="163"/>
    </row>
    <row r="6261" spans="1:21" ht="43.2" x14ac:dyDescent="0.3">
      <c r="B6261" s="2" t="s">
        <v>19</v>
      </c>
      <c r="C6261" s="2" t="s">
        <v>10081</v>
      </c>
      <c r="D6261" s="2" t="s">
        <v>10083</v>
      </c>
      <c r="E6261" s="2" t="s">
        <v>10406</v>
      </c>
      <c r="F6261" s="2" t="s">
        <v>10465</v>
      </c>
      <c r="H6261" s="3" t="s">
        <v>10466</v>
      </c>
      <c r="L6261" s="35" t="s">
        <v>12</v>
      </c>
      <c r="M6261" s="35" t="s">
        <v>13</v>
      </c>
      <c r="N6261" s="35" t="s">
        <v>14</v>
      </c>
      <c r="O6261" s="80" t="s">
        <v>33141</v>
      </c>
      <c r="P6261" s="80" t="s">
        <v>32311</v>
      </c>
    </row>
    <row r="6262" spans="1:21" x14ac:dyDescent="0.3">
      <c r="A6262" t="s">
        <v>32385</v>
      </c>
      <c r="B6262" s="2" t="s">
        <v>19</v>
      </c>
      <c r="C6262" s="2" t="s">
        <v>10081</v>
      </c>
      <c r="D6262" s="2" t="s">
        <v>10083</v>
      </c>
      <c r="E6262" s="2" t="s">
        <v>10406</v>
      </c>
      <c r="F6262" s="2" t="s">
        <v>10465</v>
      </c>
      <c r="G6262" s="2" t="s">
        <v>10467</v>
      </c>
      <c r="H6262" s="6" t="s">
        <v>10468</v>
      </c>
      <c r="I6262" s="3" t="s">
        <v>10469</v>
      </c>
      <c r="J6262" s="3">
        <v>100</v>
      </c>
      <c r="K6262" s="2" t="s">
        <v>36</v>
      </c>
      <c r="O6262" s="7" t="s">
        <v>33161</v>
      </c>
      <c r="P6262" s="7" t="s">
        <v>33156</v>
      </c>
    </row>
    <row r="6263" spans="1:21" x14ac:dyDescent="0.3">
      <c r="L6263" s="163" t="s">
        <v>0</v>
      </c>
      <c r="M6263" s="163"/>
      <c r="N6263" s="163"/>
      <c r="O6263" s="163" t="s">
        <v>1</v>
      </c>
      <c r="P6263" s="163"/>
    </row>
    <row r="6264" spans="1:21" ht="43.2" x14ac:dyDescent="0.3">
      <c r="B6264" s="2" t="s">
        <v>19</v>
      </c>
      <c r="C6264" s="2" t="s">
        <v>10081</v>
      </c>
      <c r="D6264" s="2" t="s">
        <v>10083</v>
      </c>
      <c r="E6264" s="2" t="s">
        <v>10406</v>
      </c>
      <c r="F6264" s="2" t="s">
        <v>10470</v>
      </c>
      <c r="H6264" s="3" t="s">
        <v>10471</v>
      </c>
      <c r="L6264" s="35" t="s">
        <v>12</v>
      </c>
      <c r="M6264" s="35" t="s">
        <v>13</v>
      </c>
      <c r="N6264" s="35" t="s">
        <v>14</v>
      </c>
      <c r="O6264" s="80" t="s">
        <v>33141</v>
      </c>
      <c r="P6264" s="35" t="s">
        <v>31195</v>
      </c>
    </row>
    <row r="6265" spans="1:21" ht="28.8" x14ac:dyDescent="0.3">
      <c r="A6265" t="s">
        <v>32385</v>
      </c>
      <c r="B6265" s="2" t="s">
        <v>19</v>
      </c>
      <c r="C6265" s="2" t="s">
        <v>10081</v>
      </c>
      <c r="D6265" s="2" t="s">
        <v>10083</v>
      </c>
      <c r="E6265" s="2" t="s">
        <v>10406</v>
      </c>
      <c r="F6265" s="2" t="s">
        <v>10470</v>
      </c>
      <c r="G6265" s="2" t="s">
        <v>10472</v>
      </c>
      <c r="H6265" s="3" t="s">
        <v>10473</v>
      </c>
      <c r="I6265" s="3" t="s">
        <v>10222</v>
      </c>
      <c r="J6265" s="3">
        <v>65</v>
      </c>
      <c r="K6265" s="2" t="s">
        <v>36</v>
      </c>
      <c r="L6265" s="7" t="s">
        <v>33162</v>
      </c>
    </row>
    <row r="6266" spans="1:21" ht="28.8" x14ac:dyDescent="0.3">
      <c r="A6266" t="s">
        <v>32385</v>
      </c>
      <c r="B6266" s="2" t="s">
        <v>19</v>
      </c>
      <c r="C6266" s="2" t="s">
        <v>10081</v>
      </c>
      <c r="D6266" s="2" t="s">
        <v>10083</v>
      </c>
      <c r="E6266" s="2" t="s">
        <v>10406</v>
      </c>
      <c r="F6266" s="2" t="s">
        <v>10470</v>
      </c>
      <c r="G6266" s="2" t="s">
        <v>10474</v>
      </c>
      <c r="H6266" s="3" t="s">
        <v>10475</v>
      </c>
      <c r="I6266" s="3" t="s">
        <v>10222</v>
      </c>
      <c r="J6266" s="3">
        <v>16</v>
      </c>
      <c r="K6266" s="2" t="s">
        <v>36</v>
      </c>
      <c r="L6266" s="7" t="s">
        <v>31233</v>
      </c>
      <c r="M6266" s="7" t="s">
        <v>10472</v>
      </c>
    </row>
    <row r="6267" spans="1:21" x14ac:dyDescent="0.3">
      <c r="L6267" s="163" t="s">
        <v>0</v>
      </c>
      <c r="M6267" s="163"/>
      <c r="N6267" s="163"/>
      <c r="O6267" s="163" t="s">
        <v>1</v>
      </c>
      <c r="P6267" s="163"/>
      <c r="Q6267" s="165" t="s">
        <v>31230</v>
      </c>
      <c r="R6267" s="166"/>
      <c r="S6267" s="166"/>
      <c r="T6267" s="166"/>
      <c r="U6267" s="167"/>
    </row>
    <row r="6268" spans="1:21" ht="43.2" x14ac:dyDescent="0.3">
      <c r="B6268" s="2" t="s">
        <v>19</v>
      </c>
      <c r="C6268" s="2" t="s">
        <v>10081</v>
      </c>
      <c r="D6268" s="2" t="s">
        <v>10083</v>
      </c>
      <c r="E6268" s="2" t="s">
        <v>10406</v>
      </c>
      <c r="F6268" s="2" t="s">
        <v>10476</v>
      </c>
      <c r="H6268" s="3" t="s">
        <v>10477</v>
      </c>
      <c r="L6268" s="35" t="s">
        <v>12</v>
      </c>
      <c r="M6268" s="35" t="s">
        <v>13</v>
      </c>
      <c r="N6268" s="35" t="s">
        <v>14</v>
      </c>
      <c r="O6268" s="35" t="s">
        <v>32311</v>
      </c>
      <c r="P6268" s="35" t="s">
        <v>31195</v>
      </c>
      <c r="Q6268" s="50" t="s">
        <v>32319</v>
      </c>
      <c r="R6268" s="51" t="s">
        <v>32320</v>
      </c>
      <c r="S6268" s="51" t="s">
        <v>17</v>
      </c>
      <c r="T6268" s="51" t="s">
        <v>18</v>
      </c>
      <c r="U6268" s="51" t="s">
        <v>31184</v>
      </c>
    </row>
    <row r="6269" spans="1:21" ht="28.8" x14ac:dyDescent="0.3">
      <c r="A6269" t="s">
        <v>32385</v>
      </c>
      <c r="B6269" s="2" t="s">
        <v>19</v>
      </c>
      <c r="C6269" s="2" t="s">
        <v>10081</v>
      </c>
      <c r="D6269" s="2" t="s">
        <v>10083</v>
      </c>
      <c r="E6269" s="2" t="s">
        <v>10406</v>
      </c>
      <c r="F6269" s="2" t="s">
        <v>10476</v>
      </c>
      <c r="G6269" s="2" t="s">
        <v>10478</v>
      </c>
      <c r="H6269" s="3" t="s">
        <v>10479</v>
      </c>
      <c r="I6269" s="3" t="s">
        <v>8694</v>
      </c>
      <c r="K6269" s="26" t="s">
        <v>36</v>
      </c>
      <c r="O6269" s="7" t="s">
        <v>33156</v>
      </c>
      <c r="Q6269" s="2">
        <v>22.5</v>
      </c>
      <c r="R6269" s="2">
        <v>22.5</v>
      </c>
      <c r="S6269" s="2" t="s">
        <v>31186</v>
      </c>
      <c r="U6269" s="26">
        <v>1</v>
      </c>
    </row>
    <row r="6270" spans="1:21" ht="28.8" x14ac:dyDescent="0.3">
      <c r="A6270" t="s">
        <v>32385</v>
      </c>
      <c r="B6270" s="2" t="s">
        <v>19</v>
      </c>
      <c r="C6270" s="2" t="s">
        <v>10081</v>
      </c>
      <c r="D6270" s="2" t="s">
        <v>10083</v>
      </c>
      <c r="E6270" s="2" t="s">
        <v>10406</v>
      </c>
      <c r="F6270" s="2" t="s">
        <v>10476</v>
      </c>
      <c r="G6270" s="2" t="s">
        <v>10480</v>
      </c>
      <c r="H6270" s="3" t="s">
        <v>10481</v>
      </c>
      <c r="I6270" s="3" t="s">
        <v>8694</v>
      </c>
      <c r="K6270" s="26" t="s">
        <v>36</v>
      </c>
      <c r="O6270" s="7" t="s">
        <v>33156</v>
      </c>
      <c r="Q6270" s="2">
        <v>30</v>
      </c>
      <c r="R6270" s="2">
        <v>30</v>
      </c>
      <c r="S6270" s="2" t="s">
        <v>31186</v>
      </c>
      <c r="U6270" s="26">
        <v>1</v>
      </c>
    </row>
    <row r="6271" spans="1:21" ht="28.8" x14ac:dyDescent="0.3">
      <c r="A6271" t="s">
        <v>32385</v>
      </c>
      <c r="B6271" s="2" t="s">
        <v>19</v>
      </c>
      <c r="C6271" s="2" t="s">
        <v>10081</v>
      </c>
      <c r="D6271" s="2" t="s">
        <v>10083</v>
      </c>
      <c r="E6271" s="2" t="s">
        <v>10406</v>
      </c>
      <c r="F6271" s="2" t="s">
        <v>10476</v>
      </c>
      <c r="G6271" s="2" t="s">
        <v>10482</v>
      </c>
      <c r="H6271" s="3" t="s">
        <v>10483</v>
      </c>
      <c r="I6271" s="3" t="s">
        <v>8694</v>
      </c>
      <c r="K6271" s="26" t="s">
        <v>36</v>
      </c>
      <c r="O6271" s="7" t="s">
        <v>33156</v>
      </c>
      <c r="Q6271" s="2">
        <v>40</v>
      </c>
      <c r="R6271" s="2">
        <v>40</v>
      </c>
      <c r="S6271" s="2" t="s">
        <v>31186</v>
      </c>
      <c r="U6271" s="26">
        <v>1</v>
      </c>
    </row>
    <row r="6272" spans="1:21" ht="28.8" x14ac:dyDescent="0.3">
      <c r="A6272" t="s">
        <v>32385</v>
      </c>
      <c r="B6272" s="2" t="s">
        <v>19</v>
      </c>
      <c r="C6272" s="2" t="s">
        <v>10081</v>
      </c>
      <c r="D6272" s="2" t="s">
        <v>10083</v>
      </c>
      <c r="E6272" s="2" t="s">
        <v>10406</v>
      </c>
      <c r="F6272" s="2" t="s">
        <v>10476</v>
      </c>
      <c r="G6272" s="2" t="s">
        <v>10484</v>
      </c>
      <c r="H6272" s="3" t="s">
        <v>10485</v>
      </c>
      <c r="I6272" s="3" t="s">
        <v>8694</v>
      </c>
      <c r="J6272" s="3">
        <v>2</v>
      </c>
      <c r="K6272" s="2" t="s">
        <v>36</v>
      </c>
      <c r="O6272" s="7" t="s">
        <v>33156</v>
      </c>
      <c r="Q6272" s="2">
        <v>60</v>
      </c>
      <c r="R6272" s="2">
        <v>60</v>
      </c>
      <c r="S6272" s="2" t="s">
        <v>31186</v>
      </c>
      <c r="U6272" s="26">
        <v>1</v>
      </c>
    </row>
    <row r="6273" spans="1:21" x14ac:dyDescent="0.3">
      <c r="L6273" s="163" t="s">
        <v>0</v>
      </c>
      <c r="M6273" s="163"/>
      <c r="N6273" s="163"/>
      <c r="O6273" s="163" t="s">
        <v>1</v>
      </c>
      <c r="P6273" s="163"/>
      <c r="Q6273" s="165" t="s">
        <v>31230</v>
      </c>
      <c r="R6273" s="166"/>
      <c r="S6273" s="166"/>
      <c r="T6273" s="166"/>
      <c r="U6273" s="167"/>
    </row>
    <row r="6274" spans="1:21" ht="43.2" x14ac:dyDescent="0.3">
      <c r="B6274" s="2" t="s">
        <v>19</v>
      </c>
      <c r="C6274" s="2" t="s">
        <v>10081</v>
      </c>
      <c r="D6274" s="2" t="s">
        <v>10083</v>
      </c>
      <c r="E6274" s="2" t="s">
        <v>10406</v>
      </c>
      <c r="F6274" s="2" t="s">
        <v>10486</v>
      </c>
      <c r="H6274" s="3" t="s">
        <v>10487</v>
      </c>
      <c r="L6274" s="35" t="s">
        <v>12</v>
      </c>
      <c r="M6274" s="35" t="s">
        <v>13</v>
      </c>
      <c r="N6274" s="35" t="s">
        <v>14</v>
      </c>
      <c r="O6274" s="35" t="s">
        <v>32311</v>
      </c>
      <c r="P6274" s="35" t="s">
        <v>31195</v>
      </c>
      <c r="Q6274" s="50" t="s">
        <v>32319</v>
      </c>
      <c r="R6274" s="51" t="s">
        <v>32320</v>
      </c>
      <c r="S6274" s="51" t="s">
        <v>17</v>
      </c>
      <c r="T6274" s="51" t="s">
        <v>18</v>
      </c>
      <c r="U6274" s="51" t="s">
        <v>31184</v>
      </c>
    </row>
    <row r="6275" spans="1:21" ht="28.8" x14ac:dyDescent="0.3">
      <c r="A6275" t="s">
        <v>32385</v>
      </c>
      <c r="B6275" s="2" t="s">
        <v>19</v>
      </c>
      <c r="C6275" s="2" t="s">
        <v>10081</v>
      </c>
      <c r="D6275" s="2" t="s">
        <v>10083</v>
      </c>
      <c r="E6275" s="2" t="s">
        <v>10406</v>
      </c>
      <c r="F6275" s="2" t="s">
        <v>10486</v>
      </c>
      <c r="G6275" s="2" t="s">
        <v>10488</v>
      </c>
      <c r="H6275" s="3" t="s">
        <v>10489</v>
      </c>
      <c r="I6275" s="3" t="s">
        <v>8694</v>
      </c>
      <c r="J6275" s="3">
        <v>46</v>
      </c>
      <c r="K6275" s="2" t="s">
        <v>36</v>
      </c>
      <c r="O6275" s="7" t="s">
        <v>33156</v>
      </c>
      <c r="Q6275" s="2">
        <v>8.5</v>
      </c>
      <c r="R6275" s="2">
        <v>8.5</v>
      </c>
      <c r="S6275" s="2" t="s">
        <v>31186</v>
      </c>
      <c r="U6275" s="26">
        <v>1</v>
      </c>
    </row>
    <row r="6276" spans="1:21" ht="28.8" x14ac:dyDescent="0.3">
      <c r="A6276" t="s">
        <v>32385</v>
      </c>
      <c r="B6276" s="2" t="s">
        <v>19</v>
      </c>
      <c r="C6276" s="2" t="s">
        <v>10081</v>
      </c>
      <c r="D6276" s="2" t="s">
        <v>10083</v>
      </c>
      <c r="E6276" s="2" t="s">
        <v>10406</v>
      </c>
      <c r="F6276" s="2" t="s">
        <v>10486</v>
      </c>
      <c r="G6276" s="2" t="s">
        <v>10490</v>
      </c>
      <c r="H6276" s="3" t="s">
        <v>10491</v>
      </c>
      <c r="I6276" s="3" t="s">
        <v>8694</v>
      </c>
      <c r="J6276" s="3">
        <v>70</v>
      </c>
      <c r="K6276" s="2" t="s">
        <v>36</v>
      </c>
      <c r="O6276" s="7" t="s">
        <v>33156</v>
      </c>
      <c r="Q6276" s="2">
        <v>10</v>
      </c>
      <c r="R6276" s="2">
        <v>10</v>
      </c>
      <c r="S6276" s="2" t="s">
        <v>31186</v>
      </c>
      <c r="U6276" s="26">
        <v>1</v>
      </c>
    </row>
    <row r="6277" spans="1:21" ht="28.8" x14ac:dyDescent="0.3">
      <c r="A6277" t="s">
        <v>32385</v>
      </c>
      <c r="B6277" s="2" t="s">
        <v>19</v>
      </c>
      <c r="C6277" s="2" t="s">
        <v>10081</v>
      </c>
      <c r="D6277" s="2" t="s">
        <v>10083</v>
      </c>
      <c r="E6277" s="2" t="s">
        <v>10406</v>
      </c>
      <c r="F6277" s="2" t="s">
        <v>10486</v>
      </c>
      <c r="G6277" s="2" t="s">
        <v>10492</v>
      </c>
      <c r="H6277" s="3" t="s">
        <v>10493</v>
      </c>
      <c r="I6277" s="3" t="s">
        <v>8694</v>
      </c>
      <c r="J6277" s="3">
        <v>4</v>
      </c>
      <c r="K6277" s="2" t="s">
        <v>36</v>
      </c>
      <c r="O6277" s="7" t="s">
        <v>33156</v>
      </c>
      <c r="Q6277" s="2">
        <v>14</v>
      </c>
      <c r="R6277" s="2">
        <v>14</v>
      </c>
      <c r="S6277" s="2" t="s">
        <v>31186</v>
      </c>
      <c r="U6277" s="26">
        <v>1</v>
      </c>
    </row>
    <row r="6278" spans="1:21" ht="28.8" x14ac:dyDescent="0.3">
      <c r="A6278" t="s">
        <v>32385</v>
      </c>
      <c r="B6278" s="2" t="s">
        <v>19</v>
      </c>
      <c r="C6278" s="2" t="s">
        <v>10081</v>
      </c>
      <c r="D6278" s="2" t="s">
        <v>10083</v>
      </c>
      <c r="E6278" s="2" t="s">
        <v>10406</v>
      </c>
      <c r="F6278" s="2" t="s">
        <v>10486</v>
      </c>
      <c r="G6278" s="2" t="s">
        <v>10494</v>
      </c>
      <c r="H6278" s="3" t="s">
        <v>10495</v>
      </c>
      <c r="I6278" s="3" t="s">
        <v>8694</v>
      </c>
      <c r="J6278" s="3">
        <v>28</v>
      </c>
      <c r="K6278" s="2" t="s">
        <v>36</v>
      </c>
      <c r="O6278" s="7" t="s">
        <v>33156</v>
      </c>
      <c r="Q6278" s="2">
        <v>21</v>
      </c>
      <c r="R6278" s="2">
        <v>21</v>
      </c>
      <c r="S6278" s="2" t="s">
        <v>31186</v>
      </c>
      <c r="U6278" s="26">
        <v>1</v>
      </c>
    </row>
    <row r="6279" spans="1:21" x14ac:dyDescent="0.3">
      <c r="L6279" s="163" t="s">
        <v>0</v>
      </c>
      <c r="M6279" s="163"/>
      <c r="N6279" s="163"/>
      <c r="O6279" s="163" t="s">
        <v>1</v>
      </c>
      <c r="P6279" s="163"/>
      <c r="Q6279" s="165" t="s">
        <v>31230</v>
      </c>
      <c r="R6279" s="166"/>
      <c r="S6279" s="166"/>
      <c r="T6279" s="166"/>
      <c r="U6279" s="167"/>
    </row>
    <row r="6280" spans="1:21" ht="43.2" x14ac:dyDescent="0.3">
      <c r="B6280" s="2" t="s">
        <v>19</v>
      </c>
      <c r="C6280" s="2" t="s">
        <v>10081</v>
      </c>
      <c r="D6280" s="2" t="s">
        <v>10083</v>
      </c>
      <c r="E6280" s="2" t="s">
        <v>10406</v>
      </c>
      <c r="F6280" s="2" t="s">
        <v>10496</v>
      </c>
      <c r="H6280" s="3" t="s">
        <v>10497</v>
      </c>
      <c r="L6280" s="35" t="s">
        <v>12</v>
      </c>
      <c r="M6280" s="35" t="s">
        <v>13</v>
      </c>
      <c r="N6280" s="35" t="s">
        <v>14</v>
      </c>
      <c r="O6280" s="80" t="s">
        <v>33141</v>
      </c>
      <c r="P6280" s="80" t="s">
        <v>32311</v>
      </c>
      <c r="Q6280" s="50" t="s">
        <v>32319</v>
      </c>
      <c r="R6280" s="51" t="s">
        <v>32320</v>
      </c>
      <c r="S6280" s="51" t="s">
        <v>17</v>
      </c>
      <c r="T6280" s="51" t="s">
        <v>18</v>
      </c>
      <c r="U6280" s="51" t="s">
        <v>31184</v>
      </c>
    </row>
    <row r="6281" spans="1:21" x14ac:dyDescent="0.3">
      <c r="A6281" t="s">
        <v>32385</v>
      </c>
      <c r="B6281" s="2" t="s">
        <v>19</v>
      </c>
      <c r="C6281" s="2" t="s">
        <v>10081</v>
      </c>
      <c r="D6281" s="2" t="s">
        <v>10083</v>
      </c>
      <c r="E6281" s="2" t="s">
        <v>10406</v>
      </c>
      <c r="F6281" s="2" t="s">
        <v>10496</v>
      </c>
      <c r="G6281" s="2" t="s">
        <v>10498</v>
      </c>
      <c r="H6281" s="3" t="s">
        <v>10499</v>
      </c>
      <c r="I6281" s="3" t="s">
        <v>10500</v>
      </c>
      <c r="J6281" s="3">
        <v>132</v>
      </c>
      <c r="K6281" s="2" t="s">
        <v>36</v>
      </c>
      <c r="L6281" s="7" t="s">
        <v>33162</v>
      </c>
      <c r="O6281" s="7" t="s">
        <v>33163</v>
      </c>
      <c r="P6281" s="7" t="s">
        <v>33127</v>
      </c>
      <c r="Q6281" s="2">
        <v>5</v>
      </c>
      <c r="R6281" s="2">
        <v>5</v>
      </c>
      <c r="S6281" s="2" t="s">
        <v>31186</v>
      </c>
      <c r="U6281" s="26">
        <v>1</v>
      </c>
    </row>
    <row r="6282" spans="1:21" x14ac:dyDescent="0.3">
      <c r="A6282" t="s">
        <v>32385</v>
      </c>
      <c r="B6282" s="2" t="s">
        <v>19</v>
      </c>
      <c r="C6282" s="2" t="s">
        <v>10081</v>
      </c>
      <c r="D6282" s="2" t="s">
        <v>10083</v>
      </c>
      <c r="E6282" s="2" t="s">
        <v>10406</v>
      </c>
      <c r="F6282" s="2" t="s">
        <v>10496</v>
      </c>
      <c r="G6282" s="2" t="s">
        <v>10501</v>
      </c>
      <c r="H6282" s="3" t="s">
        <v>10502</v>
      </c>
      <c r="I6282" s="3" t="s">
        <v>10500</v>
      </c>
      <c r="J6282" s="3">
        <v>38</v>
      </c>
      <c r="K6282" s="2" t="s">
        <v>36</v>
      </c>
      <c r="L6282" s="7" t="s">
        <v>31233</v>
      </c>
      <c r="M6282" s="7" t="s">
        <v>10498</v>
      </c>
      <c r="T6282" s="2">
        <v>1</v>
      </c>
    </row>
    <row r="6283" spans="1:21" x14ac:dyDescent="0.3">
      <c r="L6283" s="163" t="s">
        <v>0</v>
      </c>
      <c r="M6283" s="163"/>
      <c r="N6283" s="163"/>
      <c r="O6283" s="163" t="s">
        <v>1</v>
      </c>
      <c r="P6283" s="163"/>
    </row>
    <row r="6284" spans="1:21" ht="43.2" x14ac:dyDescent="0.3">
      <c r="B6284" s="2" t="s">
        <v>19</v>
      </c>
      <c r="C6284" s="2" t="s">
        <v>10081</v>
      </c>
      <c r="D6284" s="2" t="s">
        <v>10083</v>
      </c>
      <c r="E6284" s="2" t="s">
        <v>10406</v>
      </c>
      <c r="F6284" s="2" t="s">
        <v>10503</v>
      </c>
      <c r="H6284" s="3" t="s">
        <v>10504</v>
      </c>
      <c r="L6284" s="35" t="s">
        <v>12</v>
      </c>
      <c r="M6284" s="35" t="s">
        <v>13</v>
      </c>
      <c r="N6284" s="35" t="s">
        <v>14</v>
      </c>
      <c r="O6284" s="35" t="s">
        <v>32311</v>
      </c>
      <c r="P6284" s="35" t="s">
        <v>31195</v>
      </c>
    </row>
    <row r="6285" spans="1:21" ht="43.2" x14ac:dyDescent="0.3">
      <c r="B6285" s="4" t="s">
        <v>19</v>
      </c>
      <c r="C6285" s="4" t="s">
        <v>10081</v>
      </c>
      <c r="D6285" s="4" t="s">
        <v>10083</v>
      </c>
      <c r="E6285" s="4" t="s">
        <v>10406</v>
      </c>
      <c r="F6285" s="4" t="s">
        <v>10503</v>
      </c>
      <c r="G6285" s="4" t="s">
        <v>10505</v>
      </c>
      <c r="H6285" s="5" t="s">
        <v>10506</v>
      </c>
      <c r="I6285" s="5" t="s">
        <v>10507</v>
      </c>
    </row>
    <row r="6286" spans="1:21" ht="43.2" x14ac:dyDescent="0.3">
      <c r="B6286" s="4" t="s">
        <v>19</v>
      </c>
      <c r="C6286" s="4" t="s">
        <v>10081</v>
      </c>
      <c r="D6286" s="4" t="s">
        <v>10083</v>
      </c>
      <c r="E6286" s="4" t="s">
        <v>10406</v>
      </c>
      <c r="F6286" s="4" t="s">
        <v>10503</v>
      </c>
      <c r="G6286" s="4" t="s">
        <v>10508</v>
      </c>
      <c r="H6286" s="5" t="s">
        <v>10509</v>
      </c>
      <c r="I6286" s="5" t="s">
        <v>10507</v>
      </c>
    </row>
    <row r="6287" spans="1:21" x14ac:dyDescent="0.3">
      <c r="L6287" s="163" t="s">
        <v>0</v>
      </c>
      <c r="M6287" s="163"/>
      <c r="N6287" s="163"/>
      <c r="O6287" s="163" t="s">
        <v>1</v>
      </c>
      <c r="P6287" s="163"/>
    </row>
    <row r="6288" spans="1:21" ht="43.2" x14ac:dyDescent="0.3">
      <c r="B6288" s="2" t="s">
        <v>19</v>
      </c>
      <c r="C6288" s="2" t="s">
        <v>10081</v>
      </c>
      <c r="D6288" s="2" t="s">
        <v>10083</v>
      </c>
      <c r="E6288" s="2" t="s">
        <v>10406</v>
      </c>
      <c r="F6288" s="2" t="s">
        <v>10510</v>
      </c>
      <c r="H6288" s="3" t="s">
        <v>10511</v>
      </c>
      <c r="L6288" s="35" t="s">
        <v>12</v>
      </c>
      <c r="M6288" s="35" t="s">
        <v>13</v>
      </c>
      <c r="N6288" s="35" t="s">
        <v>14</v>
      </c>
      <c r="O6288" s="35" t="s">
        <v>32311</v>
      </c>
      <c r="P6288" s="35" t="s">
        <v>31195</v>
      </c>
    </row>
    <row r="6289" spans="1:22" ht="43.2" x14ac:dyDescent="0.3">
      <c r="B6289" s="4" t="s">
        <v>19</v>
      </c>
      <c r="C6289" s="4" t="s">
        <v>10081</v>
      </c>
      <c r="D6289" s="4" t="s">
        <v>10083</v>
      </c>
      <c r="E6289" s="4" t="s">
        <v>10406</v>
      </c>
      <c r="F6289" s="4" t="s">
        <v>10510</v>
      </c>
      <c r="G6289" s="4" t="s">
        <v>10512</v>
      </c>
      <c r="H6289" s="5" t="s">
        <v>10513</v>
      </c>
      <c r="I6289" s="5" t="s">
        <v>10507</v>
      </c>
    </row>
    <row r="6290" spans="1:22" x14ac:dyDescent="0.3">
      <c r="L6290" s="163" t="s">
        <v>0</v>
      </c>
      <c r="M6290" s="163"/>
      <c r="N6290" s="163"/>
      <c r="O6290" s="163" t="s">
        <v>1</v>
      </c>
      <c r="P6290" s="163"/>
    </row>
    <row r="6291" spans="1:22" ht="43.2" x14ac:dyDescent="0.3">
      <c r="B6291" s="2" t="s">
        <v>19</v>
      </c>
      <c r="C6291" s="2" t="s">
        <v>10081</v>
      </c>
      <c r="D6291" s="2" t="s">
        <v>10083</v>
      </c>
      <c r="E6291" s="2" t="s">
        <v>10406</v>
      </c>
      <c r="F6291" s="2" t="s">
        <v>10514</v>
      </c>
      <c r="H6291" s="3" t="s">
        <v>10515</v>
      </c>
      <c r="L6291" s="35" t="s">
        <v>12</v>
      </c>
      <c r="M6291" s="35" t="s">
        <v>13</v>
      </c>
      <c r="N6291" s="35" t="s">
        <v>14</v>
      </c>
      <c r="O6291" s="35" t="s">
        <v>32311</v>
      </c>
      <c r="P6291" s="35" t="s">
        <v>31195</v>
      </c>
    </row>
    <row r="6292" spans="1:22" ht="43.2" x14ac:dyDescent="0.3">
      <c r="B6292" s="4" t="s">
        <v>19</v>
      </c>
      <c r="C6292" s="4" t="s">
        <v>10081</v>
      </c>
      <c r="D6292" s="4" t="s">
        <v>10083</v>
      </c>
      <c r="E6292" s="4" t="s">
        <v>10406</v>
      </c>
      <c r="F6292" s="4" t="s">
        <v>10514</v>
      </c>
      <c r="G6292" s="4" t="s">
        <v>10516</v>
      </c>
      <c r="H6292" s="5" t="s">
        <v>10517</v>
      </c>
      <c r="I6292" s="5" t="s">
        <v>10507</v>
      </c>
    </row>
    <row r="6293" spans="1:22" ht="43.2" x14ac:dyDescent="0.3">
      <c r="B6293" s="4" t="s">
        <v>19</v>
      </c>
      <c r="C6293" s="4" t="s">
        <v>10081</v>
      </c>
      <c r="D6293" s="4" t="s">
        <v>10083</v>
      </c>
      <c r="E6293" s="4" t="s">
        <v>10406</v>
      </c>
      <c r="F6293" s="4" t="s">
        <v>10514</v>
      </c>
      <c r="G6293" s="4" t="s">
        <v>10518</v>
      </c>
      <c r="H6293" s="5" t="s">
        <v>10519</v>
      </c>
      <c r="I6293" s="5" t="s">
        <v>10507</v>
      </c>
    </row>
    <row r="6294" spans="1:22" ht="43.2" x14ac:dyDescent="0.3">
      <c r="B6294" s="4" t="s">
        <v>19</v>
      </c>
      <c r="C6294" s="4" t="s">
        <v>10081</v>
      </c>
      <c r="D6294" s="4" t="s">
        <v>10083</v>
      </c>
      <c r="E6294" s="4" t="s">
        <v>10406</v>
      </c>
      <c r="F6294" s="4" t="s">
        <v>10514</v>
      </c>
      <c r="G6294" s="4" t="s">
        <v>10520</v>
      </c>
      <c r="H6294" s="5" t="s">
        <v>10521</v>
      </c>
      <c r="I6294" s="5" t="s">
        <v>10507</v>
      </c>
    </row>
    <row r="6295" spans="1:22" x14ac:dyDescent="0.3">
      <c r="B6295" s="2" t="s">
        <v>19</v>
      </c>
      <c r="C6295" s="2" t="s">
        <v>10081</v>
      </c>
      <c r="D6295" s="2" t="s">
        <v>10083</v>
      </c>
      <c r="E6295" s="2" t="s">
        <v>10522</v>
      </c>
      <c r="H6295" s="3" t="s">
        <v>10523</v>
      </c>
    </row>
    <row r="6296" spans="1:22" x14ac:dyDescent="0.3">
      <c r="L6296" s="163" t="s">
        <v>0</v>
      </c>
      <c r="M6296" s="163"/>
      <c r="N6296" s="163"/>
      <c r="O6296" s="183" t="s">
        <v>1</v>
      </c>
      <c r="P6296" s="184"/>
      <c r="Q6296" s="184"/>
    </row>
    <row r="6297" spans="1:22" ht="43.2" x14ac:dyDescent="0.3">
      <c r="B6297" s="2" t="s">
        <v>19</v>
      </c>
      <c r="C6297" s="2" t="s">
        <v>10081</v>
      </c>
      <c r="D6297" s="2" t="s">
        <v>10083</v>
      </c>
      <c r="E6297" s="2" t="s">
        <v>10522</v>
      </c>
      <c r="F6297" s="2" t="s">
        <v>10524</v>
      </c>
      <c r="H6297" s="3" t="s">
        <v>10525</v>
      </c>
      <c r="L6297" s="35" t="s">
        <v>12</v>
      </c>
      <c r="M6297" s="35" t="s">
        <v>13</v>
      </c>
      <c r="N6297" s="35" t="s">
        <v>14</v>
      </c>
      <c r="O6297" s="80" t="s">
        <v>33141</v>
      </c>
      <c r="P6297" s="80" t="s">
        <v>32311</v>
      </c>
      <c r="Q6297" s="80" t="s">
        <v>31195</v>
      </c>
    </row>
    <row r="6298" spans="1:22" x14ac:dyDescent="0.3">
      <c r="A6298" t="s">
        <v>32385</v>
      </c>
      <c r="B6298" s="2" t="s">
        <v>19</v>
      </c>
      <c r="C6298" s="2" t="s">
        <v>10081</v>
      </c>
      <c r="D6298" s="2" t="s">
        <v>10083</v>
      </c>
      <c r="E6298" s="2" t="s">
        <v>10522</v>
      </c>
      <c r="F6298" s="2" t="s">
        <v>10524</v>
      </c>
      <c r="G6298" s="2" t="s">
        <v>10526</v>
      </c>
      <c r="H6298" s="3" t="s">
        <v>10527</v>
      </c>
      <c r="I6298" s="3" t="s">
        <v>571</v>
      </c>
      <c r="J6298" s="3">
        <v>152</v>
      </c>
      <c r="K6298" s="2" t="s">
        <v>36</v>
      </c>
      <c r="O6298" s="7" t="s">
        <v>33122</v>
      </c>
      <c r="P6298" s="7" t="s">
        <v>33137</v>
      </c>
      <c r="Q6298" s="2" t="s">
        <v>33165</v>
      </c>
    </row>
    <row r="6299" spans="1:22" ht="28.8" x14ac:dyDescent="0.3">
      <c r="A6299" t="s">
        <v>32385</v>
      </c>
      <c r="B6299" s="2" t="s">
        <v>19</v>
      </c>
      <c r="C6299" s="2" t="s">
        <v>10081</v>
      </c>
      <c r="D6299" s="2" t="s">
        <v>10083</v>
      </c>
      <c r="E6299" s="2" t="s">
        <v>10522</v>
      </c>
      <c r="F6299" s="2" t="s">
        <v>10524</v>
      </c>
      <c r="G6299" s="2" t="s">
        <v>10528</v>
      </c>
      <c r="H6299" s="3" t="s">
        <v>10529</v>
      </c>
      <c r="I6299" s="3" t="s">
        <v>571</v>
      </c>
      <c r="J6299" s="3">
        <v>12</v>
      </c>
      <c r="K6299" s="2" t="s">
        <v>36</v>
      </c>
      <c r="O6299" s="7" t="s">
        <v>33122</v>
      </c>
      <c r="P6299" s="7" t="s">
        <v>33137</v>
      </c>
      <c r="Q6299" s="2" t="s">
        <v>33166</v>
      </c>
    </row>
    <row r="6300" spans="1:22" x14ac:dyDescent="0.3">
      <c r="L6300" s="163" t="s">
        <v>0</v>
      </c>
      <c r="M6300" s="163"/>
      <c r="N6300" s="163"/>
      <c r="O6300" s="163" t="s">
        <v>1</v>
      </c>
      <c r="P6300" s="163"/>
    </row>
    <row r="6301" spans="1:22" ht="43.2" x14ac:dyDescent="0.3">
      <c r="B6301" s="2" t="s">
        <v>19</v>
      </c>
      <c r="C6301" s="2" t="s">
        <v>10081</v>
      </c>
      <c r="D6301" s="2" t="s">
        <v>10083</v>
      </c>
      <c r="E6301" s="2" t="s">
        <v>10522</v>
      </c>
      <c r="F6301" s="2" t="s">
        <v>10530</v>
      </c>
      <c r="H6301" s="3" t="s">
        <v>10531</v>
      </c>
      <c r="L6301" s="35" t="s">
        <v>12</v>
      </c>
      <c r="M6301" s="35" t="s">
        <v>13</v>
      </c>
      <c r="N6301" s="35" t="s">
        <v>14</v>
      </c>
      <c r="O6301" s="35" t="s">
        <v>32311</v>
      </c>
      <c r="P6301" s="35" t="s">
        <v>31195</v>
      </c>
    </row>
    <row r="6302" spans="1:22" x14ac:dyDescent="0.3">
      <c r="A6302" t="s">
        <v>32385</v>
      </c>
      <c r="B6302" s="2" t="s">
        <v>19</v>
      </c>
      <c r="C6302" s="2" t="s">
        <v>10081</v>
      </c>
      <c r="D6302" s="2" t="s">
        <v>10083</v>
      </c>
      <c r="E6302" s="2" t="s">
        <v>10522</v>
      </c>
      <c r="F6302" s="2" t="s">
        <v>10530</v>
      </c>
      <c r="G6302" s="2" t="s">
        <v>10532</v>
      </c>
      <c r="H6302" s="6" t="s">
        <v>10533</v>
      </c>
      <c r="I6302" s="3" t="s">
        <v>8337</v>
      </c>
      <c r="J6302" s="3">
        <v>13</v>
      </c>
      <c r="K6302" s="2" t="s">
        <v>36</v>
      </c>
    </row>
    <row r="6303" spans="1:22" x14ac:dyDescent="0.3">
      <c r="A6303" t="s">
        <v>32385</v>
      </c>
      <c r="B6303" s="2" t="s">
        <v>19</v>
      </c>
      <c r="C6303" s="2" t="s">
        <v>10081</v>
      </c>
      <c r="D6303" s="2" t="s">
        <v>10083</v>
      </c>
      <c r="E6303" s="2" t="s">
        <v>10522</v>
      </c>
      <c r="F6303" s="2" t="s">
        <v>10530</v>
      </c>
      <c r="G6303" s="2" t="s">
        <v>10534</v>
      </c>
      <c r="H6303" s="6" t="s">
        <v>10535</v>
      </c>
      <c r="I6303" s="3" t="s">
        <v>7856</v>
      </c>
      <c r="K6303" s="26" t="s">
        <v>36</v>
      </c>
    </row>
    <row r="6304" spans="1:22" x14ac:dyDescent="0.3">
      <c r="L6304" s="163" t="s">
        <v>0</v>
      </c>
      <c r="M6304" s="163"/>
      <c r="N6304" s="163"/>
      <c r="O6304" s="163" t="s">
        <v>1</v>
      </c>
      <c r="P6304" s="163"/>
      <c r="Q6304" s="163"/>
      <c r="R6304" s="165" t="s">
        <v>31230</v>
      </c>
      <c r="S6304" s="166"/>
      <c r="T6304" s="166"/>
      <c r="U6304" s="166"/>
      <c r="V6304" s="167"/>
    </row>
    <row r="6305" spans="1:26" ht="43.2" x14ac:dyDescent="0.3">
      <c r="B6305" s="2" t="s">
        <v>19</v>
      </c>
      <c r="C6305" s="2" t="s">
        <v>10081</v>
      </c>
      <c r="D6305" s="2" t="s">
        <v>10083</v>
      </c>
      <c r="E6305" s="2" t="s">
        <v>10522</v>
      </c>
      <c r="F6305" s="2" t="s">
        <v>10536</v>
      </c>
      <c r="H6305" s="3" t="s">
        <v>10537</v>
      </c>
      <c r="L6305" s="35" t="s">
        <v>12</v>
      </c>
      <c r="M6305" s="35" t="s">
        <v>13</v>
      </c>
      <c r="N6305" s="35" t="s">
        <v>14</v>
      </c>
      <c r="O6305" s="80" t="s">
        <v>33141</v>
      </c>
      <c r="P6305" s="80" t="s">
        <v>32311</v>
      </c>
      <c r="Q6305" s="81" t="s">
        <v>33082</v>
      </c>
      <c r="R6305" s="50" t="s">
        <v>32319</v>
      </c>
      <c r="S6305" s="51" t="s">
        <v>32320</v>
      </c>
      <c r="T6305" s="51" t="s">
        <v>17</v>
      </c>
      <c r="U6305" s="51" t="s">
        <v>18</v>
      </c>
      <c r="V6305" s="51" t="s">
        <v>31184</v>
      </c>
    </row>
    <row r="6306" spans="1:26" ht="28.8" x14ac:dyDescent="0.3">
      <c r="A6306" t="s">
        <v>32385</v>
      </c>
      <c r="B6306" s="2" t="s">
        <v>19</v>
      </c>
      <c r="C6306" s="2" t="s">
        <v>10081</v>
      </c>
      <c r="D6306" s="2" t="s">
        <v>10083</v>
      </c>
      <c r="E6306" s="2" t="s">
        <v>10522</v>
      </c>
      <c r="F6306" s="2" t="s">
        <v>10536</v>
      </c>
      <c r="G6306" s="2" t="s">
        <v>10538</v>
      </c>
      <c r="H6306" s="3" t="s">
        <v>10539</v>
      </c>
      <c r="I6306" s="3" t="s">
        <v>8337</v>
      </c>
      <c r="J6306" s="3">
        <v>2</v>
      </c>
      <c r="K6306" s="2" t="s">
        <v>36</v>
      </c>
      <c r="L6306" s="7" t="s">
        <v>33162</v>
      </c>
      <c r="O6306" s="7" t="s">
        <v>33143</v>
      </c>
      <c r="P6306" s="7" t="s">
        <v>33164</v>
      </c>
      <c r="Q6306" s="2" t="s">
        <v>33030</v>
      </c>
      <c r="R6306" s="2">
        <v>3</v>
      </c>
      <c r="S6306" s="2">
        <v>3</v>
      </c>
      <c r="T6306" s="2" t="s">
        <v>31186</v>
      </c>
      <c r="U6306" s="2"/>
      <c r="V6306" s="26">
        <v>1</v>
      </c>
    </row>
    <row r="6307" spans="1:26" ht="28.8" x14ac:dyDescent="0.3">
      <c r="A6307" t="s">
        <v>32385</v>
      </c>
      <c r="B6307" s="2" t="s">
        <v>19</v>
      </c>
      <c r="C6307" s="2" t="s">
        <v>10081</v>
      </c>
      <c r="D6307" s="2" t="s">
        <v>10083</v>
      </c>
      <c r="E6307" s="2" t="s">
        <v>10522</v>
      </c>
      <c r="F6307" s="2" t="s">
        <v>10536</v>
      </c>
      <c r="G6307" s="2" t="s">
        <v>10540</v>
      </c>
      <c r="H6307" s="3" t="s">
        <v>10541</v>
      </c>
      <c r="I6307" s="3" t="s">
        <v>8337</v>
      </c>
      <c r="J6307" s="3">
        <v>2</v>
      </c>
      <c r="K6307" s="2" t="s">
        <v>36</v>
      </c>
      <c r="L6307" s="7" t="s">
        <v>31233</v>
      </c>
      <c r="M6307" s="7" t="s">
        <v>10538</v>
      </c>
      <c r="U6307" s="2">
        <v>3</v>
      </c>
    </row>
    <row r="6308" spans="1:26" ht="28.8" x14ac:dyDescent="0.3">
      <c r="A6308" t="s">
        <v>32385</v>
      </c>
      <c r="B6308" s="2" t="s">
        <v>19</v>
      </c>
      <c r="C6308" s="2" t="s">
        <v>10081</v>
      </c>
      <c r="D6308" s="2" t="s">
        <v>10083</v>
      </c>
      <c r="E6308" s="2" t="s">
        <v>10522</v>
      </c>
      <c r="F6308" s="2" t="s">
        <v>10536</v>
      </c>
      <c r="G6308" s="2" t="s">
        <v>10542</v>
      </c>
      <c r="H6308" s="3" t="s">
        <v>10543</v>
      </c>
      <c r="I6308" s="3" t="s">
        <v>571</v>
      </c>
      <c r="K6308" s="26" t="s">
        <v>36</v>
      </c>
      <c r="L6308" s="7" t="s">
        <v>33162</v>
      </c>
      <c r="O6308" s="7" t="s">
        <v>33143</v>
      </c>
      <c r="P6308" s="7" t="s">
        <v>33164</v>
      </c>
      <c r="R6308" s="2">
        <v>3</v>
      </c>
      <c r="S6308" s="2">
        <v>3</v>
      </c>
      <c r="T6308" s="2" t="s">
        <v>31186</v>
      </c>
      <c r="U6308" s="2"/>
      <c r="V6308" s="26">
        <v>1</v>
      </c>
    </row>
    <row r="6309" spans="1:26" ht="28.8" x14ac:dyDescent="0.3">
      <c r="A6309" t="s">
        <v>32385</v>
      </c>
      <c r="B6309" s="2" t="s">
        <v>19</v>
      </c>
      <c r="C6309" s="2" t="s">
        <v>10081</v>
      </c>
      <c r="D6309" s="2" t="s">
        <v>10083</v>
      </c>
      <c r="E6309" s="2" t="s">
        <v>10522</v>
      </c>
      <c r="F6309" s="2" t="s">
        <v>10536</v>
      </c>
      <c r="G6309" s="2" t="s">
        <v>10544</v>
      </c>
      <c r="H6309" s="3" t="s">
        <v>10545</v>
      </c>
      <c r="I6309" s="3" t="s">
        <v>571</v>
      </c>
      <c r="K6309" s="26" t="s">
        <v>36</v>
      </c>
      <c r="L6309" s="7" t="s">
        <v>31233</v>
      </c>
      <c r="M6309" s="7" t="s">
        <v>10542</v>
      </c>
      <c r="Q6309" s="2" t="s">
        <v>33167</v>
      </c>
      <c r="U6309" s="2">
        <v>3</v>
      </c>
    </row>
    <row r="6310" spans="1:26" x14ac:dyDescent="0.3">
      <c r="L6310" s="163" t="s">
        <v>0</v>
      </c>
      <c r="M6310" s="163"/>
      <c r="N6310" s="163"/>
      <c r="O6310" s="163" t="s">
        <v>1</v>
      </c>
      <c r="P6310" s="163"/>
    </row>
    <row r="6311" spans="1:26" ht="43.2" x14ac:dyDescent="0.3">
      <c r="B6311" s="2" t="s">
        <v>19</v>
      </c>
      <c r="C6311" s="2" t="s">
        <v>10081</v>
      </c>
      <c r="D6311" s="2" t="s">
        <v>10083</v>
      </c>
      <c r="E6311" s="2" t="s">
        <v>10522</v>
      </c>
      <c r="F6311" s="2" t="s">
        <v>10546</v>
      </c>
      <c r="H6311" s="3" t="s">
        <v>10547</v>
      </c>
      <c r="L6311" s="35" t="s">
        <v>12</v>
      </c>
      <c r="M6311" s="35" t="s">
        <v>13</v>
      </c>
      <c r="N6311" s="35" t="s">
        <v>14</v>
      </c>
      <c r="O6311" s="35" t="s">
        <v>32311</v>
      </c>
      <c r="P6311" s="35" t="s">
        <v>31195</v>
      </c>
    </row>
    <row r="6312" spans="1:26" x14ac:dyDescent="0.3">
      <c r="B6312" s="4" t="s">
        <v>19</v>
      </c>
      <c r="C6312" s="4" t="s">
        <v>10081</v>
      </c>
      <c r="D6312" s="4" t="s">
        <v>10083</v>
      </c>
      <c r="E6312" s="4" t="s">
        <v>10522</v>
      </c>
      <c r="F6312" s="4" t="s">
        <v>10546</v>
      </c>
      <c r="G6312" s="4" t="s">
        <v>10548</v>
      </c>
      <c r="H6312" s="5" t="s">
        <v>10549</v>
      </c>
      <c r="I6312" s="5" t="s">
        <v>571</v>
      </c>
    </row>
    <row r="6313" spans="1:26" ht="28.8" x14ac:dyDescent="0.3">
      <c r="B6313" s="4" t="s">
        <v>19</v>
      </c>
      <c r="C6313" s="4" t="s">
        <v>10081</v>
      </c>
      <c r="D6313" s="4" t="s">
        <v>10083</v>
      </c>
      <c r="E6313" s="4" t="s">
        <v>10522</v>
      </c>
      <c r="F6313" s="4" t="s">
        <v>10546</v>
      </c>
      <c r="G6313" s="4" t="s">
        <v>10550</v>
      </c>
      <c r="H6313" s="5" t="s">
        <v>10551</v>
      </c>
      <c r="I6313" s="5" t="s">
        <v>571</v>
      </c>
    </row>
    <row r="6314" spans="1:26" x14ac:dyDescent="0.3">
      <c r="L6314" s="163" t="s">
        <v>0</v>
      </c>
      <c r="M6314" s="163"/>
      <c r="N6314" s="163"/>
      <c r="O6314" s="163" t="s">
        <v>1</v>
      </c>
      <c r="P6314" s="163"/>
      <c r="Q6314" s="165" t="s">
        <v>31320</v>
      </c>
      <c r="R6314" s="166"/>
      <c r="S6314" s="166"/>
      <c r="T6314" s="166"/>
      <c r="U6314" s="167"/>
      <c r="V6314" s="165" t="s">
        <v>31230</v>
      </c>
      <c r="W6314" s="166"/>
      <c r="X6314" s="166"/>
      <c r="Y6314" s="166"/>
      <c r="Z6314" s="167"/>
    </row>
    <row r="6315" spans="1:26" ht="43.2" x14ac:dyDescent="0.3">
      <c r="B6315" s="2" t="s">
        <v>19</v>
      </c>
      <c r="C6315" s="2" t="s">
        <v>10081</v>
      </c>
      <c r="D6315" s="2" t="s">
        <v>10083</v>
      </c>
      <c r="E6315" s="2" t="s">
        <v>10522</v>
      </c>
      <c r="F6315" s="2" t="s">
        <v>10552</v>
      </c>
      <c r="H6315" s="3" t="s">
        <v>10553</v>
      </c>
      <c r="L6315" s="35" t="s">
        <v>12</v>
      </c>
      <c r="M6315" s="35" t="s">
        <v>13</v>
      </c>
      <c r="N6315" s="35" t="s">
        <v>14</v>
      </c>
      <c r="O6315" s="80" t="s">
        <v>33141</v>
      </c>
      <c r="P6315" s="80" t="s">
        <v>32311</v>
      </c>
      <c r="Q6315" s="50" t="s">
        <v>32319</v>
      </c>
      <c r="R6315" s="51" t="s">
        <v>32320</v>
      </c>
      <c r="S6315" s="51" t="s">
        <v>17</v>
      </c>
      <c r="T6315" s="51" t="s">
        <v>18</v>
      </c>
      <c r="U6315" s="51" t="s">
        <v>31184</v>
      </c>
      <c r="V6315" s="50" t="s">
        <v>32319</v>
      </c>
      <c r="W6315" s="51" t="s">
        <v>32320</v>
      </c>
      <c r="X6315" s="51" t="s">
        <v>17</v>
      </c>
      <c r="Y6315" s="51" t="s">
        <v>18</v>
      </c>
      <c r="Z6315" s="51" t="s">
        <v>31184</v>
      </c>
    </row>
    <row r="6316" spans="1:26" ht="28.8" x14ac:dyDescent="0.3">
      <c r="A6316" t="s">
        <v>32385</v>
      </c>
      <c r="B6316" s="2" t="s">
        <v>19</v>
      </c>
      <c r="C6316" s="2" t="s">
        <v>10081</v>
      </c>
      <c r="D6316" s="2" t="s">
        <v>10083</v>
      </c>
      <c r="E6316" s="2" t="s">
        <v>10522</v>
      </c>
      <c r="F6316" s="2" t="s">
        <v>10552</v>
      </c>
      <c r="G6316" s="2" t="s">
        <v>10554</v>
      </c>
      <c r="H6316" s="3" t="s">
        <v>10555</v>
      </c>
      <c r="I6316" s="3" t="s">
        <v>1792</v>
      </c>
      <c r="J6316" s="3">
        <v>4</v>
      </c>
      <c r="K6316" s="2" t="s">
        <v>36</v>
      </c>
      <c r="O6316" s="3" t="s">
        <v>31252</v>
      </c>
      <c r="P6316" s="7" t="s">
        <v>33168</v>
      </c>
      <c r="Q6316" s="2">
        <v>100</v>
      </c>
      <c r="R6316" s="2">
        <v>100</v>
      </c>
      <c r="S6316" s="2" t="s">
        <v>31210</v>
      </c>
      <c r="U6316" s="26">
        <v>1</v>
      </c>
      <c r="V6316" s="26">
        <v>0</v>
      </c>
      <c r="W6316" s="26">
        <v>25</v>
      </c>
      <c r="X6316" s="26" t="s">
        <v>31186</v>
      </c>
      <c r="Z6316" s="26">
        <v>3</v>
      </c>
    </row>
    <row r="6317" spans="1:26" x14ac:dyDescent="0.3">
      <c r="L6317" s="163" t="s">
        <v>0</v>
      </c>
      <c r="M6317" s="163"/>
      <c r="N6317" s="163"/>
      <c r="O6317" s="163" t="s">
        <v>1</v>
      </c>
      <c r="P6317" s="163"/>
    </row>
    <row r="6318" spans="1:26" ht="43.2" x14ac:dyDescent="0.3">
      <c r="B6318" s="2" t="s">
        <v>19</v>
      </c>
      <c r="C6318" s="2" t="s">
        <v>10081</v>
      </c>
      <c r="D6318" s="2" t="s">
        <v>10083</v>
      </c>
      <c r="E6318" s="2" t="s">
        <v>10522</v>
      </c>
      <c r="F6318" s="2" t="s">
        <v>10556</v>
      </c>
      <c r="H6318" s="3" t="s">
        <v>10557</v>
      </c>
      <c r="L6318" s="35" t="s">
        <v>12</v>
      </c>
      <c r="M6318" s="35" t="s">
        <v>13</v>
      </c>
      <c r="N6318" s="35" t="s">
        <v>14</v>
      </c>
      <c r="O6318" s="35" t="s">
        <v>32311</v>
      </c>
      <c r="P6318" s="35" t="s">
        <v>31195</v>
      </c>
    </row>
    <row r="6319" spans="1:26" ht="28.8" x14ac:dyDescent="0.3">
      <c r="B6319" s="4" t="s">
        <v>19</v>
      </c>
      <c r="C6319" s="4" t="s">
        <v>10081</v>
      </c>
      <c r="D6319" s="4" t="s">
        <v>10083</v>
      </c>
      <c r="E6319" s="4" t="s">
        <v>10522</v>
      </c>
      <c r="F6319" s="4" t="s">
        <v>10556</v>
      </c>
      <c r="G6319" s="4" t="s">
        <v>10558</v>
      </c>
      <c r="H6319" s="5" t="s">
        <v>10559</v>
      </c>
      <c r="I6319" s="5" t="s">
        <v>571</v>
      </c>
    </row>
    <row r="6320" spans="1:26" x14ac:dyDescent="0.3">
      <c r="B6320" s="4" t="s">
        <v>19</v>
      </c>
      <c r="C6320" s="4" t="s">
        <v>10081</v>
      </c>
      <c r="D6320" s="4" t="s">
        <v>10083</v>
      </c>
      <c r="E6320" s="4" t="s">
        <v>10522</v>
      </c>
      <c r="F6320" s="4" t="s">
        <v>10556</v>
      </c>
      <c r="G6320" s="4" t="s">
        <v>10560</v>
      </c>
      <c r="H6320" s="5" t="s">
        <v>10561</v>
      </c>
      <c r="I6320" s="5" t="s">
        <v>571</v>
      </c>
    </row>
    <row r="6321" spans="2:16" x14ac:dyDescent="0.3">
      <c r="L6321" s="163" t="s">
        <v>0</v>
      </c>
      <c r="M6321" s="163"/>
      <c r="N6321" s="163"/>
      <c r="O6321" s="163" t="s">
        <v>1</v>
      </c>
      <c r="P6321" s="163"/>
    </row>
    <row r="6322" spans="2:16" ht="43.2" x14ac:dyDescent="0.3">
      <c r="B6322" s="2" t="s">
        <v>19</v>
      </c>
      <c r="C6322" s="2" t="s">
        <v>10081</v>
      </c>
      <c r="D6322" s="2" t="s">
        <v>10083</v>
      </c>
      <c r="E6322" s="2" t="s">
        <v>10522</v>
      </c>
      <c r="F6322" s="2" t="s">
        <v>10562</v>
      </c>
      <c r="H6322" s="3" t="s">
        <v>10563</v>
      </c>
      <c r="L6322" s="35" t="s">
        <v>12</v>
      </c>
      <c r="M6322" s="35" t="s">
        <v>13</v>
      </c>
      <c r="N6322" s="35" t="s">
        <v>14</v>
      </c>
      <c r="O6322" s="35" t="s">
        <v>32311</v>
      </c>
      <c r="P6322" s="35" t="s">
        <v>31195</v>
      </c>
    </row>
    <row r="6323" spans="2:16" x14ac:dyDescent="0.3">
      <c r="B6323" s="4" t="s">
        <v>19</v>
      </c>
      <c r="C6323" s="4" t="s">
        <v>10081</v>
      </c>
      <c r="D6323" s="4" t="s">
        <v>10083</v>
      </c>
      <c r="E6323" s="4" t="s">
        <v>10522</v>
      </c>
      <c r="F6323" s="4" t="s">
        <v>10562</v>
      </c>
      <c r="G6323" s="4" t="s">
        <v>10564</v>
      </c>
      <c r="H6323" s="5" t="s">
        <v>10565</v>
      </c>
      <c r="I6323" s="5" t="s">
        <v>571</v>
      </c>
    </row>
    <row r="6324" spans="2:16" x14ac:dyDescent="0.3">
      <c r="B6324" s="4" t="s">
        <v>19</v>
      </c>
      <c r="C6324" s="4" t="s">
        <v>10081</v>
      </c>
      <c r="D6324" s="4" t="s">
        <v>10083</v>
      </c>
      <c r="E6324" s="4" t="s">
        <v>10522</v>
      </c>
      <c r="F6324" s="4" t="s">
        <v>10562</v>
      </c>
      <c r="G6324" s="4" t="s">
        <v>10566</v>
      </c>
      <c r="H6324" s="5" t="s">
        <v>10567</v>
      </c>
      <c r="I6324" s="5" t="s">
        <v>571</v>
      </c>
    </row>
    <row r="6325" spans="2:16" x14ac:dyDescent="0.3">
      <c r="B6325" s="2" t="s">
        <v>19</v>
      </c>
      <c r="C6325" s="2" t="s">
        <v>10568</v>
      </c>
      <c r="H6325" s="3" t="s">
        <v>10569</v>
      </c>
    </row>
    <row r="6326" spans="2:16" x14ac:dyDescent="0.3">
      <c r="B6326" s="2" t="s">
        <v>19</v>
      </c>
      <c r="C6326" s="2" t="s">
        <v>10568</v>
      </c>
      <c r="D6326" s="2" t="s">
        <v>10570</v>
      </c>
      <c r="E6326" s="2" t="s">
        <v>10571</v>
      </c>
      <c r="H6326" s="3" t="s">
        <v>10572</v>
      </c>
    </row>
    <row r="6327" spans="2:16" x14ac:dyDescent="0.3">
      <c r="L6327" s="163" t="s">
        <v>0</v>
      </c>
      <c r="M6327" s="163"/>
      <c r="N6327" s="163"/>
      <c r="O6327" s="163" t="s">
        <v>1</v>
      </c>
      <c r="P6327" s="163"/>
    </row>
    <row r="6328" spans="2:16" ht="43.2" x14ac:dyDescent="0.3">
      <c r="B6328" s="2" t="s">
        <v>19</v>
      </c>
      <c r="C6328" s="2" t="s">
        <v>10568</v>
      </c>
      <c r="D6328" s="2" t="s">
        <v>10570</v>
      </c>
      <c r="E6328" s="2" t="s">
        <v>10571</v>
      </c>
      <c r="F6328" s="2" t="s">
        <v>10573</v>
      </c>
      <c r="H6328" s="3" t="s">
        <v>10574</v>
      </c>
      <c r="L6328" s="35" t="s">
        <v>12</v>
      </c>
      <c r="M6328" s="35" t="s">
        <v>13</v>
      </c>
      <c r="N6328" s="35" t="s">
        <v>14</v>
      </c>
      <c r="O6328" s="35" t="s">
        <v>32311</v>
      </c>
      <c r="P6328" s="35" t="s">
        <v>31195</v>
      </c>
    </row>
    <row r="6329" spans="2:16" x14ac:dyDescent="0.3">
      <c r="B6329" s="2" t="s">
        <v>19</v>
      </c>
      <c r="C6329" s="2" t="s">
        <v>10568</v>
      </c>
      <c r="D6329" s="2" t="s">
        <v>10570</v>
      </c>
      <c r="E6329" s="2" t="s">
        <v>10571</v>
      </c>
      <c r="F6329" s="2" t="s">
        <v>10573</v>
      </c>
      <c r="G6329" s="2" t="s">
        <v>10575</v>
      </c>
      <c r="H6329" s="6" t="s">
        <v>10576</v>
      </c>
      <c r="I6329" s="3" t="s">
        <v>8089</v>
      </c>
      <c r="J6329" s="3">
        <v>4</v>
      </c>
      <c r="K6329" s="2"/>
    </row>
    <row r="6330" spans="2:16" x14ac:dyDescent="0.3">
      <c r="L6330" s="163" t="s">
        <v>0</v>
      </c>
      <c r="M6330" s="163"/>
      <c r="N6330" s="163"/>
      <c r="O6330" s="163" t="s">
        <v>1</v>
      </c>
      <c r="P6330" s="163"/>
    </row>
    <row r="6331" spans="2:16" ht="43.2" x14ac:dyDescent="0.3">
      <c r="B6331" s="2" t="s">
        <v>19</v>
      </c>
      <c r="C6331" s="2" t="s">
        <v>10568</v>
      </c>
      <c r="D6331" s="2" t="s">
        <v>10570</v>
      </c>
      <c r="E6331" s="2" t="s">
        <v>10571</v>
      </c>
      <c r="F6331" s="2" t="s">
        <v>10577</v>
      </c>
      <c r="H6331" s="3" t="s">
        <v>10578</v>
      </c>
      <c r="L6331" s="35" t="s">
        <v>12</v>
      </c>
      <c r="M6331" s="35" t="s">
        <v>13</v>
      </c>
      <c r="N6331" s="35" t="s">
        <v>14</v>
      </c>
      <c r="O6331" s="35" t="s">
        <v>32311</v>
      </c>
      <c r="P6331" s="35" t="s">
        <v>31195</v>
      </c>
    </row>
    <row r="6332" spans="2:16" x14ac:dyDescent="0.3">
      <c r="B6332" s="4" t="s">
        <v>19</v>
      </c>
      <c r="C6332" s="4" t="s">
        <v>10568</v>
      </c>
      <c r="D6332" s="4" t="s">
        <v>10570</v>
      </c>
      <c r="E6332" s="4" t="s">
        <v>10571</v>
      </c>
      <c r="F6332" s="4" t="s">
        <v>10577</v>
      </c>
      <c r="G6332" s="4" t="s">
        <v>10579</v>
      </c>
      <c r="H6332" s="5" t="s">
        <v>10580</v>
      </c>
      <c r="I6332" s="5" t="s">
        <v>8089</v>
      </c>
    </row>
    <row r="6333" spans="2:16" x14ac:dyDescent="0.3">
      <c r="L6333" s="163" t="s">
        <v>0</v>
      </c>
      <c r="M6333" s="163"/>
      <c r="N6333" s="163"/>
      <c r="O6333" s="163" t="s">
        <v>1</v>
      </c>
      <c r="P6333" s="163"/>
    </row>
    <row r="6334" spans="2:16" ht="43.2" x14ac:dyDescent="0.3">
      <c r="B6334" s="2" t="s">
        <v>19</v>
      </c>
      <c r="C6334" s="2" t="s">
        <v>10568</v>
      </c>
      <c r="D6334" s="2" t="s">
        <v>10570</v>
      </c>
      <c r="E6334" s="2" t="s">
        <v>10571</v>
      </c>
      <c r="F6334" s="2" t="s">
        <v>10581</v>
      </c>
      <c r="H6334" s="3" t="s">
        <v>10582</v>
      </c>
      <c r="L6334" s="35" t="s">
        <v>12</v>
      </c>
      <c r="M6334" s="35" t="s">
        <v>13</v>
      </c>
      <c r="N6334" s="35" t="s">
        <v>14</v>
      </c>
      <c r="O6334" s="35" t="s">
        <v>32311</v>
      </c>
      <c r="P6334" s="35" t="s">
        <v>31195</v>
      </c>
    </row>
    <row r="6335" spans="2:16" x14ac:dyDescent="0.3">
      <c r="B6335" s="2" t="s">
        <v>19</v>
      </c>
      <c r="C6335" s="2" t="s">
        <v>10568</v>
      </c>
      <c r="D6335" s="2" t="s">
        <v>10570</v>
      </c>
      <c r="E6335" s="2" t="s">
        <v>10571</v>
      </c>
      <c r="F6335" s="2" t="s">
        <v>10581</v>
      </c>
      <c r="G6335" s="2" t="s">
        <v>10583</v>
      </c>
      <c r="H6335" s="6" t="s">
        <v>10584</v>
      </c>
      <c r="I6335" s="3" t="s">
        <v>7389</v>
      </c>
      <c r="J6335" s="3">
        <v>2</v>
      </c>
      <c r="K6335" s="2"/>
    </row>
    <row r="6336" spans="2:16" x14ac:dyDescent="0.3">
      <c r="B6336" s="2" t="s">
        <v>19</v>
      </c>
      <c r="C6336" s="2" t="s">
        <v>10568</v>
      </c>
      <c r="D6336" s="2" t="s">
        <v>10570</v>
      </c>
      <c r="E6336" s="2" t="s">
        <v>10571</v>
      </c>
      <c r="F6336" s="2" t="s">
        <v>10581</v>
      </c>
      <c r="G6336" s="2" t="s">
        <v>10585</v>
      </c>
      <c r="H6336" s="6" t="s">
        <v>10586</v>
      </c>
      <c r="I6336" s="3" t="s">
        <v>7389</v>
      </c>
      <c r="J6336" s="3">
        <v>1</v>
      </c>
      <c r="K6336" s="2"/>
    </row>
    <row r="6337" spans="2:16" x14ac:dyDescent="0.3">
      <c r="B6337" s="2" t="s">
        <v>19</v>
      </c>
      <c r="C6337" s="2" t="s">
        <v>10568</v>
      </c>
      <c r="D6337" s="2" t="s">
        <v>10570</v>
      </c>
      <c r="E6337" s="2" t="s">
        <v>10571</v>
      </c>
      <c r="F6337" s="2" t="s">
        <v>10581</v>
      </c>
      <c r="G6337" s="2" t="s">
        <v>10587</v>
      </c>
      <c r="H6337" s="6" t="s">
        <v>10588</v>
      </c>
      <c r="I6337" s="3" t="s">
        <v>7389</v>
      </c>
    </row>
    <row r="6338" spans="2:16" x14ac:dyDescent="0.3">
      <c r="L6338" s="163" t="s">
        <v>0</v>
      </c>
      <c r="M6338" s="163"/>
      <c r="N6338" s="163"/>
      <c r="O6338" s="163" t="s">
        <v>1</v>
      </c>
      <c r="P6338" s="163"/>
    </row>
    <row r="6339" spans="2:16" ht="43.2" x14ac:dyDescent="0.3">
      <c r="B6339" s="2" t="s">
        <v>19</v>
      </c>
      <c r="C6339" s="2" t="s">
        <v>10568</v>
      </c>
      <c r="D6339" s="2" t="s">
        <v>10570</v>
      </c>
      <c r="E6339" s="2" t="s">
        <v>10571</v>
      </c>
      <c r="F6339" s="2" t="s">
        <v>10589</v>
      </c>
      <c r="H6339" s="3" t="s">
        <v>10590</v>
      </c>
      <c r="L6339" s="35" t="s">
        <v>12</v>
      </c>
      <c r="M6339" s="35" t="s">
        <v>13</v>
      </c>
      <c r="N6339" s="35" t="s">
        <v>14</v>
      </c>
      <c r="O6339" s="35" t="s">
        <v>32311</v>
      </c>
      <c r="P6339" s="35" t="s">
        <v>31195</v>
      </c>
    </row>
    <row r="6340" spans="2:16" ht="28.8" x14ac:dyDescent="0.3">
      <c r="B6340" s="4" t="s">
        <v>19</v>
      </c>
      <c r="C6340" s="4" t="s">
        <v>10568</v>
      </c>
      <c r="D6340" s="4" t="s">
        <v>10570</v>
      </c>
      <c r="E6340" s="4" t="s">
        <v>10571</v>
      </c>
      <c r="F6340" s="4" t="s">
        <v>10589</v>
      </c>
      <c r="G6340" s="4" t="s">
        <v>10591</v>
      </c>
      <c r="H6340" s="5" t="s">
        <v>10592</v>
      </c>
      <c r="I6340" s="5" t="s">
        <v>10593</v>
      </c>
    </row>
    <row r="6341" spans="2:16" ht="28.8" x14ac:dyDescent="0.3">
      <c r="B6341" s="4" t="s">
        <v>19</v>
      </c>
      <c r="C6341" s="4" t="s">
        <v>10568</v>
      </c>
      <c r="D6341" s="4" t="s">
        <v>10570</v>
      </c>
      <c r="E6341" s="4" t="s">
        <v>10571</v>
      </c>
      <c r="F6341" s="4" t="s">
        <v>10589</v>
      </c>
      <c r="G6341" s="4" t="s">
        <v>10594</v>
      </c>
      <c r="H6341" s="5" t="s">
        <v>10595</v>
      </c>
      <c r="I6341" s="5" t="s">
        <v>10593</v>
      </c>
    </row>
    <row r="6342" spans="2:16" x14ac:dyDescent="0.3">
      <c r="L6342" s="163" t="s">
        <v>0</v>
      </c>
      <c r="M6342" s="163"/>
      <c r="N6342" s="163"/>
      <c r="O6342" s="163" t="s">
        <v>1</v>
      </c>
      <c r="P6342" s="163"/>
    </row>
    <row r="6343" spans="2:16" ht="43.2" x14ac:dyDescent="0.3">
      <c r="B6343" s="2" t="s">
        <v>19</v>
      </c>
      <c r="C6343" s="2" t="s">
        <v>10568</v>
      </c>
      <c r="D6343" s="2" t="s">
        <v>10570</v>
      </c>
      <c r="E6343" s="2" t="s">
        <v>10571</v>
      </c>
      <c r="F6343" s="2" t="s">
        <v>10596</v>
      </c>
      <c r="H6343" s="3" t="s">
        <v>10597</v>
      </c>
      <c r="L6343" s="35" t="s">
        <v>12</v>
      </c>
      <c r="M6343" s="35" t="s">
        <v>13</v>
      </c>
      <c r="N6343" s="35" t="s">
        <v>14</v>
      </c>
      <c r="O6343" s="35" t="s">
        <v>32311</v>
      </c>
      <c r="P6343" s="35" t="s">
        <v>31195</v>
      </c>
    </row>
    <row r="6344" spans="2:16" x14ac:dyDescent="0.3">
      <c r="B6344" s="2" t="s">
        <v>19</v>
      </c>
      <c r="C6344" s="2" t="s">
        <v>10568</v>
      </c>
      <c r="D6344" s="2" t="s">
        <v>10570</v>
      </c>
      <c r="E6344" s="2" t="s">
        <v>10571</v>
      </c>
      <c r="F6344" s="2" t="s">
        <v>10596</v>
      </c>
      <c r="G6344" s="2" t="s">
        <v>10598</v>
      </c>
      <c r="H6344" s="6" t="s">
        <v>10599</v>
      </c>
      <c r="I6344" s="3" t="s">
        <v>7821</v>
      </c>
      <c r="J6344" s="3">
        <v>6</v>
      </c>
      <c r="K6344" s="2"/>
    </row>
    <row r="6345" spans="2:16" x14ac:dyDescent="0.3">
      <c r="B6345" s="2" t="s">
        <v>19</v>
      </c>
      <c r="C6345" s="2" t="s">
        <v>10568</v>
      </c>
      <c r="D6345" s="2" t="s">
        <v>10570</v>
      </c>
      <c r="E6345" s="2" t="s">
        <v>10571</v>
      </c>
      <c r="F6345" s="2" t="s">
        <v>10596</v>
      </c>
      <c r="G6345" s="2" t="s">
        <v>10600</v>
      </c>
      <c r="H6345" s="6" t="s">
        <v>10601</v>
      </c>
      <c r="I6345" s="3" t="s">
        <v>7821</v>
      </c>
    </row>
    <row r="6346" spans="2:16" x14ac:dyDescent="0.3">
      <c r="B6346" s="2" t="s">
        <v>19</v>
      </c>
      <c r="C6346" s="2" t="s">
        <v>10568</v>
      </c>
      <c r="D6346" s="2" t="s">
        <v>10570</v>
      </c>
      <c r="E6346" s="2" t="s">
        <v>10571</v>
      </c>
      <c r="F6346" s="2" t="s">
        <v>10596</v>
      </c>
      <c r="G6346" s="2" t="s">
        <v>10602</v>
      </c>
      <c r="H6346" s="6" t="s">
        <v>10603</v>
      </c>
      <c r="I6346" s="3" t="s">
        <v>7821</v>
      </c>
    </row>
    <row r="6347" spans="2:16" x14ac:dyDescent="0.3">
      <c r="B6347" s="2" t="s">
        <v>19</v>
      </c>
      <c r="C6347" s="2" t="s">
        <v>10568</v>
      </c>
      <c r="D6347" s="2" t="s">
        <v>10570</v>
      </c>
      <c r="E6347" s="2" t="s">
        <v>10571</v>
      </c>
      <c r="F6347" s="2" t="s">
        <v>10596</v>
      </c>
      <c r="G6347" s="2" t="s">
        <v>10604</v>
      </c>
      <c r="H6347" s="6" t="s">
        <v>10605</v>
      </c>
      <c r="I6347" s="3" t="s">
        <v>7821</v>
      </c>
    </row>
    <row r="6348" spans="2:16" x14ac:dyDescent="0.3">
      <c r="B6348" s="2" t="s">
        <v>19</v>
      </c>
      <c r="C6348" s="2" t="s">
        <v>10568</v>
      </c>
      <c r="D6348" s="2" t="s">
        <v>10570</v>
      </c>
      <c r="E6348" s="2" t="s">
        <v>10571</v>
      </c>
      <c r="F6348" s="2" t="s">
        <v>10596</v>
      </c>
      <c r="G6348" s="2" t="s">
        <v>10606</v>
      </c>
      <c r="H6348" s="6" t="s">
        <v>10607</v>
      </c>
      <c r="I6348" s="3" t="s">
        <v>7821</v>
      </c>
    </row>
    <row r="6349" spans="2:16" x14ac:dyDescent="0.3">
      <c r="B6349" s="2" t="s">
        <v>19</v>
      </c>
      <c r="C6349" s="2" t="s">
        <v>10568</v>
      </c>
      <c r="D6349" s="2" t="s">
        <v>10570</v>
      </c>
      <c r="E6349" s="2" t="s">
        <v>10571</v>
      </c>
      <c r="F6349" s="2" t="s">
        <v>10596</v>
      </c>
      <c r="G6349" s="2" t="s">
        <v>10608</v>
      </c>
      <c r="H6349" s="6" t="s">
        <v>10609</v>
      </c>
      <c r="I6349" s="3" t="s">
        <v>7821</v>
      </c>
    </row>
    <row r="6350" spans="2:16" x14ac:dyDescent="0.3">
      <c r="B6350" s="2" t="s">
        <v>19</v>
      </c>
      <c r="C6350" s="2" t="s">
        <v>10568</v>
      </c>
      <c r="D6350" s="2" t="s">
        <v>10570</v>
      </c>
      <c r="E6350" s="2" t="s">
        <v>10571</v>
      </c>
      <c r="F6350" s="2" t="s">
        <v>10596</v>
      </c>
      <c r="G6350" s="2" t="s">
        <v>10610</v>
      </c>
      <c r="H6350" s="6" t="s">
        <v>10611</v>
      </c>
      <c r="I6350" s="3" t="s">
        <v>7821</v>
      </c>
    </row>
    <row r="6351" spans="2:16" x14ac:dyDescent="0.3">
      <c r="L6351" s="163" t="s">
        <v>0</v>
      </c>
      <c r="M6351" s="163"/>
      <c r="N6351" s="163"/>
      <c r="O6351" s="163" t="s">
        <v>1</v>
      </c>
      <c r="P6351" s="163"/>
    </row>
    <row r="6352" spans="2:16" ht="43.2" x14ac:dyDescent="0.3">
      <c r="B6352" s="2" t="s">
        <v>19</v>
      </c>
      <c r="C6352" s="2" t="s">
        <v>10568</v>
      </c>
      <c r="D6352" s="2" t="s">
        <v>10570</v>
      </c>
      <c r="E6352" s="2" t="s">
        <v>10571</v>
      </c>
      <c r="F6352" s="2" t="s">
        <v>10612</v>
      </c>
      <c r="H6352" s="3" t="s">
        <v>10613</v>
      </c>
      <c r="L6352" s="35" t="s">
        <v>12</v>
      </c>
      <c r="M6352" s="35" t="s">
        <v>13</v>
      </c>
      <c r="N6352" s="35" t="s">
        <v>14</v>
      </c>
      <c r="O6352" s="35" t="s">
        <v>32311</v>
      </c>
      <c r="P6352" s="35" t="s">
        <v>31195</v>
      </c>
    </row>
    <row r="6353" spans="1:26" x14ac:dyDescent="0.3">
      <c r="B6353" s="2" t="s">
        <v>19</v>
      </c>
      <c r="C6353" s="2" t="s">
        <v>10568</v>
      </c>
      <c r="D6353" s="2" t="s">
        <v>10570</v>
      </c>
      <c r="E6353" s="2" t="s">
        <v>10571</v>
      </c>
      <c r="F6353" s="2" t="s">
        <v>10612</v>
      </c>
      <c r="G6353" s="2" t="s">
        <v>10614</v>
      </c>
      <c r="H6353" s="6" t="s">
        <v>10615</v>
      </c>
      <c r="I6353" s="3" t="s">
        <v>3414</v>
      </c>
      <c r="J6353" s="3">
        <v>2</v>
      </c>
      <c r="K6353" s="2"/>
    </row>
    <row r="6354" spans="1:26" x14ac:dyDescent="0.3">
      <c r="L6354" s="163" t="s">
        <v>0</v>
      </c>
      <c r="M6354" s="163"/>
      <c r="N6354" s="163"/>
      <c r="O6354" s="163" t="s">
        <v>1</v>
      </c>
      <c r="P6354" s="163"/>
    </row>
    <row r="6355" spans="1:26" ht="43.2" x14ac:dyDescent="0.3">
      <c r="B6355" s="2" t="s">
        <v>19</v>
      </c>
      <c r="C6355" s="2" t="s">
        <v>10568</v>
      </c>
      <c r="D6355" s="2" t="s">
        <v>10570</v>
      </c>
      <c r="E6355" s="2" t="s">
        <v>10571</v>
      </c>
      <c r="F6355" s="2" t="s">
        <v>10616</v>
      </c>
      <c r="H6355" s="3" t="s">
        <v>10617</v>
      </c>
      <c r="L6355" s="35" t="s">
        <v>12</v>
      </c>
      <c r="M6355" s="35" t="s">
        <v>13</v>
      </c>
      <c r="N6355" s="35" t="s">
        <v>14</v>
      </c>
      <c r="O6355" s="35" t="s">
        <v>32311</v>
      </c>
      <c r="P6355" s="35" t="s">
        <v>31195</v>
      </c>
    </row>
    <row r="6356" spans="1:26" ht="28.8" x14ac:dyDescent="0.3">
      <c r="B6356" s="4" t="s">
        <v>19</v>
      </c>
      <c r="C6356" s="4" t="s">
        <v>10568</v>
      </c>
      <c r="D6356" s="4" t="s">
        <v>10570</v>
      </c>
      <c r="E6356" s="4" t="s">
        <v>10571</v>
      </c>
      <c r="F6356" s="4" t="s">
        <v>10616</v>
      </c>
      <c r="G6356" s="4" t="s">
        <v>10618</v>
      </c>
      <c r="H6356" s="5" t="s">
        <v>10619</v>
      </c>
      <c r="I6356" s="5" t="s">
        <v>10620</v>
      </c>
    </row>
    <row r="6357" spans="1:26" ht="28.8" x14ac:dyDescent="0.3">
      <c r="B6357" s="4" t="s">
        <v>19</v>
      </c>
      <c r="C6357" s="4" t="s">
        <v>10568</v>
      </c>
      <c r="D6357" s="4" t="s">
        <v>10570</v>
      </c>
      <c r="E6357" s="4" t="s">
        <v>10571</v>
      </c>
      <c r="F6357" s="4" t="s">
        <v>10616</v>
      </c>
      <c r="G6357" s="4" t="s">
        <v>10621</v>
      </c>
      <c r="H6357" s="5" t="s">
        <v>10622</v>
      </c>
      <c r="I6357" s="5" t="s">
        <v>10620</v>
      </c>
    </row>
    <row r="6358" spans="1:26" x14ac:dyDescent="0.3">
      <c r="B6358" s="2" t="s">
        <v>19</v>
      </c>
      <c r="C6358" s="2" t="s">
        <v>10623</v>
      </c>
      <c r="H6358" s="3" t="s">
        <v>10624</v>
      </c>
    </row>
    <row r="6359" spans="1:26" x14ac:dyDescent="0.3">
      <c r="B6359" s="2" t="s">
        <v>19</v>
      </c>
      <c r="C6359" s="2" t="s">
        <v>10623</v>
      </c>
      <c r="D6359" s="2" t="s">
        <v>10623</v>
      </c>
      <c r="H6359" s="3" t="s">
        <v>10625</v>
      </c>
    </row>
    <row r="6360" spans="1:26" x14ac:dyDescent="0.3">
      <c r="B6360" s="2" t="s">
        <v>19</v>
      </c>
      <c r="C6360" s="2" t="s">
        <v>10623</v>
      </c>
      <c r="D6360" s="2" t="s">
        <v>10626</v>
      </c>
      <c r="E6360" s="2" t="s">
        <v>10627</v>
      </c>
      <c r="H6360" s="3" t="s">
        <v>10628</v>
      </c>
    </row>
    <row r="6361" spans="1:26" x14ac:dyDescent="0.3">
      <c r="L6361" s="163" t="s">
        <v>0</v>
      </c>
      <c r="M6361" s="163"/>
      <c r="N6361" s="163"/>
      <c r="O6361" s="163" t="s">
        <v>1</v>
      </c>
      <c r="P6361" s="163"/>
      <c r="Q6361" s="165" t="s">
        <v>31230</v>
      </c>
      <c r="R6361" s="166"/>
      <c r="S6361" s="166"/>
      <c r="T6361" s="166"/>
      <c r="U6361" s="167"/>
      <c r="V6361" s="165" t="s">
        <v>32573</v>
      </c>
      <c r="W6361" s="166"/>
      <c r="X6361" s="166"/>
      <c r="Y6361" s="166"/>
      <c r="Z6361" s="167"/>
    </row>
    <row r="6362" spans="1:26" ht="43.2" x14ac:dyDescent="0.3">
      <c r="B6362" s="2" t="s">
        <v>19</v>
      </c>
      <c r="C6362" s="2" t="s">
        <v>10623</v>
      </c>
      <c r="D6362" s="2" t="s">
        <v>10626</v>
      </c>
      <c r="E6362" s="2" t="s">
        <v>10627</v>
      </c>
      <c r="F6362" s="2" t="s">
        <v>10629</v>
      </c>
      <c r="H6362" s="3" t="s">
        <v>10630</v>
      </c>
      <c r="L6362" s="35" t="s">
        <v>12</v>
      </c>
      <c r="M6362" s="35" t="s">
        <v>13</v>
      </c>
      <c r="N6362" s="35" t="s">
        <v>14</v>
      </c>
      <c r="O6362" s="94" t="s">
        <v>33141</v>
      </c>
      <c r="P6362" s="35" t="s">
        <v>31195</v>
      </c>
      <c r="Q6362" s="50" t="s">
        <v>32319</v>
      </c>
      <c r="R6362" s="51" t="s">
        <v>32320</v>
      </c>
      <c r="S6362" s="51" t="s">
        <v>17</v>
      </c>
      <c r="T6362" s="51" t="s">
        <v>18</v>
      </c>
      <c r="U6362" s="51" t="s">
        <v>31184</v>
      </c>
      <c r="V6362" s="50" t="s">
        <v>32319</v>
      </c>
      <c r="W6362" s="51" t="s">
        <v>32320</v>
      </c>
      <c r="X6362" s="51" t="s">
        <v>17</v>
      </c>
      <c r="Y6362" s="51" t="s">
        <v>18</v>
      </c>
      <c r="Z6362" s="51" t="s">
        <v>31184</v>
      </c>
    </row>
    <row r="6363" spans="1:26" ht="43.2" x14ac:dyDescent="0.3">
      <c r="A6363" t="s">
        <v>32385</v>
      </c>
      <c r="B6363" s="2" t="s">
        <v>19</v>
      </c>
      <c r="C6363" s="2" t="s">
        <v>10623</v>
      </c>
      <c r="D6363" s="2" t="s">
        <v>10626</v>
      </c>
      <c r="E6363" s="2" t="s">
        <v>10627</v>
      </c>
      <c r="F6363" s="2" t="s">
        <v>10629</v>
      </c>
      <c r="G6363" s="2" t="s">
        <v>10627</v>
      </c>
      <c r="H6363" s="3" t="s">
        <v>10631</v>
      </c>
      <c r="I6363" s="3" t="s">
        <v>10632</v>
      </c>
      <c r="J6363" s="3">
        <v>3</v>
      </c>
      <c r="K6363" s="2" t="s">
        <v>36</v>
      </c>
      <c r="O6363" s="7" t="s">
        <v>33171</v>
      </c>
      <c r="P6363" s="7" t="s">
        <v>33172</v>
      </c>
      <c r="Q6363" s="2">
        <v>40</v>
      </c>
      <c r="R6363" s="2">
        <v>40</v>
      </c>
      <c r="S6363" s="2" t="s">
        <v>31186</v>
      </c>
      <c r="U6363" s="26">
        <v>1</v>
      </c>
      <c r="V6363" s="26">
        <v>0</v>
      </c>
      <c r="W6363" s="26">
        <v>2</v>
      </c>
      <c r="Z6363" s="26">
        <v>3</v>
      </c>
    </row>
    <row r="6364" spans="1:26" ht="43.2" x14ac:dyDescent="0.3">
      <c r="A6364" t="s">
        <v>32385</v>
      </c>
      <c r="B6364" s="2" t="s">
        <v>19</v>
      </c>
      <c r="C6364" s="2" t="s">
        <v>10623</v>
      </c>
      <c r="D6364" s="2" t="s">
        <v>10626</v>
      </c>
      <c r="E6364" s="2" t="s">
        <v>10627</v>
      </c>
      <c r="F6364" s="2" t="s">
        <v>10629</v>
      </c>
      <c r="G6364" s="2" t="s">
        <v>10633</v>
      </c>
      <c r="H6364" s="3" t="s">
        <v>10634</v>
      </c>
      <c r="I6364" s="3" t="s">
        <v>10632</v>
      </c>
      <c r="K6364" s="2" t="s">
        <v>36</v>
      </c>
      <c r="O6364" s="7" t="s">
        <v>33171</v>
      </c>
      <c r="P6364" s="7" t="s">
        <v>33172</v>
      </c>
      <c r="Q6364" s="2">
        <v>40</v>
      </c>
      <c r="R6364" s="2">
        <v>40</v>
      </c>
      <c r="S6364" s="2" t="s">
        <v>31186</v>
      </c>
      <c r="U6364" s="26">
        <v>2</v>
      </c>
      <c r="V6364" s="26">
        <v>2</v>
      </c>
      <c r="W6364" s="26">
        <v>3</v>
      </c>
      <c r="Z6364" s="26">
        <v>3</v>
      </c>
    </row>
    <row r="6365" spans="1:26" ht="43.2" x14ac:dyDescent="0.3">
      <c r="A6365" t="s">
        <v>32385</v>
      </c>
      <c r="B6365" s="2" t="s">
        <v>19</v>
      </c>
      <c r="C6365" s="2" t="s">
        <v>10623</v>
      </c>
      <c r="D6365" s="2" t="s">
        <v>10626</v>
      </c>
      <c r="E6365" s="2" t="s">
        <v>10627</v>
      </c>
      <c r="F6365" s="2" t="s">
        <v>10629</v>
      </c>
      <c r="G6365" s="2" t="s">
        <v>10635</v>
      </c>
      <c r="H6365" s="3" t="s">
        <v>10636</v>
      </c>
      <c r="I6365" s="3" t="s">
        <v>10632</v>
      </c>
      <c r="J6365" s="3">
        <v>1</v>
      </c>
      <c r="K6365" s="2" t="s">
        <v>36</v>
      </c>
      <c r="O6365" s="7" t="s">
        <v>33171</v>
      </c>
      <c r="P6365" s="7" t="s">
        <v>33172</v>
      </c>
      <c r="Q6365" s="2">
        <v>40</v>
      </c>
      <c r="R6365" s="2">
        <v>40</v>
      </c>
      <c r="S6365" s="2" t="s">
        <v>31186</v>
      </c>
      <c r="U6365" s="26">
        <v>3</v>
      </c>
      <c r="V6365" s="26">
        <v>3</v>
      </c>
      <c r="W6365" s="26">
        <v>4</v>
      </c>
      <c r="Z6365" s="26">
        <v>3</v>
      </c>
    </row>
    <row r="6366" spans="1:26" ht="43.2" x14ac:dyDescent="0.3">
      <c r="A6366" t="s">
        <v>32385</v>
      </c>
      <c r="B6366" s="2" t="s">
        <v>19</v>
      </c>
      <c r="C6366" s="2" t="s">
        <v>10623</v>
      </c>
      <c r="D6366" s="2" t="s">
        <v>10626</v>
      </c>
      <c r="E6366" s="2" t="s">
        <v>10627</v>
      </c>
      <c r="F6366" s="2" t="s">
        <v>10629</v>
      </c>
      <c r="G6366" s="2" t="s">
        <v>10637</v>
      </c>
      <c r="H6366" s="3" t="s">
        <v>10638</v>
      </c>
      <c r="I6366" s="3" t="s">
        <v>10632</v>
      </c>
      <c r="J6366" s="3">
        <v>3</v>
      </c>
      <c r="K6366" s="2" t="s">
        <v>36</v>
      </c>
      <c r="O6366" s="7" t="s">
        <v>33171</v>
      </c>
      <c r="P6366" s="7" t="s">
        <v>33172</v>
      </c>
      <c r="Q6366" s="2">
        <v>40</v>
      </c>
      <c r="R6366" s="2">
        <v>40</v>
      </c>
      <c r="S6366" s="2" t="s">
        <v>31186</v>
      </c>
      <c r="U6366" s="26">
        <v>4</v>
      </c>
      <c r="V6366" s="26">
        <v>4</v>
      </c>
      <c r="W6366" s="26">
        <v>6</v>
      </c>
      <c r="Z6366" s="26">
        <v>3</v>
      </c>
    </row>
    <row r="6367" spans="1:26" ht="43.2" x14ac:dyDescent="0.3">
      <c r="A6367" t="s">
        <v>32385</v>
      </c>
      <c r="B6367" s="2" t="s">
        <v>19</v>
      </c>
      <c r="C6367" s="2" t="s">
        <v>10623</v>
      </c>
      <c r="D6367" s="2" t="s">
        <v>10626</v>
      </c>
      <c r="E6367" s="2" t="s">
        <v>10627</v>
      </c>
      <c r="F6367" s="2" t="s">
        <v>10629</v>
      </c>
      <c r="G6367" s="2" t="s">
        <v>10639</v>
      </c>
      <c r="H6367" s="3" t="s">
        <v>10640</v>
      </c>
      <c r="I6367" s="3" t="s">
        <v>10632</v>
      </c>
      <c r="J6367" s="3">
        <v>14</v>
      </c>
      <c r="K6367" s="2" t="s">
        <v>36</v>
      </c>
      <c r="O6367" s="7" t="s">
        <v>33171</v>
      </c>
      <c r="P6367" s="7" t="s">
        <v>33172</v>
      </c>
      <c r="Q6367" s="2">
        <v>40</v>
      </c>
      <c r="R6367" s="2">
        <v>40</v>
      </c>
      <c r="S6367" s="2" t="s">
        <v>31186</v>
      </c>
      <c r="U6367" s="26">
        <v>1</v>
      </c>
      <c r="V6367" s="26">
        <v>6</v>
      </c>
      <c r="W6367" s="26" t="s">
        <v>31202</v>
      </c>
      <c r="Z6367" s="26">
        <v>3</v>
      </c>
    </row>
    <row r="6368" spans="1:26" ht="43.2" x14ac:dyDescent="0.3">
      <c r="A6368" t="s">
        <v>32385</v>
      </c>
      <c r="B6368" s="2" t="s">
        <v>19</v>
      </c>
      <c r="C6368" s="2" t="s">
        <v>10623</v>
      </c>
      <c r="D6368" s="2" t="s">
        <v>10626</v>
      </c>
      <c r="E6368" s="2" t="s">
        <v>10627</v>
      </c>
      <c r="F6368" s="2" t="s">
        <v>10629</v>
      </c>
      <c r="G6368" s="2" t="s">
        <v>10641</v>
      </c>
      <c r="H6368" s="3" t="s">
        <v>10642</v>
      </c>
      <c r="I6368" s="3" t="s">
        <v>10632</v>
      </c>
      <c r="K6368" s="2" t="s">
        <v>36</v>
      </c>
      <c r="O6368" s="7" t="s">
        <v>33171</v>
      </c>
      <c r="P6368" s="7" t="s">
        <v>33172</v>
      </c>
      <c r="Q6368" s="2">
        <v>100</v>
      </c>
      <c r="R6368" s="2">
        <v>100</v>
      </c>
      <c r="S6368" s="2" t="s">
        <v>31186</v>
      </c>
      <c r="U6368" s="26">
        <v>1</v>
      </c>
      <c r="V6368" s="26">
        <v>0</v>
      </c>
      <c r="W6368" s="26">
        <v>2</v>
      </c>
      <c r="Z6368" s="26">
        <v>3</v>
      </c>
    </row>
    <row r="6369" spans="1:26" ht="43.2" x14ac:dyDescent="0.3">
      <c r="A6369" t="s">
        <v>32385</v>
      </c>
      <c r="B6369" s="2" t="s">
        <v>19</v>
      </c>
      <c r="C6369" s="2" t="s">
        <v>10623</v>
      </c>
      <c r="D6369" s="2" t="s">
        <v>10626</v>
      </c>
      <c r="E6369" s="2" t="s">
        <v>10627</v>
      </c>
      <c r="F6369" s="2" t="s">
        <v>10629</v>
      </c>
      <c r="G6369" s="2" t="s">
        <v>10643</v>
      </c>
      <c r="H6369" s="3" t="s">
        <v>10644</v>
      </c>
      <c r="I6369" s="3" t="s">
        <v>10632</v>
      </c>
      <c r="K6369" s="2" t="s">
        <v>36</v>
      </c>
      <c r="O6369" s="7" t="s">
        <v>33171</v>
      </c>
      <c r="P6369" s="7" t="s">
        <v>33172</v>
      </c>
      <c r="Q6369" s="2">
        <v>100</v>
      </c>
      <c r="R6369" s="2">
        <v>100</v>
      </c>
      <c r="S6369" s="2" t="s">
        <v>31186</v>
      </c>
      <c r="U6369" s="26">
        <v>2</v>
      </c>
      <c r="V6369" s="26">
        <v>2</v>
      </c>
      <c r="W6369" s="26">
        <v>3</v>
      </c>
      <c r="Z6369" s="26">
        <v>3</v>
      </c>
    </row>
    <row r="6370" spans="1:26" ht="43.2" x14ac:dyDescent="0.3">
      <c r="A6370" t="s">
        <v>32385</v>
      </c>
      <c r="B6370" s="2" t="s">
        <v>19</v>
      </c>
      <c r="C6370" s="2" t="s">
        <v>10623</v>
      </c>
      <c r="D6370" s="2" t="s">
        <v>10626</v>
      </c>
      <c r="E6370" s="2" t="s">
        <v>10627</v>
      </c>
      <c r="F6370" s="2" t="s">
        <v>10629</v>
      </c>
      <c r="G6370" s="2" t="s">
        <v>10645</v>
      </c>
      <c r="H6370" s="3" t="s">
        <v>10646</v>
      </c>
      <c r="I6370" s="3" t="s">
        <v>10632</v>
      </c>
      <c r="K6370" s="2" t="s">
        <v>36</v>
      </c>
      <c r="O6370" s="7" t="s">
        <v>33171</v>
      </c>
      <c r="P6370" s="7" t="s">
        <v>33172</v>
      </c>
      <c r="Q6370" s="2">
        <v>100</v>
      </c>
      <c r="R6370" s="2">
        <v>100</v>
      </c>
      <c r="S6370" s="2" t="s">
        <v>31186</v>
      </c>
      <c r="U6370" s="26">
        <v>3</v>
      </c>
      <c r="V6370" s="26">
        <v>3</v>
      </c>
      <c r="W6370" s="26">
        <v>4</v>
      </c>
      <c r="Z6370" s="26">
        <v>3</v>
      </c>
    </row>
    <row r="6371" spans="1:26" ht="43.2" x14ac:dyDescent="0.3">
      <c r="A6371" t="s">
        <v>32385</v>
      </c>
      <c r="B6371" s="2" t="s">
        <v>19</v>
      </c>
      <c r="C6371" s="2" t="s">
        <v>10623</v>
      </c>
      <c r="D6371" s="2" t="s">
        <v>10626</v>
      </c>
      <c r="E6371" s="2" t="s">
        <v>10627</v>
      </c>
      <c r="F6371" s="2" t="s">
        <v>10629</v>
      </c>
      <c r="G6371" s="2" t="s">
        <v>10647</v>
      </c>
      <c r="H6371" s="3" t="s">
        <v>10648</v>
      </c>
      <c r="I6371" s="3" t="s">
        <v>10632</v>
      </c>
      <c r="K6371" s="2" t="s">
        <v>36</v>
      </c>
      <c r="O6371" s="7" t="s">
        <v>33171</v>
      </c>
      <c r="P6371" s="7" t="s">
        <v>33172</v>
      </c>
      <c r="Q6371" s="2">
        <v>100</v>
      </c>
      <c r="R6371" s="2">
        <v>100</v>
      </c>
      <c r="S6371" s="2" t="s">
        <v>31186</v>
      </c>
      <c r="U6371" s="26">
        <v>4</v>
      </c>
      <c r="V6371" s="26">
        <v>4</v>
      </c>
      <c r="W6371" s="26">
        <v>6</v>
      </c>
      <c r="Z6371" s="26">
        <v>3</v>
      </c>
    </row>
    <row r="6372" spans="1:26" ht="43.2" x14ac:dyDescent="0.3">
      <c r="A6372" t="s">
        <v>32385</v>
      </c>
      <c r="B6372" s="2" t="s">
        <v>19</v>
      </c>
      <c r="C6372" s="2" t="s">
        <v>10623</v>
      </c>
      <c r="D6372" s="2" t="s">
        <v>10626</v>
      </c>
      <c r="E6372" s="2" t="s">
        <v>10627</v>
      </c>
      <c r="F6372" s="2" t="s">
        <v>10629</v>
      </c>
      <c r="G6372" s="2" t="s">
        <v>10649</v>
      </c>
      <c r="H6372" s="3" t="s">
        <v>10650</v>
      </c>
      <c r="I6372" s="3" t="s">
        <v>10632</v>
      </c>
      <c r="K6372" s="2" t="s">
        <v>36</v>
      </c>
      <c r="O6372" s="7" t="s">
        <v>33171</v>
      </c>
      <c r="P6372" s="7" t="s">
        <v>33172</v>
      </c>
      <c r="Q6372" s="2">
        <v>100</v>
      </c>
      <c r="R6372" s="2">
        <v>100</v>
      </c>
      <c r="S6372" s="2" t="s">
        <v>31186</v>
      </c>
      <c r="U6372" s="26">
        <v>1</v>
      </c>
      <c r="V6372" s="26">
        <v>6</v>
      </c>
      <c r="W6372" s="26" t="s">
        <v>31202</v>
      </c>
      <c r="Z6372" s="26">
        <v>3</v>
      </c>
    </row>
    <row r="6373" spans="1:26" ht="43.2" x14ac:dyDescent="0.3">
      <c r="A6373" t="s">
        <v>32385</v>
      </c>
      <c r="B6373" s="2" t="s">
        <v>19</v>
      </c>
      <c r="C6373" s="2" t="s">
        <v>10623</v>
      </c>
      <c r="D6373" s="2" t="s">
        <v>10626</v>
      </c>
      <c r="E6373" s="2" t="s">
        <v>10627</v>
      </c>
      <c r="F6373" s="2" t="s">
        <v>10629</v>
      </c>
      <c r="G6373" s="2" t="s">
        <v>10651</v>
      </c>
      <c r="H6373" s="3" t="s">
        <v>10652</v>
      </c>
      <c r="I6373" s="3" t="s">
        <v>10632</v>
      </c>
      <c r="K6373" s="2" t="s">
        <v>36</v>
      </c>
      <c r="O6373" s="7" t="s">
        <v>33171</v>
      </c>
      <c r="P6373" s="7" t="s">
        <v>33172</v>
      </c>
      <c r="Q6373" s="2">
        <v>150</v>
      </c>
      <c r="R6373" s="2">
        <v>150</v>
      </c>
      <c r="S6373" s="2" t="s">
        <v>31186</v>
      </c>
      <c r="U6373" s="26">
        <v>1</v>
      </c>
      <c r="V6373" s="26">
        <v>0</v>
      </c>
      <c r="W6373" s="26">
        <v>2</v>
      </c>
      <c r="Z6373" s="26">
        <v>3</v>
      </c>
    </row>
    <row r="6374" spans="1:26" ht="43.2" x14ac:dyDescent="0.3">
      <c r="A6374" t="s">
        <v>32385</v>
      </c>
      <c r="B6374" s="2" t="s">
        <v>19</v>
      </c>
      <c r="C6374" s="2" t="s">
        <v>10623</v>
      </c>
      <c r="D6374" s="2" t="s">
        <v>10626</v>
      </c>
      <c r="E6374" s="2" t="s">
        <v>10627</v>
      </c>
      <c r="F6374" s="2" t="s">
        <v>10629</v>
      </c>
      <c r="G6374" s="2" t="s">
        <v>10653</v>
      </c>
      <c r="H6374" s="3" t="s">
        <v>10654</v>
      </c>
      <c r="I6374" s="3" t="s">
        <v>10632</v>
      </c>
      <c r="K6374" s="2" t="s">
        <v>36</v>
      </c>
      <c r="O6374" s="7" t="s">
        <v>33171</v>
      </c>
      <c r="P6374" s="7" t="s">
        <v>33172</v>
      </c>
      <c r="Q6374" s="2">
        <v>150</v>
      </c>
      <c r="R6374" s="2">
        <v>150</v>
      </c>
      <c r="S6374" s="2" t="s">
        <v>31186</v>
      </c>
      <c r="U6374" s="26">
        <v>1</v>
      </c>
      <c r="V6374" s="26">
        <v>2</v>
      </c>
      <c r="W6374" s="26">
        <v>3</v>
      </c>
      <c r="Z6374" s="26">
        <v>3</v>
      </c>
    </row>
    <row r="6375" spans="1:26" ht="43.2" x14ac:dyDescent="0.3">
      <c r="A6375" t="s">
        <v>32385</v>
      </c>
      <c r="B6375" s="2" t="s">
        <v>19</v>
      </c>
      <c r="C6375" s="2" t="s">
        <v>10623</v>
      </c>
      <c r="D6375" s="2" t="s">
        <v>10626</v>
      </c>
      <c r="E6375" s="2" t="s">
        <v>10627</v>
      </c>
      <c r="F6375" s="2" t="s">
        <v>10629</v>
      </c>
      <c r="G6375" s="2" t="s">
        <v>10655</v>
      </c>
      <c r="H6375" s="3" t="s">
        <v>10656</v>
      </c>
      <c r="I6375" s="3" t="s">
        <v>10632</v>
      </c>
      <c r="K6375" s="2" t="s">
        <v>36</v>
      </c>
      <c r="O6375" s="7" t="s">
        <v>33171</v>
      </c>
      <c r="P6375" s="7" t="s">
        <v>33172</v>
      </c>
      <c r="Q6375" s="2">
        <v>150</v>
      </c>
      <c r="R6375" s="2">
        <v>150</v>
      </c>
      <c r="S6375" s="2" t="s">
        <v>31186</v>
      </c>
      <c r="U6375" s="26">
        <v>1</v>
      </c>
      <c r="V6375" s="26">
        <v>3</v>
      </c>
      <c r="W6375" s="26">
        <v>4</v>
      </c>
      <c r="Z6375" s="26">
        <v>3</v>
      </c>
    </row>
    <row r="6376" spans="1:26" ht="43.2" x14ac:dyDescent="0.3">
      <c r="A6376" t="s">
        <v>32385</v>
      </c>
      <c r="B6376" s="2" t="s">
        <v>19</v>
      </c>
      <c r="C6376" s="2" t="s">
        <v>10623</v>
      </c>
      <c r="D6376" s="2" t="s">
        <v>10626</v>
      </c>
      <c r="E6376" s="2" t="s">
        <v>10627</v>
      </c>
      <c r="F6376" s="2" t="s">
        <v>10629</v>
      </c>
      <c r="G6376" s="2" t="s">
        <v>10657</v>
      </c>
      <c r="H6376" s="3" t="s">
        <v>10658</v>
      </c>
      <c r="I6376" s="3" t="s">
        <v>10632</v>
      </c>
      <c r="K6376" s="2" t="s">
        <v>36</v>
      </c>
      <c r="O6376" s="7" t="s">
        <v>33171</v>
      </c>
      <c r="P6376" s="7" t="s">
        <v>33172</v>
      </c>
      <c r="Q6376" s="2">
        <v>150</v>
      </c>
      <c r="R6376" s="2">
        <v>150</v>
      </c>
      <c r="S6376" s="2" t="s">
        <v>31186</v>
      </c>
      <c r="U6376" s="26">
        <v>1</v>
      </c>
      <c r="V6376" s="26">
        <v>4</v>
      </c>
      <c r="W6376" s="26">
        <v>6</v>
      </c>
      <c r="Z6376" s="26">
        <v>3</v>
      </c>
    </row>
    <row r="6377" spans="1:26" ht="43.2" x14ac:dyDescent="0.3">
      <c r="A6377" t="s">
        <v>32385</v>
      </c>
      <c r="B6377" s="2" t="s">
        <v>19</v>
      </c>
      <c r="C6377" s="2" t="s">
        <v>10623</v>
      </c>
      <c r="D6377" s="2" t="s">
        <v>10626</v>
      </c>
      <c r="E6377" s="2" t="s">
        <v>10627</v>
      </c>
      <c r="F6377" s="2" t="s">
        <v>10629</v>
      </c>
      <c r="G6377" s="2" t="s">
        <v>10659</v>
      </c>
      <c r="H6377" s="3" t="s">
        <v>10660</v>
      </c>
      <c r="I6377" s="3" t="s">
        <v>10632</v>
      </c>
      <c r="K6377" s="2" t="s">
        <v>36</v>
      </c>
      <c r="O6377" s="7" t="s">
        <v>33171</v>
      </c>
      <c r="P6377" s="7" t="s">
        <v>33172</v>
      </c>
      <c r="Q6377" s="2">
        <v>150</v>
      </c>
      <c r="R6377" s="2">
        <v>150</v>
      </c>
      <c r="S6377" s="2" t="s">
        <v>31186</v>
      </c>
      <c r="U6377" s="26">
        <v>1</v>
      </c>
      <c r="V6377" s="26">
        <v>6</v>
      </c>
      <c r="W6377" s="26" t="s">
        <v>31202</v>
      </c>
      <c r="Z6377" s="26">
        <v>3</v>
      </c>
    </row>
    <row r="6378" spans="1:26" x14ac:dyDescent="0.3">
      <c r="K6378" s="2"/>
      <c r="L6378" s="163" t="s">
        <v>0</v>
      </c>
      <c r="M6378" s="163"/>
      <c r="N6378" s="163"/>
      <c r="O6378" s="163" t="s">
        <v>1</v>
      </c>
      <c r="P6378" s="163"/>
      <c r="Q6378" s="165" t="s">
        <v>31230</v>
      </c>
      <c r="R6378" s="166"/>
      <c r="S6378" s="166"/>
      <c r="T6378" s="166"/>
      <c r="U6378" s="167"/>
      <c r="V6378" s="165" t="s">
        <v>32573</v>
      </c>
      <c r="W6378" s="166"/>
      <c r="X6378" s="166"/>
      <c r="Y6378" s="166"/>
      <c r="Z6378" s="167"/>
    </row>
    <row r="6379" spans="1:26" ht="43.2" x14ac:dyDescent="0.3">
      <c r="B6379" s="2" t="s">
        <v>19</v>
      </c>
      <c r="C6379" s="2" t="s">
        <v>10623</v>
      </c>
      <c r="D6379" s="2" t="s">
        <v>10626</v>
      </c>
      <c r="E6379" s="2" t="s">
        <v>10627</v>
      </c>
      <c r="F6379" s="2" t="s">
        <v>10661</v>
      </c>
      <c r="H6379" s="3" t="s">
        <v>10662</v>
      </c>
      <c r="K6379" s="2"/>
      <c r="L6379" s="35" t="s">
        <v>12</v>
      </c>
      <c r="M6379" s="35" t="s">
        <v>13</v>
      </c>
      <c r="N6379" s="35" t="s">
        <v>14</v>
      </c>
      <c r="O6379" s="94" t="s">
        <v>33141</v>
      </c>
      <c r="P6379" s="35" t="s">
        <v>31195</v>
      </c>
      <c r="Q6379" s="50" t="s">
        <v>32319</v>
      </c>
      <c r="R6379" s="51" t="s">
        <v>32320</v>
      </c>
      <c r="S6379" s="51" t="s">
        <v>17</v>
      </c>
      <c r="T6379" s="51" t="s">
        <v>18</v>
      </c>
      <c r="U6379" s="51" t="s">
        <v>31184</v>
      </c>
      <c r="V6379" s="50" t="s">
        <v>32319</v>
      </c>
      <c r="W6379" s="51" t="s">
        <v>32320</v>
      </c>
      <c r="X6379" s="51" t="s">
        <v>17</v>
      </c>
      <c r="Y6379" s="51" t="s">
        <v>18</v>
      </c>
      <c r="Z6379" s="51" t="s">
        <v>31184</v>
      </c>
    </row>
    <row r="6380" spans="1:26" ht="43.2" x14ac:dyDescent="0.3">
      <c r="A6380" t="s">
        <v>32385</v>
      </c>
      <c r="B6380" s="2" t="s">
        <v>19</v>
      </c>
      <c r="C6380" s="2" t="s">
        <v>10623</v>
      </c>
      <c r="D6380" s="2" t="s">
        <v>10626</v>
      </c>
      <c r="E6380" s="2" t="s">
        <v>10627</v>
      </c>
      <c r="F6380" s="2" t="s">
        <v>10661</v>
      </c>
      <c r="G6380" s="2" t="s">
        <v>10663</v>
      </c>
      <c r="H6380" s="3" t="s">
        <v>10664</v>
      </c>
      <c r="I6380" s="3" t="s">
        <v>10632</v>
      </c>
      <c r="J6380" s="3">
        <v>1</v>
      </c>
      <c r="K6380" s="2" t="s">
        <v>36</v>
      </c>
      <c r="O6380" s="7" t="s">
        <v>33171</v>
      </c>
      <c r="P6380" s="7" t="s">
        <v>33173</v>
      </c>
      <c r="Q6380" s="2">
        <v>60</v>
      </c>
      <c r="R6380" s="2">
        <v>60</v>
      </c>
      <c r="S6380" s="2" t="s">
        <v>31186</v>
      </c>
      <c r="U6380" s="26">
        <v>1</v>
      </c>
      <c r="V6380" s="26">
        <v>0</v>
      </c>
      <c r="W6380" s="26">
        <v>2</v>
      </c>
      <c r="Z6380" s="26">
        <v>3</v>
      </c>
    </row>
    <row r="6381" spans="1:26" ht="43.2" x14ac:dyDescent="0.3">
      <c r="A6381" t="s">
        <v>32385</v>
      </c>
      <c r="B6381" s="2" t="s">
        <v>19</v>
      </c>
      <c r="C6381" s="2" t="s">
        <v>10623</v>
      </c>
      <c r="D6381" s="2" t="s">
        <v>10626</v>
      </c>
      <c r="E6381" s="2" t="s">
        <v>10627</v>
      </c>
      <c r="F6381" s="2" t="s">
        <v>10661</v>
      </c>
      <c r="G6381" s="2" t="s">
        <v>10665</v>
      </c>
      <c r="H6381" s="3" t="s">
        <v>10666</v>
      </c>
      <c r="I6381" s="3" t="s">
        <v>10632</v>
      </c>
      <c r="K6381" s="2" t="s">
        <v>36</v>
      </c>
      <c r="O6381" s="7" t="s">
        <v>33171</v>
      </c>
      <c r="P6381" s="7" t="s">
        <v>33173</v>
      </c>
      <c r="Q6381" s="2">
        <v>60</v>
      </c>
      <c r="R6381" s="2">
        <v>60</v>
      </c>
      <c r="S6381" s="2" t="s">
        <v>31186</v>
      </c>
      <c r="U6381" s="26">
        <v>1</v>
      </c>
      <c r="V6381" s="26">
        <v>2</v>
      </c>
      <c r="W6381" s="26">
        <v>3</v>
      </c>
      <c r="Z6381" s="26">
        <v>3</v>
      </c>
    </row>
    <row r="6382" spans="1:26" ht="43.2" x14ac:dyDescent="0.3">
      <c r="A6382" t="s">
        <v>32385</v>
      </c>
      <c r="B6382" s="2" t="s">
        <v>19</v>
      </c>
      <c r="C6382" s="2" t="s">
        <v>10623</v>
      </c>
      <c r="D6382" s="2" t="s">
        <v>10626</v>
      </c>
      <c r="E6382" s="2" t="s">
        <v>10627</v>
      </c>
      <c r="F6382" s="2" t="s">
        <v>10661</v>
      </c>
      <c r="G6382" s="2" t="s">
        <v>10667</v>
      </c>
      <c r="H6382" s="3" t="s">
        <v>10668</v>
      </c>
      <c r="I6382" s="3" t="s">
        <v>10632</v>
      </c>
      <c r="K6382" s="2" t="s">
        <v>36</v>
      </c>
      <c r="O6382" s="7" t="s">
        <v>33171</v>
      </c>
      <c r="P6382" s="7" t="s">
        <v>33173</v>
      </c>
      <c r="Q6382" s="2">
        <v>60</v>
      </c>
      <c r="R6382" s="2">
        <v>60</v>
      </c>
      <c r="S6382" s="2" t="s">
        <v>31186</v>
      </c>
      <c r="U6382" s="26">
        <v>1</v>
      </c>
      <c r="V6382" s="26">
        <v>3</v>
      </c>
      <c r="W6382" s="26">
        <v>4</v>
      </c>
      <c r="Z6382" s="26">
        <v>3</v>
      </c>
    </row>
    <row r="6383" spans="1:26" ht="43.2" x14ac:dyDescent="0.3">
      <c r="A6383" t="s">
        <v>32385</v>
      </c>
      <c r="B6383" s="2" t="s">
        <v>19</v>
      </c>
      <c r="C6383" s="2" t="s">
        <v>10623</v>
      </c>
      <c r="D6383" s="2" t="s">
        <v>10626</v>
      </c>
      <c r="E6383" s="2" t="s">
        <v>10627</v>
      </c>
      <c r="F6383" s="2" t="s">
        <v>10661</v>
      </c>
      <c r="G6383" s="2" t="s">
        <v>10669</v>
      </c>
      <c r="H6383" s="3" t="s">
        <v>10670</v>
      </c>
      <c r="I6383" s="3" t="s">
        <v>10632</v>
      </c>
      <c r="K6383" s="2" t="s">
        <v>36</v>
      </c>
      <c r="O6383" s="7" t="s">
        <v>33171</v>
      </c>
      <c r="P6383" s="7" t="s">
        <v>33173</v>
      </c>
      <c r="Q6383" s="2">
        <v>60</v>
      </c>
      <c r="R6383" s="2">
        <v>60</v>
      </c>
      <c r="S6383" s="2" t="s">
        <v>31186</v>
      </c>
      <c r="U6383" s="26">
        <v>1</v>
      </c>
      <c r="V6383" s="26">
        <v>4</v>
      </c>
      <c r="W6383" s="26">
        <v>6</v>
      </c>
      <c r="Z6383" s="26">
        <v>3</v>
      </c>
    </row>
    <row r="6384" spans="1:26" ht="43.2" x14ac:dyDescent="0.3">
      <c r="A6384" t="s">
        <v>32385</v>
      </c>
      <c r="B6384" s="2" t="s">
        <v>19</v>
      </c>
      <c r="C6384" s="2" t="s">
        <v>10623</v>
      </c>
      <c r="D6384" s="2" t="s">
        <v>10626</v>
      </c>
      <c r="E6384" s="2" t="s">
        <v>10627</v>
      </c>
      <c r="F6384" s="2" t="s">
        <v>10661</v>
      </c>
      <c r="G6384" s="2" t="s">
        <v>10671</v>
      </c>
      <c r="H6384" s="3" t="s">
        <v>10672</v>
      </c>
      <c r="I6384" s="3" t="s">
        <v>10632</v>
      </c>
      <c r="K6384" s="2" t="s">
        <v>36</v>
      </c>
      <c r="O6384" s="7" t="s">
        <v>33171</v>
      </c>
      <c r="P6384" s="7" t="s">
        <v>33173</v>
      </c>
      <c r="Q6384" s="2">
        <v>60</v>
      </c>
      <c r="R6384" s="2">
        <v>60</v>
      </c>
      <c r="S6384" s="2" t="s">
        <v>31186</v>
      </c>
      <c r="U6384" s="26">
        <v>1</v>
      </c>
      <c r="V6384" s="26">
        <v>6</v>
      </c>
      <c r="W6384" s="26" t="s">
        <v>31202</v>
      </c>
      <c r="Z6384" s="26">
        <v>3</v>
      </c>
    </row>
    <row r="6385" spans="1:26" ht="43.2" x14ac:dyDescent="0.3">
      <c r="A6385" t="s">
        <v>32385</v>
      </c>
      <c r="B6385" s="2" t="s">
        <v>19</v>
      </c>
      <c r="C6385" s="2" t="s">
        <v>10623</v>
      </c>
      <c r="D6385" s="2" t="s">
        <v>10626</v>
      </c>
      <c r="E6385" s="2" t="s">
        <v>10627</v>
      </c>
      <c r="F6385" s="2" t="s">
        <v>10661</v>
      </c>
      <c r="G6385" s="2" t="s">
        <v>10673</v>
      </c>
      <c r="H6385" s="3" t="s">
        <v>10674</v>
      </c>
      <c r="I6385" s="3" t="s">
        <v>10632</v>
      </c>
      <c r="J6385" s="3">
        <v>1</v>
      </c>
      <c r="K6385" s="2" t="s">
        <v>36</v>
      </c>
      <c r="O6385" s="7" t="s">
        <v>33171</v>
      </c>
      <c r="P6385" s="7" t="s">
        <v>33174</v>
      </c>
      <c r="Q6385" s="2">
        <v>25</v>
      </c>
      <c r="R6385" s="2">
        <v>25</v>
      </c>
      <c r="S6385" s="2" t="s">
        <v>31186</v>
      </c>
      <c r="U6385" s="26">
        <v>1</v>
      </c>
      <c r="V6385" s="26">
        <v>0</v>
      </c>
      <c r="W6385" s="26">
        <v>2</v>
      </c>
      <c r="Z6385" s="26">
        <v>3</v>
      </c>
    </row>
    <row r="6386" spans="1:26" ht="43.2" x14ac:dyDescent="0.3">
      <c r="A6386" t="s">
        <v>32385</v>
      </c>
      <c r="B6386" s="2" t="s">
        <v>19</v>
      </c>
      <c r="C6386" s="2" t="s">
        <v>10623</v>
      </c>
      <c r="D6386" s="2" t="s">
        <v>10626</v>
      </c>
      <c r="E6386" s="2" t="s">
        <v>10627</v>
      </c>
      <c r="F6386" s="2" t="s">
        <v>10661</v>
      </c>
      <c r="G6386" s="2" t="s">
        <v>10675</v>
      </c>
      <c r="H6386" s="3" t="s">
        <v>10676</v>
      </c>
      <c r="I6386" s="3" t="s">
        <v>10632</v>
      </c>
      <c r="K6386" s="2" t="s">
        <v>36</v>
      </c>
      <c r="O6386" s="7" t="s">
        <v>33171</v>
      </c>
      <c r="P6386" s="7" t="s">
        <v>33174</v>
      </c>
      <c r="Q6386" s="2">
        <v>25</v>
      </c>
      <c r="R6386" s="2">
        <v>25</v>
      </c>
      <c r="S6386" s="2" t="s">
        <v>31186</v>
      </c>
      <c r="U6386" s="26">
        <v>1</v>
      </c>
      <c r="V6386" s="26">
        <v>2</v>
      </c>
      <c r="W6386" s="26">
        <v>3</v>
      </c>
      <c r="Z6386" s="26">
        <v>3</v>
      </c>
    </row>
    <row r="6387" spans="1:26" ht="43.2" x14ac:dyDescent="0.3">
      <c r="A6387" t="s">
        <v>32385</v>
      </c>
      <c r="B6387" s="2" t="s">
        <v>19</v>
      </c>
      <c r="C6387" s="2" t="s">
        <v>10623</v>
      </c>
      <c r="D6387" s="2" t="s">
        <v>10626</v>
      </c>
      <c r="E6387" s="2" t="s">
        <v>10627</v>
      </c>
      <c r="F6387" s="2" t="s">
        <v>10661</v>
      </c>
      <c r="G6387" s="2" t="s">
        <v>10677</v>
      </c>
      <c r="H6387" s="3" t="s">
        <v>10678</v>
      </c>
      <c r="I6387" s="3" t="s">
        <v>10632</v>
      </c>
      <c r="J6387" s="3">
        <v>2</v>
      </c>
      <c r="K6387" s="2" t="s">
        <v>36</v>
      </c>
      <c r="O6387" s="7" t="s">
        <v>33171</v>
      </c>
      <c r="P6387" s="7" t="s">
        <v>33174</v>
      </c>
      <c r="Q6387" s="2">
        <v>25</v>
      </c>
      <c r="R6387" s="2">
        <v>25</v>
      </c>
      <c r="S6387" s="2" t="s">
        <v>31186</v>
      </c>
      <c r="U6387" s="26">
        <v>1</v>
      </c>
      <c r="V6387" s="26">
        <v>3</v>
      </c>
      <c r="W6387" s="26">
        <v>4</v>
      </c>
      <c r="Z6387" s="26">
        <v>3</v>
      </c>
    </row>
    <row r="6388" spans="1:26" ht="43.2" x14ac:dyDescent="0.3">
      <c r="A6388" t="s">
        <v>32385</v>
      </c>
      <c r="B6388" s="2" t="s">
        <v>19</v>
      </c>
      <c r="C6388" s="2" t="s">
        <v>10623</v>
      </c>
      <c r="D6388" s="2" t="s">
        <v>10626</v>
      </c>
      <c r="E6388" s="2" t="s">
        <v>10627</v>
      </c>
      <c r="F6388" s="2" t="s">
        <v>10661</v>
      </c>
      <c r="G6388" s="2" t="s">
        <v>10679</v>
      </c>
      <c r="H6388" s="3" t="s">
        <v>10680</v>
      </c>
      <c r="I6388" s="3" t="s">
        <v>10632</v>
      </c>
      <c r="K6388" s="2" t="s">
        <v>36</v>
      </c>
      <c r="O6388" s="7" t="s">
        <v>33171</v>
      </c>
      <c r="P6388" s="7" t="s">
        <v>33174</v>
      </c>
      <c r="Q6388" s="2">
        <v>25</v>
      </c>
      <c r="R6388" s="2">
        <v>25</v>
      </c>
      <c r="S6388" s="2" t="s">
        <v>31186</v>
      </c>
      <c r="U6388" s="26">
        <v>1</v>
      </c>
      <c r="V6388" s="26">
        <v>4</v>
      </c>
      <c r="W6388" s="26">
        <v>6</v>
      </c>
      <c r="Z6388" s="26">
        <v>3</v>
      </c>
    </row>
    <row r="6389" spans="1:26" ht="43.2" x14ac:dyDescent="0.3">
      <c r="A6389" t="s">
        <v>32385</v>
      </c>
      <c r="B6389" s="2" t="s">
        <v>19</v>
      </c>
      <c r="C6389" s="2" t="s">
        <v>10623</v>
      </c>
      <c r="D6389" s="2" t="s">
        <v>10626</v>
      </c>
      <c r="E6389" s="2" t="s">
        <v>10627</v>
      </c>
      <c r="F6389" s="2" t="s">
        <v>10661</v>
      </c>
      <c r="G6389" s="2" t="s">
        <v>10681</v>
      </c>
      <c r="H6389" s="3" t="s">
        <v>10682</v>
      </c>
      <c r="I6389" s="3" t="s">
        <v>10632</v>
      </c>
      <c r="K6389" s="2" t="s">
        <v>36</v>
      </c>
      <c r="O6389" s="7" t="s">
        <v>33171</v>
      </c>
      <c r="P6389" s="7" t="s">
        <v>33174</v>
      </c>
      <c r="Q6389" s="2">
        <v>25</v>
      </c>
      <c r="R6389" s="2">
        <v>25</v>
      </c>
      <c r="S6389" s="2" t="s">
        <v>31186</v>
      </c>
      <c r="U6389" s="26">
        <v>1</v>
      </c>
      <c r="V6389" s="26">
        <v>6</v>
      </c>
      <c r="W6389" s="26" t="s">
        <v>31202</v>
      </c>
      <c r="Z6389" s="26">
        <v>3</v>
      </c>
    </row>
    <row r="6390" spans="1:26" x14ac:dyDescent="0.3">
      <c r="L6390" s="163" t="s">
        <v>0</v>
      </c>
      <c r="M6390" s="163"/>
      <c r="N6390" s="163"/>
      <c r="O6390" s="163" t="s">
        <v>1</v>
      </c>
      <c r="P6390" s="163"/>
    </row>
    <row r="6391" spans="1:26" ht="43.2" x14ac:dyDescent="0.3">
      <c r="B6391" s="2" t="s">
        <v>19</v>
      </c>
      <c r="C6391" s="2" t="s">
        <v>10623</v>
      </c>
      <c r="D6391" s="2" t="s">
        <v>10626</v>
      </c>
      <c r="E6391" s="2" t="s">
        <v>10627</v>
      </c>
      <c r="F6391" s="2" t="s">
        <v>10683</v>
      </c>
      <c r="H6391" s="3" t="s">
        <v>10684</v>
      </c>
      <c r="L6391" s="35" t="s">
        <v>12</v>
      </c>
      <c r="M6391" s="35" t="s">
        <v>13</v>
      </c>
      <c r="N6391" s="35" t="s">
        <v>14</v>
      </c>
      <c r="O6391" s="35" t="s">
        <v>33141</v>
      </c>
      <c r="P6391" s="35" t="s">
        <v>31195</v>
      </c>
    </row>
    <row r="6392" spans="1:26" x14ac:dyDescent="0.3">
      <c r="A6392" t="s">
        <v>32385</v>
      </c>
      <c r="B6392" s="2" t="s">
        <v>19</v>
      </c>
      <c r="C6392" s="2" t="s">
        <v>10623</v>
      </c>
      <c r="D6392" s="2" t="s">
        <v>10626</v>
      </c>
      <c r="E6392" s="2" t="s">
        <v>10627</v>
      </c>
      <c r="F6392" s="2" t="s">
        <v>10683</v>
      </c>
      <c r="G6392" s="2" t="s">
        <v>10685</v>
      </c>
      <c r="H6392" s="6" t="s">
        <v>10686</v>
      </c>
      <c r="I6392" s="3" t="s">
        <v>1792</v>
      </c>
      <c r="J6392" s="3">
        <v>16</v>
      </c>
      <c r="K6392" s="2" t="s">
        <v>36</v>
      </c>
      <c r="O6392" s="7" t="s">
        <v>33175</v>
      </c>
    </row>
    <row r="6393" spans="1:26" x14ac:dyDescent="0.3">
      <c r="B6393" s="2" t="s">
        <v>19</v>
      </c>
      <c r="C6393" s="2" t="s">
        <v>10623</v>
      </c>
      <c r="D6393" s="2" t="s">
        <v>10626</v>
      </c>
      <c r="E6393" s="2" t="s">
        <v>10633</v>
      </c>
      <c r="H6393" s="3" t="s">
        <v>10687</v>
      </c>
    </row>
    <row r="6394" spans="1:26" x14ac:dyDescent="0.3">
      <c r="L6394" s="163" t="s">
        <v>0</v>
      </c>
      <c r="M6394" s="163"/>
      <c r="N6394" s="163"/>
      <c r="O6394" s="163" t="s">
        <v>1</v>
      </c>
      <c r="P6394" s="163"/>
    </row>
    <row r="6395" spans="1:26" ht="43.2" x14ac:dyDescent="0.3">
      <c r="B6395" s="2" t="s">
        <v>19</v>
      </c>
      <c r="C6395" s="2" t="s">
        <v>10623</v>
      </c>
      <c r="D6395" s="2" t="s">
        <v>10626</v>
      </c>
      <c r="E6395" s="2" t="s">
        <v>10633</v>
      </c>
      <c r="F6395" s="2" t="s">
        <v>10688</v>
      </c>
      <c r="H6395" s="3" t="s">
        <v>10689</v>
      </c>
      <c r="L6395" s="35" t="s">
        <v>12</v>
      </c>
      <c r="M6395" s="35" t="s">
        <v>13</v>
      </c>
      <c r="N6395" s="35" t="s">
        <v>14</v>
      </c>
      <c r="O6395" s="35" t="s">
        <v>32311</v>
      </c>
      <c r="P6395" s="35" t="s">
        <v>31195</v>
      </c>
    </row>
    <row r="6396" spans="1:26" ht="43.2" x14ac:dyDescent="0.3">
      <c r="B6396" s="4" t="s">
        <v>19</v>
      </c>
      <c r="C6396" s="4" t="s">
        <v>10623</v>
      </c>
      <c r="D6396" s="4" t="s">
        <v>10626</v>
      </c>
      <c r="E6396" s="4" t="s">
        <v>10633</v>
      </c>
      <c r="F6396" s="4" t="s">
        <v>10688</v>
      </c>
      <c r="G6396" s="4" t="s">
        <v>10690</v>
      </c>
      <c r="H6396" s="5" t="s">
        <v>10691</v>
      </c>
      <c r="I6396" s="5" t="s">
        <v>10632</v>
      </c>
    </row>
    <row r="6397" spans="1:26" ht="43.2" x14ac:dyDescent="0.3">
      <c r="B6397" s="4" t="s">
        <v>19</v>
      </c>
      <c r="C6397" s="4" t="s">
        <v>10623</v>
      </c>
      <c r="D6397" s="4" t="s">
        <v>10626</v>
      </c>
      <c r="E6397" s="4" t="s">
        <v>10633</v>
      </c>
      <c r="F6397" s="4" t="s">
        <v>10688</v>
      </c>
      <c r="G6397" s="4" t="s">
        <v>10692</v>
      </c>
      <c r="H6397" s="5" t="s">
        <v>10693</v>
      </c>
      <c r="I6397" s="5" t="s">
        <v>10632</v>
      </c>
    </row>
    <row r="6398" spans="1:26" ht="43.2" x14ac:dyDescent="0.3">
      <c r="B6398" s="4" t="s">
        <v>19</v>
      </c>
      <c r="C6398" s="4" t="s">
        <v>10623</v>
      </c>
      <c r="D6398" s="4" t="s">
        <v>10626</v>
      </c>
      <c r="E6398" s="4" t="s">
        <v>10633</v>
      </c>
      <c r="F6398" s="4" t="s">
        <v>10688</v>
      </c>
      <c r="G6398" s="4" t="s">
        <v>10694</v>
      </c>
      <c r="H6398" s="5" t="s">
        <v>10695</v>
      </c>
      <c r="I6398" s="5" t="s">
        <v>10632</v>
      </c>
    </row>
    <row r="6399" spans="1:26" ht="43.2" x14ac:dyDescent="0.3">
      <c r="B6399" s="4" t="s">
        <v>19</v>
      </c>
      <c r="C6399" s="4" t="s">
        <v>10623</v>
      </c>
      <c r="D6399" s="4" t="s">
        <v>10626</v>
      </c>
      <c r="E6399" s="4" t="s">
        <v>10633</v>
      </c>
      <c r="F6399" s="4" t="s">
        <v>10688</v>
      </c>
      <c r="G6399" s="4" t="s">
        <v>10696</v>
      </c>
      <c r="H6399" s="5" t="s">
        <v>10697</v>
      </c>
      <c r="I6399" s="5" t="s">
        <v>10632</v>
      </c>
    </row>
    <row r="6400" spans="1:26" ht="43.2" x14ac:dyDescent="0.3">
      <c r="B6400" s="4" t="s">
        <v>19</v>
      </c>
      <c r="C6400" s="4" t="s">
        <v>10623</v>
      </c>
      <c r="D6400" s="4" t="s">
        <v>10626</v>
      </c>
      <c r="E6400" s="4" t="s">
        <v>10633</v>
      </c>
      <c r="F6400" s="4" t="s">
        <v>10688</v>
      </c>
      <c r="G6400" s="4" t="s">
        <v>10698</v>
      </c>
      <c r="H6400" s="5" t="s">
        <v>10699</v>
      </c>
      <c r="I6400" s="5" t="s">
        <v>10632</v>
      </c>
    </row>
    <row r="6401" spans="2:16" ht="43.2" x14ac:dyDescent="0.3">
      <c r="B6401" s="4" t="s">
        <v>19</v>
      </c>
      <c r="C6401" s="4" t="s">
        <v>10623</v>
      </c>
      <c r="D6401" s="4" t="s">
        <v>10626</v>
      </c>
      <c r="E6401" s="4" t="s">
        <v>10633</v>
      </c>
      <c r="F6401" s="4" t="s">
        <v>10688</v>
      </c>
      <c r="G6401" s="4" t="s">
        <v>10700</v>
      </c>
      <c r="H6401" s="5" t="s">
        <v>10701</v>
      </c>
      <c r="I6401" s="5" t="s">
        <v>10632</v>
      </c>
    </row>
    <row r="6402" spans="2:16" ht="43.2" x14ac:dyDescent="0.3">
      <c r="B6402" s="4" t="s">
        <v>19</v>
      </c>
      <c r="C6402" s="4" t="s">
        <v>10623</v>
      </c>
      <c r="D6402" s="4" t="s">
        <v>10626</v>
      </c>
      <c r="E6402" s="4" t="s">
        <v>10633</v>
      </c>
      <c r="F6402" s="4" t="s">
        <v>10688</v>
      </c>
      <c r="G6402" s="4" t="s">
        <v>10702</v>
      </c>
      <c r="H6402" s="5" t="s">
        <v>10703</v>
      </c>
      <c r="I6402" s="5" t="s">
        <v>10632</v>
      </c>
    </row>
    <row r="6403" spans="2:16" ht="43.2" x14ac:dyDescent="0.3">
      <c r="B6403" s="4" t="s">
        <v>19</v>
      </c>
      <c r="C6403" s="4" t="s">
        <v>10623</v>
      </c>
      <c r="D6403" s="4" t="s">
        <v>10626</v>
      </c>
      <c r="E6403" s="4" t="s">
        <v>10633</v>
      </c>
      <c r="F6403" s="4" t="s">
        <v>10688</v>
      </c>
      <c r="G6403" s="4" t="s">
        <v>10704</v>
      </c>
      <c r="H6403" s="5" t="s">
        <v>10705</v>
      </c>
      <c r="I6403" s="5" t="s">
        <v>10632</v>
      </c>
    </row>
    <row r="6404" spans="2:16" ht="43.2" x14ac:dyDescent="0.3">
      <c r="B6404" s="4" t="s">
        <v>19</v>
      </c>
      <c r="C6404" s="4" t="s">
        <v>10623</v>
      </c>
      <c r="D6404" s="4" t="s">
        <v>10626</v>
      </c>
      <c r="E6404" s="4" t="s">
        <v>10633</v>
      </c>
      <c r="F6404" s="4" t="s">
        <v>10688</v>
      </c>
      <c r="G6404" s="4" t="s">
        <v>10706</v>
      </c>
      <c r="H6404" s="5" t="s">
        <v>10707</v>
      </c>
      <c r="I6404" s="5" t="s">
        <v>10632</v>
      </c>
    </row>
    <row r="6405" spans="2:16" ht="43.2" x14ac:dyDescent="0.3">
      <c r="B6405" s="4" t="s">
        <v>19</v>
      </c>
      <c r="C6405" s="4" t="s">
        <v>10623</v>
      </c>
      <c r="D6405" s="4" t="s">
        <v>10626</v>
      </c>
      <c r="E6405" s="4" t="s">
        <v>10633</v>
      </c>
      <c r="F6405" s="4" t="s">
        <v>10688</v>
      </c>
      <c r="G6405" s="4" t="s">
        <v>10708</v>
      </c>
      <c r="H6405" s="5" t="s">
        <v>10709</v>
      </c>
      <c r="I6405" s="5" t="s">
        <v>10632</v>
      </c>
    </row>
    <row r="6406" spans="2:16" ht="43.2" x14ac:dyDescent="0.3">
      <c r="B6406" s="4" t="s">
        <v>19</v>
      </c>
      <c r="C6406" s="4" t="s">
        <v>10623</v>
      </c>
      <c r="D6406" s="4" t="s">
        <v>10626</v>
      </c>
      <c r="E6406" s="4" t="s">
        <v>10633</v>
      </c>
      <c r="F6406" s="4" t="s">
        <v>10688</v>
      </c>
      <c r="G6406" s="4" t="s">
        <v>10710</v>
      </c>
      <c r="H6406" s="5" t="s">
        <v>10711</v>
      </c>
      <c r="I6406" s="5" t="s">
        <v>10632</v>
      </c>
    </row>
    <row r="6407" spans="2:16" ht="43.2" x14ac:dyDescent="0.3">
      <c r="B6407" s="4" t="s">
        <v>19</v>
      </c>
      <c r="C6407" s="4" t="s">
        <v>10623</v>
      </c>
      <c r="D6407" s="4" t="s">
        <v>10626</v>
      </c>
      <c r="E6407" s="4" t="s">
        <v>10633</v>
      </c>
      <c r="F6407" s="4" t="s">
        <v>10688</v>
      </c>
      <c r="G6407" s="4" t="s">
        <v>10712</v>
      </c>
      <c r="H6407" s="5" t="s">
        <v>10713</v>
      </c>
      <c r="I6407" s="5" t="s">
        <v>10632</v>
      </c>
    </row>
    <row r="6408" spans="2:16" ht="43.2" x14ac:dyDescent="0.3">
      <c r="B6408" s="4" t="s">
        <v>19</v>
      </c>
      <c r="C6408" s="4" t="s">
        <v>10623</v>
      </c>
      <c r="D6408" s="4" t="s">
        <v>10626</v>
      </c>
      <c r="E6408" s="4" t="s">
        <v>10633</v>
      </c>
      <c r="F6408" s="4" t="s">
        <v>10688</v>
      </c>
      <c r="G6408" s="4" t="s">
        <v>10714</v>
      </c>
      <c r="H6408" s="5" t="s">
        <v>10715</v>
      </c>
      <c r="I6408" s="5" t="s">
        <v>10632</v>
      </c>
    </row>
    <row r="6409" spans="2:16" ht="43.2" x14ac:dyDescent="0.3">
      <c r="B6409" s="4" t="s">
        <v>19</v>
      </c>
      <c r="C6409" s="4" t="s">
        <v>10623</v>
      </c>
      <c r="D6409" s="4" t="s">
        <v>10626</v>
      </c>
      <c r="E6409" s="4" t="s">
        <v>10633</v>
      </c>
      <c r="F6409" s="4" t="s">
        <v>10688</v>
      </c>
      <c r="G6409" s="4" t="s">
        <v>10716</v>
      </c>
      <c r="H6409" s="5" t="s">
        <v>10717</v>
      </c>
      <c r="I6409" s="5" t="s">
        <v>10632</v>
      </c>
    </row>
    <row r="6410" spans="2:16" ht="43.2" x14ac:dyDescent="0.3">
      <c r="B6410" s="4" t="s">
        <v>19</v>
      </c>
      <c r="C6410" s="4" t="s">
        <v>10623</v>
      </c>
      <c r="D6410" s="4" t="s">
        <v>10626</v>
      </c>
      <c r="E6410" s="4" t="s">
        <v>10633</v>
      </c>
      <c r="F6410" s="4" t="s">
        <v>10688</v>
      </c>
      <c r="G6410" s="4" t="s">
        <v>10718</v>
      </c>
      <c r="H6410" s="5" t="s">
        <v>10719</v>
      </c>
      <c r="I6410" s="5" t="s">
        <v>10632</v>
      </c>
    </row>
    <row r="6411" spans="2:16" ht="43.2" x14ac:dyDescent="0.3">
      <c r="B6411" s="4" t="s">
        <v>19</v>
      </c>
      <c r="C6411" s="4" t="s">
        <v>10623</v>
      </c>
      <c r="D6411" s="4" t="s">
        <v>10626</v>
      </c>
      <c r="E6411" s="4" t="s">
        <v>10633</v>
      </c>
      <c r="F6411" s="4" t="s">
        <v>10688</v>
      </c>
      <c r="G6411" s="4" t="s">
        <v>10720</v>
      </c>
      <c r="H6411" s="5" t="s">
        <v>10721</v>
      </c>
      <c r="I6411" s="5" t="s">
        <v>10632</v>
      </c>
    </row>
    <row r="6412" spans="2:16" x14ac:dyDescent="0.3">
      <c r="L6412" s="163" t="s">
        <v>0</v>
      </c>
      <c r="M6412" s="163"/>
      <c r="N6412" s="163"/>
      <c r="O6412" s="163" t="s">
        <v>1</v>
      </c>
      <c r="P6412" s="163"/>
    </row>
    <row r="6413" spans="2:16" ht="43.2" x14ac:dyDescent="0.3">
      <c r="B6413" s="2" t="s">
        <v>19</v>
      </c>
      <c r="C6413" s="2" t="s">
        <v>10623</v>
      </c>
      <c r="D6413" s="2" t="s">
        <v>10626</v>
      </c>
      <c r="E6413" s="2" t="s">
        <v>10633</v>
      </c>
      <c r="F6413" s="2" t="s">
        <v>10722</v>
      </c>
      <c r="H6413" s="3" t="s">
        <v>10723</v>
      </c>
      <c r="L6413" s="35" t="s">
        <v>12</v>
      </c>
      <c r="M6413" s="35" t="s">
        <v>13</v>
      </c>
      <c r="N6413" s="35" t="s">
        <v>14</v>
      </c>
      <c r="O6413" s="35" t="s">
        <v>32311</v>
      </c>
      <c r="P6413" s="35" t="s">
        <v>31195</v>
      </c>
    </row>
    <row r="6414" spans="2:16" ht="43.2" x14ac:dyDescent="0.3">
      <c r="B6414" s="4" t="s">
        <v>19</v>
      </c>
      <c r="C6414" s="4" t="s">
        <v>10623</v>
      </c>
      <c r="D6414" s="4" t="s">
        <v>10626</v>
      </c>
      <c r="E6414" s="4" t="s">
        <v>10633</v>
      </c>
      <c r="F6414" s="4" t="s">
        <v>10722</v>
      </c>
      <c r="G6414" s="4" t="s">
        <v>10724</v>
      </c>
      <c r="H6414" s="5" t="s">
        <v>10725</v>
      </c>
      <c r="I6414" s="5" t="s">
        <v>10632</v>
      </c>
    </row>
    <row r="6415" spans="2:16" ht="43.2" x14ac:dyDescent="0.3">
      <c r="B6415" s="4" t="s">
        <v>19</v>
      </c>
      <c r="C6415" s="4" t="s">
        <v>10623</v>
      </c>
      <c r="D6415" s="4" t="s">
        <v>10626</v>
      </c>
      <c r="E6415" s="4" t="s">
        <v>10633</v>
      </c>
      <c r="F6415" s="4" t="s">
        <v>10722</v>
      </c>
      <c r="G6415" s="4" t="s">
        <v>10726</v>
      </c>
      <c r="H6415" s="5" t="s">
        <v>10727</v>
      </c>
      <c r="I6415" s="5" t="s">
        <v>10632</v>
      </c>
    </row>
    <row r="6416" spans="2:16" ht="43.2" x14ac:dyDescent="0.3">
      <c r="B6416" s="4" t="s">
        <v>19</v>
      </c>
      <c r="C6416" s="4" t="s">
        <v>10623</v>
      </c>
      <c r="D6416" s="4" t="s">
        <v>10626</v>
      </c>
      <c r="E6416" s="4" t="s">
        <v>10633</v>
      </c>
      <c r="F6416" s="4" t="s">
        <v>10722</v>
      </c>
      <c r="G6416" s="4" t="s">
        <v>10728</v>
      </c>
      <c r="H6416" s="5" t="s">
        <v>10729</v>
      </c>
      <c r="I6416" s="5" t="s">
        <v>10632</v>
      </c>
    </row>
    <row r="6417" spans="2:16" ht="43.2" x14ac:dyDescent="0.3">
      <c r="B6417" s="4" t="s">
        <v>19</v>
      </c>
      <c r="C6417" s="4" t="s">
        <v>10623</v>
      </c>
      <c r="D6417" s="4" t="s">
        <v>10626</v>
      </c>
      <c r="E6417" s="4" t="s">
        <v>10633</v>
      </c>
      <c r="F6417" s="4" t="s">
        <v>10722</v>
      </c>
      <c r="G6417" s="4" t="s">
        <v>10730</v>
      </c>
      <c r="H6417" s="5" t="s">
        <v>10731</v>
      </c>
      <c r="I6417" s="5" t="s">
        <v>10632</v>
      </c>
    </row>
    <row r="6418" spans="2:16" ht="43.2" x14ac:dyDescent="0.3">
      <c r="B6418" s="4" t="s">
        <v>19</v>
      </c>
      <c r="C6418" s="4" t="s">
        <v>10623</v>
      </c>
      <c r="D6418" s="4" t="s">
        <v>10626</v>
      </c>
      <c r="E6418" s="4" t="s">
        <v>10633</v>
      </c>
      <c r="F6418" s="4" t="s">
        <v>10722</v>
      </c>
      <c r="G6418" s="4" t="s">
        <v>10732</v>
      </c>
      <c r="H6418" s="5" t="s">
        <v>10733</v>
      </c>
      <c r="I6418" s="5" t="s">
        <v>10632</v>
      </c>
    </row>
    <row r="6419" spans="2:16" ht="43.2" x14ac:dyDescent="0.3">
      <c r="B6419" s="4" t="s">
        <v>19</v>
      </c>
      <c r="C6419" s="4" t="s">
        <v>10623</v>
      </c>
      <c r="D6419" s="4" t="s">
        <v>10626</v>
      </c>
      <c r="E6419" s="4" t="s">
        <v>10633</v>
      </c>
      <c r="F6419" s="4" t="s">
        <v>10722</v>
      </c>
      <c r="G6419" s="4" t="s">
        <v>10734</v>
      </c>
      <c r="H6419" s="5" t="s">
        <v>10735</v>
      </c>
      <c r="I6419" s="5" t="s">
        <v>10632</v>
      </c>
    </row>
    <row r="6420" spans="2:16" ht="43.2" x14ac:dyDescent="0.3">
      <c r="B6420" s="4" t="s">
        <v>19</v>
      </c>
      <c r="C6420" s="4" t="s">
        <v>10623</v>
      </c>
      <c r="D6420" s="4" t="s">
        <v>10626</v>
      </c>
      <c r="E6420" s="4" t="s">
        <v>10633</v>
      </c>
      <c r="F6420" s="4" t="s">
        <v>10722</v>
      </c>
      <c r="G6420" s="4" t="s">
        <v>10736</v>
      </c>
      <c r="H6420" s="5" t="s">
        <v>10737</v>
      </c>
      <c r="I6420" s="5" t="s">
        <v>10632</v>
      </c>
    </row>
    <row r="6421" spans="2:16" ht="43.2" x14ac:dyDescent="0.3">
      <c r="B6421" s="4" t="s">
        <v>19</v>
      </c>
      <c r="C6421" s="4" t="s">
        <v>10623</v>
      </c>
      <c r="D6421" s="4" t="s">
        <v>10626</v>
      </c>
      <c r="E6421" s="4" t="s">
        <v>10633</v>
      </c>
      <c r="F6421" s="4" t="s">
        <v>10722</v>
      </c>
      <c r="G6421" s="4" t="s">
        <v>10738</v>
      </c>
      <c r="H6421" s="5" t="s">
        <v>10739</v>
      </c>
      <c r="I6421" s="5" t="s">
        <v>10632</v>
      </c>
    </row>
    <row r="6422" spans="2:16" ht="43.2" x14ac:dyDescent="0.3">
      <c r="B6422" s="4" t="s">
        <v>19</v>
      </c>
      <c r="C6422" s="4" t="s">
        <v>10623</v>
      </c>
      <c r="D6422" s="4" t="s">
        <v>10626</v>
      </c>
      <c r="E6422" s="4" t="s">
        <v>10633</v>
      </c>
      <c r="F6422" s="4" t="s">
        <v>10722</v>
      </c>
      <c r="G6422" s="4" t="s">
        <v>10740</v>
      </c>
      <c r="H6422" s="5" t="s">
        <v>10741</v>
      </c>
      <c r="I6422" s="5" t="s">
        <v>10632</v>
      </c>
    </row>
    <row r="6423" spans="2:16" ht="43.2" x14ac:dyDescent="0.3">
      <c r="B6423" s="4" t="s">
        <v>19</v>
      </c>
      <c r="C6423" s="4" t="s">
        <v>10623</v>
      </c>
      <c r="D6423" s="4" t="s">
        <v>10626</v>
      </c>
      <c r="E6423" s="4" t="s">
        <v>10633</v>
      </c>
      <c r="F6423" s="4" t="s">
        <v>10722</v>
      </c>
      <c r="G6423" s="4" t="s">
        <v>10742</v>
      </c>
      <c r="H6423" s="5" t="s">
        <v>10743</v>
      </c>
      <c r="I6423" s="5" t="s">
        <v>10632</v>
      </c>
    </row>
    <row r="6424" spans="2:16" ht="43.2" x14ac:dyDescent="0.3">
      <c r="B6424" s="4" t="s">
        <v>19</v>
      </c>
      <c r="C6424" s="4" t="s">
        <v>10623</v>
      </c>
      <c r="D6424" s="4" t="s">
        <v>10626</v>
      </c>
      <c r="E6424" s="4" t="s">
        <v>10633</v>
      </c>
      <c r="F6424" s="4" t="s">
        <v>10722</v>
      </c>
      <c r="G6424" s="4" t="s">
        <v>10744</v>
      </c>
      <c r="H6424" s="5" t="s">
        <v>10745</v>
      </c>
      <c r="I6424" s="5" t="s">
        <v>10632</v>
      </c>
    </row>
    <row r="6425" spans="2:16" ht="43.2" x14ac:dyDescent="0.3">
      <c r="B6425" s="4" t="s">
        <v>19</v>
      </c>
      <c r="C6425" s="4" t="s">
        <v>10623</v>
      </c>
      <c r="D6425" s="4" t="s">
        <v>10626</v>
      </c>
      <c r="E6425" s="4" t="s">
        <v>10633</v>
      </c>
      <c r="F6425" s="4" t="s">
        <v>10722</v>
      </c>
      <c r="G6425" s="4" t="s">
        <v>10746</v>
      </c>
      <c r="H6425" s="5" t="s">
        <v>10747</v>
      </c>
      <c r="I6425" s="5" t="s">
        <v>10632</v>
      </c>
    </row>
    <row r="6426" spans="2:16" ht="43.2" x14ac:dyDescent="0.3">
      <c r="B6426" s="4" t="s">
        <v>19</v>
      </c>
      <c r="C6426" s="4" t="s">
        <v>10623</v>
      </c>
      <c r="D6426" s="4" t="s">
        <v>10626</v>
      </c>
      <c r="E6426" s="4" t="s">
        <v>10633</v>
      </c>
      <c r="F6426" s="4" t="s">
        <v>10722</v>
      </c>
      <c r="G6426" s="4" t="s">
        <v>10748</v>
      </c>
      <c r="H6426" s="5" t="s">
        <v>10749</v>
      </c>
      <c r="I6426" s="5" t="s">
        <v>10632</v>
      </c>
    </row>
    <row r="6427" spans="2:16" ht="43.2" x14ac:dyDescent="0.3">
      <c r="B6427" s="4" t="s">
        <v>19</v>
      </c>
      <c r="C6427" s="4" t="s">
        <v>10623</v>
      </c>
      <c r="D6427" s="4" t="s">
        <v>10626</v>
      </c>
      <c r="E6427" s="4" t="s">
        <v>10633</v>
      </c>
      <c r="F6427" s="4" t="s">
        <v>10722</v>
      </c>
      <c r="G6427" s="4" t="s">
        <v>10750</v>
      </c>
      <c r="H6427" s="5" t="s">
        <v>10751</v>
      </c>
      <c r="I6427" s="5" t="s">
        <v>10632</v>
      </c>
    </row>
    <row r="6428" spans="2:16" ht="43.2" x14ac:dyDescent="0.3">
      <c r="B6428" s="4" t="s">
        <v>19</v>
      </c>
      <c r="C6428" s="4" t="s">
        <v>10623</v>
      </c>
      <c r="D6428" s="4" t="s">
        <v>10626</v>
      </c>
      <c r="E6428" s="4" t="s">
        <v>10633</v>
      </c>
      <c r="F6428" s="4" t="s">
        <v>10722</v>
      </c>
      <c r="G6428" s="4" t="s">
        <v>10752</v>
      </c>
      <c r="H6428" s="5" t="s">
        <v>10753</v>
      </c>
      <c r="I6428" s="5" t="s">
        <v>10632</v>
      </c>
    </row>
    <row r="6429" spans="2:16" ht="43.2" x14ac:dyDescent="0.3">
      <c r="B6429" s="4" t="s">
        <v>19</v>
      </c>
      <c r="C6429" s="4" t="s">
        <v>10623</v>
      </c>
      <c r="D6429" s="4" t="s">
        <v>10626</v>
      </c>
      <c r="E6429" s="4" t="s">
        <v>10633</v>
      </c>
      <c r="F6429" s="4" t="s">
        <v>10722</v>
      </c>
      <c r="G6429" s="4" t="s">
        <v>10754</v>
      </c>
      <c r="H6429" s="5" t="s">
        <v>10755</v>
      </c>
      <c r="I6429" s="5" t="s">
        <v>10632</v>
      </c>
    </row>
    <row r="6430" spans="2:16" x14ac:dyDescent="0.3">
      <c r="L6430" s="163" t="s">
        <v>0</v>
      </c>
      <c r="M6430" s="163"/>
      <c r="N6430" s="163"/>
      <c r="O6430" s="163" t="s">
        <v>1</v>
      </c>
      <c r="P6430" s="163"/>
    </row>
    <row r="6431" spans="2:16" ht="43.2" x14ac:dyDescent="0.3">
      <c r="B6431" s="2" t="s">
        <v>19</v>
      </c>
      <c r="C6431" s="2" t="s">
        <v>10623</v>
      </c>
      <c r="D6431" s="2" t="s">
        <v>10626</v>
      </c>
      <c r="E6431" s="2" t="s">
        <v>10633</v>
      </c>
      <c r="F6431" s="2" t="s">
        <v>10756</v>
      </c>
      <c r="H6431" s="3" t="s">
        <v>10757</v>
      </c>
      <c r="L6431" s="35" t="s">
        <v>12</v>
      </c>
      <c r="M6431" s="35" t="s">
        <v>13</v>
      </c>
      <c r="N6431" s="35" t="s">
        <v>14</v>
      </c>
      <c r="O6431" s="35" t="s">
        <v>32311</v>
      </c>
      <c r="P6431" s="35" t="s">
        <v>31195</v>
      </c>
    </row>
    <row r="6432" spans="2:16" ht="43.2" x14ac:dyDescent="0.3">
      <c r="B6432" s="4" t="s">
        <v>19</v>
      </c>
      <c r="C6432" s="4" t="s">
        <v>10623</v>
      </c>
      <c r="D6432" s="4" t="s">
        <v>10626</v>
      </c>
      <c r="E6432" s="4" t="s">
        <v>10633</v>
      </c>
      <c r="F6432" s="4" t="s">
        <v>10756</v>
      </c>
      <c r="G6432" s="4" t="s">
        <v>10758</v>
      </c>
      <c r="H6432" s="5" t="s">
        <v>10759</v>
      </c>
      <c r="I6432" s="5" t="s">
        <v>10632</v>
      </c>
    </row>
    <row r="6433" spans="2:16" ht="43.2" x14ac:dyDescent="0.3">
      <c r="B6433" s="4" t="s">
        <v>19</v>
      </c>
      <c r="C6433" s="4" t="s">
        <v>10623</v>
      </c>
      <c r="D6433" s="4" t="s">
        <v>10626</v>
      </c>
      <c r="E6433" s="4" t="s">
        <v>10633</v>
      </c>
      <c r="F6433" s="4" t="s">
        <v>10756</v>
      </c>
      <c r="G6433" s="4" t="s">
        <v>10760</v>
      </c>
      <c r="H6433" s="5" t="s">
        <v>10761</v>
      </c>
      <c r="I6433" s="5" t="s">
        <v>10632</v>
      </c>
    </row>
    <row r="6434" spans="2:16" ht="43.2" x14ac:dyDescent="0.3">
      <c r="B6434" s="4" t="s">
        <v>19</v>
      </c>
      <c r="C6434" s="4" t="s">
        <v>10623</v>
      </c>
      <c r="D6434" s="4" t="s">
        <v>10626</v>
      </c>
      <c r="E6434" s="4" t="s">
        <v>10633</v>
      </c>
      <c r="F6434" s="4" t="s">
        <v>10756</v>
      </c>
      <c r="G6434" s="4" t="s">
        <v>10762</v>
      </c>
      <c r="H6434" s="5" t="s">
        <v>10763</v>
      </c>
      <c r="I6434" s="5" t="s">
        <v>10632</v>
      </c>
    </row>
    <row r="6435" spans="2:16" x14ac:dyDescent="0.3">
      <c r="B6435" s="2" t="s">
        <v>19</v>
      </c>
      <c r="C6435" s="2" t="s">
        <v>10623</v>
      </c>
      <c r="D6435" s="2" t="s">
        <v>10626</v>
      </c>
      <c r="E6435" s="2" t="s">
        <v>10635</v>
      </c>
      <c r="H6435" s="3" t="s">
        <v>10764</v>
      </c>
    </row>
    <row r="6436" spans="2:16" x14ac:dyDescent="0.3">
      <c r="L6436" s="163" t="s">
        <v>0</v>
      </c>
      <c r="M6436" s="163"/>
      <c r="N6436" s="163"/>
      <c r="O6436" s="163" t="s">
        <v>1</v>
      </c>
      <c r="P6436" s="163"/>
    </row>
    <row r="6437" spans="2:16" ht="43.2" x14ac:dyDescent="0.3">
      <c r="B6437" s="2" t="s">
        <v>19</v>
      </c>
      <c r="C6437" s="2" t="s">
        <v>10623</v>
      </c>
      <c r="D6437" s="2" t="s">
        <v>10626</v>
      </c>
      <c r="E6437" s="2" t="s">
        <v>10635</v>
      </c>
      <c r="F6437" s="2" t="s">
        <v>10765</v>
      </c>
      <c r="H6437" s="3" t="s">
        <v>10766</v>
      </c>
      <c r="L6437" s="35" t="s">
        <v>12</v>
      </c>
      <c r="M6437" s="35" t="s">
        <v>13</v>
      </c>
      <c r="N6437" s="35" t="s">
        <v>14</v>
      </c>
      <c r="O6437" s="35" t="s">
        <v>32311</v>
      </c>
      <c r="P6437" s="35" t="s">
        <v>31195</v>
      </c>
    </row>
    <row r="6438" spans="2:16" ht="43.2" x14ac:dyDescent="0.3">
      <c r="B6438" s="4" t="s">
        <v>19</v>
      </c>
      <c r="C6438" s="4" t="s">
        <v>10623</v>
      </c>
      <c r="D6438" s="4" t="s">
        <v>10626</v>
      </c>
      <c r="E6438" s="4" t="s">
        <v>10635</v>
      </c>
      <c r="F6438" s="4" t="s">
        <v>10765</v>
      </c>
      <c r="G6438" s="4" t="s">
        <v>10767</v>
      </c>
      <c r="H6438" s="5" t="s">
        <v>10768</v>
      </c>
      <c r="I6438" s="5" t="s">
        <v>10632</v>
      </c>
    </row>
    <row r="6439" spans="2:16" ht="43.2" x14ac:dyDescent="0.3">
      <c r="B6439" s="4" t="s">
        <v>19</v>
      </c>
      <c r="C6439" s="4" t="s">
        <v>10623</v>
      </c>
      <c r="D6439" s="4" t="s">
        <v>10626</v>
      </c>
      <c r="E6439" s="4" t="s">
        <v>10635</v>
      </c>
      <c r="F6439" s="4" t="s">
        <v>10765</v>
      </c>
      <c r="G6439" s="4" t="s">
        <v>10769</v>
      </c>
      <c r="H6439" s="5" t="s">
        <v>10770</v>
      </c>
      <c r="I6439" s="5" t="s">
        <v>10632</v>
      </c>
    </row>
    <row r="6440" spans="2:16" ht="43.2" x14ac:dyDescent="0.3">
      <c r="B6440" s="4" t="s">
        <v>19</v>
      </c>
      <c r="C6440" s="4" t="s">
        <v>10623</v>
      </c>
      <c r="D6440" s="4" t="s">
        <v>10626</v>
      </c>
      <c r="E6440" s="4" t="s">
        <v>10635</v>
      </c>
      <c r="F6440" s="4" t="s">
        <v>10765</v>
      </c>
      <c r="G6440" s="4" t="s">
        <v>10771</v>
      </c>
      <c r="H6440" s="5" t="s">
        <v>10772</v>
      </c>
      <c r="I6440" s="5" t="s">
        <v>10632</v>
      </c>
    </row>
    <row r="6441" spans="2:16" ht="43.2" x14ac:dyDescent="0.3">
      <c r="B6441" s="4" t="s">
        <v>19</v>
      </c>
      <c r="C6441" s="4" t="s">
        <v>10623</v>
      </c>
      <c r="D6441" s="4" t="s">
        <v>10626</v>
      </c>
      <c r="E6441" s="4" t="s">
        <v>10635</v>
      </c>
      <c r="F6441" s="4" t="s">
        <v>10765</v>
      </c>
      <c r="G6441" s="4" t="s">
        <v>10773</v>
      </c>
      <c r="H6441" s="5" t="s">
        <v>10774</v>
      </c>
      <c r="I6441" s="5" t="s">
        <v>10632</v>
      </c>
    </row>
    <row r="6442" spans="2:16" ht="43.2" x14ac:dyDescent="0.3">
      <c r="B6442" s="4" t="s">
        <v>19</v>
      </c>
      <c r="C6442" s="4" t="s">
        <v>10623</v>
      </c>
      <c r="D6442" s="4" t="s">
        <v>10626</v>
      </c>
      <c r="E6442" s="4" t="s">
        <v>10635</v>
      </c>
      <c r="F6442" s="4" t="s">
        <v>10765</v>
      </c>
      <c r="G6442" s="4" t="s">
        <v>10775</v>
      </c>
      <c r="H6442" s="5" t="s">
        <v>10776</v>
      </c>
      <c r="I6442" s="5" t="s">
        <v>10632</v>
      </c>
    </row>
    <row r="6443" spans="2:16" ht="43.2" x14ac:dyDescent="0.3">
      <c r="B6443" s="4" t="s">
        <v>19</v>
      </c>
      <c r="C6443" s="4" t="s">
        <v>10623</v>
      </c>
      <c r="D6443" s="4" t="s">
        <v>10626</v>
      </c>
      <c r="E6443" s="4" t="s">
        <v>10635</v>
      </c>
      <c r="F6443" s="4" t="s">
        <v>10765</v>
      </c>
      <c r="G6443" s="4" t="s">
        <v>10777</v>
      </c>
      <c r="H6443" s="5" t="s">
        <v>10778</v>
      </c>
      <c r="I6443" s="5" t="s">
        <v>10632</v>
      </c>
    </row>
    <row r="6444" spans="2:16" x14ac:dyDescent="0.3">
      <c r="L6444" s="163" t="s">
        <v>0</v>
      </c>
      <c r="M6444" s="163"/>
      <c r="N6444" s="163"/>
      <c r="O6444" s="163" t="s">
        <v>1</v>
      </c>
      <c r="P6444" s="163"/>
    </row>
    <row r="6445" spans="2:16" ht="43.2" x14ac:dyDescent="0.3">
      <c r="B6445" s="2" t="s">
        <v>19</v>
      </c>
      <c r="C6445" s="2" t="s">
        <v>10623</v>
      </c>
      <c r="D6445" s="2" t="s">
        <v>10626</v>
      </c>
      <c r="E6445" s="2" t="s">
        <v>10635</v>
      </c>
      <c r="F6445" s="2" t="s">
        <v>10779</v>
      </c>
      <c r="H6445" s="3" t="s">
        <v>10780</v>
      </c>
      <c r="L6445" s="35" t="s">
        <v>12</v>
      </c>
      <c r="M6445" s="35" t="s">
        <v>13</v>
      </c>
      <c r="N6445" s="35" t="s">
        <v>14</v>
      </c>
      <c r="O6445" s="35" t="s">
        <v>32311</v>
      </c>
      <c r="P6445" s="35" t="s">
        <v>31195</v>
      </c>
    </row>
    <row r="6446" spans="2:16" ht="43.2" x14ac:dyDescent="0.3">
      <c r="B6446" s="4" t="s">
        <v>19</v>
      </c>
      <c r="C6446" s="4" t="s">
        <v>10623</v>
      </c>
      <c r="D6446" s="4" t="s">
        <v>10626</v>
      </c>
      <c r="E6446" s="4" t="s">
        <v>10635</v>
      </c>
      <c r="F6446" s="4" t="s">
        <v>10779</v>
      </c>
      <c r="G6446" s="4" t="s">
        <v>10781</v>
      </c>
      <c r="H6446" s="5" t="s">
        <v>10782</v>
      </c>
      <c r="I6446" s="5" t="s">
        <v>10632</v>
      </c>
    </row>
    <row r="6447" spans="2:16" ht="43.2" x14ac:dyDescent="0.3">
      <c r="B6447" s="4" t="s">
        <v>19</v>
      </c>
      <c r="C6447" s="4" t="s">
        <v>10623</v>
      </c>
      <c r="D6447" s="4" t="s">
        <v>10626</v>
      </c>
      <c r="E6447" s="4" t="s">
        <v>10635</v>
      </c>
      <c r="F6447" s="4" t="s">
        <v>10779</v>
      </c>
      <c r="G6447" s="4" t="s">
        <v>10783</v>
      </c>
      <c r="H6447" s="5" t="s">
        <v>10784</v>
      </c>
      <c r="I6447" s="5" t="s">
        <v>10632</v>
      </c>
    </row>
    <row r="6448" spans="2:16" ht="43.2" x14ac:dyDescent="0.3">
      <c r="B6448" s="4" t="s">
        <v>19</v>
      </c>
      <c r="C6448" s="4" t="s">
        <v>10623</v>
      </c>
      <c r="D6448" s="4" t="s">
        <v>10626</v>
      </c>
      <c r="E6448" s="4" t="s">
        <v>10635</v>
      </c>
      <c r="F6448" s="4" t="s">
        <v>10779</v>
      </c>
      <c r="G6448" s="4" t="s">
        <v>10785</v>
      </c>
      <c r="H6448" s="5" t="s">
        <v>10786</v>
      </c>
      <c r="I6448" s="5" t="s">
        <v>10632</v>
      </c>
    </row>
    <row r="6449" spans="1:16" ht="43.2" x14ac:dyDescent="0.3">
      <c r="B6449" s="4" t="s">
        <v>19</v>
      </c>
      <c r="C6449" s="4" t="s">
        <v>10623</v>
      </c>
      <c r="D6449" s="4" t="s">
        <v>10626</v>
      </c>
      <c r="E6449" s="4" t="s">
        <v>10635</v>
      </c>
      <c r="F6449" s="4" t="s">
        <v>10779</v>
      </c>
      <c r="G6449" s="4" t="s">
        <v>10787</v>
      </c>
      <c r="H6449" s="5" t="s">
        <v>10788</v>
      </c>
      <c r="I6449" s="5" t="s">
        <v>10632</v>
      </c>
    </row>
    <row r="6450" spans="1:16" ht="43.2" x14ac:dyDescent="0.3">
      <c r="B6450" s="4" t="s">
        <v>19</v>
      </c>
      <c r="C6450" s="4" t="s">
        <v>10623</v>
      </c>
      <c r="D6450" s="4" t="s">
        <v>10626</v>
      </c>
      <c r="E6450" s="4" t="s">
        <v>10635</v>
      </c>
      <c r="F6450" s="4" t="s">
        <v>10779</v>
      </c>
      <c r="G6450" s="4" t="s">
        <v>10789</v>
      </c>
      <c r="H6450" s="5" t="s">
        <v>10790</v>
      </c>
      <c r="I6450" s="5" t="s">
        <v>10632</v>
      </c>
    </row>
    <row r="6451" spans="1:16" ht="43.2" x14ac:dyDescent="0.3">
      <c r="B6451" s="4" t="s">
        <v>19</v>
      </c>
      <c r="C6451" s="4" t="s">
        <v>10623</v>
      </c>
      <c r="D6451" s="4" t="s">
        <v>10626</v>
      </c>
      <c r="E6451" s="4" t="s">
        <v>10635</v>
      </c>
      <c r="F6451" s="4" t="s">
        <v>10779</v>
      </c>
      <c r="G6451" s="4" t="s">
        <v>10791</v>
      </c>
      <c r="H6451" s="5" t="s">
        <v>10792</v>
      </c>
      <c r="I6451" s="5" t="s">
        <v>10632</v>
      </c>
    </row>
    <row r="6452" spans="1:16" x14ac:dyDescent="0.3">
      <c r="B6452" s="2" t="s">
        <v>19</v>
      </c>
      <c r="C6452" s="2" t="s">
        <v>10623</v>
      </c>
      <c r="D6452" s="2" t="s">
        <v>10626</v>
      </c>
      <c r="E6452" s="2" t="s">
        <v>10637</v>
      </c>
      <c r="H6452" s="3" t="s">
        <v>10793</v>
      </c>
    </row>
    <row r="6453" spans="1:16" x14ac:dyDescent="0.3">
      <c r="L6453" s="163" t="s">
        <v>0</v>
      </c>
      <c r="M6453" s="163"/>
      <c r="N6453" s="163"/>
      <c r="O6453" s="163" t="s">
        <v>1</v>
      </c>
      <c r="P6453" s="163"/>
    </row>
    <row r="6454" spans="1:16" ht="43.2" x14ac:dyDescent="0.3">
      <c r="B6454" s="2" t="s">
        <v>19</v>
      </c>
      <c r="C6454" s="2" t="s">
        <v>10623</v>
      </c>
      <c r="D6454" s="2" t="s">
        <v>10626</v>
      </c>
      <c r="E6454" s="2" t="s">
        <v>10637</v>
      </c>
      <c r="F6454" s="2" t="s">
        <v>10794</v>
      </c>
      <c r="H6454" s="3" t="s">
        <v>10795</v>
      </c>
      <c r="L6454" s="35" t="s">
        <v>12</v>
      </c>
      <c r="M6454" s="35" t="s">
        <v>13</v>
      </c>
      <c r="N6454" s="35" t="s">
        <v>14</v>
      </c>
      <c r="O6454" s="35" t="s">
        <v>32311</v>
      </c>
      <c r="P6454" s="35" t="s">
        <v>31195</v>
      </c>
    </row>
    <row r="6455" spans="1:16" ht="43.2" x14ac:dyDescent="0.3">
      <c r="B6455" s="4" t="s">
        <v>19</v>
      </c>
      <c r="C6455" s="4" t="s">
        <v>10623</v>
      </c>
      <c r="D6455" s="4" t="s">
        <v>10626</v>
      </c>
      <c r="E6455" s="4" t="s">
        <v>10637</v>
      </c>
      <c r="F6455" s="4" t="s">
        <v>10794</v>
      </c>
      <c r="G6455" s="4" t="s">
        <v>10796</v>
      </c>
      <c r="H6455" s="5" t="s">
        <v>10797</v>
      </c>
      <c r="I6455" s="5" t="s">
        <v>10632</v>
      </c>
    </row>
    <row r="6456" spans="1:16" ht="43.2" x14ac:dyDescent="0.3">
      <c r="B6456" s="4" t="s">
        <v>19</v>
      </c>
      <c r="C6456" s="4" t="s">
        <v>10623</v>
      </c>
      <c r="D6456" s="4" t="s">
        <v>10626</v>
      </c>
      <c r="E6456" s="4" t="s">
        <v>10637</v>
      </c>
      <c r="F6456" s="4" t="s">
        <v>10794</v>
      </c>
      <c r="G6456" s="4" t="s">
        <v>10798</v>
      </c>
      <c r="H6456" s="5" t="s">
        <v>10799</v>
      </c>
      <c r="I6456" s="5" t="s">
        <v>10632</v>
      </c>
    </row>
    <row r="6457" spans="1:16" ht="43.2" x14ac:dyDescent="0.3">
      <c r="B6457" s="4" t="s">
        <v>19</v>
      </c>
      <c r="C6457" s="4" t="s">
        <v>10623</v>
      </c>
      <c r="D6457" s="4" t="s">
        <v>10626</v>
      </c>
      <c r="E6457" s="4" t="s">
        <v>10637</v>
      </c>
      <c r="F6457" s="4" t="s">
        <v>10794</v>
      </c>
      <c r="G6457" s="4" t="s">
        <v>10800</v>
      </c>
      <c r="H6457" s="5" t="s">
        <v>10801</v>
      </c>
      <c r="I6457" s="5" t="s">
        <v>10632</v>
      </c>
    </row>
    <row r="6458" spans="1:16" x14ac:dyDescent="0.3">
      <c r="B6458" s="2" t="s">
        <v>19</v>
      </c>
      <c r="C6458" s="2" t="s">
        <v>10623</v>
      </c>
      <c r="D6458" s="2" t="s">
        <v>10626</v>
      </c>
      <c r="E6458" s="2" t="s">
        <v>10639</v>
      </c>
      <c r="H6458" s="3" t="s">
        <v>10802</v>
      </c>
    </row>
    <row r="6459" spans="1:16" x14ac:dyDescent="0.3">
      <c r="L6459" s="163" t="s">
        <v>0</v>
      </c>
      <c r="M6459" s="163"/>
      <c r="N6459" s="163"/>
      <c r="O6459" s="163" t="s">
        <v>1</v>
      </c>
      <c r="P6459" s="163"/>
    </row>
    <row r="6460" spans="1:16" ht="43.2" x14ac:dyDescent="0.3">
      <c r="B6460" s="2" t="s">
        <v>19</v>
      </c>
      <c r="C6460" s="2" t="s">
        <v>10623</v>
      </c>
      <c r="D6460" s="2" t="s">
        <v>10626</v>
      </c>
      <c r="E6460" s="2" t="s">
        <v>10639</v>
      </c>
      <c r="F6460" s="2" t="s">
        <v>10803</v>
      </c>
      <c r="H6460" s="3" t="s">
        <v>10804</v>
      </c>
      <c r="L6460" s="35" t="s">
        <v>12</v>
      </c>
      <c r="M6460" s="35" t="s">
        <v>13</v>
      </c>
      <c r="N6460" s="35" t="s">
        <v>14</v>
      </c>
      <c r="O6460" s="35" t="s">
        <v>31196</v>
      </c>
      <c r="P6460" s="35" t="s">
        <v>31195</v>
      </c>
    </row>
    <row r="6461" spans="1:16" ht="43.2" x14ac:dyDescent="0.3">
      <c r="A6461" t="s">
        <v>32385</v>
      </c>
      <c r="B6461" s="2" t="s">
        <v>19</v>
      </c>
      <c r="C6461" s="2" t="s">
        <v>10623</v>
      </c>
      <c r="D6461" s="2" t="s">
        <v>10626</v>
      </c>
      <c r="E6461" s="2" t="s">
        <v>10639</v>
      </c>
      <c r="F6461" s="2" t="s">
        <v>10803</v>
      </c>
      <c r="G6461" s="2" t="s">
        <v>10805</v>
      </c>
      <c r="H6461" s="6" t="s">
        <v>10806</v>
      </c>
      <c r="I6461" s="3" t="s">
        <v>10632</v>
      </c>
      <c r="J6461" s="3">
        <v>18</v>
      </c>
      <c r="K6461" s="2" t="s">
        <v>36</v>
      </c>
      <c r="O6461" s="7" t="s">
        <v>33171</v>
      </c>
    </row>
    <row r="6462" spans="1:16" ht="43.2" x14ac:dyDescent="0.3">
      <c r="A6462" t="s">
        <v>32385</v>
      </c>
      <c r="B6462" s="2" t="s">
        <v>19</v>
      </c>
      <c r="C6462" s="2" t="s">
        <v>10623</v>
      </c>
      <c r="D6462" s="2" t="s">
        <v>10626</v>
      </c>
      <c r="E6462" s="2" t="s">
        <v>10639</v>
      </c>
      <c r="F6462" s="2" t="s">
        <v>10803</v>
      </c>
      <c r="G6462" s="2" t="s">
        <v>10807</v>
      </c>
      <c r="H6462" s="6" t="s">
        <v>10808</v>
      </c>
      <c r="I6462" s="3" t="s">
        <v>10632</v>
      </c>
      <c r="J6462" s="3">
        <v>6</v>
      </c>
      <c r="K6462" s="2" t="s">
        <v>36</v>
      </c>
      <c r="O6462" s="7" t="s">
        <v>32493</v>
      </c>
    </row>
    <row r="6463" spans="1:16" x14ac:dyDescent="0.3">
      <c r="B6463" s="2" t="s">
        <v>19</v>
      </c>
      <c r="C6463" s="2" t="s">
        <v>10623</v>
      </c>
      <c r="D6463" s="2" t="s">
        <v>10626</v>
      </c>
      <c r="E6463" s="2" t="s">
        <v>10641</v>
      </c>
      <c r="H6463" s="3" t="s">
        <v>10809</v>
      </c>
    </row>
    <row r="6464" spans="1:16" x14ac:dyDescent="0.3">
      <c r="L6464" s="163" t="s">
        <v>0</v>
      </c>
      <c r="M6464" s="163"/>
      <c r="N6464" s="163"/>
      <c r="O6464" s="163" t="s">
        <v>1</v>
      </c>
      <c r="P6464" s="163"/>
    </row>
    <row r="6465" spans="1:26" ht="43.2" x14ac:dyDescent="0.3">
      <c r="B6465" s="2" t="s">
        <v>19</v>
      </c>
      <c r="C6465" s="2" t="s">
        <v>10623</v>
      </c>
      <c r="D6465" s="2" t="s">
        <v>10626</v>
      </c>
      <c r="E6465" s="2" t="s">
        <v>10641</v>
      </c>
      <c r="F6465" s="2" t="s">
        <v>10810</v>
      </c>
      <c r="H6465" s="3" t="s">
        <v>10811</v>
      </c>
      <c r="L6465" s="35" t="s">
        <v>12</v>
      </c>
      <c r="M6465" s="35" t="s">
        <v>13</v>
      </c>
      <c r="N6465" s="35" t="s">
        <v>14</v>
      </c>
      <c r="O6465" s="94" t="s">
        <v>31196</v>
      </c>
      <c r="P6465" s="35" t="s">
        <v>31195</v>
      </c>
    </row>
    <row r="6466" spans="1:26" ht="43.2" x14ac:dyDescent="0.3">
      <c r="A6466" t="s">
        <v>32385</v>
      </c>
      <c r="B6466" s="2" t="s">
        <v>19</v>
      </c>
      <c r="C6466" s="2" t="s">
        <v>10623</v>
      </c>
      <c r="D6466" s="2" t="s">
        <v>10626</v>
      </c>
      <c r="E6466" s="2" t="s">
        <v>10641</v>
      </c>
      <c r="F6466" s="2" t="s">
        <v>10810</v>
      </c>
      <c r="G6466" s="2" t="s">
        <v>10812</v>
      </c>
      <c r="H6466" s="6" t="s">
        <v>10813</v>
      </c>
      <c r="I6466" s="3" t="s">
        <v>10632</v>
      </c>
      <c r="J6466" s="3">
        <v>45</v>
      </c>
      <c r="K6466" s="2" t="s">
        <v>36</v>
      </c>
      <c r="O6466" s="7" t="s">
        <v>33171</v>
      </c>
    </row>
    <row r="6467" spans="1:26" ht="43.2" x14ac:dyDescent="0.3">
      <c r="A6467" t="s">
        <v>32385</v>
      </c>
      <c r="B6467" s="2" t="s">
        <v>19</v>
      </c>
      <c r="C6467" s="2" t="s">
        <v>10623</v>
      </c>
      <c r="D6467" s="2" t="s">
        <v>10626</v>
      </c>
      <c r="E6467" s="2" t="s">
        <v>10641</v>
      </c>
      <c r="F6467" s="2" t="s">
        <v>10810</v>
      </c>
      <c r="G6467" s="2" t="s">
        <v>10814</v>
      </c>
      <c r="H6467" s="6" t="s">
        <v>10815</v>
      </c>
      <c r="I6467" s="3" t="s">
        <v>10632</v>
      </c>
      <c r="J6467" s="3">
        <v>172</v>
      </c>
      <c r="K6467" s="2" t="s">
        <v>36</v>
      </c>
      <c r="O6467" s="7" t="s">
        <v>33171</v>
      </c>
    </row>
    <row r="6468" spans="1:26" ht="43.2" x14ac:dyDescent="0.3">
      <c r="A6468" t="s">
        <v>32385</v>
      </c>
      <c r="B6468" s="2" t="s">
        <v>19</v>
      </c>
      <c r="C6468" s="2" t="s">
        <v>10623</v>
      </c>
      <c r="D6468" s="2" t="s">
        <v>10626</v>
      </c>
      <c r="E6468" s="2" t="s">
        <v>10641</v>
      </c>
      <c r="F6468" s="2" t="s">
        <v>10810</v>
      </c>
      <c r="G6468" s="2" t="s">
        <v>10816</v>
      </c>
      <c r="H6468" s="6" t="s">
        <v>10817</v>
      </c>
      <c r="I6468" s="3" t="s">
        <v>10632</v>
      </c>
      <c r="J6468" s="3">
        <v>1</v>
      </c>
      <c r="K6468" s="2" t="s">
        <v>36</v>
      </c>
      <c r="O6468" s="7" t="s">
        <v>33171</v>
      </c>
    </row>
    <row r="6469" spans="1:26" x14ac:dyDescent="0.3">
      <c r="L6469" s="163" t="s">
        <v>0</v>
      </c>
      <c r="M6469" s="163"/>
      <c r="N6469" s="163"/>
      <c r="O6469" s="163" t="s">
        <v>1</v>
      </c>
      <c r="P6469" s="163"/>
    </row>
    <row r="6470" spans="1:26" ht="43.2" x14ac:dyDescent="0.3">
      <c r="B6470" s="2" t="s">
        <v>19</v>
      </c>
      <c r="C6470" s="2" t="s">
        <v>10623</v>
      </c>
      <c r="D6470" s="2" t="s">
        <v>10626</v>
      </c>
      <c r="E6470" s="2" t="s">
        <v>10641</v>
      </c>
      <c r="F6470" s="2" t="s">
        <v>10818</v>
      </c>
      <c r="H6470" s="3" t="s">
        <v>10819</v>
      </c>
      <c r="L6470" s="35" t="s">
        <v>12</v>
      </c>
      <c r="M6470" s="35" t="s">
        <v>13</v>
      </c>
      <c r="N6470" s="35" t="s">
        <v>14</v>
      </c>
      <c r="O6470" s="94" t="s">
        <v>31196</v>
      </c>
      <c r="P6470" s="35" t="s">
        <v>31195</v>
      </c>
    </row>
    <row r="6471" spans="1:26" ht="43.2" x14ac:dyDescent="0.3">
      <c r="A6471" t="s">
        <v>32385</v>
      </c>
      <c r="B6471" s="2" t="s">
        <v>19</v>
      </c>
      <c r="C6471" s="2" t="s">
        <v>10623</v>
      </c>
      <c r="D6471" s="2" t="s">
        <v>10626</v>
      </c>
      <c r="E6471" s="2" t="s">
        <v>10641</v>
      </c>
      <c r="F6471" s="2" t="s">
        <v>10818</v>
      </c>
      <c r="G6471" s="2" t="s">
        <v>10820</v>
      </c>
      <c r="H6471" s="6" t="s">
        <v>10821</v>
      </c>
      <c r="I6471" s="3" t="s">
        <v>10632</v>
      </c>
      <c r="J6471" s="3">
        <v>56</v>
      </c>
      <c r="K6471" s="2" t="s">
        <v>36</v>
      </c>
      <c r="O6471" s="7" t="s">
        <v>33171</v>
      </c>
    </row>
    <row r="6472" spans="1:26" ht="43.2" x14ac:dyDescent="0.3">
      <c r="A6472" t="s">
        <v>32385</v>
      </c>
      <c r="B6472" s="2" t="s">
        <v>19</v>
      </c>
      <c r="C6472" s="2" t="s">
        <v>10623</v>
      </c>
      <c r="D6472" s="2" t="s">
        <v>10626</v>
      </c>
      <c r="E6472" s="2" t="s">
        <v>10641</v>
      </c>
      <c r="F6472" s="2" t="s">
        <v>10818</v>
      </c>
      <c r="G6472" s="2" t="s">
        <v>10822</v>
      </c>
      <c r="H6472" s="6" t="s">
        <v>10823</v>
      </c>
      <c r="I6472" s="3" t="s">
        <v>10632</v>
      </c>
      <c r="J6472" s="3">
        <v>2</v>
      </c>
      <c r="K6472" s="2" t="s">
        <v>36</v>
      </c>
      <c r="O6472" s="7" t="s">
        <v>33171</v>
      </c>
    </row>
    <row r="6473" spans="1:26" x14ac:dyDescent="0.3">
      <c r="L6473" s="163" t="s">
        <v>0</v>
      </c>
      <c r="M6473" s="163"/>
      <c r="N6473" s="163"/>
      <c r="O6473" s="163" t="s">
        <v>1</v>
      </c>
      <c r="P6473" s="163"/>
    </row>
    <row r="6474" spans="1:26" ht="43.2" x14ac:dyDescent="0.3">
      <c r="B6474" s="2" t="s">
        <v>19</v>
      </c>
      <c r="C6474" s="2" t="s">
        <v>10623</v>
      </c>
      <c r="D6474" s="2" t="s">
        <v>10626</v>
      </c>
      <c r="E6474" s="2" t="s">
        <v>10641</v>
      </c>
      <c r="F6474" s="2" t="s">
        <v>10824</v>
      </c>
      <c r="H6474" s="3" t="s">
        <v>10825</v>
      </c>
      <c r="L6474" s="35" t="s">
        <v>12</v>
      </c>
      <c r="M6474" s="35" t="s">
        <v>13</v>
      </c>
      <c r="N6474" s="35" t="s">
        <v>14</v>
      </c>
      <c r="O6474" s="35" t="s">
        <v>32311</v>
      </c>
      <c r="P6474" s="35" t="s">
        <v>31195</v>
      </c>
    </row>
    <row r="6475" spans="1:26" ht="43.2" x14ac:dyDescent="0.3">
      <c r="B6475" s="4" t="s">
        <v>19</v>
      </c>
      <c r="C6475" s="4" t="s">
        <v>10623</v>
      </c>
      <c r="D6475" s="4" t="s">
        <v>10626</v>
      </c>
      <c r="E6475" s="4" t="s">
        <v>10641</v>
      </c>
      <c r="F6475" s="4" t="s">
        <v>10824</v>
      </c>
      <c r="G6475" s="4" t="s">
        <v>10826</v>
      </c>
      <c r="H6475" s="5" t="s">
        <v>10827</v>
      </c>
      <c r="I6475" s="5" t="s">
        <v>10632</v>
      </c>
    </row>
    <row r="6476" spans="1:26" ht="43.2" x14ac:dyDescent="0.3">
      <c r="B6476" s="4" t="s">
        <v>19</v>
      </c>
      <c r="C6476" s="4" t="s">
        <v>10623</v>
      </c>
      <c r="D6476" s="4" t="s">
        <v>10626</v>
      </c>
      <c r="E6476" s="4" t="s">
        <v>10641</v>
      </c>
      <c r="F6476" s="4" t="s">
        <v>10824</v>
      </c>
      <c r="G6476" s="4" t="s">
        <v>10828</v>
      </c>
      <c r="H6476" s="5" t="s">
        <v>10829</v>
      </c>
      <c r="I6476" s="5" t="s">
        <v>10632</v>
      </c>
    </row>
    <row r="6477" spans="1:26" ht="15" customHeight="1" x14ac:dyDescent="0.3">
      <c r="L6477" s="163" t="s">
        <v>0</v>
      </c>
      <c r="M6477" s="163"/>
      <c r="N6477" s="163"/>
      <c r="O6477" s="163" t="s">
        <v>1</v>
      </c>
      <c r="P6477" s="163"/>
      <c r="Q6477" s="195" t="s">
        <v>31230</v>
      </c>
      <c r="R6477" s="195"/>
      <c r="S6477" s="195"/>
      <c r="T6477" s="195"/>
      <c r="U6477" s="195"/>
      <c r="V6477" s="191"/>
      <c r="W6477" s="191"/>
      <c r="X6477" s="191"/>
      <c r="Y6477" s="191"/>
      <c r="Z6477" s="191"/>
    </row>
    <row r="6478" spans="1:26" ht="43.2" x14ac:dyDescent="0.3">
      <c r="B6478" s="2" t="s">
        <v>19</v>
      </c>
      <c r="C6478" s="2" t="s">
        <v>10623</v>
      </c>
      <c r="D6478" s="2" t="s">
        <v>10626</v>
      </c>
      <c r="E6478" s="2" t="s">
        <v>10641</v>
      </c>
      <c r="F6478" s="2" t="s">
        <v>10830</v>
      </c>
      <c r="H6478" s="3" t="s">
        <v>10831</v>
      </c>
      <c r="L6478" s="35" t="s">
        <v>12</v>
      </c>
      <c r="M6478" s="35" t="s">
        <v>13</v>
      </c>
      <c r="N6478" s="35" t="s">
        <v>14</v>
      </c>
      <c r="O6478" s="94" t="s">
        <v>31196</v>
      </c>
      <c r="P6478" s="35" t="s">
        <v>31195</v>
      </c>
      <c r="Q6478" s="99" t="s">
        <v>32319</v>
      </c>
      <c r="R6478" s="99" t="s">
        <v>32320</v>
      </c>
      <c r="S6478" s="99" t="s">
        <v>17</v>
      </c>
      <c r="T6478" s="99" t="s">
        <v>18</v>
      </c>
      <c r="U6478" s="99" t="s">
        <v>31184</v>
      </c>
      <c r="V6478" s="85"/>
      <c r="W6478" s="85"/>
      <c r="X6478" s="85"/>
      <c r="Y6478" s="85"/>
      <c r="Z6478" s="85"/>
    </row>
    <row r="6479" spans="1:26" ht="28.8" x14ac:dyDescent="0.3">
      <c r="A6479" t="s">
        <v>32385</v>
      </c>
      <c r="B6479" s="2" t="s">
        <v>19</v>
      </c>
      <c r="C6479" s="2" t="s">
        <v>10623</v>
      </c>
      <c r="D6479" s="2" t="s">
        <v>10626</v>
      </c>
      <c r="E6479" s="2" t="s">
        <v>10641</v>
      </c>
      <c r="F6479" s="2" t="s">
        <v>10830</v>
      </c>
      <c r="G6479" s="2" t="s">
        <v>10832</v>
      </c>
      <c r="H6479" s="3" t="s">
        <v>10833</v>
      </c>
      <c r="I6479" s="3" t="s">
        <v>571</v>
      </c>
      <c r="J6479" s="3">
        <v>453</v>
      </c>
      <c r="K6479" s="2" t="s">
        <v>36</v>
      </c>
      <c r="O6479" s="7" t="s">
        <v>33171</v>
      </c>
      <c r="P6479" s="7" t="s">
        <v>33176</v>
      </c>
      <c r="Q6479" s="2">
        <v>4</v>
      </c>
      <c r="R6479" s="2">
        <v>5</v>
      </c>
      <c r="S6479" s="2" t="s">
        <v>31186</v>
      </c>
      <c r="U6479" s="26">
        <v>1</v>
      </c>
    </row>
    <row r="6480" spans="1:26" x14ac:dyDescent="0.3">
      <c r="L6480" s="163" t="s">
        <v>0</v>
      </c>
      <c r="M6480" s="163"/>
      <c r="N6480" s="163"/>
      <c r="O6480" s="163" t="s">
        <v>1</v>
      </c>
      <c r="P6480" s="163"/>
    </row>
    <row r="6481" spans="1:16" ht="43.2" x14ac:dyDescent="0.3">
      <c r="B6481" s="2" t="s">
        <v>19</v>
      </c>
      <c r="C6481" s="2" t="s">
        <v>10623</v>
      </c>
      <c r="D6481" s="2" t="s">
        <v>10626</v>
      </c>
      <c r="E6481" s="2" t="s">
        <v>10641</v>
      </c>
      <c r="F6481" s="2" t="s">
        <v>10834</v>
      </c>
      <c r="H6481" s="3" t="s">
        <v>10835</v>
      </c>
      <c r="L6481" s="35" t="s">
        <v>12</v>
      </c>
      <c r="M6481" s="35" t="s">
        <v>13</v>
      </c>
      <c r="N6481" s="35" t="s">
        <v>14</v>
      </c>
      <c r="O6481" s="94" t="s">
        <v>31196</v>
      </c>
      <c r="P6481" s="35" t="s">
        <v>31195</v>
      </c>
    </row>
    <row r="6482" spans="1:16" ht="28.8" x14ac:dyDescent="0.3">
      <c r="A6482" t="s">
        <v>32385</v>
      </c>
      <c r="B6482" s="2" t="s">
        <v>19</v>
      </c>
      <c r="C6482" s="2" t="s">
        <v>10623</v>
      </c>
      <c r="D6482" s="2" t="s">
        <v>10626</v>
      </c>
      <c r="E6482" s="2" t="s">
        <v>10641</v>
      </c>
      <c r="F6482" s="2" t="s">
        <v>10834</v>
      </c>
      <c r="G6482" s="2" t="s">
        <v>10836</v>
      </c>
      <c r="H6482" s="6" t="s">
        <v>10837</v>
      </c>
      <c r="I6482" s="3" t="s">
        <v>571</v>
      </c>
      <c r="J6482" s="3">
        <v>138</v>
      </c>
      <c r="K6482" s="2" t="s">
        <v>36</v>
      </c>
      <c r="O6482" s="7" t="s">
        <v>33171</v>
      </c>
    </row>
    <row r="6483" spans="1:16" ht="28.8" x14ac:dyDescent="0.3">
      <c r="A6483" t="s">
        <v>32385</v>
      </c>
      <c r="B6483" s="2" t="s">
        <v>19</v>
      </c>
      <c r="C6483" s="2" t="s">
        <v>10623</v>
      </c>
      <c r="D6483" s="2" t="s">
        <v>10626</v>
      </c>
      <c r="E6483" s="2" t="s">
        <v>10641</v>
      </c>
      <c r="F6483" s="2" t="s">
        <v>10834</v>
      </c>
      <c r="G6483" s="2" t="s">
        <v>10838</v>
      </c>
      <c r="H6483" s="6" t="s">
        <v>10839</v>
      </c>
      <c r="I6483" s="3" t="s">
        <v>571</v>
      </c>
      <c r="J6483" s="3">
        <v>44</v>
      </c>
      <c r="K6483" s="2" t="s">
        <v>36</v>
      </c>
      <c r="O6483" s="7" t="s">
        <v>33171</v>
      </c>
    </row>
    <row r="6484" spans="1:16" x14ac:dyDescent="0.3">
      <c r="B6484" s="2" t="s">
        <v>19</v>
      </c>
      <c r="C6484" s="2" t="s">
        <v>10623</v>
      </c>
      <c r="D6484" s="2" t="s">
        <v>10626</v>
      </c>
      <c r="E6484" s="2" t="s">
        <v>10643</v>
      </c>
      <c r="H6484" s="3" t="s">
        <v>10840</v>
      </c>
    </row>
    <row r="6485" spans="1:16" x14ac:dyDescent="0.3">
      <c r="L6485" s="163" t="s">
        <v>0</v>
      </c>
      <c r="M6485" s="163"/>
      <c r="N6485" s="163"/>
      <c r="O6485" s="163" t="s">
        <v>1</v>
      </c>
      <c r="P6485" s="163"/>
    </row>
    <row r="6486" spans="1:16" ht="43.2" x14ac:dyDescent="0.3">
      <c r="B6486" s="2" t="s">
        <v>19</v>
      </c>
      <c r="C6486" s="2" t="s">
        <v>10623</v>
      </c>
      <c r="D6486" s="2" t="s">
        <v>10626</v>
      </c>
      <c r="E6486" s="2" t="s">
        <v>10643</v>
      </c>
      <c r="F6486" s="2" t="s">
        <v>10841</v>
      </c>
      <c r="H6486" s="3" t="s">
        <v>10842</v>
      </c>
      <c r="L6486" s="35" t="s">
        <v>12</v>
      </c>
      <c r="M6486" s="35" t="s">
        <v>13</v>
      </c>
      <c r="N6486" s="35" t="s">
        <v>14</v>
      </c>
      <c r="O6486" s="94" t="s">
        <v>31196</v>
      </c>
      <c r="P6486" s="35" t="s">
        <v>31195</v>
      </c>
    </row>
    <row r="6487" spans="1:16" ht="43.2" x14ac:dyDescent="0.3">
      <c r="A6487" t="s">
        <v>32385</v>
      </c>
      <c r="B6487" s="2" t="s">
        <v>19</v>
      </c>
      <c r="C6487" s="2" t="s">
        <v>10623</v>
      </c>
      <c r="D6487" s="2" t="s">
        <v>10626</v>
      </c>
      <c r="E6487" s="2" t="s">
        <v>10643</v>
      </c>
      <c r="F6487" s="2" t="s">
        <v>10841</v>
      </c>
      <c r="G6487" s="2" t="s">
        <v>10843</v>
      </c>
      <c r="H6487" s="6" t="s">
        <v>10844</v>
      </c>
      <c r="I6487" s="3" t="s">
        <v>10632</v>
      </c>
      <c r="J6487" s="3">
        <v>1114</v>
      </c>
      <c r="K6487" s="2" t="s">
        <v>36</v>
      </c>
      <c r="O6487" s="7" t="s">
        <v>33177</v>
      </c>
    </row>
    <row r="6488" spans="1:16" ht="43.2" x14ac:dyDescent="0.3">
      <c r="A6488" t="s">
        <v>32385</v>
      </c>
      <c r="B6488" s="2" t="s">
        <v>19</v>
      </c>
      <c r="C6488" s="2" t="s">
        <v>10623</v>
      </c>
      <c r="D6488" s="2" t="s">
        <v>10626</v>
      </c>
      <c r="E6488" s="2" t="s">
        <v>10643</v>
      </c>
      <c r="F6488" s="2" t="s">
        <v>10841</v>
      </c>
      <c r="G6488" s="2" t="s">
        <v>10845</v>
      </c>
      <c r="H6488" s="6" t="s">
        <v>10846</v>
      </c>
      <c r="I6488" s="3" t="s">
        <v>10632</v>
      </c>
      <c r="K6488" s="26" t="s">
        <v>36</v>
      </c>
      <c r="O6488" s="7" t="s">
        <v>33177</v>
      </c>
    </row>
    <row r="6489" spans="1:16" x14ac:dyDescent="0.3">
      <c r="L6489" s="163" t="s">
        <v>0</v>
      </c>
      <c r="M6489" s="163"/>
      <c r="N6489" s="163"/>
      <c r="O6489" s="163" t="s">
        <v>1</v>
      </c>
      <c r="P6489" s="163"/>
    </row>
    <row r="6490" spans="1:16" ht="43.2" x14ac:dyDescent="0.3">
      <c r="B6490" s="2" t="s">
        <v>19</v>
      </c>
      <c r="C6490" s="2" t="s">
        <v>10623</v>
      </c>
      <c r="D6490" s="2" t="s">
        <v>10626</v>
      </c>
      <c r="E6490" s="2" t="s">
        <v>10643</v>
      </c>
      <c r="F6490" s="2" t="s">
        <v>10847</v>
      </c>
      <c r="H6490" s="3" t="s">
        <v>10848</v>
      </c>
      <c r="L6490" s="35" t="s">
        <v>12</v>
      </c>
      <c r="M6490" s="35" t="s">
        <v>13</v>
      </c>
      <c r="N6490" s="35" t="s">
        <v>14</v>
      </c>
      <c r="O6490" s="94" t="s">
        <v>31196</v>
      </c>
      <c r="P6490" s="35" t="s">
        <v>31195</v>
      </c>
    </row>
    <row r="6491" spans="1:16" ht="43.2" x14ac:dyDescent="0.3">
      <c r="A6491" t="s">
        <v>32385</v>
      </c>
      <c r="B6491" s="2" t="s">
        <v>19</v>
      </c>
      <c r="C6491" s="2" t="s">
        <v>10623</v>
      </c>
      <c r="D6491" s="2" t="s">
        <v>10626</v>
      </c>
      <c r="E6491" s="2" t="s">
        <v>10643</v>
      </c>
      <c r="F6491" s="2" t="s">
        <v>10847</v>
      </c>
      <c r="G6491" s="2" t="s">
        <v>10849</v>
      </c>
      <c r="H6491" s="6" t="s">
        <v>10850</v>
      </c>
      <c r="I6491" s="3" t="s">
        <v>9257</v>
      </c>
      <c r="J6491" s="3">
        <v>63</v>
      </c>
      <c r="K6491" s="2" t="s">
        <v>36</v>
      </c>
      <c r="O6491" s="7" t="s">
        <v>33178</v>
      </c>
    </row>
    <row r="6492" spans="1:16" x14ac:dyDescent="0.3">
      <c r="L6492" s="163" t="s">
        <v>0</v>
      </c>
      <c r="M6492" s="163"/>
      <c r="N6492" s="163"/>
      <c r="O6492" s="163" t="s">
        <v>1</v>
      </c>
      <c r="P6492" s="163"/>
    </row>
    <row r="6493" spans="1:16" ht="43.2" x14ac:dyDescent="0.3">
      <c r="B6493" s="2" t="s">
        <v>19</v>
      </c>
      <c r="C6493" s="2" t="s">
        <v>10623</v>
      </c>
      <c r="D6493" s="2" t="s">
        <v>10626</v>
      </c>
      <c r="E6493" s="2" t="s">
        <v>10643</v>
      </c>
      <c r="F6493" s="2" t="s">
        <v>10851</v>
      </c>
      <c r="H6493" s="3" t="s">
        <v>10852</v>
      </c>
      <c r="L6493" s="35" t="s">
        <v>12</v>
      </c>
      <c r="M6493" s="35" t="s">
        <v>13</v>
      </c>
      <c r="N6493" s="35" t="s">
        <v>14</v>
      </c>
      <c r="O6493" s="94" t="s">
        <v>31196</v>
      </c>
      <c r="P6493" s="35" t="s">
        <v>31195</v>
      </c>
    </row>
    <row r="6494" spans="1:16" x14ac:dyDescent="0.3">
      <c r="A6494" t="s">
        <v>32385</v>
      </c>
      <c r="B6494" s="2" t="s">
        <v>19</v>
      </c>
      <c r="C6494" s="2" t="s">
        <v>10623</v>
      </c>
      <c r="D6494" s="2" t="s">
        <v>10626</v>
      </c>
      <c r="E6494" s="2" t="s">
        <v>10643</v>
      </c>
      <c r="F6494" s="2" t="s">
        <v>10851</v>
      </c>
      <c r="G6494" s="2" t="s">
        <v>10853</v>
      </c>
      <c r="H6494" s="6" t="s">
        <v>10854</v>
      </c>
      <c r="I6494" s="3" t="s">
        <v>571</v>
      </c>
      <c r="J6494" s="3">
        <v>218</v>
      </c>
      <c r="K6494" s="2" t="s">
        <v>36</v>
      </c>
      <c r="O6494" s="7" t="s">
        <v>33171</v>
      </c>
    </row>
    <row r="6495" spans="1:16" x14ac:dyDescent="0.3">
      <c r="A6495" t="s">
        <v>32385</v>
      </c>
      <c r="B6495" s="2" t="s">
        <v>19</v>
      </c>
      <c r="C6495" s="2" t="s">
        <v>10623</v>
      </c>
      <c r="D6495" s="2" t="s">
        <v>10626</v>
      </c>
      <c r="E6495" s="2" t="s">
        <v>10643</v>
      </c>
      <c r="F6495" s="2" t="s">
        <v>10851</v>
      </c>
      <c r="G6495" s="2" t="s">
        <v>10855</v>
      </c>
      <c r="H6495" s="6" t="s">
        <v>10856</v>
      </c>
      <c r="I6495" s="3" t="s">
        <v>571</v>
      </c>
      <c r="J6495" s="3">
        <v>3</v>
      </c>
      <c r="K6495" s="2" t="s">
        <v>36</v>
      </c>
      <c r="O6495" s="7" t="s">
        <v>33171</v>
      </c>
    </row>
    <row r="6496" spans="1:16" x14ac:dyDescent="0.3">
      <c r="L6496" s="163" t="s">
        <v>0</v>
      </c>
      <c r="M6496" s="163"/>
      <c r="N6496" s="163"/>
      <c r="O6496" s="163" t="s">
        <v>1</v>
      </c>
      <c r="P6496" s="163"/>
    </row>
    <row r="6497" spans="1:16" ht="43.2" x14ac:dyDescent="0.3">
      <c r="B6497" s="2" t="s">
        <v>19</v>
      </c>
      <c r="C6497" s="2" t="s">
        <v>10623</v>
      </c>
      <c r="D6497" s="2" t="s">
        <v>10626</v>
      </c>
      <c r="E6497" s="2" t="s">
        <v>10643</v>
      </c>
      <c r="F6497" s="2" t="s">
        <v>10857</v>
      </c>
      <c r="H6497" s="3" t="s">
        <v>10858</v>
      </c>
      <c r="L6497" s="35" t="s">
        <v>12</v>
      </c>
      <c r="M6497" s="35" t="s">
        <v>13</v>
      </c>
      <c r="N6497" s="35" t="s">
        <v>14</v>
      </c>
      <c r="O6497" s="94" t="s">
        <v>31196</v>
      </c>
      <c r="P6497" s="35" t="s">
        <v>31195</v>
      </c>
    </row>
    <row r="6498" spans="1:16" x14ac:dyDescent="0.3">
      <c r="A6498" t="s">
        <v>32385</v>
      </c>
      <c r="B6498" s="2" t="s">
        <v>19</v>
      </c>
      <c r="C6498" s="2" t="s">
        <v>10623</v>
      </c>
      <c r="D6498" s="2" t="s">
        <v>10626</v>
      </c>
      <c r="E6498" s="2" t="s">
        <v>10643</v>
      </c>
      <c r="F6498" s="2" t="s">
        <v>10857</v>
      </c>
      <c r="G6498" s="2" t="s">
        <v>10859</v>
      </c>
      <c r="H6498" s="6" t="s">
        <v>10860</v>
      </c>
      <c r="I6498" s="3" t="s">
        <v>571</v>
      </c>
      <c r="J6498" s="3">
        <v>2459</v>
      </c>
      <c r="K6498" s="2" t="s">
        <v>36</v>
      </c>
      <c r="O6498" s="7" t="s">
        <v>33177</v>
      </c>
    </row>
    <row r="6499" spans="1:16" x14ac:dyDescent="0.3">
      <c r="A6499" t="s">
        <v>32385</v>
      </c>
      <c r="B6499" s="2" t="s">
        <v>19</v>
      </c>
      <c r="C6499" s="2" t="s">
        <v>10623</v>
      </c>
      <c r="D6499" s="2" t="s">
        <v>10626</v>
      </c>
      <c r="E6499" s="2" t="s">
        <v>10643</v>
      </c>
      <c r="F6499" s="2" t="s">
        <v>10857</v>
      </c>
      <c r="G6499" s="2" t="s">
        <v>10861</v>
      </c>
      <c r="H6499" s="6" t="s">
        <v>10862</v>
      </c>
      <c r="I6499" s="3" t="s">
        <v>571</v>
      </c>
      <c r="J6499" s="3">
        <v>235</v>
      </c>
      <c r="K6499" s="2" t="s">
        <v>36</v>
      </c>
      <c r="O6499" s="7" t="s">
        <v>33177</v>
      </c>
    </row>
    <row r="6500" spans="1:16" x14ac:dyDescent="0.3">
      <c r="A6500" t="s">
        <v>32385</v>
      </c>
      <c r="B6500" s="2" t="s">
        <v>19</v>
      </c>
      <c r="C6500" s="2" t="s">
        <v>10623</v>
      </c>
      <c r="D6500" s="2" t="s">
        <v>10626</v>
      </c>
      <c r="E6500" s="2" t="s">
        <v>10643</v>
      </c>
      <c r="F6500" s="2" t="s">
        <v>10857</v>
      </c>
      <c r="G6500" s="2" t="s">
        <v>10863</v>
      </c>
      <c r="H6500" s="6" t="s">
        <v>10864</v>
      </c>
      <c r="I6500" s="3" t="s">
        <v>571</v>
      </c>
      <c r="J6500" s="3">
        <v>27</v>
      </c>
      <c r="K6500" s="2" t="s">
        <v>36</v>
      </c>
      <c r="O6500" s="7" t="s">
        <v>33177</v>
      </c>
    </row>
    <row r="6501" spans="1:16" x14ac:dyDescent="0.3">
      <c r="A6501" t="s">
        <v>32385</v>
      </c>
      <c r="B6501" s="2" t="s">
        <v>19</v>
      </c>
      <c r="C6501" s="2" t="s">
        <v>10623</v>
      </c>
      <c r="D6501" s="2" t="s">
        <v>10626</v>
      </c>
      <c r="E6501" s="2" t="s">
        <v>10643</v>
      </c>
      <c r="F6501" s="2" t="s">
        <v>10857</v>
      </c>
      <c r="G6501" s="2" t="s">
        <v>10865</v>
      </c>
      <c r="H6501" s="6" t="s">
        <v>10866</v>
      </c>
      <c r="I6501" s="3" t="s">
        <v>571</v>
      </c>
      <c r="K6501" s="26" t="s">
        <v>36</v>
      </c>
      <c r="O6501" s="7" t="s">
        <v>33177</v>
      </c>
    </row>
    <row r="6502" spans="1:16" x14ac:dyDescent="0.3">
      <c r="L6502" s="163" t="s">
        <v>0</v>
      </c>
      <c r="M6502" s="163"/>
      <c r="N6502" s="163"/>
      <c r="O6502" s="163" t="s">
        <v>1</v>
      </c>
      <c r="P6502" s="163"/>
    </row>
    <row r="6503" spans="1:16" ht="43.2" x14ac:dyDescent="0.3">
      <c r="B6503" s="2" t="s">
        <v>19</v>
      </c>
      <c r="C6503" s="2" t="s">
        <v>10623</v>
      </c>
      <c r="D6503" s="2" t="s">
        <v>10626</v>
      </c>
      <c r="E6503" s="2" t="s">
        <v>10643</v>
      </c>
      <c r="F6503" s="2" t="s">
        <v>10867</v>
      </c>
      <c r="H6503" s="3" t="s">
        <v>10868</v>
      </c>
      <c r="L6503" s="35" t="s">
        <v>12</v>
      </c>
      <c r="M6503" s="35" t="s">
        <v>13</v>
      </c>
      <c r="N6503" s="35" t="s">
        <v>14</v>
      </c>
      <c r="O6503" s="94" t="s">
        <v>31196</v>
      </c>
      <c r="P6503" s="35" t="s">
        <v>31195</v>
      </c>
    </row>
    <row r="6504" spans="1:16" x14ac:dyDescent="0.3">
      <c r="A6504" t="s">
        <v>32385</v>
      </c>
      <c r="B6504" s="2" t="s">
        <v>19</v>
      </c>
      <c r="C6504" s="2" t="s">
        <v>10623</v>
      </c>
      <c r="D6504" s="2" t="s">
        <v>10626</v>
      </c>
      <c r="E6504" s="2" t="s">
        <v>10643</v>
      </c>
      <c r="F6504" s="2" t="s">
        <v>10867</v>
      </c>
      <c r="G6504" s="2" t="s">
        <v>10869</v>
      </c>
      <c r="H6504" s="6" t="s">
        <v>10870</v>
      </c>
      <c r="I6504" s="3" t="s">
        <v>571</v>
      </c>
      <c r="J6504" s="3">
        <v>1</v>
      </c>
      <c r="K6504" s="2" t="s">
        <v>36</v>
      </c>
      <c r="O6504" s="7" t="s">
        <v>33171</v>
      </c>
    </row>
    <row r="6505" spans="1:16" x14ac:dyDescent="0.3">
      <c r="A6505" t="s">
        <v>32385</v>
      </c>
      <c r="B6505" s="2" t="s">
        <v>19</v>
      </c>
      <c r="C6505" s="2" t="s">
        <v>10623</v>
      </c>
      <c r="D6505" s="2" t="s">
        <v>10626</v>
      </c>
      <c r="E6505" s="2" t="s">
        <v>10643</v>
      </c>
      <c r="F6505" s="2" t="s">
        <v>10867</v>
      </c>
      <c r="G6505" s="2" t="s">
        <v>10871</v>
      </c>
      <c r="H6505" s="6" t="s">
        <v>10872</v>
      </c>
      <c r="I6505" s="3" t="s">
        <v>571</v>
      </c>
      <c r="K6505" s="26" t="s">
        <v>36</v>
      </c>
      <c r="O6505" s="7" t="s">
        <v>33171</v>
      </c>
    </row>
    <row r="6506" spans="1:16" x14ac:dyDescent="0.3">
      <c r="L6506" s="163" t="s">
        <v>0</v>
      </c>
      <c r="M6506" s="163"/>
      <c r="N6506" s="163"/>
      <c r="O6506" s="163" t="s">
        <v>1</v>
      </c>
      <c r="P6506" s="163"/>
    </row>
    <row r="6507" spans="1:16" ht="43.2" x14ac:dyDescent="0.3">
      <c r="B6507" s="2" t="s">
        <v>19</v>
      </c>
      <c r="C6507" s="2" t="s">
        <v>10623</v>
      </c>
      <c r="D6507" s="2" t="s">
        <v>10626</v>
      </c>
      <c r="E6507" s="2" t="s">
        <v>10643</v>
      </c>
      <c r="F6507" s="2" t="s">
        <v>10873</v>
      </c>
      <c r="H6507" s="3" t="s">
        <v>10874</v>
      </c>
      <c r="L6507" s="35" t="s">
        <v>12</v>
      </c>
      <c r="M6507" s="35" t="s">
        <v>13</v>
      </c>
      <c r="N6507" s="35" t="s">
        <v>14</v>
      </c>
      <c r="O6507" s="94" t="s">
        <v>31196</v>
      </c>
      <c r="P6507" s="35" t="s">
        <v>32311</v>
      </c>
    </row>
    <row r="6508" spans="1:16" ht="28.8" x14ac:dyDescent="0.3">
      <c r="A6508" t="s">
        <v>32385</v>
      </c>
      <c r="B6508" s="2" t="s">
        <v>19</v>
      </c>
      <c r="C6508" s="2" t="s">
        <v>10623</v>
      </c>
      <c r="D6508" s="2" t="s">
        <v>10626</v>
      </c>
      <c r="E6508" s="2" t="s">
        <v>10643</v>
      </c>
      <c r="F6508" s="2" t="s">
        <v>10873</v>
      </c>
      <c r="G6508" s="2" t="s">
        <v>10875</v>
      </c>
      <c r="H6508" s="6" t="s">
        <v>10876</v>
      </c>
      <c r="I6508" s="3" t="s">
        <v>1792</v>
      </c>
      <c r="J6508" s="3">
        <v>9</v>
      </c>
      <c r="K6508" s="2" t="s">
        <v>36</v>
      </c>
      <c r="O6508" s="7" t="s">
        <v>31242</v>
      </c>
      <c r="P6508" s="7" t="s">
        <v>33179</v>
      </c>
    </row>
    <row r="6509" spans="1:16" ht="28.8" x14ac:dyDescent="0.3">
      <c r="A6509" t="s">
        <v>32385</v>
      </c>
      <c r="B6509" s="2" t="s">
        <v>19</v>
      </c>
      <c r="C6509" s="2" t="s">
        <v>10623</v>
      </c>
      <c r="D6509" s="2" t="s">
        <v>10626</v>
      </c>
      <c r="E6509" s="2" t="s">
        <v>10643</v>
      </c>
      <c r="F6509" s="2" t="s">
        <v>10873</v>
      </c>
      <c r="G6509" s="2" t="s">
        <v>10877</v>
      </c>
      <c r="H6509" s="6" t="s">
        <v>10878</v>
      </c>
      <c r="I6509" s="3" t="s">
        <v>1792</v>
      </c>
      <c r="J6509" s="3">
        <v>3</v>
      </c>
      <c r="K6509" s="2" t="s">
        <v>36</v>
      </c>
      <c r="O6509" s="7" t="s">
        <v>31242</v>
      </c>
      <c r="P6509" s="7" t="s">
        <v>33179</v>
      </c>
    </row>
    <row r="6510" spans="1:16" x14ac:dyDescent="0.3">
      <c r="L6510" s="163" t="s">
        <v>0</v>
      </c>
      <c r="M6510" s="163"/>
      <c r="N6510" s="163"/>
      <c r="O6510" s="163" t="s">
        <v>1</v>
      </c>
      <c r="P6510" s="163"/>
    </row>
    <row r="6511" spans="1:16" ht="43.2" x14ac:dyDescent="0.3">
      <c r="B6511" s="2" t="s">
        <v>19</v>
      </c>
      <c r="C6511" s="2" t="s">
        <v>10623</v>
      </c>
      <c r="D6511" s="2" t="s">
        <v>10626</v>
      </c>
      <c r="E6511" s="2" t="s">
        <v>10643</v>
      </c>
      <c r="F6511" s="2" t="s">
        <v>10879</v>
      </c>
      <c r="H6511" s="3" t="s">
        <v>10880</v>
      </c>
      <c r="L6511" s="35" t="s">
        <v>12</v>
      </c>
      <c r="M6511" s="35" t="s">
        <v>13</v>
      </c>
      <c r="N6511" s="35" t="s">
        <v>14</v>
      </c>
      <c r="O6511" s="94" t="s">
        <v>31196</v>
      </c>
      <c r="P6511" s="35" t="s">
        <v>31195</v>
      </c>
    </row>
    <row r="6512" spans="1:16" x14ac:dyDescent="0.3">
      <c r="A6512" t="s">
        <v>32385</v>
      </c>
      <c r="B6512" s="2" t="s">
        <v>19</v>
      </c>
      <c r="C6512" s="2" t="s">
        <v>10623</v>
      </c>
      <c r="D6512" s="2" t="s">
        <v>10626</v>
      </c>
      <c r="E6512" s="2" t="s">
        <v>10643</v>
      </c>
      <c r="F6512" s="2" t="s">
        <v>10879</v>
      </c>
      <c r="G6512" s="2" t="s">
        <v>10881</v>
      </c>
      <c r="H6512" s="6" t="s">
        <v>10882</v>
      </c>
      <c r="I6512" s="3" t="s">
        <v>1792</v>
      </c>
      <c r="J6512" s="3">
        <v>53</v>
      </c>
      <c r="K6512" s="2" t="s">
        <v>36</v>
      </c>
    </row>
    <row r="6513" spans="1:16" x14ac:dyDescent="0.3">
      <c r="L6513" s="163" t="s">
        <v>0</v>
      </c>
      <c r="M6513" s="163"/>
      <c r="N6513" s="163"/>
      <c r="O6513" s="163" t="s">
        <v>1</v>
      </c>
      <c r="P6513" s="163"/>
    </row>
    <row r="6514" spans="1:16" ht="43.2" x14ac:dyDescent="0.3">
      <c r="B6514" s="2" t="s">
        <v>19</v>
      </c>
      <c r="C6514" s="2" t="s">
        <v>10623</v>
      </c>
      <c r="D6514" s="2" t="s">
        <v>10626</v>
      </c>
      <c r="E6514" s="2" t="s">
        <v>10643</v>
      </c>
      <c r="F6514" s="2" t="s">
        <v>10883</v>
      </c>
      <c r="H6514" s="3" t="s">
        <v>10884</v>
      </c>
      <c r="L6514" s="35" t="s">
        <v>12</v>
      </c>
      <c r="M6514" s="35" t="s">
        <v>13</v>
      </c>
      <c r="N6514" s="35" t="s">
        <v>14</v>
      </c>
      <c r="O6514" s="35" t="s">
        <v>32311</v>
      </c>
      <c r="P6514" s="35" t="s">
        <v>31195</v>
      </c>
    </row>
    <row r="6515" spans="1:16" ht="28.8" x14ac:dyDescent="0.3">
      <c r="A6515" t="s">
        <v>32385</v>
      </c>
      <c r="B6515" s="2" t="s">
        <v>19</v>
      </c>
      <c r="C6515" s="2" t="s">
        <v>10623</v>
      </c>
      <c r="D6515" s="2" t="s">
        <v>10626</v>
      </c>
      <c r="E6515" s="2" t="s">
        <v>10643</v>
      </c>
      <c r="F6515" s="2" t="s">
        <v>10883</v>
      </c>
      <c r="G6515" s="2" t="s">
        <v>10885</v>
      </c>
      <c r="H6515" s="3" t="s">
        <v>10886</v>
      </c>
      <c r="I6515" s="3" t="s">
        <v>571</v>
      </c>
      <c r="J6515" s="3">
        <v>1421</v>
      </c>
      <c r="K6515" s="2" t="s">
        <v>36</v>
      </c>
      <c r="O6515" s="7" t="s">
        <v>33171</v>
      </c>
    </row>
    <row r="6516" spans="1:16" x14ac:dyDescent="0.3">
      <c r="L6516" s="163" t="s">
        <v>0</v>
      </c>
      <c r="M6516" s="163"/>
      <c r="N6516" s="163"/>
      <c r="O6516" s="163" t="s">
        <v>1</v>
      </c>
      <c r="P6516" s="163"/>
    </row>
    <row r="6517" spans="1:16" ht="43.2" x14ac:dyDescent="0.3">
      <c r="B6517" s="2" t="s">
        <v>19</v>
      </c>
      <c r="C6517" s="2" t="s">
        <v>10623</v>
      </c>
      <c r="D6517" s="2" t="s">
        <v>10626</v>
      </c>
      <c r="E6517" s="2" t="s">
        <v>10643</v>
      </c>
      <c r="F6517" s="2" t="s">
        <v>10887</v>
      </c>
      <c r="H6517" s="3" t="s">
        <v>10888</v>
      </c>
      <c r="L6517" s="35" t="s">
        <v>12</v>
      </c>
      <c r="M6517" s="35" t="s">
        <v>13</v>
      </c>
      <c r="N6517" s="35" t="s">
        <v>14</v>
      </c>
      <c r="O6517" s="94" t="s">
        <v>31196</v>
      </c>
      <c r="P6517" s="35" t="s">
        <v>31195</v>
      </c>
    </row>
    <row r="6518" spans="1:16" ht="28.8" x14ac:dyDescent="0.3">
      <c r="A6518" t="s">
        <v>32385</v>
      </c>
      <c r="B6518" s="2" t="s">
        <v>19</v>
      </c>
      <c r="C6518" s="2" t="s">
        <v>10623</v>
      </c>
      <c r="D6518" s="2" t="s">
        <v>10626</v>
      </c>
      <c r="E6518" s="2" t="s">
        <v>10643</v>
      </c>
      <c r="F6518" s="2" t="s">
        <v>10887</v>
      </c>
      <c r="G6518" s="2" t="s">
        <v>10889</v>
      </c>
      <c r="H6518" s="6" t="s">
        <v>10890</v>
      </c>
      <c r="I6518" s="3" t="s">
        <v>571</v>
      </c>
      <c r="J6518" s="3">
        <v>29</v>
      </c>
      <c r="K6518" s="2" t="s">
        <v>36</v>
      </c>
      <c r="O6518" s="7" t="s">
        <v>33171</v>
      </c>
    </row>
    <row r="6519" spans="1:16" ht="28.8" x14ac:dyDescent="0.3">
      <c r="A6519" t="s">
        <v>32385</v>
      </c>
      <c r="B6519" s="2" t="s">
        <v>19</v>
      </c>
      <c r="C6519" s="2" t="s">
        <v>10623</v>
      </c>
      <c r="D6519" s="2" t="s">
        <v>10626</v>
      </c>
      <c r="E6519" s="2" t="s">
        <v>10643</v>
      </c>
      <c r="F6519" s="2" t="s">
        <v>10887</v>
      </c>
      <c r="G6519" s="2" t="s">
        <v>10891</v>
      </c>
      <c r="H6519" s="6" t="s">
        <v>10892</v>
      </c>
      <c r="I6519" s="3" t="s">
        <v>571</v>
      </c>
      <c r="J6519" s="3">
        <v>95</v>
      </c>
      <c r="K6519" s="2" t="s">
        <v>36</v>
      </c>
      <c r="O6519" s="7" t="s">
        <v>33171</v>
      </c>
    </row>
    <row r="6520" spans="1:16" x14ac:dyDescent="0.3">
      <c r="B6520" s="2" t="s">
        <v>19</v>
      </c>
      <c r="C6520" s="2" t="s">
        <v>10623</v>
      </c>
      <c r="D6520" s="2" t="s">
        <v>10626</v>
      </c>
      <c r="E6520" s="2" t="s">
        <v>10645</v>
      </c>
      <c r="H6520" s="3" t="s">
        <v>10893</v>
      </c>
    </row>
    <row r="6521" spans="1:16" x14ac:dyDescent="0.3">
      <c r="L6521" s="163" t="s">
        <v>0</v>
      </c>
      <c r="M6521" s="163"/>
      <c r="N6521" s="163"/>
      <c r="O6521" s="163" t="s">
        <v>1</v>
      </c>
      <c r="P6521" s="163"/>
    </row>
    <row r="6522" spans="1:16" ht="43.2" x14ac:dyDescent="0.3">
      <c r="B6522" s="2" t="s">
        <v>19</v>
      </c>
      <c r="C6522" s="2" t="s">
        <v>10623</v>
      </c>
      <c r="D6522" s="2" t="s">
        <v>10626</v>
      </c>
      <c r="E6522" s="2" t="s">
        <v>10645</v>
      </c>
      <c r="F6522" s="2" t="s">
        <v>10894</v>
      </c>
      <c r="H6522" s="3" t="s">
        <v>10895</v>
      </c>
      <c r="L6522" s="35" t="s">
        <v>12</v>
      </c>
      <c r="M6522" s="35" t="s">
        <v>13</v>
      </c>
      <c r="N6522" s="35" t="s">
        <v>14</v>
      </c>
      <c r="O6522" s="35" t="s">
        <v>32311</v>
      </c>
      <c r="P6522" s="35" t="s">
        <v>31195</v>
      </c>
    </row>
    <row r="6523" spans="1:16" ht="57.6" x14ac:dyDescent="0.3">
      <c r="B6523" s="4" t="s">
        <v>19</v>
      </c>
      <c r="C6523" s="4" t="s">
        <v>10623</v>
      </c>
      <c r="D6523" s="4" t="s">
        <v>10626</v>
      </c>
      <c r="E6523" s="4" t="s">
        <v>10645</v>
      </c>
      <c r="F6523" s="4" t="s">
        <v>10894</v>
      </c>
      <c r="G6523" s="4" t="s">
        <v>10896</v>
      </c>
      <c r="H6523" s="5" t="s">
        <v>10897</v>
      </c>
      <c r="I6523" s="5" t="s">
        <v>10898</v>
      </c>
    </row>
    <row r="6524" spans="1:16" ht="57.6" x14ac:dyDescent="0.3">
      <c r="B6524" s="4" t="s">
        <v>19</v>
      </c>
      <c r="C6524" s="4" t="s">
        <v>10623</v>
      </c>
      <c r="D6524" s="4" t="s">
        <v>10626</v>
      </c>
      <c r="E6524" s="4" t="s">
        <v>10645</v>
      </c>
      <c r="F6524" s="4" t="s">
        <v>10894</v>
      </c>
      <c r="G6524" s="4" t="s">
        <v>10899</v>
      </c>
      <c r="H6524" s="5" t="s">
        <v>10900</v>
      </c>
      <c r="I6524" s="5" t="s">
        <v>10898</v>
      </c>
    </row>
    <row r="6525" spans="1:16" ht="57.6" x14ac:dyDescent="0.3">
      <c r="B6525" s="4" t="s">
        <v>19</v>
      </c>
      <c r="C6525" s="4" t="s">
        <v>10623</v>
      </c>
      <c r="D6525" s="4" t="s">
        <v>10626</v>
      </c>
      <c r="E6525" s="4" t="s">
        <v>10645</v>
      </c>
      <c r="F6525" s="4" t="s">
        <v>10894</v>
      </c>
      <c r="G6525" s="4" t="s">
        <v>10901</v>
      </c>
      <c r="H6525" s="5" t="s">
        <v>10902</v>
      </c>
      <c r="I6525" s="5" t="s">
        <v>10898</v>
      </c>
    </row>
    <row r="6526" spans="1:16" ht="57.6" x14ac:dyDescent="0.3">
      <c r="B6526" s="4" t="s">
        <v>19</v>
      </c>
      <c r="C6526" s="4" t="s">
        <v>10623</v>
      </c>
      <c r="D6526" s="4" t="s">
        <v>10626</v>
      </c>
      <c r="E6526" s="4" t="s">
        <v>10645</v>
      </c>
      <c r="F6526" s="4" t="s">
        <v>10894</v>
      </c>
      <c r="G6526" s="4" t="s">
        <v>10903</v>
      </c>
      <c r="H6526" s="5" t="s">
        <v>10904</v>
      </c>
      <c r="I6526" s="5" t="s">
        <v>10898</v>
      </c>
    </row>
    <row r="6527" spans="1:16" ht="57.6" x14ac:dyDescent="0.3">
      <c r="B6527" s="4" t="s">
        <v>19</v>
      </c>
      <c r="C6527" s="4" t="s">
        <v>10623</v>
      </c>
      <c r="D6527" s="4" t="s">
        <v>10626</v>
      </c>
      <c r="E6527" s="4" t="s">
        <v>10645</v>
      </c>
      <c r="F6527" s="4" t="s">
        <v>10894</v>
      </c>
      <c r="G6527" s="4" t="s">
        <v>10905</v>
      </c>
      <c r="H6527" s="5" t="s">
        <v>10906</v>
      </c>
      <c r="I6527" s="5" t="s">
        <v>10898</v>
      </c>
    </row>
    <row r="6528" spans="1:16" x14ac:dyDescent="0.3">
      <c r="L6528" s="163" t="s">
        <v>0</v>
      </c>
      <c r="M6528" s="163"/>
      <c r="N6528" s="163"/>
      <c r="O6528" s="163" t="s">
        <v>1</v>
      </c>
      <c r="P6528" s="163"/>
    </row>
    <row r="6529" spans="2:16" ht="43.2" x14ac:dyDescent="0.3">
      <c r="B6529" s="2" t="s">
        <v>19</v>
      </c>
      <c r="C6529" s="2" t="s">
        <v>10623</v>
      </c>
      <c r="D6529" s="2" t="s">
        <v>10626</v>
      </c>
      <c r="E6529" s="2" t="s">
        <v>10645</v>
      </c>
      <c r="F6529" s="2" t="s">
        <v>10907</v>
      </c>
      <c r="H6529" s="3" t="s">
        <v>10908</v>
      </c>
      <c r="L6529" s="35" t="s">
        <v>12</v>
      </c>
      <c r="M6529" s="35" t="s">
        <v>13</v>
      </c>
      <c r="N6529" s="35" t="s">
        <v>14</v>
      </c>
      <c r="O6529" s="35" t="s">
        <v>32311</v>
      </c>
      <c r="P6529" s="35" t="s">
        <v>31195</v>
      </c>
    </row>
    <row r="6530" spans="2:16" ht="43.2" x14ac:dyDescent="0.3">
      <c r="B6530" s="4" t="s">
        <v>19</v>
      </c>
      <c r="C6530" s="4" t="s">
        <v>10623</v>
      </c>
      <c r="D6530" s="4" t="s">
        <v>10626</v>
      </c>
      <c r="E6530" s="4" t="s">
        <v>10645</v>
      </c>
      <c r="F6530" s="4" t="s">
        <v>10907</v>
      </c>
      <c r="G6530" s="4" t="s">
        <v>10909</v>
      </c>
      <c r="H6530" s="5" t="s">
        <v>10910</v>
      </c>
      <c r="I6530" s="5" t="s">
        <v>9556</v>
      </c>
    </row>
    <row r="6531" spans="2:16" ht="43.2" x14ac:dyDescent="0.3">
      <c r="B6531" s="4" t="s">
        <v>19</v>
      </c>
      <c r="C6531" s="4" t="s">
        <v>10623</v>
      </c>
      <c r="D6531" s="4" t="s">
        <v>10626</v>
      </c>
      <c r="E6531" s="4" t="s">
        <v>10645</v>
      </c>
      <c r="F6531" s="4" t="s">
        <v>10907</v>
      </c>
      <c r="G6531" s="4" t="s">
        <v>10911</v>
      </c>
      <c r="H6531" s="5" t="s">
        <v>10912</v>
      </c>
      <c r="I6531" s="5" t="s">
        <v>9556</v>
      </c>
    </row>
    <row r="6532" spans="2:16" ht="43.2" x14ac:dyDescent="0.3">
      <c r="B6532" s="4" t="s">
        <v>19</v>
      </c>
      <c r="C6532" s="4" t="s">
        <v>10623</v>
      </c>
      <c r="D6532" s="4" t="s">
        <v>10626</v>
      </c>
      <c r="E6532" s="4" t="s">
        <v>10645</v>
      </c>
      <c r="F6532" s="4" t="s">
        <v>10907</v>
      </c>
      <c r="G6532" s="4" t="s">
        <v>10913</v>
      </c>
      <c r="H6532" s="5" t="s">
        <v>10914</v>
      </c>
      <c r="I6532" s="5" t="s">
        <v>9556</v>
      </c>
    </row>
    <row r="6533" spans="2:16" ht="43.2" x14ac:dyDescent="0.3">
      <c r="B6533" s="4" t="s">
        <v>19</v>
      </c>
      <c r="C6533" s="4" t="s">
        <v>10623</v>
      </c>
      <c r="D6533" s="4" t="s">
        <v>10626</v>
      </c>
      <c r="E6533" s="4" t="s">
        <v>10645</v>
      </c>
      <c r="F6533" s="4" t="s">
        <v>10907</v>
      </c>
      <c r="G6533" s="4" t="s">
        <v>10915</v>
      </c>
      <c r="H6533" s="5" t="s">
        <v>10916</v>
      </c>
      <c r="I6533" s="5" t="s">
        <v>9556</v>
      </c>
    </row>
    <row r="6534" spans="2:16" ht="43.2" x14ac:dyDescent="0.3">
      <c r="B6534" s="4" t="s">
        <v>19</v>
      </c>
      <c r="C6534" s="4" t="s">
        <v>10623</v>
      </c>
      <c r="D6534" s="4" t="s">
        <v>10626</v>
      </c>
      <c r="E6534" s="4" t="s">
        <v>10645</v>
      </c>
      <c r="F6534" s="4" t="s">
        <v>10907</v>
      </c>
      <c r="G6534" s="4" t="s">
        <v>10917</v>
      </c>
      <c r="H6534" s="5" t="s">
        <v>10918</v>
      </c>
      <c r="I6534" s="5" t="s">
        <v>9556</v>
      </c>
    </row>
    <row r="6535" spans="2:16" x14ac:dyDescent="0.3">
      <c r="L6535" s="163" t="s">
        <v>0</v>
      </c>
      <c r="M6535" s="163"/>
      <c r="N6535" s="163"/>
      <c r="O6535" s="163" t="s">
        <v>1</v>
      </c>
      <c r="P6535" s="163"/>
    </row>
    <row r="6536" spans="2:16" ht="43.2" x14ac:dyDescent="0.3">
      <c r="B6536" s="2" t="s">
        <v>19</v>
      </c>
      <c r="C6536" s="2" t="s">
        <v>10623</v>
      </c>
      <c r="D6536" s="2" t="s">
        <v>10626</v>
      </c>
      <c r="E6536" s="2" t="s">
        <v>10645</v>
      </c>
      <c r="F6536" s="2" t="s">
        <v>10919</v>
      </c>
      <c r="H6536" s="3" t="s">
        <v>10920</v>
      </c>
      <c r="L6536" s="35" t="s">
        <v>12</v>
      </c>
      <c r="M6536" s="35" t="s">
        <v>13</v>
      </c>
      <c r="N6536" s="35" t="s">
        <v>14</v>
      </c>
      <c r="O6536" s="35" t="s">
        <v>32311</v>
      </c>
      <c r="P6536" s="35" t="s">
        <v>31195</v>
      </c>
    </row>
    <row r="6537" spans="2:16" ht="43.2" x14ac:dyDescent="0.3">
      <c r="B6537" s="4" t="s">
        <v>19</v>
      </c>
      <c r="C6537" s="4" t="s">
        <v>10623</v>
      </c>
      <c r="D6537" s="4" t="s">
        <v>10626</v>
      </c>
      <c r="E6537" s="4" t="s">
        <v>10645</v>
      </c>
      <c r="F6537" s="4" t="s">
        <v>10919</v>
      </c>
      <c r="G6537" s="4" t="s">
        <v>10921</v>
      </c>
      <c r="H6537" s="5" t="s">
        <v>10922</v>
      </c>
      <c r="I6537" s="5" t="s">
        <v>9556</v>
      </c>
    </row>
    <row r="6538" spans="2:16" ht="43.2" x14ac:dyDescent="0.3">
      <c r="B6538" s="4" t="s">
        <v>19</v>
      </c>
      <c r="C6538" s="4" t="s">
        <v>10623</v>
      </c>
      <c r="D6538" s="4" t="s">
        <v>10626</v>
      </c>
      <c r="E6538" s="4" t="s">
        <v>10645</v>
      </c>
      <c r="F6538" s="4" t="s">
        <v>10919</v>
      </c>
      <c r="G6538" s="4" t="s">
        <v>10923</v>
      </c>
      <c r="H6538" s="5" t="s">
        <v>10924</v>
      </c>
      <c r="I6538" s="5" t="s">
        <v>9556</v>
      </c>
    </row>
    <row r="6539" spans="2:16" ht="43.2" x14ac:dyDescent="0.3">
      <c r="B6539" s="4" t="s">
        <v>19</v>
      </c>
      <c r="C6539" s="4" t="s">
        <v>10623</v>
      </c>
      <c r="D6539" s="4" t="s">
        <v>10626</v>
      </c>
      <c r="E6539" s="4" t="s">
        <v>10645</v>
      </c>
      <c r="F6539" s="4" t="s">
        <v>10919</v>
      </c>
      <c r="G6539" s="4" t="s">
        <v>10925</v>
      </c>
      <c r="H6539" s="5" t="s">
        <v>10926</v>
      </c>
      <c r="I6539" s="5" t="s">
        <v>9556</v>
      </c>
    </row>
    <row r="6540" spans="2:16" ht="43.2" x14ac:dyDescent="0.3">
      <c r="B6540" s="4" t="s">
        <v>19</v>
      </c>
      <c r="C6540" s="4" t="s">
        <v>10623</v>
      </c>
      <c r="D6540" s="4" t="s">
        <v>10626</v>
      </c>
      <c r="E6540" s="4" t="s">
        <v>10645</v>
      </c>
      <c r="F6540" s="4" t="s">
        <v>10919</v>
      </c>
      <c r="G6540" s="4" t="s">
        <v>10927</v>
      </c>
      <c r="H6540" s="5" t="s">
        <v>10928</v>
      </c>
      <c r="I6540" s="5" t="s">
        <v>9556</v>
      </c>
    </row>
    <row r="6541" spans="2:16" ht="43.2" x14ac:dyDescent="0.3">
      <c r="B6541" s="4" t="s">
        <v>19</v>
      </c>
      <c r="C6541" s="4" t="s">
        <v>10623</v>
      </c>
      <c r="D6541" s="4" t="s">
        <v>10626</v>
      </c>
      <c r="E6541" s="4" t="s">
        <v>10645</v>
      </c>
      <c r="F6541" s="4" t="s">
        <v>10919</v>
      </c>
      <c r="G6541" s="4" t="s">
        <v>10929</v>
      </c>
      <c r="H6541" s="5" t="s">
        <v>10930</v>
      </c>
      <c r="I6541" s="5" t="s">
        <v>9556</v>
      </c>
    </row>
    <row r="6542" spans="2:16" x14ac:dyDescent="0.3">
      <c r="L6542" s="163" t="s">
        <v>0</v>
      </c>
      <c r="M6542" s="163"/>
      <c r="N6542" s="163"/>
      <c r="O6542" s="163" t="s">
        <v>1</v>
      </c>
      <c r="P6542" s="163"/>
    </row>
    <row r="6543" spans="2:16" ht="43.2" x14ac:dyDescent="0.3">
      <c r="B6543" s="2" t="s">
        <v>19</v>
      </c>
      <c r="C6543" s="2" t="s">
        <v>10623</v>
      </c>
      <c r="D6543" s="2" t="s">
        <v>10626</v>
      </c>
      <c r="E6543" s="2" t="s">
        <v>10645</v>
      </c>
      <c r="F6543" s="2" t="s">
        <v>10931</v>
      </c>
      <c r="H6543" s="3" t="s">
        <v>10932</v>
      </c>
      <c r="L6543" s="35" t="s">
        <v>12</v>
      </c>
      <c r="M6543" s="35" t="s">
        <v>13</v>
      </c>
      <c r="N6543" s="35" t="s">
        <v>14</v>
      </c>
      <c r="O6543" s="35" t="s">
        <v>32311</v>
      </c>
      <c r="P6543" s="35" t="s">
        <v>31195</v>
      </c>
    </row>
    <row r="6544" spans="2:16" ht="43.2" x14ac:dyDescent="0.3">
      <c r="B6544" s="4" t="s">
        <v>19</v>
      </c>
      <c r="C6544" s="4" t="s">
        <v>10623</v>
      </c>
      <c r="D6544" s="4" t="s">
        <v>10626</v>
      </c>
      <c r="E6544" s="4" t="s">
        <v>10645</v>
      </c>
      <c r="F6544" s="4" t="s">
        <v>10931</v>
      </c>
      <c r="G6544" s="4" t="s">
        <v>10933</v>
      </c>
      <c r="H6544" s="5" t="s">
        <v>10934</v>
      </c>
      <c r="I6544" s="5" t="s">
        <v>9556</v>
      </c>
    </row>
    <row r="6545" spans="1:27" ht="43.2" x14ac:dyDescent="0.3">
      <c r="B6545" s="4" t="s">
        <v>19</v>
      </c>
      <c r="C6545" s="4" t="s">
        <v>10623</v>
      </c>
      <c r="D6545" s="4" t="s">
        <v>10626</v>
      </c>
      <c r="E6545" s="4" t="s">
        <v>10645</v>
      </c>
      <c r="F6545" s="4" t="s">
        <v>10931</v>
      </c>
      <c r="G6545" s="4" t="s">
        <v>10935</v>
      </c>
      <c r="H6545" s="5" t="s">
        <v>10936</v>
      </c>
      <c r="I6545" s="5" t="s">
        <v>9556</v>
      </c>
    </row>
    <row r="6546" spans="1:27" ht="43.2" x14ac:dyDescent="0.3">
      <c r="B6546" s="4" t="s">
        <v>19</v>
      </c>
      <c r="C6546" s="4" t="s">
        <v>10623</v>
      </c>
      <c r="D6546" s="4" t="s">
        <v>10626</v>
      </c>
      <c r="E6546" s="4" t="s">
        <v>10645</v>
      </c>
      <c r="F6546" s="4" t="s">
        <v>10931</v>
      </c>
      <c r="G6546" s="4" t="s">
        <v>10937</v>
      </c>
      <c r="H6546" s="5" t="s">
        <v>10938</v>
      </c>
      <c r="I6546" s="5" t="s">
        <v>9556</v>
      </c>
    </row>
    <row r="6547" spans="1:27" ht="43.2" x14ac:dyDescent="0.3">
      <c r="B6547" s="4" t="s">
        <v>19</v>
      </c>
      <c r="C6547" s="4" t="s">
        <v>10623</v>
      </c>
      <c r="D6547" s="4" t="s">
        <v>10626</v>
      </c>
      <c r="E6547" s="4" t="s">
        <v>10645</v>
      </c>
      <c r="F6547" s="4" t="s">
        <v>10931</v>
      </c>
      <c r="G6547" s="4" t="s">
        <v>10939</v>
      </c>
      <c r="H6547" s="5" t="s">
        <v>10940</v>
      </c>
      <c r="I6547" s="5" t="s">
        <v>9556</v>
      </c>
    </row>
    <row r="6548" spans="1:27" ht="43.2" x14ac:dyDescent="0.3">
      <c r="B6548" s="4" t="s">
        <v>19</v>
      </c>
      <c r="C6548" s="4" t="s">
        <v>10623</v>
      </c>
      <c r="D6548" s="4" t="s">
        <v>10626</v>
      </c>
      <c r="E6548" s="4" t="s">
        <v>10645</v>
      </c>
      <c r="F6548" s="4" t="s">
        <v>10931</v>
      </c>
      <c r="G6548" s="4" t="s">
        <v>10941</v>
      </c>
      <c r="H6548" s="5" t="s">
        <v>10942</v>
      </c>
      <c r="I6548" s="5" t="s">
        <v>9556</v>
      </c>
    </row>
    <row r="6549" spans="1:27" x14ac:dyDescent="0.3">
      <c r="L6549" s="163" t="s">
        <v>0</v>
      </c>
      <c r="M6549" s="163"/>
      <c r="N6549" s="163"/>
      <c r="O6549" s="163" t="s">
        <v>1</v>
      </c>
      <c r="P6549" s="163"/>
    </row>
    <row r="6550" spans="1:27" ht="43.2" x14ac:dyDescent="0.3">
      <c r="B6550" s="2" t="s">
        <v>19</v>
      </c>
      <c r="C6550" s="2" t="s">
        <v>10623</v>
      </c>
      <c r="D6550" s="2" t="s">
        <v>10626</v>
      </c>
      <c r="E6550" s="2" t="s">
        <v>10645</v>
      </c>
      <c r="F6550" s="2" t="s">
        <v>10943</v>
      </c>
      <c r="H6550" s="3" t="s">
        <v>10944</v>
      </c>
      <c r="L6550" s="35" t="s">
        <v>12</v>
      </c>
      <c r="M6550" s="35" t="s">
        <v>13</v>
      </c>
      <c r="N6550" s="35" t="s">
        <v>14</v>
      </c>
      <c r="O6550" s="35" t="s">
        <v>32311</v>
      </c>
      <c r="P6550" s="35" t="s">
        <v>31195</v>
      </c>
    </row>
    <row r="6551" spans="1:27" ht="43.2" x14ac:dyDescent="0.3">
      <c r="B6551" s="4" t="s">
        <v>19</v>
      </c>
      <c r="C6551" s="4" t="s">
        <v>10623</v>
      </c>
      <c r="D6551" s="4" t="s">
        <v>10626</v>
      </c>
      <c r="E6551" s="4" t="s">
        <v>10645</v>
      </c>
      <c r="F6551" s="4" t="s">
        <v>10943</v>
      </c>
      <c r="G6551" s="4" t="s">
        <v>10945</v>
      </c>
      <c r="H6551" s="5" t="s">
        <v>10946</v>
      </c>
      <c r="I6551" s="5" t="s">
        <v>9556</v>
      </c>
    </row>
    <row r="6552" spans="1:27" ht="43.2" x14ac:dyDescent="0.3">
      <c r="B6552" s="4" t="s">
        <v>19</v>
      </c>
      <c r="C6552" s="4" t="s">
        <v>10623</v>
      </c>
      <c r="D6552" s="4" t="s">
        <v>10626</v>
      </c>
      <c r="E6552" s="4" t="s">
        <v>10645</v>
      </c>
      <c r="F6552" s="4" t="s">
        <v>10943</v>
      </c>
      <c r="G6552" s="4" t="s">
        <v>10947</v>
      </c>
      <c r="H6552" s="5" t="s">
        <v>10948</v>
      </c>
      <c r="I6552" s="5" t="s">
        <v>9556</v>
      </c>
    </row>
    <row r="6553" spans="1:27" ht="43.2" x14ac:dyDescent="0.3">
      <c r="B6553" s="4" t="s">
        <v>19</v>
      </c>
      <c r="C6553" s="4" t="s">
        <v>10623</v>
      </c>
      <c r="D6553" s="4" t="s">
        <v>10626</v>
      </c>
      <c r="E6553" s="4" t="s">
        <v>10645</v>
      </c>
      <c r="F6553" s="4" t="s">
        <v>10943</v>
      </c>
      <c r="G6553" s="4" t="s">
        <v>10949</v>
      </c>
      <c r="H6553" s="5" t="s">
        <v>10950</v>
      </c>
      <c r="I6553" s="5" t="s">
        <v>9556</v>
      </c>
    </row>
    <row r="6554" spans="1:27" ht="43.2" x14ac:dyDescent="0.3">
      <c r="B6554" s="4" t="s">
        <v>19</v>
      </c>
      <c r="C6554" s="4" t="s">
        <v>10623</v>
      </c>
      <c r="D6554" s="4" t="s">
        <v>10626</v>
      </c>
      <c r="E6554" s="4" t="s">
        <v>10645</v>
      </c>
      <c r="F6554" s="4" t="s">
        <v>10943</v>
      </c>
      <c r="G6554" s="4" t="s">
        <v>10951</v>
      </c>
      <c r="H6554" s="5" t="s">
        <v>10952</v>
      </c>
      <c r="I6554" s="5" t="s">
        <v>9556</v>
      </c>
    </row>
    <row r="6555" spans="1:27" ht="43.2" x14ac:dyDescent="0.3">
      <c r="B6555" s="4" t="s">
        <v>19</v>
      </c>
      <c r="C6555" s="4" t="s">
        <v>10623</v>
      </c>
      <c r="D6555" s="4" t="s">
        <v>10626</v>
      </c>
      <c r="E6555" s="4" t="s">
        <v>10645</v>
      </c>
      <c r="F6555" s="4" t="s">
        <v>10943</v>
      </c>
      <c r="G6555" s="4" t="s">
        <v>10953</v>
      </c>
      <c r="H6555" s="5" t="s">
        <v>10954</v>
      </c>
      <c r="I6555" s="5" t="s">
        <v>9556</v>
      </c>
    </row>
    <row r="6556" spans="1:27" x14ac:dyDescent="0.3">
      <c r="B6556" s="2" t="s">
        <v>19</v>
      </c>
      <c r="C6556" s="2" t="s">
        <v>10623</v>
      </c>
      <c r="D6556" s="2" t="s">
        <v>10626</v>
      </c>
      <c r="E6556" s="2" t="s">
        <v>10647</v>
      </c>
      <c r="H6556" s="3" t="s">
        <v>10955</v>
      </c>
    </row>
    <row r="6557" spans="1:27" ht="15" customHeight="1" x14ac:dyDescent="0.3">
      <c r="L6557" s="163" t="s">
        <v>0</v>
      </c>
      <c r="M6557" s="163"/>
      <c r="N6557" s="163"/>
      <c r="O6557" s="163" t="s">
        <v>1</v>
      </c>
      <c r="P6557" s="163"/>
      <c r="Q6557" s="163"/>
      <c r="R6557" s="165" t="s">
        <v>31230</v>
      </c>
      <c r="S6557" s="166"/>
      <c r="T6557" s="166"/>
      <c r="U6557" s="166"/>
      <c r="V6557" s="167"/>
      <c r="W6557" s="165" t="s">
        <v>32573</v>
      </c>
      <c r="X6557" s="166"/>
      <c r="Y6557" s="166"/>
      <c r="Z6557" s="166"/>
      <c r="AA6557" s="167"/>
    </row>
    <row r="6558" spans="1:27" ht="43.2" x14ac:dyDescent="0.3">
      <c r="B6558" s="2" t="s">
        <v>19</v>
      </c>
      <c r="C6558" s="2" t="s">
        <v>10623</v>
      </c>
      <c r="D6558" s="2" t="s">
        <v>10626</v>
      </c>
      <c r="E6558" s="2" t="s">
        <v>10647</v>
      </c>
      <c r="F6558" s="2" t="s">
        <v>10956</v>
      </c>
      <c r="H6558" s="3" t="s">
        <v>10957</v>
      </c>
      <c r="L6558" s="35" t="s">
        <v>12</v>
      </c>
      <c r="M6558" s="35" t="s">
        <v>13</v>
      </c>
      <c r="N6558" s="35" t="s">
        <v>14</v>
      </c>
      <c r="O6558" s="94" t="s">
        <v>31196</v>
      </c>
      <c r="P6558" s="35" t="s">
        <v>32311</v>
      </c>
      <c r="Q6558" s="95" t="s">
        <v>31195</v>
      </c>
      <c r="R6558" s="50" t="s">
        <v>32319</v>
      </c>
      <c r="S6558" s="51" t="s">
        <v>32320</v>
      </c>
      <c r="T6558" s="51" t="s">
        <v>17</v>
      </c>
      <c r="U6558" s="51" t="s">
        <v>18</v>
      </c>
      <c r="V6558" s="51" t="s">
        <v>31184</v>
      </c>
      <c r="W6558" s="50" t="s">
        <v>32319</v>
      </c>
      <c r="X6558" s="51" t="s">
        <v>32320</v>
      </c>
      <c r="Y6558" s="51" t="s">
        <v>17</v>
      </c>
      <c r="Z6558" s="51" t="s">
        <v>18</v>
      </c>
      <c r="AA6558" s="51" t="s">
        <v>31184</v>
      </c>
    </row>
    <row r="6559" spans="1:27" ht="28.8" x14ac:dyDescent="0.3">
      <c r="A6559" t="s">
        <v>32385</v>
      </c>
      <c r="B6559" s="2" t="s">
        <v>19</v>
      </c>
      <c r="C6559" s="2" t="s">
        <v>10623</v>
      </c>
      <c r="D6559" s="2" t="s">
        <v>10626</v>
      </c>
      <c r="E6559" s="2" t="s">
        <v>10647</v>
      </c>
      <c r="F6559" s="2" t="s">
        <v>10956</v>
      </c>
      <c r="G6559" s="2" t="s">
        <v>10958</v>
      </c>
      <c r="H6559" s="3" t="s">
        <v>10959</v>
      </c>
      <c r="I6559" s="3" t="s">
        <v>10960</v>
      </c>
      <c r="K6559" s="26" t="s">
        <v>36</v>
      </c>
      <c r="O6559" s="7" t="s">
        <v>33171</v>
      </c>
      <c r="P6559" s="7" t="s">
        <v>32525</v>
      </c>
      <c r="Q6559" s="7" t="s">
        <v>33180</v>
      </c>
      <c r="R6559" s="2">
        <v>0</v>
      </c>
      <c r="S6559" s="2">
        <v>30</v>
      </c>
      <c r="T6559" s="2" t="s">
        <v>31186</v>
      </c>
      <c r="V6559" s="26">
        <v>3</v>
      </c>
      <c r="W6559" s="26">
        <v>0</v>
      </c>
      <c r="X6559" s="26">
        <v>2</v>
      </c>
      <c r="AA6559" s="26">
        <v>3</v>
      </c>
    </row>
    <row r="6560" spans="1:27" ht="28.8" x14ac:dyDescent="0.3">
      <c r="A6560" t="s">
        <v>32385</v>
      </c>
      <c r="B6560" s="2" t="s">
        <v>19</v>
      </c>
      <c r="C6560" s="2" t="s">
        <v>10623</v>
      </c>
      <c r="D6560" s="2" t="s">
        <v>10626</v>
      </c>
      <c r="E6560" s="2" t="s">
        <v>10647</v>
      </c>
      <c r="F6560" s="2" t="s">
        <v>10956</v>
      </c>
      <c r="G6560" s="2" t="s">
        <v>10961</v>
      </c>
      <c r="H6560" s="3" t="s">
        <v>10962</v>
      </c>
      <c r="I6560" s="3" t="s">
        <v>10960</v>
      </c>
      <c r="K6560" s="26" t="s">
        <v>36</v>
      </c>
      <c r="O6560" s="7" t="s">
        <v>33171</v>
      </c>
      <c r="P6560" s="7" t="s">
        <v>32525</v>
      </c>
      <c r="Q6560" s="7" t="s">
        <v>33180</v>
      </c>
      <c r="R6560" s="2">
        <v>0</v>
      </c>
      <c r="S6560" s="2">
        <v>30</v>
      </c>
      <c r="T6560" s="2" t="s">
        <v>31186</v>
      </c>
      <c r="V6560" s="26">
        <v>3</v>
      </c>
      <c r="W6560" s="26">
        <v>2</v>
      </c>
      <c r="X6560" s="26">
        <v>3</v>
      </c>
      <c r="AA6560" s="26">
        <v>3</v>
      </c>
    </row>
    <row r="6561" spans="1:27" ht="28.8" x14ac:dyDescent="0.3">
      <c r="A6561" t="s">
        <v>32385</v>
      </c>
      <c r="B6561" s="2" t="s">
        <v>19</v>
      </c>
      <c r="C6561" s="2" t="s">
        <v>10623</v>
      </c>
      <c r="D6561" s="2" t="s">
        <v>10626</v>
      </c>
      <c r="E6561" s="2" t="s">
        <v>10647</v>
      </c>
      <c r="F6561" s="2" t="s">
        <v>10956</v>
      </c>
      <c r="G6561" s="2" t="s">
        <v>10963</v>
      </c>
      <c r="H6561" s="3" t="s">
        <v>10964</v>
      </c>
      <c r="I6561" s="3" t="s">
        <v>10960</v>
      </c>
      <c r="K6561" s="26" t="s">
        <v>36</v>
      </c>
      <c r="O6561" s="7" t="s">
        <v>33171</v>
      </c>
      <c r="P6561" s="7" t="s">
        <v>32525</v>
      </c>
      <c r="Q6561" s="7" t="s">
        <v>33180</v>
      </c>
      <c r="R6561" s="2">
        <v>0</v>
      </c>
      <c r="S6561" s="2">
        <v>30</v>
      </c>
      <c r="T6561" s="2" t="s">
        <v>31186</v>
      </c>
      <c r="V6561" s="26">
        <v>3</v>
      </c>
      <c r="W6561" s="26">
        <v>3</v>
      </c>
      <c r="X6561" s="26">
        <v>4</v>
      </c>
      <c r="AA6561" s="26">
        <v>3</v>
      </c>
    </row>
    <row r="6562" spans="1:27" ht="28.8" x14ac:dyDescent="0.3">
      <c r="A6562" t="s">
        <v>32385</v>
      </c>
      <c r="B6562" s="2" t="s">
        <v>19</v>
      </c>
      <c r="C6562" s="2" t="s">
        <v>10623</v>
      </c>
      <c r="D6562" s="2" t="s">
        <v>10626</v>
      </c>
      <c r="E6562" s="2" t="s">
        <v>10647</v>
      </c>
      <c r="F6562" s="2" t="s">
        <v>10956</v>
      </c>
      <c r="G6562" s="2" t="s">
        <v>10965</v>
      </c>
      <c r="H6562" s="3" t="s">
        <v>10966</v>
      </c>
      <c r="I6562" s="3" t="s">
        <v>10960</v>
      </c>
      <c r="K6562" s="26" t="s">
        <v>36</v>
      </c>
      <c r="O6562" s="7" t="s">
        <v>33171</v>
      </c>
      <c r="P6562" s="7" t="s">
        <v>32525</v>
      </c>
      <c r="Q6562" s="7" t="s">
        <v>33180</v>
      </c>
      <c r="R6562" s="2">
        <v>0</v>
      </c>
      <c r="S6562" s="2">
        <v>30</v>
      </c>
      <c r="T6562" s="2" t="s">
        <v>31186</v>
      </c>
      <c r="V6562" s="26">
        <v>3</v>
      </c>
      <c r="W6562" s="26">
        <v>4</v>
      </c>
      <c r="X6562" s="26">
        <v>6</v>
      </c>
      <c r="AA6562" s="26">
        <v>3</v>
      </c>
    </row>
    <row r="6563" spans="1:27" ht="28.8" x14ac:dyDescent="0.3">
      <c r="A6563" t="s">
        <v>32385</v>
      </c>
      <c r="B6563" s="2" t="s">
        <v>19</v>
      </c>
      <c r="C6563" s="2" t="s">
        <v>10623</v>
      </c>
      <c r="D6563" s="2" t="s">
        <v>10626</v>
      </c>
      <c r="E6563" s="2" t="s">
        <v>10647</v>
      </c>
      <c r="F6563" s="2" t="s">
        <v>10956</v>
      </c>
      <c r="G6563" s="2" t="s">
        <v>10967</v>
      </c>
      <c r="H6563" s="3" t="s">
        <v>10968</v>
      </c>
      <c r="I6563" s="3" t="s">
        <v>10960</v>
      </c>
      <c r="K6563" s="26" t="s">
        <v>36</v>
      </c>
      <c r="O6563" s="7" t="s">
        <v>33171</v>
      </c>
      <c r="P6563" s="7" t="s">
        <v>32525</v>
      </c>
      <c r="Q6563" s="7" t="s">
        <v>33180</v>
      </c>
      <c r="R6563" s="2">
        <v>0</v>
      </c>
      <c r="S6563" s="2">
        <v>30</v>
      </c>
      <c r="T6563" s="2" t="s">
        <v>31186</v>
      </c>
      <c r="V6563" s="26">
        <v>3</v>
      </c>
      <c r="W6563" s="26">
        <v>6</v>
      </c>
      <c r="X6563" s="26">
        <v>9</v>
      </c>
      <c r="AA6563" s="26">
        <v>3</v>
      </c>
    </row>
    <row r="6564" spans="1:27" ht="28.8" x14ac:dyDescent="0.3">
      <c r="A6564" t="s">
        <v>32385</v>
      </c>
      <c r="B6564" s="2" t="s">
        <v>19</v>
      </c>
      <c r="C6564" s="2" t="s">
        <v>10623</v>
      </c>
      <c r="D6564" s="2" t="s">
        <v>10626</v>
      </c>
      <c r="E6564" s="2" t="s">
        <v>10647</v>
      </c>
      <c r="F6564" s="2" t="s">
        <v>10956</v>
      </c>
      <c r="G6564" s="2" t="s">
        <v>10969</v>
      </c>
      <c r="H6564" s="3" t="s">
        <v>10970</v>
      </c>
      <c r="I6564" s="3" t="s">
        <v>10960</v>
      </c>
      <c r="K6564" s="26" t="s">
        <v>36</v>
      </c>
      <c r="O6564" s="7" t="s">
        <v>33171</v>
      </c>
      <c r="P6564" s="7" t="s">
        <v>32525</v>
      </c>
      <c r="Q6564" s="7" t="s">
        <v>33180</v>
      </c>
      <c r="R6564" s="2">
        <v>0</v>
      </c>
      <c r="S6564" s="2">
        <v>30</v>
      </c>
      <c r="T6564" s="2" t="s">
        <v>31186</v>
      </c>
      <c r="V6564" s="26">
        <v>3</v>
      </c>
      <c r="W6564" s="26">
        <v>9</v>
      </c>
      <c r="X6564" s="26">
        <v>12</v>
      </c>
      <c r="AA6564" s="26">
        <v>3</v>
      </c>
    </row>
    <row r="6565" spans="1:27" ht="28.8" x14ac:dyDescent="0.3">
      <c r="A6565" t="s">
        <v>32385</v>
      </c>
      <c r="B6565" s="2" t="s">
        <v>19</v>
      </c>
      <c r="C6565" s="2" t="s">
        <v>10623</v>
      </c>
      <c r="D6565" s="2" t="s">
        <v>10626</v>
      </c>
      <c r="E6565" s="2" t="s">
        <v>10647</v>
      </c>
      <c r="F6565" s="2" t="s">
        <v>10956</v>
      </c>
      <c r="G6565" s="2" t="s">
        <v>10971</v>
      </c>
      <c r="H6565" s="3" t="s">
        <v>10972</v>
      </c>
      <c r="I6565" s="3" t="s">
        <v>10960</v>
      </c>
      <c r="K6565" s="26" t="s">
        <v>36</v>
      </c>
      <c r="O6565" s="7" t="s">
        <v>33171</v>
      </c>
      <c r="P6565" s="7" t="s">
        <v>32525</v>
      </c>
      <c r="Q6565" s="7" t="s">
        <v>33180</v>
      </c>
      <c r="R6565" s="2">
        <v>0</v>
      </c>
      <c r="S6565" s="2">
        <v>30</v>
      </c>
      <c r="T6565" s="2" t="s">
        <v>31186</v>
      </c>
      <c r="V6565" s="26">
        <v>3</v>
      </c>
      <c r="W6565" s="26">
        <v>12</v>
      </c>
      <c r="X6565" s="26">
        <v>15</v>
      </c>
      <c r="AA6565" s="26">
        <v>3</v>
      </c>
    </row>
    <row r="6566" spans="1:27" ht="28.8" x14ac:dyDescent="0.3">
      <c r="A6566" t="s">
        <v>32385</v>
      </c>
      <c r="B6566" s="2" t="s">
        <v>19</v>
      </c>
      <c r="C6566" s="2" t="s">
        <v>10623</v>
      </c>
      <c r="D6566" s="2" t="s">
        <v>10626</v>
      </c>
      <c r="E6566" s="2" t="s">
        <v>10647</v>
      </c>
      <c r="F6566" s="2" t="s">
        <v>10956</v>
      </c>
      <c r="G6566" s="2" t="s">
        <v>10973</v>
      </c>
      <c r="H6566" s="3" t="s">
        <v>10974</v>
      </c>
      <c r="I6566" s="3" t="s">
        <v>10960</v>
      </c>
      <c r="K6566" s="26" t="s">
        <v>36</v>
      </c>
      <c r="O6566" s="7" t="s">
        <v>33171</v>
      </c>
      <c r="P6566" s="7" t="s">
        <v>32525</v>
      </c>
      <c r="Q6566" s="7" t="s">
        <v>33180</v>
      </c>
      <c r="R6566" s="2">
        <v>0</v>
      </c>
      <c r="S6566" s="2">
        <v>30</v>
      </c>
      <c r="T6566" s="2" t="s">
        <v>31186</v>
      </c>
      <c r="V6566" s="26">
        <v>3</v>
      </c>
      <c r="W6566" s="26">
        <v>15</v>
      </c>
      <c r="X6566" s="26" t="s">
        <v>31202</v>
      </c>
      <c r="AA6566" s="26">
        <v>3</v>
      </c>
    </row>
    <row r="6567" spans="1:27" ht="28.8" x14ac:dyDescent="0.3">
      <c r="A6567" t="s">
        <v>32385</v>
      </c>
      <c r="B6567" s="2" t="s">
        <v>19</v>
      </c>
      <c r="C6567" s="2" t="s">
        <v>10623</v>
      </c>
      <c r="D6567" s="2" t="s">
        <v>10626</v>
      </c>
      <c r="E6567" s="2" t="s">
        <v>10647</v>
      </c>
      <c r="F6567" s="2" t="s">
        <v>10956</v>
      </c>
      <c r="G6567" s="2" t="s">
        <v>10975</v>
      </c>
      <c r="H6567" s="3" t="s">
        <v>10976</v>
      </c>
      <c r="I6567" s="3" t="s">
        <v>10960</v>
      </c>
      <c r="K6567" s="26" t="s">
        <v>36</v>
      </c>
      <c r="O6567" s="7" t="s">
        <v>33171</v>
      </c>
      <c r="P6567" s="7" t="s">
        <v>32525</v>
      </c>
      <c r="Q6567" s="7" t="s">
        <v>33180</v>
      </c>
      <c r="R6567" s="2">
        <v>30</v>
      </c>
      <c r="S6567" s="2">
        <v>40</v>
      </c>
      <c r="T6567" s="2" t="s">
        <v>31186</v>
      </c>
      <c r="V6567" s="26">
        <v>3</v>
      </c>
      <c r="W6567" s="26">
        <v>0</v>
      </c>
      <c r="X6567" s="26">
        <v>2</v>
      </c>
      <c r="AA6567" s="26">
        <v>3</v>
      </c>
    </row>
    <row r="6568" spans="1:27" ht="28.8" x14ac:dyDescent="0.3">
      <c r="A6568" t="s">
        <v>32385</v>
      </c>
      <c r="B6568" s="2" t="s">
        <v>19</v>
      </c>
      <c r="C6568" s="2" t="s">
        <v>10623</v>
      </c>
      <c r="D6568" s="2" t="s">
        <v>10626</v>
      </c>
      <c r="E6568" s="2" t="s">
        <v>10647</v>
      </c>
      <c r="F6568" s="2" t="s">
        <v>10956</v>
      </c>
      <c r="G6568" s="2" t="s">
        <v>10977</v>
      </c>
      <c r="H6568" s="3" t="s">
        <v>10978</v>
      </c>
      <c r="I6568" s="3" t="s">
        <v>10960</v>
      </c>
      <c r="K6568" s="26" t="s">
        <v>36</v>
      </c>
      <c r="O6568" s="7" t="s">
        <v>33171</v>
      </c>
      <c r="P6568" s="7" t="s">
        <v>32525</v>
      </c>
      <c r="Q6568" s="7" t="s">
        <v>33180</v>
      </c>
      <c r="R6568" s="2">
        <v>30</v>
      </c>
      <c r="S6568" s="2">
        <v>40</v>
      </c>
      <c r="T6568" s="2" t="s">
        <v>31186</v>
      </c>
      <c r="V6568" s="26">
        <v>3</v>
      </c>
      <c r="W6568" s="26">
        <v>2</v>
      </c>
      <c r="X6568" s="26">
        <v>3</v>
      </c>
      <c r="AA6568" s="26">
        <v>3</v>
      </c>
    </row>
    <row r="6569" spans="1:27" ht="28.8" x14ac:dyDescent="0.3">
      <c r="A6569" t="s">
        <v>32385</v>
      </c>
      <c r="B6569" s="2" t="s">
        <v>19</v>
      </c>
      <c r="C6569" s="2" t="s">
        <v>10623</v>
      </c>
      <c r="D6569" s="2" t="s">
        <v>10626</v>
      </c>
      <c r="E6569" s="2" t="s">
        <v>10647</v>
      </c>
      <c r="F6569" s="2" t="s">
        <v>10956</v>
      </c>
      <c r="G6569" s="2" t="s">
        <v>10979</v>
      </c>
      <c r="H6569" s="3" t="s">
        <v>10980</v>
      </c>
      <c r="I6569" s="3" t="s">
        <v>10960</v>
      </c>
      <c r="K6569" s="26" t="s">
        <v>36</v>
      </c>
      <c r="O6569" s="7" t="s">
        <v>33171</v>
      </c>
      <c r="P6569" s="7" t="s">
        <v>32525</v>
      </c>
      <c r="Q6569" s="7" t="s">
        <v>33180</v>
      </c>
      <c r="R6569" s="2">
        <v>30</v>
      </c>
      <c r="S6569" s="2">
        <v>40</v>
      </c>
      <c r="T6569" s="2" t="s">
        <v>31186</v>
      </c>
      <c r="V6569" s="26">
        <v>3</v>
      </c>
      <c r="W6569" s="26">
        <v>3</v>
      </c>
      <c r="X6569" s="26">
        <v>4</v>
      </c>
      <c r="AA6569" s="26">
        <v>3</v>
      </c>
    </row>
    <row r="6570" spans="1:27" ht="28.8" x14ac:dyDescent="0.3">
      <c r="A6570" t="s">
        <v>32385</v>
      </c>
      <c r="B6570" s="2" t="s">
        <v>19</v>
      </c>
      <c r="C6570" s="2" t="s">
        <v>10623</v>
      </c>
      <c r="D6570" s="2" t="s">
        <v>10626</v>
      </c>
      <c r="E6570" s="2" t="s">
        <v>10647</v>
      </c>
      <c r="F6570" s="2" t="s">
        <v>10956</v>
      </c>
      <c r="G6570" s="2" t="s">
        <v>10981</v>
      </c>
      <c r="H6570" s="3" t="s">
        <v>10982</v>
      </c>
      <c r="I6570" s="3" t="s">
        <v>10960</v>
      </c>
      <c r="J6570" s="3">
        <v>14</v>
      </c>
      <c r="K6570" s="26" t="s">
        <v>36</v>
      </c>
      <c r="O6570" s="7" t="s">
        <v>33171</v>
      </c>
      <c r="P6570" s="7" t="s">
        <v>32525</v>
      </c>
      <c r="Q6570" s="7" t="s">
        <v>33180</v>
      </c>
      <c r="R6570" s="2">
        <v>30</v>
      </c>
      <c r="S6570" s="2">
        <v>40</v>
      </c>
      <c r="T6570" s="2" t="s">
        <v>31186</v>
      </c>
      <c r="V6570" s="26">
        <v>3</v>
      </c>
      <c r="W6570" s="26">
        <v>4</v>
      </c>
      <c r="X6570" s="26">
        <v>6</v>
      </c>
      <c r="AA6570" s="26">
        <v>3</v>
      </c>
    </row>
    <row r="6571" spans="1:27" ht="28.8" x14ac:dyDescent="0.3">
      <c r="A6571" t="s">
        <v>32385</v>
      </c>
      <c r="B6571" s="2" t="s">
        <v>19</v>
      </c>
      <c r="C6571" s="2" t="s">
        <v>10623</v>
      </c>
      <c r="D6571" s="2" t="s">
        <v>10626</v>
      </c>
      <c r="E6571" s="2" t="s">
        <v>10647</v>
      </c>
      <c r="F6571" s="2" t="s">
        <v>10956</v>
      </c>
      <c r="G6571" s="2" t="s">
        <v>10983</v>
      </c>
      <c r="H6571" s="3" t="s">
        <v>10984</v>
      </c>
      <c r="I6571" s="3" t="s">
        <v>10960</v>
      </c>
      <c r="J6571" s="3">
        <v>14</v>
      </c>
      <c r="K6571" s="26" t="s">
        <v>36</v>
      </c>
      <c r="O6571" s="7" t="s">
        <v>33171</v>
      </c>
      <c r="P6571" s="7" t="s">
        <v>32525</v>
      </c>
      <c r="Q6571" s="7" t="s">
        <v>33180</v>
      </c>
      <c r="R6571" s="2">
        <v>30</v>
      </c>
      <c r="S6571" s="2">
        <v>40</v>
      </c>
      <c r="T6571" s="2" t="s">
        <v>31186</v>
      </c>
      <c r="V6571" s="26">
        <v>3</v>
      </c>
      <c r="W6571" s="26">
        <v>6</v>
      </c>
      <c r="X6571" s="26">
        <v>9</v>
      </c>
      <c r="AA6571" s="26">
        <v>3</v>
      </c>
    </row>
    <row r="6572" spans="1:27" ht="28.8" x14ac:dyDescent="0.3">
      <c r="A6572" t="s">
        <v>32385</v>
      </c>
      <c r="B6572" s="2" t="s">
        <v>19</v>
      </c>
      <c r="C6572" s="2" t="s">
        <v>10623</v>
      </c>
      <c r="D6572" s="2" t="s">
        <v>10626</v>
      </c>
      <c r="E6572" s="2" t="s">
        <v>10647</v>
      </c>
      <c r="F6572" s="2" t="s">
        <v>10956</v>
      </c>
      <c r="G6572" s="2" t="s">
        <v>10985</v>
      </c>
      <c r="H6572" s="3" t="s">
        <v>10986</v>
      </c>
      <c r="I6572" s="3" t="s">
        <v>10960</v>
      </c>
      <c r="K6572" s="26" t="s">
        <v>36</v>
      </c>
      <c r="O6572" s="7" t="s">
        <v>33171</v>
      </c>
      <c r="P6572" s="7" t="s">
        <v>32525</v>
      </c>
      <c r="Q6572" s="7" t="s">
        <v>33180</v>
      </c>
      <c r="R6572" s="2">
        <v>30</v>
      </c>
      <c r="S6572" s="2">
        <v>40</v>
      </c>
      <c r="T6572" s="2" t="s">
        <v>31186</v>
      </c>
      <c r="V6572" s="26">
        <v>3</v>
      </c>
      <c r="W6572" s="26">
        <v>9</v>
      </c>
      <c r="X6572" s="26">
        <v>12</v>
      </c>
      <c r="AA6572" s="26">
        <v>3</v>
      </c>
    </row>
    <row r="6573" spans="1:27" ht="28.8" x14ac:dyDescent="0.3">
      <c r="A6573" t="s">
        <v>32385</v>
      </c>
      <c r="B6573" s="2" t="s">
        <v>19</v>
      </c>
      <c r="C6573" s="2" t="s">
        <v>10623</v>
      </c>
      <c r="D6573" s="2" t="s">
        <v>10626</v>
      </c>
      <c r="E6573" s="2" t="s">
        <v>10647</v>
      </c>
      <c r="F6573" s="2" t="s">
        <v>10956</v>
      </c>
      <c r="G6573" s="2" t="s">
        <v>10987</v>
      </c>
      <c r="H6573" s="3" t="s">
        <v>10988</v>
      </c>
      <c r="I6573" s="3" t="s">
        <v>10960</v>
      </c>
      <c r="K6573" s="26" t="s">
        <v>36</v>
      </c>
      <c r="O6573" s="7" t="s">
        <v>33171</v>
      </c>
      <c r="P6573" s="7" t="s">
        <v>32525</v>
      </c>
      <c r="Q6573" s="7" t="s">
        <v>33180</v>
      </c>
      <c r="R6573" s="2">
        <v>30</v>
      </c>
      <c r="S6573" s="2">
        <v>40</v>
      </c>
      <c r="T6573" s="2" t="s">
        <v>31186</v>
      </c>
      <c r="V6573" s="26">
        <v>3</v>
      </c>
      <c r="W6573" s="26">
        <v>12</v>
      </c>
      <c r="X6573" s="26">
        <v>15</v>
      </c>
      <c r="AA6573" s="26">
        <v>3</v>
      </c>
    </row>
    <row r="6574" spans="1:27" ht="28.8" x14ac:dyDescent="0.3">
      <c r="A6574" t="s">
        <v>32385</v>
      </c>
      <c r="B6574" s="2" t="s">
        <v>19</v>
      </c>
      <c r="C6574" s="2" t="s">
        <v>10623</v>
      </c>
      <c r="D6574" s="2" t="s">
        <v>10626</v>
      </c>
      <c r="E6574" s="2" t="s">
        <v>10647</v>
      </c>
      <c r="F6574" s="2" t="s">
        <v>10956</v>
      </c>
      <c r="G6574" s="2" t="s">
        <v>10989</v>
      </c>
      <c r="H6574" s="3" t="s">
        <v>10990</v>
      </c>
      <c r="I6574" s="3" t="s">
        <v>10960</v>
      </c>
      <c r="K6574" s="26" t="s">
        <v>36</v>
      </c>
      <c r="O6574" s="7" t="s">
        <v>33171</v>
      </c>
      <c r="P6574" s="7" t="s">
        <v>32525</v>
      </c>
      <c r="Q6574" s="7" t="s">
        <v>33180</v>
      </c>
      <c r="R6574" s="2">
        <v>30</v>
      </c>
      <c r="S6574" s="2">
        <v>40</v>
      </c>
      <c r="T6574" s="2" t="s">
        <v>31186</v>
      </c>
      <c r="V6574" s="26">
        <v>3</v>
      </c>
      <c r="W6574" s="26">
        <v>15</v>
      </c>
      <c r="X6574" s="26" t="s">
        <v>31202</v>
      </c>
      <c r="AA6574" s="26">
        <v>3</v>
      </c>
    </row>
    <row r="6575" spans="1:27" x14ac:dyDescent="0.3">
      <c r="L6575" s="163" t="s">
        <v>0</v>
      </c>
      <c r="M6575" s="163"/>
      <c r="N6575" s="163"/>
      <c r="O6575" s="163" t="s">
        <v>1</v>
      </c>
      <c r="P6575" s="163"/>
    </row>
    <row r="6576" spans="1:27" ht="43.2" x14ac:dyDescent="0.3">
      <c r="B6576" s="2" t="s">
        <v>19</v>
      </c>
      <c r="C6576" s="2" t="s">
        <v>10623</v>
      </c>
      <c r="D6576" s="2" t="s">
        <v>10626</v>
      </c>
      <c r="E6576" s="2" t="s">
        <v>10647</v>
      </c>
      <c r="F6576" s="2" t="s">
        <v>10991</v>
      </c>
      <c r="H6576" s="3" t="s">
        <v>10992</v>
      </c>
      <c r="L6576" s="35" t="s">
        <v>12</v>
      </c>
      <c r="M6576" s="35" t="s">
        <v>13</v>
      </c>
      <c r="N6576" s="35" t="s">
        <v>14</v>
      </c>
      <c r="O6576" s="35" t="s">
        <v>32311</v>
      </c>
      <c r="P6576" s="35" t="s">
        <v>31195</v>
      </c>
    </row>
    <row r="6577" spans="2:9" ht="28.8" x14ac:dyDescent="0.3">
      <c r="B6577" s="4" t="s">
        <v>19</v>
      </c>
      <c r="C6577" s="4" t="s">
        <v>10623</v>
      </c>
      <c r="D6577" s="4" t="s">
        <v>10626</v>
      </c>
      <c r="E6577" s="4" t="s">
        <v>10647</v>
      </c>
      <c r="F6577" s="4" t="s">
        <v>10991</v>
      </c>
      <c r="G6577" s="4" t="s">
        <v>10993</v>
      </c>
      <c r="H6577" s="5" t="s">
        <v>10994</v>
      </c>
      <c r="I6577" s="5" t="s">
        <v>10960</v>
      </c>
    </row>
    <row r="6578" spans="2:9" ht="28.8" x14ac:dyDescent="0.3">
      <c r="B6578" s="4" t="s">
        <v>19</v>
      </c>
      <c r="C6578" s="4" t="s">
        <v>10623</v>
      </c>
      <c r="D6578" s="4" t="s">
        <v>10626</v>
      </c>
      <c r="E6578" s="4" t="s">
        <v>10647</v>
      </c>
      <c r="F6578" s="4" t="s">
        <v>10991</v>
      </c>
      <c r="G6578" s="4" t="s">
        <v>10995</v>
      </c>
      <c r="H6578" s="5" t="s">
        <v>10996</v>
      </c>
      <c r="I6578" s="5" t="s">
        <v>10960</v>
      </c>
    </row>
    <row r="6579" spans="2:9" ht="28.8" x14ac:dyDescent="0.3">
      <c r="B6579" s="4" t="s">
        <v>19</v>
      </c>
      <c r="C6579" s="4" t="s">
        <v>10623</v>
      </c>
      <c r="D6579" s="4" t="s">
        <v>10626</v>
      </c>
      <c r="E6579" s="4" t="s">
        <v>10647</v>
      </c>
      <c r="F6579" s="4" t="s">
        <v>10991</v>
      </c>
      <c r="G6579" s="4" t="s">
        <v>10997</v>
      </c>
      <c r="H6579" s="5" t="s">
        <v>10998</v>
      </c>
      <c r="I6579" s="5" t="s">
        <v>10960</v>
      </c>
    </row>
    <row r="6580" spans="2:9" ht="28.8" x14ac:dyDescent="0.3">
      <c r="B6580" s="4" t="s">
        <v>19</v>
      </c>
      <c r="C6580" s="4" t="s">
        <v>10623</v>
      </c>
      <c r="D6580" s="4" t="s">
        <v>10626</v>
      </c>
      <c r="E6580" s="4" t="s">
        <v>10647</v>
      </c>
      <c r="F6580" s="4" t="s">
        <v>10991</v>
      </c>
      <c r="G6580" s="4" t="s">
        <v>10999</v>
      </c>
      <c r="H6580" s="5" t="s">
        <v>11000</v>
      </c>
      <c r="I6580" s="5" t="s">
        <v>10960</v>
      </c>
    </row>
    <row r="6581" spans="2:9" ht="28.8" x14ac:dyDescent="0.3">
      <c r="B6581" s="4" t="s">
        <v>19</v>
      </c>
      <c r="C6581" s="4" t="s">
        <v>10623</v>
      </c>
      <c r="D6581" s="4" t="s">
        <v>10626</v>
      </c>
      <c r="E6581" s="4" t="s">
        <v>10647</v>
      </c>
      <c r="F6581" s="4" t="s">
        <v>10991</v>
      </c>
      <c r="G6581" s="4" t="s">
        <v>11001</v>
      </c>
      <c r="H6581" s="5" t="s">
        <v>11002</v>
      </c>
      <c r="I6581" s="5" t="s">
        <v>10960</v>
      </c>
    </row>
    <row r="6582" spans="2:9" ht="28.8" x14ac:dyDescent="0.3">
      <c r="B6582" s="4" t="s">
        <v>19</v>
      </c>
      <c r="C6582" s="4" t="s">
        <v>10623</v>
      </c>
      <c r="D6582" s="4" t="s">
        <v>10626</v>
      </c>
      <c r="E6582" s="4" t="s">
        <v>10647</v>
      </c>
      <c r="F6582" s="4" t="s">
        <v>10991</v>
      </c>
      <c r="G6582" s="4" t="s">
        <v>11003</v>
      </c>
      <c r="H6582" s="5" t="s">
        <v>11004</v>
      </c>
      <c r="I6582" s="5" t="s">
        <v>10960</v>
      </c>
    </row>
    <row r="6583" spans="2:9" ht="28.8" x14ac:dyDescent="0.3">
      <c r="B6583" s="4" t="s">
        <v>19</v>
      </c>
      <c r="C6583" s="4" t="s">
        <v>10623</v>
      </c>
      <c r="D6583" s="4" t="s">
        <v>10626</v>
      </c>
      <c r="E6583" s="4" t="s">
        <v>10647</v>
      </c>
      <c r="F6583" s="4" t="s">
        <v>10991</v>
      </c>
      <c r="G6583" s="4" t="s">
        <v>11005</v>
      </c>
      <c r="H6583" s="5" t="s">
        <v>11006</v>
      </c>
      <c r="I6583" s="5" t="s">
        <v>10960</v>
      </c>
    </row>
    <row r="6584" spans="2:9" ht="28.8" x14ac:dyDescent="0.3">
      <c r="B6584" s="4" t="s">
        <v>19</v>
      </c>
      <c r="C6584" s="4" t="s">
        <v>10623</v>
      </c>
      <c r="D6584" s="4" t="s">
        <v>10626</v>
      </c>
      <c r="E6584" s="4" t="s">
        <v>10647</v>
      </c>
      <c r="F6584" s="4" t="s">
        <v>10991</v>
      </c>
      <c r="G6584" s="4" t="s">
        <v>11007</v>
      </c>
      <c r="H6584" s="5" t="s">
        <v>11008</v>
      </c>
      <c r="I6584" s="5" t="s">
        <v>10960</v>
      </c>
    </row>
    <row r="6585" spans="2:9" ht="28.8" x14ac:dyDescent="0.3">
      <c r="B6585" s="4" t="s">
        <v>19</v>
      </c>
      <c r="C6585" s="4" t="s">
        <v>10623</v>
      </c>
      <c r="D6585" s="4" t="s">
        <v>10626</v>
      </c>
      <c r="E6585" s="4" t="s">
        <v>10647</v>
      </c>
      <c r="F6585" s="4" t="s">
        <v>10991</v>
      </c>
      <c r="G6585" s="4" t="s">
        <v>11009</v>
      </c>
      <c r="H6585" s="5" t="s">
        <v>11010</v>
      </c>
      <c r="I6585" s="5" t="s">
        <v>10960</v>
      </c>
    </row>
    <row r="6586" spans="2:9" ht="28.8" x14ac:dyDescent="0.3">
      <c r="B6586" s="4" t="s">
        <v>19</v>
      </c>
      <c r="C6586" s="4" t="s">
        <v>10623</v>
      </c>
      <c r="D6586" s="4" t="s">
        <v>10626</v>
      </c>
      <c r="E6586" s="4" t="s">
        <v>10647</v>
      </c>
      <c r="F6586" s="4" t="s">
        <v>10991</v>
      </c>
      <c r="G6586" s="4" t="s">
        <v>11011</v>
      </c>
      <c r="H6586" s="5" t="s">
        <v>11012</v>
      </c>
      <c r="I6586" s="5" t="s">
        <v>10960</v>
      </c>
    </row>
    <row r="6587" spans="2:9" ht="28.8" x14ac:dyDescent="0.3">
      <c r="B6587" s="4" t="s">
        <v>19</v>
      </c>
      <c r="C6587" s="4" t="s">
        <v>10623</v>
      </c>
      <c r="D6587" s="4" t="s">
        <v>10626</v>
      </c>
      <c r="E6587" s="4" t="s">
        <v>10647</v>
      </c>
      <c r="F6587" s="4" t="s">
        <v>10991</v>
      </c>
      <c r="G6587" s="4" t="s">
        <v>11013</v>
      </c>
      <c r="H6587" s="5" t="s">
        <v>11014</v>
      </c>
      <c r="I6587" s="5" t="s">
        <v>10960</v>
      </c>
    </row>
    <row r="6588" spans="2:9" ht="28.8" x14ac:dyDescent="0.3">
      <c r="B6588" s="4" t="s">
        <v>19</v>
      </c>
      <c r="C6588" s="4" t="s">
        <v>10623</v>
      </c>
      <c r="D6588" s="4" t="s">
        <v>10626</v>
      </c>
      <c r="E6588" s="4" t="s">
        <v>10647</v>
      </c>
      <c r="F6588" s="4" t="s">
        <v>10991</v>
      </c>
      <c r="G6588" s="4" t="s">
        <v>11015</v>
      </c>
      <c r="H6588" s="5" t="s">
        <v>11016</v>
      </c>
      <c r="I6588" s="5" t="s">
        <v>10960</v>
      </c>
    </row>
    <row r="6589" spans="2:9" ht="28.8" x14ac:dyDescent="0.3">
      <c r="B6589" s="4" t="s">
        <v>19</v>
      </c>
      <c r="C6589" s="4" t="s">
        <v>10623</v>
      </c>
      <c r="D6589" s="4" t="s">
        <v>10626</v>
      </c>
      <c r="E6589" s="4" t="s">
        <v>10647</v>
      </c>
      <c r="F6589" s="4" t="s">
        <v>10991</v>
      </c>
      <c r="G6589" s="4" t="s">
        <v>11017</v>
      </c>
      <c r="H6589" s="5" t="s">
        <v>11018</v>
      </c>
      <c r="I6589" s="5" t="s">
        <v>10960</v>
      </c>
    </row>
    <row r="6590" spans="2:9" ht="28.8" x14ac:dyDescent="0.3">
      <c r="B6590" s="4" t="s">
        <v>19</v>
      </c>
      <c r="C6590" s="4" t="s">
        <v>10623</v>
      </c>
      <c r="D6590" s="4" t="s">
        <v>10626</v>
      </c>
      <c r="E6590" s="4" t="s">
        <v>10647</v>
      </c>
      <c r="F6590" s="4" t="s">
        <v>10991</v>
      </c>
      <c r="G6590" s="4" t="s">
        <v>11019</v>
      </c>
      <c r="H6590" s="5" t="s">
        <v>11020</v>
      </c>
      <c r="I6590" s="5" t="s">
        <v>10960</v>
      </c>
    </row>
    <row r="6591" spans="2:9" ht="28.8" x14ac:dyDescent="0.3">
      <c r="B6591" s="4" t="s">
        <v>19</v>
      </c>
      <c r="C6591" s="4" t="s">
        <v>10623</v>
      </c>
      <c r="D6591" s="4" t="s">
        <v>10626</v>
      </c>
      <c r="E6591" s="4" t="s">
        <v>10647</v>
      </c>
      <c r="F6591" s="4" t="s">
        <v>10991</v>
      </c>
      <c r="G6591" s="4" t="s">
        <v>11021</v>
      </c>
      <c r="H6591" s="5" t="s">
        <v>11022</v>
      </c>
      <c r="I6591" s="5" t="s">
        <v>10960</v>
      </c>
    </row>
    <row r="6592" spans="2:9" ht="28.8" x14ac:dyDescent="0.3">
      <c r="B6592" s="4" t="s">
        <v>19</v>
      </c>
      <c r="C6592" s="4" t="s">
        <v>10623</v>
      </c>
      <c r="D6592" s="4" t="s">
        <v>10626</v>
      </c>
      <c r="E6592" s="4" t="s">
        <v>10647</v>
      </c>
      <c r="F6592" s="4" t="s">
        <v>10991</v>
      </c>
      <c r="G6592" s="4" t="s">
        <v>11023</v>
      </c>
      <c r="H6592" s="5" t="s">
        <v>11024</v>
      </c>
      <c r="I6592" s="5" t="s">
        <v>10960</v>
      </c>
    </row>
    <row r="6593" spans="1:27" ht="28.8" x14ac:dyDescent="0.3">
      <c r="B6593" s="4" t="s">
        <v>19</v>
      </c>
      <c r="C6593" s="4" t="s">
        <v>10623</v>
      </c>
      <c r="D6593" s="4" t="s">
        <v>10626</v>
      </c>
      <c r="E6593" s="4" t="s">
        <v>10647</v>
      </c>
      <c r="F6593" s="4" t="s">
        <v>10991</v>
      </c>
      <c r="G6593" s="4" t="s">
        <v>11025</v>
      </c>
      <c r="H6593" s="5" t="s">
        <v>11026</v>
      </c>
      <c r="I6593" s="5" t="s">
        <v>10960</v>
      </c>
    </row>
    <row r="6594" spans="1:27" ht="28.8" x14ac:dyDescent="0.3">
      <c r="B6594" s="4" t="s">
        <v>19</v>
      </c>
      <c r="C6594" s="4" t="s">
        <v>10623</v>
      </c>
      <c r="D6594" s="4" t="s">
        <v>10626</v>
      </c>
      <c r="E6594" s="4" t="s">
        <v>10647</v>
      </c>
      <c r="F6594" s="4" t="s">
        <v>10991</v>
      </c>
      <c r="G6594" s="4" t="s">
        <v>11027</v>
      </c>
      <c r="H6594" s="5" t="s">
        <v>11028</v>
      </c>
      <c r="I6594" s="5" t="s">
        <v>10960</v>
      </c>
    </row>
    <row r="6595" spans="1:27" ht="28.8" x14ac:dyDescent="0.3">
      <c r="B6595" s="4" t="s">
        <v>19</v>
      </c>
      <c r="C6595" s="4" t="s">
        <v>10623</v>
      </c>
      <c r="D6595" s="4" t="s">
        <v>10626</v>
      </c>
      <c r="E6595" s="4" t="s">
        <v>10647</v>
      </c>
      <c r="F6595" s="4" t="s">
        <v>10991</v>
      </c>
      <c r="G6595" s="4" t="s">
        <v>11029</v>
      </c>
      <c r="H6595" s="5" t="s">
        <v>11030</v>
      </c>
      <c r="I6595" s="5" t="s">
        <v>10960</v>
      </c>
    </row>
    <row r="6596" spans="1:27" ht="28.8" x14ac:dyDescent="0.3">
      <c r="B6596" s="4" t="s">
        <v>19</v>
      </c>
      <c r="C6596" s="4" t="s">
        <v>10623</v>
      </c>
      <c r="D6596" s="4" t="s">
        <v>10626</v>
      </c>
      <c r="E6596" s="4" t="s">
        <v>10647</v>
      </c>
      <c r="F6596" s="4" t="s">
        <v>10991</v>
      </c>
      <c r="G6596" s="4" t="s">
        <v>11031</v>
      </c>
      <c r="H6596" s="5" t="s">
        <v>11032</v>
      </c>
      <c r="I6596" s="5" t="s">
        <v>10960</v>
      </c>
    </row>
    <row r="6597" spans="1:27" ht="28.8" x14ac:dyDescent="0.3">
      <c r="B6597" s="4" t="s">
        <v>19</v>
      </c>
      <c r="C6597" s="4" t="s">
        <v>10623</v>
      </c>
      <c r="D6597" s="4" t="s">
        <v>10626</v>
      </c>
      <c r="E6597" s="4" t="s">
        <v>10647</v>
      </c>
      <c r="F6597" s="4" t="s">
        <v>10991</v>
      </c>
      <c r="G6597" s="4" t="s">
        <v>11033</v>
      </c>
      <c r="H6597" s="5" t="s">
        <v>11034</v>
      </c>
      <c r="I6597" s="5" t="s">
        <v>10960</v>
      </c>
    </row>
    <row r="6598" spans="1:27" ht="28.8" x14ac:dyDescent="0.3">
      <c r="B6598" s="4" t="s">
        <v>19</v>
      </c>
      <c r="C6598" s="4" t="s">
        <v>10623</v>
      </c>
      <c r="D6598" s="4" t="s">
        <v>10626</v>
      </c>
      <c r="E6598" s="4" t="s">
        <v>10647</v>
      </c>
      <c r="F6598" s="4" t="s">
        <v>10991</v>
      </c>
      <c r="G6598" s="4" t="s">
        <v>11035</v>
      </c>
      <c r="H6598" s="5" t="s">
        <v>11036</v>
      </c>
      <c r="I6598" s="5" t="s">
        <v>10960</v>
      </c>
    </row>
    <row r="6599" spans="1:27" ht="28.8" x14ac:dyDescent="0.3">
      <c r="B6599" s="4" t="s">
        <v>19</v>
      </c>
      <c r="C6599" s="4" t="s">
        <v>10623</v>
      </c>
      <c r="D6599" s="4" t="s">
        <v>10626</v>
      </c>
      <c r="E6599" s="4" t="s">
        <v>10647</v>
      </c>
      <c r="F6599" s="4" t="s">
        <v>10991</v>
      </c>
      <c r="G6599" s="4" t="s">
        <v>11037</v>
      </c>
      <c r="H6599" s="5" t="s">
        <v>11038</v>
      </c>
      <c r="I6599" s="5" t="s">
        <v>10960</v>
      </c>
    </row>
    <row r="6600" spans="1:27" ht="28.8" x14ac:dyDescent="0.3">
      <c r="B6600" s="4" t="s">
        <v>19</v>
      </c>
      <c r="C6600" s="4" t="s">
        <v>10623</v>
      </c>
      <c r="D6600" s="4" t="s">
        <v>10626</v>
      </c>
      <c r="E6600" s="4" t="s">
        <v>10647</v>
      </c>
      <c r="F6600" s="4" t="s">
        <v>10991</v>
      </c>
      <c r="G6600" s="4" t="s">
        <v>11039</v>
      </c>
      <c r="H6600" s="5" t="s">
        <v>11040</v>
      </c>
      <c r="I6600" s="5" t="s">
        <v>10960</v>
      </c>
    </row>
    <row r="6601" spans="1:27" ht="28.8" x14ac:dyDescent="0.3">
      <c r="B6601" s="4" t="s">
        <v>19</v>
      </c>
      <c r="C6601" s="4" t="s">
        <v>10623</v>
      </c>
      <c r="D6601" s="4" t="s">
        <v>10626</v>
      </c>
      <c r="E6601" s="4" t="s">
        <v>10647</v>
      </c>
      <c r="F6601" s="4" t="s">
        <v>10991</v>
      </c>
      <c r="G6601" s="4" t="s">
        <v>11041</v>
      </c>
      <c r="H6601" s="5" t="s">
        <v>11042</v>
      </c>
      <c r="I6601" s="5" t="s">
        <v>10960</v>
      </c>
    </row>
    <row r="6602" spans="1:27" ht="28.8" x14ac:dyDescent="0.3">
      <c r="B6602" s="4" t="s">
        <v>19</v>
      </c>
      <c r="C6602" s="4" t="s">
        <v>10623</v>
      </c>
      <c r="D6602" s="4" t="s">
        <v>10626</v>
      </c>
      <c r="E6602" s="4" t="s">
        <v>10647</v>
      </c>
      <c r="F6602" s="4" t="s">
        <v>10991</v>
      </c>
      <c r="G6602" s="4" t="s">
        <v>11043</v>
      </c>
      <c r="H6602" s="5" t="s">
        <v>11044</v>
      </c>
      <c r="I6602" s="5" t="s">
        <v>10960</v>
      </c>
    </row>
    <row r="6603" spans="1:27" ht="28.8" x14ac:dyDescent="0.3">
      <c r="B6603" s="4" t="s">
        <v>19</v>
      </c>
      <c r="C6603" s="4" t="s">
        <v>10623</v>
      </c>
      <c r="D6603" s="4" t="s">
        <v>10626</v>
      </c>
      <c r="E6603" s="4" t="s">
        <v>10647</v>
      </c>
      <c r="F6603" s="4" t="s">
        <v>10991</v>
      </c>
      <c r="G6603" s="4" t="s">
        <v>11045</v>
      </c>
      <c r="H6603" s="5" t="s">
        <v>11046</v>
      </c>
      <c r="I6603" s="5" t="s">
        <v>10960</v>
      </c>
    </row>
    <row r="6604" spans="1:27" ht="15" customHeight="1" x14ac:dyDescent="0.3">
      <c r="L6604" s="163" t="s">
        <v>0</v>
      </c>
      <c r="M6604" s="163"/>
      <c r="N6604" s="163"/>
      <c r="O6604" s="163" t="s">
        <v>1</v>
      </c>
      <c r="P6604" s="163"/>
      <c r="Q6604" s="163"/>
      <c r="R6604" s="165" t="s">
        <v>31230</v>
      </c>
      <c r="S6604" s="166"/>
      <c r="T6604" s="166"/>
      <c r="U6604" s="166"/>
      <c r="V6604" s="167"/>
      <c r="W6604" s="165" t="s">
        <v>32573</v>
      </c>
      <c r="X6604" s="166"/>
      <c r="Y6604" s="166"/>
      <c r="Z6604" s="166"/>
      <c r="AA6604" s="167"/>
    </row>
    <row r="6605" spans="1:27" ht="43.2" x14ac:dyDescent="0.3">
      <c r="B6605" s="2" t="s">
        <v>19</v>
      </c>
      <c r="C6605" s="2" t="s">
        <v>10623</v>
      </c>
      <c r="D6605" s="2" t="s">
        <v>10626</v>
      </c>
      <c r="E6605" s="2" t="s">
        <v>10647</v>
      </c>
      <c r="F6605" s="2" t="s">
        <v>11047</v>
      </c>
      <c r="H6605" s="3" t="s">
        <v>11048</v>
      </c>
      <c r="L6605" s="94" t="s">
        <v>12</v>
      </c>
      <c r="M6605" s="94" t="s">
        <v>13</v>
      </c>
      <c r="N6605" s="94" t="s">
        <v>14</v>
      </c>
      <c r="O6605" s="94" t="s">
        <v>31196</v>
      </c>
      <c r="P6605" s="94" t="s">
        <v>32311</v>
      </c>
      <c r="Q6605" s="31" t="s">
        <v>31195</v>
      </c>
      <c r="R6605" s="50" t="s">
        <v>32319</v>
      </c>
      <c r="S6605" s="51" t="s">
        <v>32320</v>
      </c>
      <c r="T6605" s="51" t="s">
        <v>17</v>
      </c>
      <c r="U6605" s="51" t="s">
        <v>18</v>
      </c>
      <c r="V6605" s="51" t="s">
        <v>31184</v>
      </c>
      <c r="W6605" s="50" t="s">
        <v>32319</v>
      </c>
      <c r="X6605" s="51" t="s">
        <v>32320</v>
      </c>
      <c r="Y6605" s="51" t="s">
        <v>17</v>
      </c>
      <c r="Z6605" s="51" t="s">
        <v>18</v>
      </c>
      <c r="AA6605" s="51" t="s">
        <v>31184</v>
      </c>
    </row>
    <row r="6606" spans="1:27" ht="28.8" x14ac:dyDescent="0.3">
      <c r="A6606" t="s">
        <v>32385</v>
      </c>
      <c r="B6606" s="2" t="s">
        <v>19</v>
      </c>
      <c r="C6606" s="2" t="s">
        <v>10623</v>
      </c>
      <c r="D6606" s="2" t="s">
        <v>10626</v>
      </c>
      <c r="E6606" s="2" t="s">
        <v>10647</v>
      </c>
      <c r="F6606" s="2" t="s">
        <v>11047</v>
      </c>
      <c r="G6606" s="2" t="s">
        <v>11049</v>
      </c>
      <c r="H6606" s="3" t="s">
        <v>11050</v>
      </c>
      <c r="I6606" s="3" t="s">
        <v>10960</v>
      </c>
      <c r="K6606" s="26" t="s">
        <v>36</v>
      </c>
      <c r="O6606" s="7" t="s">
        <v>33171</v>
      </c>
      <c r="P6606" s="7" t="s">
        <v>32525</v>
      </c>
      <c r="Q6606" s="2" t="s">
        <v>33181</v>
      </c>
      <c r="R6606" s="2">
        <v>0</v>
      </c>
      <c r="S6606" s="2">
        <v>40</v>
      </c>
      <c r="V6606" s="26">
        <v>3</v>
      </c>
      <c r="W6606" s="26">
        <v>0</v>
      </c>
      <c r="X6606" s="26">
        <v>4</v>
      </c>
      <c r="AA6606" s="26">
        <v>3</v>
      </c>
    </row>
    <row r="6607" spans="1:27" ht="28.8" x14ac:dyDescent="0.3">
      <c r="A6607" t="s">
        <v>32385</v>
      </c>
      <c r="B6607" s="2" t="s">
        <v>19</v>
      </c>
      <c r="C6607" s="2" t="s">
        <v>10623</v>
      </c>
      <c r="D6607" s="2" t="s">
        <v>10626</v>
      </c>
      <c r="E6607" s="2" t="s">
        <v>10647</v>
      </c>
      <c r="F6607" s="2" t="s">
        <v>11047</v>
      </c>
      <c r="G6607" s="2" t="s">
        <v>11051</v>
      </c>
      <c r="H6607" s="3" t="s">
        <v>11052</v>
      </c>
      <c r="I6607" s="3" t="s">
        <v>10960</v>
      </c>
      <c r="K6607" s="26" t="s">
        <v>36</v>
      </c>
      <c r="O6607" s="7" t="s">
        <v>33171</v>
      </c>
      <c r="P6607" s="7" t="s">
        <v>32525</v>
      </c>
      <c r="Q6607" s="2" t="s">
        <v>33181</v>
      </c>
      <c r="R6607" s="2">
        <v>0</v>
      </c>
      <c r="S6607" s="2">
        <v>40</v>
      </c>
      <c r="V6607" s="26">
        <v>3</v>
      </c>
      <c r="W6607" s="26">
        <v>4</v>
      </c>
      <c r="X6607" s="26">
        <v>6</v>
      </c>
      <c r="AA6607" s="26">
        <v>3</v>
      </c>
    </row>
    <row r="6608" spans="1:27" ht="28.8" x14ac:dyDescent="0.3">
      <c r="A6608" t="s">
        <v>32385</v>
      </c>
      <c r="B6608" s="2" t="s">
        <v>19</v>
      </c>
      <c r="C6608" s="2" t="s">
        <v>10623</v>
      </c>
      <c r="D6608" s="2" t="s">
        <v>10626</v>
      </c>
      <c r="E6608" s="2" t="s">
        <v>10647</v>
      </c>
      <c r="F6608" s="2" t="s">
        <v>11047</v>
      </c>
      <c r="G6608" s="2" t="s">
        <v>11053</v>
      </c>
      <c r="H6608" s="3" t="s">
        <v>11054</v>
      </c>
      <c r="I6608" s="3" t="s">
        <v>10960</v>
      </c>
      <c r="K6608" s="26" t="s">
        <v>36</v>
      </c>
      <c r="O6608" s="7" t="s">
        <v>33171</v>
      </c>
      <c r="P6608" s="7" t="s">
        <v>32525</v>
      </c>
      <c r="Q6608" s="2" t="s">
        <v>33181</v>
      </c>
      <c r="R6608" s="2">
        <v>0</v>
      </c>
      <c r="S6608" s="2">
        <v>40</v>
      </c>
      <c r="V6608" s="26">
        <v>3</v>
      </c>
      <c r="W6608" s="26">
        <v>6</v>
      </c>
      <c r="X6608" s="26">
        <v>9</v>
      </c>
      <c r="AA6608" s="26">
        <v>3</v>
      </c>
    </row>
    <row r="6609" spans="1:27" ht="28.8" x14ac:dyDescent="0.3">
      <c r="A6609" t="s">
        <v>32385</v>
      </c>
      <c r="B6609" s="2" t="s">
        <v>19</v>
      </c>
      <c r="C6609" s="2" t="s">
        <v>10623</v>
      </c>
      <c r="D6609" s="2" t="s">
        <v>10626</v>
      </c>
      <c r="E6609" s="2" t="s">
        <v>10647</v>
      </c>
      <c r="F6609" s="2" t="s">
        <v>11047</v>
      </c>
      <c r="G6609" s="2" t="s">
        <v>11055</v>
      </c>
      <c r="H6609" s="3" t="s">
        <v>11056</v>
      </c>
      <c r="I6609" s="3" t="s">
        <v>10960</v>
      </c>
      <c r="K6609" s="26" t="s">
        <v>36</v>
      </c>
      <c r="O6609" s="7" t="s">
        <v>33171</v>
      </c>
      <c r="P6609" s="7" t="s">
        <v>32525</v>
      </c>
      <c r="Q6609" s="2" t="s">
        <v>33181</v>
      </c>
      <c r="R6609" s="2">
        <v>0</v>
      </c>
      <c r="S6609" s="2">
        <v>40</v>
      </c>
      <c r="V6609" s="26">
        <v>3</v>
      </c>
      <c r="W6609" s="26">
        <v>9</v>
      </c>
      <c r="X6609" s="26">
        <v>12</v>
      </c>
      <c r="AA6609" s="26">
        <v>3</v>
      </c>
    </row>
    <row r="6610" spans="1:27" ht="28.8" x14ac:dyDescent="0.3">
      <c r="A6610" t="s">
        <v>32385</v>
      </c>
      <c r="B6610" s="2" t="s">
        <v>19</v>
      </c>
      <c r="C6610" s="2" t="s">
        <v>10623</v>
      </c>
      <c r="D6610" s="2" t="s">
        <v>10626</v>
      </c>
      <c r="E6610" s="2" t="s">
        <v>10647</v>
      </c>
      <c r="F6610" s="2" t="s">
        <v>11047</v>
      </c>
      <c r="G6610" s="2" t="s">
        <v>11057</v>
      </c>
      <c r="H6610" s="3" t="s">
        <v>11058</v>
      </c>
      <c r="I6610" s="3" t="s">
        <v>10960</v>
      </c>
      <c r="K6610" s="26" t="s">
        <v>36</v>
      </c>
      <c r="O6610" s="7" t="s">
        <v>33171</v>
      </c>
      <c r="P6610" s="7" t="s">
        <v>32525</v>
      </c>
      <c r="Q6610" s="2" t="s">
        <v>33181</v>
      </c>
      <c r="R6610" s="2">
        <v>0</v>
      </c>
      <c r="S6610" s="2">
        <v>40</v>
      </c>
      <c r="V6610" s="26">
        <v>3</v>
      </c>
      <c r="W6610" s="26">
        <v>12</v>
      </c>
      <c r="X6610" s="26" t="s">
        <v>31202</v>
      </c>
      <c r="AA6610" s="26">
        <v>3</v>
      </c>
    </row>
    <row r="6611" spans="1:27" ht="28.8" x14ac:dyDescent="0.3">
      <c r="A6611" t="s">
        <v>32385</v>
      </c>
      <c r="B6611" s="2" t="s">
        <v>19</v>
      </c>
      <c r="C6611" s="2" t="s">
        <v>10623</v>
      </c>
      <c r="D6611" s="2" t="s">
        <v>10626</v>
      </c>
      <c r="E6611" s="2" t="s">
        <v>10647</v>
      </c>
      <c r="F6611" s="2" t="s">
        <v>11047</v>
      </c>
      <c r="G6611" s="2" t="s">
        <v>11059</v>
      </c>
      <c r="H6611" s="3" t="s">
        <v>11060</v>
      </c>
      <c r="I6611" s="3" t="s">
        <v>10960</v>
      </c>
      <c r="J6611" s="3">
        <v>3</v>
      </c>
      <c r="K6611" s="2" t="s">
        <v>36</v>
      </c>
      <c r="O6611" s="7" t="s">
        <v>33171</v>
      </c>
      <c r="P6611" s="7" t="s">
        <v>33182</v>
      </c>
      <c r="Q6611" s="2" t="s">
        <v>33181</v>
      </c>
      <c r="R6611" s="2">
        <v>0</v>
      </c>
      <c r="S6611" s="2">
        <v>40</v>
      </c>
      <c r="V6611" s="26">
        <v>3</v>
      </c>
      <c r="W6611" s="26">
        <v>0</v>
      </c>
      <c r="X6611" s="26">
        <v>4</v>
      </c>
      <c r="AA6611" s="26">
        <v>3</v>
      </c>
    </row>
    <row r="6612" spans="1:27" ht="28.8" x14ac:dyDescent="0.3">
      <c r="A6612" t="s">
        <v>32385</v>
      </c>
      <c r="B6612" s="2" t="s">
        <v>19</v>
      </c>
      <c r="C6612" s="2" t="s">
        <v>10623</v>
      </c>
      <c r="D6612" s="2" t="s">
        <v>10626</v>
      </c>
      <c r="E6612" s="2" t="s">
        <v>10647</v>
      </c>
      <c r="F6612" s="2" t="s">
        <v>11047</v>
      </c>
      <c r="G6612" s="2" t="s">
        <v>11061</v>
      </c>
      <c r="H6612" s="3" t="s">
        <v>11062</v>
      </c>
      <c r="I6612" s="3" t="s">
        <v>10960</v>
      </c>
      <c r="K6612" s="26" t="s">
        <v>36</v>
      </c>
      <c r="O6612" s="7" t="s">
        <v>33171</v>
      </c>
      <c r="P6612" s="7" t="s">
        <v>33182</v>
      </c>
      <c r="Q6612" s="2" t="s">
        <v>33181</v>
      </c>
      <c r="R6612" s="2">
        <v>0</v>
      </c>
      <c r="S6612" s="2">
        <v>40</v>
      </c>
      <c r="V6612" s="26">
        <v>3</v>
      </c>
      <c r="W6612" s="26">
        <v>4</v>
      </c>
      <c r="X6612" s="26">
        <v>6</v>
      </c>
      <c r="AA6612" s="26">
        <v>3</v>
      </c>
    </row>
    <row r="6613" spans="1:27" ht="28.8" x14ac:dyDescent="0.3">
      <c r="A6613" t="s">
        <v>32385</v>
      </c>
      <c r="B6613" s="2" t="s">
        <v>19</v>
      </c>
      <c r="C6613" s="2" t="s">
        <v>10623</v>
      </c>
      <c r="D6613" s="2" t="s">
        <v>10626</v>
      </c>
      <c r="E6613" s="2" t="s">
        <v>10647</v>
      </c>
      <c r="F6613" s="2" t="s">
        <v>11047</v>
      </c>
      <c r="G6613" s="2" t="s">
        <v>11063</v>
      </c>
      <c r="H6613" s="3" t="s">
        <v>11064</v>
      </c>
      <c r="I6613" s="3" t="s">
        <v>10960</v>
      </c>
      <c r="K6613" s="26" t="s">
        <v>36</v>
      </c>
      <c r="O6613" s="7" t="s">
        <v>33171</v>
      </c>
      <c r="P6613" s="7" t="s">
        <v>33182</v>
      </c>
      <c r="Q6613" s="2" t="s">
        <v>33181</v>
      </c>
      <c r="R6613" s="2">
        <v>0</v>
      </c>
      <c r="S6613" s="2">
        <v>40</v>
      </c>
      <c r="V6613" s="26">
        <v>3</v>
      </c>
      <c r="W6613" s="26">
        <v>6</v>
      </c>
      <c r="X6613" s="26">
        <v>9</v>
      </c>
      <c r="AA6613" s="26">
        <v>3</v>
      </c>
    </row>
    <row r="6614" spans="1:27" ht="28.8" x14ac:dyDescent="0.3">
      <c r="A6614" t="s">
        <v>32385</v>
      </c>
      <c r="B6614" s="2" t="s">
        <v>19</v>
      </c>
      <c r="C6614" s="2" t="s">
        <v>10623</v>
      </c>
      <c r="D6614" s="2" t="s">
        <v>10626</v>
      </c>
      <c r="E6614" s="2" t="s">
        <v>10647</v>
      </c>
      <c r="F6614" s="2" t="s">
        <v>11047</v>
      </c>
      <c r="G6614" s="2" t="s">
        <v>11065</v>
      </c>
      <c r="H6614" s="3" t="s">
        <v>11066</v>
      </c>
      <c r="I6614" s="3" t="s">
        <v>10960</v>
      </c>
      <c r="K6614" s="26" t="s">
        <v>36</v>
      </c>
      <c r="O6614" s="7" t="s">
        <v>33171</v>
      </c>
      <c r="P6614" s="7" t="s">
        <v>33182</v>
      </c>
      <c r="Q6614" s="2" t="s">
        <v>33181</v>
      </c>
      <c r="R6614" s="2">
        <v>0</v>
      </c>
      <c r="S6614" s="2">
        <v>40</v>
      </c>
      <c r="V6614" s="26">
        <v>3</v>
      </c>
      <c r="W6614" s="26">
        <v>9</v>
      </c>
      <c r="X6614" s="26">
        <v>12</v>
      </c>
      <c r="AA6614" s="26">
        <v>3</v>
      </c>
    </row>
    <row r="6615" spans="1:27" ht="28.8" x14ac:dyDescent="0.3">
      <c r="A6615" t="s">
        <v>32385</v>
      </c>
      <c r="B6615" s="2" t="s">
        <v>19</v>
      </c>
      <c r="C6615" s="2" t="s">
        <v>10623</v>
      </c>
      <c r="D6615" s="2" t="s">
        <v>10626</v>
      </c>
      <c r="E6615" s="2" t="s">
        <v>10647</v>
      </c>
      <c r="F6615" s="2" t="s">
        <v>11047</v>
      </c>
      <c r="G6615" s="2" t="s">
        <v>11067</v>
      </c>
      <c r="H6615" s="3" t="s">
        <v>11068</v>
      </c>
      <c r="I6615" s="3" t="s">
        <v>10960</v>
      </c>
      <c r="K6615" s="26" t="s">
        <v>36</v>
      </c>
      <c r="O6615" s="7" t="s">
        <v>33171</v>
      </c>
      <c r="P6615" s="7" t="s">
        <v>33182</v>
      </c>
      <c r="Q6615" s="2" t="s">
        <v>33181</v>
      </c>
      <c r="R6615" s="2">
        <v>0</v>
      </c>
      <c r="S6615" s="2">
        <v>40</v>
      </c>
      <c r="V6615" s="26">
        <v>3</v>
      </c>
      <c r="W6615" s="26">
        <v>12</v>
      </c>
      <c r="X6615" s="26" t="s">
        <v>31202</v>
      </c>
      <c r="AA6615" s="26">
        <v>3</v>
      </c>
    </row>
    <row r="6616" spans="1:27" x14ac:dyDescent="0.3">
      <c r="L6616" s="163" t="s">
        <v>0</v>
      </c>
      <c r="M6616" s="163"/>
      <c r="N6616" s="163"/>
      <c r="O6616" s="163" t="s">
        <v>1</v>
      </c>
      <c r="P6616" s="163"/>
    </row>
    <row r="6617" spans="1:27" ht="43.2" x14ac:dyDescent="0.3">
      <c r="B6617" s="2" t="s">
        <v>19</v>
      </c>
      <c r="C6617" s="2" t="s">
        <v>10623</v>
      </c>
      <c r="D6617" s="2" t="s">
        <v>10626</v>
      </c>
      <c r="E6617" s="2" t="s">
        <v>10647</v>
      </c>
      <c r="F6617" s="2" t="s">
        <v>11069</v>
      </c>
      <c r="H6617" s="3" t="s">
        <v>11070</v>
      </c>
      <c r="L6617" s="35" t="s">
        <v>12</v>
      </c>
      <c r="M6617" s="35" t="s">
        <v>13</v>
      </c>
      <c r="N6617" s="35" t="s">
        <v>14</v>
      </c>
      <c r="O6617" s="35" t="s">
        <v>32311</v>
      </c>
      <c r="P6617" s="35" t="s">
        <v>31195</v>
      </c>
    </row>
    <row r="6618" spans="1:27" ht="28.8" x14ac:dyDescent="0.3">
      <c r="B6618" s="4" t="s">
        <v>19</v>
      </c>
      <c r="C6618" s="4" t="s">
        <v>10623</v>
      </c>
      <c r="D6618" s="4" t="s">
        <v>10626</v>
      </c>
      <c r="E6618" s="4" t="s">
        <v>10647</v>
      </c>
      <c r="F6618" s="4" t="s">
        <v>11069</v>
      </c>
      <c r="G6618" s="4" t="s">
        <v>11071</v>
      </c>
      <c r="H6618" s="5" t="s">
        <v>11072</v>
      </c>
      <c r="I6618" s="5" t="s">
        <v>10960</v>
      </c>
    </row>
    <row r="6619" spans="1:27" ht="28.8" x14ac:dyDescent="0.3">
      <c r="B6619" s="4" t="s">
        <v>19</v>
      </c>
      <c r="C6619" s="4" t="s">
        <v>10623</v>
      </c>
      <c r="D6619" s="4" t="s">
        <v>10626</v>
      </c>
      <c r="E6619" s="4" t="s">
        <v>10647</v>
      </c>
      <c r="F6619" s="4" t="s">
        <v>11069</v>
      </c>
      <c r="G6619" s="4" t="s">
        <v>11073</v>
      </c>
      <c r="H6619" s="5" t="s">
        <v>11074</v>
      </c>
      <c r="I6619" s="5" t="s">
        <v>10960</v>
      </c>
    </row>
    <row r="6620" spans="1:27" ht="28.8" x14ac:dyDescent="0.3">
      <c r="B6620" s="4" t="s">
        <v>19</v>
      </c>
      <c r="C6620" s="4" t="s">
        <v>10623</v>
      </c>
      <c r="D6620" s="4" t="s">
        <v>10626</v>
      </c>
      <c r="E6620" s="4" t="s">
        <v>10647</v>
      </c>
      <c r="F6620" s="4" t="s">
        <v>11069</v>
      </c>
      <c r="G6620" s="4" t="s">
        <v>11075</v>
      </c>
      <c r="H6620" s="5" t="s">
        <v>11076</v>
      </c>
      <c r="I6620" s="5" t="s">
        <v>10960</v>
      </c>
    </row>
    <row r="6621" spans="1:27" ht="28.8" x14ac:dyDescent="0.3">
      <c r="B6621" s="4" t="s">
        <v>19</v>
      </c>
      <c r="C6621" s="4" t="s">
        <v>10623</v>
      </c>
      <c r="D6621" s="4" t="s">
        <v>10626</v>
      </c>
      <c r="E6621" s="4" t="s">
        <v>10647</v>
      </c>
      <c r="F6621" s="4" t="s">
        <v>11069</v>
      </c>
      <c r="G6621" s="4" t="s">
        <v>11077</v>
      </c>
      <c r="H6621" s="5" t="s">
        <v>11078</v>
      </c>
      <c r="I6621" s="5" t="s">
        <v>10960</v>
      </c>
    </row>
    <row r="6622" spans="1:27" ht="28.8" x14ac:dyDescent="0.3">
      <c r="B6622" s="4" t="s">
        <v>19</v>
      </c>
      <c r="C6622" s="4" t="s">
        <v>10623</v>
      </c>
      <c r="D6622" s="4" t="s">
        <v>10626</v>
      </c>
      <c r="E6622" s="4" t="s">
        <v>10647</v>
      </c>
      <c r="F6622" s="4" t="s">
        <v>11069</v>
      </c>
      <c r="G6622" s="4" t="s">
        <v>11079</v>
      </c>
      <c r="H6622" s="5" t="s">
        <v>11080</v>
      </c>
      <c r="I6622" s="5" t="s">
        <v>10960</v>
      </c>
    </row>
    <row r="6623" spans="1:27" ht="28.8" x14ac:dyDescent="0.3">
      <c r="B6623" s="4" t="s">
        <v>19</v>
      </c>
      <c r="C6623" s="4" t="s">
        <v>10623</v>
      </c>
      <c r="D6623" s="4" t="s">
        <v>10626</v>
      </c>
      <c r="E6623" s="4" t="s">
        <v>10647</v>
      </c>
      <c r="F6623" s="4" t="s">
        <v>11069</v>
      </c>
      <c r="G6623" s="4" t="s">
        <v>11081</v>
      </c>
      <c r="H6623" s="5" t="s">
        <v>11082</v>
      </c>
      <c r="I6623" s="5" t="s">
        <v>10960</v>
      </c>
    </row>
    <row r="6624" spans="1:27" ht="28.8" x14ac:dyDescent="0.3">
      <c r="B6624" s="4" t="s">
        <v>19</v>
      </c>
      <c r="C6624" s="4" t="s">
        <v>10623</v>
      </c>
      <c r="D6624" s="4" t="s">
        <v>10626</v>
      </c>
      <c r="E6624" s="4" t="s">
        <v>10647</v>
      </c>
      <c r="F6624" s="4" t="s">
        <v>11069</v>
      </c>
      <c r="G6624" s="4" t="s">
        <v>11083</v>
      </c>
      <c r="H6624" s="5" t="s">
        <v>11084</v>
      </c>
      <c r="I6624" s="5" t="s">
        <v>10960</v>
      </c>
    </row>
    <row r="6625" spans="1:27" ht="28.8" x14ac:dyDescent="0.3">
      <c r="B6625" s="4" t="s">
        <v>19</v>
      </c>
      <c r="C6625" s="4" t="s">
        <v>10623</v>
      </c>
      <c r="D6625" s="4" t="s">
        <v>10626</v>
      </c>
      <c r="E6625" s="4" t="s">
        <v>10647</v>
      </c>
      <c r="F6625" s="4" t="s">
        <v>11069</v>
      </c>
      <c r="G6625" s="4" t="s">
        <v>11085</v>
      </c>
      <c r="H6625" s="5" t="s">
        <v>11086</v>
      </c>
      <c r="I6625" s="5" t="s">
        <v>10960</v>
      </c>
    </row>
    <row r="6626" spans="1:27" ht="28.8" x14ac:dyDescent="0.3">
      <c r="B6626" s="4" t="s">
        <v>19</v>
      </c>
      <c r="C6626" s="4" t="s">
        <v>10623</v>
      </c>
      <c r="D6626" s="4" t="s">
        <v>10626</v>
      </c>
      <c r="E6626" s="4" t="s">
        <v>10647</v>
      </c>
      <c r="F6626" s="4" t="s">
        <v>11069</v>
      </c>
      <c r="G6626" s="4" t="s">
        <v>11087</v>
      </c>
      <c r="H6626" s="5" t="s">
        <v>11088</v>
      </c>
      <c r="I6626" s="5" t="s">
        <v>10960</v>
      </c>
    </row>
    <row r="6627" spans="1:27" ht="28.8" x14ac:dyDescent="0.3">
      <c r="B6627" s="4" t="s">
        <v>19</v>
      </c>
      <c r="C6627" s="4" t="s">
        <v>10623</v>
      </c>
      <c r="D6627" s="4" t="s">
        <v>10626</v>
      </c>
      <c r="E6627" s="4" t="s">
        <v>10647</v>
      </c>
      <c r="F6627" s="4" t="s">
        <v>11069</v>
      </c>
      <c r="G6627" s="4" t="s">
        <v>11089</v>
      </c>
      <c r="H6627" s="5" t="s">
        <v>11090</v>
      </c>
      <c r="I6627" s="5" t="s">
        <v>10960</v>
      </c>
    </row>
    <row r="6628" spans="1:27" x14ac:dyDescent="0.3">
      <c r="L6628" s="163" t="s">
        <v>0</v>
      </c>
      <c r="M6628" s="163"/>
      <c r="N6628" s="163"/>
      <c r="O6628" s="163" t="s">
        <v>1</v>
      </c>
      <c r="P6628" s="163"/>
    </row>
    <row r="6629" spans="1:27" ht="43.2" x14ac:dyDescent="0.3">
      <c r="B6629" s="2" t="s">
        <v>19</v>
      </c>
      <c r="C6629" s="2" t="s">
        <v>10623</v>
      </c>
      <c r="D6629" s="2" t="s">
        <v>10626</v>
      </c>
      <c r="E6629" s="2" t="s">
        <v>10647</v>
      </c>
      <c r="F6629" s="2" t="s">
        <v>11091</v>
      </c>
      <c r="H6629" s="3" t="s">
        <v>11092</v>
      </c>
      <c r="L6629" s="35" t="s">
        <v>12</v>
      </c>
      <c r="M6629" s="35" t="s">
        <v>13</v>
      </c>
      <c r="N6629" s="35" t="s">
        <v>14</v>
      </c>
      <c r="O6629" s="35" t="s">
        <v>32311</v>
      </c>
      <c r="P6629" s="35" t="s">
        <v>31195</v>
      </c>
    </row>
    <row r="6630" spans="1:27" ht="28.8" x14ac:dyDescent="0.3">
      <c r="B6630" s="4" t="s">
        <v>19</v>
      </c>
      <c r="C6630" s="4" t="s">
        <v>10623</v>
      </c>
      <c r="D6630" s="4" t="s">
        <v>10626</v>
      </c>
      <c r="E6630" s="4" t="s">
        <v>10647</v>
      </c>
      <c r="F6630" s="4" t="s">
        <v>11091</v>
      </c>
      <c r="G6630" s="4" t="s">
        <v>11093</v>
      </c>
      <c r="H6630" s="5" t="s">
        <v>11094</v>
      </c>
      <c r="I6630" s="5" t="s">
        <v>10960</v>
      </c>
    </row>
    <row r="6631" spans="1:27" ht="28.8" x14ac:dyDescent="0.3">
      <c r="B6631" s="4" t="s">
        <v>19</v>
      </c>
      <c r="C6631" s="4" t="s">
        <v>10623</v>
      </c>
      <c r="D6631" s="4" t="s">
        <v>10626</v>
      </c>
      <c r="E6631" s="4" t="s">
        <v>10647</v>
      </c>
      <c r="F6631" s="4" t="s">
        <v>11091</v>
      </c>
      <c r="G6631" s="4" t="s">
        <v>11095</v>
      </c>
      <c r="H6631" s="5" t="s">
        <v>11096</v>
      </c>
      <c r="I6631" s="5" t="s">
        <v>10960</v>
      </c>
    </row>
    <row r="6632" spans="1:27" ht="28.8" x14ac:dyDescent="0.3">
      <c r="B6632" s="4" t="s">
        <v>19</v>
      </c>
      <c r="C6632" s="4" t="s">
        <v>10623</v>
      </c>
      <c r="D6632" s="4" t="s">
        <v>10626</v>
      </c>
      <c r="E6632" s="4" t="s">
        <v>10647</v>
      </c>
      <c r="F6632" s="4" t="s">
        <v>11091</v>
      </c>
      <c r="G6632" s="4" t="s">
        <v>11097</v>
      </c>
      <c r="H6632" s="5" t="s">
        <v>11098</v>
      </c>
      <c r="I6632" s="5" t="s">
        <v>10960</v>
      </c>
    </row>
    <row r="6633" spans="1:27" ht="28.8" x14ac:dyDescent="0.3">
      <c r="B6633" s="4" t="s">
        <v>19</v>
      </c>
      <c r="C6633" s="4" t="s">
        <v>10623</v>
      </c>
      <c r="D6633" s="4" t="s">
        <v>10626</v>
      </c>
      <c r="E6633" s="4" t="s">
        <v>10647</v>
      </c>
      <c r="F6633" s="4" t="s">
        <v>11091</v>
      </c>
      <c r="G6633" s="4" t="s">
        <v>11099</v>
      </c>
      <c r="H6633" s="5" t="s">
        <v>11100</v>
      </c>
      <c r="I6633" s="5" t="s">
        <v>10960</v>
      </c>
    </row>
    <row r="6634" spans="1:27" ht="28.8" x14ac:dyDescent="0.3">
      <c r="B6634" s="4" t="s">
        <v>19</v>
      </c>
      <c r="C6634" s="4" t="s">
        <v>10623</v>
      </c>
      <c r="D6634" s="4" t="s">
        <v>10626</v>
      </c>
      <c r="E6634" s="4" t="s">
        <v>10647</v>
      </c>
      <c r="F6634" s="4" t="s">
        <v>11091</v>
      </c>
      <c r="G6634" s="4" t="s">
        <v>11101</v>
      </c>
      <c r="H6634" s="5" t="s">
        <v>11102</v>
      </c>
      <c r="I6634" s="5" t="s">
        <v>10960</v>
      </c>
    </row>
    <row r="6635" spans="1:27" ht="28.8" x14ac:dyDescent="0.3">
      <c r="B6635" s="4" t="s">
        <v>19</v>
      </c>
      <c r="C6635" s="4" t="s">
        <v>10623</v>
      </c>
      <c r="D6635" s="4" t="s">
        <v>10626</v>
      </c>
      <c r="E6635" s="4" t="s">
        <v>10647</v>
      </c>
      <c r="F6635" s="4" t="s">
        <v>11091</v>
      </c>
      <c r="G6635" s="4" t="s">
        <v>11103</v>
      </c>
      <c r="H6635" s="5" t="s">
        <v>11104</v>
      </c>
      <c r="I6635" s="5" t="s">
        <v>10960</v>
      </c>
    </row>
    <row r="6636" spans="1:27" x14ac:dyDescent="0.3">
      <c r="L6636" s="163" t="s">
        <v>0</v>
      </c>
      <c r="M6636" s="163"/>
      <c r="N6636" s="163"/>
      <c r="O6636" s="163" t="s">
        <v>1</v>
      </c>
      <c r="P6636" s="163"/>
      <c r="Q6636" s="163"/>
      <c r="R6636" s="165" t="s">
        <v>31230</v>
      </c>
      <c r="S6636" s="166"/>
      <c r="T6636" s="166"/>
      <c r="U6636" s="166"/>
      <c r="V6636" s="167"/>
      <c r="W6636" s="165" t="s">
        <v>32573</v>
      </c>
      <c r="X6636" s="166"/>
      <c r="Y6636" s="166"/>
      <c r="Z6636" s="166"/>
      <c r="AA6636" s="167"/>
    </row>
    <row r="6637" spans="1:27" ht="43.2" x14ac:dyDescent="0.3">
      <c r="B6637" s="2" t="s">
        <v>19</v>
      </c>
      <c r="C6637" s="2" t="s">
        <v>10623</v>
      </c>
      <c r="D6637" s="2" t="s">
        <v>10626</v>
      </c>
      <c r="E6637" s="2" t="s">
        <v>10647</v>
      </c>
      <c r="F6637" s="2" t="s">
        <v>11105</v>
      </c>
      <c r="H6637" s="3" t="s">
        <v>11106</v>
      </c>
      <c r="L6637" s="35" t="s">
        <v>12</v>
      </c>
      <c r="M6637" s="35" t="s">
        <v>13</v>
      </c>
      <c r="N6637" s="35" t="s">
        <v>14</v>
      </c>
      <c r="O6637" s="94" t="s">
        <v>31196</v>
      </c>
      <c r="P6637" s="94" t="s">
        <v>32311</v>
      </c>
      <c r="Q6637" s="31" t="s">
        <v>31195</v>
      </c>
      <c r="R6637" s="50" t="s">
        <v>32319</v>
      </c>
      <c r="S6637" s="51" t="s">
        <v>32320</v>
      </c>
      <c r="T6637" s="51" t="s">
        <v>17</v>
      </c>
      <c r="U6637" s="51" t="s">
        <v>18</v>
      </c>
      <c r="V6637" s="51" t="s">
        <v>31184</v>
      </c>
      <c r="W6637" s="50" t="s">
        <v>32319</v>
      </c>
      <c r="X6637" s="51" t="s">
        <v>32320</v>
      </c>
      <c r="Y6637" s="51" t="s">
        <v>17</v>
      </c>
      <c r="Z6637" s="51" t="s">
        <v>18</v>
      </c>
      <c r="AA6637" s="51" t="s">
        <v>31184</v>
      </c>
    </row>
    <row r="6638" spans="1:27" ht="28.8" x14ac:dyDescent="0.3">
      <c r="A6638" t="s">
        <v>32385</v>
      </c>
      <c r="B6638" s="2" t="s">
        <v>19</v>
      </c>
      <c r="C6638" s="2" t="s">
        <v>10623</v>
      </c>
      <c r="D6638" s="2" t="s">
        <v>10626</v>
      </c>
      <c r="E6638" s="2" t="s">
        <v>10647</v>
      </c>
      <c r="F6638" s="2" t="s">
        <v>11105</v>
      </c>
      <c r="G6638" s="2" t="s">
        <v>11107</v>
      </c>
      <c r="H6638" s="3" t="s">
        <v>11108</v>
      </c>
      <c r="I6638" s="3" t="s">
        <v>10960</v>
      </c>
      <c r="J6638" s="3">
        <v>6</v>
      </c>
      <c r="K6638" s="2" t="s">
        <v>36</v>
      </c>
      <c r="O6638" s="7" t="s">
        <v>33171</v>
      </c>
      <c r="P6638" s="7" t="s">
        <v>33183</v>
      </c>
      <c r="Q6638" s="2" t="s">
        <v>33184</v>
      </c>
      <c r="R6638" s="2">
        <v>4</v>
      </c>
      <c r="S6638" s="2">
        <v>60</v>
      </c>
      <c r="T6638" s="2" t="s">
        <v>31186</v>
      </c>
      <c r="V6638" s="26">
        <v>3</v>
      </c>
      <c r="W6638" s="26">
        <v>0</v>
      </c>
      <c r="X6638" s="26">
        <v>4</v>
      </c>
      <c r="AA6638" s="26">
        <v>3</v>
      </c>
    </row>
    <row r="6639" spans="1:27" ht="28.8" x14ac:dyDescent="0.3">
      <c r="A6639" t="s">
        <v>32385</v>
      </c>
      <c r="B6639" s="2" t="s">
        <v>19</v>
      </c>
      <c r="C6639" s="2" t="s">
        <v>10623</v>
      </c>
      <c r="D6639" s="2" t="s">
        <v>10626</v>
      </c>
      <c r="E6639" s="2" t="s">
        <v>10647</v>
      </c>
      <c r="F6639" s="2" t="s">
        <v>11105</v>
      </c>
      <c r="G6639" s="2" t="s">
        <v>11109</v>
      </c>
      <c r="H6639" s="3" t="s">
        <v>11110</v>
      </c>
      <c r="I6639" s="3" t="s">
        <v>10960</v>
      </c>
      <c r="J6639" s="3">
        <v>1</v>
      </c>
      <c r="K6639" s="2" t="s">
        <v>36</v>
      </c>
      <c r="O6639" s="7" t="s">
        <v>33171</v>
      </c>
      <c r="P6639" s="7" t="s">
        <v>33183</v>
      </c>
      <c r="Q6639" s="2" t="s">
        <v>33184</v>
      </c>
      <c r="R6639" s="2">
        <v>40</v>
      </c>
      <c r="S6639" s="2">
        <v>60</v>
      </c>
      <c r="T6639" s="2" t="s">
        <v>31186</v>
      </c>
      <c r="V6639" s="26">
        <v>3</v>
      </c>
      <c r="W6639" s="26">
        <v>4</v>
      </c>
      <c r="X6639" s="26">
        <v>6</v>
      </c>
      <c r="AA6639" s="26">
        <v>3</v>
      </c>
    </row>
    <row r="6640" spans="1:27" ht="28.8" x14ac:dyDescent="0.3">
      <c r="A6640" t="s">
        <v>32385</v>
      </c>
      <c r="B6640" s="2" t="s">
        <v>19</v>
      </c>
      <c r="C6640" s="2" t="s">
        <v>10623</v>
      </c>
      <c r="D6640" s="2" t="s">
        <v>10626</v>
      </c>
      <c r="E6640" s="2" t="s">
        <v>10647</v>
      </c>
      <c r="F6640" s="2" t="s">
        <v>11105</v>
      </c>
      <c r="G6640" s="2" t="s">
        <v>11111</v>
      </c>
      <c r="H6640" s="3" t="s">
        <v>11112</v>
      </c>
      <c r="I6640" s="3" t="s">
        <v>10960</v>
      </c>
      <c r="K6640" s="26" t="s">
        <v>36</v>
      </c>
      <c r="O6640" s="7" t="s">
        <v>33171</v>
      </c>
      <c r="P6640" s="7" t="s">
        <v>33183</v>
      </c>
      <c r="Q6640" s="2" t="s">
        <v>33184</v>
      </c>
      <c r="R6640" s="2">
        <v>40</v>
      </c>
      <c r="S6640" s="2">
        <v>60</v>
      </c>
      <c r="T6640" s="2" t="s">
        <v>31186</v>
      </c>
      <c r="V6640" s="26">
        <v>3</v>
      </c>
      <c r="W6640" s="26">
        <v>6</v>
      </c>
      <c r="X6640" s="26">
        <v>10</v>
      </c>
      <c r="AA6640" s="26">
        <v>3</v>
      </c>
    </row>
    <row r="6641" spans="1:16" x14ac:dyDescent="0.3">
      <c r="L6641" s="163" t="s">
        <v>0</v>
      </c>
      <c r="M6641" s="163"/>
      <c r="N6641" s="163"/>
      <c r="O6641" s="163" t="s">
        <v>1</v>
      </c>
      <c r="P6641" s="163"/>
    </row>
    <row r="6642" spans="1:16" ht="43.2" x14ac:dyDescent="0.3">
      <c r="B6642" s="2" t="s">
        <v>19</v>
      </c>
      <c r="C6642" s="2" t="s">
        <v>10623</v>
      </c>
      <c r="D6642" s="2" t="s">
        <v>10626</v>
      </c>
      <c r="E6642" s="2" t="s">
        <v>10647</v>
      </c>
      <c r="F6642" s="2" t="s">
        <v>11113</v>
      </c>
      <c r="H6642" s="3" t="s">
        <v>11114</v>
      </c>
      <c r="L6642" s="35" t="s">
        <v>12</v>
      </c>
      <c r="M6642" s="35" t="s">
        <v>13</v>
      </c>
      <c r="N6642" s="35" t="s">
        <v>14</v>
      </c>
      <c r="O6642" s="35" t="s">
        <v>32311</v>
      </c>
      <c r="P6642" s="35" t="s">
        <v>31195</v>
      </c>
    </row>
    <row r="6643" spans="1:16" ht="28.8" x14ac:dyDescent="0.3">
      <c r="A6643" t="s">
        <v>32385</v>
      </c>
      <c r="B6643" s="2" t="s">
        <v>19</v>
      </c>
      <c r="C6643" s="2" t="s">
        <v>10623</v>
      </c>
      <c r="D6643" s="2" t="s">
        <v>10626</v>
      </c>
      <c r="E6643" s="2" t="s">
        <v>10647</v>
      </c>
      <c r="F6643" s="2" t="s">
        <v>11113</v>
      </c>
      <c r="G6643" s="2" t="s">
        <v>11115</v>
      </c>
      <c r="H6643" s="6" t="s">
        <v>11116</v>
      </c>
      <c r="I6643" s="3" t="s">
        <v>10960</v>
      </c>
      <c r="J6643" s="3">
        <v>2</v>
      </c>
      <c r="K6643" s="2" t="s">
        <v>36</v>
      </c>
    </row>
    <row r="6644" spans="1:16" x14ac:dyDescent="0.3">
      <c r="L6644" s="163" t="s">
        <v>0</v>
      </c>
      <c r="M6644" s="163"/>
      <c r="N6644" s="163"/>
      <c r="O6644" s="163" t="s">
        <v>1</v>
      </c>
      <c r="P6644" s="163"/>
    </row>
    <row r="6645" spans="1:16" ht="43.2" x14ac:dyDescent="0.3">
      <c r="B6645" s="2" t="s">
        <v>19</v>
      </c>
      <c r="C6645" s="2" t="s">
        <v>10623</v>
      </c>
      <c r="D6645" s="2" t="s">
        <v>10626</v>
      </c>
      <c r="E6645" s="2" t="s">
        <v>10647</v>
      </c>
      <c r="F6645" s="2" t="s">
        <v>11117</v>
      </c>
      <c r="H6645" s="3" t="s">
        <v>11118</v>
      </c>
      <c r="L6645" s="35" t="s">
        <v>12</v>
      </c>
      <c r="M6645" s="35" t="s">
        <v>13</v>
      </c>
      <c r="N6645" s="35" t="s">
        <v>14</v>
      </c>
      <c r="O6645" s="35" t="s">
        <v>32311</v>
      </c>
      <c r="P6645" s="35" t="s">
        <v>31195</v>
      </c>
    </row>
    <row r="6646" spans="1:16" x14ac:dyDescent="0.3">
      <c r="B6646" s="4" t="s">
        <v>19</v>
      </c>
      <c r="C6646" s="4" t="s">
        <v>10623</v>
      </c>
      <c r="D6646" s="4" t="s">
        <v>10626</v>
      </c>
      <c r="E6646" s="4" t="s">
        <v>10647</v>
      </c>
      <c r="F6646" s="4" t="s">
        <v>11117</v>
      </c>
      <c r="G6646" s="4" t="s">
        <v>11119</v>
      </c>
      <c r="H6646" s="5" t="s">
        <v>11120</v>
      </c>
      <c r="I6646" s="5" t="s">
        <v>6745</v>
      </c>
    </row>
    <row r="6647" spans="1:16" x14ac:dyDescent="0.3">
      <c r="L6647" s="163" t="s">
        <v>0</v>
      </c>
      <c r="M6647" s="163"/>
      <c r="N6647" s="163"/>
      <c r="O6647" s="163" t="s">
        <v>1</v>
      </c>
      <c r="P6647" s="163"/>
    </row>
    <row r="6648" spans="1:16" ht="43.2" x14ac:dyDescent="0.3">
      <c r="B6648" s="2" t="s">
        <v>19</v>
      </c>
      <c r="C6648" s="2" t="s">
        <v>10623</v>
      </c>
      <c r="D6648" s="2" t="s">
        <v>10626</v>
      </c>
      <c r="E6648" s="2" t="s">
        <v>10647</v>
      </c>
      <c r="F6648" s="2" t="s">
        <v>11121</v>
      </c>
      <c r="H6648" s="3" t="s">
        <v>11122</v>
      </c>
      <c r="L6648" s="35" t="s">
        <v>12</v>
      </c>
      <c r="M6648" s="35" t="s">
        <v>13</v>
      </c>
      <c r="N6648" s="35" t="s">
        <v>14</v>
      </c>
      <c r="O6648" s="35" t="s">
        <v>32311</v>
      </c>
      <c r="P6648" s="35" t="s">
        <v>31195</v>
      </c>
    </row>
    <row r="6649" spans="1:16" ht="28.8" x14ac:dyDescent="0.3">
      <c r="B6649" s="4" t="s">
        <v>19</v>
      </c>
      <c r="C6649" s="4" t="s">
        <v>10623</v>
      </c>
      <c r="D6649" s="4" t="s">
        <v>10626</v>
      </c>
      <c r="E6649" s="4" t="s">
        <v>10647</v>
      </c>
      <c r="F6649" s="4" t="s">
        <v>11121</v>
      </c>
      <c r="G6649" s="4" t="s">
        <v>11123</v>
      </c>
      <c r="H6649" s="5" t="s">
        <v>11124</v>
      </c>
      <c r="I6649" s="5" t="s">
        <v>10960</v>
      </c>
    </row>
    <row r="6650" spans="1:16" ht="28.8" x14ac:dyDescent="0.3">
      <c r="B6650" s="4" t="s">
        <v>19</v>
      </c>
      <c r="C6650" s="4" t="s">
        <v>10623</v>
      </c>
      <c r="D6650" s="4" t="s">
        <v>10626</v>
      </c>
      <c r="E6650" s="4" t="s">
        <v>10647</v>
      </c>
      <c r="F6650" s="4" t="s">
        <v>11121</v>
      </c>
      <c r="G6650" s="4" t="s">
        <v>11125</v>
      </c>
      <c r="H6650" s="5" t="s">
        <v>11126</v>
      </c>
      <c r="I6650" s="5" t="s">
        <v>10960</v>
      </c>
    </row>
    <row r="6651" spans="1:16" ht="28.8" x14ac:dyDescent="0.3">
      <c r="B6651" s="4" t="s">
        <v>19</v>
      </c>
      <c r="C6651" s="4" t="s">
        <v>10623</v>
      </c>
      <c r="D6651" s="4" t="s">
        <v>10626</v>
      </c>
      <c r="E6651" s="4" t="s">
        <v>10647</v>
      </c>
      <c r="F6651" s="4" t="s">
        <v>11121</v>
      </c>
      <c r="G6651" s="4" t="s">
        <v>11127</v>
      </c>
      <c r="H6651" s="5" t="s">
        <v>11128</v>
      </c>
      <c r="I6651" s="5" t="s">
        <v>10960</v>
      </c>
    </row>
    <row r="6652" spans="1:16" ht="28.8" x14ac:dyDescent="0.3">
      <c r="B6652" s="4" t="s">
        <v>19</v>
      </c>
      <c r="C6652" s="4" t="s">
        <v>10623</v>
      </c>
      <c r="D6652" s="4" t="s">
        <v>10626</v>
      </c>
      <c r="E6652" s="4" t="s">
        <v>10647</v>
      </c>
      <c r="F6652" s="4" t="s">
        <v>11121</v>
      </c>
      <c r="G6652" s="4" t="s">
        <v>11129</v>
      </c>
      <c r="H6652" s="5" t="s">
        <v>11130</v>
      </c>
      <c r="I6652" s="5" t="s">
        <v>10960</v>
      </c>
    </row>
    <row r="6653" spans="1:16" ht="28.8" x14ac:dyDescent="0.3">
      <c r="B6653" s="4" t="s">
        <v>19</v>
      </c>
      <c r="C6653" s="4" t="s">
        <v>10623</v>
      </c>
      <c r="D6653" s="4" t="s">
        <v>10626</v>
      </c>
      <c r="E6653" s="4" t="s">
        <v>10647</v>
      </c>
      <c r="F6653" s="4" t="s">
        <v>11121</v>
      </c>
      <c r="G6653" s="4" t="s">
        <v>11131</v>
      </c>
      <c r="H6653" s="5" t="s">
        <v>11132</v>
      </c>
      <c r="I6653" s="5" t="s">
        <v>10960</v>
      </c>
    </row>
    <row r="6654" spans="1:16" ht="28.8" x14ac:dyDescent="0.3">
      <c r="B6654" s="4" t="s">
        <v>19</v>
      </c>
      <c r="C6654" s="4" t="s">
        <v>10623</v>
      </c>
      <c r="D6654" s="4" t="s">
        <v>10626</v>
      </c>
      <c r="E6654" s="4" t="s">
        <v>10647</v>
      </c>
      <c r="F6654" s="4" t="s">
        <v>11121</v>
      </c>
      <c r="G6654" s="4" t="s">
        <v>11133</v>
      </c>
      <c r="H6654" s="5" t="s">
        <v>11134</v>
      </c>
      <c r="I6654" s="5" t="s">
        <v>10960</v>
      </c>
    </row>
    <row r="6655" spans="1:16" ht="28.8" x14ac:dyDescent="0.3">
      <c r="B6655" s="4" t="s">
        <v>19</v>
      </c>
      <c r="C6655" s="4" t="s">
        <v>10623</v>
      </c>
      <c r="D6655" s="4" t="s">
        <v>10626</v>
      </c>
      <c r="E6655" s="4" t="s">
        <v>10647</v>
      </c>
      <c r="F6655" s="4" t="s">
        <v>11121</v>
      </c>
      <c r="G6655" s="4" t="s">
        <v>11135</v>
      </c>
      <c r="H6655" s="5" t="s">
        <v>11136</v>
      </c>
      <c r="I6655" s="5" t="s">
        <v>10960</v>
      </c>
    </row>
    <row r="6656" spans="1:16" x14ac:dyDescent="0.3">
      <c r="B6656" s="2" t="s">
        <v>19</v>
      </c>
      <c r="C6656" s="2" t="s">
        <v>10623</v>
      </c>
      <c r="D6656" s="2" t="s">
        <v>10626</v>
      </c>
      <c r="E6656" s="2" t="s">
        <v>10649</v>
      </c>
      <c r="H6656" s="3" t="s">
        <v>11137</v>
      </c>
    </row>
    <row r="6657" spans="1:17" x14ac:dyDescent="0.3">
      <c r="L6657" s="163" t="s">
        <v>0</v>
      </c>
      <c r="M6657" s="163"/>
      <c r="N6657" s="163"/>
      <c r="O6657" s="163" t="s">
        <v>1</v>
      </c>
      <c r="P6657" s="163"/>
    </row>
    <row r="6658" spans="1:17" ht="43.2" x14ac:dyDescent="0.3">
      <c r="B6658" s="2" t="s">
        <v>19</v>
      </c>
      <c r="C6658" s="2" t="s">
        <v>10623</v>
      </c>
      <c r="D6658" s="2" t="s">
        <v>10626</v>
      </c>
      <c r="E6658" s="2" t="s">
        <v>10649</v>
      </c>
      <c r="F6658" s="2" t="s">
        <v>11138</v>
      </c>
      <c r="H6658" s="3" t="s">
        <v>11139</v>
      </c>
      <c r="L6658" s="35" t="s">
        <v>12</v>
      </c>
      <c r="M6658" s="35" t="s">
        <v>13</v>
      </c>
      <c r="N6658" s="35" t="s">
        <v>14</v>
      </c>
      <c r="O6658" s="94" t="s">
        <v>31196</v>
      </c>
      <c r="P6658" s="94" t="s">
        <v>32311</v>
      </c>
    </row>
    <row r="6659" spans="1:17" ht="28.8" x14ac:dyDescent="0.3">
      <c r="A6659" t="s">
        <v>32385</v>
      </c>
      <c r="B6659" s="2" t="s">
        <v>19</v>
      </c>
      <c r="C6659" s="2" t="s">
        <v>10623</v>
      </c>
      <c r="D6659" s="2" t="s">
        <v>10626</v>
      </c>
      <c r="E6659" s="2" t="s">
        <v>10649</v>
      </c>
      <c r="F6659" s="2" t="s">
        <v>11138</v>
      </c>
      <c r="G6659" s="2" t="s">
        <v>11140</v>
      </c>
      <c r="H6659" s="6" t="s">
        <v>11141</v>
      </c>
      <c r="I6659" s="3" t="s">
        <v>10960</v>
      </c>
      <c r="J6659" s="3">
        <v>117</v>
      </c>
      <c r="K6659" s="2" t="s">
        <v>36</v>
      </c>
      <c r="L6659" s="7" t="s">
        <v>31232</v>
      </c>
      <c r="O6659" s="7" t="s">
        <v>33171</v>
      </c>
    </row>
    <row r="6660" spans="1:17" ht="28.8" x14ac:dyDescent="0.3">
      <c r="A6660" t="s">
        <v>32385</v>
      </c>
      <c r="B6660" s="2" t="s">
        <v>19</v>
      </c>
      <c r="C6660" s="2" t="s">
        <v>10623</v>
      </c>
      <c r="D6660" s="2" t="s">
        <v>10626</v>
      </c>
      <c r="E6660" s="2" t="s">
        <v>10649</v>
      </c>
      <c r="F6660" s="2" t="s">
        <v>11138</v>
      </c>
      <c r="G6660" s="2" t="s">
        <v>11142</v>
      </c>
      <c r="H6660" s="6" t="s">
        <v>11143</v>
      </c>
      <c r="I6660" s="3" t="s">
        <v>10960</v>
      </c>
      <c r="J6660" s="3">
        <v>9</v>
      </c>
      <c r="K6660" s="2" t="s">
        <v>36</v>
      </c>
      <c r="L6660" s="7" t="s">
        <v>31233</v>
      </c>
      <c r="M6660" s="2" t="s">
        <v>11140</v>
      </c>
      <c r="N6660" s="2"/>
    </row>
    <row r="6661" spans="1:17" ht="28.8" x14ac:dyDescent="0.3">
      <c r="A6661" t="s">
        <v>32385</v>
      </c>
      <c r="B6661" s="2" t="s">
        <v>19</v>
      </c>
      <c r="C6661" s="2" t="s">
        <v>10623</v>
      </c>
      <c r="D6661" s="2" t="s">
        <v>10626</v>
      </c>
      <c r="E6661" s="2" t="s">
        <v>10649</v>
      </c>
      <c r="F6661" s="2" t="s">
        <v>11138</v>
      </c>
      <c r="G6661" s="2" t="s">
        <v>11144</v>
      </c>
      <c r="H6661" s="6" t="s">
        <v>11145</v>
      </c>
      <c r="I6661" s="3" t="s">
        <v>10960</v>
      </c>
      <c r="J6661" s="3">
        <v>6</v>
      </c>
      <c r="K6661" s="2" t="s">
        <v>36</v>
      </c>
      <c r="O6661" s="7" t="s">
        <v>31242</v>
      </c>
      <c r="P6661" s="7" t="s">
        <v>33185</v>
      </c>
    </row>
    <row r="6662" spans="1:17" ht="28.8" x14ac:dyDescent="0.3">
      <c r="A6662" t="s">
        <v>32385</v>
      </c>
      <c r="B6662" s="2" t="s">
        <v>19</v>
      </c>
      <c r="C6662" s="2" t="s">
        <v>10623</v>
      </c>
      <c r="D6662" s="2" t="s">
        <v>10626</v>
      </c>
      <c r="E6662" s="2" t="s">
        <v>10649</v>
      </c>
      <c r="F6662" s="2" t="s">
        <v>11138</v>
      </c>
      <c r="G6662" s="2" t="s">
        <v>11146</v>
      </c>
      <c r="H6662" s="6" t="s">
        <v>11147</v>
      </c>
      <c r="I6662" s="3" t="s">
        <v>10960</v>
      </c>
      <c r="J6662" s="3">
        <v>16</v>
      </c>
      <c r="K6662" s="2" t="s">
        <v>36</v>
      </c>
      <c r="O6662" s="7" t="s">
        <v>31242</v>
      </c>
      <c r="P6662" s="7" t="s">
        <v>33185</v>
      </c>
    </row>
    <row r="6663" spans="1:17" x14ac:dyDescent="0.3">
      <c r="L6663" s="163" t="s">
        <v>0</v>
      </c>
      <c r="M6663" s="163"/>
      <c r="N6663" s="163"/>
      <c r="O6663" s="163" t="s">
        <v>1</v>
      </c>
      <c r="P6663" s="163"/>
    </row>
    <row r="6664" spans="1:17" ht="43.2" x14ac:dyDescent="0.3">
      <c r="B6664" s="2" t="s">
        <v>19</v>
      </c>
      <c r="C6664" s="2" t="s">
        <v>10623</v>
      </c>
      <c r="D6664" s="2" t="s">
        <v>10626</v>
      </c>
      <c r="E6664" s="2" t="s">
        <v>10649</v>
      </c>
      <c r="F6664" s="2" t="s">
        <v>11148</v>
      </c>
      <c r="H6664" s="3" t="s">
        <v>11149</v>
      </c>
      <c r="L6664" s="35" t="s">
        <v>12</v>
      </c>
      <c r="M6664" s="35" t="s">
        <v>13</v>
      </c>
      <c r="N6664" s="35" t="s">
        <v>14</v>
      </c>
      <c r="O6664" s="94" t="s">
        <v>31196</v>
      </c>
      <c r="P6664" s="35" t="s">
        <v>31195</v>
      </c>
    </row>
    <row r="6665" spans="1:17" ht="43.2" x14ac:dyDescent="0.3">
      <c r="A6665" t="s">
        <v>32385</v>
      </c>
      <c r="B6665" s="2" t="s">
        <v>19</v>
      </c>
      <c r="C6665" s="2" t="s">
        <v>10623</v>
      </c>
      <c r="D6665" s="2" t="s">
        <v>10626</v>
      </c>
      <c r="E6665" s="2" t="s">
        <v>10649</v>
      </c>
      <c r="F6665" s="2" t="s">
        <v>11148</v>
      </c>
      <c r="G6665" s="2" t="s">
        <v>11150</v>
      </c>
      <c r="H6665" s="6" t="s">
        <v>11151</v>
      </c>
      <c r="I6665" s="3" t="s">
        <v>9257</v>
      </c>
      <c r="J6665" s="3">
        <v>79</v>
      </c>
      <c r="K6665" s="2" t="s">
        <v>36</v>
      </c>
      <c r="O6665" s="7" t="s">
        <v>33171</v>
      </c>
    </row>
    <row r="6666" spans="1:17" x14ac:dyDescent="0.3">
      <c r="L6666" s="163" t="s">
        <v>0</v>
      </c>
      <c r="M6666" s="163"/>
      <c r="N6666" s="163"/>
      <c r="O6666" s="163" t="s">
        <v>1</v>
      </c>
      <c r="P6666" s="163"/>
    </row>
    <row r="6667" spans="1:17" ht="43.2" x14ac:dyDescent="0.3">
      <c r="B6667" s="2" t="s">
        <v>19</v>
      </c>
      <c r="C6667" s="2" t="s">
        <v>10623</v>
      </c>
      <c r="D6667" s="2" t="s">
        <v>10626</v>
      </c>
      <c r="E6667" s="2" t="s">
        <v>10649</v>
      </c>
      <c r="F6667" s="2" t="s">
        <v>11152</v>
      </c>
      <c r="H6667" s="3" t="s">
        <v>11153</v>
      </c>
      <c r="L6667" s="35" t="s">
        <v>12</v>
      </c>
      <c r="M6667" s="35" t="s">
        <v>13</v>
      </c>
      <c r="N6667" s="35" t="s">
        <v>14</v>
      </c>
      <c r="O6667" s="94" t="s">
        <v>31196</v>
      </c>
      <c r="P6667" s="35" t="s">
        <v>31195</v>
      </c>
    </row>
    <row r="6668" spans="1:17" ht="43.2" x14ac:dyDescent="0.3">
      <c r="A6668" t="s">
        <v>32385</v>
      </c>
      <c r="B6668" s="2" t="s">
        <v>19</v>
      </c>
      <c r="C6668" s="2" t="s">
        <v>10623</v>
      </c>
      <c r="D6668" s="2" t="s">
        <v>10626</v>
      </c>
      <c r="E6668" s="2" t="s">
        <v>10649</v>
      </c>
      <c r="F6668" s="2" t="s">
        <v>11152</v>
      </c>
      <c r="G6668" s="2" t="s">
        <v>11154</v>
      </c>
      <c r="H6668" s="6" t="s">
        <v>11155</v>
      </c>
      <c r="I6668" s="3" t="s">
        <v>9257</v>
      </c>
      <c r="J6668" s="3">
        <v>6</v>
      </c>
      <c r="K6668" s="2" t="s">
        <v>36</v>
      </c>
      <c r="O6668" s="7" t="s">
        <v>33171</v>
      </c>
    </row>
    <row r="6669" spans="1:17" x14ac:dyDescent="0.3">
      <c r="L6669" s="163" t="s">
        <v>0</v>
      </c>
      <c r="M6669" s="163"/>
      <c r="N6669" s="163"/>
      <c r="O6669" s="163" t="s">
        <v>1</v>
      </c>
      <c r="P6669" s="163"/>
    </row>
    <row r="6670" spans="1:17" ht="43.2" x14ac:dyDescent="0.3">
      <c r="B6670" s="2" t="s">
        <v>19</v>
      </c>
      <c r="C6670" s="2" t="s">
        <v>10623</v>
      </c>
      <c r="D6670" s="2" t="s">
        <v>10626</v>
      </c>
      <c r="E6670" s="2" t="s">
        <v>10649</v>
      </c>
      <c r="F6670" s="2" t="s">
        <v>11156</v>
      </c>
      <c r="H6670" s="3" t="s">
        <v>11157</v>
      </c>
      <c r="L6670" s="35" t="s">
        <v>12</v>
      </c>
      <c r="M6670" s="35" t="s">
        <v>13</v>
      </c>
      <c r="N6670" s="35" t="s">
        <v>14</v>
      </c>
      <c r="O6670" s="94" t="s">
        <v>31196</v>
      </c>
      <c r="P6670" s="35" t="s">
        <v>31195</v>
      </c>
    </row>
    <row r="6671" spans="1:17" x14ac:dyDescent="0.3">
      <c r="A6671" t="s">
        <v>32385</v>
      </c>
      <c r="B6671" s="2" t="s">
        <v>19</v>
      </c>
      <c r="C6671" s="2" t="s">
        <v>10623</v>
      </c>
      <c r="D6671" s="2" t="s">
        <v>10626</v>
      </c>
      <c r="E6671" s="2" t="s">
        <v>10649</v>
      </c>
      <c r="F6671" s="2" t="s">
        <v>11156</v>
      </c>
      <c r="G6671" s="2" t="s">
        <v>11158</v>
      </c>
      <c r="H6671" s="6" t="s">
        <v>11159</v>
      </c>
      <c r="I6671" s="3" t="s">
        <v>1792</v>
      </c>
      <c r="J6671" s="3">
        <v>74</v>
      </c>
      <c r="K6671" s="2" t="s">
        <v>36</v>
      </c>
      <c r="O6671" s="7" t="s">
        <v>31242</v>
      </c>
    </row>
    <row r="6672" spans="1:17" x14ac:dyDescent="0.3">
      <c r="L6672" s="163" t="s">
        <v>0</v>
      </c>
      <c r="M6672" s="163"/>
      <c r="N6672" s="163"/>
      <c r="O6672" s="163" t="s">
        <v>1</v>
      </c>
      <c r="P6672" s="163"/>
      <c r="Q6672" s="163"/>
    </row>
    <row r="6673" spans="1:21" ht="43.2" x14ac:dyDescent="0.3">
      <c r="B6673" s="2" t="s">
        <v>19</v>
      </c>
      <c r="C6673" s="2" t="s">
        <v>10623</v>
      </c>
      <c r="D6673" s="2" t="s">
        <v>10626</v>
      </c>
      <c r="E6673" s="2" t="s">
        <v>10649</v>
      </c>
      <c r="F6673" s="2" t="s">
        <v>11160</v>
      </c>
      <c r="H6673" s="3" t="s">
        <v>11161</v>
      </c>
      <c r="L6673" s="35" t="s">
        <v>12</v>
      </c>
      <c r="M6673" s="35" t="s">
        <v>13</v>
      </c>
      <c r="N6673" s="35" t="s">
        <v>14</v>
      </c>
      <c r="O6673" s="94" t="s">
        <v>31196</v>
      </c>
      <c r="P6673" s="94" t="s">
        <v>32311</v>
      </c>
      <c r="Q6673" s="94" t="s">
        <v>31195</v>
      </c>
    </row>
    <row r="6674" spans="1:21" ht="43.2" x14ac:dyDescent="0.3">
      <c r="A6674" t="s">
        <v>32385</v>
      </c>
      <c r="B6674" s="2" t="s">
        <v>19</v>
      </c>
      <c r="C6674" s="2" t="s">
        <v>10623</v>
      </c>
      <c r="D6674" s="2" t="s">
        <v>10626</v>
      </c>
      <c r="E6674" s="2" t="s">
        <v>10649</v>
      </c>
      <c r="F6674" s="2" t="s">
        <v>11160</v>
      </c>
      <c r="G6674" s="2" t="s">
        <v>11162</v>
      </c>
      <c r="H6674" s="3" t="s">
        <v>11163</v>
      </c>
      <c r="I6674" s="3" t="s">
        <v>9257</v>
      </c>
      <c r="J6674" s="3">
        <v>3</v>
      </c>
      <c r="K6674" s="2" t="s">
        <v>36</v>
      </c>
      <c r="O6674" s="7" t="s">
        <v>31252</v>
      </c>
      <c r="P6674" s="7" t="s">
        <v>31246</v>
      </c>
      <c r="Q6674" s="2" t="s">
        <v>33186</v>
      </c>
    </row>
    <row r="6675" spans="1:21" x14ac:dyDescent="0.3">
      <c r="L6675" s="163" t="s">
        <v>0</v>
      </c>
      <c r="M6675" s="163"/>
      <c r="N6675" s="163"/>
      <c r="O6675" s="163" t="s">
        <v>1</v>
      </c>
      <c r="P6675" s="163"/>
      <c r="Q6675" s="165" t="s">
        <v>31230</v>
      </c>
      <c r="R6675" s="166"/>
      <c r="S6675" s="166"/>
      <c r="T6675" s="166"/>
      <c r="U6675" s="167"/>
    </row>
    <row r="6676" spans="1:21" ht="43.2" x14ac:dyDescent="0.3">
      <c r="B6676" s="2" t="s">
        <v>19</v>
      </c>
      <c r="C6676" s="2" t="s">
        <v>10623</v>
      </c>
      <c r="D6676" s="2" t="s">
        <v>10626</v>
      </c>
      <c r="E6676" s="2" t="s">
        <v>10649</v>
      </c>
      <c r="F6676" s="2" t="s">
        <v>11164</v>
      </c>
      <c r="H6676" s="3" t="s">
        <v>11165</v>
      </c>
      <c r="L6676" s="35" t="s">
        <v>12</v>
      </c>
      <c r="M6676" s="35" t="s">
        <v>13</v>
      </c>
      <c r="N6676" s="35" t="s">
        <v>14</v>
      </c>
      <c r="O6676" s="94" t="s">
        <v>31196</v>
      </c>
      <c r="P6676" s="94" t="s">
        <v>32311</v>
      </c>
      <c r="Q6676" s="50" t="s">
        <v>32319</v>
      </c>
      <c r="R6676" s="51" t="s">
        <v>32320</v>
      </c>
      <c r="S6676" s="51" t="s">
        <v>17</v>
      </c>
      <c r="T6676" s="51" t="s">
        <v>18</v>
      </c>
      <c r="U6676" s="51" t="s">
        <v>31184</v>
      </c>
    </row>
    <row r="6677" spans="1:21" x14ac:dyDescent="0.3">
      <c r="A6677" t="s">
        <v>32385</v>
      </c>
      <c r="B6677" s="2" t="s">
        <v>19</v>
      </c>
      <c r="C6677" s="2" t="s">
        <v>10623</v>
      </c>
      <c r="D6677" s="2" t="s">
        <v>10626</v>
      </c>
      <c r="E6677" s="2" t="s">
        <v>10649</v>
      </c>
      <c r="F6677" s="2" t="s">
        <v>11164</v>
      </c>
      <c r="G6677" s="2" t="s">
        <v>11166</v>
      </c>
      <c r="H6677" s="3" t="s">
        <v>11167</v>
      </c>
      <c r="I6677" s="3" t="s">
        <v>571</v>
      </c>
      <c r="J6677" s="3">
        <v>2</v>
      </c>
      <c r="K6677" s="2" t="s">
        <v>36</v>
      </c>
      <c r="L6677" s="7" t="s">
        <v>31693</v>
      </c>
      <c r="O6677" s="7" t="s">
        <v>31297</v>
      </c>
      <c r="P6677" s="7" t="s">
        <v>33187</v>
      </c>
      <c r="Q6677" s="2">
        <v>20</v>
      </c>
      <c r="R6677" s="2">
        <v>20</v>
      </c>
      <c r="S6677" s="2" t="s">
        <v>31186</v>
      </c>
      <c r="U6677" s="26">
        <v>1</v>
      </c>
    </row>
    <row r="6678" spans="1:21" x14ac:dyDescent="0.3">
      <c r="A6678" t="s">
        <v>32385</v>
      </c>
      <c r="B6678" s="2" t="s">
        <v>19</v>
      </c>
      <c r="C6678" s="2" t="s">
        <v>10623</v>
      </c>
      <c r="D6678" s="2" t="s">
        <v>10626</v>
      </c>
      <c r="E6678" s="2" t="s">
        <v>10649</v>
      </c>
      <c r="F6678" s="2" t="s">
        <v>11164</v>
      </c>
      <c r="G6678" s="2" t="s">
        <v>11168</v>
      </c>
      <c r="H6678" s="3" t="s">
        <v>11169</v>
      </c>
      <c r="I6678" s="3" t="s">
        <v>571</v>
      </c>
      <c r="J6678" s="3">
        <v>7</v>
      </c>
      <c r="K6678" s="2" t="s">
        <v>36</v>
      </c>
      <c r="L6678" s="7" t="s">
        <v>31693</v>
      </c>
      <c r="O6678" s="7" t="s">
        <v>31297</v>
      </c>
      <c r="P6678" s="7" t="s">
        <v>33188</v>
      </c>
      <c r="Q6678" s="2">
        <v>30</v>
      </c>
      <c r="R6678" s="2">
        <v>30</v>
      </c>
      <c r="S6678" s="2" t="s">
        <v>31186</v>
      </c>
      <c r="U6678" s="26">
        <v>1</v>
      </c>
    </row>
    <row r="6679" spans="1:21" x14ac:dyDescent="0.3">
      <c r="A6679" t="s">
        <v>32385</v>
      </c>
      <c r="B6679" s="2" t="s">
        <v>19</v>
      </c>
      <c r="C6679" s="2" t="s">
        <v>10623</v>
      </c>
      <c r="D6679" s="2" t="s">
        <v>10626</v>
      </c>
      <c r="E6679" s="2" t="s">
        <v>10649</v>
      </c>
      <c r="F6679" s="2" t="s">
        <v>11164</v>
      </c>
      <c r="G6679" s="2" t="s">
        <v>11170</v>
      </c>
      <c r="H6679" s="3" t="s">
        <v>11171</v>
      </c>
      <c r="I6679" s="3" t="s">
        <v>571</v>
      </c>
      <c r="K6679" s="26" t="s">
        <v>36</v>
      </c>
      <c r="L6679" s="7" t="s">
        <v>31233</v>
      </c>
      <c r="M6679" s="2" t="s">
        <v>11166</v>
      </c>
      <c r="T6679" s="2">
        <v>10</v>
      </c>
    </row>
    <row r="6680" spans="1:21" x14ac:dyDescent="0.3">
      <c r="A6680" t="s">
        <v>32385</v>
      </c>
      <c r="B6680" s="2" t="s">
        <v>19</v>
      </c>
      <c r="C6680" s="2" t="s">
        <v>10623</v>
      </c>
      <c r="D6680" s="2" t="s">
        <v>10626</v>
      </c>
      <c r="E6680" s="2" t="s">
        <v>10649</v>
      </c>
      <c r="F6680" s="2" t="s">
        <v>11164</v>
      </c>
      <c r="G6680" s="2" t="s">
        <v>11172</v>
      </c>
      <c r="H6680" s="3" t="s">
        <v>11173</v>
      </c>
      <c r="I6680" s="3" t="s">
        <v>571</v>
      </c>
      <c r="J6680" s="3">
        <v>2</v>
      </c>
      <c r="K6680" s="2" t="s">
        <v>36</v>
      </c>
      <c r="L6680" s="7" t="s">
        <v>31233</v>
      </c>
      <c r="M6680" s="2" t="s">
        <v>11168</v>
      </c>
      <c r="T6680" s="2">
        <v>10</v>
      </c>
    </row>
    <row r="6681" spans="1:21" x14ac:dyDescent="0.3">
      <c r="L6681" s="163" t="s">
        <v>0</v>
      </c>
      <c r="M6681" s="163"/>
      <c r="N6681" s="163"/>
      <c r="O6681" s="163" t="s">
        <v>1</v>
      </c>
      <c r="P6681" s="163"/>
    </row>
    <row r="6682" spans="1:21" ht="43.2" x14ac:dyDescent="0.3">
      <c r="B6682" s="2" t="s">
        <v>19</v>
      </c>
      <c r="C6682" s="2" t="s">
        <v>10623</v>
      </c>
      <c r="D6682" s="2" t="s">
        <v>10626</v>
      </c>
      <c r="E6682" s="2" t="s">
        <v>10649</v>
      </c>
      <c r="F6682" s="2" t="s">
        <v>11174</v>
      </c>
      <c r="H6682" s="3" t="s">
        <v>11175</v>
      </c>
      <c r="L6682" s="35" t="s">
        <v>12</v>
      </c>
      <c r="M6682" s="35" t="s">
        <v>13</v>
      </c>
      <c r="N6682" s="35" t="s">
        <v>14</v>
      </c>
      <c r="O6682" s="94" t="s">
        <v>31196</v>
      </c>
      <c r="P6682" s="35" t="s">
        <v>31195</v>
      </c>
    </row>
    <row r="6683" spans="1:21" ht="28.8" x14ac:dyDescent="0.3">
      <c r="A6683" t="s">
        <v>32385</v>
      </c>
      <c r="B6683" s="2" t="s">
        <v>19</v>
      </c>
      <c r="C6683" s="2" t="s">
        <v>10623</v>
      </c>
      <c r="D6683" s="2" t="s">
        <v>10626</v>
      </c>
      <c r="E6683" s="2" t="s">
        <v>10649</v>
      </c>
      <c r="F6683" s="2" t="s">
        <v>11174</v>
      </c>
      <c r="G6683" s="2" t="s">
        <v>11176</v>
      </c>
      <c r="H6683" s="6" t="s">
        <v>11177</v>
      </c>
      <c r="I6683" s="3" t="s">
        <v>10960</v>
      </c>
      <c r="J6683" s="3">
        <v>5</v>
      </c>
      <c r="K6683" s="2" t="s">
        <v>36</v>
      </c>
      <c r="O6683" s="7" t="s">
        <v>33171</v>
      </c>
    </row>
    <row r="6684" spans="1:21" ht="28.8" x14ac:dyDescent="0.3">
      <c r="A6684" t="s">
        <v>32385</v>
      </c>
      <c r="B6684" s="2" t="s">
        <v>19</v>
      </c>
      <c r="C6684" s="2" t="s">
        <v>10623</v>
      </c>
      <c r="D6684" s="2" t="s">
        <v>10626</v>
      </c>
      <c r="E6684" s="2" t="s">
        <v>10649</v>
      </c>
      <c r="F6684" s="2" t="s">
        <v>11174</v>
      </c>
      <c r="G6684" s="2" t="s">
        <v>11178</v>
      </c>
      <c r="H6684" s="6" t="s">
        <v>11179</v>
      </c>
      <c r="I6684" s="3" t="s">
        <v>10960</v>
      </c>
      <c r="J6684" s="3">
        <v>24</v>
      </c>
      <c r="K6684" s="2" t="s">
        <v>36</v>
      </c>
      <c r="O6684" s="7" t="s">
        <v>33171</v>
      </c>
    </row>
    <row r="6685" spans="1:21" ht="28.8" x14ac:dyDescent="0.3">
      <c r="A6685" t="s">
        <v>32385</v>
      </c>
      <c r="B6685" s="2" t="s">
        <v>19</v>
      </c>
      <c r="C6685" s="2" t="s">
        <v>10623</v>
      </c>
      <c r="D6685" s="2" t="s">
        <v>10626</v>
      </c>
      <c r="E6685" s="2" t="s">
        <v>10649</v>
      </c>
      <c r="F6685" s="2" t="s">
        <v>11174</v>
      </c>
      <c r="G6685" s="2" t="s">
        <v>11180</v>
      </c>
      <c r="H6685" s="6" t="s">
        <v>11181</v>
      </c>
      <c r="I6685" s="3" t="s">
        <v>10960</v>
      </c>
      <c r="J6685" s="3">
        <v>108</v>
      </c>
      <c r="K6685" s="2" t="s">
        <v>36</v>
      </c>
      <c r="O6685" s="7" t="s">
        <v>33171</v>
      </c>
    </row>
    <row r="6686" spans="1:21" x14ac:dyDescent="0.3">
      <c r="L6686" s="163" t="s">
        <v>0</v>
      </c>
      <c r="M6686" s="163"/>
      <c r="N6686" s="163"/>
      <c r="O6686" s="163" t="s">
        <v>1</v>
      </c>
      <c r="P6686" s="163"/>
    </row>
    <row r="6687" spans="1:21" ht="43.2" x14ac:dyDescent="0.3">
      <c r="B6687" s="2" t="s">
        <v>19</v>
      </c>
      <c r="C6687" s="2" t="s">
        <v>10623</v>
      </c>
      <c r="D6687" s="2" t="s">
        <v>10626</v>
      </c>
      <c r="E6687" s="2" t="s">
        <v>10649</v>
      </c>
      <c r="F6687" s="2" t="s">
        <v>11182</v>
      </c>
      <c r="H6687" s="3" t="s">
        <v>11183</v>
      </c>
      <c r="L6687" s="35" t="s">
        <v>12</v>
      </c>
      <c r="M6687" s="35" t="s">
        <v>13</v>
      </c>
      <c r="N6687" s="35" t="s">
        <v>14</v>
      </c>
      <c r="O6687" s="94" t="s">
        <v>31196</v>
      </c>
      <c r="P6687" s="35" t="s">
        <v>31195</v>
      </c>
    </row>
    <row r="6688" spans="1:21" ht="28.8" x14ac:dyDescent="0.3">
      <c r="A6688" t="s">
        <v>32385</v>
      </c>
      <c r="B6688" s="2" t="s">
        <v>19</v>
      </c>
      <c r="C6688" s="2" t="s">
        <v>10623</v>
      </c>
      <c r="D6688" s="2" t="s">
        <v>10626</v>
      </c>
      <c r="E6688" s="2" t="s">
        <v>10649</v>
      </c>
      <c r="F6688" s="2" t="s">
        <v>11182</v>
      </c>
      <c r="G6688" s="2" t="s">
        <v>11184</v>
      </c>
      <c r="H6688" s="6" t="s">
        <v>11185</v>
      </c>
      <c r="I6688" s="3" t="s">
        <v>571</v>
      </c>
      <c r="J6688" s="3">
        <v>356</v>
      </c>
      <c r="K6688" s="2" t="s">
        <v>36</v>
      </c>
      <c r="O6688" s="7" t="s">
        <v>33171</v>
      </c>
    </row>
    <row r="6689" spans="1:22" ht="28.8" x14ac:dyDescent="0.3">
      <c r="A6689" t="s">
        <v>32385</v>
      </c>
      <c r="B6689" s="2" t="s">
        <v>19</v>
      </c>
      <c r="C6689" s="2" t="s">
        <v>10623</v>
      </c>
      <c r="D6689" s="2" t="s">
        <v>10626</v>
      </c>
      <c r="E6689" s="2" t="s">
        <v>10649</v>
      </c>
      <c r="F6689" s="2" t="s">
        <v>11182</v>
      </c>
      <c r="G6689" s="2" t="s">
        <v>11186</v>
      </c>
      <c r="H6689" s="6" t="s">
        <v>11187</v>
      </c>
      <c r="I6689" s="3" t="s">
        <v>571</v>
      </c>
      <c r="J6689" s="3">
        <v>60</v>
      </c>
      <c r="K6689" s="2" t="s">
        <v>36</v>
      </c>
      <c r="O6689" s="7" t="s">
        <v>33171</v>
      </c>
    </row>
    <row r="6690" spans="1:22" x14ac:dyDescent="0.3">
      <c r="L6690" s="163" t="s">
        <v>0</v>
      </c>
      <c r="M6690" s="163"/>
      <c r="N6690" s="163"/>
      <c r="O6690" s="163" t="s">
        <v>1</v>
      </c>
      <c r="P6690" s="163"/>
    </row>
    <row r="6691" spans="1:22" ht="43.2" x14ac:dyDescent="0.3">
      <c r="B6691" s="2" t="s">
        <v>19</v>
      </c>
      <c r="C6691" s="2" t="s">
        <v>10623</v>
      </c>
      <c r="D6691" s="2" t="s">
        <v>10626</v>
      </c>
      <c r="E6691" s="2" t="s">
        <v>10649</v>
      </c>
      <c r="F6691" s="2" t="s">
        <v>11188</v>
      </c>
      <c r="H6691" s="3" t="s">
        <v>11189</v>
      </c>
      <c r="L6691" s="35" t="s">
        <v>12</v>
      </c>
      <c r="M6691" s="35" t="s">
        <v>13</v>
      </c>
      <c r="N6691" s="35" t="s">
        <v>14</v>
      </c>
      <c r="O6691" s="94" t="s">
        <v>31196</v>
      </c>
      <c r="P6691" s="35" t="s">
        <v>31195</v>
      </c>
    </row>
    <row r="6692" spans="1:22" x14ac:dyDescent="0.3">
      <c r="A6692" t="s">
        <v>32385</v>
      </c>
      <c r="B6692" s="2" t="s">
        <v>19</v>
      </c>
      <c r="C6692" s="2" t="s">
        <v>10623</v>
      </c>
      <c r="D6692" s="2" t="s">
        <v>10626</v>
      </c>
      <c r="E6692" s="2" t="s">
        <v>10649</v>
      </c>
      <c r="F6692" s="2" t="s">
        <v>11188</v>
      </c>
      <c r="G6692" s="2" t="s">
        <v>11190</v>
      </c>
      <c r="H6692" s="6" t="s">
        <v>11191</v>
      </c>
      <c r="I6692" s="3" t="s">
        <v>1792</v>
      </c>
      <c r="J6692" s="3">
        <v>760</v>
      </c>
      <c r="K6692" s="2" t="s">
        <v>36</v>
      </c>
      <c r="O6692" s="7" t="s">
        <v>31242</v>
      </c>
    </row>
    <row r="6693" spans="1:22" x14ac:dyDescent="0.3">
      <c r="L6693" s="163" t="s">
        <v>0</v>
      </c>
      <c r="M6693" s="163"/>
      <c r="N6693" s="163"/>
      <c r="O6693" s="163" t="s">
        <v>1</v>
      </c>
      <c r="P6693" s="163"/>
    </row>
    <row r="6694" spans="1:22" ht="43.2" x14ac:dyDescent="0.3">
      <c r="B6694" s="2" t="s">
        <v>19</v>
      </c>
      <c r="C6694" s="2" t="s">
        <v>10623</v>
      </c>
      <c r="D6694" s="2" t="s">
        <v>10626</v>
      </c>
      <c r="E6694" s="2" t="s">
        <v>10649</v>
      </c>
      <c r="F6694" s="2" t="s">
        <v>11192</v>
      </c>
      <c r="H6694" s="3" t="s">
        <v>11193</v>
      </c>
      <c r="L6694" s="35" t="s">
        <v>12</v>
      </c>
      <c r="M6694" s="35" t="s">
        <v>13</v>
      </c>
      <c r="N6694" s="35" t="s">
        <v>14</v>
      </c>
      <c r="O6694" s="94" t="s">
        <v>31196</v>
      </c>
      <c r="P6694" s="35" t="s">
        <v>31195</v>
      </c>
    </row>
    <row r="6695" spans="1:22" ht="28.8" x14ac:dyDescent="0.3">
      <c r="A6695" t="s">
        <v>32385</v>
      </c>
      <c r="B6695" s="2" t="s">
        <v>19</v>
      </c>
      <c r="C6695" s="2" t="s">
        <v>10623</v>
      </c>
      <c r="D6695" s="2" t="s">
        <v>10626</v>
      </c>
      <c r="E6695" s="2" t="s">
        <v>10649</v>
      </c>
      <c r="F6695" s="2" t="s">
        <v>11192</v>
      </c>
      <c r="G6695" s="2" t="s">
        <v>11194</v>
      </c>
      <c r="H6695" s="6" t="s">
        <v>11195</v>
      </c>
      <c r="I6695" s="3" t="s">
        <v>10960</v>
      </c>
      <c r="J6695" s="3">
        <v>38</v>
      </c>
      <c r="K6695" s="2" t="s">
        <v>36</v>
      </c>
      <c r="O6695" s="7" t="s">
        <v>33171</v>
      </c>
    </row>
    <row r="6696" spans="1:22" ht="28.8" x14ac:dyDescent="0.3">
      <c r="A6696" t="s">
        <v>32385</v>
      </c>
      <c r="B6696" s="2" t="s">
        <v>19</v>
      </c>
      <c r="C6696" s="2" t="s">
        <v>10623</v>
      </c>
      <c r="D6696" s="2" t="s">
        <v>10626</v>
      </c>
      <c r="E6696" s="2" t="s">
        <v>10649</v>
      </c>
      <c r="F6696" s="2" t="s">
        <v>11192</v>
      </c>
      <c r="G6696" s="2" t="s">
        <v>11196</v>
      </c>
      <c r="H6696" s="6" t="s">
        <v>11197</v>
      </c>
      <c r="I6696" s="3" t="s">
        <v>10960</v>
      </c>
      <c r="J6696" s="3">
        <v>288</v>
      </c>
      <c r="K6696" s="2" t="s">
        <v>36</v>
      </c>
      <c r="O6696" s="7" t="s">
        <v>33171</v>
      </c>
    </row>
    <row r="6697" spans="1:22" x14ac:dyDescent="0.3">
      <c r="L6697" s="163" t="s">
        <v>0</v>
      </c>
      <c r="M6697" s="163"/>
      <c r="N6697" s="163"/>
      <c r="O6697" s="163" t="s">
        <v>1</v>
      </c>
      <c r="P6697" s="163"/>
      <c r="Q6697" s="163"/>
      <c r="R6697" s="165" t="s">
        <v>31320</v>
      </c>
      <c r="S6697" s="166"/>
      <c r="T6697" s="166"/>
      <c r="U6697" s="166"/>
      <c r="V6697" s="167"/>
    </row>
    <row r="6698" spans="1:22" ht="43.2" x14ac:dyDescent="0.3">
      <c r="B6698" s="2" t="s">
        <v>19</v>
      </c>
      <c r="C6698" s="2" t="s">
        <v>10623</v>
      </c>
      <c r="D6698" s="2" t="s">
        <v>10626</v>
      </c>
      <c r="E6698" s="2" t="s">
        <v>10649</v>
      </c>
      <c r="F6698" s="2" t="s">
        <v>11198</v>
      </c>
      <c r="H6698" s="3" t="s">
        <v>11199</v>
      </c>
      <c r="L6698" s="35" t="s">
        <v>12</v>
      </c>
      <c r="M6698" s="35" t="s">
        <v>13</v>
      </c>
      <c r="N6698" s="35" t="s">
        <v>14</v>
      </c>
      <c r="O6698" s="94" t="s">
        <v>31196</v>
      </c>
      <c r="P6698" s="94" t="s">
        <v>32311</v>
      </c>
      <c r="Q6698" s="94" t="s">
        <v>31198</v>
      </c>
      <c r="R6698" s="50" t="s">
        <v>32319</v>
      </c>
      <c r="S6698" s="51" t="s">
        <v>32320</v>
      </c>
      <c r="T6698" s="51" t="s">
        <v>17</v>
      </c>
      <c r="U6698" s="51" t="s">
        <v>18</v>
      </c>
      <c r="V6698" s="51" t="s">
        <v>31184</v>
      </c>
    </row>
    <row r="6699" spans="1:22" x14ac:dyDescent="0.3">
      <c r="A6699" t="s">
        <v>32385</v>
      </c>
      <c r="B6699" s="2" t="s">
        <v>19</v>
      </c>
      <c r="C6699" s="2" t="s">
        <v>10623</v>
      </c>
      <c r="D6699" s="2" t="s">
        <v>10626</v>
      </c>
      <c r="E6699" s="2" t="s">
        <v>10649</v>
      </c>
      <c r="F6699" s="2" t="s">
        <v>11198</v>
      </c>
      <c r="G6699" s="2" t="s">
        <v>11200</v>
      </c>
      <c r="H6699" s="6" t="s">
        <v>11201</v>
      </c>
      <c r="I6699" s="3" t="s">
        <v>970</v>
      </c>
      <c r="J6699" s="3">
        <v>11</v>
      </c>
      <c r="K6699" s="2" t="s">
        <v>36</v>
      </c>
      <c r="O6699" s="7" t="s">
        <v>33189</v>
      </c>
      <c r="P6699" s="7" t="s">
        <v>33190</v>
      </c>
    </row>
    <row r="6700" spans="1:22" x14ac:dyDescent="0.3">
      <c r="A6700" t="s">
        <v>32385</v>
      </c>
      <c r="B6700" s="2" t="s">
        <v>19</v>
      </c>
      <c r="C6700" s="2" t="s">
        <v>10623</v>
      </c>
      <c r="D6700" s="2" t="s">
        <v>10626</v>
      </c>
      <c r="E6700" s="2" t="s">
        <v>10649</v>
      </c>
      <c r="F6700" s="2" t="s">
        <v>11198</v>
      </c>
      <c r="G6700" s="2" t="s">
        <v>11202</v>
      </c>
      <c r="H6700" s="6" t="s">
        <v>11203</v>
      </c>
      <c r="I6700" s="3" t="s">
        <v>970</v>
      </c>
      <c r="K6700" s="2" t="s">
        <v>36</v>
      </c>
      <c r="O6700" s="7" t="s">
        <v>33189</v>
      </c>
      <c r="P6700" s="7" t="s">
        <v>33190</v>
      </c>
    </row>
    <row r="6701" spans="1:22" x14ac:dyDescent="0.3">
      <c r="A6701" t="s">
        <v>32385</v>
      </c>
      <c r="B6701" s="2" t="s">
        <v>19</v>
      </c>
      <c r="C6701" s="2" t="s">
        <v>10623</v>
      </c>
      <c r="D6701" s="2" t="s">
        <v>10626</v>
      </c>
      <c r="E6701" s="2" t="s">
        <v>10649</v>
      </c>
      <c r="F6701" s="2" t="s">
        <v>11198</v>
      </c>
      <c r="G6701" s="2" t="s">
        <v>11204</v>
      </c>
      <c r="H6701" s="6" t="s">
        <v>11205</v>
      </c>
      <c r="I6701" s="3" t="s">
        <v>970</v>
      </c>
      <c r="J6701" s="3">
        <v>12</v>
      </c>
      <c r="K6701" s="2" t="s">
        <v>36</v>
      </c>
      <c r="O6701" s="7" t="s">
        <v>33189</v>
      </c>
      <c r="P6701" s="7" t="s">
        <v>33191</v>
      </c>
    </row>
    <row r="6702" spans="1:22" x14ac:dyDescent="0.3">
      <c r="A6702" t="s">
        <v>32385</v>
      </c>
      <c r="B6702" s="2" t="s">
        <v>19</v>
      </c>
      <c r="C6702" s="2" t="s">
        <v>10623</v>
      </c>
      <c r="D6702" s="2" t="s">
        <v>10626</v>
      </c>
      <c r="E6702" s="2" t="s">
        <v>10649</v>
      </c>
      <c r="F6702" s="2" t="s">
        <v>11198</v>
      </c>
      <c r="G6702" s="2" t="s">
        <v>11206</v>
      </c>
      <c r="H6702" s="6" t="s">
        <v>11207</v>
      </c>
      <c r="I6702" s="3" t="s">
        <v>970</v>
      </c>
      <c r="K6702" s="2" t="s">
        <v>36</v>
      </c>
      <c r="O6702" s="7" t="s">
        <v>33189</v>
      </c>
      <c r="P6702" s="7" t="s">
        <v>33191</v>
      </c>
    </row>
    <row r="6703" spans="1:22" x14ac:dyDescent="0.3">
      <c r="A6703" t="s">
        <v>32385</v>
      </c>
      <c r="B6703" s="2" t="s">
        <v>19</v>
      </c>
      <c r="C6703" s="2" t="s">
        <v>10623</v>
      </c>
      <c r="D6703" s="2" t="s">
        <v>10626</v>
      </c>
      <c r="E6703" s="2" t="s">
        <v>10649</v>
      </c>
      <c r="F6703" s="2" t="s">
        <v>11198</v>
      </c>
      <c r="G6703" s="2" t="s">
        <v>11208</v>
      </c>
      <c r="H6703" s="3" t="s">
        <v>11209</v>
      </c>
      <c r="I6703" s="3" t="s">
        <v>970</v>
      </c>
      <c r="J6703" s="3">
        <v>6</v>
      </c>
      <c r="K6703" s="2" t="s">
        <v>36</v>
      </c>
      <c r="O6703" s="7" t="s">
        <v>33189</v>
      </c>
      <c r="P6703" s="7" t="s">
        <v>33192</v>
      </c>
      <c r="R6703" s="2">
        <v>150</v>
      </c>
      <c r="S6703" s="2">
        <v>150</v>
      </c>
      <c r="T6703" s="2" t="s">
        <v>31186</v>
      </c>
      <c r="V6703" s="26">
        <v>1</v>
      </c>
    </row>
    <row r="6704" spans="1:22" x14ac:dyDescent="0.3">
      <c r="A6704" t="s">
        <v>32385</v>
      </c>
      <c r="B6704" s="2" t="s">
        <v>19</v>
      </c>
      <c r="C6704" s="2" t="s">
        <v>10623</v>
      </c>
      <c r="D6704" s="2" t="s">
        <v>10626</v>
      </c>
      <c r="E6704" s="2" t="s">
        <v>10649</v>
      </c>
      <c r="F6704" s="2" t="s">
        <v>11198</v>
      </c>
      <c r="G6704" s="2" t="s">
        <v>11210</v>
      </c>
      <c r="H6704" s="3" t="s">
        <v>11211</v>
      </c>
      <c r="I6704" s="3" t="s">
        <v>970</v>
      </c>
      <c r="K6704" s="2" t="s">
        <v>36</v>
      </c>
      <c r="O6704" s="7" t="s">
        <v>33189</v>
      </c>
      <c r="P6704" s="7" t="s">
        <v>33192</v>
      </c>
      <c r="R6704" s="2">
        <v>200</v>
      </c>
      <c r="S6704" s="2">
        <v>200</v>
      </c>
      <c r="T6704" s="2" t="s">
        <v>31186</v>
      </c>
      <c r="V6704" s="26">
        <v>1</v>
      </c>
    </row>
    <row r="6705" spans="1:22" x14ac:dyDescent="0.3">
      <c r="A6705" t="s">
        <v>32385</v>
      </c>
      <c r="B6705" s="2" t="s">
        <v>19</v>
      </c>
      <c r="C6705" s="2" t="s">
        <v>10623</v>
      </c>
      <c r="D6705" s="2" t="s">
        <v>10626</v>
      </c>
      <c r="E6705" s="2" t="s">
        <v>10649</v>
      </c>
      <c r="F6705" s="2" t="s">
        <v>11198</v>
      </c>
      <c r="G6705" s="2" t="s">
        <v>11212</v>
      </c>
      <c r="H6705" s="3" t="s">
        <v>11213</v>
      </c>
      <c r="I6705" s="3" t="s">
        <v>970</v>
      </c>
      <c r="J6705" s="3">
        <v>10</v>
      </c>
      <c r="K6705" s="2" t="s">
        <v>36</v>
      </c>
      <c r="O6705" s="7" t="s">
        <v>33189</v>
      </c>
      <c r="P6705" s="7" t="s">
        <v>33192</v>
      </c>
      <c r="R6705" s="2">
        <v>200</v>
      </c>
      <c r="S6705" s="2">
        <v>200</v>
      </c>
      <c r="T6705" s="2" t="s">
        <v>31186</v>
      </c>
      <c r="V6705" s="26">
        <v>1</v>
      </c>
    </row>
    <row r="6706" spans="1:22" x14ac:dyDescent="0.3">
      <c r="A6706" t="s">
        <v>32385</v>
      </c>
      <c r="B6706" s="2" t="s">
        <v>19</v>
      </c>
      <c r="C6706" s="2" t="s">
        <v>10623</v>
      </c>
      <c r="D6706" s="2" t="s">
        <v>10626</v>
      </c>
      <c r="E6706" s="2" t="s">
        <v>10649</v>
      </c>
      <c r="F6706" s="2" t="s">
        <v>11198</v>
      </c>
      <c r="G6706" s="2" t="s">
        <v>11214</v>
      </c>
      <c r="H6706" s="3" t="s">
        <v>11215</v>
      </c>
      <c r="I6706" s="3" t="s">
        <v>970</v>
      </c>
      <c r="K6706" s="2" t="s">
        <v>36</v>
      </c>
      <c r="O6706" s="7" t="s">
        <v>33189</v>
      </c>
      <c r="P6706" s="7" t="s">
        <v>33192</v>
      </c>
    </row>
    <row r="6707" spans="1:22" x14ac:dyDescent="0.3">
      <c r="A6707" t="s">
        <v>32385</v>
      </c>
      <c r="B6707" s="2" t="s">
        <v>19</v>
      </c>
      <c r="C6707" s="2" t="s">
        <v>10623</v>
      </c>
      <c r="D6707" s="2" t="s">
        <v>10626</v>
      </c>
      <c r="E6707" s="2" t="s">
        <v>10649</v>
      </c>
      <c r="F6707" s="2" t="s">
        <v>11198</v>
      </c>
      <c r="G6707" s="2" t="s">
        <v>11216</v>
      </c>
      <c r="H6707" s="6" t="s">
        <v>11217</v>
      </c>
      <c r="I6707" s="3" t="s">
        <v>970</v>
      </c>
      <c r="K6707" s="2" t="s">
        <v>36</v>
      </c>
      <c r="O6707" s="7" t="s">
        <v>33189</v>
      </c>
      <c r="P6707" s="7" t="s">
        <v>33193</v>
      </c>
      <c r="Q6707" s="2" t="s">
        <v>33194</v>
      </c>
    </row>
    <row r="6708" spans="1:22" ht="28.8" x14ac:dyDescent="0.3">
      <c r="A6708" t="s">
        <v>32385</v>
      </c>
      <c r="B6708" s="2" t="s">
        <v>19</v>
      </c>
      <c r="C6708" s="2" t="s">
        <v>10623</v>
      </c>
      <c r="D6708" s="2" t="s">
        <v>10626</v>
      </c>
      <c r="E6708" s="2" t="s">
        <v>10649</v>
      </c>
      <c r="F6708" s="2" t="s">
        <v>11198</v>
      </c>
      <c r="G6708" s="2" t="s">
        <v>11218</v>
      </c>
      <c r="H6708" s="3" t="s">
        <v>11219</v>
      </c>
      <c r="I6708" s="3" t="s">
        <v>970</v>
      </c>
      <c r="J6708" s="3">
        <v>11</v>
      </c>
      <c r="K6708" s="2" t="s">
        <v>36</v>
      </c>
      <c r="O6708" s="7" t="s">
        <v>33189</v>
      </c>
      <c r="P6708" s="7" t="s">
        <v>33193</v>
      </c>
      <c r="Q6708" s="2" t="s">
        <v>32522</v>
      </c>
      <c r="R6708" s="2">
        <v>0</v>
      </c>
      <c r="S6708" s="2">
        <v>50</v>
      </c>
      <c r="T6708" s="2" t="s">
        <v>31186</v>
      </c>
      <c r="V6708" s="26">
        <v>3</v>
      </c>
    </row>
    <row r="6709" spans="1:22" ht="28.8" x14ac:dyDescent="0.3">
      <c r="A6709" t="s">
        <v>32385</v>
      </c>
      <c r="B6709" s="2" t="s">
        <v>19</v>
      </c>
      <c r="C6709" s="2" t="s">
        <v>10623</v>
      </c>
      <c r="D6709" s="2" t="s">
        <v>10626</v>
      </c>
      <c r="E6709" s="2" t="s">
        <v>10649</v>
      </c>
      <c r="F6709" s="2" t="s">
        <v>11198</v>
      </c>
      <c r="G6709" s="2" t="s">
        <v>11220</v>
      </c>
      <c r="H6709" s="3" t="s">
        <v>11221</v>
      </c>
      <c r="I6709" s="3" t="s">
        <v>970</v>
      </c>
      <c r="K6709" s="2" t="s">
        <v>36</v>
      </c>
      <c r="O6709" s="7" t="s">
        <v>33189</v>
      </c>
      <c r="P6709" s="7" t="s">
        <v>33193</v>
      </c>
      <c r="Q6709" s="2" t="s">
        <v>32522</v>
      </c>
      <c r="R6709" s="2">
        <v>0</v>
      </c>
      <c r="S6709" s="2">
        <v>50</v>
      </c>
      <c r="T6709" s="2" t="s">
        <v>31186</v>
      </c>
      <c r="V6709" s="26">
        <v>3</v>
      </c>
    </row>
    <row r="6710" spans="1:22" ht="28.8" x14ac:dyDescent="0.3">
      <c r="A6710" t="s">
        <v>32385</v>
      </c>
      <c r="B6710" s="2" t="s">
        <v>19</v>
      </c>
      <c r="C6710" s="2" t="s">
        <v>10623</v>
      </c>
      <c r="D6710" s="2" t="s">
        <v>10626</v>
      </c>
      <c r="E6710" s="2" t="s">
        <v>10649</v>
      </c>
      <c r="F6710" s="2" t="s">
        <v>11198</v>
      </c>
      <c r="G6710" s="2" t="s">
        <v>11222</v>
      </c>
      <c r="H6710" s="3" t="s">
        <v>11223</v>
      </c>
      <c r="I6710" s="3" t="s">
        <v>970</v>
      </c>
      <c r="J6710" s="3">
        <v>29</v>
      </c>
      <c r="K6710" s="2" t="s">
        <v>36</v>
      </c>
      <c r="O6710" s="7" t="s">
        <v>33189</v>
      </c>
      <c r="P6710" s="7" t="s">
        <v>33193</v>
      </c>
      <c r="Q6710" s="2" t="s">
        <v>32522</v>
      </c>
      <c r="R6710" s="2">
        <v>50</v>
      </c>
      <c r="S6710" s="2" t="s">
        <v>31202</v>
      </c>
      <c r="T6710" s="2" t="s">
        <v>31186</v>
      </c>
      <c r="V6710" s="26">
        <v>3</v>
      </c>
    </row>
    <row r="6711" spans="1:22" ht="28.8" x14ac:dyDescent="0.3">
      <c r="A6711" t="s">
        <v>32385</v>
      </c>
      <c r="B6711" s="2" t="s">
        <v>19</v>
      </c>
      <c r="C6711" s="2" t="s">
        <v>10623</v>
      </c>
      <c r="D6711" s="2" t="s">
        <v>10626</v>
      </c>
      <c r="E6711" s="2" t="s">
        <v>10649</v>
      </c>
      <c r="F6711" s="2" t="s">
        <v>11198</v>
      </c>
      <c r="G6711" s="2" t="s">
        <v>11224</v>
      </c>
      <c r="H6711" s="3" t="s">
        <v>11225</v>
      </c>
      <c r="I6711" s="3" t="s">
        <v>970</v>
      </c>
      <c r="K6711" s="2" t="s">
        <v>36</v>
      </c>
      <c r="O6711" s="7" t="s">
        <v>33189</v>
      </c>
      <c r="P6711" s="7" t="s">
        <v>33193</v>
      </c>
      <c r="Q6711" s="2" t="s">
        <v>32522</v>
      </c>
      <c r="R6711" s="2">
        <v>50</v>
      </c>
      <c r="S6711" s="2" t="s">
        <v>31202</v>
      </c>
      <c r="T6711" s="2" t="s">
        <v>31186</v>
      </c>
      <c r="V6711" s="26">
        <v>3</v>
      </c>
    </row>
    <row r="6712" spans="1:22" ht="28.8" x14ac:dyDescent="0.3">
      <c r="A6712" t="s">
        <v>32385</v>
      </c>
      <c r="B6712" s="2" t="s">
        <v>19</v>
      </c>
      <c r="C6712" s="2" t="s">
        <v>10623</v>
      </c>
      <c r="D6712" s="2" t="s">
        <v>10626</v>
      </c>
      <c r="E6712" s="2" t="s">
        <v>10649</v>
      </c>
      <c r="F6712" s="2" t="s">
        <v>11198</v>
      </c>
      <c r="G6712" s="2" t="s">
        <v>11226</v>
      </c>
      <c r="H6712" s="6" t="s">
        <v>11227</v>
      </c>
      <c r="I6712" s="3" t="s">
        <v>970</v>
      </c>
      <c r="J6712" s="3">
        <v>3</v>
      </c>
      <c r="K6712" s="2" t="s">
        <v>36</v>
      </c>
      <c r="O6712" s="7" t="s">
        <v>33189</v>
      </c>
      <c r="P6712" s="7" t="s">
        <v>33193</v>
      </c>
      <c r="Q6712" s="2" t="s">
        <v>32522</v>
      </c>
    </row>
    <row r="6713" spans="1:22" ht="28.8" x14ac:dyDescent="0.3">
      <c r="A6713" t="s">
        <v>32385</v>
      </c>
      <c r="B6713" s="2" t="s">
        <v>19</v>
      </c>
      <c r="C6713" s="2" t="s">
        <v>10623</v>
      </c>
      <c r="D6713" s="2" t="s">
        <v>10626</v>
      </c>
      <c r="E6713" s="2" t="s">
        <v>10649</v>
      </c>
      <c r="F6713" s="2" t="s">
        <v>11198</v>
      </c>
      <c r="G6713" s="2" t="s">
        <v>11228</v>
      </c>
      <c r="H6713" s="6" t="s">
        <v>11229</v>
      </c>
      <c r="I6713" s="3" t="s">
        <v>970</v>
      </c>
      <c r="J6713" s="3">
        <v>3</v>
      </c>
      <c r="K6713" s="2" t="s">
        <v>36</v>
      </c>
      <c r="O6713" s="7" t="s">
        <v>33189</v>
      </c>
      <c r="P6713" s="7" t="s">
        <v>33192</v>
      </c>
      <c r="Q6713" s="2" t="s">
        <v>33195</v>
      </c>
    </row>
    <row r="6714" spans="1:22" ht="28.8" x14ac:dyDescent="0.3">
      <c r="A6714" t="s">
        <v>32385</v>
      </c>
      <c r="B6714" s="2" t="s">
        <v>19</v>
      </c>
      <c r="C6714" s="2" t="s">
        <v>10623</v>
      </c>
      <c r="D6714" s="2" t="s">
        <v>10626</v>
      </c>
      <c r="E6714" s="2" t="s">
        <v>10649</v>
      </c>
      <c r="F6714" s="2" t="s">
        <v>11198</v>
      </c>
      <c r="G6714" s="2" t="s">
        <v>11230</v>
      </c>
      <c r="H6714" s="6" t="s">
        <v>11231</v>
      </c>
      <c r="I6714" s="3" t="s">
        <v>970</v>
      </c>
      <c r="J6714" s="3">
        <v>5</v>
      </c>
      <c r="K6714" s="2" t="s">
        <v>36</v>
      </c>
      <c r="O6714" s="7" t="s">
        <v>33189</v>
      </c>
      <c r="P6714" s="7" t="s">
        <v>33192</v>
      </c>
      <c r="Q6714" s="2" t="s">
        <v>33195</v>
      </c>
    </row>
    <row r="6715" spans="1:22" ht="28.8" x14ac:dyDescent="0.3">
      <c r="A6715" t="s">
        <v>32385</v>
      </c>
      <c r="B6715" s="2" t="s">
        <v>19</v>
      </c>
      <c r="C6715" s="2" t="s">
        <v>10623</v>
      </c>
      <c r="D6715" s="2" t="s">
        <v>10626</v>
      </c>
      <c r="E6715" s="2" t="s">
        <v>10649</v>
      </c>
      <c r="F6715" s="2" t="s">
        <v>11198</v>
      </c>
      <c r="G6715" s="2" t="s">
        <v>11232</v>
      </c>
      <c r="H6715" s="6" t="s">
        <v>11233</v>
      </c>
      <c r="I6715" s="3" t="s">
        <v>970</v>
      </c>
      <c r="J6715" s="3">
        <v>24</v>
      </c>
      <c r="K6715" s="2" t="s">
        <v>36</v>
      </c>
      <c r="O6715" s="7" t="s">
        <v>33189</v>
      </c>
      <c r="P6715" s="7" t="s">
        <v>33196</v>
      </c>
    </row>
    <row r="6716" spans="1:22" ht="28.8" x14ac:dyDescent="0.3">
      <c r="A6716" t="s">
        <v>32385</v>
      </c>
      <c r="B6716" s="2" t="s">
        <v>19</v>
      </c>
      <c r="C6716" s="2" t="s">
        <v>10623</v>
      </c>
      <c r="D6716" s="2" t="s">
        <v>10626</v>
      </c>
      <c r="E6716" s="2" t="s">
        <v>10649</v>
      </c>
      <c r="F6716" s="2" t="s">
        <v>11198</v>
      </c>
      <c r="G6716" s="2" t="s">
        <v>11234</v>
      </c>
      <c r="H6716" s="6" t="s">
        <v>11235</v>
      </c>
      <c r="I6716" s="3" t="s">
        <v>970</v>
      </c>
      <c r="K6716" s="2" t="s">
        <v>36</v>
      </c>
      <c r="O6716" s="7" t="s">
        <v>33189</v>
      </c>
      <c r="P6716" s="7" t="s">
        <v>33197</v>
      </c>
      <c r="Q6716" s="2" t="s">
        <v>33195</v>
      </c>
    </row>
    <row r="6717" spans="1:22" ht="28.8" x14ac:dyDescent="0.3">
      <c r="A6717" t="s">
        <v>32385</v>
      </c>
      <c r="B6717" s="2" t="s">
        <v>19</v>
      </c>
      <c r="C6717" s="2" t="s">
        <v>10623</v>
      </c>
      <c r="D6717" s="2" t="s">
        <v>10626</v>
      </c>
      <c r="E6717" s="2" t="s">
        <v>10649</v>
      </c>
      <c r="F6717" s="2" t="s">
        <v>11198</v>
      </c>
      <c r="G6717" s="2" t="s">
        <v>11236</v>
      </c>
      <c r="H6717" s="6" t="s">
        <v>11237</v>
      </c>
      <c r="I6717" s="3" t="s">
        <v>970</v>
      </c>
      <c r="K6717" s="2" t="s">
        <v>36</v>
      </c>
      <c r="O6717" s="7" t="s">
        <v>33189</v>
      </c>
      <c r="P6717" s="7" t="s">
        <v>33197</v>
      </c>
      <c r="Q6717" s="2" t="s">
        <v>33195</v>
      </c>
    </row>
    <row r="6718" spans="1:22" ht="28.8" x14ac:dyDescent="0.3">
      <c r="A6718" t="s">
        <v>32385</v>
      </c>
      <c r="B6718" s="2" t="s">
        <v>19</v>
      </c>
      <c r="C6718" s="2" t="s">
        <v>10623</v>
      </c>
      <c r="D6718" s="2" t="s">
        <v>10626</v>
      </c>
      <c r="E6718" s="2" t="s">
        <v>10649</v>
      </c>
      <c r="F6718" s="2" t="s">
        <v>11198</v>
      </c>
      <c r="G6718" s="2" t="s">
        <v>11238</v>
      </c>
      <c r="H6718" s="6" t="s">
        <v>11239</v>
      </c>
      <c r="I6718" s="3" t="s">
        <v>970</v>
      </c>
      <c r="K6718" s="2" t="s">
        <v>36</v>
      </c>
      <c r="O6718" s="7" t="s">
        <v>33189</v>
      </c>
      <c r="P6718" s="7" t="s">
        <v>33197</v>
      </c>
      <c r="Q6718" s="2" t="s">
        <v>33195</v>
      </c>
    </row>
    <row r="6719" spans="1:22" ht="28.8" x14ac:dyDescent="0.3">
      <c r="A6719" t="s">
        <v>32385</v>
      </c>
      <c r="B6719" s="2" t="s">
        <v>19</v>
      </c>
      <c r="C6719" s="2" t="s">
        <v>10623</v>
      </c>
      <c r="D6719" s="2" t="s">
        <v>10626</v>
      </c>
      <c r="E6719" s="2" t="s">
        <v>10649</v>
      </c>
      <c r="F6719" s="2" t="s">
        <v>11198</v>
      </c>
      <c r="G6719" s="2" t="s">
        <v>11240</v>
      </c>
      <c r="H6719" s="6" t="s">
        <v>11241</v>
      </c>
      <c r="I6719" s="3" t="s">
        <v>970</v>
      </c>
      <c r="K6719" s="2" t="s">
        <v>36</v>
      </c>
      <c r="O6719" s="7" t="s">
        <v>33189</v>
      </c>
      <c r="P6719" s="7" t="s">
        <v>33197</v>
      </c>
      <c r="Q6719" s="2" t="s">
        <v>33195</v>
      </c>
    </row>
    <row r="6720" spans="1:22" x14ac:dyDescent="0.3">
      <c r="L6720" s="163" t="s">
        <v>0</v>
      </c>
      <c r="M6720" s="163"/>
      <c r="N6720" s="163"/>
      <c r="O6720" s="163" t="s">
        <v>1</v>
      </c>
      <c r="P6720" s="163"/>
    </row>
    <row r="6721" spans="1:16" ht="43.2" x14ac:dyDescent="0.3">
      <c r="B6721" s="2" t="s">
        <v>19</v>
      </c>
      <c r="C6721" s="2" t="s">
        <v>10623</v>
      </c>
      <c r="D6721" s="2" t="s">
        <v>10626</v>
      </c>
      <c r="E6721" s="2" t="s">
        <v>10649</v>
      </c>
      <c r="F6721" s="2" t="s">
        <v>11242</v>
      </c>
      <c r="H6721" s="3" t="s">
        <v>11243</v>
      </c>
      <c r="L6721" s="35" t="s">
        <v>12</v>
      </c>
      <c r="M6721" s="35" t="s">
        <v>13</v>
      </c>
      <c r="N6721" s="35" t="s">
        <v>14</v>
      </c>
      <c r="O6721" s="94" t="s">
        <v>31196</v>
      </c>
      <c r="P6721" s="35" t="s">
        <v>31195</v>
      </c>
    </row>
    <row r="6722" spans="1:16" x14ac:dyDescent="0.3">
      <c r="A6722" t="s">
        <v>32385</v>
      </c>
      <c r="B6722" s="2" t="s">
        <v>19</v>
      </c>
      <c r="C6722" s="2" t="s">
        <v>10623</v>
      </c>
      <c r="D6722" s="2" t="s">
        <v>10626</v>
      </c>
      <c r="E6722" s="2" t="s">
        <v>10649</v>
      </c>
      <c r="F6722" s="2" t="s">
        <v>11242</v>
      </c>
      <c r="G6722" s="2" t="s">
        <v>11244</v>
      </c>
      <c r="H6722" s="6" t="s">
        <v>11245</v>
      </c>
      <c r="I6722" s="3" t="s">
        <v>1792</v>
      </c>
      <c r="J6722" s="3">
        <v>291</v>
      </c>
      <c r="K6722" s="2" t="s">
        <v>36</v>
      </c>
      <c r="O6722" s="2" t="s">
        <v>31242</v>
      </c>
    </row>
    <row r="6723" spans="1:16" x14ac:dyDescent="0.3">
      <c r="L6723" s="163" t="s">
        <v>0</v>
      </c>
      <c r="M6723" s="163"/>
      <c r="N6723" s="163"/>
      <c r="O6723" s="163" t="s">
        <v>1</v>
      </c>
      <c r="P6723" s="163"/>
    </row>
    <row r="6724" spans="1:16" ht="43.2" x14ac:dyDescent="0.3">
      <c r="B6724" s="2" t="s">
        <v>19</v>
      </c>
      <c r="C6724" s="2" t="s">
        <v>10623</v>
      </c>
      <c r="D6724" s="2" t="s">
        <v>10626</v>
      </c>
      <c r="E6724" s="2" t="s">
        <v>10649</v>
      </c>
      <c r="F6724" s="2" t="s">
        <v>11246</v>
      </c>
      <c r="H6724" s="3" t="s">
        <v>11247</v>
      </c>
      <c r="L6724" s="35" t="s">
        <v>12</v>
      </c>
      <c r="M6724" s="35" t="s">
        <v>13</v>
      </c>
      <c r="N6724" s="35" t="s">
        <v>14</v>
      </c>
      <c r="O6724" s="35" t="s">
        <v>32311</v>
      </c>
      <c r="P6724" s="35" t="s">
        <v>31195</v>
      </c>
    </row>
    <row r="6725" spans="1:16" x14ac:dyDescent="0.3">
      <c r="B6725" s="4" t="s">
        <v>19</v>
      </c>
      <c r="C6725" s="4" t="s">
        <v>10623</v>
      </c>
      <c r="D6725" s="4" t="s">
        <v>10626</v>
      </c>
      <c r="E6725" s="4" t="s">
        <v>10649</v>
      </c>
      <c r="F6725" s="4" t="s">
        <v>11246</v>
      </c>
      <c r="G6725" s="4" t="s">
        <v>11248</v>
      </c>
      <c r="H6725" s="5" t="s">
        <v>11249</v>
      </c>
      <c r="I6725" s="5" t="s">
        <v>571</v>
      </c>
    </row>
    <row r="6726" spans="1:16" x14ac:dyDescent="0.3">
      <c r="B6726" s="2" t="s">
        <v>19</v>
      </c>
      <c r="C6726" s="2" t="s">
        <v>10623</v>
      </c>
      <c r="D6726" s="2" t="s">
        <v>10626</v>
      </c>
      <c r="E6726" s="2" t="s">
        <v>10651</v>
      </c>
      <c r="H6726" s="3" t="s">
        <v>11250</v>
      </c>
    </row>
    <row r="6727" spans="1:16" x14ac:dyDescent="0.3">
      <c r="L6727" s="163" t="s">
        <v>0</v>
      </c>
      <c r="M6727" s="163"/>
      <c r="N6727" s="163"/>
      <c r="O6727" s="163" t="s">
        <v>1</v>
      </c>
      <c r="P6727" s="163"/>
    </row>
    <row r="6728" spans="1:16" ht="43.2" x14ac:dyDescent="0.3">
      <c r="B6728" s="2" t="s">
        <v>19</v>
      </c>
      <c r="C6728" s="2" t="s">
        <v>10623</v>
      </c>
      <c r="D6728" s="2" t="s">
        <v>10626</v>
      </c>
      <c r="E6728" s="2" t="s">
        <v>10651</v>
      </c>
      <c r="F6728" s="2" t="s">
        <v>11251</v>
      </c>
      <c r="H6728" s="3" t="s">
        <v>11252</v>
      </c>
      <c r="L6728" s="35" t="s">
        <v>12</v>
      </c>
      <c r="M6728" s="35" t="s">
        <v>13</v>
      </c>
      <c r="N6728" s="35" t="s">
        <v>14</v>
      </c>
      <c r="O6728" s="94" t="s">
        <v>31196</v>
      </c>
      <c r="P6728" s="35" t="s">
        <v>31195</v>
      </c>
    </row>
    <row r="6729" spans="1:16" ht="28.8" x14ac:dyDescent="0.3">
      <c r="A6729" t="s">
        <v>32385</v>
      </c>
      <c r="B6729" s="2" t="s">
        <v>19</v>
      </c>
      <c r="C6729" s="2" t="s">
        <v>10623</v>
      </c>
      <c r="D6729" s="2" t="s">
        <v>10626</v>
      </c>
      <c r="E6729" s="2" t="s">
        <v>10651</v>
      </c>
      <c r="F6729" s="2" t="s">
        <v>11251</v>
      </c>
      <c r="G6729" s="2" t="s">
        <v>11253</v>
      </c>
      <c r="H6729" s="6" t="s">
        <v>11254</v>
      </c>
      <c r="I6729" s="3" t="s">
        <v>571</v>
      </c>
      <c r="J6729" s="3">
        <v>1230</v>
      </c>
      <c r="K6729" s="2" t="s">
        <v>36</v>
      </c>
      <c r="O6729" s="7" t="s">
        <v>31252</v>
      </c>
    </row>
    <row r="6730" spans="1:16" x14ac:dyDescent="0.3">
      <c r="L6730" s="163" t="s">
        <v>0</v>
      </c>
      <c r="M6730" s="163"/>
      <c r="N6730" s="163"/>
      <c r="O6730" s="163" t="s">
        <v>1</v>
      </c>
      <c r="P6730" s="163"/>
    </row>
    <row r="6731" spans="1:16" ht="43.2" x14ac:dyDescent="0.3">
      <c r="B6731" s="2" t="s">
        <v>19</v>
      </c>
      <c r="C6731" s="2" t="s">
        <v>10623</v>
      </c>
      <c r="D6731" s="2" t="s">
        <v>10626</v>
      </c>
      <c r="E6731" s="2" t="s">
        <v>10651</v>
      </c>
      <c r="F6731" s="2" t="s">
        <v>11255</v>
      </c>
      <c r="H6731" s="3" t="s">
        <v>11256</v>
      </c>
      <c r="L6731" s="35" t="s">
        <v>12</v>
      </c>
      <c r="M6731" s="35" t="s">
        <v>13</v>
      </c>
      <c r="N6731" s="35" t="s">
        <v>14</v>
      </c>
      <c r="O6731" s="94" t="s">
        <v>31196</v>
      </c>
      <c r="P6731" s="35" t="s">
        <v>31195</v>
      </c>
    </row>
    <row r="6732" spans="1:16" ht="28.8" x14ac:dyDescent="0.3">
      <c r="A6732" t="s">
        <v>32385</v>
      </c>
      <c r="B6732" s="2" t="s">
        <v>19</v>
      </c>
      <c r="C6732" s="2" t="s">
        <v>10623</v>
      </c>
      <c r="D6732" s="2" t="s">
        <v>10626</v>
      </c>
      <c r="E6732" s="2" t="s">
        <v>10651</v>
      </c>
      <c r="F6732" s="2" t="s">
        <v>11255</v>
      </c>
      <c r="G6732" s="2" t="s">
        <v>11257</v>
      </c>
      <c r="H6732" s="6" t="s">
        <v>11258</v>
      </c>
      <c r="I6732" s="3" t="s">
        <v>1792</v>
      </c>
      <c r="J6732" s="3">
        <v>4</v>
      </c>
      <c r="K6732" s="2" t="s">
        <v>36</v>
      </c>
      <c r="O6732" s="7" t="s">
        <v>33189</v>
      </c>
    </row>
    <row r="6733" spans="1:16" ht="28.8" x14ac:dyDescent="0.3">
      <c r="A6733" t="s">
        <v>32385</v>
      </c>
      <c r="B6733" s="2" t="s">
        <v>19</v>
      </c>
      <c r="C6733" s="2" t="s">
        <v>10623</v>
      </c>
      <c r="D6733" s="2" t="s">
        <v>10626</v>
      </c>
      <c r="E6733" s="2" t="s">
        <v>10651</v>
      </c>
      <c r="F6733" s="2" t="s">
        <v>11255</v>
      </c>
      <c r="G6733" s="2" t="s">
        <v>11259</v>
      </c>
      <c r="H6733" s="6" t="s">
        <v>11260</v>
      </c>
      <c r="I6733" s="3" t="s">
        <v>1792</v>
      </c>
      <c r="K6733" s="2" t="s">
        <v>36</v>
      </c>
      <c r="O6733" s="7" t="s">
        <v>33189</v>
      </c>
    </row>
    <row r="6734" spans="1:16" x14ac:dyDescent="0.3">
      <c r="A6734" t="s">
        <v>32385</v>
      </c>
      <c r="B6734" s="2" t="s">
        <v>19</v>
      </c>
      <c r="C6734" s="2" t="s">
        <v>10623</v>
      </c>
      <c r="D6734" s="2" t="s">
        <v>10626</v>
      </c>
      <c r="E6734" s="2" t="s">
        <v>10651</v>
      </c>
      <c r="F6734" s="2" t="s">
        <v>11255</v>
      </c>
      <c r="G6734" s="2" t="s">
        <v>11261</v>
      </c>
      <c r="H6734" s="3" t="s">
        <v>11262</v>
      </c>
      <c r="I6734" s="3" t="s">
        <v>571</v>
      </c>
      <c r="J6734" s="3">
        <v>76</v>
      </c>
      <c r="K6734" s="2" t="s">
        <v>36</v>
      </c>
      <c r="O6734" s="7" t="s">
        <v>31252</v>
      </c>
    </row>
    <row r="6735" spans="1:16" x14ac:dyDescent="0.3">
      <c r="L6735" s="163" t="s">
        <v>0</v>
      </c>
      <c r="M6735" s="163"/>
      <c r="N6735" s="163"/>
      <c r="O6735" s="163" t="s">
        <v>1</v>
      </c>
      <c r="P6735" s="163"/>
    </row>
    <row r="6736" spans="1:16" ht="43.2" x14ac:dyDescent="0.3">
      <c r="B6736" s="2" t="s">
        <v>19</v>
      </c>
      <c r="C6736" s="2" t="s">
        <v>10623</v>
      </c>
      <c r="D6736" s="2" t="s">
        <v>10626</v>
      </c>
      <c r="E6736" s="2" t="s">
        <v>10651</v>
      </c>
      <c r="F6736" s="2" t="s">
        <v>11263</v>
      </c>
      <c r="H6736" s="3" t="s">
        <v>11264</v>
      </c>
      <c r="L6736" s="35" t="s">
        <v>12</v>
      </c>
      <c r="M6736" s="35" t="s">
        <v>13</v>
      </c>
      <c r="N6736" s="35" t="s">
        <v>14</v>
      </c>
      <c r="O6736" s="35" t="s">
        <v>32311</v>
      </c>
      <c r="P6736" s="35" t="s">
        <v>31195</v>
      </c>
    </row>
    <row r="6737" spans="1:21" x14ac:dyDescent="0.3">
      <c r="B6737" s="4" t="s">
        <v>19</v>
      </c>
      <c r="C6737" s="4" t="s">
        <v>10623</v>
      </c>
      <c r="D6737" s="4" t="s">
        <v>10626</v>
      </c>
      <c r="E6737" s="4" t="s">
        <v>10651</v>
      </c>
      <c r="F6737" s="4" t="s">
        <v>11263</v>
      </c>
      <c r="G6737" s="4" t="s">
        <v>11265</v>
      </c>
      <c r="H6737" s="5" t="s">
        <v>11266</v>
      </c>
      <c r="I6737" s="5" t="s">
        <v>571</v>
      </c>
    </row>
    <row r="6738" spans="1:21" x14ac:dyDescent="0.3">
      <c r="B6738" s="2" t="s">
        <v>19</v>
      </c>
      <c r="C6738" s="2" t="s">
        <v>10623</v>
      </c>
      <c r="D6738" s="2" t="s">
        <v>10626</v>
      </c>
      <c r="E6738" s="2" t="s">
        <v>10653</v>
      </c>
      <c r="H6738" s="3" t="s">
        <v>11267</v>
      </c>
    </row>
    <row r="6739" spans="1:21" x14ac:dyDescent="0.3">
      <c r="L6739" s="163" t="s">
        <v>0</v>
      </c>
      <c r="M6739" s="163"/>
      <c r="N6739" s="163"/>
      <c r="O6739" s="163" t="s">
        <v>1</v>
      </c>
      <c r="P6739" s="163"/>
      <c r="Q6739" s="165" t="s">
        <v>32573</v>
      </c>
      <c r="R6739" s="166"/>
      <c r="S6739" s="166"/>
      <c r="T6739" s="166"/>
      <c r="U6739" s="167"/>
    </row>
    <row r="6740" spans="1:21" ht="43.2" x14ac:dyDescent="0.3">
      <c r="B6740" s="2" t="s">
        <v>19</v>
      </c>
      <c r="C6740" s="2" t="s">
        <v>10623</v>
      </c>
      <c r="D6740" s="2" t="s">
        <v>10626</v>
      </c>
      <c r="E6740" s="2" t="s">
        <v>10653</v>
      </c>
      <c r="F6740" s="2" t="s">
        <v>11268</v>
      </c>
      <c r="H6740" s="3" t="s">
        <v>11269</v>
      </c>
      <c r="L6740" s="35" t="s">
        <v>12</v>
      </c>
      <c r="M6740" s="35" t="s">
        <v>13</v>
      </c>
      <c r="N6740" s="35" t="s">
        <v>14</v>
      </c>
      <c r="O6740" s="94" t="s">
        <v>31196</v>
      </c>
      <c r="P6740" s="94" t="s">
        <v>32311</v>
      </c>
      <c r="Q6740" s="50" t="s">
        <v>32319</v>
      </c>
      <c r="R6740" s="51" t="s">
        <v>32320</v>
      </c>
      <c r="S6740" s="51" t="s">
        <v>17</v>
      </c>
      <c r="T6740" s="51" t="s">
        <v>18</v>
      </c>
      <c r="U6740" s="51" t="s">
        <v>31184</v>
      </c>
    </row>
    <row r="6741" spans="1:21" ht="28.8" x14ac:dyDescent="0.3">
      <c r="A6741" t="s">
        <v>32385</v>
      </c>
      <c r="B6741" s="2" t="s">
        <v>19</v>
      </c>
      <c r="C6741" s="2" t="s">
        <v>10623</v>
      </c>
      <c r="D6741" s="2" t="s">
        <v>10626</v>
      </c>
      <c r="E6741" s="2" t="s">
        <v>10653</v>
      </c>
      <c r="F6741" s="2" t="s">
        <v>11268</v>
      </c>
      <c r="G6741" s="2" t="s">
        <v>11270</v>
      </c>
      <c r="H6741" s="3" t="s">
        <v>11271</v>
      </c>
      <c r="I6741" s="3" t="s">
        <v>571</v>
      </c>
      <c r="J6741" s="3">
        <v>2</v>
      </c>
      <c r="K6741" s="2" t="s">
        <v>36</v>
      </c>
      <c r="O6741" s="7" t="s">
        <v>33198</v>
      </c>
      <c r="P6741" s="7" t="s">
        <v>33201</v>
      </c>
      <c r="Q6741" s="2">
        <v>0</v>
      </c>
      <c r="R6741" s="2">
        <v>2</v>
      </c>
      <c r="S6741" s="2" t="s">
        <v>32473</v>
      </c>
      <c r="U6741" s="26">
        <v>3</v>
      </c>
    </row>
    <row r="6742" spans="1:21" ht="28.8" x14ac:dyDescent="0.3">
      <c r="A6742" t="s">
        <v>32385</v>
      </c>
      <c r="B6742" s="2" t="s">
        <v>19</v>
      </c>
      <c r="C6742" s="2" t="s">
        <v>10623</v>
      </c>
      <c r="D6742" s="2" t="s">
        <v>10626</v>
      </c>
      <c r="E6742" s="2" t="s">
        <v>10653</v>
      </c>
      <c r="F6742" s="2" t="s">
        <v>11268</v>
      </c>
      <c r="G6742" s="2" t="s">
        <v>11272</v>
      </c>
      <c r="H6742" s="3" t="s">
        <v>11273</v>
      </c>
      <c r="I6742" s="3" t="s">
        <v>571</v>
      </c>
      <c r="K6742" s="2" t="s">
        <v>36</v>
      </c>
      <c r="O6742" s="7" t="s">
        <v>33198</v>
      </c>
      <c r="P6742" s="7" t="s">
        <v>33201</v>
      </c>
      <c r="Q6742" s="2">
        <v>2</v>
      </c>
      <c r="R6742" s="2">
        <v>3</v>
      </c>
      <c r="S6742" s="2" t="s">
        <v>32473</v>
      </c>
      <c r="U6742" s="26">
        <v>3</v>
      </c>
    </row>
    <row r="6743" spans="1:21" ht="28.8" x14ac:dyDescent="0.3">
      <c r="A6743" t="s">
        <v>32385</v>
      </c>
      <c r="B6743" s="2" t="s">
        <v>19</v>
      </c>
      <c r="C6743" s="2" t="s">
        <v>10623</v>
      </c>
      <c r="D6743" s="2" t="s">
        <v>10626</v>
      </c>
      <c r="E6743" s="2" t="s">
        <v>10653</v>
      </c>
      <c r="F6743" s="2" t="s">
        <v>11268</v>
      </c>
      <c r="G6743" s="2" t="s">
        <v>11274</v>
      </c>
      <c r="H6743" s="3" t="s">
        <v>11275</v>
      </c>
      <c r="I6743" s="3" t="s">
        <v>571</v>
      </c>
      <c r="K6743" s="2" t="s">
        <v>36</v>
      </c>
      <c r="O6743" s="7" t="s">
        <v>33198</v>
      </c>
      <c r="P6743" s="7" t="s">
        <v>33201</v>
      </c>
      <c r="Q6743" s="2">
        <v>3</v>
      </c>
      <c r="R6743" s="2">
        <v>4</v>
      </c>
      <c r="S6743" s="2" t="s">
        <v>32473</v>
      </c>
      <c r="U6743" s="26">
        <v>3</v>
      </c>
    </row>
    <row r="6744" spans="1:21" ht="28.8" x14ac:dyDescent="0.3">
      <c r="A6744" t="s">
        <v>32385</v>
      </c>
      <c r="B6744" s="2" t="s">
        <v>19</v>
      </c>
      <c r="C6744" s="2" t="s">
        <v>10623</v>
      </c>
      <c r="D6744" s="2" t="s">
        <v>10626</v>
      </c>
      <c r="E6744" s="2" t="s">
        <v>10653</v>
      </c>
      <c r="F6744" s="2" t="s">
        <v>11268</v>
      </c>
      <c r="G6744" s="2" t="s">
        <v>11276</v>
      </c>
      <c r="H6744" s="3" t="s">
        <v>11277</v>
      </c>
      <c r="I6744" s="3" t="s">
        <v>571</v>
      </c>
      <c r="K6744" s="2" t="s">
        <v>36</v>
      </c>
      <c r="O6744" s="7" t="s">
        <v>33198</v>
      </c>
      <c r="P6744" s="7" t="s">
        <v>33201</v>
      </c>
      <c r="Q6744" s="2">
        <v>4</v>
      </c>
      <c r="R6744" s="2">
        <v>6</v>
      </c>
      <c r="S6744" s="2" t="s">
        <v>32473</v>
      </c>
      <c r="U6744" s="26">
        <v>3</v>
      </c>
    </row>
    <row r="6745" spans="1:21" ht="28.8" x14ac:dyDescent="0.3">
      <c r="A6745" t="s">
        <v>32385</v>
      </c>
      <c r="B6745" s="2" t="s">
        <v>19</v>
      </c>
      <c r="C6745" s="2" t="s">
        <v>10623</v>
      </c>
      <c r="D6745" s="2" t="s">
        <v>10626</v>
      </c>
      <c r="E6745" s="2" t="s">
        <v>10653</v>
      </c>
      <c r="F6745" s="2" t="s">
        <v>11268</v>
      </c>
      <c r="G6745" s="2" t="s">
        <v>11278</v>
      </c>
      <c r="H6745" s="3" t="s">
        <v>11279</v>
      </c>
      <c r="I6745" s="3" t="s">
        <v>571</v>
      </c>
      <c r="J6745" s="3">
        <v>1</v>
      </c>
      <c r="K6745" s="2" t="s">
        <v>36</v>
      </c>
      <c r="O6745" s="7" t="s">
        <v>33198</v>
      </c>
      <c r="P6745" s="7" t="s">
        <v>33201</v>
      </c>
      <c r="Q6745" s="2">
        <v>6</v>
      </c>
      <c r="R6745" s="2" t="s">
        <v>31202</v>
      </c>
      <c r="S6745" s="2" t="s">
        <v>32473</v>
      </c>
      <c r="U6745" s="26">
        <v>3</v>
      </c>
    </row>
    <row r="6746" spans="1:21" ht="28.8" x14ac:dyDescent="0.3">
      <c r="A6746" t="s">
        <v>32385</v>
      </c>
      <c r="B6746" s="2" t="s">
        <v>19</v>
      </c>
      <c r="C6746" s="2" t="s">
        <v>10623</v>
      </c>
      <c r="D6746" s="2" t="s">
        <v>10626</v>
      </c>
      <c r="E6746" s="2" t="s">
        <v>10653</v>
      </c>
      <c r="F6746" s="2" t="s">
        <v>11268</v>
      </c>
      <c r="G6746" s="2" t="s">
        <v>11280</v>
      </c>
      <c r="H6746" s="3" t="s">
        <v>11281</v>
      </c>
      <c r="I6746" s="3" t="s">
        <v>571</v>
      </c>
      <c r="K6746" s="2" t="s">
        <v>36</v>
      </c>
      <c r="O6746" s="7" t="s">
        <v>33200</v>
      </c>
      <c r="P6746" s="7" t="s">
        <v>33201</v>
      </c>
      <c r="Q6746" s="2">
        <v>0</v>
      </c>
      <c r="R6746" s="2">
        <v>2</v>
      </c>
      <c r="S6746" s="2" t="s">
        <v>32473</v>
      </c>
      <c r="U6746" s="26">
        <v>3</v>
      </c>
    </row>
    <row r="6747" spans="1:21" ht="28.8" x14ac:dyDescent="0.3">
      <c r="A6747" t="s">
        <v>32385</v>
      </c>
      <c r="B6747" s="2" t="s">
        <v>19</v>
      </c>
      <c r="C6747" s="2" t="s">
        <v>10623</v>
      </c>
      <c r="D6747" s="2" t="s">
        <v>10626</v>
      </c>
      <c r="E6747" s="2" t="s">
        <v>10653</v>
      </c>
      <c r="F6747" s="2" t="s">
        <v>11268</v>
      </c>
      <c r="G6747" s="2" t="s">
        <v>11282</v>
      </c>
      <c r="H6747" s="3" t="s">
        <v>11283</v>
      </c>
      <c r="I6747" s="3" t="s">
        <v>571</v>
      </c>
      <c r="K6747" s="2" t="s">
        <v>36</v>
      </c>
      <c r="O6747" s="7" t="s">
        <v>33200</v>
      </c>
      <c r="P6747" s="7" t="s">
        <v>33201</v>
      </c>
      <c r="Q6747" s="2">
        <v>2</v>
      </c>
      <c r="R6747" s="2">
        <v>3</v>
      </c>
      <c r="S6747" s="2" t="s">
        <v>32473</v>
      </c>
      <c r="U6747" s="26">
        <v>3</v>
      </c>
    </row>
    <row r="6748" spans="1:21" ht="28.8" x14ac:dyDescent="0.3">
      <c r="A6748" t="s">
        <v>32385</v>
      </c>
      <c r="B6748" s="2" t="s">
        <v>19</v>
      </c>
      <c r="C6748" s="2" t="s">
        <v>10623</v>
      </c>
      <c r="D6748" s="2" t="s">
        <v>10626</v>
      </c>
      <c r="E6748" s="2" t="s">
        <v>10653</v>
      </c>
      <c r="F6748" s="2" t="s">
        <v>11268</v>
      </c>
      <c r="G6748" s="2" t="s">
        <v>11284</v>
      </c>
      <c r="H6748" s="3" t="s">
        <v>11285</v>
      </c>
      <c r="I6748" s="3" t="s">
        <v>571</v>
      </c>
      <c r="K6748" s="2" t="s">
        <v>36</v>
      </c>
      <c r="O6748" s="7" t="s">
        <v>33200</v>
      </c>
      <c r="P6748" s="7" t="s">
        <v>33201</v>
      </c>
      <c r="Q6748" s="2">
        <v>3</v>
      </c>
      <c r="R6748" s="2">
        <v>4</v>
      </c>
      <c r="S6748" s="2" t="s">
        <v>32473</v>
      </c>
      <c r="U6748" s="26">
        <v>3</v>
      </c>
    </row>
    <row r="6749" spans="1:21" ht="28.8" x14ac:dyDescent="0.3">
      <c r="A6749" t="s">
        <v>32385</v>
      </c>
      <c r="B6749" s="2" t="s">
        <v>19</v>
      </c>
      <c r="C6749" s="2" t="s">
        <v>10623</v>
      </c>
      <c r="D6749" s="2" t="s">
        <v>10626</v>
      </c>
      <c r="E6749" s="2" t="s">
        <v>10653</v>
      </c>
      <c r="F6749" s="2" t="s">
        <v>11268</v>
      </c>
      <c r="G6749" s="2" t="s">
        <v>11286</v>
      </c>
      <c r="H6749" s="3" t="s">
        <v>11287</v>
      </c>
      <c r="I6749" s="3" t="s">
        <v>571</v>
      </c>
      <c r="J6749" s="3">
        <v>1</v>
      </c>
      <c r="K6749" s="2" t="s">
        <v>36</v>
      </c>
      <c r="O6749" s="7" t="s">
        <v>33200</v>
      </c>
      <c r="P6749" s="7" t="s">
        <v>33201</v>
      </c>
      <c r="Q6749" s="2">
        <v>4</v>
      </c>
      <c r="R6749" s="2">
        <v>6</v>
      </c>
      <c r="S6749" s="2" t="s">
        <v>32473</v>
      </c>
      <c r="U6749" s="26">
        <v>3</v>
      </c>
    </row>
    <row r="6750" spans="1:21" ht="28.8" x14ac:dyDescent="0.3">
      <c r="A6750" t="s">
        <v>32385</v>
      </c>
      <c r="B6750" s="2" t="s">
        <v>19</v>
      </c>
      <c r="C6750" s="2" t="s">
        <v>10623</v>
      </c>
      <c r="D6750" s="2" t="s">
        <v>10626</v>
      </c>
      <c r="E6750" s="2" t="s">
        <v>10653</v>
      </c>
      <c r="F6750" s="2" t="s">
        <v>11268</v>
      </c>
      <c r="G6750" s="2" t="s">
        <v>11288</v>
      </c>
      <c r="H6750" s="3" t="s">
        <v>11289</v>
      </c>
      <c r="I6750" s="3" t="s">
        <v>571</v>
      </c>
      <c r="J6750" s="3">
        <v>10</v>
      </c>
      <c r="K6750" s="2" t="s">
        <v>36</v>
      </c>
      <c r="O6750" s="7" t="s">
        <v>33200</v>
      </c>
      <c r="P6750" s="7" t="s">
        <v>33201</v>
      </c>
      <c r="Q6750" s="2">
        <v>6</v>
      </c>
      <c r="R6750" s="2" t="s">
        <v>31202</v>
      </c>
      <c r="S6750" s="2" t="s">
        <v>32473</v>
      </c>
      <c r="U6750" s="26">
        <v>3</v>
      </c>
    </row>
    <row r="6751" spans="1:21" ht="28.8" x14ac:dyDescent="0.3">
      <c r="A6751" t="s">
        <v>32385</v>
      </c>
      <c r="B6751" s="2" t="s">
        <v>19</v>
      </c>
      <c r="C6751" s="2" t="s">
        <v>10623</v>
      </c>
      <c r="D6751" s="2" t="s">
        <v>10626</v>
      </c>
      <c r="E6751" s="2" t="s">
        <v>10653</v>
      </c>
      <c r="F6751" s="2" t="s">
        <v>11268</v>
      </c>
      <c r="G6751" s="2" t="s">
        <v>11290</v>
      </c>
      <c r="H6751" s="3" t="s">
        <v>11291</v>
      </c>
      <c r="I6751" s="3" t="s">
        <v>571</v>
      </c>
      <c r="K6751" s="2" t="s">
        <v>36</v>
      </c>
      <c r="O6751" s="7" t="s">
        <v>33198</v>
      </c>
      <c r="P6751" s="7" t="s">
        <v>33202</v>
      </c>
      <c r="Q6751" s="2">
        <v>0</v>
      </c>
      <c r="R6751" s="2">
        <v>2</v>
      </c>
      <c r="S6751" s="2" t="s">
        <v>32473</v>
      </c>
      <c r="U6751" s="26">
        <v>3</v>
      </c>
    </row>
    <row r="6752" spans="1:21" ht="28.8" x14ac:dyDescent="0.3">
      <c r="A6752" t="s">
        <v>32385</v>
      </c>
      <c r="B6752" s="2" t="s">
        <v>19</v>
      </c>
      <c r="C6752" s="2" t="s">
        <v>10623</v>
      </c>
      <c r="D6752" s="2" t="s">
        <v>10626</v>
      </c>
      <c r="E6752" s="2" t="s">
        <v>10653</v>
      </c>
      <c r="F6752" s="2" t="s">
        <v>11268</v>
      </c>
      <c r="G6752" s="2" t="s">
        <v>11292</v>
      </c>
      <c r="H6752" s="100" t="s">
        <v>33199</v>
      </c>
      <c r="I6752" s="3" t="s">
        <v>571</v>
      </c>
      <c r="K6752" s="2" t="s">
        <v>36</v>
      </c>
      <c r="O6752" s="7" t="s">
        <v>33198</v>
      </c>
      <c r="P6752" s="7" t="s">
        <v>33202</v>
      </c>
      <c r="Q6752" s="2">
        <v>2</v>
      </c>
      <c r="R6752" s="2">
        <v>3</v>
      </c>
      <c r="S6752" s="2" t="s">
        <v>32473</v>
      </c>
      <c r="U6752" s="26">
        <v>3</v>
      </c>
    </row>
    <row r="6753" spans="1:21" ht="28.8" x14ac:dyDescent="0.3">
      <c r="A6753" t="s">
        <v>32385</v>
      </c>
      <c r="B6753" s="2" t="s">
        <v>19</v>
      </c>
      <c r="C6753" s="2" t="s">
        <v>10623</v>
      </c>
      <c r="D6753" s="2" t="s">
        <v>10626</v>
      </c>
      <c r="E6753" s="2" t="s">
        <v>10653</v>
      </c>
      <c r="F6753" s="2" t="s">
        <v>11268</v>
      </c>
      <c r="G6753" s="2" t="s">
        <v>11293</v>
      </c>
      <c r="H6753" s="3" t="s">
        <v>11294</v>
      </c>
      <c r="I6753" s="3" t="s">
        <v>571</v>
      </c>
      <c r="K6753" s="2" t="s">
        <v>36</v>
      </c>
      <c r="O6753" s="7" t="s">
        <v>33198</v>
      </c>
      <c r="P6753" s="7" t="s">
        <v>33202</v>
      </c>
      <c r="Q6753" s="2">
        <v>3</v>
      </c>
      <c r="R6753" s="2">
        <v>4</v>
      </c>
      <c r="S6753" s="2" t="s">
        <v>32473</v>
      </c>
      <c r="U6753" s="26">
        <v>3</v>
      </c>
    </row>
    <row r="6754" spans="1:21" ht="28.8" x14ac:dyDescent="0.3">
      <c r="A6754" t="s">
        <v>32385</v>
      </c>
      <c r="B6754" s="2" t="s">
        <v>19</v>
      </c>
      <c r="C6754" s="2" t="s">
        <v>10623</v>
      </c>
      <c r="D6754" s="2" t="s">
        <v>10626</v>
      </c>
      <c r="E6754" s="2" t="s">
        <v>10653</v>
      </c>
      <c r="F6754" s="2" t="s">
        <v>11268</v>
      </c>
      <c r="G6754" s="2" t="s">
        <v>11295</v>
      </c>
      <c r="H6754" s="3" t="s">
        <v>11296</v>
      </c>
      <c r="I6754" s="3" t="s">
        <v>571</v>
      </c>
      <c r="K6754" s="2" t="s">
        <v>36</v>
      </c>
      <c r="O6754" s="7" t="s">
        <v>33198</v>
      </c>
      <c r="P6754" s="7" t="s">
        <v>33202</v>
      </c>
      <c r="Q6754" s="2">
        <v>4</v>
      </c>
      <c r="R6754" s="2">
        <v>6</v>
      </c>
      <c r="S6754" s="2" t="s">
        <v>32473</v>
      </c>
      <c r="U6754" s="26">
        <v>3</v>
      </c>
    </row>
    <row r="6755" spans="1:21" ht="28.8" x14ac:dyDescent="0.3">
      <c r="A6755" t="s">
        <v>32385</v>
      </c>
      <c r="B6755" s="2" t="s">
        <v>19</v>
      </c>
      <c r="C6755" s="2" t="s">
        <v>10623</v>
      </c>
      <c r="D6755" s="2" t="s">
        <v>10626</v>
      </c>
      <c r="E6755" s="2" t="s">
        <v>10653</v>
      </c>
      <c r="F6755" s="2" t="s">
        <v>11268</v>
      </c>
      <c r="G6755" s="2" t="s">
        <v>11297</v>
      </c>
      <c r="H6755" s="3" t="s">
        <v>11298</v>
      </c>
      <c r="I6755" s="3" t="s">
        <v>571</v>
      </c>
      <c r="K6755" s="2" t="s">
        <v>36</v>
      </c>
      <c r="O6755" s="7" t="s">
        <v>33198</v>
      </c>
      <c r="P6755" s="7" t="s">
        <v>33202</v>
      </c>
      <c r="Q6755" s="2">
        <v>6</v>
      </c>
      <c r="R6755" s="2" t="s">
        <v>31202</v>
      </c>
      <c r="S6755" s="2" t="s">
        <v>32473</v>
      </c>
      <c r="U6755" s="26">
        <v>3</v>
      </c>
    </row>
    <row r="6756" spans="1:21" ht="28.8" x14ac:dyDescent="0.3">
      <c r="A6756" t="s">
        <v>32385</v>
      </c>
      <c r="B6756" s="2" t="s">
        <v>19</v>
      </c>
      <c r="C6756" s="2" t="s">
        <v>10623</v>
      </c>
      <c r="D6756" s="2" t="s">
        <v>10626</v>
      </c>
      <c r="E6756" s="2" t="s">
        <v>10653</v>
      </c>
      <c r="F6756" s="2" t="s">
        <v>11268</v>
      </c>
      <c r="G6756" s="2" t="s">
        <v>11299</v>
      </c>
      <c r="H6756" s="3" t="s">
        <v>11300</v>
      </c>
      <c r="I6756" s="3" t="s">
        <v>571</v>
      </c>
      <c r="J6756" s="3">
        <v>1</v>
      </c>
      <c r="K6756" s="2" t="s">
        <v>36</v>
      </c>
      <c r="O6756" s="7" t="s">
        <v>33200</v>
      </c>
      <c r="P6756" s="7" t="s">
        <v>33202</v>
      </c>
      <c r="Q6756" s="2">
        <v>0</v>
      </c>
      <c r="R6756" s="2">
        <v>2</v>
      </c>
      <c r="S6756" s="2" t="s">
        <v>32473</v>
      </c>
      <c r="U6756" s="26">
        <v>3</v>
      </c>
    </row>
    <row r="6757" spans="1:21" ht="28.8" x14ac:dyDescent="0.3">
      <c r="A6757" t="s">
        <v>32385</v>
      </c>
      <c r="B6757" s="2" t="s">
        <v>19</v>
      </c>
      <c r="C6757" s="2" t="s">
        <v>10623</v>
      </c>
      <c r="D6757" s="2" t="s">
        <v>10626</v>
      </c>
      <c r="E6757" s="2" t="s">
        <v>10653</v>
      </c>
      <c r="F6757" s="2" t="s">
        <v>11268</v>
      </c>
      <c r="G6757" s="2" t="s">
        <v>11301</v>
      </c>
      <c r="H6757" s="3" t="s">
        <v>11302</v>
      </c>
      <c r="I6757" s="3" t="s">
        <v>571</v>
      </c>
      <c r="K6757" s="2" t="s">
        <v>36</v>
      </c>
      <c r="O6757" s="7" t="s">
        <v>33200</v>
      </c>
      <c r="P6757" s="7" t="s">
        <v>33202</v>
      </c>
      <c r="Q6757" s="2">
        <v>2</v>
      </c>
      <c r="R6757" s="2">
        <v>3</v>
      </c>
      <c r="S6757" s="2" t="s">
        <v>32473</v>
      </c>
      <c r="U6757" s="26">
        <v>3</v>
      </c>
    </row>
    <row r="6758" spans="1:21" ht="28.8" x14ac:dyDescent="0.3">
      <c r="A6758" t="s">
        <v>32385</v>
      </c>
      <c r="B6758" s="2" t="s">
        <v>19</v>
      </c>
      <c r="C6758" s="2" t="s">
        <v>10623</v>
      </c>
      <c r="D6758" s="2" t="s">
        <v>10626</v>
      </c>
      <c r="E6758" s="2" t="s">
        <v>10653</v>
      </c>
      <c r="F6758" s="2" t="s">
        <v>11268</v>
      </c>
      <c r="G6758" s="2" t="s">
        <v>11303</v>
      </c>
      <c r="H6758" s="3" t="s">
        <v>11304</v>
      </c>
      <c r="I6758" s="3" t="s">
        <v>571</v>
      </c>
      <c r="J6758" s="3">
        <v>2</v>
      </c>
      <c r="K6758" s="2" t="s">
        <v>36</v>
      </c>
      <c r="O6758" s="7" t="s">
        <v>33200</v>
      </c>
      <c r="P6758" s="7" t="s">
        <v>33202</v>
      </c>
      <c r="Q6758" s="2">
        <v>3</v>
      </c>
      <c r="R6758" s="2">
        <v>4</v>
      </c>
      <c r="S6758" s="2" t="s">
        <v>32473</v>
      </c>
      <c r="U6758" s="26">
        <v>3</v>
      </c>
    </row>
    <row r="6759" spans="1:21" ht="28.8" x14ac:dyDescent="0.3">
      <c r="A6759" t="s">
        <v>32385</v>
      </c>
      <c r="B6759" s="2" t="s">
        <v>19</v>
      </c>
      <c r="C6759" s="2" t="s">
        <v>10623</v>
      </c>
      <c r="D6759" s="2" t="s">
        <v>10626</v>
      </c>
      <c r="E6759" s="2" t="s">
        <v>10653</v>
      </c>
      <c r="F6759" s="2" t="s">
        <v>11268</v>
      </c>
      <c r="G6759" s="2" t="s">
        <v>11305</v>
      </c>
      <c r="H6759" s="3" t="s">
        <v>11306</v>
      </c>
      <c r="I6759" s="3" t="s">
        <v>571</v>
      </c>
      <c r="K6759" s="2" t="s">
        <v>36</v>
      </c>
      <c r="O6759" s="7" t="s">
        <v>33200</v>
      </c>
      <c r="P6759" s="7" t="s">
        <v>33202</v>
      </c>
      <c r="Q6759" s="2">
        <v>4</v>
      </c>
      <c r="R6759" s="2">
        <v>6</v>
      </c>
      <c r="S6759" s="2" t="s">
        <v>32473</v>
      </c>
      <c r="U6759" s="26">
        <v>3</v>
      </c>
    </row>
    <row r="6760" spans="1:21" ht="28.8" x14ac:dyDescent="0.3">
      <c r="A6760" t="s">
        <v>32385</v>
      </c>
      <c r="B6760" s="2" t="s">
        <v>19</v>
      </c>
      <c r="C6760" s="2" t="s">
        <v>10623</v>
      </c>
      <c r="D6760" s="2" t="s">
        <v>10626</v>
      </c>
      <c r="E6760" s="2" t="s">
        <v>10653</v>
      </c>
      <c r="F6760" s="2" t="s">
        <v>11268</v>
      </c>
      <c r="G6760" s="2" t="s">
        <v>11307</v>
      </c>
      <c r="H6760" s="3" t="s">
        <v>11308</v>
      </c>
      <c r="I6760" s="3" t="s">
        <v>571</v>
      </c>
      <c r="K6760" s="2" t="s">
        <v>36</v>
      </c>
      <c r="O6760" s="7" t="s">
        <v>33200</v>
      </c>
      <c r="P6760" s="7" t="s">
        <v>33202</v>
      </c>
      <c r="Q6760" s="2">
        <v>6</v>
      </c>
      <c r="R6760" s="2" t="s">
        <v>31202</v>
      </c>
      <c r="S6760" s="2" t="s">
        <v>32473</v>
      </c>
      <c r="U6760" s="26">
        <v>3</v>
      </c>
    </row>
    <row r="6761" spans="1:21" x14ac:dyDescent="0.3">
      <c r="L6761" s="163" t="s">
        <v>0</v>
      </c>
      <c r="M6761" s="163"/>
      <c r="N6761" s="163"/>
      <c r="O6761" s="163" t="s">
        <v>1</v>
      </c>
      <c r="P6761" s="163"/>
    </row>
    <row r="6762" spans="1:21" ht="43.2" x14ac:dyDescent="0.3">
      <c r="B6762" s="2" t="s">
        <v>19</v>
      </c>
      <c r="C6762" s="2" t="s">
        <v>10623</v>
      </c>
      <c r="D6762" s="2" t="s">
        <v>10626</v>
      </c>
      <c r="E6762" s="2" t="s">
        <v>10653</v>
      </c>
      <c r="F6762" s="2" t="s">
        <v>11309</v>
      </c>
      <c r="H6762" s="3" t="s">
        <v>11310</v>
      </c>
      <c r="L6762" s="35" t="s">
        <v>12</v>
      </c>
      <c r="M6762" s="35" t="s">
        <v>13</v>
      </c>
      <c r="N6762" s="35" t="s">
        <v>14</v>
      </c>
      <c r="O6762" s="35" t="s">
        <v>32311</v>
      </c>
      <c r="P6762" s="35" t="s">
        <v>31195</v>
      </c>
    </row>
    <row r="6763" spans="1:21" x14ac:dyDescent="0.3">
      <c r="B6763" s="4" t="s">
        <v>19</v>
      </c>
      <c r="C6763" s="4" t="s">
        <v>10623</v>
      </c>
      <c r="D6763" s="4" t="s">
        <v>10626</v>
      </c>
      <c r="E6763" s="4" t="s">
        <v>10653</v>
      </c>
      <c r="F6763" s="4" t="s">
        <v>11309</v>
      </c>
      <c r="G6763" s="4" t="s">
        <v>11311</v>
      </c>
      <c r="H6763" s="5" t="s">
        <v>11312</v>
      </c>
      <c r="I6763" s="5" t="s">
        <v>571</v>
      </c>
    </row>
    <row r="6764" spans="1:21" x14ac:dyDescent="0.3">
      <c r="B6764" s="4" t="s">
        <v>19</v>
      </c>
      <c r="C6764" s="4" t="s">
        <v>10623</v>
      </c>
      <c r="D6764" s="4" t="s">
        <v>10626</v>
      </c>
      <c r="E6764" s="4" t="s">
        <v>10653</v>
      </c>
      <c r="F6764" s="4" t="s">
        <v>11309</v>
      </c>
      <c r="G6764" s="4" t="s">
        <v>11313</v>
      </c>
      <c r="H6764" s="5" t="s">
        <v>11314</v>
      </c>
      <c r="I6764" s="5" t="s">
        <v>571</v>
      </c>
    </row>
    <row r="6765" spans="1:21" x14ac:dyDescent="0.3">
      <c r="B6765" s="4" t="s">
        <v>19</v>
      </c>
      <c r="C6765" s="4" t="s">
        <v>10623</v>
      </c>
      <c r="D6765" s="4" t="s">
        <v>10626</v>
      </c>
      <c r="E6765" s="4" t="s">
        <v>10653</v>
      </c>
      <c r="F6765" s="4" t="s">
        <v>11309</v>
      </c>
      <c r="G6765" s="4" t="s">
        <v>11315</v>
      </c>
      <c r="H6765" s="5" t="s">
        <v>11316</v>
      </c>
      <c r="I6765" s="5" t="s">
        <v>571</v>
      </c>
    </row>
    <row r="6766" spans="1:21" x14ac:dyDescent="0.3">
      <c r="B6766" s="4" t="s">
        <v>19</v>
      </c>
      <c r="C6766" s="4" t="s">
        <v>10623</v>
      </c>
      <c r="D6766" s="4" t="s">
        <v>10626</v>
      </c>
      <c r="E6766" s="4" t="s">
        <v>10653</v>
      </c>
      <c r="F6766" s="4" t="s">
        <v>11309</v>
      </c>
      <c r="G6766" s="4" t="s">
        <v>11317</v>
      </c>
      <c r="H6766" s="5" t="s">
        <v>11318</v>
      </c>
      <c r="I6766" s="5" t="s">
        <v>571</v>
      </c>
    </row>
    <row r="6767" spans="1:21" x14ac:dyDescent="0.3">
      <c r="B6767" s="4" t="s">
        <v>19</v>
      </c>
      <c r="C6767" s="4" t="s">
        <v>10623</v>
      </c>
      <c r="D6767" s="4" t="s">
        <v>10626</v>
      </c>
      <c r="E6767" s="4" t="s">
        <v>10653</v>
      </c>
      <c r="F6767" s="4" t="s">
        <v>11309</v>
      </c>
      <c r="G6767" s="4" t="s">
        <v>11319</v>
      </c>
      <c r="H6767" s="5" t="s">
        <v>11320</v>
      </c>
      <c r="I6767" s="5" t="s">
        <v>571</v>
      </c>
    </row>
    <row r="6768" spans="1:21" ht="28.8" x14ac:dyDescent="0.3">
      <c r="B6768" s="4" t="s">
        <v>19</v>
      </c>
      <c r="C6768" s="4" t="s">
        <v>10623</v>
      </c>
      <c r="D6768" s="4" t="s">
        <v>10626</v>
      </c>
      <c r="E6768" s="4" t="s">
        <v>10653</v>
      </c>
      <c r="F6768" s="4" t="s">
        <v>11309</v>
      </c>
      <c r="G6768" s="4" t="s">
        <v>11321</v>
      </c>
      <c r="H6768" s="5" t="s">
        <v>11322</v>
      </c>
      <c r="I6768" s="5" t="s">
        <v>571</v>
      </c>
    </row>
    <row r="6769" spans="1:21" ht="28.8" x14ac:dyDescent="0.3">
      <c r="B6769" s="4" t="s">
        <v>19</v>
      </c>
      <c r="C6769" s="4" t="s">
        <v>10623</v>
      </c>
      <c r="D6769" s="4" t="s">
        <v>10626</v>
      </c>
      <c r="E6769" s="4" t="s">
        <v>10653</v>
      </c>
      <c r="F6769" s="4" t="s">
        <v>11309</v>
      </c>
      <c r="G6769" s="4" t="s">
        <v>11323</v>
      </c>
      <c r="H6769" s="5" t="s">
        <v>11324</v>
      </c>
      <c r="I6769" s="5" t="s">
        <v>571</v>
      </c>
    </row>
    <row r="6770" spans="1:21" ht="28.8" x14ac:dyDescent="0.3">
      <c r="B6770" s="4" t="s">
        <v>19</v>
      </c>
      <c r="C6770" s="4" t="s">
        <v>10623</v>
      </c>
      <c r="D6770" s="4" t="s">
        <v>10626</v>
      </c>
      <c r="E6770" s="4" t="s">
        <v>10653</v>
      </c>
      <c r="F6770" s="4" t="s">
        <v>11309</v>
      </c>
      <c r="G6770" s="4" t="s">
        <v>11325</v>
      </c>
      <c r="H6770" s="5" t="s">
        <v>11326</v>
      </c>
      <c r="I6770" s="5" t="s">
        <v>571</v>
      </c>
    </row>
    <row r="6771" spans="1:21" ht="28.8" x14ac:dyDescent="0.3">
      <c r="B6771" s="4" t="s">
        <v>19</v>
      </c>
      <c r="C6771" s="4" t="s">
        <v>10623</v>
      </c>
      <c r="D6771" s="4" t="s">
        <v>10626</v>
      </c>
      <c r="E6771" s="4" t="s">
        <v>10653</v>
      </c>
      <c r="F6771" s="4" t="s">
        <v>11309</v>
      </c>
      <c r="G6771" s="4" t="s">
        <v>11327</v>
      </c>
      <c r="H6771" s="5" t="s">
        <v>11328</v>
      </c>
      <c r="I6771" s="5" t="s">
        <v>571</v>
      </c>
    </row>
    <row r="6772" spans="1:21" ht="28.8" x14ac:dyDescent="0.3">
      <c r="B6772" s="4" t="s">
        <v>19</v>
      </c>
      <c r="C6772" s="4" t="s">
        <v>10623</v>
      </c>
      <c r="D6772" s="4" t="s">
        <v>10626</v>
      </c>
      <c r="E6772" s="4" t="s">
        <v>10653</v>
      </c>
      <c r="F6772" s="4" t="s">
        <v>11309</v>
      </c>
      <c r="G6772" s="4" t="s">
        <v>11329</v>
      </c>
      <c r="H6772" s="5" t="s">
        <v>11330</v>
      </c>
      <c r="I6772" s="5" t="s">
        <v>571</v>
      </c>
    </row>
    <row r="6773" spans="1:21" x14ac:dyDescent="0.3">
      <c r="L6773" s="163" t="s">
        <v>0</v>
      </c>
      <c r="M6773" s="163"/>
      <c r="N6773" s="163"/>
      <c r="O6773" s="163" t="s">
        <v>1</v>
      </c>
      <c r="P6773" s="163"/>
      <c r="Q6773" s="165" t="s">
        <v>32573</v>
      </c>
      <c r="R6773" s="166"/>
      <c r="S6773" s="166"/>
      <c r="T6773" s="166"/>
      <c r="U6773" s="167"/>
    </row>
    <row r="6774" spans="1:21" ht="43.2" x14ac:dyDescent="0.3">
      <c r="B6774" s="2" t="s">
        <v>19</v>
      </c>
      <c r="C6774" s="2" t="s">
        <v>10623</v>
      </c>
      <c r="D6774" s="2" t="s">
        <v>10626</v>
      </c>
      <c r="E6774" s="2" t="s">
        <v>10653</v>
      </c>
      <c r="F6774" s="2" t="s">
        <v>11331</v>
      </c>
      <c r="H6774" s="3" t="s">
        <v>11332</v>
      </c>
      <c r="L6774" s="35" t="s">
        <v>12</v>
      </c>
      <c r="M6774" s="35" t="s">
        <v>13</v>
      </c>
      <c r="N6774" s="35" t="s">
        <v>14</v>
      </c>
      <c r="O6774" s="94" t="s">
        <v>31196</v>
      </c>
      <c r="P6774" s="94" t="s">
        <v>32311</v>
      </c>
      <c r="Q6774" s="50" t="s">
        <v>32319</v>
      </c>
      <c r="R6774" s="51" t="s">
        <v>32320</v>
      </c>
      <c r="S6774" s="51" t="s">
        <v>17</v>
      </c>
      <c r="T6774" s="51" t="s">
        <v>18</v>
      </c>
      <c r="U6774" s="51" t="s">
        <v>31184</v>
      </c>
    </row>
    <row r="6775" spans="1:21" ht="28.8" x14ac:dyDescent="0.3">
      <c r="A6775" t="s">
        <v>32385</v>
      </c>
      <c r="B6775" s="2" t="s">
        <v>19</v>
      </c>
      <c r="C6775" s="2" t="s">
        <v>10623</v>
      </c>
      <c r="D6775" s="2" t="s">
        <v>10626</v>
      </c>
      <c r="E6775" s="2" t="s">
        <v>10653</v>
      </c>
      <c r="F6775" s="2" t="s">
        <v>11331</v>
      </c>
      <c r="G6775" s="2" t="s">
        <v>11333</v>
      </c>
      <c r="H6775" s="3" t="s">
        <v>11334</v>
      </c>
      <c r="I6775" s="3" t="s">
        <v>571</v>
      </c>
      <c r="K6775" s="26" t="s">
        <v>36</v>
      </c>
      <c r="O6775" s="7" t="s">
        <v>33204</v>
      </c>
      <c r="P6775" s="7" t="s">
        <v>33205</v>
      </c>
      <c r="Q6775" s="2">
        <v>0</v>
      </c>
      <c r="R6775" s="2">
        <v>2</v>
      </c>
      <c r="S6775" s="2" t="s">
        <v>32473</v>
      </c>
      <c r="U6775" s="26">
        <v>3</v>
      </c>
    </row>
    <row r="6776" spans="1:21" ht="28.8" x14ac:dyDescent="0.3">
      <c r="A6776" t="s">
        <v>32385</v>
      </c>
      <c r="B6776" s="2" t="s">
        <v>19</v>
      </c>
      <c r="C6776" s="2" t="s">
        <v>10623</v>
      </c>
      <c r="D6776" s="2" t="s">
        <v>10626</v>
      </c>
      <c r="E6776" s="2" t="s">
        <v>10653</v>
      </c>
      <c r="F6776" s="2" t="s">
        <v>11331</v>
      </c>
      <c r="G6776" s="2" t="s">
        <v>11335</v>
      </c>
      <c r="H6776" s="3" t="s">
        <v>11336</v>
      </c>
      <c r="I6776" s="3" t="s">
        <v>571</v>
      </c>
      <c r="K6776" s="26" t="s">
        <v>36</v>
      </c>
      <c r="O6776" s="7" t="s">
        <v>33204</v>
      </c>
      <c r="P6776" s="7" t="s">
        <v>33205</v>
      </c>
      <c r="Q6776" s="2">
        <v>2</v>
      </c>
      <c r="R6776" s="2">
        <v>3</v>
      </c>
      <c r="S6776" s="2" t="s">
        <v>32473</v>
      </c>
      <c r="U6776" s="26">
        <v>3</v>
      </c>
    </row>
    <row r="6777" spans="1:21" ht="28.8" x14ac:dyDescent="0.3">
      <c r="A6777" t="s">
        <v>32385</v>
      </c>
      <c r="B6777" s="2" t="s">
        <v>19</v>
      </c>
      <c r="C6777" s="2" t="s">
        <v>10623</v>
      </c>
      <c r="D6777" s="2" t="s">
        <v>10626</v>
      </c>
      <c r="E6777" s="2" t="s">
        <v>10653</v>
      </c>
      <c r="F6777" s="2" t="s">
        <v>11331</v>
      </c>
      <c r="G6777" s="2" t="s">
        <v>11337</v>
      </c>
      <c r="H6777" s="3" t="s">
        <v>11338</v>
      </c>
      <c r="I6777" s="3" t="s">
        <v>571</v>
      </c>
      <c r="K6777" s="26" t="s">
        <v>36</v>
      </c>
      <c r="O6777" s="7" t="s">
        <v>33204</v>
      </c>
      <c r="P6777" s="7" t="s">
        <v>33205</v>
      </c>
      <c r="Q6777" s="2">
        <v>3</v>
      </c>
      <c r="R6777" s="2">
        <v>4</v>
      </c>
      <c r="S6777" s="2" t="s">
        <v>32473</v>
      </c>
      <c r="U6777" s="26">
        <v>3</v>
      </c>
    </row>
    <row r="6778" spans="1:21" ht="28.8" x14ac:dyDescent="0.3">
      <c r="A6778" t="s">
        <v>32385</v>
      </c>
      <c r="B6778" s="2" t="s">
        <v>19</v>
      </c>
      <c r="C6778" s="2" t="s">
        <v>10623</v>
      </c>
      <c r="D6778" s="2" t="s">
        <v>10626</v>
      </c>
      <c r="E6778" s="2" t="s">
        <v>10653</v>
      </c>
      <c r="F6778" s="2" t="s">
        <v>11331</v>
      </c>
      <c r="G6778" s="2" t="s">
        <v>11339</v>
      </c>
      <c r="H6778" s="3" t="s">
        <v>11340</v>
      </c>
      <c r="I6778" s="3" t="s">
        <v>571</v>
      </c>
      <c r="K6778" s="26" t="s">
        <v>36</v>
      </c>
      <c r="O6778" s="7" t="s">
        <v>33204</v>
      </c>
      <c r="P6778" s="7" t="s">
        <v>33205</v>
      </c>
      <c r="Q6778" s="2">
        <v>4</v>
      </c>
      <c r="R6778" s="2">
        <v>6</v>
      </c>
      <c r="S6778" s="2" t="s">
        <v>32473</v>
      </c>
      <c r="U6778" s="26">
        <v>3</v>
      </c>
    </row>
    <row r="6779" spans="1:21" ht="28.8" x14ac:dyDescent="0.3">
      <c r="A6779" t="s">
        <v>32385</v>
      </c>
      <c r="B6779" s="2" t="s">
        <v>19</v>
      </c>
      <c r="C6779" s="2" t="s">
        <v>10623</v>
      </c>
      <c r="D6779" s="2" t="s">
        <v>10626</v>
      </c>
      <c r="E6779" s="2" t="s">
        <v>10653</v>
      </c>
      <c r="F6779" s="2" t="s">
        <v>11331</v>
      </c>
      <c r="G6779" s="2" t="s">
        <v>11341</v>
      </c>
      <c r="H6779" s="3" t="s">
        <v>11342</v>
      </c>
      <c r="I6779" s="3" t="s">
        <v>571</v>
      </c>
      <c r="K6779" s="26" t="s">
        <v>36</v>
      </c>
      <c r="O6779" s="7" t="s">
        <v>33204</v>
      </c>
      <c r="P6779" s="7" t="s">
        <v>33205</v>
      </c>
      <c r="Q6779" s="2">
        <v>6</v>
      </c>
      <c r="R6779" s="2" t="s">
        <v>31202</v>
      </c>
      <c r="S6779" s="2" t="s">
        <v>32473</v>
      </c>
      <c r="U6779" s="26">
        <v>3</v>
      </c>
    </row>
    <row r="6780" spans="1:21" ht="28.8" x14ac:dyDescent="0.3">
      <c r="A6780" t="s">
        <v>32385</v>
      </c>
      <c r="B6780" s="2" t="s">
        <v>19</v>
      </c>
      <c r="C6780" s="2" t="s">
        <v>10623</v>
      </c>
      <c r="D6780" s="2" t="s">
        <v>10626</v>
      </c>
      <c r="E6780" s="2" t="s">
        <v>10653</v>
      </c>
      <c r="F6780" s="2" t="s">
        <v>11331</v>
      </c>
      <c r="G6780" s="2" t="s">
        <v>11343</v>
      </c>
      <c r="H6780" s="3" t="s">
        <v>11344</v>
      </c>
      <c r="I6780" s="3" t="s">
        <v>571</v>
      </c>
      <c r="J6780" s="3">
        <v>1</v>
      </c>
      <c r="K6780" s="2" t="s">
        <v>36</v>
      </c>
      <c r="O6780" s="7" t="s">
        <v>33203</v>
      </c>
      <c r="P6780" s="7" t="s">
        <v>33205</v>
      </c>
      <c r="Q6780" s="2">
        <v>0</v>
      </c>
      <c r="R6780" s="2">
        <v>2</v>
      </c>
      <c r="S6780" s="2" t="s">
        <v>32473</v>
      </c>
      <c r="U6780" s="26">
        <v>3</v>
      </c>
    </row>
    <row r="6781" spans="1:21" ht="28.8" x14ac:dyDescent="0.3">
      <c r="A6781" t="s">
        <v>32385</v>
      </c>
      <c r="B6781" s="2" t="s">
        <v>19</v>
      </c>
      <c r="C6781" s="2" t="s">
        <v>10623</v>
      </c>
      <c r="D6781" s="2" t="s">
        <v>10626</v>
      </c>
      <c r="E6781" s="2" t="s">
        <v>10653</v>
      </c>
      <c r="F6781" s="2" t="s">
        <v>11331</v>
      </c>
      <c r="G6781" s="2" t="s">
        <v>11345</v>
      </c>
      <c r="H6781" s="3" t="s">
        <v>11346</v>
      </c>
      <c r="I6781" s="3" t="s">
        <v>571</v>
      </c>
      <c r="K6781" s="26" t="s">
        <v>36</v>
      </c>
      <c r="O6781" s="7" t="s">
        <v>33203</v>
      </c>
      <c r="P6781" s="7" t="s">
        <v>33205</v>
      </c>
      <c r="Q6781" s="2">
        <v>2</v>
      </c>
      <c r="R6781" s="2">
        <v>3</v>
      </c>
      <c r="S6781" s="2" t="s">
        <v>32473</v>
      </c>
      <c r="U6781" s="26">
        <v>3</v>
      </c>
    </row>
    <row r="6782" spans="1:21" ht="28.8" x14ac:dyDescent="0.3">
      <c r="A6782" t="s">
        <v>32385</v>
      </c>
      <c r="B6782" s="2" t="s">
        <v>19</v>
      </c>
      <c r="C6782" s="2" t="s">
        <v>10623</v>
      </c>
      <c r="D6782" s="2" t="s">
        <v>10626</v>
      </c>
      <c r="E6782" s="2" t="s">
        <v>10653</v>
      </c>
      <c r="F6782" s="2" t="s">
        <v>11331</v>
      </c>
      <c r="G6782" s="2" t="s">
        <v>11347</v>
      </c>
      <c r="H6782" s="3" t="s">
        <v>11348</v>
      </c>
      <c r="I6782" s="3" t="s">
        <v>571</v>
      </c>
      <c r="K6782" s="26" t="s">
        <v>36</v>
      </c>
      <c r="O6782" s="7" t="s">
        <v>33203</v>
      </c>
      <c r="P6782" s="7" t="s">
        <v>33205</v>
      </c>
      <c r="Q6782" s="2">
        <v>3</v>
      </c>
      <c r="R6782" s="2">
        <v>4</v>
      </c>
      <c r="S6782" s="2" t="s">
        <v>32473</v>
      </c>
      <c r="U6782" s="26">
        <v>3</v>
      </c>
    </row>
    <row r="6783" spans="1:21" ht="28.8" x14ac:dyDescent="0.3">
      <c r="A6783" t="s">
        <v>32385</v>
      </c>
      <c r="B6783" s="2" t="s">
        <v>19</v>
      </c>
      <c r="C6783" s="2" t="s">
        <v>10623</v>
      </c>
      <c r="D6783" s="2" t="s">
        <v>10626</v>
      </c>
      <c r="E6783" s="2" t="s">
        <v>10653</v>
      </c>
      <c r="F6783" s="2" t="s">
        <v>11331</v>
      </c>
      <c r="G6783" s="2" t="s">
        <v>11349</v>
      </c>
      <c r="H6783" s="3" t="s">
        <v>11350</v>
      </c>
      <c r="I6783" s="3" t="s">
        <v>571</v>
      </c>
      <c r="J6783" s="3">
        <v>10</v>
      </c>
      <c r="K6783" s="2" t="s">
        <v>36</v>
      </c>
      <c r="O6783" s="7" t="s">
        <v>33203</v>
      </c>
      <c r="P6783" s="7" t="s">
        <v>33205</v>
      </c>
      <c r="Q6783" s="2">
        <v>4</v>
      </c>
      <c r="R6783" s="2">
        <v>6</v>
      </c>
      <c r="S6783" s="2" t="s">
        <v>32473</v>
      </c>
      <c r="U6783" s="26">
        <v>3</v>
      </c>
    </row>
    <row r="6784" spans="1:21" ht="28.8" x14ac:dyDescent="0.3">
      <c r="A6784" t="s">
        <v>32385</v>
      </c>
      <c r="B6784" s="2" t="s">
        <v>19</v>
      </c>
      <c r="C6784" s="2" t="s">
        <v>10623</v>
      </c>
      <c r="D6784" s="2" t="s">
        <v>10626</v>
      </c>
      <c r="E6784" s="2" t="s">
        <v>10653</v>
      </c>
      <c r="F6784" s="2" t="s">
        <v>11331</v>
      </c>
      <c r="G6784" s="2" t="s">
        <v>11351</v>
      </c>
      <c r="H6784" s="3" t="s">
        <v>11352</v>
      </c>
      <c r="I6784" s="3" t="s">
        <v>571</v>
      </c>
      <c r="K6784" s="26" t="s">
        <v>36</v>
      </c>
      <c r="O6784" s="7" t="s">
        <v>33203</v>
      </c>
      <c r="P6784" s="7" t="s">
        <v>33205</v>
      </c>
      <c r="Q6784" s="2">
        <v>6</v>
      </c>
      <c r="R6784" s="2" t="s">
        <v>31202</v>
      </c>
      <c r="S6784" s="2" t="s">
        <v>32473</v>
      </c>
      <c r="U6784" s="26">
        <v>3</v>
      </c>
    </row>
    <row r="6785" spans="2:16" x14ac:dyDescent="0.3">
      <c r="L6785" s="163" t="s">
        <v>0</v>
      </c>
      <c r="M6785" s="163"/>
      <c r="N6785" s="163"/>
      <c r="O6785" s="163" t="s">
        <v>1</v>
      </c>
      <c r="P6785" s="163"/>
    </row>
    <row r="6786" spans="2:16" ht="43.2" x14ac:dyDescent="0.3">
      <c r="B6786" s="2" t="s">
        <v>19</v>
      </c>
      <c r="C6786" s="2" t="s">
        <v>10623</v>
      </c>
      <c r="D6786" s="2" t="s">
        <v>10626</v>
      </c>
      <c r="E6786" s="2" t="s">
        <v>10653</v>
      </c>
      <c r="F6786" s="2" t="s">
        <v>11353</v>
      </c>
      <c r="H6786" s="3" t="s">
        <v>11354</v>
      </c>
      <c r="L6786" s="35" t="s">
        <v>12</v>
      </c>
      <c r="M6786" s="35" t="s">
        <v>13</v>
      </c>
      <c r="N6786" s="35" t="s">
        <v>14</v>
      </c>
      <c r="O6786" s="35" t="s">
        <v>32311</v>
      </c>
      <c r="P6786" s="35" t="s">
        <v>31195</v>
      </c>
    </row>
    <row r="6787" spans="2:16" x14ac:dyDescent="0.3">
      <c r="B6787" s="4" t="s">
        <v>19</v>
      </c>
      <c r="C6787" s="4" t="s">
        <v>10623</v>
      </c>
      <c r="D6787" s="4" t="s">
        <v>10626</v>
      </c>
      <c r="E6787" s="4" t="s">
        <v>10653</v>
      </c>
      <c r="F6787" s="4" t="s">
        <v>11353</v>
      </c>
      <c r="G6787" s="4" t="s">
        <v>11355</v>
      </c>
      <c r="H6787" s="5" t="s">
        <v>11356</v>
      </c>
      <c r="I6787" s="5" t="s">
        <v>571</v>
      </c>
    </row>
    <row r="6788" spans="2:16" x14ac:dyDescent="0.3">
      <c r="B6788" s="4" t="s">
        <v>19</v>
      </c>
      <c r="C6788" s="4" t="s">
        <v>10623</v>
      </c>
      <c r="D6788" s="4" t="s">
        <v>10626</v>
      </c>
      <c r="E6788" s="4" t="s">
        <v>10653</v>
      </c>
      <c r="F6788" s="4" t="s">
        <v>11353</v>
      </c>
      <c r="G6788" s="4" t="s">
        <v>11357</v>
      </c>
      <c r="H6788" s="5" t="s">
        <v>11358</v>
      </c>
      <c r="I6788" s="5" t="s">
        <v>571</v>
      </c>
    </row>
    <row r="6789" spans="2:16" x14ac:dyDescent="0.3">
      <c r="B6789" s="4" t="s">
        <v>19</v>
      </c>
      <c r="C6789" s="4" t="s">
        <v>10623</v>
      </c>
      <c r="D6789" s="4" t="s">
        <v>10626</v>
      </c>
      <c r="E6789" s="4" t="s">
        <v>10653</v>
      </c>
      <c r="F6789" s="4" t="s">
        <v>11353</v>
      </c>
      <c r="G6789" s="4" t="s">
        <v>11359</v>
      </c>
      <c r="H6789" s="5" t="s">
        <v>11360</v>
      </c>
      <c r="I6789" s="5" t="s">
        <v>571</v>
      </c>
    </row>
    <row r="6790" spans="2:16" x14ac:dyDescent="0.3">
      <c r="B6790" s="4" t="s">
        <v>19</v>
      </c>
      <c r="C6790" s="4" t="s">
        <v>10623</v>
      </c>
      <c r="D6790" s="4" t="s">
        <v>10626</v>
      </c>
      <c r="E6790" s="4" t="s">
        <v>10653</v>
      </c>
      <c r="F6790" s="4" t="s">
        <v>11353</v>
      </c>
      <c r="G6790" s="4" t="s">
        <v>11361</v>
      </c>
      <c r="H6790" s="5" t="s">
        <v>11362</v>
      </c>
      <c r="I6790" s="5" t="s">
        <v>571</v>
      </c>
    </row>
    <row r="6791" spans="2:16" x14ac:dyDescent="0.3">
      <c r="L6791" s="163" t="s">
        <v>0</v>
      </c>
      <c r="M6791" s="163"/>
      <c r="N6791" s="163"/>
      <c r="O6791" s="163" t="s">
        <v>1</v>
      </c>
      <c r="P6791" s="163"/>
    </row>
    <row r="6792" spans="2:16" ht="43.2" x14ac:dyDescent="0.3">
      <c r="B6792" s="2" t="s">
        <v>19</v>
      </c>
      <c r="C6792" s="2" t="s">
        <v>10623</v>
      </c>
      <c r="D6792" s="2" t="s">
        <v>10626</v>
      </c>
      <c r="E6792" s="2" t="s">
        <v>10653</v>
      </c>
      <c r="F6792" s="2" t="s">
        <v>11363</v>
      </c>
      <c r="H6792" s="3" t="s">
        <v>11364</v>
      </c>
      <c r="L6792" s="35" t="s">
        <v>12</v>
      </c>
      <c r="M6792" s="35" t="s">
        <v>13</v>
      </c>
      <c r="N6792" s="35" t="s">
        <v>14</v>
      </c>
      <c r="O6792" s="35" t="s">
        <v>32311</v>
      </c>
      <c r="P6792" s="35" t="s">
        <v>31195</v>
      </c>
    </row>
    <row r="6793" spans="2:16" x14ac:dyDescent="0.3">
      <c r="B6793" s="4" t="s">
        <v>19</v>
      </c>
      <c r="C6793" s="4" t="s">
        <v>10623</v>
      </c>
      <c r="D6793" s="4" t="s">
        <v>10626</v>
      </c>
      <c r="E6793" s="4" t="s">
        <v>10653</v>
      </c>
      <c r="F6793" s="4" t="s">
        <v>11363</v>
      </c>
      <c r="G6793" s="4" t="s">
        <v>11365</v>
      </c>
      <c r="H6793" s="5" t="s">
        <v>11366</v>
      </c>
      <c r="I6793" s="5" t="s">
        <v>571</v>
      </c>
    </row>
    <row r="6794" spans="2:16" x14ac:dyDescent="0.3">
      <c r="B6794" s="4" t="s">
        <v>19</v>
      </c>
      <c r="C6794" s="4" t="s">
        <v>10623</v>
      </c>
      <c r="D6794" s="4" t="s">
        <v>10626</v>
      </c>
      <c r="E6794" s="4" t="s">
        <v>10653</v>
      </c>
      <c r="F6794" s="4" t="s">
        <v>11363</v>
      </c>
      <c r="G6794" s="4" t="s">
        <v>11367</v>
      </c>
      <c r="H6794" s="5" t="s">
        <v>11368</v>
      </c>
      <c r="I6794" s="5" t="s">
        <v>571</v>
      </c>
    </row>
    <row r="6795" spans="2:16" x14ac:dyDescent="0.3">
      <c r="B6795" s="4" t="s">
        <v>19</v>
      </c>
      <c r="C6795" s="4" t="s">
        <v>10623</v>
      </c>
      <c r="D6795" s="4" t="s">
        <v>10626</v>
      </c>
      <c r="E6795" s="4" t="s">
        <v>10653</v>
      </c>
      <c r="F6795" s="4" t="s">
        <v>11363</v>
      </c>
      <c r="G6795" s="4" t="s">
        <v>11369</v>
      </c>
      <c r="H6795" s="5" t="s">
        <v>11370</v>
      </c>
      <c r="I6795" s="5" t="s">
        <v>571</v>
      </c>
    </row>
    <row r="6796" spans="2:16" x14ac:dyDescent="0.3">
      <c r="B6796" s="4" t="s">
        <v>19</v>
      </c>
      <c r="C6796" s="4" t="s">
        <v>10623</v>
      </c>
      <c r="D6796" s="4" t="s">
        <v>10626</v>
      </c>
      <c r="E6796" s="4" t="s">
        <v>10653</v>
      </c>
      <c r="F6796" s="4" t="s">
        <v>11363</v>
      </c>
      <c r="G6796" s="4" t="s">
        <v>11371</v>
      </c>
      <c r="H6796" s="5" t="s">
        <v>11372</v>
      </c>
      <c r="I6796" s="5" t="s">
        <v>571</v>
      </c>
    </row>
    <row r="6797" spans="2:16" x14ac:dyDescent="0.3">
      <c r="B6797" s="4" t="s">
        <v>19</v>
      </c>
      <c r="C6797" s="4" t="s">
        <v>10623</v>
      </c>
      <c r="D6797" s="4" t="s">
        <v>10626</v>
      </c>
      <c r="E6797" s="4" t="s">
        <v>10653</v>
      </c>
      <c r="F6797" s="4" t="s">
        <v>11363</v>
      </c>
      <c r="G6797" s="4" t="s">
        <v>11373</v>
      </c>
      <c r="H6797" s="5" t="s">
        <v>11374</v>
      </c>
      <c r="I6797" s="5" t="s">
        <v>571</v>
      </c>
    </row>
    <row r="6798" spans="2:16" x14ac:dyDescent="0.3">
      <c r="B6798" s="4" t="s">
        <v>19</v>
      </c>
      <c r="C6798" s="4" t="s">
        <v>10623</v>
      </c>
      <c r="D6798" s="4" t="s">
        <v>10626</v>
      </c>
      <c r="E6798" s="4" t="s">
        <v>10653</v>
      </c>
      <c r="F6798" s="4" t="s">
        <v>11363</v>
      </c>
      <c r="G6798" s="4" t="s">
        <v>11375</v>
      </c>
      <c r="H6798" s="5" t="s">
        <v>11376</v>
      </c>
      <c r="I6798" s="5" t="s">
        <v>571</v>
      </c>
    </row>
    <row r="6799" spans="2:16" x14ac:dyDescent="0.3">
      <c r="B6799" s="4" t="s">
        <v>19</v>
      </c>
      <c r="C6799" s="4" t="s">
        <v>10623</v>
      </c>
      <c r="D6799" s="4" t="s">
        <v>10626</v>
      </c>
      <c r="E6799" s="4" t="s">
        <v>10653</v>
      </c>
      <c r="F6799" s="4" t="s">
        <v>11363</v>
      </c>
      <c r="G6799" s="4" t="s">
        <v>11377</v>
      </c>
      <c r="H6799" s="5" t="s">
        <v>11378</v>
      </c>
      <c r="I6799" s="5" t="s">
        <v>571</v>
      </c>
    </row>
    <row r="6800" spans="2:16" x14ac:dyDescent="0.3">
      <c r="B6800" s="4" t="s">
        <v>19</v>
      </c>
      <c r="C6800" s="4" t="s">
        <v>10623</v>
      </c>
      <c r="D6800" s="4" t="s">
        <v>10626</v>
      </c>
      <c r="E6800" s="4" t="s">
        <v>10653</v>
      </c>
      <c r="F6800" s="4" t="s">
        <v>11363</v>
      </c>
      <c r="G6800" s="4" t="s">
        <v>11379</v>
      </c>
      <c r="H6800" s="5" t="s">
        <v>11380</v>
      </c>
      <c r="I6800" s="5" t="s">
        <v>571</v>
      </c>
    </row>
    <row r="6801" spans="2:16" x14ac:dyDescent="0.3">
      <c r="L6801" s="163" t="s">
        <v>0</v>
      </c>
      <c r="M6801" s="163"/>
      <c r="N6801" s="163"/>
      <c r="O6801" s="163" t="s">
        <v>1</v>
      </c>
      <c r="P6801" s="163"/>
    </row>
    <row r="6802" spans="2:16" ht="43.2" x14ac:dyDescent="0.3">
      <c r="B6802" s="2" t="s">
        <v>19</v>
      </c>
      <c r="C6802" s="2" t="s">
        <v>10623</v>
      </c>
      <c r="D6802" s="2" t="s">
        <v>10626</v>
      </c>
      <c r="E6802" s="2" t="s">
        <v>10653</v>
      </c>
      <c r="F6802" s="2" t="s">
        <v>11381</v>
      </c>
      <c r="H6802" s="3" t="s">
        <v>11382</v>
      </c>
      <c r="L6802" s="35" t="s">
        <v>12</v>
      </c>
      <c r="M6802" s="35" t="s">
        <v>13</v>
      </c>
      <c r="N6802" s="35" t="s">
        <v>14</v>
      </c>
      <c r="O6802" s="35" t="s">
        <v>32311</v>
      </c>
      <c r="P6802" s="35" t="s">
        <v>31195</v>
      </c>
    </row>
    <row r="6803" spans="2:16" x14ac:dyDescent="0.3">
      <c r="B6803" s="4" t="s">
        <v>19</v>
      </c>
      <c r="C6803" s="4" t="s">
        <v>10623</v>
      </c>
      <c r="D6803" s="4" t="s">
        <v>10626</v>
      </c>
      <c r="E6803" s="4" t="s">
        <v>10653</v>
      </c>
      <c r="F6803" s="4" t="s">
        <v>11381</v>
      </c>
      <c r="G6803" s="4" t="s">
        <v>11383</v>
      </c>
      <c r="H6803" s="5" t="s">
        <v>11384</v>
      </c>
      <c r="I6803" s="5" t="s">
        <v>571</v>
      </c>
    </row>
    <row r="6804" spans="2:16" x14ac:dyDescent="0.3">
      <c r="B6804" s="4" t="s">
        <v>19</v>
      </c>
      <c r="C6804" s="4" t="s">
        <v>10623</v>
      </c>
      <c r="D6804" s="4" t="s">
        <v>10626</v>
      </c>
      <c r="E6804" s="4" t="s">
        <v>10653</v>
      </c>
      <c r="F6804" s="4" t="s">
        <v>11381</v>
      </c>
      <c r="G6804" s="4" t="s">
        <v>11385</v>
      </c>
      <c r="H6804" s="5" t="s">
        <v>11386</v>
      </c>
      <c r="I6804" s="5" t="s">
        <v>571</v>
      </c>
    </row>
    <row r="6805" spans="2:16" x14ac:dyDescent="0.3">
      <c r="B6805" s="4" t="s">
        <v>19</v>
      </c>
      <c r="C6805" s="4" t="s">
        <v>10623</v>
      </c>
      <c r="D6805" s="4" t="s">
        <v>10626</v>
      </c>
      <c r="E6805" s="4" t="s">
        <v>10653</v>
      </c>
      <c r="F6805" s="4" t="s">
        <v>11381</v>
      </c>
      <c r="G6805" s="4" t="s">
        <v>11387</v>
      </c>
      <c r="H6805" s="5" t="s">
        <v>11388</v>
      </c>
      <c r="I6805" s="5" t="s">
        <v>571</v>
      </c>
    </row>
    <row r="6806" spans="2:16" x14ac:dyDescent="0.3">
      <c r="B6806" s="4" t="s">
        <v>19</v>
      </c>
      <c r="C6806" s="4" t="s">
        <v>10623</v>
      </c>
      <c r="D6806" s="4" t="s">
        <v>10626</v>
      </c>
      <c r="E6806" s="4" t="s">
        <v>10653</v>
      </c>
      <c r="F6806" s="4" t="s">
        <v>11381</v>
      </c>
      <c r="G6806" s="4" t="s">
        <v>11389</v>
      </c>
      <c r="H6806" s="5" t="s">
        <v>11390</v>
      </c>
      <c r="I6806" s="5" t="s">
        <v>571</v>
      </c>
    </row>
    <row r="6807" spans="2:16" x14ac:dyDescent="0.3">
      <c r="L6807" s="163" t="s">
        <v>0</v>
      </c>
      <c r="M6807" s="163"/>
      <c r="N6807" s="163"/>
      <c r="O6807" s="163" t="s">
        <v>1</v>
      </c>
      <c r="P6807" s="163"/>
    </row>
    <row r="6808" spans="2:16" ht="43.2" x14ac:dyDescent="0.3">
      <c r="B6808" s="2" t="s">
        <v>19</v>
      </c>
      <c r="C6808" s="2" t="s">
        <v>10623</v>
      </c>
      <c r="D6808" s="2" t="s">
        <v>10626</v>
      </c>
      <c r="E6808" s="2" t="s">
        <v>10653</v>
      </c>
      <c r="F6808" s="2" t="s">
        <v>11391</v>
      </c>
      <c r="H6808" s="3" t="s">
        <v>11392</v>
      </c>
      <c r="L6808" s="35" t="s">
        <v>12</v>
      </c>
      <c r="M6808" s="35" t="s">
        <v>13</v>
      </c>
      <c r="N6808" s="35" t="s">
        <v>14</v>
      </c>
      <c r="O6808" s="35" t="s">
        <v>32311</v>
      </c>
      <c r="P6808" s="35" t="s">
        <v>31195</v>
      </c>
    </row>
    <row r="6809" spans="2:16" x14ac:dyDescent="0.3">
      <c r="B6809" s="4" t="s">
        <v>19</v>
      </c>
      <c r="C6809" s="4" t="s">
        <v>10623</v>
      </c>
      <c r="D6809" s="4" t="s">
        <v>10626</v>
      </c>
      <c r="E6809" s="4" t="s">
        <v>10653</v>
      </c>
      <c r="F6809" s="4" t="s">
        <v>11391</v>
      </c>
      <c r="G6809" s="4" t="s">
        <v>11393</v>
      </c>
      <c r="H6809" s="5" t="s">
        <v>11394</v>
      </c>
      <c r="I6809" s="5" t="s">
        <v>571</v>
      </c>
    </row>
    <row r="6810" spans="2:16" x14ac:dyDescent="0.3">
      <c r="B6810" s="4" t="s">
        <v>19</v>
      </c>
      <c r="C6810" s="4" t="s">
        <v>10623</v>
      </c>
      <c r="D6810" s="4" t="s">
        <v>10626</v>
      </c>
      <c r="E6810" s="4" t="s">
        <v>10653</v>
      </c>
      <c r="F6810" s="4" t="s">
        <v>11391</v>
      </c>
      <c r="G6810" s="4" t="s">
        <v>11395</v>
      </c>
      <c r="H6810" s="5" t="s">
        <v>11396</v>
      </c>
      <c r="I6810" s="5" t="s">
        <v>571</v>
      </c>
    </row>
    <row r="6811" spans="2:16" x14ac:dyDescent="0.3">
      <c r="B6811" s="4" t="s">
        <v>19</v>
      </c>
      <c r="C6811" s="4" t="s">
        <v>10623</v>
      </c>
      <c r="D6811" s="4" t="s">
        <v>10626</v>
      </c>
      <c r="E6811" s="4" t="s">
        <v>10653</v>
      </c>
      <c r="F6811" s="4" t="s">
        <v>11391</v>
      </c>
      <c r="G6811" s="4" t="s">
        <v>11397</v>
      </c>
      <c r="H6811" s="5" t="s">
        <v>11398</v>
      </c>
      <c r="I6811" s="5" t="s">
        <v>571</v>
      </c>
    </row>
    <row r="6812" spans="2:16" x14ac:dyDescent="0.3">
      <c r="B6812" s="4" t="s">
        <v>19</v>
      </c>
      <c r="C6812" s="4" t="s">
        <v>10623</v>
      </c>
      <c r="D6812" s="4" t="s">
        <v>10626</v>
      </c>
      <c r="E6812" s="4" t="s">
        <v>10653</v>
      </c>
      <c r="F6812" s="4" t="s">
        <v>11391</v>
      </c>
      <c r="G6812" s="4" t="s">
        <v>11399</v>
      </c>
      <c r="H6812" s="5" t="s">
        <v>11400</v>
      </c>
      <c r="I6812" s="5" t="s">
        <v>571</v>
      </c>
    </row>
    <row r="6813" spans="2:16" x14ac:dyDescent="0.3">
      <c r="B6813" s="4" t="s">
        <v>19</v>
      </c>
      <c r="C6813" s="4" t="s">
        <v>10623</v>
      </c>
      <c r="D6813" s="4" t="s">
        <v>10626</v>
      </c>
      <c r="E6813" s="4" t="s">
        <v>10653</v>
      </c>
      <c r="F6813" s="4" t="s">
        <v>11391</v>
      </c>
      <c r="G6813" s="4" t="s">
        <v>11401</v>
      </c>
      <c r="H6813" s="5" t="s">
        <v>11402</v>
      </c>
      <c r="I6813" s="5" t="s">
        <v>571</v>
      </c>
    </row>
    <row r="6814" spans="2:16" x14ac:dyDescent="0.3">
      <c r="L6814" s="163" t="s">
        <v>0</v>
      </c>
      <c r="M6814" s="163"/>
      <c r="N6814" s="163"/>
      <c r="O6814" s="163" t="s">
        <v>1</v>
      </c>
      <c r="P6814" s="163"/>
    </row>
    <row r="6815" spans="2:16" ht="43.2" x14ac:dyDescent="0.3">
      <c r="B6815" s="2" t="s">
        <v>19</v>
      </c>
      <c r="C6815" s="2" t="s">
        <v>10623</v>
      </c>
      <c r="D6815" s="2" t="s">
        <v>10626</v>
      </c>
      <c r="E6815" s="2" t="s">
        <v>10653</v>
      </c>
      <c r="F6815" s="2" t="s">
        <v>11403</v>
      </c>
      <c r="H6815" s="3" t="s">
        <v>11404</v>
      </c>
      <c r="L6815" s="35" t="s">
        <v>12</v>
      </c>
      <c r="M6815" s="35" t="s">
        <v>13</v>
      </c>
      <c r="N6815" s="35" t="s">
        <v>14</v>
      </c>
      <c r="O6815" s="35" t="s">
        <v>32311</v>
      </c>
      <c r="P6815" s="35" t="s">
        <v>31195</v>
      </c>
    </row>
    <row r="6816" spans="2:16" x14ac:dyDescent="0.3">
      <c r="B6816" s="4" t="s">
        <v>19</v>
      </c>
      <c r="C6816" s="4" t="s">
        <v>10623</v>
      </c>
      <c r="D6816" s="4" t="s">
        <v>10626</v>
      </c>
      <c r="E6816" s="4" t="s">
        <v>10653</v>
      </c>
      <c r="F6816" s="4" t="s">
        <v>11403</v>
      </c>
      <c r="G6816" s="4" t="s">
        <v>11405</v>
      </c>
      <c r="H6816" s="5" t="s">
        <v>11406</v>
      </c>
      <c r="I6816" s="5" t="s">
        <v>571</v>
      </c>
    </row>
    <row r="6817" spans="2:16" x14ac:dyDescent="0.3">
      <c r="B6817" s="4" t="s">
        <v>19</v>
      </c>
      <c r="C6817" s="4" t="s">
        <v>10623</v>
      </c>
      <c r="D6817" s="4" t="s">
        <v>10626</v>
      </c>
      <c r="E6817" s="4" t="s">
        <v>10653</v>
      </c>
      <c r="F6817" s="4" t="s">
        <v>11403</v>
      </c>
      <c r="G6817" s="4" t="s">
        <v>11407</v>
      </c>
      <c r="H6817" s="5" t="s">
        <v>11408</v>
      </c>
      <c r="I6817" s="5" t="s">
        <v>571</v>
      </c>
    </row>
    <row r="6818" spans="2:16" x14ac:dyDescent="0.3">
      <c r="B6818" s="4" t="s">
        <v>19</v>
      </c>
      <c r="C6818" s="4" t="s">
        <v>10623</v>
      </c>
      <c r="D6818" s="4" t="s">
        <v>10626</v>
      </c>
      <c r="E6818" s="4" t="s">
        <v>10653</v>
      </c>
      <c r="F6818" s="4" t="s">
        <v>11403</v>
      </c>
      <c r="G6818" s="4" t="s">
        <v>11409</v>
      </c>
      <c r="H6818" s="5" t="s">
        <v>11410</v>
      </c>
      <c r="I6818" s="5" t="s">
        <v>571</v>
      </c>
    </row>
    <row r="6819" spans="2:16" x14ac:dyDescent="0.3">
      <c r="B6819" s="4" t="s">
        <v>19</v>
      </c>
      <c r="C6819" s="4" t="s">
        <v>10623</v>
      </c>
      <c r="D6819" s="4" t="s">
        <v>10626</v>
      </c>
      <c r="E6819" s="4" t="s">
        <v>10653</v>
      </c>
      <c r="F6819" s="4" t="s">
        <v>11403</v>
      </c>
      <c r="G6819" s="4" t="s">
        <v>11411</v>
      </c>
      <c r="H6819" s="5" t="s">
        <v>11412</v>
      </c>
      <c r="I6819" s="5" t="s">
        <v>571</v>
      </c>
    </row>
    <row r="6820" spans="2:16" x14ac:dyDescent="0.3">
      <c r="B6820" s="4" t="s">
        <v>19</v>
      </c>
      <c r="C6820" s="4" t="s">
        <v>10623</v>
      </c>
      <c r="D6820" s="4" t="s">
        <v>10626</v>
      </c>
      <c r="E6820" s="4" t="s">
        <v>10653</v>
      </c>
      <c r="F6820" s="4" t="s">
        <v>11403</v>
      </c>
      <c r="G6820" s="4" t="s">
        <v>11413</v>
      </c>
      <c r="H6820" s="5" t="s">
        <v>11414</v>
      </c>
      <c r="I6820" s="5" t="s">
        <v>571</v>
      </c>
    </row>
    <row r="6821" spans="2:16" x14ac:dyDescent="0.3">
      <c r="L6821" s="163" t="s">
        <v>0</v>
      </c>
      <c r="M6821" s="163"/>
      <c r="N6821" s="163"/>
      <c r="O6821" s="163" t="s">
        <v>1</v>
      </c>
      <c r="P6821" s="163"/>
    </row>
    <row r="6822" spans="2:16" ht="43.2" x14ac:dyDescent="0.3">
      <c r="B6822" s="2" t="s">
        <v>19</v>
      </c>
      <c r="C6822" s="2" t="s">
        <v>10623</v>
      </c>
      <c r="D6822" s="2" t="s">
        <v>10626</v>
      </c>
      <c r="E6822" s="2" t="s">
        <v>10653</v>
      </c>
      <c r="F6822" s="2" t="s">
        <v>11415</v>
      </c>
      <c r="H6822" s="3" t="s">
        <v>11416</v>
      </c>
      <c r="L6822" s="35" t="s">
        <v>12</v>
      </c>
      <c r="M6822" s="35" t="s">
        <v>13</v>
      </c>
      <c r="N6822" s="35" t="s">
        <v>14</v>
      </c>
      <c r="O6822" s="35" t="s">
        <v>32311</v>
      </c>
      <c r="P6822" s="35" t="s">
        <v>31195</v>
      </c>
    </row>
    <row r="6823" spans="2:16" x14ac:dyDescent="0.3">
      <c r="B6823" s="4" t="s">
        <v>19</v>
      </c>
      <c r="C6823" s="4" t="s">
        <v>10623</v>
      </c>
      <c r="D6823" s="4" t="s">
        <v>10626</v>
      </c>
      <c r="E6823" s="4" t="s">
        <v>10653</v>
      </c>
      <c r="F6823" s="4" t="s">
        <v>11415</v>
      </c>
      <c r="G6823" s="4" t="s">
        <v>11417</v>
      </c>
      <c r="H6823" s="5" t="s">
        <v>11418</v>
      </c>
      <c r="I6823" s="5" t="s">
        <v>571</v>
      </c>
    </row>
    <row r="6824" spans="2:16" x14ac:dyDescent="0.3">
      <c r="B6824" s="4" t="s">
        <v>19</v>
      </c>
      <c r="C6824" s="4" t="s">
        <v>10623</v>
      </c>
      <c r="D6824" s="4" t="s">
        <v>10626</v>
      </c>
      <c r="E6824" s="4" t="s">
        <v>10653</v>
      </c>
      <c r="F6824" s="4" t="s">
        <v>11415</v>
      </c>
      <c r="G6824" s="4" t="s">
        <v>11419</v>
      </c>
      <c r="H6824" s="5" t="s">
        <v>11420</v>
      </c>
      <c r="I6824" s="5" t="s">
        <v>571</v>
      </c>
    </row>
    <row r="6825" spans="2:16" x14ac:dyDescent="0.3">
      <c r="B6825" s="4" t="s">
        <v>19</v>
      </c>
      <c r="C6825" s="4" t="s">
        <v>10623</v>
      </c>
      <c r="D6825" s="4" t="s">
        <v>10626</v>
      </c>
      <c r="E6825" s="4" t="s">
        <v>10653</v>
      </c>
      <c r="F6825" s="4" t="s">
        <v>11415</v>
      </c>
      <c r="G6825" s="4" t="s">
        <v>11421</v>
      </c>
      <c r="H6825" s="5" t="s">
        <v>11422</v>
      </c>
      <c r="I6825" s="5" t="s">
        <v>571</v>
      </c>
    </row>
    <row r="6826" spans="2:16" x14ac:dyDescent="0.3">
      <c r="B6826" s="4" t="s">
        <v>19</v>
      </c>
      <c r="C6826" s="4" t="s">
        <v>10623</v>
      </c>
      <c r="D6826" s="4" t="s">
        <v>10626</v>
      </c>
      <c r="E6826" s="4" t="s">
        <v>10653</v>
      </c>
      <c r="F6826" s="4" t="s">
        <v>11415</v>
      </c>
      <c r="G6826" s="4" t="s">
        <v>11423</v>
      </c>
      <c r="H6826" s="5" t="s">
        <v>11424</v>
      </c>
      <c r="I6826" s="5" t="s">
        <v>571</v>
      </c>
    </row>
    <row r="6827" spans="2:16" x14ac:dyDescent="0.3">
      <c r="B6827" s="4" t="s">
        <v>19</v>
      </c>
      <c r="C6827" s="4" t="s">
        <v>10623</v>
      </c>
      <c r="D6827" s="4" t="s">
        <v>10626</v>
      </c>
      <c r="E6827" s="4" t="s">
        <v>10653</v>
      </c>
      <c r="F6827" s="4" t="s">
        <v>11415</v>
      </c>
      <c r="G6827" s="4" t="s">
        <v>11425</v>
      </c>
      <c r="H6827" s="5" t="s">
        <v>11426</v>
      </c>
      <c r="I6827" s="5" t="s">
        <v>571</v>
      </c>
    </row>
    <row r="6828" spans="2:16" x14ac:dyDescent="0.3">
      <c r="L6828" s="163" t="s">
        <v>0</v>
      </c>
      <c r="M6828" s="163"/>
      <c r="N6828" s="163"/>
      <c r="O6828" s="163" t="s">
        <v>1</v>
      </c>
      <c r="P6828" s="163"/>
    </row>
    <row r="6829" spans="2:16" ht="43.2" x14ac:dyDescent="0.3">
      <c r="B6829" s="2" t="s">
        <v>19</v>
      </c>
      <c r="C6829" s="2" t="s">
        <v>10623</v>
      </c>
      <c r="D6829" s="2" t="s">
        <v>10626</v>
      </c>
      <c r="E6829" s="2" t="s">
        <v>10653</v>
      </c>
      <c r="F6829" s="2" t="s">
        <v>11427</v>
      </c>
      <c r="H6829" s="3" t="s">
        <v>11428</v>
      </c>
      <c r="L6829" s="35" t="s">
        <v>12</v>
      </c>
      <c r="M6829" s="35" t="s">
        <v>13</v>
      </c>
      <c r="N6829" s="35" t="s">
        <v>14</v>
      </c>
      <c r="O6829" s="35" t="s">
        <v>32311</v>
      </c>
      <c r="P6829" s="35" t="s">
        <v>31195</v>
      </c>
    </row>
    <row r="6830" spans="2:16" x14ac:dyDescent="0.3">
      <c r="B6830" s="4" t="s">
        <v>19</v>
      </c>
      <c r="C6830" s="4" t="s">
        <v>10623</v>
      </c>
      <c r="D6830" s="4" t="s">
        <v>10626</v>
      </c>
      <c r="E6830" s="4" t="s">
        <v>10653</v>
      </c>
      <c r="F6830" s="4" t="s">
        <v>11427</v>
      </c>
      <c r="G6830" s="4" t="s">
        <v>11429</v>
      </c>
      <c r="H6830" s="5" t="s">
        <v>11430</v>
      </c>
      <c r="I6830" s="5" t="s">
        <v>571</v>
      </c>
    </row>
    <row r="6831" spans="2:16" x14ac:dyDescent="0.3">
      <c r="B6831" s="4" t="s">
        <v>19</v>
      </c>
      <c r="C6831" s="4" t="s">
        <v>10623</v>
      </c>
      <c r="D6831" s="4" t="s">
        <v>10626</v>
      </c>
      <c r="E6831" s="4" t="s">
        <v>10653</v>
      </c>
      <c r="F6831" s="4" t="s">
        <v>11427</v>
      </c>
      <c r="G6831" s="4" t="s">
        <v>11431</v>
      </c>
      <c r="H6831" s="5" t="s">
        <v>11432</v>
      </c>
      <c r="I6831" s="5" t="s">
        <v>571</v>
      </c>
    </row>
    <row r="6832" spans="2:16" x14ac:dyDescent="0.3">
      <c r="B6832" s="4" t="s">
        <v>19</v>
      </c>
      <c r="C6832" s="4" t="s">
        <v>10623</v>
      </c>
      <c r="D6832" s="4" t="s">
        <v>10626</v>
      </c>
      <c r="E6832" s="4" t="s">
        <v>10653</v>
      </c>
      <c r="F6832" s="4" t="s">
        <v>11427</v>
      </c>
      <c r="G6832" s="4" t="s">
        <v>11433</v>
      </c>
      <c r="H6832" s="5" t="s">
        <v>11434</v>
      </c>
      <c r="I6832" s="5" t="s">
        <v>571</v>
      </c>
    </row>
    <row r="6833" spans="1:16" x14ac:dyDescent="0.3">
      <c r="B6833" s="4" t="s">
        <v>19</v>
      </c>
      <c r="C6833" s="4" t="s">
        <v>10623</v>
      </c>
      <c r="D6833" s="4" t="s">
        <v>10626</v>
      </c>
      <c r="E6833" s="4" t="s">
        <v>10653</v>
      </c>
      <c r="F6833" s="4" t="s">
        <v>11427</v>
      </c>
      <c r="G6833" s="4" t="s">
        <v>11435</v>
      </c>
      <c r="H6833" s="5" t="s">
        <v>11436</v>
      </c>
      <c r="I6833" s="5" t="s">
        <v>571</v>
      </c>
    </row>
    <row r="6834" spans="1:16" x14ac:dyDescent="0.3">
      <c r="B6834" s="4" t="s">
        <v>19</v>
      </c>
      <c r="C6834" s="4" t="s">
        <v>10623</v>
      </c>
      <c r="D6834" s="4" t="s">
        <v>10626</v>
      </c>
      <c r="E6834" s="4" t="s">
        <v>10653</v>
      </c>
      <c r="F6834" s="4" t="s">
        <v>11427</v>
      </c>
      <c r="G6834" s="4" t="s">
        <v>11437</v>
      </c>
      <c r="H6834" s="5" t="s">
        <v>11438</v>
      </c>
      <c r="I6834" s="5" t="s">
        <v>571</v>
      </c>
    </row>
    <row r="6835" spans="1:16" x14ac:dyDescent="0.3">
      <c r="L6835" s="163" t="s">
        <v>0</v>
      </c>
      <c r="M6835" s="163"/>
      <c r="N6835" s="163"/>
      <c r="O6835" s="163" t="s">
        <v>1</v>
      </c>
      <c r="P6835" s="163"/>
    </row>
    <row r="6836" spans="1:16" ht="43.2" x14ac:dyDescent="0.3">
      <c r="B6836" s="2" t="s">
        <v>19</v>
      </c>
      <c r="C6836" s="2" t="s">
        <v>10623</v>
      </c>
      <c r="D6836" s="2" t="s">
        <v>10626</v>
      </c>
      <c r="E6836" s="2" t="s">
        <v>10653</v>
      </c>
      <c r="F6836" s="2" t="s">
        <v>11439</v>
      </c>
      <c r="H6836" s="3" t="s">
        <v>11440</v>
      </c>
      <c r="L6836" s="35" t="s">
        <v>12</v>
      </c>
      <c r="M6836" s="35" t="s">
        <v>13</v>
      </c>
      <c r="N6836" s="35" t="s">
        <v>14</v>
      </c>
      <c r="O6836" s="35" t="s">
        <v>32311</v>
      </c>
      <c r="P6836" s="35" t="s">
        <v>31195</v>
      </c>
    </row>
    <row r="6837" spans="1:16" x14ac:dyDescent="0.3">
      <c r="B6837" s="4" t="s">
        <v>19</v>
      </c>
      <c r="C6837" s="4" t="s">
        <v>10623</v>
      </c>
      <c r="D6837" s="4" t="s">
        <v>10626</v>
      </c>
      <c r="E6837" s="4" t="s">
        <v>10653</v>
      </c>
      <c r="F6837" s="4" t="s">
        <v>11439</v>
      </c>
      <c r="G6837" s="4" t="s">
        <v>11441</v>
      </c>
      <c r="H6837" s="5" t="s">
        <v>11442</v>
      </c>
      <c r="I6837" s="5" t="s">
        <v>571</v>
      </c>
    </row>
    <row r="6838" spans="1:16" x14ac:dyDescent="0.3">
      <c r="B6838" s="4" t="s">
        <v>19</v>
      </c>
      <c r="C6838" s="4" t="s">
        <v>10623</v>
      </c>
      <c r="D6838" s="4" t="s">
        <v>10626</v>
      </c>
      <c r="E6838" s="4" t="s">
        <v>10653</v>
      </c>
      <c r="F6838" s="4" t="s">
        <v>11439</v>
      </c>
      <c r="G6838" s="4" t="s">
        <v>11443</v>
      </c>
      <c r="H6838" s="5" t="s">
        <v>11444</v>
      </c>
      <c r="I6838" s="5" t="s">
        <v>571</v>
      </c>
    </row>
    <row r="6839" spans="1:16" x14ac:dyDescent="0.3">
      <c r="B6839" s="4" t="s">
        <v>19</v>
      </c>
      <c r="C6839" s="4" t="s">
        <v>10623</v>
      </c>
      <c r="D6839" s="4" t="s">
        <v>10626</v>
      </c>
      <c r="E6839" s="4" t="s">
        <v>10653</v>
      </c>
      <c r="F6839" s="4" t="s">
        <v>11439</v>
      </c>
      <c r="G6839" s="4" t="s">
        <v>11445</v>
      </c>
      <c r="H6839" s="5" t="s">
        <v>11446</v>
      </c>
      <c r="I6839" s="5" t="s">
        <v>571</v>
      </c>
    </row>
    <row r="6840" spans="1:16" x14ac:dyDescent="0.3">
      <c r="B6840" s="4" t="s">
        <v>19</v>
      </c>
      <c r="C6840" s="4" t="s">
        <v>10623</v>
      </c>
      <c r="D6840" s="4" t="s">
        <v>10626</v>
      </c>
      <c r="E6840" s="4" t="s">
        <v>10653</v>
      </c>
      <c r="F6840" s="4" t="s">
        <v>11439</v>
      </c>
      <c r="G6840" s="4" t="s">
        <v>11447</v>
      </c>
      <c r="H6840" s="5" t="s">
        <v>11448</v>
      </c>
      <c r="I6840" s="5" t="s">
        <v>571</v>
      </c>
    </row>
    <row r="6841" spans="1:16" x14ac:dyDescent="0.3">
      <c r="B6841" s="4" t="s">
        <v>19</v>
      </c>
      <c r="C6841" s="4" t="s">
        <v>10623</v>
      </c>
      <c r="D6841" s="4" t="s">
        <v>10626</v>
      </c>
      <c r="E6841" s="4" t="s">
        <v>10653</v>
      </c>
      <c r="F6841" s="4" t="s">
        <v>11439</v>
      </c>
      <c r="G6841" s="4" t="s">
        <v>11449</v>
      </c>
      <c r="H6841" s="5" t="s">
        <v>11450</v>
      </c>
      <c r="I6841" s="5" t="s">
        <v>571</v>
      </c>
    </row>
    <row r="6842" spans="1:16" x14ac:dyDescent="0.3">
      <c r="B6842" s="2" t="s">
        <v>19</v>
      </c>
      <c r="C6842" s="2" t="s">
        <v>10623</v>
      </c>
      <c r="D6842" s="2" t="s">
        <v>10626</v>
      </c>
      <c r="E6842" s="2" t="s">
        <v>10655</v>
      </c>
      <c r="H6842" s="3" t="s">
        <v>11451</v>
      </c>
    </row>
    <row r="6843" spans="1:16" x14ac:dyDescent="0.3">
      <c r="L6843" s="163" t="s">
        <v>0</v>
      </c>
      <c r="M6843" s="163"/>
      <c r="N6843" s="163"/>
      <c r="O6843" s="163" t="s">
        <v>1</v>
      </c>
      <c r="P6843" s="163"/>
    </row>
    <row r="6844" spans="1:16" ht="43.2" x14ac:dyDescent="0.3">
      <c r="B6844" s="2" t="s">
        <v>19</v>
      </c>
      <c r="C6844" s="2" t="s">
        <v>10623</v>
      </c>
      <c r="D6844" s="2" t="s">
        <v>10626</v>
      </c>
      <c r="E6844" s="2" t="s">
        <v>10655</v>
      </c>
      <c r="F6844" s="2" t="s">
        <v>11452</v>
      </c>
      <c r="H6844" s="3" t="s">
        <v>11453</v>
      </c>
      <c r="L6844" s="35" t="s">
        <v>12</v>
      </c>
      <c r="M6844" s="35" t="s">
        <v>13</v>
      </c>
      <c r="N6844" s="35" t="s">
        <v>14</v>
      </c>
      <c r="O6844" s="35" t="s">
        <v>31196</v>
      </c>
      <c r="P6844" s="35" t="s">
        <v>32311</v>
      </c>
    </row>
    <row r="6845" spans="1:16" x14ac:dyDescent="0.3">
      <c r="A6845" t="s">
        <v>32385</v>
      </c>
      <c r="B6845" s="2" t="s">
        <v>19</v>
      </c>
      <c r="C6845" s="2" t="s">
        <v>10623</v>
      </c>
      <c r="D6845" s="2" t="s">
        <v>10626</v>
      </c>
      <c r="E6845" s="2" t="s">
        <v>10655</v>
      </c>
      <c r="F6845" s="2" t="s">
        <v>11452</v>
      </c>
      <c r="G6845" s="2" t="s">
        <v>11454</v>
      </c>
      <c r="H6845" s="6" t="s">
        <v>11455</v>
      </c>
      <c r="I6845" s="3" t="s">
        <v>571</v>
      </c>
      <c r="J6845" s="3">
        <v>24</v>
      </c>
      <c r="K6845" s="2" t="s">
        <v>36</v>
      </c>
      <c r="O6845" s="7" t="s">
        <v>31252</v>
      </c>
      <c r="P6845" s="7" t="s">
        <v>33206</v>
      </c>
    </row>
    <row r="6846" spans="1:16" x14ac:dyDescent="0.3">
      <c r="A6846" t="s">
        <v>32385</v>
      </c>
      <c r="B6846" s="2" t="s">
        <v>19</v>
      </c>
      <c r="C6846" s="2" t="s">
        <v>10623</v>
      </c>
      <c r="D6846" s="2" t="s">
        <v>10626</v>
      </c>
      <c r="E6846" s="2" t="s">
        <v>10655</v>
      </c>
      <c r="F6846" s="2" t="s">
        <v>11452</v>
      </c>
      <c r="G6846" s="2" t="s">
        <v>11456</v>
      </c>
      <c r="H6846" s="6" t="s">
        <v>11457</v>
      </c>
      <c r="I6846" s="3" t="s">
        <v>571</v>
      </c>
      <c r="J6846" s="3">
        <v>9</v>
      </c>
      <c r="K6846" s="2" t="s">
        <v>36</v>
      </c>
      <c r="O6846" s="7" t="s">
        <v>31252</v>
      </c>
      <c r="P6846" s="7" t="s">
        <v>33206</v>
      </c>
    </row>
    <row r="6847" spans="1:16" x14ac:dyDescent="0.3">
      <c r="A6847" t="s">
        <v>32385</v>
      </c>
      <c r="B6847" s="2" t="s">
        <v>19</v>
      </c>
      <c r="C6847" s="2" t="s">
        <v>10623</v>
      </c>
      <c r="D6847" s="2" t="s">
        <v>10626</v>
      </c>
      <c r="E6847" s="2" t="s">
        <v>10655</v>
      </c>
      <c r="F6847" s="2" t="s">
        <v>11452</v>
      </c>
      <c r="G6847" s="2" t="s">
        <v>11458</v>
      </c>
      <c r="H6847" s="6" t="s">
        <v>11459</v>
      </c>
      <c r="I6847" s="3" t="s">
        <v>571</v>
      </c>
      <c r="J6847" s="3">
        <v>260</v>
      </c>
      <c r="K6847" s="2" t="s">
        <v>36</v>
      </c>
      <c r="O6847" s="7" t="s">
        <v>31252</v>
      </c>
      <c r="P6847" s="7" t="s">
        <v>33206</v>
      </c>
    </row>
    <row r="6848" spans="1:16" x14ac:dyDescent="0.3">
      <c r="A6848" t="s">
        <v>32385</v>
      </c>
      <c r="B6848" s="2" t="s">
        <v>19</v>
      </c>
      <c r="C6848" s="2" t="s">
        <v>10623</v>
      </c>
      <c r="D6848" s="2" t="s">
        <v>10626</v>
      </c>
      <c r="E6848" s="2" t="s">
        <v>10655</v>
      </c>
      <c r="F6848" s="2" t="s">
        <v>11452</v>
      </c>
      <c r="G6848" s="2" t="s">
        <v>11460</v>
      </c>
      <c r="H6848" s="6" t="s">
        <v>11461</v>
      </c>
      <c r="I6848" s="3" t="s">
        <v>571</v>
      </c>
      <c r="J6848" s="3">
        <v>192</v>
      </c>
      <c r="K6848" s="2" t="s">
        <v>36</v>
      </c>
      <c r="O6848" s="7" t="s">
        <v>31252</v>
      </c>
      <c r="P6848" s="7" t="s">
        <v>33206</v>
      </c>
    </row>
    <row r="6849" spans="1:21" ht="28.8" x14ac:dyDescent="0.3">
      <c r="A6849" t="s">
        <v>32385</v>
      </c>
      <c r="B6849" s="2" t="s">
        <v>19</v>
      </c>
      <c r="C6849" s="2" t="s">
        <v>10623</v>
      </c>
      <c r="D6849" s="2" t="s">
        <v>10626</v>
      </c>
      <c r="E6849" s="2" t="s">
        <v>10655</v>
      </c>
      <c r="F6849" s="2" t="s">
        <v>11452</v>
      </c>
      <c r="G6849" s="2" t="s">
        <v>11462</v>
      </c>
      <c r="H6849" s="6" t="s">
        <v>11463</v>
      </c>
      <c r="I6849" s="3" t="s">
        <v>571</v>
      </c>
      <c r="J6849" s="3">
        <v>125</v>
      </c>
      <c r="K6849" s="2" t="s">
        <v>36</v>
      </c>
      <c r="O6849" s="7" t="s">
        <v>31252</v>
      </c>
      <c r="P6849" s="7" t="s">
        <v>33206</v>
      </c>
    </row>
    <row r="6850" spans="1:21" x14ac:dyDescent="0.3">
      <c r="L6850" s="163" t="s">
        <v>0</v>
      </c>
      <c r="M6850" s="163"/>
      <c r="N6850" s="163"/>
      <c r="O6850" s="163" t="s">
        <v>1</v>
      </c>
      <c r="P6850" s="163"/>
    </row>
    <row r="6851" spans="1:21" ht="43.2" x14ac:dyDescent="0.3">
      <c r="B6851" s="2" t="s">
        <v>19</v>
      </c>
      <c r="C6851" s="2" t="s">
        <v>10623</v>
      </c>
      <c r="D6851" s="2" t="s">
        <v>10626</v>
      </c>
      <c r="E6851" s="2" t="s">
        <v>10655</v>
      </c>
      <c r="F6851" s="2" t="s">
        <v>11464</v>
      </c>
      <c r="H6851" s="3" t="s">
        <v>11465</v>
      </c>
      <c r="L6851" s="35" t="s">
        <v>12</v>
      </c>
      <c r="M6851" s="35" t="s">
        <v>13</v>
      </c>
      <c r="N6851" s="35" t="s">
        <v>14</v>
      </c>
      <c r="O6851" s="94" t="s">
        <v>31196</v>
      </c>
      <c r="P6851" s="35" t="s">
        <v>31195</v>
      </c>
    </row>
    <row r="6852" spans="1:21" x14ac:dyDescent="0.3">
      <c r="A6852" t="s">
        <v>32385</v>
      </c>
      <c r="B6852" s="2" t="s">
        <v>19</v>
      </c>
      <c r="C6852" s="2" t="s">
        <v>10623</v>
      </c>
      <c r="D6852" s="2" t="s">
        <v>10626</v>
      </c>
      <c r="E6852" s="2" t="s">
        <v>10655</v>
      </c>
      <c r="F6852" s="2" t="s">
        <v>11464</v>
      </c>
      <c r="G6852" s="2" t="s">
        <v>11466</v>
      </c>
      <c r="H6852" s="6" t="s">
        <v>11467</v>
      </c>
      <c r="I6852" s="3" t="s">
        <v>571</v>
      </c>
      <c r="J6852" s="3">
        <v>232</v>
      </c>
      <c r="K6852" s="2" t="s">
        <v>36</v>
      </c>
    </row>
    <row r="6853" spans="1:21" x14ac:dyDescent="0.3">
      <c r="A6853" t="s">
        <v>32385</v>
      </c>
      <c r="B6853" s="2" t="s">
        <v>19</v>
      </c>
      <c r="C6853" s="2" t="s">
        <v>10623</v>
      </c>
      <c r="D6853" s="2" t="s">
        <v>10626</v>
      </c>
      <c r="E6853" s="2" t="s">
        <v>10655</v>
      </c>
      <c r="F6853" s="2" t="s">
        <v>11464</v>
      </c>
      <c r="G6853" s="2" t="s">
        <v>11468</v>
      </c>
      <c r="H6853" s="6" t="s">
        <v>11469</v>
      </c>
      <c r="I6853" s="3" t="s">
        <v>571</v>
      </c>
      <c r="J6853" s="3">
        <v>136</v>
      </c>
      <c r="K6853" s="2" t="s">
        <v>36</v>
      </c>
    </row>
    <row r="6854" spans="1:21" ht="28.8" x14ac:dyDescent="0.3">
      <c r="A6854" t="s">
        <v>32385</v>
      </c>
      <c r="B6854" s="2" t="s">
        <v>19</v>
      </c>
      <c r="C6854" s="2" t="s">
        <v>10623</v>
      </c>
      <c r="D6854" s="2" t="s">
        <v>10626</v>
      </c>
      <c r="E6854" s="2" t="s">
        <v>10655</v>
      </c>
      <c r="F6854" s="2" t="s">
        <v>11464</v>
      </c>
      <c r="G6854" s="2" t="s">
        <v>11470</v>
      </c>
      <c r="H6854" s="6" t="s">
        <v>11471</v>
      </c>
      <c r="I6854" s="3" t="s">
        <v>571</v>
      </c>
      <c r="J6854" s="3">
        <v>97</v>
      </c>
      <c r="K6854" s="2" t="s">
        <v>36</v>
      </c>
    </row>
    <row r="6855" spans="1:21" x14ac:dyDescent="0.3">
      <c r="L6855" s="163" t="s">
        <v>0</v>
      </c>
      <c r="M6855" s="163"/>
      <c r="N6855" s="163"/>
      <c r="O6855" s="163" t="s">
        <v>1</v>
      </c>
      <c r="P6855" s="163"/>
    </row>
    <row r="6856" spans="1:21" ht="43.2" x14ac:dyDescent="0.3">
      <c r="B6856" s="2" t="s">
        <v>19</v>
      </c>
      <c r="C6856" s="2" t="s">
        <v>10623</v>
      </c>
      <c r="D6856" s="2" t="s">
        <v>10626</v>
      </c>
      <c r="E6856" s="2" t="s">
        <v>10655</v>
      </c>
      <c r="F6856" s="2" t="s">
        <v>11472</v>
      </c>
      <c r="H6856" s="3" t="s">
        <v>11473</v>
      </c>
      <c r="L6856" s="35" t="s">
        <v>12</v>
      </c>
      <c r="M6856" s="35" t="s">
        <v>13</v>
      </c>
      <c r="N6856" s="35" t="s">
        <v>14</v>
      </c>
      <c r="O6856" s="94" t="s">
        <v>31196</v>
      </c>
      <c r="P6856" s="35" t="s">
        <v>31195</v>
      </c>
    </row>
    <row r="6857" spans="1:21" x14ac:dyDescent="0.3">
      <c r="A6857" t="s">
        <v>32385</v>
      </c>
      <c r="B6857" s="2" t="s">
        <v>19</v>
      </c>
      <c r="C6857" s="2" t="s">
        <v>10623</v>
      </c>
      <c r="D6857" s="2" t="s">
        <v>10626</v>
      </c>
      <c r="E6857" s="2" t="s">
        <v>10655</v>
      </c>
      <c r="F6857" s="2" t="s">
        <v>11472</v>
      </c>
      <c r="G6857" s="2" t="s">
        <v>11474</v>
      </c>
      <c r="H6857" s="6" t="s">
        <v>11475</v>
      </c>
      <c r="I6857" s="3" t="s">
        <v>571</v>
      </c>
      <c r="J6857" s="3">
        <v>22</v>
      </c>
      <c r="K6857" s="2" t="s">
        <v>36</v>
      </c>
    </row>
    <row r="6858" spans="1:21" x14ac:dyDescent="0.3">
      <c r="A6858" t="s">
        <v>32385</v>
      </c>
      <c r="B6858" s="2" t="s">
        <v>19</v>
      </c>
      <c r="C6858" s="2" t="s">
        <v>10623</v>
      </c>
      <c r="D6858" s="2" t="s">
        <v>10626</v>
      </c>
      <c r="E6858" s="2" t="s">
        <v>10655</v>
      </c>
      <c r="F6858" s="2" t="s">
        <v>11472</v>
      </c>
      <c r="G6858" s="2" t="s">
        <v>11476</v>
      </c>
      <c r="H6858" s="6" t="s">
        <v>11477</v>
      </c>
      <c r="I6858" s="3" t="s">
        <v>571</v>
      </c>
      <c r="J6858" s="3">
        <v>41</v>
      </c>
      <c r="K6858" s="2" t="s">
        <v>36</v>
      </c>
    </row>
    <row r="6859" spans="1:21" ht="15" customHeight="1" x14ac:dyDescent="0.3">
      <c r="L6859" s="163" t="s">
        <v>0</v>
      </c>
      <c r="M6859" s="163"/>
      <c r="N6859" s="163"/>
      <c r="O6859" s="163" t="s">
        <v>1</v>
      </c>
      <c r="P6859" s="163"/>
      <c r="Q6859" s="165" t="s">
        <v>31194</v>
      </c>
      <c r="R6859" s="166"/>
      <c r="S6859" s="166"/>
      <c r="T6859" s="166"/>
      <c r="U6859" s="167"/>
    </row>
    <row r="6860" spans="1:21" ht="43.2" x14ac:dyDescent="0.3">
      <c r="B6860" s="2" t="s">
        <v>19</v>
      </c>
      <c r="C6860" s="2" t="s">
        <v>10623</v>
      </c>
      <c r="D6860" s="2" t="s">
        <v>10626</v>
      </c>
      <c r="E6860" s="2" t="s">
        <v>10655</v>
      </c>
      <c r="F6860" s="2" t="s">
        <v>11478</v>
      </c>
      <c r="H6860" s="3" t="s">
        <v>11479</v>
      </c>
      <c r="L6860" s="35" t="s">
        <v>12</v>
      </c>
      <c r="M6860" s="35" t="s">
        <v>13</v>
      </c>
      <c r="N6860" s="35" t="s">
        <v>14</v>
      </c>
      <c r="O6860" s="94" t="s">
        <v>31196</v>
      </c>
      <c r="P6860" s="35" t="s">
        <v>32311</v>
      </c>
      <c r="Q6860" s="50" t="s">
        <v>32319</v>
      </c>
      <c r="R6860" s="51" t="s">
        <v>32320</v>
      </c>
      <c r="S6860" s="51" t="s">
        <v>17</v>
      </c>
      <c r="T6860" s="51" t="s">
        <v>18</v>
      </c>
      <c r="U6860" s="51" t="s">
        <v>31184</v>
      </c>
    </row>
    <row r="6861" spans="1:21" ht="28.8" x14ac:dyDescent="0.3">
      <c r="A6861" t="s">
        <v>32385</v>
      </c>
      <c r="B6861" s="2" t="s">
        <v>19</v>
      </c>
      <c r="C6861" s="2" t="s">
        <v>10623</v>
      </c>
      <c r="D6861" s="2" t="s">
        <v>10626</v>
      </c>
      <c r="E6861" s="2" t="s">
        <v>10655</v>
      </c>
      <c r="F6861" s="2" t="s">
        <v>11478</v>
      </c>
      <c r="G6861" s="2" t="s">
        <v>11480</v>
      </c>
      <c r="H6861" s="3" t="s">
        <v>11481</v>
      </c>
      <c r="I6861" s="3" t="s">
        <v>1792</v>
      </c>
      <c r="J6861" s="3">
        <v>1</v>
      </c>
      <c r="K6861" s="2" t="s">
        <v>36</v>
      </c>
      <c r="O6861" s="7" t="s">
        <v>33189</v>
      </c>
      <c r="P6861" s="7" t="s">
        <v>33207</v>
      </c>
      <c r="Q6861" s="2">
        <v>500</v>
      </c>
      <c r="R6861" s="2">
        <v>500</v>
      </c>
      <c r="S6861" s="2" t="s">
        <v>31186</v>
      </c>
      <c r="U6861" s="26">
        <v>1</v>
      </c>
    </row>
    <row r="6862" spans="1:21" ht="28.8" x14ac:dyDescent="0.3">
      <c r="A6862" t="s">
        <v>32385</v>
      </c>
      <c r="B6862" s="2" t="s">
        <v>19</v>
      </c>
      <c r="C6862" s="2" t="s">
        <v>10623</v>
      </c>
      <c r="D6862" s="2" t="s">
        <v>10626</v>
      </c>
      <c r="E6862" s="2" t="s">
        <v>10655</v>
      </c>
      <c r="F6862" s="2" t="s">
        <v>11478</v>
      </c>
      <c r="G6862" s="2" t="s">
        <v>11482</v>
      </c>
      <c r="H6862" s="3" t="s">
        <v>11483</v>
      </c>
      <c r="I6862" s="3" t="s">
        <v>1792</v>
      </c>
      <c r="K6862" s="26" t="s">
        <v>36</v>
      </c>
      <c r="O6862" s="7" t="s">
        <v>33189</v>
      </c>
      <c r="P6862" s="7" t="s">
        <v>33207</v>
      </c>
      <c r="Q6862" s="2">
        <v>1000</v>
      </c>
      <c r="R6862" s="2">
        <v>1000</v>
      </c>
      <c r="S6862" s="2" t="s">
        <v>31186</v>
      </c>
      <c r="U6862" s="26">
        <v>1</v>
      </c>
    </row>
    <row r="6863" spans="1:21" ht="28.8" x14ac:dyDescent="0.3">
      <c r="A6863" t="s">
        <v>32385</v>
      </c>
      <c r="B6863" s="2" t="s">
        <v>19</v>
      </c>
      <c r="C6863" s="2" t="s">
        <v>10623</v>
      </c>
      <c r="D6863" s="2" t="s">
        <v>10626</v>
      </c>
      <c r="E6863" s="2" t="s">
        <v>10655</v>
      </c>
      <c r="F6863" s="2" t="s">
        <v>11478</v>
      </c>
      <c r="G6863" s="2" t="s">
        <v>11484</v>
      </c>
      <c r="H6863" s="3" t="s">
        <v>11485</v>
      </c>
      <c r="I6863" s="3" t="s">
        <v>1792</v>
      </c>
      <c r="J6863" s="3">
        <v>1</v>
      </c>
      <c r="K6863" s="2" t="s">
        <v>36</v>
      </c>
      <c r="O6863" s="7" t="s">
        <v>33189</v>
      </c>
      <c r="P6863" s="7" t="s">
        <v>33208</v>
      </c>
      <c r="Q6863" s="2">
        <v>1500</v>
      </c>
      <c r="R6863" s="2">
        <v>1500</v>
      </c>
      <c r="S6863" s="2" t="s">
        <v>31186</v>
      </c>
      <c r="U6863" s="26">
        <v>1</v>
      </c>
    </row>
    <row r="6864" spans="1:21" x14ac:dyDescent="0.3">
      <c r="L6864" s="163" t="s">
        <v>0</v>
      </c>
      <c r="M6864" s="163"/>
      <c r="N6864" s="163"/>
      <c r="O6864" s="163" t="s">
        <v>1</v>
      </c>
      <c r="P6864" s="163"/>
    </row>
    <row r="6865" spans="1:21" ht="43.2" x14ac:dyDescent="0.3">
      <c r="B6865" s="2" t="s">
        <v>19</v>
      </c>
      <c r="C6865" s="2" t="s">
        <v>10623</v>
      </c>
      <c r="D6865" s="2" t="s">
        <v>10626</v>
      </c>
      <c r="E6865" s="2" t="s">
        <v>10655</v>
      </c>
      <c r="F6865" s="2" t="s">
        <v>11486</v>
      </c>
      <c r="H6865" s="3" t="s">
        <v>11487</v>
      </c>
      <c r="L6865" s="35" t="s">
        <v>12</v>
      </c>
      <c r="M6865" s="35" t="s">
        <v>13</v>
      </c>
      <c r="N6865" s="35" t="s">
        <v>14</v>
      </c>
      <c r="O6865" s="94" t="s">
        <v>31196</v>
      </c>
      <c r="P6865" s="35" t="s">
        <v>31195</v>
      </c>
    </row>
    <row r="6866" spans="1:21" x14ac:dyDescent="0.3">
      <c r="A6866" t="s">
        <v>32385</v>
      </c>
      <c r="B6866" s="2" t="s">
        <v>19</v>
      </c>
      <c r="C6866" s="2" t="s">
        <v>10623</v>
      </c>
      <c r="D6866" s="2" t="s">
        <v>10626</v>
      </c>
      <c r="E6866" s="2" t="s">
        <v>10655</v>
      </c>
      <c r="F6866" s="2" t="s">
        <v>11486</v>
      </c>
      <c r="G6866" s="2" t="s">
        <v>11488</v>
      </c>
      <c r="H6866" s="6" t="s">
        <v>11489</v>
      </c>
      <c r="I6866" s="3" t="s">
        <v>571</v>
      </c>
      <c r="J6866" s="3">
        <v>38</v>
      </c>
      <c r="K6866" s="2" t="s">
        <v>36</v>
      </c>
    </row>
    <row r="6867" spans="1:21" x14ac:dyDescent="0.3">
      <c r="A6867" t="s">
        <v>32385</v>
      </c>
      <c r="B6867" s="2" t="s">
        <v>19</v>
      </c>
      <c r="C6867" s="2" t="s">
        <v>10623</v>
      </c>
      <c r="D6867" s="2" t="s">
        <v>10626</v>
      </c>
      <c r="E6867" s="2" t="s">
        <v>10655</v>
      </c>
      <c r="F6867" s="2" t="s">
        <v>11486</v>
      </c>
      <c r="G6867" s="2" t="s">
        <v>11490</v>
      </c>
      <c r="H6867" s="6" t="s">
        <v>11491</v>
      </c>
      <c r="I6867" s="3" t="s">
        <v>571</v>
      </c>
      <c r="J6867" s="3">
        <v>520</v>
      </c>
      <c r="K6867" s="2" t="s">
        <v>36</v>
      </c>
    </row>
    <row r="6868" spans="1:21" ht="28.8" x14ac:dyDescent="0.3">
      <c r="A6868" t="s">
        <v>32385</v>
      </c>
      <c r="B6868" s="2" t="s">
        <v>19</v>
      </c>
      <c r="C6868" s="2" t="s">
        <v>10623</v>
      </c>
      <c r="D6868" s="2" t="s">
        <v>10626</v>
      </c>
      <c r="E6868" s="2" t="s">
        <v>10655</v>
      </c>
      <c r="F6868" s="2" t="s">
        <v>11486</v>
      </c>
      <c r="G6868" s="2" t="s">
        <v>11492</v>
      </c>
      <c r="H6868" s="6" t="s">
        <v>11493</v>
      </c>
      <c r="I6868" s="3" t="s">
        <v>571</v>
      </c>
      <c r="J6868" s="3">
        <v>928</v>
      </c>
      <c r="K6868" s="2" t="s">
        <v>36</v>
      </c>
    </row>
    <row r="6869" spans="1:21" ht="28.8" x14ac:dyDescent="0.3">
      <c r="A6869" t="s">
        <v>32385</v>
      </c>
      <c r="B6869" s="2" t="s">
        <v>19</v>
      </c>
      <c r="C6869" s="2" t="s">
        <v>10623</v>
      </c>
      <c r="D6869" s="2" t="s">
        <v>10626</v>
      </c>
      <c r="E6869" s="2" t="s">
        <v>10655</v>
      </c>
      <c r="F6869" s="2" t="s">
        <v>11486</v>
      </c>
      <c r="G6869" s="2" t="s">
        <v>11494</v>
      </c>
      <c r="H6869" s="6" t="s">
        <v>11495</v>
      </c>
      <c r="I6869" s="3" t="s">
        <v>571</v>
      </c>
      <c r="J6869" s="3">
        <v>239</v>
      </c>
      <c r="K6869" s="2" t="s">
        <v>36</v>
      </c>
    </row>
    <row r="6870" spans="1:21" x14ac:dyDescent="0.3">
      <c r="L6870" s="163" t="s">
        <v>0</v>
      </c>
      <c r="M6870" s="163"/>
      <c r="N6870" s="163"/>
      <c r="O6870" s="163" t="s">
        <v>1</v>
      </c>
      <c r="P6870" s="163"/>
    </row>
    <row r="6871" spans="1:21" ht="43.2" x14ac:dyDescent="0.3">
      <c r="B6871" s="2" t="s">
        <v>19</v>
      </c>
      <c r="C6871" s="2" t="s">
        <v>10623</v>
      </c>
      <c r="D6871" s="2" t="s">
        <v>10626</v>
      </c>
      <c r="E6871" s="2" t="s">
        <v>10655</v>
      </c>
      <c r="F6871" s="2" t="s">
        <v>11496</v>
      </c>
      <c r="H6871" s="3" t="s">
        <v>11497</v>
      </c>
      <c r="L6871" s="35" t="s">
        <v>12</v>
      </c>
      <c r="M6871" s="35" t="s">
        <v>13</v>
      </c>
      <c r="N6871" s="35" t="s">
        <v>14</v>
      </c>
      <c r="O6871" s="94" t="s">
        <v>31196</v>
      </c>
      <c r="P6871" s="94" t="s">
        <v>32311</v>
      </c>
    </row>
    <row r="6872" spans="1:21" ht="28.8" x14ac:dyDescent="0.3">
      <c r="A6872" t="s">
        <v>32385</v>
      </c>
      <c r="B6872" s="2" t="s">
        <v>19</v>
      </c>
      <c r="C6872" s="2" t="s">
        <v>10623</v>
      </c>
      <c r="D6872" s="2" t="s">
        <v>10626</v>
      </c>
      <c r="E6872" s="2" t="s">
        <v>10655</v>
      </c>
      <c r="F6872" s="2" t="s">
        <v>11496</v>
      </c>
      <c r="G6872" s="2" t="s">
        <v>11498</v>
      </c>
      <c r="H6872" s="3" t="s">
        <v>11499</v>
      </c>
      <c r="I6872" s="3" t="s">
        <v>571</v>
      </c>
      <c r="J6872" s="3">
        <v>110</v>
      </c>
      <c r="K6872" s="2" t="s">
        <v>36</v>
      </c>
      <c r="O6872" s="7" t="s">
        <v>33209</v>
      </c>
      <c r="P6872" s="7" t="s">
        <v>33210</v>
      </c>
    </row>
    <row r="6873" spans="1:21" x14ac:dyDescent="0.3">
      <c r="L6873" s="163" t="s">
        <v>0</v>
      </c>
      <c r="M6873" s="163"/>
      <c r="N6873" s="163"/>
      <c r="O6873" s="163" t="s">
        <v>1</v>
      </c>
      <c r="P6873" s="163"/>
      <c r="Q6873" s="165" t="s">
        <v>31194</v>
      </c>
      <c r="R6873" s="166"/>
      <c r="S6873" s="166"/>
      <c r="T6873" s="166"/>
      <c r="U6873" s="167"/>
    </row>
    <row r="6874" spans="1:21" ht="43.2" x14ac:dyDescent="0.3">
      <c r="B6874" s="2" t="s">
        <v>19</v>
      </c>
      <c r="C6874" s="2" t="s">
        <v>10623</v>
      </c>
      <c r="D6874" s="2" t="s">
        <v>10626</v>
      </c>
      <c r="E6874" s="2" t="s">
        <v>10655</v>
      </c>
      <c r="F6874" s="2" t="s">
        <v>11500</v>
      </c>
      <c r="H6874" s="3" t="s">
        <v>11501</v>
      </c>
      <c r="L6874" s="35" t="s">
        <v>12</v>
      </c>
      <c r="M6874" s="35" t="s">
        <v>13</v>
      </c>
      <c r="N6874" s="35" t="s">
        <v>14</v>
      </c>
      <c r="O6874" s="94" t="s">
        <v>31196</v>
      </c>
      <c r="P6874" s="94" t="s">
        <v>32311</v>
      </c>
      <c r="Q6874" s="50" t="s">
        <v>32319</v>
      </c>
      <c r="R6874" s="51" t="s">
        <v>32320</v>
      </c>
      <c r="S6874" s="51" t="s">
        <v>17</v>
      </c>
      <c r="T6874" s="51" t="s">
        <v>18</v>
      </c>
      <c r="U6874" s="51" t="s">
        <v>31184</v>
      </c>
    </row>
    <row r="6875" spans="1:21" ht="28.8" x14ac:dyDescent="0.3">
      <c r="A6875" t="s">
        <v>32385</v>
      </c>
      <c r="B6875" s="2" t="s">
        <v>19</v>
      </c>
      <c r="C6875" s="2" t="s">
        <v>10623</v>
      </c>
      <c r="D6875" s="2" t="s">
        <v>10626</v>
      </c>
      <c r="E6875" s="2" t="s">
        <v>10655</v>
      </c>
      <c r="F6875" s="2" t="s">
        <v>11500</v>
      </c>
      <c r="G6875" s="2" t="s">
        <v>11502</v>
      </c>
      <c r="H6875" s="3" t="s">
        <v>11503</v>
      </c>
      <c r="I6875" s="3" t="s">
        <v>1758</v>
      </c>
      <c r="J6875" s="3">
        <v>1</v>
      </c>
      <c r="K6875" s="2" t="s">
        <v>36</v>
      </c>
      <c r="O6875" s="7" t="s">
        <v>33189</v>
      </c>
      <c r="P6875" s="7" t="s">
        <v>33211</v>
      </c>
      <c r="Q6875" s="2">
        <v>0</v>
      </c>
      <c r="R6875" s="2">
        <v>2</v>
      </c>
      <c r="S6875" s="2" t="s">
        <v>31210</v>
      </c>
      <c r="U6875" s="26">
        <v>3</v>
      </c>
    </row>
    <row r="6876" spans="1:21" ht="28.8" x14ac:dyDescent="0.3">
      <c r="A6876" t="s">
        <v>32385</v>
      </c>
      <c r="B6876" s="2" t="s">
        <v>19</v>
      </c>
      <c r="C6876" s="2" t="s">
        <v>10623</v>
      </c>
      <c r="D6876" s="2" t="s">
        <v>10626</v>
      </c>
      <c r="E6876" s="2" t="s">
        <v>10655</v>
      </c>
      <c r="F6876" s="2" t="s">
        <v>11500</v>
      </c>
      <c r="G6876" s="2" t="s">
        <v>11504</v>
      </c>
      <c r="H6876" s="3" t="s">
        <v>11505</v>
      </c>
      <c r="I6876" s="3" t="s">
        <v>1758</v>
      </c>
      <c r="K6876" s="26" t="s">
        <v>36</v>
      </c>
      <c r="O6876" s="7" t="s">
        <v>33189</v>
      </c>
      <c r="P6876" s="7" t="s">
        <v>33211</v>
      </c>
      <c r="Q6876" s="2">
        <v>2</v>
      </c>
      <c r="R6876" s="2">
        <v>5</v>
      </c>
      <c r="S6876" s="2" t="s">
        <v>31210</v>
      </c>
      <c r="U6876" s="26">
        <v>3</v>
      </c>
    </row>
    <row r="6877" spans="1:21" x14ac:dyDescent="0.3">
      <c r="A6877" t="s">
        <v>32385</v>
      </c>
      <c r="B6877" s="2" t="s">
        <v>19</v>
      </c>
      <c r="C6877" s="2" t="s">
        <v>10623</v>
      </c>
      <c r="D6877" s="2" t="s">
        <v>10626</v>
      </c>
      <c r="E6877" s="2" t="s">
        <v>10655</v>
      </c>
      <c r="F6877" s="2" t="s">
        <v>11500</v>
      </c>
      <c r="G6877" s="2" t="s">
        <v>11506</v>
      </c>
      <c r="H6877" s="6" t="s">
        <v>11507</v>
      </c>
      <c r="I6877" s="3" t="s">
        <v>862</v>
      </c>
      <c r="J6877" s="3">
        <v>4</v>
      </c>
      <c r="K6877" s="2" t="s">
        <v>36</v>
      </c>
      <c r="O6877" s="7" t="s">
        <v>31242</v>
      </c>
      <c r="P6877" s="7" t="s">
        <v>33212</v>
      </c>
    </row>
    <row r="6878" spans="1:21" x14ac:dyDescent="0.3">
      <c r="A6878" t="s">
        <v>32385</v>
      </c>
      <c r="B6878" s="2" t="s">
        <v>19</v>
      </c>
      <c r="C6878" s="2" t="s">
        <v>10623</v>
      </c>
      <c r="D6878" s="2" t="s">
        <v>10626</v>
      </c>
      <c r="E6878" s="2" t="s">
        <v>10655</v>
      </c>
      <c r="F6878" s="2" t="s">
        <v>11500</v>
      </c>
      <c r="G6878" s="2" t="s">
        <v>11508</v>
      </c>
      <c r="H6878" s="6" t="s">
        <v>11509</v>
      </c>
      <c r="I6878" s="3" t="s">
        <v>862</v>
      </c>
      <c r="K6878" s="26" t="s">
        <v>36</v>
      </c>
      <c r="O6878" s="7" t="s">
        <v>33189</v>
      </c>
      <c r="P6878" s="7" t="s">
        <v>33212</v>
      </c>
    </row>
    <row r="6879" spans="1:21" x14ac:dyDescent="0.3">
      <c r="L6879" s="163" t="s">
        <v>0</v>
      </c>
      <c r="M6879" s="163"/>
      <c r="N6879" s="163"/>
      <c r="O6879" s="163" t="s">
        <v>1</v>
      </c>
      <c r="P6879" s="163"/>
    </row>
    <row r="6880" spans="1:21" ht="43.2" x14ac:dyDescent="0.3">
      <c r="B6880" s="2" t="s">
        <v>19</v>
      </c>
      <c r="C6880" s="2" t="s">
        <v>10623</v>
      </c>
      <c r="D6880" s="2" t="s">
        <v>10626</v>
      </c>
      <c r="E6880" s="2" t="s">
        <v>10655</v>
      </c>
      <c r="F6880" s="2" t="s">
        <v>11510</v>
      </c>
      <c r="H6880" s="3" t="s">
        <v>11511</v>
      </c>
      <c r="L6880" s="35" t="s">
        <v>12</v>
      </c>
      <c r="M6880" s="35" t="s">
        <v>13</v>
      </c>
      <c r="N6880" s="35" t="s">
        <v>14</v>
      </c>
      <c r="O6880" s="35" t="s">
        <v>32311</v>
      </c>
      <c r="P6880" s="35" t="s">
        <v>31195</v>
      </c>
    </row>
    <row r="6881" spans="1:16" x14ac:dyDescent="0.3">
      <c r="A6881" t="s">
        <v>32385</v>
      </c>
      <c r="B6881" s="2" t="s">
        <v>19</v>
      </c>
      <c r="C6881" s="2" t="s">
        <v>10623</v>
      </c>
      <c r="D6881" s="2" t="s">
        <v>10626</v>
      </c>
      <c r="E6881" s="2" t="s">
        <v>10655</v>
      </c>
      <c r="F6881" s="2" t="s">
        <v>11510</v>
      </c>
      <c r="G6881" s="2" t="s">
        <v>11512</v>
      </c>
      <c r="H6881" s="6" t="s">
        <v>11513</v>
      </c>
      <c r="I6881" s="3" t="s">
        <v>1792</v>
      </c>
      <c r="J6881" s="3">
        <v>26</v>
      </c>
      <c r="K6881" s="2" t="s">
        <v>36</v>
      </c>
    </row>
    <row r="6882" spans="1:16" x14ac:dyDescent="0.3">
      <c r="A6882" t="s">
        <v>32385</v>
      </c>
      <c r="B6882" s="2" t="s">
        <v>19</v>
      </c>
      <c r="C6882" s="2" t="s">
        <v>10623</v>
      </c>
      <c r="D6882" s="2" t="s">
        <v>10626</v>
      </c>
      <c r="E6882" s="2" t="s">
        <v>10655</v>
      </c>
      <c r="F6882" s="2" t="s">
        <v>11510</v>
      </c>
      <c r="G6882" s="2" t="s">
        <v>11514</v>
      </c>
      <c r="H6882" s="6" t="s">
        <v>11515</v>
      </c>
      <c r="I6882" s="3" t="s">
        <v>1792</v>
      </c>
      <c r="J6882" s="3">
        <v>17</v>
      </c>
      <c r="K6882" s="2" t="s">
        <v>36</v>
      </c>
    </row>
    <row r="6883" spans="1:16" x14ac:dyDescent="0.3">
      <c r="A6883" t="s">
        <v>32385</v>
      </c>
      <c r="B6883" s="2" t="s">
        <v>19</v>
      </c>
      <c r="C6883" s="2" t="s">
        <v>10623</v>
      </c>
      <c r="D6883" s="2" t="s">
        <v>10626</v>
      </c>
      <c r="E6883" s="2" t="s">
        <v>10655</v>
      </c>
      <c r="F6883" s="2" t="s">
        <v>11510</v>
      </c>
      <c r="G6883" s="2" t="s">
        <v>11516</v>
      </c>
      <c r="H6883" s="6" t="s">
        <v>11517</v>
      </c>
      <c r="I6883" s="3" t="s">
        <v>571</v>
      </c>
      <c r="J6883" s="3">
        <v>19</v>
      </c>
      <c r="K6883" s="2" t="s">
        <v>36</v>
      </c>
    </row>
    <row r="6884" spans="1:16" x14ac:dyDescent="0.3">
      <c r="L6884" s="163" t="s">
        <v>0</v>
      </c>
      <c r="M6884" s="163"/>
      <c r="N6884" s="163"/>
      <c r="O6884" s="163" t="s">
        <v>1</v>
      </c>
      <c r="P6884" s="163"/>
    </row>
    <row r="6885" spans="1:16" ht="43.2" x14ac:dyDescent="0.3">
      <c r="B6885" s="2" t="s">
        <v>19</v>
      </c>
      <c r="C6885" s="2" t="s">
        <v>10623</v>
      </c>
      <c r="D6885" s="2" t="s">
        <v>10626</v>
      </c>
      <c r="E6885" s="2" t="s">
        <v>10655</v>
      </c>
      <c r="F6885" s="2" t="s">
        <v>11518</v>
      </c>
      <c r="H6885" s="3" t="s">
        <v>11519</v>
      </c>
      <c r="L6885" s="35" t="s">
        <v>12</v>
      </c>
      <c r="M6885" s="35" t="s">
        <v>13</v>
      </c>
      <c r="N6885" s="35" t="s">
        <v>14</v>
      </c>
      <c r="O6885" s="35" t="s">
        <v>32311</v>
      </c>
      <c r="P6885" s="35" t="s">
        <v>31195</v>
      </c>
    </row>
    <row r="6886" spans="1:16" x14ac:dyDescent="0.3">
      <c r="A6886" t="s">
        <v>32385</v>
      </c>
      <c r="B6886" s="2" t="s">
        <v>19</v>
      </c>
      <c r="C6886" s="2" t="s">
        <v>10623</v>
      </c>
      <c r="D6886" s="2" t="s">
        <v>10626</v>
      </c>
      <c r="E6886" s="2" t="s">
        <v>10655</v>
      </c>
      <c r="F6886" s="2" t="s">
        <v>11518</v>
      </c>
      <c r="G6886" s="2" t="s">
        <v>11520</v>
      </c>
      <c r="H6886" s="6" t="s">
        <v>11521</v>
      </c>
      <c r="I6886" s="3" t="s">
        <v>571</v>
      </c>
      <c r="J6886" s="3">
        <v>259</v>
      </c>
      <c r="K6886" s="2" t="s">
        <v>36</v>
      </c>
    </row>
    <row r="6887" spans="1:16" ht="28.8" x14ac:dyDescent="0.3">
      <c r="A6887" t="s">
        <v>32385</v>
      </c>
      <c r="B6887" s="2" t="s">
        <v>19</v>
      </c>
      <c r="C6887" s="2" t="s">
        <v>10623</v>
      </c>
      <c r="D6887" s="2" t="s">
        <v>10626</v>
      </c>
      <c r="E6887" s="2" t="s">
        <v>10655</v>
      </c>
      <c r="F6887" s="2" t="s">
        <v>11518</v>
      </c>
      <c r="G6887" s="2" t="s">
        <v>11522</v>
      </c>
      <c r="H6887" s="6" t="s">
        <v>11523</v>
      </c>
      <c r="I6887" s="3" t="s">
        <v>571</v>
      </c>
      <c r="J6887" s="3">
        <v>5</v>
      </c>
      <c r="K6887" s="2" t="s">
        <v>36</v>
      </c>
    </row>
    <row r="6888" spans="1:16" x14ac:dyDescent="0.3">
      <c r="A6888" t="s">
        <v>32385</v>
      </c>
      <c r="B6888" s="2" t="s">
        <v>19</v>
      </c>
      <c r="C6888" s="2" t="s">
        <v>10623</v>
      </c>
      <c r="D6888" s="2" t="s">
        <v>10626</v>
      </c>
      <c r="E6888" s="2" t="s">
        <v>10655</v>
      </c>
      <c r="F6888" s="2" t="s">
        <v>11518</v>
      </c>
      <c r="G6888" s="2" t="s">
        <v>11524</v>
      </c>
      <c r="H6888" s="6" t="s">
        <v>11525</v>
      </c>
      <c r="I6888" s="3" t="s">
        <v>571</v>
      </c>
      <c r="J6888" s="3">
        <v>117</v>
      </c>
      <c r="K6888" s="2" t="s">
        <v>36</v>
      </c>
    </row>
    <row r="6889" spans="1:16" x14ac:dyDescent="0.3">
      <c r="A6889" t="s">
        <v>32385</v>
      </c>
      <c r="B6889" s="2" t="s">
        <v>19</v>
      </c>
      <c r="C6889" s="2" t="s">
        <v>10623</v>
      </c>
      <c r="D6889" s="2" t="s">
        <v>10626</v>
      </c>
      <c r="E6889" s="2" t="s">
        <v>10655</v>
      </c>
      <c r="F6889" s="2" t="s">
        <v>11518</v>
      </c>
      <c r="G6889" s="2" t="s">
        <v>11526</v>
      </c>
      <c r="H6889" s="6" t="s">
        <v>11527</v>
      </c>
      <c r="I6889" s="3" t="s">
        <v>571</v>
      </c>
      <c r="J6889" s="3">
        <v>77</v>
      </c>
      <c r="K6889" s="2" t="s">
        <v>36</v>
      </c>
    </row>
    <row r="6890" spans="1:16" x14ac:dyDescent="0.3">
      <c r="A6890" t="s">
        <v>32385</v>
      </c>
      <c r="B6890" s="2" t="s">
        <v>19</v>
      </c>
      <c r="C6890" s="2" t="s">
        <v>10623</v>
      </c>
      <c r="D6890" s="2" t="s">
        <v>10626</v>
      </c>
      <c r="E6890" s="2" t="s">
        <v>10655</v>
      </c>
      <c r="F6890" s="2" t="s">
        <v>11518</v>
      </c>
      <c r="G6890" s="2" t="s">
        <v>11528</v>
      </c>
      <c r="H6890" s="6" t="s">
        <v>11529</v>
      </c>
      <c r="I6890" s="3" t="s">
        <v>571</v>
      </c>
      <c r="J6890" s="3">
        <v>119</v>
      </c>
      <c r="K6890" s="2" t="s">
        <v>36</v>
      </c>
    </row>
    <row r="6891" spans="1:16" x14ac:dyDescent="0.3">
      <c r="A6891" t="s">
        <v>32385</v>
      </c>
      <c r="B6891" s="2" t="s">
        <v>19</v>
      </c>
      <c r="C6891" s="2" t="s">
        <v>10623</v>
      </c>
      <c r="D6891" s="2" t="s">
        <v>10626</v>
      </c>
      <c r="E6891" s="2" t="s">
        <v>10655</v>
      </c>
      <c r="F6891" s="2" t="s">
        <v>11518</v>
      </c>
      <c r="G6891" s="2" t="s">
        <v>11530</v>
      </c>
      <c r="H6891" s="6" t="s">
        <v>11531</v>
      </c>
      <c r="I6891" s="3" t="s">
        <v>571</v>
      </c>
      <c r="J6891" s="3">
        <v>267</v>
      </c>
      <c r="K6891" s="2" t="s">
        <v>36</v>
      </c>
    </row>
    <row r="6892" spans="1:16" ht="28.8" x14ac:dyDescent="0.3">
      <c r="A6892" t="s">
        <v>32385</v>
      </c>
      <c r="B6892" s="2" t="s">
        <v>19</v>
      </c>
      <c r="C6892" s="2" t="s">
        <v>10623</v>
      </c>
      <c r="D6892" s="2" t="s">
        <v>10626</v>
      </c>
      <c r="E6892" s="2" t="s">
        <v>10655</v>
      </c>
      <c r="F6892" s="2" t="s">
        <v>11518</v>
      </c>
      <c r="G6892" s="2" t="s">
        <v>11532</v>
      </c>
      <c r="H6892" s="6" t="s">
        <v>11533</v>
      </c>
      <c r="I6892" s="3" t="s">
        <v>571</v>
      </c>
      <c r="J6892" s="3">
        <v>14</v>
      </c>
      <c r="K6892" s="2" t="s">
        <v>36</v>
      </c>
    </row>
    <row r="6893" spans="1:16" x14ac:dyDescent="0.3">
      <c r="A6893" t="s">
        <v>32385</v>
      </c>
      <c r="B6893" s="2" t="s">
        <v>19</v>
      </c>
      <c r="C6893" s="2" t="s">
        <v>10623</v>
      </c>
      <c r="D6893" s="2" t="s">
        <v>10626</v>
      </c>
      <c r="E6893" s="2" t="s">
        <v>10655</v>
      </c>
      <c r="F6893" s="2" t="s">
        <v>11518</v>
      </c>
      <c r="G6893" s="2" t="s">
        <v>11534</v>
      </c>
      <c r="H6893" s="6" t="s">
        <v>11535</v>
      </c>
      <c r="I6893" s="3" t="s">
        <v>571</v>
      </c>
      <c r="J6893" s="3">
        <v>24</v>
      </c>
      <c r="K6893" s="2" t="s">
        <v>36</v>
      </c>
    </row>
    <row r="6894" spans="1:16" ht="28.8" x14ac:dyDescent="0.3">
      <c r="A6894" t="s">
        <v>32385</v>
      </c>
      <c r="B6894" s="2" t="s">
        <v>19</v>
      </c>
      <c r="C6894" s="2" t="s">
        <v>10623</v>
      </c>
      <c r="D6894" s="2" t="s">
        <v>10626</v>
      </c>
      <c r="E6894" s="2" t="s">
        <v>10655</v>
      </c>
      <c r="F6894" s="2" t="s">
        <v>11518</v>
      </c>
      <c r="G6894" s="2" t="s">
        <v>11536</v>
      </c>
      <c r="H6894" s="6" t="s">
        <v>11537</v>
      </c>
      <c r="I6894" s="3" t="s">
        <v>571</v>
      </c>
      <c r="K6894" s="26" t="s">
        <v>36</v>
      </c>
    </row>
    <row r="6895" spans="1:16" x14ac:dyDescent="0.3">
      <c r="L6895" s="163" t="s">
        <v>0</v>
      </c>
      <c r="M6895" s="163"/>
      <c r="N6895" s="163"/>
      <c r="O6895" s="163" t="s">
        <v>1</v>
      </c>
      <c r="P6895" s="163"/>
    </row>
    <row r="6896" spans="1:16" ht="43.2" x14ac:dyDescent="0.3">
      <c r="B6896" s="2" t="s">
        <v>19</v>
      </c>
      <c r="C6896" s="2" t="s">
        <v>10623</v>
      </c>
      <c r="D6896" s="2" t="s">
        <v>10626</v>
      </c>
      <c r="E6896" s="2" t="s">
        <v>10655</v>
      </c>
      <c r="F6896" s="2" t="s">
        <v>11538</v>
      </c>
      <c r="H6896" s="3" t="s">
        <v>11539</v>
      </c>
      <c r="L6896" s="35" t="s">
        <v>12</v>
      </c>
      <c r="M6896" s="35" t="s">
        <v>13</v>
      </c>
      <c r="N6896" s="35" t="s">
        <v>14</v>
      </c>
      <c r="O6896" s="35" t="s">
        <v>32311</v>
      </c>
      <c r="P6896" s="35" t="s">
        <v>31195</v>
      </c>
    </row>
    <row r="6897" spans="1:21" x14ac:dyDescent="0.3">
      <c r="A6897" t="s">
        <v>32385</v>
      </c>
      <c r="B6897" s="2" t="s">
        <v>19</v>
      </c>
      <c r="C6897" s="2" t="s">
        <v>10623</v>
      </c>
      <c r="D6897" s="2" t="s">
        <v>10626</v>
      </c>
      <c r="E6897" s="2" t="s">
        <v>10655</v>
      </c>
      <c r="F6897" s="2" t="s">
        <v>11538</v>
      </c>
      <c r="G6897" s="2" t="s">
        <v>11540</v>
      </c>
      <c r="H6897" s="6" t="s">
        <v>11541</v>
      </c>
      <c r="I6897" s="3" t="s">
        <v>1792</v>
      </c>
      <c r="J6897" s="3">
        <v>16</v>
      </c>
      <c r="K6897" s="2" t="s">
        <v>36</v>
      </c>
    </row>
    <row r="6898" spans="1:21" ht="28.8" x14ac:dyDescent="0.3">
      <c r="A6898" t="s">
        <v>32385</v>
      </c>
      <c r="B6898" s="2" t="s">
        <v>19</v>
      </c>
      <c r="C6898" s="2" t="s">
        <v>10623</v>
      </c>
      <c r="D6898" s="2" t="s">
        <v>10626</v>
      </c>
      <c r="E6898" s="2" t="s">
        <v>10655</v>
      </c>
      <c r="F6898" s="2" t="s">
        <v>11538</v>
      </c>
      <c r="G6898" s="2" t="s">
        <v>11542</v>
      </c>
      <c r="H6898" s="6" t="s">
        <v>11543</v>
      </c>
      <c r="I6898" s="3" t="s">
        <v>1792</v>
      </c>
      <c r="J6898" s="3">
        <v>4</v>
      </c>
      <c r="K6898" s="2" t="s">
        <v>36</v>
      </c>
    </row>
    <row r="6899" spans="1:21" ht="28.8" x14ac:dyDescent="0.3">
      <c r="A6899" t="s">
        <v>32385</v>
      </c>
      <c r="B6899" s="2" t="s">
        <v>19</v>
      </c>
      <c r="C6899" s="2" t="s">
        <v>10623</v>
      </c>
      <c r="D6899" s="2" t="s">
        <v>10626</v>
      </c>
      <c r="E6899" s="2" t="s">
        <v>10655</v>
      </c>
      <c r="F6899" s="2" t="s">
        <v>11538</v>
      </c>
      <c r="G6899" s="2" t="s">
        <v>11544</v>
      </c>
      <c r="H6899" s="6" t="s">
        <v>11545</v>
      </c>
      <c r="I6899" s="3" t="s">
        <v>1792</v>
      </c>
      <c r="J6899" s="3">
        <v>23</v>
      </c>
      <c r="K6899" s="2" t="s">
        <v>36</v>
      </c>
    </row>
    <row r="6900" spans="1:21" x14ac:dyDescent="0.3">
      <c r="L6900" s="163" t="s">
        <v>0</v>
      </c>
      <c r="M6900" s="163"/>
      <c r="N6900" s="163"/>
      <c r="O6900" s="163" t="s">
        <v>1</v>
      </c>
      <c r="P6900" s="163"/>
      <c r="Q6900" s="165" t="s">
        <v>31310</v>
      </c>
      <c r="R6900" s="166"/>
      <c r="S6900" s="166"/>
      <c r="T6900" s="166"/>
      <c r="U6900" s="167"/>
    </row>
    <row r="6901" spans="1:21" ht="43.2" x14ac:dyDescent="0.3">
      <c r="B6901" s="2" t="s">
        <v>19</v>
      </c>
      <c r="C6901" s="2" t="s">
        <v>10623</v>
      </c>
      <c r="D6901" s="2" t="s">
        <v>10626</v>
      </c>
      <c r="E6901" s="2" t="s">
        <v>10655</v>
      </c>
      <c r="F6901" s="2" t="s">
        <v>11546</v>
      </c>
      <c r="H6901" s="3" t="s">
        <v>11547</v>
      </c>
      <c r="L6901" s="35" t="s">
        <v>12</v>
      </c>
      <c r="M6901" s="35" t="s">
        <v>13</v>
      </c>
      <c r="N6901" s="35" t="s">
        <v>14</v>
      </c>
      <c r="O6901" s="94" t="s">
        <v>31196</v>
      </c>
      <c r="P6901" s="35" t="s">
        <v>32311</v>
      </c>
      <c r="Q6901" s="50" t="s">
        <v>32319</v>
      </c>
      <c r="R6901" s="51" t="s">
        <v>32320</v>
      </c>
      <c r="S6901" s="51" t="s">
        <v>17</v>
      </c>
      <c r="T6901" s="51" t="s">
        <v>18</v>
      </c>
      <c r="U6901" s="51" t="s">
        <v>31184</v>
      </c>
    </row>
    <row r="6902" spans="1:21" ht="28.8" x14ac:dyDescent="0.3">
      <c r="A6902" t="s">
        <v>32385</v>
      </c>
      <c r="B6902" s="2" t="s">
        <v>19</v>
      </c>
      <c r="C6902" s="2" t="s">
        <v>10623</v>
      </c>
      <c r="D6902" s="2" t="s">
        <v>10626</v>
      </c>
      <c r="E6902" s="2" t="s">
        <v>10655</v>
      </c>
      <c r="F6902" s="2" t="s">
        <v>11546</v>
      </c>
      <c r="G6902" s="2" t="s">
        <v>11548</v>
      </c>
      <c r="H6902" s="3" t="s">
        <v>11549</v>
      </c>
      <c r="I6902" s="3" t="s">
        <v>571</v>
      </c>
      <c r="J6902" s="3">
        <v>35</v>
      </c>
      <c r="K6902" s="2" t="s">
        <v>36</v>
      </c>
      <c r="L6902" s="7" t="s">
        <v>31232</v>
      </c>
      <c r="O6902" s="7" t="s">
        <v>33213</v>
      </c>
      <c r="P6902" s="7" t="s">
        <v>33214</v>
      </c>
    </row>
    <row r="6903" spans="1:21" x14ac:dyDescent="0.3">
      <c r="A6903" t="s">
        <v>32385</v>
      </c>
      <c r="B6903" s="2" t="s">
        <v>19</v>
      </c>
      <c r="C6903" s="2" t="s">
        <v>10623</v>
      </c>
      <c r="D6903" s="2" t="s">
        <v>10626</v>
      </c>
      <c r="E6903" s="2" t="s">
        <v>10655</v>
      </c>
      <c r="F6903" s="2" t="s">
        <v>11546</v>
      </c>
      <c r="G6903" s="2" t="s">
        <v>11550</v>
      </c>
      <c r="H6903" s="3" t="s">
        <v>11551</v>
      </c>
      <c r="I6903" s="3" t="s">
        <v>571</v>
      </c>
      <c r="J6903" s="3">
        <v>9</v>
      </c>
      <c r="K6903" s="2" t="s">
        <v>36</v>
      </c>
      <c r="L6903" s="7" t="s">
        <v>31233</v>
      </c>
      <c r="M6903" s="2" t="s">
        <v>11548</v>
      </c>
    </row>
    <row r="6904" spans="1:21" ht="28.8" x14ac:dyDescent="0.3">
      <c r="A6904" t="s">
        <v>32385</v>
      </c>
      <c r="B6904" s="2" t="s">
        <v>19</v>
      </c>
      <c r="C6904" s="2" t="s">
        <v>10623</v>
      </c>
      <c r="D6904" s="2" t="s">
        <v>10626</v>
      </c>
      <c r="E6904" s="2" t="s">
        <v>10655</v>
      </c>
      <c r="F6904" s="2" t="s">
        <v>11546</v>
      </c>
      <c r="G6904" s="2" t="s">
        <v>11552</v>
      </c>
      <c r="H6904" s="3" t="s">
        <v>11553</v>
      </c>
      <c r="I6904" s="3" t="s">
        <v>571</v>
      </c>
      <c r="J6904" s="3">
        <v>10</v>
      </c>
      <c r="K6904" s="2" t="s">
        <v>36</v>
      </c>
      <c r="L6904" s="7" t="s">
        <v>31232</v>
      </c>
      <c r="O6904" s="7" t="s">
        <v>33215</v>
      </c>
      <c r="P6904" s="7" t="s">
        <v>33216</v>
      </c>
    </row>
    <row r="6905" spans="1:21" x14ac:dyDescent="0.3">
      <c r="A6905" t="s">
        <v>32385</v>
      </c>
      <c r="B6905" s="2" t="s">
        <v>19</v>
      </c>
      <c r="C6905" s="2" t="s">
        <v>10623</v>
      </c>
      <c r="D6905" s="2" t="s">
        <v>10626</v>
      </c>
      <c r="E6905" s="2" t="s">
        <v>10655</v>
      </c>
      <c r="F6905" s="2" t="s">
        <v>11546</v>
      </c>
      <c r="G6905" s="2" t="s">
        <v>11554</v>
      </c>
      <c r="H6905" s="3" t="s">
        <v>11555</v>
      </c>
      <c r="I6905" s="3" t="s">
        <v>571</v>
      </c>
      <c r="K6905" s="26" t="s">
        <v>36</v>
      </c>
      <c r="L6905" s="7" t="s">
        <v>31233</v>
      </c>
      <c r="M6905" s="2" t="s">
        <v>11552</v>
      </c>
    </row>
    <row r="6906" spans="1:21" x14ac:dyDescent="0.3">
      <c r="A6906" t="s">
        <v>32385</v>
      </c>
      <c r="B6906" s="2" t="s">
        <v>19</v>
      </c>
      <c r="C6906" s="2" t="s">
        <v>10623</v>
      </c>
      <c r="D6906" s="2" t="s">
        <v>10626</v>
      </c>
      <c r="E6906" s="2" t="s">
        <v>10655</v>
      </c>
      <c r="F6906" s="2" t="s">
        <v>11546</v>
      </c>
      <c r="G6906" s="2" t="s">
        <v>11556</v>
      </c>
      <c r="H6906" s="3" t="s">
        <v>11557</v>
      </c>
      <c r="I6906" s="3" t="s">
        <v>571</v>
      </c>
      <c r="J6906" s="3">
        <v>16</v>
      </c>
      <c r="K6906" s="2" t="s">
        <v>36</v>
      </c>
      <c r="L6906" s="7" t="s">
        <v>31232</v>
      </c>
      <c r="O6906" s="7" t="s">
        <v>33215</v>
      </c>
      <c r="P6906" s="7" t="s">
        <v>33216</v>
      </c>
    </row>
    <row r="6907" spans="1:21" x14ac:dyDescent="0.3">
      <c r="A6907" t="s">
        <v>32385</v>
      </c>
      <c r="B6907" s="2" t="s">
        <v>19</v>
      </c>
      <c r="C6907" s="2" t="s">
        <v>10623</v>
      </c>
      <c r="D6907" s="2" t="s">
        <v>10626</v>
      </c>
      <c r="E6907" s="2" t="s">
        <v>10655</v>
      </c>
      <c r="F6907" s="2" t="s">
        <v>11546</v>
      </c>
      <c r="G6907" s="2" t="s">
        <v>11558</v>
      </c>
      <c r="H6907" s="3" t="s">
        <v>11559</v>
      </c>
      <c r="I6907" s="3" t="s">
        <v>571</v>
      </c>
      <c r="J6907" s="3">
        <v>12</v>
      </c>
      <c r="K6907" s="2" t="s">
        <v>36</v>
      </c>
      <c r="L6907" s="7" t="s">
        <v>31233</v>
      </c>
      <c r="M6907" s="2" t="s">
        <v>11556</v>
      </c>
    </row>
    <row r="6908" spans="1:21" ht="28.8" x14ac:dyDescent="0.3">
      <c r="A6908" t="s">
        <v>32385</v>
      </c>
      <c r="B6908" s="2" t="s">
        <v>19</v>
      </c>
      <c r="C6908" s="2" t="s">
        <v>10623</v>
      </c>
      <c r="D6908" s="2" t="s">
        <v>10626</v>
      </c>
      <c r="E6908" s="2" t="s">
        <v>10655</v>
      </c>
      <c r="F6908" s="2" t="s">
        <v>11546</v>
      </c>
      <c r="G6908" s="2" t="s">
        <v>11560</v>
      </c>
      <c r="H6908" s="3" t="s">
        <v>11561</v>
      </c>
      <c r="I6908" s="3" t="s">
        <v>571</v>
      </c>
      <c r="J6908" s="3">
        <v>18</v>
      </c>
      <c r="K6908" s="2" t="s">
        <v>36</v>
      </c>
      <c r="L6908" s="7" t="s">
        <v>31232</v>
      </c>
      <c r="O6908" s="7" t="s">
        <v>33215</v>
      </c>
      <c r="P6908" s="7" t="s">
        <v>33217</v>
      </c>
    </row>
    <row r="6909" spans="1:21" x14ac:dyDescent="0.3">
      <c r="A6909" t="s">
        <v>32385</v>
      </c>
      <c r="B6909" s="2" t="s">
        <v>19</v>
      </c>
      <c r="C6909" s="2" t="s">
        <v>10623</v>
      </c>
      <c r="D6909" s="2" t="s">
        <v>10626</v>
      </c>
      <c r="E6909" s="2" t="s">
        <v>10655</v>
      </c>
      <c r="F6909" s="2" t="s">
        <v>11546</v>
      </c>
      <c r="G6909" s="2" t="s">
        <v>11562</v>
      </c>
      <c r="H6909" s="3" t="s">
        <v>11563</v>
      </c>
      <c r="I6909" s="3" t="s">
        <v>571</v>
      </c>
      <c r="J6909" s="3">
        <v>18</v>
      </c>
      <c r="K6909" s="2" t="s">
        <v>36</v>
      </c>
      <c r="L6909" s="7" t="s">
        <v>31233</v>
      </c>
      <c r="M6909" s="2" t="s">
        <v>11560</v>
      </c>
    </row>
    <row r="6910" spans="1:21" ht="28.8" x14ac:dyDescent="0.3">
      <c r="A6910" t="s">
        <v>32385</v>
      </c>
      <c r="B6910" s="2" t="s">
        <v>19</v>
      </c>
      <c r="C6910" s="2" t="s">
        <v>10623</v>
      </c>
      <c r="D6910" s="2" t="s">
        <v>10626</v>
      </c>
      <c r="E6910" s="2" t="s">
        <v>10655</v>
      </c>
      <c r="F6910" s="2" t="s">
        <v>11546</v>
      </c>
      <c r="G6910" s="2" t="s">
        <v>11564</v>
      </c>
      <c r="H6910" s="3" t="s">
        <v>11565</v>
      </c>
      <c r="I6910" s="3" t="s">
        <v>571</v>
      </c>
      <c r="J6910" s="3">
        <v>13</v>
      </c>
      <c r="K6910" s="2" t="s">
        <v>36</v>
      </c>
      <c r="L6910" s="7" t="s">
        <v>31232</v>
      </c>
      <c r="O6910" s="7" t="s">
        <v>33215</v>
      </c>
      <c r="P6910" s="7" t="s">
        <v>33218</v>
      </c>
      <c r="Q6910" s="2">
        <v>0</v>
      </c>
      <c r="R6910" s="2">
        <v>1</v>
      </c>
      <c r="S6910" s="2" t="s">
        <v>31313</v>
      </c>
      <c r="U6910" s="26">
        <v>3</v>
      </c>
    </row>
    <row r="6911" spans="1:21" ht="28.8" x14ac:dyDescent="0.3">
      <c r="A6911" t="s">
        <v>32385</v>
      </c>
      <c r="B6911" s="2" t="s">
        <v>19</v>
      </c>
      <c r="C6911" s="2" t="s">
        <v>10623</v>
      </c>
      <c r="D6911" s="2" t="s">
        <v>10626</v>
      </c>
      <c r="E6911" s="2" t="s">
        <v>10655</v>
      </c>
      <c r="F6911" s="2" t="s">
        <v>11546</v>
      </c>
      <c r="G6911" s="2" t="s">
        <v>11566</v>
      </c>
      <c r="H6911" s="3" t="s">
        <v>11567</v>
      </c>
      <c r="I6911" s="3" t="s">
        <v>571</v>
      </c>
      <c r="J6911" s="3">
        <v>4</v>
      </c>
      <c r="K6911" s="2" t="s">
        <v>36</v>
      </c>
      <c r="L6911" s="7" t="s">
        <v>31233</v>
      </c>
      <c r="M6911" s="2" t="s">
        <v>11564</v>
      </c>
    </row>
    <row r="6912" spans="1:21" ht="43.2" x14ac:dyDescent="0.3">
      <c r="A6912" t="s">
        <v>32385</v>
      </c>
      <c r="B6912" s="2" t="s">
        <v>19</v>
      </c>
      <c r="C6912" s="2" t="s">
        <v>10623</v>
      </c>
      <c r="D6912" s="2" t="s">
        <v>10626</v>
      </c>
      <c r="E6912" s="2" t="s">
        <v>10655</v>
      </c>
      <c r="F6912" s="2" t="s">
        <v>11546</v>
      </c>
      <c r="G6912" s="2" t="s">
        <v>11568</v>
      </c>
      <c r="H6912" s="6" t="s">
        <v>11569</v>
      </c>
      <c r="I6912" s="3" t="s">
        <v>11570</v>
      </c>
      <c r="J6912" s="3">
        <v>5</v>
      </c>
      <c r="K6912" s="2" t="s">
        <v>36</v>
      </c>
    </row>
    <row r="6913" spans="1:36" x14ac:dyDescent="0.3">
      <c r="L6913" s="163" t="s">
        <v>0</v>
      </c>
      <c r="M6913" s="163"/>
      <c r="N6913" s="163"/>
      <c r="O6913" s="163" t="s">
        <v>1</v>
      </c>
      <c r="P6913" s="163"/>
      <c r="Q6913" s="165" t="s">
        <v>32573</v>
      </c>
      <c r="R6913" s="166"/>
      <c r="S6913" s="166"/>
      <c r="T6913" s="166"/>
      <c r="U6913" s="167"/>
      <c r="V6913" s="165" t="s">
        <v>32348</v>
      </c>
      <c r="W6913" s="166"/>
      <c r="X6913" s="166"/>
      <c r="Y6913" s="166"/>
      <c r="Z6913" s="167"/>
      <c r="AA6913" s="165" t="s">
        <v>31310</v>
      </c>
      <c r="AB6913" s="166"/>
      <c r="AC6913" s="166"/>
      <c r="AD6913" s="166"/>
      <c r="AE6913" s="167"/>
      <c r="AF6913" s="165" t="s">
        <v>31447</v>
      </c>
      <c r="AG6913" s="166"/>
      <c r="AH6913" s="166"/>
      <c r="AI6913" s="166"/>
      <c r="AJ6913" s="167"/>
    </row>
    <row r="6914" spans="1:36" ht="43.2" x14ac:dyDescent="0.3">
      <c r="B6914" s="2" t="s">
        <v>19</v>
      </c>
      <c r="C6914" s="2" t="s">
        <v>10623</v>
      </c>
      <c r="D6914" s="2" t="s">
        <v>10626</v>
      </c>
      <c r="E6914" s="2" t="s">
        <v>10655</v>
      </c>
      <c r="F6914" s="2" t="s">
        <v>11571</v>
      </c>
      <c r="H6914" s="3" t="s">
        <v>11572</v>
      </c>
      <c r="L6914" s="35" t="s">
        <v>12</v>
      </c>
      <c r="M6914" s="35" t="s">
        <v>13</v>
      </c>
      <c r="N6914" s="35" t="s">
        <v>14</v>
      </c>
      <c r="O6914" s="97" t="s">
        <v>31196</v>
      </c>
      <c r="P6914" s="35" t="s">
        <v>32311</v>
      </c>
      <c r="Q6914" s="50" t="s">
        <v>32319</v>
      </c>
      <c r="R6914" s="51" t="s">
        <v>32320</v>
      </c>
      <c r="S6914" s="51" t="s">
        <v>17</v>
      </c>
      <c r="T6914" s="51" t="s">
        <v>18</v>
      </c>
      <c r="U6914" s="51" t="s">
        <v>31184</v>
      </c>
      <c r="V6914" s="50" t="s">
        <v>32319</v>
      </c>
      <c r="W6914" s="51" t="s">
        <v>32320</v>
      </c>
      <c r="X6914" s="51" t="s">
        <v>17</v>
      </c>
      <c r="Y6914" s="51" t="s">
        <v>18</v>
      </c>
      <c r="Z6914" s="51" t="s">
        <v>31184</v>
      </c>
      <c r="AA6914" s="50" t="s">
        <v>32319</v>
      </c>
      <c r="AB6914" s="51" t="s">
        <v>32320</v>
      </c>
      <c r="AC6914" s="51" t="s">
        <v>17</v>
      </c>
      <c r="AD6914" s="51" t="s">
        <v>18</v>
      </c>
      <c r="AE6914" s="51" t="s">
        <v>31184</v>
      </c>
      <c r="AF6914" s="50" t="s">
        <v>32319</v>
      </c>
      <c r="AG6914" s="51" t="s">
        <v>32320</v>
      </c>
      <c r="AH6914" s="51" t="s">
        <v>17</v>
      </c>
      <c r="AI6914" s="51" t="s">
        <v>18</v>
      </c>
      <c r="AJ6914" s="51" t="s">
        <v>31184</v>
      </c>
    </row>
    <row r="6915" spans="1:36" ht="43.2" x14ac:dyDescent="0.3">
      <c r="A6915" t="s">
        <v>32385</v>
      </c>
      <c r="B6915" s="2" t="s">
        <v>19</v>
      </c>
      <c r="C6915" s="2" t="s">
        <v>10623</v>
      </c>
      <c r="D6915" s="2" t="s">
        <v>10626</v>
      </c>
      <c r="E6915" s="2" t="s">
        <v>10655</v>
      </c>
      <c r="F6915" s="2" t="s">
        <v>11571</v>
      </c>
      <c r="G6915" s="2" t="s">
        <v>11573</v>
      </c>
      <c r="H6915" s="101" t="s">
        <v>11574</v>
      </c>
      <c r="I6915" s="3" t="s">
        <v>11570</v>
      </c>
      <c r="J6915" s="3">
        <v>17</v>
      </c>
      <c r="K6915" s="2" t="s">
        <v>36</v>
      </c>
      <c r="L6915" s="7" t="s">
        <v>31232</v>
      </c>
      <c r="O6915" s="7" t="s">
        <v>31242</v>
      </c>
      <c r="P6915" s="7" t="s">
        <v>33219</v>
      </c>
    </row>
    <row r="6916" spans="1:36" ht="43.2" x14ac:dyDescent="0.3">
      <c r="A6916" t="s">
        <v>32385</v>
      </c>
      <c r="B6916" s="2" t="s">
        <v>19</v>
      </c>
      <c r="C6916" s="2" t="s">
        <v>10623</v>
      </c>
      <c r="D6916" s="2" t="s">
        <v>10626</v>
      </c>
      <c r="E6916" s="2" t="s">
        <v>10655</v>
      </c>
      <c r="F6916" s="2" t="s">
        <v>11571</v>
      </c>
      <c r="G6916" s="2" t="s">
        <v>11575</v>
      </c>
      <c r="H6916" s="3" t="s">
        <v>11576</v>
      </c>
      <c r="I6916" s="3" t="s">
        <v>11570</v>
      </c>
      <c r="K6916" s="26" t="s">
        <v>36</v>
      </c>
      <c r="L6916" s="7" t="s">
        <v>31233</v>
      </c>
      <c r="M6916" s="2" t="s">
        <v>11573</v>
      </c>
    </row>
    <row r="6917" spans="1:36" ht="43.2" x14ac:dyDescent="0.3">
      <c r="A6917" t="s">
        <v>32385</v>
      </c>
      <c r="B6917" s="2" t="s">
        <v>19</v>
      </c>
      <c r="C6917" s="2" t="s">
        <v>10623</v>
      </c>
      <c r="D6917" s="2" t="s">
        <v>10626</v>
      </c>
      <c r="E6917" s="2" t="s">
        <v>10655</v>
      </c>
      <c r="F6917" s="2" t="s">
        <v>11571</v>
      </c>
      <c r="G6917" s="2" t="s">
        <v>11577</v>
      </c>
      <c r="H6917" s="3" t="s">
        <v>11578</v>
      </c>
      <c r="I6917" s="3" t="s">
        <v>11570</v>
      </c>
      <c r="J6917" s="3">
        <v>7</v>
      </c>
      <c r="K6917" s="2" t="s">
        <v>36</v>
      </c>
      <c r="L6917" s="7" t="s">
        <v>31232</v>
      </c>
      <c r="O6917" s="7" t="s">
        <v>33221</v>
      </c>
      <c r="P6917" s="7" t="s">
        <v>33222</v>
      </c>
      <c r="Q6917" s="2">
        <v>13</v>
      </c>
      <c r="R6917" s="2">
        <v>13</v>
      </c>
      <c r="S6917" s="2" t="s">
        <v>32473</v>
      </c>
      <c r="U6917" s="26">
        <v>1</v>
      </c>
    </row>
    <row r="6918" spans="1:36" ht="43.2" x14ac:dyDescent="0.3">
      <c r="A6918" t="s">
        <v>32385</v>
      </c>
      <c r="B6918" s="2" t="s">
        <v>19</v>
      </c>
      <c r="C6918" s="2" t="s">
        <v>10623</v>
      </c>
      <c r="D6918" s="2" t="s">
        <v>10626</v>
      </c>
      <c r="E6918" s="2" t="s">
        <v>10655</v>
      </c>
      <c r="F6918" s="2" t="s">
        <v>11571</v>
      </c>
      <c r="G6918" s="2" t="s">
        <v>11579</v>
      </c>
      <c r="H6918" s="3" t="s">
        <v>11580</v>
      </c>
      <c r="I6918" s="3" t="s">
        <v>11570</v>
      </c>
      <c r="K6918" s="26" t="s">
        <v>36</v>
      </c>
      <c r="L6918" s="7" t="s">
        <v>31233</v>
      </c>
      <c r="M6918" s="2" t="s">
        <v>11577</v>
      </c>
    </row>
    <row r="6919" spans="1:36" ht="43.2" x14ac:dyDescent="0.3">
      <c r="A6919" t="s">
        <v>32385</v>
      </c>
      <c r="B6919" s="2" t="s">
        <v>19</v>
      </c>
      <c r="C6919" s="2" t="s">
        <v>10623</v>
      </c>
      <c r="D6919" s="2" t="s">
        <v>10626</v>
      </c>
      <c r="E6919" s="2" t="s">
        <v>10655</v>
      </c>
      <c r="F6919" s="2" t="s">
        <v>11571</v>
      </c>
      <c r="G6919" s="2" t="s">
        <v>11581</v>
      </c>
      <c r="H6919" s="3" t="s">
        <v>11582</v>
      </c>
      <c r="I6919" s="3" t="s">
        <v>11570</v>
      </c>
      <c r="K6919" s="26" t="s">
        <v>36</v>
      </c>
      <c r="L6919" s="7" t="s">
        <v>31232</v>
      </c>
      <c r="O6919" s="7" t="s">
        <v>33223</v>
      </c>
      <c r="P6919" s="7" t="s">
        <v>33224</v>
      </c>
      <c r="Q6919" s="2">
        <v>5</v>
      </c>
      <c r="R6919" s="2">
        <v>5</v>
      </c>
      <c r="S6919" s="2" t="s">
        <v>32473</v>
      </c>
      <c r="U6919" s="26">
        <v>1</v>
      </c>
      <c r="AA6919" s="26">
        <v>0.9</v>
      </c>
      <c r="AB6919" s="26" t="s">
        <v>31202</v>
      </c>
      <c r="AC6919" s="26" t="s">
        <v>31313</v>
      </c>
      <c r="AE6919" s="26">
        <v>3</v>
      </c>
      <c r="AF6919" s="26">
        <v>20</v>
      </c>
      <c r="AG6919" s="26" t="s">
        <v>31202</v>
      </c>
      <c r="AH6919" s="26" t="s">
        <v>31186</v>
      </c>
      <c r="AJ6919" s="26">
        <v>3</v>
      </c>
    </row>
    <row r="6920" spans="1:36" ht="43.2" x14ac:dyDescent="0.3">
      <c r="A6920" t="s">
        <v>32385</v>
      </c>
      <c r="B6920" s="2" t="s">
        <v>19</v>
      </c>
      <c r="C6920" s="2" t="s">
        <v>10623</v>
      </c>
      <c r="D6920" s="2" t="s">
        <v>10626</v>
      </c>
      <c r="E6920" s="2" t="s">
        <v>10655</v>
      </c>
      <c r="F6920" s="2" t="s">
        <v>11571</v>
      </c>
      <c r="G6920" s="2" t="s">
        <v>11583</v>
      </c>
      <c r="H6920" s="3" t="s">
        <v>11584</v>
      </c>
      <c r="I6920" s="3" t="s">
        <v>11570</v>
      </c>
      <c r="K6920" s="26" t="s">
        <v>36</v>
      </c>
      <c r="L6920" s="7" t="s">
        <v>31233</v>
      </c>
      <c r="M6920" s="2" t="s">
        <v>11581</v>
      </c>
    </row>
    <row r="6921" spans="1:36" ht="43.2" x14ac:dyDescent="0.3">
      <c r="A6921" t="s">
        <v>32385</v>
      </c>
      <c r="B6921" s="2" t="s">
        <v>19</v>
      </c>
      <c r="C6921" s="2" t="s">
        <v>10623</v>
      </c>
      <c r="D6921" s="2" t="s">
        <v>10626</v>
      </c>
      <c r="E6921" s="2" t="s">
        <v>10655</v>
      </c>
      <c r="F6921" s="2" t="s">
        <v>11571</v>
      </c>
      <c r="G6921" s="2" t="s">
        <v>11585</v>
      </c>
      <c r="H6921" s="101" t="s">
        <v>11586</v>
      </c>
      <c r="I6921" s="3" t="s">
        <v>11570</v>
      </c>
      <c r="J6921" s="3">
        <v>8</v>
      </c>
      <c r="K6921" s="2" t="s">
        <v>36</v>
      </c>
      <c r="L6921" s="7" t="s">
        <v>31232</v>
      </c>
      <c r="O6921" s="7" t="s">
        <v>33225</v>
      </c>
      <c r="P6921" s="7" t="s">
        <v>33222</v>
      </c>
    </row>
    <row r="6922" spans="1:36" ht="43.2" x14ac:dyDescent="0.3">
      <c r="A6922" t="s">
        <v>32385</v>
      </c>
      <c r="B6922" s="2" t="s">
        <v>19</v>
      </c>
      <c r="C6922" s="2" t="s">
        <v>10623</v>
      </c>
      <c r="D6922" s="2" t="s">
        <v>10626</v>
      </c>
      <c r="E6922" s="2" t="s">
        <v>10655</v>
      </c>
      <c r="F6922" s="2" t="s">
        <v>11571</v>
      </c>
      <c r="G6922" s="2" t="s">
        <v>11587</v>
      </c>
      <c r="H6922" s="3" t="s">
        <v>11588</v>
      </c>
      <c r="I6922" s="3" t="s">
        <v>11570</v>
      </c>
      <c r="K6922" s="26" t="s">
        <v>36</v>
      </c>
      <c r="L6922" s="7" t="s">
        <v>31233</v>
      </c>
      <c r="M6922" s="2" t="s">
        <v>11585</v>
      </c>
    </row>
    <row r="6923" spans="1:36" ht="43.2" x14ac:dyDescent="0.3">
      <c r="A6923" t="s">
        <v>32385</v>
      </c>
      <c r="B6923" s="2" t="s">
        <v>19</v>
      </c>
      <c r="C6923" s="2" t="s">
        <v>10623</v>
      </c>
      <c r="D6923" s="2" t="s">
        <v>10626</v>
      </c>
      <c r="E6923" s="2" t="s">
        <v>10655</v>
      </c>
      <c r="F6923" s="2" t="s">
        <v>11571</v>
      </c>
      <c r="G6923" s="2" t="s">
        <v>11589</v>
      </c>
      <c r="H6923" s="101" t="s">
        <v>11590</v>
      </c>
      <c r="I6923" s="3" t="s">
        <v>11570</v>
      </c>
      <c r="J6923" s="3">
        <v>3</v>
      </c>
      <c r="K6923" s="2" t="s">
        <v>36</v>
      </c>
      <c r="L6923" s="7" t="s">
        <v>31232</v>
      </c>
      <c r="O6923" s="7" t="s">
        <v>33225</v>
      </c>
      <c r="P6923" s="7" t="s">
        <v>33226</v>
      </c>
    </row>
    <row r="6924" spans="1:36" ht="43.2" x14ac:dyDescent="0.3">
      <c r="A6924" t="s">
        <v>32385</v>
      </c>
      <c r="B6924" s="2" t="s">
        <v>19</v>
      </c>
      <c r="C6924" s="2" t="s">
        <v>10623</v>
      </c>
      <c r="D6924" s="2" t="s">
        <v>10626</v>
      </c>
      <c r="E6924" s="2" t="s">
        <v>10655</v>
      </c>
      <c r="F6924" s="2" t="s">
        <v>11571</v>
      </c>
      <c r="G6924" s="2" t="s">
        <v>11591</v>
      </c>
      <c r="H6924" s="3" t="s">
        <v>11592</v>
      </c>
      <c r="I6924" s="3" t="s">
        <v>11570</v>
      </c>
      <c r="J6924" s="3">
        <v>3</v>
      </c>
      <c r="K6924" s="2" t="s">
        <v>36</v>
      </c>
      <c r="L6924" s="7" t="s">
        <v>31233</v>
      </c>
      <c r="M6924" s="2" t="s">
        <v>11589</v>
      </c>
    </row>
    <row r="6925" spans="1:36" ht="43.2" x14ac:dyDescent="0.3">
      <c r="A6925" t="s">
        <v>32385</v>
      </c>
      <c r="B6925" s="2" t="s">
        <v>19</v>
      </c>
      <c r="C6925" s="2" t="s">
        <v>10623</v>
      </c>
      <c r="D6925" s="2" t="s">
        <v>10626</v>
      </c>
      <c r="E6925" s="2" t="s">
        <v>10655</v>
      </c>
      <c r="F6925" s="2" t="s">
        <v>11571</v>
      </c>
      <c r="G6925" s="2" t="s">
        <v>11593</v>
      </c>
      <c r="H6925" s="3" t="s">
        <v>11594</v>
      </c>
      <c r="I6925" s="3" t="s">
        <v>11570</v>
      </c>
      <c r="J6925" s="3">
        <v>2</v>
      </c>
      <c r="K6925" s="2" t="s">
        <v>36</v>
      </c>
      <c r="O6925" s="7" t="s">
        <v>33227</v>
      </c>
      <c r="P6925" s="7" t="s">
        <v>33228</v>
      </c>
      <c r="V6925" s="26">
        <v>0</v>
      </c>
      <c r="W6925" s="26">
        <v>15</v>
      </c>
      <c r="Y6925" s="26">
        <v>3</v>
      </c>
    </row>
    <row r="6926" spans="1:36" ht="43.2" x14ac:dyDescent="0.3">
      <c r="A6926" t="s">
        <v>32385</v>
      </c>
      <c r="B6926" s="2" t="s">
        <v>19</v>
      </c>
      <c r="C6926" s="2" t="s">
        <v>10623</v>
      </c>
      <c r="D6926" s="2" t="s">
        <v>10626</v>
      </c>
      <c r="E6926" s="2" t="s">
        <v>10655</v>
      </c>
      <c r="F6926" s="2" t="s">
        <v>11571</v>
      </c>
      <c r="G6926" s="2" t="s">
        <v>11595</v>
      </c>
      <c r="H6926" s="3" t="s">
        <v>11596</v>
      </c>
      <c r="I6926" s="3" t="s">
        <v>11570</v>
      </c>
      <c r="J6926" s="3">
        <v>34</v>
      </c>
      <c r="K6926" s="2" t="s">
        <v>36</v>
      </c>
      <c r="O6926" s="7" t="s">
        <v>31242</v>
      </c>
      <c r="P6926" s="7" t="s">
        <v>33228</v>
      </c>
      <c r="V6926" s="26">
        <v>0</v>
      </c>
      <c r="W6926" s="26">
        <v>15</v>
      </c>
      <c r="Y6926" s="26">
        <v>3</v>
      </c>
    </row>
    <row r="6927" spans="1:36" ht="28.8" x14ac:dyDescent="0.3">
      <c r="A6927" t="s">
        <v>32385</v>
      </c>
      <c r="B6927" s="2" t="s">
        <v>19</v>
      </c>
      <c r="C6927" s="2" t="s">
        <v>10623</v>
      </c>
      <c r="D6927" s="2" t="s">
        <v>10626</v>
      </c>
      <c r="E6927" s="2" t="s">
        <v>10655</v>
      </c>
      <c r="F6927" s="2" t="s">
        <v>11571</v>
      </c>
      <c r="G6927" s="2" t="s">
        <v>11597</v>
      </c>
      <c r="H6927" s="3" t="s">
        <v>11598</v>
      </c>
      <c r="I6927" s="3" t="s">
        <v>571</v>
      </c>
      <c r="K6927" s="26" t="s">
        <v>36</v>
      </c>
      <c r="O6927" s="7" t="s">
        <v>33220</v>
      </c>
      <c r="P6927" s="7" t="s">
        <v>33229</v>
      </c>
      <c r="AA6927" s="26">
        <v>0</v>
      </c>
      <c r="AB6927" s="26">
        <v>1</v>
      </c>
      <c r="AC6927" s="26" t="s">
        <v>31313</v>
      </c>
      <c r="AE6927" s="26">
        <v>3</v>
      </c>
    </row>
    <row r="6928" spans="1:36" x14ac:dyDescent="0.3">
      <c r="L6928" s="163" t="s">
        <v>0</v>
      </c>
      <c r="M6928" s="163"/>
      <c r="N6928" s="163"/>
      <c r="O6928" s="163" t="s">
        <v>1</v>
      </c>
      <c r="P6928" s="163"/>
    </row>
    <row r="6929" spans="1:16" ht="43.2" x14ac:dyDescent="0.3">
      <c r="B6929" s="2" t="s">
        <v>19</v>
      </c>
      <c r="C6929" s="2" t="s">
        <v>10623</v>
      </c>
      <c r="D6929" s="2" t="s">
        <v>10626</v>
      </c>
      <c r="E6929" s="2" t="s">
        <v>10655</v>
      </c>
      <c r="F6929" s="2" t="s">
        <v>11599</v>
      </c>
      <c r="H6929" s="3" t="s">
        <v>11600</v>
      </c>
      <c r="L6929" s="35" t="s">
        <v>12</v>
      </c>
      <c r="M6929" s="35" t="s">
        <v>13</v>
      </c>
      <c r="N6929" s="35" t="s">
        <v>14</v>
      </c>
      <c r="O6929" s="35" t="s">
        <v>32311</v>
      </c>
      <c r="P6929" s="35" t="s">
        <v>31195</v>
      </c>
    </row>
    <row r="6930" spans="1:16" x14ac:dyDescent="0.3">
      <c r="A6930" t="s">
        <v>32385</v>
      </c>
      <c r="B6930" s="2" t="s">
        <v>19</v>
      </c>
      <c r="C6930" s="2" t="s">
        <v>10623</v>
      </c>
      <c r="D6930" s="2" t="s">
        <v>10626</v>
      </c>
      <c r="E6930" s="2" t="s">
        <v>10655</v>
      </c>
      <c r="F6930" s="2" t="s">
        <v>11599</v>
      </c>
      <c r="G6930" s="2" t="s">
        <v>11601</v>
      </c>
      <c r="H6930" s="6" t="s">
        <v>11602</v>
      </c>
      <c r="I6930" s="3" t="s">
        <v>1792</v>
      </c>
      <c r="J6930" s="3">
        <v>5</v>
      </c>
      <c r="K6930" s="2" t="s">
        <v>36</v>
      </c>
    </row>
    <row r="6931" spans="1:16" ht="28.8" x14ac:dyDescent="0.3">
      <c r="A6931" t="s">
        <v>32385</v>
      </c>
      <c r="B6931" s="2" t="s">
        <v>19</v>
      </c>
      <c r="C6931" s="2" t="s">
        <v>10623</v>
      </c>
      <c r="D6931" s="2" t="s">
        <v>10626</v>
      </c>
      <c r="E6931" s="2" t="s">
        <v>10655</v>
      </c>
      <c r="F6931" s="2" t="s">
        <v>11599</v>
      </c>
      <c r="G6931" s="2" t="s">
        <v>11603</v>
      </c>
      <c r="H6931" s="6" t="s">
        <v>11604</v>
      </c>
      <c r="I6931" s="3" t="s">
        <v>1792</v>
      </c>
      <c r="J6931" s="3">
        <v>3</v>
      </c>
      <c r="K6931" s="2" t="s">
        <v>36</v>
      </c>
    </row>
    <row r="6932" spans="1:16" x14ac:dyDescent="0.3">
      <c r="L6932" s="163" t="s">
        <v>0</v>
      </c>
      <c r="M6932" s="163"/>
      <c r="N6932" s="163"/>
      <c r="O6932" s="163" t="s">
        <v>1</v>
      </c>
      <c r="P6932" s="163"/>
    </row>
    <row r="6933" spans="1:16" ht="43.2" x14ac:dyDescent="0.3">
      <c r="B6933" s="2" t="s">
        <v>19</v>
      </c>
      <c r="C6933" s="2" t="s">
        <v>10623</v>
      </c>
      <c r="D6933" s="2" t="s">
        <v>10626</v>
      </c>
      <c r="E6933" s="2" t="s">
        <v>10655</v>
      </c>
      <c r="F6933" s="2" t="s">
        <v>11605</v>
      </c>
      <c r="H6933" s="3" t="s">
        <v>11606</v>
      </c>
      <c r="L6933" s="35" t="s">
        <v>12</v>
      </c>
      <c r="M6933" s="35" t="s">
        <v>13</v>
      </c>
      <c r="N6933" s="35" t="s">
        <v>14</v>
      </c>
      <c r="O6933" s="35" t="s">
        <v>32311</v>
      </c>
      <c r="P6933" s="35" t="s">
        <v>31195</v>
      </c>
    </row>
    <row r="6934" spans="1:16" x14ac:dyDescent="0.3">
      <c r="B6934" s="4" t="s">
        <v>19</v>
      </c>
      <c r="C6934" s="4" t="s">
        <v>10623</v>
      </c>
      <c r="D6934" s="4" t="s">
        <v>10626</v>
      </c>
      <c r="E6934" s="4" t="s">
        <v>10655</v>
      </c>
      <c r="F6934" s="4" t="s">
        <v>11605</v>
      </c>
      <c r="G6934" s="4" t="s">
        <v>11607</v>
      </c>
      <c r="H6934" s="5" t="s">
        <v>11608</v>
      </c>
      <c r="I6934" s="5" t="s">
        <v>571</v>
      </c>
    </row>
    <row r="6935" spans="1:16" x14ac:dyDescent="0.3">
      <c r="B6935" s="4" t="s">
        <v>19</v>
      </c>
      <c r="C6935" s="4" t="s">
        <v>10623</v>
      </c>
      <c r="D6935" s="4" t="s">
        <v>10626</v>
      </c>
      <c r="E6935" s="4" t="s">
        <v>10655</v>
      </c>
      <c r="F6935" s="4" t="s">
        <v>11605</v>
      </c>
      <c r="G6935" s="4" t="s">
        <v>11609</v>
      </c>
      <c r="H6935" s="5" t="s">
        <v>11610</v>
      </c>
      <c r="I6935" s="5" t="s">
        <v>571</v>
      </c>
    </row>
    <row r="6936" spans="1:16" x14ac:dyDescent="0.3">
      <c r="B6936" s="4" t="s">
        <v>19</v>
      </c>
      <c r="C6936" s="4" t="s">
        <v>10623</v>
      </c>
      <c r="D6936" s="4" t="s">
        <v>10626</v>
      </c>
      <c r="E6936" s="4" t="s">
        <v>10655</v>
      </c>
      <c r="F6936" s="4" t="s">
        <v>11605</v>
      </c>
      <c r="G6936" s="4" t="s">
        <v>11611</v>
      </c>
      <c r="H6936" s="5" t="s">
        <v>11612</v>
      </c>
      <c r="I6936" s="5" t="s">
        <v>571</v>
      </c>
    </row>
    <row r="6937" spans="1:16" x14ac:dyDescent="0.3">
      <c r="B6937" s="4" t="s">
        <v>19</v>
      </c>
      <c r="C6937" s="4" t="s">
        <v>10623</v>
      </c>
      <c r="D6937" s="4" t="s">
        <v>10626</v>
      </c>
      <c r="E6937" s="4" t="s">
        <v>10655</v>
      </c>
      <c r="F6937" s="4" t="s">
        <v>11605</v>
      </c>
      <c r="G6937" s="4" t="s">
        <v>11613</v>
      </c>
      <c r="H6937" s="5" t="s">
        <v>11614</v>
      </c>
      <c r="I6937" s="5" t="s">
        <v>571</v>
      </c>
    </row>
    <row r="6938" spans="1:16" x14ac:dyDescent="0.3">
      <c r="L6938" s="163" t="s">
        <v>0</v>
      </c>
      <c r="M6938" s="163"/>
      <c r="N6938" s="163"/>
      <c r="O6938" s="163" t="s">
        <v>1</v>
      </c>
      <c r="P6938" s="163"/>
    </row>
    <row r="6939" spans="1:16" ht="43.2" x14ac:dyDescent="0.3">
      <c r="B6939" s="2" t="s">
        <v>19</v>
      </c>
      <c r="C6939" s="2" t="s">
        <v>10623</v>
      </c>
      <c r="D6939" s="2" t="s">
        <v>10626</v>
      </c>
      <c r="E6939" s="2" t="s">
        <v>10655</v>
      </c>
      <c r="F6939" s="2" t="s">
        <v>11615</v>
      </c>
      <c r="H6939" s="3" t="s">
        <v>11616</v>
      </c>
      <c r="L6939" s="35" t="s">
        <v>12</v>
      </c>
      <c r="M6939" s="35" t="s">
        <v>13</v>
      </c>
      <c r="N6939" s="35" t="s">
        <v>14</v>
      </c>
      <c r="O6939" s="35" t="s">
        <v>32311</v>
      </c>
      <c r="P6939" s="35" t="s">
        <v>31195</v>
      </c>
    </row>
    <row r="6940" spans="1:16" ht="43.2" x14ac:dyDescent="0.3">
      <c r="A6940" t="s">
        <v>32385</v>
      </c>
      <c r="B6940" s="2" t="s">
        <v>19</v>
      </c>
      <c r="C6940" s="2" t="s">
        <v>10623</v>
      </c>
      <c r="D6940" s="2" t="s">
        <v>10626</v>
      </c>
      <c r="E6940" s="2" t="s">
        <v>10655</v>
      </c>
      <c r="F6940" s="2" t="s">
        <v>11615</v>
      </c>
      <c r="G6940" s="2" t="s">
        <v>11617</v>
      </c>
      <c r="H6940" s="6" t="s">
        <v>11618</v>
      </c>
      <c r="I6940" s="3" t="s">
        <v>11570</v>
      </c>
      <c r="J6940" s="3">
        <v>2</v>
      </c>
      <c r="K6940" s="2" t="s">
        <v>36</v>
      </c>
    </row>
    <row r="6941" spans="1:16" ht="43.2" x14ac:dyDescent="0.3">
      <c r="A6941" t="s">
        <v>32385</v>
      </c>
      <c r="B6941" s="2" t="s">
        <v>19</v>
      </c>
      <c r="C6941" s="2" t="s">
        <v>10623</v>
      </c>
      <c r="D6941" s="2" t="s">
        <v>10626</v>
      </c>
      <c r="E6941" s="2" t="s">
        <v>10655</v>
      </c>
      <c r="F6941" s="2" t="s">
        <v>11615</v>
      </c>
      <c r="G6941" s="2" t="s">
        <v>11619</v>
      </c>
      <c r="H6941" s="6" t="s">
        <v>11620</v>
      </c>
      <c r="I6941" s="3" t="s">
        <v>11570</v>
      </c>
      <c r="K6941" s="2" t="s">
        <v>36</v>
      </c>
    </row>
    <row r="6942" spans="1:16" x14ac:dyDescent="0.3">
      <c r="L6942" s="163" t="s">
        <v>0</v>
      </c>
      <c r="M6942" s="163"/>
      <c r="N6942" s="163"/>
      <c r="O6942" s="163" t="s">
        <v>1</v>
      </c>
      <c r="P6942" s="163"/>
    </row>
    <row r="6943" spans="1:16" ht="43.2" x14ac:dyDescent="0.3">
      <c r="B6943" s="2" t="s">
        <v>19</v>
      </c>
      <c r="C6943" s="2" t="s">
        <v>10623</v>
      </c>
      <c r="D6943" s="2" t="s">
        <v>10626</v>
      </c>
      <c r="E6943" s="2" t="s">
        <v>10655</v>
      </c>
      <c r="F6943" s="2" t="s">
        <v>11621</v>
      </c>
      <c r="H6943" s="3" t="s">
        <v>11622</v>
      </c>
      <c r="L6943" s="35" t="s">
        <v>12</v>
      </c>
      <c r="M6943" s="35" t="s">
        <v>13</v>
      </c>
      <c r="N6943" s="35" t="s">
        <v>14</v>
      </c>
      <c r="O6943" s="35" t="s">
        <v>32311</v>
      </c>
      <c r="P6943" s="35" t="s">
        <v>31195</v>
      </c>
    </row>
    <row r="6944" spans="1:16" ht="43.2" x14ac:dyDescent="0.3">
      <c r="B6944" s="4" t="s">
        <v>19</v>
      </c>
      <c r="C6944" s="4" t="s">
        <v>10623</v>
      </c>
      <c r="D6944" s="4" t="s">
        <v>10626</v>
      </c>
      <c r="E6944" s="4" t="s">
        <v>10655</v>
      </c>
      <c r="F6944" s="4" t="s">
        <v>11621</v>
      </c>
      <c r="G6944" s="4" t="s">
        <v>11623</v>
      </c>
      <c r="H6944" s="5" t="s">
        <v>11624</v>
      </c>
      <c r="I6944" s="5" t="s">
        <v>11570</v>
      </c>
    </row>
    <row r="6945" spans="1:26" ht="43.2" x14ac:dyDescent="0.3">
      <c r="B6945" s="4" t="s">
        <v>19</v>
      </c>
      <c r="C6945" s="4" t="s">
        <v>10623</v>
      </c>
      <c r="D6945" s="4" t="s">
        <v>10626</v>
      </c>
      <c r="E6945" s="4" t="s">
        <v>10655</v>
      </c>
      <c r="F6945" s="4" t="s">
        <v>11621</v>
      </c>
      <c r="G6945" s="4" t="s">
        <v>11625</v>
      </c>
      <c r="H6945" s="5" t="s">
        <v>11626</v>
      </c>
      <c r="I6945" s="5" t="s">
        <v>11570</v>
      </c>
    </row>
    <row r="6946" spans="1:26" ht="43.2" x14ac:dyDescent="0.3">
      <c r="B6946" s="4" t="s">
        <v>19</v>
      </c>
      <c r="C6946" s="4" t="s">
        <v>10623</v>
      </c>
      <c r="D6946" s="4" t="s">
        <v>10626</v>
      </c>
      <c r="E6946" s="4" t="s">
        <v>10655</v>
      </c>
      <c r="F6946" s="4" t="s">
        <v>11621</v>
      </c>
      <c r="G6946" s="4" t="s">
        <v>11627</v>
      </c>
      <c r="H6946" s="5" t="s">
        <v>11628</v>
      </c>
      <c r="I6946" s="5" t="s">
        <v>11570</v>
      </c>
    </row>
    <row r="6947" spans="1:26" ht="43.2" x14ac:dyDescent="0.3">
      <c r="B6947" s="4" t="s">
        <v>19</v>
      </c>
      <c r="C6947" s="4" t="s">
        <v>10623</v>
      </c>
      <c r="D6947" s="4" t="s">
        <v>10626</v>
      </c>
      <c r="E6947" s="4" t="s">
        <v>10655</v>
      </c>
      <c r="F6947" s="4" t="s">
        <v>11621</v>
      </c>
      <c r="G6947" s="4" t="s">
        <v>11629</v>
      </c>
      <c r="H6947" s="5" t="s">
        <v>11630</v>
      </c>
      <c r="I6947" s="5" t="s">
        <v>11570</v>
      </c>
    </row>
    <row r="6948" spans="1:26" x14ac:dyDescent="0.3">
      <c r="B6948" s="2" t="s">
        <v>19</v>
      </c>
      <c r="C6948" s="2" t="s">
        <v>10623</v>
      </c>
      <c r="D6948" s="2" t="s">
        <v>10626</v>
      </c>
      <c r="E6948" s="2" t="s">
        <v>10657</v>
      </c>
      <c r="H6948" s="3" t="s">
        <v>11631</v>
      </c>
    </row>
    <row r="6949" spans="1:26" x14ac:dyDescent="0.3">
      <c r="L6949" s="163" t="s">
        <v>0</v>
      </c>
      <c r="M6949" s="163"/>
      <c r="N6949" s="163"/>
      <c r="O6949" s="163" t="s">
        <v>1</v>
      </c>
      <c r="P6949" s="163"/>
      <c r="Q6949" s="165" t="s">
        <v>31230</v>
      </c>
      <c r="R6949" s="166"/>
      <c r="S6949" s="166"/>
      <c r="T6949" s="166"/>
      <c r="U6949" s="167"/>
      <c r="V6949" s="165" t="s">
        <v>32573</v>
      </c>
      <c r="W6949" s="166"/>
      <c r="X6949" s="166"/>
      <c r="Y6949" s="166"/>
      <c r="Z6949" s="167"/>
    </row>
    <row r="6950" spans="1:26" ht="43.2" x14ac:dyDescent="0.3">
      <c r="B6950" s="2" t="s">
        <v>19</v>
      </c>
      <c r="C6950" s="2" t="s">
        <v>10623</v>
      </c>
      <c r="D6950" s="2" t="s">
        <v>10626</v>
      </c>
      <c r="E6950" s="2" t="s">
        <v>10657</v>
      </c>
      <c r="F6950" s="2" t="s">
        <v>11632</v>
      </c>
      <c r="H6950" s="3" t="s">
        <v>11633</v>
      </c>
      <c r="L6950" s="35" t="s">
        <v>12</v>
      </c>
      <c r="M6950" s="35" t="s">
        <v>13</v>
      </c>
      <c r="N6950" s="35" t="s">
        <v>14</v>
      </c>
      <c r="O6950" s="97" t="s">
        <v>31196</v>
      </c>
      <c r="P6950" s="35" t="s">
        <v>31195</v>
      </c>
      <c r="Q6950" s="50" t="s">
        <v>32319</v>
      </c>
      <c r="R6950" s="51" t="s">
        <v>32320</v>
      </c>
      <c r="S6950" s="51" t="s">
        <v>17</v>
      </c>
      <c r="T6950" s="51" t="s">
        <v>18</v>
      </c>
      <c r="U6950" s="51" t="s">
        <v>31184</v>
      </c>
      <c r="V6950" s="50" t="s">
        <v>32319</v>
      </c>
      <c r="W6950" s="51" t="s">
        <v>32320</v>
      </c>
      <c r="X6950" s="51" t="s">
        <v>17</v>
      </c>
      <c r="Y6950" s="51" t="s">
        <v>18</v>
      </c>
      <c r="Z6950" s="51" t="s">
        <v>31184</v>
      </c>
    </row>
    <row r="6951" spans="1:26" x14ac:dyDescent="0.3">
      <c r="A6951" t="s">
        <v>32385</v>
      </c>
      <c r="B6951" s="2" t="s">
        <v>19</v>
      </c>
      <c r="C6951" s="2" t="s">
        <v>10623</v>
      </c>
      <c r="D6951" s="2" t="s">
        <v>10626</v>
      </c>
      <c r="E6951" s="2" t="s">
        <v>10657</v>
      </c>
      <c r="F6951" s="2" t="s">
        <v>11632</v>
      </c>
      <c r="G6951" s="2" t="s">
        <v>11634</v>
      </c>
      <c r="H6951" s="3" t="s">
        <v>11635</v>
      </c>
      <c r="I6951" s="3" t="s">
        <v>571</v>
      </c>
      <c r="J6951" s="3">
        <v>14</v>
      </c>
      <c r="K6951" s="2" t="s">
        <v>36</v>
      </c>
      <c r="O6951" s="7" t="s">
        <v>33230</v>
      </c>
      <c r="P6951" s="7" t="s">
        <v>33231</v>
      </c>
      <c r="Q6951" s="2">
        <v>70</v>
      </c>
      <c r="R6951" s="2">
        <v>100</v>
      </c>
      <c r="S6951" s="2" t="s">
        <v>31186</v>
      </c>
      <c r="U6951" s="26">
        <v>1</v>
      </c>
      <c r="V6951" s="26">
        <v>0</v>
      </c>
      <c r="W6951" s="26">
        <v>9</v>
      </c>
      <c r="X6951" s="26" t="s">
        <v>32473</v>
      </c>
      <c r="Z6951" s="26">
        <v>1</v>
      </c>
    </row>
    <row r="6952" spans="1:26" x14ac:dyDescent="0.3">
      <c r="B6952" s="2" t="s">
        <v>19</v>
      </c>
      <c r="C6952" s="2" t="s">
        <v>10623</v>
      </c>
      <c r="D6952" s="2" t="s">
        <v>10626</v>
      </c>
      <c r="E6952" s="2" t="s">
        <v>10659</v>
      </c>
      <c r="H6952" s="3" t="s">
        <v>11636</v>
      </c>
    </row>
    <row r="6953" spans="1:26" x14ac:dyDescent="0.3">
      <c r="L6953" s="163" t="s">
        <v>0</v>
      </c>
      <c r="M6953" s="163"/>
      <c r="N6953" s="163"/>
      <c r="O6953" s="163" t="s">
        <v>1</v>
      </c>
      <c r="P6953" s="163"/>
    </row>
    <row r="6954" spans="1:26" ht="43.2" x14ac:dyDescent="0.3">
      <c r="B6954" s="2" t="s">
        <v>19</v>
      </c>
      <c r="C6954" s="2" t="s">
        <v>10623</v>
      </c>
      <c r="D6954" s="2" t="s">
        <v>10626</v>
      </c>
      <c r="E6954" s="2" t="s">
        <v>10659</v>
      </c>
      <c r="F6954" s="2" t="s">
        <v>11637</v>
      </c>
      <c r="H6954" s="3" t="s">
        <v>11638</v>
      </c>
      <c r="L6954" s="35" t="s">
        <v>12</v>
      </c>
      <c r="M6954" s="35" t="s">
        <v>13</v>
      </c>
      <c r="N6954" s="35" t="s">
        <v>14</v>
      </c>
      <c r="O6954" s="35" t="s">
        <v>32311</v>
      </c>
      <c r="P6954" s="35" t="s">
        <v>31195</v>
      </c>
    </row>
    <row r="6955" spans="1:26" x14ac:dyDescent="0.3">
      <c r="A6955" t="s">
        <v>32385</v>
      </c>
      <c r="B6955" s="2" t="s">
        <v>19</v>
      </c>
      <c r="C6955" s="2" t="s">
        <v>10623</v>
      </c>
      <c r="D6955" s="2" t="s">
        <v>10626</v>
      </c>
      <c r="E6955" s="2" t="s">
        <v>10659</v>
      </c>
      <c r="F6955" s="2" t="s">
        <v>11637</v>
      </c>
      <c r="G6955" s="2" t="s">
        <v>11639</v>
      </c>
      <c r="H6955" s="6" t="s">
        <v>11640</v>
      </c>
      <c r="I6955" s="3" t="s">
        <v>1792</v>
      </c>
      <c r="J6955" s="3">
        <v>10</v>
      </c>
      <c r="K6955" s="2" t="s">
        <v>36</v>
      </c>
    </row>
    <row r="6956" spans="1:26" x14ac:dyDescent="0.3">
      <c r="A6956" t="s">
        <v>32385</v>
      </c>
      <c r="B6956" s="2" t="s">
        <v>19</v>
      </c>
      <c r="C6956" s="2" t="s">
        <v>10623</v>
      </c>
      <c r="D6956" s="2" t="s">
        <v>10626</v>
      </c>
      <c r="E6956" s="2" t="s">
        <v>10659</v>
      </c>
      <c r="F6956" s="2" t="s">
        <v>11637</v>
      </c>
      <c r="G6956" s="2" t="s">
        <v>11641</v>
      </c>
      <c r="H6956" s="6" t="s">
        <v>11642</v>
      </c>
      <c r="I6956" s="3" t="s">
        <v>1792</v>
      </c>
      <c r="K6956" s="2" t="s">
        <v>36</v>
      </c>
    </row>
    <row r="6957" spans="1:26" ht="28.8" x14ac:dyDescent="0.3">
      <c r="A6957" t="s">
        <v>32385</v>
      </c>
      <c r="B6957" s="2" t="s">
        <v>19</v>
      </c>
      <c r="C6957" s="2" t="s">
        <v>10623</v>
      </c>
      <c r="D6957" s="2" t="s">
        <v>10626</v>
      </c>
      <c r="E6957" s="2" t="s">
        <v>10659</v>
      </c>
      <c r="F6957" s="2" t="s">
        <v>11637</v>
      </c>
      <c r="G6957" s="2" t="s">
        <v>11643</v>
      </c>
      <c r="H6957" s="6" t="s">
        <v>11644</v>
      </c>
      <c r="I6957" s="3" t="s">
        <v>862</v>
      </c>
      <c r="J6957" s="3">
        <v>10</v>
      </c>
      <c r="K6957" s="2" t="s">
        <v>36</v>
      </c>
    </row>
    <row r="6958" spans="1:26" x14ac:dyDescent="0.3">
      <c r="A6958" t="s">
        <v>32385</v>
      </c>
      <c r="B6958" s="2" t="s">
        <v>19</v>
      </c>
      <c r="C6958" s="2" t="s">
        <v>10623</v>
      </c>
      <c r="D6958" s="2" t="s">
        <v>10626</v>
      </c>
      <c r="E6958" s="2" t="s">
        <v>10659</v>
      </c>
      <c r="F6958" s="2" t="s">
        <v>11637</v>
      </c>
      <c r="G6958" s="2" t="s">
        <v>11645</v>
      </c>
      <c r="H6958" s="6" t="s">
        <v>11646</v>
      </c>
      <c r="I6958" s="3" t="s">
        <v>862</v>
      </c>
      <c r="J6958" s="3">
        <v>3</v>
      </c>
      <c r="K6958" s="2" t="s">
        <v>36</v>
      </c>
    </row>
    <row r="6959" spans="1:26" x14ac:dyDescent="0.3">
      <c r="A6959" t="s">
        <v>32385</v>
      </c>
      <c r="B6959" s="2" t="s">
        <v>19</v>
      </c>
      <c r="C6959" s="2" t="s">
        <v>10623</v>
      </c>
      <c r="D6959" s="2" t="s">
        <v>10626</v>
      </c>
      <c r="E6959" s="2" t="s">
        <v>10659</v>
      </c>
      <c r="F6959" s="2" t="s">
        <v>11637</v>
      </c>
      <c r="G6959" s="2" t="s">
        <v>11647</v>
      </c>
      <c r="H6959" s="6" t="s">
        <v>11648</v>
      </c>
      <c r="I6959" s="3" t="s">
        <v>1792</v>
      </c>
      <c r="K6959" s="2" t="s">
        <v>36</v>
      </c>
    </row>
    <row r="6960" spans="1:26" x14ac:dyDescent="0.3">
      <c r="A6960" t="s">
        <v>32385</v>
      </c>
      <c r="B6960" s="2" t="s">
        <v>19</v>
      </c>
      <c r="C6960" s="2" t="s">
        <v>10623</v>
      </c>
      <c r="D6960" s="2" t="s">
        <v>10626</v>
      </c>
      <c r="E6960" s="2" t="s">
        <v>10659</v>
      </c>
      <c r="F6960" s="2" t="s">
        <v>11637</v>
      </c>
      <c r="G6960" s="2" t="s">
        <v>11649</v>
      </c>
      <c r="H6960" s="6" t="s">
        <v>11650</v>
      </c>
      <c r="I6960" s="3" t="s">
        <v>571</v>
      </c>
      <c r="J6960" s="3">
        <v>10</v>
      </c>
      <c r="K6960" s="2" t="s">
        <v>36</v>
      </c>
    </row>
    <row r="6961" spans="1:16" x14ac:dyDescent="0.3">
      <c r="A6961" t="s">
        <v>32385</v>
      </c>
      <c r="B6961" s="2" t="s">
        <v>19</v>
      </c>
      <c r="C6961" s="2" t="s">
        <v>10623</v>
      </c>
      <c r="D6961" s="2" t="s">
        <v>10626</v>
      </c>
      <c r="E6961" s="2" t="s">
        <v>10659</v>
      </c>
      <c r="F6961" s="2" t="s">
        <v>11637</v>
      </c>
      <c r="G6961" s="2" t="s">
        <v>11651</v>
      </c>
      <c r="H6961" s="6" t="s">
        <v>11652</v>
      </c>
      <c r="I6961" s="3" t="s">
        <v>1792</v>
      </c>
      <c r="J6961" s="3">
        <v>23</v>
      </c>
      <c r="K6961" s="2" t="s">
        <v>36</v>
      </c>
    </row>
    <row r="6962" spans="1:16" x14ac:dyDescent="0.3">
      <c r="B6962" s="2" t="s">
        <v>19</v>
      </c>
      <c r="C6962" s="2" t="s">
        <v>10623</v>
      </c>
      <c r="D6962" s="2" t="s">
        <v>10626</v>
      </c>
      <c r="E6962" s="2" t="s">
        <v>11653</v>
      </c>
      <c r="H6962" s="3" t="s">
        <v>11654</v>
      </c>
    </row>
    <row r="6963" spans="1:16" x14ac:dyDescent="0.3">
      <c r="L6963" s="163" t="s">
        <v>0</v>
      </c>
      <c r="M6963" s="163"/>
      <c r="N6963" s="163"/>
      <c r="O6963" s="163" t="s">
        <v>1</v>
      </c>
      <c r="P6963" s="163"/>
    </row>
    <row r="6964" spans="1:16" ht="43.2" x14ac:dyDescent="0.3">
      <c r="B6964" s="2" t="s">
        <v>19</v>
      </c>
      <c r="C6964" s="2" t="s">
        <v>10623</v>
      </c>
      <c r="D6964" s="2" t="s">
        <v>10626</v>
      </c>
      <c r="E6964" s="2" t="s">
        <v>11653</v>
      </c>
      <c r="F6964" s="2" t="s">
        <v>11655</v>
      </c>
      <c r="H6964" s="3" t="s">
        <v>11656</v>
      </c>
      <c r="L6964" s="35" t="s">
        <v>12</v>
      </c>
      <c r="M6964" s="35" t="s">
        <v>13</v>
      </c>
      <c r="N6964" s="35" t="s">
        <v>14</v>
      </c>
      <c r="O6964" s="35" t="s">
        <v>32311</v>
      </c>
      <c r="P6964" s="35" t="s">
        <v>31195</v>
      </c>
    </row>
    <row r="6965" spans="1:16" x14ac:dyDescent="0.3">
      <c r="B6965" s="4" t="s">
        <v>19</v>
      </c>
      <c r="C6965" s="4" t="s">
        <v>10623</v>
      </c>
      <c r="D6965" s="4" t="s">
        <v>10626</v>
      </c>
      <c r="E6965" s="4" t="s">
        <v>11653</v>
      </c>
      <c r="F6965" s="4" t="s">
        <v>11655</v>
      </c>
      <c r="G6965" s="4" t="s">
        <v>11657</v>
      </c>
      <c r="H6965" s="5" t="s">
        <v>11658</v>
      </c>
      <c r="I6965" s="5" t="s">
        <v>862</v>
      </c>
    </row>
    <row r="6966" spans="1:16" x14ac:dyDescent="0.3">
      <c r="B6966" s="2" t="s">
        <v>19</v>
      </c>
      <c r="C6966" s="2" t="s">
        <v>10623</v>
      </c>
      <c r="D6966" s="2" t="s">
        <v>10623</v>
      </c>
      <c r="H6966" s="3" t="s">
        <v>11659</v>
      </c>
    </row>
    <row r="6967" spans="1:16" x14ac:dyDescent="0.3">
      <c r="B6967" s="2" t="s">
        <v>19</v>
      </c>
      <c r="C6967" s="2" t="s">
        <v>10623</v>
      </c>
      <c r="D6967" s="2" t="s">
        <v>11660</v>
      </c>
      <c r="E6967" s="2" t="s">
        <v>10663</v>
      </c>
      <c r="H6967" s="3" t="s">
        <v>11661</v>
      </c>
    </row>
    <row r="6968" spans="1:16" x14ac:dyDescent="0.3">
      <c r="L6968" s="163" t="s">
        <v>0</v>
      </c>
      <c r="M6968" s="163"/>
      <c r="N6968" s="163"/>
      <c r="O6968" s="163" t="s">
        <v>1</v>
      </c>
      <c r="P6968" s="163"/>
    </row>
    <row r="6969" spans="1:16" ht="43.2" x14ac:dyDescent="0.3">
      <c r="B6969" s="2" t="s">
        <v>19</v>
      </c>
      <c r="C6969" s="2" t="s">
        <v>10623</v>
      </c>
      <c r="D6969" s="2" t="s">
        <v>11660</v>
      </c>
      <c r="E6969" s="2" t="s">
        <v>10663</v>
      </c>
      <c r="F6969" s="2" t="s">
        <v>11662</v>
      </c>
      <c r="H6969" s="3" t="s">
        <v>11663</v>
      </c>
      <c r="L6969" s="35" t="s">
        <v>12</v>
      </c>
      <c r="M6969" s="35" t="s">
        <v>13</v>
      </c>
      <c r="N6969" s="35" t="s">
        <v>14</v>
      </c>
      <c r="O6969" s="35" t="s">
        <v>32311</v>
      </c>
      <c r="P6969" s="35" t="s">
        <v>31195</v>
      </c>
    </row>
    <row r="6970" spans="1:16" ht="43.2" x14ac:dyDescent="0.3">
      <c r="A6970" t="s">
        <v>32385</v>
      </c>
      <c r="B6970" s="2" t="s">
        <v>19</v>
      </c>
      <c r="C6970" s="2" t="s">
        <v>10623</v>
      </c>
      <c r="D6970" s="2" t="s">
        <v>11660</v>
      </c>
      <c r="E6970" s="2" t="s">
        <v>10663</v>
      </c>
      <c r="F6970" s="2" t="s">
        <v>11662</v>
      </c>
      <c r="G6970" s="2" t="s">
        <v>11664</v>
      </c>
      <c r="H6970" s="6" t="s">
        <v>11665</v>
      </c>
      <c r="I6970" s="3" t="s">
        <v>11666</v>
      </c>
      <c r="J6970" s="3">
        <v>533</v>
      </c>
      <c r="K6970" s="2" t="s">
        <v>36</v>
      </c>
    </row>
    <row r="6971" spans="1:16" ht="43.2" x14ac:dyDescent="0.3">
      <c r="A6971" t="s">
        <v>32385</v>
      </c>
      <c r="B6971" s="2" t="s">
        <v>19</v>
      </c>
      <c r="C6971" s="2" t="s">
        <v>10623</v>
      </c>
      <c r="D6971" s="2" t="s">
        <v>11660</v>
      </c>
      <c r="E6971" s="2" t="s">
        <v>10663</v>
      </c>
      <c r="F6971" s="2" t="s">
        <v>11662</v>
      </c>
      <c r="G6971" s="2" t="s">
        <v>11667</v>
      </c>
      <c r="H6971" s="6" t="s">
        <v>11668</v>
      </c>
      <c r="I6971" s="3" t="s">
        <v>11666</v>
      </c>
      <c r="K6971" s="2" t="s">
        <v>36</v>
      </c>
    </row>
    <row r="6972" spans="1:16" ht="43.2" x14ac:dyDescent="0.3">
      <c r="A6972" t="s">
        <v>32385</v>
      </c>
      <c r="B6972" s="2" t="s">
        <v>19</v>
      </c>
      <c r="C6972" s="2" t="s">
        <v>10623</v>
      </c>
      <c r="D6972" s="2" t="s">
        <v>11660</v>
      </c>
      <c r="E6972" s="2" t="s">
        <v>10663</v>
      </c>
      <c r="F6972" s="2" t="s">
        <v>11662</v>
      </c>
      <c r="G6972" s="2" t="s">
        <v>11669</v>
      </c>
      <c r="H6972" s="6" t="s">
        <v>11670</v>
      </c>
      <c r="I6972" s="3" t="s">
        <v>11666</v>
      </c>
      <c r="J6972" s="3">
        <v>4</v>
      </c>
      <c r="K6972" s="2" t="s">
        <v>36</v>
      </c>
    </row>
    <row r="6973" spans="1:16" ht="43.2" x14ac:dyDescent="0.3">
      <c r="A6973" t="s">
        <v>32385</v>
      </c>
      <c r="B6973" s="2" t="s">
        <v>19</v>
      </c>
      <c r="C6973" s="2" t="s">
        <v>10623</v>
      </c>
      <c r="D6973" s="2" t="s">
        <v>11660</v>
      </c>
      <c r="E6973" s="2" t="s">
        <v>10663</v>
      </c>
      <c r="F6973" s="2" t="s">
        <v>11662</v>
      </c>
      <c r="G6973" s="2" t="s">
        <v>11671</v>
      </c>
      <c r="H6973" s="6" t="s">
        <v>11672</v>
      </c>
      <c r="I6973" s="3" t="s">
        <v>11666</v>
      </c>
      <c r="J6973" s="3">
        <v>3</v>
      </c>
      <c r="K6973" s="2" t="s">
        <v>36</v>
      </c>
    </row>
    <row r="6974" spans="1:16" ht="43.2" x14ac:dyDescent="0.3">
      <c r="A6974" t="s">
        <v>32385</v>
      </c>
      <c r="B6974" s="2" t="s">
        <v>19</v>
      </c>
      <c r="C6974" s="2" t="s">
        <v>10623</v>
      </c>
      <c r="D6974" s="2" t="s">
        <v>11660</v>
      </c>
      <c r="E6974" s="2" t="s">
        <v>10663</v>
      </c>
      <c r="F6974" s="2" t="s">
        <v>11662</v>
      </c>
      <c r="G6974" s="2" t="s">
        <v>11673</v>
      </c>
      <c r="H6974" s="6" t="s">
        <v>11674</v>
      </c>
      <c r="I6974" s="3" t="s">
        <v>11666</v>
      </c>
      <c r="J6974" s="3">
        <v>7</v>
      </c>
      <c r="K6974" s="2" t="s">
        <v>36</v>
      </c>
    </row>
    <row r="6975" spans="1:16" ht="43.2" x14ac:dyDescent="0.3">
      <c r="A6975" t="s">
        <v>32385</v>
      </c>
      <c r="B6975" s="2" t="s">
        <v>19</v>
      </c>
      <c r="C6975" s="2" t="s">
        <v>10623</v>
      </c>
      <c r="D6975" s="2" t="s">
        <v>11660</v>
      </c>
      <c r="E6975" s="2" t="s">
        <v>10663</v>
      </c>
      <c r="F6975" s="2" t="s">
        <v>11662</v>
      </c>
      <c r="G6975" s="2" t="s">
        <v>11675</v>
      </c>
      <c r="H6975" s="6" t="s">
        <v>11676</v>
      </c>
      <c r="I6975" s="3" t="s">
        <v>11666</v>
      </c>
      <c r="J6975" s="3">
        <v>11</v>
      </c>
      <c r="K6975" s="2" t="s">
        <v>36</v>
      </c>
    </row>
    <row r="6976" spans="1:16" ht="43.2" x14ac:dyDescent="0.3">
      <c r="A6976" t="s">
        <v>32385</v>
      </c>
      <c r="B6976" s="2" t="s">
        <v>19</v>
      </c>
      <c r="C6976" s="2" t="s">
        <v>10623</v>
      </c>
      <c r="D6976" s="2" t="s">
        <v>11660</v>
      </c>
      <c r="E6976" s="2" t="s">
        <v>10663</v>
      </c>
      <c r="F6976" s="2" t="s">
        <v>11662</v>
      </c>
      <c r="G6976" s="2" t="s">
        <v>11677</v>
      </c>
      <c r="H6976" s="6" t="s">
        <v>11678</v>
      </c>
      <c r="I6976" s="3" t="s">
        <v>11666</v>
      </c>
      <c r="K6976" s="2" t="s">
        <v>36</v>
      </c>
    </row>
    <row r="6977" spans="1:22" x14ac:dyDescent="0.3">
      <c r="L6977" s="163" t="s">
        <v>0</v>
      </c>
      <c r="M6977" s="163"/>
      <c r="N6977" s="163"/>
      <c r="O6977" s="163" t="s">
        <v>1</v>
      </c>
      <c r="P6977" s="163"/>
    </row>
    <row r="6978" spans="1:22" ht="43.2" x14ac:dyDescent="0.3">
      <c r="B6978" s="2" t="s">
        <v>19</v>
      </c>
      <c r="C6978" s="2" t="s">
        <v>10623</v>
      </c>
      <c r="D6978" s="2" t="s">
        <v>11660</v>
      </c>
      <c r="E6978" s="2" t="s">
        <v>10663</v>
      </c>
      <c r="F6978" s="2" t="s">
        <v>11679</v>
      </c>
      <c r="H6978" s="3" t="s">
        <v>11680</v>
      </c>
      <c r="L6978" s="35" t="s">
        <v>12</v>
      </c>
      <c r="M6978" s="35" t="s">
        <v>13</v>
      </c>
      <c r="N6978" s="35" t="s">
        <v>14</v>
      </c>
      <c r="O6978" s="35" t="s">
        <v>32311</v>
      </c>
      <c r="P6978" s="35" t="s">
        <v>31195</v>
      </c>
    </row>
    <row r="6979" spans="1:22" ht="43.2" x14ac:dyDescent="0.3">
      <c r="A6979" t="s">
        <v>32385</v>
      </c>
      <c r="B6979" s="2" t="s">
        <v>19</v>
      </c>
      <c r="C6979" s="2" t="s">
        <v>10623</v>
      </c>
      <c r="D6979" s="2" t="s">
        <v>11660</v>
      </c>
      <c r="E6979" s="2" t="s">
        <v>10663</v>
      </c>
      <c r="F6979" s="2" t="s">
        <v>11679</v>
      </c>
      <c r="G6979" s="2" t="s">
        <v>11681</v>
      </c>
      <c r="H6979" s="6" t="s">
        <v>11682</v>
      </c>
      <c r="I6979" s="3" t="s">
        <v>11666</v>
      </c>
      <c r="J6979" s="3">
        <v>26</v>
      </c>
      <c r="K6979" s="2" t="s">
        <v>36</v>
      </c>
    </row>
    <row r="6980" spans="1:22" ht="43.2" x14ac:dyDescent="0.3">
      <c r="A6980" t="s">
        <v>32385</v>
      </c>
      <c r="B6980" s="2" t="s">
        <v>19</v>
      </c>
      <c r="C6980" s="2" t="s">
        <v>10623</v>
      </c>
      <c r="D6980" s="2" t="s">
        <v>11660</v>
      </c>
      <c r="E6980" s="2" t="s">
        <v>10663</v>
      </c>
      <c r="F6980" s="2" t="s">
        <v>11679</v>
      </c>
      <c r="G6980" s="2" t="s">
        <v>11683</v>
      </c>
      <c r="H6980" s="6" t="s">
        <v>11684</v>
      </c>
      <c r="I6980" s="3" t="s">
        <v>11666</v>
      </c>
      <c r="K6980" s="2" t="s">
        <v>36</v>
      </c>
    </row>
    <row r="6981" spans="1:22" ht="43.2" x14ac:dyDescent="0.3">
      <c r="A6981" t="s">
        <v>32385</v>
      </c>
      <c r="B6981" s="2" t="s">
        <v>19</v>
      </c>
      <c r="C6981" s="2" t="s">
        <v>10623</v>
      </c>
      <c r="D6981" s="2" t="s">
        <v>11660</v>
      </c>
      <c r="E6981" s="2" t="s">
        <v>10663</v>
      </c>
      <c r="F6981" s="2" t="s">
        <v>11679</v>
      </c>
      <c r="G6981" s="2" t="s">
        <v>11685</v>
      </c>
      <c r="H6981" s="6" t="s">
        <v>11686</v>
      </c>
      <c r="I6981" s="3" t="s">
        <v>11666</v>
      </c>
      <c r="K6981" s="2" t="s">
        <v>36</v>
      </c>
    </row>
    <row r="6982" spans="1:22" ht="43.2" x14ac:dyDescent="0.3">
      <c r="A6982" t="s">
        <v>32385</v>
      </c>
      <c r="B6982" s="2" t="s">
        <v>19</v>
      </c>
      <c r="C6982" s="2" t="s">
        <v>10623</v>
      </c>
      <c r="D6982" s="2" t="s">
        <v>11660</v>
      </c>
      <c r="E6982" s="2" t="s">
        <v>10663</v>
      </c>
      <c r="F6982" s="2" t="s">
        <v>11679</v>
      </c>
      <c r="G6982" s="2" t="s">
        <v>11687</v>
      </c>
      <c r="H6982" s="6" t="s">
        <v>11688</v>
      </c>
      <c r="I6982" s="3" t="s">
        <v>11666</v>
      </c>
      <c r="K6982" s="2" t="s">
        <v>36</v>
      </c>
    </row>
    <row r="6983" spans="1:22" ht="43.2" x14ac:dyDescent="0.3">
      <c r="A6983" t="s">
        <v>32385</v>
      </c>
      <c r="B6983" s="2" t="s">
        <v>19</v>
      </c>
      <c r="C6983" s="2" t="s">
        <v>10623</v>
      </c>
      <c r="D6983" s="2" t="s">
        <v>11660</v>
      </c>
      <c r="E6983" s="2" t="s">
        <v>10663</v>
      </c>
      <c r="F6983" s="2" t="s">
        <v>11679</v>
      </c>
      <c r="G6983" s="2" t="s">
        <v>11689</v>
      </c>
      <c r="H6983" s="6" t="s">
        <v>11690</v>
      </c>
      <c r="I6983" s="3" t="s">
        <v>11666</v>
      </c>
      <c r="K6983" s="2" t="s">
        <v>36</v>
      </c>
    </row>
    <row r="6984" spans="1:22" ht="43.2" x14ac:dyDescent="0.3">
      <c r="A6984" t="s">
        <v>32385</v>
      </c>
      <c r="B6984" s="2" t="s">
        <v>19</v>
      </c>
      <c r="C6984" s="2" t="s">
        <v>10623</v>
      </c>
      <c r="D6984" s="2" t="s">
        <v>11660</v>
      </c>
      <c r="E6984" s="2" t="s">
        <v>10663</v>
      </c>
      <c r="F6984" s="2" t="s">
        <v>11679</v>
      </c>
      <c r="G6984" s="2" t="s">
        <v>11691</v>
      </c>
      <c r="H6984" s="6" t="s">
        <v>11692</v>
      </c>
      <c r="I6984" s="3" t="s">
        <v>11666</v>
      </c>
      <c r="K6984" s="2" t="s">
        <v>36</v>
      </c>
    </row>
    <row r="6985" spans="1:22" ht="43.2" x14ac:dyDescent="0.3">
      <c r="A6985" t="s">
        <v>32385</v>
      </c>
      <c r="B6985" s="2" t="s">
        <v>19</v>
      </c>
      <c r="C6985" s="2" t="s">
        <v>10623</v>
      </c>
      <c r="D6985" s="2" t="s">
        <v>11660</v>
      </c>
      <c r="E6985" s="2" t="s">
        <v>10663</v>
      </c>
      <c r="F6985" s="2" t="s">
        <v>11679</v>
      </c>
      <c r="G6985" s="2" t="s">
        <v>11693</v>
      </c>
      <c r="H6985" s="6" t="s">
        <v>11694</v>
      </c>
      <c r="I6985" s="3" t="s">
        <v>11666</v>
      </c>
      <c r="J6985" s="3">
        <v>2</v>
      </c>
      <c r="K6985" s="2" t="s">
        <v>36</v>
      </c>
    </row>
    <row r="6986" spans="1:22" ht="43.2" x14ac:dyDescent="0.3">
      <c r="A6986" t="s">
        <v>32385</v>
      </c>
      <c r="B6986" s="2" t="s">
        <v>19</v>
      </c>
      <c r="C6986" s="2" t="s">
        <v>10623</v>
      </c>
      <c r="D6986" s="2" t="s">
        <v>11660</v>
      </c>
      <c r="E6986" s="2" t="s">
        <v>10663</v>
      </c>
      <c r="F6986" s="2" t="s">
        <v>11679</v>
      </c>
      <c r="G6986" s="2" t="s">
        <v>11695</v>
      </c>
      <c r="H6986" s="6" t="s">
        <v>11696</v>
      </c>
      <c r="I6986" s="3" t="s">
        <v>11666</v>
      </c>
      <c r="K6986" s="2" t="s">
        <v>36</v>
      </c>
    </row>
    <row r="6987" spans="1:22" ht="43.2" x14ac:dyDescent="0.3">
      <c r="A6987" t="s">
        <v>32385</v>
      </c>
      <c r="B6987" s="2" t="s">
        <v>19</v>
      </c>
      <c r="C6987" s="2" t="s">
        <v>10623</v>
      </c>
      <c r="D6987" s="2" t="s">
        <v>11660</v>
      </c>
      <c r="E6987" s="2" t="s">
        <v>10663</v>
      </c>
      <c r="F6987" s="2" t="s">
        <v>11679</v>
      </c>
      <c r="G6987" s="2" t="s">
        <v>11697</v>
      </c>
      <c r="H6987" s="6" t="s">
        <v>11698</v>
      </c>
      <c r="I6987" s="3" t="s">
        <v>11666</v>
      </c>
      <c r="K6987" s="2" t="s">
        <v>36</v>
      </c>
    </row>
    <row r="6988" spans="1:22" ht="43.2" x14ac:dyDescent="0.3">
      <c r="A6988" t="s">
        <v>32385</v>
      </c>
      <c r="B6988" s="2" t="s">
        <v>19</v>
      </c>
      <c r="C6988" s="2" t="s">
        <v>10623</v>
      </c>
      <c r="D6988" s="2" t="s">
        <v>11660</v>
      </c>
      <c r="E6988" s="2" t="s">
        <v>10663</v>
      </c>
      <c r="F6988" s="2" t="s">
        <v>11679</v>
      </c>
      <c r="G6988" s="2" t="s">
        <v>11699</v>
      </c>
      <c r="H6988" s="6" t="s">
        <v>11700</v>
      </c>
      <c r="I6988" s="3" t="s">
        <v>11666</v>
      </c>
      <c r="K6988" s="2" t="s">
        <v>36</v>
      </c>
    </row>
    <row r="6989" spans="1:22" ht="15" customHeight="1" x14ac:dyDescent="0.3">
      <c r="L6989" s="163" t="s">
        <v>0</v>
      </c>
      <c r="M6989" s="163"/>
      <c r="N6989" s="163"/>
      <c r="O6989" s="163" t="s">
        <v>1</v>
      </c>
      <c r="P6989" s="163"/>
      <c r="Q6989" s="163"/>
      <c r="R6989" s="165" t="s">
        <v>31320</v>
      </c>
      <c r="S6989" s="166"/>
      <c r="T6989" s="166"/>
      <c r="U6989" s="166"/>
      <c r="V6989" s="167"/>
    </row>
    <row r="6990" spans="1:22" ht="43.2" x14ac:dyDescent="0.3">
      <c r="B6990" s="2" t="s">
        <v>19</v>
      </c>
      <c r="C6990" s="2" t="s">
        <v>10623</v>
      </c>
      <c r="D6990" s="2" t="s">
        <v>11660</v>
      </c>
      <c r="E6990" s="2" t="s">
        <v>10663</v>
      </c>
      <c r="F6990" s="2" t="s">
        <v>11701</v>
      </c>
      <c r="H6990" s="3" t="s">
        <v>11702</v>
      </c>
      <c r="L6990" s="35" t="s">
        <v>12</v>
      </c>
      <c r="M6990" s="35" t="s">
        <v>13</v>
      </c>
      <c r="N6990" s="35" t="s">
        <v>14</v>
      </c>
      <c r="O6990" s="46" t="s">
        <v>31196</v>
      </c>
      <c r="P6990" s="46" t="s">
        <v>31195</v>
      </c>
      <c r="Q6990" s="98" t="s">
        <v>32311</v>
      </c>
      <c r="R6990" s="50" t="s">
        <v>32319</v>
      </c>
      <c r="S6990" s="51" t="s">
        <v>32320</v>
      </c>
      <c r="T6990" s="51" t="s">
        <v>17</v>
      </c>
      <c r="U6990" s="51" t="s">
        <v>18</v>
      </c>
      <c r="V6990" s="51" t="s">
        <v>31184</v>
      </c>
    </row>
    <row r="6991" spans="1:22" ht="28.8" x14ac:dyDescent="0.3">
      <c r="A6991" t="s">
        <v>32385</v>
      </c>
      <c r="B6991" s="2" t="s">
        <v>19</v>
      </c>
      <c r="C6991" s="2" t="s">
        <v>10623</v>
      </c>
      <c r="D6991" s="2" t="s">
        <v>11660</v>
      </c>
      <c r="E6991" s="2" t="s">
        <v>10663</v>
      </c>
      <c r="F6991" s="2" t="s">
        <v>11701</v>
      </c>
      <c r="G6991" s="2" t="s">
        <v>11703</v>
      </c>
      <c r="H6991" s="3" t="s">
        <v>11704</v>
      </c>
      <c r="I6991" s="3" t="s">
        <v>11705</v>
      </c>
      <c r="J6991" s="3">
        <v>9</v>
      </c>
      <c r="K6991" s="2" t="s">
        <v>36</v>
      </c>
      <c r="O6991" s="7" t="s">
        <v>33232</v>
      </c>
      <c r="P6991" s="7" t="s">
        <v>33233</v>
      </c>
      <c r="Q6991" s="2" t="s">
        <v>33234</v>
      </c>
      <c r="R6991" s="2">
        <v>0</v>
      </c>
      <c r="S6991" s="2">
        <v>200</v>
      </c>
      <c r="T6991" s="2" t="s">
        <v>31186</v>
      </c>
      <c r="U6991" s="2"/>
      <c r="V6991" s="26">
        <v>3</v>
      </c>
    </row>
    <row r="6992" spans="1:22" ht="28.8" x14ac:dyDescent="0.3">
      <c r="A6992" t="s">
        <v>32385</v>
      </c>
      <c r="B6992" s="2" t="s">
        <v>19</v>
      </c>
      <c r="C6992" s="2" t="s">
        <v>10623</v>
      </c>
      <c r="D6992" s="2" t="s">
        <v>11660</v>
      </c>
      <c r="E6992" s="2" t="s">
        <v>10663</v>
      </c>
      <c r="F6992" s="2" t="s">
        <v>11701</v>
      </c>
      <c r="G6992" s="2" t="s">
        <v>11706</v>
      </c>
      <c r="H6992" s="3" t="s">
        <v>11707</v>
      </c>
      <c r="I6992" s="3" t="s">
        <v>11705</v>
      </c>
      <c r="K6992" s="26" t="s">
        <v>36</v>
      </c>
      <c r="O6992" s="7" t="s">
        <v>33232</v>
      </c>
      <c r="P6992" s="7" t="s">
        <v>33233</v>
      </c>
      <c r="Q6992" s="2" t="s">
        <v>33235</v>
      </c>
      <c r="R6992" s="2">
        <v>0</v>
      </c>
      <c r="S6992" s="2">
        <v>200</v>
      </c>
      <c r="T6992" s="2" t="s">
        <v>31186</v>
      </c>
      <c r="U6992" s="2"/>
      <c r="V6992" s="26">
        <v>3</v>
      </c>
    </row>
    <row r="6993" spans="1:22" ht="28.8" x14ac:dyDescent="0.3">
      <c r="A6993" t="s">
        <v>32385</v>
      </c>
      <c r="B6993" s="2" t="s">
        <v>19</v>
      </c>
      <c r="C6993" s="2" t="s">
        <v>10623</v>
      </c>
      <c r="D6993" s="2" t="s">
        <v>11660</v>
      </c>
      <c r="E6993" s="2" t="s">
        <v>10663</v>
      </c>
      <c r="F6993" s="2" t="s">
        <v>11701</v>
      </c>
      <c r="G6993" s="2" t="s">
        <v>11708</v>
      </c>
      <c r="H6993" s="3" t="s">
        <v>11709</v>
      </c>
      <c r="I6993" s="3" t="s">
        <v>11705</v>
      </c>
      <c r="J6993" s="3">
        <v>6</v>
      </c>
      <c r="K6993" s="2" t="s">
        <v>36</v>
      </c>
      <c r="O6993" s="7" t="s">
        <v>33232</v>
      </c>
      <c r="P6993" s="7" t="s">
        <v>33233</v>
      </c>
      <c r="Q6993" s="2" t="s">
        <v>33234</v>
      </c>
      <c r="R6993" s="2">
        <v>200</v>
      </c>
      <c r="S6993" s="2" t="s">
        <v>31202</v>
      </c>
      <c r="T6993" s="2" t="s">
        <v>31186</v>
      </c>
      <c r="U6993" s="2"/>
      <c r="V6993" s="26">
        <v>3</v>
      </c>
    </row>
    <row r="6994" spans="1:22" ht="28.8" x14ac:dyDescent="0.3">
      <c r="A6994" t="s">
        <v>32385</v>
      </c>
      <c r="B6994" s="2" t="s">
        <v>19</v>
      </c>
      <c r="C6994" s="2" t="s">
        <v>10623</v>
      </c>
      <c r="D6994" s="2" t="s">
        <v>11660</v>
      </c>
      <c r="E6994" s="2" t="s">
        <v>10663</v>
      </c>
      <c r="F6994" s="2" t="s">
        <v>11701</v>
      </c>
      <c r="G6994" s="2" t="s">
        <v>11710</v>
      </c>
      <c r="H6994" s="3" t="s">
        <v>11711</v>
      </c>
      <c r="I6994" s="3" t="s">
        <v>11705</v>
      </c>
      <c r="K6994" s="26" t="s">
        <v>36</v>
      </c>
      <c r="O6994" s="7" t="s">
        <v>33232</v>
      </c>
      <c r="P6994" s="7" t="s">
        <v>33233</v>
      </c>
      <c r="Q6994" s="2" t="s">
        <v>33235</v>
      </c>
      <c r="R6994" s="2">
        <v>200</v>
      </c>
      <c r="S6994" s="2" t="s">
        <v>31202</v>
      </c>
      <c r="T6994" s="2" t="s">
        <v>31186</v>
      </c>
      <c r="U6994" s="2"/>
      <c r="V6994" s="26">
        <v>3</v>
      </c>
    </row>
    <row r="6995" spans="1:22" x14ac:dyDescent="0.3">
      <c r="L6995" s="163" t="s">
        <v>0</v>
      </c>
      <c r="M6995" s="163"/>
      <c r="N6995" s="163"/>
      <c r="O6995" s="163" t="s">
        <v>1</v>
      </c>
      <c r="P6995" s="163"/>
    </row>
    <row r="6996" spans="1:22" ht="43.2" x14ac:dyDescent="0.3">
      <c r="B6996" s="2" t="s">
        <v>19</v>
      </c>
      <c r="C6996" s="2" t="s">
        <v>10623</v>
      </c>
      <c r="D6996" s="2" t="s">
        <v>11660</v>
      </c>
      <c r="E6996" s="2" t="s">
        <v>10663</v>
      </c>
      <c r="F6996" s="2" t="s">
        <v>11712</v>
      </c>
      <c r="H6996" s="3" t="s">
        <v>11713</v>
      </c>
      <c r="L6996" s="35" t="s">
        <v>12</v>
      </c>
      <c r="M6996" s="35" t="s">
        <v>13</v>
      </c>
      <c r="N6996" s="35" t="s">
        <v>14</v>
      </c>
      <c r="O6996" s="35" t="s">
        <v>32311</v>
      </c>
      <c r="P6996" s="35" t="s">
        <v>31195</v>
      </c>
    </row>
    <row r="6997" spans="1:22" ht="28.8" x14ac:dyDescent="0.3">
      <c r="A6997" t="s">
        <v>32385</v>
      </c>
      <c r="B6997" s="2" t="s">
        <v>19</v>
      </c>
      <c r="C6997" s="2" t="s">
        <v>10623</v>
      </c>
      <c r="D6997" s="2" t="s">
        <v>11660</v>
      </c>
      <c r="E6997" s="2" t="s">
        <v>10663</v>
      </c>
      <c r="F6997" s="2" t="s">
        <v>11712</v>
      </c>
      <c r="G6997" s="2" t="s">
        <v>11714</v>
      </c>
      <c r="H6997" s="6" t="s">
        <v>11715</v>
      </c>
      <c r="I6997" s="3" t="s">
        <v>11716</v>
      </c>
      <c r="J6997" s="3">
        <v>1</v>
      </c>
      <c r="K6997" s="2" t="s">
        <v>36</v>
      </c>
    </row>
    <row r="6998" spans="1:22" ht="28.8" x14ac:dyDescent="0.3">
      <c r="A6998" t="s">
        <v>32385</v>
      </c>
      <c r="B6998" s="2" t="s">
        <v>19</v>
      </c>
      <c r="C6998" s="2" t="s">
        <v>10623</v>
      </c>
      <c r="D6998" s="2" t="s">
        <v>11660</v>
      </c>
      <c r="E6998" s="2" t="s">
        <v>10663</v>
      </c>
      <c r="F6998" s="2" t="s">
        <v>11712</v>
      </c>
      <c r="G6998" s="2" t="s">
        <v>11717</v>
      </c>
      <c r="H6998" s="6" t="s">
        <v>11718</v>
      </c>
      <c r="I6998" s="3" t="s">
        <v>11716</v>
      </c>
      <c r="K6998" s="2" t="s">
        <v>36</v>
      </c>
    </row>
    <row r="6999" spans="1:22" x14ac:dyDescent="0.3">
      <c r="L6999" s="163" t="s">
        <v>0</v>
      </c>
      <c r="M6999" s="163"/>
      <c r="N6999" s="163"/>
      <c r="O6999" s="163" t="s">
        <v>1</v>
      </c>
      <c r="P6999" s="163"/>
    </row>
    <row r="7000" spans="1:22" ht="43.2" x14ac:dyDescent="0.3">
      <c r="B7000" s="2" t="s">
        <v>19</v>
      </c>
      <c r="C7000" s="2" t="s">
        <v>10623</v>
      </c>
      <c r="D7000" s="2" t="s">
        <v>11660</v>
      </c>
      <c r="E7000" s="2" t="s">
        <v>10663</v>
      </c>
      <c r="F7000" s="2" t="s">
        <v>11719</v>
      </c>
      <c r="H7000" s="3" t="s">
        <v>11720</v>
      </c>
      <c r="L7000" s="35" t="s">
        <v>12</v>
      </c>
      <c r="M7000" s="35" t="s">
        <v>13</v>
      </c>
      <c r="N7000" s="35" t="s">
        <v>14</v>
      </c>
      <c r="O7000" s="35" t="s">
        <v>32311</v>
      </c>
      <c r="P7000" s="35" t="s">
        <v>31195</v>
      </c>
    </row>
    <row r="7001" spans="1:22" ht="43.2" x14ac:dyDescent="0.3">
      <c r="A7001" t="s">
        <v>32385</v>
      </c>
      <c r="B7001" s="2" t="s">
        <v>19</v>
      </c>
      <c r="C7001" s="2" t="s">
        <v>10623</v>
      </c>
      <c r="D7001" s="2" t="s">
        <v>11660</v>
      </c>
      <c r="E7001" s="2" t="s">
        <v>10663</v>
      </c>
      <c r="F7001" s="2" t="s">
        <v>11719</v>
      </c>
      <c r="G7001" s="2" t="s">
        <v>11721</v>
      </c>
      <c r="H7001" s="6" t="s">
        <v>11722</v>
      </c>
      <c r="I7001" s="3" t="s">
        <v>11666</v>
      </c>
      <c r="J7001" s="3">
        <v>74</v>
      </c>
      <c r="K7001" s="2" t="s">
        <v>36</v>
      </c>
    </row>
    <row r="7002" spans="1:22" ht="43.2" x14ac:dyDescent="0.3">
      <c r="A7002" t="s">
        <v>32385</v>
      </c>
      <c r="B7002" s="2" t="s">
        <v>19</v>
      </c>
      <c r="C7002" s="2" t="s">
        <v>10623</v>
      </c>
      <c r="D7002" s="2" t="s">
        <v>11660</v>
      </c>
      <c r="E7002" s="2" t="s">
        <v>10663</v>
      </c>
      <c r="F7002" s="2" t="s">
        <v>11719</v>
      </c>
      <c r="G7002" s="2" t="s">
        <v>11723</v>
      </c>
      <c r="H7002" s="6" t="s">
        <v>11724</v>
      </c>
      <c r="I7002" s="3" t="s">
        <v>11666</v>
      </c>
      <c r="K7002" s="2" t="s">
        <v>36</v>
      </c>
    </row>
    <row r="7003" spans="1:22" ht="43.2" x14ac:dyDescent="0.3">
      <c r="A7003" t="s">
        <v>32385</v>
      </c>
      <c r="B7003" s="2" t="s">
        <v>19</v>
      </c>
      <c r="C7003" s="2" t="s">
        <v>10623</v>
      </c>
      <c r="D7003" s="2" t="s">
        <v>11660</v>
      </c>
      <c r="E7003" s="2" t="s">
        <v>10663</v>
      </c>
      <c r="F7003" s="2" t="s">
        <v>11719</v>
      </c>
      <c r="G7003" s="2" t="s">
        <v>11725</v>
      </c>
      <c r="H7003" s="6" t="s">
        <v>11726</v>
      </c>
      <c r="I7003" s="3" t="s">
        <v>11666</v>
      </c>
      <c r="K7003" s="2" t="s">
        <v>36</v>
      </c>
    </row>
    <row r="7004" spans="1:22" ht="43.2" x14ac:dyDescent="0.3">
      <c r="A7004" t="s">
        <v>32385</v>
      </c>
      <c r="B7004" s="2" t="s">
        <v>19</v>
      </c>
      <c r="C7004" s="2" t="s">
        <v>10623</v>
      </c>
      <c r="D7004" s="2" t="s">
        <v>11660</v>
      </c>
      <c r="E7004" s="2" t="s">
        <v>10663</v>
      </c>
      <c r="F7004" s="2" t="s">
        <v>11719</v>
      </c>
      <c r="G7004" s="2" t="s">
        <v>11727</v>
      </c>
      <c r="H7004" s="6" t="s">
        <v>11728</v>
      </c>
      <c r="I7004" s="3" t="s">
        <v>11666</v>
      </c>
      <c r="K7004" s="2" t="s">
        <v>36</v>
      </c>
    </row>
    <row r="7005" spans="1:22" ht="43.2" x14ac:dyDescent="0.3">
      <c r="A7005" t="s">
        <v>32385</v>
      </c>
      <c r="B7005" s="2" t="s">
        <v>19</v>
      </c>
      <c r="C7005" s="2" t="s">
        <v>10623</v>
      </c>
      <c r="D7005" s="2" t="s">
        <v>11660</v>
      </c>
      <c r="E7005" s="2" t="s">
        <v>10663</v>
      </c>
      <c r="F7005" s="2" t="s">
        <v>11719</v>
      </c>
      <c r="G7005" s="2" t="s">
        <v>11729</v>
      </c>
      <c r="H7005" s="6" t="s">
        <v>11730</v>
      </c>
      <c r="I7005" s="3" t="s">
        <v>11666</v>
      </c>
      <c r="K7005" s="2" t="s">
        <v>36</v>
      </c>
    </row>
    <row r="7006" spans="1:22" ht="43.2" x14ac:dyDescent="0.3">
      <c r="A7006" t="s">
        <v>32385</v>
      </c>
      <c r="B7006" s="2" t="s">
        <v>19</v>
      </c>
      <c r="C7006" s="2" t="s">
        <v>10623</v>
      </c>
      <c r="D7006" s="2" t="s">
        <v>11660</v>
      </c>
      <c r="E7006" s="2" t="s">
        <v>10663</v>
      </c>
      <c r="F7006" s="2" t="s">
        <v>11719</v>
      </c>
      <c r="G7006" s="2" t="s">
        <v>11731</v>
      </c>
      <c r="H7006" s="6" t="s">
        <v>11732</v>
      </c>
      <c r="I7006" s="3" t="s">
        <v>11666</v>
      </c>
      <c r="K7006" s="2" t="s">
        <v>36</v>
      </c>
    </row>
    <row r="7007" spans="1:22" ht="43.2" x14ac:dyDescent="0.3">
      <c r="A7007" t="s">
        <v>32385</v>
      </c>
      <c r="B7007" s="2" t="s">
        <v>19</v>
      </c>
      <c r="C7007" s="2" t="s">
        <v>10623</v>
      </c>
      <c r="D7007" s="2" t="s">
        <v>11660</v>
      </c>
      <c r="E7007" s="2" t="s">
        <v>10663</v>
      </c>
      <c r="F7007" s="2" t="s">
        <v>11719</v>
      </c>
      <c r="G7007" s="2" t="s">
        <v>11733</v>
      </c>
      <c r="H7007" s="6" t="s">
        <v>11734</v>
      </c>
      <c r="I7007" s="3" t="s">
        <v>11666</v>
      </c>
      <c r="K7007" s="2" t="s">
        <v>36</v>
      </c>
    </row>
    <row r="7008" spans="1:22" ht="43.2" x14ac:dyDescent="0.3">
      <c r="A7008" t="s">
        <v>32385</v>
      </c>
      <c r="B7008" s="2" t="s">
        <v>19</v>
      </c>
      <c r="C7008" s="2" t="s">
        <v>10623</v>
      </c>
      <c r="D7008" s="2" t="s">
        <v>11660</v>
      </c>
      <c r="E7008" s="2" t="s">
        <v>10663</v>
      </c>
      <c r="F7008" s="2" t="s">
        <v>11719</v>
      </c>
      <c r="G7008" s="2" t="s">
        <v>11735</v>
      </c>
      <c r="H7008" s="6" t="s">
        <v>11736</v>
      </c>
      <c r="I7008" s="3" t="s">
        <v>11666</v>
      </c>
      <c r="K7008" s="2" t="s">
        <v>36</v>
      </c>
    </row>
    <row r="7009" spans="1:22" ht="43.2" x14ac:dyDescent="0.3">
      <c r="A7009" t="s">
        <v>32385</v>
      </c>
      <c r="B7009" s="2" t="s">
        <v>19</v>
      </c>
      <c r="C7009" s="2" t="s">
        <v>10623</v>
      </c>
      <c r="D7009" s="2" t="s">
        <v>11660</v>
      </c>
      <c r="E7009" s="2" t="s">
        <v>10663</v>
      </c>
      <c r="F7009" s="2" t="s">
        <v>11719</v>
      </c>
      <c r="G7009" s="2" t="s">
        <v>11737</v>
      </c>
      <c r="H7009" s="6" t="s">
        <v>11738</v>
      </c>
      <c r="I7009" s="3" t="s">
        <v>11666</v>
      </c>
      <c r="K7009" s="2" t="s">
        <v>36</v>
      </c>
    </row>
    <row r="7010" spans="1:22" ht="43.2" x14ac:dyDescent="0.3">
      <c r="A7010" t="s">
        <v>32385</v>
      </c>
      <c r="B7010" s="2" t="s">
        <v>19</v>
      </c>
      <c r="C7010" s="2" t="s">
        <v>10623</v>
      </c>
      <c r="D7010" s="2" t="s">
        <v>11660</v>
      </c>
      <c r="E7010" s="2" t="s">
        <v>10663</v>
      </c>
      <c r="F7010" s="2" t="s">
        <v>11719</v>
      </c>
      <c r="G7010" s="2" t="s">
        <v>11739</v>
      </c>
      <c r="H7010" s="6" t="s">
        <v>11740</v>
      </c>
      <c r="I7010" s="3" t="s">
        <v>11666</v>
      </c>
      <c r="K7010" s="2" t="s">
        <v>36</v>
      </c>
    </row>
    <row r="7011" spans="1:22" ht="15" customHeight="1" x14ac:dyDescent="0.3">
      <c r="L7011" s="163" t="s">
        <v>0</v>
      </c>
      <c r="M7011" s="163"/>
      <c r="N7011" s="163"/>
      <c r="O7011" s="163" t="s">
        <v>1</v>
      </c>
      <c r="P7011" s="163"/>
      <c r="Q7011" s="163"/>
      <c r="R7011" s="165" t="s">
        <v>31320</v>
      </c>
      <c r="S7011" s="166"/>
      <c r="T7011" s="166"/>
      <c r="U7011" s="166"/>
      <c r="V7011" s="167"/>
    </row>
    <row r="7012" spans="1:22" ht="43.2" x14ac:dyDescent="0.3">
      <c r="B7012" s="2" t="s">
        <v>19</v>
      </c>
      <c r="C7012" s="2" t="s">
        <v>10623</v>
      </c>
      <c r="D7012" s="2" t="s">
        <v>11660</v>
      </c>
      <c r="E7012" s="2" t="s">
        <v>10663</v>
      </c>
      <c r="F7012" s="2" t="s">
        <v>11741</v>
      </c>
      <c r="H7012" s="3" t="s">
        <v>11742</v>
      </c>
      <c r="L7012" s="97" t="s">
        <v>12</v>
      </c>
      <c r="M7012" s="97" t="s">
        <v>13</v>
      </c>
      <c r="N7012" s="97" t="s">
        <v>14</v>
      </c>
      <c r="O7012" s="46" t="s">
        <v>31196</v>
      </c>
      <c r="P7012" s="46" t="s">
        <v>31195</v>
      </c>
      <c r="Q7012" s="98" t="s">
        <v>32311</v>
      </c>
      <c r="R7012" s="50" t="s">
        <v>32319</v>
      </c>
      <c r="S7012" s="51" t="s">
        <v>32320</v>
      </c>
      <c r="T7012" s="51" t="s">
        <v>17</v>
      </c>
      <c r="U7012" s="51" t="s">
        <v>18</v>
      </c>
      <c r="V7012" s="51" t="s">
        <v>31184</v>
      </c>
    </row>
    <row r="7013" spans="1:22" x14ac:dyDescent="0.3">
      <c r="A7013" t="s">
        <v>32385</v>
      </c>
      <c r="B7013" s="2" t="s">
        <v>19</v>
      </c>
      <c r="C7013" s="2" t="s">
        <v>10623</v>
      </c>
      <c r="D7013" s="2" t="s">
        <v>11660</v>
      </c>
      <c r="E7013" s="2" t="s">
        <v>10663</v>
      </c>
      <c r="F7013" s="2" t="s">
        <v>11741</v>
      </c>
      <c r="G7013" s="2" t="s">
        <v>11743</v>
      </c>
      <c r="H7013" s="3" t="s">
        <v>11744</v>
      </c>
      <c r="I7013" s="3" t="s">
        <v>11705</v>
      </c>
      <c r="J7013" s="3">
        <v>4</v>
      </c>
      <c r="K7013" s="2" t="s">
        <v>36</v>
      </c>
      <c r="O7013" s="7" t="s">
        <v>33232</v>
      </c>
      <c r="P7013" s="7" t="s">
        <v>33236</v>
      </c>
      <c r="Q7013" s="2" t="s">
        <v>33234</v>
      </c>
      <c r="R7013" s="2">
        <v>0</v>
      </c>
      <c r="S7013" s="2">
        <v>200</v>
      </c>
      <c r="T7013" s="2" t="s">
        <v>31186</v>
      </c>
      <c r="U7013" s="2"/>
      <c r="V7013" s="26">
        <v>3</v>
      </c>
    </row>
    <row r="7014" spans="1:22" x14ac:dyDescent="0.3">
      <c r="A7014" t="s">
        <v>32385</v>
      </c>
      <c r="B7014" s="2" t="s">
        <v>19</v>
      </c>
      <c r="C7014" s="2" t="s">
        <v>10623</v>
      </c>
      <c r="D7014" s="2" t="s">
        <v>11660</v>
      </c>
      <c r="E7014" s="2" t="s">
        <v>10663</v>
      </c>
      <c r="F7014" s="2" t="s">
        <v>11741</v>
      </c>
      <c r="G7014" s="2" t="s">
        <v>11745</v>
      </c>
      <c r="H7014" s="3" t="s">
        <v>11746</v>
      </c>
      <c r="I7014" s="3" t="s">
        <v>11705</v>
      </c>
      <c r="J7014" s="3">
        <v>1</v>
      </c>
      <c r="K7014" s="2" t="s">
        <v>36</v>
      </c>
      <c r="O7014" s="7" t="s">
        <v>33232</v>
      </c>
      <c r="P7014" s="7" t="s">
        <v>33236</v>
      </c>
      <c r="Q7014" s="2" t="s">
        <v>33235</v>
      </c>
      <c r="R7014" s="2">
        <v>0</v>
      </c>
      <c r="S7014" s="2">
        <v>200</v>
      </c>
      <c r="T7014" s="2" t="s">
        <v>31186</v>
      </c>
      <c r="U7014" s="2"/>
      <c r="V7014" s="26">
        <v>3</v>
      </c>
    </row>
    <row r="7015" spans="1:22" x14ac:dyDescent="0.3">
      <c r="A7015" t="s">
        <v>32385</v>
      </c>
      <c r="B7015" s="2" t="s">
        <v>19</v>
      </c>
      <c r="C7015" s="2" t="s">
        <v>10623</v>
      </c>
      <c r="D7015" s="2" t="s">
        <v>11660</v>
      </c>
      <c r="E7015" s="2" t="s">
        <v>10663</v>
      </c>
      <c r="F7015" s="2" t="s">
        <v>11741</v>
      </c>
      <c r="G7015" s="2" t="s">
        <v>11747</v>
      </c>
      <c r="H7015" s="3" t="s">
        <v>11748</v>
      </c>
      <c r="I7015" s="3" t="s">
        <v>11705</v>
      </c>
      <c r="K7015" s="26" t="s">
        <v>36</v>
      </c>
      <c r="O7015" s="7" t="s">
        <v>33232</v>
      </c>
      <c r="P7015" s="7" t="s">
        <v>33236</v>
      </c>
      <c r="Q7015" s="2" t="s">
        <v>33234</v>
      </c>
      <c r="R7015" s="2">
        <v>200</v>
      </c>
      <c r="S7015" s="2" t="s">
        <v>31202</v>
      </c>
      <c r="T7015" s="2" t="s">
        <v>31186</v>
      </c>
      <c r="U7015" s="2"/>
      <c r="V7015" s="26">
        <v>3</v>
      </c>
    </row>
    <row r="7016" spans="1:22" x14ac:dyDescent="0.3">
      <c r="A7016" t="s">
        <v>32385</v>
      </c>
      <c r="B7016" s="2" t="s">
        <v>19</v>
      </c>
      <c r="C7016" s="2" t="s">
        <v>10623</v>
      </c>
      <c r="D7016" s="2" t="s">
        <v>11660</v>
      </c>
      <c r="E7016" s="2" t="s">
        <v>10663</v>
      </c>
      <c r="F7016" s="2" t="s">
        <v>11741</v>
      </c>
      <c r="G7016" s="2" t="s">
        <v>11749</v>
      </c>
      <c r="H7016" s="3" t="s">
        <v>11750</v>
      </c>
      <c r="I7016" s="3" t="s">
        <v>11705</v>
      </c>
      <c r="K7016" s="26" t="s">
        <v>36</v>
      </c>
      <c r="O7016" s="7" t="s">
        <v>33232</v>
      </c>
      <c r="P7016" s="7" t="s">
        <v>33236</v>
      </c>
      <c r="Q7016" s="2" t="s">
        <v>33235</v>
      </c>
      <c r="R7016" s="2">
        <v>200</v>
      </c>
      <c r="S7016" s="2" t="s">
        <v>31202</v>
      </c>
      <c r="T7016" s="2" t="s">
        <v>31186</v>
      </c>
      <c r="U7016" s="2"/>
      <c r="V7016" s="26">
        <v>3</v>
      </c>
    </row>
    <row r="7017" spans="1:22" x14ac:dyDescent="0.3">
      <c r="L7017" s="163" t="s">
        <v>0</v>
      </c>
      <c r="M7017" s="163"/>
      <c r="N7017" s="163"/>
      <c r="O7017" s="163" t="s">
        <v>1</v>
      </c>
      <c r="P7017" s="163"/>
    </row>
    <row r="7018" spans="1:22" ht="43.2" x14ac:dyDescent="0.3">
      <c r="B7018" s="2" t="s">
        <v>19</v>
      </c>
      <c r="C7018" s="2" t="s">
        <v>10623</v>
      </c>
      <c r="D7018" s="2" t="s">
        <v>11660</v>
      </c>
      <c r="E7018" s="2" t="s">
        <v>10663</v>
      </c>
      <c r="F7018" s="2" t="s">
        <v>11751</v>
      </c>
      <c r="H7018" s="3" t="s">
        <v>11752</v>
      </c>
      <c r="L7018" s="35" t="s">
        <v>12</v>
      </c>
      <c r="M7018" s="35" t="s">
        <v>13</v>
      </c>
      <c r="N7018" s="35" t="s">
        <v>14</v>
      </c>
      <c r="O7018" s="35" t="s">
        <v>32311</v>
      </c>
      <c r="P7018" s="35" t="s">
        <v>31195</v>
      </c>
    </row>
    <row r="7019" spans="1:22" ht="28.8" x14ac:dyDescent="0.3">
      <c r="B7019" s="4" t="s">
        <v>19</v>
      </c>
      <c r="C7019" s="4" t="s">
        <v>10623</v>
      </c>
      <c r="D7019" s="4" t="s">
        <v>11660</v>
      </c>
      <c r="E7019" s="4" t="s">
        <v>10663</v>
      </c>
      <c r="F7019" s="4" t="s">
        <v>11751</v>
      </c>
      <c r="G7019" s="4" t="s">
        <v>11753</v>
      </c>
      <c r="H7019" s="5" t="s">
        <v>11754</v>
      </c>
      <c r="I7019" s="5" t="s">
        <v>11716</v>
      </c>
    </row>
    <row r="7020" spans="1:22" ht="28.8" x14ac:dyDescent="0.3">
      <c r="B7020" s="4" t="s">
        <v>19</v>
      </c>
      <c r="C7020" s="4" t="s">
        <v>10623</v>
      </c>
      <c r="D7020" s="4" t="s">
        <v>11660</v>
      </c>
      <c r="E7020" s="4" t="s">
        <v>10663</v>
      </c>
      <c r="F7020" s="4" t="s">
        <v>11751</v>
      </c>
      <c r="G7020" s="4" t="s">
        <v>11755</v>
      </c>
      <c r="H7020" s="5" t="s">
        <v>11756</v>
      </c>
      <c r="I7020" s="5" t="s">
        <v>11716</v>
      </c>
    </row>
    <row r="7021" spans="1:22" x14ac:dyDescent="0.3">
      <c r="L7021" s="163" t="s">
        <v>0</v>
      </c>
      <c r="M7021" s="163"/>
      <c r="N7021" s="163"/>
      <c r="O7021" s="163" t="s">
        <v>1</v>
      </c>
      <c r="P7021" s="163"/>
      <c r="Q7021" s="163"/>
      <c r="R7021" s="165" t="s">
        <v>31320</v>
      </c>
      <c r="S7021" s="166"/>
      <c r="T7021" s="166"/>
      <c r="U7021" s="166"/>
      <c r="V7021" s="167"/>
    </row>
    <row r="7022" spans="1:22" ht="43.2" x14ac:dyDescent="0.3">
      <c r="B7022" s="2" t="s">
        <v>19</v>
      </c>
      <c r="C7022" s="2" t="s">
        <v>10623</v>
      </c>
      <c r="D7022" s="2" t="s">
        <v>11660</v>
      </c>
      <c r="E7022" s="2" t="s">
        <v>10663</v>
      </c>
      <c r="F7022" s="2" t="s">
        <v>11757</v>
      </c>
      <c r="H7022" s="3" t="s">
        <v>11758</v>
      </c>
      <c r="L7022" s="35" t="s">
        <v>12</v>
      </c>
      <c r="M7022" s="35" t="s">
        <v>13</v>
      </c>
      <c r="N7022" s="35" t="s">
        <v>14</v>
      </c>
      <c r="O7022" s="46" t="s">
        <v>31196</v>
      </c>
      <c r="P7022" s="46" t="s">
        <v>31195</v>
      </c>
      <c r="Q7022" s="104" t="s">
        <v>32311</v>
      </c>
      <c r="R7022" s="50" t="s">
        <v>32319</v>
      </c>
      <c r="S7022" s="51" t="s">
        <v>32320</v>
      </c>
      <c r="T7022" s="51" t="s">
        <v>17</v>
      </c>
      <c r="U7022" s="51" t="s">
        <v>18</v>
      </c>
      <c r="V7022" s="51" t="s">
        <v>31184</v>
      </c>
    </row>
    <row r="7023" spans="1:22" ht="43.2" x14ac:dyDescent="0.3">
      <c r="A7023" t="s">
        <v>32385</v>
      </c>
      <c r="B7023" s="2" t="s">
        <v>19</v>
      </c>
      <c r="C7023" s="2" t="s">
        <v>10623</v>
      </c>
      <c r="D7023" s="2" t="s">
        <v>11660</v>
      </c>
      <c r="E7023" s="2" t="s">
        <v>10663</v>
      </c>
      <c r="F7023" s="2" t="s">
        <v>11757</v>
      </c>
      <c r="G7023" s="2" t="s">
        <v>11759</v>
      </c>
      <c r="H7023" s="6" t="s">
        <v>11760</v>
      </c>
      <c r="I7023" s="3" t="s">
        <v>11666</v>
      </c>
      <c r="K7023" s="2" t="s">
        <v>36</v>
      </c>
    </row>
    <row r="7024" spans="1:22" ht="43.2" x14ac:dyDescent="0.3">
      <c r="A7024" t="s">
        <v>32385</v>
      </c>
      <c r="B7024" s="2" t="s">
        <v>19</v>
      </c>
      <c r="C7024" s="2" t="s">
        <v>10623</v>
      </c>
      <c r="D7024" s="2" t="s">
        <v>11660</v>
      </c>
      <c r="E7024" s="2" t="s">
        <v>10663</v>
      </c>
      <c r="F7024" s="2" t="s">
        <v>11757</v>
      </c>
      <c r="G7024" s="2" t="s">
        <v>11761</v>
      </c>
      <c r="H7024" s="6" t="s">
        <v>11762</v>
      </c>
      <c r="I7024" s="3" t="s">
        <v>11666</v>
      </c>
      <c r="K7024" s="2" t="s">
        <v>36</v>
      </c>
    </row>
    <row r="7025" spans="1:22" ht="43.2" x14ac:dyDescent="0.3">
      <c r="A7025" t="s">
        <v>32385</v>
      </c>
      <c r="B7025" s="2" t="s">
        <v>19</v>
      </c>
      <c r="C7025" s="2" t="s">
        <v>10623</v>
      </c>
      <c r="D7025" s="2" t="s">
        <v>11660</v>
      </c>
      <c r="E7025" s="2" t="s">
        <v>10663</v>
      </c>
      <c r="F7025" s="2" t="s">
        <v>11757</v>
      </c>
      <c r="G7025" s="2" t="s">
        <v>11763</v>
      </c>
      <c r="H7025" s="6" t="s">
        <v>11764</v>
      </c>
      <c r="I7025" s="3" t="s">
        <v>11666</v>
      </c>
      <c r="J7025" s="3">
        <v>1</v>
      </c>
      <c r="K7025" s="2" t="s">
        <v>36</v>
      </c>
    </row>
    <row r="7026" spans="1:22" ht="43.2" x14ac:dyDescent="0.3">
      <c r="A7026" t="s">
        <v>32385</v>
      </c>
      <c r="B7026" s="2" t="s">
        <v>19</v>
      </c>
      <c r="C7026" s="2" t="s">
        <v>10623</v>
      </c>
      <c r="D7026" s="2" t="s">
        <v>11660</v>
      </c>
      <c r="E7026" s="2" t="s">
        <v>10663</v>
      </c>
      <c r="F7026" s="2" t="s">
        <v>11757</v>
      </c>
      <c r="G7026" s="2" t="s">
        <v>11765</v>
      </c>
      <c r="H7026" s="6" t="s">
        <v>11766</v>
      </c>
      <c r="I7026" s="3" t="s">
        <v>11666</v>
      </c>
      <c r="K7026" s="2" t="s">
        <v>36</v>
      </c>
    </row>
    <row r="7027" spans="1:22" ht="43.2" x14ac:dyDescent="0.3">
      <c r="A7027" t="s">
        <v>32385</v>
      </c>
      <c r="B7027" s="2" t="s">
        <v>19</v>
      </c>
      <c r="C7027" s="2" t="s">
        <v>10623</v>
      </c>
      <c r="D7027" s="2" t="s">
        <v>11660</v>
      </c>
      <c r="E7027" s="2" t="s">
        <v>10663</v>
      </c>
      <c r="F7027" s="2" t="s">
        <v>11757</v>
      </c>
      <c r="G7027" s="2" t="s">
        <v>11767</v>
      </c>
      <c r="H7027" s="6" t="s">
        <v>11768</v>
      </c>
      <c r="I7027" s="3" t="s">
        <v>11666</v>
      </c>
      <c r="K7027" s="2" t="s">
        <v>36</v>
      </c>
    </row>
    <row r="7028" spans="1:22" ht="43.2" x14ac:dyDescent="0.3">
      <c r="A7028" t="s">
        <v>32385</v>
      </c>
      <c r="B7028" s="2" t="s">
        <v>19</v>
      </c>
      <c r="C7028" s="2" t="s">
        <v>10623</v>
      </c>
      <c r="D7028" s="2" t="s">
        <v>11660</v>
      </c>
      <c r="E7028" s="2" t="s">
        <v>10663</v>
      </c>
      <c r="F7028" s="2" t="s">
        <v>11757</v>
      </c>
      <c r="G7028" s="2" t="s">
        <v>11769</v>
      </c>
      <c r="H7028" s="6" t="s">
        <v>11770</v>
      </c>
      <c r="I7028" s="3" t="s">
        <v>11666</v>
      </c>
      <c r="K7028" s="2" t="s">
        <v>36</v>
      </c>
    </row>
    <row r="7029" spans="1:22" ht="43.2" x14ac:dyDescent="0.3">
      <c r="A7029" t="s">
        <v>32385</v>
      </c>
      <c r="B7029" s="2" t="s">
        <v>19</v>
      </c>
      <c r="C7029" s="2" t="s">
        <v>10623</v>
      </c>
      <c r="D7029" s="2" t="s">
        <v>11660</v>
      </c>
      <c r="E7029" s="2" t="s">
        <v>10663</v>
      </c>
      <c r="F7029" s="2" t="s">
        <v>11757</v>
      </c>
      <c r="G7029" s="2" t="s">
        <v>11771</v>
      </c>
      <c r="H7029" s="3" t="s">
        <v>11772</v>
      </c>
      <c r="I7029" s="3" t="s">
        <v>11666</v>
      </c>
      <c r="K7029" s="26" t="s">
        <v>36</v>
      </c>
      <c r="O7029" s="7" t="s">
        <v>33232</v>
      </c>
      <c r="P7029" s="7" t="s">
        <v>33239</v>
      </c>
      <c r="Q7029" s="2" t="s">
        <v>33234</v>
      </c>
      <c r="R7029" s="2">
        <v>0</v>
      </c>
      <c r="S7029" s="2">
        <v>200</v>
      </c>
      <c r="T7029" s="2" t="s">
        <v>31186</v>
      </c>
      <c r="U7029" s="2"/>
      <c r="V7029" s="26">
        <v>3</v>
      </c>
    </row>
    <row r="7030" spans="1:22" x14ac:dyDescent="0.3">
      <c r="A7030" t="s">
        <v>32385</v>
      </c>
      <c r="B7030" s="2" t="s">
        <v>19</v>
      </c>
      <c r="C7030" s="2" t="s">
        <v>10623</v>
      </c>
      <c r="D7030" s="2" t="s">
        <v>11660</v>
      </c>
      <c r="E7030" s="2" t="s">
        <v>10663</v>
      </c>
      <c r="F7030" s="2" t="s">
        <v>11757</v>
      </c>
      <c r="G7030" s="2" t="s">
        <v>11773</v>
      </c>
      <c r="H7030" s="3" t="s">
        <v>11774</v>
      </c>
      <c r="I7030" s="3" t="s">
        <v>11705</v>
      </c>
      <c r="K7030" s="26" t="s">
        <v>36</v>
      </c>
      <c r="O7030" s="7" t="s">
        <v>33232</v>
      </c>
      <c r="P7030" s="7" t="s">
        <v>33239</v>
      </c>
      <c r="Q7030" s="2" t="s">
        <v>33235</v>
      </c>
      <c r="R7030" s="2">
        <v>0</v>
      </c>
      <c r="S7030" s="2">
        <v>200</v>
      </c>
      <c r="T7030" s="2" t="s">
        <v>31186</v>
      </c>
      <c r="U7030" s="2"/>
      <c r="V7030" s="26">
        <v>3</v>
      </c>
    </row>
    <row r="7031" spans="1:22" ht="28.8" x14ac:dyDescent="0.3">
      <c r="A7031" t="s">
        <v>32385</v>
      </c>
      <c r="B7031" s="2" t="s">
        <v>19</v>
      </c>
      <c r="C7031" s="2" t="s">
        <v>10623</v>
      </c>
      <c r="D7031" s="2" t="s">
        <v>11660</v>
      </c>
      <c r="E7031" s="2" t="s">
        <v>10663</v>
      </c>
      <c r="F7031" s="2" t="s">
        <v>11757</v>
      </c>
      <c r="G7031" s="2" t="s">
        <v>11775</v>
      </c>
      <c r="H7031" s="3" t="s">
        <v>11776</v>
      </c>
      <c r="I7031" s="3" t="s">
        <v>11716</v>
      </c>
      <c r="K7031" s="26" t="s">
        <v>36</v>
      </c>
      <c r="O7031" s="7" t="s">
        <v>33232</v>
      </c>
      <c r="P7031" s="7" t="s">
        <v>33239</v>
      </c>
      <c r="Q7031" s="2" t="s">
        <v>33234</v>
      </c>
      <c r="R7031" s="2">
        <v>200</v>
      </c>
      <c r="S7031" s="2" t="s">
        <v>31202</v>
      </c>
      <c r="T7031" s="2" t="s">
        <v>31186</v>
      </c>
      <c r="U7031" s="2"/>
      <c r="V7031" s="26">
        <v>3</v>
      </c>
    </row>
    <row r="7032" spans="1:22" ht="28.8" x14ac:dyDescent="0.3">
      <c r="A7032" t="s">
        <v>32385</v>
      </c>
      <c r="B7032" s="2" t="s">
        <v>19</v>
      </c>
      <c r="C7032" s="2" t="s">
        <v>10623</v>
      </c>
      <c r="D7032" s="2" t="s">
        <v>11660</v>
      </c>
      <c r="E7032" s="2" t="s">
        <v>10663</v>
      </c>
      <c r="F7032" s="2" t="s">
        <v>11757</v>
      </c>
      <c r="G7032" s="2" t="s">
        <v>11777</v>
      </c>
      <c r="H7032" s="3" t="s">
        <v>11778</v>
      </c>
      <c r="I7032" s="3" t="s">
        <v>11716</v>
      </c>
      <c r="K7032" s="26" t="s">
        <v>36</v>
      </c>
      <c r="O7032" s="7" t="s">
        <v>33232</v>
      </c>
      <c r="P7032" s="7" t="s">
        <v>33239</v>
      </c>
      <c r="Q7032" s="2" t="s">
        <v>33235</v>
      </c>
      <c r="R7032" s="2">
        <v>200</v>
      </c>
      <c r="S7032" s="2" t="s">
        <v>31202</v>
      </c>
      <c r="T7032" s="2" t="s">
        <v>31186</v>
      </c>
      <c r="U7032" s="2"/>
      <c r="V7032" s="26">
        <v>3</v>
      </c>
    </row>
    <row r="7033" spans="1:22" ht="28.8" x14ac:dyDescent="0.3">
      <c r="A7033" t="s">
        <v>32385</v>
      </c>
      <c r="B7033" s="2" t="s">
        <v>19</v>
      </c>
      <c r="C7033" s="2" t="s">
        <v>10623</v>
      </c>
      <c r="D7033" s="2" t="s">
        <v>11660</v>
      </c>
      <c r="E7033" s="2" t="s">
        <v>10663</v>
      </c>
      <c r="F7033" s="2" t="s">
        <v>11757</v>
      </c>
      <c r="G7033" s="2" t="s">
        <v>11779</v>
      </c>
      <c r="H7033" s="6" t="s">
        <v>11780</v>
      </c>
      <c r="I7033" s="3" t="s">
        <v>11716</v>
      </c>
      <c r="K7033" s="2" t="s">
        <v>36</v>
      </c>
    </row>
    <row r="7034" spans="1:22" ht="28.8" x14ac:dyDescent="0.3">
      <c r="A7034" t="s">
        <v>32385</v>
      </c>
      <c r="B7034" s="2" t="s">
        <v>19</v>
      </c>
      <c r="C7034" s="2" t="s">
        <v>10623</v>
      </c>
      <c r="D7034" s="2" t="s">
        <v>11660</v>
      </c>
      <c r="E7034" s="2" t="s">
        <v>10663</v>
      </c>
      <c r="F7034" s="2" t="s">
        <v>11757</v>
      </c>
      <c r="G7034" s="2" t="s">
        <v>11781</v>
      </c>
      <c r="H7034" s="6" t="s">
        <v>11782</v>
      </c>
      <c r="I7034" s="3" t="s">
        <v>11716</v>
      </c>
      <c r="K7034" s="2" t="s">
        <v>36</v>
      </c>
    </row>
    <row r="7035" spans="1:22" ht="28.8" x14ac:dyDescent="0.3">
      <c r="A7035" t="s">
        <v>32385</v>
      </c>
      <c r="B7035" s="2" t="s">
        <v>19</v>
      </c>
      <c r="C7035" s="2" t="s">
        <v>10623</v>
      </c>
      <c r="D7035" s="2" t="s">
        <v>11660</v>
      </c>
      <c r="E7035" s="2" t="s">
        <v>10663</v>
      </c>
      <c r="F7035" s="2" t="s">
        <v>11757</v>
      </c>
      <c r="G7035" s="2" t="s">
        <v>11783</v>
      </c>
      <c r="H7035" s="6" t="s">
        <v>11784</v>
      </c>
      <c r="I7035" s="3" t="s">
        <v>11716</v>
      </c>
      <c r="K7035" s="2" t="s">
        <v>36</v>
      </c>
    </row>
    <row r="7036" spans="1:22" ht="28.8" x14ac:dyDescent="0.3">
      <c r="A7036" t="s">
        <v>32385</v>
      </c>
      <c r="B7036" s="2" t="s">
        <v>19</v>
      </c>
      <c r="C7036" s="2" t="s">
        <v>10623</v>
      </c>
      <c r="D7036" s="2" t="s">
        <v>11660</v>
      </c>
      <c r="E7036" s="2" t="s">
        <v>10663</v>
      </c>
      <c r="F7036" s="2" t="s">
        <v>11757</v>
      </c>
      <c r="G7036" s="2" t="s">
        <v>11785</v>
      </c>
      <c r="H7036" s="6" t="s">
        <v>11786</v>
      </c>
      <c r="I7036" s="3" t="s">
        <v>11716</v>
      </c>
      <c r="K7036" s="2" t="s">
        <v>36</v>
      </c>
    </row>
    <row r="7037" spans="1:22" ht="28.8" x14ac:dyDescent="0.3">
      <c r="A7037" t="s">
        <v>32385</v>
      </c>
      <c r="B7037" s="2" t="s">
        <v>19</v>
      </c>
      <c r="C7037" s="2" t="s">
        <v>10623</v>
      </c>
      <c r="D7037" s="2" t="s">
        <v>11660</v>
      </c>
      <c r="E7037" s="2" t="s">
        <v>10663</v>
      </c>
      <c r="F7037" s="2" t="s">
        <v>11757</v>
      </c>
      <c r="G7037" s="2" t="s">
        <v>11787</v>
      </c>
      <c r="H7037" s="6" t="s">
        <v>11788</v>
      </c>
      <c r="I7037" s="3" t="s">
        <v>11716</v>
      </c>
      <c r="K7037" s="2" t="s">
        <v>36</v>
      </c>
    </row>
    <row r="7038" spans="1:22" ht="28.8" x14ac:dyDescent="0.3">
      <c r="A7038" t="s">
        <v>32385</v>
      </c>
      <c r="B7038" s="2" t="s">
        <v>19</v>
      </c>
      <c r="C7038" s="2" t="s">
        <v>10623</v>
      </c>
      <c r="D7038" s="2" t="s">
        <v>11660</v>
      </c>
      <c r="E7038" s="2" t="s">
        <v>10663</v>
      </c>
      <c r="F7038" s="2" t="s">
        <v>11757</v>
      </c>
      <c r="G7038" s="2" t="s">
        <v>11789</v>
      </c>
      <c r="H7038" s="6" t="s">
        <v>11790</v>
      </c>
      <c r="I7038" s="3" t="s">
        <v>11716</v>
      </c>
      <c r="K7038" s="2" t="s">
        <v>36</v>
      </c>
    </row>
    <row r="7039" spans="1:22" x14ac:dyDescent="0.3">
      <c r="L7039" s="163" t="s">
        <v>0</v>
      </c>
      <c r="M7039" s="163"/>
      <c r="N7039" s="163"/>
      <c r="O7039" s="163" t="s">
        <v>1</v>
      </c>
      <c r="P7039" s="163"/>
    </row>
    <row r="7040" spans="1:22" ht="43.2" x14ac:dyDescent="0.3">
      <c r="B7040" s="2" t="s">
        <v>19</v>
      </c>
      <c r="C7040" s="2" t="s">
        <v>10623</v>
      </c>
      <c r="D7040" s="2" t="s">
        <v>11660</v>
      </c>
      <c r="E7040" s="2" t="s">
        <v>10663</v>
      </c>
      <c r="F7040" s="2" t="s">
        <v>11791</v>
      </c>
      <c r="H7040" s="3" t="s">
        <v>11792</v>
      </c>
      <c r="L7040" s="35" t="s">
        <v>12</v>
      </c>
      <c r="M7040" s="35" t="s">
        <v>13</v>
      </c>
      <c r="N7040" s="35" t="s">
        <v>14</v>
      </c>
      <c r="O7040" s="35" t="s">
        <v>32311</v>
      </c>
      <c r="P7040" s="35" t="s">
        <v>31195</v>
      </c>
    </row>
    <row r="7041" spans="1:16" ht="43.2" x14ac:dyDescent="0.3">
      <c r="A7041" t="s">
        <v>32385</v>
      </c>
      <c r="B7041" s="2" t="s">
        <v>19</v>
      </c>
      <c r="C7041" s="2" t="s">
        <v>10623</v>
      </c>
      <c r="D7041" s="2" t="s">
        <v>11660</v>
      </c>
      <c r="E7041" s="2" t="s">
        <v>10663</v>
      </c>
      <c r="F7041" s="2" t="s">
        <v>11791</v>
      </c>
      <c r="G7041" s="2" t="s">
        <v>11793</v>
      </c>
      <c r="H7041" s="6" t="s">
        <v>11794</v>
      </c>
      <c r="I7041" s="3" t="s">
        <v>11795</v>
      </c>
      <c r="J7041" s="3">
        <v>9</v>
      </c>
      <c r="K7041" s="2" t="s">
        <v>36</v>
      </c>
    </row>
    <row r="7042" spans="1:16" ht="43.2" x14ac:dyDescent="0.3">
      <c r="A7042" t="s">
        <v>32385</v>
      </c>
      <c r="B7042" s="2" t="s">
        <v>19</v>
      </c>
      <c r="C7042" s="2" t="s">
        <v>10623</v>
      </c>
      <c r="D7042" s="2" t="s">
        <v>11660</v>
      </c>
      <c r="E7042" s="2" t="s">
        <v>10663</v>
      </c>
      <c r="F7042" s="2" t="s">
        <v>11791</v>
      </c>
      <c r="G7042" s="2" t="s">
        <v>11796</v>
      </c>
      <c r="H7042" s="6" t="s">
        <v>11797</v>
      </c>
      <c r="I7042" s="3" t="s">
        <v>11795</v>
      </c>
      <c r="K7042" s="2" t="s">
        <v>36</v>
      </c>
    </row>
    <row r="7043" spans="1:16" x14ac:dyDescent="0.3">
      <c r="L7043" s="163" t="s">
        <v>0</v>
      </c>
      <c r="M7043" s="163"/>
      <c r="N7043" s="163"/>
      <c r="O7043" s="163" t="s">
        <v>1</v>
      </c>
      <c r="P7043" s="163"/>
    </row>
    <row r="7044" spans="1:16" ht="43.2" x14ac:dyDescent="0.3">
      <c r="B7044" s="2" t="s">
        <v>19</v>
      </c>
      <c r="C7044" s="2" t="s">
        <v>10623</v>
      </c>
      <c r="D7044" s="2" t="s">
        <v>11660</v>
      </c>
      <c r="E7044" s="2" t="s">
        <v>10663</v>
      </c>
      <c r="F7044" s="2" t="s">
        <v>11798</v>
      </c>
      <c r="H7044" s="3" t="s">
        <v>11799</v>
      </c>
      <c r="L7044" s="35" t="s">
        <v>12</v>
      </c>
      <c r="M7044" s="35" t="s">
        <v>13</v>
      </c>
      <c r="N7044" s="35" t="s">
        <v>14</v>
      </c>
      <c r="O7044" s="35" t="s">
        <v>32311</v>
      </c>
      <c r="P7044" s="35" t="s">
        <v>31195</v>
      </c>
    </row>
    <row r="7045" spans="1:16" ht="28.8" x14ac:dyDescent="0.3">
      <c r="A7045" t="s">
        <v>32385</v>
      </c>
      <c r="B7045" s="2" t="s">
        <v>19</v>
      </c>
      <c r="C7045" s="2" t="s">
        <v>10623</v>
      </c>
      <c r="D7045" s="2" t="s">
        <v>11660</v>
      </c>
      <c r="E7045" s="2" t="s">
        <v>10663</v>
      </c>
      <c r="F7045" s="2" t="s">
        <v>11798</v>
      </c>
      <c r="G7045" s="2" t="s">
        <v>11800</v>
      </c>
      <c r="H7045" s="6" t="s">
        <v>11801</v>
      </c>
      <c r="I7045" s="3" t="s">
        <v>8337</v>
      </c>
      <c r="J7045" s="3">
        <v>3</v>
      </c>
      <c r="K7045" s="2" t="s">
        <v>36</v>
      </c>
    </row>
    <row r="7046" spans="1:16" ht="28.8" x14ac:dyDescent="0.3">
      <c r="A7046" t="s">
        <v>32385</v>
      </c>
      <c r="B7046" s="2" t="s">
        <v>19</v>
      </c>
      <c r="C7046" s="2" t="s">
        <v>10623</v>
      </c>
      <c r="D7046" s="2" t="s">
        <v>11660</v>
      </c>
      <c r="E7046" s="2" t="s">
        <v>10663</v>
      </c>
      <c r="F7046" s="2" t="s">
        <v>11798</v>
      </c>
      <c r="G7046" s="2" t="s">
        <v>11802</v>
      </c>
      <c r="H7046" s="6" t="s">
        <v>11803</v>
      </c>
      <c r="I7046" s="3" t="s">
        <v>8337</v>
      </c>
      <c r="J7046" s="3">
        <v>125</v>
      </c>
      <c r="K7046" s="2" t="s">
        <v>36</v>
      </c>
    </row>
    <row r="7047" spans="1:16" ht="28.8" x14ac:dyDescent="0.3">
      <c r="A7047" t="s">
        <v>32385</v>
      </c>
      <c r="B7047" s="2" t="s">
        <v>19</v>
      </c>
      <c r="C7047" s="2" t="s">
        <v>10623</v>
      </c>
      <c r="D7047" s="2" t="s">
        <v>11660</v>
      </c>
      <c r="E7047" s="2" t="s">
        <v>10663</v>
      </c>
      <c r="F7047" s="2" t="s">
        <v>11798</v>
      </c>
      <c r="G7047" s="2" t="s">
        <v>11804</v>
      </c>
      <c r="H7047" s="6" t="s">
        <v>11805</v>
      </c>
      <c r="I7047" s="3" t="s">
        <v>8337</v>
      </c>
      <c r="J7047" s="3">
        <v>80</v>
      </c>
      <c r="K7047" s="2" t="s">
        <v>36</v>
      </c>
    </row>
    <row r="7048" spans="1:16" x14ac:dyDescent="0.3">
      <c r="L7048" s="163" t="s">
        <v>0</v>
      </c>
      <c r="M7048" s="163"/>
      <c r="N7048" s="163"/>
      <c r="O7048" s="163" t="s">
        <v>1</v>
      </c>
      <c r="P7048" s="163"/>
    </row>
    <row r="7049" spans="1:16" ht="43.2" x14ac:dyDescent="0.3">
      <c r="B7049" s="2" t="s">
        <v>19</v>
      </c>
      <c r="C7049" s="2" t="s">
        <v>10623</v>
      </c>
      <c r="D7049" s="2" t="s">
        <v>11660</v>
      </c>
      <c r="E7049" s="2" t="s">
        <v>10663</v>
      </c>
      <c r="F7049" s="2" t="s">
        <v>11806</v>
      </c>
      <c r="H7049" s="3" t="s">
        <v>11807</v>
      </c>
      <c r="L7049" s="35" t="s">
        <v>12</v>
      </c>
      <c r="M7049" s="35" t="s">
        <v>13</v>
      </c>
      <c r="N7049" s="35" t="s">
        <v>14</v>
      </c>
      <c r="O7049" s="35" t="s">
        <v>32311</v>
      </c>
      <c r="P7049" s="35" t="s">
        <v>31195</v>
      </c>
    </row>
    <row r="7050" spans="1:16" x14ac:dyDescent="0.3">
      <c r="A7050" t="s">
        <v>32385</v>
      </c>
      <c r="B7050" s="2" t="s">
        <v>19</v>
      </c>
      <c r="C7050" s="2" t="s">
        <v>10623</v>
      </c>
      <c r="D7050" s="2" t="s">
        <v>11660</v>
      </c>
      <c r="E7050" s="2" t="s">
        <v>10663</v>
      </c>
      <c r="F7050" s="2" t="s">
        <v>11806</v>
      </c>
      <c r="G7050" s="2" t="s">
        <v>11808</v>
      </c>
      <c r="H7050" s="6" t="s">
        <v>11809</v>
      </c>
      <c r="I7050" s="3" t="s">
        <v>571</v>
      </c>
      <c r="J7050" s="3">
        <v>327</v>
      </c>
      <c r="K7050" s="2" t="s">
        <v>36</v>
      </c>
    </row>
    <row r="7051" spans="1:16" x14ac:dyDescent="0.3">
      <c r="A7051" t="s">
        <v>32385</v>
      </c>
      <c r="B7051" s="2" t="s">
        <v>19</v>
      </c>
      <c r="C7051" s="2" t="s">
        <v>10623</v>
      </c>
      <c r="D7051" s="2" t="s">
        <v>11660</v>
      </c>
      <c r="E7051" s="2" t="s">
        <v>10663</v>
      </c>
      <c r="F7051" s="2" t="s">
        <v>11806</v>
      </c>
      <c r="G7051" s="2" t="s">
        <v>11810</v>
      </c>
      <c r="H7051" s="6" t="s">
        <v>11811</v>
      </c>
      <c r="I7051" s="3" t="s">
        <v>571</v>
      </c>
      <c r="J7051" s="3">
        <v>6</v>
      </c>
      <c r="K7051" s="2" t="s">
        <v>36</v>
      </c>
    </row>
    <row r="7052" spans="1:16" x14ac:dyDescent="0.3">
      <c r="A7052" t="s">
        <v>32385</v>
      </c>
      <c r="B7052" s="2" t="s">
        <v>19</v>
      </c>
      <c r="C7052" s="2" t="s">
        <v>10623</v>
      </c>
      <c r="D7052" s="2" t="s">
        <v>11660</v>
      </c>
      <c r="E7052" s="2" t="s">
        <v>10663</v>
      </c>
      <c r="F7052" s="2" t="s">
        <v>11806</v>
      </c>
      <c r="G7052" s="2" t="s">
        <v>11812</v>
      </c>
      <c r="H7052" s="6" t="s">
        <v>11813</v>
      </c>
      <c r="I7052" s="3" t="s">
        <v>571</v>
      </c>
      <c r="J7052" s="3">
        <v>238</v>
      </c>
      <c r="K7052" s="2" t="s">
        <v>36</v>
      </c>
    </row>
    <row r="7053" spans="1:16" x14ac:dyDescent="0.3">
      <c r="L7053" s="163" t="s">
        <v>0</v>
      </c>
      <c r="M7053" s="163"/>
      <c r="N7053" s="163"/>
      <c r="O7053" s="163" t="s">
        <v>1</v>
      </c>
      <c r="P7053" s="163"/>
    </row>
    <row r="7054" spans="1:16" ht="43.2" x14ac:dyDescent="0.3">
      <c r="B7054" s="2" t="s">
        <v>19</v>
      </c>
      <c r="C7054" s="2" t="s">
        <v>10623</v>
      </c>
      <c r="D7054" s="2" t="s">
        <v>11660</v>
      </c>
      <c r="E7054" s="2" t="s">
        <v>10663</v>
      </c>
      <c r="F7054" s="2" t="s">
        <v>11814</v>
      </c>
      <c r="H7054" s="3" t="s">
        <v>11815</v>
      </c>
      <c r="L7054" s="35" t="s">
        <v>12</v>
      </c>
      <c r="M7054" s="35" t="s">
        <v>13</v>
      </c>
      <c r="N7054" s="35" t="s">
        <v>14</v>
      </c>
      <c r="O7054" s="35" t="s">
        <v>32311</v>
      </c>
      <c r="P7054" s="35" t="s">
        <v>31195</v>
      </c>
    </row>
    <row r="7055" spans="1:16" ht="28.8" x14ac:dyDescent="0.3">
      <c r="A7055" t="s">
        <v>32385</v>
      </c>
      <c r="B7055" s="2" t="s">
        <v>19</v>
      </c>
      <c r="C7055" s="2" t="s">
        <v>10623</v>
      </c>
      <c r="D7055" s="2" t="s">
        <v>11660</v>
      </c>
      <c r="E7055" s="2" t="s">
        <v>10663</v>
      </c>
      <c r="F7055" s="2" t="s">
        <v>11814</v>
      </c>
      <c r="G7055" s="2" t="s">
        <v>11816</v>
      </c>
      <c r="H7055" s="6" t="s">
        <v>11817</v>
      </c>
      <c r="I7055" s="3" t="s">
        <v>571</v>
      </c>
      <c r="J7055" s="3">
        <v>311</v>
      </c>
      <c r="K7055" s="2" t="s">
        <v>36</v>
      </c>
    </row>
    <row r="7056" spans="1:16" ht="28.8" x14ac:dyDescent="0.3">
      <c r="A7056" t="s">
        <v>32385</v>
      </c>
      <c r="B7056" s="2" t="s">
        <v>19</v>
      </c>
      <c r="C7056" s="2" t="s">
        <v>10623</v>
      </c>
      <c r="D7056" s="2" t="s">
        <v>11660</v>
      </c>
      <c r="E7056" s="2" t="s">
        <v>10663</v>
      </c>
      <c r="F7056" s="2" t="s">
        <v>11814</v>
      </c>
      <c r="G7056" s="2" t="s">
        <v>11818</v>
      </c>
      <c r="H7056" s="6" t="s">
        <v>11819</v>
      </c>
      <c r="I7056" s="3" t="s">
        <v>571</v>
      </c>
      <c r="J7056" s="3">
        <v>4</v>
      </c>
      <c r="K7056" s="2" t="s">
        <v>36</v>
      </c>
    </row>
    <row r="7057" spans="1:16" ht="28.8" x14ac:dyDescent="0.3">
      <c r="A7057" t="s">
        <v>32385</v>
      </c>
      <c r="B7057" s="2" t="s">
        <v>19</v>
      </c>
      <c r="C7057" s="2" t="s">
        <v>10623</v>
      </c>
      <c r="D7057" s="2" t="s">
        <v>11660</v>
      </c>
      <c r="E7057" s="2" t="s">
        <v>10663</v>
      </c>
      <c r="F7057" s="2" t="s">
        <v>11814</v>
      </c>
      <c r="G7057" s="2" t="s">
        <v>11820</v>
      </c>
      <c r="H7057" s="6" t="s">
        <v>11821</v>
      </c>
      <c r="I7057" s="3" t="s">
        <v>571</v>
      </c>
      <c r="J7057" s="3">
        <v>293</v>
      </c>
      <c r="K7057" s="2" t="s">
        <v>36</v>
      </c>
    </row>
    <row r="7058" spans="1:16" x14ac:dyDescent="0.3">
      <c r="B7058" s="2" t="s">
        <v>19</v>
      </c>
      <c r="C7058" s="2" t="s">
        <v>10623</v>
      </c>
      <c r="D7058" s="2" t="s">
        <v>11660</v>
      </c>
      <c r="E7058" s="2" t="s">
        <v>10665</v>
      </c>
      <c r="H7058" s="3" t="s">
        <v>11822</v>
      </c>
    </row>
    <row r="7059" spans="1:16" x14ac:dyDescent="0.3">
      <c r="L7059" s="163" t="s">
        <v>0</v>
      </c>
      <c r="M7059" s="163"/>
      <c r="N7059" s="163"/>
      <c r="O7059" s="163" t="s">
        <v>1</v>
      </c>
      <c r="P7059" s="163"/>
    </row>
    <row r="7060" spans="1:16" ht="43.2" x14ac:dyDescent="0.3">
      <c r="B7060" s="2" t="s">
        <v>19</v>
      </c>
      <c r="C7060" s="2" t="s">
        <v>10623</v>
      </c>
      <c r="D7060" s="2" t="s">
        <v>11660</v>
      </c>
      <c r="E7060" s="2" t="s">
        <v>10665</v>
      </c>
      <c r="F7060" s="2" t="s">
        <v>11823</v>
      </c>
      <c r="H7060" s="3" t="s">
        <v>11824</v>
      </c>
      <c r="L7060" s="35" t="s">
        <v>12</v>
      </c>
      <c r="M7060" s="35" t="s">
        <v>13</v>
      </c>
      <c r="N7060" s="35" t="s">
        <v>14</v>
      </c>
      <c r="O7060" s="35" t="s">
        <v>32311</v>
      </c>
      <c r="P7060" s="35" t="s">
        <v>31195</v>
      </c>
    </row>
    <row r="7061" spans="1:16" ht="43.2" x14ac:dyDescent="0.3">
      <c r="A7061" t="s">
        <v>32385</v>
      </c>
      <c r="B7061" s="2" t="s">
        <v>19</v>
      </c>
      <c r="C7061" s="2" t="s">
        <v>10623</v>
      </c>
      <c r="D7061" s="2" t="s">
        <v>11660</v>
      </c>
      <c r="E7061" s="2" t="s">
        <v>10665</v>
      </c>
      <c r="F7061" s="2" t="s">
        <v>11823</v>
      </c>
      <c r="G7061" s="2" t="s">
        <v>11825</v>
      </c>
      <c r="H7061" s="6" t="s">
        <v>11826</v>
      </c>
      <c r="I7061" s="3" t="s">
        <v>11827</v>
      </c>
      <c r="J7061" s="3">
        <v>11</v>
      </c>
      <c r="K7061" s="2" t="s">
        <v>36</v>
      </c>
    </row>
    <row r="7062" spans="1:16" x14ac:dyDescent="0.3">
      <c r="L7062" s="163" t="s">
        <v>0</v>
      </c>
      <c r="M7062" s="163"/>
      <c r="N7062" s="163"/>
      <c r="O7062" s="163" t="s">
        <v>1</v>
      </c>
      <c r="P7062" s="163"/>
    </row>
    <row r="7063" spans="1:16" ht="43.2" x14ac:dyDescent="0.3">
      <c r="B7063" s="2" t="s">
        <v>19</v>
      </c>
      <c r="C7063" s="2" t="s">
        <v>10623</v>
      </c>
      <c r="D7063" s="2" t="s">
        <v>11660</v>
      </c>
      <c r="E7063" s="2" t="s">
        <v>10665</v>
      </c>
      <c r="F7063" s="2" t="s">
        <v>11828</v>
      </c>
      <c r="H7063" s="3" t="s">
        <v>11829</v>
      </c>
      <c r="L7063" s="35" t="s">
        <v>12</v>
      </c>
      <c r="M7063" s="35" t="s">
        <v>13</v>
      </c>
      <c r="N7063" s="35" t="s">
        <v>14</v>
      </c>
      <c r="O7063" s="35" t="s">
        <v>32311</v>
      </c>
      <c r="P7063" s="35" t="s">
        <v>31195</v>
      </c>
    </row>
    <row r="7064" spans="1:16" ht="43.2" x14ac:dyDescent="0.3">
      <c r="B7064" s="4" t="s">
        <v>19</v>
      </c>
      <c r="C7064" s="4" t="s">
        <v>10623</v>
      </c>
      <c r="D7064" s="4" t="s">
        <v>11660</v>
      </c>
      <c r="E7064" s="4" t="s">
        <v>10665</v>
      </c>
      <c r="F7064" s="4" t="s">
        <v>11828</v>
      </c>
      <c r="G7064" s="4" t="s">
        <v>11830</v>
      </c>
      <c r="H7064" s="5" t="s">
        <v>11831</v>
      </c>
      <c r="I7064" s="5" t="s">
        <v>11827</v>
      </c>
    </row>
    <row r="7065" spans="1:16" x14ac:dyDescent="0.3">
      <c r="B7065" s="2" t="s">
        <v>19</v>
      </c>
      <c r="C7065" s="2" t="s">
        <v>10623</v>
      </c>
      <c r="D7065" s="2" t="s">
        <v>11660</v>
      </c>
      <c r="E7065" s="2" t="s">
        <v>10667</v>
      </c>
      <c r="H7065" s="3" t="s">
        <v>11832</v>
      </c>
    </row>
    <row r="7066" spans="1:16" x14ac:dyDescent="0.3">
      <c r="L7066" s="163" t="s">
        <v>0</v>
      </c>
      <c r="M7066" s="163"/>
      <c r="N7066" s="163"/>
      <c r="O7066" s="163" t="s">
        <v>1</v>
      </c>
      <c r="P7066" s="163"/>
    </row>
    <row r="7067" spans="1:16" ht="43.2" x14ac:dyDescent="0.3">
      <c r="B7067" s="2" t="s">
        <v>19</v>
      </c>
      <c r="C7067" s="2" t="s">
        <v>10623</v>
      </c>
      <c r="D7067" s="2" t="s">
        <v>11660</v>
      </c>
      <c r="E7067" s="2" t="s">
        <v>10667</v>
      </c>
      <c r="F7067" s="2" t="s">
        <v>11833</v>
      </c>
      <c r="H7067" s="3" t="s">
        <v>11834</v>
      </c>
      <c r="L7067" s="35" t="s">
        <v>12</v>
      </c>
      <c r="M7067" s="35" t="s">
        <v>13</v>
      </c>
      <c r="N7067" s="35" t="s">
        <v>14</v>
      </c>
      <c r="O7067" s="35" t="s">
        <v>32311</v>
      </c>
      <c r="P7067" s="35" t="s">
        <v>31195</v>
      </c>
    </row>
    <row r="7068" spans="1:16" ht="43.2" x14ac:dyDescent="0.3">
      <c r="A7068" t="s">
        <v>32385</v>
      </c>
      <c r="B7068" s="2" t="s">
        <v>19</v>
      </c>
      <c r="C7068" s="2" t="s">
        <v>10623</v>
      </c>
      <c r="D7068" s="2" t="s">
        <v>11660</v>
      </c>
      <c r="E7068" s="2" t="s">
        <v>10667</v>
      </c>
      <c r="F7068" s="2" t="s">
        <v>11833</v>
      </c>
      <c r="G7068" s="2" t="s">
        <v>11835</v>
      </c>
      <c r="H7068" s="6" t="s">
        <v>11836</v>
      </c>
      <c r="I7068" s="3" t="s">
        <v>11666</v>
      </c>
      <c r="J7068" s="3">
        <v>222</v>
      </c>
      <c r="K7068" s="2" t="s">
        <v>36</v>
      </c>
    </row>
    <row r="7069" spans="1:16" ht="43.2" x14ac:dyDescent="0.3">
      <c r="A7069" t="s">
        <v>32385</v>
      </c>
      <c r="B7069" s="2" t="s">
        <v>19</v>
      </c>
      <c r="C7069" s="2" t="s">
        <v>10623</v>
      </c>
      <c r="D7069" s="2" t="s">
        <v>11660</v>
      </c>
      <c r="E7069" s="2" t="s">
        <v>10667</v>
      </c>
      <c r="F7069" s="2" t="s">
        <v>11833</v>
      </c>
      <c r="G7069" s="2" t="s">
        <v>11837</v>
      </c>
      <c r="H7069" s="6" t="s">
        <v>11838</v>
      </c>
      <c r="I7069" s="3" t="s">
        <v>11666</v>
      </c>
      <c r="J7069" s="3">
        <v>18</v>
      </c>
      <c r="K7069" s="2" t="s">
        <v>36</v>
      </c>
    </row>
    <row r="7070" spans="1:16" ht="43.2" x14ac:dyDescent="0.3">
      <c r="A7070" t="s">
        <v>32385</v>
      </c>
      <c r="B7070" s="2" t="s">
        <v>19</v>
      </c>
      <c r="C7070" s="2" t="s">
        <v>10623</v>
      </c>
      <c r="D7070" s="2" t="s">
        <v>11660</v>
      </c>
      <c r="E7070" s="2" t="s">
        <v>10667</v>
      </c>
      <c r="F7070" s="2" t="s">
        <v>11833</v>
      </c>
      <c r="G7070" s="2" t="s">
        <v>11839</v>
      </c>
      <c r="H7070" s="6" t="s">
        <v>11840</v>
      </c>
      <c r="I7070" s="3" t="s">
        <v>11666</v>
      </c>
      <c r="J7070" s="3">
        <v>1</v>
      </c>
      <c r="K7070" s="2" t="s">
        <v>36</v>
      </c>
    </row>
    <row r="7071" spans="1:16" ht="43.2" x14ac:dyDescent="0.3">
      <c r="A7071" t="s">
        <v>32385</v>
      </c>
      <c r="B7071" s="2" t="s">
        <v>19</v>
      </c>
      <c r="C7071" s="2" t="s">
        <v>10623</v>
      </c>
      <c r="D7071" s="2" t="s">
        <v>11660</v>
      </c>
      <c r="E7071" s="2" t="s">
        <v>10667</v>
      </c>
      <c r="F7071" s="2" t="s">
        <v>11833</v>
      </c>
      <c r="G7071" s="2" t="s">
        <v>11841</v>
      </c>
      <c r="H7071" s="6" t="s">
        <v>11842</v>
      </c>
      <c r="I7071" s="3" t="s">
        <v>11666</v>
      </c>
      <c r="K7071" s="2" t="s">
        <v>36</v>
      </c>
    </row>
    <row r="7072" spans="1:16" ht="43.2" x14ac:dyDescent="0.3">
      <c r="A7072" t="s">
        <v>32385</v>
      </c>
      <c r="B7072" s="2" t="s">
        <v>19</v>
      </c>
      <c r="C7072" s="2" t="s">
        <v>10623</v>
      </c>
      <c r="D7072" s="2" t="s">
        <v>11660</v>
      </c>
      <c r="E7072" s="2" t="s">
        <v>10667</v>
      </c>
      <c r="F7072" s="2" t="s">
        <v>11833</v>
      </c>
      <c r="G7072" s="2" t="s">
        <v>11843</v>
      </c>
      <c r="H7072" s="6" t="s">
        <v>11844</v>
      </c>
      <c r="I7072" s="3" t="s">
        <v>11666</v>
      </c>
      <c r="J7072" s="3">
        <v>198</v>
      </c>
      <c r="K7072" s="2" t="s">
        <v>36</v>
      </c>
    </row>
    <row r="7073" spans="1:16" ht="43.2" x14ac:dyDescent="0.3">
      <c r="A7073" t="s">
        <v>32385</v>
      </c>
      <c r="B7073" s="2" t="s">
        <v>19</v>
      </c>
      <c r="C7073" s="2" t="s">
        <v>10623</v>
      </c>
      <c r="D7073" s="2" t="s">
        <v>11660</v>
      </c>
      <c r="E7073" s="2" t="s">
        <v>10667</v>
      </c>
      <c r="F7073" s="2" t="s">
        <v>11833</v>
      </c>
      <c r="G7073" s="2" t="s">
        <v>11845</v>
      </c>
      <c r="H7073" s="6" t="s">
        <v>11846</v>
      </c>
      <c r="I7073" s="3" t="s">
        <v>11666</v>
      </c>
      <c r="J7073" s="3">
        <v>40</v>
      </c>
      <c r="K7073" s="2" t="s">
        <v>36</v>
      </c>
    </row>
    <row r="7074" spans="1:16" ht="43.2" x14ac:dyDescent="0.3">
      <c r="A7074" t="s">
        <v>32385</v>
      </c>
      <c r="B7074" s="2" t="s">
        <v>19</v>
      </c>
      <c r="C7074" s="2" t="s">
        <v>10623</v>
      </c>
      <c r="D7074" s="2" t="s">
        <v>11660</v>
      </c>
      <c r="E7074" s="2" t="s">
        <v>10667</v>
      </c>
      <c r="F7074" s="2" t="s">
        <v>11833</v>
      </c>
      <c r="G7074" s="2" t="s">
        <v>11847</v>
      </c>
      <c r="H7074" s="6" t="s">
        <v>11848</v>
      </c>
      <c r="I7074" s="3" t="s">
        <v>11666</v>
      </c>
      <c r="K7074" s="2" t="s">
        <v>36</v>
      </c>
    </row>
    <row r="7075" spans="1:16" ht="43.2" x14ac:dyDescent="0.3">
      <c r="A7075" t="s">
        <v>32385</v>
      </c>
      <c r="B7075" s="2" t="s">
        <v>19</v>
      </c>
      <c r="C7075" s="2" t="s">
        <v>10623</v>
      </c>
      <c r="D7075" s="2" t="s">
        <v>11660</v>
      </c>
      <c r="E7075" s="2" t="s">
        <v>10667</v>
      </c>
      <c r="F7075" s="2" t="s">
        <v>11833</v>
      </c>
      <c r="G7075" s="2" t="s">
        <v>11849</v>
      </c>
      <c r="H7075" s="6" t="s">
        <v>11850</v>
      </c>
      <c r="I7075" s="3" t="s">
        <v>11666</v>
      </c>
      <c r="K7075" s="2" t="s">
        <v>36</v>
      </c>
    </row>
    <row r="7076" spans="1:16" ht="43.2" x14ac:dyDescent="0.3">
      <c r="A7076" t="s">
        <v>32385</v>
      </c>
      <c r="B7076" s="2" t="s">
        <v>19</v>
      </c>
      <c r="C7076" s="2" t="s">
        <v>10623</v>
      </c>
      <c r="D7076" s="2" t="s">
        <v>11660</v>
      </c>
      <c r="E7076" s="2" t="s">
        <v>10667</v>
      </c>
      <c r="F7076" s="2" t="s">
        <v>11833</v>
      </c>
      <c r="G7076" s="2" t="s">
        <v>11851</v>
      </c>
      <c r="H7076" s="6" t="s">
        <v>11852</v>
      </c>
      <c r="I7076" s="3" t="s">
        <v>11666</v>
      </c>
      <c r="J7076" s="3">
        <v>2</v>
      </c>
      <c r="K7076" s="2" t="s">
        <v>36</v>
      </c>
    </row>
    <row r="7077" spans="1:16" ht="43.2" x14ac:dyDescent="0.3">
      <c r="A7077" t="s">
        <v>32385</v>
      </c>
      <c r="B7077" s="2" t="s">
        <v>19</v>
      </c>
      <c r="C7077" s="2" t="s">
        <v>10623</v>
      </c>
      <c r="D7077" s="2" t="s">
        <v>11660</v>
      </c>
      <c r="E7077" s="2" t="s">
        <v>10667</v>
      </c>
      <c r="F7077" s="2" t="s">
        <v>11833</v>
      </c>
      <c r="G7077" s="2" t="s">
        <v>11853</v>
      </c>
      <c r="H7077" s="6" t="s">
        <v>11854</v>
      </c>
      <c r="I7077" s="3" t="s">
        <v>11666</v>
      </c>
      <c r="K7077" s="2" t="s">
        <v>36</v>
      </c>
    </row>
    <row r="7078" spans="1:16" ht="43.2" x14ac:dyDescent="0.3">
      <c r="A7078" t="s">
        <v>32385</v>
      </c>
      <c r="B7078" s="2" t="s">
        <v>19</v>
      </c>
      <c r="C7078" s="2" t="s">
        <v>10623</v>
      </c>
      <c r="D7078" s="2" t="s">
        <v>11660</v>
      </c>
      <c r="E7078" s="2" t="s">
        <v>10667</v>
      </c>
      <c r="F7078" s="2" t="s">
        <v>11833</v>
      </c>
      <c r="G7078" s="2" t="s">
        <v>11855</v>
      </c>
      <c r="H7078" s="6" t="s">
        <v>11856</v>
      </c>
      <c r="I7078" s="3" t="s">
        <v>11666</v>
      </c>
      <c r="K7078" s="2" t="s">
        <v>36</v>
      </c>
    </row>
    <row r="7079" spans="1:16" ht="43.2" x14ac:dyDescent="0.3">
      <c r="A7079" t="s">
        <v>32385</v>
      </c>
      <c r="B7079" s="2" t="s">
        <v>19</v>
      </c>
      <c r="C7079" s="2" t="s">
        <v>10623</v>
      </c>
      <c r="D7079" s="2" t="s">
        <v>11660</v>
      </c>
      <c r="E7079" s="2" t="s">
        <v>10667</v>
      </c>
      <c r="F7079" s="2" t="s">
        <v>11833</v>
      </c>
      <c r="G7079" s="2" t="s">
        <v>11857</v>
      </c>
      <c r="H7079" s="6" t="s">
        <v>11858</v>
      </c>
      <c r="I7079" s="3" t="s">
        <v>11666</v>
      </c>
      <c r="K7079" s="2" t="s">
        <v>36</v>
      </c>
    </row>
    <row r="7080" spans="1:16" x14ac:dyDescent="0.3">
      <c r="L7080" s="163" t="s">
        <v>0</v>
      </c>
      <c r="M7080" s="163"/>
      <c r="N7080" s="163"/>
      <c r="O7080" s="163" t="s">
        <v>1</v>
      </c>
      <c r="P7080" s="163"/>
    </row>
    <row r="7081" spans="1:16" ht="43.2" x14ac:dyDescent="0.3">
      <c r="B7081" s="2" t="s">
        <v>19</v>
      </c>
      <c r="C7081" s="2" t="s">
        <v>10623</v>
      </c>
      <c r="D7081" s="2" t="s">
        <v>11660</v>
      </c>
      <c r="E7081" s="2" t="s">
        <v>10667</v>
      </c>
      <c r="F7081" s="2" t="s">
        <v>11859</v>
      </c>
      <c r="H7081" s="3" t="s">
        <v>11860</v>
      </c>
      <c r="L7081" s="35" t="s">
        <v>12</v>
      </c>
      <c r="M7081" s="35" t="s">
        <v>13</v>
      </c>
      <c r="N7081" s="35" t="s">
        <v>14</v>
      </c>
      <c r="O7081" s="35" t="s">
        <v>32311</v>
      </c>
      <c r="P7081" s="35" t="s">
        <v>31195</v>
      </c>
    </row>
    <row r="7082" spans="1:16" ht="43.2" x14ac:dyDescent="0.3">
      <c r="A7082" t="s">
        <v>32385</v>
      </c>
      <c r="B7082" s="2" t="s">
        <v>19</v>
      </c>
      <c r="C7082" s="2" t="s">
        <v>10623</v>
      </c>
      <c r="D7082" s="2" t="s">
        <v>11660</v>
      </c>
      <c r="E7082" s="2" t="s">
        <v>10667</v>
      </c>
      <c r="F7082" s="2" t="s">
        <v>11859</v>
      </c>
      <c r="G7082" s="2" t="s">
        <v>11861</v>
      </c>
      <c r="H7082" s="6" t="s">
        <v>11862</v>
      </c>
      <c r="I7082" s="3" t="s">
        <v>11666</v>
      </c>
      <c r="J7082" s="3">
        <v>973</v>
      </c>
      <c r="K7082" s="2" t="s">
        <v>36</v>
      </c>
    </row>
    <row r="7083" spans="1:16" ht="43.2" x14ac:dyDescent="0.3">
      <c r="A7083" t="s">
        <v>32385</v>
      </c>
      <c r="B7083" s="2" t="s">
        <v>19</v>
      </c>
      <c r="C7083" s="2" t="s">
        <v>10623</v>
      </c>
      <c r="D7083" s="2" t="s">
        <v>11660</v>
      </c>
      <c r="E7083" s="2" t="s">
        <v>10667</v>
      </c>
      <c r="F7083" s="2" t="s">
        <v>11859</v>
      </c>
      <c r="G7083" s="2" t="s">
        <v>11863</v>
      </c>
      <c r="H7083" s="6" t="s">
        <v>11864</v>
      </c>
      <c r="I7083" s="3" t="s">
        <v>11666</v>
      </c>
      <c r="J7083" s="3">
        <v>70</v>
      </c>
      <c r="K7083" s="2" t="s">
        <v>36</v>
      </c>
    </row>
    <row r="7084" spans="1:16" ht="43.2" x14ac:dyDescent="0.3">
      <c r="A7084" t="s">
        <v>32385</v>
      </c>
      <c r="B7084" s="2" t="s">
        <v>19</v>
      </c>
      <c r="C7084" s="2" t="s">
        <v>10623</v>
      </c>
      <c r="D7084" s="2" t="s">
        <v>11660</v>
      </c>
      <c r="E7084" s="2" t="s">
        <v>10667</v>
      </c>
      <c r="F7084" s="2" t="s">
        <v>11859</v>
      </c>
      <c r="G7084" s="2" t="s">
        <v>11865</v>
      </c>
      <c r="H7084" s="6" t="s">
        <v>11866</v>
      </c>
      <c r="I7084" s="3" t="s">
        <v>11666</v>
      </c>
      <c r="J7084" s="3">
        <v>1963</v>
      </c>
      <c r="K7084" s="2" t="s">
        <v>36</v>
      </c>
    </row>
    <row r="7085" spans="1:16" ht="43.2" x14ac:dyDescent="0.3">
      <c r="A7085" t="s">
        <v>32385</v>
      </c>
      <c r="B7085" s="2" t="s">
        <v>19</v>
      </c>
      <c r="C7085" s="2" t="s">
        <v>10623</v>
      </c>
      <c r="D7085" s="2" t="s">
        <v>11660</v>
      </c>
      <c r="E7085" s="2" t="s">
        <v>10667</v>
      </c>
      <c r="F7085" s="2" t="s">
        <v>11859</v>
      </c>
      <c r="G7085" s="2" t="s">
        <v>11867</v>
      </c>
      <c r="H7085" s="6" t="s">
        <v>11868</v>
      </c>
      <c r="I7085" s="3" t="s">
        <v>11666</v>
      </c>
      <c r="J7085" s="3">
        <v>95</v>
      </c>
      <c r="K7085" s="2" t="s">
        <v>36</v>
      </c>
    </row>
    <row r="7086" spans="1:16" ht="43.2" x14ac:dyDescent="0.3">
      <c r="A7086" t="s">
        <v>32385</v>
      </c>
      <c r="B7086" s="2" t="s">
        <v>19</v>
      </c>
      <c r="C7086" s="2" t="s">
        <v>10623</v>
      </c>
      <c r="D7086" s="2" t="s">
        <v>11660</v>
      </c>
      <c r="E7086" s="2" t="s">
        <v>10667</v>
      </c>
      <c r="F7086" s="2" t="s">
        <v>11859</v>
      </c>
      <c r="G7086" s="2" t="s">
        <v>11869</v>
      </c>
      <c r="H7086" s="6" t="s">
        <v>11870</v>
      </c>
      <c r="I7086" s="3" t="s">
        <v>11666</v>
      </c>
      <c r="J7086" s="3">
        <v>36</v>
      </c>
      <c r="K7086" s="2" t="s">
        <v>36</v>
      </c>
    </row>
    <row r="7087" spans="1:16" ht="43.2" x14ac:dyDescent="0.3">
      <c r="A7087" t="s">
        <v>32385</v>
      </c>
      <c r="B7087" s="2" t="s">
        <v>19</v>
      </c>
      <c r="C7087" s="2" t="s">
        <v>10623</v>
      </c>
      <c r="D7087" s="2" t="s">
        <v>11660</v>
      </c>
      <c r="E7087" s="2" t="s">
        <v>10667</v>
      </c>
      <c r="F7087" s="2" t="s">
        <v>11859</v>
      </c>
      <c r="G7087" s="2" t="s">
        <v>11871</v>
      </c>
      <c r="H7087" s="6" t="s">
        <v>11872</v>
      </c>
      <c r="I7087" s="3" t="s">
        <v>11666</v>
      </c>
      <c r="J7087" s="3">
        <v>5</v>
      </c>
      <c r="K7087" s="2" t="s">
        <v>36</v>
      </c>
    </row>
    <row r="7088" spans="1:16" ht="43.2" x14ac:dyDescent="0.3">
      <c r="A7088" t="s">
        <v>32385</v>
      </c>
      <c r="B7088" s="2" t="s">
        <v>19</v>
      </c>
      <c r="C7088" s="2" t="s">
        <v>10623</v>
      </c>
      <c r="D7088" s="2" t="s">
        <v>11660</v>
      </c>
      <c r="E7088" s="2" t="s">
        <v>10667</v>
      </c>
      <c r="F7088" s="2" t="s">
        <v>11859</v>
      </c>
      <c r="G7088" s="2" t="s">
        <v>11873</v>
      </c>
      <c r="H7088" s="6" t="s">
        <v>11874</v>
      </c>
      <c r="I7088" s="3" t="s">
        <v>11666</v>
      </c>
      <c r="J7088" s="3">
        <v>900</v>
      </c>
      <c r="K7088" s="2" t="s">
        <v>36</v>
      </c>
    </row>
    <row r="7089" spans="1:16" ht="43.2" x14ac:dyDescent="0.3">
      <c r="A7089" t="s">
        <v>32385</v>
      </c>
      <c r="B7089" s="2" t="s">
        <v>19</v>
      </c>
      <c r="C7089" s="2" t="s">
        <v>10623</v>
      </c>
      <c r="D7089" s="2" t="s">
        <v>11660</v>
      </c>
      <c r="E7089" s="2" t="s">
        <v>10667</v>
      </c>
      <c r="F7089" s="2" t="s">
        <v>11859</v>
      </c>
      <c r="G7089" s="2" t="s">
        <v>11875</v>
      </c>
      <c r="H7089" s="6" t="s">
        <v>11876</v>
      </c>
      <c r="I7089" s="3" t="s">
        <v>11666</v>
      </c>
      <c r="J7089" s="3">
        <v>37</v>
      </c>
      <c r="K7089" s="2" t="s">
        <v>36</v>
      </c>
    </row>
    <row r="7090" spans="1:16" ht="43.2" x14ac:dyDescent="0.3">
      <c r="A7090" t="s">
        <v>32385</v>
      </c>
      <c r="B7090" s="2" t="s">
        <v>19</v>
      </c>
      <c r="C7090" s="2" t="s">
        <v>10623</v>
      </c>
      <c r="D7090" s="2" t="s">
        <v>11660</v>
      </c>
      <c r="E7090" s="2" t="s">
        <v>10667</v>
      </c>
      <c r="F7090" s="2" t="s">
        <v>11859</v>
      </c>
      <c r="G7090" s="2" t="s">
        <v>11877</v>
      </c>
      <c r="H7090" s="6" t="s">
        <v>11878</v>
      </c>
      <c r="I7090" s="3" t="s">
        <v>11666</v>
      </c>
      <c r="J7090" s="3">
        <v>1608</v>
      </c>
      <c r="K7090" s="2" t="s">
        <v>36</v>
      </c>
    </row>
    <row r="7091" spans="1:16" ht="43.2" x14ac:dyDescent="0.3">
      <c r="A7091" t="s">
        <v>32385</v>
      </c>
      <c r="B7091" s="2" t="s">
        <v>19</v>
      </c>
      <c r="C7091" s="2" t="s">
        <v>10623</v>
      </c>
      <c r="D7091" s="2" t="s">
        <v>11660</v>
      </c>
      <c r="E7091" s="2" t="s">
        <v>10667</v>
      </c>
      <c r="F7091" s="2" t="s">
        <v>11859</v>
      </c>
      <c r="G7091" s="2" t="s">
        <v>11879</v>
      </c>
      <c r="H7091" s="6" t="s">
        <v>11880</v>
      </c>
      <c r="I7091" s="3" t="s">
        <v>11666</v>
      </c>
      <c r="J7091" s="3">
        <v>89</v>
      </c>
      <c r="K7091" s="2" t="s">
        <v>36</v>
      </c>
    </row>
    <row r="7092" spans="1:16" ht="43.2" x14ac:dyDescent="0.3">
      <c r="A7092" t="s">
        <v>32385</v>
      </c>
      <c r="B7092" s="2" t="s">
        <v>19</v>
      </c>
      <c r="C7092" s="2" t="s">
        <v>10623</v>
      </c>
      <c r="D7092" s="2" t="s">
        <v>11660</v>
      </c>
      <c r="E7092" s="2" t="s">
        <v>10667</v>
      </c>
      <c r="F7092" s="2" t="s">
        <v>11859</v>
      </c>
      <c r="G7092" s="2" t="s">
        <v>11881</v>
      </c>
      <c r="H7092" s="6" t="s">
        <v>11882</v>
      </c>
      <c r="I7092" s="3" t="s">
        <v>11666</v>
      </c>
      <c r="J7092" s="3">
        <v>12</v>
      </c>
      <c r="K7092" s="2" t="s">
        <v>36</v>
      </c>
    </row>
    <row r="7093" spans="1:16" ht="43.2" x14ac:dyDescent="0.3">
      <c r="A7093" t="s">
        <v>32385</v>
      </c>
      <c r="B7093" s="2" t="s">
        <v>19</v>
      </c>
      <c r="C7093" s="2" t="s">
        <v>10623</v>
      </c>
      <c r="D7093" s="2" t="s">
        <v>11660</v>
      </c>
      <c r="E7093" s="2" t="s">
        <v>10667</v>
      </c>
      <c r="F7093" s="2" t="s">
        <v>11859</v>
      </c>
      <c r="G7093" s="2" t="s">
        <v>11883</v>
      </c>
      <c r="H7093" s="6" t="s">
        <v>11884</v>
      </c>
      <c r="I7093" s="3" t="s">
        <v>11666</v>
      </c>
      <c r="K7093" s="2" t="s">
        <v>36</v>
      </c>
    </row>
    <row r="7094" spans="1:16" x14ac:dyDescent="0.3">
      <c r="L7094" s="163" t="s">
        <v>0</v>
      </c>
      <c r="M7094" s="163"/>
      <c r="N7094" s="163"/>
      <c r="O7094" s="163" t="s">
        <v>1</v>
      </c>
      <c r="P7094" s="163"/>
    </row>
    <row r="7095" spans="1:16" ht="43.2" x14ac:dyDescent="0.3">
      <c r="B7095" s="2" t="s">
        <v>19</v>
      </c>
      <c r="C7095" s="2" t="s">
        <v>10623</v>
      </c>
      <c r="D7095" s="2" t="s">
        <v>11660</v>
      </c>
      <c r="E7095" s="2" t="s">
        <v>10667</v>
      </c>
      <c r="F7095" s="2" t="s">
        <v>11885</v>
      </c>
      <c r="H7095" s="3" t="s">
        <v>11886</v>
      </c>
      <c r="L7095" s="35" t="s">
        <v>12</v>
      </c>
      <c r="M7095" s="35" t="s">
        <v>13</v>
      </c>
      <c r="N7095" s="35" t="s">
        <v>14</v>
      </c>
      <c r="O7095" s="35" t="s">
        <v>32311</v>
      </c>
      <c r="P7095" s="35" t="s">
        <v>31195</v>
      </c>
    </row>
    <row r="7096" spans="1:16" ht="43.2" x14ac:dyDescent="0.3">
      <c r="A7096" t="s">
        <v>32385</v>
      </c>
      <c r="B7096" s="2" t="s">
        <v>19</v>
      </c>
      <c r="C7096" s="2" t="s">
        <v>10623</v>
      </c>
      <c r="D7096" s="2" t="s">
        <v>11660</v>
      </c>
      <c r="E7096" s="2" t="s">
        <v>10667</v>
      </c>
      <c r="F7096" s="2" t="s">
        <v>11885</v>
      </c>
      <c r="G7096" s="2" t="s">
        <v>11887</v>
      </c>
      <c r="H7096" s="6" t="s">
        <v>11888</v>
      </c>
      <c r="I7096" s="3" t="s">
        <v>11666</v>
      </c>
      <c r="K7096" s="2" t="s">
        <v>36</v>
      </c>
    </row>
    <row r="7097" spans="1:16" ht="43.2" x14ac:dyDescent="0.3">
      <c r="A7097" t="s">
        <v>32385</v>
      </c>
      <c r="B7097" s="2" t="s">
        <v>19</v>
      </c>
      <c r="C7097" s="2" t="s">
        <v>10623</v>
      </c>
      <c r="D7097" s="2" t="s">
        <v>11660</v>
      </c>
      <c r="E7097" s="2" t="s">
        <v>10667</v>
      </c>
      <c r="F7097" s="2" t="s">
        <v>11885</v>
      </c>
      <c r="G7097" s="2" t="s">
        <v>11889</v>
      </c>
      <c r="H7097" s="6" t="s">
        <v>11890</v>
      </c>
      <c r="I7097" s="3" t="s">
        <v>11666</v>
      </c>
      <c r="J7097" s="3">
        <v>11</v>
      </c>
      <c r="K7097" s="2" t="s">
        <v>36</v>
      </c>
    </row>
    <row r="7098" spans="1:16" ht="43.2" x14ac:dyDescent="0.3">
      <c r="A7098" t="s">
        <v>32385</v>
      </c>
      <c r="B7098" s="2" t="s">
        <v>19</v>
      </c>
      <c r="C7098" s="2" t="s">
        <v>10623</v>
      </c>
      <c r="D7098" s="2" t="s">
        <v>11660</v>
      </c>
      <c r="E7098" s="2" t="s">
        <v>10667</v>
      </c>
      <c r="F7098" s="2" t="s">
        <v>11885</v>
      </c>
      <c r="G7098" s="2" t="s">
        <v>11891</v>
      </c>
      <c r="H7098" s="6" t="s">
        <v>11892</v>
      </c>
      <c r="I7098" s="3" t="s">
        <v>11666</v>
      </c>
      <c r="K7098" s="2" t="s">
        <v>36</v>
      </c>
    </row>
    <row r="7099" spans="1:16" x14ac:dyDescent="0.3">
      <c r="L7099" s="163" t="s">
        <v>0</v>
      </c>
      <c r="M7099" s="163"/>
      <c r="N7099" s="163"/>
      <c r="O7099" s="163" t="s">
        <v>1</v>
      </c>
      <c r="P7099" s="163"/>
    </row>
    <row r="7100" spans="1:16" ht="43.2" x14ac:dyDescent="0.3">
      <c r="B7100" s="2" t="s">
        <v>19</v>
      </c>
      <c r="C7100" s="2" t="s">
        <v>10623</v>
      </c>
      <c r="D7100" s="2" t="s">
        <v>11660</v>
      </c>
      <c r="E7100" s="2" t="s">
        <v>10667</v>
      </c>
      <c r="F7100" s="2" t="s">
        <v>11893</v>
      </c>
      <c r="H7100" s="3" t="s">
        <v>11894</v>
      </c>
      <c r="L7100" s="35" t="s">
        <v>12</v>
      </c>
      <c r="M7100" s="35" t="s">
        <v>13</v>
      </c>
      <c r="N7100" s="35" t="s">
        <v>14</v>
      </c>
      <c r="O7100" s="35" t="s">
        <v>32311</v>
      </c>
      <c r="P7100" s="35" t="s">
        <v>31195</v>
      </c>
    </row>
    <row r="7101" spans="1:16" ht="43.2" x14ac:dyDescent="0.3">
      <c r="A7101" t="s">
        <v>32385</v>
      </c>
      <c r="B7101" s="2" t="s">
        <v>19</v>
      </c>
      <c r="C7101" s="2" t="s">
        <v>10623</v>
      </c>
      <c r="D7101" s="2" t="s">
        <v>11660</v>
      </c>
      <c r="E7101" s="2" t="s">
        <v>10667</v>
      </c>
      <c r="F7101" s="2" t="s">
        <v>11893</v>
      </c>
      <c r="G7101" s="2" t="s">
        <v>11895</v>
      </c>
      <c r="H7101" s="6" t="s">
        <v>11896</v>
      </c>
      <c r="I7101" s="3" t="s">
        <v>11666</v>
      </c>
      <c r="J7101" s="3">
        <v>51</v>
      </c>
      <c r="K7101" s="2" t="s">
        <v>36</v>
      </c>
    </row>
    <row r="7102" spans="1:16" ht="43.2" x14ac:dyDescent="0.3">
      <c r="A7102" t="s">
        <v>32385</v>
      </c>
      <c r="B7102" s="2" t="s">
        <v>19</v>
      </c>
      <c r="C7102" s="2" t="s">
        <v>10623</v>
      </c>
      <c r="D7102" s="2" t="s">
        <v>11660</v>
      </c>
      <c r="E7102" s="2" t="s">
        <v>10667</v>
      </c>
      <c r="F7102" s="2" t="s">
        <v>11893</v>
      </c>
      <c r="G7102" s="2" t="s">
        <v>11897</v>
      </c>
      <c r="H7102" s="6" t="s">
        <v>11898</v>
      </c>
      <c r="I7102" s="3" t="s">
        <v>11666</v>
      </c>
      <c r="J7102" s="3">
        <v>4</v>
      </c>
      <c r="K7102" s="2" t="s">
        <v>36</v>
      </c>
    </row>
    <row r="7103" spans="1:16" ht="43.2" x14ac:dyDescent="0.3">
      <c r="A7103" t="s">
        <v>32385</v>
      </c>
      <c r="B7103" s="2" t="s">
        <v>19</v>
      </c>
      <c r="C7103" s="2" t="s">
        <v>10623</v>
      </c>
      <c r="D7103" s="2" t="s">
        <v>11660</v>
      </c>
      <c r="E7103" s="2" t="s">
        <v>10667</v>
      </c>
      <c r="F7103" s="2" t="s">
        <v>11893</v>
      </c>
      <c r="G7103" s="2" t="s">
        <v>11899</v>
      </c>
      <c r="H7103" s="6" t="s">
        <v>11900</v>
      </c>
      <c r="I7103" s="3" t="s">
        <v>11666</v>
      </c>
      <c r="K7103" s="2" t="s">
        <v>36</v>
      </c>
    </row>
    <row r="7104" spans="1:16" ht="43.2" x14ac:dyDescent="0.3">
      <c r="A7104" t="s">
        <v>32385</v>
      </c>
      <c r="B7104" s="2" t="s">
        <v>19</v>
      </c>
      <c r="C7104" s="2" t="s">
        <v>10623</v>
      </c>
      <c r="D7104" s="2" t="s">
        <v>11660</v>
      </c>
      <c r="E7104" s="2" t="s">
        <v>10667</v>
      </c>
      <c r="F7104" s="2" t="s">
        <v>11893</v>
      </c>
      <c r="G7104" s="2" t="s">
        <v>11901</v>
      </c>
      <c r="H7104" s="6" t="s">
        <v>11902</v>
      </c>
      <c r="I7104" s="3" t="s">
        <v>11666</v>
      </c>
      <c r="J7104" s="3">
        <v>1</v>
      </c>
      <c r="K7104" s="2" t="s">
        <v>36</v>
      </c>
    </row>
    <row r="7105" spans="1:22" ht="43.2" x14ac:dyDescent="0.3">
      <c r="A7105" t="s">
        <v>32385</v>
      </c>
      <c r="B7105" s="2" t="s">
        <v>19</v>
      </c>
      <c r="C7105" s="2" t="s">
        <v>10623</v>
      </c>
      <c r="D7105" s="2" t="s">
        <v>11660</v>
      </c>
      <c r="E7105" s="2" t="s">
        <v>10667</v>
      </c>
      <c r="F7105" s="2" t="s">
        <v>11893</v>
      </c>
      <c r="G7105" s="2" t="s">
        <v>11903</v>
      </c>
      <c r="H7105" s="6" t="s">
        <v>11904</v>
      </c>
      <c r="I7105" s="3" t="s">
        <v>11666</v>
      </c>
      <c r="J7105" s="3">
        <v>22</v>
      </c>
      <c r="K7105" s="2" t="s">
        <v>36</v>
      </c>
    </row>
    <row r="7106" spans="1:22" ht="43.2" x14ac:dyDescent="0.3">
      <c r="A7106" t="s">
        <v>32385</v>
      </c>
      <c r="B7106" s="2" t="s">
        <v>19</v>
      </c>
      <c r="C7106" s="2" t="s">
        <v>10623</v>
      </c>
      <c r="D7106" s="2" t="s">
        <v>11660</v>
      </c>
      <c r="E7106" s="2" t="s">
        <v>10667</v>
      </c>
      <c r="F7106" s="2" t="s">
        <v>11893</v>
      </c>
      <c r="G7106" s="2" t="s">
        <v>11905</v>
      </c>
      <c r="H7106" s="6" t="s">
        <v>11906</v>
      </c>
      <c r="I7106" s="3" t="s">
        <v>11666</v>
      </c>
      <c r="K7106" s="2" t="s">
        <v>36</v>
      </c>
    </row>
    <row r="7107" spans="1:22" ht="15" customHeight="1" x14ac:dyDescent="0.3">
      <c r="L7107" s="163" t="s">
        <v>0</v>
      </c>
      <c r="M7107" s="163"/>
      <c r="N7107" s="163"/>
      <c r="O7107" s="163" t="s">
        <v>1</v>
      </c>
      <c r="P7107" s="163"/>
      <c r="Q7107" s="163"/>
      <c r="R7107" s="165" t="s">
        <v>31230</v>
      </c>
      <c r="S7107" s="166"/>
      <c r="T7107" s="166"/>
      <c r="U7107" s="166"/>
      <c r="V7107" s="167"/>
    </row>
    <row r="7108" spans="1:22" ht="43.2" x14ac:dyDescent="0.3">
      <c r="B7108" s="2" t="s">
        <v>19</v>
      </c>
      <c r="C7108" s="2" t="s">
        <v>10623</v>
      </c>
      <c r="D7108" s="2" t="s">
        <v>11660</v>
      </c>
      <c r="E7108" s="2" t="s">
        <v>10667</v>
      </c>
      <c r="F7108" s="2" t="s">
        <v>11907</v>
      </c>
      <c r="H7108" s="3" t="s">
        <v>11908</v>
      </c>
      <c r="L7108" s="35" t="s">
        <v>12</v>
      </c>
      <c r="M7108" s="35" t="s">
        <v>13</v>
      </c>
      <c r="N7108" s="35" t="s">
        <v>14</v>
      </c>
      <c r="O7108" s="102" t="s">
        <v>31196</v>
      </c>
      <c r="P7108" s="102" t="s">
        <v>31195</v>
      </c>
      <c r="Q7108" s="104" t="s">
        <v>32311</v>
      </c>
      <c r="R7108" s="50" t="s">
        <v>32319</v>
      </c>
      <c r="S7108" s="51" t="s">
        <v>32320</v>
      </c>
      <c r="T7108" s="51" t="s">
        <v>17</v>
      </c>
      <c r="U7108" s="51" t="s">
        <v>18</v>
      </c>
      <c r="V7108" s="51" t="s">
        <v>31184</v>
      </c>
    </row>
    <row r="7109" spans="1:22" ht="43.2" x14ac:dyDescent="0.3">
      <c r="A7109" t="s">
        <v>32385</v>
      </c>
      <c r="B7109" s="2" t="s">
        <v>19</v>
      </c>
      <c r="C7109" s="2" t="s">
        <v>10623</v>
      </c>
      <c r="D7109" s="2" t="s">
        <v>11660</v>
      </c>
      <c r="E7109" s="2" t="s">
        <v>10667</v>
      </c>
      <c r="F7109" s="2" t="s">
        <v>11907</v>
      </c>
      <c r="G7109" s="2" t="s">
        <v>11909</v>
      </c>
      <c r="H7109" s="6" t="s">
        <v>11910</v>
      </c>
      <c r="I7109" s="3" t="s">
        <v>11666</v>
      </c>
      <c r="J7109" s="3">
        <v>846</v>
      </c>
      <c r="K7109" s="2" t="s">
        <v>36</v>
      </c>
      <c r="U7109" s="2"/>
    </row>
    <row r="7110" spans="1:22" ht="43.2" x14ac:dyDescent="0.3">
      <c r="A7110" t="s">
        <v>32385</v>
      </c>
      <c r="B7110" s="2" t="s">
        <v>19</v>
      </c>
      <c r="C7110" s="2" t="s">
        <v>10623</v>
      </c>
      <c r="D7110" s="2" t="s">
        <v>11660</v>
      </c>
      <c r="E7110" s="2" t="s">
        <v>10667</v>
      </c>
      <c r="F7110" s="2" t="s">
        <v>11907</v>
      </c>
      <c r="G7110" s="2" t="s">
        <v>11911</v>
      </c>
      <c r="H7110" s="6" t="s">
        <v>11912</v>
      </c>
      <c r="I7110" s="3" t="s">
        <v>11666</v>
      </c>
      <c r="J7110" s="3">
        <v>551</v>
      </c>
      <c r="K7110" s="2" t="s">
        <v>36</v>
      </c>
      <c r="U7110" s="2"/>
    </row>
    <row r="7111" spans="1:22" x14ac:dyDescent="0.3">
      <c r="A7111" t="s">
        <v>32385</v>
      </c>
      <c r="B7111" s="2" t="s">
        <v>19</v>
      </c>
      <c r="C7111" s="2" t="s">
        <v>10623</v>
      </c>
      <c r="D7111" s="2" t="s">
        <v>11660</v>
      </c>
      <c r="E7111" s="2" t="s">
        <v>10667</v>
      </c>
      <c r="F7111" s="2" t="s">
        <v>11907</v>
      </c>
      <c r="G7111" s="2" t="s">
        <v>11913</v>
      </c>
      <c r="H7111" s="3" t="s">
        <v>11914</v>
      </c>
      <c r="I7111" s="3" t="s">
        <v>571</v>
      </c>
      <c r="J7111" s="3">
        <v>1475</v>
      </c>
      <c r="K7111" s="2" t="s">
        <v>36</v>
      </c>
      <c r="L7111" s="7" t="s">
        <v>31232</v>
      </c>
      <c r="O7111" s="7" t="s">
        <v>33240</v>
      </c>
      <c r="P7111" s="7" t="s">
        <v>33241</v>
      </c>
      <c r="Q7111" s="2" t="s">
        <v>32525</v>
      </c>
      <c r="R7111" s="2">
        <v>0</v>
      </c>
      <c r="S7111" s="2">
        <v>10</v>
      </c>
      <c r="T7111" s="2" t="s">
        <v>31186</v>
      </c>
      <c r="U7111" s="2"/>
      <c r="V7111" s="26">
        <v>3</v>
      </c>
    </row>
    <row r="7112" spans="1:22" ht="28.8" x14ac:dyDescent="0.3">
      <c r="A7112" t="s">
        <v>32385</v>
      </c>
      <c r="B7112" s="2" t="s">
        <v>19</v>
      </c>
      <c r="C7112" s="2" t="s">
        <v>10623</v>
      </c>
      <c r="D7112" s="2" t="s">
        <v>11660</v>
      </c>
      <c r="E7112" s="2" t="s">
        <v>10667</v>
      </c>
      <c r="F7112" s="2" t="s">
        <v>11907</v>
      </c>
      <c r="G7112" s="2" t="s">
        <v>11915</v>
      </c>
      <c r="H7112" s="3" t="s">
        <v>11916</v>
      </c>
      <c r="I7112" s="3" t="s">
        <v>571</v>
      </c>
      <c r="J7112" s="3">
        <v>600</v>
      </c>
      <c r="K7112" s="2" t="s">
        <v>36</v>
      </c>
      <c r="L7112" s="7" t="s">
        <v>31232</v>
      </c>
      <c r="O7112" s="7" t="s">
        <v>33240</v>
      </c>
      <c r="P7112" s="7" t="s">
        <v>33241</v>
      </c>
      <c r="Q7112" s="2" t="s">
        <v>33242</v>
      </c>
      <c r="R7112" s="2">
        <v>0</v>
      </c>
      <c r="S7112" s="2">
        <v>10</v>
      </c>
      <c r="T7112" s="2" t="s">
        <v>31186</v>
      </c>
      <c r="U7112" s="2"/>
      <c r="V7112" s="26">
        <v>3</v>
      </c>
    </row>
    <row r="7113" spans="1:22" ht="28.8" x14ac:dyDescent="0.3">
      <c r="A7113" t="s">
        <v>32385</v>
      </c>
      <c r="B7113" s="2" t="s">
        <v>19</v>
      </c>
      <c r="C7113" s="2" t="s">
        <v>10623</v>
      </c>
      <c r="D7113" s="2" t="s">
        <v>11660</v>
      </c>
      <c r="E7113" s="2" t="s">
        <v>10667</v>
      </c>
      <c r="F7113" s="2" t="s">
        <v>11907</v>
      </c>
      <c r="G7113" s="2" t="s">
        <v>11917</v>
      </c>
      <c r="H7113" s="3" t="s">
        <v>11918</v>
      </c>
      <c r="I7113" s="3" t="s">
        <v>571</v>
      </c>
      <c r="J7113" s="3">
        <v>105</v>
      </c>
      <c r="K7113" s="2" t="s">
        <v>36</v>
      </c>
      <c r="L7113" s="7" t="s">
        <v>31232</v>
      </c>
      <c r="O7113" s="7" t="s">
        <v>33240</v>
      </c>
      <c r="P7113" s="7" t="s">
        <v>33241</v>
      </c>
      <c r="Q7113" s="2" t="s">
        <v>33243</v>
      </c>
      <c r="R7113" s="2">
        <v>0</v>
      </c>
      <c r="S7113" s="2">
        <v>10</v>
      </c>
      <c r="T7113" s="2" t="s">
        <v>31186</v>
      </c>
      <c r="U7113" s="2"/>
      <c r="V7113" s="26">
        <v>3</v>
      </c>
    </row>
    <row r="7114" spans="1:22" ht="28.8" x14ac:dyDescent="0.3">
      <c r="A7114" t="s">
        <v>32385</v>
      </c>
      <c r="B7114" s="2" t="s">
        <v>19</v>
      </c>
      <c r="C7114" s="2" t="s">
        <v>10623</v>
      </c>
      <c r="D7114" s="2" t="s">
        <v>11660</v>
      </c>
      <c r="E7114" s="2" t="s">
        <v>10667</v>
      </c>
      <c r="F7114" s="2" t="s">
        <v>11907</v>
      </c>
      <c r="G7114" s="2" t="s">
        <v>11919</v>
      </c>
      <c r="H7114" s="3" t="s">
        <v>11920</v>
      </c>
      <c r="I7114" s="3" t="s">
        <v>571</v>
      </c>
      <c r="K7114" s="2" t="s">
        <v>36</v>
      </c>
      <c r="L7114" s="7" t="s">
        <v>31232</v>
      </c>
      <c r="O7114" s="7" t="s">
        <v>33240</v>
      </c>
      <c r="P7114" s="7" t="s">
        <v>33241</v>
      </c>
      <c r="Q7114" s="2" t="s">
        <v>33244</v>
      </c>
      <c r="R7114" s="2">
        <v>0</v>
      </c>
      <c r="S7114" s="2">
        <v>10</v>
      </c>
      <c r="T7114" s="2" t="s">
        <v>31186</v>
      </c>
      <c r="U7114" s="2"/>
      <c r="V7114" s="26">
        <v>3</v>
      </c>
    </row>
    <row r="7115" spans="1:22" x14ac:dyDescent="0.3">
      <c r="A7115" t="s">
        <v>32385</v>
      </c>
      <c r="B7115" s="2" t="s">
        <v>19</v>
      </c>
      <c r="C7115" s="2" t="s">
        <v>10623</v>
      </c>
      <c r="D7115" s="2" t="s">
        <v>11660</v>
      </c>
      <c r="E7115" s="2" t="s">
        <v>10667</v>
      </c>
      <c r="F7115" s="2" t="s">
        <v>11907</v>
      </c>
      <c r="G7115" s="2" t="s">
        <v>11921</v>
      </c>
      <c r="H7115" s="3" t="s">
        <v>11922</v>
      </c>
      <c r="I7115" s="3" t="s">
        <v>571</v>
      </c>
      <c r="J7115" s="3">
        <v>653</v>
      </c>
      <c r="K7115" s="2" t="s">
        <v>36</v>
      </c>
      <c r="L7115" s="7" t="s">
        <v>31233</v>
      </c>
      <c r="M7115" s="2" t="s">
        <v>11913</v>
      </c>
    </row>
    <row r="7116" spans="1:22" x14ac:dyDescent="0.3">
      <c r="A7116" t="s">
        <v>32385</v>
      </c>
      <c r="B7116" s="2" t="s">
        <v>19</v>
      </c>
      <c r="C7116" s="2" t="s">
        <v>10623</v>
      </c>
      <c r="D7116" s="2" t="s">
        <v>11660</v>
      </c>
      <c r="E7116" s="2" t="s">
        <v>10667</v>
      </c>
      <c r="F7116" s="2" t="s">
        <v>11907</v>
      </c>
      <c r="G7116" s="2" t="s">
        <v>11923</v>
      </c>
      <c r="H7116" s="3" t="s">
        <v>11924</v>
      </c>
      <c r="I7116" s="3" t="s">
        <v>571</v>
      </c>
      <c r="J7116" s="3">
        <v>32</v>
      </c>
      <c r="K7116" s="2" t="s">
        <v>36</v>
      </c>
      <c r="L7116" s="7" t="s">
        <v>31233</v>
      </c>
      <c r="M7116" s="2" t="s">
        <v>11915</v>
      </c>
    </row>
    <row r="7117" spans="1:22" x14ac:dyDescent="0.3">
      <c r="A7117" t="s">
        <v>32385</v>
      </c>
      <c r="B7117" s="2" t="s">
        <v>19</v>
      </c>
      <c r="C7117" s="2" t="s">
        <v>10623</v>
      </c>
      <c r="D7117" s="2" t="s">
        <v>11660</v>
      </c>
      <c r="E7117" s="2" t="s">
        <v>10667</v>
      </c>
      <c r="F7117" s="2" t="s">
        <v>11907</v>
      </c>
      <c r="G7117" s="2" t="s">
        <v>11925</v>
      </c>
      <c r="H7117" s="3" t="s">
        <v>11926</v>
      </c>
      <c r="I7117" s="3" t="s">
        <v>571</v>
      </c>
      <c r="J7117" s="3">
        <v>67</v>
      </c>
      <c r="K7117" s="2" t="s">
        <v>36</v>
      </c>
      <c r="L7117" s="7" t="s">
        <v>31233</v>
      </c>
      <c r="M7117" s="2" t="s">
        <v>11917</v>
      </c>
    </row>
    <row r="7118" spans="1:22" x14ac:dyDescent="0.3">
      <c r="A7118" t="s">
        <v>32385</v>
      </c>
      <c r="B7118" s="2" t="s">
        <v>19</v>
      </c>
      <c r="C7118" s="2" t="s">
        <v>10623</v>
      </c>
      <c r="D7118" s="2" t="s">
        <v>11660</v>
      </c>
      <c r="E7118" s="2" t="s">
        <v>10667</v>
      </c>
      <c r="F7118" s="2" t="s">
        <v>11907</v>
      </c>
      <c r="G7118" s="2" t="s">
        <v>11927</v>
      </c>
      <c r="H7118" s="3" t="s">
        <v>11928</v>
      </c>
      <c r="I7118" s="3" t="s">
        <v>571</v>
      </c>
      <c r="K7118" s="2" t="s">
        <v>36</v>
      </c>
      <c r="L7118" s="7" t="s">
        <v>31233</v>
      </c>
      <c r="M7118" s="2" t="s">
        <v>11919</v>
      </c>
    </row>
    <row r="7119" spans="1:22" x14ac:dyDescent="0.3">
      <c r="L7119" s="163" t="s">
        <v>0</v>
      </c>
      <c r="M7119" s="163"/>
      <c r="N7119" s="163"/>
      <c r="O7119" s="163" t="s">
        <v>1</v>
      </c>
      <c r="P7119" s="163"/>
      <c r="Q7119" s="163"/>
      <c r="R7119" s="165" t="s">
        <v>31230</v>
      </c>
      <c r="S7119" s="166"/>
      <c r="T7119" s="166"/>
      <c r="U7119" s="166"/>
      <c r="V7119" s="167"/>
    </row>
    <row r="7120" spans="1:22" ht="43.2" x14ac:dyDescent="0.3">
      <c r="B7120" s="2" t="s">
        <v>19</v>
      </c>
      <c r="C7120" s="2" t="s">
        <v>10623</v>
      </c>
      <c r="D7120" s="2" t="s">
        <v>11660</v>
      </c>
      <c r="E7120" s="2" t="s">
        <v>10667</v>
      </c>
      <c r="F7120" s="2" t="s">
        <v>11929</v>
      </c>
      <c r="H7120" s="3" t="s">
        <v>11930</v>
      </c>
      <c r="L7120" s="35" t="s">
        <v>12</v>
      </c>
      <c r="M7120" s="35" t="s">
        <v>13</v>
      </c>
      <c r="N7120" s="35" t="s">
        <v>14</v>
      </c>
      <c r="O7120" s="102" t="s">
        <v>31196</v>
      </c>
      <c r="P7120" s="102" t="s">
        <v>31195</v>
      </c>
      <c r="Q7120" s="104" t="s">
        <v>32311</v>
      </c>
      <c r="R7120" s="50" t="s">
        <v>32319</v>
      </c>
      <c r="S7120" s="51" t="s">
        <v>32320</v>
      </c>
      <c r="T7120" s="51" t="s">
        <v>17</v>
      </c>
      <c r="U7120" s="51" t="s">
        <v>18</v>
      </c>
      <c r="V7120" s="51" t="s">
        <v>31184</v>
      </c>
    </row>
    <row r="7121" spans="1:22" ht="43.2" x14ac:dyDescent="0.3">
      <c r="A7121" t="s">
        <v>32385</v>
      </c>
      <c r="B7121" s="2" t="s">
        <v>19</v>
      </c>
      <c r="C7121" s="2" t="s">
        <v>10623</v>
      </c>
      <c r="D7121" s="2" t="s">
        <v>11660</v>
      </c>
      <c r="E7121" s="2" t="s">
        <v>10667</v>
      </c>
      <c r="F7121" s="2" t="s">
        <v>11929</v>
      </c>
      <c r="G7121" s="2" t="s">
        <v>11931</v>
      </c>
      <c r="H7121" s="3" t="s">
        <v>11932</v>
      </c>
      <c r="I7121" s="3" t="s">
        <v>11666</v>
      </c>
      <c r="J7121" s="3">
        <v>11</v>
      </c>
      <c r="K7121" s="2" t="s">
        <v>36</v>
      </c>
      <c r="L7121" s="7" t="s">
        <v>31232</v>
      </c>
      <c r="O7121" s="7" t="s">
        <v>33232</v>
      </c>
      <c r="P7121" s="7" t="s">
        <v>33245</v>
      </c>
      <c r="Q7121" s="2" t="s">
        <v>32525</v>
      </c>
      <c r="R7121" s="2">
        <v>10</v>
      </c>
      <c r="S7121" s="2">
        <v>10</v>
      </c>
      <c r="T7121" s="2" t="s">
        <v>31186</v>
      </c>
      <c r="V7121" s="26">
        <v>1</v>
      </c>
    </row>
    <row r="7122" spans="1:22" ht="43.2" x14ac:dyDescent="0.3">
      <c r="A7122" t="s">
        <v>32385</v>
      </c>
      <c r="B7122" s="2" t="s">
        <v>19</v>
      </c>
      <c r="C7122" s="2" t="s">
        <v>10623</v>
      </c>
      <c r="D7122" s="2" t="s">
        <v>11660</v>
      </c>
      <c r="E7122" s="2" t="s">
        <v>10667</v>
      </c>
      <c r="F7122" s="2" t="s">
        <v>11929</v>
      </c>
      <c r="G7122" s="2" t="s">
        <v>11933</v>
      </c>
      <c r="H7122" s="3" t="s">
        <v>11934</v>
      </c>
      <c r="I7122" s="3" t="s">
        <v>11666</v>
      </c>
      <c r="J7122" s="3">
        <v>1</v>
      </c>
      <c r="K7122" s="2" t="s">
        <v>36</v>
      </c>
      <c r="L7122" s="7" t="s">
        <v>31233</v>
      </c>
      <c r="M7122" s="2" t="s">
        <v>11931</v>
      </c>
    </row>
    <row r="7123" spans="1:22" x14ac:dyDescent="0.3">
      <c r="L7123" s="163" t="s">
        <v>0</v>
      </c>
      <c r="M7123" s="163"/>
      <c r="N7123" s="163"/>
      <c r="O7123" s="163" t="s">
        <v>1</v>
      </c>
      <c r="P7123" s="163"/>
      <c r="Q7123" s="163"/>
      <c r="R7123" s="165" t="s">
        <v>31230</v>
      </c>
      <c r="S7123" s="166"/>
      <c r="T7123" s="166"/>
      <c r="U7123" s="166"/>
      <c r="V7123" s="167"/>
    </row>
    <row r="7124" spans="1:22" ht="43.2" x14ac:dyDescent="0.3">
      <c r="B7124" s="2" t="s">
        <v>19</v>
      </c>
      <c r="C7124" s="2" t="s">
        <v>10623</v>
      </c>
      <c r="D7124" s="2" t="s">
        <v>11660</v>
      </c>
      <c r="E7124" s="2" t="s">
        <v>10667</v>
      </c>
      <c r="F7124" s="2" t="s">
        <v>11935</v>
      </c>
      <c r="H7124" s="3" t="s">
        <v>11936</v>
      </c>
      <c r="L7124" s="35" t="s">
        <v>12</v>
      </c>
      <c r="M7124" s="35" t="s">
        <v>13</v>
      </c>
      <c r="N7124" s="35" t="s">
        <v>14</v>
      </c>
      <c r="O7124" s="102" t="s">
        <v>31196</v>
      </c>
      <c r="P7124" s="102" t="s">
        <v>31195</v>
      </c>
      <c r="Q7124" s="104" t="s">
        <v>32311</v>
      </c>
      <c r="R7124" s="50" t="s">
        <v>32319</v>
      </c>
      <c r="S7124" s="51" t="s">
        <v>32320</v>
      </c>
      <c r="T7124" s="51" t="s">
        <v>17</v>
      </c>
      <c r="U7124" s="51" t="s">
        <v>18</v>
      </c>
      <c r="V7124" s="51" t="s">
        <v>31184</v>
      </c>
    </row>
    <row r="7125" spans="1:22" ht="28.8" x14ac:dyDescent="0.3">
      <c r="A7125" t="s">
        <v>32385</v>
      </c>
      <c r="B7125" s="2" t="s">
        <v>19</v>
      </c>
      <c r="C7125" s="2" t="s">
        <v>10623</v>
      </c>
      <c r="D7125" s="2" t="s">
        <v>11660</v>
      </c>
      <c r="E7125" s="2" t="s">
        <v>10667</v>
      </c>
      <c r="F7125" s="2" t="s">
        <v>11935</v>
      </c>
      <c r="G7125" s="2" t="s">
        <v>11937</v>
      </c>
      <c r="H7125" s="3" t="s">
        <v>11938</v>
      </c>
      <c r="I7125" s="3" t="s">
        <v>571</v>
      </c>
      <c r="J7125" s="3">
        <v>5</v>
      </c>
      <c r="K7125" s="2" t="s">
        <v>36</v>
      </c>
      <c r="L7125" s="7" t="s">
        <v>31232</v>
      </c>
      <c r="O7125" s="7" t="s">
        <v>33246</v>
      </c>
      <c r="P7125" s="7" t="s">
        <v>33247</v>
      </c>
      <c r="Q7125" s="2" t="s">
        <v>32525</v>
      </c>
      <c r="R7125" s="2">
        <v>20</v>
      </c>
      <c r="S7125" s="2">
        <v>20</v>
      </c>
      <c r="T7125" s="2" t="s">
        <v>31186</v>
      </c>
      <c r="V7125" s="26">
        <v>1</v>
      </c>
    </row>
    <row r="7126" spans="1:22" ht="28.8" x14ac:dyDescent="0.3">
      <c r="A7126" t="s">
        <v>32385</v>
      </c>
      <c r="B7126" s="2" t="s">
        <v>19</v>
      </c>
      <c r="C7126" s="2" t="s">
        <v>10623</v>
      </c>
      <c r="D7126" s="2" t="s">
        <v>11660</v>
      </c>
      <c r="E7126" s="2" t="s">
        <v>10667</v>
      </c>
      <c r="F7126" s="2" t="s">
        <v>11935</v>
      </c>
      <c r="G7126" s="2" t="s">
        <v>11939</v>
      </c>
      <c r="H7126" s="3" t="s">
        <v>11940</v>
      </c>
      <c r="I7126" s="3" t="s">
        <v>571</v>
      </c>
      <c r="K7126" s="26" t="s">
        <v>36</v>
      </c>
      <c r="L7126" s="7" t="s">
        <v>31233</v>
      </c>
      <c r="M7126" s="7" t="s">
        <v>11937</v>
      </c>
    </row>
    <row r="7127" spans="1:22" x14ac:dyDescent="0.3">
      <c r="L7127" s="163" t="s">
        <v>0</v>
      </c>
      <c r="M7127" s="163"/>
      <c r="N7127" s="163"/>
      <c r="O7127" s="163" t="s">
        <v>1</v>
      </c>
      <c r="P7127" s="163"/>
    </row>
    <row r="7128" spans="1:22" ht="43.2" x14ac:dyDescent="0.3">
      <c r="B7128" s="2" t="s">
        <v>19</v>
      </c>
      <c r="C7128" s="2" t="s">
        <v>10623</v>
      </c>
      <c r="D7128" s="2" t="s">
        <v>11660</v>
      </c>
      <c r="E7128" s="2" t="s">
        <v>10667</v>
      </c>
      <c r="F7128" s="2" t="s">
        <v>11941</v>
      </c>
      <c r="H7128" s="3" t="s">
        <v>11942</v>
      </c>
      <c r="L7128" s="35" t="s">
        <v>12</v>
      </c>
      <c r="M7128" s="35" t="s">
        <v>13</v>
      </c>
      <c r="N7128" s="35" t="s">
        <v>14</v>
      </c>
      <c r="O7128" s="35" t="s">
        <v>32311</v>
      </c>
      <c r="P7128" s="35" t="s">
        <v>31195</v>
      </c>
    </row>
    <row r="7129" spans="1:22" x14ac:dyDescent="0.3">
      <c r="A7129" t="s">
        <v>32385</v>
      </c>
      <c r="B7129" s="2" t="s">
        <v>19</v>
      </c>
      <c r="C7129" s="2" t="s">
        <v>10623</v>
      </c>
      <c r="D7129" s="2" t="s">
        <v>11660</v>
      </c>
      <c r="E7129" s="2" t="s">
        <v>10667</v>
      </c>
      <c r="F7129" s="2" t="s">
        <v>11941</v>
      </c>
      <c r="G7129" s="2" t="s">
        <v>11943</v>
      </c>
      <c r="H7129" s="6" t="s">
        <v>11944</v>
      </c>
      <c r="I7129" s="3" t="s">
        <v>571</v>
      </c>
      <c r="J7129" s="3">
        <v>1962</v>
      </c>
      <c r="K7129" s="2" t="s">
        <v>36</v>
      </c>
    </row>
    <row r="7130" spans="1:22" x14ac:dyDescent="0.3">
      <c r="A7130" t="s">
        <v>32385</v>
      </c>
      <c r="B7130" s="2" t="s">
        <v>19</v>
      </c>
      <c r="C7130" s="2" t="s">
        <v>10623</v>
      </c>
      <c r="D7130" s="2" t="s">
        <v>11660</v>
      </c>
      <c r="E7130" s="2" t="s">
        <v>10667</v>
      </c>
      <c r="F7130" s="2" t="s">
        <v>11941</v>
      </c>
      <c r="G7130" s="2" t="s">
        <v>11945</v>
      </c>
      <c r="H7130" s="6" t="s">
        <v>11946</v>
      </c>
      <c r="I7130" s="3" t="s">
        <v>571</v>
      </c>
      <c r="J7130" s="3">
        <v>2090</v>
      </c>
      <c r="K7130" s="2" t="s">
        <v>36</v>
      </c>
    </row>
    <row r="7131" spans="1:22" x14ac:dyDescent="0.3">
      <c r="A7131" t="s">
        <v>32385</v>
      </c>
      <c r="B7131" s="2" t="s">
        <v>19</v>
      </c>
      <c r="C7131" s="2" t="s">
        <v>10623</v>
      </c>
      <c r="D7131" s="2" t="s">
        <v>11660</v>
      </c>
      <c r="E7131" s="2" t="s">
        <v>10667</v>
      </c>
      <c r="F7131" s="2" t="s">
        <v>11941</v>
      </c>
      <c r="G7131" s="2" t="s">
        <v>11947</v>
      </c>
      <c r="H7131" s="6" t="s">
        <v>11948</v>
      </c>
      <c r="I7131" s="3" t="s">
        <v>571</v>
      </c>
      <c r="J7131" s="3">
        <v>65</v>
      </c>
      <c r="K7131" s="2" t="s">
        <v>36</v>
      </c>
    </row>
    <row r="7132" spans="1:22" x14ac:dyDescent="0.3">
      <c r="A7132" t="s">
        <v>32385</v>
      </c>
      <c r="B7132" s="2" t="s">
        <v>19</v>
      </c>
      <c r="C7132" s="2" t="s">
        <v>10623</v>
      </c>
      <c r="D7132" s="2" t="s">
        <v>11660</v>
      </c>
      <c r="E7132" s="2" t="s">
        <v>10667</v>
      </c>
      <c r="F7132" s="2" t="s">
        <v>11941</v>
      </c>
      <c r="G7132" s="2" t="s">
        <v>11949</v>
      </c>
      <c r="H7132" s="6" t="s">
        <v>11950</v>
      </c>
      <c r="I7132" s="3" t="s">
        <v>571</v>
      </c>
      <c r="J7132" s="3">
        <v>1896</v>
      </c>
      <c r="K7132" s="2" t="s">
        <v>36</v>
      </c>
    </row>
    <row r="7133" spans="1:22" x14ac:dyDescent="0.3">
      <c r="A7133" t="s">
        <v>32385</v>
      </c>
      <c r="B7133" s="2" t="s">
        <v>19</v>
      </c>
      <c r="C7133" s="2" t="s">
        <v>10623</v>
      </c>
      <c r="D7133" s="2" t="s">
        <v>11660</v>
      </c>
      <c r="E7133" s="2" t="s">
        <v>10667</v>
      </c>
      <c r="F7133" s="2" t="s">
        <v>11941</v>
      </c>
      <c r="G7133" s="2" t="s">
        <v>11951</v>
      </c>
      <c r="H7133" s="6" t="s">
        <v>11952</v>
      </c>
      <c r="I7133" s="3" t="s">
        <v>571</v>
      </c>
      <c r="J7133" s="3">
        <v>2637</v>
      </c>
      <c r="K7133" s="2" t="s">
        <v>36</v>
      </c>
    </row>
    <row r="7134" spans="1:22" x14ac:dyDescent="0.3">
      <c r="A7134" t="s">
        <v>32385</v>
      </c>
      <c r="B7134" s="2" t="s">
        <v>19</v>
      </c>
      <c r="C7134" s="2" t="s">
        <v>10623</v>
      </c>
      <c r="D7134" s="2" t="s">
        <v>11660</v>
      </c>
      <c r="E7134" s="2" t="s">
        <v>10667</v>
      </c>
      <c r="F7134" s="2" t="s">
        <v>11941</v>
      </c>
      <c r="G7134" s="2" t="s">
        <v>11953</v>
      </c>
      <c r="H7134" s="6" t="s">
        <v>11954</v>
      </c>
      <c r="I7134" s="3" t="s">
        <v>571</v>
      </c>
      <c r="J7134" s="3">
        <v>118</v>
      </c>
      <c r="K7134" s="2" t="s">
        <v>36</v>
      </c>
    </row>
    <row r="7135" spans="1:22" x14ac:dyDescent="0.3">
      <c r="B7135" s="2" t="s">
        <v>19</v>
      </c>
      <c r="C7135" s="2" t="s">
        <v>10623</v>
      </c>
      <c r="D7135" s="2" t="s">
        <v>11660</v>
      </c>
      <c r="E7135" s="2" t="s">
        <v>10669</v>
      </c>
      <c r="H7135" s="3" t="s">
        <v>11955</v>
      </c>
    </row>
    <row r="7136" spans="1:22" x14ac:dyDescent="0.3">
      <c r="L7136" s="163" t="s">
        <v>0</v>
      </c>
      <c r="M7136" s="163"/>
      <c r="N7136" s="163"/>
      <c r="O7136" s="163" t="s">
        <v>1</v>
      </c>
      <c r="P7136" s="163"/>
    </row>
    <row r="7137" spans="1:16" ht="43.2" x14ac:dyDescent="0.3">
      <c r="B7137" s="2" t="s">
        <v>19</v>
      </c>
      <c r="C7137" s="2" t="s">
        <v>10623</v>
      </c>
      <c r="D7137" s="2" t="s">
        <v>11660</v>
      </c>
      <c r="E7137" s="2" t="s">
        <v>10669</v>
      </c>
      <c r="F7137" s="2" t="s">
        <v>11956</v>
      </c>
      <c r="H7137" s="3" t="s">
        <v>11957</v>
      </c>
      <c r="L7137" s="35" t="s">
        <v>12</v>
      </c>
      <c r="M7137" s="35" t="s">
        <v>13</v>
      </c>
      <c r="N7137" s="35" t="s">
        <v>14</v>
      </c>
      <c r="O7137" s="35" t="s">
        <v>32311</v>
      </c>
      <c r="P7137" s="35" t="s">
        <v>31195</v>
      </c>
    </row>
    <row r="7138" spans="1:16" ht="43.2" x14ac:dyDescent="0.3">
      <c r="A7138" t="s">
        <v>32385</v>
      </c>
      <c r="B7138" s="2" t="s">
        <v>19</v>
      </c>
      <c r="C7138" s="2" t="s">
        <v>10623</v>
      </c>
      <c r="D7138" s="2" t="s">
        <v>11660</v>
      </c>
      <c r="E7138" s="2" t="s">
        <v>10669</v>
      </c>
      <c r="F7138" s="2" t="s">
        <v>11956</v>
      </c>
      <c r="G7138" s="2" t="s">
        <v>11958</v>
      </c>
      <c r="H7138" s="6" t="s">
        <v>11959</v>
      </c>
      <c r="I7138" s="3" t="s">
        <v>11666</v>
      </c>
      <c r="J7138" s="3">
        <v>1307</v>
      </c>
      <c r="K7138" s="2" t="s">
        <v>36</v>
      </c>
    </row>
    <row r="7139" spans="1:16" ht="43.2" x14ac:dyDescent="0.3">
      <c r="A7139" t="s">
        <v>32385</v>
      </c>
      <c r="B7139" s="2" t="s">
        <v>19</v>
      </c>
      <c r="C7139" s="2" t="s">
        <v>10623</v>
      </c>
      <c r="D7139" s="2" t="s">
        <v>11660</v>
      </c>
      <c r="E7139" s="2" t="s">
        <v>10669</v>
      </c>
      <c r="F7139" s="2" t="s">
        <v>11956</v>
      </c>
      <c r="G7139" s="2" t="s">
        <v>11960</v>
      </c>
      <c r="H7139" s="6" t="s">
        <v>11961</v>
      </c>
      <c r="I7139" s="3" t="s">
        <v>11666</v>
      </c>
      <c r="J7139" s="3">
        <v>1</v>
      </c>
      <c r="K7139" s="2" t="s">
        <v>36</v>
      </c>
    </row>
    <row r="7140" spans="1:16" ht="43.2" x14ac:dyDescent="0.3">
      <c r="A7140" t="s">
        <v>32385</v>
      </c>
      <c r="B7140" s="2" t="s">
        <v>19</v>
      </c>
      <c r="C7140" s="2" t="s">
        <v>10623</v>
      </c>
      <c r="D7140" s="2" t="s">
        <v>11660</v>
      </c>
      <c r="E7140" s="2" t="s">
        <v>10669</v>
      </c>
      <c r="F7140" s="2" t="s">
        <v>11956</v>
      </c>
      <c r="G7140" s="2" t="s">
        <v>11962</v>
      </c>
      <c r="H7140" s="6" t="s">
        <v>11963</v>
      </c>
      <c r="I7140" s="3" t="s">
        <v>11666</v>
      </c>
      <c r="J7140" s="3">
        <v>3</v>
      </c>
      <c r="K7140" s="2" t="s">
        <v>36</v>
      </c>
    </row>
    <row r="7141" spans="1:16" ht="43.2" x14ac:dyDescent="0.3">
      <c r="A7141" t="s">
        <v>32385</v>
      </c>
      <c r="B7141" s="2" t="s">
        <v>19</v>
      </c>
      <c r="C7141" s="2" t="s">
        <v>10623</v>
      </c>
      <c r="D7141" s="2" t="s">
        <v>11660</v>
      </c>
      <c r="E7141" s="2" t="s">
        <v>10669</v>
      </c>
      <c r="F7141" s="2" t="s">
        <v>11956</v>
      </c>
      <c r="G7141" s="2" t="s">
        <v>11964</v>
      </c>
      <c r="H7141" s="6" t="s">
        <v>11965</v>
      </c>
      <c r="I7141" s="3" t="s">
        <v>11666</v>
      </c>
      <c r="K7141" s="2" t="s">
        <v>36</v>
      </c>
    </row>
    <row r="7142" spans="1:16" ht="43.2" x14ac:dyDescent="0.3">
      <c r="A7142" t="s">
        <v>32385</v>
      </c>
      <c r="B7142" s="2" t="s">
        <v>19</v>
      </c>
      <c r="C7142" s="2" t="s">
        <v>10623</v>
      </c>
      <c r="D7142" s="2" t="s">
        <v>11660</v>
      </c>
      <c r="E7142" s="2" t="s">
        <v>10669</v>
      </c>
      <c r="F7142" s="2" t="s">
        <v>11956</v>
      </c>
      <c r="G7142" s="2" t="s">
        <v>11966</v>
      </c>
      <c r="H7142" s="6" t="s">
        <v>11967</v>
      </c>
      <c r="I7142" s="3" t="s">
        <v>11666</v>
      </c>
      <c r="K7142" s="2" t="s">
        <v>36</v>
      </c>
    </row>
    <row r="7143" spans="1:16" ht="43.2" x14ac:dyDescent="0.3">
      <c r="A7143" t="s">
        <v>32385</v>
      </c>
      <c r="B7143" s="2" t="s">
        <v>19</v>
      </c>
      <c r="C7143" s="2" t="s">
        <v>10623</v>
      </c>
      <c r="D7143" s="2" t="s">
        <v>11660</v>
      </c>
      <c r="E7143" s="2" t="s">
        <v>10669</v>
      </c>
      <c r="F7143" s="2" t="s">
        <v>11956</v>
      </c>
      <c r="G7143" s="2" t="s">
        <v>11968</v>
      </c>
      <c r="H7143" s="6" t="s">
        <v>11969</v>
      </c>
      <c r="I7143" s="3" t="s">
        <v>11666</v>
      </c>
      <c r="K7143" s="2" t="s">
        <v>36</v>
      </c>
    </row>
    <row r="7144" spans="1:16" ht="43.2" x14ac:dyDescent="0.3">
      <c r="A7144" t="s">
        <v>32385</v>
      </c>
      <c r="B7144" s="2" t="s">
        <v>19</v>
      </c>
      <c r="C7144" s="2" t="s">
        <v>10623</v>
      </c>
      <c r="D7144" s="2" t="s">
        <v>11660</v>
      </c>
      <c r="E7144" s="2" t="s">
        <v>10669</v>
      </c>
      <c r="F7144" s="2" t="s">
        <v>11956</v>
      </c>
      <c r="G7144" s="2" t="s">
        <v>11970</v>
      </c>
      <c r="H7144" s="6" t="s">
        <v>11971</v>
      </c>
      <c r="I7144" s="3" t="s">
        <v>11666</v>
      </c>
      <c r="K7144" s="2" t="s">
        <v>36</v>
      </c>
    </row>
    <row r="7145" spans="1:16" ht="43.2" x14ac:dyDescent="0.3">
      <c r="A7145" t="s">
        <v>32385</v>
      </c>
      <c r="B7145" s="2" t="s">
        <v>19</v>
      </c>
      <c r="C7145" s="2" t="s">
        <v>10623</v>
      </c>
      <c r="D7145" s="2" t="s">
        <v>11660</v>
      </c>
      <c r="E7145" s="2" t="s">
        <v>10669</v>
      </c>
      <c r="F7145" s="2" t="s">
        <v>11956</v>
      </c>
      <c r="G7145" s="2" t="s">
        <v>11972</v>
      </c>
      <c r="H7145" s="6" t="s">
        <v>11973</v>
      </c>
      <c r="I7145" s="3" t="s">
        <v>11666</v>
      </c>
      <c r="J7145" s="3">
        <v>5</v>
      </c>
      <c r="K7145" s="2" t="s">
        <v>36</v>
      </c>
    </row>
    <row r="7146" spans="1:16" ht="43.2" x14ac:dyDescent="0.3">
      <c r="A7146" t="s">
        <v>32385</v>
      </c>
      <c r="B7146" s="2" t="s">
        <v>19</v>
      </c>
      <c r="C7146" s="2" t="s">
        <v>10623</v>
      </c>
      <c r="D7146" s="2" t="s">
        <v>11660</v>
      </c>
      <c r="E7146" s="2" t="s">
        <v>10669</v>
      </c>
      <c r="F7146" s="2" t="s">
        <v>11956</v>
      </c>
      <c r="G7146" s="2" t="s">
        <v>11974</v>
      </c>
      <c r="H7146" s="6" t="s">
        <v>11975</v>
      </c>
      <c r="I7146" s="3" t="s">
        <v>11666</v>
      </c>
      <c r="K7146" s="2" t="s">
        <v>36</v>
      </c>
    </row>
    <row r="7147" spans="1:16" x14ac:dyDescent="0.3">
      <c r="L7147" s="163" t="s">
        <v>0</v>
      </c>
      <c r="M7147" s="163"/>
      <c r="N7147" s="163"/>
      <c r="O7147" s="163" t="s">
        <v>1</v>
      </c>
      <c r="P7147" s="163"/>
    </row>
    <row r="7148" spans="1:16" ht="43.2" x14ac:dyDescent="0.3">
      <c r="B7148" s="2" t="s">
        <v>19</v>
      </c>
      <c r="C7148" s="2" t="s">
        <v>10623</v>
      </c>
      <c r="D7148" s="2" t="s">
        <v>11660</v>
      </c>
      <c r="E7148" s="2" t="s">
        <v>10669</v>
      </c>
      <c r="F7148" s="2" t="s">
        <v>11976</v>
      </c>
      <c r="H7148" s="3" t="s">
        <v>11977</v>
      </c>
      <c r="L7148" s="35" t="s">
        <v>12</v>
      </c>
      <c r="M7148" s="35" t="s">
        <v>13</v>
      </c>
      <c r="N7148" s="35" t="s">
        <v>14</v>
      </c>
      <c r="O7148" s="35" t="s">
        <v>32311</v>
      </c>
      <c r="P7148" s="35" t="s">
        <v>31195</v>
      </c>
    </row>
    <row r="7149" spans="1:16" ht="28.8" x14ac:dyDescent="0.3">
      <c r="B7149" s="4" t="s">
        <v>19</v>
      </c>
      <c r="C7149" s="4" t="s">
        <v>10623</v>
      </c>
      <c r="D7149" s="4" t="s">
        <v>11660</v>
      </c>
      <c r="E7149" s="4" t="s">
        <v>10669</v>
      </c>
      <c r="F7149" s="4" t="s">
        <v>11976</v>
      </c>
      <c r="G7149" s="4" t="s">
        <v>11978</v>
      </c>
      <c r="H7149" s="5" t="s">
        <v>11979</v>
      </c>
      <c r="I7149" s="5" t="s">
        <v>11716</v>
      </c>
    </row>
    <row r="7150" spans="1:16" x14ac:dyDescent="0.3">
      <c r="L7150" s="163" t="s">
        <v>0</v>
      </c>
      <c r="M7150" s="163"/>
      <c r="N7150" s="163"/>
      <c r="O7150" s="163" t="s">
        <v>1</v>
      </c>
      <c r="P7150" s="163"/>
    </row>
    <row r="7151" spans="1:16" ht="43.2" x14ac:dyDescent="0.3">
      <c r="B7151" s="2" t="s">
        <v>19</v>
      </c>
      <c r="C7151" s="2" t="s">
        <v>10623</v>
      </c>
      <c r="D7151" s="2" t="s">
        <v>11660</v>
      </c>
      <c r="E7151" s="2" t="s">
        <v>10669</v>
      </c>
      <c r="F7151" s="2" t="s">
        <v>11980</v>
      </c>
      <c r="H7151" s="3" t="s">
        <v>11981</v>
      </c>
      <c r="L7151" s="35" t="s">
        <v>12</v>
      </c>
      <c r="M7151" s="35" t="s">
        <v>13</v>
      </c>
      <c r="N7151" s="35" t="s">
        <v>14</v>
      </c>
      <c r="O7151" s="35" t="s">
        <v>32311</v>
      </c>
      <c r="P7151" s="35" t="s">
        <v>31195</v>
      </c>
    </row>
    <row r="7152" spans="1:16" ht="43.2" x14ac:dyDescent="0.3">
      <c r="A7152" t="s">
        <v>32385</v>
      </c>
      <c r="B7152" s="2" t="s">
        <v>19</v>
      </c>
      <c r="C7152" s="2" t="s">
        <v>10623</v>
      </c>
      <c r="D7152" s="2" t="s">
        <v>11660</v>
      </c>
      <c r="E7152" s="2" t="s">
        <v>10669</v>
      </c>
      <c r="F7152" s="2" t="s">
        <v>11980</v>
      </c>
      <c r="G7152" s="2" t="s">
        <v>11982</v>
      </c>
      <c r="H7152" s="6" t="s">
        <v>11983</v>
      </c>
      <c r="I7152" s="3" t="s">
        <v>11666</v>
      </c>
      <c r="J7152" s="3">
        <v>9</v>
      </c>
      <c r="K7152" s="2" t="s">
        <v>36</v>
      </c>
    </row>
    <row r="7153" spans="1:16" ht="43.2" x14ac:dyDescent="0.3">
      <c r="A7153" t="s">
        <v>32385</v>
      </c>
      <c r="B7153" s="2" t="s">
        <v>19</v>
      </c>
      <c r="C7153" s="2" t="s">
        <v>10623</v>
      </c>
      <c r="D7153" s="2" t="s">
        <v>11660</v>
      </c>
      <c r="E7153" s="2" t="s">
        <v>10669</v>
      </c>
      <c r="F7153" s="2" t="s">
        <v>11980</v>
      </c>
      <c r="G7153" s="2" t="s">
        <v>11984</v>
      </c>
      <c r="H7153" s="6" t="s">
        <v>11985</v>
      </c>
      <c r="I7153" s="3" t="s">
        <v>11666</v>
      </c>
      <c r="J7153" s="3">
        <v>818</v>
      </c>
      <c r="K7153" s="2" t="s">
        <v>36</v>
      </c>
    </row>
    <row r="7154" spans="1:16" x14ac:dyDescent="0.3">
      <c r="B7154" s="2" t="s">
        <v>19</v>
      </c>
      <c r="C7154" s="2" t="s">
        <v>10623</v>
      </c>
      <c r="D7154" s="2" t="s">
        <v>11660</v>
      </c>
      <c r="E7154" s="2" t="s">
        <v>10671</v>
      </c>
      <c r="H7154" s="3" t="s">
        <v>11986</v>
      </c>
    </row>
    <row r="7155" spans="1:16" x14ac:dyDescent="0.3">
      <c r="L7155" s="163" t="s">
        <v>0</v>
      </c>
      <c r="M7155" s="163"/>
      <c r="N7155" s="163"/>
      <c r="O7155" s="163" t="s">
        <v>1</v>
      </c>
      <c r="P7155" s="163"/>
    </row>
    <row r="7156" spans="1:16" ht="43.2" x14ac:dyDescent="0.3">
      <c r="B7156" s="2" t="s">
        <v>19</v>
      </c>
      <c r="C7156" s="2" t="s">
        <v>10623</v>
      </c>
      <c r="D7156" s="2" t="s">
        <v>11660</v>
      </c>
      <c r="E7156" s="2" t="s">
        <v>10671</v>
      </c>
      <c r="F7156" s="2" t="s">
        <v>11987</v>
      </c>
      <c r="H7156" s="3" t="s">
        <v>11988</v>
      </c>
      <c r="L7156" s="35" t="s">
        <v>12</v>
      </c>
      <c r="M7156" s="35" t="s">
        <v>13</v>
      </c>
      <c r="N7156" s="35" t="s">
        <v>14</v>
      </c>
      <c r="O7156" s="35" t="s">
        <v>32311</v>
      </c>
      <c r="P7156" s="35" t="s">
        <v>31195</v>
      </c>
    </row>
    <row r="7157" spans="1:16" ht="72" x14ac:dyDescent="0.3">
      <c r="A7157" t="s">
        <v>32385</v>
      </c>
      <c r="B7157" s="2" t="s">
        <v>19</v>
      </c>
      <c r="C7157" s="2" t="s">
        <v>10623</v>
      </c>
      <c r="D7157" s="2" t="s">
        <v>11660</v>
      </c>
      <c r="E7157" s="2" t="s">
        <v>10671</v>
      </c>
      <c r="F7157" s="2" t="s">
        <v>11987</v>
      </c>
      <c r="G7157" s="2" t="s">
        <v>11989</v>
      </c>
      <c r="H7157" s="6" t="s">
        <v>11990</v>
      </c>
      <c r="I7157" s="3" t="s">
        <v>11991</v>
      </c>
      <c r="J7157" s="3">
        <v>9</v>
      </c>
      <c r="K7157" s="2" t="s">
        <v>36</v>
      </c>
    </row>
    <row r="7158" spans="1:16" ht="72" x14ac:dyDescent="0.3">
      <c r="A7158" t="s">
        <v>32385</v>
      </c>
      <c r="B7158" s="2" t="s">
        <v>19</v>
      </c>
      <c r="C7158" s="2" t="s">
        <v>10623</v>
      </c>
      <c r="D7158" s="2" t="s">
        <v>11660</v>
      </c>
      <c r="E7158" s="2" t="s">
        <v>10671</v>
      </c>
      <c r="F7158" s="2" t="s">
        <v>11987</v>
      </c>
      <c r="G7158" s="2" t="s">
        <v>11992</v>
      </c>
      <c r="H7158" s="6" t="s">
        <v>11993</v>
      </c>
      <c r="I7158" s="3" t="s">
        <v>11991</v>
      </c>
      <c r="K7158" s="2" t="s">
        <v>36</v>
      </c>
    </row>
    <row r="7159" spans="1:16" ht="72" x14ac:dyDescent="0.3">
      <c r="A7159" t="s">
        <v>32385</v>
      </c>
      <c r="B7159" s="2" t="s">
        <v>19</v>
      </c>
      <c r="C7159" s="2" t="s">
        <v>10623</v>
      </c>
      <c r="D7159" s="2" t="s">
        <v>11660</v>
      </c>
      <c r="E7159" s="2" t="s">
        <v>10671</v>
      </c>
      <c r="F7159" s="2" t="s">
        <v>11987</v>
      </c>
      <c r="G7159" s="2" t="s">
        <v>11994</v>
      </c>
      <c r="H7159" s="6" t="s">
        <v>11995</v>
      </c>
      <c r="I7159" s="3" t="s">
        <v>11991</v>
      </c>
      <c r="K7159" s="2" t="s">
        <v>36</v>
      </c>
    </row>
    <row r="7160" spans="1:16" ht="72" x14ac:dyDescent="0.3">
      <c r="A7160" t="s">
        <v>32385</v>
      </c>
      <c r="B7160" s="2" t="s">
        <v>19</v>
      </c>
      <c r="C7160" s="2" t="s">
        <v>10623</v>
      </c>
      <c r="D7160" s="2" t="s">
        <v>11660</v>
      </c>
      <c r="E7160" s="2" t="s">
        <v>10671</v>
      </c>
      <c r="F7160" s="2" t="s">
        <v>11987</v>
      </c>
      <c r="G7160" s="2" t="s">
        <v>11996</v>
      </c>
      <c r="H7160" s="6" t="s">
        <v>11997</v>
      </c>
      <c r="I7160" s="3" t="s">
        <v>11991</v>
      </c>
      <c r="K7160" s="2" t="s">
        <v>36</v>
      </c>
    </row>
    <row r="7161" spans="1:16" x14ac:dyDescent="0.3">
      <c r="B7161" s="2" t="s">
        <v>19</v>
      </c>
      <c r="C7161" s="2" t="s">
        <v>10623</v>
      </c>
      <c r="D7161" s="2" t="s">
        <v>11660</v>
      </c>
      <c r="E7161" s="2" t="s">
        <v>10673</v>
      </c>
      <c r="H7161" s="3" t="s">
        <v>11998</v>
      </c>
    </row>
    <row r="7162" spans="1:16" x14ac:dyDescent="0.3">
      <c r="L7162" s="163" t="s">
        <v>0</v>
      </c>
      <c r="M7162" s="163"/>
      <c r="N7162" s="163"/>
      <c r="O7162" s="163" t="s">
        <v>1</v>
      </c>
      <c r="P7162" s="163"/>
    </row>
    <row r="7163" spans="1:16" ht="43.2" x14ac:dyDescent="0.3">
      <c r="B7163" s="2" t="s">
        <v>19</v>
      </c>
      <c r="C7163" s="2" t="s">
        <v>10623</v>
      </c>
      <c r="D7163" s="2" t="s">
        <v>11660</v>
      </c>
      <c r="E7163" s="2" t="s">
        <v>10673</v>
      </c>
      <c r="F7163" s="2" t="s">
        <v>11999</v>
      </c>
      <c r="H7163" s="3" t="s">
        <v>12000</v>
      </c>
      <c r="L7163" s="35" t="s">
        <v>12</v>
      </c>
      <c r="M7163" s="35" t="s">
        <v>13</v>
      </c>
      <c r="N7163" s="35" t="s">
        <v>14</v>
      </c>
      <c r="O7163" s="35" t="s">
        <v>32311</v>
      </c>
      <c r="P7163" s="35" t="s">
        <v>31195</v>
      </c>
    </row>
    <row r="7164" spans="1:16" ht="43.2" x14ac:dyDescent="0.3">
      <c r="A7164" t="s">
        <v>32385</v>
      </c>
      <c r="B7164" s="2" t="s">
        <v>19</v>
      </c>
      <c r="C7164" s="2" t="s">
        <v>10623</v>
      </c>
      <c r="D7164" s="2" t="s">
        <v>11660</v>
      </c>
      <c r="E7164" s="2" t="s">
        <v>10673</v>
      </c>
      <c r="F7164" s="2" t="s">
        <v>11999</v>
      </c>
      <c r="G7164" s="2" t="s">
        <v>12001</v>
      </c>
      <c r="H7164" s="6" t="s">
        <v>12002</v>
      </c>
      <c r="I7164" s="3" t="s">
        <v>11827</v>
      </c>
      <c r="J7164" s="3">
        <v>1462</v>
      </c>
      <c r="K7164" s="2" t="s">
        <v>36</v>
      </c>
    </row>
    <row r="7165" spans="1:16" ht="43.2" x14ac:dyDescent="0.3">
      <c r="A7165" t="s">
        <v>32385</v>
      </c>
      <c r="B7165" s="2" t="s">
        <v>19</v>
      </c>
      <c r="C7165" s="2" t="s">
        <v>10623</v>
      </c>
      <c r="D7165" s="2" t="s">
        <v>11660</v>
      </c>
      <c r="E7165" s="2" t="s">
        <v>10673</v>
      </c>
      <c r="F7165" s="2" t="s">
        <v>11999</v>
      </c>
      <c r="G7165" s="2" t="s">
        <v>12003</v>
      </c>
      <c r="H7165" s="6" t="s">
        <v>12004</v>
      </c>
      <c r="I7165" s="3" t="s">
        <v>11827</v>
      </c>
      <c r="J7165" s="3">
        <v>196</v>
      </c>
      <c r="K7165" s="2" t="s">
        <v>36</v>
      </c>
    </row>
    <row r="7166" spans="1:16" ht="43.2" x14ac:dyDescent="0.3">
      <c r="A7166" t="s">
        <v>32385</v>
      </c>
      <c r="B7166" s="2" t="s">
        <v>19</v>
      </c>
      <c r="C7166" s="2" t="s">
        <v>10623</v>
      </c>
      <c r="D7166" s="2" t="s">
        <v>11660</v>
      </c>
      <c r="E7166" s="2" t="s">
        <v>10673</v>
      </c>
      <c r="F7166" s="2" t="s">
        <v>11999</v>
      </c>
      <c r="G7166" s="2" t="s">
        <v>12005</v>
      </c>
      <c r="H7166" s="6" t="s">
        <v>12006</v>
      </c>
      <c r="I7166" s="3" t="s">
        <v>11827</v>
      </c>
      <c r="J7166" s="3">
        <v>723</v>
      </c>
      <c r="K7166" s="2" t="s">
        <v>36</v>
      </c>
    </row>
    <row r="7167" spans="1:16" ht="43.2" x14ac:dyDescent="0.3">
      <c r="A7167" t="s">
        <v>32385</v>
      </c>
      <c r="B7167" s="2" t="s">
        <v>19</v>
      </c>
      <c r="C7167" s="2" t="s">
        <v>10623</v>
      </c>
      <c r="D7167" s="2" t="s">
        <v>11660</v>
      </c>
      <c r="E7167" s="2" t="s">
        <v>10673</v>
      </c>
      <c r="F7167" s="2" t="s">
        <v>11999</v>
      </c>
      <c r="G7167" s="2" t="s">
        <v>12007</v>
      </c>
      <c r="H7167" s="6" t="s">
        <v>12008</v>
      </c>
      <c r="I7167" s="3" t="s">
        <v>11827</v>
      </c>
      <c r="J7167" s="3">
        <v>320</v>
      </c>
      <c r="K7167" s="2" t="s">
        <v>36</v>
      </c>
    </row>
    <row r="7168" spans="1:16" x14ac:dyDescent="0.3">
      <c r="B7168" s="2" t="s">
        <v>19</v>
      </c>
      <c r="C7168" s="2" t="s">
        <v>10623</v>
      </c>
      <c r="D7168" s="2" t="s">
        <v>11660</v>
      </c>
      <c r="E7168" s="2" t="s">
        <v>10675</v>
      </c>
      <c r="H7168" s="3" t="s">
        <v>12009</v>
      </c>
    </row>
    <row r="7169" spans="1:16" x14ac:dyDescent="0.3">
      <c r="L7169" s="163" t="s">
        <v>0</v>
      </c>
      <c r="M7169" s="163"/>
      <c r="N7169" s="163"/>
      <c r="O7169" s="163" t="s">
        <v>1</v>
      </c>
      <c r="P7169" s="163"/>
    </row>
    <row r="7170" spans="1:16" ht="43.2" x14ac:dyDescent="0.3">
      <c r="B7170" s="2" t="s">
        <v>19</v>
      </c>
      <c r="C7170" s="2" t="s">
        <v>10623</v>
      </c>
      <c r="D7170" s="2" t="s">
        <v>11660</v>
      </c>
      <c r="E7170" s="2" t="s">
        <v>10675</v>
      </c>
      <c r="F7170" s="2" t="s">
        <v>12010</v>
      </c>
      <c r="H7170" s="3" t="s">
        <v>12011</v>
      </c>
      <c r="L7170" s="35" t="s">
        <v>12</v>
      </c>
      <c r="M7170" s="35" t="s">
        <v>13</v>
      </c>
      <c r="N7170" s="35" t="s">
        <v>14</v>
      </c>
      <c r="O7170" s="35" t="s">
        <v>32311</v>
      </c>
      <c r="P7170" s="35" t="s">
        <v>31195</v>
      </c>
    </row>
    <row r="7171" spans="1:16" ht="43.2" x14ac:dyDescent="0.3">
      <c r="A7171" t="s">
        <v>32385</v>
      </c>
      <c r="B7171" s="2" t="s">
        <v>19</v>
      </c>
      <c r="C7171" s="2" t="s">
        <v>10623</v>
      </c>
      <c r="D7171" s="2" t="s">
        <v>11660</v>
      </c>
      <c r="E7171" s="2" t="s">
        <v>10675</v>
      </c>
      <c r="F7171" s="2" t="s">
        <v>12010</v>
      </c>
      <c r="G7171" s="2" t="s">
        <v>12012</v>
      </c>
      <c r="H7171" s="6" t="s">
        <v>12013</v>
      </c>
      <c r="I7171" s="3" t="s">
        <v>11666</v>
      </c>
      <c r="J7171" s="3">
        <v>319</v>
      </c>
      <c r="K7171" s="2" t="s">
        <v>36</v>
      </c>
    </row>
    <row r="7172" spans="1:16" ht="43.2" x14ac:dyDescent="0.3">
      <c r="A7172" t="s">
        <v>32385</v>
      </c>
      <c r="B7172" s="2" t="s">
        <v>19</v>
      </c>
      <c r="C7172" s="2" t="s">
        <v>10623</v>
      </c>
      <c r="D7172" s="2" t="s">
        <v>11660</v>
      </c>
      <c r="E7172" s="2" t="s">
        <v>10675</v>
      </c>
      <c r="F7172" s="2" t="s">
        <v>12010</v>
      </c>
      <c r="G7172" s="2" t="s">
        <v>12014</v>
      </c>
      <c r="H7172" s="6" t="s">
        <v>12015</v>
      </c>
      <c r="I7172" s="3" t="s">
        <v>11666</v>
      </c>
      <c r="J7172" s="3">
        <v>61</v>
      </c>
      <c r="K7172" s="2" t="s">
        <v>36</v>
      </c>
    </row>
    <row r="7173" spans="1:16" ht="43.2" x14ac:dyDescent="0.3">
      <c r="A7173" t="s">
        <v>32385</v>
      </c>
      <c r="B7173" s="2" t="s">
        <v>19</v>
      </c>
      <c r="C7173" s="2" t="s">
        <v>10623</v>
      </c>
      <c r="D7173" s="2" t="s">
        <v>11660</v>
      </c>
      <c r="E7173" s="2" t="s">
        <v>10675</v>
      </c>
      <c r="F7173" s="2" t="s">
        <v>12010</v>
      </c>
      <c r="G7173" s="2" t="s">
        <v>12016</v>
      </c>
      <c r="H7173" s="6" t="s">
        <v>12017</v>
      </c>
      <c r="I7173" s="3" t="s">
        <v>11666</v>
      </c>
      <c r="J7173" s="3">
        <v>3</v>
      </c>
      <c r="K7173" s="2" t="s">
        <v>36</v>
      </c>
    </row>
    <row r="7174" spans="1:16" ht="43.2" x14ac:dyDescent="0.3">
      <c r="A7174" t="s">
        <v>32385</v>
      </c>
      <c r="B7174" s="2" t="s">
        <v>19</v>
      </c>
      <c r="C7174" s="2" t="s">
        <v>10623</v>
      </c>
      <c r="D7174" s="2" t="s">
        <v>11660</v>
      </c>
      <c r="E7174" s="2" t="s">
        <v>10675</v>
      </c>
      <c r="F7174" s="2" t="s">
        <v>12010</v>
      </c>
      <c r="G7174" s="2" t="s">
        <v>12018</v>
      </c>
      <c r="H7174" s="6" t="s">
        <v>12019</v>
      </c>
      <c r="I7174" s="3" t="s">
        <v>11666</v>
      </c>
      <c r="J7174" s="3">
        <v>3</v>
      </c>
      <c r="K7174" s="2" t="s">
        <v>36</v>
      </c>
    </row>
    <row r="7175" spans="1:16" ht="43.2" x14ac:dyDescent="0.3">
      <c r="A7175" t="s">
        <v>32385</v>
      </c>
      <c r="B7175" s="2" t="s">
        <v>19</v>
      </c>
      <c r="C7175" s="2" t="s">
        <v>10623</v>
      </c>
      <c r="D7175" s="2" t="s">
        <v>11660</v>
      </c>
      <c r="E7175" s="2" t="s">
        <v>10675</v>
      </c>
      <c r="F7175" s="2" t="s">
        <v>12010</v>
      </c>
      <c r="G7175" s="2" t="s">
        <v>12020</v>
      </c>
      <c r="H7175" s="6" t="s">
        <v>12021</v>
      </c>
      <c r="I7175" s="3" t="s">
        <v>11666</v>
      </c>
      <c r="J7175" s="3">
        <v>19</v>
      </c>
      <c r="K7175" s="2" t="s">
        <v>36</v>
      </c>
    </row>
    <row r="7176" spans="1:16" ht="43.2" x14ac:dyDescent="0.3">
      <c r="A7176" t="s">
        <v>32385</v>
      </c>
      <c r="B7176" s="2" t="s">
        <v>19</v>
      </c>
      <c r="C7176" s="2" t="s">
        <v>10623</v>
      </c>
      <c r="D7176" s="2" t="s">
        <v>11660</v>
      </c>
      <c r="E7176" s="2" t="s">
        <v>10675</v>
      </c>
      <c r="F7176" s="2" t="s">
        <v>12010</v>
      </c>
      <c r="G7176" s="2" t="s">
        <v>12022</v>
      </c>
      <c r="H7176" s="6" t="s">
        <v>12023</v>
      </c>
      <c r="I7176" s="3" t="s">
        <v>11666</v>
      </c>
      <c r="J7176" s="3">
        <v>10</v>
      </c>
      <c r="K7176" s="2" t="s">
        <v>36</v>
      </c>
    </row>
    <row r="7177" spans="1:16" x14ac:dyDescent="0.3">
      <c r="L7177" s="163" t="s">
        <v>0</v>
      </c>
      <c r="M7177" s="163"/>
      <c r="N7177" s="163"/>
      <c r="O7177" s="163" t="s">
        <v>1</v>
      </c>
      <c r="P7177" s="163"/>
    </row>
    <row r="7178" spans="1:16" ht="43.2" x14ac:dyDescent="0.3">
      <c r="B7178" s="2" t="s">
        <v>19</v>
      </c>
      <c r="C7178" s="2" t="s">
        <v>10623</v>
      </c>
      <c r="D7178" s="2" t="s">
        <v>11660</v>
      </c>
      <c r="E7178" s="2" t="s">
        <v>10675</v>
      </c>
      <c r="F7178" s="2" t="s">
        <v>12024</v>
      </c>
      <c r="H7178" s="3" t="s">
        <v>12025</v>
      </c>
      <c r="L7178" s="35" t="s">
        <v>12</v>
      </c>
      <c r="M7178" s="35" t="s">
        <v>13</v>
      </c>
      <c r="N7178" s="35" t="s">
        <v>14</v>
      </c>
      <c r="O7178" s="35" t="s">
        <v>32311</v>
      </c>
      <c r="P7178" s="35" t="s">
        <v>31195</v>
      </c>
    </row>
    <row r="7179" spans="1:16" ht="43.2" x14ac:dyDescent="0.3">
      <c r="A7179" t="s">
        <v>32385</v>
      </c>
      <c r="B7179" s="2" t="s">
        <v>19</v>
      </c>
      <c r="C7179" s="2" t="s">
        <v>10623</v>
      </c>
      <c r="D7179" s="2" t="s">
        <v>11660</v>
      </c>
      <c r="E7179" s="2" t="s">
        <v>10675</v>
      </c>
      <c r="F7179" s="2" t="s">
        <v>12024</v>
      </c>
      <c r="G7179" s="2" t="s">
        <v>12026</v>
      </c>
      <c r="H7179" s="6" t="s">
        <v>12027</v>
      </c>
      <c r="I7179" s="3" t="s">
        <v>11666</v>
      </c>
      <c r="J7179" s="3">
        <v>1917</v>
      </c>
      <c r="K7179" s="2" t="s">
        <v>36</v>
      </c>
    </row>
    <row r="7180" spans="1:16" ht="43.2" x14ac:dyDescent="0.3">
      <c r="A7180" t="s">
        <v>32385</v>
      </c>
      <c r="B7180" s="2" t="s">
        <v>19</v>
      </c>
      <c r="C7180" s="2" t="s">
        <v>10623</v>
      </c>
      <c r="D7180" s="2" t="s">
        <v>11660</v>
      </c>
      <c r="E7180" s="2" t="s">
        <v>10675</v>
      </c>
      <c r="F7180" s="2" t="s">
        <v>12024</v>
      </c>
      <c r="G7180" s="2" t="s">
        <v>12028</v>
      </c>
      <c r="H7180" s="6" t="s">
        <v>12029</v>
      </c>
      <c r="I7180" s="3" t="s">
        <v>11666</v>
      </c>
      <c r="J7180" s="3">
        <v>267</v>
      </c>
      <c r="K7180" s="2" t="s">
        <v>36</v>
      </c>
    </row>
    <row r="7181" spans="1:16" ht="43.2" x14ac:dyDescent="0.3">
      <c r="A7181" t="s">
        <v>32385</v>
      </c>
      <c r="B7181" s="2" t="s">
        <v>19</v>
      </c>
      <c r="C7181" s="2" t="s">
        <v>10623</v>
      </c>
      <c r="D7181" s="2" t="s">
        <v>11660</v>
      </c>
      <c r="E7181" s="2" t="s">
        <v>10675</v>
      </c>
      <c r="F7181" s="2" t="s">
        <v>12024</v>
      </c>
      <c r="G7181" s="2" t="s">
        <v>12030</v>
      </c>
      <c r="H7181" s="6" t="s">
        <v>12031</v>
      </c>
      <c r="I7181" s="3" t="s">
        <v>11666</v>
      </c>
      <c r="J7181" s="3">
        <v>55</v>
      </c>
      <c r="K7181" s="2" t="s">
        <v>36</v>
      </c>
    </row>
    <row r="7182" spans="1:16" ht="43.2" x14ac:dyDescent="0.3">
      <c r="A7182" t="s">
        <v>32385</v>
      </c>
      <c r="B7182" s="2" t="s">
        <v>19</v>
      </c>
      <c r="C7182" s="2" t="s">
        <v>10623</v>
      </c>
      <c r="D7182" s="2" t="s">
        <v>11660</v>
      </c>
      <c r="E7182" s="2" t="s">
        <v>10675</v>
      </c>
      <c r="F7182" s="2" t="s">
        <v>12024</v>
      </c>
      <c r="G7182" s="2" t="s">
        <v>12032</v>
      </c>
      <c r="H7182" s="6" t="s">
        <v>12033</v>
      </c>
      <c r="I7182" s="3" t="s">
        <v>11666</v>
      </c>
      <c r="J7182" s="3">
        <v>4</v>
      </c>
      <c r="K7182" s="2" t="s">
        <v>36</v>
      </c>
    </row>
    <row r="7183" spans="1:16" ht="43.2" x14ac:dyDescent="0.3">
      <c r="A7183" t="s">
        <v>32385</v>
      </c>
      <c r="B7183" s="2" t="s">
        <v>19</v>
      </c>
      <c r="C7183" s="2" t="s">
        <v>10623</v>
      </c>
      <c r="D7183" s="2" t="s">
        <v>11660</v>
      </c>
      <c r="E7183" s="2" t="s">
        <v>10675</v>
      </c>
      <c r="F7183" s="2" t="s">
        <v>12024</v>
      </c>
      <c r="G7183" s="2" t="s">
        <v>12034</v>
      </c>
      <c r="H7183" s="6" t="s">
        <v>12035</v>
      </c>
      <c r="I7183" s="3" t="s">
        <v>11666</v>
      </c>
      <c r="J7183" s="3">
        <v>1</v>
      </c>
      <c r="K7183" s="2" t="s">
        <v>36</v>
      </c>
    </row>
    <row r="7184" spans="1:16" ht="43.2" x14ac:dyDescent="0.3">
      <c r="A7184" t="s">
        <v>32385</v>
      </c>
      <c r="B7184" s="2" t="s">
        <v>19</v>
      </c>
      <c r="C7184" s="2" t="s">
        <v>10623</v>
      </c>
      <c r="D7184" s="2" t="s">
        <v>11660</v>
      </c>
      <c r="E7184" s="2" t="s">
        <v>10675</v>
      </c>
      <c r="F7184" s="2" t="s">
        <v>12024</v>
      </c>
      <c r="G7184" s="2" t="s">
        <v>12036</v>
      </c>
      <c r="H7184" s="6" t="s">
        <v>12037</v>
      </c>
      <c r="I7184" s="3" t="s">
        <v>11666</v>
      </c>
      <c r="J7184" s="3">
        <v>20</v>
      </c>
      <c r="K7184" s="2" t="s">
        <v>36</v>
      </c>
    </row>
    <row r="7185" spans="1:16" x14ac:dyDescent="0.3">
      <c r="L7185" s="163" t="s">
        <v>0</v>
      </c>
      <c r="M7185" s="163"/>
      <c r="N7185" s="163"/>
      <c r="O7185" s="163" t="s">
        <v>1</v>
      </c>
      <c r="P7185" s="163"/>
    </row>
    <row r="7186" spans="1:16" ht="43.2" x14ac:dyDescent="0.3">
      <c r="B7186" s="2" t="s">
        <v>19</v>
      </c>
      <c r="C7186" s="2" t="s">
        <v>10623</v>
      </c>
      <c r="D7186" s="2" t="s">
        <v>11660</v>
      </c>
      <c r="E7186" s="2" t="s">
        <v>10675</v>
      </c>
      <c r="F7186" s="2" t="s">
        <v>12038</v>
      </c>
      <c r="H7186" s="3" t="s">
        <v>12039</v>
      </c>
      <c r="L7186" s="35" t="s">
        <v>12</v>
      </c>
      <c r="M7186" s="35" t="s">
        <v>13</v>
      </c>
      <c r="N7186" s="35" t="s">
        <v>14</v>
      </c>
      <c r="O7186" s="35" t="s">
        <v>32311</v>
      </c>
      <c r="P7186" s="35" t="s">
        <v>31195</v>
      </c>
    </row>
    <row r="7187" spans="1:16" ht="43.2" x14ac:dyDescent="0.3">
      <c r="A7187" t="s">
        <v>32385</v>
      </c>
      <c r="B7187" s="2" t="s">
        <v>19</v>
      </c>
      <c r="C7187" s="2" t="s">
        <v>10623</v>
      </c>
      <c r="D7187" s="2" t="s">
        <v>11660</v>
      </c>
      <c r="E7187" s="2" t="s">
        <v>10675</v>
      </c>
      <c r="F7187" s="2" t="s">
        <v>12038</v>
      </c>
      <c r="G7187" s="2" t="s">
        <v>12040</v>
      </c>
      <c r="H7187" s="6" t="s">
        <v>12041</v>
      </c>
      <c r="I7187" s="3" t="s">
        <v>11666</v>
      </c>
      <c r="J7187" s="3">
        <v>2270</v>
      </c>
      <c r="K7187" s="2" t="s">
        <v>36</v>
      </c>
    </row>
    <row r="7188" spans="1:16" ht="43.2" x14ac:dyDescent="0.3">
      <c r="A7188" t="s">
        <v>32385</v>
      </c>
      <c r="B7188" s="2" t="s">
        <v>19</v>
      </c>
      <c r="C7188" s="2" t="s">
        <v>10623</v>
      </c>
      <c r="D7188" s="2" t="s">
        <v>11660</v>
      </c>
      <c r="E7188" s="2" t="s">
        <v>10675</v>
      </c>
      <c r="F7188" s="2" t="s">
        <v>12038</v>
      </c>
      <c r="G7188" s="2" t="s">
        <v>12042</v>
      </c>
      <c r="H7188" s="6" t="s">
        <v>12043</v>
      </c>
      <c r="I7188" s="3" t="s">
        <v>11666</v>
      </c>
      <c r="J7188" s="3">
        <v>319</v>
      </c>
      <c r="K7188" s="2" t="s">
        <v>36</v>
      </c>
    </row>
    <row r="7189" spans="1:16" ht="43.2" x14ac:dyDescent="0.3">
      <c r="A7189" t="s">
        <v>32385</v>
      </c>
      <c r="B7189" s="2" t="s">
        <v>19</v>
      </c>
      <c r="C7189" s="2" t="s">
        <v>10623</v>
      </c>
      <c r="D7189" s="2" t="s">
        <v>11660</v>
      </c>
      <c r="E7189" s="2" t="s">
        <v>10675</v>
      </c>
      <c r="F7189" s="2" t="s">
        <v>12038</v>
      </c>
      <c r="G7189" s="2" t="s">
        <v>12044</v>
      </c>
      <c r="H7189" s="6" t="s">
        <v>12045</v>
      </c>
      <c r="I7189" s="3" t="s">
        <v>11666</v>
      </c>
      <c r="J7189" s="3">
        <v>26</v>
      </c>
      <c r="K7189" s="2" t="s">
        <v>36</v>
      </c>
    </row>
    <row r="7190" spans="1:16" ht="43.2" x14ac:dyDescent="0.3">
      <c r="A7190" t="s">
        <v>32385</v>
      </c>
      <c r="B7190" s="2" t="s">
        <v>19</v>
      </c>
      <c r="C7190" s="2" t="s">
        <v>10623</v>
      </c>
      <c r="D7190" s="2" t="s">
        <v>11660</v>
      </c>
      <c r="E7190" s="2" t="s">
        <v>10675</v>
      </c>
      <c r="F7190" s="2" t="s">
        <v>12038</v>
      </c>
      <c r="G7190" s="2" t="s">
        <v>12046</v>
      </c>
      <c r="H7190" s="6" t="s">
        <v>12047</v>
      </c>
      <c r="I7190" s="3" t="s">
        <v>11666</v>
      </c>
      <c r="J7190" s="3">
        <v>2</v>
      </c>
      <c r="K7190" s="2" t="s">
        <v>36</v>
      </c>
    </row>
    <row r="7191" spans="1:16" ht="43.2" x14ac:dyDescent="0.3">
      <c r="A7191" t="s">
        <v>32385</v>
      </c>
      <c r="B7191" s="2" t="s">
        <v>19</v>
      </c>
      <c r="C7191" s="2" t="s">
        <v>10623</v>
      </c>
      <c r="D7191" s="2" t="s">
        <v>11660</v>
      </c>
      <c r="E7191" s="2" t="s">
        <v>10675</v>
      </c>
      <c r="F7191" s="2" t="s">
        <v>12038</v>
      </c>
      <c r="G7191" s="2" t="s">
        <v>12048</v>
      </c>
      <c r="H7191" s="6" t="s">
        <v>12049</v>
      </c>
      <c r="I7191" s="3" t="s">
        <v>11666</v>
      </c>
      <c r="K7191" s="2" t="s">
        <v>36</v>
      </c>
    </row>
    <row r="7192" spans="1:16" ht="43.2" x14ac:dyDescent="0.3">
      <c r="A7192" t="s">
        <v>32385</v>
      </c>
      <c r="B7192" s="2" t="s">
        <v>19</v>
      </c>
      <c r="C7192" s="2" t="s">
        <v>10623</v>
      </c>
      <c r="D7192" s="2" t="s">
        <v>11660</v>
      </c>
      <c r="E7192" s="2" t="s">
        <v>10675</v>
      </c>
      <c r="F7192" s="2" t="s">
        <v>12038</v>
      </c>
      <c r="G7192" s="2" t="s">
        <v>12050</v>
      </c>
      <c r="H7192" s="6" t="s">
        <v>12051</v>
      </c>
      <c r="I7192" s="3" t="s">
        <v>11666</v>
      </c>
      <c r="J7192" s="3">
        <v>5</v>
      </c>
      <c r="K7192" s="2" t="s">
        <v>36</v>
      </c>
    </row>
    <row r="7193" spans="1:16" x14ac:dyDescent="0.3">
      <c r="L7193" s="163" t="s">
        <v>0</v>
      </c>
      <c r="M7193" s="163"/>
      <c r="N7193" s="163"/>
      <c r="O7193" s="163" t="s">
        <v>1</v>
      </c>
      <c r="P7193" s="163"/>
    </row>
    <row r="7194" spans="1:16" ht="43.2" x14ac:dyDescent="0.3">
      <c r="B7194" s="2" t="s">
        <v>19</v>
      </c>
      <c r="C7194" s="2" t="s">
        <v>10623</v>
      </c>
      <c r="D7194" s="2" t="s">
        <v>11660</v>
      </c>
      <c r="E7194" s="2" t="s">
        <v>10675</v>
      </c>
      <c r="F7194" s="2" t="s">
        <v>12052</v>
      </c>
      <c r="H7194" s="3" t="s">
        <v>12053</v>
      </c>
      <c r="L7194" s="35" t="s">
        <v>12</v>
      </c>
      <c r="M7194" s="35" t="s">
        <v>13</v>
      </c>
      <c r="N7194" s="35" t="s">
        <v>14</v>
      </c>
      <c r="O7194" s="35" t="s">
        <v>32311</v>
      </c>
      <c r="P7194" s="35" t="s">
        <v>31195</v>
      </c>
    </row>
    <row r="7195" spans="1:16" ht="43.2" x14ac:dyDescent="0.3">
      <c r="A7195" t="s">
        <v>32385</v>
      </c>
      <c r="B7195" s="2" t="s">
        <v>19</v>
      </c>
      <c r="C7195" s="2" t="s">
        <v>10623</v>
      </c>
      <c r="D7195" s="2" t="s">
        <v>11660</v>
      </c>
      <c r="E7195" s="2" t="s">
        <v>10675</v>
      </c>
      <c r="F7195" s="2" t="s">
        <v>12052</v>
      </c>
      <c r="G7195" s="2" t="s">
        <v>12054</v>
      </c>
      <c r="H7195" s="6" t="s">
        <v>12055</v>
      </c>
      <c r="I7195" s="3" t="s">
        <v>11666</v>
      </c>
      <c r="J7195" s="3">
        <v>180</v>
      </c>
      <c r="K7195" s="2" t="s">
        <v>36</v>
      </c>
    </row>
    <row r="7196" spans="1:16" ht="43.2" x14ac:dyDescent="0.3">
      <c r="A7196" t="s">
        <v>32385</v>
      </c>
      <c r="B7196" s="2" t="s">
        <v>19</v>
      </c>
      <c r="C7196" s="2" t="s">
        <v>10623</v>
      </c>
      <c r="D7196" s="2" t="s">
        <v>11660</v>
      </c>
      <c r="E7196" s="2" t="s">
        <v>10675</v>
      </c>
      <c r="F7196" s="2" t="s">
        <v>12052</v>
      </c>
      <c r="G7196" s="2" t="s">
        <v>12056</v>
      </c>
      <c r="H7196" s="6" t="s">
        <v>12057</v>
      </c>
      <c r="I7196" s="3" t="s">
        <v>11666</v>
      </c>
      <c r="J7196" s="3">
        <v>9</v>
      </c>
      <c r="K7196" s="2" t="s">
        <v>36</v>
      </c>
    </row>
    <row r="7197" spans="1:16" ht="43.2" x14ac:dyDescent="0.3">
      <c r="A7197" t="s">
        <v>32385</v>
      </c>
      <c r="B7197" s="2" t="s">
        <v>19</v>
      </c>
      <c r="C7197" s="2" t="s">
        <v>10623</v>
      </c>
      <c r="D7197" s="2" t="s">
        <v>11660</v>
      </c>
      <c r="E7197" s="2" t="s">
        <v>10675</v>
      </c>
      <c r="F7197" s="2" t="s">
        <v>12052</v>
      </c>
      <c r="G7197" s="2" t="s">
        <v>12058</v>
      </c>
      <c r="H7197" s="6" t="s">
        <v>12059</v>
      </c>
      <c r="I7197" s="3" t="s">
        <v>11666</v>
      </c>
      <c r="K7197" s="2" t="s">
        <v>36</v>
      </c>
    </row>
    <row r="7198" spans="1:16" ht="43.2" x14ac:dyDescent="0.3">
      <c r="A7198" t="s">
        <v>32385</v>
      </c>
      <c r="B7198" s="2" t="s">
        <v>19</v>
      </c>
      <c r="C7198" s="2" t="s">
        <v>10623</v>
      </c>
      <c r="D7198" s="2" t="s">
        <v>11660</v>
      </c>
      <c r="E7198" s="2" t="s">
        <v>10675</v>
      </c>
      <c r="F7198" s="2" t="s">
        <v>12052</v>
      </c>
      <c r="G7198" s="2" t="s">
        <v>12060</v>
      </c>
      <c r="H7198" s="6" t="s">
        <v>12061</v>
      </c>
      <c r="I7198" s="3" t="s">
        <v>11666</v>
      </c>
      <c r="K7198" s="2" t="s">
        <v>36</v>
      </c>
    </row>
    <row r="7199" spans="1:16" x14ac:dyDescent="0.3">
      <c r="B7199" s="2" t="s">
        <v>19</v>
      </c>
      <c r="C7199" s="2" t="s">
        <v>10623</v>
      </c>
      <c r="D7199" s="2" t="s">
        <v>11660</v>
      </c>
      <c r="E7199" s="2" t="s">
        <v>10677</v>
      </c>
      <c r="H7199" s="3" t="s">
        <v>12062</v>
      </c>
    </row>
    <row r="7200" spans="1:16" x14ac:dyDescent="0.3">
      <c r="L7200" s="163" t="s">
        <v>0</v>
      </c>
      <c r="M7200" s="163"/>
      <c r="N7200" s="163"/>
      <c r="O7200" s="163" t="s">
        <v>1</v>
      </c>
      <c r="P7200" s="163"/>
    </row>
    <row r="7201" spans="1:16" ht="43.2" x14ac:dyDescent="0.3">
      <c r="B7201" s="2" t="s">
        <v>19</v>
      </c>
      <c r="C7201" s="2" t="s">
        <v>10623</v>
      </c>
      <c r="D7201" s="2" t="s">
        <v>11660</v>
      </c>
      <c r="E7201" s="2" t="s">
        <v>10677</v>
      </c>
      <c r="F7201" s="2" t="s">
        <v>12063</v>
      </c>
      <c r="H7201" s="3" t="s">
        <v>12064</v>
      </c>
      <c r="L7201" s="35" t="s">
        <v>12</v>
      </c>
      <c r="M7201" s="35" t="s">
        <v>13</v>
      </c>
      <c r="N7201" s="35" t="s">
        <v>14</v>
      </c>
      <c r="O7201" s="35" t="s">
        <v>31196</v>
      </c>
      <c r="P7201" s="35" t="s">
        <v>31195</v>
      </c>
    </row>
    <row r="7202" spans="1:16" ht="43.2" x14ac:dyDescent="0.3">
      <c r="A7202" t="s">
        <v>32385</v>
      </c>
      <c r="B7202" s="2" t="s">
        <v>19</v>
      </c>
      <c r="C7202" s="2" t="s">
        <v>10623</v>
      </c>
      <c r="D7202" s="2" t="s">
        <v>11660</v>
      </c>
      <c r="E7202" s="2" t="s">
        <v>10677</v>
      </c>
      <c r="F7202" s="2" t="s">
        <v>12063</v>
      </c>
      <c r="G7202" s="2" t="s">
        <v>12065</v>
      </c>
      <c r="H7202" s="3" t="s">
        <v>12066</v>
      </c>
      <c r="I7202" s="3" t="s">
        <v>11666</v>
      </c>
      <c r="J7202" s="3">
        <v>17</v>
      </c>
      <c r="K7202" s="2" t="s">
        <v>36</v>
      </c>
      <c r="O7202" s="7" t="s">
        <v>33248</v>
      </c>
    </row>
    <row r="7203" spans="1:16" x14ac:dyDescent="0.3">
      <c r="B7203" s="2" t="s">
        <v>19</v>
      </c>
      <c r="C7203" s="2" t="s">
        <v>10623</v>
      </c>
      <c r="D7203" s="2" t="s">
        <v>11660</v>
      </c>
      <c r="E7203" s="2" t="s">
        <v>10679</v>
      </c>
      <c r="H7203" s="3" t="s">
        <v>12067</v>
      </c>
    </row>
    <row r="7204" spans="1:16" x14ac:dyDescent="0.3">
      <c r="L7204" s="163" t="s">
        <v>0</v>
      </c>
      <c r="M7204" s="163"/>
      <c r="N7204" s="163"/>
      <c r="O7204" s="163" t="s">
        <v>1</v>
      </c>
      <c r="P7204" s="163"/>
    </row>
    <row r="7205" spans="1:16" ht="43.2" x14ac:dyDescent="0.3">
      <c r="B7205" s="2" t="s">
        <v>19</v>
      </c>
      <c r="C7205" s="2" t="s">
        <v>10623</v>
      </c>
      <c r="D7205" s="2" t="s">
        <v>11660</v>
      </c>
      <c r="E7205" s="2" t="s">
        <v>10679</v>
      </c>
      <c r="F7205" s="2" t="s">
        <v>12068</v>
      </c>
      <c r="H7205" s="3" t="s">
        <v>12069</v>
      </c>
      <c r="L7205" s="35" t="s">
        <v>12</v>
      </c>
      <c r="M7205" s="35" t="s">
        <v>13</v>
      </c>
      <c r="N7205" s="35" t="s">
        <v>14</v>
      </c>
      <c r="O7205" s="35" t="s">
        <v>32311</v>
      </c>
      <c r="P7205" s="35" t="s">
        <v>31195</v>
      </c>
    </row>
    <row r="7206" spans="1:16" ht="43.2" x14ac:dyDescent="0.3">
      <c r="B7206" s="4" t="s">
        <v>19</v>
      </c>
      <c r="C7206" s="4" t="s">
        <v>10623</v>
      </c>
      <c r="D7206" s="4" t="s">
        <v>11660</v>
      </c>
      <c r="E7206" s="4" t="s">
        <v>10679</v>
      </c>
      <c r="F7206" s="4" t="s">
        <v>12068</v>
      </c>
      <c r="G7206" s="4" t="s">
        <v>12070</v>
      </c>
      <c r="H7206" s="5" t="s">
        <v>12071</v>
      </c>
      <c r="I7206" s="5" t="s">
        <v>11666</v>
      </c>
    </row>
    <row r="7207" spans="1:16" ht="43.2" x14ac:dyDescent="0.3">
      <c r="B7207" s="4" t="s">
        <v>19</v>
      </c>
      <c r="C7207" s="4" t="s">
        <v>10623</v>
      </c>
      <c r="D7207" s="4" t="s">
        <v>11660</v>
      </c>
      <c r="E7207" s="4" t="s">
        <v>10679</v>
      </c>
      <c r="F7207" s="4" t="s">
        <v>12068</v>
      </c>
      <c r="G7207" s="4" t="s">
        <v>12072</v>
      </c>
      <c r="H7207" s="5" t="s">
        <v>12073</v>
      </c>
      <c r="I7207" s="5" t="s">
        <v>11666</v>
      </c>
    </row>
    <row r="7208" spans="1:16" ht="43.2" x14ac:dyDescent="0.3">
      <c r="B7208" s="4" t="s">
        <v>19</v>
      </c>
      <c r="C7208" s="4" t="s">
        <v>10623</v>
      </c>
      <c r="D7208" s="4" t="s">
        <v>11660</v>
      </c>
      <c r="E7208" s="4" t="s">
        <v>10679</v>
      </c>
      <c r="F7208" s="4" t="s">
        <v>12068</v>
      </c>
      <c r="G7208" s="4" t="s">
        <v>12074</v>
      </c>
      <c r="H7208" s="5" t="s">
        <v>12075</v>
      </c>
      <c r="I7208" s="5" t="s">
        <v>11666</v>
      </c>
    </row>
    <row r="7209" spans="1:16" ht="43.2" x14ac:dyDescent="0.3">
      <c r="B7209" s="4" t="s">
        <v>19</v>
      </c>
      <c r="C7209" s="4" t="s">
        <v>10623</v>
      </c>
      <c r="D7209" s="4" t="s">
        <v>11660</v>
      </c>
      <c r="E7209" s="4" t="s">
        <v>10679</v>
      </c>
      <c r="F7209" s="4" t="s">
        <v>12068</v>
      </c>
      <c r="G7209" s="4" t="s">
        <v>12076</v>
      </c>
      <c r="H7209" s="5" t="s">
        <v>12077</v>
      </c>
      <c r="I7209" s="5" t="s">
        <v>11666</v>
      </c>
    </row>
    <row r="7210" spans="1:16" x14ac:dyDescent="0.3">
      <c r="B7210" s="2" t="s">
        <v>19</v>
      </c>
      <c r="C7210" s="2" t="s">
        <v>10623</v>
      </c>
      <c r="D7210" s="2" t="s">
        <v>11660</v>
      </c>
      <c r="E7210" s="2" t="s">
        <v>10681</v>
      </c>
      <c r="H7210" s="3" t="s">
        <v>12078</v>
      </c>
    </row>
    <row r="7211" spans="1:16" x14ac:dyDescent="0.3">
      <c r="L7211" s="163" t="s">
        <v>0</v>
      </c>
      <c r="M7211" s="163"/>
      <c r="N7211" s="163"/>
      <c r="O7211" s="163" t="s">
        <v>1</v>
      </c>
      <c r="P7211" s="163"/>
    </row>
    <row r="7212" spans="1:16" ht="43.2" x14ac:dyDescent="0.3">
      <c r="B7212" s="2" t="s">
        <v>19</v>
      </c>
      <c r="C7212" s="2" t="s">
        <v>10623</v>
      </c>
      <c r="D7212" s="2" t="s">
        <v>11660</v>
      </c>
      <c r="E7212" s="2" t="s">
        <v>10681</v>
      </c>
      <c r="F7212" s="2" t="s">
        <v>12079</v>
      </c>
      <c r="H7212" s="3" t="s">
        <v>12080</v>
      </c>
      <c r="L7212" s="35" t="s">
        <v>12</v>
      </c>
      <c r="M7212" s="35" t="s">
        <v>13</v>
      </c>
      <c r="N7212" s="35" t="s">
        <v>14</v>
      </c>
      <c r="O7212" s="35" t="s">
        <v>32311</v>
      </c>
      <c r="P7212" s="35" t="s">
        <v>31195</v>
      </c>
    </row>
    <row r="7213" spans="1:16" ht="43.2" x14ac:dyDescent="0.3">
      <c r="B7213" s="4" t="s">
        <v>19</v>
      </c>
      <c r="C7213" s="4" t="s">
        <v>10623</v>
      </c>
      <c r="D7213" s="4" t="s">
        <v>11660</v>
      </c>
      <c r="E7213" s="4" t="s">
        <v>10681</v>
      </c>
      <c r="F7213" s="4" t="s">
        <v>12079</v>
      </c>
      <c r="G7213" s="4" t="s">
        <v>12081</v>
      </c>
      <c r="H7213" s="5" t="s">
        <v>12082</v>
      </c>
      <c r="I7213" s="5" t="s">
        <v>12083</v>
      </c>
    </row>
    <row r="7214" spans="1:16" ht="43.2" x14ac:dyDescent="0.3">
      <c r="B7214" s="4" t="s">
        <v>19</v>
      </c>
      <c r="C7214" s="4" t="s">
        <v>10623</v>
      </c>
      <c r="D7214" s="4" t="s">
        <v>11660</v>
      </c>
      <c r="E7214" s="4" t="s">
        <v>10681</v>
      </c>
      <c r="F7214" s="4" t="s">
        <v>12079</v>
      </c>
      <c r="G7214" s="4" t="s">
        <v>12084</v>
      </c>
      <c r="H7214" s="5" t="s">
        <v>12085</v>
      </c>
      <c r="I7214" s="5" t="s">
        <v>12083</v>
      </c>
    </row>
    <row r="7215" spans="1:16" ht="43.2" x14ac:dyDescent="0.3">
      <c r="B7215" s="4" t="s">
        <v>19</v>
      </c>
      <c r="C7215" s="4" t="s">
        <v>10623</v>
      </c>
      <c r="D7215" s="4" t="s">
        <v>11660</v>
      </c>
      <c r="E7215" s="4" t="s">
        <v>10681</v>
      </c>
      <c r="F7215" s="4" t="s">
        <v>12079</v>
      </c>
      <c r="G7215" s="4" t="s">
        <v>12086</v>
      </c>
      <c r="H7215" s="5" t="s">
        <v>12087</v>
      </c>
      <c r="I7215" s="5" t="s">
        <v>12083</v>
      </c>
    </row>
    <row r="7216" spans="1:16" ht="43.2" x14ac:dyDescent="0.3">
      <c r="B7216" s="4" t="s">
        <v>19</v>
      </c>
      <c r="C7216" s="4" t="s">
        <v>10623</v>
      </c>
      <c r="D7216" s="4" t="s">
        <v>11660</v>
      </c>
      <c r="E7216" s="4" t="s">
        <v>10681</v>
      </c>
      <c r="F7216" s="4" t="s">
        <v>12079</v>
      </c>
      <c r="G7216" s="4" t="s">
        <v>12088</v>
      </c>
      <c r="H7216" s="5" t="s">
        <v>12089</v>
      </c>
      <c r="I7216" s="5" t="s">
        <v>12083</v>
      </c>
    </row>
    <row r="7217" spans="2:16" ht="43.2" x14ac:dyDescent="0.3">
      <c r="B7217" s="4" t="s">
        <v>19</v>
      </c>
      <c r="C7217" s="4" t="s">
        <v>10623</v>
      </c>
      <c r="D7217" s="4" t="s">
        <v>11660</v>
      </c>
      <c r="E7217" s="4" t="s">
        <v>10681</v>
      </c>
      <c r="F7217" s="4" t="s">
        <v>12079</v>
      </c>
      <c r="G7217" s="4" t="s">
        <v>12090</v>
      </c>
      <c r="H7217" s="5" t="s">
        <v>12091</v>
      </c>
      <c r="I7217" s="5" t="s">
        <v>12083</v>
      </c>
    </row>
    <row r="7218" spans="2:16" ht="43.2" x14ac:dyDescent="0.3">
      <c r="B7218" s="4" t="s">
        <v>19</v>
      </c>
      <c r="C7218" s="4" t="s">
        <v>10623</v>
      </c>
      <c r="D7218" s="4" t="s">
        <v>11660</v>
      </c>
      <c r="E7218" s="4" t="s">
        <v>10681</v>
      </c>
      <c r="F7218" s="4" t="s">
        <v>12079</v>
      </c>
      <c r="G7218" s="4" t="s">
        <v>12092</v>
      </c>
      <c r="H7218" s="5" t="s">
        <v>12093</v>
      </c>
      <c r="I7218" s="5" t="s">
        <v>12083</v>
      </c>
    </row>
    <row r="7219" spans="2:16" ht="43.2" x14ac:dyDescent="0.3">
      <c r="B7219" s="4" t="s">
        <v>19</v>
      </c>
      <c r="C7219" s="4" t="s">
        <v>10623</v>
      </c>
      <c r="D7219" s="4" t="s">
        <v>11660</v>
      </c>
      <c r="E7219" s="4" t="s">
        <v>10681</v>
      </c>
      <c r="F7219" s="4" t="s">
        <v>12079</v>
      </c>
      <c r="G7219" s="4" t="s">
        <v>12094</v>
      </c>
      <c r="H7219" s="5" t="s">
        <v>12095</v>
      </c>
      <c r="I7219" s="5" t="s">
        <v>12083</v>
      </c>
    </row>
    <row r="7220" spans="2:16" ht="43.2" x14ac:dyDescent="0.3">
      <c r="B7220" s="4" t="s">
        <v>19</v>
      </c>
      <c r="C7220" s="4" t="s">
        <v>10623</v>
      </c>
      <c r="D7220" s="4" t="s">
        <v>11660</v>
      </c>
      <c r="E7220" s="4" t="s">
        <v>10681</v>
      </c>
      <c r="F7220" s="4" t="s">
        <v>12079</v>
      </c>
      <c r="G7220" s="4" t="s">
        <v>12096</v>
      </c>
      <c r="H7220" s="5" t="s">
        <v>12097</v>
      </c>
      <c r="I7220" s="5" t="s">
        <v>12083</v>
      </c>
    </row>
    <row r="7221" spans="2:16" ht="43.2" x14ac:dyDescent="0.3">
      <c r="B7221" s="4" t="s">
        <v>19</v>
      </c>
      <c r="C7221" s="4" t="s">
        <v>10623</v>
      </c>
      <c r="D7221" s="4" t="s">
        <v>11660</v>
      </c>
      <c r="E7221" s="4" t="s">
        <v>10681</v>
      </c>
      <c r="F7221" s="4" t="s">
        <v>12079</v>
      </c>
      <c r="G7221" s="4" t="s">
        <v>12098</v>
      </c>
      <c r="H7221" s="5" t="s">
        <v>12099</v>
      </c>
      <c r="I7221" s="5" t="s">
        <v>12083</v>
      </c>
    </row>
    <row r="7222" spans="2:16" ht="43.2" x14ac:dyDescent="0.3">
      <c r="B7222" s="4" t="s">
        <v>19</v>
      </c>
      <c r="C7222" s="4" t="s">
        <v>10623</v>
      </c>
      <c r="D7222" s="4" t="s">
        <v>11660</v>
      </c>
      <c r="E7222" s="4" t="s">
        <v>10681</v>
      </c>
      <c r="F7222" s="4" t="s">
        <v>12079</v>
      </c>
      <c r="G7222" s="4" t="s">
        <v>12100</v>
      </c>
      <c r="H7222" s="5" t="s">
        <v>12101</v>
      </c>
      <c r="I7222" s="5" t="s">
        <v>12083</v>
      </c>
    </row>
    <row r="7223" spans="2:16" x14ac:dyDescent="0.3">
      <c r="L7223" s="163" t="s">
        <v>0</v>
      </c>
      <c r="M7223" s="163"/>
      <c r="N7223" s="163"/>
      <c r="O7223" s="163" t="s">
        <v>1</v>
      </c>
      <c r="P7223" s="163"/>
    </row>
    <row r="7224" spans="2:16" ht="43.2" x14ac:dyDescent="0.3">
      <c r="B7224" s="2" t="s">
        <v>19</v>
      </c>
      <c r="C7224" s="2" t="s">
        <v>10623</v>
      </c>
      <c r="D7224" s="2" t="s">
        <v>11660</v>
      </c>
      <c r="E7224" s="2" t="s">
        <v>10681</v>
      </c>
      <c r="F7224" s="2" t="s">
        <v>12102</v>
      </c>
      <c r="H7224" s="3" t="s">
        <v>12103</v>
      </c>
      <c r="L7224" s="35" t="s">
        <v>12</v>
      </c>
      <c r="M7224" s="35" t="s">
        <v>13</v>
      </c>
      <c r="N7224" s="35" t="s">
        <v>14</v>
      </c>
      <c r="O7224" s="35" t="s">
        <v>32311</v>
      </c>
      <c r="P7224" s="35" t="s">
        <v>31195</v>
      </c>
    </row>
    <row r="7225" spans="2:16" ht="43.2" x14ac:dyDescent="0.3">
      <c r="B7225" s="4" t="s">
        <v>19</v>
      </c>
      <c r="C7225" s="4" t="s">
        <v>10623</v>
      </c>
      <c r="D7225" s="4" t="s">
        <v>11660</v>
      </c>
      <c r="E7225" s="4" t="s">
        <v>10681</v>
      </c>
      <c r="F7225" s="4" t="s">
        <v>12102</v>
      </c>
      <c r="G7225" s="4" t="s">
        <v>12104</v>
      </c>
      <c r="H7225" s="5" t="s">
        <v>12105</v>
      </c>
      <c r="I7225" s="5" t="s">
        <v>11666</v>
      </c>
    </row>
    <row r="7226" spans="2:16" ht="43.2" x14ac:dyDescent="0.3">
      <c r="B7226" s="4" t="s">
        <v>19</v>
      </c>
      <c r="C7226" s="4" t="s">
        <v>10623</v>
      </c>
      <c r="D7226" s="4" t="s">
        <v>11660</v>
      </c>
      <c r="E7226" s="4" t="s">
        <v>10681</v>
      </c>
      <c r="F7226" s="4" t="s">
        <v>12102</v>
      </c>
      <c r="G7226" s="4" t="s">
        <v>12106</v>
      </c>
      <c r="H7226" s="5" t="s">
        <v>12107</v>
      </c>
      <c r="I7226" s="5" t="s">
        <v>11666</v>
      </c>
    </row>
    <row r="7227" spans="2:16" x14ac:dyDescent="0.3">
      <c r="L7227" s="163" t="s">
        <v>0</v>
      </c>
      <c r="M7227" s="163"/>
      <c r="N7227" s="163"/>
      <c r="O7227" s="163" t="s">
        <v>1</v>
      </c>
      <c r="P7227" s="163"/>
    </row>
    <row r="7228" spans="2:16" ht="43.2" x14ac:dyDescent="0.3">
      <c r="B7228" s="2" t="s">
        <v>19</v>
      </c>
      <c r="C7228" s="2" t="s">
        <v>10623</v>
      </c>
      <c r="D7228" s="2" t="s">
        <v>11660</v>
      </c>
      <c r="E7228" s="2" t="s">
        <v>10681</v>
      </c>
      <c r="F7228" s="2" t="s">
        <v>12108</v>
      </c>
      <c r="H7228" s="3" t="s">
        <v>12109</v>
      </c>
      <c r="L7228" s="35" t="s">
        <v>12</v>
      </c>
      <c r="M7228" s="35" t="s">
        <v>13</v>
      </c>
      <c r="N7228" s="35" t="s">
        <v>14</v>
      </c>
      <c r="O7228" s="35" t="s">
        <v>32311</v>
      </c>
      <c r="P7228" s="35" t="s">
        <v>31195</v>
      </c>
    </row>
    <row r="7229" spans="2:16" ht="28.8" x14ac:dyDescent="0.3">
      <c r="B7229" s="4" t="s">
        <v>19</v>
      </c>
      <c r="C7229" s="4" t="s">
        <v>10623</v>
      </c>
      <c r="D7229" s="4" t="s">
        <v>11660</v>
      </c>
      <c r="E7229" s="4" t="s">
        <v>10681</v>
      </c>
      <c r="F7229" s="4" t="s">
        <v>12108</v>
      </c>
      <c r="G7229" s="4" t="s">
        <v>12110</v>
      </c>
      <c r="H7229" s="5" t="s">
        <v>12111</v>
      </c>
      <c r="I7229" s="5" t="s">
        <v>571</v>
      </c>
    </row>
    <row r="7230" spans="2:16" ht="28.8" x14ac:dyDescent="0.3">
      <c r="B7230" s="4" t="s">
        <v>19</v>
      </c>
      <c r="C7230" s="4" t="s">
        <v>10623</v>
      </c>
      <c r="D7230" s="4" t="s">
        <v>11660</v>
      </c>
      <c r="E7230" s="4" t="s">
        <v>10681</v>
      </c>
      <c r="F7230" s="4" t="s">
        <v>12108</v>
      </c>
      <c r="G7230" s="4" t="s">
        <v>12112</v>
      </c>
      <c r="H7230" s="5" t="s">
        <v>12113</v>
      </c>
      <c r="I7230" s="5" t="s">
        <v>571</v>
      </c>
    </row>
    <row r="7231" spans="2:16" ht="28.8" x14ac:dyDescent="0.3">
      <c r="B7231" s="4" t="s">
        <v>19</v>
      </c>
      <c r="C7231" s="4" t="s">
        <v>10623</v>
      </c>
      <c r="D7231" s="4" t="s">
        <v>11660</v>
      </c>
      <c r="E7231" s="4" t="s">
        <v>10681</v>
      </c>
      <c r="F7231" s="4" t="s">
        <v>12108</v>
      </c>
      <c r="G7231" s="4" t="s">
        <v>12114</v>
      </c>
      <c r="H7231" s="5" t="s">
        <v>12115</v>
      </c>
      <c r="I7231" s="5" t="s">
        <v>571</v>
      </c>
    </row>
    <row r="7232" spans="2:16" ht="28.8" x14ac:dyDescent="0.3">
      <c r="B7232" s="4" t="s">
        <v>19</v>
      </c>
      <c r="C7232" s="4" t="s">
        <v>10623</v>
      </c>
      <c r="D7232" s="4" t="s">
        <v>11660</v>
      </c>
      <c r="E7232" s="4" t="s">
        <v>10681</v>
      </c>
      <c r="F7232" s="4" t="s">
        <v>12108</v>
      </c>
      <c r="G7232" s="4" t="s">
        <v>12116</v>
      </c>
      <c r="H7232" s="5" t="s">
        <v>12117</v>
      </c>
      <c r="I7232" s="5" t="s">
        <v>571</v>
      </c>
    </row>
    <row r="7233" spans="1:16" ht="28.8" x14ac:dyDescent="0.3">
      <c r="B7233" s="4" t="s">
        <v>19</v>
      </c>
      <c r="C7233" s="4" t="s">
        <v>10623</v>
      </c>
      <c r="D7233" s="4" t="s">
        <v>11660</v>
      </c>
      <c r="E7233" s="4" t="s">
        <v>10681</v>
      </c>
      <c r="F7233" s="4" t="s">
        <v>12108</v>
      </c>
      <c r="G7233" s="4" t="s">
        <v>12118</v>
      </c>
      <c r="H7233" s="5" t="s">
        <v>12119</v>
      </c>
      <c r="I7233" s="5" t="s">
        <v>571</v>
      </c>
    </row>
    <row r="7234" spans="1:16" ht="28.8" x14ac:dyDescent="0.3">
      <c r="B7234" s="4" t="s">
        <v>19</v>
      </c>
      <c r="C7234" s="4" t="s">
        <v>10623</v>
      </c>
      <c r="D7234" s="4" t="s">
        <v>11660</v>
      </c>
      <c r="E7234" s="4" t="s">
        <v>10681</v>
      </c>
      <c r="F7234" s="4" t="s">
        <v>12108</v>
      </c>
      <c r="G7234" s="4" t="s">
        <v>12120</v>
      </c>
      <c r="H7234" s="5" t="s">
        <v>12121</v>
      </c>
      <c r="I7234" s="5" t="s">
        <v>571</v>
      </c>
    </row>
    <row r="7235" spans="1:16" ht="28.8" x14ac:dyDescent="0.3">
      <c r="B7235" s="4" t="s">
        <v>19</v>
      </c>
      <c r="C7235" s="4" t="s">
        <v>10623</v>
      </c>
      <c r="D7235" s="4" t="s">
        <v>11660</v>
      </c>
      <c r="E7235" s="4" t="s">
        <v>10681</v>
      </c>
      <c r="F7235" s="4" t="s">
        <v>12108</v>
      </c>
      <c r="G7235" s="4" t="s">
        <v>12122</v>
      </c>
      <c r="H7235" s="5" t="s">
        <v>12123</v>
      </c>
      <c r="I7235" s="5" t="s">
        <v>571</v>
      </c>
    </row>
    <row r="7236" spans="1:16" ht="28.8" x14ac:dyDescent="0.3">
      <c r="B7236" s="4" t="s">
        <v>19</v>
      </c>
      <c r="C7236" s="4" t="s">
        <v>10623</v>
      </c>
      <c r="D7236" s="4" t="s">
        <v>11660</v>
      </c>
      <c r="E7236" s="4" t="s">
        <v>10681</v>
      </c>
      <c r="F7236" s="4" t="s">
        <v>12108</v>
      </c>
      <c r="G7236" s="4" t="s">
        <v>12124</v>
      </c>
      <c r="H7236" s="5" t="s">
        <v>12125</v>
      </c>
      <c r="I7236" s="5" t="s">
        <v>571</v>
      </c>
    </row>
    <row r="7237" spans="1:16" ht="28.8" x14ac:dyDescent="0.3">
      <c r="B7237" s="4" t="s">
        <v>19</v>
      </c>
      <c r="C7237" s="4" t="s">
        <v>10623</v>
      </c>
      <c r="D7237" s="4" t="s">
        <v>11660</v>
      </c>
      <c r="E7237" s="4" t="s">
        <v>10681</v>
      </c>
      <c r="F7237" s="4" t="s">
        <v>12108</v>
      </c>
      <c r="G7237" s="4" t="s">
        <v>12126</v>
      </c>
      <c r="H7237" s="5" t="s">
        <v>12127</v>
      </c>
      <c r="I7237" s="5" t="s">
        <v>571</v>
      </c>
    </row>
    <row r="7238" spans="1:16" ht="28.8" x14ac:dyDescent="0.3">
      <c r="B7238" s="4" t="s">
        <v>19</v>
      </c>
      <c r="C7238" s="4" t="s">
        <v>10623</v>
      </c>
      <c r="D7238" s="4" t="s">
        <v>11660</v>
      </c>
      <c r="E7238" s="4" t="s">
        <v>10681</v>
      </c>
      <c r="F7238" s="4" t="s">
        <v>12108</v>
      </c>
      <c r="G7238" s="4" t="s">
        <v>12128</v>
      </c>
      <c r="H7238" s="5" t="s">
        <v>12129</v>
      </c>
      <c r="I7238" s="5" t="s">
        <v>571</v>
      </c>
    </row>
    <row r="7239" spans="1:16" ht="28.8" x14ac:dyDescent="0.3">
      <c r="B7239" s="4" t="s">
        <v>19</v>
      </c>
      <c r="C7239" s="4" t="s">
        <v>10623</v>
      </c>
      <c r="D7239" s="4" t="s">
        <v>11660</v>
      </c>
      <c r="E7239" s="4" t="s">
        <v>10681</v>
      </c>
      <c r="F7239" s="4" t="s">
        <v>12108</v>
      </c>
      <c r="G7239" s="4" t="s">
        <v>12130</v>
      </c>
      <c r="H7239" s="5" t="s">
        <v>12131</v>
      </c>
      <c r="I7239" s="5" t="s">
        <v>571</v>
      </c>
    </row>
    <row r="7240" spans="1:16" ht="28.8" x14ac:dyDescent="0.3">
      <c r="B7240" s="4" t="s">
        <v>19</v>
      </c>
      <c r="C7240" s="4" t="s">
        <v>10623</v>
      </c>
      <c r="D7240" s="4" t="s">
        <v>11660</v>
      </c>
      <c r="E7240" s="4" t="s">
        <v>10681</v>
      </c>
      <c r="F7240" s="4" t="s">
        <v>12108</v>
      </c>
      <c r="G7240" s="4" t="s">
        <v>12132</v>
      </c>
      <c r="H7240" s="5" t="s">
        <v>12133</v>
      </c>
      <c r="I7240" s="5" t="s">
        <v>571</v>
      </c>
    </row>
    <row r="7241" spans="1:16" x14ac:dyDescent="0.3">
      <c r="B7241" s="2" t="s">
        <v>19</v>
      </c>
      <c r="C7241" s="2" t="s">
        <v>10623</v>
      </c>
      <c r="D7241" s="2" t="s">
        <v>11660</v>
      </c>
      <c r="E7241" s="2" t="s">
        <v>12134</v>
      </c>
      <c r="H7241" s="3" t="s">
        <v>12135</v>
      </c>
    </row>
    <row r="7242" spans="1:16" x14ac:dyDescent="0.3">
      <c r="L7242" s="163" t="s">
        <v>0</v>
      </c>
      <c r="M7242" s="163"/>
      <c r="N7242" s="163"/>
      <c r="O7242" s="163" t="s">
        <v>1</v>
      </c>
      <c r="P7242" s="163"/>
    </row>
    <row r="7243" spans="1:16" ht="43.2" x14ac:dyDescent="0.3">
      <c r="B7243" s="2" t="s">
        <v>19</v>
      </c>
      <c r="C7243" s="2" t="s">
        <v>10623</v>
      </c>
      <c r="D7243" s="2" t="s">
        <v>11660</v>
      </c>
      <c r="E7243" s="2" t="s">
        <v>12134</v>
      </c>
      <c r="F7243" s="2" t="s">
        <v>12136</v>
      </c>
      <c r="H7243" s="3" t="s">
        <v>12137</v>
      </c>
      <c r="L7243" s="35" t="s">
        <v>12</v>
      </c>
      <c r="M7243" s="35" t="s">
        <v>13</v>
      </c>
      <c r="N7243" s="35" t="s">
        <v>14</v>
      </c>
      <c r="O7243" s="35" t="s">
        <v>32311</v>
      </c>
      <c r="P7243" s="35" t="s">
        <v>31195</v>
      </c>
    </row>
    <row r="7244" spans="1:16" ht="43.2" x14ac:dyDescent="0.3">
      <c r="A7244" t="s">
        <v>32385</v>
      </c>
      <c r="B7244" s="2" t="s">
        <v>19</v>
      </c>
      <c r="C7244" s="2" t="s">
        <v>10623</v>
      </c>
      <c r="D7244" s="2" t="s">
        <v>11660</v>
      </c>
      <c r="E7244" s="2" t="s">
        <v>12134</v>
      </c>
      <c r="F7244" s="2" t="s">
        <v>12136</v>
      </c>
      <c r="G7244" s="2" t="s">
        <v>12138</v>
      </c>
      <c r="H7244" s="6" t="s">
        <v>12139</v>
      </c>
      <c r="I7244" s="3" t="s">
        <v>11827</v>
      </c>
      <c r="J7244" s="3">
        <v>167</v>
      </c>
      <c r="K7244" s="2" t="s">
        <v>36</v>
      </c>
    </row>
    <row r="7245" spans="1:16" ht="43.2" x14ac:dyDescent="0.3">
      <c r="A7245" t="s">
        <v>32385</v>
      </c>
      <c r="B7245" s="2" t="s">
        <v>19</v>
      </c>
      <c r="C7245" s="2" t="s">
        <v>10623</v>
      </c>
      <c r="D7245" s="2" t="s">
        <v>11660</v>
      </c>
      <c r="E7245" s="2" t="s">
        <v>12134</v>
      </c>
      <c r="F7245" s="2" t="s">
        <v>12136</v>
      </c>
      <c r="G7245" s="2" t="s">
        <v>12140</v>
      </c>
      <c r="H7245" s="6" t="s">
        <v>12141</v>
      </c>
      <c r="I7245" s="3" t="s">
        <v>11827</v>
      </c>
      <c r="J7245" s="3">
        <v>8</v>
      </c>
      <c r="K7245" s="2" t="s">
        <v>36</v>
      </c>
    </row>
    <row r="7246" spans="1:16" ht="43.2" x14ac:dyDescent="0.3">
      <c r="A7246" t="s">
        <v>32385</v>
      </c>
      <c r="B7246" s="2" t="s">
        <v>19</v>
      </c>
      <c r="C7246" s="2" t="s">
        <v>10623</v>
      </c>
      <c r="D7246" s="2" t="s">
        <v>11660</v>
      </c>
      <c r="E7246" s="2" t="s">
        <v>12134</v>
      </c>
      <c r="F7246" s="2" t="s">
        <v>12136</v>
      </c>
      <c r="G7246" s="2" t="s">
        <v>12142</v>
      </c>
      <c r="H7246" s="6" t="s">
        <v>12143</v>
      </c>
      <c r="I7246" s="3" t="s">
        <v>11827</v>
      </c>
      <c r="J7246" s="3">
        <v>47</v>
      </c>
      <c r="K7246" s="2" t="s">
        <v>36</v>
      </c>
    </row>
    <row r="7247" spans="1:16" ht="43.2" x14ac:dyDescent="0.3">
      <c r="A7247" t="s">
        <v>32385</v>
      </c>
      <c r="B7247" s="2" t="s">
        <v>19</v>
      </c>
      <c r="C7247" s="2" t="s">
        <v>10623</v>
      </c>
      <c r="D7247" s="2" t="s">
        <v>11660</v>
      </c>
      <c r="E7247" s="2" t="s">
        <v>12134</v>
      </c>
      <c r="F7247" s="2" t="s">
        <v>12136</v>
      </c>
      <c r="G7247" s="2" t="s">
        <v>12144</v>
      </c>
      <c r="H7247" s="6" t="s">
        <v>12145</v>
      </c>
      <c r="I7247" s="3" t="s">
        <v>11827</v>
      </c>
      <c r="K7247" s="2" t="s">
        <v>36</v>
      </c>
    </row>
    <row r="7248" spans="1:16" x14ac:dyDescent="0.3">
      <c r="L7248" s="163" t="s">
        <v>0</v>
      </c>
      <c r="M7248" s="163"/>
      <c r="N7248" s="163"/>
      <c r="O7248" s="163" t="s">
        <v>1</v>
      </c>
      <c r="P7248" s="163"/>
    </row>
    <row r="7249" spans="1:22" ht="43.2" x14ac:dyDescent="0.3">
      <c r="B7249" s="2" t="s">
        <v>19</v>
      </c>
      <c r="C7249" s="2" t="s">
        <v>10623</v>
      </c>
      <c r="D7249" s="2" t="s">
        <v>11660</v>
      </c>
      <c r="E7249" s="2" t="s">
        <v>12134</v>
      </c>
      <c r="F7249" s="2" t="s">
        <v>12146</v>
      </c>
      <c r="H7249" s="3" t="s">
        <v>12147</v>
      </c>
      <c r="L7249" s="35" t="s">
        <v>12</v>
      </c>
      <c r="M7249" s="35" t="s">
        <v>13</v>
      </c>
      <c r="N7249" s="35" t="s">
        <v>14</v>
      </c>
      <c r="O7249" s="35" t="s">
        <v>32311</v>
      </c>
      <c r="P7249" s="35" t="s">
        <v>31195</v>
      </c>
    </row>
    <row r="7250" spans="1:22" ht="43.2" x14ac:dyDescent="0.3">
      <c r="B7250" s="4" t="s">
        <v>19</v>
      </c>
      <c r="C7250" s="4" t="s">
        <v>10623</v>
      </c>
      <c r="D7250" s="4" t="s">
        <v>11660</v>
      </c>
      <c r="E7250" s="4" t="s">
        <v>12134</v>
      </c>
      <c r="F7250" s="4" t="s">
        <v>12146</v>
      </c>
      <c r="G7250" s="4" t="s">
        <v>12148</v>
      </c>
      <c r="H7250" s="5" t="s">
        <v>12149</v>
      </c>
      <c r="I7250" s="5" t="s">
        <v>11827</v>
      </c>
    </row>
    <row r="7251" spans="1:22" x14ac:dyDescent="0.3">
      <c r="B7251" s="2" t="s">
        <v>19</v>
      </c>
      <c r="C7251" s="2" t="s">
        <v>10623</v>
      </c>
      <c r="D7251" s="2" t="s">
        <v>11660</v>
      </c>
      <c r="E7251" s="2" t="s">
        <v>12150</v>
      </c>
      <c r="H7251" s="3" t="s">
        <v>12151</v>
      </c>
    </row>
    <row r="7252" spans="1:22" x14ac:dyDescent="0.3">
      <c r="L7252" s="163" t="s">
        <v>0</v>
      </c>
      <c r="M7252" s="163"/>
      <c r="N7252" s="163"/>
      <c r="O7252" s="163" t="s">
        <v>1</v>
      </c>
      <c r="P7252" s="163"/>
    </row>
    <row r="7253" spans="1:22" ht="43.2" x14ac:dyDescent="0.3">
      <c r="B7253" s="2" t="s">
        <v>19</v>
      </c>
      <c r="C7253" s="2" t="s">
        <v>10623</v>
      </c>
      <c r="D7253" s="2" t="s">
        <v>11660</v>
      </c>
      <c r="E7253" s="2" t="s">
        <v>12150</v>
      </c>
      <c r="F7253" s="2" t="s">
        <v>12152</v>
      </c>
      <c r="H7253" s="3" t="s">
        <v>12153</v>
      </c>
      <c r="L7253" s="35" t="s">
        <v>12</v>
      </c>
      <c r="M7253" s="35" t="s">
        <v>13</v>
      </c>
      <c r="N7253" s="35" t="s">
        <v>14</v>
      </c>
      <c r="O7253" s="35" t="s">
        <v>32311</v>
      </c>
      <c r="P7253" s="35" t="s">
        <v>31195</v>
      </c>
    </row>
    <row r="7254" spans="1:22" ht="43.2" x14ac:dyDescent="0.3">
      <c r="A7254" t="s">
        <v>32385</v>
      </c>
      <c r="B7254" s="2" t="s">
        <v>19</v>
      </c>
      <c r="C7254" s="2" t="s">
        <v>10623</v>
      </c>
      <c r="D7254" s="2" t="s">
        <v>11660</v>
      </c>
      <c r="E7254" s="2" t="s">
        <v>12150</v>
      </c>
      <c r="F7254" s="2" t="s">
        <v>12152</v>
      </c>
      <c r="G7254" s="2" t="s">
        <v>12154</v>
      </c>
      <c r="H7254" s="6" t="s">
        <v>12155</v>
      </c>
      <c r="I7254" s="3" t="s">
        <v>11827</v>
      </c>
      <c r="J7254" s="3">
        <v>774</v>
      </c>
      <c r="K7254" s="2" t="s">
        <v>36</v>
      </c>
    </row>
    <row r="7255" spans="1:22" ht="43.2" x14ac:dyDescent="0.3">
      <c r="A7255" t="s">
        <v>32385</v>
      </c>
      <c r="B7255" s="2" t="s">
        <v>19</v>
      </c>
      <c r="C7255" s="2" t="s">
        <v>10623</v>
      </c>
      <c r="D7255" s="2" t="s">
        <v>11660</v>
      </c>
      <c r="E7255" s="2" t="s">
        <v>12150</v>
      </c>
      <c r="F7255" s="2" t="s">
        <v>12152</v>
      </c>
      <c r="G7255" s="2" t="s">
        <v>12156</v>
      </c>
      <c r="H7255" s="6" t="s">
        <v>12157</v>
      </c>
      <c r="I7255" s="3" t="s">
        <v>11827</v>
      </c>
      <c r="J7255" s="3">
        <v>247</v>
      </c>
      <c r="K7255" s="2" t="s">
        <v>36</v>
      </c>
    </row>
    <row r="7256" spans="1:22" x14ac:dyDescent="0.3">
      <c r="L7256" s="163" t="s">
        <v>0</v>
      </c>
      <c r="M7256" s="163"/>
      <c r="N7256" s="163"/>
      <c r="O7256" s="163" t="s">
        <v>1</v>
      </c>
      <c r="P7256" s="163"/>
    </row>
    <row r="7257" spans="1:22" ht="43.2" x14ac:dyDescent="0.3">
      <c r="B7257" s="2" t="s">
        <v>19</v>
      </c>
      <c r="C7257" s="2" t="s">
        <v>10623</v>
      </c>
      <c r="D7257" s="2" t="s">
        <v>11660</v>
      </c>
      <c r="E7257" s="2" t="s">
        <v>12150</v>
      </c>
      <c r="F7257" s="2" t="s">
        <v>12158</v>
      </c>
      <c r="H7257" s="3" t="s">
        <v>12159</v>
      </c>
      <c r="L7257" s="35" t="s">
        <v>12</v>
      </c>
      <c r="M7257" s="35" t="s">
        <v>13</v>
      </c>
      <c r="N7257" s="35" t="s">
        <v>14</v>
      </c>
      <c r="O7257" s="35" t="s">
        <v>32311</v>
      </c>
      <c r="P7257" s="35" t="s">
        <v>31195</v>
      </c>
    </row>
    <row r="7258" spans="1:22" x14ac:dyDescent="0.3">
      <c r="A7258" t="s">
        <v>32385</v>
      </c>
      <c r="B7258" s="2" t="s">
        <v>19</v>
      </c>
      <c r="C7258" s="2" t="s">
        <v>10623</v>
      </c>
      <c r="D7258" s="2" t="s">
        <v>11660</v>
      </c>
      <c r="E7258" s="2" t="s">
        <v>12150</v>
      </c>
      <c r="F7258" s="2" t="s">
        <v>12158</v>
      </c>
      <c r="G7258" s="2" t="s">
        <v>12160</v>
      </c>
      <c r="H7258" s="6" t="s">
        <v>12161</v>
      </c>
      <c r="I7258" s="3" t="s">
        <v>571</v>
      </c>
      <c r="J7258" s="3">
        <v>8</v>
      </c>
      <c r="K7258" s="2" t="s">
        <v>36</v>
      </c>
    </row>
    <row r="7259" spans="1:22" x14ac:dyDescent="0.3">
      <c r="B7259" s="2" t="s">
        <v>19</v>
      </c>
      <c r="C7259" s="2" t="s">
        <v>10623</v>
      </c>
      <c r="D7259" s="2" t="s">
        <v>10623</v>
      </c>
      <c r="H7259" s="3" t="s">
        <v>12162</v>
      </c>
    </row>
    <row r="7260" spans="1:22" x14ac:dyDescent="0.3">
      <c r="B7260" s="2" t="s">
        <v>19</v>
      </c>
      <c r="C7260" s="2" t="s">
        <v>10623</v>
      </c>
      <c r="D7260" s="2" t="s">
        <v>12163</v>
      </c>
      <c r="E7260" s="2" t="s">
        <v>10690</v>
      </c>
      <c r="H7260" s="3" t="s">
        <v>12164</v>
      </c>
    </row>
    <row r="7261" spans="1:22" ht="15" customHeight="1" x14ac:dyDescent="0.3">
      <c r="L7261" s="163" t="s">
        <v>0</v>
      </c>
      <c r="M7261" s="163"/>
      <c r="N7261" s="163"/>
      <c r="O7261" s="163" t="s">
        <v>1</v>
      </c>
      <c r="P7261" s="163"/>
      <c r="Q7261" s="163"/>
      <c r="R7261" s="165" t="s">
        <v>31230</v>
      </c>
      <c r="S7261" s="166"/>
      <c r="T7261" s="166"/>
      <c r="U7261" s="166"/>
      <c r="V7261" s="167"/>
    </row>
    <row r="7262" spans="1:22" ht="43.2" x14ac:dyDescent="0.3">
      <c r="B7262" s="2" t="s">
        <v>19</v>
      </c>
      <c r="C7262" s="2" t="s">
        <v>10623</v>
      </c>
      <c r="D7262" s="2" t="s">
        <v>12163</v>
      </c>
      <c r="E7262" s="2" t="s">
        <v>10690</v>
      </c>
      <c r="F7262" s="2" t="s">
        <v>12165</v>
      </c>
      <c r="H7262" s="3" t="s">
        <v>12166</v>
      </c>
      <c r="L7262" s="35" t="s">
        <v>12</v>
      </c>
      <c r="M7262" s="35" t="s">
        <v>13</v>
      </c>
      <c r="N7262" s="35" t="s">
        <v>14</v>
      </c>
      <c r="O7262" s="102" t="s">
        <v>31196</v>
      </c>
      <c r="P7262" s="102" t="s">
        <v>32311</v>
      </c>
      <c r="Q7262" s="104" t="s">
        <v>31198</v>
      </c>
      <c r="R7262" s="50" t="s">
        <v>32319</v>
      </c>
      <c r="S7262" s="51" t="s">
        <v>32320</v>
      </c>
      <c r="T7262" s="51" t="s">
        <v>17</v>
      </c>
      <c r="U7262" s="51" t="s">
        <v>18</v>
      </c>
      <c r="V7262" s="51" t="s">
        <v>31184</v>
      </c>
    </row>
    <row r="7263" spans="1:22" ht="43.2" x14ac:dyDescent="0.3">
      <c r="A7263" t="s">
        <v>32385</v>
      </c>
      <c r="B7263" s="2" t="s">
        <v>19</v>
      </c>
      <c r="C7263" s="2" t="s">
        <v>10623</v>
      </c>
      <c r="D7263" s="2" t="s">
        <v>12163</v>
      </c>
      <c r="E7263" s="2" t="s">
        <v>10690</v>
      </c>
      <c r="F7263" s="2" t="s">
        <v>12165</v>
      </c>
      <c r="G7263" s="2" t="s">
        <v>12167</v>
      </c>
      <c r="H7263" s="3" t="s">
        <v>12168</v>
      </c>
      <c r="I7263" s="3" t="s">
        <v>12169</v>
      </c>
      <c r="J7263" s="3">
        <v>13</v>
      </c>
      <c r="K7263" s="2" t="s">
        <v>36</v>
      </c>
      <c r="O7263" s="7" t="s">
        <v>31242</v>
      </c>
      <c r="P7263" s="7" t="s">
        <v>33250</v>
      </c>
      <c r="Q7263" s="2" t="s">
        <v>33249</v>
      </c>
      <c r="R7263" s="2">
        <v>0</v>
      </c>
      <c r="S7263" s="2">
        <v>100</v>
      </c>
      <c r="T7263" s="2" t="s">
        <v>31186</v>
      </c>
      <c r="U7263" s="2"/>
      <c r="V7263" s="26">
        <v>3</v>
      </c>
    </row>
    <row r="7264" spans="1:22" ht="43.2" x14ac:dyDescent="0.3">
      <c r="A7264" t="s">
        <v>32385</v>
      </c>
      <c r="B7264" s="2" t="s">
        <v>19</v>
      </c>
      <c r="C7264" s="2" t="s">
        <v>10623</v>
      </c>
      <c r="D7264" s="2" t="s">
        <v>12163</v>
      </c>
      <c r="E7264" s="2" t="s">
        <v>10690</v>
      </c>
      <c r="F7264" s="2" t="s">
        <v>12165</v>
      </c>
      <c r="G7264" s="2" t="s">
        <v>12170</v>
      </c>
      <c r="H7264" s="3" t="s">
        <v>12171</v>
      </c>
      <c r="I7264" s="3" t="s">
        <v>12169</v>
      </c>
      <c r="K7264" s="26" t="s">
        <v>36</v>
      </c>
      <c r="O7264" s="7" t="s">
        <v>31242</v>
      </c>
      <c r="P7264" s="7" t="s">
        <v>33250</v>
      </c>
      <c r="Q7264" s="2" t="s">
        <v>33249</v>
      </c>
      <c r="R7264" s="2">
        <v>100</v>
      </c>
      <c r="S7264" s="2">
        <v>250</v>
      </c>
      <c r="T7264" s="2" t="s">
        <v>31186</v>
      </c>
      <c r="U7264" s="2"/>
      <c r="V7264" s="26">
        <v>3</v>
      </c>
    </row>
    <row r="7265" spans="1:22" ht="43.2" x14ac:dyDescent="0.3">
      <c r="A7265" t="s">
        <v>32385</v>
      </c>
      <c r="B7265" s="2" t="s">
        <v>19</v>
      </c>
      <c r="C7265" s="2" t="s">
        <v>10623</v>
      </c>
      <c r="D7265" s="2" t="s">
        <v>12163</v>
      </c>
      <c r="E7265" s="2" t="s">
        <v>10690</v>
      </c>
      <c r="F7265" s="2" t="s">
        <v>12165</v>
      </c>
      <c r="G7265" s="2" t="s">
        <v>12172</v>
      </c>
      <c r="H7265" s="3" t="s">
        <v>12173</v>
      </c>
      <c r="I7265" s="3" t="s">
        <v>12169</v>
      </c>
      <c r="K7265" s="26" t="s">
        <v>36</v>
      </c>
      <c r="O7265" s="7" t="s">
        <v>31242</v>
      </c>
      <c r="P7265" s="7" t="s">
        <v>33250</v>
      </c>
      <c r="Q7265" s="2" t="s">
        <v>33249</v>
      </c>
      <c r="R7265" s="2">
        <v>250</v>
      </c>
      <c r="S7265" s="2">
        <v>500</v>
      </c>
      <c r="T7265" s="2" t="s">
        <v>31186</v>
      </c>
      <c r="U7265" s="2"/>
      <c r="V7265" s="26">
        <v>3</v>
      </c>
    </row>
    <row r="7266" spans="1:22" ht="43.2" x14ac:dyDescent="0.3">
      <c r="A7266" t="s">
        <v>32385</v>
      </c>
      <c r="B7266" s="2" t="s">
        <v>19</v>
      </c>
      <c r="C7266" s="2" t="s">
        <v>10623</v>
      </c>
      <c r="D7266" s="2" t="s">
        <v>12163</v>
      </c>
      <c r="E7266" s="2" t="s">
        <v>10690</v>
      </c>
      <c r="F7266" s="2" t="s">
        <v>12165</v>
      </c>
      <c r="G7266" s="2" t="s">
        <v>12174</v>
      </c>
      <c r="H7266" s="3" t="s">
        <v>12175</v>
      </c>
      <c r="I7266" s="3" t="s">
        <v>12169</v>
      </c>
      <c r="K7266" s="26" t="s">
        <v>36</v>
      </c>
      <c r="O7266" s="7" t="s">
        <v>31242</v>
      </c>
      <c r="P7266" s="7" t="s">
        <v>33250</v>
      </c>
      <c r="Q7266" s="2" t="s">
        <v>33249</v>
      </c>
      <c r="R7266" s="2">
        <v>500</v>
      </c>
      <c r="S7266" s="2">
        <v>750</v>
      </c>
      <c r="T7266" s="2" t="s">
        <v>31186</v>
      </c>
      <c r="U7266" s="2"/>
      <c r="V7266" s="26">
        <v>3</v>
      </c>
    </row>
    <row r="7267" spans="1:22" x14ac:dyDescent="0.3">
      <c r="B7267" s="2" t="s">
        <v>19</v>
      </c>
      <c r="C7267" s="2" t="s">
        <v>10623</v>
      </c>
      <c r="D7267" s="2" t="s">
        <v>12163</v>
      </c>
      <c r="E7267" s="2" t="s">
        <v>10692</v>
      </c>
      <c r="H7267" s="3" t="s">
        <v>12176</v>
      </c>
    </row>
    <row r="7268" spans="1:22" x14ac:dyDescent="0.3">
      <c r="L7268" s="163" t="s">
        <v>0</v>
      </c>
      <c r="M7268" s="163"/>
      <c r="N7268" s="163"/>
      <c r="O7268" s="163" t="s">
        <v>1</v>
      </c>
      <c r="P7268" s="163"/>
    </row>
    <row r="7269" spans="1:22" ht="43.2" x14ac:dyDescent="0.3">
      <c r="B7269" s="2" t="s">
        <v>19</v>
      </c>
      <c r="C7269" s="2" t="s">
        <v>10623</v>
      </c>
      <c r="D7269" s="2" t="s">
        <v>12163</v>
      </c>
      <c r="E7269" s="2" t="s">
        <v>10692</v>
      </c>
      <c r="F7269" s="2" t="s">
        <v>12177</v>
      </c>
      <c r="H7269" s="3" t="s">
        <v>12178</v>
      </c>
      <c r="L7269" s="35" t="s">
        <v>12</v>
      </c>
      <c r="M7269" s="35" t="s">
        <v>13</v>
      </c>
      <c r="N7269" s="35" t="s">
        <v>14</v>
      </c>
      <c r="O7269" s="35" t="s">
        <v>32311</v>
      </c>
      <c r="P7269" s="35" t="s">
        <v>31195</v>
      </c>
    </row>
    <row r="7270" spans="1:22" ht="28.8" x14ac:dyDescent="0.3">
      <c r="B7270" s="4" t="s">
        <v>19</v>
      </c>
      <c r="C7270" s="4" t="s">
        <v>10623</v>
      </c>
      <c r="D7270" s="4" t="s">
        <v>12163</v>
      </c>
      <c r="E7270" s="4" t="s">
        <v>10692</v>
      </c>
      <c r="F7270" s="4" t="s">
        <v>12177</v>
      </c>
      <c r="G7270" s="4" t="s">
        <v>12179</v>
      </c>
      <c r="H7270" s="5" t="s">
        <v>12180</v>
      </c>
      <c r="I7270" s="5" t="s">
        <v>12181</v>
      </c>
    </row>
    <row r="7271" spans="1:22" ht="28.8" x14ac:dyDescent="0.3">
      <c r="B7271" s="4" t="s">
        <v>19</v>
      </c>
      <c r="C7271" s="4" t="s">
        <v>10623</v>
      </c>
      <c r="D7271" s="4" t="s">
        <v>12163</v>
      </c>
      <c r="E7271" s="4" t="s">
        <v>10692</v>
      </c>
      <c r="F7271" s="4" t="s">
        <v>12177</v>
      </c>
      <c r="G7271" s="4" t="s">
        <v>12182</v>
      </c>
      <c r="H7271" s="5" t="s">
        <v>12183</v>
      </c>
      <c r="I7271" s="5" t="s">
        <v>12181</v>
      </c>
    </row>
    <row r="7272" spans="1:22" ht="28.8" x14ac:dyDescent="0.3">
      <c r="B7272" s="4" t="s">
        <v>19</v>
      </c>
      <c r="C7272" s="4" t="s">
        <v>10623</v>
      </c>
      <c r="D7272" s="4" t="s">
        <v>12163</v>
      </c>
      <c r="E7272" s="4" t="s">
        <v>10692</v>
      </c>
      <c r="F7272" s="4" t="s">
        <v>12177</v>
      </c>
      <c r="G7272" s="4" t="s">
        <v>12184</v>
      </c>
      <c r="H7272" s="5" t="s">
        <v>12185</v>
      </c>
      <c r="I7272" s="5" t="s">
        <v>12181</v>
      </c>
    </row>
    <row r="7273" spans="1:22" ht="28.8" x14ac:dyDescent="0.3">
      <c r="B7273" s="4" t="s">
        <v>19</v>
      </c>
      <c r="C7273" s="4" t="s">
        <v>10623</v>
      </c>
      <c r="D7273" s="4" t="s">
        <v>12163</v>
      </c>
      <c r="E7273" s="4" t="s">
        <v>10692</v>
      </c>
      <c r="F7273" s="4" t="s">
        <v>12177</v>
      </c>
      <c r="G7273" s="4" t="s">
        <v>12186</v>
      </c>
      <c r="H7273" s="5" t="s">
        <v>12187</v>
      </c>
      <c r="I7273" s="5" t="s">
        <v>12181</v>
      </c>
    </row>
    <row r="7274" spans="1:22" ht="15" customHeight="1" x14ac:dyDescent="0.3">
      <c r="L7274" s="163" t="s">
        <v>0</v>
      </c>
      <c r="M7274" s="163"/>
      <c r="N7274" s="163"/>
      <c r="O7274" s="163" t="s">
        <v>1</v>
      </c>
      <c r="P7274" s="163"/>
      <c r="Q7274" s="163"/>
      <c r="R7274" s="165" t="s">
        <v>31194</v>
      </c>
      <c r="S7274" s="166"/>
      <c r="T7274" s="166"/>
      <c r="U7274" s="166"/>
      <c r="V7274" s="167"/>
    </row>
    <row r="7275" spans="1:22" ht="43.2" x14ac:dyDescent="0.3">
      <c r="B7275" s="2" t="s">
        <v>19</v>
      </c>
      <c r="C7275" s="2" t="s">
        <v>10623</v>
      </c>
      <c r="D7275" s="2" t="s">
        <v>12163</v>
      </c>
      <c r="E7275" s="2" t="s">
        <v>10692</v>
      </c>
      <c r="F7275" s="2" t="s">
        <v>12188</v>
      </c>
      <c r="H7275" s="3" t="s">
        <v>12189</v>
      </c>
      <c r="L7275" s="35" t="s">
        <v>12</v>
      </c>
      <c r="M7275" s="35" t="s">
        <v>13</v>
      </c>
      <c r="N7275" s="35" t="s">
        <v>14</v>
      </c>
      <c r="O7275" s="102" t="s">
        <v>31196</v>
      </c>
      <c r="P7275" s="102" t="s">
        <v>32311</v>
      </c>
      <c r="Q7275" s="104" t="s">
        <v>31198</v>
      </c>
      <c r="R7275" s="50" t="s">
        <v>32319</v>
      </c>
      <c r="S7275" s="51" t="s">
        <v>32320</v>
      </c>
      <c r="T7275" s="51" t="s">
        <v>17</v>
      </c>
      <c r="U7275" s="51" t="s">
        <v>18</v>
      </c>
      <c r="V7275" s="51" t="s">
        <v>31184</v>
      </c>
    </row>
    <row r="7276" spans="1:22" ht="43.2" x14ac:dyDescent="0.3">
      <c r="A7276" t="s">
        <v>32385</v>
      </c>
      <c r="B7276" s="2" t="s">
        <v>19</v>
      </c>
      <c r="C7276" s="2" t="s">
        <v>10623</v>
      </c>
      <c r="D7276" s="2" t="s">
        <v>12163</v>
      </c>
      <c r="E7276" s="2" t="s">
        <v>10692</v>
      </c>
      <c r="F7276" s="2" t="s">
        <v>12188</v>
      </c>
      <c r="G7276" s="2" t="s">
        <v>12190</v>
      </c>
      <c r="H7276" s="3" t="s">
        <v>12191</v>
      </c>
      <c r="I7276" s="3" t="s">
        <v>12181</v>
      </c>
      <c r="K7276" s="26" t="s">
        <v>36</v>
      </c>
      <c r="O7276" s="7" t="s">
        <v>31242</v>
      </c>
      <c r="P7276" s="7" t="s">
        <v>32498</v>
      </c>
      <c r="Q7276" s="2" t="s">
        <v>33251</v>
      </c>
      <c r="R7276" s="2">
        <v>0</v>
      </c>
      <c r="S7276" s="2">
        <v>500</v>
      </c>
      <c r="T7276" s="2" t="s">
        <v>31186</v>
      </c>
      <c r="V7276" s="26">
        <v>3</v>
      </c>
    </row>
    <row r="7277" spans="1:22" ht="43.2" x14ac:dyDescent="0.3">
      <c r="A7277" t="s">
        <v>32385</v>
      </c>
      <c r="B7277" s="2" t="s">
        <v>19</v>
      </c>
      <c r="C7277" s="2" t="s">
        <v>10623</v>
      </c>
      <c r="D7277" s="2" t="s">
        <v>12163</v>
      </c>
      <c r="E7277" s="2" t="s">
        <v>10692</v>
      </c>
      <c r="F7277" s="2" t="s">
        <v>12188</v>
      </c>
      <c r="G7277" s="2" t="s">
        <v>12192</v>
      </c>
      <c r="H7277" s="3" t="s">
        <v>12193</v>
      </c>
      <c r="I7277" s="3" t="s">
        <v>12181</v>
      </c>
      <c r="K7277" s="26" t="s">
        <v>36</v>
      </c>
      <c r="O7277" s="7" t="s">
        <v>31242</v>
      </c>
      <c r="P7277" s="7" t="s">
        <v>32498</v>
      </c>
      <c r="Q7277" s="2" t="s">
        <v>33251</v>
      </c>
      <c r="R7277" s="2">
        <v>500</v>
      </c>
      <c r="S7277" s="2">
        <v>750</v>
      </c>
      <c r="T7277" s="2" t="s">
        <v>31186</v>
      </c>
      <c r="V7277" s="26">
        <v>3</v>
      </c>
    </row>
    <row r="7278" spans="1:22" x14ac:dyDescent="0.3">
      <c r="A7278" t="s">
        <v>32385</v>
      </c>
      <c r="B7278" s="2" t="s">
        <v>19</v>
      </c>
      <c r="C7278" s="2" t="s">
        <v>10623</v>
      </c>
      <c r="D7278" s="2" t="s">
        <v>12163</v>
      </c>
      <c r="E7278" s="2" t="s">
        <v>10692</v>
      </c>
      <c r="F7278" s="2" t="s">
        <v>12188</v>
      </c>
      <c r="G7278" s="2" t="s">
        <v>12194</v>
      </c>
      <c r="H7278" s="3" t="s">
        <v>12195</v>
      </c>
      <c r="I7278" s="3" t="s">
        <v>12181</v>
      </c>
      <c r="K7278" s="26" t="s">
        <v>36</v>
      </c>
      <c r="O7278" s="7" t="s">
        <v>31242</v>
      </c>
      <c r="P7278" s="7" t="s">
        <v>32498</v>
      </c>
      <c r="Q7278" s="2" t="s">
        <v>33254</v>
      </c>
      <c r="R7278" s="2">
        <v>0</v>
      </c>
      <c r="S7278" s="2">
        <v>500</v>
      </c>
      <c r="T7278" s="2" t="s">
        <v>31186</v>
      </c>
      <c r="V7278" s="26">
        <v>3</v>
      </c>
    </row>
    <row r="7279" spans="1:22" x14ac:dyDescent="0.3">
      <c r="A7279" t="s">
        <v>32385</v>
      </c>
      <c r="B7279" s="2" t="s">
        <v>19</v>
      </c>
      <c r="C7279" s="2" t="s">
        <v>10623</v>
      </c>
      <c r="D7279" s="2" t="s">
        <v>12163</v>
      </c>
      <c r="E7279" s="2" t="s">
        <v>10692</v>
      </c>
      <c r="F7279" s="2" t="s">
        <v>12188</v>
      </c>
      <c r="G7279" s="2" t="s">
        <v>12196</v>
      </c>
      <c r="H7279" s="3" t="s">
        <v>12197</v>
      </c>
      <c r="I7279" s="3" t="s">
        <v>12181</v>
      </c>
      <c r="K7279" s="26" t="s">
        <v>36</v>
      </c>
      <c r="O7279" s="7" t="s">
        <v>31242</v>
      </c>
      <c r="P7279" s="7" t="s">
        <v>32498</v>
      </c>
      <c r="Q7279" s="2" t="s">
        <v>33254</v>
      </c>
      <c r="R7279" s="2">
        <v>500</v>
      </c>
      <c r="S7279" s="2">
        <v>1000</v>
      </c>
      <c r="T7279" s="2" t="s">
        <v>31186</v>
      </c>
      <c r="V7279" s="26">
        <v>3</v>
      </c>
    </row>
    <row r="7280" spans="1:22" x14ac:dyDescent="0.3">
      <c r="A7280" t="s">
        <v>32385</v>
      </c>
      <c r="B7280" s="2" t="s">
        <v>19</v>
      </c>
      <c r="C7280" s="2" t="s">
        <v>10623</v>
      </c>
      <c r="D7280" s="2" t="s">
        <v>12163</v>
      </c>
      <c r="E7280" s="2" t="s">
        <v>10692</v>
      </c>
      <c r="F7280" s="2" t="s">
        <v>12188</v>
      </c>
      <c r="G7280" s="2" t="s">
        <v>12198</v>
      </c>
      <c r="H7280" s="3" t="s">
        <v>12199</v>
      </c>
      <c r="I7280" s="3" t="s">
        <v>12181</v>
      </c>
      <c r="J7280" s="3">
        <v>2</v>
      </c>
      <c r="K7280" s="2" t="s">
        <v>36</v>
      </c>
      <c r="O7280" s="7" t="s">
        <v>31242</v>
      </c>
      <c r="P7280" s="7" t="s">
        <v>32498</v>
      </c>
      <c r="Q7280" s="2" t="s">
        <v>33254</v>
      </c>
      <c r="R7280" s="2">
        <v>1000</v>
      </c>
      <c r="S7280" s="2">
        <v>2000</v>
      </c>
      <c r="T7280" s="2" t="s">
        <v>31186</v>
      </c>
      <c r="V7280" s="26">
        <v>3</v>
      </c>
    </row>
    <row r="7281" spans="1:32" x14ac:dyDescent="0.3">
      <c r="A7281" t="s">
        <v>32385</v>
      </c>
      <c r="B7281" s="2" t="s">
        <v>19</v>
      </c>
      <c r="C7281" s="2" t="s">
        <v>10623</v>
      </c>
      <c r="D7281" s="2" t="s">
        <v>12163</v>
      </c>
      <c r="E7281" s="2" t="s">
        <v>10692</v>
      </c>
      <c r="F7281" s="2" t="s">
        <v>12188</v>
      </c>
      <c r="G7281" s="2" t="s">
        <v>12200</v>
      </c>
      <c r="H7281" s="3" t="s">
        <v>12201</v>
      </c>
      <c r="I7281" s="3" t="s">
        <v>12181</v>
      </c>
      <c r="K7281" s="26" t="s">
        <v>36</v>
      </c>
      <c r="O7281" s="7" t="s">
        <v>31242</v>
      </c>
      <c r="P7281" s="7" t="s">
        <v>33252</v>
      </c>
      <c r="Q7281" s="2" t="s">
        <v>33253</v>
      </c>
      <c r="R7281" s="2">
        <v>0</v>
      </c>
      <c r="S7281" s="2">
        <v>500</v>
      </c>
      <c r="T7281" s="2" t="s">
        <v>31186</v>
      </c>
      <c r="V7281" s="26">
        <v>3</v>
      </c>
    </row>
    <row r="7282" spans="1:32" x14ac:dyDescent="0.3">
      <c r="L7282" s="163" t="s">
        <v>0</v>
      </c>
      <c r="M7282" s="163"/>
      <c r="N7282" s="163"/>
      <c r="O7282" s="163" t="s">
        <v>1</v>
      </c>
      <c r="P7282" s="163"/>
      <c r="Q7282" s="163"/>
      <c r="R7282" s="165" t="s">
        <v>32410</v>
      </c>
      <c r="S7282" s="166"/>
      <c r="T7282" s="166"/>
      <c r="U7282" s="166"/>
      <c r="V7282" s="167"/>
      <c r="W7282" s="165" t="s">
        <v>31310</v>
      </c>
      <c r="X7282" s="166"/>
      <c r="Y7282" s="166"/>
      <c r="Z7282" s="166"/>
      <c r="AA7282" s="167"/>
      <c r="AB7282" s="165" t="s">
        <v>31310</v>
      </c>
      <c r="AC7282" s="166"/>
      <c r="AD7282" s="166"/>
      <c r="AE7282" s="166"/>
      <c r="AF7282" s="167"/>
    </row>
    <row r="7283" spans="1:32" ht="43.2" x14ac:dyDescent="0.3">
      <c r="B7283" s="2" t="s">
        <v>19</v>
      </c>
      <c r="C7283" s="2" t="s">
        <v>10623</v>
      </c>
      <c r="D7283" s="2" t="s">
        <v>12163</v>
      </c>
      <c r="E7283" s="2" t="s">
        <v>10692</v>
      </c>
      <c r="F7283" s="2" t="s">
        <v>12202</v>
      </c>
      <c r="H7283" s="3" t="s">
        <v>12203</v>
      </c>
      <c r="L7283" s="35" t="s">
        <v>12</v>
      </c>
      <c r="M7283" s="35" t="s">
        <v>13</v>
      </c>
      <c r="N7283" s="35" t="s">
        <v>14</v>
      </c>
      <c r="O7283" s="102" t="s">
        <v>31196</v>
      </c>
      <c r="P7283" s="102" t="s">
        <v>32311</v>
      </c>
      <c r="Q7283" s="104" t="s">
        <v>31198</v>
      </c>
      <c r="R7283" s="50" t="s">
        <v>32319</v>
      </c>
      <c r="S7283" s="51" t="s">
        <v>32320</v>
      </c>
      <c r="T7283" s="51" t="s">
        <v>17</v>
      </c>
      <c r="U7283" s="51" t="s">
        <v>18</v>
      </c>
      <c r="V7283" s="51" t="s">
        <v>31184</v>
      </c>
      <c r="W7283" s="50" t="s">
        <v>32319</v>
      </c>
      <c r="X7283" s="51" t="s">
        <v>32320</v>
      </c>
      <c r="Y7283" s="51" t="s">
        <v>17</v>
      </c>
      <c r="Z7283" s="51" t="s">
        <v>18</v>
      </c>
      <c r="AA7283" s="51" t="s">
        <v>31184</v>
      </c>
      <c r="AB7283" s="50" t="s">
        <v>32319</v>
      </c>
      <c r="AC7283" s="51" t="s">
        <v>32320</v>
      </c>
      <c r="AD7283" s="51" t="s">
        <v>17</v>
      </c>
      <c r="AE7283" s="51" t="s">
        <v>18</v>
      </c>
      <c r="AF7283" s="51" t="s">
        <v>31184</v>
      </c>
    </row>
    <row r="7284" spans="1:32" x14ac:dyDescent="0.3">
      <c r="A7284" t="s">
        <v>32385</v>
      </c>
      <c r="B7284" s="2" t="s">
        <v>19</v>
      </c>
      <c r="C7284" s="2" t="s">
        <v>10623</v>
      </c>
      <c r="D7284" s="2" t="s">
        <v>12163</v>
      </c>
      <c r="E7284" s="2" t="s">
        <v>10692</v>
      </c>
      <c r="F7284" s="2" t="s">
        <v>12202</v>
      </c>
      <c r="G7284" s="2" t="s">
        <v>12204</v>
      </c>
      <c r="H7284" s="3" t="s">
        <v>12205</v>
      </c>
      <c r="I7284" s="3" t="s">
        <v>12181</v>
      </c>
      <c r="K7284" s="26" t="s">
        <v>36</v>
      </c>
      <c r="O7284" s="7" t="s">
        <v>31242</v>
      </c>
      <c r="P7284" s="7" t="s">
        <v>33255</v>
      </c>
      <c r="Q7284" s="2" t="s">
        <v>33256</v>
      </c>
      <c r="R7284" s="2">
        <v>0</v>
      </c>
      <c r="S7284" s="2">
        <v>200</v>
      </c>
      <c r="T7284" s="2" t="s">
        <v>31186</v>
      </c>
      <c r="V7284" s="26">
        <v>3</v>
      </c>
    </row>
    <row r="7285" spans="1:32" x14ac:dyDescent="0.3">
      <c r="A7285" t="s">
        <v>32385</v>
      </c>
      <c r="B7285" s="2" t="s">
        <v>19</v>
      </c>
      <c r="C7285" s="2" t="s">
        <v>10623</v>
      </c>
      <c r="D7285" s="2" t="s">
        <v>12163</v>
      </c>
      <c r="E7285" s="2" t="s">
        <v>10692</v>
      </c>
      <c r="F7285" s="2" t="s">
        <v>12202</v>
      </c>
      <c r="G7285" s="2" t="s">
        <v>12206</v>
      </c>
      <c r="H7285" s="3" t="s">
        <v>12207</v>
      </c>
      <c r="I7285" s="3" t="s">
        <v>12181</v>
      </c>
      <c r="K7285" s="26" t="s">
        <v>36</v>
      </c>
      <c r="O7285" s="7" t="s">
        <v>31242</v>
      </c>
      <c r="P7285" s="7" t="s">
        <v>33255</v>
      </c>
      <c r="Q7285" s="2" t="s">
        <v>33257</v>
      </c>
      <c r="R7285" s="2">
        <v>200</v>
      </c>
      <c r="S7285" s="2">
        <v>250</v>
      </c>
      <c r="T7285" s="2" t="s">
        <v>31186</v>
      </c>
      <c r="V7285" s="26">
        <v>3</v>
      </c>
    </row>
    <row r="7286" spans="1:32" x14ac:dyDescent="0.3">
      <c r="A7286" t="s">
        <v>32385</v>
      </c>
      <c r="B7286" s="2" t="s">
        <v>19</v>
      </c>
      <c r="C7286" s="2" t="s">
        <v>10623</v>
      </c>
      <c r="D7286" s="2" t="s">
        <v>12163</v>
      </c>
      <c r="E7286" s="2" t="s">
        <v>10692</v>
      </c>
      <c r="F7286" s="2" t="s">
        <v>12202</v>
      </c>
      <c r="G7286" s="2" t="s">
        <v>12208</v>
      </c>
      <c r="H7286" s="3" t="s">
        <v>12209</v>
      </c>
      <c r="I7286" s="3" t="s">
        <v>12181</v>
      </c>
      <c r="K7286" s="26" t="s">
        <v>36</v>
      </c>
      <c r="O7286" s="7" t="s">
        <v>31242</v>
      </c>
      <c r="P7286" s="7" t="s">
        <v>33255</v>
      </c>
      <c r="Q7286" s="2" t="s">
        <v>33257</v>
      </c>
      <c r="R7286" s="2">
        <v>250</v>
      </c>
      <c r="S7286" s="2">
        <v>400</v>
      </c>
      <c r="T7286" s="2" t="s">
        <v>31186</v>
      </c>
      <c r="V7286" s="26">
        <v>3</v>
      </c>
    </row>
    <row r="7287" spans="1:32" x14ac:dyDescent="0.3">
      <c r="A7287" t="s">
        <v>32385</v>
      </c>
      <c r="B7287" s="2" t="s">
        <v>19</v>
      </c>
      <c r="C7287" s="2" t="s">
        <v>10623</v>
      </c>
      <c r="D7287" s="2" t="s">
        <v>12163</v>
      </c>
      <c r="E7287" s="2" t="s">
        <v>10692</v>
      </c>
      <c r="F7287" s="2" t="s">
        <v>12202</v>
      </c>
      <c r="G7287" s="2" t="s">
        <v>12210</v>
      </c>
      <c r="H7287" s="3" t="s">
        <v>12211</v>
      </c>
      <c r="I7287" s="3" t="s">
        <v>12181</v>
      </c>
      <c r="K7287" s="26" t="s">
        <v>36</v>
      </c>
      <c r="O7287" s="7" t="s">
        <v>31242</v>
      </c>
      <c r="P7287" s="7" t="s">
        <v>33255</v>
      </c>
      <c r="Q7287" s="2" t="s">
        <v>32949</v>
      </c>
      <c r="R7287" s="2">
        <v>0</v>
      </c>
      <c r="S7287" s="2">
        <v>200</v>
      </c>
      <c r="T7287" s="2" t="s">
        <v>31186</v>
      </c>
      <c r="V7287" s="26">
        <v>3</v>
      </c>
    </row>
    <row r="7288" spans="1:32" x14ac:dyDescent="0.3">
      <c r="A7288" t="s">
        <v>32385</v>
      </c>
      <c r="B7288" s="2" t="s">
        <v>19</v>
      </c>
      <c r="C7288" s="2" t="s">
        <v>10623</v>
      </c>
      <c r="D7288" s="2" t="s">
        <v>12163</v>
      </c>
      <c r="E7288" s="2" t="s">
        <v>10692</v>
      </c>
      <c r="F7288" s="2" t="s">
        <v>12202</v>
      </c>
      <c r="G7288" s="2" t="s">
        <v>12212</v>
      </c>
      <c r="H7288" s="3" t="s">
        <v>12213</v>
      </c>
      <c r="I7288" s="3" t="s">
        <v>12181</v>
      </c>
      <c r="K7288" s="26" t="s">
        <v>36</v>
      </c>
      <c r="O7288" s="7" t="s">
        <v>31242</v>
      </c>
      <c r="P7288" s="7" t="s">
        <v>33255</v>
      </c>
      <c r="Q7288" s="2" t="s">
        <v>32949</v>
      </c>
      <c r="R7288" s="2">
        <v>200</v>
      </c>
      <c r="S7288" s="2">
        <v>400</v>
      </c>
      <c r="T7288" s="2" t="s">
        <v>31186</v>
      </c>
      <c r="V7288" s="26">
        <v>3</v>
      </c>
    </row>
    <row r="7289" spans="1:32" x14ac:dyDescent="0.3">
      <c r="A7289" t="s">
        <v>32385</v>
      </c>
      <c r="B7289" s="2" t="s">
        <v>19</v>
      </c>
      <c r="C7289" s="2" t="s">
        <v>10623</v>
      </c>
      <c r="D7289" s="2" t="s">
        <v>12163</v>
      </c>
      <c r="E7289" s="2" t="s">
        <v>10692</v>
      </c>
      <c r="F7289" s="2" t="s">
        <v>12202</v>
      </c>
      <c r="G7289" s="2" t="s">
        <v>12214</v>
      </c>
      <c r="H7289" s="3" t="s">
        <v>12215</v>
      </c>
      <c r="I7289" s="3" t="s">
        <v>12181</v>
      </c>
      <c r="K7289" s="26" t="s">
        <v>36</v>
      </c>
      <c r="N7289" s="7" t="s">
        <v>32332</v>
      </c>
      <c r="O7289" s="7" t="s">
        <v>31242</v>
      </c>
      <c r="P7289" s="7" t="s">
        <v>33255</v>
      </c>
      <c r="Q7289" s="2" t="s">
        <v>32949</v>
      </c>
      <c r="R7289" s="2">
        <v>400</v>
      </c>
      <c r="S7289" s="2">
        <v>750</v>
      </c>
      <c r="T7289" s="2" t="s">
        <v>31186</v>
      </c>
      <c r="V7289" s="26">
        <v>3</v>
      </c>
    </row>
    <row r="7290" spans="1:32" x14ac:dyDescent="0.3">
      <c r="A7290" t="s">
        <v>32385</v>
      </c>
      <c r="B7290" s="2" t="s">
        <v>19</v>
      </c>
      <c r="C7290" s="2" t="s">
        <v>10623</v>
      </c>
      <c r="D7290" s="2" t="s">
        <v>12163</v>
      </c>
      <c r="E7290" s="2" t="s">
        <v>10692</v>
      </c>
      <c r="F7290" s="2" t="s">
        <v>12202</v>
      </c>
      <c r="G7290" s="2" t="s">
        <v>12216</v>
      </c>
      <c r="H7290" s="3" t="s">
        <v>12217</v>
      </c>
      <c r="I7290" s="3" t="s">
        <v>12181</v>
      </c>
      <c r="K7290" s="26" t="s">
        <v>36</v>
      </c>
      <c r="O7290" s="7" t="s">
        <v>31242</v>
      </c>
      <c r="P7290" s="7" t="s">
        <v>33255</v>
      </c>
      <c r="Q7290" s="2" t="s">
        <v>32949</v>
      </c>
      <c r="R7290" s="2">
        <v>750</v>
      </c>
      <c r="S7290" s="2">
        <v>1100</v>
      </c>
      <c r="T7290" s="2" t="s">
        <v>31186</v>
      </c>
      <c r="V7290" s="26">
        <v>3</v>
      </c>
    </row>
    <row r="7291" spans="1:32" x14ac:dyDescent="0.3">
      <c r="A7291" t="s">
        <v>32385</v>
      </c>
      <c r="B7291" s="2" t="s">
        <v>19</v>
      </c>
      <c r="C7291" s="2" t="s">
        <v>10623</v>
      </c>
      <c r="D7291" s="2" t="s">
        <v>12163</v>
      </c>
      <c r="E7291" s="2" t="s">
        <v>10692</v>
      </c>
      <c r="F7291" s="2" t="s">
        <v>12202</v>
      </c>
      <c r="G7291" s="2" t="s">
        <v>12218</v>
      </c>
      <c r="H7291" s="3" t="s">
        <v>12219</v>
      </c>
      <c r="I7291" s="3" t="s">
        <v>12181</v>
      </c>
      <c r="K7291" s="26" t="s">
        <v>36</v>
      </c>
      <c r="O7291" s="7" t="s">
        <v>31242</v>
      </c>
      <c r="P7291" s="7" t="s">
        <v>33255</v>
      </c>
      <c r="Q7291" s="2" t="s">
        <v>32872</v>
      </c>
      <c r="W7291" s="26">
        <v>0</v>
      </c>
      <c r="X7291" s="26">
        <v>0.1</v>
      </c>
      <c r="Y7291" s="26" t="s">
        <v>31313</v>
      </c>
      <c r="AA7291" s="26">
        <v>3</v>
      </c>
    </row>
    <row r="7292" spans="1:32" x14ac:dyDescent="0.3">
      <c r="A7292" t="s">
        <v>32385</v>
      </c>
      <c r="B7292" s="2" t="s">
        <v>19</v>
      </c>
      <c r="C7292" s="2" t="s">
        <v>10623</v>
      </c>
      <c r="D7292" s="2" t="s">
        <v>12163</v>
      </c>
      <c r="E7292" s="2" t="s">
        <v>10692</v>
      </c>
      <c r="F7292" s="2" t="s">
        <v>12202</v>
      </c>
      <c r="G7292" s="2" t="s">
        <v>12220</v>
      </c>
      <c r="H7292" s="3" t="s">
        <v>12221</v>
      </c>
      <c r="I7292" s="3" t="s">
        <v>12181</v>
      </c>
      <c r="K7292" s="26" t="s">
        <v>36</v>
      </c>
      <c r="O7292" s="7" t="s">
        <v>31242</v>
      </c>
      <c r="P7292" s="7" t="s">
        <v>33255</v>
      </c>
      <c r="Q7292" s="2" t="s">
        <v>32872</v>
      </c>
      <c r="W7292" s="26">
        <v>0.1</v>
      </c>
      <c r="X7292" s="26">
        <v>0.5</v>
      </c>
      <c r="Y7292" s="26" t="s">
        <v>31313</v>
      </c>
      <c r="AA7292" s="26">
        <v>3</v>
      </c>
    </row>
    <row r="7293" spans="1:32" x14ac:dyDescent="0.3">
      <c r="A7293" t="s">
        <v>32385</v>
      </c>
      <c r="B7293" s="2" t="s">
        <v>19</v>
      </c>
      <c r="C7293" s="2" t="s">
        <v>10623</v>
      </c>
      <c r="D7293" s="2" t="s">
        <v>12163</v>
      </c>
      <c r="E7293" s="2" t="s">
        <v>10692</v>
      </c>
      <c r="F7293" s="2" t="s">
        <v>12202</v>
      </c>
      <c r="G7293" s="2" t="s">
        <v>12222</v>
      </c>
      <c r="H7293" s="3" t="s">
        <v>12223</v>
      </c>
      <c r="I7293" s="3" t="s">
        <v>12181</v>
      </c>
      <c r="K7293" s="26" t="s">
        <v>36</v>
      </c>
      <c r="O7293" s="7" t="s">
        <v>31242</v>
      </c>
      <c r="P7293" s="7" t="s">
        <v>33255</v>
      </c>
      <c r="Q7293" s="2" t="s">
        <v>33258</v>
      </c>
      <c r="AB7293" s="26">
        <v>0</v>
      </c>
      <c r="AC7293" s="26">
        <v>500</v>
      </c>
      <c r="AD7293" s="26" t="s">
        <v>31186</v>
      </c>
      <c r="AF7293" s="26">
        <v>3</v>
      </c>
    </row>
    <row r="7294" spans="1:32" x14ac:dyDescent="0.3">
      <c r="A7294" t="s">
        <v>32385</v>
      </c>
      <c r="B7294" s="2" t="s">
        <v>19</v>
      </c>
      <c r="C7294" s="2" t="s">
        <v>10623</v>
      </c>
      <c r="D7294" s="2" t="s">
        <v>12163</v>
      </c>
      <c r="E7294" s="2" t="s">
        <v>10692</v>
      </c>
      <c r="F7294" s="2" t="s">
        <v>12202</v>
      </c>
      <c r="G7294" s="2" t="s">
        <v>12224</v>
      </c>
      <c r="H7294" s="3" t="s">
        <v>12225</v>
      </c>
      <c r="I7294" s="3" t="s">
        <v>12181</v>
      </c>
      <c r="K7294" s="26" t="s">
        <v>36</v>
      </c>
      <c r="O7294" s="7" t="s">
        <v>31242</v>
      </c>
      <c r="P7294" s="7" t="s">
        <v>33255</v>
      </c>
      <c r="Q7294" s="2" t="s">
        <v>33258</v>
      </c>
      <c r="AB7294" s="26">
        <v>500</v>
      </c>
      <c r="AC7294" s="26">
        <v>1000</v>
      </c>
      <c r="AD7294" s="26" t="s">
        <v>31186</v>
      </c>
      <c r="AF7294" s="26">
        <v>3</v>
      </c>
    </row>
    <row r="7295" spans="1:32" x14ac:dyDescent="0.3">
      <c r="A7295" t="s">
        <v>32385</v>
      </c>
      <c r="B7295" s="2" t="s">
        <v>19</v>
      </c>
      <c r="C7295" s="2" t="s">
        <v>10623</v>
      </c>
      <c r="D7295" s="2" t="s">
        <v>12163</v>
      </c>
      <c r="E7295" s="2" t="s">
        <v>10692</v>
      </c>
      <c r="F7295" s="2" t="s">
        <v>12202</v>
      </c>
      <c r="G7295" s="2" t="s">
        <v>12226</v>
      </c>
      <c r="H7295" s="3" t="s">
        <v>12227</v>
      </c>
      <c r="I7295" s="3" t="s">
        <v>12181</v>
      </c>
      <c r="K7295" s="26" t="s">
        <v>36</v>
      </c>
      <c r="O7295" s="7" t="s">
        <v>31242</v>
      </c>
      <c r="P7295" s="7" t="s">
        <v>33255</v>
      </c>
      <c r="Q7295" s="2" t="s">
        <v>33258</v>
      </c>
      <c r="AB7295" s="26">
        <v>1000</v>
      </c>
      <c r="AC7295" s="26">
        <v>1350</v>
      </c>
      <c r="AD7295" s="26" t="s">
        <v>31186</v>
      </c>
      <c r="AF7295" s="26">
        <v>3</v>
      </c>
    </row>
    <row r="7296" spans="1:32" x14ac:dyDescent="0.3">
      <c r="A7296" t="s">
        <v>32385</v>
      </c>
      <c r="B7296" s="2" t="s">
        <v>19</v>
      </c>
      <c r="C7296" s="2" t="s">
        <v>10623</v>
      </c>
      <c r="D7296" s="2" t="s">
        <v>12163</v>
      </c>
      <c r="E7296" s="2" t="s">
        <v>10692</v>
      </c>
      <c r="F7296" s="2" t="s">
        <v>12202</v>
      </c>
      <c r="G7296" s="2" t="s">
        <v>12228</v>
      </c>
      <c r="H7296" s="3" t="s">
        <v>12229</v>
      </c>
      <c r="I7296" s="3" t="s">
        <v>12181</v>
      </c>
      <c r="K7296" s="26" t="s">
        <v>36</v>
      </c>
      <c r="O7296" s="7" t="s">
        <v>31242</v>
      </c>
      <c r="P7296" s="7" t="s">
        <v>33255</v>
      </c>
      <c r="Q7296" s="2" t="s">
        <v>33259</v>
      </c>
      <c r="AB7296" s="26">
        <v>0</v>
      </c>
      <c r="AC7296" s="26">
        <v>750</v>
      </c>
      <c r="AD7296" s="26" t="s">
        <v>31186</v>
      </c>
      <c r="AF7296" s="26">
        <v>3</v>
      </c>
    </row>
    <row r="7297" spans="1:32" x14ac:dyDescent="0.3">
      <c r="A7297" t="s">
        <v>32385</v>
      </c>
      <c r="B7297" s="2" t="s">
        <v>19</v>
      </c>
      <c r="C7297" s="2" t="s">
        <v>10623</v>
      </c>
      <c r="D7297" s="2" t="s">
        <v>12163</v>
      </c>
      <c r="E7297" s="2" t="s">
        <v>10692</v>
      </c>
      <c r="F7297" s="2" t="s">
        <v>12202</v>
      </c>
      <c r="G7297" s="2" t="s">
        <v>12230</v>
      </c>
      <c r="H7297" s="3" t="s">
        <v>12231</v>
      </c>
      <c r="I7297" s="3" t="s">
        <v>12181</v>
      </c>
      <c r="J7297" s="3">
        <v>1</v>
      </c>
      <c r="K7297" s="2" t="s">
        <v>36</v>
      </c>
      <c r="O7297" s="7" t="s">
        <v>31242</v>
      </c>
      <c r="P7297" s="7" t="s">
        <v>33255</v>
      </c>
      <c r="Q7297" s="2" t="s">
        <v>33259</v>
      </c>
      <c r="AB7297" s="26">
        <v>750</v>
      </c>
      <c r="AC7297" s="26">
        <v>1000</v>
      </c>
      <c r="AD7297" s="26" t="s">
        <v>31186</v>
      </c>
      <c r="AF7297" s="26">
        <v>3</v>
      </c>
    </row>
    <row r="7298" spans="1:32" x14ac:dyDescent="0.3">
      <c r="A7298" t="s">
        <v>32385</v>
      </c>
      <c r="B7298" s="2" t="s">
        <v>19</v>
      </c>
      <c r="C7298" s="2" t="s">
        <v>10623</v>
      </c>
      <c r="D7298" s="2" t="s">
        <v>12163</v>
      </c>
      <c r="E7298" s="2" t="s">
        <v>10692</v>
      </c>
      <c r="F7298" s="2" t="s">
        <v>12202</v>
      </c>
      <c r="G7298" s="2" t="s">
        <v>12232</v>
      </c>
      <c r="H7298" s="3" t="s">
        <v>12233</v>
      </c>
      <c r="I7298" s="3" t="s">
        <v>12181</v>
      </c>
      <c r="K7298" s="26" t="s">
        <v>36</v>
      </c>
      <c r="O7298" s="7" t="s">
        <v>31242</v>
      </c>
      <c r="P7298" s="7" t="s">
        <v>33255</v>
      </c>
      <c r="Q7298" s="2" t="s">
        <v>33259</v>
      </c>
      <c r="AB7298" s="26">
        <v>1000</v>
      </c>
      <c r="AC7298" s="26">
        <v>1500</v>
      </c>
      <c r="AD7298" s="26" t="s">
        <v>31186</v>
      </c>
      <c r="AF7298" s="26">
        <v>3</v>
      </c>
    </row>
    <row r="7299" spans="1:32" x14ac:dyDescent="0.3">
      <c r="B7299" s="2" t="s">
        <v>19</v>
      </c>
      <c r="C7299" s="2" t="s">
        <v>10623</v>
      </c>
      <c r="D7299" s="2" t="s">
        <v>12163</v>
      </c>
      <c r="E7299" s="2" t="s">
        <v>10694</v>
      </c>
      <c r="H7299" s="3" t="s">
        <v>12234</v>
      </c>
    </row>
    <row r="7300" spans="1:32" x14ac:dyDescent="0.3">
      <c r="L7300" s="163" t="s">
        <v>0</v>
      </c>
      <c r="M7300" s="163"/>
      <c r="N7300" s="163"/>
      <c r="O7300" s="163" t="s">
        <v>1</v>
      </c>
      <c r="P7300" s="163"/>
      <c r="Q7300" s="163"/>
      <c r="R7300" s="165" t="s">
        <v>31194</v>
      </c>
      <c r="S7300" s="166"/>
      <c r="T7300" s="166"/>
      <c r="U7300" s="166"/>
      <c r="V7300" s="167"/>
    </row>
    <row r="7301" spans="1:32" ht="43.2" x14ac:dyDescent="0.3">
      <c r="B7301" s="2" t="s">
        <v>19</v>
      </c>
      <c r="C7301" s="2" t="s">
        <v>10623</v>
      </c>
      <c r="D7301" s="2" t="s">
        <v>12163</v>
      </c>
      <c r="E7301" s="2" t="s">
        <v>10694</v>
      </c>
      <c r="F7301" s="2" t="s">
        <v>12235</v>
      </c>
      <c r="H7301" s="3" t="s">
        <v>12236</v>
      </c>
      <c r="L7301" s="35" t="s">
        <v>12</v>
      </c>
      <c r="M7301" s="35" t="s">
        <v>13</v>
      </c>
      <c r="N7301" s="35" t="s">
        <v>14</v>
      </c>
      <c r="O7301" s="102" t="s">
        <v>31196</v>
      </c>
      <c r="P7301" s="102" t="s">
        <v>32311</v>
      </c>
      <c r="Q7301" s="104" t="s">
        <v>31198</v>
      </c>
      <c r="R7301" s="50" t="s">
        <v>32319</v>
      </c>
      <c r="S7301" s="51" t="s">
        <v>32320</v>
      </c>
      <c r="T7301" s="51" t="s">
        <v>17</v>
      </c>
      <c r="U7301" s="51" t="s">
        <v>18</v>
      </c>
      <c r="V7301" s="51" t="s">
        <v>31184</v>
      </c>
    </row>
    <row r="7302" spans="1:32" ht="28.8" x14ac:dyDescent="0.3">
      <c r="A7302" t="s">
        <v>32385</v>
      </c>
      <c r="B7302" s="2" t="s">
        <v>19</v>
      </c>
      <c r="C7302" s="2" t="s">
        <v>10623</v>
      </c>
      <c r="D7302" s="2" t="s">
        <v>12163</v>
      </c>
      <c r="E7302" s="2" t="s">
        <v>10694</v>
      </c>
      <c r="F7302" s="2" t="s">
        <v>12235</v>
      </c>
      <c r="G7302" s="2" t="s">
        <v>12237</v>
      </c>
      <c r="H7302" s="3" t="s">
        <v>12238</v>
      </c>
      <c r="I7302" s="3" t="s">
        <v>12169</v>
      </c>
      <c r="J7302" s="3">
        <v>5</v>
      </c>
      <c r="K7302" s="2" t="s">
        <v>36</v>
      </c>
      <c r="O7302" s="7" t="s">
        <v>31242</v>
      </c>
      <c r="P7302" s="7" t="s">
        <v>33260</v>
      </c>
      <c r="Q7302" s="2" t="s">
        <v>33261</v>
      </c>
      <c r="R7302" s="2">
        <v>0</v>
      </c>
      <c r="S7302" s="2">
        <v>100</v>
      </c>
      <c r="T7302" s="2" t="s">
        <v>31186</v>
      </c>
      <c r="V7302" s="26">
        <v>3</v>
      </c>
    </row>
    <row r="7303" spans="1:32" ht="28.8" x14ac:dyDescent="0.3">
      <c r="A7303" t="s">
        <v>32385</v>
      </c>
      <c r="B7303" s="2" t="s">
        <v>19</v>
      </c>
      <c r="C7303" s="2" t="s">
        <v>10623</v>
      </c>
      <c r="D7303" s="2" t="s">
        <v>12163</v>
      </c>
      <c r="E7303" s="2" t="s">
        <v>10694</v>
      </c>
      <c r="F7303" s="2" t="s">
        <v>12235</v>
      </c>
      <c r="G7303" s="2" t="s">
        <v>12239</v>
      </c>
      <c r="H7303" s="3" t="s">
        <v>12240</v>
      </c>
      <c r="I7303" s="3" t="s">
        <v>12169</v>
      </c>
      <c r="J7303" s="3">
        <v>14</v>
      </c>
      <c r="K7303" s="2" t="s">
        <v>36</v>
      </c>
      <c r="O7303" s="7" t="s">
        <v>31242</v>
      </c>
      <c r="P7303" s="7" t="s">
        <v>33260</v>
      </c>
      <c r="Q7303" s="2" t="s">
        <v>33261</v>
      </c>
      <c r="R7303" s="2">
        <v>100</v>
      </c>
      <c r="S7303" s="2">
        <v>250</v>
      </c>
      <c r="T7303" s="2" t="s">
        <v>31186</v>
      </c>
      <c r="V7303" s="26">
        <v>3</v>
      </c>
    </row>
    <row r="7304" spans="1:32" ht="28.8" x14ac:dyDescent="0.3">
      <c r="A7304" t="s">
        <v>32385</v>
      </c>
      <c r="B7304" s="2" t="s">
        <v>19</v>
      </c>
      <c r="C7304" s="2" t="s">
        <v>10623</v>
      </c>
      <c r="D7304" s="2" t="s">
        <v>12163</v>
      </c>
      <c r="E7304" s="2" t="s">
        <v>10694</v>
      </c>
      <c r="F7304" s="2" t="s">
        <v>12235</v>
      </c>
      <c r="G7304" s="2" t="s">
        <v>12241</v>
      </c>
      <c r="H7304" s="3" t="s">
        <v>12242</v>
      </c>
      <c r="I7304" s="3" t="s">
        <v>12169</v>
      </c>
      <c r="J7304" s="3">
        <v>8</v>
      </c>
      <c r="K7304" s="2" t="s">
        <v>36</v>
      </c>
      <c r="O7304" s="7" t="s">
        <v>31242</v>
      </c>
      <c r="P7304" s="7" t="s">
        <v>33260</v>
      </c>
      <c r="Q7304" s="2" t="s">
        <v>33261</v>
      </c>
      <c r="R7304" s="2">
        <v>250</v>
      </c>
      <c r="S7304" s="2">
        <v>500</v>
      </c>
      <c r="T7304" s="2" t="s">
        <v>31186</v>
      </c>
      <c r="V7304" s="26">
        <v>3</v>
      </c>
    </row>
    <row r="7305" spans="1:32" ht="28.8" x14ac:dyDescent="0.3">
      <c r="A7305" t="s">
        <v>32385</v>
      </c>
      <c r="B7305" s="2" t="s">
        <v>19</v>
      </c>
      <c r="C7305" s="2" t="s">
        <v>10623</v>
      </c>
      <c r="D7305" s="2" t="s">
        <v>12163</v>
      </c>
      <c r="E7305" s="2" t="s">
        <v>10694</v>
      </c>
      <c r="F7305" s="2" t="s">
        <v>12235</v>
      </c>
      <c r="G7305" s="2" t="s">
        <v>12243</v>
      </c>
      <c r="H7305" s="3" t="s">
        <v>12244</v>
      </c>
      <c r="I7305" s="3" t="s">
        <v>12169</v>
      </c>
      <c r="J7305" s="3">
        <v>10</v>
      </c>
      <c r="K7305" s="2" t="s">
        <v>36</v>
      </c>
      <c r="O7305" s="7" t="s">
        <v>31242</v>
      </c>
      <c r="P7305" s="7" t="s">
        <v>33260</v>
      </c>
      <c r="Q7305" s="2" t="s">
        <v>33261</v>
      </c>
      <c r="R7305" s="2">
        <v>500</v>
      </c>
      <c r="S7305" s="2">
        <v>750</v>
      </c>
      <c r="T7305" s="2" t="s">
        <v>31186</v>
      </c>
      <c r="V7305" s="26">
        <v>3</v>
      </c>
    </row>
    <row r="7306" spans="1:32" ht="28.8" x14ac:dyDescent="0.3">
      <c r="A7306" t="s">
        <v>32385</v>
      </c>
      <c r="B7306" s="2" t="s">
        <v>19</v>
      </c>
      <c r="C7306" s="2" t="s">
        <v>10623</v>
      </c>
      <c r="D7306" s="2" t="s">
        <v>12163</v>
      </c>
      <c r="E7306" s="2" t="s">
        <v>10694</v>
      </c>
      <c r="F7306" s="2" t="s">
        <v>12235</v>
      </c>
      <c r="G7306" s="2" t="s">
        <v>12245</v>
      </c>
      <c r="H7306" s="6" t="s">
        <v>12246</v>
      </c>
      <c r="I7306" s="3" t="s">
        <v>12169</v>
      </c>
      <c r="K7306" s="2" t="s">
        <v>36</v>
      </c>
      <c r="O7306" s="7" t="s">
        <v>31242</v>
      </c>
      <c r="P7306" s="7" t="s">
        <v>33260</v>
      </c>
      <c r="Q7306" s="2" t="s">
        <v>33262</v>
      </c>
    </row>
    <row r="7307" spans="1:32" ht="28.8" x14ac:dyDescent="0.3">
      <c r="A7307" t="s">
        <v>32385</v>
      </c>
      <c r="B7307" s="2" t="s">
        <v>19</v>
      </c>
      <c r="C7307" s="2" t="s">
        <v>10623</v>
      </c>
      <c r="D7307" s="2" t="s">
        <v>12163</v>
      </c>
      <c r="E7307" s="2" t="s">
        <v>10694</v>
      </c>
      <c r="F7307" s="2" t="s">
        <v>12235</v>
      </c>
      <c r="G7307" s="2" t="s">
        <v>12247</v>
      </c>
      <c r="H7307" s="6" t="s">
        <v>12248</v>
      </c>
      <c r="I7307" s="3" t="s">
        <v>12169</v>
      </c>
      <c r="K7307" s="2" t="s">
        <v>36</v>
      </c>
      <c r="O7307" s="7" t="s">
        <v>31242</v>
      </c>
      <c r="P7307" s="7" t="s">
        <v>33260</v>
      </c>
      <c r="Q7307" s="2" t="s">
        <v>33262</v>
      </c>
    </row>
    <row r="7308" spans="1:32" x14ac:dyDescent="0.3">
      <c r="B7308" s="2" t="s">
        <v>19</v>
      </c>
      <c r="C7308" s="2" t="s">
        <v>10623</v>
      </c>
      <c r="D7308" s="2" t="s">
        <v>12163</v>
      </c>
      <c r="E7308" s="2" t="s">
        <v>10696</v>
      </c>
      <c r="H7308" s="3" t="s">
        <v>12249</v>
      </c>
    </row>
    <row r="7309" spans="1:32" x14ac:dyDescent="0.3">
      <c r="L7309" s="163" t="s">
        <v>0</v>
      </c>
      <c r="M7309" s="163"/>
      <c r="N7309" s="163"/>
      <c r="O7309" s="163" t="s">
        <v>1</v>
      </c>
      <c r="P7309" s="163"/>
    </row>
    <row r="7310" spans="1:32" ht="43.2" x14ac:dyDescent="0.3">
      <c r="B7310" s="2" t="s">
        <v>19</v>
      </c>
      <c r="C7310" s="2" t="s">
        <v>10623</v>
      </c>
      <c r="D7310" s="2" t="s">
        <v>12163</v>
      </c>
      <c r="E7310" s="2" t="s">
        <v>10696</v>
      </c>
      <c r="F7310" s="2" t="s">
        <v>12250</v>
      </c>
      <c r="H7310" s="3" t="s">
        <v>12251</v>
      </c>
      <c r="L7310" s="35" t="s">
        <v>12</v>
      </c>
      <c r="M7310" s="35" t="s">
        <v>13</v>
      </c>
      <c r="N7310" s="35" t="s">
        <v>14</v>
      </c>
      <c r="O7310" s="35" t="s">
        <v>32311</v>
      </c>
      <c r="P7310" s="35" t="s">
        <v>31195</v>
      </c>
    </row>
    <row r="7311" spans="1:32" x14ac:dyDescent="0.3">
      <c r="B7311" s="4" t="s">
        <v>19</v>
      </c>
      <c r="C7311" s="4" t="s">
        <v>10623</v>
      </c>
      <c r="D7311" s="4" t="s">
        <v>12163</v>
      </c>
      <c r="E7311" s="4" t="s">
        <v>10696</v>
      </c>
      <c r="F7311" s="4" t="s">
        <v>12250</v>
      </c>
      <c r="G7311" s="4" t="s">
        <v>12252</v>
      </c>
      <c r="H7311" s="5" t="s">
        <v>12253</v>
      </c>
      <c r="I7311" s="5" t="s">
        <v>12181</v>
      </c>
    </row>
    <row r="7312" spans="1:32" ht="28.8" x14ac:dyDescent="0.3">
      <c r="B7312" s="4" t="s">
        <v>19</v>
      </c>
      <c r="C7312" s="4" t="s">
        <v>10623</v>
      </c>
      <c r="D7312" s="4" t="s">
        <v>12163</v>
      </c>
      <c r="E7312" s="4" t="s">
        <v>10696</v>
      </c>
      <c r="F7312" s="4" t="s">
        <v>12250</v>
      </c>
      <c r="G7312" s="4" t="s">
        <v>12254</v>
      </c>
      <c r="H7312" s="5" t="s">
        <v>12255</v>
      </c>
      <c r="I7312" s="5" t="s">
        <v>12181</v>
      </c>
    </row>
    <row r="7313" spans="1:22" ht="28.8" x14ac:dyDescent="0.3">
      <c r="B7313" s="4" t="s">
        <v>19</v>
      </c>
      <c r="C7313" s="4" t="s">
        <v>10623</v>
      </c>
      <c r="D7313" s="4" t="s">
        <v>12163</v>
      </c>
      <c r="E7313" s="4" t="s">
        <v>10696</v>
      </c>
      <c r="F7313" s="4" t="s">
        <v>12250</v>
      </c>
      <c r="G7313" s="4" t="s">
        <v>12256</v>
      </c>
      <c r="H7313" s="5" t="s">
        <v>12257</v>
      </c>
      <c r="I7313" s="5" t="s">
        <v>12181</v>
      </c>
    </row>
    <row r="7314" spans="1:22" ht="28.8" x14ac:dyDescent="0.3">
      <c r="B7314" s="4" t="s">
        <v>19</v>
      </c>
      <c r="C7314" s="4" t="s">
        <v>10623</v>
      </c>
      <c r="D7314" s="4" t="s">
        <v>12163</v>
      </c>
      <c r="E7314" s="4" t="s">
        <v>10696</v>
      </c>
      <c r="F7314" s="4" t="s">
        <v>12250</v>
      </c>
      <c r="G7314" s="4" t="s">
        <v>12258</v>
      </c>
      <c r="H7314" s="5" t="s">
        <v>12259</v>
      </c>
      <c r="I7314" s="5" t="s">
        <v>12181</v>
      </c>
    </row>
    <row r="7315" spans="1:22" ht="28.8" x14ac:dyDescent="0.3">
      <c r="B7315" s="4" t="s">
        <v>19</v>
      </c>
      <c r="C7315" s="4" t="s">
        <v>10623</v>
      </c>
      <c r="D7315" s="4" t="s">
        <v>12163</v>
      </c>
      <c r="E7315" s="4" t="s">
        <v>10696</v>
      </c>
      <c r="F7315" s="4" t="s">
        <v>12250</v>
      </c>
      <c r="G7315" s="4" t="s">
        <v>12260</v>
      </c>
      <c r="H7315" s="5" t="s">
        <v>12261</v>
      </c>
      <c r="I7315" s="5" t="s">
        <v>12181</v>
      </c>
    </row>
    <row r="7316" spans="1:22" x14ac:dyDescent="0.3">
      <c r="L7316" s="163" t="s">
        <v>0</v>
      </c>
      <c r="M7316" s="163"/>
      <c r="N7316" s="163"/>
      <c r="O7316" s="163" t="s">
        <v>1</v>
      </c>
      <c r="P7316" s="163"/>
      <c r="Q7316" s="163"/>
      <c r="R7316" s="165" t="s">
        <v>31194</v>
      </c>
      <c r="S7316" s="166"/>
      <c r="T7316" s="166"/>
      <c r="U7316" s="166"/>
      <c r="V7316" s="167"/>
    </row>
    <row r="7317" spans="1:22" ht="43.2" x14ac:dyDescent="0.3">
      <c r="B7317" s="2" t="s">
        <v>19</v>
      </c>
      <c r="C7317" s="2" t="s">
        <v>10623</v>
      </c>
      <c r="D7317" s="2" t="s">
        <v>12163</v>
      </c>
      <c r="E7317" s="2" t="s">
        <v>10696</v>
      </c>
      <c r="F7317" s="2" t="s">
        <v>12262</v>
      </c>
      <c r="H7317" s="3" t="s">
        <v>12263</v>
      </c>
      <c r="L7317" s="35" t="s">
        <v>12</v>
      </c>
      <c r="M7317" s="35" t="s">
        <v>13</v>
      </c>
      <c r="N7317" s="35" t="s">
        <v>14</v>
      </c>
      <c r="O7317" s="102" t="s">
        <v>31196</v>
      </c>
      <c r="P7317" s="102" t="s">
        <v>32311</v>
      </c>
      <c r="Q7317" s="104" t="s">
        <v>31198</v>
      </c>
      <c r="R7317" s="50" t="s">
        <v>32319</v>
      </c>
      <c r="S7317" s="51" t="s">
        <v>32320</v>
      </c>
      <c r="T7317" s="51" t="s">
        <v>17</v>
      </c>
      <c r="U7317" s="51" t="s">
        <v>18</v>
      </c>
      <c r="V7317" s="51" t="s">
        <v>31184</v>
      </c>
    </row>
    <row r="7318" spans="1:22" ht="28.8" x14ac:dyDescent="0.3">
      <c r="A7318" t="s">
        <v>32385</v>
      </c>
      <c r="B7318" s="2" t="s">
        <v>19</v>
      </c>
      <c r="C7318" s="2" t="s">
        <v>10623</v>
      </c>
      <c r="D7318" s="2" t="s">
        <v>12163</v>
      </c>
      <c r="E7318" s="2" t="s">
        <v>10696</v>
      </c>
      <c r="F7318" s="2" t="s">
        <v>12262</v>
      </c>
      <c r="G7318" s="2" t="s">
        <v>12264</v>
      </c>
      <c r="H7318" s="3" t="s">
        <v>12265</v>
      </c>
      <c r="I7318" s="3" t="s">
        <v>12181</v>
      </c>
      <c r="K7318" s="26" t="s">
        <v>36</v>
      </c>
      <c r="O7318" s="7" t="s">
        <v>31242</v>
      </c>
      <c r="P7318" s="7" t="s">
        <v>33263</v>
      </c>
      <c r="Q7318" s="2" t="s">
        <v>33266</v>
      </c>
      <c r="R7318" s="2">
        <v>0</v>
      </c>
      <c r="S7318" s="2">
        <v>500</v>
      </c>
      <c r="T7318" s="2" t="s">
        <v>31186</v>
      </c>
      <c r="V7318" s="26">
        <v>3</v>
      </c>
    </row>
    <row r="7319" spans="1:22" x14ac:dyDescent="0.3">
      <c r="A7319" t="s">
        <v>32385</v>
      </c>
      <c r="B7319" s="2" t="s">
        <v>19</v>
      </c>
      <c r="C7319" s="2" t="s">
        <v>10623</v>
      </c>
      <c r="D7319" s="2" t="s">
        <v>12163</v>
      </c>
      <c r="E7319" s="2" t="s">
        <v>10696</v>
      </c>
      <c r="F7319" s="2" t="s">
        <v>12262</v>
      </c>
      <c r="G7319" s="2" t="s">
        <v>12266</v>
      </c>
      <c r="H7319" s="3" t="s">
        <v>12267</v>
      </c>
      <c r="I7319" s="3" t="s">
        <v>12181</v>
      </c>
      <c r="K7319" s="26" t="s">
        <v>36</v>
      </c>
      <c r="O7319" s="7" t="s">
        <v>31242</v>
      </c>
      <c r="P7319" s="7" t="s">
        <v>33263</v>
      </c>
      <c r="Q7319" s="2" t="s">
        <v>33264</v>
      </c>
      <c r="R7319" s="2">
        <v>500</v>
      </c>
      <c r="S7319" s="2">
        <v>750</v>
      </c>
      <c r="T7319" s="2" t="s">
        <v>31186</v>
      </c>
      <c r="V7319" s="26">
        <v>3</v>
      </c>
    </row>
    <row r="7320" spans="1:22" x14ac:dyDescent="0.3">
      <c r="A7320" t="s">
        <v>32385</v>
      </c>
      <c r="B7320" s="2" t="s">
        <v>19</v>
      </c>
      <c r="C7320" s="2" t="s">
        <v>10623</v>
      </c>
      <c r="D7320" s="2" t="s">
        <v>12163</v>
      </c>
      <c r="E7320" s="2" t="s">
        <v>10696</v>
      </c>
      <c r="F7320" s="2" t="s">
        <v>12262</v>
      </c>
      <c r="G7320" s="2" t="s">
        <v>12268</v>
      </c>
      <c r="H7320" s="3" t="s">
        <v>12269</v>
      </c>
      <c r="I7320" s="3" t="s">
        <v>12181</v>
      </c>
      <c r="J7320" s="3">
        <v>2</v>
      </c>
      <c r="K7320" s="2" t="s">
        <v>36</v>
      </c>
      <c r="O7320" s="7" t="s">
        <v>31242</v>
      </c>
      <c r="P7320" s="7" t="s">
        <v>33263</v>
      </c>
      <c r="Q7320" s="2" t="s">
        <v>33265</v>
      </c>
      <c r="R7320" s="2">
        <v>0</v>
      </c>
      <c r="S7320" s="2">
        <v>500</v>
      </c>
      <c r="T7320" s="2" t="s">
        <v>31186</v>
      </c>
      <c r="V7320" s="26">
        <v>3</v>
      </c>
    </row>
    <row r="7321" spans="1:22" x14ac:dyDescent="0.3">
      <c r="A7321" t="s">
        <v>32385</v>
      </c>
      <c r="B7321" s="2" t="s">
        <v>19</v>
      </c>
      <c r="C7321" s="2" t="s">
        <v>10623</v>
      </c>
      <c r="D7321" s="2" t="s">
        <v>12163</v>
      </c>
      <c r="E7321" s="2" t="s">
        <v>10696</v>
      </c>
      <c r="F7321" s="2" t="s">
        <v>12262</v>
      </c>
      <c r="G7321" s="2" t="s">
        <v>12270</v>
      </c>
      <c r="H7321" s="3" t="s">
        <v>12271</v>
      </c>
      <c r="I7321" s="3" t="s">
        <v>12181</v>
      </c>
      <c r="J7321" s="3">
        <v>2</v>
      </c>
      <c r="K7321" s="2" t="s">
        <v>36</v>
      </c>
      <c r="O7321" s="7" t="s">
        <v>31242</v>
      </c>
      <c r="P7321" s="7" t="s">
        <v>33263</v>
      </c>
      <c r="Q7321" s="2" t="s">
        <v>33265</v>
      </c>
      <c r="R7321" s="2">
        <v>500</v>
      </c>
      <c r="S7321" s="2">
        <v>1000</v>
      </c>
      <c r="T7321" s="2" t="s">
        <v>31186</v>
      </c>
      <c r="V7321" s="26">
        <v>3</v>
      </c>
    </row>
    <row r="7322" spans="1:22" x14ac:dyDescent="0.3">
      <c r="A7322" t="s">
        <v>32385</v>
      </c>
      <c r="B7322" s="2" t="s">
        <v>19</v>
      </c>
      <c r="C7322" s="2" t="s">
        <v>10623</v>
      </c>
      <c r="D7322" s="2" t="s">
        <v>12163</v>
      </c>
      <c r="E7322" s="2" t="s">
        <v>10696</v>
      </c>
      <c r="F7322" s="2" t="s">
        <v>12262</v>
      </c>
      <c r="G7322" s="2" t="s">
        <v>12272</v>
      </c>
      <c r="H7322" s="3" t="s">
        <v>12273</v>
      </c>
      <c r="I7322" s="3" t="s">
        <v>12181</v>
      </c>
      <c r="J7322" s="3">
        <v>4</v>
      </c>
      <c r="K7322" s="2" t="s">
        <v>36</v>
      </c>
      <c r="O7322" s="7" t="s">
        <v>31242</v>
      </c>
      <c r="P7322" s="7" t="s">
        <v>33263</v>
      </c>
      <c r="Q7322" s="2" t="s">
        <v>33265</v>
      </c>
      <c r="R7322" s="2">
        <v>1000</v>
      </c>
      <c r="S7322" s="2">
        <v>2000</v>
      </c>
      <c r="T7322" s="2" t="s">
        <v>31186</v>
      </c>
      <c r="V7322" s="26">
        <v>3</v>
      </c>
    </row>
    <row r="7323" spans="1:22" ht="28.8" x14ac:dyDescent="0.3">
      <c r="A7323" t="s">
        <v>32385</v>
      </c>
      <c r="B7323" s="2" t="s">
        <v>19</v>
      </c>
      <c r="C7323" s="2" t="s">
        <v>10623</v>
      </c>
      <c r="D7323" s="2" t="s">
        <v>12163</v>
      </c>
      <c r="E7323" s="2" t="s">
        <v>10696</v>
      </c>
      <c r="F7323" s="2" t="s">
        <v>12262</v>
      </c>
      <c r="G7323" s="2" t="s">
        <v>12274</v>
      </c>
      <c r="H7323" s="3" t="s">
        <v>12275</v>
      </c>
      <c r="I7323" s="3" t="s">
        <v>12181</v>
      </c>
      <c r="K7323" s="26" t="s">
        <v>36</v>
      </c>
      <c r="O7323" s="7" t="s">
        <v>31242</v>
      </c>
      <c r="P7323" s="7" t="s">
        <v>33263</v>
      </c>
      <c r="Q7323" s="2" t="s">
        <v>33267</v>
      </c>
      <c r="R7323" s="2">
        <v>0</v>
      </c>
      <c r="S7323" s="2">
        <v>500</v>
      </c>
      <c r="T7323" s="2" t="s">
        <v>31186</v>
      </c>
      <c r="V7323" s="26">
        <v>3</v>
      </c>
    </row>
    <row r="7324" spans="1:22" x14ac:dyDescent="0.3">
      <c r="A7324" t="s">
        <v>32385</v>
      </c>
      <c r="B7324" s="2" t="s">
        <v>19</v>
      </c>
      <c r="C7324" s="2" t="s">
        <v>10623</v>
      </c>
      <c r="D7324" s="2" t="s">
        <v>12163</v>
      </c>
      <c r="E7324" s="2" t="s">
        <v>10696</v>
      </c>
      <c r="F7324" s="2" t="s">
        <v>12262</v>
      </c>
      <c r="G7324" s="2" t="s">
        <v>12276</v>
      </c>
      <c r="H7324" s="3" t="s">
        <v>12277</v>
      </c>
      <c r="I7324" s="3" t="s">
        <v>12181</v>
      </c>
      <c r="K7324" s="26" t="s">
        <v>36</v>
      </c>
      <c r="O7324" s="7" t="s">
        <v>31242</v>
      </c>
      <c r="P7324" s="7" t="s">
        <v>33263</v>
      </c>
      <c r="Q7324" s="2" t="s">
        <v>33268</v>
      </c>
      <c r="R7324" s="2">
        <v>0</v>
      </c>
      <c r="S7324" s="2">
        <v>200</v>
      </c>
      <c r="T7324" s="2" t="s">
        <v>31186</v>
      </c>
      <c r="V7324" s="26">
        <v>3</v>
      </c>
    </row>
    <row r="7325" spans="1:22" x14ac:dyDescent="0.3">
      <c r="A7325" t="s">
        <v>32385</v>
      </c>
      <c r="B7325" s="2" t="s">
        <v>19</v>
      </c>
      <c r="C7325" s="2" t="s">
        <v>10623</v>
      </c>
      <c r="D7325" s="2" t="s">
        <v>12163</v>
      </c>
      <c r="E7325" s="2" t="s">
        <v>10696</v>
      </c>
      <c r="F7325" s="2" t="s">
        <v>12262</v>
      </c>
      <c r="G7325" s="2" t="s">
        <v>12278</v>
      </c>
      <c r="H7325" s="3" t="s">
        <v>12279</v>
      </c>
      <c r="I7325" s="3" t="s">
        <v>12181</v>
      </c>
      <c r="K7325" s="26" t="s">
        <v>36</v>
      </c>
      <c r="O7325" s="7" t="s">
        <v>31242</v>
      </c>
      <c r="P7325" s="7" t="s">
        <v>33263</v>
      </c>
      <c r="Q7325" s="2" t="s">
        <v>33269</v>
      </c>
      <c r="R7325" s="2">
        <v>200</v>
      </c>
      <c r="S7325" s="2">
        <v>250</v>
      </c>
      <c r="T7325" s="2" t="s">
        <v>31186</v>
      </c>
      <c r="V7325" s="26">
        <v>3</v>
      </c>
    </row>
    <row r="7326" spans="1:22" x14ac:dyDescent="0.3">
      <c r="A7326" t="s">
        <v>32385</v>
      </c>
      <c r="B7326" s="2" t="s">
        <v>19</v>
      </c>
      <c r="C7326" s="2" t="s">
        <v>10623</v>
      </c>
      <c r="D7326" s="2" t="s">
        <v>12163</v>
      </c>
      <c r="E7326" s="2" t="s">
        <v>10696</v>
      </c>
      <c r="F7326" s="2" t="s">
        <v>12262</v>
      </c>
      <c r="G7326" s="2" t="s">
        <v>12280</v>
      </c>
      <c r="H7326" s="3" t="s">
        <v>12281</v>
      </c>
      <c r="I7326" s="3" t="s">
        <v>12181</v>
      </c>
      <c r="K7326" s="26" t="s">
        <v>36</v>
      </c>
      <c r="O7326" s="7" t="s">
        <v>31242</v>
      </c>
      <c r="P7326" s="7" t="s">
        <v>33263</v>
      </c>
      <c r="Q7326" s="2" t="s">
        <v>33270</v>
      </c>
      <c r="R7326" s="2">
        <v>250</v>
      </c>
      <c r="S7326" s="2">
        <v>400</v>
      </c>
      <c r="T7326" s="2" t="s">
        <v>31186</v>
      </c>
      <c r="V7326" s="26">
        <v>3</v>
      </c>
    </row>
    <row r="7327" spans="1:22" ht="28.8" x14ac:dyDescent="0.3">
      <c r="A7327" t="s">
        <v>32385</v>
      </c>
      <c r="B7327" s="2" t="s">
        <v>19</v>
      </c>
      <c r="C7327" s="2" t="s">
        <v>10623</v>
      </c>
      <c r="D7327" s="2" t="s">
        <v>12163</v>
      </c>
      <c r="E7327" s="2" t="s">
        <v>10696</v>
      </c>
      <c r="F7327" s="2" t="s">
        <v>12262</v>
      </c>
      <c r="G7327" s="2" t="s">
        <v>12282</v>
      </c>
      <c r="H7327" s="3" t="s">
        <v>12283</v>
      </c>
      <c r="I7327" s="3" t="s">
        <v>12181</v>
      </c>
      <c r="K7327" s="26" t="s">
        <v>36</v>
      </c>
      <c r="O7327" s="7" t="s">
        <v>31242</v>
      </c>
      <c r="P7327" s="7" t="s">
        <v>33263</v>
      </c>
      <c r="Q7327" s="2" t="s">
        <v>33271</v>
      </c>
      <c r="R7327" s="2">
        <v>0</v>
      </c>
      <c r="S7327" s="2">
        <v>200</v>
      </c>
      <c r="T7327" s="2" t="s">
        <v>31186</v>
      </c>
      <c r="V7327" s="26">
        <v>3</v>
      </c>
    </row>
    <row r="7328" spans="1:22" ht="28.8" x14ac:dyDescent="0.3">
      <c r="A7328" t="s">
        <v>32385</v>
      </c>
      <c r="B7328" s="2" t="s">
        <v>19</v>
      </c>
      <c r="C7328" s="2" t="s">
        <v>10623</v>
      </c>
      <c r="D7328" s="2" t="s">
        <v>12163</v>
      </c>
      <c r="E7328" s="2" t="s">
        <v>10696</v>
      </c>
      <c r="F7328" s="2" t="s">
        <v>12262</v>
      </c>
      <c r="G7328" s="2" t="s">
        <v>12284</v>
      </c>
      <c r="H7328" s="3" t="s">
        <v>12285</v>
      </c>
      <c r="I7328" s="3" t="s">
        <v>12181</v>
      </c>
      <c r="J7328" s="3">
        <v>2</v>
      </c>
      <c r="K7328" s="2" t="s">
        <v>36</v>
      </c>
      <c r="O7328" s="7" t="s">
        <v>31242</v>
      </c>
      <c r="P7328" s="7" t="s">
        <v>33263</v>
      </c>
      <c r="Q7328" s="2" t="s">
        <v>33271</v>
      </c>
      <c r="R7328" s="2">
        <v>200</v>
      </c>
      <c r="S7328" s="2">
        <v>400</v>
      </c>
      <c r="T7328" s="2" t="s">
        <v>31186</v>
      </c>
      <c r="V7328" s="26">
        <v>3</v>
      </c>
    </row>
    <row r="7329" spans="1:22" ht="28.8" x14ac:dyDescent="0.3">
      <c r="A7329" t="s">
        <v>32385</v>
      </c>
      <c r="B7329" s="2" t="s">
        <v>19</v>
      </c>
      <c r="C7329" s="2" t="s">
        <v>10623</v>
      </c>
      <c r="D7329" s="2" t="s">
        <v>12163</v>
      </c>
      <c r="E7329" s="2" t="s">
        <v>10696</v>
      </c>
      <c r="F7329" s="2" t="s">
        <v>12262</v>
      </c>
      <c r="G7329" s="2" t="s">
        <v>12286</v>
      </c>
      <c r="H7329" s="3" t="s">
        <v>12287</v>
      </c>
      <c r="I7329" s="3" t="s">
        <v>12181</v>
      </c>
      <c r="K7329" s="26" t="s">
        <v>36</v>
      </c>
      <c r="O7329" s="7" t="s">
        <v>31242</v>
      </c>
      <c r="P7329" s="7" t="s">
        <v>33263</v>
      </c>
      <c r="Q7329" s="2" t="s">
        <v>33271</v>
      </c>
      <c r="R7329" s="2">
        <v>400</v>
      </c>
      <c r="S7329" s="2">
        <v>750</v>
      </c>
      <c r="T7329" s="2" t="s">
        <v>31186</v>
      </c>
      <c r="V7329" s="26">
        <v>3</v>
      </c>
    </row>
    <row r="7330" spans="1:22" ht="28.8" x14ac:dyDescent="0.3">
      <c r="A7330" t="s">
        <v>32385</v>
      </c>
      <c r="B7330" s="2" t="s">
        <v>19</v>
      </c>
      <c r="C7330" s="2" t="s">
        <v>10623</v>
      </c>
      <c r="D7330" s="2" t="s">
        <v>12163</v>
      </c>
      <c r="E7330" s="2" t="s">
        <v>10696</v>
      </c>
      <c r="F7330" s="2" t="s">
        <v>12262</v>
      </c>
      <c r="G7330" s="2" t="s">
        <v>12288</v>
      </c>
      <c r="H7330" s="3" t="s">
        <v>12289</v>
      </c>
      <c r="I7330" s="3" t="s">
        <v>12181</v>
      </c>
      <c r="J7330" s="3">
        <v>2</v>
      </c>
      <c r="K7330" s="2" t="s">
        <v>36</v>
      </c>
      <c r="O7330" s="7" t="s">
        <v>31242</v>
      </c>
      <c r="P7330" s="7" t="s">
        <v>33263</v>
      </c>
      <c r="Q7330" s="2" t="s">
        <v>33271</v>
      </c>
      <c r="R7330" s="2">
        <v>750</v>
      </c>
      <c r="S7330" s="2">
        <v>1100</v>
      </c>
      <c r="T7330" s="2" t="s">
        <v>31186</v>
      </c>
      <c r="V7330" s="26">
        <v>3</v>
      </c>
    </row>
    <row r="7331" spans="1:22" x14ac:dyDescent="0.3">
      <c r="L7331" s="163" t="s">
        <v>0</v>
      </c>
      <c r="M7331" s="163"/>
      <c r="N7331" s="163"/>
      <c r="O7331" s="163" t="s">
        <v>1</v>
      </c>
      <c r="P7331" s="163"/>
    </row>
    <row r="7332" spans="1:22" ht="43.2" x14ac:dyDescent="0.3">
      <c r="B7332" s="2" t="s">
        <v>19</v>
      </c>
      <c r="C7332" s="2" t="s">
        <v>10623</v>
      </c>
      <c r="D7332" s="2" t="s">
        <v>12163</v>
      </c>
      <c r="E7332" s="2" t="s">
        <v>10696</v>
      </c>
      <c r="F7332" s="2" t="s">
        <v>12290</v>
      </c>
      <c r="H7332" s="3" t="s">
        <v>12291</v>
      </c>
      <c r="L7332" s="35" t="s">
        <v>12</v>
      </c>
      <c r="M7332" s="35" t="s">
        <v>13</v>
      </c>
      <c r="N7332" s="35" t="s">
        <v>14</v>
      </c>
      <c r="O7332" s="35" t="s">
        <v>32311</v>
      </c>
      <c r="P7332" s="35" t="s">
        <v>31195</v>
      </c>
    </row>
    <row r="7333" spans="1:22" x14ac:dyDescent="0.3">
      <c r="B7333" s="4" t="s">
        <v>19</v>
      </c>
      <c r="C7333" s="4" t="s">
        <v>10623</v>
      </c>
      <c r="D7333" s="4" t="s">
        <v>12163</v>
      </c>
      <c r="E7333" s="4" t="s">
        <v>10696</v>
      </c>
      <c r="F7333" s="4" t="s">
        <v>12290</v>
      </c>
      <c r="G7333" s="4" t="s">
        <v>12292</v>
      </c>
      <c r="H7333" s="5" t="s">
        <v>12293</v>
      </c>
      <c r="I7333" s="5" t="s">
        <v>12181</v>
      </c>
    </row>
    <row r="7334" spans="1:22" x14ac:dyDescent="0.3">
      <c r="B7334" s="4" t="s">
        <v>19</v>
      </c>
      <c r="C7334" s="4" t="s">
        <v>10623</v>
      </c>
      <c r="D7334" s="4" t="s">
        <v>12163</v>
      </c>
      <c r="E7334" s="4" t="s">
        <v>10696</v>
      </c>
      <c r="F7334" s="4" t="s">
        <v>12290</v>
      </c>
      <c r="G7334" s="4" t="s">
        <v>12294</v>
      </c>
      <c r="H7334" s="5" t="s">
        <v>12295</v>
      </c>
      <c r="I7334" s="5" t="s">
        <v>12181</v>
      </c>
    </row>
    <row r="7335" spans="1:22" x14ac:dyDescent="0.3">
      <c r="B7335" s="4" t="s">
        <v>19</v>
      </c>
      <c r="C7335" s="4" t="s">
        <v>10623</v>
      </c>
      <c r="D7335" s="4" t="s">
        <v>12163</v>
      </c>
      <c r="E7335" s="4" t="s">
        <v>10696</v>
      </c>
      <c r="F7335" s="4" t="s">
        <v>12290</v>
      </c>
      <c r="G7335" s="4" t="s">
        <v>12296</v>
      </c>
      <c r="H7335" s="5" t="s">
        <v>12297</v>
      </c>
      <c r="I7335" s="5" t="s">
        <v>12181</v>
      </c>
    </row>
    <row r="7336" spans="1:22" x14ac:dyDescent="0.3">
      <c r="B7336" s="4" t="s">
        <v>19</v>
      </c>
      <c r="C7336" s="4" t="s">
        <v>10623</v>
      </c>
      <c r="D7336" s="4" t="s">
        <v>12163</v>
      </c>
      <c r="E7336" s="4" t="s">
        <v>10696</v>
      </c>
      <c r="F7336" s="4" t="s">
        <v>12290</v>
      </c>
      <c r="G7336" s="4" t="s">
        <v>12298</v>
      </c>
      <c r="H7336" s="5" t="s">
        <v>12299</v>
      </c>
      <c r="I7336" s="5" t="s">
        <v>12181</v>
      </c>
    </row>
    <row r="7337" spans="1:22" x14ac:dyDescent="0.3">
      <c r="B7337" s="4" t="s">
        <v>19</v>
      </c>
      <c r="C7337" s="4" t="s">
        <v>10623</v>
      </c>
      <c r="D7337" s="4" t="s">
        <v>12163</v>
      </c>
      <c r="E7337" s="4" t="s">
        <v>10696</v>
      </c>
      <c r="F7337" s="4" t="s">
        <v>12290</v>
      </c>
      <c r="G7337" s="4" t="s">
        <v>12300</v>
      </c>
      <c r="H7337" s="5" t="s">
        <v>12301</v>
      </c>
      <c r="I7337" s="5" t="s">
        <v>12181</v>
      </c>
    </row>
    <row r="7338" spans="1:22" x14ac:dyDescent="0.3">
      <c r="B7338" s="4" t="s">
        <v>19</v>
      </c>
      <c r="C7338" s="4" t="s">
        <v>10623</v>
      </c>
      <c r="D7338" s="4" t="s">
        <v>12163</v>
      </c>
      <c r="E7338" s="4" t="s">
        <v>10696</v>
      </c>
      <c r="F7338" s="4" t="s">
        <v>12290</v>
      </c>
      <c r="G7338" s="4" t="s">
        <v>12302</v>
      </c>
      <c r="H7338" s="5" t="s">
        <v>12303</v>
      </c>
      <c r="I7338" s="5" t="s">
        <v>12181</v>
      </c>
    </row>
    <row r="7339" spans="1:22" x14ac:dyDescent="0.3">
      <c r="B7339" s="2" t="s">
        <v>19</v>
      </c>
      <c r="C7339" s="2" t="s">
        <v>10623</v>
      </c>
      <c r="D7339" s="2" t="s">
        <v>10623</v>
      </c>
      <c r="H7339" s="3" t="s">
        <v>12304</v>
      </c>
    </row>
    <row r="7340" spans="1:22" x14ac:dyDescent="0.3">
      <c r="B7340" s="2" t="s">
        <v>19</v>
      </c>
      <c r="C7340" s="2" t="s">
        <v>10623</v>
      </c>
      <c r="D7340" s="2" t="s">
        <v>12305</v>
      </c>
      <c r="E7340" s="2" t="s">
        <v>10724</v>
      </c>
      <c r="H7340" s="3" t="s">
        <v>12306</v>
      </c>
    </row>
    <row r="7341" spans="1:22" x14ac:dyDescent="0.3">
      <c r="L7341" s="163" t="s">
        <v>0</v>
      </c>
      <c r="M7341" s="163"/>
      <c r="N7341" s="163"/>
      <c r="O7341" s="163" t="s">
        <v>1</v>
      </c>
      <c r="P7341" s="163"/>
    </row>
    <row r="7342" spans="1:22" ht="43.2" x14ac:dyDescent="0.3">
      <c r="B7342" s="2" t="s">
        <v>19</v>
      </c>
      <c r="C7342" s="2" t="s">
        <v>10623</v>
      </c>
      <c r="D7342" s="2" t="s">
        <v>12305</v>
      </c>
      <c r="E7342" s="2" t="s">
        <v>10724</v>
      </c>
      <c r="F7342" s="2" t="s">
        <v>12307</v>
      </c>
      <c r="H7342" s="3" t="s">
        <v>12308</v>
      </c>
      <c r="L7342" s="35" t="s">
        <v>12</v>
      </c>
      <c r="M7342" s="35" t="s">
        <v>13</v>
      </c>
      <c r="N7342" s="35" t="s">
        <v>14</v>
      </c>
      <c r="O7342" s="35" t="s">
        <v>32311</v>
      </c>
      <c r="P7342" s="35" t="s">
        <v>31195</v>
      </c>
    </row>
    <row r="7343" spans="1:22" ht="43.2" x14ac:dyDescent="0.3">
      <c r="A7343" t="s">
        <v>32385</v>
      </c>
      <c r="B7343" s="2" t="s">
        <v>19</v>
      </c>
      <c r="C7343" s="2" t="s">
        <v>10623</v>
      </c>
      <c r="D7343" s="2" t="s">
        <v>12305</v>
      </c>
      <c r="E7343" s="2" t="s">
        <v>10724</v>
      </c>
      <c r="F7343" s="2" t="s">
        <v>12307</v>
      </c>
      <c r="G7343" s="2" t="s">
        <v>12309</v>
      </c>
      <c r="H7343" s="6" t="s">
        <v>12310</v>
      </c>
      <c r="I7343" s="3" t="s">
        <v>10507</v>
      </c>
      <c r="J7343" s="3">
        <v>40</v>
      </c>
      <c r="K7343" s="2" t="s">
        <v>36</v>
      </c>
    </row>
    <row r="7344" spans="1:22" ht="43.2" x14ac:dyDescent="0.3">
      <c r="A7344" t="s">
        <v>32385</v>
      </c>
      <c r="B7344" s="2" t="s">
        <v>19</v>
      </c>
      <c r="C7344" s="2" t="s">
        <v>10623</v>
      </c>
      <c r="D7344" s="2" t="s">
        <v>12305</v>
      </c>
      <c r="E7344" s="2" t="s">
        <v>10724</v>
      </c>
      <c r="F7344" s="2" t="s">
        <v>12307</v>
      </c>
      <c r="G7344" s="2" t="s">
        <v>12311</v>
      </c>
      <c r="H7344" s="6" t="s">
        <v>12312</v>
      </c>
      <c r="I7344" s="3" t="s">
        <v>10507</v>
      </c>
      <c r="J7344" s="3">
        <v>22</v>
      </c>
      <c r="K7344" s="2" t="s">
        <v>36</v>
      </c>
    </row>
    <row r="7345" spans="1:16" ht="43.2" x14ac:dyDescent="0.3">
      <c r="A7345" t="s">
        <v>32385</v>
      </c>
      <c r="B7345" s="2" t="s">
        <v>19</v>
      </c>
      <c r="C7345" s="2" t="s">
        <v>10623</v>
      </c>
      <c r="D7345" s="2" t="s">
        <v>12305</v>
      </c>
      <c r="E7345" s="2" t="s">
        <v>10724</v>
      </c>
      <c r="F7345" s="2" t="s">
        <v>12307</v>
      </c>
      <c r="G7345" s="2" t="s">
        <v>12313</v>
      </c>
      <c r="H7345" s="6" t="s">
        <v>12314</v>
      </c>
      <c r="I7345" s="3" t="s">
        <v>10507</v>
      </c>
      <c r="K7345" s="2" t="s">
        <v>36</v>
      </c>
    </row>
    <row r="7346" spans="1:16" x14ac:dyDescent="0.3">
      <c r="L7346" s="163" t="s">
        <v>0</v>
      </c>
      <c r="M7346" s="163"/>
      <c r="N7346" s="163"/>
      <c r="O7346" s="163" t="s">
        <v>1</v>
      </c>
      <c r="P7346" s="163"/>
    </row>
    <row r="7347" spans="1:16" ht="43.2" x14ac:dyDescent="0.3">
      <c r="B7347" s="2" t="s">
        <v>19</v>
      </c>
      <c r="C7347" s="2" t="s">
        <v>10623</v>
      </c>
      <c r="D7347" s="2" t="s">
        <v>12305</v>
      </c>
      <c r="E7347" s="2" t="s">
        <v>10724</v>
      </c>
      <c r="F7347" s="2" t="s">
        <v>12315</v>
      </c>
      <c r="H7347" s="3" t="s">
        <v>12316</v>
      </c>
      <c r="L7347" s="35" t="s">
        <v>12</v>
      </c>
      <c r="M7347" s="35" t="s">
        <v>13</v>
      </c>
      <c r="N7347" s="35" t="s">
        <v>14</v>
      </c>
      <c r="O7347" s="35" t="s">
        <v>32311</v>
      </c>
      <c r="P7347" s="35" t="s">
        <v>31195</v>
      </c>
    </row>
    <row r="7348" spans="1:16" ht="43.2" x14ac:dyDescent="0.3">
      <c r="A7348" t="s">
        <v>32385</v>
      </c>
      <c r="B7348" s="2" t="s">
        <v>19</v>
      </c>
      <c r="C7348" s="2" t="s">
        <v>10623</v>
      </c>
      <c r="D7348" s="2" t="s">
        <v>12305</v>
      </c>
      <c r="E7348" s="2" t="s">
        <v>10724</v>
      </c>
      <c r="F7348" s="2" t="s">
        <v>12315</v>
      </c>
      <c r="G7348" s="2" t="s">
        <v>12317</v>
      </c>
      <c r="H7348" s="6" t="s">
        <v>12318</v>
      </c>
      <c r="I7348" s="3" t="s">
        <v>10507</v>
      </c>
      <c r="J7348" s="3">
        <v>84</v>
      </c>
      <c r="K7348" s="2" t="s">
        <v>36</v>
      </c>
    </row>
    <row r="7349" spans="1:16" ht="43.2" x14ac:dyDescent="0.3">
      <c r="A7349" t="s">
        <v>32385</v>
      </c>
      <c r="B7349" s="2" t="s">
        <v>19</v>
      </c>
      <c r="C7349" s="2" t="s">
        <v>10623</v>
      </c>
      <c r="D7349" s="2" t="s">
        <v>12305</v>
      </c>
      <c r="E7349" s="2" t="s">
        <v>10724</v>
      </c>
      <c r="F7349" s="2" t="s">
        <v>12315</v>
      </c>
      <c r="G7349" s="2" t="s">
        <v>12319</v>
      </c>
      <c r="H7349" s="6" t="s">
        <v>12320</v>
      </c>
      <c r="I7349" s="3" t="s">
        <v>10507</v>
      </c>
      <c r="J7349" s="3">
        <v>55</v>
      </c>
      <c r="K7349" s="2" t="s">
        <v>36</v>
      </c>
    </row>
    <row r="7350" spans="1:16" ht="43.2" x14ac:dyDescent="0.3">
      <c r="A7350" t="s">
        <v>32385</v>
      </c>
      <c r="B7350" s="2" t="s">
        <v>19</v>
      </c>
      <c r="C7350" s="2" t="s">
        <v>10623</v>
      </c>
      <c r="D7350" s="2" t="s">
        <v>12305</v>
      </c>
      <c r="E7350" s="2" t="s">
        <v>10724</v>
      </c>
      <c r="F7350" s="2" t="s">
        <v>12315</v>
      </c>
      <c r="G7350" s="2" t="s">
        <v>12321</v>
      </c>
      <c r="H7350" s="6" t="s">
        <v>12322</v>
      </c>
      <c r="I7350" s="3" t="s">
        <v>10507</v>
      </c>
      <c r="J7350" s="3">
        <v>182</v>
      </c>
      <c r="K7350" s="2" t="s">
        <v>36</v>
      </c>
    </row>
    <row r="7351" spans="1:16" x14ac:dyDescent="0.3">
      <c r="L7351" s="163" t="s">
        <v>0</v>
      </c>
      <c r="M7351" s="163"/>
      <c r="N7351" s="163"/>
      <c r="O7351" s="163" t="s">
        <v>1</v>
      </c>
      <c r="P7351" s="163"/>
    </row>
    <row r="7352" spans="1:16" ht="43.2" x14ac:dyDescent="0.3">
      <c r="B7352" s="2" t="s">
        <v>19</v>
      </c>
      <c r="C7352" s="2" t="s">
        <v>10623</v>
      </c>
      <c r="D7352" s="2" t="s">
        <v>12305</v>
      </c>
      <c r="E7352" s="2" t="s">
        <v>10724</v>
      </c>
      <c r="F7352" s="2" t="s">
        <v>12323</v>
      </c>
      <c r="H7352" s="3" t="s">
        <v>12324</v>
      </c>
      <c r="L7352" s="35" t="s">
        <v>12</v>
      </c>
      <c r="M7352" s="35" t="s">
        <v>13</v>
      </c>
      <c r="N7352" s="35" t="s">
        <v>14</v>
      </c>
      <c r="O7352" s="35" t="s">
        <v>32311</v>
      </c>
      <c r="P7352" s="35" t="s">
        <v>31195</v>
      </c>
    </row>
    <row r="7353" spans="1:16" x14ac:dyDescent="0.3">
      <c r="A7353" t="s">
        <v>32385</v>
      </c>
      <c r="B7353" s="2" t="s">
        <v>19</v>
      </c>
      <c r="C7353" s="2" t="s">
        <v>10623</v>
      </c>
      <c r="D7353" s="2" t="s">
        <v>12305</v>
      </c>
      <c r="E7353" s="2" t="s">
        <v>10724</v>
      </c>
      <c r="F7353" s="2" t="s">
        <v>12323</v>
      </c>
      <c r="G7353" s="2" t="s">
        <v>12325</v>
      </c>
      <c r="H7353" s="6" t="s">
        <v>12326</v>
      </c>
      <c r="I7353" s="3" t="s">
        <v>12327</v>
      </c>
      <c r="K7353" s="2" t="s">
        <v>36</v>
      </c>
    </row>
    <row r="7354" spans="1:16" x14ac:dyDescent="0.3">
      <c r="A7354" t="s">
        <v>32385</v>
      </c>
      <c r="B7354" s="2" t="s">
        <v>19</v>
      </c>
      <c r="C7354" s="2" t="s">
        <v>10623</v>
      </c>
      <c r="D7354" s="2" t="s">
        <v>12305</v>
      </c>
      <c r="E7354" s="2" t="s">
        <v>10724</v>
      </c>
      <c r="F7354" s="2" t="s">
        <v>12323</v>
      </c>
      <c r="G7354" s="2" t="s">
        <v>12328</v>
      </c>
      <c r="H7354" s="6" t="s">
        <v>12329</v>
      </c>
      <c r="I7354" s="3" t="s">
        <v>12327</v>
      </c>
      <c r="J7354" s="3">
        <v>1</v>
      </c>
      <c r="K7354" s="2" t="s">
        <v>36</v>
      </c>
    </row>
    <row r="7355" spans="1:16" x14ac:dyDescent="0.3">
      <c r="A7355" t="s">
        <v>32385</v>
      </c>
      <c r="B7355" s="2" t="s">
        <v>19</v>
      </c>
      <c r="C7355" s="2" t="s">
        <v>10623</v>
      </c>
      <c r="D7355" s="2" t="s">
        <v>12305</v>
      </c>
      <c r="E7355" s="2" t="s">
        <v>10724</v>
      </c>
      <c r="F7355" s="2" t="s">
        <v>12323</v>
      </c>
      <c r="G7355" s="2" t="s">
        <v>12330</v>
      </c>
      <c r="H7355" s="6" t="s">
        <v>12331</v>
      </c>
      <c r="I7355" s="3" t="s">
        <v>12327</v>
      </c>
      <c r="K7355" s="2" t="s">
        <v>36</v>
      </c>
    </row>
    <row r="7356" spans="1:16" x14ac:dyDescent="0.3">
      <c r="L7356" s="163" t="s">
        <v>0</v>
      </c>
      <c r="M7356" s="163"/>
      <c r="N7356" s="163"/>
      <c r="O7356" s="163" t="s">
        <v>1</v>
      </c>
      <c r="P7356" s="163"/>
    </row>
    <row r="7357" spans="1:16" ht="43.2" x14ac:dyDescent="0.3">
      <c r="B7357" s="2" t="s">
        <v>19</v>
      </c>
      <c r="C7357" s="2" t="s">
        <v>10623</v>
      </c>
      <c r="D7357" s="2" t="s">
        <v>12305</v>
      </c>
      <c r="E7357" s="2" t="s">
        <v>10724</v>
      </c>
      <c r="F7357" s="2" t="s">
        <v>12332</v>
      </c>
      <c r="H7357" s="3" t="s">
        <v>12333</v>
      </c>
      <c r="L7357" s="35" t="s">
        <v>12</v>
      </c>
      <c r="M7357" s="35" t="s">
        <v>13</v>
      </c>
      <c r="N7357" s="35" t="s">
        <v>14</v>
      </c>
      <c r="O7357" s="35" t="s">
        <v>32311</v>
      </c>
      <c r="P7357" s="35" t="s">
        <v>31195</v>
      </c>
    </row>
    <row r="7358" spans="1:16" ht="43.2" x14ac:dyDescent="0.3">
      <c r="A7358" t="s">
        <v>32385</v>
      </c>
      <c r="B7358" s="2" t="s">
        <v>19</v>
      </c>
      <c r="C7358" s="2" t="s">
        <v>10623</v>
      </c>
      <c r="D7358" s="2" t="s">
        <v>12305</v>
      </c>
      <c r="E7358" s="2" t="s">
        <v>10724</v>
      </c>
      <c r="F7358" s="2" t="s">
        <v>12332</v>
      </c>
      <c r="G7358" s="2" t="s">
        <v>12334</v>
      </c>
      <c r="H7358" s="6" t="s">
        <v>12335</v>
      </c>
      <c r="I7358" s="3" t="s">
        <v>10507</v>
      </c>
      <c r="J7358" s="3">
        <v>41</v>
      </c>
      <c r="K7358" s="2" t="s">
        <v>36</v>
      </c>
    </row>
    <row r="7359" spans="1:16" ht="43.2" x14ac:dyDescent="0.3">
      <c r="A7359" t="s">
        <v>32385</v>
      </c>
      <c r="B7359" s="2" t="s">
        <v>19</v>
      </c>
      <c r="C7359" s="2" t="s">
        <v>10623</v>
      </c>
      <c r="D7359" s="2" t="s">
        <v>12305</v>
      </c>
      <c r="E7359" s="2" t="s">
        <v>10724</v>
      </c>
      <c r="F7359" s="2" t="s">
        <v>12332</v>
      </c>
      <c r="G7359" s="2" t="s">
        <v>12336</v>
      </c>
      <c r="H7359" s="6" t="s">
        <v>12337</v>
      </c>
      <c r="I7359" s="3" t="s">
        <v>10507</v>
      </c>
      <c r="J7359" s="3">
        <v>3</v>
      </c>
      <c r="K7359" s="2" t="s">
        <v>36</v>
      </c>
    </row>
    <row r="7360" spans="1:16" ht="43.2" x14ac:dyDescent="0.3">
      <c r="A7360" t="s">
        <v>32385</v>
      </c>
      <c r="B7360" s="2" t="s">
        <v>19</v>
      </c>
      <c r="C7360" s="2" t="s">
        <v>10623</v>
      </c>
      <c r="D7360" s="2" t="s">
        <v>12305</v>
      </c>
      <c r="E7360" s="2" t="s">
        <v>10724</v>
      </c>
      <c r="F7360" s="2" t="s">
        <v>12332</v>
      </c>
      <c r="G7360" s="2" t="s">
        <v>12338</v>
      </c>
      <c r="H7360" s="6" t="s">
        <v>12339</v>
      </c>
      <c r="I7360" s="3" t="s">
        <v>10507</v>
      </c>
      <c r="J7360" s="3">
        <v>81</v>
      </c>
      <c r="K7360" s="2" t="s">
        <v>36</v>
      </c>
    </row>
    <row r="7361" spans="1:16" x14ac:dyDescent="0.3">
      <c r="L7361" s="163" t="s">
        <v>0</v>
      </c>
      <c r="M7361" s="163"/>
      <c r="N7361" s="163"/>
      <c r="O7361" s="163" t="s">
        <v>1</v>
      </c>
      <c r="P7361" s="163"/>
    </row>
    <row r="7362" spans="1:16" ht="43.2" x14ac:dyDescent="0.3">
      <c r="B7362" s="2" t="s">
        <v>19</v>
      </c>
      <c r="C7362" s="2" t="s">
        <v>10623</v>
      </c>
      <c r="D7362" s="2" t="s">
        <v>12305</v>
      </c>
      <c r="E7362" s="2" t="s">
        <v>10724</v>
      </c>
      <c r="F7362" s="2" t="s">
        <v>12340</v>
      </c>
      <c r="H7362" s="3" t="s">
        <v>12341</v>
      </c>
      <c r="L7362" s="35" t="s">
        <v>12</v>
      </c>
      <c r="M7362" s="35" t="s">
        <v>13</v>
      </c>
      <c r="N7362" s="35" t="s">
        <v>14</v>
      </c>
      <c r="O7362" s="35" t="s">
        <v>32311</v>
      </c>
      <c r="P7362" s="35" t="s">
        <v>31195</v>
      </c>
    </row>
    <row r="7363" spans="1:16" x14ac:dyDescent="0.3">
      <c r="A7363" t="s">
        <v>32385</v>
      </c>
      <c r="B7363" s="2" t="s">
        <v>19</v>
      </c>
      <c r="C7363" s="2" t="s">
        <v>10623</v>
      </c>
      <c r="D7363" s="2" t="s">
        <v>12305</v>
      </c>
      <c r="E7363" s="2" t="s">
        <v>10724</v>
      </c>
      <c r="F7363" s="2" t="s">
        <v>12340</v>
      </c>
      <c r="G7363" s="2" t="s">
        <v>12342</v>
      </c>
      <c r="H7363" s="6" t="s">
        <v>12343</v>
      </c>
      <c r="I7363" s="3" t="s">
        <v>12327</v>
      </c>
      <c r="K7363" s="2" t="s">
        <v>36</v>
      </c>
    </row>
    <row r="7364" spans="1:16" x14ac:dyDescent="0.3">
      <c r="A7364" t="s">
        <v>32385</v>
      </c>
      <c r="B7364" s="2" t="s">
        <v>19</v>
      </c>
      <c r="C7364" s="2" t="s">
        <v>10623</v>
      </c>
      <c r="D7364" s="2" t="s">
        <v>12305</v>
      </c>
      <c r="E7364" s="2" t="s">
        <v>10724</v>
      </c>
      <c r="F7364" s="2" t="s">
        <v>12340</v>
      </c>
      <c r="G7364" s="2" t="s">
        <v>12344</v>
      </c>
      <c r="H7364" s="6" t="s">
        <v>12345</v>
      </c>
      <c r="I7364" s="3" t="s">
        <v>12327</v>
      </c>
      <c r="J7364" s="3">
        <v>16</v>
      </c>
      <c r="K7364" s="2" t="s">
        <v>36</v>
      </c>
    </row>
    <row r="7365" spans="1:16" x14ac:dyDescent="0.3">
      <c r="A7365" t="s">
        <v>32385</v>
      </c>
      <c r="B7365" s="2" t="s">
        <v>19</v>
      </c>
      <c r="C7365" s="2" t="s">
        <v>10623</v>
      </c>
      <c r="D7365" s="2" t="s">
        <v>12305</v>
      </c>
      <c r="E7365" s="2" t="s">
        <v>10724</v>
      </c>
      <c r="F7365" s="2" t="s">
        <v>12340</v>
      </c>
      <c r="G7365" s="2" t="s">
        <v>12346</v>
      </c>
      <c r="H7365" s="6" t="s">
        <v>12347</v>
      </c>
      <c r="I7365" s="3" t="s">
        <v>12327</v>
      </c>
      <c r="J7365" s="3">
        <v>8</v>
      </c>
      <c r="K7365" s="2" t="s">
        <v>36</v>
      </c>
    </row>
    <row r="7366" spans="1:16" x14ac:dyDescent="0.3">
      <c r="L7366" s="163" t="s">
        <v>0</v>
      </c>
      <c r="M7366" s="163"/>
      <c r="N7366" s="163"/>
      <c r="O7366" s="163" t="s">
        <v>1</v>
      </c>
      <c r="P7366" s="163"/>
    </row>
    <row r="7367" spans="1:16" ht="43.2" x14ac:dyDescent="0.3">
      <c r="B7367" s="2" t="s">
        <v>19</v>
      </c>
      <c r="C7367" s="2" t="s">
        <v>10623</v>
      </c>
      <c r="D7367" s="2" t="s">
        <v>12305</v>
      </c>
      <c r="E7367" s="2" t="s">
        <v>10724</v>
      </c>
      <c r="F7367" s="2" t="s">
        <v>12348</v>
      </c>
      <c r="H7367" s="3" t="s">
        <v>12349</v>
      </c>
      <c r="L7367" s="35" t="s">
        <v>12</v>
      </c>
      <c r="M7367" s="35" t="s">
        <v>13</v>
      </c>
      <c r="N7367" s="35" t="s">
        <v>14</v>
      </c>
      <c r="O7367" s="35" t="s">
        <v>32311</v>
      </c>
      <c r="P7367" s="35" t="s">
        <v>31195</v>
      </c>
    </row>
    <row r="7368" spans="1:16" ht="43.2" x14ac:dyDescent="0.3">
      <c r="A7368" t="s">
        <v>32385</v>
      </c>
      <c r="B7368" s="2" t="s">
        <v>19</v>
      </c>
      <c r="C7368" s="2" t="s">
        <v>10623</v>
      </c>
      <c r="D7368" s="2" t="s">
        <v>12305</v>
      </c>
      <c r="E7368" s="2" t="s">
        <v>10724</v>
      </c>
      <c r="F7368" s="2" t="s">
        <v>12348</v>
      </c>
      <c r="G7368" s="2" t="s">
        <v>12350</v>
      </c>
      <c r="H7368" s="6" t="s">
        <v>12351</v>
      </c>
      <c r="I7368" s="3" t="s">
        <v>10507</v>
      </c>
      <c r="J7368" s="3">
        <v>8</v>
      </c>
      <c r="K7368" s="2" t="s">
        <v>36</v>
      </c>
    </row>
    <row r="7369" spans="1:16" ht="43.2" x14ac:dyDescent="0.3">
      <c r="A7369" t="s">
        <v>32385</v>
      </c>
      <c r="B7369" s="2" t="s">
        <v>19</v>
      </c>
      <c r="C7369" s="2" t="s">
        <v>10623</v>
      </c>
      <c r="D7369" s="2" t="s">
        <v>12305</v>
      </c>
      <c r="E7369" s="2" t="s">
        <v>10724</v>
      </c>
      <c r="F7369" s="2" t="s">
        <v>12348</v>
      </c>
      <c r="G7369" s="2" t="s">
        <v>12352</v>
      </c>
      <c r="H7369" s="6" t="s">
        <v>12353</v>
      </c>
      <c r="I7369" s="3" t="s">
        <v>10507</v>
      </c>
      <c r="J7369" s="3">
        <v>1</v>
      </c>
      <c r="K7369" s="2" t="s">
        <v>36</v>
      </c>
    </row>
    <row r="7370" spans="1:16" ht="43.2" x14ac:dyDescent="0.3">
      <c r="A7370" t="s">
        <v>32385</v>
      </c>
      <c r="B7370" s="2" t="s">
        <v>19</v>
      </c>
      <c r="C7370" s="2" t="s">
        <v>10623</v>
      </c>
      <c r="D7370" s="2" t="s">
        <v>12305</v>
      </c>
      <c r="E7370" s="2" t="s">
        <v>10724</v>
      </c>
      <c r="F7370" s="2" t="s">
        <v>12348</v>
      </c>
      <c r="G7370" s="2" t="s">
        <v>12354</v>
      </c>
      <c r="H7370" s="6" t="s">
        <v>12355</v>
      </c>
      <c r="I7370" s="3" t="s">
        <v>10507</v>
      </c>
      <c r="J7370" s="3">
        <v>138</v>
      </c>
      <c r="K7370" s="2" t="s">
        <v>36</v>
      </c>
    </row>
    <row r="7371" spans="1:16" x14ac:dyDescent="0.3">
      <c r="L7371" s="163" t="s">
        <v>0</v>
      </c>
      <c r="M7371" s="163"/>
      <c r="N7371" s="163"/>
      <c r="O7371" s="163" t="s">
        <v>1</v>
      </c>
      <c r="P7371" s="163"/>
    </row>
    <row r="7372" spans="1:16" ht="43.2" x14ac:dyDescent="0.3">
      <c r="B7372" s="2" t="s">
        <v>19</v>
      </c>
      <c r="C7372" s="2" t="s">
        <v>10623</v>
      </c>
      <c r="D7372" s="2" t="s">
        <v>12305</v>
      </c>
      <c r="E7372" s="2" t="s">
        <v>10724</v>
      </c>
      <c r="F7372" s="2" t="s">
        <v>12356</v>
      </c>
      <c r="H7372" s="3" t="s">
        <v>12357</v>
      </c>
      <c r="L7372" s="35" t="s">
        <v>12</v>
      </c>
      <c r="M7372" s="35" t="s">
        <v>13</v>
      </c>
      <c r="N7372" s="35" t="s">
        <v>14</v>
      </c>
      <c r="O7372" s="35" t="s">
        <v>32311</v>
      </c>
      <c r="P7372" s="35" t="s">
        <v>31195</v>
      </c>
    </row>
    <row r="7373" spans="1:16" x14ac:dyDescent="0.3">
      <c r="A7373" t="s">
        <v>32385</v>
      </c>
      <c r="B7373" s="2" t="s">
        <v>19</v>
      </c>
      <c r="C7373" s="2" t="s">
        <v>10623</v>
      </c>
      <c r="D7373" s="2" t="s">
        <v>12305</v>
      </c>
      <c r="E7373" s="2" t="s">
        <v>10724</v>
      </c>
      <c r="F7373" s="2" t="s">
        <v>12356</v>
      </c>
      <c r="G7373" s="2" t="s">
        <v>12358</v>
      </c>
      <c r="H7373" s="6" t="s">
        <v>12359</v>
      </c>
      <c r="I7373" s="3" t="s">
        <v>12327</v>
      </c>
      <c r="K7373" s="2" t="s">
        <v>36</v>
      </c>
    </row>
    <row r="7374" spans="1:16" x14ac:dyDescent="0.3">
      <c r="A7374" t="s">
        <v>32385</v>
      </c>
      <c r="B7374" s="2" t="s">
        <v>19</v>
      </c>
      <c r="C7374" s="2" t="s">
        <v>10623</v>
      </c>
      <c r="D7374" s="2" t="s">
        <v>12305</v>
      </c>
      <c r="E7374" s="2" t="s">
        <v>10724</v>
      </c>
      <c r="F7374" s="2" t="s">
        <v>12356</v>
      </c>
      <c r="G7374" s="2" t="s">
        <v>12360</v>
      </c>
      <c r="H7374" s="6" t="s">
        <v>12361</v>
      </c>
      <c r="I7374" s="3" t="s">
        <v>12327</v>
      </c>
      <c r="J7374" s="3">
        <v>1</v>
      </c>
      <c r="K7374" s="2" t="s">
        <v>36</v>
      </c>
    </row>
    <row r="7375" spans="1:16" x14ac:dyDescent="0.3">
      <c r="A7375" t="s">
        <v>32385</v>
      </c>
      <c r="B7375" s="2" t="s">
        <v>19</v>
      </c>
      <c r="C7375" s="2" t="s">
        <v>10623</v>
      </c>
      <c r="D7375" s="2" t="s">
        <v>12305</v>
      </c>
      <c r="E7375" s="2" t="s">
        <v>10724</v>
      </c>
      <c r="F7375" s="2" t="s">
        <v>12356</v>
      </c>
      <c r="G7375" s="2" t="s">
        <v>12362</v>
      </c>
      <c r="H7375" s="6" t="s">
        <v>12363</v>
      </c>
      <c r="I7375" s="3" t="s">
        <v>12327</v>
      </c>
      <c r="K7375" s="2" t="s">
        <v>36</v>
      </c>
    </row>
    <row r="7376" spans="1:16" x14ac:dyDescent="0.3">
      <c r="L7376" s="163" t="s">
        <v>0</v>
      </c>
      <c r="M7376" s="163"/>
      <c r="N7376" s="163"/>
      <c r="O7376" s="163" t="s">
        <v>1</v>
      </c>
      <c r="P7376" s="163"/>
    </row>
    <row r="7377" spans="1:16" ht="43.2" x14ac:dyDescent="0.3">
      <c r="B7377" s="2" t="s">
        <v>19</v>
      </c>
      <c r="C7377" s="2" t="s">
        <v>10623</v>
      </c>
      <c r="D7377" s="2" t="s">
        <v>12305</v>
      </c>
      <c r="E7377" s="2" t="s">
        <v>10724</v>
      </c>
      <c r="F7377" s="2" t="s">
        <v>12364</v>
      </c>
      <c r="H7377" s="3" t="s">
        <v>12365</v>
      </c>
      <c r="L7377" s="35" t="s">
        <v>12</v>
      </c>
      <c r="M7377" s="35" t="s">
        <v>13</v>
      </c>
      <c r="N7377" s="35" t="s">
        <v>14</v>
      </c>
      <c r="O7377" s="35" t="s">
        <v>32311</v>
      </c>
      <c r="P7377" s="35" t="s">
        <v>31195</v>
      </c>
    </row>
    <row r="7378" spans="1:16" ht="43.2" x14ac:dyDescent="0.3">
      <c r="A7378" t="s">
        <v>32385</v>
      </c>
      <c r="B7378" s="2" t="s">
        <v>19</v>
      </c>
      <c r="C7378" s="2" t="s">
        <v>10623</v>
      </c>
      <c r="D7378" s="2" t="s">
        <v>12305</v>
      </c>
      <c r="E7378" s="2" t="s">
        <v>10724</v>
      </c>
      <c r="F7378" s="2" t="s">
        <v>12364</v>
      </c>
      <c r="G7378" s="2" t="s">
        <v>12366</v>
      </c>
      <c r="H7378" s="6" t="s">
        <v>12367</v>
      </c>
      <c r="I7378" s="3" t="s">
        <v>10507</v>
      </c>
      <c r="J7378" s="3">
        <v>2</v>
      </c>
      <c r="K7378" s="2" t="s">
        <v>36</v>
      </c>
    </row>
    <row r="7379" spans="1:16" ht="43.2" x14ac:dyDescent="0.3">
      <c r="A7379" t="s">
        <v>32385</v>
      </c>
      <c r="B7379" s="2" t="s">
        <v>19</v>
      </c>
      <c r="C7379" s="2" t="s">
        <v>10623</v>
      </c>
      <c r="D7379" s="2" t="s">
        <v>12305</v>
      </c>
      <c r="E7379" s="2" t="s">
        <v>10724</v>
      </c>
      <c r="F7379" s="2" t="s">
        <v>12364</v>
      </c>
      <c r="G7379" s="2" t="s">
        <v>12368</v>
      </c>
      <c r="H7379" s="6" t="s">
        <v>12369</v>
      </c>
      <c r="I7379" s="3" t="s">
        <v>10507</v>
      </c>
      <c r="K7379" s="2" t="s">
        <v>36</v>
      </c>
    </row>
    <row r="7380" spans="1:16" ht="43.2" x14ac:dyDescent="0.3">
      <c r="A7380" t="s">
        <v>32385</v>
      </c>
      <c r="B7380" s="2" t="s">
        <v>19</v>
      </c>
      <c r="C7380" s="2" t="s">
        <v>10623</v>
      </c>
      <c r="D7380" s="2" t="s">
        <v>12305</v>
      </c>
      <c r="E7380" s="2" t="s">
        <v>10724</v>
      </c>
      <c r="F7380" s="2" t="s">
        <v>12364</v>
      </c>
      <c r="G7380" s="2" t="s">
        <v>12370</v>
      </c>
      <c r="H7380" s="6" t="s">
        <v>12371</v>
      </c>
      <c r="I7380" s="3" t="s">
        <v>10507</v>
      </c>
      <c r="J7380" s="3">
        <v>66</v>
      </c>
      <c r="K7380" s="2" t="s">
        <v>36</v>
      </c>
    </row>
    <row r="7381" spans="1:16" x14ac:dyDescent="0.3">
      <c r="L7381" s="163" t="s">
        <v>0</v>
      </c>
      <c r="M7381" s="163"/>
      <c r="N7381" s="163"/>
      <c r="O7381" s="163" t="s">
        <v>1</v>
      </c>
      <c r="P7381" s="163"/>
    </row>
    <row r="7382" spans="1:16" ht="43.2" x14ac:dyDescent="0.3">
      <c r="B7382" s="2" t="s">
        <v>19</v>
      </c>
      <c r="C7382" s="2" t="s">
        <v>10623</v>
      </c>
      <c r="D7382" s="2" t="s">
        <v>12305</v>
      </c>
      <c r="E7382" s="2" t="s">
        <v>10724</v>
      </c>
      <c r="F7382" s="2" t="s">
        <v>12372</v>
      </c>
      <c r="H7382" s="3" t="s">
        <v>12373</v>
      </c>
      <c r="L7382" s="35" t="s">
        <v>12</v>
      </c>
      <c r="M7382" s="35" t="s">
        <v>13</v>
      </c>
      <c r="N7382" s="35" t="s">
        <v>14</v>
      </c>
      <c r="O7382" s="35" t="s">
        <v>32311</v>
      </c>
      <c r="P7382" s="35" t="s">
        <v>31195</v>
      </c>
    </row>
    <row r="7383" spans="1:16" ht="43.2" x14ac:dyDescent="0.3">
      <c r="A7383" t="s">
        <v>32385</v>
      </c>
      <c r="B7383" s="2" t="s">
        <v>19</v>
      </c>
      <c r="C7383" s="2" t="s">
        <v>10623</v>
      </c>
      <c r="D7383" s="2" t="s">
        <v>12305</v>
      </c>
      <c r="E7383" s="2" t="s">
        <v>10724</v>
      </c>
      <c r="F7383" s="2" t="s">
        <v>12372</v>
      </c>
      <c r="G7383" s="2" t="s">
        <v>12374</v>
      </c>
      <c r="H7383" s="6" t="s">
        <v>12375</v>
      </c>
      <c r="I7383" s="3" t="s">
        <v>10507</v>
      </c>
      <c r="J7383" s="3">
        <v>21</v>
      </c>
      <c r="K7383" s="2" t="s">
        <v>36</v>
      </c>
    </row>
    <row r="7384" spans="1:16" ht="43.2" x14ac:dyDescent="0.3">
      <c r="A7384" t="s">
        <v>32385</v>
      </c>
      <c r="B7384" s="2" t="s">
        <v>19</v>
      </c>
      <c r="C7384" s="2" t="s">
        <v>10623</v>
      </c>
      <c r="D7384" s="2" t="s">
        <v>12305</v>
      </c>
      <c r="E7384" s="2" t="s">
        <v>10724</v>
      </c>
      <c r="F7384" s="2" t="s">
        <v>12372</v>
      </c>
      <c r="G7384" s="2" t="s">
        <v>12376</v>
      </c>
      <c r="H7384" s="6" t="s">
        <v>12377</v>
      </c>
      <c r="I7384" s="3" t="s">
        <v>10507</v>
      </c>
      <c r="J7384" s="3">
        <v>169</v>
      </c>
      <c r="K7384" s="2" t="s">
        <v>36</v>
      </c>
    </row>
    <row r="7385" spans="1:16" ht="43.2" x14ac:dyDescent="0.3">
      <c r="A7385" t="s">
        <v>32385</v>
      </c>
      <c r="B7385" s="2" t="s">
        <v>19</v>
      </c>
      <c r="C7385" s="2" t="s">
        <v>10623</v>
      </c>
      <c r="D7385" s="2" t="s">
        <v>12305</v>
      </c>
      <c r="E7385" s="2" t="s">
        <v>10724</v>
      </c>
      <c r="F7385" s="2" t="s">
        <v>12372</v>
      </c>
      <c r="G7385" s="2" t="s">
        <v>12378</v>
      </c>
      <c r="H7385" s="6" t="s">
        <v>12379</v>
      </c>
      <c r="I7385" s="3" t="s">
        <v>10507</v>
      </c>
      <c r="J7385" s="3">
        <v>11</v>
      </c>
      <c r="K7385" s="2" t="s">
        <v>36</v>
      </c>
    </row>
    <row r="7386" spans="1:16" x14ac:dyDescent="0.3">
      <c r="L7386" s="163" t="s">
        <v>0</v>
      </c>
      <c r="M7386" s="163"/>
      <c r="N7386" s="163"/>
      <c r="O7386" s="163" t="s">
        <v>1</v>
      </c>
      <c r="P7386" s="163"/>
    </row>
    <row r="7387" spans="1:16" ht="43.2" x14ac:dyDescent="0.3">
      <c r="B7387" s="2" t="s">
        <v>19</v>
      </c>
      <c r="C7387" s="2" t="s">
        <v>10623</v>
      </c>
      <c r="D7387" s="2" t="s">
        <v>12305</v>
      </c>
      <c r="E7387" s="2" t="s">
        <v>10724</v>
      </c>
      <c r="F7387" s="2" t="s">
        <v>12380</v>
      </c>
      <c r="H7387" s="3" t="s">
        <v>12381</v>
      </c>
      <c r="L7387" s="35" t="s">
        <v>12</v>
      </c>
      <c r="M7387" s="35" t="s">
        <v>13</v>
      </c>
      <c r="N7387" s="35" t="s">
        <v>14</v>
      </c>
      <c r="O7387" s="35" t="s">
        <v>32311</v>
      </c>
      <c r="P7387" s="35" t="s">
        <v>31195</v>
      </c>
    </row>
    <row r="7388" spans="1:16" ht="43.2" x14ac:dyDescent="0.3">
      <c r="A7388" t="s">
        <v>32385</v>
      </c>
      <c r="B7388" s="2" t="s">
        <v>19</v>
      </c>
      <c r="C7388" s="2" t="s">
        <v>10623</v>
      </c>
      <c r="D7388" s="2" t="s">
        <v>12305</v>
      </c>
      <c r="E7388" s="2" t="s">
        <v>10724</v>
      </c>
      <c r="F7388" s="2" t="s">
        <v>12380</v>
      </c>
      <c r="G7388" s="2" t="s">
        <v>12382</v>
      </c>
      <c r="H7388" s="6" t="s">
        <v>12383</v>
      </c>
      <c r="I7388" s="3" t="s">
        <v>10507</v>
      </c>
      <c r="J7388" s="3">
        <v>67</v>
      </c>
      <c r="K7388" s="2" t="s">
        <v>36</v>
      </c>
    </row>
    <row r="7389" spans="1:16" ht="43.2" x14ac:dyDescent="0.3">
      <c r="A7389" t="s">
        <v>32385</v>
      </c>
      <c r="B7389" s="2" t="s">
        <v>19</v>
      </c>
      <c r="C7389" s="2" t="s">
        <v>10623</v>
      </c>
      <c r="D7389" s="2" t="s">
        <v>12305</v>
      </c>
      <c r="E7389" s="2" t="s">
        <v>10724</v>
      </c>
      <c r="F7389" s="2" t="s">
        <v>12380</v>
      </c>
      <c r="G7389" s="2" t="s">
        <v>12384</v>
      </c>
      <c r="H7389" s="6" t="s">
        <v>12385</v>
      </c>
      <c r="I7389" s="3" t="s">
        <v>10507</v>
      </c>
      <c r="J7389" s="3">
        <v>144</v>
      </c>
      <c r="K7389" s="2" t="s">
        <v>36</v>
      </c>
    </row>
    <row r="7390" spans="1:16" ht="43.2" x14ac:dyDescent="0.3">
      <c r="A7390" t="s">
        <v>32385</v>
      </c>
      <c r="B7390" s="2" t="s">
        <v>19</v>
      </c>
      <c r="C7390" s="2" t="s">
        <v>10623</v>
      </c>
      <c r="D7390" s="2" t="s">
        <v>12305</v>
      </c>
      <c r="E7390" s="2" t="s">
        <v>10724</v>
      </c>
      <c r="F7390" s="2" t="s">
        <v>12380</v>
      </c>
      <c r="G7390" s="2" t="s">
        <v>12386</v>
      </c>
      <c r="H7390" s="6" t="s">
        <v>12387</v>
      </c>
      <c r="I7390" s="3" t="s">
        <v>10507</v>
      </c>
      <c r="J7390" s="3">
        <v>411</v>
      </c>
      <c r="K7390" s="2" t="s">
        <v>36</v>
      </c>
    </row>
    <row r="7391" spans="1:16" ht="43.2" x14ac:dyDescent="0.3">
      <c r="A7391" t="s">
        <v>32385</v>
      </c>
      <c r="B7391" s="2" t="s">
        <v>19</v>
      </c>
      <c r="C7391" s="2" t="s">
        <v>10623</v>
      </c>
      <c r="D7391" s="2" t="s">
        <v>12305</v>
      </c>
      <c r="E7391" s="2" t="s">
        <v>10724</v>
      </c>
      <c r="F7391" s="2" t="s">
        <v>12380</v>
      </c>
      <c r="G7391" s="2" t="s">
        <v>12388</v>
      </c>
      <c r="H7391" s="6" t="s">
        <v>12389</v>
      </c>
      <c r="I7391" s="3" t="s">
        <v>10507</v>
      </c>
      <c r="J7391" s="3">
        <v>5</v>
      </c>
      <c r="K7391" s="2" t="s">
        <v>36</v>
      </c>
    </row>
    <row r="7392" spans="1:16" x14ac:dyDescent="0.3">
      <c r="L7392" s="163" t="s">
        <v>0</v>
      </c>
      <c r="M7392" s="163"/>
      <c r="N7392" s="163"/>
      <c r="O7392" s="163" t="s">
        <v>1</v>
      </c>
      <c r="P7392" s="163"/>
    </row>
    <row r="7393" spans="1:16" ht="43.2" x14ac:dyDescent="0.3">
      <c r="B7393" s="2" t="s">
        <v>19</v>
      </c>
      <c r="C7393" s="2" t="s">
        <v>10623</v>
      </c>
      <c r="D7393" s="2" t="s">
        <v>12305</v>
      </c>
      <c r="E7393" s="2" t="s">
        <v>10724</v>
      </c>
      <c r="F7393" s="2" t="s">
        <v>12390</v>
      </c>
      <c r="H7393" s="3" t="s">
        <v>12391</v>
      </c>
      <c r="L7393" s="35" t="s">
        <v>12</v>
      </c>
      <c r="M7393" s="35" t="s">
        <v>13</v>
      </c>
      <c r="N7393" s="35" t="s">
        <v>14</v>
      </c>
      <c r="O7393" s="35" t="s">
        <v>32311</v>
      </c>
      <c r="P7393" s="35" t="s">
        <v>31195</v>
      </c>
    </row>
    <row r="7394" spans="1:16" x14ac:dyDescent="0.3">
      <c r="A7394" t="s">
        <v>32385</v>
      </c>
      <c r="B7394" s="2" t="s">
        <v>19</v>
      </c>
      <c r="C7394" s="2" t="s">
        <v>10623</v>
      </c>
      <c r="D7394" s="2" t="s">
        <v>12305</v>
      </c>
      <c r="E7394" s="2" t="s">
        <v>10724</v>
      </c>
      <c r="F7394" s="2" t="s">
        <v>12390</v>
      </c>
      <c r="G7394" s="2" t="s">
        <v>12392</v>
      </c>
      <c r="H7394" s="6" t="s">
        <v>12393</v>
      </c>
      <c r="I7394" s="3" t="s">
        <v>571</v>
      </c>
      <c r="J7394" s="3">
        <v>271</v>
      </c>
      <c r="K7394" s="2" t="s">
        <v>36</v>
      </c>
    </row>
    <row r="7395" spans="1:16" x14ac:dyDescent="0.3">
      <c r="L7395" s="163" t="s">
        <v>0</v>
      </c>
      <c r="M7395" s="163"/>
      <c r="N7395" s="163"/>
      <c r="O7395" s="163" t="s">
        <v>1</v>
      </c>
      <c r="P7395" s="163"/>
    </row>
    <row r="7396" spans="1:16" ht="43.2" x14ac:dyDescent="0.3">
      <c r="B7396" s="2" t="s">
        <v>19</v>
      </c>
      <c r="C7396" s="2" t="s">
        <v>10623</v>
      </c>
      <c r="D7396" s="2" t="s">
        <v>12305</v>
      </c>
      <c r="E7396" s="2" t="s">
        <v>10724</v>
      </c>
      <c r="F7396" s="2" t="s">
        <v>12394</v>
      </c>
      <c r="H7396" s="3" t="s">
        <v>12395</v>
      </c>
      <c r="L7396" s="35" t="s">
        <v>12</v>
      </c>
      <c r="M7396" s="35" t="s">
        <v>13</v>
      </c>
      <c r="N7396" s="35" t="s">
        <v>14</v>
      </c>
      <c r="O7396" s="35" t="s">
        <v>32311</v>
      </c>
      <c r="P7396" s="35" t="s">
        <v>31195</v>
      </c>
    </row>
    <row r="7397" spans="1:16" x14ac:dyDescent="0.3">
      <c r="A7397" t="s">
        <v>32385</v>
      </c>
      <c r="B7397" s="2" t="s">
        <v>19</v>
      </c>
      <c r="C7397" s="2" t="s">
        <v>10623</v>
      </c>
      <c r="D7397" s="2" t="s">
        <v>12305</v>
      </c>
      <c r="E7397" s="2" t="s">
        <v>10724</v>
      </c>
      <c r="F7397" s="2" t="s">
        <v>12394</v>
      </c>
      <c r="G7397" s="2" t="s">
        <v>12396</v>
      </c>
      <c r="H7397" s="6" t="s">
        <v>12397</v>
      </c>
      <c r="I7397" s="3" t="s">
        <v>571</v>
      </c>
      <c r="J7397" s="3">
        <v>1</v>
      </c>
      <c r="K7397" s="2" t="s">
        <v>36</v>
      </c>
    </row>
    <row r="7398" spans="1:16" x14ac:dyDescent="0.3">
      <c r="B7398" s="2" t="s">
        <v>19</v>
      </c>
      <c r="C7398" s="2" t="s">
        <v>10623</v>
      </c>
      <c r="D7398" s="2" t="s">
        <v>12305</v>
      </c>
      <c r="E7398" s="2" t="s">
        <v>10726</v>
      </c>
      <c r="H7398" s="3" t="s">
        <v>12398</v>
      </c>
    </row>
    <row r="7399" spans="1:16" x14ac:dyDescent="0.3">
      <c r="L7399" s="163" t="s">
        <v>0</v>
      </c>
      <c r="M7399" s="163"/>
      <c r="N7399" s="163"/>
      <c r="O7399" s="163" t="s">
        <v>1</v>
      </c>
      <c r="P7399" s="163"/>
    </row>
    <row r="7400" spans="1:16" ht="43.2" x14ac:dyDescent="0.3">
      <c r="B7400" s="2" t="s">
        <v>19</v>
      </c>
      <c r="C7400" s="2" t="s">
        <v>10623</v>
      </c>
      <c r="D7400" s="2" t="s">
        <v>12305</v>
      </c>
      <c r="E7400" s="2" t="s">
        <v>10726</v>
      </c>
      <c r="F7400" s="2" t="s">
        <v>12399</v>
      </c>
      <c r="H7400" s="3" t="s">
        <v>12400</v>
      </c>
      <c r="L7400" s="35" t="s">
        <v>12</v>
      </c>
      <c r="M7400" s="35" t="s">
        <v>13</v>
      </c>
      <c r="N7400" s="35" t="s">
        <v>14</v>
      </c>
      <c r="O7400" s="35" t="s">
        <v>32311</v>
      </c>
      <c r="P7400" s="35" t="s">
        <v>31195</v>
      </c>
    </row>
    <row r="7401" spans="1:16" ht="43.2" x14ac:dyDescent="0.3">
      <c r="A7401" t="s">
        <v>32385</v>
      </c>
      <c r="B7401" s="2" t="s">
        <v>19</v>
      </c>
      <c r="C7401" s="2" t="s">
        <v>10623</v>
      </c>
      <c r="D7401" s="2" t="s">
        <v>12305</v>
      </c>
      <c r="E7401" s="2" t="s">
        <v>10726</v>
      </c>
      <c r="F7401" s="2" t="s">
        <v>12399</v>
      </c>
      <c r="G7401" s="2" t="s">
        <v>12401</v>
      </c>
      <c r="H7401" s="6" t="s">
        <v>12402</v>
      </c>
      <c r="I7401" s="3" t="s">
        <v>10507</v>
      </c>
      <c r="J7401" s="3">
        <v>76</v>
      </c>
      <c r="K7401" s="2" t="s">
        <v>36</v>
      </c>
    </row>
    <row r="7402" spans="1:16" ht="43.2" x14ac:dyDescent="0.3">
      <c r="A7402" t="s">
        <v>32385</v>
      </c>
      <c r="B7402" s="2" t="s">
        <v>19</v>
      </c>
      <c r="C7402" s="2" t="s">
        <v>10623</v>
      </c>
      <c r="D7402" s="2" t="s">
        <v>12305</v>
      </c>
      <c r="E7402" s="2" t="s">
        <v>10726</v>
      </c>
      <c r="F7402" s="2" t="s">
        <v>12399</v>
      </c>
      <c r="G7402" s="2" t="s">
        <v>12403</v>
      </c>
      <c r="H7402" s="6" t="s">
        <v>12404</v>
      </c>
      <c r="I7402" s="3" t="s">
        <v>10507</v>
      </c>
      <c r="J7402" s="3">
        <v>100</v>
      </c>
      <c r="K7402" s="2" t="s">
        <v>36</v>
      </c>
    </row>
    <row r="7403" spans="1:16" ht="43.2" x14ac:dyDescent="0.3">
      <c r="A7403" t="s">
        <v>32385</v>
      </c>
      <c r="B7403" s="2" t="s">
        <v>19</v>
      </c>
      <c r="C7403" s="2" t="s">
        <v>10623</v>
      </c>
      <c r="D7403" s="2" t="s">
        <v>12305</v>
      </c>
      <c r="E7403" s="2" t="s">
        <v>10726</v>
      </c>
      <c r="F7403" s="2" t="s">
        <v>12399</v>
      </c>
      <c r="G7403" s="2" t="s">
        <v>12405</v>
      </c>
      <c r="H7403" s="6" t="s">
        <v>12406</v>
      </c>
      <c r="I7403" s="3" t="s">
        <v>10507</v>
      </c>
      <c r="K7403" s="2" t="s">
        <v>36</v>
      </c>
    </row>
    <row r="7404" spans="1:16" ht="43.2" x14ac:dyDescent="0.3">
      <c r="A7404" t="s">
        <v>32385</v>
      </c>
      <c r="B7404" s="2" t="s">
        <v>19</v>
      </c>
      <c r="C7404" s="2" t="s">
        <v>10623</v>
      </c>
      <c r="D7404" s="2" t="s">
        <v>12305</v>
      </c>
      <c r="E7404" s="2" t="s">
        <v>10726</v>
      </c>
      <c r="F7404" s="2" t="s">
        <v>12399</v>
      </c>
      <c r="G7404" s="2" t="s">
        <v>12407</v>
      </c>
      <c r="H7404" s="6" t="s">
        <v>12408</v>
      </c>
      <c r="I7404" s="3" t="s">
        <v>10507</v>
      </c>
      <c r="K7404" s="2" t="s">
        <v>36</v>
      </c>
    </row>
    <row r="7405" spans="1:16" ht="43.2" x14ac:dyDescent="0.3">
      <c r="A7405" t="s">
        <v>32385</v>
      </c>
      <c r="B7405" s="2" t="s">
        <v>19</v>
      </c>
      <c r="C7405" s="2" t="s">
        <v>10623</v>
      </c>
      <c r="D7405" s="2" t="s">
        <v>12305</v>
      </c>
      <c r="E7405" s="2" t="s">
        <v>10726</v>
      </c>
      <c r="F7405" s="2" t="s">
        <v>12399</v>
      </c>
      <c r="G7405" s="2" t="s">
        <v>12409</v>
      </c>
      <c r="H7405" s="6" t="s">
        <v>12410</v>
      </c>
      <c r="I7405" s="3" t="s">
        <v>10507</v>
      </c>
      <c r="K7405" s="2" t="s">
        <v>36</v>
      </c>
    </row>
    <row r="7406" spans="1:16" ht="43.2" x14ac:dyDescent="0.3">
      <c r="A7406" t="s">
        <v>32385</v>
      </c>
      <c r="B7406" s="2" t="s">
        <v>19</v>
      </c>
      <c r="C7406" s="2" t="s">
        <v>10623</v>
      </c>
      <c r="D7406" s="2" t="s">
        <v>12305</v>
      </c>
      <c r="E7406" s="2" t="s">
        <v>10726</v>
      </c>
      <c r="F7406" s="2" t="s">
        <v>12399</v>
      </c>
      <c r="G7406" s="2" t="s">
        <v>12411</v>
      </c>
      <c r="H7406" s="6" t="s">
        <v>12412</v>
      </c>
      <c r="I7406" s="3" t="s">
        <v>10507</v>
      </c>
      <c r="K7406" s="2" t="s">
        <v>36</v>
      </c>
    </row>
    <row r="7407" spans="1:16" ht="43.2" x14ac:dyDescent="0.3">
      <c r="A7407" t="s">
        <v>32385</v>
      </c>
      <c r="B7407" s="2" t="s">
        <v>19</v>
      </c>
      <c r="C7407" s="2" t="s">
        <v>10623</v>
      </c>
      <c r="D7407" s="2" t="s">
        <v>12305</v>
      </c>
      <c r="E7407" s="2" t="s">
        <v>10726</v>
      </c>
      <c r="F7407" s="2" t="s">
        <v>12399</v>
      </c>
      <c r="G7407" s="2" t="s">
        <v>12413</v>
      </c>
      <c r="H7407" s="6" t="s">
        <v>12414</v>
      </c>
      <c r="I7407" s="3" t="s">
        <v>10507</v>
      </c>
      <c r="K7407" s="2" t="s">
        <v>36</v>
      </c>
    </row>
    <row r="7408" spans="1:16" x14ac:dyDescent="0.3">
      <c r="L7408" s="163" t="s">
        <v>0</v>
      </c>
      <c r="M7408" s="163"/>
      <c r="N7408" s="163"/>
      <c r="O7408" s="163" t="s">
        <v>1</v>
      </c>
      <c r="P7408" s="163"/>
    </row>
    <row r="7409" spans="1:16" ht="43.2" x14ac:dyDescent="0.3">
      <c r="B7409" s="2" t="s">
        <v>19</v>
      </c>
      <c r="C7409" s="2" t="s">
        <v>10623</v>
      </c>
      <c r="D7409" s="2" t="s">
        <v>12305</v>
      </c>
      <c r="E7409" s="2" t="s">
        <v>10726</v>
      </c>
      <c r="F7409" s="2" t="s">
        <v>12415</v>
      </c>
      <c r="H7409" s="3" t="s">
        <v>12416</v>
      </c>
      <c r="L7409" s="35" t="s">
        <v>12</v>
      </c>
      <c r="M7409" s="35" t="s">
        <v>13</v>
      </c>
      <c r="N7409" s="35" t="s">
        <v>14</v>
      </c>
      <c r="O7409" s="35" t="s">
        <v>32311</v>
      </c>
      <c r="P7409" s="35" t="s">
        <v>31195</v>
      </c>
    </row>
    <row r="7410" spans="1:16" ht="43.2" x14ac:dyDescent="0.3">
      <c r="A7410" t="s">
        <v>32385</v>
      </c>
      <c r="B7410" s="2" t="s">
        <v>19</v>
      </c>
      <c r="C7410" s="2" t="s">
        <v>10623</v>
      </c>
      <c r="D7410" s="2" t="s">
        <v>12305</v>
      </c>
      <c r="E7410" s="2" t="s">
        <v>10726</v>
      </c>
      <c r="F7410" s="2" t="s">
        <v>12415</v>
      </c>
      <c r="G7410" s="2" t="s">
        <v>12417</v>
      </c>
      <c r="H7410" s="6" t="s">
        <v>12418</v>
      </c>
      <c r="I7410" s="3" t="s">
        <v>10507</v>
      </c>
      <c r="J7410" s="3">
        <v>65</v>
      </c>
      <c r="K7410" s="2" t="s">
        <v>36</v>
      </c>
    </row>
    <row r="7411" spans="1:16" ht="43.2" x14ac:dyDescent="0.3">
      <c r="A7411" t="s">
        <v>32385</v>
      </c>
      <c r="B7411" s="2" t="s">
        <v>19</v>
      </c>
      <c r="C7411" s="2" t="s">
        <v>10623</v>
      </c>
      <c r="D7411" s="2" t="s">
        <v>12305</v>
      </c>
      <c r="E7411" s="2" t="s">
        <v>10726</v>
      </c>
      <c r="F7411" s="2" t="s">
        <v>12415</v>
      </c>
      <c r="G7411" s="2" t="s">
        <v>12419</v>
      </c>
      <c r="H7411" s="6" t="s">
        <v>12420</v>
      </c>
      <c r="I7411" s="3" t="s">
        <v>10507</v>
      </c>
      <c r="J7411" s="3">
        <v>69</v>
      </c>
      <c r="K7411" s="2" t="s">
        <v>36</v>
      </c>
    </row>
    <row r="7412" spans="1:16" ht="43.2" x14ac:dyDescent="0.3">
      <c r="A7412" t="s">
        <v>32385</v>
      </c>
      <c r="B7412" s="2" t="s">
        <v>19</v>
      </c>
      <c r="C7412" s="2" t="s">
        <v>10623</v>
      </c>
      <c r="D7412" s="2" t="s">
        <v>12305</v>
      </c>
      <c r="E7412" s="2" t="s">
        <v>10726</v>
      </c>
      <c r="F7412" s="2" t="s">
        <v>12415</v>
      </c>
      <c r="G7412" s="2" t="s">
        <v>12421</v>
      </c>
      <c r="H7412" s="6" t="s">
        <v>12422</v>
      </c>
      <c r="I7412" s="3" t="s">
        <v>10507</v>
      </c>
      <c r="K7412" s="2" t="s">
        <v>36</v>
      </c>
    </row>
    <row r="7413" spans="1:16" ht="43.2" x14ac:dyDescent="0.3">
      <c r="A7413" t="s">
        <v>32385</v>
      </c>
      <c r="B7413" s="2" t="s">
        <v>19</v>
      </c>
      <c r="C7413" s="2" t="s">
        <v>10623</v>
      </c>
      <c r="D7413" s="2" t="s">
        <v>12305</v>
      </c>
      <c r="E7413" s="2" t="s">
        <v>10726</v>
      </c>
      <c r="F7413" s="2" t="s">
        <v>12415</v>
      </c>
      <c r="G7413" s="2" t="s">
        <v>12423</v>
      </c>
      <c r="H7413" s="6" t="s">
        <v>12424</v>
      </c>
      <c r="I7413" s="3" t="s">
        <v>10507</v>
      </c>
      <c r="J7413" s="3">
        <v>29</v>
      </c>
      <c r="K7413" s="2" t="s">
        <v>36</v>
      </c>
    </row>
    <row r="7414" spans="1:16" ht="43.2" x14ac:dyDescent="0.3">
      <c r="A7414" t="s">
        <v>32385</v>
      </c>
      <c r="B7414" s="2" t="s">
        <v>19</v>
      </c>
      <c r="C7414" s="2" t="s">
        <v>10623</v>
      </c>
      <c r="D7414" s="2" t="s">
        <v>12305</v>
      </c>
      <c r="E7414" s="2" t="s">
        <v>10726</v>
      </c>
      <c r="F7414" s="2" t="s">
        <v>12415</v>
      </c>
      <c r="G7414" s="2" t="s">
        <v>12425</v>
      </c>
      <c r="H7414" s="6" t="s">
        <v>12426</v>
      </c>
      <c r="I7414" s="3" t="s">
        <v>10507</v>
      </c>
      <c r="K7414" s="2" t="s">
        <v>36</v>
      </c>
    </row>
    <row r="7415" spans="1:16" x14ac:dyDescent="0.3">
      <c r="L7415" s="163" t="s">
        <v>0</v>
      </c>
      <c r="M7415" s="163"/>
      <c r="N7415" s="163"/>
      <c r="O7415" s="163" t="s">
        <v>1</v>
      </c>
      <c r="P7415" s="163"/>
    </row>
    <row r="7416" spans="1:16" ht="43.2" x14ac:dyDescent="0.3">
      <c r="B7416" s="2" t="s">
        <v>19</v>
      </c>
      <c r="C7416" s="2" t="s">
        <v>10623</v>
      </c>
      <c r="D7416" s="2" t="s">
        <v>12305</v>
      </c>
      <c r="E7416" s="2" t="s">
        <v>10726</v>
      </c>
      <c r="F7416" s="2" t="s">
        <v>12427</v>
      </c>
      <c r="H7416" s="3" t="s">
        <v>12428</v>
      </c>
      <c r="L7416" s="35" t="s">
        <v>12</v>
      </c>
      <c r="M7416" s="35" t="s">
        <v>13</v>
      </c>
      <c r="N7416" s="35" t="s">
        <v>14</v>
      </c>
      <c r="O7416" s="35" t="s">
        <v>32311</v>
      </c>
      <c r="P7416" s="35" t="s">
        <v>31195</v>
      </c>
    </row>
    <row r="7417" spans="1:16" ht="72" x14ac:dyDescent="0.3">
      <c r="B7417" s="4" t="s">
        <v>19</v>
      </c>
      <c r="C7417" s="4" t="s">
        <v>10623</v>
      </c>
      <c r="D7417" s="4" t="s">
        <v>12305</v>
      </c>
      <c r="E7417" s="4" t="s">
        <v>10726</v>
      </c>
      <c r="F7417" s="4" t="s">
        <v>12427</v>
      </c>
      <c r="G7417" s="4" t="s">
        <v>12429</v>
      </c>
      <c r="H7417" s="5" t="s">
        <v>12430</v>
      </c>
      <c r="I7417" s="5" t="s">
        <v>12431</v>
      </c>
    </row>
    <row r="7418" spans="1:16" x14ac:dyDescent="0.3">
      <c r="L7418" s="163" t="s">
        <v>0</v>
      </c>
      <c r="M7418" s="163"/>
      <c r="N7418" s="163"/>
      <c r="O7418" s="163" t="s">
        <v>1</v>
      </c>
      <c r="P7418" s="163"/>
    </row>
    <row r="7419" spans="1:16" ht="43.2" x14ac:dyDescent="0.3">
      <c r="B7419" s="2" t="s">
        <v>19</v>
      </c>
      <c r="C7419" s="2" t="s">
        <v>10623</v>
      </c>
      <c r="D7419" s="2" t="s">
        <v>12305</v>
      </c>
      <c r="E7419" s="2" t="s">
        <v>10726</v>
      </c>
      <c r="F7419" s="2" t="s">
        <v>12432</v>
      </c>
      <c r="H7419" s="3" t="s">
        <v>12433</v>
      </c>
      <c r="L7419" s="35" t="s">
        <v>12</v>
      </c>
      <c r="M7419" s="35" t="s">
        <v>13</v>
      </c>
      <c r="N7419" s="35" t="s">
        <v>14</v>
      </c>
      <c r="O7419" s="35" t="s">
        <v>32311</v>
      </c>
      <c r="P7419" s="35" t="s">
        <v>31195</v>
      </c>
    </row>
    <row r="7420" spans="1:16" ht="43.2" x14ac:dyDescent="0.3">
      <c r="B7420" s="4" t="s">
        <v>19</v>
      </c>
      <c r="C7420" s="4" t="s">
        <v>10623</v>
      </c>
      <c r="D7420" s="4" t="s">
        <v>12305</v>
      </c>
      <c r="E7420" s="4" t="s">
        <v>10726</v>
      </c>
      <c r="F7420" s="4" t="s">
        <v>12432</v>
      </c>
      <c r="G7420" s="4" t="s">
        <v>12434</v>
      </c>
      <c r="H7420" s="5" t="s">
        <v>12435</v>
      </c>
      <c r="I7420" s="5" t="s">
        <v>12436</v>
      </c>
    </row>
    <row r="7421" spans="1:16" ht="43.2" x14ac:dyDescent="0.3">
      <c r="B7421" s="4" t="s">
        <v>19</v>
      </c>
      <c r="C7421" s="4" t="s">
        <v>10623</v>
      </c>
      <c r="D7421" s="4" t="s">
        <v>12305</v>
      </c>
      <c r="E7421" s="4" t="s">
        <v>10726</v>
      </c>
      <c r="F7421" s="4" t="s">
        <v>12432</v>
      </c>
      <c r="G7421" s="4" t="s">
        <v>12437</v>
      </c>
      <c r="H7421" s="5" t="s">
        <v>12438</v>
      </c>
      <c r="I7421" s="5" t="s">
        <v>12436</v>
      </c>
    </row>
    <row r="7422" spans="1:16" ht="43.2" x14ac:dyDescent="0.3">
      <c r="B7422" s="4" t="s">
        <v>19</v>
      </c>
      <c r="C7422" s="4" t="s">
        <v>10623</v>
      </c>
      <c r="D7422" s="4" t="s">
        <v>12305</v>
      </c>
      <c r="E7422" s="4" t="s">
        <v>10726</v>
      </c>
      <c r="F7422" s="4" t="s">
        <v>12432</v>
      </c>
      <c r="G7422" s="4" t="s">
        <v>12439</v>
      </c>
      <c r="H7422" s="5" t="s">
        <v>12440</v>
      </c>
      <c r="I7422" s="5" t="s">
        <v>12436</v>
      </c>
    </row>
    <row r="7423" spans="1:16" ht="43.2" x14ac:dyDescent="0.3">
      <c r="B7423" s="4" t="s">
        <v>19</v>
      </c>
      <c r="C7423" s="4" t="s">
        <v>10623</v>
      </c>
      <c r="D7423" s="4" t="s">
        <v>12305</v>
      </c>
      <c r="E7423" s="4" t="s">
        <v>10726</v>
      </c>
      <c r="F7423" s="4" t="s">
        <v>12432</v>
      </c>
      <c r="G7423" s="4" t="s">
        <v>12441</v>
      </c>
      <c r="H7423" s="5" t="s">
        <v>12442</v>
      </c>
      <c r="I7423" s="5" t="s">
        <v>12436</v>
      </c>
    </row>
    <row r="7424" spans="1:16" ht="43.2" x14ac:dyDescent="0.3">
      <c r="B7424" s="4" t="s">
        <v>19</v>
      </c>
      <c r="C7424" s="4" t="s">
        <v>10623</v>
      </c>
      <c r="D7424" s="4" t="s">
        <v>12305</v>
      </c>
      <c r="E7424" s="4" t="s">
        <v>10726</v>
      </c>
      <c r="F7424" s="4" t="s">
        <v>12432</v>
      </c>
      <c r="G7424" s="4" t="s">
        <v>12443</v>
      </c>
      <c r="H7424" s="5" t="s">
        <v>12444</v>
      </c>
      <c r="I7424" s="5" t="s">
        <v>12436</v>
      </c>
    </row>
    <row r="7425" spans="1:16" ht="43.2" x14ac:dyDescent="0.3">
      <c r="B7425" s="4" t="s">
        <v>19</v>
      </c>
      <c r="C7425" s="4" t="s">
        <v>10623</v>
      </c>
      <c r="D7425" s="4" t="s">
        <v>12305</v>
      </c>
      <c r="E7425" s="4" t="s">
        <v>10726</v>
      </c>
      <c r="F7425" s="4" t="s">
        <v>12432</v>
      </c>
      <c r="G7425" s="4" t="s">
        <v>12445</v>
      </c>
      <c r="H7425" s="5" t="s">
        <v>12446</v>
      </c>
      <c r="I7425" s="5" t="s">
        <v>12436</v>
      </c>
    </row>
    <row r="7426" spans="1:16" x14ac:dyDescent="0.3">
      <c r="B7426" s="2" t="s">
        <v>19</v>
      </c>
      <c r="C7426" s="2" t="s">
        <v>10623</v>
      </c>
      <c r="D7426" s="2" t="s">
        <v>12305</v>
      </c>
      <c r="E7426" s="2" t="s">
        <v>10728</v>
      </c>
      <c r="H7426" s="3" t="s">
        <v>12447</v>
      </c>
    </row>
    <row r="7427" spans="1:16" x14ac:dyDescent="0.3">
      <c r="L7427" s="163" t="s">
        <v>0</v>
      </c>
      <c r="M7427" s="163"/>
      <c r="N7427" s="163"/>
      <c r="O7427" s="163" t="s">
        <v>1</v>
      </c>
      <c r="P7427" s="163"/>
    </row>
    <row r="7428" spans="1:16" ht="43.2" x14ac:dyDescent="0.3">
      <c r="B7428" s="2" t="s">
        <v>19</v>
      </c>
      <c r="C7428" s="2" t="s">
        <v>10623</v>
      </c>
      <c r="D7428" s="2" t="s">
        <v>12305</v>
      </c>
      <c r="E7428" s="2" t="s">
        <v>10728</v>
      </c>
      <c r="F7428" s="2" t="s">
        <v>12448</v>
      </c>
      <c r="H7428" s="3" t="s">
        <v>12449</v>
      </c>
      <c r="L7428" s="35" t="s">
        <v>12</v>
      </c>
      <c r="M7428" s="35" t="s">
        <v>13</v>
      </c>
      <c r="N7428" s="35" t="s">
        <v>14</v>
      </c>
      <c r="O7428" s="35" t="s">
        <v>32311</v>
      </c>
      <c r="P7428" s="35" t="s">
        <v>31195</v>
      </c>
    </row>
    <row r="7429" spans="1:16" ht="43.2" x14ac:dyDescent="0.3">
      <c r="A7429" t="s">
        <v>32385</v>
      </c>
      <c r="B7429" s="2" t="s">
        <v>19</v>
      </c>
      <c r="C7429" s="2" t="s">
        <v>10623</v>
      </c>
      <c r="D7429" s="2" t="s">
        <v>12305</v>
      </c>
      <c r="E7429" s="2" t="s">
        <v>10728</v>
      </c>
      <c r="F7429" s="2" t="s">
        <v>12448</v>
      </c>
      <c r="G7429" s="2" t="s">
        <v>12450</v>
      </c>
      <c r="H7429" s="6" t="s">
        <v>12451</v>
      </c>
      <c r="I7429" s="3" t="s">
        <v>10507</v>
      </c>
      <c r="J7429" s="3">
        <v>3424</v>
      </c>
      <c r="K7429" s="2" t="s">
        <v>36</v>
      </c>
    </row>
    <row r="7430" spans="1:16" ht="43.2" x14ac:dyDescent="0.3">
      <c r="A7430" t="s">
        <v>32385</v>
      </c>
      <c r="B7430" s="2" t="s">
        <v>19</v>
      </c>
      <c r="C7430" s="2" t="s">
        <v>10623</v>
      </c>
      <c r="D7430" s="2" t="s">
        <v>12305</v>
      </c>
      <c r="E7430" s="2" t="s">
        <v>10728</v>
      </c>
      <c r="F7430" s="2" t="s">
        <v>12448</v>
      </c>
      <c r="G7430" s="2" t="s">
        <v>12452</v>
      </c>
      <c r="H7430" s="6" t="s">
        <v>12453</v>
      </c>
      <c r="I7430" s="3" t="s">
        <v>10507</v>
      </c>
      <c r="J7430" s="3">
        <v>2647</v>
      </c>
      <c r="K7430" s="2" t="s">
        <v>36</v>
      </c>
    </row>
    <row r="7431" spans="1:16" ht="43.2" x14ac:dyDescent="0.3">
      <c r="A7431" t="s">
        <v>32385</v>
      </c>
      <c r="B7431" s="2" t="s">
        <v>19</v>
      </c>
      <c r="C7431" s="2" t="s">
        <v>10623</v>
      </c>
      <c r="D7431" s="2" t="s">
        <v>12305</v>
      </c>
      <c r="E7431" s="2" t="s">
        <v>10728</v>
      </c>
      <c r="F7431" s="2" t="s">
        <v>12448</v>
      </c>
      <c r="G7431" s="2" t="s">
        <v>12454</v>
      </c>
      <c r="H7431" s="6" t="s">
        <v>12455</v>
      </c>
      <c r="I7431" s="3" t="s">
        <v>10507</v>
      </c>
      <c r="J7431" s="3">
        <v>4675</v>
      </c>
      <c r="K7431" s="2" t="s">
        <v>36</v>
      </c>
    </row>
    <row r="7432" spans="1:16" ht="43.2" x14ac:dyDescent="0.3">
      <c r="A7432" t="s">
        <v>32385</v>
      </c>
      <c r="B7432" s="2" t="s">
        <v>19</v>
      </c>
      <c r="C7432" s="2" t="s">
        <v>10623</v>
      </c>
      <c r="D7432" s="2" t="s">
        <v>12305</v>
      </c>
      <c r="E7432" s="2" t="s">
        <v>10728</v>
      </c>
      <c r="F7432" s="2" t="s">
        <v>12448</v>
      </c>
      <c r="G7432" s="2" t="s">
        <v>12456</v>
      </c>
      <c r="H7432" s="6" t="s">
        <v>12457</v>
      </c>
      <c r="I7432" s="3" t="s">
        <v>10507</v>
      </c>
      <c r="J7432" s="3">
        <v>2580</v>
      </c>
      <c r="K7432" s="2" t="s">
        <v>36</v>
      </c>
    </row>
    <row r="7433" spans="1:16" ht="43.2" x14ac:dyDescent="0.3">
      <c r="A7433" t="s">
        <v>32385</v>
      </c>
      <c r="B7433" s="2" t="s">
        <v>19</v>
      </c>
      <c r="C7433" s="2" t="s">
        <v>10623</v>
      </c>
      <c r="D7433" s="2" t="s">
        <v>12305</v>
      </c>
      <c r="E7433" s="2" t="s">
        <v>10728</v>
      </c>
      <c r="F7433" s="2" t="s">
        <v>12448</v>
      </c>
      <c r="G7433" s="2" t="s">
        <v>12458</v>
      </c>
      <c r="H7433" s="6" t="s">
        <v>12459</v>
      </c>
      <c r="I7433" s="3" t="s">
        <v>10507</v>
      </c>
      <c r="J7433" s="3">
        <v>1796</v>
      </c>
      <c r="K7433" s="2" t="s">
        <v>36</v>
      </c>
    </row>
    <row r="7434" spans="1:16" ht="43.2" x14ac:dyDescent="0.3">
      <c r="A7434" t="s">
        <v>32385</v>
      </c>
      <c r="B7434" s="2" t="s">
        <v>19</v>
      </c>
      <c r="C7434" s="2" t="s">
        <v>10623</v>
      </c>
      <c r="D7434" s="2" t="s">
        <v>12305</v>
      </c>
      <c r="E7434" s="2" t="s">
        <v>10728</v>
      </c>
      <c r="F7434" s="2" t="s">
        <v>12448</v>
      </c>
      <c r="G7434" s="2" t="s">
        <v>12460</v>
      </c>
      <c r="H7434" s="6" t="s">
        <v>12461</v>
      </c>
      <c r="I7434" s="3" t="s">
        <v>10507</v>
      </c>
      <c r="J7434" s="3">
        <v>1532</v>
      </c>
      <c r="K7434" s="2" t="s">
        <v>36</v>
      </c>
    </row>
    <row r="7435" spans="1:16" ht="43.2" x14ac:dyDescent="0.3">
      <c r="A7435" t="s">
        <v>32385</v>
      </c>
      <c r="B7435" s="2" t="s">
        <v>19</v>
      </c>
      <c r="C7435" s="2" t="s">
        <v>10623</v>
      </c>
      <c r="D7435" s="2" t="s">
        <v>12305</v>
      </c>
      <c r="E7435" s="2" t="s">
        <v>10728</v>
      </c>
      <c r="F7435" s="2" t="s">
        <v>12448</v>
      </c>
      <c r="G7435" s="2" t="s">
        <v>12462</v>
      </c>
      <c r="H7435" s="6" t="s">
        <v>12463</v>
      </c>
      <c r="I7435" s="3" t="s">
        <v>10507</v>
      </c>
      <c r="J7435" s="3">
        <v>205</v>
      </c>
      <c r="K7435" s="2" t="s">
        <v>36</v>
      </c>
    </row>
    <row r="7436" spans="1:16" ht="43.2" x14ac:dyDescent="0.3">
      <c r="A7436" t="s">
        <v>32385</v>
      </c>
      <c r="B7436" s="2" t="s">
        <v>19</v>
      </c>
      <c r="C7436" s="2" t="s">
        <v>10623</v>
      </c>
      <c r="D7436" s="2" t="s">
        <v>12305</v>
      </c>
      <c r="E7436" s="2" t="s">
        <v>10728</v>
      </c>
      <c r="F7436" s="2" t="s">
        <v>12448</v>
      </c>
      <c r="G7436" s="2" t="s">
        <v>12464</v>
      </c>
      <c r="H7436" s="6" t="s">
        <v>12465</v>
      </c>
      <c r="I7436" s="3" t="s">
        <v>10507</v>
      </c>
      <c r="J7436" s="3">
        <v>66</v>
      </c>
      <c r="K7436" s="2" t="s">
        <v>36</v>
      </c>
    </row>
    <row r="7437" spans="1:16" ht="43.2" x14ac:dyDescent="0.3">
      <c r="A7437" t="s">
        <v>32385</v>
      </c>
      <c r="B7437" s="2" t="s">
        <v>19</v>
      </c>
      <c r="C7437" s="2" t="s">
        <v>10623</v>
      </c>
      <c r="D7437" s="2" t="s">
        <v>12305</v>
      </c>
      <c r="E7437" s="2" t="s">
        <v>10728</v>
      </c>
      <c r="F7437" s="2" t="s">
        <v>12448</v>
      </c>
      <c r="G7437" s="2" t="s">
        <v>12466</v>
      </c>
      <c r="H7437" s="6" t="s">
        <v>12467</v>
      </c>
      <c r="I7437" s="3" t="s">
        <v>10507</v>
      </c>
      <c r="J7437" s="3">
        <v>31</v>
      </c>
      <c r="K7437" s="2" t="s">
        <v>36</v>
      </c>
    </row>
    <row r="7438" spans="1:16" ht="43.2" x14ac:dyDescent="0.3">
      <c r="A7438" t="s">
        <v>32385</v>
      </c>
      <c r="B7438" s="2" t="s">
        <v>19</v>
      </c>
      <c r="C7438" s="2" t="s">
        <v>10623</v>
      </c>
      <c r="D7438" s="2" t="s">
        <v>12305</v>
      </c>
      <c r="E7438" s="2" t="s">
        <v>10728</v>
      </c>
      <c r="F7438" s="2" t="s">
        <v>12448</v>
      </c>
      <c r="G7438" s="2" t="s">
        <v>12468</v>
      </c>
      <c r="H7438" s="6" t="s">
        <v>12469</v>
      </c>
      <c r="I7438" s="3" t="s">
        <v>10507</v>
      </c>
      <c r="J7438" s="3">
        <v>24</v>
      </c>
      <c r="K7438" s="2" t="s">
        <v>36</v>
      </c>
    </row>
    <row r="7439" spans="1:16" x14ac:dyDescent="0.3">
      <c r="L7439" s="163" t="s">
        <v>0</v>
      </c>
      <c r="M7439" s="163"/>
      <c r="N7439" s="163"/>
      <c r="O7439" s="163" t="s">
        <v>1</v>
      </c>
      <c r="P7439" s="163"/>
    </row>
    <row r="7440" spans="1:16" ht="43.2" x14ac:dyDescent="0.3">
      <c r="B7440" s="2" t="s">
        <v>19</v>
      </c>
      <c r="C7440" s="2" t="s">
        <v>10623</v>
      </c>
      <c r="D7440" s="2" t="s">
        <v>12305</v>
      </c>
      <c r="E7440" s="2" t="s">
        <v>10728</v>
      </c>
      <c r="F7440" s="2" t="s">
        <v>12470</v>
      </c>
      <c r="H7440" s="3" t="s">
        <v>12471</v>
      </c>
      <c r="L7440" s="35" t="s">
        <v>12</v>
      </c>
      <c r="M7440" s="35" t="s">
        <v>13</v>
      </c>
      <c r="N7440" s="35" t="s">
        <v>14</v>
      </c>
      <c r="O7440" s="35" t="s">
        <v>32311</v>
      </c>
      <c r="P7440" s="35" t="s">
        <v>31195</v>
      </c>
    </row>
    <row r="7441" spans="1:16" x14ac:dyDescent="0.3">
      <c r="A7441" t="s">
        <v>32385</v>
      </c>
      <c r="B7441" s="2" t="s">
        <v>19</v>
      </c>
      <c r="C7441" s="2" t="s">
        <v>10623</v>
      </c>
      <c r="D7441" s="2" t="s">
        <v>12305</v>
      </c>
      <c r="E7441" s="2" t="s">
        <v>10728</v>
      </c>
      <c r="F7441" s="2" t="s">
        <v>12470</v>
      </c>
      <c r="G7441" s="2" t="s">
        <v>12472</v>
      </c>
      <c r="H7441" s="6" t="s">
        <v>12473</v>
      </c>
      <c r="I7441" s="3" t="s">
        <v>571</v>
      </c>
      <c r="J7441" s="3">
        <v>5867</v>
      </c>
      <c r="K7441" s="2" t="s">
        <v>36</v>
      </c>
    </row>
    <row r="7442" spans="1:16" x14ac:dyDescent="0.3">
      <c r="A7442" t="s">
        <v>32385</v>
      </c>
      <c r="B7442" s="2" t="s">
        <v>19</v>
      </c>
      <c r="C7442" s="2" t="s">
        <v>10623</v>
      </c>
      <c r="D7442" s="2" t="s">
        <v>12305</v>
      </c>
      <c r="E7442" s="2" t="s">
        <v>10728</v>
      </c>
      <c r="F7442" s="2" t="s">
        <v>12470</v>
      </c>
      <c r="G7442" s="2" t="s">
        <v>12474</v>
      </c>
      <c r="H7442" s="6" t="s">
        <v>12475</v>
      </c>
      <c r="I7442" s="3" t="s">
        <v>571</v>
      </c>
      <c r="J7442" s="3">
        <v>1736</v>
      </c>
      <c r="K7442" s="2" t="s">
        <v>36</v>
      </c>
    </row>
    <row r="7443" spans="1:16" x14ac:dyDescent="0.3">
      <c r="L7443" s="163" t="s">
        <v>0</v>
      </c>
      <c r="M7443" s="163"/>
      <c r="N7443" s="163"/>
      <c r="O7443" s="163" t="s">
        <v>1</v>
      </c>
      <c r="P7443" s="163"/>
    </row>
    <row r="7444" spans="1:16" ht="43.2" x14ac:dyDescent="0.3">
      <c r="B7444" s="2" t="s">
        <v>19</v>
      </c>
      <c r="C7444" s="2" t="s">
        <v>10623</v>
      </c>
      <c r="D7444" s="2" t="s">
        <v>12305</v>
      </c>
      <c r="E7444" s="2" t="s">
        <v>10728</v>
      </c>
      <c r="F7444" s="2" t="s">
        <v>12476</v>
      </c>
      <c r="H7444" s="3" t="s">
        <v>12477</v>
      </c>
      <c r="L7444" s="35" t="s">
        <v>12</v>
      </c>
      <c r="M7444" s="35" t="s">
        <v>13</v>
      </c>
      <c r="N7444" s="35" t="s">
        <v>14</v>
      </c>
      <c r="O7444" s="35" t="s">
        <v>32311</v>
      </c>
      <c r="P7444" s="35" t="s">
        <v>31195</v>
      </c>
    </row>
    <row r="7445" spans="1:16" x14ac:dyDescent="0.3">
      <c r="A7445" t="s">
        <v>32385</v>
      </c>
      <c r="B7445" s="2" t="s">
        <v>19</v>
      </c>
      <c r="C7445" s="2" t="s">
        <v>10623</v>
      </c>
      <c r="D7445" s="2" t="s">
        <v>12305</v>
      </c>
      <c r="E7445" s="2" t="s">
        <v>10728</v>
      </c>
      <c r="F7445" s="2" t="s">
        <v>12476</v>
      </c>
      <c r="G7445" s="2" t="s">
        <v>12478</v>
      </c>
      <c r="H7445" s="6" t="s">
        <v>12479</v>
      </c>
      <c r="I7445" s="3" t="s">
        <v>571</v>
      </c>
      <c r="J7445" s="3">
        <v>1786</v>
      </c>
      <c r="K7445" s="2" t="s">
        <v>36</v>
      </c>
    </row>
    <row r="7446" spans="1:16" x14ac:dyDescent="0.3">
      <c r="A7446" t="s">
        <v>32385</v>
      </c>
      <c r="B7446" s="2" t="s">
        <v>19</v>
      </c>
      <c r="C7446" s="2" t="s">
        <v>10623</v>
      </c>
      <c r="D7446" s="2" t="s">
        <v>12305</v>
      </c>
      <c r="E7446" s="2" t="s">
        <v>10728</v>
      </c>
      <c r="F7446" s="2" t="s">
        <v>12476</v>
      </c>
      <c r="G7446" s="2" t="s">
        <v>12480</v>
      </c>
      <c r="H7446" s="6" t="s">
        <v>12481</v>
      </c>
      <c r="I7446" s="3" t="s">
        <v>571</v>
      </c>
      <c r="J7446" s="3">
        <v>1759</v>
      </c>
      <c r="K7446" s="2" t="s">
        <v>36</v>
      </c>
    </row>
    <row r="7447" spans="1:16" ht="28.8" x14ac:dyDescent="0.3">
      <c r="A7447" t="s">
        <v>32385</v>
      </c>
      <c r="B7447" s="2" t="s">
        <v>19</v>
      </c>
      <c r="C7447" s="2" t="s">
        <v>10623</v>
      </c>
      <c r="D7447" s="2" t="s">
        <v>12305</v>
      </c>
      <c r="E7447" s="2" t="s">
        <v>10728</v>
      </c>
      <c r="F7447" s="2" t="s">
        <v>12476</v>
      </c>
      <c r="G7447" s="2" t="s">
        <v>12482</v>
      </c>
      <c r="H7447" s="6" t="s">
        <v>12483</v>
      </c>
      <c r="I7447" s="3" t="s">
        <v>571</v>
      </c>
      <c r="J7447" s="3">
        <v>265</v>
      </c>
      <c r="K7447" s="2" t="s">
        <v>36</v>
      </c>
    </row>
    <row r="7448" spans="1:16" ht="28.8" x14ac:dyDescent="0.3">
      <c r="A7448" t="s">
        <v>32385</v>
      </c>
      <c r="B7448" s="2" t="s">
        <v>19</v>
      </c>
      <c r="C7448" s="2" t="s">
        <v>10623</v>
      </c>
      <c r="D7448" s="2" t="s">
        <v>12305</v>
      </c>
      <c r="E7448" s="2" t="s">
        <v>10728</v>
      </c>
      <c r="F7448" s="2" t="s">
        <v>12476</v>
      </c>
      <c r="G7448" s="2" t="s">
        <v>12484</v>
      </c>
      <c r="H7448" s="6" t="s">
        <v>12485</v>
      </c>
      <c r="I7448" s="3" t="s">
        <v>571</v>
      </c>
      <c r="J7448" s="3">
        <v>355</v>
      </c>
      <c r="K7448" s="2" t="s">
        <v>36</v>
      </c>
    </row>
    <row r="7449" spans="1:16" x14ac:dyDescent="0.3">
      <c r="A7449" t="s">
        <v>32385</v>
      </c>
      <c r="B7449" s="2" t="s">
        <v>19</v>
      </c>
      <c r="C7449" s="2" t="s">
        <v>10623</v>
      </c>
      <c r="D7449" s="2" t="s">
        <v>12305</v>
      </c>
      <c r="E7449" s="2" t="s">
        <v>10728</v>
      </c>
      <c r="F7449" s="2" t="s">
        <v>12476</v>
      </c>
      <c r="G7449" s="2" t="s">
        <v>12486</v>
      </c>
      <c r="H7449" s="6" t="s">
        <v>12487</v>
      </c>
      <c r="I7449" s="3" t="s">
        <v>571</v>
      </c>
      <c r="J7449" s="3">
        <v>13</v>
      </c>
      <c r="K7449" s="2" t="s">
        <v>36</v>
      </c>
    </row>
    <row r="7450" spans="1:16" x14ac:dyDescent="0.3">
      <c r="A7450" t="s">
        <v>32385</v>
      </c>
      <c r="B7450" s="2" t="s">
        <v>19</v>
      </c>
      <c r="C7450" s="2" t="s">
        <v>10623</v>
      </c>
      <c r="D7450" s="2" t="s">
        <v>12305</v>
      </c>
      <c r="E7450" s="2" t="s">
        <v>10728</v>
      </c>
      <c r="F7450" s="2" t="s">
        <v>12476</v>
      </c>
      <c r="G7450" s="2" t="s">
        <v>12488</v>
      </c>
      <c r="H7450" s="6" t="s">
        <v>12489</v>
      </c>
      <c r="I7450" s="3" t="s">
        <v>571</v>
      </c>
      <c r="J7450" s="3">
        <v>30</v>
      </c>
      <c r="K7450" s="2" t="s">
        <v>36</v>
      </c>
    </row>
    <row r="7451" spans="1:16" ht="28.8" x14ac:dyDescent="0.3">
      <c r="A7451" t="s">
        <v>32385</v>
      </c>
      <c r="B7451" s="2" t="s">
        <v>19</v>
      </c>
      <c r="C7451" s="2" t="s">
        <v>10623</v>
      </c>
      <c r="D7451" s="2" t="s">
        <v>12305</v>
      </c>
      <c r="E7451" s="2" t="s">
        <v>10728</v>
      </c>
      <c r="F7451" s="2" t="s">
        <v>12476</v>
      </c>
      <c r="G7451" s="2" t="s">
        <v>12490</v>
      </c>
      <c r="H7451" s="6" t="s">
        <v>12491</v>
      </c>
      <c r="I7451" s="3" t="s">
        <v>571</v>
      </c>
      <c r="J7451" s="3">
        <v>1</v>
      </c>
      <c r="K7451" s="2" t="s">
        <v>36</v>
      </c>
    </row>
    <row r="7452" spans="1:16" ht="28.8" x14ac:dyDescent="0.3">
      <c r="A7452" t="s">
        <v>32385</v>
      </c>
      <c r="B7452" s="2" t="s">
        <v>19</v>
      </c>
      <c r="C7452" s="2" t="s">
        <v>10623</v>
      </c>
      <c r="D7452" s="2" t="s">
        <v>12305</v>
      </c>
      <c r="E7452" s="2" t="s">
        <v>10728</v>
      </c>
      <c r="F7452" s="2" t="s">
        <v>12476</v>
      </c>
      <c r="G7452" s="2" t="s">
        <v>12492</v>
      </c>
      <c r="H7452" s="6" t="s">
        <v>12493</v>
      </c>
      <c r="I7452" s="3" t="s">
        <v>571</v>
      </c>
      <c r="K7452" s="2" t="s">
        <v>36</v>
      </c>
    </row>
    <row r="7453" spans="1:16" x14ac:dyDescent="0.3">
      <c r="L7453" s="163" t="s">
        <v>0</v>
      </c>
      <c r="M7453" s="163"/>
      <c r="N7453" s="163"/>
      <c r="O7453" s="163" t="s">
        <v>1</v>
      </c>
      <c r="P7453" s="163"/>
    </row>
    <row r="7454" spans="1:16" ht="43.2" x14ac:dyDescent="0.3">
      <c r="B7454" s="2" t="s">
        <v>19</v>
      </c>
      <c r="C7454" s="2" t="s">
        <v>10623</v>
      </c>
      <c r="D7454" s="2" t="s">
        <v>12305</v>
      </c>
      <c r="E7454" s="2" t="s">
        <v>10728</v>
      </c>
      <c r="F7454" s="2" t="s">
        <v>12494</v>
      </c>
      <c r="H7454" s="3" t="s">
        <v>12495</v>
      </c>
      <c r="L7454" s="35" t="s">
        <v>12</v>
      </c>
      <c r="M7454" s="35" t="s">
        <v>13</v>
      </c>
      <c r="N7454" s="35" t="s">
        <v>14</v>
      </c>
      <c r="O7454" s="35" t="s">
        <v>32311</v>
      </c>
      <c r="P7454" s="35" t="s">
        <v>31195</v>
      </c>
    </row>
    <row r="7455" spans="1:16" x14ac:dyDescent="0.3">
      <c r="A7455" t="s">
        <v>32385</v>
      </c>
      <c r="B7455" s="2" t="s">
        <v>19</v>
      </c>
      <c r="C7455" s="2" t="s">
        <v>10623</v>
      </c>
      <c r="D7455" s="2" t="s">
        <v>12305</v>
      </c>
      <c r="E7455" s="2" t="s">
        <v>10728</v>
      </c>
      <c r="F7455" s="2" t="s">
        <v>12494</v>
      </c>
      <c r="G7455" s="2" t="s">
        <v>12496</v>
      </c>
      <c r="H7455" s="6" t="s">
        <v>12497</v>
      </c>
      <c r="I7455" s="3" t="s">
        <v>571</v>
      </c>
      <c r="J7455" s="3">
        <v>745</v>
      </c>
      <c r="K7455" s="2" t="s">
        <v>36</v>
      </c>
    </row>
    <row r="7456" spans="1:16" x14ac:dyDescent="0.3">
      <c r="A7456" t="s">
        <v>32385</v>
      </c>
      <c r="B7456" s="2" t="s">
        <v>19</v>
      </c>
      <c r="C7456" s="2" t="s">
        <v>10623</v>
      </c>
      <c r="D7456" s="2" t="s">
        <v>12305</v>
      </c>
      <c r="E7456" s="2" t="s">
        <v>10728</v>
      </c>
      <c r="F7456" s="2" t="s">
        <v>12494</v>
      </c>
      <c r="G7456" s="2" t="s">
        <v>12498</v>
      </c>
      <c r="H7456" s="6" t="s">
        <v>12499</v>
      </c>
      <c r="I7456" s="3" t="s">
        <v>571</v>
      </c>
      <c r="J7456" s="3">
        <v>157</v>
      </c>
      <c r="K7456" s="2" t="s">
        <v>36</v>
      </c>
    </row>
    <row r="7457" spans="1:16" x14ac:dyDescent="0.3">
      <c r="B7457" s="2" t="s">
        <v>19</v>
      </c>
      <c r="C7457" s="2" t="s">
        <v>10623</v>
      </c>
      <c r="D7457" s="2" t="s">
        <v>12305</v>
      </c>
      <c r="E7457" s="2" t="s">
        <v>10730</v>
      </c>
      <c r="H7457" s="3" t="s">
        <v>12500</v>
      </c>
    </row>
    <row r="7458" spans="1:16" x14ac:dyDescent="0.3">
      <c r="L7458" s="163" t="s">
        <v>0</v>
      </c>
      <c r="M7458" s="163"/>
      <c r="N7458" s="163"/>
      <c r="O7458" s="163" t="s">
        <v>1</v>
      </c>
      <c r="P7458" s="163"/>
    </row>
    <row r="7459" spans="1:16" ht="43.2" x14ac:dyDescent="0.3">
      <c r="B7459" s="2" t="s">
        <v>19</v>
      </c>
      <c r="C7459" s="2" t="s">
        <v>10623</v>
      </c>
      <c r="D7459" s="2" t="s">
        <v>12305</v>
      </c>
      <c r="E7459" s="2" t="s">
        <v>10730</v>
      </c>
      <c r="F7459" s="2" t="s">
        <v>12501</v>
      </c>
      <c r="H7459" s="3" t="s">
        <v>12502</v>
      </c>
      <c r="L7459" s="35" t="s">
        <v>12</v>
      </c>
      <c r="M7459" s="35" t="s">
        <v>13</v>
      </c>
      <c r="N7459" s="35" t="s">
        <v>14</v>
      </c>
      <c r="O7459" s="35" t="s">
        <v>32311</v>
      </c>
      <c r="P7459" s="35" t="s">
        <v>31195</v>
      </c>
    </row>
    <row r="7460" spans="1:16" ht="43.2" x14ac:dyDescent="0.3">
      <c r="A7460" t="s">
        <v>32385</v>
      </c>
      <c r="B7460" s="2" t="s">
        <v>19</v>
      </c>
      <c r="C7460" s="2" t="s">
        <v>10623</v>
      </c>
      <c r="D7460" s="2" t="s">
        <v>12305</v>
      </c>
      <c r="E7460" s="2" t="s">
        <v>10730</v>
      </c>
      <c r="F7460" s="2" t="s">
        <v>12501</v>
      </c>
      <c r="G7460" s="2" t="s">
        <v>12503</v>
      </c>
      <c r="H7460" s="6" t="s">
        <v>12504</v>
      </c>
      <c r="I7460" s="3" t="s">
        <v>10507</v>
      </c>
      <c r="J7460" s="3">
        <v>339</v>
      </c>
      <c r="K7460" s="2" t="s">
        <v>36</v>
      </c>
    </row>
    <row r="7461" spans="1:16" ht="43.2" x14ac:dyDescent="0.3">
      <c r="A7461" t="s">
        <v>32385</v>
      </c>
      <c r="B7461" s="2" t="s">
        <v>19</v>
      </c>
      <c r="C7461" s="2" t="s">
        <v>10623</v>
      </c>
      <c r="D7461" s="2" t="s">
        <v>12305</v>
      </c>
      <c r="E7461" s="2" t="s">
        <v>10730</v>
      </c>
      <c r="F7461" s="2" t="s">
        <v>12501</v>
      </c>
      <c r="G7461" s="2" t="s">
        <v>12505</v>
      </c>
      <c r="H7461" s="6" t="s">
        <v>12506</v>
      </c>
      <c r="I7461" s="3" t="s">
        <v>10507</v>
      </c>
      <c r="J7461" s="3">
        <v>4</v>
      </c>
      <c r="K7461" s="2" t="s">
        <v>36</v>
      </c>
    </row>
    <row r="7462" spans="1:16" ht="43.2" x14ac:dyDescent="0.3">
      <c r="A7462" t="s">
        <v>32385</v>
      </c>
      <c r="B7462" s="2" t="s">
        <v>19</v>
      </c>
      <c r="C7462" s="2" t="s">
        <v>10623</v>
      </c>
      <c r="D7462" s="2" t="s">
        <v>12305</v>
      </c>
      <c r="E7462" s="2" t="s">
        <v>10730</v>
      </c>
      <c r="F7462" s="2" t="s">
        <v>12501</v>
      </c>
      <c r="G7462" s="2" t="s">
        <v>12507</v>
      </c>
      <c r="H7462" s="6" t="s">
        <v>12508</v>
      </c>
      <c r="I7462" s="3" t="s">
        <v>10507</v>
      </c>
      <c r="J7462" s="3">
        <v>2</v>
      </c>
      <c r="K7462" s="2" t="s">
        <v>36</v>
      </c>
    </row>
    <row r="7463" spans="1:16" ht="43.2" x14ac:dyDescent="0.3">
      <c r="A7463" t="s">
        <v>32385</v>
      </c>
      <c r="B7463" s="2" t="s">
        <v>19</v>
      </c>
      <c r="C7463" s="2" t="s">
        <v>10623</v>
      </c>
      <c r="D7463" s="2" t="s">
        <v>12305</v>
      </c>
      <c r="E7463" s="2" t="s">
        <v>10730</v>
      </c>
      <c r="F7463" s="2" t="s">
        <v>12501</v>
      </c>
      <c r="G7463" s="2" t="s">
        <v>12509</v>
      </c>
      <c r="H7463" s="6" t="s">
        <v>12510</v>
      </c>
      <c r="I7463" s="3" t="s">
        <v>10507</v>
      </c>
      <c r="K7463" s="2" t="s">
        <v>36</v>
      </c>
    </row>
    <row r="7464" spans="1:16" ht="43.2" x14ac:dyDescent="0.3">
      <c r="A7464" t="s">
        <v>32385</v>
      </c>
      <c r="B7464" s="2" t="s">
        <v>19</v>
      </c>
      <c r="C7464" s="2" t="s">
        <v>10623</v>
      </c>
      <c r="D7464" s="2" t="s">
        <v>12305</v>
      </c>
      <c r="E7464" s="2" t="s">
        <v>10730</v>
      </c>
      <c r="F7464" s="2" t="s">
        <v>12501</v>
      </c>
      <c r="G7464" s="2" t="s">
        <v>12511</v>
      </c>
      <c r="H7464" s="6" t="s">
        <v>12512</v>
      </c>
      <c r="I7464" s="3" t="s">
        <v>10507</v>
      </c>
      <c r="K7464" s="2" t="s">
        <v>36</v>
      </c>
    </row>
    <row r="7465" spans="1:16" ht="43.2" x14ac:dyDescent="0.3">
      <c r="A7465" t="s">
        <v>32385</v>
      </c>
      <c r="B7465" s="2" t="s">
        <v>19</v>
      </c>
      <c r="C7465" s="2" t="s">
        <v>10623</v>
      </c>
      <c r="D7465" s="2" t="s">
        <v>12305</v>
      </c>
      <c r="E7465" s="2" t="s">
        <v>10730</v>
      </c>
      <c r="F7465" s="2" t="s">
        <v>12501</v>
      </c>
      <c r="G7465" s="2" t="s">
        <v>12513</v>
      </c>
      <c r="H7465" s="6" t="s">
        <v>12514</v>
      </c>
      <c r="I7465" s="3" t="s">
        <v>10507</v>
      </c>
      <c r="K7465" s="2" t="s">
        <v>36</v>
      </c>
    </row>
    <row r="7466" spans="1:16" ht="43.2" x14ac:dyDescent="0.3">
      <c r="A7466" t="s">
        <v>32385</v>
      </c>
      <c r="B7466" s="2" t="s">
        <v>19</v>
      </c>
      <c r="C7466" s="2" t="s">
        <v>10623</v>
      </c>
      <c r="D7466" s="2" t="s">
        <v>12305</v>
      </c>
      <c r="E7466" s="2" t="s">
        <v>10730</v>
      </c>
      <c r="F7466" s="2" t="s">
        <v>12501</v>
      </c>
      <c r="G7466" s="2" t="s">
        <v>12515</v>
      </c>
      <c r="H7466" s="6" t="s">
        <v>12516</v>
      </c>
      <c r="I7466" s="3" t="s">
        <v>10507</v>
      </c>
      <c r="K7466" s="2" t="s">
        <v>36</v>
      </c>
    </row>
    <row r="7467" spans="1:16" ht="43.2" x14ac:dyDescent="0.3">
      <c r="A7467" t="s">
        <v>32385</v>
      </c>
      <c r="B7467" s="2" t="s">
        <v>19</v>
      </c>
      <c r="C7467" s="2" t="s">
        <v>10623</v>
      </c>
      <c r="D7467" s="2" t="s">
        <v>12305</v>
      </c>
      <c r="E7467" s="2" t="s">
        <v>10730</v>
      </c>
      <c r="F7467" s="2" t="s">
        <v>12501</v>
      </c>
      <c r="G7467" s="2" t="s">
        <v>12517</v>
      </c>
      <c r="H7467" s="6" t="s">
        <v>12518</v>
      </c>
      <c r="I7467" s="3" t="s">
        <v>10507</v>
      </c>
      <c r="J7467" s="3">
        <v>176</v>
      </c>
      <c r="K7467" s="2" t="s">
        <v>36</v>
      </c>
    </row>
    <row r="7468" spans="1:16" ht="43.2" x14ac:dyDescent="0.3">
      <c r="A7468" t="s">
        <v>32385</v>
      </c>
      <c r="B7468" s="2" t="s">
        <v>19</v>
      </c>
      <c r="C7468" s="2" t="s">
        <v>10623</v>
      </c>
      <c r="D7468" s="2" t="s">
        <v>12305</v>
      </c>
      <c r="E7468" s="2" t="s">
        <v>10730</v>
      </c>
      <c r="F7468" s="2" t="s">
        <v>12501</v>
      </c>
      <c r="G7468" s="2" t="s">
        <v>12519</v>
      </c>
      <c r="H7468" s="6" t="s">
        <v>12520</v>
      </c>
      <c r="I7468" s="3" t="s">
        <v>10507</v>
      </c>
      <c r="J7468" s="3">
        <v>57</v>
      </c>
      <c r="K7468" s="2" t="s">
        <v>36</v>
      </c>
    </row>
    <row r="7469" spans="1:16" x14ac:dyDescent="0.3">
      <c r="L7469" s="163" t="s">
        <v>0</v>
      </c>
      <c r="M7469" s="163"/>
      <c r="N7469" s="163"/>
      <c r="O7469" s="163" t="s">
        <v>1</v>
      </c>
      <c r="P7469" s="163"/>
    </row>
    <row r="7470" spans="1:16" ht="43.2" x14ac:dyDescent="0.3">
      <c r="B7470" s="2" t="s">
        <v>19</v>
      </c>
      <c r="C7470" s="2" t="s">
        <v>10623</v>
      </c>
      <c r="D7470" s="2" t="s">
        <v>12305</v>
      </c>
      <c r="E7470" s="2" t="s">
        <v>10730</v>
      </c>
      <c r="F7470" s="2" t="s">
        <v>12521</v>
      </c>
      <c r="H7470" s="3" t="s">
        <v>12522</v>
      </c>
      <c r="L7470" s="35" t="s">
        <v>12</v>
      </c>
      <c r="M7470" s="35" t="s">
        <v>13</v>
      </c>
      <c r="N7470" s="35" t="s">
        <v>14</v>
      </c>
      <c r="O7470" s="35" t="s">
        <v>32311</v>
      </c>
      <c r="P7470" s="35" t="s">
        <v>31195</v>
      </c>
    </row>
    <row r="7471" spans="1:16" ht="43.2" x14ac:dyDescent="0.3">
      <c r="A7471" t="s">
        <v>32385</v>
      </c>
      <c r="B7471" s="2" t="s">
        <v>19</v>
      </c>
      <c r="C7471" s="2" t="s">
        <v>10623</v>
      </c>
      <c r="D7471" s="2" t="s">
        <v>12305</v>
      </c>
      <c r="E7471" s="2" t="s">
        <v>10730</v>
      </c>
      <c r="F7471" s="2" t="s">
        <v>12521</v>
      </c>
      <c r="G7471" s="2" t="s">
        <v>12523</v>
      </c>
      <c r="H7471" s="6" t="s">
        <v>12524</v>
      </c>
      <c r="I7471" s="3" t="s">
        <v>10507</v>
      </c>
      <c r="K7471" s="2" t="s">
        <v>36</v>
      </c>
    </row>
    <row r="7472" spans="1:16" ht="43.2" x14ac:dyDescent="0.3">
      <c r="A7472" t="s">
        <v>32385</v>
      </c>
      <c r="B7472" s="2" t="s">
        <v>19</v>
      </c>
      <c r="C7472" s="2" t="s">
        <v>10623</v>
      </c>
      <c r="D7472" s="2" t="s">
        <v>12305</v>
      </c>
      <c r="E7472" s="2" t="s">
        <v>10730</v>
      </c>
      <c r="F7472" s="2" t="s">
        <v>12521</v>
      </c>
      <c r="G7472" s="2" t="s">
        <v>12525</v>
      </c>
      <c r="H7472" s="6" t="s">
        <v>12526</v>
      </c>
      <c r="I7472" s="3" t="s">
        <v>10507</v>
      </c>
      <c r="K7472" s="2" t="s">
        <v>36</v>
      </c>
    </row>
    <row r="7473" spans="1:16" ht="43.2" x14ac:dyDescent="0.3">
      <c r="A7473" t="s">
        <v>32385</v>
      </c>
      <c r="B7473" s="2" t="s">
        <v>19</v>
      </c>
      <c r="C7473" s="2" t="s">
        <v>10623</v>
      </c>
      <c r="D7473" s="2" t="s">
        <v>12305</v>
      </c>
      <c r="E7473" s="2" t="s">
        <v>10730</v>
      </c>
      <c r="F7473" s="2" t="s">
        <v>12521</v>
      </c>
      <c r="G7473" s="2" t="s">
        <v>12527</v>
      </c>
      <c r="H7473" s="6" t="s">
        <v>12528</v>
      </c>
      <c r="I7473" s="3" t="s">
        <v>10507</v>
      </c>
      <c r="K7473" s="2" t="s">
        <v>36</v>
      </c>
    </row>
    <row r="7474" spans="1:16" ht="43.2" x14ac:dyDescent="0.3">
      <c r="A7474" t="s">
        <v>32385</v>
      </c>
      <c r="B7474" s="2" t="s">
        <v>19</v>
      </c>
      <c r="C7474" s="2" t="s">
        <v>10623</v>
      </c>
      <c r="D7474" s="2" t="s">
        <v>12305</v>
      </c>
      <c r="E7474" s="2" t="s">
        <v>10730</v>
      </c>
      <c r="F7474" s="2" t="s">
        <v>12521</v>
      </c>
      <c r="G7474" s="2" t="s">
        <v>12529</v>
      </c>
      <c r="H7474" s="6" t="s">
        <v>12530</v>
      </c>
      <c r="I7474" s="3" t="s">
        <v>10507</v>
      </c>
      <c r="K7474" s="2" t="s">
        <v>36</v>
      </c>
    </row>
    <row r="7475" spans="1:16" ht="43.2" x14ac:dyDescent="0.3">
      <c r="A7475" t="s">
        <v>32385</v>
      </c>
      <c r="B7475" s="2" t="s">
        <v>19</v>
      </c>
      <c r="C7475" s="2" t="s">
        <v>10623</v>
      </c>
      <c r="D7475" s="2" t="s">
        <v>12305</v>
      </c>
      <c r="E7475" s="2" t="s">
        <v>10730</v>
      </c>
      <c r="F7475" s="2" t="s">
        <v>12521</v>
      </c>
      <c r="G7475" s="2" t="s">
        <v>12531</v>
      </c>
      <c r="H7475" s="6" t="s">
        <v>12532</v>
      </c>
      <c r="I7475" s="3" t="s">
        <v>10507</v>
      </c>
      <c r="K7475" s="2" t="s">
        <v>36</v>
      </c>
    </row>
    <row r="7476" spans="1:16" ht="43.2" x14ac:dyDescent="0.3">
      <c r="A7476" t="s">
        <v>32385</v>
      </c>
      <c r="B7476" s="2" t="s">
        <v>19</v>
      </c>
      <c r="C7476" s="2" t="s">
        <v>10623</v>
      </c>
      <c r="D7476" s="2" t="s">
        <v>12305</v>
      </c>
      <c r="E7476" s="2" t="s">
        <v>10730</v>
      </c>
      <c r="F7476" s="2" t="s">
        <v>12521</v>
      </c>
      <c r="G7476" s="2" t="s">
        <v>12533</v>
      </c>
      <c r="H7476" s="6" t="s">
        <v>12534</v>
      </c>
      <c r="I7476" s="3" t="s">
        <v>10507</v>
      </c>
      <c r="K7476" s="2" t="s">
        <v>36</v>
      </c>
    </row>
    <row r="7477" spans="1:16" ht="43.2" x14ac:dyDescent="0.3">
      <c r="A7477" t="s">
        <v>32385</v>
      </c>
      <c r="B7477" s="2" t="s">
        <v>19</v>
      </c>
      <c r="C7477" s="2" t="s">
        <v>10623</v>
      </c>
      <c r="D7477" s="2" t="s">
        <v>12305</v>
      </c>
      <c r="E7477" s="2" t="s">
        <v>10730</v>
      </c>
      <c r="F7477" s="2" t="s">
        <v>12521</v>
      </c>
      <c r="G7477" s="2" t="s">
        <v>12535</v>
      </c>
      <c r="H7477" s="6" t="s">
        <v>12536</v>
      </c>
      <c r="I7477" s="3" t="s">
        <v>10507</v>
      </c>
      <c r="J7477" s="3">
        <v>14</v>
      </c>
      <c r="K7477" s="2" t="s">
        <v>36</v>
      </c>
    </row>
    <row r="7478" spans="1:16" ht="43.2" x14ac:dyDescent="0.3">
      <c r="A7478" t="s">
        <v>32385</v>
      </c>
      <c r="B7478" s="2" t="s">
        <v>19</v>
      </c>
      <c r="C7478" s="2" t="s">
        <v>10623</v>
      </c>
      <c r="D7478" s="2" t="s">
        <v>12305</v>
      </c>
      <c r="E7478" s="2" t="s">
        <v>10730</v>
      </c>
      <c r="F7478" s="2" t="s">
        <v>12521</v>
      </c>
      <c r="G7478" s="2" t="s">
        <v>12537</v>
      </c>
      <c r="H7478" s="6" t="s">
        <v>12538</v>
      </c>
      <c r="I7478" s="3" t="s">
        <v>10507</v>
      </c>
      <c r="J7478" s="3">
        <v>18</v>
      </c>
      <c r="K7478" s="2" t="s">
        <v>36</v>
      </c>
    </row>
    <row r="7479" spans="1:16" x14ac:dyDescent="0.3">
      <c r="L7479" s="163" t="s">
        <v>0</v>
      </c>
      <c r="M7479" s="163"/>
      <c r="N7479" s="163"/>
      <c r="O7479" s="163" t="s">
        <v>1</v>
      </c>
      <c r="P7479" s="163"/>
    </row>
    <row r="7480" spans="1:16" ht="43.2" x14ac:dyDescent="0.3">
      <c r="B7480" s="2" t="s">
        <v>19</v>
      </c>
      <c r="C7480" s="2" t="s">
        <v>10623</v>
      </c>
      <c r="D7480" s="2" t="s">
        <v>12305</v>
      </c>
      <c r="E7480" s="2" t="s">
        <v>10730</v>
      </c>
      <c r="F7480" s="2" t="s">
        <v>12539</v>
      </c>
      <c r="H7480" s="3" t="s">
        <v>12540</v>
      </c>
      <c r="L7480" s="35" t="s">
        <v>12</v>
      </c>
      <c r="M7480" s="35" t="s">
        <v>13</v>
      </c>
      <c r="N7480" s="35" t="s">
        <v>14</v>
      </c>
      <c r="O7480" s="35" t="s">
        <v>32311</v>
      </c>
      <c r="P7480" s="35" t="s">
        <v>31195</v>
      </c>
    </row>
    <row r="7481" spans="1:16" ht="43.2" x14ac:dyDescent="0.3">
      <c r="A7481" t="s">
        <v>32385</v>
      </c>
      <c r="B7481" s="2" t="s">
        <v>19</v>
      </c>
      <c r="C7481" s="2" t="s">
        <v>10623</v>
      </c>
      <c r="D7481" s="2" t="s">
        <v>12305</v>
      </c>
      <c r="E7481" s="2" t="s">
        <v>10730</v>
      </c>
      <c r="F7481" s="2" t="s">
        <v>12539</v>
      </c>
      <c r="G7481" s="2" t="s">
        <v>12541</v>
      </c>
      <c r="H7481" s="6" t="s">
        <v>12542</v>
      </c>
      <c r="I7481" s="3" t="s">
        <v>10507</v>
      </c>
      <c r="J7481" s="3">
        <v>104</v>
      </c>
      <c r="K7481" s="2" t="s">
        <v>36</v>
      </c>
    </row>
    <row r="7482" spans="1:16" ht="43.2" x14ac:dyDescent="0.3">
      <c r="A7482" t="s">
        <v>32385</v>
      </c>
      <c r="B7482" s="2" t="s">
        <v>19</v>
      </c>
      <c r="C7482" s="2" t="s">
        <v>10623</v>
      </c>
      <c r="D7482" s="2" t="s">
        <v>12305</v>
      </c>
      <c r="E7482" s="2" t="s">
        <v>10730</v>
      </c>
      <c r="F7482" s="2" t="s">
        <v>12539</v>
      </c>
      <c r="G7482" s="2" t="s">
        <v>12543</v>
      </c>
      <c r="H7482" s="6" t="s">
        <v>12544</v>
      </c>
      <c r="I7482" s="3" t="s">
        <v>10507</v>
      </c>
      <c r="J7482" s="3">
        <v>2</v>
      </c>
      <c r="K7482" s="2" t="s">
        <v>36</v>
      </c>
    </row>
    <row r="7483" spans="1:16" ht="43.2" x14ac:dyDescent="0.3">
      <c r="A7483" t="s">
        <v>32385</v>
      </c>
      <c r="B7483" s="2" t="s">
        <v>19</v>
      </c>
      <c r="C7483" s="2" t="s">
        <v>10623</v>
      </c>
      <c r="D7483" s="2" t="s">
        <v>12305</v>
      </c>
      <c r="E7483" s="2" t="s">
        <v>10730</v>
      </c>
      <c r="F7483" s="2" t="s">
        <v>12539</v>
      </c>
      <c r="G7483" s="2" t="s">
        <v>12545</v>
      </c>
      <c r="H7483" s="6" t="s">
        <v>12546</v>
      </c>
      <c r="I7483" s="3" t="s">
        <v>10507</v>
      </c>
      <c r="J7483" s="3">
        <v>46</v>
      </c>
      <c r="K7483" s="2" t="s">
        <v>36</v>
      </c>
    </row>
    <row r="7484" spans="1:16" ht="43.2" x14ac:dyDescent="0.3">
      <c r="A7484" t="s">
        <v>32385</v>
      </c>
      <c r="B7484" s="2" t="s">
        <v>19</v>
      </c>
      <c r="C7484" s="2" t="s">
        <v>10623</v>
      </c>
      <c r="D7484" s="2" t="s">
        <v>12305</v>
      </c>
      <c r="E7484" s="2" t="s">
        <v>10730</v>
      </c>
      <c r="F7484" s="2" t="s">
        <v>12539</v>
      </c>
      <c r="G7484" s="2" t="s">
        <v>12547</v>
      </c>
      <c r="H7484" s="6" t="s">
        <v>12548</v>
      </c>
      <c r="I7484" s="3" t="s">
        <v>10507</v>
      </c>
      <c r="J7484" s="3">
        <v>19</v>
      </c>
      <c r="K7484" s="2" t="s">
        <v>36</v>
      </c>
    </row>
    <row r="7485" spans="1:16" ht="43.2" x14ac:dyDescent="0.3">
      <c r="A7485" t="s">
        <v>32385</v>
      </c>
      <c r="B7485" s="2" t="s">
        <v>19</v>
      </c>
      <c r="C7485" s="2" t="s">
        <v>10623</v>
      </c>
      <c r="D7485" s="2" t="s">
        <v>12305</v>
      </c>
      <c r="E7485" s="2" t="s">
        <v>10730</v>
      </c>
      <c r="F7485" s="2" t="s">
        <v>12539</v>
      </c>
      <c r="G7485" s="2" t="s">
        <v>12549</v>
      </c>
      <c r="H7485" s="6" t="s">
        <v>12550</v>
      </c>
      <c r="I7485" s="3" t="s">
        <v>10507</v>
      </c>
      <c r="J7485" s="3">
        <v>1</v>
      </c>
      <c r="K7485" s="2" t="s">
        <v>36</v>
      </c>
    </row>
    <row r="7486" spans="1:16" ht="43.2" x14ac:dyDescent="0.3">
      <c r="A7486" t="s">
        <v>32385</v>
      </c>
      <c r="B7486" s="2" t="s">
        <v>19</v>
      </c>
      <c r="C7486" s="2" t="s">
        <v>10623</v>
      </c>
      <c r="D7486" s="2" t="s">
        <v>12305</v>
      </c>
      <c r="E7486" s="2" t="s">
        <v>10730</v>
      </c>
      <c r="F7486" s="2" t="s">
        <v>12539</v>
      </c>
      <c r="G7486" s="2" t="s">
        <v>12551</v>
      </c>
      <c r="H7486" s="6" t="s">
        <v>12552</v>
      </c>
      <c r="I7486" s="3" t="s">
        <v>10507</v>
      </c>
      <c r="K7486" s="2" t="s">
        <v>36</v>
      </c>
    </row>
    <row r="7487" spans="1:16" ht="43.2" x14ac:dyDescent="0.3">
      <c r="A7487" t="s">
        <v>32385</v>
      </c>
      <c r="B7487" s="2" t="s">
        <v>19</v>
      </c>
      <c r="C7487" s="2" t="s">
        <v>10623</v>
      </c>
      <c r="D7487" s="2" t="s">
        <v>12305</v>
      </c>
      <c r="E7487" s="2" t="s">
        <v>10730</v>
      </c>
      <c r="F7487" s="2" t="s">
        <v>12539</v>
      </c>
      <c r="G7487" s="2" t="s">
        <v>12553</v>
      </c>
      <c r="H7487" s="6" t="s">
        <v>12554</v>
      </c>
      <c r="I7487" s="3" t="s">
        <v>10507</v>
      </c>
      <c r="K7487" s="2" t="s">
        <v>36</v>
      </c>
    </row>
    <row r="7488" spans="1:16" ht="43.2" x14ac:dyDescent="0.3">
      <c r="A7488" t="s">
        <v>32385</v>
      </c>
      <c r="B7488" s="2" t="s">
        <v>19</v>
      </c>
      <c r="C7488" s="2" t="s">
        <v>10623</v>
      </c>
      <c r="D7488" s="2" t="s">
        <v>12305</v>
      </c>
      <c r="E7488" s="2" t="s">
        <v>10730</v>
      </c>
      <c r="F7488" s="2" t="s">
        <v>12539</v>
      </c>
      <c r="G7488" s="2" t="s">
        <v>12555</v>
      </c>
      <c r="H7488" s="6" t="s">
        <v>12556</v>
      </c>
      <c r="I7488" s="3" t="s">
        <v>10507</v>
      </c>
      <c r="J7488" s="3">
        <v>74</v>
      </c>
      <c r="K7488" s="2" t="s">
        <v>36</v>
      </c>
    </row>
    <row r="7489" spans="1:16" ht="43.2" x14ac:dyDescent="0.3">
      <c r="A7489" t="s">
        <v>32385</v>
      </c>
      <c r="B7489" s="2" t="s">
        <v>19</v>
      </c>
      <c r="C7489" s="2" t="s">
        <v>10623</v>
      </c>
      <c r="D7489" s="2" t="s">
        <v>12305</v>
      </c>
      <c r="E7489" s="2" t="s">
        <v>10730</v>
      </c>
      <c r="F7489" s="2" t="s">
        <v>12539</v>
      </c>
      <c r="G7489" s="2" t="s">
        <v>12557</v>
      </c>
      <c r="H7489" s="6" t="s">
        <v>12558</v>
      </c>
      <c r="I7489" s="3" t="s">
        <v>10507</v>
      </c>
      <c r="J7489" s="3">
        <v>30</v>
      </c>
      <c r="K7489" s="2" t="s">
        <v>36</v>
      </c>
    </row>
    <row r="7490" spans="1:16" ht="43.2" x14ac:dyDescent="0.3">
      <c r="A7490" t="s">
        <v>32385</v>
      </c>
      <c r="B7490" s="2" t="s">
        <v>19</v>
      </c>
      <c r="C7490" s="2" t="s">
        <v>10623</v>
      </c>
      <c r="D7490" s="2" t="s">
        <v>12305</v>
      </c>
      <c r="E7490" s="2" t="s">
        <v>10730</v>
      </c>
      <c r="F7490" s="2" t="s">
        <v>12539</v>
      </c>
      <c r="G7490" s="2" t="s">
        <v>12559</v>
      </c>
      <c r="H7490" s="6" t="s">
        <v>12560</v>
      </c>
      <c r="I7490" s="3" t="s">
        <v>10507</v>
      </c>
      <c r="J7490" s="3">
        <v>173</v>
      </c>
      <c r="K7490" s="2" t="s">
        <v>36</v>
      </c>
    </row>
    <row r="7491" spans="1:16" ht="43.2" x14ac:dyDescent="0.3">
      <c r="A7491" t="s">
        <v>32385</v>
      </c>
      <c r="B7491" s="2" t="s">
        <v>19</v>
      </c>
      <c r="C7491" s="2" t="s">
        <v>10623</v>
      </c>
      <c r="D7491" s="2" t="s">
        <v>12305</v>
      </c>
      <c r="E7491" s="2" t="s">
        <v>10730</v>
      </c>
      <c r="F7491" s="2" t="s">
        <v>12539</v>
      </c>
      <c r="G7491" s="2" t="s">
        <v>12561</v>
      </c>
      <c r="H7491" s="6" t="s">
        <v>12562</v>
      </c>
      <c r="I7491" s="3" t="s">
        <v>10507</v>
      </c>
      <c r="J7491" s="3">
        <v>24</v>
      </c>
      <c r="K7491" s="2" t="s">
        <v>36</v>
      </c>
    </row>
    <row r="7492" spans="1:16" x14ac:dyDescent="0.3">
      <c r="L7492" s="163" t="s">
        <v>0</v>
      </c>
      <c r="M7492" s="163"/>
      <c r="N7492" s="163"/>
      <c r="O7492" s="163" t="s">
        <v>1</v>
      </c>
      <c r="P7492" s="163"/>
    </row>
    <row r="7493" spans="1:16" ht="43.2" x14ac:dyDescent="0.3">
      <c r="B7493" s="2" t="s">
        <v>19</v>
      </c>
      <c r="C7493" s="2" t="s">
        <v>10623</v>
      </c>
      <c r="D7493" s="2" t="s">
        <v>12305</v>
      </c>
      <c r="E7493" s="2" t="s">
        <v>10730</v>
      </c>
      <c r="F7493" s="2" t="s">
        <v>12563</v>
      </c>
      <c r="H7493" s="3" t="s">
        <v>12564</v>
      </c>
      <c r="L7493" s="35" t="s">
        <v>12</v>
      </c>
      <c r="M7493" s="35" t="s">
        <v>13</v>
      </c>
      <c r="N7493" s="35" t="s">
        <v>14</v>
      </c>
      <c r="O7493" s="35" t="s">
        <v>32311</v>
      </c>
      <c r="P7493" s="35" t="s">
        <v>31195</v>
      </c>
    </row>
    <row r="7494" spans="1:16" ht="43.2" x14ac:dyDescent="0.3">
      <c r="A7494" t="s">
        <v>32385</v>
      </c>
      <c r="B7494" s="2" t="s">
        <v>19</v>
      </c>
      <c r="C7494" s="2" t="s">
        <v>10623</v>
      </c>
      <c r="D7494" s="2" t="s">
        <v>12305</v>
      </c>
      <c r="E7494" s="2" t="s">
        <v>10730</v>
      </c>
      <c r="F7494" s="2" t="s">
        <v>12563</v>
      </c>
      <c r="G7494" s="2" t="s">
        <v>12565</v>
      </c>
      <c r="H7494" s="6" t="s">
        <v>12566</v>
      </c>
      <c r="I7494" s="3" t="s">
        <v>10507</v>
      </c>
      <c r="J7494" s="3">
        <v>8</v>
      </c>
      <c r="K7494" s="2" t="s">
        <v>36</v>
      </c>
    </row>
    <row r="7495" spans="1:16" ht="43.2" x14ac:dyDescent="0.3">
      <c r="A7495" t="s">
        <v>32385</v>
      </c>
      <c r="B7495" s="2" t="s">
        <v>19</v>
      </c>
      <c r="C7495" s="2" t="s">
        <v>10623</v>
      </c>
      <c r="D7495" s="2" t="s">
        <v>12305</v>
      </c>
      <c r="E7495" s="2" t="s">
        <v>10730</v>
      </c>
      <c r="F7495" s="2" t="s">
        <v>12563</v>
      </c>
      <c r="G7495" s="2" t="s">
        <v>12567</v>
      </c>
      <c r="H7495" s="6" t="s">
        <v>12568</v>
      </c>
      <c r="I7495" s="3" t="s">
        <v>10507</v>
      </c>
      <c r="K7495" s="2" t="s">
        <v>36</v>
      </c>
    </row>
    <row r="7496" spans="1:16" ht="43.2" x14ac:dyDescent="0.3">
      <c r="A7496" t="s">
        <v>32385</v>
      </c>
      <c r="B7496" s="2" t="s">
        <v>19</v>
      </c>
      <c r="C7496" s="2" t="s">
        <v>10623</v>
      </c>
      <c r="D7496" s="2" t="s">
        <v>12305</v>
      </c>
      <c r="E7496" s="2" t="s">
        <v>10730</v>
      </c>
      <c r="F7496" s="2" t="s">
        <v>12563</v>
      </c>
      <c r="G7496" s="2" t="s">
        <v>12569</v>
      </c>
      <c r="H7496" s="6" t="s">
        <v>12570</v>
      </c>
      <c r="I7496" s="3" t="s">
        <v>10507</v>
      </c>
      <c r="K7496" s="2" t="s">
        <v>36</v>
      </c>
    </row>
    <row r="7497" spans="1:16" ht="43.2" x14ac:dyDescent="0.3">
      <c r="A7497" t="s">
        <v>32385</v>
      </c>
      <c r="B7497" s="2" t="s">
        <v>19</v>
      </c>
      <c r="C7497" s="2" t="s">
        <v>10623</v>
      </c>
      <c r="D7497" s="2" t="s">
        <v>12305</v>
      </c>
      <c r="E7497" s="2" t="s">
        <v>10730</v>
      </c>
      <c r="F7497" s="2" t="s">
        <v>12563</v>
      </c>
      <c r="G7497" s="2" t="s">
        <v>12571</v>
      </c>
      <c r="H7497" s="6" t="s">
        <v>12572</v>
      </c>
      <c r="I7497" s="3" t="s">
        <v>10507</v>
      </c>
      <c r="K7497" s="2" t="s">
        <v>36</v>
      </c>
    </row>
    <row r="7498" spans="1:16" ht="43.2" x14ac:dyDescent="0.3">
      <c r="A7498" t="s">
        <v>32385</v>
      </c>
      <c r="B7498" s="2" t="s">
        <v>19</v>
      </c>
      <c r="C7498" s="2" t="s">
        <v>10623</v>
      </c>
      <c r="D7498" s="2" t="s">
        <v>12305</v>
      </c>
      <c r="E7498" s="2" t="s">
        <v>10730</v>
      </c>
      <c r="F7498" s="2" t="s">
        <v>12563</v>
      </c>
      <c r="G7498" s="2" t="s">
        <v>12573</v>
      </c>
      <c r="H7498" s="6" t="s">
        <v>12574</v>
      </c>
      <c r="I7498" s="3" t="s">
        <v>10507</v>
      </c>
      <c r="K7498" s="2" t="s">
        <v>36</v>
      </c>
    </row>
    <row r="7499" spans="1:16" ht="43.2" x14ac:dyDescent="0.3">
      <c r="A7499" t="s">
        <v>32385</v>
      </c>
      <c r="B7499" s="2" t="s">
        <v>19</v>
      </c>
      <c r="C7499" s="2" t="s">
        <v>10623</v>
      </c>
      <c r="D7499" s="2" t="s">
        <v>12305</v>
      </c>
      <c r="E7499" s="2" t="s">
        <v>10730</v>
      </c>
      <c r="F7499" s="2" t="s">
        <v>12563</v>
      </c>
      <c r="G7499" s="2" t="s">
        <v>12575</v>
      </c>
      <c r="H7499" s="6" t="s">
        <v>12576</v>
      </c>
      <c r="I7499" s="3" t="s">
        <v>10507</v>
      </c>
      <c r="K7499" s="2" t="s">
        <v>36</v>
      </c>
    </row>
    <row r="7500" spans="1:16" ht="43.2" x14ac:dyDescent="0.3">
      <c r="A7500" t="s">
        <v>32385</v>
      </c>
      <c r="B7500" s="2" t="s">
        <v>19</v>
      </c>
      <c r="C7500" s="2" t="s">
        <v>10623</v>
      </c>
      <c r="D7500" s="2" t="s">
        <v>12305</v>
      </c>
      <c r="E7500" s="2" t="s">
        <v>10730</v>
      </c>
      <c r="F7500" s="2" t="s">
        <v>12563</v>
      </c>
      <c r="G7500" s="2" t="s">
        <v>12577</v>
      </c>
      <c r="H7500" s="6" t="s">
        <v>12578</v>
      </c>
      <c r="I7500" s="3" t="s">
        <v>10507</v>
      </c>
      <c r="K7500" s="2" t="s">
        <v>36</v>
      </c>
    </row>
    <row r="7501" spans="1:16" ht="43.2" x14ac:dyDescent="0.3">
      <c r="A7501" t="s">
        <v>32385</v>
      </c>
      <c r="B7501" s="2" t="s">
        <v>19</v>
      </c>
      <c r="C7501" s="2" t="s">
        <v>10623</v>
      </c>
      <c r="D7501" s="2" t="s">
        <v>12305</v>
      </c>
      <c r="E7501" s="2" t="s">
        <v>10730</v>
      </c>
      <c r="F7501" s="2" t="s">
        <v>12563</v>
      </c>
      <c r="G7501" s="2" t="s">
        <v>12579</v>
      </c>
      <c r="H7501" s="6" t="s">
        <v>12580</v>
      </c>
      <c r="I7501" s="3" t="s">
        <v>10507</v>
      </c>
      <c r="K7501" s="2" t="s">
        <v>36</v>
      </c>
    </row>
    <row r="7502" spans="1:16" ht="43.2" x14ac:dyDescent="0.3">
      <c r="A7502" t="s">
        <v>32385</v>
      </c>
      <c r="B7502" s="2" t="s">
        <v>19</v>
      </c>
      <c r="C7502" s="2" t="s">
        <v>10623</v>
      </c>
      <c r="D7502" s="2" t="s">
        <v>12305</v>
      </c>
      <c r="E7502" s="2" t="s">
        <v>10730</v>
      </c>
      <c r="F7502" s="2" t="s">
        <v>12563</v>
      </c>
      <c r="G7502" s="2" t="s">
        <v>12581</v>
      </c>
      <c r="H7502" s="6" t="s">
        <v>12582</v>
      </c>
      <c r="I7502" s="3" t="s">
        <v>10507</v>
      </c>
      <c r="J7502" s="3">
        <v>53</v>
      </c>
      <c r="K7502" s="2" t="s">
        <v>36</v>
      </c>
    </row>
    <row r="7503" spans="1:16" ht="43.2" x14ac:dyDescent="0.3">
      <c r="A7503" t="s">
        <v>32385</v>
      </c>
      <c r="B7503" s="2" t="s">
        <v>19</v>
      </c>
      <c r="C7503" s="2" t="s">
        <v>10623</v>
      </c>
      <c r="D7503" s="2" t="s">
        <v>12305</v>
      </c>
      <c r="E7503" s="2" t="s">
        <v>10730</v>
      </c>
      <c r="F7503" s="2" t="s">
        <v>12563</v>
      </c>
      <c r="G7503" s="2" t="s">
        <v>12583</v>
      </c>
      <c r="H7503" s="6" t="s">
        <v>12584</v>
      </c>
      <c r="I7503" s="3" t="s">
        <v>10507</v>
      </c>
      <c r="J7503" s="3">
        <v>8</v>
      </c>
      <c r="K7503" s="2" t="s">
        <v>36</v>
      </c>
    </row>
    <row r="7504" spans="1:16" x14ac:dyDescent="0.3">
      <c r="L7504" s="163" t="s">
        <v>0</v>
      </c>
      <c r="M7504" s="163"/>
      <c r="N7504" s="163"/>
      <c r="O7504" s="163" t="s">
        <v>1</v>
      </c>
      <c r="P7504" s="163"/>
    </row>
    <row r="7505" spans="1:16" ht="43.2" x14ac:dyDescent="0.3">
      <c r="B7505" s="2" t="s">
        <v>19</v>
      </c>
      <c r="C7505" s="2" t="s">
        <v>10623</v>
      </c>
      <c r="D7505" s="2" t="s">
        <v>12305</v>
      </c>
      <c r="E7505" s="2" t="s">
        <v>10730</v>
      </c>
      <c r="F7505" s="2" t="s">
        <v>12585</v>
      </c>
      <c r="H7505" s="3" t="s">
        <v>12586</v>
      </c>
      <c r="L7505" s="35" t="s">
        <v>12</v>
      </c>
      <c r="M7505" s="35" t="s">
        <v>13</v>
      </c>
      <c r="N7505" s="35" t="s">
        <v>14</v>
      </c>
      <c r="O7505" s="35" t="s">
        <v>32311</v>
      </c>
      <c r="P7505" s="35" t="s">
        <v>31195</v>
      </c>
    </row>
    <row r="7506" spans="1:16" ht="43.2" x14ac:dyDescent="0.3">
      <c r="A7506" t="s">
        <v>32385</v>
      </c>
      <c r="B7506" s="2" t="s">
        <v>19</v>
      </c>
      <c r="C7506" s="2" t="s">
        <v>10623</v>
      </c>
      <c r="D7506" s="2" t="s">
        <v>12305</v>
      </c>
      <c r="E7506" s="2" t="s">
        <v>10730</v>
      </c>
      <c r="F7506" s="2" t="s">
        <v>12585</v>
      </c>
      <c r="G7506" s="2" t="s">
        <v>12587</v>
      </c>
      <c r="H7506" s="6" t="s">
        <v>12588</v>
      </c>
      <c r="I7506" s="3" t="s">
        <v>10507</v>
      </c>
      <c r="J7506" s="3">
        <v>2</v>
      </c>
      <c r="K7506" s="2" t="s">
        <v>36</v>
      </c>
    </row>
    <row r="7507" spans="1:16" ht="43.2" x14ac:dyDescent="0.3">
      <c r="A7507" t="s">
        <v>32385</v>
      </c>
      <c r="B7507" s="2" t="s">
        <v>19</v>
      </c>
      <c r="C7507" s="2" t="s">
        <v>10623</v>
      </c>
      <c r="D7507" s="2" t="s">
        <v>12305</v>
      </c>
      <c r="E7507" s="2" t="s">
        <v>10730</v>
      </c>
      <c r="F7507" s="2" t="s">
        <v>12585</v>
      </c>
      <c r="G7507" s="2" t="s">
        <v>12589</v>
      </c>
      <c r="H7507" s="6" t="s">
        <v>12590</v>
      </c>
      <c r="I7507" s="3" t="s">
        <v>10507</v>
      </c>
      <c r="J7507" s="3">
        <v>2</v>
      </c>
      <c r="K7507" s="2" t="s">
        <v>36</v>
      </c>
    </row>
    <row r="7508" spans="1:16" ht="43.2" x14ac:dyDescent="0.3">
      <c r="A7508" t="s">
        <v>32385</v>
      </c>
      <c r="B7508" s="2" t="s">
        <v>19</v>
      </c>
      <c r="C7508" s="2" t="s">
        <v>10623</v>
      </c>
      <c r="D7508" s="2" t="s">
        <v>12305</v>
      </c>
      <c r="E7508" s="2" t="s">
        <v>10730</v>
      </c>
      <c r="F7508" s="2" t="s">
        <v>12585</v>
      </c>
      <c r="G7508" s="2" t="s">
        <v>12591</v>
      </c>
      <c r="H7508" s="6" t="s">
        <v>12592</v>
      </c>
      <c r="I7508" s="3" t="s">
        <v>10507</v>
      </c>
      <c r="J7508" s="3">
        <v>1</v>
      </c>
      <c r="K7508" s="2" t="s">
        <v>36</v>
      </c>
    </row>
    <row r="7509" spans="1:16" ht="43.2" x14ac:dyDescent="0.3">
      <c r="A7509" t="s">
        <v>32385</v>
      </c>
      <c r="B7509" s="2" t="s">
        <v>19</v>
      </c>
      <c r="C7509" s="2" t="s">
        <v>10623</v>
      </c>
      <c r="D7509" s="2" t="s">
        <v>12305</v>
      </c>
      <c r="E7509" s="2" t="s">
        <v>10730</v>
      </c>
      <c r="F7509" s="2" t="s">
        <v>12585</v>
      </c>
      <c r="G7509" s="2" t="s">
        <v>12593</v>
      </c>
      <c r="H7509" s="6" t="s">
        <v>12594</v>
      </c>
      <c r="I7509" s="3" t="s">
        <v>10507</v>
      </c>
      <c r="K7509" s="2" t="s">
        <v>36</v>
      </c>
    </row>
    <row r="7510" spans="1:16" ht="43.2" x14ac:dyDescent="0.3">
      <c r="A7510" t="s">
        <v>32385</v>
      </c>
      <c r="B7510" s="2" t="s">
        <v>19</v>
      </c>
      <c r="C7510" s="2" t="s">
        <v>10623</v>
      </c>
      <c r="D7510" s="2" t="s">
        <v>12305</v>
      </c>
      <c r="E7510" s="2" t="s">
        <v>10730</v>
      </c>
      <c r="F7510" s="2" t="s">
        <v>12585</v>
      </c>
      <c r="G7510" s="2" t="s">
        <v>12595</v>
      </c>
      <c r="H7510" s="6" t="s">
        <v>12596</v>
      </c>
      <c r="I7510" s="3" t="s">
        <v>10507</v>
      </c>
      <c r="K7510" s="2" t="s">
        <v>36</v>
      </c>
    </row>
    <row r="7511" spans="1:16" ht="43.2" x14ac:dyDescent="0.3">
      <c r="A7511" t="s">
        <v>32385</v>
      </c>
      <c r="B7511" s="2" t="s">
        <v>19</v>
      </c>
      <c r="C7511" s="2" t="s">
        <v>10623</v>
      </c>
      <c r="D7511" s="2" t="s">
        <v>12305</v>
      </c>
      <c r="E7511" s="2" t="s">
        <v>10730</v>
      </c>
      <c r="F7511" s="2" t="s">
        <v>12585</v>
      </c>
      <c r="G7511" s="2" t="s">
        <v>12597</v>
      </c>
      <c r="H7511" s="6" t="s">
        <v>12598</v>
      </c>
      <c r="I7511" s="3" t="s">
        <v>10507</v>
      </c>
      <c r="J7511" s="3">
        <v>9</v>
      </c>
      <c r="K7511" s="2" t="s">
        <v>36</v>
      </c>
    </row>
    <row r="7512" spans="1:16" ht="43.2" x14ac:dyDescent="0.3">
      <c r="A7512" t="s">
        <v>32385</v>
      </c>
      <c r="B7512" s="2" t="s">
        <v>19</v>
      </c>
      <c r="C7512" s="2" t="s">
        <v>10623</v>
      </c>
      <c r="D7512" s="2" t="s">
        <v>12305</v>
      </c>
      <c r="E7512" s="2" t="s">
        <v>10730</v>
      </c>
      <c r="F7512" s="2" t="s">
        <v>12585</v>
      </c>
      <c r="G7512" s="2" t="s">
        <v>12599</v>
      </c>
      <c r="H7512" s="6" t="s">
        <v>12600</v>
      </c>
      <c r="I7512" s="3" t="s">
        <v>10507</v>
      </c>
      <c r="J7512" s="3">
        <v>7</v>
      </c>
      <c r="K7512" s="2" t="s">
        <v>36</v>
      </c>
    </row>
    <row r="7513" spans="1:16" ht="43.2" x14ac:dyDescent="0.3">
      <c r="A7513" t="s">
        <v>32385</v>
      </c>
      <c r="B7513" s="2" t="s">
        <v>19</v>
      </c>
      <c r="C7513" s="2" t="s">
        <v>10623</v>
      </c>
      <c r="D7513" s="2" t="s">
        <v>12305</v>
      </c>
      <c r="E7513" s="2" t="s">
        <v>10730</v>
      </c>
      <c r="F7513" s="2" t="s">
        <v>12585</v>
      </c>
      <c r="G7513" s="2" t="s">
        <v>12601</v>
      </c>
      <c r="H7513" s="6" t="s">
        <v>12602</v>
      </c>
      <c r="I7513" s="3" t="s">
        <v>10507</v>
      </c>
      <c r="K7513" s="2" t="s">
        <v>36</v>
      </c>
    </row>
    <row r="7514" spans="1:16" ht="43.2" x14ac:dyDescent="0.3">
      <c r="A7514" t="s">
        <v>32385</v>
      </c>
      <c r="B7514" s="2" t="s">
        <v>19</v>
      </c>
      <c r="C7514" s="2" t="s">
        <v>10623</v>
      </c>
      <c r="D7514" s="2" t="s">
        <v>12305</v>
      </c>
      <c r="E7514" s="2" t="s">
        <v>10730</v>
      </c>
      <c r="F7514" s="2" t="s">
        <v>12585</v>
      </c>
      <c r="G7514" s="2" t="s">
        <v>12603</v>
      </c>
      <c r="H7514" s="6" t="s">
        <v>12604</v>
      </c>
      <c r="I7514" s="3" t="s">
        <v>10507</v>
      </c>
      <c r="K7514" s="2" t="s">
        <v>36</v>
      </c>
    </row>
    <row r="7515" spans="1:16" x14ac:dyDescent="0.3">
      <c r="L7515" s="163" t="s">
        <v>0</v>
      </c>
      <c r="M7515" s="163"/>
      <c r="N7515" s="163"/>
      <c r="O7515" s="163" t="s">
        <v>1</v>
      </c>
      <c r="P7515" s="163"/>
    </row>
    <row r="7516" spans="1:16" ht="43.2" x14ac:dyDescent="0.3">
      <c r="B7516" s="2" t="s">
        <v>19</v>
      </c>
      <c r="C7516" s="2" t="s">
        <v>10623</v>
      </c>
      <c r="D7516" s="2" t="s">
        <v>12305</v>
      </c>
      <c r="E7516" s="2" t="s">
        <v>10730</v>
      </c>
      <c r="F7516" s="2" t="s">
        <v>12605</v>
      </c>
      <c r="H7516" s="3" t="s">
        <v>12606</v>
      </c>
      <c r="L7516" s="35" t="s">
        <v>12</v>
      </c>
      <c r="M7516" s="35" t="s">
        <v>13</v>
      </c>
      <c r="N7516" s="35" t="s">
        <v>14</v>
      </c>
      <c r="O7516" s="35" t="s">
        <v>32311</v>
      </c>
      <c r="P7516" s="35" t="s">
        <v>31195</v>
      </c>
    </row>
    <row r="7517" spans="1:16" ht="43.2" x14ac:dyDescent="0.3">
      <c r="B7517" s="4" t="s">
        <v>19</v>
      </c>
      <c r="C7517" s="4" t="s">
        <v>10623</v>
      </c>
      <c r="D7517" s="4" t="s">
        <v>12305</v>
      </c>
      <c r="E7517" s="4" t="s">
        <v>10730</v>
      </c>
      <c r="F7517" s="4" t="s">
        <v>12605</v>
      </c>
      <c r="G7517" s="4" t="s">
        <v>12607</v>
      </c>
      <c r="H7517" s="5" t="s">
        <v>12608</v>
      </c>
      <c r="I7517" s="5" t="s">
        <v>10507</v>
      </c>
    </row>
    <row r="7518" spans="1:16" ht="43.2" x14ac:dyDescent="0.3">
      <c r="B7518" s="4" t="s">
        <v>19</v>
      </c>
      <c r="C7518" s="4" t="s">
        <v>10623</v>
      </c>
      <c r="D7518" s="4" t="s">
        <v>12305</v>
      </c>
      <c r="E7518" s="4" t="s">
        <v>10730</v>
      </c>
      <c r="F7518" s="4" t="s">
        <v>12605</v>
      </c>
      <c r="G7518" s="4" t="s">
        <v>12609</v>
      </c>
      <c r="H7518" s="5" t="s">
        <v>12610</v>
      </c>
      <c r="I7518" s="5" t="s">
        <v>10507</v>
      </c>
    </row>
    <row r="7519" spans="1:16" ht="43.2" x14ac:dyDescent="0.3">
      <c r="B7519" s="4" t="s">
        <v>19</v>
      </c>
      <c r="C7519" s="4" t="s">
        <v>10623</v>
      </c>
      <c r="D7519" s="4" t="s">
        <v>12305</v>
      </c>
      <c r="E7519" s="4" t="s">
        <v>10730</v>
      </c>
      <c r="F7519" s="4" t="s">
        <v>12605</v>
      </c>
      <c r="G7519" s="4" t="s">
        <v>12611</v>
      </c>
      <c r="H7519" s="5" t="s">
        <v>12612</v>
      </c>
      <c r="I7519" s="5" t="s">
        <v>10507</v>
      </c>
    </row>
    <row r="7520" spans="1:16" ht="43.2" x14ac:dyDescent="0.3">
      <c r="B7520" s="4" t="s">
        <v>19</v>
      </c>
      <c r="C7520" s="4" t="s">
        <v>10623</v>
      </c>
      <c r="D7520" s="4" t="s">
        <v>12305</v>
      </c>
      <c r="E7520" s="4" t="s">
        <v>10730</v>
      </c>
      <c r="F7520" s="4" t="s">
        <v>12605</v>
      </c>
      <c r="G7520" s="4" t="s">
        <v>12613</v>
      </c>
      <c r="H7520" s="5" t="s">
        <v>12614</v>
      </c>
      <c r="I7520" s="5" t="s">
        <v>10507</v>
      </c>
    </row>
    <row r="7521" spans="1:16" ht="43.2" x14ac:dyDescent="0.3">
      <c r="B7521" s="4" t="s">
        <v>19</v>
      </c>
      <c r="C7521" s="4" t="s">
        <v>10623</v>
      </c>
      <c r="D7521" s="4" t="s">
        <v>12305</v>
      </c>
      <c r="E7521" s="4" t="s">
        <v>10730</v>
      </c>
      <c r="F7521" s="4" t="s">
        <v>12605</v>
      </c>
      <c r="G7521" s="4" t="s">
        <v>12615</v>
      </c>
      <c r="H7521" s="5" t="s">
        <v>12616</v>
      </c>
      <c r="I7521" s="5" t="s">
        <v>10507</v>
      </c>
    </row>
    <row r="7522" spans="1:16" ht="43.2" x14ac:dyDescent="0.3">
      <c r="B7522" s="4" t="s">
        <v>19</v>
      </c>
      <c r="C7522" s="4" t="s">
        <v>10623</v>
      </c>
      <c r="D7522" s="4" t="s">
        <v>12305</v>
      </c>
      <c r="E7522" s="4" t="s">
        <v>10730</v>
      </c>
      <c r="F7522" s="4" t="s">
        <v>12605</v>
      </c>
      <c r="G7522" s="4" t="s">
        <v>12617</v>
      </c>
      <c r="H7522" s="5" t="s">
        <v>12618</v>
      </c>
      <c r="I7522" s="5" t="s">
        <v>10507</v>
      </c>
    </row>
    <row r="7523" spans="1:16" ht="43.2" x14ac:dyDescent="0.3">
      <c r="B7523" s="4" t="s">
        <v>19</v>
      </c>
      <c r="C7523" s="4" t="s">
        <v>10623</v>
      </c>
      <c r="D7523" s="4" t="s">
        <v>12305</v>
      </c>
      <c r="E7523" s="4" t="s">
        <v>10730</v>
      </c>
      <c r="F7523" s="4" t="s">
        <v>12605</v>
      </c>
      <c r="G7523" s="4" t="s">
        <v>12619</v>
      </c>
      <c r="H7523" s="5" t="s">
        <v>12620</v>
      </c>
      <c r="I7523" s="5" t="s">
        <v>10507</v>
      </c>
    </row>
    <row r="7524" spans="1:16" ht="43.2" x14ac:dyDescent="0.3">
      <c r="B7524" s="4" t="s">
        <v>19</v>
      </c>
      <c r="C7524" s="4" t="s">
        <v>10623</v>
      </c>
      <c r="D7524" s="4" t="s">
        <v>12305</v>
      </c>
      <c r="E7524" s="4" t="s">
        <v>10730</v>
      </c>
      <c r="F7524" s="4" t="s">
        <v>12605</v>
      </c>
      <c r="G7524" s="4" t="s">
        <v>12621</v>
      </c>
      <c r="H7524" s="5" t="s">
        <v>12622</v>
      </c>
      <c r="I7524" s="5" t="s">
        <v>10507</v>
      </c>
    </row>
    <row r="7525" spans="1:16" x14ac:dyDescent="0.3">
      <c r="L7525" s="163" t="s">
        <v>0</v>
      </c>
      <c r="M7525" s="163"/>
      <c r="N7525" s="163"/>
      <c r="O7525" s="163" t="s">
        <v>1</v>
      </c>
      <c r="P7525" s="163"/>
    </row>
    <row r="7526" spans="1:16" ht="43.2" x14ac:dyDescent="0.3">
      <c r="B7526" s="2" t="s">
        <v>19</v>
      </c>
      <c r="C7526" s="2" t="s">
        <v>10623</v>
      </c>
      <c r="D7526" s="2" t="s">
        <v>12305</v>
      </c>
      <c r="E7526" s="2" t="s">
        <v>10730</v>
      </c>
      <c r="F7526" s="2" t="s">
        <v>12623</v>
      </c>
      <c r="H7526" s="3" t="s">
        <v>12624</v>
      </c>
      <c r="L7526" s="35" t="s">
        <v>12</v>
      </c>
      <c r="M7526" s="35" t="s">
        <v>13</v>
      </c>
      <c r="N7526" s="35" t="s">
        <v>14</v>
      </c>
      <c r="O7526" s="35" t="s">
        <v>32311</v>
      </c>
      <c r="P7526" s="35" t="s">
        <v>31195</v>
      </c>
    </row>
    <row r="7527" spans="1:16" ht="43.2" x14ac:dyDescent="0.3">
      <c r="A7527" t="s">
        <v>32385</v>
      </c>
      <c r="B7527" s="2" t="s">
        <v>19</v>
      </c>
      <c r="C7527" s="2" t="s">
        <v>10623</v>
      </c>
      <c r="D7527" s="2" t="s">
        <v>12305</v>
      </c>
      <c r="E7527" s="2" t="s">
        <v>10730</v>
      </c>
      <c r="F7527" s="2" t="s">
        <v>12623</v>
      </c>
      <c r="G7527" s="2" t="s">
        <v>12625</v>
      </c>
      <c r="H7527" s="6" t="s">
        <v>12626</v>
      </c>
      <c r="I7527" s="3" t="s">
        <v>10507</v>
      </c>
      <c r="K7527" s="2" t="s">
        <v>36</v>
      </c>
    </row>
    <row r="7528" spans="1:16" ht="43.2" x14ac:dyDescent="0.3">
      <c r="A7528" t="s">
        <v>32385</v>
      </c>
      <c r="B7528" s="2" t="s">
        <v>19</v>
      </c>
      <c r="C7528" s="2" t="s">
        <v>10623</v>
      </c>
      <c r="D7528" s="2" t="s">
        <v>12305</v>
      </c>
      <c r="E7528" s="2" t="s">
        <v>10730</v>
      </c>
      <c r="F7528" s="2" t="s">
        <v>12623</v>
      </c>
      <c r="G7528" s="2" t="s">
        <v>12627</v>
      </c>
      <c r="H7528" s="6" t="s">
        <v>12628</v>
      </c>
      <c r="I7528" s="3" t="s">
        <v>10507</v>
      </c>
      <c r="J7528" s="3">
        <v>1</v>
      </c>
      <c r="K7528" s="2" t="s">
        <v>36</v>
      </c>
    </row>
    <row r="7529" spans="1:16" ht="43.2" x14ac:dyDescent="0.3">
      <c r="A7529" t="s">
        <v>32385</v>
      </c>
      <c r="B7529" s="2" t="s">
        <v>19</v>
      </c>
      <c r="C7529" s="2" t="s">
        <v>10623</v>
      </c>
      <c r="D7529" s="2" t="s">
        <v>12305</v>
      </c>
      <c r="E7529" s="2" t="s">
        <v>10730</v>
      </c>
      <c r="F7529" s="2" t="s">
        <v>12623</v>
      </c>
      <c r="G7529" s="2" t="s">
        <v>12629</v>
      </c>
      <c r="H7529" s="6" t="s">
        <v>12630</v>
      </c>
      <c r="I7529" s="3" t="s">
        <v>10507</v>
      </c>
      <c r="K7529" s="2" t="s">
        <v>36</v>
      </c>
    </row>
    <row r="7530" spans="1:16" ht="43.2" x14ac:dyDescent="0.3">
      <c r="A7530" t="s">
        <v>32385</v>
      </c>
      <c r="B7530" s="2" t="s">
        <v>19</v>
      </c>
      <c r="C7530" s="2" t="s">
        <v>10623</v>
      </c>
      <c r="D7530" s="2" t="s">
        <v>12305</v>
      </c>
      <c r="E7530" s="2" t="s">
        <v>10730</v>
      </c>
      <c r="F7530" s="2" t="s">
        <v>12623</v>
      </c>
      <c r="G7530" s="2" t="s">
        <v>12631</v>
      </c>
      <c r="H7530" s="6" t="s">
        <v>12632</v>
      </c>
      <c r="I7530" s="3" t="s">
        <v>10507</v>
      </c>
      <c r="K7530" s="2" t="s">
        <v>36</v>
      </c>
    </row>
    <row r="7531" spans="1:16" ht="43.2" x14ac:dyDescent="0.3">
      <c r="A7531" t="s">
        <v>32385</v>
      </c>
      <c r="B7531" s="2" t="s">
        <v>19</v>
      </c>
      <c r="C7531" s="2" t="s">
        <v>10623</v>
      </c>
      <c r="D7531" s="2" t="s">
        <v>12305</v>
      </c>
      <c r="E7531" s="2" t="s">
        <v>10730</v>
      </c>
      <c r="F7531" s="2" t="s">
        <v>12623</v>
      </c>
      <c r="G7531" s="2" t="s">
        <v>12633</v>
      </c>
      <c r="H7531" s="6" t="s">
        <v>12634</v>
      </c>
      <c r="I7531" s="3" t="s">
        <v>10507</v>
      </c>
      <c r="J7531" s="3">
        <v>263</v>
      </c>
      <c r="K7531" s="2" t="s">
        <v>36</v>
      </c>
    </row>
    <row r="7532" spans="1:16" ht="43.2" x14ac:dyDescent="0.3">
      <c r="A7532" t="s">
        <v>32385</v>
      </c>
      <c r="B7532" s="2" t="s">
        <v>19</v>
      </c>
      <c r="C7532" s="2" t="s">
        <v>10623</v>
      </c>
      <c r="D7532" s="2" t="s">
        <v>12305</v>
      </c>
      <c r="E7532" s="2" t="s">
        <v>10730</v>
      </c>
      <c r="F7532" s="2" t="s">
        <v>12623</v>
      </c>
      <c r="G7532" s="2" t="s">
        <v>12635</v>
      </c>
      <c r="H7532" s="6" t="s">
        <v>12636</v>
      </c>
      <c r="I7532" s="3" t="s">
        <v>10507</v>
      </c>
      <c r="J7532" s="3">
        <v>243</v>
      </c>
      <c r="K7532" s="2" t="s">
        <v>36</v>
      </c>
    </row>
    <row r="7533" spans="1:16" x14ac:dyDescent="0.3">
      <c r="L7533" s="163" t="s">
        <v>0</v>
      </c>
      <c r="M7533" s="163"/>
      <c r="N7533" s="163"/>
      <c r="O7533" s="163" t="s">
        <v>1</v>
      </c>
      <c r="P7533" s="163"/>
    </row>
    <row r="7534" spans="1:16" ht="43.2" x14ac:dyDescent="0.3">
      <c r="B7534" s="2" t="s">
        <v>19</v>
      </c>
      <c r="C7534" s="2" t="s">
        <v>10623</v>
      </c>
      <c r="D7534" s="2" t="s">
        <v>12305</v>
      </c>
      <c r="E7534" s="2" t="s">
        <v>10730</v>
      </c>
      <c r="F7534" s="2" t="s">
        <v>12637</v>
      </c>
      <c r="H7534" s="3" t="s">
        <v>12638</v>
      </c>
      <c r="L7534" s="35" t="s">
        <v>12</v>
      </c>
      <c r="M7534" s="35" t="s">
        <v>13</v>
      </c>
      <c r="N7534" s="35" t="s">
        <v>14</v>
      </c>
      <c r="O7534" s="35" t="s">
        <v>32311</v>
      </c>
      <c r="P7534" s="35" t="s">
        <v>31195</v>
      </c>
    </row>
    <row r="7535" spans="1:16" x14ac:dyDescent="0.3">
      <c r="A7535" t="s">
        <v>32385</v>
      </c>
      <c r="B7535" s="2" t="s">
        <v>19</v>
      </c>
      <c r="C7535" s="2" t="s">
        <v>10623</v>
      </c>
      <c r="D7535" s="2" t="s">
        <v>12305</v>
      </c>
      <c r="E7535" s="2" t="s">
        <v>10730</v>
      </c>
      <c r="F7535" s="2" t="s">
        <v>12637</v>
      </c>
      <c r="G7535" s="2" t="s">
        <v>12639</v>
      </c>
      <c r="H7535" s="6" t="s">
        <v>12640</v>
      </c>
      <c r="I7535" s="3" t="s">
        <v>571</v>
      </c>
      <c r="J7535" s="3">
        <v>727</v>
      </c>
      <c r="K7535" s="2" t="s">
        <v>36</v>
      </c>
    </row>
    <row r="7536" spans="1:16" x14ac:dyDescent="0.3">
      <c r="A7536" t="s">
        <v>32385</v>
      </c>
      <c r="B7536" s="2" t="s">
        <v>19</v>
      </c>
      <c r="C7536" s="2" t="s">
        <v>10623</v>
      </c>
      <c r="D7536" s="2" t="s">
        <v>12305</v>
      </c>
      <c r="E7536" s="2" t="s">
        <v>10730</v>
      </c>
      <c r="F7536" s="2" t="s">
        <v>12637</v>
      </c>
      <c r="G7536" s="2" t="s">
        <v>12641</v>
      </c>
      <c r="H7536" s="6" t="s">
        <v>12642</v>
      </c>
      <c r="I7536" s="3" t="s">
        <v>571</v>
      </c>
      <c r="J7536" s="3">
        <v>687</v>
      </c>
      <c r="K7536" s="2" t="s">
        <v>36</v>
      </c>
    </row>
    <row r="7537" spans="1:22" x14ac:dyDescent="0.3">
      <c r="L7537" s="163" t="s">
        <v>0</v>
      </c>
      <c r="M7537" s="163"/>
      <c r="N7537" s="163"/>
      <c r="O7537" s="163" t="s">
        <v>1</v>
      </c>
      <c r="P7537" s="163"/>
    </row>
    <row r="7538" spans="1:22" ht="43.2" x14ac:dyDescent="0.3">
      <c r="B7538" s="2" t="s">
        <v>19</v>
      </c>
      <c r="C7538" s="2" t="s">
        <v>10623</v>
      </c>
      <c r="D7538" s="2" t="s">
        <v>12305</v>
      </c>
      <c r="E7538" s="2" t="s">
        <v>10730</v>
      </c>
      <c r="F7538" s="2" t="s">
        <v>12643</v>
      </c>
      <c r="H7538" s="3" t="s">
        <v>12644</v>
      </c>
      <c r="L7538" s="35" t="s">
        <v>12</v>
      </c>
      <c r="M7538" s="35" t="s">
        <v>13</v>
      </c>
      <c r="N7538" s="35" t="s">
        <v>14</v>
      </c>
      <c r="O7538" s="35" t="s">
        <v>32311</v>
      </c>
      <c r="P7538" s="35" t="s">
        <v>31195</v>
      </c>
    </row>
    <row r="7539" spans="1:22" ht="43.2" x14ac:dyDescent="0.3">
      <c r="B7539" s="4" t="s">
        <v>19</v>
      </c>
      <c r="C7539" s="4" t="s">
        <v>10623</v>
      </c>
      <c r="D7539" s="4" t="s">
        <v>12305</v>
      </c>
      <c r="E7539" s="4" t="s">
        <v>10730</v>
      </c>
      <c r="F7539" s="4" t="s">
        <v>12643</v>
      </c>
      <c r="G7539" s="4" t="s">
        <v>12645</v>
      </c>
      <c r="H7539" s="5" t="s">
        <v>12646</v>
      </c>
      <c r="I7539" s="5" t="s">
        <v>12436</v>
      </c>
    </row>
    <row r="7540" spans="1:22" ht="43.2" x14ac:dyDescent="0.3">
      <c r="B7540" s="4" t="s">
        <v>19</v>
      </c>
      <c r="C7540" s="4" t="s">
        <v>10623</v>
      </c>
      <c r="D7540" s="4" t="s">
        <v>12305</v>
      </c>
      <c r="E7540" s="4" t="s">
        <v>10730</v>
      </c>
      <c r="F7540" s="4" t="s">
        <v>12643</v>
      </c>
      <c r="G7540" s="4" t="s">
        <v>12647</v>
      </c>
      <c r="H7540" s="5" t="s">
        <v>12648</v>
      </c>
      <c r="I7540" s="5" t="s">
        <v>12436</v>
      </c>
    </row>
    <row r="7541" spans="1:22" x14ac:dyDescent="0.3">
      <c r="L7541" s="163" t="s">
        <v>0</v>
      </c>
      <c r="M7541" s="163"/>
      <c r="N7541" s="163"/>
      <c r="O7541" s="163" t="s">
        <v>1</v>
      </c>
      <c r="P7541" s="163"/>
    </row>
    <row r="7542" spans="1:22" ht="43.2" x14ac:dyDescent="0.3">
      <c r="B7542" s="2" t="s">
        <v>19</v>
      </c>
      <c r="C7542" s="2" t="s">
        <v>10623</v>
      </c>
      <c r="D7542" s="2" t="s">
        <v>12305</v>
      </c>
      <c r="E7542" s="2" t="s">
        <v>10730</v>
      </c>
      <c r="F7542" s="2" t="s">
        <v>12649</v>
      </c>
      <c r="H7542" s="3" t="s">
        <v>12650</v>
      </c>
      <c r="L7542" s="35" t="s">
        <v>12</v>
      </c>
      <c r="M7542" s="35" t="s">
        <v>13</v>
      </c>
      <c r="N7542" s="35" t="s">
        <v>14</v>
      </c>
      <c r="O7542" s="35" t="s">
        <v>31196</v>
      </c>
      <c r="P7542" s="35" t="s">
        <v>32311</v>
      </c>
      <c r="Q7542" s="102" t="s">
        <v>31195</v>
      </c>
    </row>
    <row r="7543" spans="1:22" ht="43.2" x14ac:dyDescent="0.3">
      <c r="A7543" t="s">
        <v>32385</v>
      </c>
      <c r="B7543" s="2" t="s">
        <v>19</v>
      </c>
      <c r="C7543" s="2" t="s">
        <v>10623</v>
      </c>
      <c r="D7543" s="2" t="s">
        <v>12305</v>
      </c>
      <c r="E7543" s="2" t="s">
        <v>10730</v>
      </c>
      <c r="F7543" s="2" t="s">
        <v>12649</v>
      </c>
      <c r="G7543" s="2" t="s">
        <v>12651</v>
      </c>
      <c r="H7543" s="3" t="s">
        <v>12652</v>
      </c>
      <c r="I7543" s="3" t="s">
        <v>11827</v>
      </c>
      <c r="J7543" s="3">
        <v>250</v>
      </c>
      <c r="K7543" s="2" t="s">
        <v>36</v>
      </c>
      <c r="O7543" s="7" t="s">
        <v>33274</v>
      </c>
      <c r="P7543" s="7" t="s">
        <v>33273</v>
      </c>
      <c r="Q7543" s="2" t="s">
        <v>33272</v>
      </c>
    </row>
    <row r="7544" spans="1:22" ht="43.2" x14ac:dyDescent="0.3">
      <c r="A7544" t="s">
        <v>32385</v>
      </c>
      <c r="B7544" s="2" t="s">
        <v>19</v>
      </c>
      <c r="C7544" s="2" t="s">
        <v>10623</v>
      </c>
      <c r="D7544" s="2" t="s">
        <v>12305</v>
      </c>
      <c r="E7544" s="2" t="s">
        <v>10730</v>
      </c>
      <c r="F7544" s="2" t="s">
        <v>12649</v>
      </c>
      <c r="G7544" s="2" t="s">
        <v>12653</v>
      </c>
      <c r="H7544" s="3" t="s">
        <v>12654</v>
      </c>
      <c r="I7544" s="3" t="s">
        <v>11827</v>
      </c>
      <c r="J7544" s="3">
        <v>57</v>
      </c>
      <c r="K7544" s="2" t="s">
        <v>36</v>
      </c>
      <c r="O7544" s="7" t="s">
        <v>33275</v>
      </c>
      <c r="P7544" s="7" t="s">
        <v>32594</v>
      </c>
      <c r="Q7544" s="2" t="s">
        <v>33272</v>
      </c>
    </row>
    <row r="7545" spans="1:22" ht="43.2" x14ac:dyDescent="0.3">
      <c r="A7545" t="s">
        <v>32385</v>
      </c>
      <c r="B7545" s="2" t="s">
        <v>19</v>
      </c>
      <c r="C7545" s="2" t="s">
        <v>10623</v>
      </c>
      <c r="D7545" s="2" t="s">
        <v>12305</v>
      </c>
      <c r="E7545" s="2" t="s">
        <v>10730</v>
      </c>
      <c r="F7545" s="2" t="s">
        <v>12649</v>
      </c>
      <c r="G7545" s="2" t="s">
        <v>12655</v>
      </c>
      <c r="H7545" s="6" t="s">
        <v>12656</v>
      </c>
      <c r="I7545" s="3" t="s">
        <v>11827</v>
      </c>
      <c r="J7545" s="3">
        <v>37</v>
      </c>
      <c r="K7545" s="2" t="s">
        <v>36</v>
      </c>
    </row>
    <row r="7546" spans="1:22" ht="43.2" x14ac:dyDescent="0.3">
      <c r="A7546" t="s">
        <v>32385</v>
      </c>
      <c r="B7546" s="2" t="s">
        <v>19</v>
      </c>
      <c r="C7546" s="2" t="s">
        <v>10623</v>
      </c>
      <c r="D7546" s="2" t="s">
        <v>12305</v>
      </c>
      <c r="E7546" s="2" t="s">
        <v>10730</v>
      </c>
      <c r="F7546" s="2" t="s">
        <v>12649</v>
      </c>
      <c r="G7546" s="2" t="s">
        <v>12657</v>
      </c>
      <c r="H7546" s="6" t="s">
        <v>12658</v>
      </c>
      <c r="I7546" s="3" t="s">
        <v>11827</v>
      </c>
      <c r="J7546" s="3">
        <v>1141</v>
      </c>
      <c r="K7546" s="2" t="s">
        <v>36</v>
      </c>
    </row>
    <row r="7547" spans="1:22" ht="43.2" x14ac:dyDescent="0.3">
      <c r="A7547" t="s">
        <v>32385</v>
      </c>
      <c r="B7547" s="2" t="s">
        <v>19</v>
      </c>
      <c r="C7547" s="2" t="s">
        <v>10623</v>
      </c>
      <c r="D7547" s="2" t="s">
        <v>12305</v>
      </c>
      <c r="E7547" s="2" t="s">
        <v>10730</v>
      </c>
      <c r="F7547" s="2" t="s">
        <v>12649</v>
      </c>
      <c r="G7547" s="2" t="s">
        <v>12659</v>
      </c>
      <c r="H7547" s="6" t="s">
        <v>12660</v>
      </c>
      <c r="I7547" s="3" t="s">
        <v>11827</v>
      </c>
      <c r="J7547" s="3">
        <v>198</v>
      </c>
      <c r="K7547" s="2" t="s">
        <v>36</v>
      </c>
    </row>
    <row r="7548" spans="1:22" x14ac:dyDescent="0.3">
      <c r="L7548" s="163" t="s">
        <v>0</v>
      </c>
      <c r="M7548" s="163"/>
      <c r="N7548" s="163"/>
      <c r="O7548" s="163" t="s">
        <v>1</v>
      </c>
      <c r="P7548" s="163"/>
      <c r="R7548" s="165" t="s">
        <v>31185</v>
      </c>
      <c r="S7548" s="166"/>
      <c r="T7548" s="166"/>
      <c r="U7548" s="166"/>
      <c r="V7548" s="167"/>
    </row>
    <row r="7549" spans="1:22" ht="43.2" x14ac:dyDescent="0.3">
      <c r="B7549" s="2" t="s">
        <v>19</v>
      </c>
      <c r="C7549" s="2" t="s">
        <v>10623</v>
      </c>
      <c r="D7549" s="2" t="s">
        <v>12305</v>
      </c>
      <c r="E7549" s="2" t="s">
        <v>10730</v>
      </c>
      <c r="F7549" s="2" t="s">
        <v>12661</v>
      </c>
      <c r="H7549" s="3" t="s">
        <v>12662</v>
      </c>
      <c r="L7549" s="35" t="s">
        <v>12</v>
      </c>
      <c r="M7549" s="35" t="s">
        <v>13</v>
      </c>
      <c r="N7549" s="35" t="s">
        <v>14</v>
      </c>
      <c r="O7549" s="35" t="s">
        <v>31198</v>
      </c>
      <c r="P7549" s="35" t="s">
        <v>31195</v>
      </c>
      <c r="Q7549" s="30" t="s">
        <v>32311</v>
      </c>
      <c r="R7549" s="50" t="s">
        <v>32319</v>
      </c>
      <c r="S7549" s="51" t="s">
        <v>32320</v>
      </c>
      <c r="T7549" s="51" t="s">
        <v>17</v>
      </c>
      <c r="U7549" s="51" t="s">
        <v>18</v>
      </c>
      <c r="V7549" s="51" t="s">
        <v>31184</v>
      </c>
    </row>
    <row r="7550" spans="1:22" ht="43.2" x14ac:dyDescent="0.3">
      <c r="A7550" t="s">
        <v>32461</v>
      </c>
      <c r="B7550" s="2" t="s">
        <v>19</v>
      </c>
      <c r="C7550" s="2" t="s">
        <v>10623</v>
      </c>
      <c r="D7550" s="2" t="s">
        <v>12305</v>
      </c>
      <c r="E7550" s="2" t="s">
        <v>10730</v>
      </c>
      <c r="F7550" s="2" t="s">
        <v>12661</v>
      </c>
      <c r="G7550" s="2" t="s">
        <v>12663</v>
      </c>
      <c r="H7550" s="6" t="s">
        <v>12664</v>
      </c>
      <c r="I7550" s="3" t="s">
        <v>10507</v>
      </c>
      <c r="J7550" s="3">
        <v>7</v>
      </c>
      <c r="K7550" s="2" t="s">
        <v>36</v>
      </c>
      <c r="O7550" s="7" t="s">
        <v>32280</v>
      </c>
      <c r="P7550" s="7" t="s">
        <v>32278</v>
      </c>
      <c r="Q7550" s="2" t="s">
        <v>32279</v>
      </c>
    </row>
    <row r="7551" spans="1:22" ht="43.2" x14ac:dyDescent="0.3">
      <c r="A7551" t="s">
        <v>32461</v>
      </c>
      <c r="B7551" s="2" t="s">
        <v>19</v>
      </c>
      <c r="C7551" s="2" t="s">
        <v>10623</v>
      </c>
      <c r="D7551" s="2" t="s">
        <v>12305</v>
      </c>
      <c r="E7551" s="2" t="s">
        <v>10730</v>
      </c>
      <c r="F7551" s="2" t="s">
        <v>12661</v>
      </c>
      <c r="G7551" s="2" t="s">
        <v>12665</v>
      </c>
      <c r="H7551" s="6" t="s">
        <v>12666</v>
      </c>
      <c r="I7551" s="3" t="s">
        <v>10507</v>
      </c>
      <c r="J7551" s="3">
        <v>80</v>
      </c>
      <c r="K7551" s="2" t="s">
        <v>36</v>
      </c>
      <c r="O7551" s="7" t="s">
        <v>32281</v>
      </c>
      <c r="P7551" s="7" t="s">
        <v>32278</v>
      </c>
      <c r="Q7551" s="2" t="s">
        <v>32279</v>
      </c>
    </row>
    <row r="7552" spans="1:22" ht="43.2" x14ac:dyDescent="0.3">
      <c r="A7552" t="s">
        <v>32461</v>
      </c>
      <c r="B7552" s="2" t="s">
        <v>19</v>
      </c>
      <c r="C7552" s="2" t="s">
        <v>10623</v>
      </c>
      <c r="D7552" s="2" t="s">
        <v>12305</v>
      </c>
      <c r="E7552" s="2" t="s">
        <v>10730</v>
      </c>
      <c r="F7552" s="2" t="s">
        <v>12661</v>
      </c>
      <c r="G7552" s="2" t="s">
        <v>12667</v>
      </c>
      <c r="H7552" s="3" t="s">
        <v>12668</v>
      </c>
      <c r="I7552" s="3" t="s">
        <v>10507</v>
      </c>
      <c r="J7552" s="3">
        <v>771</v>
      </c>
      <c r="K7552" s="2" t="s">
        <v>36</v>
      </c>
      <c r="O7552" s="7" t="s">
        <v>32281</v>
      </c>
      <c r="P7552" s="7" t="s">
        <v>32278</v>
      </c>
      <c r="Q7552" s="2" t="s">
        <v>32282</v>
      </c>
      <c r="R7552" s="2">
        <v>50</v>
      </c>
      <c r="S7552" s="2" t="s">
        <v>31202</v>
      </c>
      <c r="T7552" s="2" t="s">
        <v>31186</v>
      </c>
      <c r="V7552" s="26">
        <v>3</v>
      </c>
    </row>
    <row r="7553" spans="1:22" ht="43.2" x14ac:dyDescent="0.3">
      <c r="A7553" t="s">
        <v>32461</v>
      </c>
      <c r="B7553" s="2" t="s">
        <v>19</v>
      </c>
      <c r="C7553" s="2" t="s">
        <v>10623</v>
      </c>
      <c r="D7553" s="2" t="s">
        <v>12305</v>
      </c>
      <c r="E7553" s="2" t="s">
        <v>10730</v>
      </c>
      <c r="F7553" s="2" t="s">
        <v>12661</v>
      </c>
      <c r="G7553" s="2" t="s">
        <v>12669</v>
      </c>
      <c r="H7553" s="3" t="s">
        <v>12670</v>
      </c>
      <c r="I7553" s="3" t="s">
        <v>10507</v>
      </c>
      <c r="J7553" s="3">
        <v>2729</v>
      </c>
      <c r="K7553" s="2" t="s">
        <v>36</v>
      </c>
      <c r="O7553" s="7" t="s">
        <v>32281</v>
      </c>
      <c r="P7553" s="7" t="s">
        <v>32278</v>
      </c>
      <c r="Q7553" s="2" t="s">
        <v>32283</v>
      </c>
      <c r="R7553" s="2">
        <v>0</v>
      </c>
      <c r="S7553" s="2">
        <v>50</v>
      </c>
      <c r="T7553" s="2" t="s">
        <v>31186</v>
      </c>
      <c r="V7553" s="26">
        <v>3</v>
      </c>
    </row>
    <row r="7554" spans="1:22" ht="15" customHeight="1" x14ac:dyDescent="0.3">
      <c r="L7554" s="163" t="s">
        <v>0</v>
      </c>
      <c r="M7554" s="163"/>
      <c r="N7554" s="163"/>
      <c r="O7554" s="163" t="s">
        <v>1</v>
      </c>
      <c r="P7554" s="163"/>
      <c r="Q7554" s="163"/>
      <c r="R7554" s="165" t="s">
        <v>31185</v>
      </c>
      <c r="S7554" s="166"/>
      <c r="T7554" s="166"/>
      <c r="U7554" s="166"/>
      <c r="V7554" s="167"/>
    </row>
    <row r="7555" spans="1:22" ht="43.2" x14ac:dyDescent="0.3">
      <c r="B7555" s="2" t="s">
        <v>19</v>
      </c>
      <c r="C7555" s="2" t="s">
        <v>10623</v>
      </c>
      <c r="D7555" s="2" t="s">
        <v>12305</v>
      </c>
      <c r="E7555" s="2" t="s">
        <v>10730</v>
      </c>
      <c r="F7555" s="2" t="s">
        <v>12671</v>
      </c>
      <c r="H7555" s="3" t="s">
        <v>12672</v>
      </c>
      <c r="L7555" s="35" t="s">
        <v>12</v>
      </c>
      <c r="M7555" s="35" t="s">
        <v>13</v>
      </c>
      <c r="N7555" s="35" t="s">
        <v>14</v>
      </c>
      <c r="O7555" s="102" t="s">
        <v>31196</v>
      </c>
      <c r="P7555" s="102" t="s">
        <v>32311</v>
      </c>
      <c r="Q7555" s="104" t="s">
        <v>31195</v>
      </c>
      <c r="R7555" s="50" t="s">
        <v>32319</v>
      </c>
      <c r="S7555" s="51" t="s">
        <v>32320</v>
      </c>
      <c r="T7555" s="51" t="s">
        <v>17</v>
      </c>
      <c r="U7555" s="51" t="s">
        <v>18</v>
      </c>
      <c r="V7555" s="51" t="s">
        <v>31184</v>
      </c>
    </row>
    <row r="7556" spans="1:22" ht="43.2" x14ac:dyDescent="0.3">
      <c r="A7556" t="s">
        <v>32385</v>
      </c>
      <c r="B7556" s="2" t="s">
        <v>19</v>
      </c>
      <c r="C7556" s="2" t="s">
        <v>10623</v>
      </c>
      <c r="D7556" s="2" t="s">
        <v>12305</v>
      </c>
      <c r="E7556" s="2" t="s">
        <v>10730</v>
      </c>
      <c r="F7556" s="2" t="s">
        <v>12671</v>
      </c>
      <c r="G7556" s="2" t="s">
        <v>12673</v>
      </c>
      <c r="H7556" s="6" t="s">
        <v>12674</v>
      </c>
      <c r="I7556" s="3" t="s">
        <v>10507</v>
      </c>
      <c r="K7556" s="2" t="s">
        <v>36</v>
      </c>
      <c r="U7556" s="2"/>
    </row>
    <row r="7557" spans="1:22" ht="43.2" x14ac:dyDescent="0.3">
      <c r="A7557" t="s">
        <v>32385</v>
      </c>
      <c r="B7557" s="2" t="s">
        <v>19</v>
      </c>
      <c r="C7557" s="2" t="s">
        <v>10623</v>
      </c>
      <c r="D7557" s="2" t="s">
        <v>12305</v>
      </c>
      <c r="E7557" s="2" t="s">
        <v>10730</v>
      </c>
      <c r="F7557" s="2" t="s">
        <v>12671</v>
      </c>
      <c r="G7557" s="2" t="s">
        <v>12675</v>
      </c>
      <c r="H7557" s="6" t="s">
        <v>12676</v>
      </c>
      <c r="I7557" s="3" t="s">
        <v>10507</v>
      </c>
      <c r="J7557" s="3">
        <v>9</v>
      </c>
      <c r="K7557" s="2" t="s">
        <v>36</v>
      </c>
      <c r="U7557" s="2"/>
    </row>
    <row r="7558" spans="1:22" ht="43.2" x14ac:dyDescent="0.3">
      <c r="A7558" t="s">
        <v>32385</v>
      </c>
      <c r="B7558" s="2" t="s">
        <v>19</v>
      </c>
      <c r="C7558" s="2" t="s">
        <v>10623</v>
      </c>
      <c r="D7558" s="2" t="s">
        <v>12305</v>
      </c>
      <c r="E7558" s="2" t="s">
        <v>10730</v>
      </c>
      <c r="F7558" s="2" t="s">
        <v>12671</v>
      </c>
      <c r="G7558" s="2" t="s">
        <v>12677</v>
      </c>
      <c r="H7558" s="3" t="s">
        <v>12678</v>
      </c>
      <c r="I7558" s="3" t="s">
        <v>10507</v>
      </c>
      <c r="J7558" s="3">
        <v>449</v>
      </c>
      <c r="K7558" s="2" t="s">
        <v>36</v>
      </c>
      <c r="O7558" s="7" t="s">
        <v>33109</v>
      </c>
      <c r="P7558" s="7" t="s">
        <v>33277</v>
      </c>
      <c r="Q7558" s="2" t="s">
        <v>33278</v>
      </c>
      <c r="R7558" s="2">
        <v>50</v>
      </c>
      <c r="S7558" s="2" t="s">
        <v>31202</v>
      </c>
      <c r="T7558" s="2" t="s">
        <v>31186</v>
      </c>
      <c r="U7558" s="2"/>
      <c r="V7558" s="26">
        <v>3</v>
      </c>
    </row>
    <row r="7559" spans="1:22" ht="43.2" x14ac:dyDescent="0.3">
      <c r="A7559" t="s">
        <v>32385</v>
      </c>
      <c r="B7559" s="2" t="s">
        <v>19</v>
      </c>
      <c r="C7559" s="2" t="s">
        <v>10623</v>
      </c>
      <c r="D7559" s="2" t="s">
        <v>12305</v>
      </c>
      <c r="E7559" s="2" t="s">
        <v>10730</v>
      </c>
      <c r="F7559" s="2" t="s">
        <v>12671</v>
      </c>
      <c r="G7559" s="2" t="s">
        <v>12679</v>
      </c>
      <c r="H7559" s="3" t="s">
        <v>12680</v>
      </c>
      <c r="I7559" s="3" t="s">
        <v>10507</v>
      </c>
      <c r="J7559" s="3">
        <v>973</v>
      </c>
      <c r="K7559" s="2" t="s">
        <v>36</v>
      </c>
      <c r="O7559" s="7" t="s">
        <v>33109</v>
      </c>
      <c r="P7559" s="7" t="s">
        <v>33276</v>
      </c>
      <c r="Q7559" s="2" t="s">
        <v>33278</v>
      </c>
      <c r="R7559" s="2">
        <v>0</v>
      </c>
      <c r="S7559" s="2">
        <v>50</v>
      </c>
      <c r="T7559" s="2" t="s">
        <v>31186</v>
      </c>
      <c r="U7559" s="2"/>
      <c r="V7559" s="26">
        <v>3</v>
      </c>
    </row>
    <row r="7560" spans="1:22" x14ac:dyDescent="0.3">
      <c r="L7560" s="163" t="s">
        <v>0</v>
      </c>
      <c r="M7560" s="163"/>
      <c r="N7560" s="163"/>
      <c r="O7560" s="163" t="s">
        <v>1</v>
      </c>
      <c r="P7560" s="163"/>
    </row>
    <row r="7561" spans="1:22" ht="43.2" x14ac:dyDescent="0.3">
      <c r="B7561" s="2" t="s">
        <v>19</v>
      </c>
      <c r="C7561" s="2" t="s">
        <v>10623</v>
      </c>
      <c r="D7561" s="2" t="s">
        <v>12305</v>
      </c>
      <c r="E7561" s="2" t="s">
        <v>10730</v>
      </c>
      <c r="F7561" s="2" t="s">
        <v>12681</v>
      </c>
      <c r="H7561" s="3" t="s">
        <v>12682</v>
      </c>
      <c r="L7561" s="35" t="s">
        <v>12</v>
      </c>
      <c r="M7561" s="35" t="s">
        <v>13</v>
      </c>
      <c r="N7561" s="35" t="s">
        <v>14</v>
      </c>
      <c r="O7561" s="35" t="s">
        <v>32311</v>
      </c>
      <c r="P7561" s="35" t="s">
        <v>31195</v>
      </c>
    </row>
    <row r="7562" spans="1:22" x14ac:dyDescent="0.3">
      <c r="A7562" t="s">
        <v>32385</v>
      </c>
      <c r="B7562" s="2" t="s">
        <v>19</v>
      </c>
      <c r="C7562" s="2" t="s">
        <v>10623</v>
      </c>
      <c r="D7562" s="2" t="s">
        <v>12305</v>
      </c>
      <c r="E7562" s="2" t="s">
        <v>10730</v>
      </c>
      <c r="F7562" s="2" t="s">
        <v>12681</v>
      </c>
      <c r="G7562" s="2" t="s">
        <v>12683</v>
      </c>
      <c r="H7562" s="6" t="s">
        <v>12684</v>
      </c>
      <c r="I7562" s="3" t="s">
        <v>9710</v>
      </c>
      <c r="K7562" s="2" t="s">
        <v>36</v>
      </c>
    </row>
    <row r="7563" spans="1:22" x14ac:dyDescent="0.3">
      <c r="A7563" t="s">
        <v>32385</v>
      </c>
      <c r="B7563" s="2" t="s">
        <v>19</v>
      </c>
      <c r="C7563" s="2" t="s">
        <v>10623</v>
      </c>
      <c r="D7563" s="2" t="s">
        <v>12305</v>
      </c>
      <c r="E7563" s="2" t="s">
        <v>10730</v>
      </c>
      <c r="F7563" s="2" t="s">
        <v>12681</v>
      </c>
      <c r="G7563" s="2" t="s">
        <v>12685</v>
      </c>
      <c r="H7563" s="6" t="s">
        <v>12686</v>
      </c>
      <c r="I7563" s="3" t="s">
        <v>9710</v>
      </c>
      <c r="J7563" s="3">
        <v>6</v>
      </c>
      <c r="K7563" s="2" t="s">
        <v>36</v>
      </c>
    </row>
    <row r="7564" spans="1:22" x14ac:dyDescent="0.3">
      <c r="L7564" s="163" t="s">
        <v>0</v>
      </c>
      <c r="M7564" s="163"/>
      <c r="N7564" s="163"/>
      <c r="O7564" s="163" t="s">
        <v>1</v>
      </c>
      <c r="P7564" s="163"/>
    </row>
    <row r="7565" spans="1:22" ht="43.2" x14ac:dyDescent="0.3">
      <c r="B7565" s="2" t="s">
        <v>19</v>
      </c>
      <c r="C7565" s="2" t="s">
        <v>10623</v>
      </c>
      <c r="D7565" s="2" t="s">
        <v>12305</v>
      </c>
      <c r="E7565" s="2" t="s">
        <v>10730</v>
      </c>
      <c r="F7565" s="2" t="s">
        <v>12687</v>
      </c>
      <c r="H7565" s="3" t="s">
        <v>12688</v>
      </c>
      <c r="L7565" s="35" t="s">
        <v>12</v>
      </c>
      <c r="M7565" s="35" t="s">
        <v>13</v>
      </c>
      <c r="N7565" s="35" t="s">
        <v>14</v>
      </c>
      <c r="O7565" s="35" t="s">
        <v>32311</v>
      </c>
      <c r="P7565" s="35" t="s">
        <v>31195</v>
      </c>
    </row>
    <row r="7566" spans="1:22" ht="43.2" x14ac:dyDescent="0.3">
      <c r="B7566" s="4" t="s">
        <v>19</v>
      </c>
      <c r="C7566" s="4" t="s">
        <v>10623</v>
      </c>
      <c r="D7566" s="4" t="s">
        <v>12305</v>
      </c>
      <c r="E7566" s="4" t="s">
        <v>10730</v>
      </c>
      <c r="F7566" s="4" t="s">
        <v>12687</v>
      </c>
      <c r="G7566" s="4" t="s">
        <v>12689</v>
      </c>
      <c r="H7566" s="5" t="s">
        <v>12690</v>
      </c>
      <c r="I7566" s="5" t="s">
        <v>11570</v>
      </c>
    </row>
    <row r="7567" spans="1:22" ht="43.2" x14ac:dyDescent="0.3">
      <c r="B7567" s="4" t="s">
        <v>19</v>
      </c>
      <c r="C7567" s="4" t="s">
        <v>10623</v>
      </c>
      <c r="D7567" s="4" t="s">
        <v>12305</v>
      </c>
      <c r="E7567" s="4" t="s">
        <v>10730</v>
      </c>
      <c r="F7567" s="4" t="s">
        <v>12687</v>
      </c>
      <c r="G7567" s="4" t="s">
        <v>12691</v>
      </c>
      <c r="H7567" s="5" t="s">
        <v>12692</v>
      </c>
      <c r="I7567" s="5" t="s">
        <v>11570</v>
      </c>
    </row>
    <row r="7568" spans="1:22" x14ac:dyDescent="0.3">
      <c r="L7568" s="163" t="s">
        <v>0</v>
      </c>
      <c r="M7568" s="163"/>
      <c r="N7568" s="163"/>
      <c r="O7568" s="163" t="s">
        <v>1</v>
      </c>
      <c r="P7568" s="163"/>
    </row>
    <row r="7569" spans="1:22" ht="43.2" x14ac:dyDescent="0.3">
      <c r="B7569" s="2" t="s">
        <v>19</v>
      </c>
      <c r="C7569" s="2" t="s">
        <v>10623</v>
      </c>
      <c r="D7569" s="2" t="s">
        <v>12305</v>
      </c>
      <c r="E7569" s="2" t="s">
        <v>10730</v>
      </c>
      <c r="F7569" s="2" t="s">
        <v>12693</v>
      </c>
      <c r="H7569" s="3" t="s">
        <v>12694</v>
      </c>
      <c r="L7569" s="35" t="s">
        <v>12</v>
      </c>
      <c r="M7569" s="35" t="s">
        <v>13</v>
      </c>
      <c r="N7569" s="35" t="s">
        <v>14</v>
      </c>
      <c r="O7569" s="35" t="s">
        <v>32311</v>
      </c>
      <c r="P7569" s="35" t="s">
        <v>31195</v>
      </c>
    </row>
    <row r="7570" spans="1:22" x14ac:dyDescent="0.3">
      <c r="A7570" t="s">
        <v>32385</v>
      </c>
      <c r="B7570" s="2" t="s">
        <v>19</v>
      </c>
      <c r="C7570" s="2" t="s">
        <v>10623</v>
      </c>
      <c r="D7570" s="2" t="s">
        <v>12305</v>
      </c>
      <c r="E7570" s="2" t="s">
        <v>10730</v>
      </c>
      <c r="F7570" s="2" t="s">
        <v>12693</v>
      </c>
      <c r="G7570" s="2" t="s">
        <v>12695</v>
      </c>
      <c r="H7570" s="6" t="s">
        <v>12696</v>
      </c>
      <c r="I7570" s="3" t="s">
        <v>571</v>
      </c>
      <c r="J7570" s="3">
        <v>841</v>
      </c>
      <c r="K7570" s="2" t="s">
        <v>36</v>
      </c>
    </row>
    <row r="7571" spans="1:22" x14ac:dyDescent="0.3">
      <c r="L7571" s="163" t="s">
        <v>0</v>
      </c>
      <c r="M7571" s="163"/>
      <c r="N7571" s="163"/>
      <c r="O7571" s="163" t="s">
        <v>1</v>
      </c>
      <c r="P7571" s="163"/>
    </row>
    <row r="7572" spans="1:22" ht="43.2" x14ac:dyDescent="0.3">
      <c r="B7572" s="2" t="s">
        <v>19</v>
      </c>
      <c r="C7572" s="2" t="s">
        <v>10623</v>
      </c>
      <c r="D7572" s="2" t="s">
        <v>12305</v>
      </c>
      <c r="E7572" s="2" t="s">
        <v>10730</v>
      </c>
      <c r="F7572" s="2" t="s">
        <v>12697</v>
      </c>
      <c r="H7572" s="3" t="s">
        <v>12698</v>
      </c>
      <c r="L7572" s="35" t="s">
        <v>12</v>
      </c>
      <c r="M7572" s="35" t="s">
        <v>13</v>
      </c>
      <c r="N7572" s="35" t="s">
        <v>14</v>
      </c>
      <c r="O7572" s="35" t="s">
        <v>32311</v>
      </c>
      <c r="P7572" s="35" t="s">
        <v>31195</v>
      </c>
    </row>
    <row r="7573" spans="1:22" x14ac:dyDescent="0.3">
      <c r="B7573" s="4" t="s">
        <v>19</v>
      </c>
      <c r="C7573" s="4" t="s">
        <v>10623</v>
      </c>
      <c r="D7573" s="4" t="s">
        <v>12305</v>
      </c>
      <c r="E7573" s="4" t="s">
        <v>10730</v>
      </c>
      <c r="F7573" s="4" t="s">
        <v>12697</v>
      </c>
      <c r="G7573" s="4" t="s">
        <v>12699</v>
      </c>
      <c r="H7573" s="5" t="s">
        <v>12700</v>
      </c>
      <c r="I7573" s="5" t="s">
        <v>571</v>
      </c>
    </row>
    <row r="7574" spans="1:22" ht="28.8" x14ac:dyDescent="0.3">
      <c r="B7574" s="4" t="s">
        <v>19</v>
      </c>
      <c r="C7574" s="4" t="s">
        <v>10623</v>
      </c>
      <c r="D7574" s="4" t="s">
        <v>12305</v>
      </c>
      <c r="E7574" s="4" t="s">
        <v>10730</v>
      </c>
      <c r="F7574" s="4" t="s">
        <v>12697</v>
      </c>
      <c r="G7574" s="4" t="s">
        <v>12701</v>
      </c>
      <c r="H7574" s="5" t="s">
        <v>12702</v>
      </c>
      <c r="I7574" s="5" t="s">
        <v>571</v>
      </c>
    </row>
    <row r="7575" spans="1:22" x14ac:dyDescent="0.3">
      <c r="B7575" s="2" t="s">
        <v>19</v>
      </c>
      <c r="C7575" s="2" t="s">
        <v>10623</v>
      </c>
      <c r="D7575" s="2" t="s">
        <v>12305</v>
      </c>
      <c r="E7575" s="2" t="s">
        <v>10732</v>
      </c>
      <c r="H7575" s="3" t="s">
        <v>12703</v>
      </c>
    </row>
    <row r="7576" spans="1:22" x14ac:dyDescent="0.3">
      <c r="L7576" s="163" t="s">
        <v>0</v>
      </c>
      <c r="M7576" s="163"/>
      <c r="N7576" s="163"/>
      <c r="O7576" s="163" t="s">
        <v>1</v>
      </c>
      <c r="P7576" s="163"/>
      <c r="Q7576" s="163"/>
      <c r="R7576" s="165" t="s">
        <v>32573</v>
      </c>
      <c r="S7576" s="166"/>
      <c r="T7576" s="166"/>
      <c r="U7576" s="166"/>
      <c r="V7576" s="167"/>
    </row>
    <row r="7577" spans="1:22" ht="43.2" x14ac:dyDescent="0.3">
      <c r="B7577" s="2" t="s">
        <v>19</v>
      </c>
      <c r="C7577" s="2" t="s">
        <v>10623</v>
      </c>
      <c r="D7577" s="2" t="s">
        <v>12305</v>
      </c>
      <c r="E7577" s="2" t="s">
        <v>10732</v>
      </c>
      <c r="F7577" s="2" t="s">
        <v>12704</v>
      </c>
      <c r="H7577" s="3" t="s">
        <v>12705</v>
      </c>
      <c r="L7577" s="35" t="s">
        <v>12</v>
      </c>
      <c r="M7577" s="35" t="s">
        <v>13</v>
      </c>
      <c r="N7577" s="35" t="s">
        <v>14</v>
      </c>
      <c r="O7577" s="102" t="s">
        <v>31196</v>
      </c>
      <c r="P7577" s="102" t="s">
        <v>31195</v>
      </c>
      <c r="Q7577" s="104" t="s">
        <v>32311</v>
      </c>
      <c r="R7577" s="50" t="s">
        <v>32319</v>
      </c>
      <c r="S7577" s="51" t="s">
        <v>32320</v>
      </c>
      <c r="T7577" s="51" t="s">
        <v>17</v>
      </c>
      <c r="U7577" s="51" t="s">
        <v>18</v>
      </c>
      <c r="V7577" s="51" t="s">
        <v>31184</v>
      </c>
    </row>
    <row r="7578" spans="1:22" ht="57.6" x14ac:dyDescent="0.3">
      <c r="A7578" t="s">
        <v>32385</v>
      </c>
      <c r="B7578" s="2" t="s">
        <v>19</v>
      </c>
      <c r="C7578" s="2" t="s">
        <v>10623</v>
      </c>
      <c r="D7578" s="2" t="s">
        <v>12305</v>
      </c>
      <c r="E7578" s="2" t="s">
        <v>10732</v>
      </c>
      <c r="F7578" s="2" t="s">
        <v>12704</v>
      </c>
      <c r="G7578" s="2" t="s">
        <v>12706</v>
      </c>
      <c r="H7578" s="6" t="s">
        <v>12707</v>
      </c>
      <c r="I7578" s="3" t="s">
        <v>12708</v>
      </c>
      <c r="K7578" s="2" t="s">
        <v>36</v>
      </c>
    </row>
    <row r="7579" spans="1:22" ht="57.6" x14ac:dyDescent="0.3">
      <c r="A7579" t="s">
        <v>32385</v>
      </c>
      <c r="B7579" s="2" t="s">
        <v>19</v>
      </c>
      <c r="C7579" s="2" t="s">
        <v>10623</v>
      </c>
      <c r="D7579" s="2" t="s">
        <v>12305</v>
      </c>
      <c r="E7579" s="2" t="s">
        <v>10732</v>
      </c>
      <c r="F7579" s="2" t="s">
        <v>12704</v>
      </c>
      <c r="G7579" s="2" t="s">
        <v>12709</v>
      </c>
      <c r="H7579" s="6" t="s">
        <v>12710</v>
      </c>
      <c r="I7579" s="3" t="s">
        <v>12708</v>
      </c>
      <c r="K7579" s="2" t="s">
        <v>36</v>
      </c>
    </row>
    <row r="7580" spans="1:22" ht="57.6" x14ac:dyDescent="0.3">
      <c r="A7580" t="s">
        <v>32385</v>
      </c>
      <c r="B7580" s="2" t="s">
        <v>19</v>
      </c>
      <c r="C7580" s="2" t="s">
        <v>10623</v>
      </c>
      <c r="D7580" s="2" t="s">
        <v>12305</v>
      </c>
      <c r="E7580" s="2" t="s">
        <v>10732</v>
      </c>
      <c r="F7580" s="2" t="s">
        <v>12704</v>
      </c>
      <c r="G7580" s="2" t="s">
        <v>12711</v>
      </c>
      <c r="H7580" s="6" t="s">
        <v>12712</v>
      </c>
      <c r="I7580" s="3" t="s">
        <v>12708</v>
      </c>
      <c r="K7580" s="2" t="s">
        <v>36</v>
      </c>
    </row>
    <row r="7581" spans="1:22" ht="57.6" x14ac:dyDescent="0.3">
      <c r="A7581" t="s">
        <v>32385</v>
      </c>
      <c r="B7581" s="2" t="s">
        <v>19</v>
      </c>
      <c r="C7581" s="2" t="s">
        <v>10623</v>
      </c>
      <c r="D7581" s="2" t="s">
        <v>12305</v>
      </c>
      <c r="E7581" s="2" t="s">
        <v>10732</v>
      </c>
      <c r="F7581" s="2" t="s">
        <v>12704</v>
      </c>
      <c r="G7581" s="2" t="s">
        <v>12713</v>
      </c>
      <c r="H7581" s="3" t="s">
        <v>12714</v>
      </c>
      <c r="I7581" s="3" t="s">
        <v>12708</v>
      </c>
      <c r="J7581" s="3">
        <v>3</v>
      </c>
      <c r="K7581" s="2" t="s">
        <v>36</v>
      </c>
      <c r="O7581" s="7" t="s">
        <v>32514</v>
      </c>
      <c r="P7581" s="7" t="s">
        <v>33279</v>
      </c>
      <c r="Q7581" s="2" t="s">
        <v>31490</v>
      </c>
      <c r="R7581" s="2">
        <v>1</v>
      </c>
      <c r="S7581" s="2">
        <v>1</v>
      </c>
      <c r="T7581" s="2" t="s">
        <v>32473</v>
      </c>
      <c r="V7581" s="26">
        <v>1</v>
      </c>
    </row>
    <row r="7582" spans="1:22" ht="57.6" x14ac:dyDescent="0.3">
      <c r="A7582" t="s">
        <v>32385</v>
      </c>
      <c r="B7582" s="2" t="s">
        <v>19</v>
      </c>
      <c r="C7582" s="2" t="s">
        <v>10623</v>
      </c>
      <c r="D7582" s="2" t="s">
        <v>12305</v>
      </c>
      <c r="E7582" s="2" t="s">
        <v>10732</v>
      </c>
      <c r="F7582" s="2" t="s">
        <v>12704</v>
      </c>
      <c r="G7582" s="2" t="s">
        <v>12715</v>
      </c>
      <c r="H7582" s="3" t="s">
        <v>12716</v>
      </c>
      <c r="I7582" s="3" t="s">
        <v>12708</v>
      </c>
      <c r="J7582" s="3">
        <v>2</v>
      </c>
      <c r="K7582" s="2" t="s">
        <v>36</v>
      </c>
      <c r="O7582" s="7" t="s">
        <v>32514</v>
      </c>
      <c r="P7582" s="7" t="s">
        <v>33279</v>
      </c>
      <c r="Q7582" s="2" t="s">
        <v>33242</v>
      </c>
      <c r="R7582" s="2">
        <v>1</v>
      </c>
      <c r="S7582" s="2">
        <v>1</v>
      </c>
      <c r="T7582" s="2" t="s">
        <v>32473</v>
      </c>
      <c r="V7582" s="26">
        <v>1</v>
      </c>
    </row>
    <row r="7583" spans="1:22" ht="57.6" x14ac:dyDescent="0.3">
      <c r="A7583" t="s">
        <v>32385</v>
      </c>
      <c r="B7583" s="2" t="s">
        <v>19</v>
      </c>
      <c r="C7583" s="2" t="s">
        <v>10623</v>
      </c>
      <c r="D7583" s="2" t="s">
        <v>12305</v>
      </c>
      <c r="E7583" s="2" t="s">
        <v>10732</v>
      </c>
      <c r="F7583" s="2" t="s">
        <v>12704</v>
      </c>
      <c r="G7583" s="2" t="s">
        <v>12717</v>
      </c>
      <c r="H7583" s="3" t="s">
        <v>12718</v>
      </c>
      <c r="I7583" s="3" t="s">
        <v>12708</v>
      </c>
      <c r="K7583" s="26" t="s">
        <v>36</v>
      </c>
      <c r="O7583" s="7" t="s">
        <v>32514</v>
      </c>
      <c r="P7583" s="7" t="s">
        <v>33279</v>
      </c>
      <c r="Q7583" s="2" t="s">
        <v>33281</v>
      </c>
      <c r="R7583" s="2">
        <v>1</v>
      </c>
      <c r="S7583" s="2">
        <v>1</v>
      </c>
      <c r="T7583" s="2" t="s">
        <v>32473</v>
      </c>
      <c r="V7583" s="26">
        <v>1</v>
      </c>
    </row>
    <row r="7584" spans="1:22" ht="57.6" x14ac:dyDescent="0.3">
      <c r="A7584" t="s">
        <v>32385</v>
      </c>
      <c r="B7584" s="2" t="s">
        <v>19</v>
      </c>
      <c r="C7584" s="2" t="s">
        <v>10623</v>
      </c>
      <c r="D7584" s="2" t="s">
        <v>12305</v>
      </c>
      <c r="E7584" s="2" t="s">
        <v>10732</v>
      </c>
      <c r="F7584" s="2" t="s">
        <v>12704</v>
      </c>
      <c r="G7584" s="2" t="s">
        <v>12719</v>
      </c>
      <c r="H7584" s="3" t="s">
        <v>12720</v>
      </c>
      <c r="I7584" s="3" t="s">
        <v>12708</v>
      </c>
      <c r="K7584" s="26" t="s">
        <v>36</v>
      </c>
      <c r="O7584" s="7" t="s">
        <v>32514</v>
      </c>
      <c r="P7584" s="7" t="s">
        <v>33279</v>
      </c>
      <c r="Q7584" s="2" t="s">
        <v>33283</v>
      </c>
      <c r="R7584" s="2">
        <v>1</v>
      </c>
      <c r="S7584" s="2">
        <v>1</v>
      </c>
      <c r="T7584" s="2" t="s">
        <v>32473</v>
      </c>
      <c r="V7584" s="26">
        <v>1</v>
      </c>
    </row>
    <row r="7585" spans="1:22" ht="57.6" x14ac:dyDescent="0.3">
      <c r="A7585" t="s">
        <v>32385</v>
      </c>
      <c r="B7585" s="2" t="s">
        <v>19</v>
      </c>
      <c r="C7585" s="2" t="s">
        <v>10623</v>
      </c>
      <c r="D7585" s="2" t="s">
        <v>12305</v>
      </c>
      <c r="E7585" s="2" t="s">
        <v>10732</v>
      </c>
      <c r="F7585" s="2" t="s">
        <v>12704</v>
      </c>
      <c r="G7585" s="2" t="s">
        <v>12721</v>
      </c>
      <c r="H7585" s="3" t="s">
        <v>12722</v>
      </c>
      <c r="I7585" s="3" t="s">
        <v>12708</v>
      </c>
      <c r="K7585" s="26" t="s">
        <v>36</v>
      </c>
      <c r="O7585" s="7" t="s">
        <v>32514</v>
      </c>
      <c r="P7585" s="7" t="s">
        <v>33279</v>
      </c>
      <c r="Q7585" s="2" t="s">
        <v>31490</v>
      </c>
      <c r="R7585" s="2">
        <v>2</v>
      </c>
      <c r="S7585" s="2">
        <v>2</v>
      </c>
      <c r="T7585" s="2" t="s">
        <v>32473</v>
      </c>
      <c r="V7585" s="26">
        <v>1</v>
      </c>
    </row>
    <row r="7586" spans="1:22" ht="57.6" x14ac:dyDescent="0.3">
      <c r="A7586" t="s">
        <v>32385</v>
      </c>
      <c r="B7586" s="2" t="s">
        <v>19</v>
      </c>
      <c r="C7586" s="2" t="s">
        <v>10623</v>
      </c>
      <c r="D7586" s="2" t="s">
        <v>12305</v>
      </c>
      <c r="E7586" s="2" t="s">
        <v>10732</v>
      </c>
      <c r="F7586" s="2" t="s">
        <v>12704</v>
      </c>
      <c r="G7586" s="2" t="s">
        <v>12723</v>
      </c>
      <c r="H7586" s="3" t="s">
        <v>12724</v>
      </c>
      <c r="I7586" s="3" t="s">
        <v>12708</v>
      </c>
      <c r="K7586" s="26" t="s">
        <v>36</v>
      </c>
      <c r="O7586" s="7" t="s">
        <v>32514</v>
      </c>
      <c r="P7586" s="7" t="s">
        <v>33279</v>
      </c>
      <c r="Q7586" s="2" t="s">
        <v>33242</v>
      </c>
      <c r="R7586" s="2">
        <v>2</v>
      </c>
      <c r="S7586" s="2">
        <v>2</v>
      </c>
      <c r="T7586" s="2" t="s">
        <v>32473</v>
      </c>
      <c r="V7586" s="26">
        <v>1</v>
      </c>
    </row>
    <row r="7587" spans="1:22" ht="57.6" x14ac:dyDescent="0.3">
      <c r="A7587" t="s">
        <v>32385</v>
      </c>
      <c r="B7587" s="2" t="s">
        <v>19</v>
      </c>
      <c r="C7587" s="2" t="s">
        <v>10623</v>
      </c>
      <c r="D7587" s="2" t="s">
        <v>12305</v>
      </c>
      <c r="E7587" s="2" t="s">
        <v>10732</v>
      </c>
      <c r="F7587" s="2" t="s">
        <v>12704</v>
      </c>
      <c r="G7587" s="2" t="s">
        <v>12725</v>
      </c>
      <c r="H7587" s="3" t="s">
        <v>12726</v>
      </c>
      <c r="I7587" s="3" t="s">
        <v>12708</v>
      </c>
      <c r="K7587" s="26" t="s">
        <v>36</v>
      </c>
      <c r="O7587" s="7" t="s">
        <v>32514</v>
      </c>
      <c r="P7587" s="7" t="s">
        <v>33279</v>
      </c>
      <c r="Q7587" s="2" t="s">
        <v>33281</v>
      </c>
      <c r="R7587" s="2">
        <v>2</v>
      </c>
      <c r="S7587" s="2">
        <v>2</v>
      </c>
      <c r="T7587" s="2" t="s">
        <v>32473</v>
      </c>
      <c r="V7587" s="26">
        <v>1</v>
      </c>
    </row>
    <row r="7588" spans="1:22" ht="57.6" x14ac:dyDescent="0.3">
      <c r="A7588" t="s">
        <v>32385</v>
      </c>
      <c r="B7588" s="2" t="s">
        <v>19</v>
      </c>
      <c r="C7588" s="2" t="s">
        <v>10623</v>
      </c>
      <c r="D7588" s="2" t="s">
        <v>12305</v>
      </c>
      <c r="E7588" s="2" t="s">
        <v>10732</v>
      </c>
      <c r="F7588" s="2" t="s">
        <v>12704</v>
      </c>
      <c r="G7588" s="2" t="s">
        <v>12727</v>
      </c>
      <c r="H7588" s="3" t="s">
        <v>12728</v>
      </c>
      <c r="I7588" s="3" t="s">
        <v>12708</v>
      </c>
      <c r="K7588" s="26" t="s">
        <v>36</v>
      </c>
      <c r="O7588" s="7" t="s">
        <v>32514</v>
      </c>
      <c r="P7588" s="7" t="s">
        <v>33279</v>
      </c>
      <c r="Q7588" s="2" t="s">
        <v>33282</v>
      </c>
      <c r="R7588" s="2">
        <v>2</v>
      </c>
      <c r="S7588" s="2">
        <v>2</v>
      </c>
      <c r="T7588" s="2" t="s">
        <v>32473</v>
      </c>
      <c r="V7588" s="26">
        <v>1</v>
      </c>
    </row>
    <row r="7589" spans="1:22" x14ac:dyDescent="0.3">
      <c r="L7589" s="163" t="s">
        <v>0</v>
      </c>
      <c r="M7589" s="163"/>
      <c r="N7589" s="163"/>
      <c r="O7589" s="163" t="s">
        <v>1</v>
      </c>
      <c r="P7589" s="163"/>
      <c r="Q7589" s="163"/>
      <c r="R7589" s="165" t="s">
        <v>32573</v>
      </c>
      <c r="S7589" s="166"/>
      <c r="T7589" s="166"/>
      <c r="U7589" s="166"/>
      <c r="V7589" s="167"/>
    </row>
    <row r="7590" spans="1:22" ht="43.2" x14ac:dyDescent="0.3">
      <c r="B7590" s="2" t="s">
        <v>19</v>
      </c>
      <c r="C7590" s="2" t="s">
        <v>10623</v>
      </c>
      <c r="D7590" s="2" t="s">
        <v>12305</v>
      </c>
      <c r="E7590" s="2" t="s">
        <v>10732</v>
      </c>
      <c r="F7590" s="2" t="s">
        <v>12729</v>
      </c>
      <c r="H7590" s="3" t="s">
        <v>12730</v>
      </c>
      <c r="L7590" s="35" t="s">
        <v>12</v>
      </c>
      <c r="M7590" s="35" t="s">
        <v>13</v>
      </c>
      <c r="N7590" s="35" t="s">
        <v>14</v>
      </c>
      <c r="O7590" s="102" t="s">
        <v>31196</v>
      </c>
      <c r="P7590" s="102" t="s">
        <v>31195</v>
      </c>
      <c r="Q7590" s="104" t="s">
        <v>32311</v>
      </c>
      <c r="R7590" s="50" t="s">
        <v>32319</v>
      </c>
      <c r="S7590" s="51" t="s">
        <v>32320</v>
      </c>
      <c r="T7590" s="51" t="s">
        <v>17</v>
      </c>
      <c r="U7590" s="51" t="s">
        <v>18</v>
      </c>
      <c r="V7590" s="51" t="s">
        <v>31184</v>
      </c>
    </row>
    <row r="7591" spans="1:22" ht="28.8" x14ac:dyDescent="0.3">
      <c r="A7591" t="s">
        <v>32385</v>
      </c>
      <c r="B7591" s="2" t="s">
        <v>19</v>
      </c>
      <c r="C7591" s="2" t="s">
        <v>10623</v>
      </c>
      <c r="D7591" s="2" t="s">
        <v>12305</v>
      </c>
      <c r="E7591" s="2" t="s">
        <v>10732</v>
      </c>
      <c r="F7591" s="2" t="s">
        <v>12729</v>
      </c>
      <c r="G7591" s="2" t="s">
        <v>12731</v>
      </c>
      <c r="H7591" s="3" t="s">
        <v>12732</v>
      </c>
      <c r="I7591" s="3" t="s">
        <v>12733</v>
      </c>
      <c r="J7591" s="3">
        <v>2</v>
      </c>
      <c r="K7591" s="2" t="s">
        <v>36</v>
      </c>
      <c r="O7591" s="7" t="s">
        <v>33280</v>
      </c>
      <c r="P7591" s="7" t="s">
        <v>33279</v>
      </c>
      <c r="Q7591" s="2" t="s">
        <v>32525</v>
      </c>
      <c r="R7591" s="2">
        <v>1</v>
      </c>
      <c r="S7591" s="2">
        <v>1</v>
      </c>
      <c r="T7591" s="2" t="s">
        <v>32473</v>
      </c>
      <c r="V7591" s="26">
        <v>1</v>
      </c>
    </row>
    <row r="7592" spans="1:22" ht="28.8" x14ac:dyDescent="0.3">
      <c r="A7592" t="s">
        <v>32385</v>
      </c>
      <c r="B7592" s="2" t="s">
        <v>19</v>
      </c>
      <c r="C7592" s="2" t="s">
        <v>10623</v>
      </c>
      <c r="D7592" s="2" t="s">
        <v>12305</v>
      </c>
      <c r="E7592" s="2" t="s">
        <v>10732</v>
      </c>
      <c r="F7592" s="2" t="s">
        <v>12729</v>
      </c>
      <c r="G7592" s="2" t="s">
        <v>12734</v>
      </c>
      <c r="H7592" s="3" t="s">
        <v>12735</v>
      </c>
      <c r="I7592" s="3" t="s">
        <v>12733</v>
      </c>
      <c r="K7592" s="26" t="s">
        <v>36</v>
      </c>
      <c r="O7592" s="7" t="s">
        <v>33280</v>
      </c>
      <c r="P7592" s="7" t="s">
        <v>33279</v>
      </c>
      <c r="Q7592" s="2" t="s">
        <v>33242</v>
      </c>
      <c r="R7592" s="2">
        <v>1</v>
      </c>
      <c r="S7592" s="2">
        <v>1</v>
      </c>
      <c r="T7592" s="2" t="s">
        <v>32473</v>
      </c>
      <c r="V7592" s="26">
        <v>1</v>
      </c>
    </row>
    <row r="7593" spans="1:22" ht="28.8" x14ac:dyDescent="0.3">
      <c r="A7593" t="s">
        <v>32385</v>
      </c>
      <c r="B7593" s="2" t="s">
        <v>19</v>
      </c>
      <c r="C7593" s="2" t="s">
        <v>10623</v>
      </c>
      <c r="D7593" s="2" t="s">
        <v>12305</v>
      </c>
      <c r="E7593" s="2" t="s">
        <v>10732</v>
      </c>
      <c r="F7593" s="2" t="s">
        <v>12729</v>
      </c>
      <c r="G7593" s="2" t="s">
        <v>12736</v>
      </c>
      <c r="H7593" s="3" t="s">
        <v>12737</v>
      </c>
      <c r="I7593" s="3" t="s">
        <v>12733</v>
      </c>
      <c r="K7593" s="26" t="s">
        <v>36</v>
      </c>
      <c r="O7593" s="7" t="s">
        <v>33280</v>
      </c>
      <c r="P7593" s="7" t="s">
        <v>33279</v>
      </c>
      <c r="Q7593" s="2" t="s">
        <v>33281</v>
      </c>
      <c r="R7593" s="2">
        <v>1</v>
      </c>
      <c r="S7593" s="2">
        <v>1</v>
      </c>
      <c r="T7593" s="2" t="s">
        <v>32473</v>
      </c>
      <c r="V7593" s="26">
        <v>1</v>
      </c>
    </row>
    <row r="7594" spans="1:22" ht="28.8" x14ac:dyDescent="0.3">
      <c r="A7594" t="s">
        <v>32385</v>
      </c>
      <c r="B7594" s="2" t="s">
        <v>19</v>
      </c>
      <c r="C7594" s="2" t="s">
        <v>10623</v>
      </c>
      <c r="D7594" s="2" t="s">
        <v>12305</v>
      </c>
      <c r="E7594" s="2" t="s">
        <v>10732</v>
      </c>
      <c r="F7594" s="2" t="s">
        <v>12729</v>
      </c>
      <c r="G7594" s="2" t="s">
        <v>12738</v>
      </c>
      <c r="H7594" s="3" t="s">
        <v>12739</v>
      </c>
      <c r="I7594" s="3" t="s">
        <v>12733</v>
      </c>
      <c r="K7594" s="26" t="s">
        <v>36</v>
      </c>
      <c r="O7594" s="7" t="s">
        <v>33280</v>
      </c>
      <c r="P7594" s="7" t="s">
        <v>33279</v>
      </c>
      <c r="Q7594" s="2" t="s">
        <v>33282</v>
      </c>
      <c r="R7594" s="2">
        <v>1</v>
      </c>
      <c r="S7594" s="2">
        <v>1</v>
      </c>
      <c r="T7594" s="2" t="s">
        <v>32473</v>
      </c>
      <c r="V7594" s="26">
        <v>1</v>
      </c>
    </row>
    <row r="7595" spans="1:22" ht="28.8" x14ac:dyDescent="0.3">
      <c r="A7595" t="s">
        <v>32385</v>
      </c>
      <c r="B7595" s="2" t="s">
        <v>19</v>
      </c>
      <c r="C7595" s="2" t="s">
        <v>10623</v>
      </c>
      <c r="D7595" s="2" t="s">
        <v>12305</v>
      </c>
      <c r="E7595" s="2" t="s">
        <v>10732</v>
      </c>
      <c r="F7595" s="2" t="s">
        <v>12729</v>
      </c>
      <c r="G7595" s="2" t="s">
        <v>12740</v>
      </c>
      <c r="H7595" s="3" t="s">
        <v>12741</v>
      </c>
      <c r="I7595" s="3" t="s">
        <v>12733</v>
      </c>
      <c r="K7595" s="26" t="s">
        <v>36</v>
      </c>
      <c r="O7595" s="7" t="s">
        <v>33280</v>
      </c>
      <c r="P7595" s="7" t="s">
        <v>33279</v>
      </c>
      <c r="Q7595" s="2" t="s">
        <v>32525</v>
      </c>
      <c r="R7595" s="2">
        <v>2</v>
      </c>
      <c r="S7595" s="2">
        <v>2</v>
      </c>
      <c r="T7595" s="2" t="s">
        <v>32473</v>
      </c>
      <c r="V7595" s="26">
        <v>1</v>
      </c>
    </row>
    <row r="7596" spans="1:22" ht="28.8" x14ac:dyDescent="0.3">
      <c r="A7596" t="s">
        <v>32385</v>
      </c>
      <c r="B7596" s="2" t="s">
        <v>19</v>
      </c>
      <c r="C7596" s="2" t="s">
        <v>10623</v>
      </c>
      <c r="D7596" s="2" t="s">
        <v>12305</v>
      </c>
      <c r="E7596" s="2" t="s">
        <v>10732</v>
      </c>
      <c r="F7596" s="2" t="s">
        <v>12729</v>
      </c>
      <c r="G7596" s="2" t="s">
        <v>12742</v>
      </c>
      <c r="H7596" s="3" t="s">
        <v>12743</v>
      </c>
      <c r="I7596" s="3" t="s">
        <v>12733</v>
      </c>
      <c r="K7596" s="26" t="s">
        <v>36</v>
      </c>
      <c r="O7596" s="7" t="s">
        <v>33280</v>
      </c>
      <c r="P7596" s="7" t="s">
        <v>33279</v>
      </c>
      <c r="Q7596" s="2" t="s">
        <v>33242</v>
      </c>
      <c r="R7596" s="2">
        <v>2</v>
      </c>
      <c r="S7596" s="2">
        <v>2</v>
      </c>
      <c r="T7596" s="2" t="s">
        <v>32473</v>
      </c>
      <c r="V7596" s="26">
        <v>1</v>
      </c>
    </row>
    <row r="7597" spans="1:22" ht="28.8" x14ac:dyDescent="0.3">
      <c r="A7597" t="s">
        <v>32385</v>
      </c>
      <c r="B7597" s="2" t="s">
        <v>19</v>
      </c>
      <c r="C7597" s="2" t="s">
        <v>10623</v>
      </c>
      <c r="D7597" s="2" t="s">
        <v>12305</v>
      </c>
      <c r="E7597" s="2" t="s">
        <v>10732</v>
      </c>
      <c r="F7597" s="2" t="s">
        <v>12729</v>
      </c>
      <c r="G7597" s="2" t="s">
        <v>12744</v>
      </c>
      <c r="H7597" s="3" t="s">
        <v>12745</v>
      </c>
      <c r="I7597" s="3" t="s">
        <v>12733</v>
      </c>
      <c r="K7597" s="26" t="s">
        <v>36</v>
      </c>
      <c r="O7597" s="7" t="s">
        <v>33280</v>
      </c>
      <c r="P7597" s="7" t="s">
        <v>33279</v>
      </c>
      <c r="Q7597" s="2" t="s">
        <v>33281</v>
      </c>
      <c r="R7597" s="2">
        <v>2</v>
      </c>
      <c r="S7597" s="2">
        <v>2</v>
      </c>
      <c r="T7597" s="2" t="s">
        <v>32473</v>
      </c>
      <c r="V7597" s="26">
        <v>1</v>
      </c>
    </row>
    <row r="7598" spans="1:22" ht="28.8" x14ac:dyDescent="0.3">
      <c r="A7598" t="s">
        <v>32385</v>
      </c>
      <c r="B7598" s="2" t="s">
        <v>19</v>
      </c>
      <c r="C7598" s="2" t="s">
        <v>10623</v>
      </c>
      <c r="D7598" s="2" t="s">
        <v>12305</v>
      </c>
      <c r="E7598" s="2" t="s">
        <v>10732</v>
      </c>
      <c r="F7598" s="2" t="s">
        <v>12729</v>
      </c>
      <c r="G7598" s="2" t="s">
        <v>12746</v>
      </c>
      <c r="H7598" s="3" t="s">
        <v>12747</v>
      </c>
      <c r="I7598" s="3" t="s">
        <v>12733</v>
      </c>
      <c r="K7598" s="26" t="s">
        <v>36</v>
      </c>
      <c r="O7598" s="7" t="s">
        <v>33280</v>
      </c>
      <c r="P7598" s="7" t="s">
        <v>33279</v>
      </c>
      <c r="Q7598" s="2" t="s">
        <v>33282</v>
      </c>
      <c r="R7598" s="2">
        <v>2</v>
      </c>
      <c r="S7598" s="2">
        <v>2</v>
      </c>
      <c r="T7598" s="2" t="s">
        <v>32473</v>
      </c>
      <c r="V7598" s="26">
        <v>1</v>
      </c>
    </row>
    <row r="7599" spans="1:22" x14ac:dyDescent="0.3">
      <c r="L7599" s="163" t="s">
        <v>0</v>
      </c>
      <c r="M7599" s="163"/>
      <c r="N7599" s="163"/>
      <c r="O7599" s="163" t="s">
        <v>1</v>
      </c>
      <c r="P7599" s="163"/>
    </row>
    <row r="7600" spans="1:22" ht="43.2" x14ac:dyDescent="0.3">
      <c r="B7600" s="2" t="s">
        <v>19</v>
      </c>
      <c r="C7600" s="2" t="s">
        <v>10623</v>
      </c>
      <c r="D7600" s="2" t="s">
        <v>12305</v>
      </c>
      <c r="E7600" s="2" t="s">
        <v>10732</v>
      </c>
      <c r="F7600" s="2" t="s">
        <v>12748</v>
      </c>
      <c r="H7600" s="3" t="s">
        <v>12749</v>
      </c>
      <c r="L7600" s="35" t="s">
        <v>12</v>
      </c>
      <c r="M7600" s="35" t="s">
        <v>13</v>
      </c>
      <c r="N7600" s="35" t="s">
        <v>14</v>
      </c>
      <c r="O7600" s="35" t="s">
        <v>32311</v>
      </c>
      <c r="P7600" s="35" t="s">
        <v>31195</v>
      </c>
    </row>
    <row r="7601" spans="1:16" ht="43.2" x14ac:dyDescent="0.3">
      <c r="A7601" t="s">
        <v>32385</v>
      </c>
      <c r="B7601" s="2" t="s">
        <v>19</v>
      </c>
      <c r="C7601" s="2" t="s">
        <v>10623</v>
      </c>
      <c r="D7601" s="2" t="s">
        <v>12305</v>
      </c>
      <c r="E7601" s="2" t="s">
        <v>10732</v>
      </c>
      <c r="F7601" s="2" t="s">
        <v>12748</v>
      </c>
      <c r="G7601" s="2" t="s">
        <v>12750</v>
      </c>
      <c r="H7601" s="6" t="s">
        <v>12751</v>
      </c>
      <c r="I7601" s="3" t="s">
        <v>10507</v>
      </c>
      <c r="K7601" s="2" t="s">
        <v>36</v>
      </c>
    </row>
    <row r="7602" spans="1:16" ht="43.2" x14ac:dyDescent="0.3">
      <c r="A7602" t="s">
        <v>32385</v>
      </c>
      <c r="B7602" s="2" t="s">
        <v>19</v>
      </c>
      <c r="C7602" s="2" t="s">
        <v>10623</v>
      </c>
      <c r="D7602" s="2" t="s">
        <v>12305</v>
      </c>
      <c r="E7602" s="2" t="s">
        <v>10732</v>
      </c>
      <c r="F7602" s="2" t="s">
        <v>12748</v>
      </c>
      <c r="G7602" s="2" t="s">
        <v>12752</v>
      </c>
      <c r="H7602" s="6" t="s">
        <v>12753</v>
      </c>
      <c r="I7602" s="3" t="s">
        <v>10507</v>
      </c>
      <c r="K7602" s="2" t="s">
        <v>36</v>
      </c>
    </row>
    <row r="7603" spans="1:16" ht="43.2" x14ac:dyDescent="0.3">
      <c r="A7603" t="s">
        <v>32385</v>
      </c>
      <c r="B7603" s="2" t="s">
        <v>19</v>
      </c>
      <c r="C7603" s="2" t="s">
        <v>10623</v>
      </c>
      <c r="D7603" s="2" t="s">
        <v>12305</v>
      </c>
      <c r="E7603" s="2" t="s">
        <v>10732</v>
      </c>
      <c r="F7603" s="2" t="s">
        <v>12748</v>
      </c>
      <c r="G7603" s="2" t="s">
        <v>12754</v>
      </c>
      <c r="H7603" s="6" t="s">
        <v>12755</v>
      </c>
      <c r="I7603" s="3" t="s">
        <v>10507</v>
      </c>
      <c r="J7603" s="3">
        <v>4</v>
      </c>
      <c r="K7603" s="2" t="s">
        <v>36</v>
      </c>
    </row>
    <row r="7604" spans="1:16" ht="43.2" x14ac:dyDescent="0.3">
      <c r="A7604" t="s">
        <v>32385</v>
      </c>
      <c r="B7604" s="2" t="s">
        <v>19</v>
      </c>
      <c r="C7604" s="2" t="s">
        <v>10623</v>
      </c>
      <c r="D7604" s="2" t="s">
        <v>12305</v>
      </c>
      <c r="E7604" s="2" t="s">
        <v>10732</v>
      </c>
      <c r="F7604" s="2" t="s">
        <v>12748</v>
      </c>
      <c r="G7604" s="2" t="s">
        <v>12756</v>
      </c>
      <c r="H7604" s="6" t="s">
        <v>12757</v>
      </c>
      <c r="I7604" s="3" t="s">
        <v>10507</v>
      </c>
      <c r="J7604" s="3">
        <v>6</v>
      </c>
      <c r="K7604" s="2" t="s">
        <v>36</v>
      </c>
    </row>
    <row r="7605" spans="1:16" ht="43.2" x14ac:dyDescent="0.3">
      <c r="A7605" t="s">
        <v>32385</v>
      </c>
      <c r="B7605" s="2" t="s">
        <v>19</v>
      </c>
      <c r="C7605" s="2" t="s">
        <v>10623</v>
      </c>
      <c r="D7605" s="2" t="s">
        <v>12305</v>
      </c>
      <c r="E7605" s="2" t="s">
        <v>10732</v>
      </c>
      <c r="F7605" s="2" t="s">
        <v>12748</v>
      </c>
      <c r="G7605" s="2" t="s">
        <v>12758</v>
      </c>
      <c r="H7605" s="6" t="s">
        <v>12759</v>
      </c>
      <c r="I7605" s="3" t="s">
        <v>10507</v>
      </c>
      <c r="K7605" s="2" t="s">
        <v>36</v>
      </c>
    </row>
    <row r="7606" spans="1:16" ht="43.2" x14ac:dyDescent="0.3">
      <c r="A7606" t="s">
        <v>32385</v>
      </c>
      <c r="B7606" s="2" t="s">
        <v>19</v>
      </c>
      <c r="C7606" s="2" t="s">
        <v>10623</v>
      </c>
      <c r="D7606" s="2" t="s">
        <v>12305</v>
      </c>
      <c r="E7606" s="2" t="s">
        <v>10732</v>
      </c>
      <c r="F7606" s="2" t="s">
        <v>12748</v>
      </c>
      <c r="G7606" s="2" t="s">
        <v>12760</v>
      </c>
      <c r="H7606" s="6" t="s">
        <v>12761</v>
      </c>
      <c r="I7606" s="3" t="s">
        <v>10507</v>
      </c>
      <c r="J7606" s="3">
        <v>3</v>
      </c>
      <c r="K7606" s="2" t="s">
        <v>36</v>
      </c>
    </row>
    <row r="7607" spans="1:16" ht="43.2" x14ac:dyDescent="0.3">
      <c r="A7607" t="s">
        <v>32385</v>
      </c>
      <c r="B7607" s="2" t="s">
        <v>19</v>
      </c>
      <c r="C7607" s="2" t="s">
        <v>10623</v>
      </c>
      <c r="D7607" s="2" t="s">
        <v>12305</v>
      </c>
      <c r="E7607" s="2" t="s">
        <v>10732</v>
      </c>
      <c r="F7607" s="2" t="s">
        <v>12748</v>
      </c>
      <c r="G7607" s="2" t="s">
        <v>12762</v>
      </c>
      <c r="H7607" s="6" t="s">
        <v>12763</v>
      </c>
      <c r="I7607" s="3" t="s">
        <v>10507</v>
      </c>
      <c r="K7607" s="2" t="s">
        <v>36</v>
      </c>
    </row>
    <row r="7608" spans="1:16" ht="43.2" x14ac:dyDescent="0.3">
      <c r="A7608" t="s">
        <v>32385</v>
      </c>
      <c r="B7608" s="2" t="s">
        <v>19</v>
      </c>
      <c r="C7608" s="2" t="s">
        <v>10623</v>
      </c>
      <c r="D7608" s="2" t="s">
        <v>12305</v>
      </c>
      <c r="E7608" s="2" t="s">
        <v>10732</v>
      </c>
      <c r="F7608" s="2" t="s">
        <v>12748</v>
      </c>
      <c r="G7608" s="2" t="s">
        <v>12764</v>
      </c>
      <c r="H7608" s="6" t="s">
        <v>12765</v>
      </c>
      <c r="I7608" s="3" t="s">
        <v>10507</v>
      </c>
      <c r="K7608" s="2" t="s">
        <v>36</v>
      </c>
    </row>
    <row r="7609" spans="1:16" ht="43.2" x14ac:dyDescent="0.3">
      <c r="A7609" t="s">
        <v>32385</v>
      </c>
      <c r="B7609" s="2" t="s">
        <v>19</v>
      </c>
      <c r="C7609" s="2" t="s">
        <v>10623</v>
      </c>
      <c r="D7609" s="2" t="s">
        <v>12305</v>
      </c>
      <c r="E7609" s="2" t="s">
        <v>10732</v>
      </c>
      <c r="F7609" s="2" t="s">
        <v>12748</v>
      </c>
      <c r="G7609" s="2" t="s">
        <v>12766</v>
      </c>
      <c r="H7609" s="6" t="s">
        <v>12767</v>
      </c>
      <c r="I7609" s="3" t="s">
        <v>10507</v>
      </c>
      <c r="K7609" s="2" t="s">
        <v>36</v>
      </c>
    </row>
    <row r="7610" spans="1:16" ht="43.2" x14ac:dyDescent="0.3">
      <c r="A7610" t="s">
        <v>32385</v>
      </c>
      <c r="B7610" s="2" t="s">
        <v>19</v>
      </c>
      <c r="C7610" s="2" t="s">
        <v>10623</v>
      </c>
      <c r="D7610" s="2" t="s">
        <v>12305</v>
      </c>
      <c r="E7610" s="2" t="s">
        <v>10732</v>
      </c>
      <c r="F7610" s="2" t="s">
        <v>12748</v>
      </c>
      <c r="G7610" s="2" t="s">
        <v>12768</v>
      </c>
      <c r="H7610" s="6" t="s">
        <v>12769</v>
      </c>
      <c r="I7610" s="3" t="s">
        <v>10507</v>
      </c>
      <c r="J7610" s="3">
        <v>395</v>
      </c>
      <c r="K7610" s="2" t="s">
        <v>36</v>
      </c>
    </row>
    <row r="7611" spans="1:16" x14ac:dyDescent="0.3">
      <c r="L7611" s="163" t="s">
        <v>0</v>
      </c>
      <c r="M7611" s="163"/>
      <c r="N7611" s="163"/>
      <c r="O7611" s="163" t="s">
        <v>1</v>
      </c>
      <c r="P7611" s="163"/>
    </row>
    <row r="7612" spans="1:16" ht="43.2" x14ac:dyDescent="0.3">
      <c r="B7612" s="2" t="s">
        <v>19</v>
      </c>
      <c r="C7612" s="2" t="s">
        <v>10623</v>
      </c>
      <c r="D7612" s="2" t="s">
        <v>12305</v>
      </c>
      <c r="E7612" s="2" t="s">
        <v>10732</v>
      </c>
      <c r="F7612" s="2" t="s">
        <v>12770</v>
      </c>
      <c r="H7612" s="3" t="s">
        <v>12771</v>
      </c>
      <c r="L7612" s="35" t="s">
        <v>12</v>
      </c>
      <c r="M7612" s="35" t="s">
        <v>13</v>
      </c>
      <c r="N7612" s="35" t="s">
        <v>14</v>
      </c>
      <c r="O7612" s="35" t="s">
        <v>32311</v>
      </c>
      <c r="P7612" s="35" t="s">
        <v>31195</v>
      </c>
    </row>
    <row r="7613" spans="1:16" ht="43.2" x14ac:dyDescent="0.3">
      <c r="A7613" t="s">
        <v>32385</v>
      </c>
      <c r="B7613" s="2" t="s">
        <v>19</v>
      </c>
      <c r="C7613" s="2" t="s">
        <v>10623</v>
      </c>
      <c r="D7613" s="2" t="s">
        <v>12305</v>
      </c>
      <c r="E7613" s="2" t="s">
        <v>10732</v>
      </c>
      <c r="F7613" s="2" t="s">
        <v>12770</v>
      </c>
      <c r="G7613" s="2" t="s">
        <v>12772</v>
      </c>
      <c r="H7613" s="6" t="s">
        <v>12773</v>
      </c>
      <c r="I7613" s="3" t="s">
        <v>10507</v>
      </c>
      <c r="J7613" s="3">
        <v>12</v>
      </c>
      <c r="K7613" s="2" t="s">
        <v>36</v>
      </c>
    </row>
    <row r="7614" spans="1:16" ht="43.2" x14ac:dyDescent="0.3">
      <c r="A7614" t="s">
        <v>32385</v>
      </c>
      <c r="B7614" s="2" t="s">
        <v>19</v>
      </c>
      <c r="C7614" s="2" t="s">
        <v>10623</v>
      </c>
      <c r="D7614" s="2" t="s">
        <v>12305</v>
      </c>
      <c r="E7614" s="2" t="s">
        <v>10732</v>
      </c>
      <c r="F7614" s="2" t="s">
        <v>12770</v>
      </c>
      <c r="G7614" s="2" t="s">
        <v>12774</v>
      </c>
      <c r="H7614" s="6" t="s">
        <v>12775</v>
      </c>
      <c r="I7614" s="3" t="s">
        <v>10507</v>
      </c>
      <c r="J7614" s="3">
        <v>44</v>
      </c>
      <c r="K7614" s="2" t="s">
        <v>36</v>
      </c>
    </row>
    <row r="7615" spans="1:16" ht="43.2" x14ac:dyDescent="0.3">
      <c r="A7615" t="s">
        <v>32385</v>
      </c>
      <c r="B7615" s="2" t="s">
        <v>19</v>
      </c>
      <c r="C7615" s="2" t="s">
        <v>10623</v>
      </c>
      <c r="D7615" s="2" t="s">
        <v>12305</v>
      </c>
      <c r="E7615" s="2" t="s">
        <v>10732</v>
      </c>
      <c r="F7615" s="2" t="s">
        <v>12770</v>
      </c>
      <c r="G7615" s="2" t="s">
        <v>12776</v>
      </c>
      <c r="H7615" s="6" t="s">
        <v>12777</v>
      </c>
      <c r="I7615" s="3" t="s">
        <v>10507</v>
      </c>
      <c r="J7615" s="3">
        <v>121</v>
      </c>
      <c r="K7615" s="2" t="s">
        <v>36</v>
      </c>
    </row>
    <row r="7616" spans="1:16" ht="43.2" x14ac:dyDescent="0.3">
      <c r="A7616" t="s">
        <v>32385</v>
      </c>
      <c r="B7616" s="2" t="s">
        <v>19</v>
      </c>
      <c r="C7616" s="2" t="s">
        <v>10623</v>
      </c>
      <c r="D7616" s="2" t="s">
        <v>12305</v>
      </c>
      <c r="E7616" s="2" t="s">
        <v>10732</v>
      </c>
      <c r="F7616" s="2" t="s">
        <v>12770</v>
      </c>
      <c r="G7616" s="2" t="s">
        <v>12778</v>
      </c>
      <c r="H7616" s="6" t="s">
        <v>12779</v>
      </c>
      <c r="I7616" s="3" t="s">
        <v>10507</v>
      </c>
      <c r="J7616" s="3">
        <v>9</v>
      </c>
      <c r="K7616" s="2" t="s">
        <v>36</v>
      </c>
    </row>
    <row r="7617" spans="1:22" ht="43.2" x14ac:dyDescent="0.3">
      <c r="A7617" t="s">
        <v>32385</v>
      </c>
      <c r="B7617" s="2" t="s">
        <v>19</v>
      </c>
      <c r="C7617" s="2" t="s">
        <v>10623</v>
      </c>
      <c r="D7617" s="2" t="s">
        <v>12305</v>
      </c>
      <c r="E7617" s="2" t="s">
        <v>10732</v>
      </c>
      <c r="F7617" s="2" t="s">
        <v>12770</v>
      </c>
      <c r="G7617" s="2" t="s">
        <v>12780</v>
      </c>
      <c r="H7617" s="6" t="s">
        <v>12781</v>
      </c>
      <c r="I7617" s="3" t="s">
        <v>10507</v>
      </c>
      <c r="K7617" s="2" t="s">
        <v>36</v>
      </c>
    </row>
    <row r="7618" spans="1:22" ht="43.2" x14ac:dyDescent="0.3">
      <c r="A7618" t="s">
        <v>32385</v>
      </c>
      <c r="B7618" s="2" t="s">
        <v>19</v>
      </c>
      <c r="C7618" s="2" t="s">
        <v>10623</v>
      </c>
      <c r="D7618" s="2" t="s">
        <v>12305</v>
      </c>
      <c r="E7618" s="2" t="s">
        <v>10732</v>
      </c>
      <c r="F7618" s="2" t="s">
        <v>12770</v>
      </c>
      <c r="G7618" s="2" t="s">
        <v>12782</v>
      </c>
      <c r="H7618" s="6" t="s">
        <v>12783</v>
      </c>
      <c r="I7618" s="3" t="s">
        <v>10507</v>
      </c>
      <c r="J7618" s="3">
        <v>26</v>
      </c>
      <c r="K7618" s="2" t="s">
        <v>36</v>
      </c>
    </row>
    <row r="7619" spans="1:22" ht="15" customHeight="1" x14ac:dyDescent="0.3">
      <c r="L7619" s="163" t="s">
        <v>0</v>
      </c>
      <c r="M7619" s="163"/>
      <c r="N7619" s="163"/>
      <c r="O7619" s="163" t="s">
        <v>1</v>
      </c>
      <c r="P7619" s="163"/>
      <c r="Q7619" s="163"/>
      <c r="R7619" s="165" t="s">
        <v>32573</v>
      </c>
      <c r="S7619" s="166"/>
      <c r="T7619" s="166"/>
      <c r="U7619" s="166"/>
      <c r="V7619" s="167"/>
    </row>
    <row r="7620" spans="1:22" ht="43.2" x14ac:dyDescent="0.3">
      <c r="B7620" s="2" t="s">
        <v>19</v>
      </c>
      <c r="C7620" s="2" t="s">
        <v>10623</v>
      </c>
      <c r="D7620" s="2" t="s">
        <v>12305</v>
      </c>
      <c r="E7620" s="2" t="s">
        <v>10732</v>
      </c>
      <c r="F7620" s="2" t="s">
        <v>12784</v>
      </c>
      <c r="H7620" s="3" t="s">
        <v>12785</v>
      </c>
      <c r="L7620" s="35" t="s">
        <v>12</v>
      </c>
      <c r="M7620" s="35" t="s">
        <v>13</v>
      </c>
      <c r="N7620" s="35" t="s">
        <v>14</v>
      </c>
      <c r="O7620" s="102" t="s">
        <v>31196</v>
      </c>
      <c r="P7620" s="102" t="s">
        <v>31195</v>
      </c>
      <c r="Q7620" s="104" t="s">
        <v>31198</v>
      </c>
      <c r="R7620" s="50" t="s">
        <v>32319</v>
      </c>
      <c r="S7620" s="51" t="s">
        <v>32320</v>
      </c>
      <c r="T7620" s="51" t="s">
        <v>17</v>
      </c>
      <c r="U7620" s="51" t="s">
        <v>18</v>
      </c>
      <c r="V7620" s="51" t="s">
        <v>31184</v>
      </c>
    </row>
    <row r="7621" spans="1:22" ht="43.2" x14ac:dyDescent="0.3">
      <c r="A7621" t="s">
        <v>32385</v>
      </c>
      <c r="B7621" s="2" t="s">
        <v>19</v>
      </c>
      <c r="C7621" s="2" t="s">
        <v>10623</v>
      </c>
      <c r="D7621" s="2" t="s">
        <v>12305</v>
      </c>
      <c r="E7621" s="2" t="s">
        <v>10732</v>
      </c>
      <c r="F7621" s="2" t="s">
        <v>12784</v>
      </c>
      <c r="G7621" s="2" t="s">
        <v>12786</v>
      </c>
      <c r="H7621" s="3" t="s">
        <v>12787</v>
      </c>
      <c r="I7621" s="3" t="s">
        <v>12788</v>
      </c>
      <c r="J7621" s="3">
        <v>5</v>
      </c>
      <c r="K7621" s="2" t="s">
        <v>36</v>
      </c>
      <c r="O7621" s="7" t="s">
        <v>33161</v>
      </c>
      <c r="P7621" s="7" t="s">
        <v>33284</v>
      </c>
      <c r="Q7621" s="2" t="s">
        <v>33285</v>
      </c>
      <c r="R7621" s="49">
        <v>2</v>
      </c>
      <c r="S7621" s="49">
        <v>2</v>
      </c>
      <c r="T7621" s="49" t="s">
        <v>32473</v>
      </c>
      <c r="U7621" s="108"/>
      <c r="V7621" s="108">
        <v>1</v>
      </c>
    </row>
    <row r="7622" spans="1:22" ht="43.2" x14ac:dyDescent="0.3">
      <c r="A7622" t="s">
        <v>32385</v>
      </c>
      <c r="B7622" s="2" t="s">
        <v>19</v>
      </c>
      <c r="C7622" s="2" t="s">
        <v>10623</v>
      </c>
      <c r="D7622" s="2" t="s">
        <v>12305</v>
      </c>
      <c r="E7622" s="2" t="s">
        <v>10732</v>
      </c>
      <c r="F7622" s="2" t="s">
        <v>12784</v>
      </c>
      <c r="G7622" s="2" t="s">
        <v>12789</v>
      </c>
      <c r="H7622" s="3" t="s">
        <v>12790</v>
      </c>
      <c r="I7622" s="3" t="s">
        <v>12788</v>
      </c>
      <c r="J7622" s="3">
        <v>1</v>
      </c>
      <c r="K7622" s="2" t="s">
        <v>36</v>
      </c>
      <c r="O7622" s="7" t="s">
        <v>33161</v>
      </c>
      <c r="P7622" s="7" t="s">
        <v>33284</v>
      </c>
      <c r="Q7622" s="2" t="s">
        <v>33286</v>
      </c>
      <c r="R7622" s="49">
        <v>2</v>
      </c>
      <c r="S7622" s="49">
        <v>2</v>
      </c>
      <c r="T7622" s="49" t="s">
        <v>32473</v>
      </c>
      <c r="U7622" s="108"/>
      <c r="V7622" s="108">
        <v>1</v>
      </c>
    </row>
    <row r="7623" spans="1:22" ht="43.2" x14ac:dyDescent="0.3">
      <c r="A7623" t="s">
        <v>32385</v>
      </c>
      <c r="B7623" s="2" t="s">
        <v>19</v>
      </c>
      <c r="C7623" s="2" t="s">
        <v>10623</v>
      </c>
      <c r="D7623" s="2" t="s">
        <v>12305</v>
      </c>
      <c r="E7623" s="2" t="s">
        <v>10732</v>
      </c>
      <c r="F7623" s="2" t="s">
        <v>12784</v>
      </c>
      <c r="G7623" s="2" t="s">
        <v>12791</v>
      </c>
      <c r="H7623" s="3" t="s">
        <v>12792</v>
      </c>
      <c r="I7623" s="3" t="s">
        <v>12788</v>
      </c>
      <c r="J7623" s="3">
        <v>2</v>
      </c>
      <c r="K7623" s="2" t="s">
        <v>36</v>
      </c>
      <c r="O7623" s="7" t="s">
        <v>33161</v>
      </c>
      <c r="P7623" s="7" t="s">
        <v>33284</v>
      </c>
      <c r="Q7623" s="2" t="s">
        <v>33287</v>
      </c>
      <c r="R7623" s="49">
        <v>2</v>
      </c>
      <c r="S7623" s="49">
        <v>2</v>
      </c>
      <c r="T7623" s="49" t="s">
        <v>32473</v>
      </c>
      <c r="U7623" s="108"/>
      <c r="V7623" s="108">
        <v>1</v>
      </c>
    </row>
    <row r="7624" spans="1:22" x14ac:dyDescent="0.3">
      <c r="L7624" s="163" t="s">
        <v>0</v>
      </c>
      <c r="M7624" s="163"/>
      <c r="N7624" s="163"/>
      <c r="O7624" s="163" t="s">
        <v>1</v>
      </c>
      <c r="P7624" s="163"/>
      <c r="R7624" s="49"/>
      <c r="S7624" s="49"/>
      <c r="T7624" s="49"/>
      <c r="U7624" s="108"/>
      <c r="V7624" s="108"/>
    </row>
    <row r="7625" spans="1:22" ht="43.2" x14ac:dyDescent="0.3">
      <c r="B7625" s="2" t="s">
        <v>19</v>
      </c>
      <c r="C7625" s="2" t="s">
        <v>10623</v>
      </c>
      <c r="D7625" s="2" t="s">
        <v>12305</v>
      </c>
      <c r="E7625" s="2" t="s">
        <v>10732</v>
      </c>
      <c r="F7625" s="2" t="s">
        <v>12793</v>
      </c>
      <c r="H7625" s="3" t="s">
        <v>12794</v>
      </c>
      <c r="L7625" s="35" t="s">
        <v>12</v>
      </c>
      <c r="M7625" s="35" t="s">
        <v>13</v>
      </c>
      <c r="N7625" s="35" t="s">
        <v>14</v>
      </c>
      <c r="O7625" s="35" t="s">
        <v>32311</v>
      </c>
      <c r="P7625" s="35" t="s">
        <v>31195</v>
      </c>
      <c r="R7625" s="49"/>
      <c r="S7625" s="49"/>
      <c r="T7625" s="49"/>
      <c r="U7625" s="108"/>
      <c r="V7625" s="108"/>
    </row>
    <row r="7626" spans="1:22" ht="28.8" x14ac:dyDescent="0.3">
      <c r="B7626" s="4" t="s">
        <v>19</v>
      </c>
      <c r="C7626" s="4" t="s">
        <v>10623</v>
      </c>
      <c r="D7626" s="4" t="s">
        <v>12305</v>
      </c>
      <c r="E7626" s="4" t="s">
        <v>10732</v>
      </c>
      <c r="F7626" s="4" t="s">
        <v>12793</v>
      </c>
      <c r="G7626" s="4" t="s">
        <v>12795</v>
      </c>
      <c r="H7626" s="5" t="s">
        <v>12796</v>
      </c>
      <c r="I7626" s="5" t="s">
        <v>571</v>
      </c>
      <c r="R7626" s="49"/>
      <c r="S7626" s="49"/>
      <c r="T7626" s="49"/>
      <c r="U7626" s="108"/>
      <c r="V7626" s="108"/>
    </row>
    <row r="7627" spans="1:22" ht="28.8" x14ac:dyDescent="0.3">
      <c r="B7627" s="4" t="s">
        <v>19</v>
      </c>
      <c r="C7627" s="4" t="s">
        <v>10623</v>
      </c>
      <c r="D7627" s="4" t="s">
        <v>12305</v>
      </c>
      <c r="E7627" s="4" t="s">
        <v>10732</v>
      </c>
      <c r="F7627" s="4" t="s">
        <v>12793</v>
      </c>
      <c r="G7627" s="4" t="s">
        <v>12797</v>
      </c>
      <c r="H7627" s="5" t="s">
        <v>12798</v>
      </c>
      <c r="I7627" s="5" t="s">
        <v>571</v>
      </c>
      <c r="R7627" s="49"/>
      <c r="S7627" s="49"/>
      <c r="T7627" s="49"/>
      <c r="U7627" s="108"/>
      <c r="V7627" s="108"/>
    </row>
    <row r="7628" spans="1:22" x14ac:dyDescent="0.3">
      <c r="L7628" s="163" t="s">
        <v>0</v>
      </c>
      <c r="M7628" s="163"/>
      <c r="N7628" s="163"/>
      <c r="O7628" s="163" t="s">
        <v>1</v>
      </c>
      <c r="P7628" s="163"/>
      <c r="Q7628" s="163"/>
      <c r="R7628" s="165" t="s">
        <v>31185</v>
      </c>
      <c r="S7628" s="166"/>
      <c r="T7628" s="166"/>
      <c r="U7628" s="166"/>
      <c r="V7628" s="167"/>
    </row>
    <row r="7629" spans="1:22" ht="43.2" x14ac:dyDescent="0.3">
      <c r="B7629" s="2" t="s">
        <v>19</v>
      </c>
      <c r="C7629" s="2" t="s">
        <v>10623</v>
      </c>
      <c r="D7629" s="2" t="s">
        <v>12305</v>
      </c>
      <c r="E7629" s="2" t="s">
        <v>10732</v>
      </c>
      <c r="F7629" s="2" t="s">
        <v>12799</v>
      </c>
      <c r="H7629" s="3" t="s">
        <v>12800</v>
      </c>
      <c r="L7629" s="35" t="s">
        <v>12</v>
      </c>
      <c r="M7629" s="35" t="s">
        <v>13</v>
      </c>
      <c r="N7629" s="35" t="s">
        <v>14</v>
      </c>
      <c r="O7629" s="102" t="s">
        <v>31196</v>
      </c>
      <c r="P7629" s="102" t="s">
        <v>31195</v>
      </c>
      <c r="Q7629" s="104" t="s">
        <v>32311</v>
      </c>
      <c r="R7629" s="50" t="s">
        <v>32319</v>
      </c>
      <c r="S7629" s="51" t="s">
        <v>32320</v>
      </c>
      <c r="T7629" s="51" t="s">
        <v>17</v>
      </c>
      <c r="U7629" s="51" t="s">
        <v>18</v>
      </c>
      <c r="V7629" s="51" t="s">
        <v>31184</v>
      </c>
    </row>
    <row r="7630" spans="1:22" ht="28.8" x14ac:dyDescent="0.3">
      <c r="A7630" t="s">
        <v>32385</v>
      </c>
      <c r="B7630" s="2" t="s">
        <v>19</v>
      </c>
      <c r="C7630" s="2" t="s">
        <v>10623</v>
      </c>
      <c r="D7630" s="2" t="s">
        <v>12305</v>
      </c>
      <c r="E7630" s="2" t="s">
        <v>10732</v>
      </c>
      <c r="F7630" s="2" t="s">
        <v>12799</v>
      </c>
      <c r="G7630" s="2" t="s">
        <v>12801</v>
      </c>
      <c r="H7630" s="3" t="s">
        <v>12802</v>
      </c>
      <c r="I7630" s="3" t="s">
        <v>571</v>
      </c>
      <c r="J7630" s="3">
        <v>29</v>
      </c>
      <c r="K7630" s="2" t="s">
        <v>36</v>
      </c>
      <c r="O7630" s="7" t="s">
        <v>33288</v>
      </c>
      <c r="P7630" s="7" t="s">
        <v>33289</v>
      </c>
      <c r="Q7630" s="2" t="s">
        <v>33290</v>
      </c>
      <c r="R7630" s="2">
        <v>0</v>
      </c>
      <c r="S7630" s="2">
        <v>50</v>
      </c>
      <c r="T7630" s="2" t="s">
        <v>31186</v>
      </c>
      <c r="V7630" s="26">
        <v>3</v>
      </c>
    </row>
    <row r="7631" spans="1:22" ht="28.8" x14ac:dyDescent="0.3">
      <c r="A7631" t="s">
        <v>32385</v>
      </c>
      <c r="B7631" s="2" t="s">
        <v>19</v>
      </c>
      <c r="C7631" s="2" t="s">
        <v>10623</v>
      </c>
      <c r="D7631" s="2" t="s">
        <v>12305</v>
      </c>
      <c r="E7631" s="2" t="s">
        <v>10732</v>
      </c>
      <c r="F7631" s="2" t="s">
        <v>12799</v>
      </c>
      <c r="G7631" s="2" t="s">
        <v>12803</v>
      </c>
      <c r="H7631" s="3" t="s">
        <v>12804</v>
      </c>
      <c r="I7631" s="3" t="s">
        <v>571</v>
      </c>
      <c r="J7631" s="3">
        <v>22</v>
      </c>
      <c r="K7631" s="2" t="s">
        <v>36</v>
      </c>
      <c r="O7631" s="7" t="s">
        <v>33288</v>
      </c>
      <c r="P7631" s="7" t="s">
        <v>33289</v>
      </c>
      <c r="Q7631" s="2" t="s">
        <v>33291</v>
      </c>
      <c r="R7631" s="2">
        <v>50</v>
      </c>
      <c r="S7631" s="2" t="s">
        <v>31202</v>
      </c>
      <c r="T7631" s="2" t="s">
        <v>31186</v>
      </c>
      <c r="V7631" s="26">
        <v>3</v>
      </c>
    </row>
    <row r="7632" spans="1:22" x14ac:dyDescent="0.3">
      <c r="L7632" s="163" t="s">
        <v>0</v>
      </c>
      <c r="M7632" s="163"/>
      <c r="N7632" s="163"/>
      <c r="O7632" s="163" t="s">
        <v>1</v>
      </c>
      <c r="P7632" s="163"/>
      <c r="Q7632" s="163"/>
      <c r="R7632" s="165" t="s">
        <v>31185</v>
      </c>
      <c r="S7632" s="166"/>
      <c r="T7632" s="166"/>
      <c r="U7632" s="166"/>
      <c r="V7632" s="167"/>
    </row>
    <row r="7633" spans="1:22" ht="43.2" x14ac:dyDescent="0.3">
      <c r="B7633" s="2" t="s">
        <v>19</v>
      </c>
      <c r="C7633" s="2" t="s">
        <v>10623</v>
      </c>
      <c r="D7633" s="2" t="s">
        <v>12305</v>
      </c>
      <c r="E7633" s="2" t="s">
        <v>10732</v>
      </c>
      <c r="F7633" s="2" t="s">
        <v>12805</v>
      </c>
      <c r="H7633" s="3" t="s">
        <v>12806</v>
      </c>
      <c r="L7633" s="35" t="s">
        <v>12</v>
      </c>
      <c r="M7633" s="35" t="s">
        <v>13</v>
      </c>
      <c r="N7633" s="35" t="s">
        <v>14</v>
      </c>
      <c r="O7633" s="102" t="s">
        <v>32311</v>
      </c>
      <c r="P7633" s="102" t="s">
        <v>31195</v>
      </c>
      <c r="Q7633" s="104" t="s">
        <v>32311</v>
      </c>
      <c r="R7633" s="50" t="s">
        <v>32319</v>
      </c>
      <c r="S7633" s="51" t="s">
        <v>32320</v>
      </c>
      <c r="T7633" s="51" t="s">
        <v>17</v>
      </c>
      <c r="U7633" s="51" t="s">
        <v>18</v>
      </c>
      <c r="V7633" s="51" t="s">
        <v>31184</v>
      </c>
    </row>
    <row r="7634" spans="1:22" ht="28.8" x14ac:dyDescent="0.3">
      <c r="A7634" t="s">
        <v>32385</v>
      </c>
      <c r="B7634" s="2" t="s">
        <v>19</v>
      </c>
      <c r="C7634" s="2" t="s">
        <v>10623</v>
      </c>
      <c r="D7634" s="2" t="s">
        <v>12305</v>
      </c>
      <c r="E7634" s="2" t="s">
        <v>10732</v>
      </c>
      <c r="F7634" s="2" t="s">
        <v>12805</v>
      </c>
      <c r="G7634" s="2" t="s">
        <v>12807</v>
      </c>
      <c r="H7634" s="3" t="s">
        <v>12808</v>
      </c>
      <c r="I7634" s="3" t="s">
        <v>571</v>
      </c>
      <c r="J7634" s="3">
        <v>34</v>
      </c>
      <c r="K7634" s="2" t="s">
        <v>36</v>
      </c>
      <c r="O7634" s="7" t="s">
        <v>33109</v>
      </c>
      <c r="P7634" s="7" t="s">
        <v>33292</v>
      </c>
      <c r="Q7634" s="2" t="s">
        <v>33290</v>
      </c>
      <c r="R7634" s="2">
        <v>0</v>
      </c>
      <c r="S7634" s="2">
        <v>50</v>
      </c>
      <c r="T7634" s="2" t="s">
        <v>31186</v>
      </c>
      <c r="V7634" s="26">
        <v>3</v>
      </c>
    </row>
    <row r="7635" spans="1:22" ht="28.8" x14ac:dyDescent="0.3">
      <c r="A7635" t="s">
        <v>32385</v>
      </c>
      <c r="B7635" s="2" t="s">
        <v>19</v>
      </c>
      <c r="C7635" s="2" t="s">
        <v>10623</v>
      </c>
      <c r="D7635" s="2" t="s">
        <v>12305</v>
      </c>
      <c r="E7635" s="2" t="s">
        <v>10732</v>
      </c>
      <c r="F7635" s="2" t="s">
        <v>12805</v>
      </c>
      <c r="G7635" s="2" t="s">
        <v>12809</v>
      </c>
      <c r="H7635" s="3" t="s">
        <v>12810</v>
      </c>
      <c r="I7635" s="3" t="s">
        <v>571</v>
      </c>
      <c r="J7635" s="3">
        <v>6</v>
      </c>
      <c r="K7635" s="2" t="s">
        <v>36</v>
      </c>
      <c r="O7635" s="7" t="s">
        <v>33109</v>
      </c>
      <c r="P7635" s="7" t="s">
        <v>33292</v>
      </c>
      <c r="Q7635" s="2" t="s">
        <v>33291</v>
      </c>
      <c r="R7635" s="2">
        <v>50</v>
      </c>
      <c r="S7635" s="2" t="s">
        <v>31202</v>
      </c>
      <c r="T7635" s="2" t="s">
        <v>31186</v>
      </c>
      <c r="V7635" s="26">
        <v>3</v>
      </c>
    </row>
    <row r="7636" spans="1:22" x14ac:dyDescent="0.3">
      <c r="B7636" s="2" t="s">
        <v>19</v>
      </c>
      <c r="C7636" s="2" t="s">
        <v>10623</v>
      </c>
      <c r="D7636" s="2" t="s">
        <v>12305</v>
      </c>
      <c r="E7636" s="2" t="s">
        <v>10734</v>
      </c>
      <c r="H7636" s="3" t="s">
        <v>12811</v>
      </c>
    </row>
    <row r="7637" spans="1:22" x14ac:dyDescent="0.3">
      <c r="L7637" s="163" t="s">
        <v>0</v>
      </c>
      <c r="M7637" s="163"/>
      <c r="N7637" s="163"/>
      <c r="O7637" s="163" t="s">
        <v>1</v>
      </c>
      <c r="P7637" s="163"/>
      <c r="Q7637" s="163"/>
    </row>
    <row r="7638" spans="1:22" ht="43.2" x14ac:dyDescent="0.3">
      <c r="B7638" s="2" t="s">
        <v>19</v>
      </c>
      <c r="C7638" s="2" t="s">
        <v>10623</v>
      </c>
      <c r="D7638" s="2" t="s">
        <v>12305</v>
      </c>
      <c r="E7638" s="2" t="s">
        <v>10734</v>
      </c>
      <c r="F7638" s="2" t="s">
        <v>12812</v>
      </c>
      <c r="H7638" s="3" t="s">
        <v>12813</v>
      </c>
      <c r="L7638" s="35" t="s">
        <v>12</v>
      </c>
      <c r="M7638" s="35" t="s">
        <v>13</v>
      </c>
      <c r="N7638" s="35" t="s">
        <v>14</v>
      </c>
      <c r="O7638" s="102" t="s">
        <v>31196</v>
      </c>
      <c r="P7638" s="102" t="s">
        <v>31195</v>
      </c>
      <c r="Q7638" s="104" t="s">
        <v>33295</v>
      </c>
    </row>
    <row r="7639" spans="1:22" ht="43.2" x14ac:dyDescent="0.3">
      <c r="A7639" t="s">
        <v>32385</v>
      </c>
      <c r="B7639" s="2" t="s">
        <v>19</v>
      </c>
      <c r="C7639" s="2" t="s">
        <v>10623</v>
      </c>
      <c r="D7639" s="2" t="s">
        <v>12305</v>
      </c>
      <c r="E7639" s="2" t="s">
        <v>10734</v>
      </c>
      <c r="F7639" s="2" t="s">
        <v>12812</v>
      </c>
      <c r="G7639" s="2" t="s">
        <v>12814</v>
      </c>
      <c r="H7639" s="6" t="s">
        <v>12815</v>
      </c>
      <c r="I7639" s="3" t="s">
        <v>11827</v>
      </c>
      <c r="K7639" s="2" t="s">
        <v>36</v>
      </c>
    </row>
    <row r="7640" spans="1:22" ht="43.2" x14ac:dyDescent="0.3">
      <c r="A7640" t="s">
        <v>32385</v>
      </c>
      <c r="B7640" s="2" t="s">
        <v>19</v>
      </c>
      <c r="C7640" s="2" t="s">
        <v>10623</v>
      </c>
      <c r="D7640" s="2" t="s">
        <v>12305</v>
      </c>
      <c r="E7640" s="2" t="s">
        <v>10734</v>
      </c>
      <c r="F7640" s="2" t="s">
        <v>12812</v>
      </c>
      <c r="G7640" s="2" t="s">
        <v>12816</v>
      </c>
      <c r="H7640" s="6" t="s">
        <v>12817</v>
      </c>
      <c r="I7640" s="3" t="s">
        <v>11827</v>
      </c>
      <c r="K7640" s="2" t="s">
        <v>36</v>
      </c>
    </row>
    <row r="7641" spans="1:22" ht="43.2" x14ac:dyDescent="0.3">
      <c r="A7641" t="s">
        <v>32385</v>
      </c>
      <c r="B7641" s="2" t="s">
        <v>19</v>
      </c>
      <c r="C7641" s="2" t="s">
        <v>10623</v>
      </c>
      <c r="D7641" s="2" t="s">
        <v>12305</v>
      </c>
      <c r="E7641" s="2" t="s">
        <v>10734</v>
      </c>
      <c r="F7641" s="2" t="s">
        <v>12812</v>
      </c>
      <c r="G7641" s="2" t="s">
        <v>12818</v>
      </c>
      <c r="H7641" s="3" t="s">
        <v>12819</v>
      </c>
      <c r="I7641" s="3" t="s">
        <v>11827</v>
      </c>
      <c r="K7641" s="26" t="s">
        <v>36</v>
      </c>
      <c r="O7641" s="7" t="s">
        <v>33293</v>
      </c>
      <c r="P7641" s="7" t="s">
        <v>33296</v>
      </c>
      <c r="Q7641" s="2">
        <v>1</v>
      </c>
    </row>
    <row r="7642" spans="1:22" ht="43.2" x14ac:dyDescent="0.3">
      <c r="A7642" t="s">
        <v>32385</v>
      </c>
      <c r="B7642" s="2" t="s">
        <v>19</v>
      </c>
      <c r="C7642" s="2" t="s">
        <v>10623</v>
      </c>
      <c r="D7642" s="2" t="s">
        <v>12305</v>
      </c>
      <c r="E7642" s="2" t="s">
        <v>10734</v>
      </c>
      <c r="F7642" s="2" t="s">
        <v>12812</v>
      </c>
      <c r="G7642" s="2" t="s">
        <v>12820</v>
      </c>
      <c r="H7642" s="3" t="s">
        <v>12821</v>
      </c>
      <c r="I7642" s="3" t="s">
        <v>11827</v>
      </c>
      <c r="K7642" s="26" t="s">
        <v>36</v>
      </c>
      <c r="O7642" s="7" t="s">
        <v>33293</v>
      </c>
      <c r="P7642" s="7" t="s">
        <v>33296</v>
      </c>
      <c r="Q7642" s="2">
        <v>2</v>
      </c>
    </row>
    <row r="7643" spans="1:22" ht="43.2" x14ac:dyDescent="0.3">
      <c r="A7643" t="s">
        <v>32385</v>
      </c>
      <c r="B7643" s="2" t="s">
        <v>19</v>
      </c>
      <c r="C7643" s="2" t="s">
        <v>10623</v>
      </c>
      <c r="D7643" s="2" t="s">
        <v>12305</v>
      </c>
      <c r="E7643" s="2" t="s">
        <v>10734</v>
      </c>
      <c r="F7643" s="2" t="s">
        <v>12812</v>
      </c>
      <c r="G7643" s="2" t="s">
        <v>12822</v>
      </c>
      <c r="H7643" s="3" t="s">
        <v>12823</v>
      </c>
      <c r="I7643" s="3" t="s">
        <v>11827</v>
      </c>
      <c r="K7643" s="26" t="s">
        <v>36</v>
      </c>
      <c r="O7643" s="7" t="s">
        <v>33293</v>
      </c>
      <c r="P7643" s="7" t="s">
        <v>33296</v>
      </c>
      <c r="Q7643" s="2">
        <v>3</v>
      </c>
    </row>
    <row r="7644" spans="1:22" ht="43.2" x14ac:dyDescent="0.3">
      <c r="A7644" t="s">
        <v>32385</v>
      </c>
      <c r="B7644" s="2" t="s">
        <v>19</v>
      </c>
      <c r="C7644" s="2" t="s">
        <v>10623</v>
      </c>
      <c r="D7644" s="2" t="s">
        <v>12305</v>
      </c>
      <c r="E7644" s="2" t="s">
        <v>10734</v>
      </c>
      <c r="F7644" s="2" t="s">
        <v>12812</v>
      </c>
      <c r="G7644" s="2" t="s">
        <v>12824</v>
      </c>
      <c r="H7644" s="3" t="s">
        <v>12825</v>
      </c>
      <c r="I7644" s="3" t="s">
        <v>11827</v>
      </c>
      <c r="K7644" s="26" t="s">
        <v>36</v>
      </c>
      <c r="O7644" s="7" t="s">
        <v>33293</v>
      </c>
      <c r="P7644" s="7" t="s">
        <v>33296</v>
      </c>
      <c r="Q7644" s="2">
        <v>1</v>
      </c>
    </row>
    <row r="7645" spans="1:22" ht="43.2" x14ac:dyDescent="0.3">
      <c r="A7645" t="s">
        <v>32385</v>
      </c>
      <c r="B7645" s="2" t="s">
        <v>19</v>
      </c>
      <c r="C7645" s="2" t="s">
        <v>10623</v>
      </c>
      <c r="D7645" s="2" t="s">
        <v>12305</v>
      </c>
      <c r="E7645" s="2" t="s">
        <v>10734</v>
      </c>
      <c r="F7645" s="2" t="s">
        <v>12812</v>
      </c>
      <c r="G7645" s="2" t="s">
        <v>12826</v>
      </c>
      <c r="H7645" s="3" t="s">
        <v>12827</v>
      </c>
      <c r="I7645" s="3" t="s">
        <v>11827</v>
      </c>
      <c r="J7645" s="3">
        <v>2</v>
      </c>
      <c r="K7645" s="2" t="s">
        <v>36</v>
      </c>
      <c r="O7645" s="7" t="s">
        <v>33293</v>
      </c>
      <c r="P7645" s="7" t="s">
        <v>33296</v>
      </c>
      <c r="Q7645" s="2">
        <v>2</v>
      </c>
    </row>
    <row r="7646" spans="1:22" ht="43.2" x14ac:dyDescent="0.3">
      <c r="A7646" t="s">
        <v>32385</v>
      </c>
      <c r="B7646" s="2" t="s">
        <v>19</v>
      </c>
      <c r="C7646" s="2" t="s">
        <v>10623</v>
      </c>
      <c r="D7646" s="2" t="s">
        <v>12305</v>
      </c>
      <c r="E7646" s="2" t="s">
        <v>10734</v>
      </c>
      <c r="F7646" s="2" t="s">
        <v>12812</v>
      </c>
      <c r="G7646" s="2" t="s">
        <v>12828</v>
      </c>
      <c r="H7646" s="3" t="s">
        <v>12829</v>
      </c>
      <c r="I7646" s="3" t="s">
        <v>11827</v>
      </c>
      <c r="K7646" s="26" t="s">
        <v>36</v>
      </c>
      <c r="O7646" s="7" t="s">
        <v>33293</v>
      </c>
      <c r="P7646" s="7" t="s">
        <v>33296</v>
      </c>
      <c r="Q7646" s="2">
        <v>3</v>
      </c>
    </row>
    <row r="7647" spans="1:22" ht="43.2" x14ac:dyDescent="0.3">
      <c r="A7647" t="s">
        <v>32385</v>
      </c>
      <c r="B7647" s="2" t="s">
        <v>19</v>
      </c>
      <c r="C7647" s="2" t="s">
        <v>10623</v>
      </c>
      <c r="D7647" s="2" t="s">
        <v>12305</v>
      </c>
      <c r="E7647" s="2" t="s">
        <v>10734</v>
      </c>
      <c r="F7647" s="2" t="s">
        <v>12812</v>
      </c>
      <c r="G7647" s="2" t="s">
        <v>12830</v>
      </c>
      <c r="H7647" s="3" t="s">
        <v>12831</v>
      </c>
      <c r="I7647" s="3" t="s">
        <v>11827</v>
      </c>
      <c r="K7647" s="26" t="s">
        <v>36</v>
      </c>
      <c r="O7647" s="7" t="s">
        <v>33294</v>
      </c>
      <c r="Q7647" s="2">
        <v>1</v>
      </c>
    </row>
    <row r="7648" spans="1:22" ht="43.2" x14ac:dyDescent="0.3">
      <c r="A7648" t="s">
        <v>32385</v>
      </c>
      <c r="B7648" s="2" t="s">
        <v>19</v>
      </c>
      <c r="C7648" s="2" t="s">
        <v>10623</v>
      </c>
      <c r="D7648" s="2" t="s">
        <v>12305</v>
      </c>
      <c r="E7648" s="2" t="s">
        <v>10734</v>
      </c>
      <c r="F7648" s="2" t="s">
        <v>12812</v>
      </c>
      <c r="G7648" s="2" t="s">
        <v>12832</v>
      </c>
      <c r="H7648" s="3" t="s">
        <v>12833</v>
      </c>
      <c r="I7648" s="3" t="s">
        <v>11827</v>
      </c>
      <c r="K7648" s="26" t="s">
        <v>36</v>
      </c>
      <c r="O7648" s="7" t="s">
        <v>33294</v>
      </c>
      <c r="Q7648" s="2">
        <v>2</v>
      </c>
    </row>
    <row r="7649" spans="1:22" ht="43.2" x14ac:dyDescent="0.3">
      <c r="A7649" t="s">
        <v>32385</v>
      </c>
      <c r="B7649" s="2" t="s">
        <v>19</v>
      </c>
      <c r="C7649" s="2" t="s">
        <v>10623</v>
      </c>
      <c r="D7649" s="2" t="s">
        <v>12305</v>
      </c>
      <c r="E7649" s="2" t="s">
        <v>10734</v>
      </c>
      <c r="F7649" s="2" t="s">
        <v>12812</v>
      </c>
      <c r="G7649" s="2" t="s">
        <v>12834</v>
      </c>
      <c r="H7649" s="3" t="s">
        <v>12835</v>
      </c>
      <c r="I7649" s="3" t="s">
        <v>11827</v>
      </c>
      <c r="K7649" s="26" t="s">
        <v>36</v>
      </c>
      <c r="O7649" s="7" t="s">
        <v>33294</v>
      </c>
      <c r="Q7649" s="2">
        <v>3</v>
      </c>
    </row>
    <row r="7650" spans="1:22" ht="43.2" x14ac:dyDescent="0.3">
      <c r="A7650" t="s">
        <v>32385</v>
      </c>
      <c r="B7650" s="2" t="s">
        <v>19</v>
      </c>
      <c r="C7650" s="2" t="s">
        <v>10623</v>
      </c>
      <c r="D7650" s="2" t="s">
        <v>12305</v>
      </c>
      <c r="E7650" s="2" t="s">
        <v>10734</v>
      </c>
      <c r="F7650" s="2" t="s">
        <v>12812</v>
      </c>
      <c r="G7650" s="2" t="s">
        <v>12836</v>
      </c>
      <c r="H7650" s="6" t="s">
        <v>12837</v>
      </c>
      <c r="I7650" s="3" t="s">
        <v>11827</v>
      </c>
      <c r="J7650" s="3">
        <v>2</v>
      </c>
      <c r="K7650" s="2" t="s">
        <v>36</v>
      </c>
    </row>
    <row r="7651" spans="1:22" ht="43.2" x14ac:dyDescent="0.3">
      <c r="A7651" t="s">
        <v>32385</v>
      </c>
      <c r="B7651" s="2" t="s">
        <v>19</v>
      </c>
      <c r="C7651" s="2" t="s">
        <v>10623</v>
      </c>
      <c r="D7651" s="2" t="s">
        <v>12305</v>
      </c>
      <c r="E7651" s="2" t="s">
        <v>10734</v>
      </c>
      <c r="F7651" s="2" t="s">
        <v>12812</v>
      </c>
      <c r="G7651" s="2" t="s">
        <v>12838</v>
      </c>
      <c r="H7651" s="6" t="s">
        <v>12839</v>
      </c>
      <c r="I7651" s="3" t="s">
        <v>11827</v>
      </c>
      <c r="J7651" s="3">
        <v>46</v>
      </c>
      <c r="K7651" s="2" t="s">
        <v>36</v>
      </c>
    </row>
    <row r="7652" spans="1:22" x14ac:dyDescent="0.3">
      <c r="L7652" s="163" t="s">
        <v>0</v>
      </c>
      <c r="M7652" s="163"/>
      <c r="N7652" s="163"/>
      <c r="O7652" s="163" t="s">
        <v>1</v>
      </c>
      <c r="P7652" s="163"/>
    </row>
    <row r="7653" spans="1:22" ht="43.2" x14ac:dyDescent="0.3">
      <c r="B7653" s="2" t="s">
        <v>19</v>
      </c>
      <c r="C7653" s="2" t="s">
        <v>10623</v>
      </c>
      <c r="D7653" s="2" t="s">
        <v>12305</v>
      </c>
      <c r="E7653" s="2" t="s">
        <v>10734</v>
      </c>
      <c r="F7653" s="2" t="s">
        <v>12840</v>
      </c>
      <c r="H7653" s="3" t="s">
        <v>12841</v>
      </c>
      <c r="L7653" s="35" t="s">
        <v>12</v>
      </c>
      <c r="M7653" s="35" t="s">
        <v>13</v>
      </c>
      <c r="N7653" s="35" t="s">
        <v>14</v>
      </c>
      <c r="O7653" s="35" t="s">
        <v>32311</v>
      </c>
      <c r="P7653" s="35" t="s">
        <v>31195</v>
      </c>
    </row>
    <row r="7654" spans="1:22" x14ac:dyDescent="0.3">
      <c r="A7654" t="s">
        <v>32385</v>
      </c>
      <c r="B7654" s="2" t="s">
        <v>19</v>
      </c>
      <c r="C7654" s="2" t="s">
        <v>10623</v>
      </c>
      <c r="D7654" s="2" t="s">
        <v>12305</v>
      </c>
      <c r="E7654" s="2" t="s">
        <v>10734</v>
      </c>
      <c r="F7654" s="2" t="s">
        <v>12840</v>
      </c>
      <c r="G7654" s="2" t="s">
        <v>12842</v>
      </c>
      <c r="H7654" s="6" t="s">
        <v>12843</v>
      </c>
      <c r="I7654" s="3" t="s">
        <v>571</v>
      </c>
      <c r="J7654" s="3">
        <v>21</v>
      </c>
      <c r="K7654" s="2" t="s">
        <v>36</v>
      </c>
    </row>
    <row r="7655" spans="1:22" x14ac:dyDescent="0.3">
      <c r="A7655" t="s">
        <v>32385</v>
      </c>
      <c r="B7655" s="2" t="s">
        <v>19</v>
      </c>
      <c r="C7655" s="2" t="s">
        <v>10623</v>
      </c>
      <c r="D7655" s="2" t="s">
        <v>12305</v>
      </c>
      <c r="E7655" s="2" t="s">
        <v>10734</v>
      </c>
      <c r="F7655" s="2" t="s">
        <v>12840</v>
      </c>
      <c r="G7655" s="2" t="s">
        <v>12844</v>
      </c>
      <c r="H7655" s="6" t="s">
        <v>12845</v>
      </c>
      <c r="I7655" s="3" t="s">
        <v>571</v>
      </c>
      <c r="J7655" s="3">
        <v>662</v>
      </c>
      <c r="K7655" s="2" t="s">
        <v>36</v>
      </c>
    </row>
    <row r="7656" spans="1:22" x14ac:dyDescent="0.3">
      <c r="B7656" s="2" t="s">
        <v>19</v>
      </c>
      <c r="C7656" s="2" t="s">
        <v>10623</v>
      </c>
      <c r="D7656" s="2" t="s">
        <v>10623</v>
      </c>
      <c r="H7656" s="3" t="s">
        <v>12846</v>
      </c>
    </row>
    <row r="7657" spans="1:22" x14ac:dyDescent="0.3">
      <c r="B7657" s="2" t="s">
        <v>19</v>
      </c>
      <c r="C7657" s="2" t="s">
        <v>10623</v>
      </c>
      <c r="D7657" s="2" t="s">
        <v>12847</v>
      </c>
      <c r="E7657" s="2" t="s">
        <v>10758</v>
      </c>
      <c r="H7657" s="3" t="s">
        <v>12848</v>
      </c>
    </row>
    <row r="7658" spans="1:22" ht="15" customHeight="1" x14ac:dyDescent="0.3">
      <c r="L7658" s="163" t="s">
        <v>0</v>
      </c>
      <c r="M7658" s="163"/>
      <c r="N7658" s="163"/>
      <c r="O7658" s="163" t="s">
        <v>1</v>
      </c>
      <c r="P7658" s="163"/>
      <c r="Q7658" s="163"/>
      <c r="R7658" s="165" t="s">
        <v>31230</v>
      </c>
      <c r="S7658" s="166"/>
      <c r="T7658" s="166"/>
      <c r="U7658" s="166"/>
      <c r="V7658" s="167"/>
    </row>
    <row r="7659" spans="1:22" ht="43.2" x14ac:dyDescent="0.3">
      <c r="B7659" s="2" t="s">
        <v>19</v>
      </c>
      <c r="C7659" s="2" t="s">
        <v>10623</v>
      </c>
      <c r="D7659" s="2" t="s">
        <v>12847</v>
      </c>
      <c r="E7659" s="2" t="s">
        <v>10758</v>
      </c>
      <c r="F7659" s="2" t="s">
        <v>12849</v>
      </c>
      <c r="H7659" s="3" t="s">
        <v>12850</v>
      </c>
      <c r="L7659" s="35" t="s">
        <v>12</v>
      </c>
      <c r="M7659" s="35" t="s">
        <v>13</v>
      </c>
      <c r="N7659" s="35" t="s">
        <v>14</v>
      </c>
      <c r="O7659" s="102" t="s">
        <v>31196</v>
      </c>
      <c r="P7659" s="102" t="s">
        <v>31195</v>
      </c>
      <c r="Q7659" s="104" t="s">
        <v>32311</v>
      </c>
      <c r="R7659" s="50" t="s">
        <v>32319</v>
      </c>
      <c r="S7659" s="51" t="s">
        <v>32320</v>
      </c>
      <c r="T7659" s="51" t="s">
        <v>17</v>
      </c>
      <c r="U7659" s="51" t="s">
        <v>18</v>
      </c>
      <c r="V7659" s="51" t="s">
        <v>31184</v>
      </c>
    </row>
    <row r="7660" spans="1:22" ht="57.6" x14ac:dyDescent="0.3">
      <c r="A7660" t="s">
        <v>32385</v>
      </c>
      <c r="B7660" s="2" t="s">
        <v>19</v>
      </c>
      <c r="C7660" s="2" t="s">
        <v>10623</v>
      </c>
      <c r="D7660" s="2" t="s">
        <v>12847</v>
      </c>
      <c r="E7660" s="2" t="s">
        <v>10758</v>
      </c>
      <c r="F7660" s="2" t="s">
        <v>12849</v>
      </c>
      <c r="G7660" s="2" t="s">
        <v>12851</v>
      </c>
      <c r="H7660" s="3" t="s">
        <v>12852</v>
      </c>
      <c r="I7660" s="3" t="s">
        <v>12853</v>
      </c>
      <c r="J7660" s="3">
        <v>2</v>
      </c>
      <c r="K7660" s="2" t="s">
        <v>36</v>
      </c>
      <c r="O7660" s="7" t="s">
        <v>33299</v>
      </c>
      <c r="P7660" s="7" t="s">
        <v>33298</v>
      </c>
      <c r="Q7660" s="2" t="s">
        <v>33300</v>
      </c>
      <c r="R7660" s="2">
        <v>3</v>
      </c>
      <c r="S7660" s="2">
        <v>3</v>
      </c>
      <c r="T7660" s="2" t="s">
        <v>31186</v>
      </c>
      <c r="U7660" s="2"/>
      <c r="V7660" s="26">
        <v>1</v>
      </c>
    </row>
    <row r="7661" spans="1:22" ht="57.6" x14ac:dyDescent="0.3">
      <c r="A7661" t="s">
        <v>32385</v>
      </c>
      <c r="B7661" s="2" t="s">
        <v>19</v>
      </c>
      <c r="C7661" s="2" t="s">
        <v>10623</v>
      </c>
      <c r="D7661" s="2" t="s">
        <v>12847</v>
      </c>
      <c r="E7661" s="2" t="s">
        <v>10758</v>
      </c>
      <c r="F7661" s="2" t="s">
        <v>12849</v>
      </c>
      <c r="G7661" s="2" t="s">
        <v>12854</v>
      </c>
      <c r="H7661" s="3" t="s">
        <v>12855</v>
      </c>
      <c r="I7661" s="3" t="s">
        <v>12853</v>
      </c>
      <c r="K7661" s="26" t="s">
        <v>36</v>
      </c>
      <c r="O7661" s="7" t="s">
        <v>33299</v>
      </c>
      <c r="P7661" s="7" t="s">
        <v>33298</v>
      </c>
      <c r="Q7661" s="2" t="s">
        <v>33301</v>
      </c>
      <c r="R7661" s="2">
        <v>3</v>
      </c>
      <c r="S7661" s="2">
        <v>3</v>
      </c>
      <c r="T7661" s="2" t="s">
        <v>31186</v>
      </c>
      <c r="U7661" s="2"/>
      <c r="V7661" s="26">
        <v>2</v>
      </c>
    </row>
    <row r="7662" spans="1:22" ht="57.6" x14ac:dyDescent="0.3">
      <c r="A7662" t="s">
        <v>32385</v>
      </c>
      <c r="B7662" s="2" t="s">
        <v>19</v>
      </c>
      <c r="C7662" s="2" t="s">
        <v>10623</v>
      </c>
      <c r="D7662" s="2" t="s">
        <v>12847</v>
      </c>
      <c r="E7662" s="2" t="s">
        <v>10758</v>
      </c>
      <c r="F7662" s="2" t="s">
        <v>12849</v>
      </c>
      <c r="G7662" s="2" t="s">
        <v>12856</v>
      </c>
      <c r="H7662" s="3" t="s">
        <v>12857</v>
      </c>
      <c r="I7662" s="3" t="s">
        <v>12853</v>
      </c>
      <c r="K7662" s="26" t="s">
        <v>36</v>
      </c>
      <c r="O7662" s="7" t="s">
        <v>33299</v>
      </c>
      <c r="P7662" s="7" t="s">
        <v>33298</v>
      </c>
      <c r="Q7662" s="2" t="s">
        <v>33302</v>
      </c>
      <c r="R7662" s="2">
        <v>3</v>
      </c>
      <c r="S7662" s="2">
        <v>3</v>
      </c>
      <c r="T7662" s="2" t="s">
        <v>31186</v>
      </c>
      <c r="U7662" s="2"/>
      <c r="V7662" s="26">
        <v>3</v>
      </c>
    </row>
    <row r="7663" spans="1:22" ht="57.6" x14ac:dyDescent="0.3">
      <c r="A7663" t="s">
        <v>32385</v>
      </c>
      <c r="B7663" s="2" t="s">
        <v>19</v>
      </c>
      <c r="C7663" s="2" t="s">
        <v>10623</v>
      </c>
      <c r="D7663" s="2" t="s">
        <v>12847</v>
      </c>
      <c r="E7663" s="2" t="s">
        <v>10758</v>
      </c>
      <c r="F7663" s="2" t="s">
        <v>12849</v>
      </c>
      <c r="G7663" s="2" t="s">
        <v>12858</v>
      </c>
      <c r="H7663" s="3" t="s">
        <v>12859</v>
      </c>
      <c r="I7663" s="3" t="s">
        <v>12853</v>
      </c>
      <c r="K7663" s="26" t="s">
        <v>36</v>
      </c>
      <c r="O7663" s="7" t="s">
        <v>33299</v>
      </c>
      <c r="P7663" s="7" t="s">
        <v>33298</v>
      </c>
      <c r="Q7663" s="2" t="s">
        <v>33303</v>
      </c>
      <c r="R7663" s="2">
        <v>3</v>
      </c>
      <c r="S7663" s="2">
        <v>3</v>
      </c>
      <c r="T7663" s="2" t="s">
        <v>31186</v>
      </c>
      <c r="U7663" s="2"/>
      <c r="V7663" s="26">
        <v>4</v>
      </c>
    </row>
    <row r="7664" spans="1:22" ht="57.6" x14ac:dyDescent="0.3">
      <c r="A7664" t="s">
        <v>32385</v>
      </c>
      <c r="B7664" s="2" t="s">
        <v>19</v>
      </c>
      <c r="C7664" s="2" t="s">
        <v>10623</v>
      </c>
      <c r="D7664" s="2" t="s">
        <v>12847</v>
      </c>
      <c r="E7664" s="2" t="s">
        <v>10758</v>
      </c>
      <c r="F7664" s="2" t="s">
        <v>12849</v>
      </c>
      <c r="G7664" s="2" t="s">
        <v>12860</v>
      </c>
      <c r="H7664" s="3" t="s">
        <v>12861</v>
      </c>
      <c r="I7664" s="3" t="s">
        <v>12853</v>
      </c>
      <c r="K7664" s="26" t="s">
        <v>36</v>
      </c>
      <c r="O7664" s="7" t="s">
        <v>33299</v>
      </c>
      <c r="P7664" s="7" t="s">
        <v>33298</v>
      </c>
      <c r="Q7664" s="2" t="s">
        <v>33304</v>
      </c>
      <c r="R7664" s="2">
        <v>3</v>
      </c>
      <c r="S7664" s="2">
        <v>3</v>
      </c>
      <c r="T7664" s="2" t="s">
        <v>31186</v>
      </c>
      <c r="U7664" s="2"/>
      <c r="V7664" s="26">
        <v>5</v>
      </c>
    </row>
    <row r="7665" spans="1:22" ht="57.6" x14ac:dyDescent="0.3">
      <c r="A7665" t="s">
        <v>32385</v>
      </c>
      <c r="B7665" s="2" t="s">
        <v>19</v>
      </c>
      <c r="C7665" s="2" t="s">
        <v>10623</v>
      </c>
      <c r="D7665" s="2" t="s">
        <v>12847</v>
      </c>
      <c r="E7665" s="2" t="s">
        <v>10758</v>
      </c>
      <c r="F7665" s="2" t="s">
        <v>12849</v>
      </c>
      <c r="G7665" s="2" t="s">
        <v>12862</v>
      </c>
      <c r="H7665" s="3" t="s">
        <v>12863</v>
      </c>
      <c r="I7665" s="3" t="s">
        <v>12853</v>
      </c>
      <c r="K7665" s="26" t="s">
        <v>36</v>
      </c>
      <c r="O7665" s="7" t="s">
        <v>33299</v>
      </c>
      <c r="P7665" s="7" t="s">
        <v>33298</v>
      </c>
      <c r="Q7665" s="2" t="s">
        <v>33305</v>
      </c>
      <c r="R7665" s="2">
        <v>3</v>
      </c>
      <c r="S7665" s="2">
        <v>3</v>
      </c>
      <c r="T7665" s="2" t="s">
        <v>31186</v>
      </c>
      <c r="U7665" s="2"/>
      <c r="V7665" s="26">
        <v>6</v>
      </c>
    </row>
    <row r="7666" spans="1:22" ht="57.6" x14ac:dyDescent="0.3">
      <c r="A7666" t="s">
        <v>32385</v>
      </c>
      <c r="B7666" s="2" t="s">
        <v>19</v>
      </c>
      <c r="C7666" s="2" t="s">
        <v>10623</v>
      </c>
      <c r="D7666" s="2" t="s">
        <v>12847</v>
      </c>
      <c r="E7666" s="2" t="s">
        <v>10758</v>
      </c>
      <c r="F7666" s="2" t="s">
        <v>12849</v>
      </c>
      <c r="G7666" s="2" t="s">
        <v>12864</v>
      </c>
      <c r="H7666" s="3" t="s">
        <v>12865</v>
      </c>
      <c r="I7666" s="3" t="s">
        <v>12853</v>
      </c>
      <c r="K7666" s="26" t="s">
        <v>36</v>
      </c>
      <c r="O7666" s="7" t="s">
        <v>33299</v>
      </c>
      <c r="P7666" s="7" t="s">
        <v>33298</v>
      </c>
      <c r="Q7666" s="2" t="s">
        <v>33306</v>
      </c>
      <c r="R7666" s="2">
        <v>3</v>
      </c>
      <c r="S7666" s="2">
        <v>3</v>
      </c>
      <c r="T7666" s="2" t="s">
        <v>31186</v>
      </c>
      <c r="U7666" s="2"/>
      <c r="V7666" s="26">
        <v>7</v>
      </c>
    </row>
    <row r="7667" spans="1:22" ht="57.6" x14ac:dyDescent="0.3">
      <c r="A7667" t="s">
        <v>32385</v>
      </c>
      <c r="B7667" s="2" t="s">
        <v>19</v>
      </c>
      <c r="C7667" s="2" t="s">
        <v>10623</v>
      </c>
      <c r="D7667" s="2" t="s">
        <v>12847</v>
      </c>
      <c r="E7667" s="2" t="s">
        <v>10758</v>
      </c>
      <c r="F7667" s="2" t="s">
        <v>12849</v>
      </c>
      <c r="G7667" s="2" t="s">
        <v>12866</v>
      </c>
      <c r="H7667" s="3" t="s">
        <v>12867</v>
      </c>
      <c r="I7667" s="3" t="s">
        <v>12853</v>
      </c>
      <c r="K7667" s="26" t="s">
        <v>36</v>
      </c>
      <c r="O7667" s="7" t="s">
        <v>33299</v>
      </c>
      <c r="P7667" s="7" t="s">
        <v>33298</v>
      </c>
      <c r="Q7667" s="2" t="s">
        <v>33307</v>
      </c>
      <c r="R7667" s="2">
        <v>3</v>
      </c>
      <c r="S7667" s="2">
        <v>3</v>
      </c>
      <c r="T7667" s="2" t="s">
        <v>31186</v>
      </c>
      <c r="U7667" s="2"/>
      <c r="V7667" s="26">
        <v>8</v>
      </c>
    </row>
    <row r="7668" spans="1:22" ht="57.6" x14ac:dyDescent="0.3">
      <c r="A7668" t="s">
        <v>32385</v>
      </c>
      <c r="B7668" s="2" t="s">
        <v>19</v>
      </c>
      <c r="C7668" s="2" t="s">
        <v>10623</v>
      </c>
      <c r="D7668" s="2" t="s">
        <v>12847</v>
      </c>
      <c r="E7668" s="2" t="s">
        <v>10758</v>
      </c>
      <c r="F7668" s="2" t="s">
        <v>12849</v>
      </c>
      <c r="G7668" s="2" t="s">
        <v>12868</v>
      </c>
      <c r="H7668" s="3" t="s">
        <v>12869</v>
      </c>
      <c r="I7668" s="3" t="s">
        <v>12853</v>
      </c>
      <c r="K7668" s="26" t="s">
        <v>36</v>
      </c>
      <c r="O7668" s="7" t="s">
        <v>33299</v>
      </c>
      <c r="P7668" s="7" t="s">
        <v>33298</v>
      </c>
      <c r="Q7668" s="2" t="s">
        <v>33308</v>
      </c>
      <c r="R7668" s="2">
        <v>3</v>
      </c>
      <c r="S7668" s="2">
        <v>3</v>
      </c>
      <c r="T7668" s="2" t="s">
        <v>31186</v>
      </c>
      <c r="U7668" s="2"/>
      <c r="V7668" s="26">
        <v>9</v>
      </c>
    </row>
    <row r="7669" spans="1:22" x14ac:dyDescent="0.3">
      <c r="L7669" s="163" t="s">
        <v>0</v>
      </c>
      <c r="M7669" s="163"/>
      <c r="N7669" s="163"/>
      <c r="O7669" s="163" t="s">
        <v>1</v>
      </c>
      <c r="P7669" s="163"/>
      <c r="Q7669" s="163"/>
      <c r="R7669" s="165" t="s">
        <v>31230</v>
      </c>
      <c r="S7669" s="166"/>
      <c r="T7669" s="166"/>
      <c r="U7669" s="166"/>
      <c r="V7669" s="167"/>
    </row>
    <row r="7670" spans="1:22" ht="43.2" x14ac:dyDescent="0.3">
      <c r="B7670" s="2" t="s">
        <v>19</v>
      </c>
      <c r="C7670" s="2" t="s">
        <v>10623</v>
      </c>
      <c r="D7670" s="2" t="s">
        <v>12847</v>
      </c>
      <c r="E7670" s="2" t="s">
        <v>10758</v>
      </c>
      <c r="F7670" s="2" t="s">
        <v>12870</v>
      </c>
      <c r="H7670" s="3" t="s">
        <v>12871</v>
      </c>
      <c r="L7670" s="35" t="s">
        <v>12</v>
      </c>
      <c r="M7670" s="35" t="s">
        <v>13</v>
      </c>
      <c r="N7670" s="35" t="s">
        <v>14</v>
      </c>
      <c r="O7670" s="102" t="s">
        <v>31196</v>
      </c>
      <c r="P7670" s="102" t="s">
        <v>31195</v>
      </c>
      <c r="Q7670" s="104" t="s">
        <v>32311</v>
      </c>
      <c r="R7670" s="50" t="s">
        <v>32319</v>
      </c>
      <c r="S7670" s="51" t="s">
        <v>32320</v>
      </c>
      <c r="T7670" s="51" t="s">
        <v>17</v>
      </c>
      <c r="U7670" s="51" t="s">
        <v>18</v>
      </c>
      <c r="V7670" s="51" t="s">
        <v>31184</v>
      </c>
    </row>
    <row r="7671" spans="1:22" ht="43.2" x14ac:dyDescent="0.3">
      <c r="A7671" t="s">
        <v>32385</v>
      </c>
      <c r="B7671" s="2" t="s">
        <v>19</v>
      </c>
      <c r="C7671" s="2" t="s">
        <v>10623</v>
      </c>
      <c r="D7671" s="2" t="s">
        <v>12847</v>
      </c>
      <c r="E7671" s="2" t="s">
        <v>10758</v>
      </c>
      <c r="F7671" s="2" t="s">
        <v>12870</v>
      </c>
      <c r="G7671" s="2" t="s">
        <v>12872</v>
      </c>
      <c r="H7671" s="3" t="s">
        <v>12873</v>
      </c>
      <c r="I7671" s="3" t="s">
        <v>12874</v>
      </c>
      <c r="K7671" s="26" t="s">
        <v>36</v>
      </c>
      <c r="O7671" s="7" t="s">
        <v>33297</v>
      </c>
      <c r="P7671" s="7" t="s">
        <v>33298</v>
      </c>
      <c r="Q7671" s="2" t="s">
        <v>33309</v>
      </c>
      <c r="R7671" s="2">
        <v>4</v>
      </c>
      <c r="S7671" s="2">
        <v>4</v>
      </c>
      <c r="T7671" s="2" t="s">
        <v>31186</v>
      </c>
      <c r="V7671" s="26">
        <v>1</v>
      </c>
    </row>
    <row r="7672" spans="1:22" ht="43.2" x14ac:dyDescent="0.3">
      <c r="A7672" t="s">
        <v>32385</v>
      </c>
      <c r="B7672" s="2" t="s">
        <v>19</v>
      </c>
      <c r="C7672" s="2" t="s">
        <v>10623</v>
      </c>
      <c r="D7672" s="2" t="s">
        <v>12847</v>
      </c>
      <c r="E7672" s="2" t="s">
        <v>10758</v>
      </c>
      <c r="F7672" s="2" t="s">
        <v>12870</v>
      </c>
      <c r="G7672" s="2" t="s">
        <v>12875</v>
      </c>
      <c r="H7672" s="3" t="s">
        <v>12876</v>
      </c>
      <c r="I7672" s="3" t="s">
        <v>12874</v>
      </c>
      <c r="J7672" s="3">
        <v>52</v>
      </c>
      <c r="K7672" s="2" t="s">
        <v>36</v>
      </c>
      <c r="O7672" s="7" t="s">
        <v>33297</v>
      </c>
      <c r="P7672" s="7" t="s">
        <v>33298</v>
      </c>
      <c r="Q7672" s="2" t="s">
        <v>33310</v>
      </c>
      <c r="R7672" s="2">
        <v>4</v>
      </c>
      <c r="S7672" s="2">
        <v>4</v>
      </c>
      <c r="T7672" s="2" t="s">
        <v>31186</v>
      </c>
      <c r="V7672" s="26">
        <v>1</v>
      </c>
    </row>
    <row r="7673" spans="1:22" ht="43.2" x14ac:dyDescent="0.3">
      <c r="A7673" t="s">
        <v>32385</v>
      </c>
      <c r="B7673" s="2" t="s">
        <v>19</v>
      </c>
      <c r="C7673" s="2" t="s">
        <v>10623</v>
      </c>
      <c r="D7673" s="2" t="s">
        <v>12847</v>
      </c>
      <c r="E7673" s="2" t="s">
        <v>10758</v>
      </c>
      <c r="F7673" s="2" t="s">
        <v>12870</v>
      </c>
      <c r="G7673" s="2" t="s">
        <v>12877</v>
      </c>
      <c r="H7673" s="6" t="s">
        <v>12878</v>
      </c>
      <c r="I7673" s="3" t="s">
        <v>12874</v>
      </c>
      <c r="J7673" s="3">
        <v>28</v>
      </c>
      <c r="K7673" s="2" t="s">
        <v>36</v>
      </c>
    </row>
    <row r="7674" spans="1:22" ht="43.2" x14ac:dyDescent="0.3">
      <c r="A7674" t="s">
        <v>32385</v>
      </c>
      <c r="B7674" s="2" t="s">
        <v>19</v>
      </c>
      <c r="C7674" s="2" t="s">
        <v>10623</v>
      </c>
      <c r="D7674" s="2" t="s">
        <v>12847</v>
      </c>
      <c r="E7674" s="2" t="s">
        <v>10758</v>
      </c>
      <c r="F7674" s="2" t="s">
        <v>12870</v>
      </c>
      <c r="G7674" s="2" t="s">
        <v>12879</v>
      </c>
      <c r="H7674" s="6" t="s">
        <v>12880</v>
      </c>
      <c r="I7674" s="3" t="s">
        <v>12874</v>
      </c>
      <c r="J7674" s="3">
        <v>264</v>
      </c>
      <c r="K7674" s="2" t="s">
        <v>36</v>
      </c>
    </row>
    <row r="7675" spans="1:22" x14ac:dyDescent="0.3">
      <c r="L7675" s="163" t="s">
        <v>0</v>
      </c>
      <c r="M7675" s="163"/>
      <c r="N7675" s="163"/>
      <c r="O7675" s="163" t="s">
        <v>1</v>
      </c>
      <c r="P7675" s="163"/>
      <c r="Q7675" s="163"/>
      <c r="R7675" s="165" t="s">
        <v>31230</v>
      </c>
      <c r="S7675" s="166"/>
      <c r="T7675" s="166"/>
      <c r="U7675" s="166"/>
      <c r="V7675" s="167"/>
    </row>
    <row r="7676" spans="1:22" ht="43.2" x14ac:dyDescent="0.3">
      <c r="B7676" s="2" t="s">
        <v>19</v>
      </c>
      <c r="C7676" s="2" t="s">
        <v>10623</v>
      </c>
      <c r="D7676" s="2" t="s">
        <v>12847</v>
      </c>
      <c r="E7676" s="2" t="s">
        <v>10758</v>
      </c>
      <c r="F7676" s="2" t="s">
        <v>12881</v>
      </c>
      <c r="H7676" s="3" t="s">
        <v>12882</v>
      </c>
      <c r="L7676" s="35" t="s">
        <v>12</v>
      </c>
      <c r="M7676" s="35" t="s">
        <v>13</v>
      </c>
      <c r="N7676" s="35" t="s">
        <v>14</v>
      </c>
      <c r="O7676" s="102" t="s">
        <v>31196</v>
      </c>
      <c r="P7676" s="102" t="s">
        <v>31195</v>
      </c>
      <c r="Q7676" s="104" t="s">
        <v>32311</v>
      </c>
      <c r="R7676" s="50" t="s">
        <v>32319</v>
      </c>
      <c r="S7676" s="51" t="s">
        <v>32320</v>
      </c>
      <c r="T7676" s="51" t="s">
        <v>17</v>
      </c>
      <c r="U7676" s="51" t="s">
        <v>18</v>
      </c>
      <c r="V7676" s="51" t="s">
        <v>31184</v>
      </c>
    </row>
    <row r="7677" spans="1:22" ht="57.6" x14ac:dyDescent="0.3">
      <c r="A7677" t="s">
        <v>32385</v>
      </c>
      <c r="B7677" s="2" t="s">
        <v>19</v>
      </c>
      <c r="C7677" s="2" t="s">
        <v>10623</v>
      </c>
      <c r="D7677" s="2" t="s">
        <v>12847</v>
      </c>
      <c r="E7677" s="2" t="s">
        <v>10758</v>
      </c>
      <c r="F7677" s="2" t="s">
        <v>12881</v>
      </c>
      <c r="G7677" s="2" t="s">
        <v>12883</v>
      </c>
      <c r="H7677" s="3" t="s">
        <v>12884</v>
      </c>
      <c r="I7677" s="3" t="s">
        <v>12853</v>
      </c>
      <c r="K7677" s="26" t="s">
        <v>36</v>
      </c>
      <c r="O7677" s="7" t="s">
        <v>33297</v>
      </c>
      <c r="P7677" s="7" t="s">
        <v>33298</v>
      </c>
      <c r="Q7677" s="2" t="s">
        <v>33300</v>
      </c>
      <c r="R7677" s="2">
        <v>4</v>
      </c>
      <c r="S7677" s="2">
        <v>4</v>
      </c>
      <c r="T7677" s="2" t="s">
        <v>31186</v>
      </c>
      <c r="V7677" s="26">
        <v>1</v>
      </c>
    </row>
    <row r="7678" spans="1:22" ht="57.6" x14ac:dyDescent="0.3">
      <c r="A7678" t="s">
        <v>32385</v>
      </c>
      <c r="B7678" s="2" t="s">
        <v>19</v>
      </c>
      <c r="C7678" s="2" t="s">
        <v>10623</v>
      </c>
      <c r="D7678" s="2" t="s">
        <v>12847</v>
      </c>
      <c r="E7678" s="2" t="s">
        <v>10758</v>
      </c>
      <c r="F7678" s="2" t="s">
        <v>12881</v>
      </c>
      <c r="G7678" s="2" t="s">
        <v>12885</v>
      </c>
      <c r="H7678" s="3" t="s">
        <v>12886</v>
      </c>
      <c r="I7678" s="3" t="s">
        <v>12853</v>
      </c>
      <c r="K7678" s="26" t="s">
        <v>36</v>
      </c>
      <c r="O7678" s="7" t="s">
        <v>33297</v>
      </c>
      <c r="P7678" s="7" t="s">
        <v>33298</v>
      </c>
      <c r="Q7678" s="2" t="s">
        <v>33301</v>
      </c>
      <c r="R7678" s="2">
        <v>4</v>
      </c>
      <c r="S7678" s="2">
        <v>4</v>
      </c>
      <c r="T7678" s="2" t="s">
        <v>31186</v>
      </c>
      <c r="V7678" s="26">
        <v>2</v>
      </c>
    </row>
    <row r="7679" spans="1:22" ht="57.6" x14ac:dyDescent="0.3">
      <c r="A7679" t="s">
        <v>32385</v>
      </c>
      <c r="B7679" s="2" t="s">
        <v>19</v>
      </c>
      <c r="C7679" s="2" t="s">
        <v>10623</v>
      </c>
      <c r="D7679" s="2" t="s">
        <v>12847</v>
      </c>
      <c r="E7679" s="2" t="s">
        <v>10758</v>
      </c>
      <c r="F7679" s="2" t="s">
        <v>12881</v>
      </c>
      <c r="G7679" s="2" t="s">
        <v>12887</v>
      </c>
      <c r="H7679" s="3" t="s">
        <v>12888</v>
      </c>
      <c r="I7679" s="3" t="s">
        <v>12853</v>
      </c>
      <c r="J7679" s="3">
        <v>15</v>
      </c>
      <c r="K7679" s="2" t="s">
        <v>36</v>
      </c>
      <c r="O7679" s="7" t="s">
        <v>33297</v>
      </c>
      <c r="P7679" s="7" t="s">
        <v>33298</v>
      </c>
      <c r="Q7679" s="2" t="s">
        <v>33302</v>
      </c>
      <c r="R7679" s="2">
        <v>4</v>
      </c>
      <c r="S7679" s="2">
        <v>4</v>
      </c>
      <c r="T7679" s="2" t="s">
        <v>31186</v>
      </c>
      <c r="V7679" s="26">
        <v>3</v>
      </c>
    </row>
    <row r="7680" spans="1:22" ht="57.6" x14ac:dyDescent="0.3">
      <c r="A7680" t="s">
        <v>32385</v>
      </c>
      <c r="B7680" s="2" t="s">
        <v>19</v>
      </c>
      <c r="C7680" s="2" t="s">
        <v>10623</v>
      </c>
      <c r="D7680" s="2" t="s">
        <v>12847</v>
      </c>
      <c r="E7680" s="2" t="s">
        <v>10758</v>
      </c>
      <c r="F7680" s="2" t="s">
        <v>12881</v>
      </c>
      <c r="G7680" s="2" t="s">
        <v>12889</v>
      </c>
      <c r="H7680" s="3" t="s">
        <v>12890</v>
      </c>
      <c r="I7680" s="3" t="s">
        <v>12853</v>
      </c>
      <c r="K7680" s="26" t="s">
        <v>36</v>
      </c>
      <c r="O7680" s="7" t="s">
        <v>33297</v>
      </c>
      <c r="P7680" s="7" t="s">
        <v>33298</v>
      </c>
      <c r="Q7680" s="2" t="s">
        <v>33303</v>
      </c>
      <c r="R7680" s="2">
        <v>4</v>
      </c>
      <c r="S7680" s="2">
        <v>4</v>
      </c>
      <c r="T7680" s="2" t="s">
        <v>31186</v>
      </c>
      <c r="V7680" s="26">
        <v>4</v>
      </c>
    </row>
    <row r="7681" spans="1:22" ht="57.6" x14ac:dyDescent="0.3">
      <c r="A7681" t="s">
        <v>32385</v>
      </c>
      <c r="B7681" s="2" t="s">
        <v>19</v>
      </c>
      <c r="C7681" s="2" t="s">
        <v>10623</v>
      </c>
      <c r="D7681" s="2" t="s">
        <v>12847</v>
      </c>
      <c r="E7681" s="2" t="s">
        <v>10758</v>
      </c>
      <c r="F7681" s="2" t="s">
        <v>12881</v>
      </c>
      <c r="G7681" s="2" t="s">
        <v>12891</v>
      </c>
      <c r="H7681" s="3" t="s">
        <v>12892</v>
      </c>
      <c r="I7681" s="3" t="s">
        <v>12853</v>
      </c>
      <c r="J7681" s="3">
        <v>4</v>
      </c>
      <c r="K7681" s="2" t="s">
        <v>36</v>
      </c>
      <c r="O7681" s="7" t="s">
        <v>33297</v>
      </c>
      <c r="P7681" s="7" t="s">
        <v>33298</v>
      </c>
      <c r="Q7681" s="2" t="s">
        <v>33304</v>
      </c>
      <c r="R7681" s="2">
        <v>4</v>
      </c>
      <c r="S7681" s="2">
        <v>4</v>
      </c>
      <c r="T7681" s="2" t="s">
        <v>31186</v>
      </c>
      <c r="V7681" s="26">
        <v>5</v>
      </c>
    </row>
    <row r="7682" spans="1:22" ht="57.6" x14ac:dyDescent="0.3">
      <c r="A7682" t="s">
        <v>32385</v>
      </c>
      <c r="B7682" s="2" t="s">
        <v>19</v>
      </c>
      <c r="C7682" s="2" t="s">
        <v>10623</v>
      </c>
      <c r="D7682" s="2" t="s">
        <v>12847</v>
      </c>
      <c r="E7682" s="2" t="s">
        <v>10758</v>
      </c>
      <c r="F7682" s="2" t="s">
        <v>12881</v>
      </c>
      <c r="G7682" s="2" t="s">
        <v>12893</v>
      </c>
      <c r="H7682" s="3" t="s">
        <v>12894</v>
      </c>
      <c r="I7682" s="3" t="s">
        <v>12853</v>
      </c>
      <c r="K7682" s="26" t="s">
        <v>36</v>
      </c>
      <c r="O7682" s="7" t="s">
        <v>33297</v>
      </c>
      <c r="P7682" s="7" t="s">
        <v>33298</v>
      </c>
      <c r="Q7682" s="2" t="s">
        <v>33305</v>
      </c>
      <c r="R7682" s="2">
        <v>4</v>
      </c>
      <c r="S7682" s="2">
        <v>4</v>
      </c>
      <c r="T7682" s="2" t="s">
        <v>31186</v>
      </c>
      <c r="V7682" s="26">
        <v>6</v>
      </c>
    </row>
    <row r="7683" spans="1:22" ht="57.6" x14ac:dyDescent="0.3">
      <c r="A7683" t="s">
        <v>32385</v>
      </c>
      <c r="B7683" s="2" t="s">
        <v>19</v>
      </c>
      <c r="C7683" s="2" t="s">
        <v>10623</v>
      </c>
      <c r="D7683" s="2" t="s">
        <v>12847</v>
      </c>
      <c r="E7683" s="2" t="s">
        <v>10758</v>
      </c>
      <c r="F7683" s="2" t="s">
        <v>12881</v>
      </c>
      <c r="G7683" s="2" t="s">
        <v>12895</v>
      </c>
      <c r="H7683" s="3" t="s">
        <v>12896</v>
      </c>
      <c r="I7683" s="3" t="s">
        <v>12853</v>
      </c>
      <c r="K7683" s="26" t="s">
        <v>36</v>
      </c>
      <c r="O7683" s="7" t="s">
        <v>33297</v>
      </c>
      <c r="P7683" s="7" t="s">
        <v>33298</v>
      </c>
      <c r="Q7683" s="2" t="s">
        <v>33306</v>
      </c>
      <c r="R7683" s="2">
        <v>4</v>
      </c>
      <c r="S7683" s="2">
        <v>4</v>
      </c>
      <c r="T7683" s="2" t="s">
        <v>31186</v>
      </c>
      <c r="V7683" s="26">
        <v>7</v>
      </c>
    </row>
    <row r="7684" spans="1:22" ht="57.6" x14ac:dyDescent="0.3">
      <c r="A7684" t="s">
        <v>32385</v>
      </c>
      <c r="B7684" s="2" t="s">
        <v>19</v>
      </c>
      <c r="C7684" s="2" t="s">
        <v>10623</v>
      </c>
      <c r="D7684" s="2" t="s">
        <v>12847</v>
      </c>
      <c r="E7684" s="2" t="s">
        <v>10758</v>
      </c>
      <c r="F7684" s="2" t="s">
        <v>12881</v>
      </c>
      <c r="G7684" s="2" t="s">
        <v>12897</v>
      </c>
      <c r="H7684" s="3" t="s">
        <v>12898</v>
      </c>
      <c r="I7684" s="3" t="s">
        <v>12853</v>
      </c>
      <c r="K7684" s="26" t="s">
        <v>36</v>
      </c>
      <c r="O7684" s="7" t="s">
        <v>33297</v>
      </c>
      <c r="P7684" s="7" t="s">
        <v>33298</v>
      </c>
      <c r="Q7684" s="2" t="s">
        <v>33307</v>
      </c>
      <c r="R7684" s="2">
        <v>4</v>
      </c>
      <c r="S7684" s="2">
        <v>4</v>
      </c>
      <c r="T7684" s="2" t="s">
        <v>31186</v>
      </c>
      <c r="V7684" s="26">
        <v>8</v>
      </c>
    </row>
    <row r="7685" spans="1:22" ht="57.6" x14ac:dyDescent="0.3">
      <c r="A7685" t="s">
        <v>32385</v>
      </c>
      <c r="B7685" s="2" t="s">
        <v>19</v>
      </c>
      <c r="C7685" s="2" t="s">
        <v>10623</v>
      </c>
      <c r="D7685" s="2" t="s">
        <v>12847</v>
      </c>
      <c r="E7685" s="2" t="s">
        <v>10758</v>
      </c>
      <c r="F7685" s="2" t="s">
        <v>12881</v>
      </c>
      <c r="G7685" s="2" t="s">
        <v>12899</v>
      </c>
      <c r="H7685" s="3" t="s">
        <v>12900</v>
      </c>
      <c r="I7685" s="3" t="s">
        <v>12853</v>
      </c>
      <c r="K7685" s="26" t="s">
        <v>36</v>
      </c>
      <c r="O7685" s="7" t="s">
        <v>33297</v>
      </c>
      <c r="P7685" s="7" t="s">
        <v>33298</v>
      </c>
      <c r="Q7685" s="2" t="s">
        <v>33308</v>
      </c>
      <c r="R7685" s="2">
        <v>4</v>
      </c>
      <c r="S7685" s="2">
        <v>4</v>
      </c>
      <c r="T7685" s="2" t="s">
        <v>31186</v>
      </c>
      <c r="V7685" s="26">
        <v>9</v>
      </c>
    </row>
    <row r="7686" spans="1:22" x14ac:dyDescent="0.3">
      <c r="L7686" s="163" t="s">
        <v>0</v>
      </c>
      <c r="M7686" s="163"/>
      <c r="N7686" s="163"/>
      <c r="O7686" s="163" t="s">
        <v>1</v>
      </c>
      <c r="P7686" s="163"/>
    </row>
    <row r="7687" spans="1:22" ht="43.2" x14ac:dyDescent="0.3">
      <c r="B7687" s="2" t="s">
        <v>19</v>
      </c>
      <c r="C7687" s="2" t="s">
        <v>10623</v>
      </c>
      <c r="D7687" s="2" t="s">
        <v>12847</v>
      </c>
      <c r="E7687" s="2" t="s">
        <v>10758</v>
      </c>
      <c r="F7687" s="2" t="s">
        <v>12901</v>
      </c>
      <c r="H7687" s="3" t="s">
        <v>12902</v>
      </c>
      <c r="L7687" s="35" t="s">
        <v>12</v>
      </c>
      <c r="M7687" s="35" t="s">
        <v>13</v>
      </c>
      <c r="N7687" s="35" t="s">
        <v>14</v>
      </c>
      <c r="O7687" s="35" t="s">
        <v>32311</v>
      </c>
      <c r="P7687" s="35" t="s">
        <v>31195</v>
      </c>
    </row>
    <row r="7688" spans="1:22" ht="57.6" x14ac:dyDescent="0.3">
      <c r="B7688" s="4" t="s">
        <v>19</v>
      </c>
      <c r="C7688" s="4" t="s">
        <v>10623</v>
      </c>
      <c r="D7688" s="4" t="s">
        <v>12847</v>
      </c>
      <c r="E7688" s="4" t="s">
        <v>10758</v>
      </c>
      <c r="F7688" s="4" t="s">
        <v>12901</v>
      </c>
      <c r="G7688" s="4" t="s">
        <v>12903</v>
      </c>
      <c r="H7688" s="5" t="s">
        <v>12904</v>
      </c>
      <c r="I7688" s="5" t="s">
        <v>12853</v>
      </c>
    </row>
    <row r="7689" spans="1:22" ht="57.6" x14ac:dyDescent="0.3">
      <c r="B7689" s="4" t="s">
        <v>19</v>
      </c>
      <c r="C7689" s="4" t="s">
        <v>10623</v>
      </c>
      <c r="D7689" s="4" t="s">
        <v>12847</v>
      </c>
      <c r="E7689" s="4" t="s">
        <v>10758</v>
      </c>
      <c r="F7689" s="4" t="s">
        <v>12901</v>
      </c>
      <c r="G7689" s="4" t="s">
        <v>12905</v>
      </c>
      <c r="H7689" s="5" t="s">
        <v>12906</v>
      </c>
      <c r="I7689" s="5" t="s">
        <v>12853</v>
      </c>
    </row>
    <row r="7690" spans="1:22" x14ac:dyDescent="0.3">
      <c r="L7690" s="163" t="s">
        <v>0</v>
      </c>
      <c r="M7690" s="163"/>
      <c r="N7690" s="163"/>
      <c r="O7690" s="163" t="s">
        <v>1</v>
      </c>
      <c r="P7690" s="163"/>
    </row>
    <row r="7691" spans="1:22" ht="43.2" x14ac:dyDescent="0.3">
      <c r="B7691" s="2" t="s">
        <v>19</v>
      </c>
      <c r="C7691" s="2" t="s">
        <v>10623</v>
      </c>
      <c r="D7691" s="2" t="s">
        <v>12847</v>
      </c>
      <c r="E7691" s="2" t="s">
        <v>10758</v>
      </c>
      <c r="F7691" s="2" t="s">
        <v>12907</v>
      </c>
      <c r="H7691" s="3" t="s">
        <v>12908</v>
      </c>
      <c r="L7691" s="35" t="s">
        <v>12</v>
      </c>
      <c r="M7691" s="35" t="s">
        <v>13</v>
      </c>
      <c r="N7691" s="35" t="s">
        <v>14</v>
      </c>
      <c r="O7691" s="35" t="s">
        <v>32311</v>
      </c>
      <c r="P7691" s="35" t="s">
        <v>31195</v>
      </c>
    </row>
    <row r="7692" spans="1:22" ht="57.6" x14ac:dyDescent="0.3">
      <c r="B7692" s="4" t="s">
        <v>19</v>
      </c>
      <c r="C7692" s="4" t="s">
        <v>10623</v>
      </c>
      <c r="D7692" s="4" t="s">
        <v>12847</v>
      </c>
      <c r="E7692" s="4" t="s">
        <v>10758</v>
      </c>
      <c r="F7692" s="4" t="s">
        <v>12907</v>
      </c>
      <c r="G7692" s="4" t="s">
        <v>12909</v>
      </c>
      <c r="H7692" s="5" t="s">
        <v>12910</v>
      </c>
      <c r="I7692" s="5" t="s">
        <v>12853</v>
      </c>
    </row>
    <row r="7693" spans="1:22" ht="57.6" x14ac:dyDescent="0.3">
      <c r="B7693" s="4" t="s">
        <v>19</v>
      </c>
      <c r="C7693" s="4" t="s">
        <v>10623</v>
      </c>
      <c r="D7693" s="4" t="s">
        <v>12847</v>
      </c>
      <c r="E7693" s="4" t="s">
        <v>10758</v>
      </c>
      <c r="F7693" s="4" t="s">
        <v>12907</v>
      </c>
      <c r="G7693" s="4" t="s">
        <v>12911</v>
      </c>
      <c r="H7693" s="5" t="s">
        <v>12912</v>
      </c>
      <c r="I7693" s="5" t="s">
        <v>12853</v>
      </c>
    </row>
    <row r="7694" spans="1:22" x14ac:dyDescent="0.3">
      <c r="L7694" s="163" t="s">
        <v>0</v>
      </c>
      <c r="M7694" s="163"/>
      <c r="N7694" s="163"/>
      <c r="O7694" s="163" t="s">
        <v>1</v>
      </c>
      <c r="P7694" s="163"/>
    </row>
    <row r="7695" spans="1:22" ht="43.2" x14ac:dyDescent="0.3">
      <c r="B7695" s="2" t="s">
        <v>19</v>
      </c>
      <c r="C7695" s="2" t="s">
        <v>10623</v>
      </c>
      <c r="D7695" s="2" t="s">
        <v>12847</v>
      </c>
      <c r="E7695" s="2" t="s">
        <v>10758</v>
      </c>
      <c r="F7695" s="2" t="s">
        <v>12913</v>
      </c>
      <c r="H7695" s="3" t="s">
        <v>12914</v>
      </c>
      <c r="L7695" s="35" t="s">
        <v>12</v>
      </c>
      <c r="M7695" s="35" t="s">
        <v>13</v>
      </c>
      <c r="N7695" s="35" t="s">
        <v>14</v>
      </c>
      <c r="O7695" s="35" t="s">
        <v>32311</v>
      </c>
      <c r="P7695" s="35" t="s">
        <v>31195</v>
      </c>
    </row>
    <row r="7696" spans="1:22" ht="28.8" x14ac:dyDescent="0.3">
      <c r="A7696" t="s">
        <v>32385</v>
      </c>
      <c r="B7696" s="2" t="s">
        <v>19</v>
      </c>
      <c r="C7696" s="2" t="s">
        <v>10623</v>
      </c>
      <c r="D7696" s="2" t="s">
        <v>12847</v>
      </c>
      <c r="E7696" s="2" t="s">
        <v>10758</v>
      </c>
      <c r="F7696" s="2" t="s">
        <v>12913</v>
      </c>
      <c r="G7696" s="2" t="s">
        <v>12915</v>
      </c>
      <c r="H7696" s="3" t="s">
        <v>12916</v>
      </c>
      <c r="I7696" s="3" t="s">
        <v>12917</v>
      </c>
      <c r="J7696" s="3">
        <v>21</v>
      </c>
      <c r="K7696" s="2" t="s">
        <v>36</v>
      </c>
    </row>
    <row r="7697" spans="1:22" x14ac:dyDescent="0.3">
      <c r="B7697" s="2" t="s">
        <v>19</v>
      </c>
      <c r="C7697" s="2" t="s">
        <v>10623</v>
      </c>
      <c r="D7697" s="2" t="s">
        <v>12847</v>
      </c>
      <c r="E7697" s="2" t="s">
        <v>10760</v>
      </c>
      <c r="H7697" s="3" t="s">
        <v>12918</v>
      </c>
    </row>
    <row r="7698" spans="1:22" ht="15" customHeight="1" x14ac:dyDescent="0.3">
      <c r="L7698" s="163" t="s">
        <v>0</v>
      </c>
      <c r="M7698" s="163"/>
      <c r="N7698" s="163"/>
      <c r="O7698" s="163" t="s">
        <v>1</v>
      </c>
      <c r="P7698" s="163"/>
      <c r="Q7698" s="163"/>
      <c r="R7698" s="165" t="s">
        <v>31230</v>
      </c>
      <c r="S7698" s="166"/>
      <c r="T7698" s="166"/>
      <c r="U7698" s="166"/>
      <c r="V7698" s="167"/>
    </row>
    <row r="7699" spans="1:22" ht="43.2" x14ac:dyDescent="0.3">
      <c r="B7699" s="2" t="s">
        <v>19</v>
      </c>
      <c r="C7699" s="2" t="s">
        <v>10623</v>
      </c>
      <c r="D7699" s="2" t="s">
        <v>12847</v>
      </c>
      <c r="E7699" s="2" t="s">
        <v>10760</v>
      </c>
      <c r="F7699" s="2" t="s">
        <v>12919</v>
      </c>
      <c r="H7699" s="3" t="s">
        <v>12920</v>
      </c>
      <c r="L7699" s="35" t="s">
        <v>12</v>
      </c>
      <c r="M7699" s="35" t="s">
        <v>13</v>
      </c>
      <c r="N7699" s="35" t="s">
        <v>14</v>
      </c>
      <c r="O7699" s="102" t="s">
        <v>31196</v>
      </c>
      <c r="P7699" s="102" t="s">
        <v>31195</v>
      </c>
      <c r="Q7699" s="104" t="s">
        <v>32311</v>
      </c>
      <c r="R7699" s="50" t="s">
        <v>32319</v>
      </c>
      <c r="S7699" s="51" t="s">
        <v>32320</v>
      </c>
      <c r="T7699" s="51" t="s">
        <v>17</v>
      </c>
      <c r="U7699" s="51" t="s">
        <v>18</v>
      </c>
      <c r="V7699" s="51" t="s">
        <v>31184</v>
      </c>
    </row>
    <row r="7700" spans="1:22" ht="72" x14ac:dyDescent="0.3">
      <c r="A7700" t="s">
        <v>32385</v>
      </c>
      <c r="B7700" s="2" t="s">
        <v>19</v>
      </c>
      <c r="C7700" s="2" t="s">
        <v>10623</v>
      </c>
      <c r="D7700" s="2" t="s">
        <v>12847</v>
      </c>
      <c r="E7700" s="2" t="s">
        <v>10760</v>
      </c>
      <c r="F7700" s="2" t="s">
        <v>12919</v>
      </c>
      <c r="G7700" s="2" t="s">
        <v>12921</v>
      </c>
      <c r="H7700" s="3" t="s">
        <v>12922</v>
      </c>
      <c r="I7700" s="3" t="s">
        <v>12923</v>
      </c>
      <c r="K7700" s="26" t="s">
        <v>36</v>
      </c>
      <c r="O7700" s="7" t="s">
        <v>33297</v>
      </c>
      <c r="P7700" s="7" t="s">
        <v>33298</v>
      </c>
      <c r="Q7700" s="2" t="s">
        <v>33312</v>
      </c>
      <c r="R7700" s="2">
        <v>3</v>
      </c>
      <c r="S7700" s="2">
        <v>3</v>
      </c>
      <c r="T7700" s="2" t="s">
        <v>31186</v>
      </c>
      <c r="V7700" s="26">
        <v>1</v>
      </c>
    </row>
    <row r="7701" spans="1:22" ht="72" x14ac:dyDescent="0.3">
      <c r="A7701" t="s">
        <v>32385</v>
      </c>
      <c r="B7701" s="2" t="s">
        <v>19</v>
      </c>
      <c r="C7701" s="2" t="s">
        <v>10623</v>
      </c>
      <c r="D7701" s="2" t="s">
        <v>12847</v>
      </c>
      <c r="E7701" s="2" t="s">
        <v>10760</v>
      </c>
      <c r="F7701" s="2" t="s">
        <v>12919</v>
      </c>
      <c r="G7701" s="2" t="s">
        <v>12924</v>
      </c>
      <c r="H7701" s="3" t="s">
        <v>12925</v>
      </c>
      <c r="I7701" s="3" t="s">
        <v>12923</v>
      </c>
      <c r="K7701" s="26" t="s">
        <v>36</v>
      </c>
      <c r="O7701" s="7" t="s">
        <v>33297</v>
      </c>
      <c r="P7701" s="7" t="s">
        <v>33298</v>
      </c>
      <c r="Q7701" s="2" t="s">
        <v>33313</v>
      </c>
      <c r="R7701" s="2">
        <v>3</v>
      </c>
      <c r="S7701" s="2">
        <v>3</v>
      </c>
      <c r="T7701" s="2" t="s">
        <v>31186</v>
      </c>
      <c r="V7701" s="26">
        <v>1</v>
      </c>
    </row>
    <row r="7702" spans="1:22" ht="72" x14ac:dyDescent="0.3">
      <c r="A7702" t="s">
        <v>32385</v>
      </c>
      <c r="B7702" s="2" t="s">
        <v>19</v>
      </c>
      <c r="C7702" s="2" t="s">
        <v>10623</v>
      </c>
      <c r="D7702" s="2" t="s">
        <v>12847</v>
      </c>
      <c r="E7702" s="2" t="s">
        <v>10760</v>
      </c>
      <c r="F7702" s="2" t="s">
        <v>12919</v>
      </c>
      <c r="G7702" s="2" t="s">
        <v>12926</v>
      </c>
      <c r="H7702" s="3" t="s">
        <v>12927</v>
      </c>
      <c r="I7702" s="3" t="s">
        <v>12923</v>
      </c>
      <c r="K7702" s="26" t="s">
        <v>36</v>
      </c>
      <c r="O7702" s="7" t="s">
        <v>33297</v>
      </c>
      <c r="P7702" s="7" t="s">
        <v>33314</v>
      </c>
      <c r="Q7702" s="2" t="s">
        <v>33312</v>
      </c>
      <c r="R7702" s="2">
        <v>5.5</v>
      </c>
      <c r="S7702" s="2">
        <v>5.5</v>
      </c>
      <c r="T7702" s="2" t="s">
        <v>31186</v>
      </c>
      <c r="V7702" s="26">
        <v>1</v>
      </c>
    </row>
    <row r="7703" spans="1:22" ht="72" x14ac:dyDescent="0.3">
      <c r="A7703" t="s">
        <v>32385</v>
      </c>
      <c r="B7703" s="2" t="s">
        <v>19</v>
      </c>
      <c r="C7703" s="2" t="s">
        <v>10623</v>
      </c>
      <c r="D7703" s="2" t="s">
        <v>12847</v>
      </c>
      <c r="E7703" s="2" t="s">
        <v>10760</v>
      </c>
      <c r="F7703" s="2" t="s">
        <v>12919</v>
      </c>
      <c r="G7703" s="2" t="s">
        <v>12928</v>
      </c>
      <c r="H7703" s="3" t="s">
        <v>12929</v>
      </c>
      <c r="I7703" s="3" t="s">
        <v>12923</v>
      </c>
      <c r="K7703" s="26" t="s">
        <v>36</v>
      </c>
      <c r="O7703" s="7" t="s">
        <v>33297</v>
      </c>
      <c r="P7703" s="7" t="s">
        <v>33314</v>
      </c>
      <c r="Q7703" s="2" t="s">
        <v>33313</v>
      </c>
      <c r="R7703" s="2">
        <v>5.5</v>
      </c>
      <c r="S7703" s="2">
        <v>5.5</v>
      </c>
      <c r="T7703" s="2" t="s">
        <v>31186</v>
      </c>
      <c r="V7703" s="26">
        <v>1</v>
      </c>
    </row>
    <row r="7704" spans="1:22" ht="72" x14ac:dyDescent="0.3">
      <c r="A7704" t="s">
        <v>32385</v>
      </c>
      <c r="B7704" s="2" t="s">
        <v>19</v>
      </c>
      <c r="C7704" s="2" t="s">
        <v>10623</v>
      </c>
      <c r="D7704" s="2" t="s">
        <v>12847</v>
      </c>
      <c r="E7704" s="2" t="s">
        <v>10760</v>
      </c>
      <c r="F7704" s="2" t="s">
        <v>12919</v>
      </c>
      <c r="G7704" s="2" t="s">
        <v>12930</v>
      </c>
      <c r="H7704" s="3" t="s">
        <v>12931</v>
      </c>
      <c r="I7704" s="3" t="s">
        <v>12923</v>
      </c>
      <c r="K7704" s="26" t="s">
        <v>36</v>
      </c>
      <c r="O7704" s="7" t="s">
        <v>33297</v>
      </c>
      <c r="P7704" s="7" t="s">
        <v>33298</v>
      </c>
      <c r="Q7704" s="2" t="s">
        <v>31737</v>
      </c>
      <c r="R7704" s="2">
        <v>6</v>
      </c>
      <c r="S7704" s="2">
        <v>6</v>
      </c>
      <c r="T7704" s="2" t="s">
        <v>31186</v>
      </c>
      <c r="V7704" s="26">
        <v>1</v>
      </c>
    </row>
    <row r="7705" spans="1:22" ht="72" x14ac:dyDescent="0.3">
      <c r="A7705" t="s">
        <v>32385</v>
      </c>
      <c r="B7705" s="2" t="s">
        <v>19</v>
      </c>
      <c r="C7705" s="2" t="s">
        <v>10623</v>
      </c>
      <c r="D7705" s="2" t="s">
        <v>12847</v>
      </c>
      <c r="E7705" s="2" t="s">
        <v>10760</v>
      </c>
      <c r="F7705" s="2" t="s">
        <v>12919</v>
      </c>
      <c r="G7705" s="2" t="s">
        <v>12932</v>
      </c>
      <c r="H7705" s="3" t="s">
        <v>12933</v>
      </c>
      <c r="I7705" s="3" t="s">
        <v>12923</v>
      </c>
      <c r="J7705" s="3">
        <v>3</v>
      </c>
      <c r="K7705" s="2" t="s">
        <v>36</v>
      </c>
      <c r="O7705" s="7" t="s">
        <v>33297</v>
      </c>
      <c r="P7705" s="7" t="s">
        <v>33314</v>
      </c>
      <c r="Q7705" s="2" t="s">
        <v>31737</v>
      </c>
      <c r="R7705" s="2">
        <v>5.5</v>
      </c>
      <c r="S7705" s="2">
        <v>5.5</v>
      </c>
      <c r="T7705" s="2" t="s">
        <v>31186</v>
      </c>
      <c r="V7705" s="26">
        <v>1</v>
      </c>
    </row>
    <row r="7706" spans="1:22" x14ac:dyDescent="0.3">
      <c r="L7706" s="163" t="s">
        <v>0</v>
      </c>
      <c r="M7706" s="163"/>
      <c r="N7706" s="163"/>
      <c r="O7706" s="163" t="s">
        <v>1</v>
      </c>
      <c r="P7706" s="163"/>
      <c r="Q7706" s="163"/>
      <c r="R7706" s="165" t="s">
        <v>31230</v>
      </c>
      <c r="S7706" s="166"/>
      <c r="T7706" s="166"/>
      <c r="U7706" s="166"/>
      <c r="V7706" s="167"/>
    </row>
    <row r="7707" spans="1:22" ht="43.2" x14ac:dyDescent="0.3">
      <c r="B7707" s="2" t="s">
        <v>19</v>
      </c>
      <c r="C7707" s="2" t="s">
        <v>10623</v>
      </c>
      <c r="D7707" s="2" t="s">
        <v>12847</v>
      </c>
      <c r="E7707" s="2" t="s">
        <v>10760</v>
      </c>
      <c r="F7707" s="2" t="s">
        <v>12934</v>
      </c>
      <c r="H7707" s="3" t="s">
        <v>12935</v>
      </c>
      <c r="L7707" s="35" t="s">
        <v>12</v>
      </c>
      <c r="M7707" s="35" t="s">
        <v>13</v>
      </c>
      <c r="N7707" s="35" t="s">
        <v>14</v>
      </c>
      <c r="O7707" s="102" t="s">
        <v>31196</v>
      </c>
      <c r="P7707" s="102" t="s">
        <v>31195</v>
      </c>
      <c r="Q7707" s="104" t="s">
        <v>32311</v>
      </c>
      <c r="R7707" s="50" t="s">
        <v>32319</v>
      </c>
      <c r="S7707" s="51" t="s">
        <v>32320</v>
      </c>
      <c r="T7707" s="51" t="s">
        <v>17</v>
      </c>
      <c r="U7707" s="51" t="s">
        <v>18</v>
      </c>
      <c r="V7707" s="51" t="s">
        <v>31184</v>
      </c>
    </row>
    <row r="7708" spans="1:22" ht="72" x14ac:dyDescent="0.3">
      <c r="A7708" t="s">
        <v>32385</v>
      </c>
      <c r="B7708" s="2" t="s">
        <v>19</v>
      </c>
      <c r="C7708" s="2" t="s">
        <v>10623</v>
      </c>
      <c r="D7708" s="2" t="s">
        <v>12847</v>
      </c>
      <c r="E7708" s="2" t="s">
        <v>10760</v>
      </c>
      <c r="F7708" s="2" t="s">
        <v>12934</v>
      </c>
      <c r="G7708" s="2" t="s">
        <v>12936</v>
      </c>
      <c r="H7708" s="3" t="s">
        <v>12937</v>
      </c>
      <c r="I7708" s="3" t="s">
        <v>12938</v>
      </c>
      <c r="J7708" s="3">
        <v>10</v>
      </c>
      <c r="K7708" s="2" t="s">
        <v>36</v>
      </c>
      <c r="O7708" s="7" t="s">
        <v>33297</v>
      </c>
      <c r="P7708" s="7" t="s">
        <v>33298</v>
      </c>
      <c r="Q7708" s="2" t="s">
        <v>33315</v>
      </c>
      <c r="R7708" s="2">
        <v>3</v>
      </c>
      <c r="S7708" s="2">
        <v>3</v>
      </c>
      <c r="T7708" s="2" t="s">
        <v>31186</v>
      </c>
      <c r="V7708" s="26">
        <v>1</v>
      </c>
    </row>
    <row r="7709" spans="1:22" ht="72" x14ac:dyDescent="0.3">
      <c r="A7709" t="s">
        <v>32385</v>
      </c>
      <c r="B7709" s="2" t="s">
        <v>19</v>
      </c>
      <c r="C7709" s="2" t="s">
        <v>10623</v>
      </c>
      <c r="D7709" s="2" t="s">
        <v>12847</v>
      </c>
      <c r="E7709" s="2" t="s">
        <v>10760</v>
      </c>
      <c r="F7709" s="2" t="s">
        <v>12934</v>
      </c>
      <c r="G7709" s="2" t="s">
        <v>12939</v>
      </c>
      <c r="H7709" s="3" t="s">
        <v>12940</v>
      </c>
      <c r="I7709" s="3" t="s">
        <v>12938</v>
      </c>
      <c r="K7709" s="26" t="s">
        <v>36</v>
      </c>
      <c r="O7709" s="7" t="s">
        <v>33297</v>
      </c>
      <c r="P7709" s="7" t="s">
        <v>33298</v>
      </c>
      <c r="Q7709" s="2" t="s">
        <v>33316</v>
      </c>
      <c r="R7709" s="2">
        <v>3</v>
      </c>
      <c r="S7709" s="2">
        <v>3</v>
      </c>
      <c r="T7709" s="2" t="s">
        <v>31186</v>
      </c>
      <c r="V7709" s="26">
        <v>1</v>
      </c>
    </row>
    <row r="7710" spans="1:22" ht="72" x14ac:dyDescent="0.3">
      <c r="A7710" t="s">
        <v>32385</v>
      </c>
      <c r="B7710" s="2" t="s">
        <v>19</v>
      </c>
      <c r="C7710" s="2" t="s">
        <v>10623</v>
      </c>
      <c r="D7710" s="2" t="s">
        <v>12847</v>
      </c>
      <c r="E7710" s="2" t="s">
        <v>10760</v>
      </c>
      <c r="F7710" s="2" t="s">
        <v>12934</v>
      </c>
      <c r="G7710" s="2" t="s">
        <v>12941</v>
      </c>
      <c r="H7710" s="3" t="s">
        <v>12942</v>
      </c>
      <c r="I7710" s="3" t="s">
        <v>12938</v>
      </c>
      <c r="J7710" s="3">
        <v>5</v>
      </c>
      <c r="K7710" s="2" t="s">
        <v>36</v>
      </c>
      <c r="O7710" s="7" t="s">
        <v>33297</v>
      </c>
      <c r="P7710" s="7" t="s">
        <v>33314</v>
      </c>
      <c r="Q7710" s="2" t="s">
        <v>33317</v>
      </c>
      <c r="R7710" s="2">
        <v>5.5</v>
      </c>
      <c r="S7710" s="2">
        <v>5.5</v>
      </c>
      <c r="T7710" s="2" t="s">
        <v>31186</v>
      </c>
      <c r="V7710" s="26">
        <v>1</v>
      </c>
    </row>
    <row r="7711" spans="1:22" ht="72" x14ac:dyDescent="0.3">
      <c r="A7711" t="s">
        <v>32385</v>
      </c>
      <c r="B7711" s="2" t="s">
        <v>19</v>
      </c>
      <c r="C7711" s="2" t="s">
        <v>10623</v>
      </c>
      <c r="D7711" s="2" t="s">
        <v>12847</v>
      </c>
      <c r="E7711" s="2" t="s">
        <v>10760</v>
      </c>
      <c r="F7711" s="2" t="s">
        <v>12934</v>
      </c>
      <c r="G7711" s="2" t="s">
        <v>12943</v>
      </c>
      <c r="H7711" s="3" t="s">
        <v>12944</v>
      </c>
      <c r="I7711" s="3" t="s">
        <v>12938</v>
      </c>
      <c r="J7711" s="3">
        <v>5</v>
      </c>
      <c r="K7711" s="2" t="s">
        <v>36</v>
      </c>
      <c r="O7711" s="7" t="s">
        <v>33297</v>
      </c>
      <c r="P7711" s="7" t="s">
        <v>33314</v>
      </c>
      <c r="Q7711" s="2" t="s">
        <v>33316</v>
      </c>
      <c r="R7711" s="2">
        <v>5.5</v>
      </c>
      <c r="S7711" s="2">
        <v>5.5</v>
      </c>
      <c r="T7711" s="2" t="s">
        <v>31186</v>
      </c>
      <c r="V7711" s="26">
        <v>1</v>
      </c>
    </row>
    <row r="7712" spans="1:22" ht="72" x14ac:dyDescent="0.3">
      <c r="A7712" t="s">
        <v>32385</v>
      </c>
      <c r="B7712" s="2" t="s">
        <v>19</v>
      </c>
      <c r="C7712" s="2" t="s">
        <v>10623</v>
      </c>
      <c r="D7712" s="2" t="s">
        <v>12847</v>
      </c>
      <c r="E7712" s="2" t="s">
        <v>10760</v>
      </c>
      <c r="F7712" s="2" t="s">
        <v>12934</v>
      </c>
      <c r="G7712" s="2" t="s">
        <v>12945</v>
      </c>
      <c r="H7712" s="3" t="s">
        <v>12931</v>
      </c>
      <c r="I7712" s="3" t="s">
        <v>12938</v>
      </c>
      <c r="J7712" s="3">
        <v>30</v>
      </c>
      <c r="K7712" s="2" t="s">
        <v>36</v>
      </c>
      <c r="O7712" s="7" t="s">
        <v>33297</v>
      </c>
      <c r="P7712" s="7" t="s">
        <v>33298</v>
      </c>
      <c r="Q7712" s="2" t="s">
        <v>33318</v>
      </c>
      <c r="R7712" s="2">
        <v>6</v>
      </c>
      <c r="S7712" s="2">
        <v>6</v>
      </c>
      <c r="T7712" s="2" t="s">
        <v>31186</v>
      </c>
      <c r="V7712" s="26">
        <v>1</v>
      </c>
    </row>
    <row r="7713" spans="1:26" ht="72" x14ac:dyDescent="0.3">
      <c r="A7713" t="s">
        <v>32385</v>
      </c>
      <c r="B7713" s="2" t="s">
        <v>19</v>
      </c>
      <c r="C7713" s="2" t="s">
        <v>10623</v>
      </c>
      <c r="D7713" s="2" t="s">
        <v>12847</v>
      </c>
      <c r="E7713" s="2" t="s">
        <v>10760</v>
      </c>
      <c r="F7713" s="2" t="s">
        <v>12934</v>
      </c>
      <c r="G7713" s="2" t="s">
        <v>12946</v>
      </c>
      <c r="H7713" s="3" t="s">
        <v>12947</v>
      </c>
      <c r="I7713" s="3" t="s">
        <v>12938</v>
      </c>
      <c r="K7713" s="26" t="s">
        <v>36</v>
      </c>
      <c r="O7713" s="7" t="s">
        <v>33297</v>
      </c>
      <c r="P7713" s="7" t="s">
        <v>33314</v>
      </c>
      <c r="Q7713" s="2" t="s">
        <v>33318</v>
      </c>
      <c r="R7713" s="2">
        <v>5.5</v>
      </c>
      <c r="S7713" s="2">
        <v>5.5</v>
      </c>
      <c r="T7713" s="2" t="s">
        <v>31186</v>
      </c>
      <c r="V7713" s="26">
        <v>1</v>
      </c>
    </row>
    <row r="7714" spans="1:26" x14ac:dyDescent="0.3">
      <c r="B7714" s="2" t="s">
        <v>19</v>
      </c>
      <c r="C7714" s="2" t="s">
        <v>10623</v>
      </c>
      <c r="D7714" s="2" t="s">
        <v>12847</v>
      </c>
      <c r="E7714" s="2" t="s">
        <v>10762</v>
      </c>
      <c r="H7714" s="3" t="s">
        <v>12948</v>
      </c>
    </row>
    <row r="7715" spans="1:26" x14ac:dyDescent="0.3">
      <c r="L7715" s="163" t="s">
        <v>0</v>
      </c>
      <c r="M7715" s="163"/>
      <c r="N7715" s="163"/>
      <c r="O7715" s="163" t="s">
        <v>1</v>
      </c>
      <c r="P7715" s="163"/>
      <c r="Q7715" s="163"/>
      <c r="R7715" s="163"/>
    </row>
    <row r="7716" spans="1:26" ht="43.2" x14ac:dyDescent="0.3">
      <c r="B7716" s="2" t="s">
        <v>19</v>
      </c>
      <c r="C7716" s="2" t="s">
        <v>10623</v>
      </c>
      <c r="D7716" s="2" t="s">
        <v>12847</v>
      </c>
      <c r="E7716" s="2" t="s">
        <v>10762</v>
      </c>
      <c r="F7716" s="2" t="s">
        <v>12949</v>
      </c>
      <c r="H7716" s="3" t="s">
        <v>12950</v>
      </c>
      <c r="L7716" s="35" t="s">
        <v>12</v>
      </c>
      <c r="M7716" s="35" t="s">
        <v>13</v>
      </c>
      <c r="N7716" s="35" t="s">
        <v>14</v>
      </c>
      <c r="O7716" s="102" t="s">
        <v>31196</v>
      </c>
      <c r="P7716" s="102" t="s">
        <v>31195</v>
      </c>
      <c r="Q7716" s="104" t="s">
        <v>33319</v>
      </c>
      <c r="R7716" s="104" t="s">
        <v>32311</v>
      </c>
    </row>
    <row r="7717" spans="1:26" x14ac:dyDescent="0.3">
      <c r="A7717" t="s">
        <v>32385</v>
      </c>
      <c r="B7717" s="2" t="s">
        <v>19</v>
      </c>
      <c r="C7717" s="2" t="s">
        <v>10623</v>
      </c>
      <c r="D7717" s="2" t="s">
        <v>12847</v>
      </c>
      <c r="E7717" s="2" t="s">
        <v>10762</v>
      </c>
      <c r="F7717" s="2" t="s">
        <v>12949</v>
      </c>
      <c r="G7717" s="2" t="s">
        <v>12951</v>
      </c>
      <c r="H7717" s="3" t="s">
        <v>12952</v>
      </c>
      <c r="I7717" s="3" t="s">
        <v>12953</v>
      </c>
      <c r="J7717" s="3">
        <v>54</v>
      </c>
      <c r="K7717" s="2" t="s">
        <v>36</v>
      </c>
      <c r="O7717" s="7" t="s">
        <v>33297</v>
      </c>
      <c r="P7717" s="7" t="s">
        <v>33323</v>
      </c>
      <c r="Q7717" s="2" t="s">
        <v>33320</v>
      </c>
      <c r="R7717" s="2" t="s">
        <v>33322</v>
      </c>
    </row>
    <row r="7718" spans="1:26" x14ac:dyDescent="0.3">
      <c r="A7718" t="s">
        <v>32385</v>
      </c>
      <c r="B7718" s="2" t="s">
        <v>19</v>
      </c>
      <c r="C7718" s="2" t="s">
        <v>10623</v>
      </c>
      <c r="D7718" s="2" t="s">
        <v>12847</v>
      </c>
      <c r="E7718" s="2" t="s">
        <v>10762</v>
      </c>
      <c r="F7718" s="2" t="s">
        <v>12949</v>
      </c>
      <c r="G7718" s="2" t="s">
        <v>12954</v>
      </c>
      <c r="H7718" s="3" t="s">
        <v>12955</v>
      </c>
      <c r="I7718" s="3" t="s">
        <v>12953</v>
      </c>
      <c r="J7718" s="3">
        <v>4</v>
      </c>
      <c r="K7718" s="2" t="s">
        <v>36</v>
      </c>
      <c r="O7718" s="7" t="s">
        <v>33297</v>
      </c>
      <c r="P7718" s="7" t="s">
        <v>33323</v>
      </c>
      <c r="Q7718" s="2" t="s">
        <v>33321</v>
      </c>
      <c r="R7718" s="2" t="s">
        <v>33322</v>
      </c>
    </row>
    <row r="7719" spans="1:26" x14ac:dyDescent="0.3">
      <c r="A7719" t="s">
        <v>32385</v>
      </c>
      <c r="B7719" s="2" t="s">
        <v>19</v>
      </c>
      <c r="C7719" s="2" t="s">
        <v>10623</v>
      </c>
      <c r="D7719" s="2" t="s">
        <v>12847</v>
      </c>
      <c r="E7719" s="2" t="s">
        <v>10762</v>
      </c>
      <c r="F7719" s="2" t="s">
        <v>12949</v>
      </c>
      <c r="G7719" s="2" t="s">
        <v>12956</v>
      </c>
      <c r="H7719" s="3" t="s">
        <v>12957</v>
      </c>
      <c r="I7719" s="3" t="s">
        <v>12953</v>
      </c>
      <c r="J7719" s="3">
        <v>1</v>
      </c>
      <c r="K7719" s="2" t="s">
        <v>36</v>
      </c>
      <c r="O7719" s="7" t="s">
        <v>33297</v>
      </c>
      <c r="P7719" s="7" t="s">
        <v>33323</v>
      </c>
      <c r="Q7719" s="2" t="s">
        <v>33321</v>
      </c>
      <c r="R7719" s="2" t="s">
        <v>33324</v>
      </c>
    </row>
    <row r="7720" spans="1:26" x14ac:dyDescent="0.3">
      <c r="L7720" s="163" t="s">
        <v>0</v>
      </c>
      <c r="M7720" s="163"/>
      <c r="N7720" s="163"/>
      <c r="O7720" s="163" t="s">
        <v>1</v>
      </c>
      <c r="P7720" s="163"/>
      <c r="Q7720" s="163"/>
      <c r="R7720" s="163"/>
    </row>
    <row r="7721" spans="1:26" ht="43.2" x14ac:dyDescent="0.3">
      <c r="B7721" s="2" t="s">
        <v>19</v>
      </c>
      <c r="C7721" s="2" t="s">
        <v>10623</v>
      </c>
      <c r="D7721" s="2" t="s">
        <v>12847</v>
      </c>
      <c r="E7721" s="2" t="s">
        <v>10762</v>
      </c>
      <c r="F7721" s="2" t="s">
        <v>12958</v>
      </c>
      <c r="H7721" s="3" t="s">
        <v>12959</v>
      </c>
      <c r="L7721" s="35" t="s">
        <v>12</v>
      </c>
      <c r="M7721" s="35" t="s">
        <v>13</v>
      </c>
      <c r="N7721" s="35" t="s">
        <v>14</v>
      </c>
      <c r="O7721" s="102" t="s">
        <v>31196</v>
      </c>
      <c r="P7721" s="102" t="s">
        <v>31195</v>
      </c>
      <c r="Q7721" s="104" t="s">
        <v>33319</v>
      </c>
      <c r="R7721" s="104" t="s">
        <v>32311</v>
      </c>
    </row>
    <row r="7722" spans="1:26" ht="57.6" x14ac:dyDescent="0.3">
      <c r="A7722" t="s">
        <v>32385</v>
      </c>
      <c r="B7722" s="2" t="s">
        <v>19</v>
      </c>
      <c r="C7722" s="2" t="s">
        <v>10623</v>
      </c>
      <c r="D7722" s="2" t="s">
        <v>12847</v>
      </c>
      <c r="E7722" s="2" t="s">
        <v>10762</v>
      </c>
      <c r="F7722" s="2" t="s">
        <v>12958</v>
      </c>
      <c r="G7722" s="2" t="s">
        <v>12960</v>
      </c>
      <c r="H7722" s="3" t="s">
        <v>12961</v>
      </c>
      <c r="I7722" s="3" t="s">
        <v>12962</v>
      </c>
      <c r="J7722" s="3">
        <v>2</v>
      </c>
      <c r="K7722" s="2" t="s">
        <v>36</v>
      </c>
      <c r="O7722" s="7" t="s">
        <v>33297</v>
      </c>
      <c r="P7722" s="7" t="s">
        <v>33323</v>
      </c>
      <c r="Q7722" s="2" t="s">
        <v>33325</v>
      </c>
      <c r="R7722" s="2" t="s">
        <v>31737</v>
      </c>
    </row>
    <row r="7723" spans="1:26" ht="57.6" x14ac:dyDescent="0.3">
      <c r="A7723" t="s">
        <v>32385</v>
      </c>
      <c r="B7723" s="2" t="s">
        <v>19</v>
      </c>
      <c r="C7723" s="2" t="s">
        <v>10623</v>
      </c>
      <c r="D7723" s="2" t="s">
        <v>12847</v>
      </c>
      <c r="E7723" s="2" t="s">
        <v>10762</v>
      </c>
      <c r="F7723" s="2" t="s">
        <v>12958</v>
      </c>
      <c r="G7723" s="2" t="s">
        <v>12963</v>
      </c>
      <c r="H7723" s="3" t="s">
        <v>12964</v>
      </c>
      <c r="I7723" s="3" t="s">
        <v>12962</v>
      </c>
      <c r="K7723" s="26" t="s">
        <v>36</v>
      </c>
      <c r="O7723" s="7" t="s">
        <v>33297</v>
      </c>
      <c r="P7723" s="7" t="s">
        <v>33323</v>
      </c>
      <c r="Q7723" s="2" t="s">
        <v>33326</v>
      </c>
      <c r="R7723" s="2" t="s">
        <v>31737</v>
      </c>
    </row>
    <row r="7724" spans="1:26" ht="15" customHeight="1" x14ac:dyDescent="0.3">
      <c r="L7724" s="163" t="s">
        <v>0</v>
      </c>
      <c r="M7724" s="163"/>
      <c r="N7724" s="163"/>
      <c r="O7724" s="163" t="s">
        <v>1</v>
      </c>
      <c r="P7724" s="163"/>
      <c r="Q7724" s="165" t="s">
        <v>31230</v>
      </c>
      <c r="R7724" s="166"/>
      <c r="S7724" s="166"/>
      <c r="T7724" s="166"/>
      <c r="U7724" s="167"/>
      <c r="V7724" s="165" t="s">
        <v>31310</v>
      </c>
      <c r="W7724" s="166"/>
      <c r="X7724" s="166"/>
      <c r="Y7724" s="166"/>
      <c r="Z7724" s="167"/>
    </row>
    <row r="7725" spans="1:26" ht="43.2" x14ac:dyDescent="0.3">
      <c r="B7725" s="2" t="s">
        <v>19</v>
      </c>
      <c r="C7725" s="2" t="s">
        <v>10623</v>
      </c>
      <c r="D7725" s="2" t="s">
        <v>12847</v>
      </c>
      <c r="E7725" s="2" t="s">
        <v>10762</v>
      </c>
      <c r="F7725" s="2" t="s">
        <v>12965</v>
      </c>
      <c r="H7725" s="3" t="s">
        <v>12966</v>
      </c>
      <c r="L7725" s="35" t="s">
        <v>12</v>
      </c>
      <c r="M7725" s="35" t="s">
        <v>13</v>
      </c>
      <c r="N7725" s="35" t="s">
        <v>14</v>
      </c>
      <c r="O7725" s="102" t="s">
        <v>31196</v>
      </c>
      <c r="P7725" s="104" t="s">
        <v>32311</v>
      </c>
      <c r="Q7725" s="50" t="s">
        <v>32319</v>
      </c>
      <c r="R7725" s="51" t="s">
        <v>32320</v>
      </c>
      <c r="S7725" s="51" t="s">
        <v>17</v>
      </c>
      <c r="T7725" s="51" t="s">
        <v>18</v>
      </c>
      <c r="U7725" s="51" t="s">
        <v>31184</v>
      </c>
      <c r="V7725" s="50" t="s">
        <v>32319</v>
      </c>
      <c r="W7725" s="51" t="s">
        <v>32320</v>
      </c>
      <c r="X7725" s="51" t="s">
        <v>17</v>
      </c>
      <c r="Y7725" s="51" t="s">
        <v>18</v>
      </c>
      <c r="Z7725" s="51" t="s">
        <v>31184</v>
      </c>
    </row>
    <row r="7726" spans="1:26" ht="28.8" x14ac:dyDescent="0.3">
      <c r="A7726" t="s">
        <v>32385</v>
      </c>
      <c r="B7726" s="2" t="s">
        <v>19</v>
      </c>
      <c r="C7726" s="2" t="s">
        <v>10623</v>
      </c>
      <c r="D7726" s="2" t="s">
        <v>12847</v>
      </c>
      <c r="E7726" s="2" t="s">
        <v>10762</v>
      </c>
      <c r="F7726" s="2" t="s">
        <v>12965</v>
      </c>
      <c r="G7726" s="2" t="s">
        <v>12967</v>
      </c>
      <c r="H7726" s="3" t="s">
        <v>12968</v>
      </c>
      <c r="I7726" s="3" t="s">
        <v>12969</v>
      </c>
      <c r="J7726" s="3">
        <v>56</v>
      </c>
      <c r="K7726" s="2" t="s">
        <v>36</v>
      </c>
      <c r="O7726" s="7" t="s">
        <v>33297</v>
      </c>
      <c r="P7726" s="7" t="s">
        <v>33327</v>
      </c>
      <c r="Q7726" s="2">
        <v>4</v>
      </c>
      <c r="R7726" s="2">
        <v>4</v>
      </c>
      <c r="S7726" s="2" t="s">
        <v>31186</v>
      </c>
      <c r="U7726" s="26">
        <v>1</v>
      </c>
      <c r="V7726" s="26">
        <v>0</v>
      </c>
      <c r="W7726" s="26">
        <v>0.5</v>
      </c>
      <c r="X7726" s="26" t="s">
        <v>31313</v>
      </c>
      <c r="Z7726" s="26">
        <v>3</v>
      </c>
    </row>
    <row r="7727" spans="1:26" ht="28.8" x14ac:dyDescent="0.3">
      <c r="A7727" t="s">
        <v>32385</v>
      </c>
      <c r="B7727" s="2" t="s">
        <v>19</v>
      </c>
      <c r="C7727" s="2" t="s">
        <v>10623</v>
      </c>
      <c r="D7727" s="2" t="s">
        <v>12847</v>
      </c>
      <c r="E7727" s="2" t="s">
        <v>10762</v>
      </c>
      <c r="F7727" s="2" t="s">
        <v>12965</v>
      </c>
      <c r="G7727" s="2" t="s">
        <v>12970</v>
      </c>
      <c r="H7727" s="3" t="s">
        <v>12971</v>
      </c>
      <c r="I7727" s="3" t="s">
        <v>12969</v>
      </c>
      <c r="J7727" s="3">
        <v>253</v>
      </c>
      <c r="K7727" s="2" t="s">
        <v>36</v>
      </c>
      <c r="O7727" s="7" t="s">
        <v>33297</v>
      </c>
      <c r="P7727" s="7" t="s">
        <v>33327</v>
      </c>
      <c r="Q7727" s="2">
        <v>4</v>
      </c>
      <c r="R7727" s="2">
        <v>4</v>
      </c>
      <c r="S7727" s="2" t="s">
        <v>31186</v>
      </c>
      <c r="U7727" s="26">
        <v>1</v>
      </c>
      <c r="V7727" s="26">
        <v>0.5</v>
      </c>
      <c r="W7727" s="26">
        <v>1</v>
      </c>
      <c r="X7727" s="26" t="s">
        <v>31313</v>
      </c>
      <c r="Z7727" s="26">
        <v>3</v>
      </c>
    </row>
    <row r="7728" spans="1:26" ht="28.8" x14ac:dyDescent="0.3">
      <c r="A7728" t="s">
        <v>32385</v>
      </c>
      <c r="B7728" s="2" t="s">
        <v>19</v>
      </c>
      <c r="C7728" s="2" t="s">
        <v>10623</v>
      </c>
      <c r="D7728" s="2" t="s">
        <v>12847</v>
      </c>
      <c r="E7728" s="2" t="s">
        <v>10762</v>
      </c>
      <c r="F7728" s="2" t="s">
        <v>12965</v>
      </c>
      <c r="G7728" s="2" t="s">
        <v>12972</v>
      </c>
      <c r="H7728" s="3" t="s">
        <v>12973</v>
      </c>
      <c r="I7728" s="3" t="s">
        <v>12969</v>
      </c>
      <c r="J7728" s="3">
        <v>284</v>
      </c>
      <c r="K7728" s="2" t="s">
        <v>36</v>
      </c>
      <c r="O7728" s="7" t="s">
        <v>33297</v>
      </c>
      <c r="P7728" s="7" t="s">
        <v>33327</v>
      </c>
      <c r="Q7728" s="2">
        <v>4</v>
      </c>
      <c r="R7728" s="2">
        <v>4</v>
      </c>
      <c r="S7728" s="2" t="s">
        <v>31186</v>
      </c>
      <c r="U7728" s="26">
        <v>1</v>
      </c>
      <c r="V7728" s="26">
        <v>1</v>
      </c>
      <c r="W7728" s="26">
        <v>2</v>
      </c>
      <c r="X7728" s="26" t="s">
        <v>31313</v>
      </c>
      <c r="Z7728" s="26">
        <v>3</v>
      </c>
    </row>
    <row r="7729" spans="1:26" ht="28.8" x14ac:dyDescent="0.3">
      <c r="A7729" t="s">
        <v>32385</v>
      </c>
      <c r="B7729" s="2" t="s">
        <v>19</v>
      </c>
      <c r="C7729" s="2" t="s">
        <v>10623</v>
      </c>
      <c r="D7729" s="2" t="s">
        <v>12847</v>
      </c>
      <c r="E7729" s="2" t="s">
        <v>10762</v>
      </c>
      <c r="F7729" s="2" t="s">
        <v>12965</v>
      </c>
      <c r="G7729" s="2" t="s">
        <v>12974</v>
      </c>
      <c r="H7729" s="3" t="s">
        <v>12975</v>
      </c>
      <c r="I7729" s="3" t="s">
        <v>12969</v>
      </c>
      <c r="J7729" s="3">
        <v>1013</v>
      </c>
      <c r="K7729" s="2" t="s">
        <v>36</v>
      </c>
      <c r="O7729" s="7" t="s">
        <v>33297</v>
      </c>
      <c r="P7729" s="7" t="s">
        <v>33327</v>
      </c>
      <c r="Q7729" s="2">
        <v>4</v>
      </c>
      <c r="R7729" s="2">
        <v>4</v>
      </c>
      <c r="S7729" s="2" t="s">
        <v>31186</v>
      </c>
      <c r="U7729" s="26">
        <v>1</v>
      </c>
      <c r="V7729" s="26">
        <v>2</v>
      </c>
      <c r="W7729" s="26">
        <v>3</v>
      </c>
      <c r="X7729" s="26" t="s">
        <v>31313</v>
      </c>
      <c r="Z7729" s="26">
        <v>3</v>
      </c>
    </row>
    <row r="7730" spans="1:26" x14ac:dyDescent="0.3">
      <c r="B7730" s="2" t="s">
        <v>19</v>
      </c>
      <c r="C7730" s="2" t="s">
        <v>10623</v>
      </c>
      <c r="D7730" s="2" t="s">
        <v>10623</v>
      </c>
      <c r="H7730" s="3" t="s">
        <v>12976</v>
      </c>
    </row>
    <row r="7731" spans="1:26" x14ac:dyDescent="0.3">
      <c r="B7731" s="2" t="s">
        <v>19</v>
      </c>
      <c r="C7731" s="2" t="s">
        <v>10623</v>
      </c>
      <c r="D7731" s="2" t="s">
        <v>12977</v>
      </c>
      <c r="E7731" s="2" t="s">
        <v>10767</v>
      </c>
      <c r="H7731" s="3" t="s">
        <v>12978</v>
      </c>
    </row>
    <row r="7732" spans="1:26" x14ac:dyDescent="0.3">
      <c r="L7732" s="163" t="s">
        <v>0</v>
      </c>
      <c r="M7732" s="163"/>
      <c r="N7732" s="163"/>
      <c r="O7732" s="163" t="s">
        <v>1</v>
      </c>
      <c r="P7732" s="163"/>
    </row>
    <row r="7733" spans="1:26" ht="43.2" x14ac:dyDescent="0.3">
      <c r="B7733" s="2" t="s">
        <v>19</v>
      </c>
      <c r="C7733" s="2" t="s">
        <v>10623</v>
      </c>
      <c r="D7733" s="2" t="s">
        <v>12977</v>
      </c>
      <c r="E7733" s="2" t="s">
        <v>10767</v>
      </c>
      <c r="F7733" s="2" t="s">
        <v>12979</v>
      </c>
      <c r="H7733" s="3" t="s">
        <v>12980</v>
      </c>
      <c r="L7733" s="35" t="s">
        <v>12</v>
      </c>
      <c r="M7733" s="35" t="s">
        <v>13</v>
      </c>
      <c r="N7733" s="35" t="s">
        <v>14</v>
      </c>
      <c r="O7733" s="35" t="s">
        <v>32311</v>
      </c>
      <c r="P7733" s="35" t="s">
        <v>31195</v>
      </c>
    </row>
    <row r="7734" spans="1:26" ht="57.6" x14ac:dyDescent="0.3">
      <c r="A7734" t="s">
        <v>32385</v>
      </c>
      <c r="B7734" s="2" t="s">
        <v>19</v>
      </c>
      <c r="C7734" s="2" t="s">
        <v>10623</v>
      </c>
      <c r="D7734" s="2" t="s">
        <v>12977</v>
      </c>
      <c r="E7734" s="2" t="s">
        <v>10767</v>
      </c>
      <c r="F7734" s="2" t="s">
        <v>12979</v>
      </c>
      <c r="G7734" s="2" t="s">
        <v>12981</v>
      </c>
      <c r="H7734" s="6" t="s">
        <v>12982</v>
      </c>
      <c r="I7734" s="3" t="s">
        <v>12983</v>
      </c>
      <c r="J7734" s="3">
        <v>115</v>
      </c>
      <c r="K7734" s="2" t="s">
        <v>36</v>
      </c>
    </row>
    <row r="7735" spans="1:26" ht="57.6" x14ac:dyDescent="0.3">
      <c r="A7735" t="s">
        <v>32385</v>
      </c>
      <c r="B7735" s="2" t="s">
        <v>19</v>
      </c>
      <c r="C7735" s="2" t="s">
        <v>10623</v>
      </c>
      <c r="D7735" s="2" t="s">
        <v>12977</v>
      </c>
      <c r="E7735" s="2" t="s">
        <v>10767</v>
      </c>
      <c r="F7735" s="2" t="s">
        <v>12979</v>
      </c>
      <c r="G7735" s="2" t="s">
        <v>12984</v>
      </c>
      <c r="H7735" s="6" t="s">
        <v>12985</v>
      </c>
      <c r="I7735" s="3" t="s">
        <v>12983</v>
      </c>
      <c r="J7735" s="3">
        <v>127</v>
      </c>
      <c r="K7735" s="2" t="s">
        <v>36</v>
      </c>
    </row>
    <row r="7736" spans="1:26" ht="57.6" x14ac:dyDescent="0.3">
      <c r="A7736" t="s">
        <v>32385</v>
      </c>
      <c r="B7736" s="2" t="s">
        <v>19</v>
      </c>
      <c r="C7736" s="2" t="s">
        <v>10623</v>
      </c>
      <c r="D7736" s="2" t="s">
        <v>12977</v>
      </c>
      <c r="E7736" s="2" t="s">
        <v>10767</v>
      </c>
      <c r="F7736" s="2" t="s">
        <v>12979</v>
      </c>
      <c r="G7736" s="2" t="s">
        <v>12986</v>
      </c>
      <c r="H7736" s="6" t="s">
        <v>12987</v>
      </c>
      <c r="I7736" s="3" t="s">
        <v>12983</v>
      </c>
      <c r="K7736" s="2" t="s">
        <v>36</v>
      </c>
    </row>
    <row r="7737" spans="1:26" ht="57.6" x14ac:dyDescent="0.3">
      <c r="A7737" t="s">
        <v>32385</v>
      </c>
      <c r="B7737" s="2" t="s">
        <v>19</v>
      </c>
      <c r="C7737" s="2" t="s">
        <v>10623</v>
      </c>
      <c r="D7737" s="2" t="s">
        <v>12977</v>
      </c>
      <c r="E7737" s="2" t="s">
        <v>10767</v>
      </c>
      <c r="F7737" s="2" t="s">
        <v>12979</v>
      </c>
      <c r="G7737" s="2" t="s">
        <v>12988</v>
      </c>
      <c r="H7737" s="6" t="s">
        <v>12989</v>
      </c>
      <c r="I7737" s="3" t="s">
        <v>12983</v>
      </c>
      <c r="K7737" s="2" t="s">
        <v>36</v>
      </c>
    </row>
    <row r="7738" spans="1:26" ht="57.6" x14ac:dyDescent="0.3">
      <c r="A7738" t="s">
        <v>32385</v>
      </c>
      <c r="B7738" s="2" t="s">
        <v>19</v>
      </c>
      <c r="C7738" s="2" t="s">
        <v>10623</v>
      </c>
      <c r="D7738" s="2" t="s">
        <v>12977</v>
      </c>
      <c r="E7738" s="2" t="s">
        <v>10767</v>
      </c>
      <c r="F7738" s="2" t="s">
        <v>12979</v>
      </c>
      <c r="G7738" s="2" t="s">
        <v>12990</v>
      </c>
      <c r="H7738" s="6" t="s">
        <v>12991</v>
      </c>
      <c r="I7738" s="3" t="s">
        <v>12983</v>
      </c>
      <c r="J7738" s="3">
        <v>11</v>
      </c>
      <c r="K7738" s="2" t="s">
        <v>36</v>
      </c>
    </row>
    <row r="7739" spans="1:26" ht="57.6" x14ac:dyDescent="0.3">
      <c r="A7739" t="s">
        <v>32385</v>
      </c>
      <c r="B7739" s="2" t="s">
        <v>19</v>
      </c>
      <c r="C7739" s="2" t="s">
        <v>10623</v>
      </c>
      <c r="D7739" s="2" t="s">
        <v>12977</v>
      </c>
      <c r="E7739" s="2" t="s">
        <v>10767</v>
      </c>
      <c r="F7739" s="2" t="s">
        <v>12979</v>
      </c>
      <c r="G7739" s="2" t="s">
        <v>12992</v>
      </c>
      <c r="H7739" s="6" t="s">
        <v>12993</v>
      </c>
      <c r="I7739" s="3" t="s">
        <v>12983</v>
      </c>
      <c r="K7739" s="2" t="s">
        <v>36</v>
      </c>
    </row>
    <row r="7740" spans="1:26" x14ac:dyDescent="0.3">
      <c r="L7740" s="163" t="s">
        <v>0</v>
      </c>
      <c r="M7740" s="163"/>
      <c r="N7740" s="163"/>
      <c r="O7740" s="163" t="s">
        <v>1</v>
      </c>
      <c r="P7740" s="163"/>
    </row>
    <row r="7741" spans="1:26" ht="43.2" x14ac:dyDescent="0.3">
      <c r="B7741" s="2" t="s">
        <v>19</v>
      </c>
      <c r="C7741" s="2" t="s">
        <v>10623</v>
      </c>
      <c r="D7741" s="2" t="s">
        <v>12977</v>
      </c>
      <c r="E7741" s="2" t="s">
        <v>10767</v>
      </c>
      <c r="F7741" s="2" t="s">
        <v>12994</v>
      </c>
      <c r="H7741" s="3" t="s">
        <v>12995</v>
      </c>
      <c r="L7741" s="35" t="s">
        <v>12</v>
      </c>
      <c r="M7741" s="35" t="s">
        <v>13</v>
      </c>
      <c r="N7741" s="35" t="s">
        <v>14</v>
      </c>
      <c r="O7741" s="35" t="s">
        <v>32311</v>
      </c>
      <c r="P7741" s="35" t="s">
        <v>31195</v>
      </c>
    </row>
    <row r="7742" spans="1:26" ht="43.2" x14ac:dyDescent="0.3">
      <c r="A7742" t="s">
        <v>32385</v>
      </c>
      <c r="B7742" s="2" t="s">
        <v>19</v>
      </c>
      <c r="C7742" s="2" t="s">
        <v>10623</v>
      </c>
      <c r="D7742" s="2" t="s">
        <v>12977</v>
      </c>
      <c r="E7742" s="2" t="s">
        <v>10767</v>
      </c>
      <c r="F7742" s="2" t="s">
        <v>12994</v>
      </c>
      <c r="G7742" s="2" t="s">
        <v>12996</v>
      </c>
      <c r="H7742" s="6" t="s">
        <v>12997</v>
      </c>
      <c r="I7742" s="3" t="s">
        <v>12998</v>
      </c>
      <c r="J7742" s="3">
        <v>156</v>
      </c>
      <c r="K7742" s="2" t="s">
        <v>36</v>
      </c>
    </row>
    <row r="7743" spans="1:26" ht="43.2" x14ac:dyDescent="0.3">
      <c r="A7743" t="s">
        <v>32385</v>
      </c>
      <c r="B7743" s="2" t="s">
        <v>19</v>
      </c>
      <c r="C7743" s="2" t="s">
        <v>10623</v>
      </c>
      <c r="D7743" s="2" t="s">
        <v>12977</v>
      </c>
      <c r="E7743" s="2" t="s">
        <v>10767</v>
      </c>
      <c r="F7743" s="2" t="s">
        <v>12994</v>
      </c>
      <c r="G7743" s="2" t="s">
        <v>12999</v>
      </c>
      <c r="H7743" s="6" t="s">
        <v>13000</v>
      </c>
      <c r="I7743" s="3" t="s">
        <v>12998</v>
      </c>
      <c r="J7743" s="3">
        <v>158</v>
      </c>
      <c r="K7743" s="2" t="s">
        <v>36</v>
      </c>
    </row>
    <row r="7744" spans="1:26" ht="43.2" x14ac:dyDescent="0.3">
      <c r="A7744" t="s">
        <v>32385</v>
      </c>
      <c r="B7744" s="2" t="s">
        <v>19</v>
      </c>
      <c r="C7744" s="2" t="s">
        <v>10623</v>
      </c>
      <c r="D7744" s="2" t="s">
        <v>12977</v>
      </c>
      <c r="E7744" s="2" t="s">
        <v>10767</v>
      </c>
      <c r="F7744" s="2" t="s">
        <v>12994</v>
      </c>
      <c r="G7744" s="2" t="s">
        <v>13001</v>
      </c>
      <c r="H7744" s="6" t="s">
        <v>13002</v>
      </c>
      <c r="I7744" s="3" t="s">
        <v>12998</v>
      </c>
      <c r="K7744" s="2" t="s">
        <v>36</v>
      </c>
    </row>
    <row r="7745" spans="1:16" ht="43.2" x14ac:dyDescent="0.3">
      <c r="A7745" t="s">
        <v>32385</v>
      </c>
      <c r="B7745" s="2" t="s">
        <v>19</v>
      </c>
      <c r="C7745" s="2" t="s">
        <v>10623</v>
      </c>
      <c r="D7745" s="2" t="s">
        <v>12977</v>
      </c>
      <c r="E7745" s="2" t="s">
        <v>10767</v>
      </c>
      <c r="F7745" s="2" t="s">
        <v>12994</v>
      </c>
      <c r="G7745" s="2" t="s">
        <v>13003</v>
      </c>
      <c r="H7745" s="6" t="s">
        <v>13004</v>
      </c>
      <c r="I7745" s="3" t="s">
        <v>12998</v>
      </c>
      <c r="K7745" s="2" t="s">
        <v>36</v>
      </c>
    </row>
    <row r="7746" spans="1:16" ht="43.2" x14ac:dyDescent="0.3">
      <c r="A7746" t="s">
        <v>32385</v>
      </c>
      <c r="B7746" s="2" t="s">
        <v>19</v>
      </c>
      <c r="C7746" s="2" t="s">
        <v>10623</v>
      </c>
      <c r="D7746" s="2" t="s">
        <v>12977</v>
      </c>
      <c r="E7746" s="2" t="s">
        <v>10767</v>
      </c>
      <c r="F7746" s="2" t="s">
        <v>12994</v>
      </c>
      <c r="G7746" s="2" t="s">
        <v>13005</v>
      </c>
      <c r="H7746" s="6" t="s">
        <v>13006</v>
      </c>
      <c r="I7746" s="3" t="s">
        <v>12998</v>
      </c>
      <c r="K7746" s="2" t="s">
        <v>36</v>
      </c>
    </row>
    <row r="7747" spans="1:16" ht="43.2" x14ac:dyDescent="0.3">
      <c r="A7747" t="s">
        <v>32385</v>
      </c>
      <c r="B7747" s="2" t="s">
        <v>19</v>
      </c>
      <c r="C7747" s="2" t="s">
        <v>10623</v>
      </c>
      <c r="D7747" s="2" t="s">
        <v>12977</v>
      </c>
      <c r="E7747" s="2" t="s">
        <v>10767</v>
      </c>
      <c r="F7747" s="2" t="s">
        <v>12994</v>
      </c>
      <c r="G7747" s="2" t="s">
        <v>13007</v>
      </c>
      <c r="H7747" s="6" t="s">
        <v>13008</v>
      </c>
      <c r="I7747" s="3" t="s">
        <v>12998</v>
      </c>
      <c r="K7747" s="2" t="s">
        <v>36</v>
      </c>
    </row>
    <row r="7748" spans="1:16" x14ac:dyDescent="0.3">
      <c r="L7748" s="163" t="s">
        <v>0</v>
      </c>
      <c r="M7748" s="163"/>
      <c r="N7748" s="163"/>
      <c r="O7748" s="163" t="s">
        <v>1</v>
      </c>
      <c r="P7748" s="163"/>
    </row>
    <row r="7749" spans="1:16" ht="43.2" x14ac:dyDescent="0.3">
      <c r="B7749" s="2" t="s">
        <v>19</v>
      </c>
      <c r="C7749" s="2" t="s">
        <v>10623</v>
      </c>
      <c r="D7749" s="2" t="s">
        <v>12977</v>
      </c>
      <c r="E7749" s="2" t="s">
        <v>10767</v>
      </c>
      <c r="F7749" s="2" t="s">
        <v>13009</v>
      </c>
      <c r="H7749" s="3" t="s">
        <v>13010</v>
      </c>
      <c r="L7749" s="35" t="s">
        <v>12</v>
      </c>
      <c r="M7749" s="35" t="s">
        <v>13</v>
      </c>
      <c r="N7749" s="35" t="s">
        <v>14</v>
      </c>
      <c r="O7749" s="35" t="s">
        <v>32311</v>
      </c>
      <c r="P7749" s="35" t="s">
        <v>31195</v>
      </c>
    </row>
    <row r="7750" spans="1:16" ht="43.2" x14ac:dyDescent="0.3">
      <c r="A7750" t="s">
        <v>32385</v>
      </c>
      <c r="B7750" s="2" t="s">
        <v>19</v>
      </c>
      <c r="C7750" s="2" t="s">
        <v>10623</v>
      </c>
      <c r="D7750" s="2" t="s">
        <v>12977</v>
      </c>
      <c r="E7750" s="2" t="s">
        <v>10767</v>
      </c>
      <c r="F7750" s="2" t="s">
        <v>13009</v>
      </c>
      <c r="G7750" s="2" t="s">
        <v>13011</v>
      </c>
      <c r="H7750" s="6" t="s">
        <v>13012</v>
      </c>
      <c r="I7750" s="3" t="s">
        <v>12998</v>
      </c>
      <c r="J7750" s="3">
        <v>114</v>
      </c>
      <c r="K7750" s="2" t="s">
        <v>36</v>
      </c>
    </row>
    <row r="7751" spans="1:16" ht="43.2" x14ac:dyDescent="0.3">
      <c r="A7751" t="s">
        <v>32385</v>
      </c>
      <c r="B7751" s="2" t="s">
        <v>19</v>
      </c>
      <c r="C7751" s="2" t="s">
        <v>10623</v>
      </c>
      <c r="D7751" s="2" t="s">
        <v>12977</v>
      </c>
      <c r="E7751" s="2" t="s">
        <v>10767</v>
      </c>
      <c r="F7751" s="2" t="s">
        <v>13009</v>
      </c>
      <c r="G7751" s="2" t="s">
        <v>13013</v>
      </c>
      <c r="H7751" s="6" t="s">
        <v>13014</v>
      </c>
      <c r="I7751" s="3" t="s">
        <v>12998</v>
      </c>
      <c r="J7751" s="3">
        <v>5</v>
      </c>
      <c r="K7751" s="2" t="s">
        <v>36</v>
      </c>
    </row>
    <row r="7752" spans="1:16" ht="43.2" x14ac:dyDescent="0.3">
      <c r="A7752" t="s">
        <v>32385</v>
      </c>
      <c r="B7752" s="2" t="s">
        <v>19</v>
      </c>
      <c r="C7752" s="2" t="s">
        <v>10623</v>
      </c>
      <c r="D7752" s="2" t="s">
        <v>12977</v>
      </c>
      <c r="E7752" s="2" t="s">
        <v>10767</v>
      </c>
      <c r="F7752" s="2" t="s">
        <v>13009</v>
      </c>
      <c r="G7752" s="2" t="s">
        <v>13015</v>
      </c>
      <c r="H7752" s="6" t="s">
        <v>13016</v>
      </c>
      <c r="I7752" s="3" t="s">
        <v>12998</v>
      </c>
      <c r="J7752" s="3">
        <v>68</v>
      </c>
      <c r="K7752" s="2" t="s">
        <v>36</v>
      </c>
    </row>
    <row r="7753" spans="1:16" x14ac:dyDescent="0.3">
      <c r="L7753" s="163" t="s">
        <v>0</v>
      </c>
      <c r="M7753" s="163"/>
      <c r="N7753" s="163"/>
      <c r="O7753" s="163" t="s">
        <v>1</v>
      </c>
      <c r="P7753" s="163"/>
    </row>
    <row r="7754" spans="1:16" ht="43.2" x14ac:dyDescent="0.3">
      <c r="B7754" s="2" t="s">
        <v>19</v>
      </c>
      <c r="C7754" s="2" t="s">
        <v>10623</v>
      </c>
      <c r="D7754" s="2" t="s">
        <v>12977</v>
      </c>
      <c r="E7754" s="2" t="s">
        <v>10767</v>
      </c>
      <c r="F7754" s="2" t="s">
        <v>13017</v>
      </c>
      <c r="H7754" s="3" t="s">
        <v>13018</v>
      </c>
      <c r="L7754" s="35" t="s">
        <v>12</v>
      </c>
      <c r="M7754" s="35" t="s">
        <v>13</v>
      </c>
      <c r="N7754" s="35" t="s">
        <v>14</v>
      </c>
      <c r="O7754" s="35" t="s">
        <v>32311</v>
      </c>
      <c r="P7754" s="35" t="s">
        <v>31195</v>
      </c>
    </row>
    <row r="7755" spans="1:16" x14ac:dyDescent="0.3">
      <c r="B7755" s="4" t="s">
        <v>19</v>
      </c>
      <c r="C7755" s="4" t="s">
        <v>10623</v>
      </c>
      <c r="D7755" s="4" t="s">
        <v>12977</v>
      </c>
      <c r="E7755" s="4" t="s">
        <v>10767</v>
      </c>
      <c r="F7755" s="4" t="s">
        <v>13017</v>
      </c>
      <c r="G7755" s="4" t="s">
        <v>13019</v>
      </c>
      <c r="H7755" s="5" t="s">
        <v>13020</v>
      </c>
      <c r="I7755" s="5" t="s">
        <v>571</v>
      </c>
    </row>
    <row r="7756" spans="1:16" x14ac:dyDescent="0.3">
      <c r="B7756" s="4" t="s">
        <v>19</v>
      </c>
      <c r="C7756" s="4" t="s">
        <v>10623</v>
      </c>
      <c r="D7756" s="4" t="s">
        <v>12977</v>
      </c>
      <c r="E7756" s="4" t="s">
        <v>10767</v>
      </c>
      <c r="F7756" s="4" t="s">
        <v>13017</v>
      </c>
      <c r="G7756" s="4" t="s">
        <v>13021</v>
      </c>
      <c r="H7756" s="5" t="s">
        <v>13022</v>
      </c>
      <c r="I7756" s="5" t="s">
        <v>571</v>
      </c>
    </row>
    <row r="7757" spans="1:16" x14ac:dyDescent="0.3">
      <c r="L7757" s="163" t="s">
        <v>0</v>
      </c>
      <c r="M7757" s="163"/>
      <c r="N7757" s="163"/>
      <c r="O7757" s="163" t="s">
        <v>1</v>
      </c>
      <c r="P7757" s="163"/>
    </row>
    <row r="7758" spans="1:16" ht="43.2" x14ac:dyDescent="0.3">
      <c r="B7758" s="2" t="s">
        <v>19</v>
      </c>
      <c r="C7758" s="2" t="s">
        <v>10623</v>
      </c>
      <c r="D7758" s="2" t="s">
        <v>12977</v>
      </c>
      <c r="E7758" s="2" t="s">
        <v>10767</v>
      </c>
      <c r="F7758" s="2" t="s">
        <v>13023</v>
      </c>
      <c r="H7758" s="3" t="s">
        <v>13024</v>
      </c>
      <c r="L7758" s="35" t="s">
        <v>12</v>
      </c>
      <c r="M7758" s="35" t="s">
        <v>13</v>
      </c>
      <c r="N7758" s="35" t="s">
        <v>14</v>
      </c>
      <c r="O7758" s="35" t="s">
        <v>32311</v>
      </c>
      <c r="P7758" s="35" t="s">
        <v>31195</v>
      </c>
    </row>
    <row r="7759" spans="1:16" ht="43.2" x14ac:dyDescent="0.3">
      <c r="A7759" t="s">
        <v>32385</v>
      </c>
      <c r="B7759" s="2" t="s">
        <v>19</v>
      </c>
      <c r="C7759" s="2" t="s">
        <v>10623</v>
      </c>
      <c r="D7759" s="2" t="s">
        <v>12977</v>
      </c>
      <c r="E7759" s="2" t="s">
        <v>10767</v>
      </c>
      <c r="F7759" s="2" t="s">
        <v>13023</v>
      </c>
      <c r="G7759" s="2" t="s">
        <v>13025</v>
      </c>
      <c r="H7759" s="6" t="s">
        <v>13026</v>
      </c>
      <c r="I7759" s="3" t="s">
        <v>12998</v>
      </c>
      <c r="J7759" s="3">
        <v>183</v>
      </c>
      <c r="K7759" s="2" t="s">
        <v>36</v>
      </c>
      <c r="L7759" s="7" t="s">
        <v>31232</v>
      </c>
    </row>
    <row r="7760" spans="1:16" ht="43.2" x14ac:dyDescent="0.3">
      <c r="A7760" t="s">
        <v>32385</v>
      </c>
      <c r="B7760" s="2" t="s">
        <v>19</v>
      </c>
      <c r="C7760" s="2" t="s">
        <v>10623</v>
      </c>
      <c r="D7760" s="2" t="s">
        <v>12977</v>
      </c>
      <c r="E7760" s="2" t="s">
        <v>10767</v>
      </c>
      <c r="F7760" s="2" t="s">
        <v>13023</v>
      </c>
      <c r="G7760" s="2" t="s">
        <v>13027</v>
      </c>
      <c r="H7760" s="6" t="s">
        <v>13028</v>
      </c>
      <c r="I7760" s="3" t="s">
        <v>12998</v>
      </c>
      <c r="J7760" s="3">
        <v>30</v>
      </c>
      <c r="K7760" s="2" t="s">
        <v>36</v>
      </c>
      <c r="L7760" s="7" t="s">
        <v>31232</v>
      </c>
    </row>
    <row r="7761" spans="1:33" ht="43.2" x14ac:dyDescent="0.3">
      <c r="A7761" t="s">
        <v>32385</v>
      </c>
      <c r="B7761" s="2" t="s">
        <v>19</v>
      </c>
      <c r="C7761" s="2" t="s">
        <v>10623</v>
      </c>
      <c r="D7761" s="2" t="s">
        <v>12977</v>
      </c>
      <c r="E7761" s="2" t="s">
        <v>10767</v>
      </c>
      <c r="F7761" s="2" t="s">
        <v>13023</v>
      </c>
      <c r="G7761" s="2" t="s">
        <v>13029</v>
      </c>
      <c r="H7761" s="3" t="s">
        <v>13030</v>
      </c>
      <c r="I7761" s="3" t="s">
        <v>10507</v>
      </c>
      <c r="J7761" s="3">
        <v>600</v>
      </c>
      <c r="K7761" s="2" t="s">
        <v>36</v>
      </c>
      <c r="L7761" s="7" t="s">
        <v>31233</v>
      </c>
      <c r="M7761" s="7" t="s">
        <v>33311</v>
      </c>
    </row>
    <row r="7762" spans="1:33" x14ac:dyDescent="0.3">
      <c r="L7762" s="163" t="s">
        <v>0</v>
      </c>
      <c r="M7762" s="163"/>
      <c r="N7762" s="163"/>
      <c r="O7762" s="163" t="s">
        <v>1</v>
      </c>
      <c r="P7762" s="163"/>
    </row>
    <row r="7763" spans="1:33" ht="43.2" x14ac:dyDescent="0.3">
      <c r="B7763" s="2" t="s">
        <v>19</v>
      </c>
      <c r="C7763" s="2" t="s">
        <v>10623</v>
      </c>
      <c r="D7763" s="2" t="s">
        <v>12977</v>
      </c>
      <c r="E7763" s="2" t="s">
        <v>10767</v>
      </c>
      <c r="F7763" s="2" t="s">
        <v>13031</v>
      </c>
      <c r="H7763" s="3" t="s">
        <v>13032</v>
      </c>
      <c r="L7763" s="35" t="s">
        <v>12</v>
      </c>
      <c r="M7763" s="35" t="s">
        <v>13</v>
      </c>
      <c r="N7763" s="35" t="s">
        <v>14</v>
      </c>
      <c r="O7763" s="35" t="s">
        <v>32311</v>
      </c>
      <c r="P7763" s="35" t="s">
        <v>31195</v>
      </c>
    </row>
    <row r="7764" spans="1:33" x14ac:dyDescent="0.3">
      <c r="A7764" t="s">
        <v>32385</v>
      </c>
      <c r="B7764" s="2" t="s">
        <v>19</v>
      </c>
      <c r="C7764" s="2" t="s">
        <v>10623</v>
      </c>
      <c r="D7764" s="2" t="s">
        <v>12977</v>
      </c>
      <c r="E7764" s="2" t="s">
        <v>10767</v>
      </c>
      <c r="F7764" s="2" t="s">
        <v>13031</v>
      </c>
      <c r="G7764" s="2" t="s">
        <v>13033</v>
      </c>
      <c r="H7764" s="6" t="s">
        <v>13034</v>
      </c>
      <c r="I7764" s="3" t="s">
        <v>571</v>
      </c>
      <c r="J7764" s="3">
        <v>642</v>
      </c>
      <c r="K7764" s="2" t="s">
        <v>36</v>
      </c>
    </row>
    <row r="7765" spans="1:33" x14ac:dyDescent="0.3">
      <c r="A7765" t="s">
        <v>32385</v>
      </c>
      <c r="B7765" s="2" t="s">
        <v>19</v>
      </c>
      <c r="C7765" s="2" t="s">
        <v>10623</v>
      </c>
      <c r="D7765" s="2" t="s">
        <v>12977</v>
      </c>
      <c r="E7765" s="2" t="s">
        <v>10767</v>
      </c>
      <c r="F7765" s="2" t="s">
        <v>13031</v>
      </c>
      <c r="G7765" s="2" t="s">
        <v>13035</v>
      </c>
      <c r="H7765" s="6" t="s">
        <v>13036</v>
      </c>
      <c r="I7765" s="3" t="s">
        <v>571</v>
      </c>
      <c r="J7765" s="3">
        <v>24</v>
      </c>
      <c r="K7765" s="2" t="s">
        <v>36</v>
      </c>
    </row>
    <row r="7766" spans="1:33" x14ac:dyDescent="0.3">
      <c r="L7766" s="163" t="s">
        <v>0</v>
      </c>
      <c r="M7766" s="163"/>
      <c r="N7766" s="163"/>
      <c r="O7766" s="163" t="s">
        <v>1</v>
      </c>
      <c r="P7766" s="163"/>
    </row>
    <row r="7767" spans="1:33" ht="43.2" x14ac:dyDescent="0.3">
      <c r="B7767" s="2" t="s">
        <v>19</v>
      </c>
      <c r="C7767" s="2" t="s">
        <v>10623</v>
      </c>
      <c r="D7767" s="2" t="s">
        <v>12977</v>
      </c>
      <c r="E7767" s="2" t="s">
        <v>10767</v>
      </c>
      <c r="F7767" s="2" t="s">
        <v>13037</v>
      </c>
      <c r="H7767" s="3" t="s">
        <v>13038</v>
      </c>
      <c r="L7767" s="35" t="s">
        <v>12</v>
      </c>
      <c r="M7767" s="35" t="s">
        <v>13</v>
      </c>
      <c r="N7767" s="35" t="s">
        <v>14</v>
      </c>
      <c r="O7767" s="35" t="s">
        <v>32311</v>
      </c>
      <c r="P7767" s="35" t="s">
        <v>31195</v>
      </c>
    </row>
    <row r="7768" spans="1:33" ht="28.8" x14ac:dyDescent="0.3">
      <c r="A7768" t="s">
        <v>32385</v>
      </c>
      <c r="B7768" s="2" t="s">
        <v>19</v>
      </c>
      <c r="C7768" s="2" t="s">
        <v>10623</v>
      </c>
      <c r="D7768" s="2" t="s">
        <v>12977</v>
      </c>
      <c r="E7768" s="2" t="s">
        <v>10767</v>
      </c>
      <c r="F7768" s="2" t="s">
        <v>13037</v>
      </c>
      <c r="G7768" s="2" t="s">
        <v>13039</v>
      </c>
      <c r="H7768" s="6" t="s">
        <v>13040</v>
      </c>
      <c r="I7768" s="3" t="s">
        <v>571</v>
      </c>
      <c r="J7768" s="3">
        <v>641</v>
      </c>
      <c r="K7768" s="2" t="s">
        <v>36</v>
      </c>
    </row>
    <row r="7769" spans="1:33" ht="28.8" x14ac:dyDescent="0.3">
      <c r="A7769" t="s">
        <v>32385</v>
      </c>
      <c r="B7769" s="2" t="s">
        <v>19</v>
      </c>
      <c r="C7769" s="2" t="s">
        <v>10623</v>
      </c>
      <c r="D7769" s="2" t="s">
        <v>12977</v>
      </c>
      <c r="E7769" s="2" t="s">
        <v>10767</v>
      </c>
      <c r="F7769" s="2" t="s">
        <v>13037</v>
      </c>
      <c r="G7769" s="2" t="s">
        <v>13041</v>
      </c>
      <c r="H7769" s="6" t="s">
        <v>13042</v>
      </c>
      <c r="I7769" s="3" t="s">
        <v>571</v>
      </c>
      <c r="J7769" s="3">
        <v>55</v>
      </c>
      <c r="K7769" s="2" t="s">
        <v>36</v>
      </c>
    </row>
    <row r="7770" spans="1:33" x14ac:dyDescent="0.3">
      <c r="B7770" s="2" t="s">
        <v>19</v>
      </c>
      <c r="C7770" s="2" t="s">
        <v>13043</v>
      </c>
      <c r="H7770" s="3" t="s">
        <v>13044</v>
      </c>
    </row>
    <row r="7771" spans="1:33" x14ac:dyDescent="0.3">
      <c r="B7771" s="2" t="s">
        <v>19</v>
      </c>
      <c r="C7771" s="2" t="s">
        <v>13043</v>
      </c>
      <c r="D7771" s="2" t="s">
        <v>13045</v>
      </c>
      <c r="E7771" s="2" t="s">
        <v>13046</v>
      </c>
      <c r="H7771" s="3" t="s">
        <v>13047</v>
      </c>
    </row>
    <row r="7772" spans="1:33" x14ac:dyDescent="0.3">
      <c r="L7772" s="163" t="s">
        <v>0</v>
      </c>
      <c r="M7772" s="163"/>
      <c r="N7772" s="163"/>
      <c r="O7772" s="168" t="s">
        <v>1</v>
      </c>
      <c r="P7772" s="169"/>
      <c r="Q7772" s="169"/>
      <c r="R7772" s="170"/>
      <c r="S7772" s="172" t="s">
        <v>31185</v>
      </c>
      <c r="T7772" s="173"/>
      <c r="U7772" s="173"/>
      <c r="V7772" s="173"/>
      <c r="W7772" s="174"/>
      <c r="Y7772" s="82"/>
      <c r="Z7772" s="82"/>
      <c r="AA7772" s="82"/>
      <c r="AB7772" s="82"/>
      <c r="AC7772" s="83"/>
      <c r="AD7772" s="83"/>
      <c r="AE7772" s="83"/>
      <c r="AF7772" s="83"/>
      <c r="AG7772" s="83"/>
    </row>
    <row r="7773" spans="1:33" ht="43.2" x14ac:dyDescent="0.3">
      <c r="B7773" s="2" t="s">
        <v>19</v>
      </c>
      <c r="C7773" s="2" t="s">
        <v>13043</v>
      </c>
      <c r="D7773" s="2" t="s">
        <v>13045</v>
      </c>
      <c r="E7773" s="2" t="s">
        <v>13046</v>
      </c>
      <c r="F7773" s="2" t="s">
        <v>13048</v>
      </c>
      <c r="H7773" s="3" t="s">
        <v>13049</v>
      </c>
      <c r="L7773" s="72" t="s">
        <v>12</v>
      </c>
      <c r="M7773" s="72" t="s">
        <v>13</v>
      </c>
      <c r="N7773" s="72" t="s">
        <v>14</v>
      </c>
      <c r="O7773" s="72" t="s">
        <v>32311</v>
      </c>
      <c r="P7773" s="72" t="s">
        <v>31195</v>
      </c>
      <c r="Q7773" s="73" t="s">
        <v>31198</v>
      </c>
      <c r="R7773" s="73" t="s">
        <v>31196</v>
      </c>
      <c r="S7773" s="73" t="s">
        <v>32319</v>
      </c>
      <c r="T7773" s="73" t="s">
        <v>32320</v>
      </c>
      <c r="U7773" s="73" t="s">
        <v>17</v>
      </c>
      <c r="V7773" s="73" t="s">
        <v>18</v>
      </c>
      <c r="W7773" s="73" t="s">
        <v>31184</v>
      </c>
      <c r="Y7773" s="84"/>
      <c r="Z7773" s="84"/>
      <c r="AA7773" s="84"/>
      <c r="AB7773" s="84"/>
      <c r="AC7773" s="85"/>
      <c r="AD7773" s="85"/>
      <c r="AE7773" s="85"/>
      <c r="AF7773" s="85"/>
      <c r="AG7773" s="85"/>
    </row>
    <row r="7774" spans="1:33" x14ac:dyDescent="0.3">
      <c r="A7774" t="s">
        <v>32460</v>
      </c>
      <c r="B7774" s="2" t="s">
        <v>19</v>
      </c>
      <c r="C7774" s="2" t="s">
        <v>13043</v>
      </c>
      <c r="D7774" s="2" t="s">
        <v>13045</v>
      </c>
      <c r="E7774" s="2" t="s">
        <v>13046</v>
      </c>
      <c r="F7774" s="2" t="s">
        <v>13048</v>
      </c>
      <c r="G7774" s="2" t="s">
        <v>13050</v>
      </c>
      <c r="H7774" s="3" t="s">
        <v>13051</v>
      </c>
      <c r="I7774" s="3" t="s">
        <v>2118</v>
      </c>
      <c r="K7774" s="2" t="s">
        <v>36</v>
      </c>
      <c r="O7774" s="7" t="s">
        <v>32642</v>
      </c>
      <c r="P7774" s="7" t="s">
        <v>32297</v>
      </c>
      <c r="Q7774" s="2" t="s">
        <v>32645</v>
      </c>
      <c r="R7774" s="2" t="s">
        <v>32646</v>
      </c>
      <c r="S7774" s="2">
        <v>65</v>
      </c>
      <c r="T7774" s="2">
        <v>65</v>
      </c>
      <c r="U7774" s="26" t="s">
        <v>31186</v>
      </c>
      <c r="W7774" s="26">
        <v>1</v>
      </c>
    </row>
    <row r="7775" spans="1:33" x14ac:dyDescent="0.3">
      <c r="A7775" t="s">
        <v>32460</v>
      </c>
      <c r="B7775" s="2" t="s">
        <v>19</v>
      </c>
      <c r="C7775" s="2" t="s">
        <v>13043</v>
      </c>
      <c r="D7775" s="2" t="s">
        <v>13045</v>
      </c>
      <c r="E7775" s="2" t="s">
        <v>13046</v>
      </c>
      <c r="F7775" s="2" t="s">
        <v>13048</v>
      </c>
      <c r="G7775" s="2" t="s">
        <v>13052</v>
      </c>
      <c r="H7775" s="3" t="s">
        <v>13053</v>
      </c>
      <c r="I7775" s="3" t="s">
        <v>2118</v>
      </c>
      <c r="K7775" s="2" t="s">
        <v>36</v>
      </c>
      <c r="O7775" s="7" t="s">
        <v>32642</v>
      </c>
      <c r="P7775" s="7" t="s">
        <v>32297</v>
      </c>
      <c r="Q7775" s="2" t="s">
        <v>32645</v>
      </c>
      <c r="R7775" s="2" t="s">
        <v>32646</v>
      </c>
      <c r="S7775" s="2">
        <v>80</v>
      </c>
      <c r="T7775" s="2">
        <v>80</v>
      </c>
      <c r="U7775" s="26" t="s">
        <v>31186</v>
      </c>
      <c r="W7775" s="26">
        <v>1</v>
      </c>
    </row>
    <row r="7776" spans="1:33" x14ac:dyDescent="0.3">
      <c r="A7776" t="s">
        <v>32460</v>
      </c>
      <c r="B7776" s="2" t="s">
        <v>19</v>
      </c>
      <c r="C7776" s="2" t="s">
        <v>13043</v>
      </c>
      <c r="D7776" s="2" t="s">
        <v>13045</v>
      </c>
      <c r="E7776" s="2" t="s">
        <v>13046</v>
      </c>
      <c r="F7776" s="2" t="s">
        <v>13048</v>
      </c>
      <c r="G7776" s="2" t="s">
        <v>13054</v>
      </c>
      <c r="H7776" s="3" t="s">
        <v>13055</v>
      </c>
      <c r="I7776" s="3" t="s">
        <v>2118</v>
      </c>
      <c r="J7776" s="3">
        <v>83</v>
      </c>
      <c r="K7776" s="2" t="s">
        <v>36</v>
      </c>
      <c r="O7776" s="7" t="s">
        <v>32642</v>
      </c>
      <c r="P7776" s="7" t="s">
        <v>32297</v>
      </c>
      <c r="Q7776" s="2" t="s">
        <v>32645</v>
      </c>
      <c r="R7776" s="2" t="s">
        <v>32646</v>
      </c>
      <c r="S7776" s="2">
        <v>100</v>
      </c>
      <c r="T7776" s="2">
        <v>100</v>
      </c>
      <c r="U7776" s="26" t="s">
        <v>31186</v>
      </c>
      <c r="W7776" s="26">
        <v>1</v>
      </c>
    </row>
    <row r="7777" spans="1:23" x14ac:dyDescent="0.3">
      <c r="A7777" t="s">
        <v>32460</v>
      </c>
      <c r="B7777" s="2" t="s">
        <v>19</v>
      </c>
      <c r="C7777" s="2" t="s">
        <v>13043</v>
      </c>
      <c r="D7777" s="2" t="s">
        <v>13045</v>
      </c>
      <c r="E7777" s="2" t="s">
        <v>13046</v>
      </c>
      <c r="F7777" s="2" t="s">
        <v>13048</v>
      </c>
      <c r="G7777" s="2" t="s">
        <v>13056</v>
      </c>
      <c r="H7777" s="3" t="s">
        <v>13057</v>
      </c>
      <c r="I7777" s="3" t="s">
        <v>2118</v>
      </c>
      <c r="K7777" s="2" t="s">
        <v>36</v>
      </c>
      <c r="O7777" s="7" t="s">
        <v>32642</v>
      </c>
      <c r="P7777" s="7" t="s">
        <v>32297</v>
      </c>
      <c r="Q7777" s="2" t="s">
        <v>32645</v>
      </c>
      <c r="R7777" s="2" t="s">
        <v>32646</v>
      </c>
      <c r="S7777" s="2">
        <v>125</v>
      </c>
      <c r="T7777" s="2">
        <v>125</v>
      </c>
      <c r="U7777" s="26" t="s">
        <v>31186</v>
      </c>
      <c r="W7777" s="26">
        <v>1</v>
      </c>
    </row>
    <row r="7778" spans="1:23" x14ac:dyDescent="0.3">
      <c r="A7778" t="s">
        <v>32460</v>
      </c>
      <c r="B7778" s="2" t="s">
        <v>19</v>
      </c>
      <c r="C7778" s="2" t="s">
        <v>13043</v>
      </c>
      <c r="D7778" s="2" t="s">
        <v>13045</v>
      </c>
      <c r="E7778" s="2" t="s">
        <v>13046</v>
      </c>
      <c r="F7778" s="2" t="s">
        <v>13048</v>
      </c>
      <c r="G7778" s="2" t="s">
        <v>13058</v>
      </c>
      <c r="H7778" s="3" t="s">
        <v>13059</v>
      </c>
      <c r="I7778" s="3" t="s">
        <v>2118</v>
      </c>
      <c r="J7778" s="3">
        <v>26</v>
      </c>
      <c r="K7778" s="2" t="s">
        <v>36</v>
      </c>
      <c r="O7778" s="7" t="s">
        <v>32642</v>
      </c>
      <c r="P7778" s="7" t="s">
        <v>32297</v>
      </c>
      <c r="Q7778" s="2" t="s">
        <v>32645</v>
      </c>
      <c r="R7778" s="2" t="s">
        <v>32646</v>
      </c>
      <c r="S7778" s="2">
        <v>150</v>
      </c>
      <c r="T7778" s="2">
        <v>150</v>
      </c>
      <c r="U7778" s="26" t="s">
        <v>31186</v>
      </c>
      <c r="W7778" s="26">
        <v>1</v>
      </c>
    </row>
    <row r="7779" spans="1:23" x14ac:dyDescent="0.3">
      <c r="A7779" t="s">
        <v>32460</v>
      </c>
      <c r="B7779" s="2" t="s">
        <v>19</v>
      </c>
      <c r="C7779" s="2" t="s">
        <v>13043</v>
      </c>
      <c r="D7779" s="2" t="s">
        <v>13045</v>
      </c>
      <c r="E7779" s="2" t="s">
        <v>13046</v>
      </c>
      <c r="F7779" s="2" t="s">
        <v>13048</v>
      </c>
      <c r="G7779" s="2" t="s">
        <v>13060</v>
      </c>
      <c r="H7779" s="3" t="s">
        <v>13061</v>
      </c>
      <c r="I7779" s="3" t="s">
        <v>2118</v>
      </c>
      <c r="J7779" s="3">
        <v>18</v>
      </c>
      <c r="K7779" s="2" t="s">
        <v>36</v>
      </c>
      <c r="O7779" s="7" t="s">
        <v>32642</v>
      </c>
      <c r="P7779" s="7" t="s">
        <v>32297</v>
      </c>
      <c r="Q7779" s="2" t="s">
        <v>32645</v>
      </c>
      <c r="R7779" s="2" t="s">
        <v>32646</v>
      </c>
      <c r="S7779" s="2">
        <v>200</v>
      </c>
      <c r="T7779" s="2">
        <v>200</v>
      </c>
      <c r="U7779" s="26" t="s">
        <v>31186</v>
      </c>
      <c r="W7779" s="26">
        <v>1</v>
      </c>
    </row>
    <row r="7780" spans="1:23" x14ac:dyDescent="0.3">
      <c r="A7780" t="s">
        <v>32460</v>
      </c>
      <c r="B7780" s="2" t="s">
        <v>19</v>
      </c>
      <c r="C7780" s="2" t="s">
        <v>13043</v>
      </c>
      <c r="D7780" s="2" t="s">
        <v>13045</v>
      </c>
      <c r="E7780" s="2" t="s">
        <v>13046</v>
      </c>
      <c r="F7780" s="2" t="s">
        <v>13048</v>
      </c>
      <c r="G7780" s="2" t="s">
        <v>13062</v>
      </c>
      <c r="H7780" s="3" t="s">
        <v>13063</v>
      </c>
      <c r="I7780" s="3" t="s">
        <v>2118</v>
      </c>
      <c r="K7780" s="2" t="s">
        <v>36</v>
      </c>
      <c r="O7780" s="7" t="s">
        <v>32642</v>
      </c>
      <c r="P7780" s="7" t="s">
        <v>32297</v>
      </c>
      <c r="Q7780" s="2" t="s">
        <v>32645</v>
      </c>
      <c r="R7780" s="2" t="s">
        <v>32646</v>
      </c>
      <c r="S7780" s="2">
        <v>250</v>
      </c>
      <c r="T7780" s="2">
        <v>250</v>
      </c>
      <c r="U7780" s="26" t="s">
        <v>31186</v>
      </c>
      <c r="W7780" s="26">
        <v>1</v>
      </c>
    </row>
    <row r="7781" spans="1:23" x14ac:dyDescent="0.3">
      <c r="A7781" t="s">
        <v>32460</v>
      </c>
      <c r="B7781" s="2" t="s">
        <v>19</v>
      </c>
      <c r="C7781" s="2" t="s">
        <v>13043</v>
      </c>
      <c r="D7781" s="2" t="s">
        <v>13045</v>
      </c>
      <c r="E7781" s="2" t="s">
        <v>13046</v>
      </c>
      <c r="F7781" s="2" t="s">
        <v>13048</v>
      </c>
      <c r="G7781" s="2" t="s">
        <v>13064</v>
      </c>
      <c r="H7781" s="3" t="s">
        <v>13065</v>
      </c>
      <c r="I7781" s="3" t="s">
        <v>2118</v>
      </c>
      <c r="J7781" s="3">
        <v>2</v>
      </c>
      <c r="K7781" s="2" t="s">
        <v>36</v>
      </c>
      <c r="O7781" s="7" t="s">
        <v>32642</v>
      </c>
      <c r="P7781" s="7" t="s">
        <v>32297</v>
      </c>
      <c r="Q7781" s="2" t="s">
        <v>32645</v>
      </c>
      <c r="R7781" s="2" t="s">
        <v>32646</v>
      </c>
      <c r="S7781" s="2">
        <v>300</v>
      </c>
      <c r="T7781" s="2">
        <v>300</v>
      </c>
      <c r="U7781" s="26" t="s">
        <v>31186</v>
      </c>
      <c r="W7781" s="26">
        <v>1</v>
      </c>
    </row>
    <row r="7782" spans="1:23" x14ac:dyDescent="0.3">
      <c r="A7782" t="s">
        <v>32460</v>
      </c>
      <c r="B7782" s="2" t="s">
        <v>19</v>
      </c>
      <c r="C7782" s="2" t="s">
        <v>13043</v>
      </c>
      <c r="D7782" s="2" t="s">
        <v>13045</v>
      </c>
      <c r="E7782" s="2" t="s">
        <v>13046</v>
      </c>
      <c r="F7782" s="2" t="s">
        <v>13048</v>
      </c>
      <c r="G7782" s="2" t="s">
        <v>13066</v>
      </c>
      <c r="H7782" s="3" t="s">
        <v>13067</v>
      </c>
      <c r="I7782" s="3" t="s">
        <v>2118</v>
      </c>
      <c r="K7782" s="2" t="s">
        <v>36</v>
      </c>
      <c r="O7782" s="7" t="s">
        <v>32642</v>
      </c>
      <c r="P7782" s="7" t="s">
        <v>32297</v>
      </c>
      <c r="Q7782" s="2" t="s">
        <v>32645</v>
      </c>
      <c r="R7782" s="2" t="s">
        <v>32646</v>
      </c>
      <c r="S7782" s="2">
        <v>350</v>
      </c>
      <c r="T7782" s="2">
        <v>350</v>
      </c>
      <c r="U7782" s="26" t="s">
        <v>31186</v>
      </c>
      <c r="W7782" s="26">
        <v>1</v>
      </c>
    </row>
    <row r="7783" spans="1:23" x14ac:dyDescent="0.3">
      <c r="A7783" t="s">
        <v>32460</v>
      </c>
      <c r="B7783" s="2" t="s">
        <v>19</v>
      </c>
      <c r="C7783" s="2" t="s">
        <v>13043</v>
      </c>
      <c r="D7783" s="2" t="s">
        <v>13045</v>
      </c>
      <c r="E7783" s="2" t="s">
        <v>13046</v>
      </c>
      <c r="F7783" s="2" t="s">
        <v>13048</v>
      </c>
      <c r="G7783" s="2" t="s">
        <v>13068</v>
      </c>
      <c r="H7783" s="3" t="s">
        <v>13069</v>
      </c>
      <c r="I7783" s="3" t="s">
        <v>2118</v>
      </c>
      <c r="K7783" s="2" t="s">
        <v>36</v>
      </c>
      <c r="O7783" s="7" t="s">
        <v>32642</v>
      </c>
      <c r="P7783" s="7" t="s">
        <v>32297</v>
      </c>
      <c r="Q7783" s="2" t="s">
        <v>32645</v>
      </c>
      <c r="R7783" s="2" t="s">
        <v>32646</v>
      </c>
      <c r="S7783" s="2">
        <v>400</v>
      </c>
      <c r="T7783" s="2">
        <v>400</v>
      </c>
      <c r="U7783" s="26" t="s">
        <v>31186</v>
      </c>
      <c r="W7783" s="26">
        <v>1</v>
      </c>
    </row>
    <row r="7784" spans="1:23" x14ac:dyDescent="0.3">
      <c r="L7784" s="163" t="s">
        <v>0</v>
      </c>
      <c r="M7784" s="163"/>
      <c r="N7784" s="163"/>
      <c r="O7784" s="168" t="s">
        <v>1</v>
      </c>
      <c r="P7784" s="169"/>
      <c r="Q7784" s="169"/>
      <c r="R7784" s="170"/>
      <c r="S7784" s="172" t="s">
        <v>31185</v>
      </c>
      <c r="T7784" s="173"/>
      <c r="U7784" s="173"/>
      <c r="V7784" s="173"/>
      <c r="W7784" s="174"/>
    </row>
    <row r="7785" spans="1:23" ht="43.2" x14ac:dyDescent="0.3">
      <c r="B7785" s="2" t="s">
        <v>19</v>
      </c>
      <c r="C7785" s="2" t="s">
        <v>13043</v>
      </c>
      <c r="D7785" s="2" t="s">
        <v>13045</v>
      </c>
      <c r="E7785" s="2" t="s">
        <v>13046</v>
      </c>
      <c r="F7785" s="2" t="s">
        <v>13070</v>
      </c>
      <c r="H7785" s="3" t="s">
        <v>13071</v>
      </c>
      <c r="L7785" s="72" t="s">
        <v>12</v>
      </c>
      <c r="M7785" s="72" t="s">
        <v>13</v>
      </c>
      <c r="N7785" s="72" t="s">
        <v>14</v>
      </c>
      <c r="O7785" s="72" t="s">
        <v>32311</v>
      </c>
      <c r="P7785" s="72" t="s">
        <v>31195</v>
      </c>
      <c r="Q7785" s="73" t="s">
        <v>31198</v>
      </c>
      <c r="R7785" s="73" t="s">
        <v>31196</v>
      </c>
      <c r="S7785" s="73" t="s">
        <v>32319</v>
      </c>
      <c r="T7785" s="73" t="s">
        <v>32320</v>
      </c>
      <c r="U7785" s="73" t="s">
        <v>17</v>
      </c>
      <c r="V7785" s="73" t="s">
        <v>18</v>
      </c>
      <c r="W7785" s="73" t="s">
        <v>31184</v>
      </c>
    </row>
    <row r="7786" spans="1:23" x14ac:dyDescent="0.3">
      <c r="A7786" t="s">
        <v>32460</v>
      </c>
      <c r="B7786" s="2" t="s">
        <v>19</v>
      </c>
      <c r="C7786" s="2" t="s">
        <v>13043</v>
      </c>
      <c r="D7786" s="2" t="s">
        <v>13045</v>
      </c>
      <c r="E7786" s="2" t="s">
        <v>13046</v>
      </c>
      <c r="F7786" s="2" t="s">
        <v>13070</v>
      </c>
      <c r="G7786" s="2" t="s">
        <v>13072</v>
      </c>
      <c r="H7786" s="3" t="s">
        <v>13073</v>
      </c>
      <c r="I7786" s="3" t="s">
        <v>2118</v>
      </c>
      <c r="J7786" s="3">
        <v>11</v>
      </c>
      <c r="K7786" s="2" t="s">
        <v>36</v>
      </c>
      <c r="O7786" s="7" t="s">
        <v>32642</v>
      </c>
      <c r="P7786" s="7" t="s">
        <v>32297</v>
      </c>
      <c r="Q7786" s="2" t="s">
        <v>32645</v>
      </c>
      <c r="R7786" s="2" t="s">
        <v>32647</v>
      </c>
      <c r="S7786" s="2">
        <v>65</v>
      </c>
      <c r="T7786" s="2">
        <v>65</v>
      </c>
      <c r="U7786" s="26" t="s">
        <v>31186</v>
      </c>
      <c r="W7786" s="26">
        <v>1</v>
      </c>
    </row>
    <row r="7787" spans="1:23" x14ac:dyDescent="0.3">
      <c r="A7787" t="s">
        <v>32460</v>
      </c>
      <c r="B7787" s="2" t="s">
        <v>19</v>
      </c>
      <c r="C7787" s="2" t="s">
        <v>13043</v>
      </c>
      <c r="D7787" s="2" t="s">
        <v>13045</v>
      </c>
      <c r="E7787" s="2" t="s">
        <v>13046</v>
      </c>
      <c r="F7787" s="2" t="s">
        <v>13070</v>
      </c>
      <c r="G7787" s="2" t="s">
        <v>13074</v>
      </c>
      <c r="H7787" s="3" t="s">
        <v>13075</v>
      </c>
      <c r="I7787" s="3" t="s">
        <v>2118</v>
      </c>
      <c r="K7787" s="2" t="s">
        <v>36</v>
      </c>
      <c r="O7787" s="7" t="s">
        <v>32642</v>
      </c>
      <c r="P7787" s="7" t="s">
        <v>32297</v>
      </c>
      <c r="Q7787" s="2" t="s">
        <v>32645</v>
      </c>
      <c r="R7787" s="2" t="s">
        <v>32647</v>
      </c>
      <c r="S7787" s="2">
        <v>80</v>
      </c>
      <c r="T7787" s="2">
        <v>80</v>
      </c>
      <c r="U7787" s="26" t="s">
        <v>31186</v>
      </c>
      <c r="W7787" s="26">
        <v>1</v>
      </c>
    </row>
    <row r="7788" spans="1:23" x14ac:dyDescent="0.3">
      <c r="A7788" t="s">
        <v>32460</v>
      </c>
      <c r="B7788" s="2" t="s">
        <v>19</v>
      </c>
      <c r="C7788" s="2" t="s">
        <v>13043</v>
      </c>
      <c r="D7788" s="2" t="s">
        <v>13045</v>
      </c>
      <c r="E7788" s="2" t="s">
        <v>13046</v>
      </c>
      <c r="F7788" s="2" t="s">
        <v>13070</v>
      </c>
      <c r="G7788" s="2" t="s">
        <v>13076</v>
      </c>
      <c r="H7788" s="3" t="s">
        <v>13077</v>
      </c>
      <c r="I7788" s="3" t="s">
        <v>2118</v>
      </c>
      <c r="J7788" s="3">
        <v>136</v>
      </c>
      <c r="K7788" s="2" t="s">
        <v>36</v>
      </c>
      <c r="O7788" s="7" t="s">
        <v>32642</v>
      </c>
      <c r="P7788" s="7" t="s">
        <v>32297</v>
      </c>
      <c r="Q7788" s="2" t="s">
        <v>32645</v>
      </c>
      <c r="R7788" s="2" t="s">
        <v>32647</v>
      </c>
      <c r="S7788" s="2">
        <v>100</v>
      </c>
      <c r="T7788" s="2">
        <v>100</v>
      </c>
      <c r="U7788" s="26" t="s">
        <v>31186</v>
      </c>
      <c r="W7788" s="26">
        <v>1</v>
      </c>
    </row>
    <row r="7789" spans="1:23" x14ac:dyDescent="0.3">
      <c r="A7789" t="s">
        <v>32460</v>
      </c>
      <c r="B7789" s="2" t="s">
        <v>19</v>
      </c>
      <c r="C7789" s="2" t="s">
        <v>13043</v>
      </c>
      <c r="D7789" s="2" t="s">
        <v>13045</v>
      </c>
      <c r="E7789" s="2" t="s">
        <v>13046</v>
      </c>
      <c r="F7789" s="2" t="s">
        <v>13070</v>
      </c>
      <c r="G7789" s="2" t="s">
        <v>13078</v>
      </c>
      <c r="H7789" s="3" t="s">
        <v>13079</v>
      </c>
      <c r="I7789" s="3" t="s">
        <v>2118</v>
      </c>
      <c r="K7789" s="2" t="s">
        <v>36</v>
      </c>
      <c r="O7789" s="7" t="s">
        <v>32642</v>
      </c>
      <c r="P7789" s="7" t="s">
        <v>32297</v>
      </c>
      <c r="Q7789" s="2" t="s">
        <v>32645</v>
      </c>
      <c r="R7789" s="2" t="s">
        <v>32647</v>
      </c>
      <c r="S7789" s="2">
        <v>125</v>
      </c>
      <c r="T7789" s="2">
        <v>125</v>
      </c>
      <c r="U7789" s="26" t="s">
        <v>31186</v>
      </c>
      <c r="W7789" s="26">
        <v>1</v>
      </c>
    </row>
    <row r="7790" spans="1:23" x14ac:dyDescent="0.3">
      <c r="A7790" t="s">
        <v>32460</v>
      </c>
      <c r="B7790" s="2" t="s">
        <v>19</v>
      </c>
      <c r="C7790" s="2" t="s">
        <v>13043</v>
      </c>
      <c r="D7790" s="2" t="s">
        <v>13045</v>
      </c>
      <c r="E7790" s="2" t="s">
        <v>13046</v>
      </c>
      <c r="F7790" s="2" t="s">
        <v>13070</v>
      </c>
      <c r="G7790" s="2" t="s">
        <v>13080</v>
      </c>
      <c r="H7790" s="3" t="s">
        <v>13081</v>
      </c>
      <c r="I7790" s="3" t="s">
        <v>2118</v>
      </c>
      <c r="J7790" s="3">
        <v>17</v>
      </c>
      <c r="K7790" s="2" t="s">
        <v>36</v>
      </c>
      <c r="O7790" s="7" t="s">
        <v>32642</v>
      </c>
      <c r="P7790" s="7" t="s">
        <v>32297</v>
      </c>
      <c r="Q7790" s="2" t="s">
        <v>32645</v>
      </c>
      <c r="R7790" s="2" t="s">
        <v>32647</v>
      </c>
      <c r="S7790" s="2">
        <v>150</v>
      </c>
      <c r="T7790" s="2">
        <v>150</v>
      </c>
      <c r="U7790" s="26" t="s">
        <v>31186</v>
      </c>
      <c r="W7790" s="26">
        <v>1</v>
      </c>
    </row>
    <row r="7791" spans="1:23" x14ac:dyDescent="0.3">
      <c r="A7791" t="s">
        <v>32460</v>
      </c>
      <c r="B7791" s="2" t="s">
        <v>19</v>
      </c>
      <c r="C7791" s="2" t="s">
        <v>13043</v>
      </c>
      <c r="D7791" s="2" t="s">
        <v>13045</v>
      </c>
      <c r="E7791" s="2" t="s">
        <v>13046</v>
      </c>
      <c r="F7791" s="2" t="s">
        <v>13070</v>
      </c>
      <c r="G7791" s="2" t="s">
        <v>13082</v>
      </c>
      <c r="H7791" s="3" t="s">
        <v>13083</v>
      </c>
      <c r="I7791" s="3" t="s">
        <v>2118</v>
      </c>
      <c r="J7791" s="3">
        <v>19</v>
      </c>
      <c r="K7791" s="2" t="s">
        <v>36</v>
      </c>
      <c r="O7791" s="7" t="s">
        <v>32642</v>
      </c>
      <c r="P7791" s="7" t="s">
        <v>32297</v>
      </c>
      <c r="Q7791" s="2" t="s">
        <v>32645</v>
      </c>
      <c r="R7791" s="2" t="s">
        <v>32647</v>
      </c>
      <c r="S7791" s="2">
        <v>200</v>
      </c>
      <c r="T7791" s="2">
        <v>200</v>
      </c>
      <c r="U7791" s="26" t="s">
        <v>31186</v>
      </c>
      <c r="W7791" s="26">
        <v>1</v>
      </c>
    </row>
    <row r="7792" spans="1:23" x14ac:dyDescent="0.3">
      <c r="A7792" t="s">
        <v>32460</v>
      </c>
      <c r="B7792" s="2" t="s">
        <v>19</v>
      </c>
      <c r="C7792" s="2" t="s">
        <v>13043</v>
      </c>
      <c r="D7792" s="2" t="s">
        <v>13045</v>
      </c>
      <c r="E7792" s="2" t="s">
        <v>13046</v>
      </c>
      <c r="F7792" s="2" t="s">
        <v>13070</v>
      </c>
      <c r="G7792" s="2" t="s">
        <v>13084</v>
      </c>
      <c r="H7792" s="3" t="s">
        <v>13085</v>
      </c>
      <c r="I7792" s="3" t="s">
        <v>2118</v>
      </c>
      <c r="K7792" s="2" t="s">
        <v>36</v>
      </c>
      <c r="O7792" s="7" t="s">
        <v>32642</v>
      </c>
      <c r="P7792" s="7" t="s">
        <v>32297</v>
      </c>
      <c r="Q7792" s="2" t="s">
        <v>32645</v>
      </c>
      <c r="R7792" s="2" t="s">
        <v>32647</v>
      </c>
      <c r="S7792" s="2">
        <v>250</v>
      </c>
      <c r="T7792" s="2">
        <v>250</v>
      </c>
      <c r="U7792" s="26" t="s">
        <v>31186</v>
      </c>
      <c r="W7792" s="26">
        <v>1</v>
      </c>
    </row>
    <row r="7793" spans="1:23" x14ac:dyDescent="0.3">
      <c r="A7793" t="s">
        <v>32460</v>
      </c>
      <c r="B7793" s="2" t="s">
        <v>19</v>
      </c>
      <c r="C7793" s="2" t="s">
        <v>13043</v>
      </c>
      <c r="D7793" s="2" t="s">
        <v>13045</v>
      </c>
      <c r="E7793" s="2" t="s">
        <v>13046</v>
      </c>
      <c r="F7793" s="2" t="s">
        <v>13070</v>
      </c>
      <c r="G7793" s="2" t="s">
        <v>13086</v>
      </c>
      <c r="H7793" s="3" t="s">
        <v>13087</v>
      </c>
      <c r="I7793" s="3" t="s">
        <v>2118</v>
      </c>
      <c r="J7793" s="3">
        <v>3</v>
      </c>
      <c r="K7793" s="2" t="s">
        <v>36</v>
      </c>
      <c r="O7793" s="7" t="s">
        <v>32642</v>
      </c>
      <c r="P7793" s="7" t="s">
        <v>32297</v>
      </c>
      <c r="Q7793" s="2" t="s">
        <v>32645</v>
      </c>
      <c r="R7793" s="2" t="s">
        <v>32647</v>
      </c>
      <c r="S7793" s="2">
        <v>300</v>
      </c>
      <c r="T7793" s="2">
        <v>300</v>
      </c>
      <c r="U7793" s="26" t="s">
        <v>31186</v>
      </c>
      <c r="W7793" s="26">
        <v>1</v>
      </c>
    </row>
    <row r="7794" spans="1:23" x14ac:dyDescent="0.3">
      <c r="A7794" t="s">
        <v>32460</v>
      </c>
      <c r="B7794" s="2" t="s">
        <v>19</v>
      </c>
      <c r="C7794" s="2" t="s">
        <v>13043</v>
      </c>
      <c r="D7794" s="2" t="s">
        <v>13045</v>
      </c>
      <c r="E7794" s="2" t="s">
        <v>13046</v>
      </c>
      <c r="F7794" s="2" t="s">
        <v>13070</v>
      </c>
      <c r="G7794" s="2" t="s">
        <v>13088</v>
      </c>
      <c r="H7794" s="3" t="s">
        <v>13089</v>
      </c>
      <c r="I7794" s="3" t="s">
        <v>2118</v>
      </c>
      <c r="J7794" s="3">
        <v>2</v>
      </c>
      <c r="K7794" s="2" t="s">
        <v>36</v>
      </c>
      <c r="O7794" s="7" t="s">
        <v>32642</v>
      </c>
      <c r="P7794" s="7" t="s">
        <v>32297</v>
      </c>
      <c r="Q7794" s="2" t="s">
        <v>32645</v>
      </c>
      <c r="R7794" s="2" t="s">
        <v>32647</v>
      </c>
      <c r="S7794" s="2">
        <v>350</v>
      </c>
      <c r="T7794" s="2">
        <v>350</v>
      </c>
      <c r="U7794" s="26" t="s">
        <v>31186</v>
      </c>
      <c r="W7794" s="26">
        <v>1</v>
      </c>
    </row>
    <row r="7795" spans="1:23" x14ac:dyDescent="0.3">
      <c r="A7795" t="s">
        <v>32460</v>
      </c>
      <c r="B7795" s="2" t="s">
        <v>19</v>
      </c>
      <c r="C7795" s="2" t="s">
        <v>13043</v>
      </c>
      <c r="D7795" s="2" t="s">
        <v>13045</v>
      </c>
      <c r="E7795" s="2" t="s">
        <v>13046</v>
      </c>
      <c r="F7795" s="2" t="s">
        <v>13070</v>
      </c>
      <c r="G7795" s="2" t="s">
        <v>13090</v>
      </c>
      <c r="H7795" s="3" t="s">
        <v>13091</v>
      </c>
      <c r="I7795" s="3" t="s">
        <v>2118</v>
      </c>
      <c r="J7795" s="3">
        <v>3</v>
      </c>
      <c r="K7795" s="2" t="s">
        <v>36</v>
      </c>
      <c r="O7795" s="7" t="s">
        <v>32642</v>
      </c>
      <c r="P7795" s="7" t="s">
        <v>32297</v>
      </c>
      <c r="Q7795" s="2" t="s">
        <v>32645</v>
      </c>
      <c r="R7795" s="2" t="s">
        <v>32647</v>
      </c>
      <c r="S7795" s="2">
        <v>400</v>
      </c>
      <c r="T7795" s="2">
        <v>400</v>
      </c>
      <c r="U7795" s="26" t="s">
        <v>31186</v>
      </c>
      <c r="W7795" s="26">
        <v>1</v>
      </c>
    </row>
    <row r="7796" spans="1:23" x14ac:dyDescent="0.3">
      <c r="L7796" s="163" t="s">
        <v>0</v>
      </c>
      <c r="M7796" s="163"/>
      <c r="N7796" s="163"/>
      <c r="O7796" s="168" t="s">
        <v>1</v>
      </c>
      <c r="P7796" s="169"/>
      <c r="Q7796" s="169"/>
      <c r="R7796" s="172" t="s">
        <v>31185</v>
      </c>
      <c r="S7796" s="173"/>
      <c r="T7796" s="173"/>
      <c r="U7796" s="173"/>
      <c r="V7796" s="174"/>
    </row>
    <row r="7797" spans="1:23" ht="43.2" x14ac:dyDescent="0.3">
      <c r="B7797" s="2" t="s">
        <v>19</v>
      </c>
      <c r="C7797" s="2" t="s">
        <v>13043</v>
      </c>
      <c r="D7797" s="2" t="s">
        <v>13045</v>
      </c>
      <c r="E7797" s="2" t="s">
        <v>13046</v>
      </c>
      <c r="F7797" s="2" t="s">
        <v>13092</v>
      </c>
      <c r="H7797" s="3" t="s">
        <v>13093</v>
      </c>
      <c r="L7797" s="72" t="s">
        <v>12</v>
      </c>
      <c r="M7797" s="72" t="s">
        <v>13</v>
      </c>
      <c r="N7797" s="72" t="s">
        <v>14</v>
      </c>
      <c r="O7797" s="72" t="s">
        <v>32311</v>
      </c>
      <c r="P7797" s="72" t="s">
        <v>31195</v>
      </c>
      <c r="Q7797" s="73" t="s">
        <v>31198</v>
      </c>
      <c r="R7797" s="73" t="s">
        <v>32319</v>
      </c>
      <c r="S7797" s="73" t="s">
        <v>32320</v>
      </c>
      <c r="T7797" s="73" t="s">
        <v>17</v>
      </c>
      <c r="U7797" s="73" t="s">
        <v>18</v>
      </c>
      <c r="V7797" s="73" t="s">
        <v>31184</v>
      </c>
    </row>
    <row r="7798" spans="1:23" ht="28.8" x14ac:dyDescent="0.3">
      <c r="A7798" t="s">
        <v>32460</v>
      </c>
      <c r="B7798" s="2" t="s">
        <v>19</v>
      </c>
      <c r="C7798" s="2" t="s">
        <v>13043</v>
      </c>
      <c r="D7798" s="2" t="s">
        <v>13045</v>
      </c>
      <c r="E7798" s="2" t="s">
        <v>13046</v>
      </c>
      <c r="F7798" s="2" t="s">
        <v>13092</v>
      </c>
      <c r="G7798" s="2" t="s">
        <v>13094</v>
      </c>
      <c r="H7798" s="3" t="s">
        <v>13095</v>
      </c>
      <c r="I7798" s="3" t="s">
        <v>13096</v>
      </c>
      <c r="J7798" s="3">
        <v>78</v>
      </c>
      <c r="K7798" s="2" t="s">
        <v>36</v>
      </c>
      <c r="O7798" s="7" t="s">
        <v>32648</v>
      </c>
      <c r="P7798" s="7" t="s">
        <v>32297</v>
      </c>
      <c r="Q7798" s="2" t="s">
        <v>32649</v>
      </c>
      <c r="R7798" s="2">
        <v>65</v>
      </c>
      <c r="S7798" s="2">
        <v>65</v>
      </c>
      <c r="T7798" s="26" t="s">
        <v>31186</v>
      </c>
      <c r="V7798" s="26">
        <v>1</v>
      </c>
    </row>
    <row r="7799" spans="1:23" ht="28.8" x14ac:dyDescent="0.3">
      <c r="A7799" t="s">
        <v>32460</v>
      </c>
      <c r="B7799" s="2" t="s">
        <v>19</v>
      </c>
      <c r="C7799" s="2" t="s">
        <v>13043</v>
      </c>
      <c r="D7799" s="2" t="s">
        <v>13045</v>
      </c>
      <c r="E7799" s="2" t="s">
        <v>13046</v>
      </c>
      <c r="F7799" s="2" t="s">
        <v>13092</v>
      </c>
      <c r="G7799" s="2" t="s">
        <v>13097</v>
      </c>
      <c r="H7799" s="3" t="s">
        <v>13098</v>
      </c>
      <c r="I7799" s="3" t="s">
        <v>13096</v>
      </c>
      <c r="J7799" s="3">
        <v>58</v>
      </c>
      <c r="K7799" s="2" t="s">
        <v>36</v>
      </c>
      <c r="O7799" s="7" t="s">
        <v>32648</v>
      </c>
      <c r="P7799" s="7" t="s">
        <v>32297</v>
      </c>
      <c r="Q7799" s="2" t="s">
        <v>32649</v>
      </c>
      <c r="R7799" s="2">
        <v>80</v>
      </c>
      <c r="S7799" s="2">
        <v>80</v>
      </c>
      <c r="T7799" s="26" t="s">
        <v>31186</v>
      </c>
      <c r="V7799" s="26">
        <v>1</v>
      </c>
    </row>
    <row r="7800" spans="1:23" ht="28.8" x14ac:dyDescent="0.3">
      <c r="A7800" t="s">
        <v>32460</v>
      </c>
      <c r="B7800" s="2" t="s">
        <v>19</v>
      </c>
      <c r="C7800" s="2" t="s">
        <v>13043</v>
      </c>
      <c r="D7800" s="2" t="s">
        <v>13045</v>
      </c>
      <c r="E7800" s="2" t="s">
        <v>13046</v>
      </c>
      <c r="F7800" s="2" t="s">
        <v>13092</v>
      </c>
      <c r="G7800" s="2" t="s">
        <v>13099</v>
      </c>
      <c r="H7800" s="3" t="s">
        <v>13100</v>
      </c>
      <c r="I7800" s="3" t="s">
        <v>13096</v>
      </c>
      <c r="J7800" s="3">
        <v>450</v>
      </c>
      <c r="K7800" s="2" t="s">
        <v>36</v>
      </c>
      <c r="O7800" s="7" t="s">
        <v>32648</v>
      </c>
      <c r="P7800" s="7" t="s">
        <v>32297</v>
      </c>
      <c r="Q7800" s="2" t="s">
        <v>32649</v>
      </c>
      <c r="R7800" s="2">
        <v>100</v>
      </c>
      <c r="S7800" s="2">
        <v>100</v>
      </c>
      <c r="T7800" s="26" t="s">
        <v>31186</v>
      </c>
      <c r="V7800" s="26">
        <v>1</v>
      </c>
    </row>
    <row r="7801" spans="1:23" ht="28.8" x14ac:dyDescent="0.3">
      <c r="A7801" t="s">
        <v>32460</v>
      </c>
      <c r="B7801" s="2" t="s">
        <v>19</v>
      </c>
      <c r="C7801" s="2" t="s">
        <v>13043</v>
      </c>
      <c r="D7801" s="2" t="s">
        <v>13045</v>
      </c>
      <c r="E7801" s="2" t="s">
        <v>13046</v>
      </c>
      <c r="F7801" s="2" t="s">
        <v>13092</v>
      </c>
      <c r="G7801" s="2" t="s">
        <v>13101</v>
      </c>
      <c r="H7801" s="3" t="s">
        <v>13102</v>
      </c>
      <c r="I7801" s="3" t="s">
        <v>13096</v>
      </c>
      <c r="J7801" s="3">
        <v>5</v>
      </c>
      <c r="K7801" s="2" t="s">
        <v>36</v>
      </c>
      <c r="O7801" s="7" t="s">
        <v>32648</v>
      </c>
      <c r="P7801" s="7" t="s">
        <v>32297</v>
      </c>
      <c r="Q7801" s="2" t="s">
        <v>32649</v>
      </c>
      <c r="R7801" s="2">
        <v>125</v>
      </c>
      <c r="S7801" s="2">
        <v>125</v>
      </c>
      <c r="T7801" s="26" t="s">
        <v>31186</v>
      </c>
      <c r="V7801" s="26">
        <v>1</v>
      </c>
    </row>
    <row r="7802" spans="1:23" ht="28.8" x14ac:dyDescent="0.3">
      <c r="A7802" t="s">
        <v>32460</v>
      </c>
      <c r="B7802" s="2" t="s">
        <v>19</v>
      </c>
      <c r="C7802" s="2" t="s">
        <v>13043</v>
      </c>
      <c r="D7802" s="2" t="s">
        <v>13045</v>
      </c>
      <c r="E7802" s="2" t="s">
        <v>13046</v>
      </c>
      <c r="F7802" s="2" t="s">
        <v>13092</v>
      </c>
      <c r="G7802" s="2" t="s">
        <v>13103</v>
      </c>
      <c r="H7802" s="3" t="s">
        <v>13104</v>
      </c>
      <c r="I7802" s="3" t="s">
        <v>13096</v>
      </c>
      <c r="J7802" s="3">
        <v>86</v>
      </c>
      <c r="K7802" s="2" t="s">
        <v>36</v>
      </c>
      <c r="O7802" s="7" t="s">
        <v>32648</v>
      </c>
      <c r="P7802" s="7" t="s">
        <v>32297</v>
      </c>
      <c r="Q7802" s="2" t="s">
        <v>32649</v>
      </c>
      <c r="R7802" s="2">
        <v>150</v>
      </c>
      <c r="S7802" s="2">
        <v>150</v>
      </c>
      <c r="T7802" s="26" t="s">
        <v>31186</v>
      </c>
      <c r="V7802" s="26">
        <v>1</v>
      </c>
    </row>
    <row r="7803" spans="1:23" ht="28.8" x14ac:dyDescent="0.3">
      <c r="A7803" t="s">
        <v>32460</v>
      </c>
      <c r="B7803" s="2" t="s">
        <v>19</v>
      </c>
      <c r="C7803" s="2" t="s">
        <v>13043</v>
      </c>
      <c r="D7803" s="2" t="s">
        <v>13045</v>
      </c>
      <c r="E7803" s="2" t="s">
        <v>13046</v>
      </c>
      <c r="F7803" s="2" t="s">
        <v>13092</v>
      </c>
      <c r="G7803" s="2" t="s">
        <v>13105</v>
      </c>
      <c r="H7803" s="3" t="s">
        <v>13106</v>
      </c>
      <c r="I7803" s="3" t="s">
        <v>13096</v>
      </c>
      <c r="J7803" s="3">
        <v>140</v>
      </c>
      <c r="K7803" s="2" t="s">
        <v>36</v>
      </c>
      <c r="O7803" s="7" t="s">
        <v>32648</v>
      </c>
      <c r="P7803" s="7" t="s">
        <v>32297</v>
      </c>
      <c r="Q7803" s="2" t="s">
        <v>32649</v>
      </c>
      <c r="R7803" s="2">
        <v>200</v>
      </c>
      <c r="S7803" s="2">
        <v>200</v>
      </c>
      <c r="T7803" s="26" t="s">
        <v>31186</v>
      </c>
      <c r="V7803" s="26">
        <v>1</v>
      </c>
    </row>
    <row r="7804" spans="1:23" ht="28.8" x14ac:dyDescent="0.3">
      <c r="A7804" t="s">
        <v>32460</v>
      </c>
      <c r="B7804" s="2" t="s">
        <v>19</v>
      </c>
      <c r="C7804" s="2" t="s">
        <v>13043</v>
      </c>
      <c r="D7804" s="2" t="s">
        <v>13045</v>
      </c>
      <c r="E7804" s="2" t="s">
        <v>13046</v>
      </c>
      <c r="F7804" s="2" t="s">
        <v>13092</v>
      </c>
      <c r="G7804" s="2" t="s">
        <v>13107</v>
      </c>
      <c r="H7804" s="3" t="s">
        <v>13108</v>
      </c>
      <c r="I7804" s="3" t="s">
        <v>13096</v>
      </c>
      <c r="J7804" s="3">
        <v>5</v>
      </c>
      <c r="K7804" s="2" t="s">
        <v>36</v>
      </c>
      <c r="O7804" s="7" t="s">
        <v>32648</v>
      </c>
      <c r="P7804" s="7" t="s">
        <v>32297</v>
      </c>
      <c r="Q7804" s="2" t="s">
        <v>32649</v>
      </c>
      <c r="R7804" s="2">
        <v>200</v>
      </c>
      <c r="S7804" s="2">
        <v>400</v>
      </c>
      <c r="T7804" s="26" t="s">
        <v>31186</v>
      </c>
      <c r="V7804" s="26">
        <v>3</v>
      </c>
    </row>
    <row r="7805" spans="1:23" x14ac:dyDescent="0.3">
      <c r="B7805" s="2" t="s">
        <v>19</v>
      </c>
      <c r="C7805" s="2" t="s">
        <v>13043</v>
      </c>
      <c r="D7805" s="2" t="s">
        <v>13045</v>
      </c>
      <c r="E7805" s="2" t="s">
        <v>13109</v>
      </c>
      <c r="H7805" s="3" t="s">
        <v>13110</v>
      </c>
    </row>
    <row r="7806" spans="1:23" x14ac:dyDescent="0.3">
      <c r="L7806" s="163" t="s">
        <v>0</v>
      </c>
      <c r="M7806" s="163"/>
      <c r="N7806" s="163"/>
      <c r="O7806" s="168" t="s">
        <v>1</v>
      </c>
      <c r="P7806" s="169"/>
      <c r="Q7806" s="170"/>
      <c r="R7806" s="172" t="s">
        <v>31185</v>
      </c>
      <c r="S7806" s="173"/>
      <c r="T7806" s="173"/>
      <c r="U7806" s="173"/>
      <c r="V7806" s="174"/>
    </row>
    <row r="7807" spans="1:23" ht="43.2" x14ac:dyDescent="0.3">
      <c r="B7807" s="2" t="s">
        <v>19</v>
      </c>
      <c r="C7807" s="2" t="s">
        <v>13043</v>
      </c>
      <c r="D7807" s="2" t="s">
        <v>13045</v>
      </c>
      <c r="E7807" s="2" t="s">
        <v>13109</v>
      </c>
      <c r="F7807" s="2" t="s">
        <v>13111</v>
      </c>
      <c r="H7807" s="3" t="s">
        <v>13112</v>
      </c>
      <c r="L7807" s="72" t="s">
        <v>12</v>
      </c>
      <c r="M7807" s="72" t="s">
        <v>13</v>
      </c>
      <c r="N7807" s="72" t="s">
        <v>14</v>
      </c>
      <c r="O7807" s="72" t="s">
        <v>32311</v>
      </c>
      <c r="P7807" s="72" t="s">
        <v>31195</v>
      </c>
      <c r="Q7807" s="73" t="s">
        <v>31196</v>
      </c>
      <c r="R7807" s="73" t="s">
        <v>32319</v>
      </c>
      <c r="S7807" s="73" t="s">
        <v>32320</v>
      </c>
      <c r="T7807" s="73" t="s">
        <v>17</v>
      </c>
      <c r="U7807" s="73" t="s">
        <v>18</v>
      </c>
      <c r="V7807" s="73" t="s">
        <v>31184</v>
      </c>
    </row>
    <row r="7808" spans="1:23" ht="28.8" x14ac:dyDescent="0.3">
      <c r="A7808" t="s">
        <v>32460</v>
      </c>
      <c r="B7808" s="2" t="s">
        <v>19</v>
      </c>
      <c r="C7808" s="2" t="s">
        <v>13043</v>
      </c>
      <c r="D7808" s="2" t="s">
        <v>13045</v>
      </c>
      <c r="E7808" s="2" t="s">
        <v>13109</v>
      </c>
      <c r="F7808" s="2" t="s">
        <v>13111</v>
      </c>
      <c r="G7808" s="2" t="s">
        <v>13113</v>
      </c>
      <c r="H7808" s="3" t="s">
        <v>13114</v>
      </c>
      <c r="I7808" s="3" t="s">
        <v>13115</v>
      </c>
      <c r="J7808" s="3">
        <v>7</v>
      </c>
      <c r="K7808" s="2" t="s">
        <v>36</v>
      </c>
      <c r="O7808" s="7" t="s">
        <v>32650</v>
      </c>
      <c r="P7808" s="7" t="s">
        <v>32651</v>
      </c>
      <c r="Q7808" s="2" t="s">
        <v>32652</v>
      </c>
      <c r="R7808" s="2">
        <v>50</v>
      </c>
      <c r="S7808" s="2">
        <v>50</v>
      </c>
      <c r="T7808" s="26" t="s">
        <v>31186</v>
      </c>
      <c r="V7808" s="26">
        <v>1</v>
      </c>
    </row>
    <row r="7809" spans="1:22" ht="28.8" x14ac:dyDescent="0.3">
      <c r="A7809" t="s">
        <v>32460</v>
      </c>
      <c r="B7809" s="2" t="s">
        <v>19</v>
      </c>
      <c r="C7809" s="2" t="s">
        <v>13043</v>
      </c>
      <c r="D7809" s="2" t="s">
        <v>13045</v>
      </c>
      <c r="E7809" s="2" t="s">
        <v>13109</v>
      </c>
      <c r="F7809" s="2" t="s">
        <v>13111</v>
      </c>
      <c r="G7809" s="2" t="s">
        <v>13116</v>
      </c>
      <c r="H7809" s="3" t="s">
        <v>13117</v>
      </c>
      <c r="I7809" s="3" t="s">
        <v>13115</v>
      </c>
      <c r="J7809" s="3">
        <v>137</v>
      </c>
      <c r="K7809" s="2" t="s">
        <v>36</v>
      </c>
      <c r="O7809" s="7" t="s">
        <v>32650</v>
      </c>
      <c r="P7809" s="7" t="s">
        <v>32651</v>
      </c>
      <c r="Q7809" s="2" t="s">
        <v>32652</v>
      </c>
      <c r="R7809" s="2">
        <v>100</v>
      </c>
      <c r="S7809" s="2">
        <v>100</v>
      </c>
      <c r="T7809" s="26" t="s">
        <v>31186</v>
      </c>
      <c r="V7809" s="26">
        <v>1</v>
      </c>
    </row>
    <row r="7810" spans="1:22" ht="28.8" x14ac:dyDescent="0.3">
      <c r="A7810" t="s">
        <v>32460</v>
      </c>
      <c r="B7810" s="2" t="s">
        <v>19</v>
      </c>
      <c r="C7810" s="2" t="s">
        <v>13043</v>
      </c>
      <c r="D7810" s="2" t="s">
        <v>13045</v>
      </c>
      <c r="E7810" s="2" t="s">
        <v>13109</v>
      </c>
      <c r="F7810" s="2" t="s">
        <v>13111</v>
      </c>
      <c r="G7810" s="2" t="s">
        <v>13118</v>
      </c>
      <c r="H7810" s="3" t="s">
        <v>13119</v>
      </c>
      <c r="I7810" s="3" t="s">
        <v>13115</v>
      </c>
      <c r="J7810" s="3">
        <v>64</v>
      </c>
      <c r="K7810" s="2" t="s">
        <v>36</v>
      </c>
      <c r="O7810" s="7" t="s">
        <v>32650</v>
      </c>
      <c r="P7810" s="7" t="s">
        <v>32651</v>
      </c>
      <c r="Q7810" s="2" t="s">
        <v>32652</v>
      </c>
      <c r="R7810" s="2">
        <v>150</v>
      </c>
      <c r="S7810" s="2">
        <v>150</v>
      </c>
      <c r="T7810" s="26" t="s">
        <v>31186</v>
      </c>
      <c r="V7810" s="26">
        <v>1</v>
      </c>
    </row>
    <row r="7811" spans="1:22" x14ac:dyDescent="0.3">
      <c r="L7811" s="163" t="s">
        <v>0</v>
      </c>
      <c r="M7811" s="163"/>
      <c r="N7811" s="163"/>
      <c r="O7811" s="168" t="s">
        <v>1</v>
      </c>
      <c r="P7811" s="169"/>
      <c r="Q7811" s="170"/>
      <c r="R7811" s="172" t="s">
        <v>31185</v>
      </c>
      <c r="S7811" s="173"/>
      <c r="T7811" s="173"/>
      <c r="U7811" s="173"/>
      <c r="V7811" s="174"/>
    </row>
    <row r="7812" spans="1:22" ht="43.2" x14ac:dyDescent="0.3">
      <c r="B7812" s="2" t="s">
        <v>19</v>
      </c>
      <c r="C7812" s="2" t="s">
        <v>13043</v>
      </c>
      <c r="D7812" s="2" t="s">
        <v>13045</v>
      </c>
      <c r="E7812" s="2" t="s">
        <v>13109</v>
      </c>
      <c r="F7812" s="2" t="s">
        <v>13120</v>
      </c>
      <c r="H7812" s="3" t="s">
        <v>13121</v>
      </c>
      <c r="L7812" s="72" t="s">
        <v>12</v>
      </c>
      <c r="M7812" s="72" t="s">
        <v>13</v>
      </c>
      <c r="N7812" s="72" t="s">
        <v>14</v>
      </c>
      <c r="O7812" s="72" t="s">
        <v>32311</v>
      </c>
      <c r="P7812" s="72" t="s">
        <v>31195</v>
      </c>
      <c r="Q7812" s="73" t="s">
        <v>31196</v>
      </c>
      <c r="R7812" s="73" t="s">
        <v>32319</v>
      </c>
      <c r="S7812" s="73" t="s">
        <v>32320</v>
      </c>
      <c r="T7812" s="73" t="s">
        <v>17</v>
      </c>
      <c r="U7812" s="73" t="s">
        <v>18</v>
      </c>
      <c r="V7812" s="73" t="s">
        <v>31184</v>
      </c>
    </row>
    <row r="7813" spans="1:22" ht="28.8" x14ac:dyDescent="0.3">
      <c r="A7813" t="s">
        <v>32460</v>
      </c>
      <c r="B7813" s="2" t="s">
        <v>19</v>
      </c>
      <c r="C7813" s="2" t="s">
        <v>13043</v>
      </c>
      <c r="D7813" s="2" t="s">
        <v>13045</v>
      </c>
      <c r="E7813" s="2" t="s">
        <v>13109</v>
      </c>
      <c r="F7813" s="2" t="s">
        <v>13120</v>
      </c>
      <c r="G7813" s="2" t="s">
        <v>13122</v>
      </c>
      <c r="H7813" s="3" t="s">
        <v>13123</v>
      </c>
      <c r="I7813" s="3" t="s">
        <v>13115</v>
      </c>
      <c r="J7813" s="3">
        <v>43</v>
      </c>
      <c r="K7813" s="2" t="s">
        <v>36</v>
      </c>
      <c r="O7813" s="7" t="s">
        <v>32650</v>
      </c>
      <c r="P7813" s="7" t="s">
        <v>32651</v>
      </c>
      <c r="Q7813" s="2" t="s">
        <v>32653</v>
      </c>
      <c r="R7813" s="2">
        <v>50</v>
      </c>
      <c r="S7813" s="2">
        <v>50</v>
      </c>
      <c r="T7813" s="2" t="s">
        <v>31186</v>
      </c>
      <c r="V7813" s="26">
        <v>1</v>
      </c>
    </row>
    <row r="7814" spans="1:22" ht="28.8" x14ac:dyDescent="0.3">
      <c r="A7814" t="s">
        <v>32460</v>
      </c>
      <c r="B7814" s="2" t="s">
        <v>19</v>
      </c>
      <c r="C7814" s="2" t="s">
        <v>13043</v>
      </c>
      <c r="D7814" s="2" t="s">
        <v>13045</v>
      </c>
      <c r="E7814" s="2" t="s">
        <v>13109</v>
      </c>
      <c r="F7814" s="2" t="s">
        <v>13120</v>
      </c>
      <c r="G7814" s="2" t="s">
        <v>13124</v>
      </c>
      <c r="H7814" s="3" t="s">
        <v>13125</v>
      </c>
      <c r="I7814" s="3" t="s">
        <v>13115</v>
      </c>
      <c r="J7814" s="3">
        <v>516</v>
      </c>
      <c r="K7814" s="2" t="s">
        <v>36</v>
      </c>
      <c r="O7814" s="7" t="s">
        <v>32650</v>
      </c>
      <c r="P7814" s="7" t="s">
        <v>32651</v>
      </c>
      <c r="Q7814" s="2" t="s">
        <v>32653</v>
      </c>
      <c r="R7814" s="2">
        <v>100</v>
      </c>
      <c r="S7814" s="2">
        <v>100</v>
      </c>
      <c r="T7814" s="2" t="s">
        <v>31186</v>
      </c>
      <c r="V7814" s="26">
        <v>1</v>
      </c>
    </row>
    <row r="7815" spans="1:22" ht="28.8" x14ac:dyDescent="0.3">
      <c r="A7815" t="s">
        <v>32460</v>
      </c>
      <c r="B7815" s="2" t="s">
        <v>19</v>
      </c>
      <c r="C7815" s="2" t="s">
        <v>13043</v>
      </c>
      <c r="D7815" s="2" t="s">
        <v>13045</v>
      </c>
      <c r="E7815" s="2" t="s">
        <v>13109</v>
      </c>
      <c r="F7815" s="2" t="s">
        <v>13120</v>
      </c>
      <c r="G7815" s="2" t="s">
        <v>13126</v>
      </c>
      <c r="H7815" s="3" t="s">
        <v>13127</v>
      </c>
      <c r="I7815" s="3" t="s">
        <v>13115</v>
      </c>
      <c r="J7815" s="3">
        <v>97</v>
      </c>
      <c r="K7815" s="2" t="s">
        <v>36</v>
      </c>
      <c r="O7815" s="7" t="s">
        <v>32650</v>
      </c>
      <c r="P7815" s="7" t="s">
        <v>32651</v>
      </c>
      <c r="Q7815" s="2" t="s">
        <v>32653</v>
      </c>
      <c r="R7815" s="2">
        <v>150</v>
      </c>
      <c r="S7815" s="2">
        <v>150</v>
      </c>
      <c r="T7815" s="2" t="s">
        <v>31186</v>
      </c>
      <c r="V7815" s="26">
        <v>1</v>
      </c>
    </row>
    <row r="7816" spans="1:22" x14ac:dyDescent="0.3">
      <c r="L7816" s="163" t="s">
        <v>0</v>
      </c>
      <c r="M7816" s="163"/>
      <c r="N7816" s="163"/>
      <c r="O7816" s="163" t="s">
        <v>1</v>
      </c>
      <c r="P7816" s="163"/>
      <c r="Q7816" s="163"/>
      <c r="R7816" s="172" t="s">
        <v>31185</v>
      </c>
      <c r="S7816" s="173"/>
      <c r="T7816" s="173"/>
      <c r="U7816" s="173"/>
      <c r="V7816" s="174"/>
    </row>
    <row r="7817" spans="1:22" ht="43.2" x14ac:dyDescent="0.3">
      <c r="B7817" s="2" t="s">
        <v>19</v>
      </c>
      <c r="C7817" s="2" t="s">
        <v>13043</v>
      </c>
      <c r="D7817" s="2" t="s">
        <v>13045</v>
      </c>
      <c r="E7817" s="2" t="s">
        <v>13109</v>
      </c>
      <c r="F7817" s="2" t="s">
        <v>13128</v>
      </c>
      <c r="H7817" s="3" t="s">
        <v>13129</v>
      </c>
      <c r="L7817" s="72" t="s">
        <v>12</v>
      </c>
      <c r="M7817" s="72" t="s">
        <v>13</v>
      </c>
      <c r="N7817" s="72" t="s">
        <v>14</v>
      </c>
      <c r="O7817" s="72" t="s">
        <v>32311</v>
      </c>
      <c r="P7817" s="72" t="s">
        <v>32654</v>
      </c>
      <c r="Q7817" s="72" t="s">
        <v>31195</v>
      </c>
      <c r="R7817" s="73" t="s">
        <v>32319</v>
      </c>
      <c r="S7817" s="73" t="s">
        <v>32320</v>
      </c>
      <c r="T7817" s="73" t="s">
        <v>17</v>
      </c>
      <c r="U7817" s="73" t="s">
        <v>18</v>
      </c>
      <c r="V7817" s="73" t="s">
        <v>31184</v>
      </c>
    </row>
    <row r="7818" spans="1:22" x14ac:dyDescent="0.3">
      <c r="A7818" t="s">
        <v>32460</v>
      </c>
      <c r="B7818" s="2" t="s">
        <v>19</v>
      </c>
      <c r="C7818" s="2" t="s">
        <v>13043</v>
      </c>
      <c r="D7818" s="2" t="s">
        <v>13045</v>
      </c>
      <c r="E7818" s="2" t="s">
        <v>13109</v>
      </c>
      <c r="F7818" s="2" t="s">
        <v>13128</v>
      </c>
      <c r="G7818" s="2" t="s">
        <v>13130</v>
      </c>
      <c r="H7818" s="3" t="s">
        <v>13131</v>
      </c>
      <c r="I7818" s="3" t="s">
        <v>1792</v>
      </c>
      <c r="J7818" s="3">
        <v>415</v>
      </c>
      <c r="K7818" s="2" t="s">
        <v>36</v>
      </c>
      <c r="O7818" s="7" t="s">
        <v>32650</v>
      </c>
      <c r="P7818" s="7" t="s">
        <v>32655</v>
      </c>
      <c r="Q7818" s="7" t="s">
        <v>32656</v>
      </c>
      <c r="R7818" s="2">
        <v>50</v>
      </c>
      <c r="S7818" s="2">
        <v>50</v>
      </c>
      <c r="T7818" s="2" t="s">
        <v>31186</v>
      </c>
      <c r="U7818" s="2"/>
      <c r="V7818" s="26">
        <v>1</v>
      </c>
    </row>
    <row r="7819" spans="1:22" x14ac:dyDescent="0.3">
      <c r="A7819" t="s">
        <v>32460</v>
      </c>
      <c r="B7819" s="2" t="s">
        <v>19</v>
      </c>
      <c r="C7819" s="2" t="s">
        <v>13043</v>
      </c>
      <c r="D7819" s="2" t="s">
        <v>13045</v>
      </c>
      <c r="E7819" s="2" t="s">
        <v>13109</v>
      </c>
      <c r="F7819" s="2" t="s">
        <v>13128</v>
      </c>
      <c r="G7819" s="2" t="s">
        <v>13132</v>
      </c>
      <c r="H7819" s="3" t="s">
        <v>13133</v>
      </c>
      <c r="I7819" s="3" t="s">
        <v>1792</v>
      </c>
      <c r="J7819" s="3">
        <v>1319</v>
      </c>
      <c r="K7819" s="2" t="s">
        <v>36</v>
      </c>
      <c r="O7819" s="7" t="s">
        <v>32650</v>
      </c>
      <c r="P7819" s="7" t="s">
        <v>32655</v>
      </c>
      <c r="Q7819" s="7" t="s">
        <v>32656</v>
      </c>
      <c r="R7819" s="2">
        <v>100</v>
      </c>
      <c r="S7819" s="2">
        <v>100</v>
      </c>
      <c r="T7819" s="2" t="s">
        <v>31186</v>
      </c>
      <c r="U7819" s="2"/>
      <c r="V7819" s="26">
        <v>1</v>
      </c>
    </row>
    <row r="7820" spans="1:22" x14ac:dyDescent="0.3">
      <c r="A7820" t="s">
        <v>32460</v>
      </c>
      <c r="B7820" s="2" t="s">
        <v>19</v>
      </c>
      <c r="C7820" s="2" t="s">
        <v>13043</v>
      </c>
      <c r="D7820" s="2" t="s">
        <v>13045</v>
      </c>
      <c r="E7820" s="2" t="s">
        <v>13109</v>
      </c>
      <c r="F7820" s="2" t="s">
        <v>13128</v>
      </c>
      <c r="G7820" s="2" t="s">
        <v>13134</v>
      </c>
      <c r="H7820" s="3" t="s">
        <v>13135</v>
      </c>
      <c r="I7820" s="3" t="s">
        <v>1792</v>
      </c>
      <c r="J7820" s="3">
        <v>284</v>
      </c>
      <c r="K7820" s="2" t="s">
        <v>36</v>
      </c>
      <c r="O7820" s="7" t="s">
        <v>32650</v>
      </c>
      <c r="P7820" s="7" t="s">
        <v>32655</v>
      </c>
      <c r="Q7820" s="7" t="s">
        <v>32656</v>
      </c>
      <c r="R7820" s="2">
        <v>150</v>
      </c>
      <c r="S7820" s="2">
        <v>150</v>
      </c>
      <c r="T7820" s="2" t="s">
        <v>31186</v>
      </c>
      <c r="U7820" s="2"/>
      <c r="V7820" s="26">
        <v>1</v>
      </c>
    </row>
    <row r="7821" spans="1:22" x14ac:dyDescent="0.3">
      <c r="B7821" s="2" t="s">
        <v>19</v>
      </c>
      <c r="C7821" s="2" t="s">
        <v>13043</v>
      </c>
      <c r="D7821" s="2" t="s">
        <v>13045</v>
      </c>
      <c r="E7821" s="2" t="s">
        <v>13136</v>
      </c>
      <c r="H7821" s="3" t="s">
        <v>13137</v>
      </c>
    </row>
    <row r="7822" spans="1:22" x14ac:dyDescent="0.3">
      <c r="L7822" s="163" t="s">
        <v>0</v>
      </c>
      <c r="M7822" s="163"/>
      <c r="N7822" s="163"/>
      <c r="O7822" s="163" t="s">
        <v>1</v>
      </c>
      <c r="P7822" s="163"/>
      <c r="Q7822" s="163"/>
      <c r="R7822" s="172" t="s">
        <v>31185</v>
      </c>
      <c r="S7822" s="173"/>
      <c r="T7822" s="173"/>
      <c r="U7822" s="173"/>
      <c r="V7822" s="174"/>
    </row>
    <row r="7823" spans="1:22" ht="43.2" x14ac:dyDescent="0.3">
      <c r="B7823" s="2" t="s">
        <v>19</v>
      </c>
      <c r="C7823" s="2" t="s">
        <v>13043</v>
      </c>
      <c r="D7823" s="2" t="s">
        <v>13045</v>
      </c>
      <c r="E7823" s="2" t="s">
        <v>13136</v>
      </c>
      <c r="F7823" s="2" t="s">
        <v>13138</v>
      </c>
      <c r="H7823" s="3" t="s">
        <v>13139</v>
      </c>
      <c r="L7823" s="72" t="s">
        <v>12</v>
      </c>
      <c r="M7823" s="72" t="s">
        <v>13</v>
      </c>
      <c r="N7823" s="72" t="s">
        <v>14</v>
      </c>
      <c r="O7823" s="72" t="s">
        <v>32311</v>
      </c>
      <c r="P7823" s="72" t="s">
        <v>32654</v>
      </c>
      <c r="Q7823" s="72" t="s">
        <v>31195</v>
      </c>
      <c r="R7823" s="73" t="s">
        <v>32319</v>
      </c>
      <c r="S7823" s="73" t="s">
        <v>32320</v>
      </c>
      <c r="T7823" s="73" t="s">
        <v>17</v>
      </c>
      <c r="U7823" s="73" t="s">
        <v>18</v>
      </c>
      <c r="V7823" s="73" t="s">
        <v>31184</v>
      </c>
    </row>
    <row r="7824" spans="1:22" ht="28.8" x14ac:dyDescent="0.3">
      <c r="A7824" t="s">
        <v>32460</v>
      </c>
      <c r="B7824" s="2" t="s">
        <v>19</v>
      </c>
      <c r="C7824" s="2" t="s">
        <v>13043</v>
      </c>
      <c r="D7824" s="2" t="s">
        <v>13045</v>
      </c>
      <c r="E7824" s="2" t="s">
        <v>13136</v>
      </c>
      <c r="F7824" s="2" t="s">
        <v>13138</v>
      </c>
      <c r="G7824" s="2" t="s">
        <v>13140</v>
      </c>
      <c r="H7824" s="3" t="s">
        <v>13141</v>
      </c>
      <c r="I7824" s="3" t="s">
        <v>13115</v>
      </c>
      <c r="J7824" s="3">
        <v>2669</v>
      </c>
      <c r="K7824" s="2" t="s">
        <v>36</v>
      </c>
      <c r="O7824" s="7" t="s">
        <v>32650</v>
      </c>
      <c r="P7824" s="7" t="s">
        <v>32657</v>
      </c>
      <c r="Q7824" s="7" t="s">
        <v>32658</v>
      </c>
      <c r="R7824" s="2">
        <v>15</v>
      </c>
      <c r="S7824" s="2">
        <v>15</v>
      </c>
      <c r="T7824" s="2" t="s">
        <v>31186</v>
      </c>
      <c r="U7824" s="2"/>
      <c r="V7824" s="26">
        <v>1</v>
      </c>
    </row>
    <row r="7825" spans="1:22" ht="28.8" x14ac:dyDescent="0.3">
      <c r="A7825" t="s">
        <v>32460</v>
      </c>
      <c r="B7825" s="2" t="s">
        <v>19</v>
      </c>
      <c r="C7825" s="2" t="s">
        <v>13043</v>
      </c>
      <c r="D7825" s="2" t="s">
        <v>13045</v>
      </c>
      <c r="E7825" s="2" t="s">
        <v>13136</v>
      </c>
      <c r="F7825" s="2" t="s">
        <v>13138</v>
      </c>
      <c r="G7825" s="2" t="s">
        <v>13142</v>
      </c>
      <c r="H7825" s="3" t="s">
        <v>13143</v>
      </c>
      <c r="I7825" s="3" t="s">
        <v>13115</v>
      </c>
      <c r="J7825" s="3">
        <v>2872</v>
      </c>
      <c r="K7825" s="2" t="s">
        <v>36</v>
      </c>
      <c r="O7825" s="7" t="s">
        <v>32650</v>
      </c>
      <c r="P7825" s="7" t="s">
        <v>32657</v>
      </c>
      <c r="Q7825" s="7" t="s">
        <v>32658</v>
      </c>
      <c r="R7825" s="2">
        <v>20</v>
      </c>
      <c r="S7825" s="2">
        <v>20</v>
      </c>
      <c r="T7825" s="2" t="s">
        <v>31186</v>
      </c>
      <c r="U7825" s="2"/>
      <c r="V7825" s="26">
        <v>1</v>
      </c>
    </row>
    <row r="7826" spans="1:22" ht="28.8" x14ac:dyDescent="0.3">
      <c r="A7826" t="s">
        <v>32460</v>
      </c>
      <c r="B7826" s="2" t="s">
        <v>19</v>
      </c>
      <c r="C7826" s="2" t="s">
        <v>13043</v>
      </c>
      <c r="D7826" s="2" t="s">
        <v>13045</v>
      </c>
      <c r="E7826" s="2" t="s">
        <v>13136</v>
      </c>
      <c r="F7826" s="2" t="s">
        <v>13138</v>
      </c>
      <c r="G7826" s="2" t="s">
        <v>13144</v>
      </c>
      <c r="H7826" s="3" t="s">
        <v>13145</v>
      </c>
      <c r="I7826" s="3" t="s">
        <v>13115</v>
      </c>
      <c r="J7826" s="3">
        <v>2687</v>
      </c>
      <c r="K7826" s="2" t="s">
        <v>36</v>
      </c>
      <c r="O7826" s="7" t="s">
        <v>32650</v>
      </c>
      <c r="P7826" s="7" t="s">
        <v>32657</v>
      </c>
      <c r="Q7826" s="7" t="s">
        <v>32658</v>
      </c>
      <c r="R7826" s="2">
        <v>25</v>
      </c>
      <c r="S7826" s="2">
        <v>25</v>
      </c>
      <c r="T7826" s="2" t="s">
        <v>31186</v>
      </c>
      <c r="U7826" s="2"/>
      <c r="V7826" s="26">
        <v>1</v>
      </c>
    </row>
    <row r="7827" spans="1:22" ht="28.8" x14ac:dyDescent="0.3">
      <c r="A7827" t="s">
        <v>32460</v>
      </c>
      <c r="B7827" s="2" t="s">
        <v>19</v>
      </c>
      <c r="C7827" s="2" t="s">
        <v>13043</v>
      </c>
      <c r="D7827" s="2" t="s">
        <v>13045</v>
      </c>
      <c r="E7827" s="2" t="s">
        <v>13136</v>
      </c>
      <c r="F7827" s="2" t="s">
        <v>13138</v>
      </c>
      <c r="G7827" s="2" t="s">
        <v>13146</v>
      </c>
      <c r="H7827" s="3" t="s">
        <v>13147</v>
      </c>
      <c r="I7827" s="3" t="s">
        <v>13115</v>
      </c>
      <c r="J7827" s="3">
        <v>2217</v>
      </c>
      <c r="K7827" s="2" t="s">
        <v>36</v>
      </c>
      <c r="O7827" s="7" t="s">
        <v>32650</v>
      </c>
      <c r="P7827" s="7" t="s">
        <v>32657</v>
      </c>
      <c r="Q7827" s="7" t="s">
        <v>32658</v>
      </c>
      <c r="R7827" s="2">
        <v>32</v>
      </c>
      <c r="S7827" s="2">
        <v>32</v>
      </c>
      <c r="T7827" s="2" t="s">
        <v>31186</v>
      </c>
      <c r="U7827" s="2"/>
      <c r="V7827" s="26">
        <v>1</v>
      </c>
    </row>
    <row r="7828" spans="1:22" ht="28.8" x14ac:dyDescent="0.3">
      <c r="A7828" t="s">
        <v>32460</v>
      </c>
      <c r="B7828" s="2" t="s">
        <v>19</v>
      </c>
      <c r="C7828" s="2" t="s">
        <v>13043</v>
      </c>
      <c r="D7828" s="2" t="s">
        <v>13045</v>
      </c>
      <c r="E7828" s="2" t="s">
        <v>13136</v>
      </c>
      <c r="F7828" s="2" t="s">
        <v>13138</v>
      </c>
      <c r="G7828" s="2" t="s">
        <v>13148</v>
      </c>
      <c r="H7828" s="3" t="s">
        <v>13149</v>
      </c>
      <c r="I7828" s="3" t="s">
        <v>13115</v>
      </c>
      <c r="J7828" s="3">
        <v>1647</v>
      </c>
      <c r="K7828" s="2" t="s">
        <v>36</v>
      </c>
      <c r="O7828" s="7" t="s">
        <v>32650</v>
      </c>
      <c r="P7828" s="7" t="s">
        <v>32657</v>
      </c>
      <c r="Q7828" s="7" t="s">
        <v>32658</v>
      </c>
      <c r="R7828" s="2">
        <v>40</v>
      </c>
      <c r="S7828" s="2">
        <v>40</v>
      </c>
      <c r="T7828" s="2" t="s">
        <v>31186</v>
      </c>
      <c r="U7828" s="2"/>
      <c r="V7828" s="26">
        <v>1</v>
      </c>
    </row>
    <row r="7829" spans="1:22" ht="28.8" x14ac:dyDescent="0.3">
      <c r="A7829" t="s">
        <v>32460</v>
      </c>
      <c r="B7829" s="2" t="s">
        <v>19</v>
      </c>
      <c r="C7829" s="2" t="s">
        <v>13043</v>
      </c>
      <c r="D7829" s="2" t="s">
        <v>13045</v>
      </c>
      <c r="E7829" s="2" t="s">
        <v>13136</v>
      </c>
      <c r="F7829" s="2" t="s">
        <v>13138</v>
      </c>
      <c r="G7829" s="2" t="s">
        <v>13150</v>
      </c>
      <c r="H7829" s="3" t="s">
        <v>13151</v>
      </c>
      <c r="I7829" s="3" t="s">
        <v>13115</v>
      </c>
      <c r="J7829" s="3">
        <v>786</v>
      </c>
      <c r="K7829" s="2" t="s">
        <v>36</v>
      </c>
      <c r="O7829" s="7" t="s">
        <v>32650</v>
      </c>
      <c r="P7829" s="7" t="s">
        <v>32657</v>
      </c>
      <c r="Q7829" s="7" t="s">
        <v>32658</v>
      </c>
      <c r="R7829" s="2">
        <v>50</v>
      </c>
      <c r="S7829" s="2">
        <v>50</v>
      </c>
      <c r="T7829" s="2" t="s">
        <v>31186</v>
      </c>
      <c r="U7829" s="2"/>
      <c r="V7829" s="26">
        <v>1</v>
      </c>
    </row>
    <row r="7830" spans="1:22" x14ac:dyDescent="0.3">
      <c r="L7830" s="163" t="s">
        <v>0</v>
      </c>
      <c r="M7830" s="163"/>
      <c r="N7830" s="163"/>
      <c r="O7830" s="163" t="s">
        <v>1</v>
      </c>
      <c r="P7830" s="163"/>
      <c r="Q7830" s="163"/>
      <c r="R7830" s="172" t="s">
        <v>31185</v>
      </c>
      <c r="S7830" s="173"/>
      <c r="T7830" s="173"/>
      <c r="U7830" s="173"/>
      <c r="V7830" s="174"/>
    </row>
    <row r="7831" spans="1:22" ht="43.2" x14ac:dyDescent="0.3">
      <c r="B7831" s="2" t="s">
        <v>19</v>
      </c>
      <c r="C7831" s="2" t="s">
        <v>13043</v>
      </c>
      <c r="D7831" s="2" t="s">
        <v>13045</v>
      </c>
      <c r="E7831" s="2" t="s">
        <v>13136</v>
      </c>
      <c r="F7831" s="2" t="s">
        <v>13152</v>
      </c>
      <c r="H7831" s="3" t="s">
        <v>13153</v>
      </c>
      <c r="L7831" s="72" t="s">
        <v>12</v>
      </c>
      <c r="M7831" s="72" t="s">
        <v>13</v>
      </c>
      <c r="N7831" s="72" t="s">
        <v>14</v>
      </c>
      <c r="O7831" s="72" t="s">
        <v>32311</v>
      </c>
      <c r="P7831" s="72" t="s">
        <v>32654</v>
      </c>
      <c r="Q7831" s="72" t="s">
        <v>31195</v>
      </c>
      <c r="R7831" s="73" t="s">
        <v>32319</v>
      </c>
      <c r="S7831" s="73" t="s">
        <v>32320</v>
      </c>
      <c r="T7831" s="73" t="s">
        <v>17</v>
      </c>
      <c r="U7831" s="73" t="s">
        <v>18</v>
      </c>
      <c r="V7831" s="73" t="s">
        <v>31184</v>
      </c>
    </row>
    <row r="7832" spans="1:22" ht="28.8" x14ac:dyDescent="0.3">
      <c r="A7832" t="s">
        <v>32460</v>
      </c>
      <c r="B7832" s="2" t="s">
        <v>19</v>
      </c>
      <c r="C7832" s="2" t="s">
        <v>13043</v>
      </c>
      <c r="D7832" s="2" t="s">
        <v>13045</v>
      </c>
      <c r="E7832" s="2" t="s">
        <v>13136</v>
      </c>
      <c r="F7832" s="2" t="s">
        <v>13152</v>
      </c>
      <c r="G7832" s="2" t="s">
        <v>13154</v>
      </c>
      <c r="H7832" s="3" t="s">
        <v>13155</v>
      </c>
      <c r="I7832" s="3" t="s">
        <v>13115</v>
      </c>
      <c r="J7832" s="3">
        <v>4195</v>
      </c>
      <c r="K7832" s="2" t="s">
        <v>36</v>
      </c>
      <c r="O7832" s="7" t="s">
        <v>32650</v>
      </c>
      <c r="P7832" s="7" t="s">
        <v>32659</v>
      </c>
      <c r="Q7832" s="7" t="s">
        <v>32660</v>
      </c>
      <c r="R7832" s="2">
        <v>15</v>
      </c>
      <c r="S7832" s="2">
        <v>15</v>
      </c>
      <c r="T7832" s="2" t="s">
        <v>31186</v>
      </c>
      <c r="V7832" s="26">
        <v>1</v>
      </c>
    </row>
    <row r="7833" spans="1:22" ht="28.8" x14ac:dyDescent="0.3">
      <c r="A7833" t="s">
        <v>32460</v>
      </c>
      <c r="B7833" s="2" t="s">
        <v>19</v>
      </c>
      <c r="C7833" s="2" t="s">
        <v>13043</v>
      </c>
      <c r="D7833" s="2" t="s">
        <v>13045</v>
      </c>
      <c r="E7833" s="2" t="s">
        <v>13136</v>
      </c>
      <c r="F7833" s="2" t="s">
        <v>13152</v>
      </c>
      <c r="G7833" s="2" t="s">
        <v>13156</v>
      </c>
      <c r="H7833" s="3" t="s">
        <v>13157</v>
      </c>
      <c r="I7833" s="3" t="s">
        <v>13115</v>
      </c>
      <c r="J7833" s="3">
        <v>2434</v>
      </c>
      <c r="K7833" s="2" t="s">
        <v>36</v>
      </c>
      <c r="O7833" s="7" t="s">
        <v>32650</v>
      </c>
      <c r="P7833" s="7" t="s">
        <v>32659</v>
      </c>
      <c r="Q7833" s="7" t="s">
        <v>32660</v>
      </c>
      <c r="R7833" s="2">
        <v>20</v>
      </c>
      <c r="S7833" s="2">
        <v>20</v>
      </c>
      <c r="T7833" s="2" t="s">
        <v>31186</v>
      </c>
      <c r="V7833" s="26">
        <v>1</v>
      </c>
    </row>
    <row r="7834" spans="1:22" ht="28.8" x14ac:dyDescent="0.3">
      <c r="A7834" t="s">
        <v>32460</v>
      </c>
      <c r="B7834" s="2" t="s">
        <v>19</v>
      </c>
      <c r="C7834" s="2" t="s">
        <v>13043</v>
      </c>
      <c r="D7834" s="2" t="s">
        <v>13045</v>
      </c>
      <c r="E7834" s="2" t="s">
        <v>13136</v>
      </c>
      <c r="F7834" s="2" t="s">
        <v>13152</v>
      </c>
      <c r="G7834" s="2" t="s">
        <v>13158</v>
      </c>
      <c r="H7834" s="3" t="s">
        <v>13159</v>
      </c>
      <c r="I7834" s="3" t="s">
        <v>13115</v>
      </c>
      <c r="J7834" s="3">
        <v>2986</v>
      </c>
      <c r="K7834" s="2" t="s">
        <v>36</v>
      </c>
      <c r="O7834" s="7" t="s">
        <v>32650</v>
      </c>
      <c r="P7834" s="7" t="s">
        <v>32659</v>
      </c>
      <c r="Q7834" s="7" t="s">
        <v>32660</v>
      </c>
      <c r="R7834" s="2">
        <v>25</v>
      </c>
      <c r="S7834" s="2">
        <v>25</v>
      </c>
      <c r="T7834" s="2" t="s">
        <v>31186</v>
      </c>
      <c r="V7834" s="26">
        <v>1</v>
      </c>
    </row>
    <row r="7835" spans="1:22" ht="28.8" x14ac:dyDescent="0.3">
      <c r="A7835" t="s">
        <v>32460</v>
      </c>
      <c r="B7835" s="2" t="s">
        <v>19</v>
      </c>
      <c r="C7835" s="2" t="s">
        <v>13043</v>
      </c>
      <c r="D7835" s="2" t="s">
        <v>13045</v>
      </c>
      <c r="E7835" s="2" t="s">
        <v>13136</v>
      </c>
      <c r="F7835" s="2" t="s">
        <v>13152</v>
      </c>
      <c r="G7835" s="2" t="s">
        <v>13160</v>
      </c>
      <c r="H7835" s="3" t="s">
        <v>13161</v>
      </c>
      <c r="I7835" s="3" t="s">
        <v>13115</v>
      </c>
      <c r="J7835" s="3">
        <v>2369</v>
      </c>
      <c r="K7835" s="2" t="s">
        <v>36</v>
      </c>
      <c r="O7835" s="7" t="s">
        <v>32650</v>
      </c>
      <c r="P7835" s="7" t="s">
        <v>32659</v>
      </c>
      <c r="Q7835" s="7" t="s">
        <v>32660</v>
      </c>
      <c r="R7835" s="2">
        <v>32</v>
      </c>
      <c r="S7835" s="2">
        <v>32</v>
      </c>
      <c r="T7835" s="2" t="s">
        <v>31186</v>
      </c>
      <c r="V7835" s="26">
        <v>1</v>
      </c>
    </row>
    <row r="7836" spans="1:22" ht="28.8" x14ac:dyDescent="0.3">
      <c r="A7836" t="s">
        <v>32460</v>
      </c>
      <c r="B7836" s="2" t="s">
        <v>19</v>
      </c>
      <c r="C7836" s="2" t="s">
        <v>13043</v>
      </c>
      <c r="D7836" s="2" t="s">
        <v>13045</v>
      </c>
      <c r="E7836" s="2" t="s">
        <v>13136</v>
      </c>
      <c r="F7836" s="2" t="s">
        <v>13152</v>
      </c>
      <c r="G7836" s="2" t="s">
        <v>13162</v>
      </c>
      <c r="H7836" s="3" t="s">
        <v>13163</v>
      </c>
      <c r="I7836" s="3" t="s">
        <v>13115</v>
      </c>
      <c r="J7836" s="3">
        <v>1528</v>
      </c>
      <c r="K7836" s="2" t="s">
        <v>36</v>
      </c>
      <c r="O7836" s="7" t="s">
        <v>32650</v>
      </c>
      <c r="P7836" s="7" t="s">
        <v>32659</v>
      </c>
      <c r="Q7836" s="7" t="s">
        <v>32660</v>
      </c>
      <c r="R7836" s="2">
        <v>40</v>
      </c>
      <c r="S7836" s="2">
        <v>40</v>
      </c>
      <c r="T7836" s="2" t="s">
        <v>31186</v>
      </c>
      <c r="V7836" s="26">
        <v>1</v>
      </c>
    </row>
    <row r="7837" spans="1:22" ht="28.8" x14ac:dyDescent="0.3">
      <c r="A7837" t="s">
        <v>32460</v>
      </c>
      <c r="B7837" s="2" t="s">
        <v>19</v>
      </c>
      <c r="C7837" s="2" t="s">
        <v>13043</v>
      </c>
      <c r="D7837" s="2" t="s">
        <v>13045</v>
      </c>
      <c r="E7837" s="2" t="s">
        <v>13136</v>
      </c>
      <c r="F7837" s="2" t="s">
        <v>13152</v>
      </c>
      <c r="G7837" s="2" t="s">
        <v>13164</v>
      </c>
      <c r="H7837" s="3" t="s">
        <v>13165</v>
      </c>
      <c r="I7837" s="3" t="s">
        <v>13115</v>
      </c>
      <c r="J7837" s="3">
        <v>2453</v>
      </c>
      <c r="K7837" s="2" t="s">
        <v>36</v>
      </c>
      <c r="O7837" s="7" t="s">
        <v>32650</v>
      </c>
      <c r="P7837" s="7" t="s">
        <v>32659</v>
      </c>
      <c r="Q7837" s="7" t="s">
        <v>32660</v>
      </c>
      <c r="R7837" s="2">
        <v>50</v>
      </c>
      <c r="S7837" s="2">
        <v>50</v>
      </c>
      <c r="T7837" s="2" t="s">
        <v>31186</v>
      </c>
      <c r="V7837" s="26">
        <v>1</v>
      </c>
    </row>
    <row r="7838" spans="1:22" ht="28.8" x14ac:dyDescent="0.3">
      <c r="A7838" t="s">
        <v>32460</v>
      </c>
      <c r="B7838" s="2" t="s">
        <v>19</v>
      </c>
      <c r="C7838" s="2" t="s">
        <v>13043</v>
      </c>
      <c r="D7838" s="2" t="s">
        <v>13045</v>
      </c>
      <c r="E7838" s="2" t="s">
        <v>13136</v>
      </c>
      <c r="F7838" s="2" t="s">
        <v>13152</v>
      </c>
      <c r="G7838" s="2" t="s">
        <v>13166</v>
      </c>
      <c r="H7838" s="3" t="s">
        <v>13167</v>
      </c>
      <c r="I7838" s="3" t="s">
        <v>13115</v>
      </c>
      <c r="J7838" s="3">
        <v>1498</v>
      </c>
      <c r="K7838" s="2" t="s">
        <v>36</v>
      </c>
      <c r="O7838" s="7" t="s">
        <v>32650</v>
      </c>
      <c r="P7838" s="7" t="s">
        <v>32659</v>
      </c>
      <c r="Q7838" s="7" t="s">
        <v>32660</v>
      </c>
      <c r="R7838" s="2">
        <v>65</v>
      </c>
      <c r="S7838" s="2">
        <v>65</v>
      </c>
      <c r="T7838" s="2" t="s">
        <v>31186</v>
      </c>
      <c r="V7838" s="26">
        <v>1</v>
      </c>
    </row>
    <row r="7839" spans="1:22" ht="28.8" x14ac:dyDescent="0.3">
      <c r="A7839" t="s">
        <v>32460</v>
      </c>
      <c r="B7839" s="2" t="s">
        <v>19</v>
      </c>
      <c r="C7839" s="2" t="s">
        <v>13043</v>
      </c>
      <c r="D7839" s="2" t="s">
        <v>13045</v>
      </c>
      <c r="E7839" s="2" t="s">
        <v>13136</v>
      </c>
      <c r="F7839" s="2" t="s">
        <v>13152</v>
      </c>
      <c r="G7839" s="2" t="s">
        <v>13168</v>
      </c>
      <c r="H7839" s="3" t="s">
        <v>13169</v>
      </c>
      <c r="I7839" s="3" t="s">
        <v>13115</v>
      </c>
      <c r="J7839" s="3">
        <v>1331</v>
      </c>
      <c r="K7839" s="2" t="s">
        <v>36</v>
      </c>
      <c r="O7839" s="7" t="s">
        <v>32650</v>
      </c>
      <c r="P7839" s="7" t="s">
        <v>32659</v>
      </c>
      <c r="Q7839" s="7" t="s">
        <v>32660</v>
      </c>
      <c r="R7839" s="2">
        <v>80</v>
      </c>
      <c r="S7839" s="2">
        <v>80</v>
      </c>
      <c r="T7839" s="2" t="s">
        <v>31186</v>
      </c>
      <c r="V7839" s="26">
        <v>1</v>
      </c>
    </row>
    <row r="7840" spans="1:22" ht="28.8" x14ac:dyDescent="0.3">
      <c r="A7840" t="s">
        <v>32460</v>
      </c>
      <c r="B7840" s="2" t="s">
        <v>19</v>
      </c>
      <c r="C7840" s="2" t="s">
        <v>13043</v>
      </c>
      <c r="D7840" s="2" t="s">
        <v>13045</v>
      </c>
      <c r="E7840" s="2" t="s">
        <v>13136</v>
      </c>
      <c r="F7840" s="2" t="s">
        <v>13152</v>
      </c>
      <c r="G7840" s="2" t="s">
        <v>13170</v>
      </c>
      <c r="H7840" s="3" t="s">
        <v>13171</v>
      </c>
      <c r="I7840" s="3" t="s">
        <v>13115</v>
      </c>
      <c r="J7840" s="3">
        <v>42</v>
      </c>
      <c r="K7840" s="2" t="s">
        <v>36</v>
      </c>
      <c r="O7840" s="7" t="s">
        <v>32650</v>
      </c>
      <c r="P7840" s="7" t="s">
        <v>32659</v>
      </c>
      <c r="Q7840" s="7" t="s">
        <v>32660</v>
      </c>
      <c r="R7840" s="2">
        <v>90</v>
      </c>
      <c r="S7840" s="2">
        <v>90</v>
      </c>
      <c r="T7840" s="2" t="s">
        <v>31186</v>
      </c>
      <c r="V7840" s="26">
        <v>1</v>
      </c>
    </row>
    <row r="7841" spans="1:22" ht="28.8" x14ac:dyDescent="0.3">
      <c r="A7841" t="s">
        <v>32460</v>
      </c>
      <c r="B7841" s="2" t="s">
        <v>19</v>
      </c>
      <c r="C7841" s="2" t="s">
        <v>13043</v>
      </c>
      <c r="D7841" s="2" t="s">
        <v>13045</v>
      </c>
      <c r="E7841" s="2" t="s">
        <v>13136</v>
      </c>
      <c r="F7841" s="2" t="s">
        <v>13152</v>
      </c>
      <c r="G7841" s="2" t="s">
        <v>13172</v>
      </c>
      <c r="H7841" s="3" t="s">
        <v>13173</v>
      </c>
      <c r="I7841" s="3" t="s">
        <v>13115</v>
      </c>
      <c r="J7841" s="3">
        <v>817</v>
      </c>
      <c r="K7841" s="2" t="s">
        <v>36</v>
      </c>
      <c r="O7841" s="7" t="s">
        <v>32650</v>
      </c>
      <c r="P7841" s="7" t="s">
        <v>32659</v>
      </c>
      <c r="Q7841" s="7" t="s">
        <v>32660</v>
      </c>
      <c r="R7841" s="2">
        <v>100</v>
      </c>
      <c r="S7841" s="2">
        <v>100</v>
      </c>
      <c r="T7841" s="2" t="s">
        <v>31186</v>
      </c>
      <c r="V7841" s="26">
        <v>1</v>
      </c>
    </row>
    <row r="7842" spans="1:22" ht="28.8" x14ac:dyDescent="0.3">
      <c r="A7842" t="s">
        <v>32460</v>
      </c>
      <c r="B7842" s="2" t="s">
        <v>19</v>
      </c>
      <c r="C7842" s="2" t="s">
        <v>13043</v>
      </c>
      <c r="D7842" s="2" t="s">
        <v>13045</v>
      </c>
      <c r="E7842" s="2" t="s">
        <v>13136</v>
      </c>
      <c r="F7842" s="2" t="s">
        <v>13152</v>
      </c>
      <c r="G7842" s="2" t="s">
        <v>13174</v>
      </c>
      <c r="H7842" s="3" t="s">
        <v>13175</v>
      </c>
      <c r="I7842" s="3" t="s">
        <v>13115</v>
      </c>
      <c r="J7842" s="3">
        <v>62</v>
      </c>
      <c r="K7842" s="2" t="s">
        <v>36</v>
      </c>
      <c r="O7842" s="7" t="s">
        <v>32650</v>
      </c>
      <c r="P7842" s="7" t="s">
        <v>32659</v>
      </c>
      <c r="Q7842" s="7" t="s">
        <v>32660</v>
      </c>
      <c r="R7842" s="2">
        <v>125</v>
      </c>
      <c r="S7842" s="2">
        <v>125</v>
      </c>
      <c r="T7842" s="2" t="s">
        <v>31186</v>
      </c>
      <c r="V7842" s="26">
        <v>1</v>
      </c>
    </row>
    <row r="7843" spans="1:22" ht="28.8" x14ac:dyDescent="0.3">
      <c r="A7843" t="s">
        <v>32460</v>
      </c>
      <c r="B7843" s="2" t="s">
        <v>19</v>
      </c>
      <c r="C7843" s="2" t="s">
        <v>13043</v>
      </c>
      <c r="D7843" s="2" t="s">
        <v>13045</v>
      </c>
      <c r="E7843" s="2" t="s">
        <v>13136</v>
      </c>
      <c r="F7843" s="2" t="s">
        <v>13152</v>
      </c>
      <c r="G7843" s="2" t="s">
        <v>13176</v>
      </c>
      <c r="H7843" s="3" t="s">
        <v>13177</v>
      </c>
      <c r="I7843" s="3" t="s">
        <v>13115</v>
      </c>
      <c r="J7843" s="3">
        <v>250</v>
      </c>
      <c r="K7843" s="2" t="s">
        <v>36</v>
      </c>
      <c r="O7843" s="7" t="s">
        <v>32650</v>
      </c>
      <c r="P7843" s="7" t="s">
        <v>32659</v>
      </c>
      <c r="Q7843" s="7" t="s">
        <v>32660</v>
      </c>
      <c r="R7843" s="2">
        <v>150</v>
      </c>
      <c r="S7843" s="2">
        <v>150</v>
      </c>
      <c r="T7843" s="2" t="s">
        <v>31186</v>
      </c>
      <c r="V7843" s="26">
        <v>1</v>
      </c>
    </row>
    <row r="7844" spans="1:22" x14ac:dyDescent="0.3">
      <c r="L7844" s="163" t="s">
        <v>0</v>
      </c>
      <c r="M7844" s="163"/>
      <c r="N7844" s="163"/>
      <c r="O7844" s="163" t="s">
        <v>1</v>
      </c>
      <c r="P7844" s="163"/>
      <c r="Q7844" s="163"/>
      <c r="R7844" s="172" t="s">
        <v>31185</v>
      </c>
      <c r="S7844" s="173"/>
      <c r="T7844" s="173"/>
      <c r="U7844" s="173"/>
      <c r="V7844" s="174"/>
    </row>
    <row r="7845" spans="1:22" ht="43.2" x14ac:dyDescent="0.3">
      <c r="B7845" s="2" t="s">
        <v>19</v>
      </c>
      <c r="C7845" s="2" t="s">
        <v>13043</v>
      </c>
      <c r="D7845" s="2" t="s">
        <v>13045</v>
      </c>
      <c r="E7845" s="2" t="s">
        <v>13136</v>
      </c>
      <c r="F7845" s="2" t="s">
        <v>13178</v>
      </c>
      <c r="H7845" s="3" t="s">
        <v>13179</v>
      </c>
      <c r="L7845" s="72" t="s">
        <v>12</v>
      </c>
      <c r="M7845" s="72" t="s">
        <v>13</v>
      </c>
      <c r="N7845" s="72" t="s">
        <v>14</v>
      </c>
      <c r="O7845" s="72" t="s">
        <v>32311</v>
      </c>
      <c r="P7845" s="72" t="s">
        <v>32654</v>
      </c>
      <c r="Q7845" s="72" t="s">
        <v>31195</v>
      </c>
      <c r="R7845" s="73" t="s">
        <v>32319</v>
      </c>
      <c r="S7845" s="73" t="s">
        <v>32320</v>
      </c>
      <c r="T7845" s="73" t="s">
        <v>17</v>
      </c>
      <c r="U7845" s="73" t="s">
        <v>18</v>
      </c>
      <c r="V7845" s="73" t="s">
        <v>31184</v>
      </c>
    </row>
    <row r="7846" spans="1:22" ht="28.8" x14ac:dyDescent="0.3">
      <c r="A7846" t="s">
        <v>32460</v>
      </c>
      <c r="B7846" s="2" t="s">
        <v>19</v>
      </c>
      <c r="C7846" s="2" t="s">
        <v>13043</v>
      </c>
      <c r="D7846" s="2" t="s">
        <v>13045</v>
      </c>
      <c r="E7846" s="2" t="s">
        <v>13136</v>
      </c>
      <c r="F7846" s="2" t="s">
        <v>13178</v>
      </c>
      <c r="G7846" s="2" t="s">
        <v>13180</v>
      </c>
      <c r="H7846" s="3" t="s">
        <v>13181</v>
      </c>
      <c r="I7846" s="3" t="s">
        <v>13115</v>
      </c>
      <c r="J7846" s="3">
        <v>7</v>
      </c>
      <c r="K7846" s="2" t="s">
        <v>36</v>
      </c>
      <c r="O7846" s="7" t="s">
        <v>32650</v>
      </c>
      <c r="P7846" s="7" t="s">
        <v>32661</v>
      </c>
      <c r="Q7846" s="7" t="s">
        <v>32658</v>
      </c>
      <c r="R7846" s="2">
        <v>15</v>
      </c>
      <c r="S7846" s="2">
        <v>15</v>
      </c>
      <c r="T7846" s="2" t="s">
        <v>31186</v>
      </c>
      <c r="U7846" s="2"/>
      <c r="V7846" s="26">
        <v>1</v>
      </c>
    </row>
    <row r="7847" spans="1:22" ht="28.8" x14ac:dyDescent="0.3">
      <c r="A7847" t="s">
        <v>32460</v>
      </c>
      <c r="B7847" s="2" t="s">
        <v>19</v>
      </c>
      <c r="C7847" s="2" t="s">
        <v>13043</v>
      </c>
      <c r="D7847" s="2" t="s">
        <v>13045</v>
      </c>
      <c r="E7847" s="2" t="s">
        <v>13136</v>
      </c>
      <c r="F7847" s="2" t="s">
        <v>13178</v>
      </c>
      <c r="G7847" s="2" t="s">
        <v>13182</v>
      </c>
      <c r="H7847" s="3" t="s">
        <v>13183</v>
      </c>
      <c r="I7847" s="3" t="s">
        <v>13115</v>
      </c>
      <c r="J7847" s="3">
        <v>11</v>
      </c>
      <c r="K7847" s="2" t="s">
        <v>36</v>
      </c>
      <c r="O7847" s="7" t="s">
        <v>32650</v>
      </c>
      <c r="P7847" s="7" t="s">
        <v>32661</v>
      </c>
      <c r="Q7847" s="7" t="s">
        <v>32658</v>
      </c>
      <c r="R7847" s="2">
        <v>20</v>
      </c>
      <c r="S7847" s="2">
        <v>20</v>
      </c>
      <c r="T7847" s="2" t="s">
        <v>31186</v>
      </c>
      <c r="U7847" s="2"/>
      <c r="V7847" s="26">
        <v>1</v>
      </c>
    </row>
    <row r="7848" spans="1:22" ht="28.8" x14ac:dyDescent="0.3">
      <c r="A7848" t="s">
        <v>32460</v>
      </c>
      <c r="B7848" s="2" t="s">
        <v>19</v>
      </c>
      <c r="C7848" s="2" t="s">
        <v>13043</v>
      </c>
      <c r="D7848" s="2" t="s">
        <v>13045</v>
      </c>
      <c r="E7848" s="2" t="s">
        <v>13136</v>
      </c>
      <c r="F7848" s="2" t="s">
        <v>13178</v>
      </c>
      <c r="G7848" s="2" t="s">
        <v>13184</v>
      </c>
      <c r="H7848" s="3" t="s">
        <v>13185</v>
      </c>
      <c r="I7848" s="3" t="s">
        <v>13115</v>
      </c>
      <c r="J7848" s="3">
        <v>15</v>
      </c>
      <c r="K7848" s="2" t="s">
        <v>36</v>
      </c>
      <c r="O7848" s="7" t="s">
        <v>32650</v>
      </c>
      <c r="P7848" s="7" t="s">
        <v>32661</v>
      </c>
      <c r="Q7848" s="7" t="s">
        <v>32658</v>
      </c>
      <c r="R7848" s="2">
        <v>25</v>
      </c>
      <c r="S7848" s="2">
        <v>25</v>
      </c>
      <c r="T7848" s="2" t="s">
        <v>31186</v>
      </c>
      <c r="U7848" s="2"/>
      <c r="V7848" s="26">
        <v>1</v>
      </c>
    </row>
    <row r="7849" spans="1:22" ht="28.8" x14ac:dyDescent="0.3">
      <c r="A7849" t="s">
        <v>32460</v>
      </c>
      <c r="B7849" s="2" t="s">
        <v>19</v>
      </c>
      <c r="C7849" s="2" t="s">
        <v>13043</v>
      </c>
      <c r="D7849" s="2" t="s">
        <v>13045</v>
      </c>
      <c r="E7849" s="2" t="s">
        <v>13136</v>
      </c>
      <c r="F7849" s="2" t="s">
        <v>13178</v>
      </c>
      <c r="G7849" s="2" t="s">
        <v>13186</v>
      </c>
      <c r="H7849" s="3" t="s">
        <v>13187</v>
      </c>
      <c r="I7849" s="3" t="s">
        <v>13115</v>
      </c>
      <c r="J7849" s="3">
        <v>25</v>
      </c>
      <c r="K7849" s="2" t="s">
        <v>36</v>
      </c>
      <c r="O7849" s="7" t="s">
        <v>32650</v>
      </c>
      <c r="P7849" s="7" t="s">
        <v>32661</v>
      </c>
      <c r="Q7849" s="7" t="s">
        <v>32658</v>
      </c>
      <c r="R7849" s="2">
        <v>32</v>
      </c>
      <c r="S7849" s="2">
        <v>32</v>
      </c>
      <c r="T7849" s="2" t="s">
        <v>31186</v>
      </c>
      <c r="U7849" s="2"/>
      <c r="V7849" s="26">
        <v>1</v>
      </c>
    </row>
    <row r="7850" spans="1:22" ht="28.8" x14ac:dyDescent="0.3">
      <c r="A7850" t="s">
        <v>32460</v>
      </c>
      <c r="B7850" s="2" t="s">
        <v>19</v>
      </c>
      <c r="C7850" s="2" t="s">
        <v>13043</v>
      </c>
      <c r="D7850" s="2" t="s">
        <v>13045</v>
      </c>
      <c r="E7850" s="2" t="s">
        <v>13136</v>
      </c>
      <c r="F7850" s="2" t="s">
        <v>13178</v>
      </c>
      <c r="G7850" s="2" t="s">
        <v>13188</v>
      </c>
      <c r="H7850" s="3" t="s">
        <v>13189</v>
      </c>
      <c r="I7850" s="3" t="s">
        <v>13115</v>
      </c>
      <c r="J7850" s="3">
        <v>14</v>
      </c>
      <c r="K7850" s="2" t="s">
        <v>36</v>
      </c>
      <c r="O7850" s="7" t="s">
        <v>32650</v>
      </c>
      <c r="P7850" s="7" t="s">
        <v>32661</v>
      </c>
      <c r="Q7850" s="7" t="s">
        <v>32658</v>
      </c>
      <c r="R7850" s="2">
        <v>40</v>
      </c>
      <c r="S7850" s="2">
        <v>40</v>
      </c>
      <c r="T7850" s="2" t="s">
        <v>31186</v>
      </c>
      <c r="U7850" s="2"/>
      <c r="V7850" s="26">
        <v>1</v>
      </c>
    </row>
    <row r="7851" spans="1:22" ht="28.8" x14ac:dyDescent="0.3">
      <c r="A7851" t="s">
        <v>32460</v>
      </c>
      <c r="B7851" s="2" t="s">
        <v>19</v>
      </c>
      <c r="C7851" s="2" t="s">
        <v>13043</v>
      </c>
      <c r="D7851" s="2" t="s">
        <v>13045</v>
      </c>
      <c r="E7851" s="2" t="s">
        <v>13136</v>
      </c>
      <c r="F7851" s="2" t="s">
        <v>13178</v>
      </c>
      <c r="G7851" s="2" t="s">
        <v>13190</v>
      </c>
      <c r="H7851" s="3" t="s">
        <v>13191</v>
      </c>
      <c r="I7851" s="3" t="s">
        <v>13115</v>
      </c>
      <c r="J7851" s="3">
        <v>12</v>
      </c>
      <c r="K7851" s="2" t="s">
        <v>36</v>
      </c>
      <c r="O7851" s="7" t="s">
        <v>32650</v>
      </c>
      <c r="P7851" s="7" t="s">
        <v>32661</v>
      </c>
      <c r="Q7851" s="7" t="s">
        <v>32658</v>
      </c>
      <c r="R7851" s="2">
        <v>50</v>
      </c>
      <c r="S7851" s="2">
        <v>50</v>
      </c>
      <c r="T7851" s="2" t="s">
        <v>31186</v>
      </c>
      <c r="U7851" s="2"/>
      <c r="V7851" s="26">
        <v>1</v>
      </c>
    </row>
    <row r="7852" spans="1:22" x14ac:dyDescent="0.3">
      <c r="B7852" s="2" t="s">
        <v>19</v>
      </c>
      <c r="C7852" s="2" t="s">
        <v>13043</v>
      </c>
      <c r="D7852" s="2" t="s">
        <v>13045</v>
      </c>
      <c r="E7852" s="2" t="s">
        <v>13192</v>
      </c>
      <c r="H7852" s="3" t="s">
        <v>13193</v>
      </c>
    </row>
    <row r="7853" spans="1:22" x14ac:dyDescent="0.3">
      <c r="L7853" s="163" t="s">
        <v>0</v>
      </c>
      <c r="M7853" s="163"/>
      <c r="N7853" s="163"/>
      <c r="O7853" s="163" t="s">
        <v>1</v>
      </c>
      <c r="P7853" s="163"/>
      <c r="Q7853" s="163"/>
      <c r="R7853" s="172" t="s">
        <v>31185</v>
      </c>
      <c r="S7853" s="173"/>
      <c r="T7853" s="173"/>
      <c r="U7853" s="173"/>
      <c r="V7853" s="174"/>
    </row>
    <row r="7854" spans="1:22" ht="43.2" x14ac:dyDescent="0.3">
      <c r="B7854" s="2" t="s">
        <v>19</v>
      </c>
      <c r="C7854" s="2" t="s">
        <v>13043</v>
      </c>
      <c r="D7854" s="2" t="s">
        <v>13045</v>
      </c>
      <c r="E7854" s="2" t="s">
        <v>13192</v>
      </c>
      <c r="F7854" s="2" t="s">
        <v>13194</v>
      </c>
      <c r="H7854" s="3" t="s">
        <v>13195</v>
      </c>
      <c r="L7854" s="72" t="s">
        <v>12</v>
      </c>
      <c r="M7854" s="72" t="s">
        <v>13</v>
      </c>
      <c r="N7854" s="72" t="s">
        <v>14</v>
      </c>
      <c r="O7854" s="72" t="s">
        <v>32311</v>
      </c>
      <c r="P7854" s="72" t="s">
        <v>32654</v>
      </c>
      <c r="Q7854" s="72" t="s">
        <v>31195</v>
      </c>
      <c r="R7854" s="73" t="s">
        <v>32319</v>
      </c>
      <c r="S7854" s="73" t="s">
        <v>32320</v>
      </c>
      <c r="T7854" s="73" t="s">
        <v>17</v>
      </c>
      <c r="U7854" s="73" t="s">
        <v>18</v>
      </c>
      <c r="V7854" s="73" t="s">
        <v>31184</v>
      </c>
    </row>
    <row r="7855" spans="1:22" ht="28.8" x14ac:dyDescent="0.3">
      <c r="A7855" t="s">
        <v>32460</v>
      </c>
      <c r="B7855" s="2" t="s">
        <v>19</v>
      </c>
      <c r="C7855" s="2" t="s">
        <v>13043</v>
      </c>
      <c r="D7855" s="2" t="s">
        <v>13045</v>
      </c>
      <c r="E7855" s="2" t="s">
        <v>13192</v>
      </c>
      <c r="F7855" s="2" t="s">
        <v>13194</v>
      </c>
      <c r="G7855" s="2" t="s">
        <v>13196</v>
      </c>
      <c r="H7855" s="3" t="s">
        <v>13197</v>
      </c>
      <c r="I7855" s="3" t="s">
        <v>13115</v>
      </c>
      <c r="J7855" s="3">
        <v>885</v>
      </c>
      <c r="K7855" s="2" t="s">
        <v>36</v>
      </c>
      <c r="O7855" s="7" t="s">
        <v>32650</v>
      </c>
      <c r="P7855" s="7" t="s">
        <v>32662</v>
      </c>
      <c r="Q7855" s="7" t="s">
        <v>32663</v>
      </c>
      <c r="R7855" s="2">
        <v>50</v>
      </c>
      <c r="S7855" s="2">
        <v>50</v>
      </c>
      <c r="T7855" s="2" t="s">
        <v>31186</v>
      </c>
      <c r="U7855" s="2"/>
      <c r="V7855" s="26">
        <v>1</v>
      </c>
    </row>
    <row r="7856" spans="1:22" ht="28.8" x14ac:dyDescent="0.3">
      <c r="A7856" t="s">
        <v>32460</v>
      </c>
      <c r="B7856" s="2" t="s">
        <v>19</v>
      </c>
      <c r="C7856" s="2" t="s">
        <v>13043</v>
      </c>
      <c r="D7856" s="2" t="s">
        <v>13045</v>
      </c>
      <c r="E7856" s="2" t="s">
        <v>13192</v>
      </c>
      <c r="F7856" s="2" t="s">
        <v>13194</v>
      </c>
      <c r="G7856" s="2" t="s">
        <v>13198</v>
      </c>
      <c r="H7856" s="3" t="s">
        <v>13199</v>
      </c>
      <c r="I7856" s="3" t="s">
        <v>13115</v>
      </c>
      <c r="J7856" s="3">
        <v>491</v>
      </c>
      <c r="K7856" s="2" t="s">
        <v>36</v>
      </c>
      <c r="O7856" s="7" t="s">
        <v>32650</v>
      </c>
      <c r="P7856" s="7" t="s">
        <v>32662</v>
      </c>
      <c r="Q7856" s="7" t="s">
        <v>32663</v>
      </c>
      <c r="R7856" s="2">
        <v>65</v>
      </c>
      <c r="S7856" s="2">
        <v>65</v>
      </c>
      <c r="T7856" s="2" t="s">
        <v>31186</v>
      </c>
      <c r="U7856" s="2"/>
      <c r="V7856" s="26">
        <v>1</v>
      </c>
    </row>
    <row r="7857" spans="1:22" ht="28.8" x14ac:dyDescent="0.3">
      <c r="A7857" t="s">
        <v>32460</v>
      </c>
      <c r="B7857" s="2" t="s">
        <v>19</v>
      </c>
      <c r="C7857" s="2" t="s">
        <v>13043</v>
      </c>
      <c r="D7857" s="2" t="s">
        <v>13045</v>
      </c>
      <c r="E7857" s="2" t="s">
        <v>13192</v>
      </c>
      <c r="F7857" s="2" t="s">
        <v>13194</v>
      </c>
      <c r="G7857" s="2" t="s">
        <v>13200</v>
      </c>
      <c r="H7857" s="3" t="s">
        <v>13201</v>
      </c>
      <c r="I7857" s="3" t="s">
        <v>13115</v>
      </c>
      <c r="J7857" s="3">
        <v>536</v>
      </c>
      <c r="K7857" s="2" t="s">
        <v>36</v>
      </c>
      <c r="O7857" s="7" t="s">
        <v>32650</v>
      </c>
      <c r="P7857" s="7" t="s">
        <v>32662</v>
      </c>
      <c r="Q7857" s="7" t="s">
        <v>32663</v>
      </c>
      <c r="R7857" s="2">
        <v>80</v>
      </c>
      <c r="S7857" s="2">
        <v>80</v>
      </c>
      <c r="T7857" s="2" t="s">
        <v>31186</v>
      </c>
      <c r="U7857" s="2"/>
      <c r="V7857" s="26">
        <v>1</v>
      </c>
    </row>
    <row r="7858" spans="1:22" ht="28.8" x14ac:dyDescent="0.3">
      <c r="A7858" t="s">
        <v>32460</v>
      </c>
      <c r="B7858" s="2" t="s">
        <v>19</v>
      </c>
      <c r="C7858" s="2" t="s">
        <v>13043</v>
      </c>
      <c r="D7858" s="2" t="s">
        <v>13045</v>
      </c>
      <c r="E7858" s="2" t="s">
        <v>13192</v>
      </c>
      <c r="F7858" s="2" t="s">
        <v>13194</v>
      </c>
      <c r="G7858" s="2" t="s">
        <v>13202</v>
      </c>
      <c r="H7858" s="3" t="s">
        <v>13203</v>
      </c>
      <c r="I7858" s="3" t="s">
        <v>13115</v>
      </c>
      <c r="J7858" s="3">
        <v>441</v>
      </c>
      <c r="K7858" s="2" t="s">
        <v>36</v>
      </c>
      <c r="O7858" s="7" t="s">
        <v>32650</v>
      </c>
      <c r="P7858" s="7" t="s">
        <v>32662</v>
      </c>
      <c r="Q7858" s="7" t="s">
        <v>32663</v>
      </c>
      <c r="R7858" s="2">
        <v>100</v>
      </c>
      <c r="S7858" s="2">
        <v>100</v>
      </c>
      <c r="T7858" s="2" t="s">
        <v>31186</v>
      </c>
      <c r="U7858" s="2"/>
      <c r="V7858" s="26">
        <v>1</v>
      </c>
    </row>
    <row r="7859" spans="1:22" ht="28.8" x14ac:dyDescent="0.3">
      <c r="A7859" t="s">
        <v>32460</v>
      </c>
      <c r="B7859" s="2" t="s">
        <v>19</v>
      </c>
      <c r="C7859" s="2" t="s">
        <v>13043</v>
      </c>
      <c r="D7859" s="2" t="s">
        <v>13045</v>
      </c>
      <c r="E7859" s="2" t="s">
        <v>13192</v>
      </c>
      <c r="F7859" s="2" t="s">
        <v>13194</v>
      </c>
      <c r="G7859" s="2" t="s">
        <v>13204</v>
      </c>
      <c r="H7859" s="3" t="s">
        <v>13205</v>
      </c>
      <c r="I7859" s="3" t="s">
        <v>13115</v>
      </c>
      <c r="J7859" s="3">
        <v>275</v>
      </c>
      <c r="K7859" s="2" t="s">
        <v>36</v>
      </c>
      <c r="O7859" s="7" t="s">
        <v>32650</v>
      </c>
      <c r="P7859" s="7" t="s">
        <v>32662</v>
      </c>
      <c r="Q7859" s="7" t="s">
        <v>32663</v>
      </c>
      <c r="R7859" s="2">
        <v>125</v>
      </c>
      <c r="S7859" s="2">
        <v>125</v>
      </c>
      <c r="T7859" s="2" t="s">
        <v>31186</v>
      </c>
      <c r="U7859" s="2"/>
      <c r="V7859" s="26">
        <v>1</v>
      </c>
    </row>
    <row r="7860" spans="1:22" ht="28.8" x14ac:dyDescent="0.3">
      <c r="A7860" t="s">
        <v>32460</v>
      </c>
      <c r="B7860" s="2" t="s">
        <v>19</v>
      </c>
      <c r="C7860" s="2" t="s">
        <v>13043</v>
      </c>
      <c r="D7860" s="2" t="s">
        <v>13045</v>
      </c>
      <c r="E7860" s="2" t="s">
        <v>13192</v>
      </c>
      <c r="F7860" s="2" t="s">
        <v>13194</v>
      </c>
      <c r="G7860" s="2" t="s">
        <v>13206</v>
      </c>
      <c r="H7860" s="3" t="s">
        <v>13207</v>
      </c>
      <c r="I7860" s="3" t="s">
        <v>13115</v>
      </c>
      <c r="J7860" s="3">
        <v>191</v>
      </c>
      <c r="K7860" s="2" t="s">
        <v>36</v>
      </c>
      <c r="O7860" s="7" t="s">
        <v>32650</v>
      </c>
      <c r="P7860" s="7" t="s">
        <v>32662</v>
      </c>
      <c r="Q7860" s="7" t="s">
        <v>32663</v>
      </c>
      <c r="R7860" s="2">
        <v>150</v>
      </c>
      <c r="S7860" s="2">
        <v>150</v>
      </c>
      <c r="T7860" s="2" t="s">
        <v>31186</v>
      </c>
      <c r="U7860" s="2"/>
      <c r="V7860" s="26">
        <v>1</v>
      </c>
    </row>
    <row r="7861" spans="1:22" ht="28.8" x14ac:dyDescent="0.3">
      <c r="A7861" t="s">
        <v>32460</v>
      </c>
      <c r="B7861" s="2" t="s">
        <v>19</v>
      </c>
      <c r="C7861" s="2" t="s">
        <v>13043</v>
      </c>
      <c r="D7861" s="2" t="s">
        <v>13045</v>
      </c>
      <c r="E7861" s="2" t="s">
        <v>13192</v>
      </c>
      <c r="F7861" s="2" t="s">
        <v>13194</v>
      </c>
      <c r="G7861" s="2" t="s">
        <v>13208</v>
      </c>
      <c r="H7861" s="3" t="s">
        <v>13209</v>
      </c>
      <c r="I7861" s="3" t="s">
        <v>13115</v>
      </c>
      <c r="J7861" s="3">
        <v>61</v>
      </c>
      <c r="K7861" s="2" t="s">
        <v>36</v>
      </c>
      <c r="O7861" s="7" t="s">
        <v>32650</v>
      </c>
      <c r="P7861" s="7" t="s">
        <v>32662</v>
      </c>
      <c r="Q7861" s="7" t="s">
        <v>32663</v>
      </c>
      <c r="R7861" s="2">
        <v>200</v>
      </c>
      <c r="S7861" s="2">
        <v>200</v>
      </c>
      <c r="T7861" s="2" t="s">
        <v>31186</v>
      </c>
      <c r="U7861" s="2"/>
      <c r="V7861" s="26">
        <v>1</v>
      </c>
    </row>
    <row r="7862" spans="1:22" ht="28.8" x14ac:dyDescent="0.3">
      <c r="A7862" t="s">
        <v>32460</v>
      </c>
      <c r="B7862" s="2" t="s">
        <v>19</v>
      </c>
      <c r="C7862" s="2" t="s">
        <v>13043</v>
      </c>
      <c r="D7862" s="2" t="s">
        <v>13045</v>
      </c>
      <c r="E7862" s="2" t="s">
        <v>13192</v>
      </c>
      <c r="F7862" s="2" t="s">
        <v>13194</v>
      </c>
      <c r="G7862" s="2" t="s">
        <v>13210</v>
      </c>
      <c r="H7862" s="3" t="s">
        <v>13211</v>
      </c>
      <c r="I7862" s="3" t="s">
        <v>13115</v>
      </c>
      <c r="J7862" s="3">
        <v>12</v>
      </c>
      <c r="K7862" s="2" t="s">
        <v>36</v>
      </c>
      <c r="O7862" s="7" t="s">
        <v>32650</v>
      </c>
      <c r="P7862" s="7" t="s">
        <v>32662</v>
      </c>
      <c r="Q7862" s="7" t="s">
        <v>32663</v>
      </c>
      <c r="R7862" s="2">
        <v>250</v>
      </c>
      <c r="S7862" s="2">
        <v>250</v>
      </c>
      <c r="T7862" s="2" t="s">
        <v>31186</v>
      </c>
      <c r="U7862" s="2"/>
      <c r="V7862" s="26">
        <v>1</v>
      </c>
    </row>
    <row r="7863" spans="1:22" ht="28.8" x14ac:dyDescent="0.3">
      <c r="A7863" t="s">
        <v>32460</v>
      </c>
      <c r="B7863" s="2" t="s">
        <v>19</v>
      </c>
      <c r="C7863" s="2" t="s">
        <v>13043</v>
      </c>
      <c r="D7863" s="2" t="s">
        <v>13045</v>
      </c>
      <c r="E7863" s="2" t="s">
        <v>13192</v>
      </c>
      <c r="F7863" s="2" t="s">
        <v>13194</v>
      </c>
      <c r="G7863" s="2" t="s">
        <v>13212</v>
      </c>
      <c r="H7863" s="3" t="s">
        <v>13213</v>
      </c>
      <c r="I7863" s="3" t="s">
        <v>13115</v>
      </c>
      <c r="J7863" s="3">
        <v>30</v>
      </c>
      <c r="K7863" s="2" t="s">
        <v>36</v>
      </c>
      <c r="O7863" s="7" t="s">
        <v>32650</v>
      </c>
      <c r="P7863" s="7" t="s">
        <v>32662</v>
      </c>
      <c r="Q7863" s="7" t="s">
        <v>32663</v>
      </c>
      <c r="R7863" s="2">
        <v>300</v>
      </c>
      <c r="S7863" s="2">
        <v>300</v>
      </c>
      <c r="T7863" s="2" t="s">
        <v>31186</v>
      </c>
      <c r="U7863" s="2"/>
      <c r="V7863" s="26">
        <v>1</v>
      </c>
    </row>
    <row r="7864" spans="1:22" ht="28.8" x14ac:dyDescent="0.3">
      <c r="A7864" t="s">
        <v>32460</v>
      </c>
      <c r="B7864" s="2" t="s">
        <v>19</v>
      </c>
      <c r="C7864" s="2" t="s">
        <v>13043</v>
      </c>
      <c r="D7864" s="2" t="s">
        <v>13045</v>
      </c>
      <c r="E7864" s="2" t="s">
        <v>13192</v>
      </c>
      <c r="F7864" s="2" t="s">
        <v>13194</v>
      </c>
      <c r="G7864" s="2" t="s">
        <v>13214</v>
      </c>
      <c r="H7864" s="3" t="s">
        <v>13215</v>
      </c>
      <c r="I7864" s="3" t="s">
        <v>13115</v>
      </c>
      <c r="J7864" s="3">
        <v>4</v>
      </c>
      <c r="K7864" s="2" t="s">
        <v>36</v>
      </c>
      <c r="O7864" s="7" t="s">
        <v>32650</v>
      </c>
      <c r="P7864" s="7" t="s">
        <v>32662</v>
      </c>
      <c r="Q7864" s="7" t="s">
        <v>32663</v>
      </c>
      <c r="R7864" s="2">
        <v>350</v>
      </c>
      <c r="S7864" s="2">
        <v>350</v>
      </c>
      <c r="T7864" s="2" t="s">
        <v>31186</v>
      </c>
      <c r="U7864" s="2"/>
      <c r="V7864" s="26">
        <v>1</v>
      </c>
    </row>
    <row r="7865" spans="1:22" ht="28.8" x14ac:dyDescent="0.3">
      <c r="A7865" t="s">
        <v>32460</v>
      </c>
      <c r="B7865" s="2" t="s">
        <v>19</v>
      </c>
      <c r="C7865" s="2" t="s">
        <v>13043</v>
      </c>
      <c r="D7865" s="2" t="s">
        <v>13045</v>
      </c>
      <c r="E7865" s="2" t="s">
        <v>13192</v>
      </c>
      <c r="F7865" s="2" t="s">
        <v>13194</v>
      </c>
      <c r="G7865" s="2" t="s">
        <v>13216</v>
      </c>
      <c r="H7865" s="3" t="s">
        <v>13217</v>
      </c>
      <c r="I7865" s="3" t="s">
        <v>13115</v>
      </c>
      <c r="J7865" s="3">
        <v>1</v>
      </c>
      <c r="K7865" s="2" t="s">
        <v>36</v>
      </c>
      <c r="O7865" s="7" t="s">
        <v>32650</v>
      </c>
      <c r="P7865" s="7" t="s">
        <v>32662</v>
      </c>
      <c r="Q7865" s="7" t="s">
        <v>32663</v>
      </c>
      <c r="R7865" s="2">
        <v>400</v>
      </c>
      <c r="S7865" s="2">
        <v>400</v>
      </c>
      <c r="T7865" s="2" t="s">
        <v>31186</v>
      </c>
      <c r="U7865" s="2"/>
      <c r="V7865" s="26">
        <v>1</v>
      </c>
    </row>
    <row r="7866" spans="1:22" x14ac:dyDescent="0.3">
      <c r="L7866" s="163" t="s">
        <v>0</v>
      </c>
      <c r="M7866" s="163"/>
      <c r="N7866" s="163"/>
      <c r="O7866" s="163" t="s">
        <v>1</v>
      </c>
      <c r="P7866" s="163"/>
      <c r="Q7866" s="163"/>
      <c r="R7866" s="172" t="s">
        <v>31185</v>
      </c>
      <c r="S7866" s="173"/>
      <c r="T7866" s="173"/>
      <c r="U7866" s="173"/>
      <c r="V7866" s="174"/>
    </row>
    <row r="7867" spans="1:22" ht="43.2" x14ac:dyDescent="0.3">
      <c r="B7867" s="2" t="s">
        <v>19</v>
      </c>
      <c r="C7867" s="2" t="s">
        <v>13043</v>
      </c>
      <c r="D7867" s="2" t="s">
        <v>13045</v>
      </c>
      <c r="E7867" s="2" t="s">
        <v>13192</v>
      </c>
      <c r="F7867" s="2" t="s">
        <v>13218</v>
      </c>
      <c r="H7867" s="3" t="s">
        <v>13219</v>
      </c>
      <c r="L7867" s="72" t="s">
        <v>12</v>
      </c>
      <c r="M7867" s="72" t="s">
        <v>13</v>
      </c>
      <c r="N7867" s="72" t="s">
        <v>14</v>
      </c>
      <c r="O7867" s="72" t="s">
        <v>32311</v>
      </c>
      <c r="P7867" s="72" t="s">
        <v>32654</v>
      </c>
      <c r="Q7867" s="72" t="s">
        <v>31182</v>
      </c>
      <c r="R7867" s="73" t="s">
        <v>32319</v>
      </c>
      <c r="S7867" s="73" t="s">
        <v>32320</v>
      </c>
      <c r="T7867" s="73" t="s">
        <v>17</v>
      </c>
      <c r="U7867" s="73" t="s">
        <v>18</v>
      </c>
      <c r="V7867" s="73" t="s">
        <v>31184</v>
      </c>
    </row>
    <row r="7868" spans="1:22" ht="28.8" x14ac:dyDescent="0.3">
      <c r="A7868" t="s">
        <v>32460</v>
      </c>
      <c r="B7868" s="2" t="s">
        <v>19</v>
      </c>
      <c r="C7868" s="2" t="s">
        <v>13043</v>
      </c>
      <c r="D7868" s="2" t="s">
        <v>13045</v>
      </c>
      <c r="E7868" s="2" t="s">
        <v>13192</v>
      </c>
      <c r="F7868" s="2" t="s">
        <v>13218</v>
      </c>
      <c r="G7868" s="2" t="s">
        <v>13220</v>
      </c>
      <c r="H7868" s="3" t="s">
        <v>13221</v>
      </c>
      <c r="I7868" s="3" t="s">
        <v>13115</v>
      </c>
      <c r="J7868" s="3">
        <v>1110</v>
      </c>
      <c r="K7868" s="2" t="s">
        <v>36</v>
      </c>
      <c r="O7868" s="7" t="s">
        <v>32650</v>
      </c>
      <c r="P7868" s="7" t="s">
        <v>32664</v>
      </c>
      <c r="Q7868" s="7" t="s">
        <v>32665</v>
      </c>
      <c r="R7868" s="2">
        <v>40</v>
      </c>
      <c r="S7868" s="2">
        <v>40</v>
      </c>
      <c r="T7868" s="2" t="s">
        <v>31186</v>
      </c>
      <c r="V7868" s="26">
        <v>1</v>
      </c>
    </row>
    <row r="7869" spans="1:22" ht="28.8" x14ac:dyDescent="0.3">
      <c r="A7869" t="s">
        <v>32460</v>
      </c>
      <c r="B7869" s="2" t="s">
        <v>19</v>
      </c>
      <c r="C7869" s="2" t="s">
        <v>13043</v>
      </c>
      <c r="D7869" s="2" t="s">
        <v>13045</v>
      </c>
      <c r="E7869" s="2" t="s">
        <v>13192</v>
      </c>
      <c r="F7869" s="2" t="s">
        <v>13218</v>
      </c>
      <c r="G7869" s="2" t="s">
        <v>13222</v>
      </c>
      <c r="H7869" s="3" t="s">
        <v>13223</v>
      </c>
      <c r="I7869" s="3" t="s">
        <v>13115</v>
      </c>
      <c r="J7869" s="3">
        <v>1349</v>
      </c>
      <c r="K7869" s="2" t="s">
        <v>36</v>
      </c>
      <c r="O7869" s="7" t="s">
        <v>32650</v>
      </c>
      <c r="P7869" s="7" t="s">
        <v>32664</v>
      </c>
      <c r="Q7869" s="7" t="s">
        <v>32665</v>
      </c>
      <c r="R7869" s="2">
        <v>50</v>
      </c>
      <c r="S7869" s="2">
        <v>50</v>
      </c>
      <c r="T7869" s="2" t="s">
        <v>31186</v>
      </c>
      <c r="V7869" s="26">
        <v>1</v>
      </c>
    </row>
    <row r="7870" spans="1:22" ht="28.8" x14ac:dyDescent="0.3">
      <c r="A7870" t="s">
        <v>32460</v>
      </c>
      <c r="B7870" s="2" t="s">
        <v>19</v>
      </c>
      <c r="C7870" s="2" t="s">
        <v>13043</v>
      </c>
      <c r="D7870" s="2" t="s">
        <v>13045</v>
      </c>
      <c r="E7870" s="2" t="s">
        <v>13192</v>
      </c>
      <c r="F7870" s="2" t="s">
        <v>13218</v>
      </c>
      <c r="G7870" s="2" t="s">
        <v>13224</v>
      </c>
      <c r="H7870" s="3" t="s">
        <v>13225</v>
      </c>
      <c r="I7870" s="3" t="s">
        <v>13115</v>
      </c>
      <c r="J7870" s="3">
        <v>1347</v>
      </c>
      <c r="K7870" s="2" t="s">
        <v>36</v>
      </c>
      <c r="O7870" s="7" t="s">
        <v>32650</v>
      </c>
      <c r="P7870" s="7" t="s">
        <v>32664</v>
      </c>
      <c r="Q7870" s="7" t="s">
        <v>32665</v>
      </c>
      <c r="R7870" s="2">
        <v>65</v>
      </c>
      <c r="S7870" s="2">
        <v>65</v>
      </c>
      <c r="T7870" s="2" t="s">
        <v>31186</v>
      </c>
      <c r="V7870" s="26">
        <v>1</v>
      </c>
    </row>
    <row r="7871" spans="1:22" ht="28.8" x14ac:dyDescent="0.3">
      <c r="A7871" t="s">
        <v>32460</v>
      </c>
      <c r="B7871" s="2" t="s">
        <v>19</v>
      </c>
      <c r="C7871" s="2" t="s">
        <v>13043</v>
      </c>
      <c r="D7871" s="2" t="s">
        <v>13045</v>
      </c>
      <c r="E7871" s="2" t="s">
        <v>13192</v>
      </c>
      <c r="F7871" s="2" t="s">
        <v>13218</v>
      </c>
      <c r="G7871" s="2" t="s">
        <v>13226</v>
      </c>
      <c r="H7871" s="3" t="s">
        <v>13227</v>
      </c>
      <c r="I7871" s="3" t="s">
        <v>13115</v>
      </c>
      <c r="J7871" s="3">
        <v>1726</v>
      </c>
      <c r="K7871" s="2" t="s">
        <v>36</v>
      </c>
      <c r="O7871" s="7" t="s">
        <v>32650</v>
      </c>
      <c r="P7871" s="7" t="s">
        <v>32664</v>
      </c>
      <c r="Q7871" s="7" t="s">
        <v>32665</v>
      </c>
      <c r="R7871" s="2">
        <v>80</v>
      </c>
      <c r="S7871" s="2">
        <v>80</v>
      </c>
      <c r="T7871" s="2" t="s">
        <v>31186</v>
      </c>
      <c r="V7871" s="26">
        <v>1</v>
      </c>
    </row>
    <row r="7872" spans="1:22" ht="28.8" x14ac:dyDescent="0.3">
      <c r="A7872" t="s">
        <v>32460</v>
      </c>
      <c r="B7872" s="2" t="s">
        <v>19</v>
      </c>
      <c r="C7872" s="2" t="s">
        <v>13043</v>
      </c>
      <c r="D7872" s="2" t="s">
        <v>13045</v>
      </c>
      <c r="E7872" s="2" t="s">
        <v>13192</v>
      </c>
      <c r="F7872" s="2" t="s">
        <v>13218</v>
      </c>
      <c r="G7872" s="2" t="s">
        <v>13228</v>
      </c>
      <c r="H7872" s="3" t="s">
        <v>13229</v>
      </c>
      <c r="I7872" s="3" t="s">
        <v>13115</v>
      </c>
      <c r="J7872" s="3">
        <v>1248</v>
      </c>
      <c r="K7872" s="2" t="s">
        <v>36</v>
      </c>
      <c r="O7872" s="7" t="s">
        <v>32650</v>
      </c>
      <c r="P7872" s="7" t="s">
        <v>32664</v>
      </c>
      <c r="Q7872" s="7" t="s">
        <v>32665</v>
      </c>
      <c r="R7872" s="2">
        <v>100</v>
      </c>
      <c r="S7872" s="2">
        <v>100</v>
      </c>
      <c r="T7872" s="2" t="s">
        <v>31186</v>
      </c>
      <c r="V7872" s="26">
        <v>1</v>
      </c>
    </row>
    <row r="7873" spans="1:22" ht="28.8" x14ac:dyDescent="0.3">
      <c r="A7873" t="s">
        <v>32460</v>
      </c>
      <c r="B7873" s="2" t="s">
        <v>19</v>
      </c>
      <c r="C7873" s="2" t="s">
        <v>13043</v>
      </c>
      <c r="D7873" s="2" t="s">
        <v>13045</v>
      </c>
      <c r="E7873" s="2" t="s">
        <v>13192</v>
      </c>
      <c r="F7873" s="2" t="s">
        <v>13218</v>
      </c>
      <c r="G7873" s="2" t="s">
        <v>13230</v>
      </c>
      <c r="H7873" s="3" t="s">
        <v>13231</v>
      </c>
      <c r="I7873" s="3" t="s">
        <v>13115</v>
      </c>
      <c r="J7873" s="3">
        <v>465</v>
      </c>
      <c r="K7873" s="2" t="s">
        <v>36</v>
      </c>
      <c r="O7873" s="7" t="s">
        <v>32650</v>
      </c>
      <c r="P7873" s="7" t="s">
        <v>32664</v>
      </c>
      <c r="Q7873" s="7" t="s">
        <v>32665</v>
      </c>
      <c r="R7873" s="2">
        <v>125</v>
      </c>
      <c r="S7873" s="2">
        <v>125</v>
      </c>
      <c r="T7873" s="2" t="s">
        <v>31186</v>
      </c>
      <c r="V7873" s="26">
        <v>1</v>
      </c>
    </row>
    <row r="7874" spans="1:22" ht="28.8" x14ac:dyDescent="0.3">
      <c r="A7874" t="s">
        <v>32460</v>
      </c>
      <c r="B7874" s="2" t="s">
        <v>19</v>
      </c>
      <c r="C7874" s="2" t="s">
        <v>13043</v>
      </c>
      <c r="D7874" s="2" t="s">
        <v>13045</v>
      </c>
      <c r="E7874" s="2" t="s">
        <v>13192</v>
      </c>
      <c r="F7874" s="2" t="s">
        <v>13218</v>
      </c>
      <c r="G7874" s="2" t="s">
        <v>13232</v>
      </c>
      <c r="H7874" s="3" t="s">
        <v>13233</v>
      </c>
      <c r="I7874" s="3" t="s">
        <v>13115</v>
      </c>
      <c r="J7874" s="3">
        <v>471</v>
      </c>
      <c r="K7874" s="2" t="s">
        <v>36</v>
      </c>
      <c r="O7874" s="7" t="s">
        <v>32650</v>
      </c>
      <c r="P7874" s="7" t="s">
        <v>32664</v>
      </c>
      <c r="Q7874" s="7" t="s">
        <v>32665</v>
      </c>
      <c r="R7874" s="2">
        <v>150</v>
      </c>
      <c r="S7874" s="2">
        <v>150</v>
      </c>
      <c r="T7874" s="2" t="s">
        <v>31186</v>
      </c>
      <c r="V7874" s="26">
        <v>1</v>
      </c>
    </row>
    <row r="7875" spans="1:22" ht="28.8" x14ac:dyDescent="0.3">
      <c r="A7875" t="s">
        <v>32460</v>
      </c>
      <c r="B7875" s="2" t="s">
        <v>19</v>
      </c>
      <c r="C7875" s="2" t="s">
        <v>13043</v>
      </c>
      <c r="D7875" s="2" t="s">
        <v>13045</v>
      </c>
      <c r="E7875" s="2" t="s">
        <v>13192</v>
      </c>
      <c r="F7875" s="2" t="s">
        <v>13218</v>
      </c>
      <c r="G7875" s="2" t="s">
        <v>13234</v>
      </c>
      <c r="H7875" s="3" t="s">
        <v>13235</v>
      </c>
      <c r="I7875" s="3" t="s">
        <v>13115</v>
      </c>
      <c r="J7875" s="3">
        <v>188</v>
      </c>
      <c r="K7875" s="2" t="s">
        <v>36</v>
      </c>
      <c r="O7875" s="7" t="s">
        <v>32650</v>
      </c>
      <c r="P7875" s="7" t="s">
        <v>32664</v>
      </c>
      <c r="Q7875" s="7" t="s">
        <v>32665</v>
      </c>
      <c r="R7875" s="2">
        <v>200</v>
      </c>
      <c r="S7875" s="2">
        <v>200</v>
      </c>
      <c r="T7875" s="2" t="s">
        <v>31186</v>
      </c>
      <c r="V7875" s="26">
        <v>1</v>
      </c>
    </row>
    <row r="7876" spans="1:22" ht="28.8" x14ac:dyDescent="0.3">
      <c r="A7876" t="s">
        <v>32460</v>
      </c>
      <c r="B7876" s="2" t="s">
        <v>19</v>
      </c>
      <c r="C7876" s="2" t="s">
        <v>13043</v>
      </c>
      <c r="D7876" s="2" t="s">
        <v>13045</v>
      </c>
      <c r="E7876" s="2" t="s">
        <v>13192</v>
      </c>
      <c r="F7876" s="2" t="s">
        <v>13218</v>
      </c>
      <c r="G7876" s="2" t="s">
        <v>13236</v>
      </c>
      <c r="H7876" s="3" t="s">
        <v>13237</v>
      </c>
      <c r="I7876" s="3" t="s">
        <v>13115</v>
      </c>
      <c r="J7876" s="3">
        <v>15</v>
      </c>
      <c r="K7876" s="2" t="s">
        <v>36</v>
      </c>
      <c r="O7876" s="7" t="s">
        <v>32650</v>
      </c>
      <c r="P7876" s="7" t="s">
        <v>32664</v>
      </c>
      <c r="Q7876" s="7" t="s">
        <v>32665</v>
      </c>
      <c r="R7876" s="2">
        <v>250</v>
      </c>
      <c r="S7876" s="2">
        <v>250</v>
      </c>
      <c r="T7876" s="2" t="s">
        <v>31186</v>
      </c>
      <c r="V7876" s="26">
        <v>1</v>
      </c>
    </row>
    <row r="7877" spans="1:22" ht="28.8" x14ac:dyDescent="0.3">
      <c r="A7877" t="s">
        <v>32460</v>
      </c>
      <c r="B7877" s="2" t="s">
        <v>19</v>
      </c>
      <c r="C7877" s="2" t="s">
        <v>13043</v>
      </c>
      <c r="D7877" s="2" t="s">
        <v>13045</v>
      </c>
      <c r="E7877" s="2" t="s">
        <v>13192</v>
      </c>
      <c r="F7877" s="2" t="s">
        <v>13218</v>
      </c>
      <c r="G7877" s="2" t="s">
        <v>13238</v>
      </c>
      <c r="H7877" s="3" t="s">
        <v>13239</v>
      </c>
      <c r="I7877" s="3" t="s">
        <v>13115</v>
      </c>
      <c r="J7877" s="3">
        <v>31</v>
      </c>
      <c r="K7877" s="2" t="s">
        <v>36</v>
      </c>
      <c r="O7877" s="7" t="s">
        <v>32650</v>
      </c>
      <c r="P7877" s="7" t="s">
        <v>32664</v>
      </c>
      <c r="Q7877" s="7" t="s">
        <v>32665</v>
      </c>
      <c r="R7877" s="2">
        <v>300</v>
      </c>
      <c r="S7877" s="2">
        <v>300</v>
      </c>
      <c r="T7877" s="2" t="s">
        <v>31186</v>
      </c>
      <c r="V7877" s="26">
        <v>1</v>
      </c>
    </row>
    <row r="7878" spans="1:22" ht="28.8" x14ac:dyDescent="0.3">
      <c r="A7878" t="s">
        <v>32460</v>
      </c>
      <c r="B7878" s="2" t="s">
        <v>19</v>
      </c>
      <c r="C7878" s="2" t="s">
        <v>13043</v>
      </c>
      <c r="D7878" s="2" t="s">
        <v>13045</v>
      </c>
      <c r="E7878" s="2" t="s">
        <v>13192</v>
      </c>
      <c r="F7878" s="2" t="s">
        <v>13218</v>
      </c>
      <c r="G7878" s="2" t="s">
        <v>13240</v>
      </c>
      <c r="H7878" s="3" t="s">
        <v>13241</v>
      </c>
      <c r="I7878" s="3" t="s">
        <v>13115</v>
      </c>
      <c r="J7878" s="3">
        <v>27</v>
      </c>
      <c r="K7878" s="2" t="s">
        <v>36</v>
      </c>
      <c r="O7878" s="7" t="s">
        <v>32650</v>
      </c>
      <c r="P7878" s="7" t="s">
        <v>32664</v>
      </c>
      <c r="Q7878" s="7" t="s">
        <v>32665</v>
      </c>
      <c r="R7878" s="2">
        <v>350</v>
      </c>
      <c r="S7878" s="2">
        <v>350</v>
      </c>
      <c r="T7878" s="2" t="s">
        <v>31186</v>
      </c>
      <c r="V7878" s="26">
        <v>1</v>
      </c>
    </row>
    <row r="7879" spans="1:22" ht="28.8" x14ac:dyDescent="0.3">
      <c r="A7879" t="s">
        <v>32460</v>
      </c>
      <c r="B7879" s="2" t="s">
        <v>19</v>
      </c>
      <c r="C7879" s="2" t="s">
        <v>13043</v>
      </c>
      <c r="D7879" s="2" t="s">
        <v>13045</v>
      </c>
      <c r="E7879" s="2" t="s">
        <v>13192</v>
      </c>
      <c r="F7879" s="2" t="s">
        <v>13218</v>
      </c>
      <c r="G7879" s="2" t="s">
        <v>13242</v>
      </c>
      <c r="H7879" s="3" t="s">
        <v>13243</v>
      </c>
      <c r="I7879" s="3" t="s">
        <v>13115</v>
      </c>
      <c r="J7879" s="3">
        <v>14</v>
      </c>
      <c r="K7879" s="2" t="s">
        <v>36</v>
      </c>
      <c r="O7879" s="7" t="s">
        <v>32650</v>
      </c>
      <c r="P7879" s="7" t="s">
        <v>32664</v>
      </c>
      <c r="Q7879" s="7" t="s">
        <v>32665</v>
      </c>
      <c r="R7879" s="2">
        <v>400</v>
      </c>
      <c r="S7879" s="2">
        <v>400</v>
      </c>
      <c r="T7879" s="2" t="s">
        <v>31186</v>
      </c>
      <c r="V7879" s="26">
        <v>1</v>
      </c>
    </row>
    <row r="7880" spans="1:22" x14ac:dyDescent="0.3">
      <c r="L7880" s="163" t="s">
        <v>0</v>
      </c>
      <c r="M7880" s="163"/>
      <c r="N7880" s="163"/>
      <c r="O7880" s="163" t="s">
        <v>1</v>
      </c>
      <c r="P7880" s="163"/>
      <c r="Q7880" s="163"/>
      <c r="R7880" s="172" t="s">
        <v>31185</v>
      </c>
      <c r="S7880" s="173"/>
      <c r="T7880" s="173"/>
      <c r="U7880" s="173"/>
      <c r="V7880" s="174"/>
    </row>
    <row r="7881" spans="1:22" ht="43.2" x14ac:dyDescent="0.3">
      <c r="B7881" s="2" t="s">
        <v>19</v>
      </c>
      <c r="C7881" s="2" t="s">
        <v>13043</v>
      </c>
      <c r="D7881" s="2" t="s">
        <v>13045</v>
      </c>
      <c r="E7881" s="2" t="s">
        <v>13192</v>
      </c>
      <c r="F7881" s="2" t="s">
        <v>13244</v>
      </c>
      <c r="H7881" s="3" t="s">
        <v>13245</v>
      </c>
      <c r="L7881" s="72" t="s">
        <v>12</v>
      </c>
      <c r="M7881" s="72" t="s">
        <v>13</v>
      </c>
      <c r="N7881" s="72" t="s">
        <v>14</v>
      </c>
      <c r="O7881" s="72" t="s">
        <v>32311</v>
      </c>
      <c r="P7881" s="72" t="s">
        <v>32654</v>
      </c>
      <c r="Q7881" s="72" t="s">
        <v>31195</v>
      </c>
      <c r="R7881" s="73" t="s">
        <v>32319</v>
      </c>
      <c r="S7881" s="73" t="s">
        <v>32320</v>
      </c>
      <c r="T7881" s="73" t="s">
        <v>17</v>
      </c>
      <c r="U7881" s="73" t="s">
        <v>18</v>
      </c>
      <c r="V7881" s="73" t="s">
        <v>31184</v>
      </c>
    </row>
    <row r="7882" spans="1:22" ht="43.2" x14ac:dyDescent="0.3">
      <c r="A7882" t="s">
        <v>32460</v>
      </c>
      <c r="B7882" s="2" t="s">
        <v>19</v>
      </c>
      <c r="C7882" s="2" t="s">
        <v>13043</v>
      </c>
      <c r="D7882" s="2" t="s">
        <v>13045</v>
      </c>
      <c r="E7882" s="2" t="s">
        <v>13192</v>
      </c>
      <c r="F7882" s="2" t="s">
        <v>13244</v>
      </c>
      <c r="G7882" s="2" t="s">
        <v>13246</v>
      </c>
      <c r="H7882" s="3" t="s">
        <v>13247</v>
      </c>
      <c r="I7882" s="3" t="s">
        <v>13115</v>
      </c>
      <c r="J7882" s="3">
        <v>1992</v>
      </c>
      <c r="K7882" s="2" t="s">
        <v>36</v>
      </c>
      <c r="O7882" s="7" t="s">
        <v>32650</v>
      </c>
      <c r="P7882" s="7" t="s">
        <v>32666</v>
      </c>
      <c r="Q7882" s="7" t="s">
        <v>32663</v>
      </c>
      <c r="R7882" s="2">
        <v>0</v>
      </c>
      <c r="S7882" s="2">
        <v>40</v>
      </c>
      <c r="T7882" s="2" t="s">
        <v>31186</v>
      </c>
      <c r="U7882" s="2"/>
      <c r="V7882" s="26">
        <v>3</v>
      </c>
    </row>
    <row r="7883" spans="1:22" ht="43.2" x14ac:dyDescent="0.3">
      <c r="A7883" t="s">
        <v>32460</v>
      </c>
      <c r="B7883" s="2" t="s">
        <v>19</v>
      </c>
      <c r="C7883" s="2" t="s">
        <v>13043</v>
      </c>
      <c r="D7883" s="2" t="s">
        <v>13045</v>
      </c>
      <c r="E7883" s="2" t="s">
        <v>13192</v>
      </c>
      <c r="F7883" s="2" t="s">
        <v>13244</v>
      </c>
      <c r="G7883" s="2" t="s">
        <v>13248</v>
      </c>
      <c r="H7883" s="3" t="s">
        <v>13249</v>
      </c>
      <c r="I7883" s="3" t="s">
        <v>13115</v>
      </c>
      <c r="J7883" s="3">
        <v>689</v>
      </c>
      <c r="K7883" s="2" t="s">
        <v>36</v>
      </c>
      <c r="O7883" s="7" t="s">
        <v>32650</v>
      </c>
      <c r="P7883" s="7" t="s">
        <v>32666</v>
      </c>
      <c r="Q7883" s="7" t="s">
        <v>32663</v>
      </c>
      <c r="R7883" s="2">
        <v>40</v>
      </c>
      <c r="S7883" s="2">
        <v>50</v>
      </c>
      <c r="T7883" s="2" t="s">
        <v>31186</v>
      </c>
      <c r="U7883" s="2"/>
      <c r="V7883" s="26">
        <v>3</v>
      </c>
    </row>
    <row r="7884" spans="1:22" ht="43.2" x14ac:dyDescent="0.3">
      <c r="A7884" t="s">
        <v>32460</v>
      </c>
      <c r="B7884" s="2" t="s">
        <v>19</v>
      </c>
      <c r="C7884" s="2" t="s">
        <v>13043</v>
      </c>
      <c r="D7884" s="2" t="s">
        <v>13045</v>
      </c>
      <c r="E7884" s="2" t="s">
        <v>13192</v>
      </c>
      <c r="F7884" s="2" t="s">
        <v>13244</v>
      </c>
      <c r="G7884" s="2" t="s">
        <v>13250</v>
      </c>
      <c r="H7884" s="3" t="s">
        <v>13251</v>
      </c>
      <c r="I7884" s="3" t="s">
        <v>13115</v>
      </c>
      <c r="J7884" s="3">
        <v>871</v>
      </c>
      <c r="K7884" s="2" t="s">
        <v>36</v>
      </c>
      <c r="O7884" s="7" t="s">
        <v>32650</v>
      </c>
      <c r="P7884" s="7" t="s">
        <v>32666</v>
      </c>
      <c r="Q7884" s="7" t="s">
        <v>32663</v>
      </c>
      <c r="R7884" s="2">
        <v>50</v>
      </c>
      <c r="S7884" s="2">
        <v>80</v>
      </c>
      <c r="T7884" s="2" t="s">
        <v>31186</v>
      </c>
      <c r="U7884" s="2"/>
      <c r="V7884" s="26">
        <v>3</v>
      </c>
    </row>
    <row r="7885" spans="1:22" ht="43.2" x14ac:dyDescent="0.3">
      <c r="A7885" t="s">
        <v>32460</v>
      </c>
      <c r="B7885" s="2" t="s">
        <v>19</v>
      </c>
      <c r="C7885" s="2" t="s">
        <v>13043</v>
      </c>
      <c r="D7885" s="2" t="s">
        <v>13045</v>
      </c>
      <c r="E7885" s="2" t="s">
        <v>13192</v>
      </c>
      <c r="F7885" s="2" t="s">
        <v>13244</v>
      </c>
      <c r="G7885" s="2" t="s">
        <v>13252</v>
      </c>
      <c r="H7885" s="3" t="s">
        <v>13253</v>
      </c>
      <c r="I7885" s="3" t="s">
        <v>13115</v>
      </c>
      <c r="J7885" s="3">
        <v>481</v>
      </c>
      <c r="K7885" s="2" t="s">
        <v>36</v>
      </c>
      <c r="O7885" s="7" t="s">
        <v>32650</v>
      </c>
      <c r="P7885" s="7" t="s">
        <v>32666</v>
      </c>
      <c r="Q7885" s="7" t="s">
        <v>32663</v>
      </c>
      <c r="R7885" s="2">
        <v>80</v>
      </c>
      <c r="S7885" s="2">
        <v>100</v>
      </c>
      <c r="T7885" s="2" t="s">
        <v>31186</v>
      </c>
      <c r="U7885" s="2"/>
      <c r="V7885" s="26">
        <v>3</v>
      </c>
    </row>
    <row r="7886" spans="1:22" ht="43.2" x14ac:dyDescent="0.3">
      <c r="A7886" t="s">
        <v>32460</v>
      </c>
      <c r="B7886" s="2" t="s">
        <v>19</v>
      </c>
      <c r="C7886" s="2" t="s">
        <v>13043</v>
      </c>
      <c r="D7886" s="2" t="s">
        <v>13045</v>
      </c>
      <c r="E7886" s="2" t="s">
        <v>13192</v>
      </c>
      <c r="F7886" s="2" t="s">
        <v>13244</v>
      </c>
      <c r="G7886" s="2" t="s">
        <v>13254</v>
      </c>
      <c r="H7886" s="3" t="s">
        <v>13255</v>
      </c>
      <c r="I7886" s="3" t="s">
        <v>13115</v>
      </c>
      <c r="J7886" s="3">
        <v>273</v>
      </c>
      <c r="K7886" s="2" t="s">
        <v>36</v>
      </c>
      <c r="O7886" s="7" t="s">
        <v>32650</v>
      </c>
      <c r="P7886" s="7" t="s">
        <v>32666</v>
      </c>
      <c r="Q7886" s="7" t="s">
        <v>32663</v>
      </c>
      <c r="R7886" s="2">
        <v>100</v>
      </c>
      <c r="S7886" s="2">
        <v>150</v>
      </c>
      <c r="T7886" s="2" t="s">
        <v>31186</v>
      </c>
      <c r="U7886" s="2"/>
      <c r="V7886" s="26">
        <v>3</v>
      </c>
    </row>
    <row r="7887" spans="1:22" ht="43.2" x14ac:dyDescent="0.3">
      <c r="A7887" t="s">
        <v>32460</v>
      </c>
      <c r="B7887" s="2" t="s">
        <v>19</v>
      </c>
      <c r="C7887" s="2" t="s">
        <v>13043</v>
      </c>
      <c r="D7887" s="2" t="s">
        <v>13045</v>
      </c>
      <c r="E7887" s="2" t="s">
        <v>13192</v>
      </c>
      <c r="F7887" s="2" t="s">
        <v>13244</v>
      </c>
      <c r="G7887" s="2" t="s">
        <v>13256</v>
      </c>
      <c r="H7887" s="3" t="s">
        <v>13257</v>
      </c>
      <c r="I7887" s="3" t="s">
        <v>13115</v>
      </c>
      <c r="J7887" s="3">
        <v>40</v>
      </c>
      <c r="K7887" s="2" t="s">
        <v>36</v>
      </c>
      <c r="O7887" s="7" t="s">
        <v>32650</v>
      </c>
      <c r="P7887" s="7" t="s">
        <v>32666</v>
      </c>
      <c r="Q7887" s="7" t="s">
        <v>32663</v>
      </c>
      <c r="R7887" s="2">
        <v>150</v>
      </c>
      <c r="S7887" s="2">
        <v>200</v>
      </c>
      <c r="T7887" s="2" t="s">
        <v>31186</v>
      </c>
      <c r="U7887" s="2"/>
      <c r="V7887" s="26">
        <v>3</v>
      </c>
    </row>
    <row r="7888" spans="1:22" x14ac:dyDescent="0.3">
      <c r="L7888" s="163" t="s">
        <v>0</v>
      </c>
      <c r="M7888" s="163"/>
      <c r="N7888" s="163"/>
      <c r="O7888" s="163" t="s">
        <v>1</v>
      </c>
      <c r="P7888" s="163"/>
      <c r="Q7888" s="172" t="s">
        <v>31185</v>
      </c>
      <c r="R7888" s="173"/>
      <c r="S7888" s="173"/>
      <c r="T7888" s="173"/>
      <c r="U7888" s="174"/>
    </row>
    <row r="7889" spans="1:22" ht="43.2" x14ac:dyDescent="0.3">
      <c r="B7889" s="2" t="s">
        <v>19</v>
      </c>
      <c r="C7889" s="2" t="s">
        <v>13043</v>
      </c>
      <c r="D7889" s="2" t="s">
        <v>13045</v>
      </c>
      <c r="E7889" s="2" t="s">
        <v>13192</v>
      </c>
      <c r="F7889" s="2" t="s">
        <v>13258</v>
      </c>
      <c r="H7889" s="3" t="s">
        <v>13259</v>
      </c>
      <c r="L7889" s="72" t="s">
        <v>12</v>
      </c>
      <c r="M7889" s="72" t="s">
        <v>13</v>
      </c>
      <c r="N7889" s="72" t="s">
        <v>14</v>
      </c>
      <c r="O7889" s="72" t="s">
        <v>32311</v>
      </c>
      <c r="P7889" s="72" t="s">
        <v>31197</v>
      </c>
      <c r="Q7889" s="73" t="s">
        <v>32319</v>
      </c>
      <c r="R7889" s="73" t="s">
        <v>32320</v>
      </c>
      <c r="S7889" s="73" t="s">
        <v>17</v>
      </c>
      <c r="T7889" s="73" t="s">
        <v>18</v>
      </c>
      <c r="U7889" s="73" t="s">
        <v>31184</v>
      </c>
    </row>
    <row r="7890" spans="1:22" x14ac:dyDescent="0.3">
      <c r="A7890" t="s">
        <v>32460</v>
      </c>
      <c r="B7890" s="2" t="s">
        <v>19</v>
      </c>
      <c r="C7890" s="2" t="s">
        <v>13043</v>
      </c>
      <c r="D7890" s="2" t="s">
        <v>13045</v>
      </c>
      <c r="E7890" s="2" t="s">
        <v>13192</v>
      </c>
      <c r="F7890" s="2" t="s">
        <v>13258</v>
      </c>
      <c r="G7890" s="2" t="s">
        <v>13260</v>
      </c>
      <c r="H7890" s="3" t="s">
        <v>13261</v>
      </c>
      <c r="I7890" s="3" t="s">
        <v>6497</v>
      </c>
      <c r="J7890" s="3">
        <v>1046</v>
      </c>
      <c r="K7890" s="2" t="s">
        <v>36</v>
      </c>
      <c r="O7890" s="7" t="s">
        <v>32292</v>
      </c>
      <c r="P7890" s="7" t="s">
        <v>32667</v>
      </c>
      <c r="Q7890" s="2">
        <v>0</v>
      </c>
      <c r="R7890" s="2">
        <v>50</v>
      </c>
      <c r="S7890" s="2" t="s">
        <v>31186</v>
      </c>
      <c r="U7890" s="26">
        <v>3</v>
      </c>
    </row>
    <row r="7891" spans="1:22" x14ac:dyDescent="0.3">
      <c r="A7891" t="s">
        <v>32460</v>
      </c>
      <c r="B7891" s="2" t="s">
        <v>19</v>
      </c>
      <c r="C7891" s="2" t="s">
        <v>13043</v>
      </c>
      <c r="D7891" s="2" t="s">
        <v>13045</v>
      </c>
      <c r="E7891" s="2" t="s">
        <v>13192</v>
      </c>
      <c r="F7891" s="2" t="s">
        <v>13258</v>
      </c>
      <c r="G7891" s="2" t="s">
        <v>13262</v>
      </c>
      <c r="H7891" s="3" t="s">
        <v>13263</v>
      </c>
      <c r="I7891" s="3" t="s">
        <v>6497</v>
      </c>
      <c r="J7891" s="3">
        <v>372</v>
      </c>
      <c r="K7891" s="2" t="s">
        <v>36</v>
      </c>
      <c r="O7891" s="7" t="s">
        <v>32292</v>
      </c>
      <c r="P7891" s="7" t="s">
        <v>32667</v>
      </c>
      <c r="Q7891" s="2">
        <v>65</v>
      </c>
      <c r="R7891" s="2">
        <v>65</v>
      </c>
      <c r="S7891" s="2" t="s">
        <v>31186</v>
      </c>
      <c r="U7891" s="26">
        <v>1</v>
      </c>
    </row>
    <row r="7892" spans="1:22" x14ac:dyDescent="0.3">
      <c r="A7892" t="s">
        <v>32460</v>
      </c>
      <c r="B7892" s="2" t="s">
        <v>19</v>
      </c>
      <c r="C7892" s="2" t="s">
        <v>13043</v>
      </c>
      <c r="D7892" s="2" t="s">
        <v>13045</v>
      </c>
      <c r="E7892" s="2" t="s">
        <v>13192</v>
      </c>
      <c r="F7892" s="2" t="s">
        <v>13258</v>
      </c>
      <c r="G7892" s="2" t="s">
        <v>13264</v>
      </c>
      <c r="H7892" s="3" t="s">
        <v>13265</v>
      </c>
      <c r="I7892" s="3" t="s">
        <v>6497</v>
      </c>
      <c r="J7892" s="3">
        <v>337</v>
      </c>
      <c r="K7892" s="2" t="s">
        <v>36</v>
      </c>
      <c r="O7892" s="7" t="s">
        <v>32292</v>
      </c>
      <c r="P7892" s="7" t="s">
        <v>32667</v>
      </c>
      <c r="Q7892" s="2">
        <v>80</v>
      </c>
      <c r="R7892" s="2">
        <v>80</v>
      </c>
      <c r="S7892" s="2" t="s">
        <v>31186</v>
      </c>
      <c r="U7892" s="26">
        <v>1</v>
      </c>
    </row>
    <row r="7893" spans="1:22" x14ac:dyDescent="0.3">
      <c r="A7893" t="s">
        <v>32460</v>
      </c>
      <c r="B7893" s="2" t="s">
        <v>19</v>
      </c>
      <c r="C7893" s="2" t="s">
        <v>13043</v>
      </c>
      <c r="D7893" s="2" t="s">
        <v>13045</v>
      </c>
      <c r="E7893" s="2" t="s">
        <v>13192</v>
      </c>
      <c r="F7893" s="2" t="s">
        <v>13258</v>
      </c>
      <c r="G7893" s="2" t="s">
        <v>13266</v>
      </c>
      <c r="H7893" s="3" t="s">
        <v>13267</v>
      </c>
      <c r="I7893" s="3" t="s">
        <v>6497</v>
      </c>
      <c r="J7893" s="3">
        <v>572</v>
      </c>
      <c r="K7893" s="2" t="s">
        <v>36</v>
      </c>
      <c r="O7893" s="7" t="s">
        <v>32292</v>
      </c>
      <c r="P7893" s="7" t="s">
        <v>32667</v>
      </c>
      <c r="Q7893" s="2">
        <v>100</v>
      </c>
      <c r="R7893" s="2">
        <v>100</v>
      </c>
      <c r="S7893" s="2" t="s">
        <v>31186</v>
      </c>
      <c r="U7893" s="26">
        <v>1</v>
      </c>
    </row>
    <row r="7894" spans="1:22" x14ac:dyDescent="0.3">
      <c r="A7894" t="s">
        <v>32460</v>
      </c>
      <c r="B7894" s="2" t="s">
        <v>19</v>
      </c>
      <c r="C7894" s="2" t="s">
        <v>13043</v>
      </c>
      <c r="D7894" s="2" t="s">
        <v>13045</v>
      </c>
      <c r="E7894" s="2" t="s">
        <v>13192</v>
      </c>
      <c r="F7894" s="2" t="s">
        <v>13258</v>
      </c>
      <c r="G7894" s="2" t="s">
        <v>13268</v>
      </c>
      <c r="H7894" s="3" t="s">
        <v>13269</v>
      </c>
      <c r="I7894" s="3" t="s">
        <v>6497</v>
      </c>
      <c r="J7894" s="3">
        <v>132</v>
      </c>
      <c r="K7894" s="2" t="s">
        <v>36</v>
      </c>
      <c r="O7894" s="7" t="s">
        <v>32292</v>
      </c>
      <c r="P7894" s="7" t="s">
        <v>32667</v>
      </c>
      <c r="Q7894" s="2">
        <v>125</v>
      </c>
      <c r="R7894" s="2">
        <v>125</v>
      </c>
      <c r="S7894" s="2" t="s">
        <v>31186</v>
      </c>
      <c r="U7894" s="26">
        <v>1</v>
      </c>
    </row>
    <row r="7895" spans="1:22" x14ac:dyDescent="0.3">
      <c r="A7895" t="s">
        <v>32460</v>
      </c>
      <c r="B7895" s="2" t="s">
        <v>19</v>
      </c>
      <c r="C7895" s="2" t="s">
        <v>13043</v>
      </c>
      <c r="D7895" s="2" t="s">
        <v>13045</v>
      </c>
      <c r="E7895" s="2" t="s">
        <v>13192</v>
      </c>
      <c r="F7895" s="2" t="s">
        <v>13258</v>
      </c>
      <c r="G7895" s="2" t="s">
        <v>13270</v>
      </c>
      <c r="H7895" s="3" t="s">
        <v>13271</v>
      </c>
      <c r="I7895" s="3" t="s">
        <v>6497</v>
      </c>
      <c r="J7895" s="3">
        <v>172</v>
      </c>
      <c r="K7895" s="2" t="s">
        <v>36</v>
      </c>
      <c r="O7895" s="7" t="s">
        <v>32292</v>
      </c>
      <c r="P7895" s="7" t="s">
        <v>32667</v>
      </c>
      <c r="Q7895" s="2">
        <v>150</v>
      </c>
      <c r="R7895" s="2">
        <v>150</v>
      </c>
      <c r="S7895" s="2" t="s">
        <v>31186</v>
      </c>
      <c r="U7895" s="26">
        <v>1</v>
      </c>
    </row>
    <row r="7896" spans="1:22" x14ac:dyDescent="0.3">
      <c r="A7896" t="s">
        <v>32460</v>
      </c>
      <c r="B7896" s="2" t="s">
        <v>19</v>
      </c>
      <c r="C7896" s="2" t="s">
        <v>13043</v>
      </c>
      <c r="D7896" s="2" t="s">
        <v>13045</v>
      </c>
      <c r="E7896" s="2" t="s">
        <v>13192</v>
      </c>
      <c r="F7896" s="2" t="s">
        <v>13258</v>
      </c>
      <c r="G7896" s="2" t="s">
        <v>13272</v>
      </c>
      <c r="H7896" s="3" t="s">
        <v>13273</v>
      </c>
      <c r="I7896" s="3" t="s">
        <v>6497</v>
      </c>
      <c r="J7896" s="3">
        <v>69</v>
      </c>
      <c r="K7896" s="2" t="s">
        <v>36</v>
      </c>
      <c r="O7896" s="7" t="s">
        <v>32292</v>
      </c>
      <c r="P7896" s="7" t="s">
        <v>32667</v>
      </c>
      <c r="Q7896" s="2">
        <v>200</v>
      </c>
      <c r="R7896" s="2">
        <v>200</v>
      </c>
      <c r="S7896" s="2" t="s">
        <v>31186</v>
      </c>
      <c r="U7896" s="26">
        <v>1</v>
      </c>
    </row>
    <row r="7897" spans="1:22" x14ac:dyDescent="0.3">
      <c r="A7897" t="s">
        <v>32460</v>
      </c>
      <c r="B7897" s="2" t="s">
        <v>19</v>
      </c>
      <c r="C7897" s="2" t="s">
        <v>13043</v>
      </c>
      <c r="D7897" s="2" t="s">
        <v>13045</v>
      </c>
      <c r="E7897" s="2" t="s">
        <v>13192</v>
      </c>
      <c r="F7897" s="2" t="s">
        <v>13258</v>
      </c>
      <c r="G7897" s="2" t="s">
        <v>13274</v>
      </c>
      <c r="H7897" s="3" t="s">
        <v>13275</v>
      </c>
      <c r="I7897" s="3" t="s">
        <v>6497</v>
      </c>
      <c r="J7897" s="3">
        <v>2</v>
      </c>
      <c r="K7897" s="2" t="s">
        <v>36</v>
      </c>
      <c r="O7897" s="7" t="s">
        <v>32292</v>
      </c>
      <c r="P7897" s="7" t="s">
        <v>32667</v>
      </c>
      <c r="Q7897" s="2">
        <v>250</v>
      </c>
      <c r="R7897" s="2">
        <v>250</v>
      </c>
      <c r="S7897" s="2" t="s">
        <v>31186</v>
      </c>
      <c r="U7897" s="26">
        <v>1</v>
      </c>
    </row>
    <row r="7898" spans="1:22" x14ac:dyDescent="0.3">
      <c r="A7898" t="s">
        <v>32460</v>
      </c>
      <c r="B7898" s="2" t="s">
        <v>19</v>
      </c>
      <c r="C7898" s="2" t="s">
        <v>13043</v>
      </c>
      <c r="D7898" s="2" t="s">
        <v>13045</v>
      </c>
      <c r="E7898" s="2" t="s">
        <v>13192</v>
      </c>
      <c r="F7898" s="2" t="s">
        <v>13258</v>
      </c>
      <c r="G7898" s="2" t="s">
        <v>13276</v>
      </c>
      <c r="H7898" s="3" t="s">
        <v>13277</v>
      </c>
      <c r="I7898" s="3" t="s">
        <v>6497</v>
      </c>
      <c r="J7898" s="3">
        <v>11</v>
      </c>
      <c r="K7898" s="2" t="s">
        <v>36</v>
      </c>
      <c r="O7898" s="7" t="s">
        <v>32292</v>
      </c>
      <c r="P7898" s="7" t="s">
        <v>32667</v>
      </c>
      <c r="Q7898" s="2">
        <v>300</v>
      </c>
      <c r="R7898" s="2">
        <v>300</v>
      </c>
      <c r="S7898" s="2" t="s">
        <v>31186</v>
      </c>
      <c r="U7898" s="26">
        <v>1</v>
      </c>
    </row>
    <row r="7899" spans="1:22" x14ac:dyDescent="0.3">
      <c r="A7899" t="s">
        <v>32460</v>
      </c>
      <c r="B7899" s="2" t="s">
        <v>19</v>
      </c>
      <c r="C7899" s="2" t="s">
        <v>13043</v>
      </c>
      <c r="D7899" s="2" t="s">
        <v>13045</v>
      </c>
      <c r="E7899" s="2" t="s">
        <v>13192</v>
      </c>
      <c r="F7899" s="2" t="s">
        <v>13258</v>
      </c>
      <c r="G7899" s="2" t="s">
        <v>13278</v>
      </c>
      <c r="H7899" s="3" t="s">
        <v>13279</v>
      </c>
      <c r="I7899" s="3" t="s">
        <v>6497</v>
      </c>
      <c r="J7899" s="3">
        <v>3</v>
      </c>
      <c r="K7899" s="2" t="s">
        <v>36</v>
      </c>
      <c r="O7899" s="7" t="s">
        <v>32292</v>
      </c>
      <c r="P7899" s="7" t="s">
        <v>32667</v>
      </c>
      <c r="Q7899" s="2">
        <v>350</v>
      </c>
      <c r="R7899" s="2">
        <v>350</v>
      </c>
      <c r="S7899" s="2" t="s">
        <v>31186</v>
      </c>
      <c r="U7899" s="26">
        <v>1</v>
      </c>
    </row>
    <row r="7900" spans="1:22" x14ac:dyDescent="0.3">
      <c r="A7900" t="s">
        <v>32460</v>
      </c>
      <c r="B7900" s="2" t="s">
        <v>19</v>
      </c>
      <c r="C7900" s="2" t="s">
        <v>13043</v>
      </c>
      <c r="D7900" s="2" t="s">
        <v>13045</v>
      </c>
      <c r="E7900" s="2" t="s">
        <v>13192</v>
      </c>
      <c r="F7900" s="2" t="s">
        <v>13258</v>
      </c>
      <c r="G7900" s="2" t="s">
        <v>13280</v>
      </c>
      <c r="H7900" s="3" t="s">
        <v>13281</v>
      </c>
      <c r="I7900" s="3" t="s">
        <v>6497</v>
      </c>
      <c r="J7900" s="3">
        <v>10</v>
      </c>
      <c r="K7900" s="2" t="s">
        <v>36</v>
      </c>
      <c r="O7900" s="7" t="s">
        <v>32292</v>
      </c>
      <c r="P7900" s="7" t="s">
        <v>32667</v>
      </c>
      <c r="Q7900" s="2">
        <v>400</v>
      </c>
      <c r="R7900" s="2">
        <v>400</v>
      </c>
      <c r="S7900" s="2" t="s">
        <v>31186</v>
      </c>
      <c r="U7900" s="26">
        <v>1</v>
      </c>
    </row>
    <row r="7901" spans="1:22" x14ac:dyDescent="0.3">
      <c r="L7901" s="163" t="s">
        <v>0</v>
      </c>
      <c r="M7901" s="163"/>
      <c r="N7901" s="163"/>
      <c r="O7901" s="163" t="s">
        <v>1</v>
      </c>
      <c r="P7901" s="163"/>
      <c r="Q7901" s="163"/>
      <c r="R7901" s="172" t="s">
        <v>31185</v>
      </c>
      <c r="S7901" s="173"/>
      <c r="T7901" s="173"/>
      <c r="U7901" s="173"/>
      <c r="V7901" s="174"/>
    </row>
    <row r="7902" spans="1:22" ht="43.2" x14ac:dyDescent="0.3">
      <c r="B7902" s="2" t="s">
        <v>19</v>
      </c>
      <c r="C7902" s="2" t="s">
        <v>13043</v>
      </c>
      <c r="D7902" s="2" t="s">
        <v>13045</v>
      </c>
      <c r="E7902" s="2" t="s">
        <v>13192</v>
      </c>
      <c r="F7902" s="2" t="s">
        <v>13282</v>
      </c>
      <c r="H7902" s="3" t="s">
        <v>13283</v>
      </c>
      <c r="L7902" s="72" t="s">
        <v>12</v>
      </c>
      <c r="M7902" s="72" t="s">
        <v>13</v>
      </c>
      <c r="N7902" s="72" t="s">
        <v>14</v>
      </c>
      <c r="O7902" s="72" t="s">
        <v>32311</v>
      </c>
      <c r="P7902" s="72" t="s">
        <v>31195</v>
      </c>
      <c r="Q7902" s="72" t="s">
        <v>31197</v>
      </c>
      <c r="R7902" s="73" t="s">
        <v>32319</v>
      </c>
      <c r="S7902" s="73" t="s">
        <v>32320</v>
      </c>
      <c r="T7902" s="73" t="s">
        <v>17</v>
      </c>
      <c r="U7902" s="73" t="s">
        <v>18</v>
      </c>
      <c r="V7902" s="73" t="s">
        <v>31184</v>
      </c>
    </row>
    <row r="7903" spans="1:22" ht="28.8" x14ac:dyDescent="0.3">
      <c r="A7903" t="s">
        <v>32460</v>
      </c>
      <c r="B7903" s="2" t="s">
        <v>19</v>
      </c>
      <c r="C7903" s="2" t="s">
        <v>13043</v>
      </c>
      <c r="D7903" s="2" t="s">
        <v>13045</v>
      </c>
      <c r="E7903" s="2" t="s">
        <v>13192</v>
      </c>
      <c r="F7903" s="2" t="s">
        <v>13282</v>
      </c>
      <c r="G7903" s="2" t="s">
        <v>13284</v>
      </c>
      <c r="H7903" s="3" t="s">
        <v>13285</v>
      </c>
      <c r="I7903" s="3" t="s">
        <v>1792</v>
      </c>
      <c r="J7903" s="3">
        <v>1816</v>
      </c>
      <c r="K7903" s="2" t="s">
        <v>36</v>
      </c>
      <c r="O7903" s="7" t="s">
        <v>32650</v>
      </c>
      <c r="P7903" s="7" t="s">
        <v>32668</v>
      </c>
      <c r="Q7903" s="2" t="s">
        <v>32669</v>
      </c>
      <c r="R7903" s="2">
        <v>0</v>
      </c>
      <c r="S7903" s="2">
        <v>25</v>
      </c>
      <c r="T7903" s="2" t="s">
        <v>31186</v>
      </c>
      <c r="V7903" s="26">
        <v>3</v>
      </c>
    </row>
    <row r="7904" spans="1:22" ht="28.8" x14ac:dyDescent="0.3">
      <c r="A7904" t="s">
        <v>32460</v>
      </c>
      <c r="B7904" s="2" t="s">
        <v>19</v>
      </c>
      <c r="C7904" s="2" t="s">
        <v>13043</v>
      </c>
      <c r="D7904" s="2" t="s">
        <v>13045</v>
      </c>
      <c r="E7904" s="2" t="s">
        <v>13192</v>
      </c>
      <c r="F7904" s="2" t="s">
        <v>13282</v>
      </c>
      <c r="G7904" s="2" t="s">
        <v>13286</v>
      </c>
      <c r="H7904" s="3" t="s">
        <v>13287</v>
      </c>
      <c r="I7904" s="3" t="s">
        <v>1792</v>
      </c>
      <c r="J7904" s="3">
        <v>1318</v>
      </c>
      <c r="K7904" s="2" t="s">
        <v>36</v>
      </c>
      <c r="O7904" s="7" t="s">
        <v>32650</v>
      </c>
      <c r="P7904" s="7" t="s">
        <v>32668</v>
      </c>
      <c r="Q7904" s="2" t="s">
        <v>32669</v>
      </c>
      <c r="R7904" s="2">
        <v>32</v>
      </c>
      <c r="S7904" s="2">
        <v>32</v>
      </c>
      <c r="T7904" s="2" t="s">
        <v>31186</v>
      </c>
      <c r="V7904" s="26">
        <v>1</v>
      </c>
    </row>
    <row r="7905" spans="1:22" ht="28.8" x14ac:dyDescent="0.3">
      <c r="A7905" t="s">
        <v>32460</v>
      </c>
      <c r="B7905" s="2" t="s">
        <v>19</v>
      </c>
      <c r="C7905" s="2" t="s">
        <v>13043</v>
      </c>
      <c r="D7905" s="2" t="s">
        <v>13045</v>
      </c>
      <c r="E7905" s="2" t="s">
        <v>13192</v>
      </c>
      <c r="F7905" s="2" t="s">
        <v>13282</v>
      </c>
      <c r="G7905" s="2" t="s">
        <v>13288</v>
      </c>
      <c r="H7905" s="3" t="s">
        <v>13289</v>
      </c>
      <c r="I7905" s="3" t="s">
        <v>1792</v>
      </c>
      <c r="J7905" s="3">
        <v>781</v>
      </c>
      <c r="K7905" s="2" t="s">
        <v>36</v>
      </c>
      <c r="O7905" s="7" t="s">
        <v>32650</v>
      </c>
      <c r="P7905" s="7" t="s">
        <v>32668</v>
      </c>
      <c r="Q7905" s="2" t="s">
        <v>32669</v>
      </c>
      <c r="R7905" s="2">
        <v>40</v>
      </c>
      <c r="S7905" s="2">
        <v>40</v>
      </c>
      <c r="T7905" s="2" t="s">
        <v>31186</v>
      </c>
      <c r="V7905" s="26">
        <v>1</v>
      </c>
    </row>
    <row r="7906" spans="1:22" ht="28.8" x14ac:dyDescent="0.3">
      <c r="A7906" t="s">
        <v>32460</v>
      </c>
      <c r="B7906" s="2" t="s">
        <v>19</v>
      </c>
      <c r="C7906" s="2" t="s">
        <v>13043</v>
      </c>
      <c r="D7906" s="2" t="s">
        <v>13045</v>
      </c>
      <c r="E7906" s="2" t="s">
        <v>13192</v>
      </c>
      <c r="F7906" s="2" t="s">
        <v>13282</v>
      </c>
      <c r="G7906" s="2" t="s">
        <v>13290</v>
      </c>
      <c r="H7906" s="3" t="s">
        <v>13291</v>
      </c>
      <c r="I7906" s="3" t="s">
        <v>1792</v>
      </c>
      <c r="J7906" s="3">
        <v>1310</v>
      </c>
      <c r="K7906" s="2" t="s">
        <v>36</v>
      </c>
      <c r="O7906" s="7" t="s">
        <v>32650</v>
      </c>
      <c r="P7906" s="7" t="s">
        <v>32668</v>
      </c>
      <c r="Q7906" s="2" t="s">
        <v>32669</v>
      </c>
      <c r="R7906" s="2">
        <v>50</v>
      </c>
      <c r="S7906" s="2">
        <v>50</v>
      </c>
      <c r="T7906" s="2" t="s">
        <v>31186</v>
      </c>
      <c r="V7906" s="26">
        <v>1</v>
      </c>
    </row>
    <row r="7907" spans="1:22" ht="28.8" x14ac:dyDescent="0.3">
      <c r="A7907" t="s">
        <v>32460</v>
      </c>
      <c r="B7907" s="2" t="s">
        <v>19</v>
      </c>
      <c r="C7907" s="2" t="s">
        <v>13043</v>
      </c>
      <c r="D7907" s="2" t="s">
        <v>13045</v>
      </c>
      <c r="E7907" s="2" t="s">
        <v>13192</v>
      </c>
      <c r="F7907" s="2" t="s">
        <v>13282</v>
      </c>
      <c r="G7907" s="2" t="s">
        <v>13292</v>
      </c>
      <c r="H7907" s="3" t="s">
        <v>13293</v>
      </c>
      <c r="I7907" s="3" t="s">
        <v>1792</v>
      </c>
      <c r="J7907" s="3">
        <v>889</v>
      </c>
      <c r="K7907" s="2" t="s">
        <v>36</v>
      </c>
      <c r="O7907" s="7" t="s">
        <v>32650</v>
      </c>
      <c r="P7907" s="7" t="s">
        <v>32668</v>
      </c>
      <c r="Q7907" s="2" t="s">
        <v>32669</v>
      </c>
      <c r="R7907" s="2">
        <v>65</v>
      </c>
      <c r="S7907" s="2">
        <v>65</v>
      </c>
      <c r="T7907" s="2" t="s">
        <v>31186</v>
      </c>
      <c r="V7907" s="26">
        <v>1</v>
      </c>
    </row>
    <row r="7908" spans="1:22" ht="28.8" x14ac:dyDescent="0.3">
      <c r="A7908" t="s">
        <v>32460</v>
      </c>
      <c r="B7908" s="2" t="s">
        <v>19</v>
      </c>
      <c r="C7908" s="2" t="s">
        <v>13043</v>
      </c>
      <c r="D7908" s="2" t="s">
        <v>13045</v>
      </c>
      <c r="E7908" s="2" t="s">
        <v>13192</v>
      </c>
      <c r="F7908" s="2" t="s">
        <v>13282</v>
      </c>
      <c r="G7908" s="2" t="s">
        <v>13294</v>
      </c>
      <c r="H7908" s="3" t="s">
        <v>13295</v>
      </c>
      <c r="I7908" s="3" t="s">
        <v>1792</v>
      </c>
      <c r="J7908" s="3">
        <v>732</v>
      </c>
      <c r="K7908" s="2" t="s">
        <v>36</v>
      </c>
      <c r="O7908" s="7" t="s">
        <v>32650</v>
      </c>
      <c r="P7908" s="7" t="s">
        <v>32668</v>
      </c>
      <c r="Q7908" s="2" t="s">
        <v>32669</v>
      </c>
      <c r="R7908" s="2">
        <v>80</v>
      </c>
      <c r="S7908" s="2">
        <v>80</v>
      </c>
      <c r="T7908" s="2" t="s">
        <v>31186</v>
      </c>
      <c r="V7908" s="26">
        <v>1</v>
      </c>
    </row>
    <row r="7909" spans="1:22" ht="28.8" x14ac:dyDescent="0.3">
      <c r="A7909" t="s">
        <v>32460</v>
      </c>
      <c r="B7909" s="2" t="s">
        <v>19</v>
      </c>
      <c r="C7909" s="2" t="s">
        <v>13043</v>
      </c>
      <c r="D7909" s="2" t="s">
        <v>13045</v>
      </c>
      <c r="E7909" s="2" t="s">
        <v>13192</v>
      </c>
      <c r="F7909" s="2" t="s">
        <v>13282</v>
      </c>
      <c r="G7909" s="2" t="s">
        <v>13296</v>
      </c>
      <c r="H7909" s="3" t="s">
        <v>13297</v>
      </c>
      <c r="I7909" s="3" t="s">
        <v>1792</v>
      </c>
      <c r="J7909" s="3">
        <v>454</v>
      </c>
      <c r="K7909" s="2" t="s">
        <v>36</v>
      </c>
      <c r="O7909" s="7" t="s">
        <v>32650</v>
      </c>
      <c r="P7909" s="7" t="s">
        <v>32668</v>
      </c>
      <c r="Q7909" s="2" t="s">
        <v>32669</v>
      </c>
      <c r="R7909" s="2">
        <v>100</v>
      </c>
      <c r="S7909" s="2">
        <v>100</v>
      </c>
      <c r="T7909" s="2" t="s">
        <v>31186</v>
      </c>
      <c r="V7909" s="26">
        <v>1</v>
      </c>
    </row>
    <row r="7910" spans="1:22" ht="28.8" x14ac:dyDescent="0.3">
      <c r="A7910" t="s">
        <v>32460</v>
      </c>
      <c r="B7910" s="2" t="s">
        <v>19</v>
      </c>
      <c r="C7910" s="2" t="s">
        <v>13043</v>
      </c>
      <c r="D7910" s="2" t="s">
        <v>13045</v>
      </c>
      <c r="E7910" s="2" t="s">
        <v>13192</v>
      </c>
      <c r="F7910" s="2" t="s">
        <v>13282</v>
      </c>
      <c r="G7910" s="2" t="s">
        <v>13298</v>
      </c>
      <c r="H7910" s="3" t="s">
        <v>13299</v>
      </c>
      <c r="I7910" s="3" t="s">
        <v>1792</v>
      </c>
      <c r="J7910" s="3">
        <v>40</v>
      </c>
      <c r="K7910" s="2" t="s">
        <v>36</v>
      </c>
      <c r="O7910" s="7" t="s">
        <v>32650</v>
      </c>
      <c r="P7910" s="7" t="s">
        <v>32668</v>
      </c>
      <c r="Q7910" s="2" t="s">
        <v>32669</v>
      </c>
      <c r="R7910" s="2">
        <v>125</v>
      </c>
      <c r="S7910" s="2">
        <v>125</v>
      </c>
      <c r="T7910" s="2" t="s">
        <v>31186</v>
      </c>
      <c r="V7910" s="26">
        <v>1</v>
      </c>
    </row>
    <row r="7911" spans="1:22" ht="28.8" x14ac:dyDescent="0.3">
      <c r="A7911" t="s">
        <v>32460</v>
      </c>
      <c r="B7911" s="2" t="s">
        <v>19</v>
      </c>
      <c r="C7911" s="2" t="s">
        <v>13043</v>
      </c>
      <c r="D7911" s="2" t="s">
        <v>13045</v>
      </c>
      <c r="E7911" s="2" t="s">
        <v>13192</v>
      </c>
      <c r="F7911" s="2" t="s">
        <v>13282</v>
      </c>
      <c r="G7911" s="2" t="s">
        <v>13300</v>
      </c>
      <c r="H7911" s="3" t="s">
        <v>13301</v>
      </c>
      <c r="I7911" s="3" t="s">
        <v>1792</v>
      </c>
      <c r="J7911" s="3">
        <v>114</v>
      </c>
      <c r="K7911" s="2" t="s">
        <v>36</v>
      </c>
      <c r="O7911" s="7" t="s">
        <v>32650</v>
      </c>
      <c r="P7911" s="7" t="s">
        <v>32668</v>
      </c>
      <c r="Q7911" s="2" t="s">
        <v>32669</v>
      </c>
      <c r="R7911" s="2">
        <v>150</v>
      </c>
      <c r="S7911" s="2">
        <v>150</v>
      </c>
      <c r="T7911" s="2" t="s">
        <v>31186</v>
      </c>
      <c r="V7911" s="26">
        <v>1</v>
      </c>
    </row>
    <row r="7912" spans="1:22" ht="28.8" x14ac:dyDescent="0.3">
      <c r="A7912" t="s">
        <v>32460</v>
      </c>
      <c r="B7912" s="2" t="s">
        <v>19</v>
      </c>
      <c r="C7912" s="2" t="s">
        <v>13043</v>
      </c>
      <c r="D7912" s="2" t="s">
        <v>13045</v>
      </c>
      <c r="E7912" s="2" t="s">
        <v>13192</v>
      </c>
      <c r="F7912" s="2" t="s">
        <v>13282</v>
      </c>
      <c r="G7912" s="2" t="s">
        <v>13302</v>
      </c>
      <c r="H7912" s="3" t="s">
        <v>13303</v>
      </c>
      <c r="I7912" s="3" t="s">
        <v>1792</v>
      </c>
      <c r="J7912" s="3">
        <v>59</v>
      </c>
      <c r="K7912" s="2" t="s">
        <v>36</v>
      </c>
      <c r="O7912" s="7" t="s">
        <v>32650</v>
      </c>
      <c r="P7912" s="7" t="s">
        <v>32668</v>
      </c>
      <c r="Q7912" s="2" t="s">
        <v>32669</v>
      </c>
      <c r="R7912" s="2">
        <v>200</v>
      </c>
      <c r="S7912" s="2">
        <v>200</v>
      </c>
      <c r="T7912" s="2" t="s">
        <v>31186</v>
      </c>
      <c r="V7912" s="26">
        <v>1</v>
      </c>
    </row>
    <row r="7913" spans="1:22" ht="28.8" x14ac:dyDescent="0.3">
      <c r="A7913" t="s">
        <v>32460</v>
      </c>
      <c r="B7913" s="2" t="s">
        <v>19</v>
      </c>
      <c r="C7913" s="2" t="s">
        <v>13043</v>
      </c>
      <c r="D7913" s="2" t="s">
        <v>13045</v>
      </c>
      <c r="E7913" s="2" t="s">
        <v>13192</v>
      </c>
      <c r="F7913" s="2" t="s">
        <v>13282</v>
      </c>
      <c r="G7913" s="2" t="s">
        <v>13304</v>
      </c>
      <c r="H7913" s="3" t="s">
        <v>13305</v>
      </c>
      <c r="I7913" s="3" t="s">
        <v>1792</v>
      </c>
      <c r="K7913" s="2" t="s">
        <v>36</v>
      </c>
      <c r="O7913" s="7" t="s">
        <v>32650</v>
      </c>
      <c r="P7913" s="7" t="s">
        <v>32668</v>
      </c>
      <c r="Q7913" s="2" t="s">
        <v>32669</v>
      </c>
      <c r="R7913" s="2">
        <v>250</v>
      </c>
      <c r="S7913" s="2">
        <v>250</v>
      </c>
      <c r="T7913" s="2" t="s">
        <v>31186</v>
      </c>
      <c r="V7913" s="26">
        <v>1</v>
      </c>
    </row>
    <row r="7914" spans="1:22" ht="28.8" x14ac:dyDescent="0.3">
      <c r="A7914" t="s">
        <v>32460</v>
      </c>
      <c r="B7914" s="2" t="s">
        <v>19</v>
      </c>
      <c r="C7914" s="2" t="s">
        <v>13043</v>
      </c>
      <c r="D7914" s="2" t="s">
        <v>13045</v>
      </c>
      <c r="E7914" s="2" t="s">
        <v>13192</v>
      </c>
      <c r="F7914" s="2" t="s">
        <v>13282</v>
      </c>
      <c r="G7914" s="2" t="s">
        <v>13306</v>
      </c>
      <c r="H7914" s="3" t="s">
        <v>13307</v>
      </c>
      <c r="I7914" s="3" t="s">
        <v>1792</v>
      </c>
      <c r="K7914" s="2" t="s">
        <v>36</v>
      </c>
      <c r="O7914" s="7" t="s">
        <v>32650</v>
      </c>
      <c r="P7914" s="7" t="s">
        <v>32668</v>
      </c>
      <c r="Q7914" s="2" t="s">
        <v>32669</v>
      </c>
      <c r="R7914" s="2">
        <v>300</v>
      </c>
      <c r="S7914" s="2">
        <v>300</v>
      </c>
      <c r="T7914" s="2" t="s">
        <v>31186</v>
      </c>
      <c r="V7914" s="26">
        <v>1</v>
      </c>
    </row>
    <row r="7915" spans="1:22" x14ac:dyDescent="0.3">
      <c r="B7915" s="2" t="s">
        <v>19</v>
      </c>
      <c r="C7915" s="2" t="s">
        <v>13043</v>
      </c>
      <c r="D7915" s="2" t="s">
        <v>13045</v>
      </c>
      <c r="E7915" s="2" t="s">
        <v>13308</v>
      </c>
      <c r="H7915" s="3" t="s">
        <v>13309</v>
      </c>
    </row>
    <row r="7916" spans="1:22" x14ac:dyDescent="0.3">
      <c r="L7916" s="163" t="s">
        <v>0</v>
      </c>
      <c r="M7916" s="163"/>
      <c r="N7916" s="163"/>
      <c r="O7916" s="163" t="s">
        <v>1</v>
      </c>
      <c r="P7916" s="163"/>
      <c r="Q7916" s="163"/>
      <c r="R7916" s="172" t="s">
        <v>31185</v>
      </c>
      <c r="S7916" s="173"/>
      <c r="T7916" s="173"/>
      <c r="U7916" s="173"/>
      <c r="V7916" s="174"/>
    </row>
    <row r="7917" spans="1:22" ht="43.2" x14ac:dyDescent="0.3">
      <c r="B7917" s="2" t="s">
        <v>19</v>
      </c>
      <c r="C7917" s="2" t="s">
        <v>13043</v>
      </c>
      <c r="D7917" s="2" t="s">
        <v>13045</v>
      </c>
      <c r="E7917" s="2" t="s">
        <v>13308</v>
      </c>
      <c r="F7917" s="2" t="s">
        <v>13310</v>
      </c>
      <c r="H7917" s="3" t="s">
        <v>13311</v>
      </c>
      <c r="L7917" s="72" t="s">
        <v>12</v>
      </c>
      <c r="M7917" s="72" t="s">
        <v>13</v>
      </c>
      <c r="N7917" s="72" t="s">
        <v>14</v>
      </c>
      <c r="O7917" s="72" t="s">
        <v>32311</v>
      </c>
      <c r="P7917" s="72" t="s">
        <v>32654</v>
      </c>
      <c r="Q7917" s="72" t="s">
        <v>31195</v>
      </c>
      <c r="R7917" s="73" t="s">
        <v>32319</v>
      </c>
      <c r="S7917" s="73" t="s">
        <v>32320</v>
      </c>
      <c r="T7917" s="73" t="s">
        <v>17</v>
      </c>
      <c r="U7917" s="73" t="s">
        <v>18</v>
      </c>
      <c r="V7917" s="73" t="s">
        <v>31184</v>
      </c>
    </row>
    <row r="7918" spans="1:22" x14ac:dyDescent="0.3">
      <c r="A7918" t="s">
        <v>32460</v>
      </c>
      <c r="B7918" s="2" t="s">
        <v>19</v>
      </c>
      <c r="C7918" s="2" t="s">
        <v>13043</v>
      </c>
      <c r="D7918" s="2" t="s">
        <v>13045</v>
      </c>
      <c r="E7918" s="2" t="s">
        <v>13308</v>
      </c>
      <c r="F7918" s="2" t="s">
        <v>13310</v>
      </c>
      <c r="G7918" s="2" t="s">
        <v>13312</v>
      </c>
      <c r="H7918" s="3" t="s">
        <v>13313</v>
      </c>
      <c r="I7918" s="3" t="s">
        <v>1792</v>
      </c>
      <c r="J7918" s="3">
        <v>1296</v>
      </c>
      <c r="K7918" s="2" t="s">
        <v>36</v>
      </c>
      <c r="O7918" s="7" t="s">
        <v>32650</v>
      </c>
      <c r="P7918" s="7" t="s">
        <v>32655</v>
      </c>
      <c r="Q7918" s="7" t="s">
        <v>32670</v>
      </c>
      <c r="R7918" s="2">
        <v>0</v>
      </c>
      <c r="S7918" s="2">
        <v>50</v>
      </c>
      <c r="T7918" s="2" t="s">
        <v>31186</v>
      </c>
      <c r="U7918" s="2"/>
      <c r="V7918" s="26">
        <v>3</v>
      </c>
    </row>
    <row r="7919" spans="1:22" x14ac:dyDescent="0.3">
      <c r="A7919" t="s">
        <v>32460</v>
      </c>
      <c r="B7919" s="2" t="s">
        <v>19</v>
      </c>
      <c r="C7919" s="2" t="s">
        <v>13043</v>
      </c>
      <c r="D7919" s="2" t="s">
        <v>13045</v>
      </c>
      <c r="E7919" s="2" t="s">
        <v>13308</v>
      </c>
      <c r="F7919" s="2" t="s">
        <v>13310</v>
      </c>
      <c r="G7919" s="2" t="s">
        <v>13314</v>
      </c>
      <c r="H7919" s="3" t="s">
        <v>13315</v>
      </c>
      <c r="I7919" s="3" t="s">
        <v>1792</v>
      </c>
      <c r="J7919" s="3">
        <v>2045</v>
      </c>
      <c r="K7919" s="2" t="s">
        <v>36</v>
      </c>
      <c r="O7919" s="7" t="s">
        <v>32650</v>
      </c>
      <c r="P7919" s="7" t="s">
        <v>32655</v>
      </c>
      <c r="Q7919" s="7" t="s">
        <v>32670</v>
      </c>
      <c r="R7919" s="2">
        <v>100</v>
      </c>
      <c r="S7919" s="2">
        <v>150</v>
      </c>
      <c r="T7919" s="2" t="s">
        <v>31186</v>
      </c>
      <c r="U7919" s="2"/>
      <c r="V7919" s="26">
        <v>2</v>
      </c>
    </row>
    <row r="7920" spans="1:22" x14ac:dyDescent="0.3">
      <c r="L7920" s="163" t="s">
        <v>0</v>
      </c>
      <c r="M7920" s="163"/>
      <c r="N7920" s="163"/>
      <c r="O7920" s="163" t="s">
        <v>1</v>
      </c>
      <c r="P7920" s="163"/>
      <c r="Q7920" s="163"/>
      <c r="R7920" s="172" t="s">
        <v>31185</v>
      </c>
      <c r="S7920" s="173"/>
      <c r="T7920" s="173"/>
      <c r="U7920" s="173"/>
      <c r="V7920" s="174"/>
    </row>
    <row r="7921" spans="1:22" ht="43.2" x14ac:dyDescent="0.3">
      <c r="B7921" s="2" t="s">
        <v>19</v>
      </c>
      <c r="C7921" s="2" t="s">
        <v>13043</v>
      </c>
      <c r="D7921" s="2" t="s">
        <v>13045</v>
      </c>
      <c r="E7921" s="2" t="s">
        <v>13308</v>
      </c>
      <c r="F7921" s="2" t="s">
        <v>13316</v>
      </c>
      <c r="H7921" s="3" t="s">
        <v>13317</v>
      </c>
      <c r="L7921" s="72" t="s">
        <v>12</v>
      </c>
      <c r="M7921" s="72" t="s">
        <v>13</v>
      </c>
      <c r="N7921" s="72" t="s">
        <v>14</v>
      </c>
      <c r="O7921" s="72" t="s">
        <v>32311</v>
      </c>
      <c r="P7921" s="72" t="s">
        <v>32654</v>
      </c>
      <c r="Q7921" s="72" t="s">
        <v>31195</v>
      </c>
      <c r="R7921" s="73" t="s">
        <v>32319</v>
      </c>
      <c r="S7921" s="73" t="s">
        <v>32320</v>
      </c>
      <c r="T7921" s="73" t="s">
        <v>17</v>
      </c>
      <c r="U7921" s="73" t="s">
        <v>18</v>
      </c>
      <c r="V7921" s="73" t="s">
        <v>31184</v>
      </c>
    </row>
    <row r="7922" spans="1:22" ht="28.8" x14ac:dyDescent="0.3">
      <c r="A7922" t="s">
        <v>32460</v>
      </c>
      <c r="B7922" s="2" t="s">
        <v>19</v>
      </c>
      <c r="C7922" s="2" t="s">
        <v>13043</v>
      </c>
      <c r="D7922" s="2" t="s">
        <v>13045</v>
      </c>
      <c r="E7922" s="2" t="s">
        <v>13308</v>
      </c>
      <c r="F7922" s="2" t="s">
        <v>13316</v>
      </c>
      <c r="G7922" s="2" t="s">
        <v>13318</v>
      </c>
      <c r="H7922" s="6" t="s">
        <v>13319</v>
      </c>
      <c r="I7922" s="3" t="s">
        <v>13320</v>
      </c>
      <c r="J7922" s="3">
        <v>1481</v>
      </c>
      <c r="K7922" s="2" t="s">
        <v>36</v>
      </c>
      <c r="O7922" s="7" t="s">
        <v>32671</v>
      </c>
      <c r="Q7922" s="7"/>
      <c r="U7922" s="2"/>
    </row>
    <row r="7923" spans="1:22" ht="28.8" x14ac:dyDescent="0.3">
      <c r="A7923" t="s">
        <v>32460</v>
      </c>
      <c r="B7923" s="2" t="s">
        <v>19</v>
      </c>
      <c r="C7923" s="2" t="s">
        <v>13043</v>
      </c>
      <c r="D7923" s="2" t="s">
        <v>13045</v>
      </c>
      <c r="E7923" s="2" t="s">
        <v>13308</v>
      </c>
      <c r="F7923" s="2" t="s">
        <v>13316</v>
      </c>
      <c r="G7923" s="2" t="s">
        <v>13321</v>
      </c>
      <c r="H7923" s="3" t="s">
        <v>13322</v>
      </c>
      <c r="I7923" s="3" t="s">
        <v>10620</v>
      </c>
      <c r="J7923" s="3">
        <v>545</v>
      </c>
      <c r="K7923" s="2" t="s">
        <v>36</v>
      </c>
      <c r="O7923" s="8" t="s">
        <v>32650</v>
      </c>
      <c r="Q7923" s="7" t="s">
        <v>32672</v>
      </c>
      <c r="R7923" s="2">
        <v>0</v>
      </c>
      <c r="S7923" s="2">
        <v>20</v>
      </c>
      <c r="T7923" s="2" t="s">
        <v>31186</v>
      </c>
      <c r="U7923" s="2"/>
      <c r="V7923" s="26">
        <v>3</v>
      </c>
    </row>
    <row r="7924" spans="1:22" ht="28.8" x14ac:dyDescent="0.3">
      <c r="A7924" t="s">
        <v>32460</v>
      </c>
      <c r="B7924" s="2" t="s">
        <v>19</v>
      </c>
      <c r="C7924" s="2" t="s">
        <v>13043</v>
      </c>
      <c r="D7924" s="2" t="s">
        <v>13045</v>
      </c>
      <c r="E7924" s="2" t="s">
        <v>13308</v>
      </c>
      <c r="F7924" s="2" t="s">
        <v>13316</v>
      </c>
      <c r="G7924" s="2" t="s">
        <v>13323</v>
      </c>
      <c r="H7924" s="3" t="s">
        <v>13324</v>
      </c>
      <c r="I7924" s="3" t="s">
        <v>10620</v>
      </c>
      <c r="J7924" s="3">
        <v>281</v>
      </c>
      <c r="K7924" s="2" t="s">
        <v>36</v>
      </c>
      <c r="O7924" s="8" t="s">
        <v>32650</v>
      </c>
      <c r="Q7924" s="7" t="s">
        <v>32672</v>
      </c>
      <c r="R7924" s="2">
        <v>20</v>
      </c>
      <c r="S7924" s="2">
        <v>25</v>
      </c>
      <c r="T7924" s="2" t="s">
        <v>31186</v>
      </c>
      <c r="U7924" s="2"/>
      <c r="V7924" s="26">
        <v>3</v>
      </c>
    </row>
    <row r="7925" spans="1:22" ht="28.8" x14ac:dyDescent="0.3">
      <c r="A7925" t="s">
        <v>32460</v>
      </c>
      <c r="B7925" s="2" t="s">
        <v>19</v>
      </c>
      <c r="C7925" s="2" t="s">
        <v>13043</v>
      </c>
      <c r="D7925" s="2" t="s">
        <v>13045</v>
      </c>
      <c r="E7925" s="2" t="s">
        <v>13308</v>
      </c>
      <c r="F7925" s="2" t="s">
        <v>13316</v>
      </c>
      <c r="G7925" s="2" t="s">
        <v>13325</v>
      </c>
      <c r="H7925" s="3" t="s">
        <v>13326</v>
      </c>
      <c r="I7925" s="3" t="s">
        <v>10620</v>
      </c>
      <c r="J7925" s="3">
        <v>219</v>
      </c>
      <c r="K7925" s="2" t="s">
        <v>36</v>
      </c>
      <c r="O7925" s="8" t="s">
        <v>32650</v>
      </c>
      <c r="Q7925" s="7" t="s">
        <v>32672</v>
      </c>
      <c r="R7925" s="2">
        <v>25</v>
      </c>
      <c r="S7925" s="2">
        <v>32</v>
      </c>
      <c r="T7925" s="2" t="s">
        <v>31186</v>
      </c>
      <c r="U7925" s="2"/>
      <c r="V7925" s="26">
        <v>3</v>
      </c>
    </row>
    <row r="7926" spans="1:22" ht="28.8" x14ac:dyDescent="0.3">
      <c r="A7926" t="s">
        <v>32460</v>
      </c>
      <c r="B7926" s="2" t="s">
        <v>19</v>
      </c>
      <c r="C7926" s="2" t="s">
        <v>13043</v>
      </c>
      <c r="D7926" s="2" t="s">
        <v>13045</v>
      </c>
      <c r="E7926" s="2" t="s">
        <v>13308</v>
      </c>
      <c r="F7926" s="2" t="s">
        <v>13316</v>
      </c>
      <c r="G7926" s="2" t="s">
        <v>13327</v>
      </c>
      <c r="H7926" s="3" t="s">
        <v>13328</v>
      </c>
      <c r="I7926" s="3" t="s">
        <v>10620</v>
      </c>
      <c r="J7926" s="3">
        <v>44</v>
      </c>
      <c r="K7926" s="2" t="s">
        <v>36</v>
      </c>
      <c r="O7926" s="8" t="s">
        <v>32650</v>
      </c>
      <c r="Q7926" s="7" t="s">
        <v>32672</v>
      </c>
      <c r="R7926" s="2">
        <v>32</v>
      </c>
      <c r="S7926" s="2">
        <v>40</v>
      </c>
      <c r="T7926" s="2" t="s">
        <v>31186</v>
      </c>
      <c r="U7926" s="2"/>
      <c r="V7926" s="26">
        <v>3</v>
      </c>
    </row>
    <row r="7927" spans="1:22" ht="28.8" x14ac:dyDescent="0.3">
      <c r="A7927" t="s">
        <v>32460</v>
      </c>
      <c r="B7927" s="2" t="s">
        <v>19</v>
      </c>
      <c r="C7927" s="2" t="s">
        <v>13043</v>
      </c>
      <c r="D7927" s="2" t="s">
        <v>13045</v>
      </c>
      <c r="E7927" s="2" t="s">
        <v>13308</v>
      </c>
      <c r="F7927" s="2" t="s">
        <v>13316</v>
      </c>
      <c r="G7927" s="2" t="s">
        <v>13329</v>
      </c>
      <c r="H7927" s="3" t="s">
        <v>13330</v>
      </c>
      <c r="I7927" s="3" t="s">
        <v>10620</v>
      </c>
      <c r="J7927" s="3">
        <v>80</v>
      </c>
      <c r="K7927" s="2" t="s">
        <v>36</v>
      </c>
      <c r="O7927" s="8" t="s">
        <v>32650</v>
      </c>
      <c r="Q7927" s="7" t="s">
        <v>32672</v>
      </c>
      <c r="R7927" s="2">
        <v>40</v>
      </c>
      <c r="S7927" s="2">
        <v>50</v>
      </c>
      <c r="T7927" s="2" t="s">
        <v>31186</v>
      </c>
      <c r="U7927" s="2"/>
      <c r="V7927" s="26">
        <v>3</v>
      </c>
    </row>
    <row r="7928" spans="1:22" x14ac:dyDescent="0.3">
      <c r="A7928" t="s">
        <v>32460</v>
      </c>
      <c r="B7928" s="2" t="s">
        <v>19</v>
      </c>
      <c r="C7928" s="2" t="s">
        <v>13043</v>
      </c>
      <c r="D7928" s="2" t="s">
        <v>13045</v>
      </c>
      <c r="E7928" s="2" t="s">
        <v>13308</v>
      </c>
      <c r="F7928" s="2" t="s">
        <v>13316</v>
      </c>
      <c r="G7928" s="2" t="s">
        <v>13331</v>
      </c>
      <c r="H7928" s="3" t="s">
        <v>13332</v>
      </c>
      <c r="I7928" s="3" t="s">
        <v>1792</v>
      </c>
      <c r="J7928" s="3">
        <v>32</v>
      </c>
      <c r="K7928" s="2" t="s">
        <v>36</v>
      </c>
      <c r="O7928" s="8" t="s">
        <v>32650</v>
      </c>
      <c r="P7928" s="7" t="s">
        <v>32659</v>
      </c>
      <c r="Q7928" s="7" t="s">
        <v>32672</v>
      </c>
      <c r="R7928" s="2">
        <v>50</v>
      </c>
      <c r="S7928" s="2">
        <v>63</v>
      </c>
      <c r="T7928" s="2" t="s">
        <v>31186</v>
      </c>
      <c r="U7928" s="2"/>
      <c r="V7928" s="26">
        <v>3</v>
      </c>
    </row>
    <row r="7929" spans="1:22" x14ac:dyDescent="0.3">
      <c r="A7929" t="s">
        <v>32460</v>
      </c>
      <c r="B7929" s="2" t="s">
        <v>19</v>
      </c>
      <c r="C7929" s="2" t="s">
        <v>13043</v>
      </c>
      <c r="D7929" s="2" t="s">
        <v>13045</v>
      </c>
      <c r="E7929" s="2" t="s">
        <v>13308</v>
      </c>
      <c r="F7929" s="2" t="s">
        <v>13316</v>
      </c>
      <c r="G7929" s="2" t="s">
        <v>13333</v>
      </c>
      <c r="H7929" s="3" t="s">
        <v>13334</v>
      </c>
      <c r="I7929" s="3" t="s">
        <v>1792</v>
      </c>
      <c r="K7929" s="2" t="s">
        <v>36</v>
      </c>
      <c r="O7929" s="8" t="s">
        <v>32650</v>
      </c>
      <c r="P7929" s="7" t="s">
        <v>32659</v>
      </c>
      <c r="Q7929" s="7" t="s">
        <v>32672</v>
      </c>
      <c r="R7929" s="2">
        <v>63</v>
      </c>
      <c r="S7929" s="2">
        <v>75</v>
      </c>
      <c r="T7929" s="2" t="s">
        <v>31186</v>
      </c>
      <c r="U7929" s="2"/>
      <c r="V7929" s="26">
        <v>3</v>
      </c>
    </row>
    <row r="7930" spans="1:22" x14ac:dyDescent="0.3">
      <c r="A7930" t="s">
        <v>32460</v>
      </c>
      <c r="B7930" s="2" t="s">
        <v>19</v>
      </c>
      <c r="C7930" s="2" t="s">
        <v>13043</v>
      </c>
      <c r="D7930" s="2" t="s">
        <v>13045</v>
      </c>
      <c r="E7930" s="2" t="s">
        <v>13308</v>
      </c>
      <c r="F7930" s="2" t="s">
        <v>13316</v>
      </c>
      <c r="G7930" s="2" t="s">
        <v>13335</v>
      </c>
      <c r="H7930" s="3" t="s">
        <v>13336</v>
      </c>
      <c r="I7930" s="3" t="s">
        <v>1792</v>
      </c>
      <c r="J7930" s="3">
        <v>7</v>
      </c>
      <c r="K7930" s="2" t="s">
        <v>36</v>
      </c>
      <c r="O7930" s="8" t="s">
        <v>32650</v>
      </c>
      <c r="P7930" s="7" t="s">
        <v>32659</v>
      </c>
      <c r="Q7930" s="7" t="s">
        <v>32672</v>
      </c>
      <c r="R7930" s="2">
        <v>75</v>
      </c>
      <c r="S7930" s="2">
        <v>90</v>
      </c>
      <c r="T7930" s="2" t="s">
        <v>31186</v>
      </c>
      <c r="U7930" s="2"/>
      <c r="V7930" s="26">
        <v>3</v>
      </c>
    </row>
    <row r="7931" spans="1:22" x14ac:dyDescent="0.3">
      <c r="A7931" t="s">
        <v>32460</v>
      </c>
      <c r="B7931" s="2" t="s">
        <v>19</v>
      </c>
      <c r="C7931" s="2" t="s">
        <v>13043</v>
      </c>
      <c r="D7931" s="2" t="s">
        <v>13045</v>
      </c>
      <c r="E7931" s="2" t="s">
        <v>13308</v>
      </c>
      <c r="F7931" s="2" t="s">
        <v>13316</v>
      </c>
      <c r="G7931" s="2" t="s">
        <v>13337</v>
      </c>
      <c r="H7931" s="3" t="s">
        <v>13338</v>
      </c>
      <c r="I7931" s="3" t="s">
        <v>1792</v>
      </c>
      <c r="J7931" s="3">
        <v>333</v>
      </c>
      <c r="K7931" s="2" t="s">
        <v>36</v>
      </c>
      <c r="O7931" s="8" t="s">
        <v>32650</v>
      </c>
      <c r="P7931" s="7" t="s">
        <v>32659</v>
      </c>
      <c r="Q7931" s="7" t="s">
        <v>32672</v>
      </c>
      <c r="R7931" s="2">
        <v>90</v>
      </c>
      <c r="S7931" s="2">
        <v>110</v>
      </c>
      <c r="T7931" s="2" t="s">
        <v>31186</v>
      </c>
      <c r="U7931" s="2"/>
      <c r="V7931" s="26">
        <v>3</v>
      </c>
    </row>
    <row r="7932" spans="1:22" x14ac:dyDescent="0.3">
      <c r="A7932" t="s">
        <v>32460</v>
      </c>
      <c r="B7932" s="2" t="s">
        <v>19</v>
      </c>
      <c r="C7932" s="2" t="s">
        <v>13043</v>
      </c>
      <c r="D7932" s="2" t="s">
        <v>13045</v>
      </c>
      <c r="E7932" s="2" t="s">
        <v>13308</v>
      </c>
      <c r="F7932" s="2" t="s">
        <v>13316</v>
      </c>
      <c r="G7932" s="2" t="s">
        <v>13339</v>
      </c>
      <c r="H7932" s="3" t="s">
        <v>13340</v>
      </c>
      <c r="I7932" s="3" t="s">
        <v>1792</v>
      </c>
      <c r="J7932" s="3">
        <v>4</v>
      </c>
      <c r="K7932" s="2" t="s">
        <v>36</v>
      </c>
      <c r="O7932" s="8" t="s">
        <v>32650</v>
      </c>
      <c r="P7932" s="7" t="s">
        <v>32659</v>
      </c>
      <c r="Q7932" s="7" t="s">
        <v>32672</v>
      </c>
      <c r="R7932" s="2">
        <v>110</v>
      </c>
      <c r="S7932" s="2">
        <v>140</v>
      </c>
      <c r="T7932" s="2" t="s">
        <v>31186</v>
      </c>
      <c r="U7932" s="2"/>
      <c r="V7932" s="26">
        <v>3</v>
      </c>
    </row>
    <row r="7933" spans="1:22" x14ac:dyDescent="0.3">
      <c r="A7933" t="s">
        <v>32460</v>
      </c>
      <c r="B7933" s="2" t="s">
        <v>19</v>
      </c>
      <c r="C7933" s="2" t="s">
        <v>13043</v>
      </c>
      <c r="D7933" s="2" t="s">
        <v>13045</v>
      </c>
      <c r="E7933" s="2" t="s">
        <v>13308</v>
      </c>
      <c r="F7933" s="2" t="s">
        <v>13316</v>
      </c>
      <c r="G7933" s="2" t="s">
        <v>13341</v>
      </c>
      <c r="H7933" s="3" t="s">
        <v>13342</v>
      </c>
      <c r="I7933" s="3" t="s">
        <v>1792</v>
      </c>
      <c r="J7933" s="3">
        <v>21</v>
      </c>
      <c r="K7933" s="2" t="s">
        <v>36</v>
      </c>
      <c r="O7933" s="8" t="s">
        <v>32650</v>
      </c>
      <c r="P7933" s="7" t="s">
        <v>32659</v>
      </c>
      <c r="Q7933" s="7" t="s">
        <v>32672</v>
      </c>
      <c r="R7933" s="2">
        <v>140</v>
      </c>
      <c r="S7933" s="2">
        <v>160</v>
      </c>
      <c r="T7933" s="2" t="s">
        <v>31186</v>
      </c>
      <c r="U7933" s="2"/>
      <c r="V7933" s="26">
        <v>3</v>
      </c>
    </row>
    <row r="7934" spans="1:22" x14ac:dyDescent="0.3">
      <c r="L7934" s="163" t="s">
        <v>0</v>
      </c>
      <c r="M7934" s="163"/>
      <c r="N7934" s="163"/>
      <c r="O7934" s="163" t="s">
        <v>1</v>
      </c>
      <c r="P7934" s="163"/>
      <c r="Q7934" s="163"/>
      <c r="R7934" s="172" t="s">
        <v>31185</v>
      </c>
      <c r="S7934" s="173"/>
      <c r="T7934" s="173"/>
      <c r="U7934" s="173"/>
      <c r="V7934" s="174"/>
    </row>
    <row r="7935" spans="1:22" ht="43.2" x14ac:dyDescent="0.3">
      <c r="B7935" s="2" t="s">
        <v>19</v>
      </c>
      <c r="C7935" s="2" t="s">
        <v>13043</v>
      </c>
      <c r="D7935" s="2" t="s">
        <v>13045</v>
      </c>
      <c r="E7935" s="2" t="s">
        <v>13308</v>
      </c>
      <c r="F7935" s="2" t="s">
        <v>13343</v>
      </c>
      <c r="H7935" s="3" t="s">
        <v>13344</v>
      </c>
      <c r="L7935" s="72" t="s">
        <v>12</v>
      </c>
      <c r="M7935" s="72" t="s">
        <v>13</v>
      </c>
      <c r="N7935" s="72" t="s">
        <v>14</v>
      </c>
      <c r="O7935" s="72" t="s">
        <v>32311</v>
      </c>
      <c r="P7935" s="72" t="s">
        <v>31198</v>
      </c>
      <c r="Q7935" s="72" t="s">
        <v>31195</v>
      </c>
      <c r="R7935" s="73" t="s">
        <v>32319</v>
      </c>
      <c r="S7935" s="73" t="s">
        <v>32320</v>
      </c>
      <c r="T7935" s="73" t="s">
        <v>17</v>
      </c>
      <c r="U7935" s="73" t="s">
        <v>18</v>
      </c>
      <c r="V7935" s="73" t="s">
        <v>31184</v>
      </c>
    </row>
    <row r="7936" spans="1:22" x14ac:dyDescent="0.3">
      <c r="A7936" t="s">
        <v>32460</v>
      </c>
      <c r="B7936" s="2" t="s">
        <v>19</v>
      </c>
      <c r="C7936" s="2" t="s">
        <v>13043</v>
      </c>
      <c r="D7936" s="2" t="s">
        <v>13045</v>
      </c>
      <c r="E7936" s="2" t="s">
        <v>13308</v>
      </c>
      <c r="F7936" s="2" t="s">
        <v>13343</v>
      </c>
      <c r="G7936" s="2" t="s">
        <v>13345</v>
      </c>
      <c r="H7936" s="3" t="s">
        <v>13346</v>
      </c>
      <c r="I7936" s="3" t="s">
        <v>1792</v>
      </c>
      <c r="J7936" s="3">
        <v>288</v>
      </c>
      <c r="K7936" s="2" t="s">
        <v>36</v>
      </c>
      <c r="O7936" s="7" t="s">
        <v>32650</v>
      </c>
      <c r="P7936" s="7" t="s">
        <v>32673</v>
      </c>
      <c r="Q7936" s="2" t="s">
        <v>32674</v>
      </c>
      <c r="R7936" s="2">
        <v>16</v>
      </c>
      <c r="S7936" s="2">
        <v>16</v>
      </c>
      <c r="T7936" s="2" t="s">
        <v>31186</v>
      </c>
      <c r="V7936" s="26">
        <v>1</v>
      </c>
    </row>
    <row r="7937" spans="1:23" x14ac:dyDescent="0.3">
      <c r="A7937" t="s">
        <v>32460</v>
      </c>
      <c r="B7937" s="2" t="s">
        <v>19</v>
      </c>
      <c r="C7937" s="2" t="s">
        <v>13043</v>
      </c>
      <c r="D7937" s="2" t="s">
        <v>13045</v>
      </c>
      <c r="E7937" s="2" t="s">
        <v>13308</v>
      </c>
      <c r="F7937" s="2" t="s">
        <v>13343</v>
      </c>
      <c r="G7937" s="2" t="s">
        <v>13347</v>
      </c>
      <c r="H7937" s="3" t="s">
        <v>13348</v>
      </c>
      <c r="I7937" s="3" t="s">
        <v>1792</v>
      </c>
      <c r="J7937" s="3">
        <v>406</v>
      </c>
      <c r="K7937" s="2" t="s">
        <v>36</v>
      </c>
      <c r="O7937" s="7" t="s">
        <v>32650</v>
      </c>
      <c r="P7937" s="7" t="s">
        <v>32673</v>
      </c>
      <c r="Q7937" s="2" t="s">
        <v>32674</v>
      </c>
      <c r="R7937" s="2">
        <v>16</v>
      </c>
      <c r="S7937" s="2">
        <v>32</v>
      </c>
      <c r="T7937" s="2" t="s">
        <v>31186</v>
      </c>
      <c r="V7937" s="26">
        <v>3</v>
      </c>
    </row>
    <row r="7938" spans="1:23" ht="16.5" customHeight="1" x14ac:dyDescent="0.3">
      <c r="L7938" s="163" t="s">
        <v>0</v>
      </c>
      <c r="M7938" s="163"/>
      <c r="N7938" s="163"/>
      <c r="O7938" s="163" t="s">
        <v>1</v>
      </c>
      <c r="P7938" s="163"/>
      <c r="Q7938" s="163"/>
      <c r="R7938" s="163"/>
      <c r="S7938" s="172" t="s">
        <v>31185</v>
      </c>
      <c r="T7938" s="173"/>
      <c r="U7938" s="173"/>
      <c r="V7938" s="173"/>
      <c r="W7938" s="174"/>
    </row>
    <row r="7939" spans="1:23" ht="43.2" x14ac:dyDescent="0.3">
      <c r="B7939" s="2" t="s">
        <v>19</v>
      </c>
      <c r="C7939" s="2" t="s">
        <v>13043</v>
      </c>
      <c r="D7939" s="2" t="s">
        <v>13045</v>
      </c>
      <c r="E7939" s="2" t="s">
        <v>13308</v>
      </c>
      <c r="F7939" s="2" t="s">
        <v>13349</v>
      </c>
      <c r="H7939" s="3" t="s">
        <v>13350</v>
      </c>
      <c r="L7939" s="72" t="s">
        <v>12</v>
      </c>
      <c r="M7939" s="72" t="s">
        <v>13</v>
      </c>
      <c r="N7939" s="72" t="s">
        <v>14</v>
      </c>
      <c r="O7939" s="72" t="s">
        <v>32311</v>
      </c>
      <c r="P7939" s="72" t="s">
        <v>32654</v>
      </c>
      <c r="Q7939" s="72" t="s">
        <v>31195</v>
      </c>
      <c r="R7939" s="72" t="s">
        <v>31198</v>
      </c>
      <c r="S7939" s="73" t="s">
        <v>32319</v>
      </c>
      <c r="T7939" s="73" t="s">
        <v>32320</v>
      </c>
      <c r="U7939" s="73" t="s">
        <v>17</v>
      </c>
      <c r="V7939" s="73" t="s">
        <v>18</v>
      </c>
      <c r="W7939" s="73" t="s">
        <v>31184</v>
      </c>
    </row>
    <row r="7940" spans="1:23" ht="28.8" x14ac:dyDescent="0.3">
      <c r="A7940" t="s">
        <v>32460</v>
      </c>
      <c r="B7940" s="2" t="s">
        <v>19</v>
      </c>
      <c r="C7940" s="2" t="s">
        <v>13043</v>
      </c>
      <c r="D7940" s="2" t="s">
        <v>13045</v>
      </c>
      <c r="E7940" s="2" t="s">
        <v>13308</v>
      </c>
      <c r="F7940" s="2" t="s">
        <v>13349</v>
      </c>
      <c r="G7940" s="2" t="s">
        <v>13351</v>
      </c>
      <c r="H7940" s="3" t="s">
        <v>13352</v>
      </c>
      <c r="I7940" s="3" t="s">
        <v>1792</v>
      </c>
      <c r="J7940" s="3">
        <v>1263</v>
      </c>
      <c r="K7940" s="2" t="s">
        <v>36</v>
      </c>
      <c r="O7940" s="7" t="s">
        <v>32650</v>
      </c>
      <c r="P7940" s="7" t="s">
        <v>32675</v>
      </c>
      <c r="Q7940" s="2" t="s">
        <v>32676</v>
      </c>
      <c r="R7940" s="2" t="s">
        <v>32677</v>
      </c>
      <c r="S7940" s="2">
        <v>0</v>
      </c>
      <c r="T7940" s="2">
        <v>16</v>
      </c>
      <c r="U7940" s="2" t="s">
        <v>31186</v>
      </c>
      <c r="W7940" s="26">
        <v>3</v>
      </c>
    </row>
    <row r="7941" spans="1:23" ht="28.8" x14ac:dyDescent="0.3">
      <c r="A7941" t="s">
        <v>32460</v>
      </c>
      <c r="B7941" s="2" t="s">
        <v>19</v>
      </c>
      <c r="C7941" s="2" t="s">
        <v>13043</v>
      </c>
      <c r="D7941" s="2" t="s">
        <v>13045</v>
      </c>
      <c r="E7941" s="2" t="s">
        <v>13308</v>
      </c>
      <c r="F7941" s="2" t="s">
        <v>13349</v>
      </c>
      <c r="G7941" s="2" t="s">
        <v>13353</v>
      </c>
      <c r="H7941" s="3" t="s">
        <v>13354</v>
      </c>
      <c r="I7941" s="3" t="s">
        <v>1792</v>
      </c>
      <c r="J7941" s="3">
        <v>1563</v>
      </c>
      <c r="K7941" s="2" t="s">
        <v>36</v>
      </c>
      <c r="O7941" s="7" t="s">
        <v>32650</v>
      </c>
      <c r="P7941" s="7" t="s">
        <v>32675</v>
      </c>
      <c r="Q7941" s="2" t="s">
        <v>32676</v>
      </c>
      <c r="R7941" s="2" t="s">
        <v>32677</v>
      </c>
      <c r="S7941" s="2">
        <v>16</v>
      </c>
      <c r="T7941" s="2">
        <v>20</v>
      </c>
      <c r="U7941" s="2" t="s">
        <v>31186</v>
      </c>
      <c r="W7941" s="26">
        <v>3</v>
      </c>
    </row>
    <row r="7942" spans="1:23" ht="28.8" x14ac:dyDescent="0.3">
      <c r="A7942" t="s">
        <v>32460</v>
      </c>
      <c r="B7942" s="2" t="s">
        <v>19</v>
      </c>
      <c r="C7942" s="2" t="s">
        <v>13043</v>
      </c>
      <c r="D7942" s="2" t="s">
        <v>13045</v>
      </c>
      <c r="E7942" s="2" t="s">
        <v>13308</v>
      </c>
      <c r="F7942" s="2" t="s">
        <v>13349</v>
      </c>
      <c r="G7942" s="2" t="s">
        <v>13355</v>
      </c>
      <c r="H7942" s="3" t="s">
        <v>13356</v>
      </c>
      <c r="I7942" s="3" t="s">
        <v>1792</v>
      </c>
      <c r="J7942" s="3">
        <v>550</v>
      </c>
      <c r="K7942" s="2" t="s">
        <v>36</v>
      </c>
      <c r="O7942" s="7" t="s">
        <v>32650</v>
      </c>
      <c r="P7942" s="7" t="s">
        <v>32675</v>
      </c>
      <c r="Q7942" s="2" t="s">
        <v>32676</v>
      </c>
      <c r="R7942" s="2" t="s">
        <v>32677</v>
      </c>
      <c r="S7942" s="2">
        <v>20</v>
      </c>
      <c r="T7942" s="2">
        <v>25</v>
      </c>
      <c r="U7942" s="2" t="s">
        <v>31186</v>
      </c>
      <c r="W7942" s="26">
        <v>3</v>
      </c>
    </row>
    <row r="7943" spans="1:23" ht="28.8" x14ac:dyDescent="0.3">
      <c r="A7943" t="s">
        <v>32460</v>
      </c>
      <c r="B7943" s="2" t="s">
        <v>19</v>
      </c>
      <c r="C7943" s="2" t="s">
        <v>13043</v>
      </c>
      <c r="D7943" s="2" t="s">
        <v>13045</v>
      </c>
      <c r="E7943" s="2" t="s">
        <v>13308</v>
      </c>
      <c r="F7943" s="2" t="s">
        <v>13349</v>
      </c>
      <c r="G7943" s="2" t="s">
        <v>13357</v>
      </c>
      <c r="H7943" s="3" t="s">
        <v>13358</v>
      </c>
      <c r="I7943" s="3" t="s">
        <v>1792</v>
      </c>
      <c r="J7943" s="3">
        <v>95</v>
      </c>
      <c r="K7943" s="2" t="s">
        <v>36</v>
      </c>
      <c r="O7943" s="7" t="s">
        <v>32650</v>
      </c>
      <c r="P7943" s="7" t="s">
        <v>32675</v>
      </c>
      <c r="Q7943" s="2" t="s">
        <v>32676</v>
      </c>
      <c r="R7943" s="2" t="s">
        <v>32677</v>
      </c>
      <c r="S7943" s="2">
        <v>25</v>
      </c>
      <c r="T7943" s="2">
        <v>40</v>
      </c>
      <c r="U7943" s="2" t="s">
        <v>31186</v>
      </c>
      <c r="W7943" s="26">
        <v>3</v>
      </c>
    </row>
    <row r="7944" spans="1:23" x14ac:dyDescent="0.3">
      <c r="L7944" s="163" t="s">
        <v>0</v>
      </c>
      <c r="M7944" s="163"/>
      <c r="N7944" s="163"/>
      <c r="O7944" s="163" t="s">
        <v>1</v>
      </c>
      <c r="P7944" s="163"/>
      <c r="Q7944" s="163"/>
      <c r="R7944" s="163"/>
      <c r="S7944" s="172" t="s">
        <v>31185</v>
      </c>
      <c r="T7944" s="173"/>
      <c r="U7944" s="173"/>
      <c r="V7944" s="173"/>
      <c r="W7944" s="174"/>
    </row>
    <row r="7945" spans="1:23" ht="43.2" x14ac:dyDescent="0.3">
      <c r="B7945" s="2" t="s">
        <v>19</v>
      </c>
      <c r="C7945" s="2" t="s">
        <v>13043</v>
      </c>
      <c r="D7945" s="2" t="s">
        <v>13045</v>
      </c>
      <c r="E7945" s="2" t="s">
        <v>13308</v>
      </c>
      <c r="F7945" s="2" t="s">
        <v>13359</v>
      </c>
      <c r="H7945" s="3" t="s">
        <v>13360</v>
      </c>
      <c r="L7945" s="72" t="s">
        <v>12</v>
      </c>
      <c r="M7945" s="72" t="s">
        <v>13</v>
      </c>
      <c r="N7945" s="72" t="s">
        <v>14</v>
      </c>
      <c r="O7945" s="72" t="s">
        <v>32311</v>
      </c>
      <c r="P7945" s="72" t="s">
        <v>32654</v>
      </c>
      <c r="Q7945" s="72" t="s">
        <v>31195</v>
      </c>
      <c r="R7945" s="72" t="s">
        <v>31198</v>
      </c>
      <c r="S7945" s="73" t="s">
        <v>32319</v>
      </c>
      <c r="T7945" s="73" t="s">
        <v>32320</v>
      </c>
      <c r="U7945" s="73" t="s">
        <v>17</v>
      </c>
      <c r="V7945" s="73" t="s">
        <v>18</v>
      </c>
      <c r="W7945" s="73" t="s">
        <v>31184</v>
      </c>
    </row>
    <row r="7946" spans="1:23" ht="28.8" x14ac:dyDescent="0.3">
      <c r="A7946" t="s">
        <v>32460</v>
      </c>
      <c r="B7946" s="2" t="s">
        <v>19</v>
      </c>
      <c r="C7946" s="2" t="s">
        <v>13043</v>
      </c>
      <c r="D7946" s="2" t="s">
        <v>13045</v>
      </c>
      <c r="E7946" s="2" t="s">
        <v>13308</v>
      </c>
      <c r="F7946" s="2" t="s">
        <v>13359</v>
      </c>
      <c r="G7946" s="2" t="s">
        <v>13361</v>
      </c>
      <c r="H7946" s="3" t="s">
        <v>13362</v>
      </c>
      <c r="I7946" s="3" t="s">
        <v>1792</v>
      </c>
      <c r="J7946" s="3">
        <v>1065</v>
      </c>
      <c r="K7946" s="2" t="s">
        <v>36</v>
      </c>
      <c r="O7946" s="7" t="s">
        <v>32650</v>
      </c>
      <c r="P7946" s="7" t="s">
        <v>32678</v>
      </c>
      <c r="Q7946" s="2" t="s">
        <v>32679</v>
      </c>
      <c r="R7946" s="2" t="s">
        <v>32677</v>
      </c>
      <c r="S7946" s="2">
        <v>50</v>
      </c>
      <c r="T7946" s="2">
        <v>50</v>
      </c>
      <c r="U7946" s="26" t="s">
        <v>31186</v>
      </c>
      <c r="W7946" s="26">
        <v>1</v>
      </c>
    </row>
    <row r="7947" spans="1:23" ht="28.8" x14ac:dyDescent="0.3">
      <c r="A7947" t="s">
        <v>32460</v>
      </c>
      <c r="B7947" s="2" t="s">
        <v>19</v>
      </c>
      <c r="C7947" s="2" t="s">
        <v>13043</v>
      </c>
      <c r="D7947" s="2" t="s">
        <v>13045</v>
      </c>
      <c r="E7947" s="2" t="s">
        <v>13308</v>
      </c>
      <c r="F7947" s="2" t="s">
        <v>13359</v>
      </c>
      <c r="G7947" s="2" t="s">
        <v>13363</v>
      </c>
      <c r="H7947" s="3" t="s">
        <v>13364</v>
      </c>
      <c r="I7947" s="3" t="s">
        <v>1792</v>
      </c>
      <c r="J7947" s="3">
        <v>1319</v>
      </c>
      <c r="K7947" s="2" t="s">
        <v>36</v>
      </c>
      <c r="O7947" s="7" t="s">
        <v>32650</v>
      </c>
      <c r="P7947" s="7" t="s">
        <v>32678</v>
      </c>
      <c r="Q7947" s="2" t="s">
        <v>32679</v>
      </c>
      <c r="R7947" s="2" t="s">
        <v>32677</v>
      </c>
      <c r="S7947" s="2">
        <v>100</v>
      </c>
      <c r="T7947" s="2">
        <v>100</v>
      </c>
      <c r="U7947" s="26" t="s">
        <v>31186</v>
      </c>
      <c r="W7947" s="26">
        <v>1</v>
      </c>
    </row>
    <row r="7948" spans="1:23" ht="28.8" x14ac:dyDescent="0.3">
      <c r="A7948" t="s">
        <v>32460</v>
      </c>
      <c r="B7948" s="2" t="s">
        <v>19</v>
      </c>
      <c r="C7948" s="2" t="s">
        <v>13043</v>
      </c>
      <c r="D7948" s="2" t="s">
        <v>13045</v>
      </c>
      <c r="E7948" s="2" t="s">
        <v>13308</v>
      </c>
      <c r="F7948" s="2" t="s">
        <v>13359</v>
      </c>
      <c r="G7948" s="2" t="s">
        <v>13365</v>
      </c>
      <c r="H7948" s="3" t="s">
        <v>13366</v>
      </c>
      <c r="I7948" s="3" t="s">
        <v>1792</v>
      </c>
      <c r="J7948" s="3">
        <v>79</v>
      </c>
      <c r="K7948" s="2" t="s">
        <v>36</v>
      </c>
      <c r="O7948" s="7" t="s">
        <v>32650</v>
      </c>
      <c r="P7948" s="7" t="s">
        <v>32678</v>
      </c>
      <c r="Q7948" s="2" t="s">
        <v>32679</v>
      </c>
      <c r="R7948" s="2" t="s">
        <v>32677</v>
      </c>
      <c r="S7948" s="2">
        <v>150</v>
      </c>
      <c r="T7948" s="2">
        <v>150</v>
      </c>
      <c r="U7948" s="26" t="s">
        <v>31186</v>
      </c>
      <c r="W7948" s="26">
        <v>1</v>
      </c>
    </row>
    <row r="7949" spans="1:23" ht="16.5" customHeight="1" x14ac:dyDescent="0.3">
      <c r="L7949" s="163" t="s">
        <v>0</v>
      </c>
      <c r="M7949" s="163"/>
      <c r="N7949" s="163"/>
      <c r="O7949" s="163" t="s">
        <v>1</v>
      </c>
      <c r="P7949" s="163"/>
      <c r="Q7949" s="163"/>
      <c r="R7949" s="163"/>
      <c r="S7949" s="172" t="s">
        <v>31185</v>
      </c>
      <c r="T7949" s="173"/>
      <c r="U7949" s="173"/>
      <c r="V7949" s="173"/>
      <c r="W7949" s="174"/>
    </row>
    <row r="7950" spans="1:23" ht="43.2" x14ac:dyDescent="0.3">
      <c r="B7950" s="2" t="s">
        <v>19</v>
      </c>
      <c r="C7950" s="2" t="s">
        <v>13043</v>
      </c>
      <c r="D7950" s="2" t="s">
        <v>13045</v>
      </c>
      <c r="E7950" s="2" t="s">
        <v>13308</v>
      </c>
      <c r="F7950" s="2" t="s">
        <v>13367</v>
      </c>
      <c r="H7950" s="3" t="s">
        <v>13368</v>
      </c>
      <c r="L7950" s="72" t="s">
        <v>12</v>
      </c>
      <c r="M7950" s="72" t="s">
        <v>13</v>
      </c>
      <c r="N7950" s="72" t="s">
        <v>14</v>
      </c>
      <c r="O7950" s="72" t="s">
        <v>32311</v>
      </c>
      <c r="P7950" s="72" t="s">
        <v>32293</v>
      </c>
      <c r="Q7950" s="72" t="s">
        <v>31195</v>
      </c>
      <c r="R7950" s="72" t="s">
        <v>31198</v>
      </c>
      <c r="S7950" s="73" t="s">
        <v>32319</v>
      </c>
      <c r="T7950" s="73" t="s">
        <v>32320</v>
      </c>
      <c r="U7950" s="73" t="s">
        <v>17</v>
      </c>
      <c r="V7950" s="73" t="s">
        <v>18</v>
      </c>
      <c r="W7950" s="73" t="s">
        <v>31184</v>
      </c>
    </row>
    <row r="7951" spans="1:23" ht="28.8" x14ac:dyDescent="0.3">
      <c r="A7951" t="s">
        <v>32460</v>
      </c>
      <c r="B7951" s="2" t="s">
        <v>19</v>
      </c>
      <c r="C7951" s="2" t="s">
        <v>13043</v>
      </c>
      <c r="D7951" s="2" t="s">
        <v>13045</v>
      </c>
      <c r="E7951" s="2" t="s">
        <v>13308</v>
      </c>
      <c r="F7951" s="2" t="s">
        <v>13367</v>
      </c>
      <c r="G7951" s="2" t="s">
        <v>13369</v>
      </c>
      <c r="H7951" s="3" t="s">
        <v>13370</v>
      </c>
      <c r="I7951" s="3" t="s">
        <v>1792</v>
      </c>
      <c r="J7951" s="3">
        <v>1401</v>
      </c>
      <c r="K7951" s="2" t="s">
        <v>36</v>
      </c>
      <c r="O7951" s="7" t="s">
        <v>32295</v>
      </c>
      <c r="P7951" s="7" t="s">
        <v>32294</v>
      </c>
      <c r="Q7951" s="2" t="s">
        <v>32680</v>
      </c>
      <c r="R7951" s="2" t="s">
        <v>32681</v>
      </c>
      <c r="S7951" s="2">
        <v>20</v>
      </c>
      <c r="T7951" s="2">
        <v>20</v>
      </c>
      <c r="U7951" s="2" t="s">
        <v>31186</v>
      </c>
      <c r="W7951" s="26">
        <v>1</v>
      </c>
    </row>
    <row r="7952" spans="1:23" ht="28.8" x14ac:dyDescent="0.3">
      <c r="A7952" t="s">
        <v>32460</v>
      </c>
      <c r="B7952" s="2" t="s">
        <v>19</v>
      </c>
      <c r="C7952" s="2" t="s">
        <v>13043</v>
      </c>
      <c r="D7952" s="2" t="s">
        <v>13045</v>
      </c>
      <c r="E7952" s="2" t="s">
        <v>13308</v>
      </c>
      <c r="F7952" s="2" t="s">
        <v>13367</v>
      </c>
      <c r="G7952" s="2" t="s">
        <v>13371</v>
      </c>
      <c r="H7952" s="3" t="s">
        <v>13372</v>
      </c>
      <c r="I7952" s="3" t="s">
        <v>1792</v>
      </c>
      <c r="J7952" s="3">
        <v>291</v>
      </c>
      <c r="K7952" s="2" t="s">
        <v>36</v>
      </c>
      <c r="O7952" s="7" t="s">
        <v>32295</v>
      </c>
      <c r="P7952" s="7" t="s">
        <v>32294</v>
      </c>
      <c r="Q7952" s="2" t="s">
        <v>32680</v>
      </c>
      <c r="R7952" s="2" t="s">
        <v>32681</v>
      </c>
      <c r="S7952" s="2">
        <v>25</v>
      </c>
      <c r="T7952" s="2">
        <v>25</v>
      </c>
      <c r="U7952" s="2" t="s">
        <v>31186</v>
      </c>
      <c r="W7952" s="26">
        <v>1</v>
      </c>
    </row>
    <row r="7953" spans="1:23" ht="28.8" x14ac:dyDescent="0.3">
      <c r="A7953" t="s">
        <v>32460</v>
      </c>
      <c r="B7953" s="2" t="s">
        <v>19</v>
      </c>
      <c r="C7953" s="2" t="s">
        <v>13043</v>
      </c>
      <c r="D7953" s="2" t="s">
        <v>13045</v>
      </c>
      <c r="E7953" s="2" t="s">
        <v>13308</v>
      </c>
      <c r="F7953" s="2" t="s">
        <v>13367</v>
      </c>
      <c r="G7953" s="2" t="s">
        <v>13373</v>
      </c>
      <c r="H7953" s="3" t="s">
        <v>13374</v>
      </c>
      <c r="I7953" s="3" t="s">
        <v>1792</v>
      </c>
      <c r="J7953" s="3">
        <v>271</v>
      </c>
      <c r="K7953" s="2" t="s">
        <v>36</v>
      </c>
      <c r="O7953" s="7" t="s">
        <v>32295</v>
      </c>
      <c r="P7953" s="7" t="s">
        <v>32294</v>
      </c>
      <c r="Q7953" s="2" t="s">
        <v>32680</v>
      </c>
      <c r="R7953" s="2" t="s">
        <v>32681</v>
      </c>
      <c r="S7953" s="2">
        <v>32</v>
      </c>
      <c r="T7953" s="2">
        <v>32</v>
      </c>
      <c r="U7953" s="2" t="s">
        <v>31186</v>
      </c>
      <c r="W7953" s="26">
        <v>1</v>
      </c>
    </row>
    <row r="7954" spans="1:23" ht="28.8" x14ac:dyDescent="0.3">
      <c r="A7954" t="s">
        <v>32460</v>
      </c>
      <c r="B7954" s="2" t="s">
        <v>19</v>
      </c>
      <c r="C7954" s="2" t="s">
        <v>13043</v>
      </c>
      <c r="D7954" s="2" t="s">
        <v>13045</v>
      </c>
      <c r="E7954" s="2" t="s">
        <v>13308</v>
      </c>
      <c r="F7954" s="2" t="s">
        <v>13367</v>
      </c>
      <c r="G7954" s="2" t="s">
        <v>13375</v>
      </c>
      <c r="H7954" s="3" t="s">
        <v>13376</v>
      </c>
      <c r="I7954" s="3" t="s">
        <v>1792</v>
      </c>
      <c r="J7954" s="3">
        <v>174</v>
      </c>
      <c r="K7954" s="2" t="s">
        <v>36</v>
      </c>
      <c r="O7954" s="7" t="s">
        <v>32295</v>
      </c>
      <c r="P7954" s="7" t="s">
        <v>32294</v>
      </c>
      <c r="Q7954" s="2" t="s">
        <v>32680</v>
      </c>
      <c r="R7954" s="2" t="s">
        <v>32681</v>
      </c>
      <c r="S7954" s="2">
        <v>40</v>
      </c>
      <c r="T7954" s="2">
        <v>40</v>
      </c>
      <c r="U7954" s="2" t="s">
        <v>31186</v>
      </c>
      <c r="W7954" s="26">
        <v>1</v>
      </c>
    </row>
    <row r="7955" spans="1:23" ht="28.8" x14ac:dyDescent="0.3">
      <c r="A7955" t="s">
        <v>32460</v>
      </c>
      <c r="B7955" s="2" t="s">
        <v>19</v>
      </c>
      <c r="C7955" s="2" t="s">
        <v>13043</v>
      </c>
      <c r="D7955" s="2" t="s">
        <v>13045</v>
      </c>
      <c r="E7955" s="2" t="s">
        <v>13308</v>
      </c>
      <c r="F7955" s="2" t="s">
        <v>13367</v>
      </c>
      <c r="G7955" s="2" t="s">
        <v>13377</v>
      </c>
      <c r="H7955" s="3" t="s">
        <v>13378</v>
      </c>
      <c r="I7955" s="3" t="s">
        <v>1792</v>
      </c>
      <c r="J7955" s="3">
        <v>93</v>
      </c>
      <c r="K7955" s="2" t="s">
        <v>36</v>
      </c>
      <c r="O7955" s="7" t="s">
        <v>32295</v>
      </c>
      <c r="P7955" s="7" t="s">
        <v>32294</v>
      </c>
      <c r="Q7955" s="2" t="s">
        <v>32680</v>
      </c>
      <c r="R7955" s="2" t="s">
        <v>32681</v>
      </c>
      <c r="S7955" s="2">
        <v>50</v>
      </c>
      <c r="T7955" s="2">
        <v>50</v>
      </c>
      <c r="U7955" s="2" t="s">
        <v>31186</v>
      </c>
      <c r="W7955" s="26">
        <v>1</v>
      </c>
    </row>
    <row r="7956" spans="1:23" ht="28.8" x14ac:dyDescent="0.3">
      <c r="A7956" t="s">
        <v>32460</v>
      </c>
      <c r="B7956" s="2" t="s">
        <v>19</v>
      </c>
      <c r="C7956" s="2" t="s">
        <v>13043</v>
      </c>
      <c r="D7956" s="2" t="s">
        <v>13045</v>
      </c>
      <c r="E7956" s="2" t="s">
        <v>13308</v>
      </c>
      <c r="F7956" s="2" t="s">
        <v>13367</v>
      </c>
      <c r="G7956" s="2" t="s">
        <v>13379</v>
      </c>
      <c r="H7956" s="3" t="s">
        <v>13380</v>
      </c>
      <c r="I7956" s="3" t="s">
        <v>1792</v>
      </c>
      <c r="J7956" s="3">
        <v>8</v>
      </c>
      <c r="K7956" s="2" t="s">
        <v>36</v>
      </c>
      <c r="O7956" s="7" t="s">
        <v>32295</v>
      </c>
      <c r="P7956" s="7" t="s">
        <v>32294</v>
      </c>
      <c r="Q7956" s="2" t="s">
        <v>32680</v>
      </c>
      <c r="R7956" s="2" t="s">
        <v>32681</v>
      </c>
      <c r="S7956" s="2">
        <v>63</v>
      </c>
      <c r="T7956" s="2">
        <v>63</v>
      </c>
      <c r="U7956" s="2" t="s">
        <v>31186</v>
      </c>
      <c r="W7956" s="26">
        <v>1</v>
      </c>
    </row>
    <row r="7957" spans="1:23" ht="28.8" x14ac:dyDescent="0.3">
      <c r="A7957" t="s">
        <v>32460</v>
      </c>
      <c r="B7957" s="2" t="s">
        <v>19</v>
      </c>
      <c r="C7957" s="2" t="s">
        <v>13043</v>
      </c>
      <c r="D7957" s="2" t="s">
        <v>13045</v>
      </c>
      <c r="E7957" s="2" t="s">
        <v>13308</v>
      </c>
      <c r="F7957" s="2" t="s">
        <v>13367</v>
      </c>
      <c r="G7957" s="2" t="s">
        <v>13381</v>
      </c>
      <c r="H7957" s="3" t="s">
        <v>13382</v>
      </c>
      <c r="I7957" s="3" t="s">
        <v>1792</v>
      </c>
      <c r="J7957" s="3">
        <v>1</v>
      </c>
      <c r="K7957" s="2" t="s">
        <v>36</v>
      </c>
      <c r="O7957" s="7" t="s">
        <v>32295</v>
      </c>
      <c r="P7957" s="7" t="s">
        <v>32294</v>
      </c>
      <c r="Q7957" s="2" t="s">
        <v>32680</v>
      </c>
      <c r="R7957" s="2" t="s">
        <v>32681</v>
      </c>
      <c r="S7957" s="2">
        <v>75</v>
      </c>
      <c r="T7957" s="2">
        <v>75</v>
      </c>
      <c r="U7957" s="2" t="s">
        <v>31186</v>
      </c>
      <c r="W7957" s="26">
        <v>1</v>
      </c>
    </row>
    <row r="7958" spans="1:23" ht="28.8" x14ac:dyDescent="0.3">
      <c r="A7958" t="s">
        <v>32460</v>
      </c>
      <c r="B7958" s="2" t="s">
        <v>19</v>
      </c>
      <c r="C7958" s="2" t="s">
        <v>13043</v>
      </c>
      <c r="D7958" s="2" t="s">
        <v>13045</v>
      </c>
      <c r="E7958" s="2" t="s">
        <v>13308</v>
      </c>
      <c r="F7958" s="2" t="s">
        <v>13367</v>
      </c>
      <c r="G7958" s="2" t="s">
        <v>13383</v>
      </c>
      <c r="H7958" s="3" t="s">
        <v>13384</v>
      </c>
      <c r="I7958" s="3" t="s">
        <v>1792</v>
      </c>
      <c r="K7958" s="2" t="s">
        <v>36</v>
      </c>
      <c r="O7958" s="7" t="s">
        <v>32295</v>
      </c>
      <c r="P7958" s="7" t="s">
        <v>32294</v>
      </c>
      <c r="Q7958" s="2" t="s">
        <v>32680</v>
      </c>
      <c r="R7958" s="2" t="s">
        <v>32681</v>
      </c>
      <c r="S7958" s="2">
        <v>90</v>
      </c>
      <c r="T7958" s="2">
        <v>90</v>
      </c>
      <c r="U7958" s="2" t="s">
        <v>31186</v>
      </c>
      <c r="W7958" s="26">
        <v>1</v>
      </c>
    </row>
    <row r="7959" spans="1:23" ht="28.8" x14ac:dyDescent="0.3">
      <c r="A7959" t="s">
        <v>32460</v>
      </c>
      <c r="B7959" s="2" t="s">
        <v>19</v>
      </c>
      <c r="C7959" s="2" t="s">
        <v>13043</v>
      </c>
      <c r="D7959" s="2" t="s">
        <v>13045</v>
      </c>
      <c r="E7959" s="2" t="s">
        <v>13308</v>
      </c>
      <c r="F7959" s="2" t="s">
        <v>13367</v>
      </c>
      <c r="G7959" s="2" t="s">
        <v>13385</v>
      </c>
      <c r="H7959" s="3" t="s">
        <v>13386</v>
      </c>
      <c r="I7959" s="3" t="s">
        <v>1792</v>
      </c>
      <c r="J7959" s="3">
        <v>106</v>
      </c>
      <c r="K7959" s="2" t="s">
        <v>36</v>
      </c>
      <c r="O7959" s="7" t="s">
        <v>32295</v>
      </c>
      <c r="P7959" s="7" t="s">
        <v>32294</v>
      </c>
      <c r="Q7959" s="2" t="s">
        <v>32680</v>
      </c>
      <c r="R7959" s="2" t="s">
        <v>32681</v>
      </c>
      <c r="S7959" s="2">
        <v>110</v>
      </c>
      <c r="T7959" s="2">
        <v>110</v>
      </c>
      <c r="U7959" s="2" t="s">
        <v>31186</v>
      </c>
      <c r="W7959" s="26">
        <v>1</v>
      </c>
    </row>
    <row r="7960" spans="1:23" ht="16.5" customHeight="1" x14ac:dyDescent="0.3">
      <c r="L7960" s="163" t="s">
        <v>0</v>
      </c>
      <c r="M7960" s="163"/>
      <c r="N7960" s="163"/>
      <c r="O7960" s="163" t="s">
        <v>1</v>
      </c>
      <c r="P7960" s="163"/>
      <c r="Q7960" s="163"/>
      <c r="R7960" s="163"/>
      <c r="S7960" s="172" t="s">
        <v>31185</v>
      </c>
      <c r="T7960" s="173"/>
      <c r="U7960" s="173"/>
      <c r="V7960" s="173"/>
      <c r="W7960" s="174"/>
    </row>
    <row r="7961" spans="1:23" ht="43.2" x14ac:dyDescent="0.3">
      <c r="B7961" s="2" t="s">
        <v>19</v>
      </c>
      <c r="C7961" s="2" t="s">
        <v>13043</v>
      </c>
      <c r="D7961" s="2" t="s">
        <v>13045</v>
      </c>
      <c r="E7961" s="2" t="s">
        <v>13308</v>
      </c>
      <c r="F7961" s="2" t="s">
        <v>13387</v>
      </c>
      <c r="H7961" s="3" t="s">
        <v>13388</v>
      </c>
      <c r="L7961" s="72" t="s">
        <v>12</v>
      </c>
      <c r="M7961" s="72" t="s">
        <v>13</v>
      </c>
      <c r="N7961" s="72" t="s">
        <v>14</v>
      </c>
      <c r="O7961" s="72" t="s">
        <v>32311</v>
      </c>
      <c r="P7961" s="72" t="s">
        <v>32293</v>
      </c>
      <c r="Q7961" s="72" t="s">
        <v>31195</v>
      </c>
      <c r="R7961" s="72" t="s">
        <v>31198</v>
      </c>
      <c r="S7961" s="73" t="s">
        <v>32319</v>
      </c>
      <c r="T7961" s="73" t="s">
        <v>32320</v>
      </c>
      <c r="U7961" s="73" t="s">
        <v>17</v>
      </c>
      <c r="V7961" s="73" t="s">
        <v>18</v>
      </c>
      <c r="W7961" s="73" t="s">
        <v>31184</v>
      </c>
    </row>
    <row r="7962" spans="1:23" ht="28.8" x14ac:dyDescent="0.3">
      <c r="A7962" t="s">
        <v>32460</v>
      </c>
      <c r="B7962" s="2" t="s">
        <v>19</v>
      </c>
      <c r="C7962" s="2" t="s">
        <v>13043</v>
      </c>
      <c r="D7962" s="2" t="s">
        <v>13045</v>
      </c>
      <c r="E7962" s="2" t="s">
        <v>13308</v>
      </c>
      <c r="F7962" s="2" t="s">
        <v>13387</v>
      </c>
      <c r="G7962" s="2" t="s">
        <v>13389</v>
      </c>
      <c r="H7962" s="3" t="s">
        <v>13390</v>
      </c>
      <c r="I7962" s="3" t="s">
        <v>13391</v>
      </c>
      <c r="J7962" s="3">
        <v>605</v>
      </c>
      <c r="K7962" s="2" t="s">
        <v>36</v>
      </c>
      <c r="O7962" s="8" t="s">
        <v>32296</v>
      </c>
      <c r="P7962" s="7" t="s">
        <v>32294</v>
      </c>
      <c r="Q7962" s="23" t="s">
        <v>32680</v>
      </c>
      <c r="R7962" s="23" t="s">
        <v>32682</v>
      </c>
      <c r="S7962" s="2">
        <v>20</v>
      </c>
      <c r="T7962" s="2">
        <v>20</v>
      </c>
      <c r="U7962" s="2" t="s">
        <v>31186</v>
      </c>
      <c r="W7962" s="26">
        <v>1</v>
      </c>
    </row>
    <row r="7963" spans="1:23" ht="28.8" x14ac:dyDescent="0.3">
      <c r="A7963" t="s">
        <v>32460</v>
      </c>
      <c r="B7963" s="2" t="s">
        <v>19</v>
      </c>
      <c r="C7963" s="2" t="s">
        <v>13043</v>
      </c>
      <c r="D7963" s="2" t="s">
        <v>13045</v>
      </c>
      <c r="E7963" s="2" t="s">
        <v>13308</v>
      </c>
      <c r="F7963" s="2" t="s">
        <v>13387</v>
      </c>
      <c r="G7963" s="2" t="s">
        <v>13392</v>
      </c>
      <c r="H7963" s="3" t="s">
        <v>13393</v>
      </c>
      <c r="I7963" s="3" t="s">
        <v>13391</v>
      </c>
      <c r="J7963" s="3">
        <v>113</v>
      </c>
      <c r="K7963" s="2" t="s">
        <v>36</v>
      </c>
      <c r="O7963" s="8" t="s">
        <v>32296</v>
      </c>
      <c r="P7963" s="7" t="s">
        <v>32294</v>
      </c>
      <c r="Q7963" s="23" t="s">
        <v>32680</v>
      </c>
      <c r="R7963" s="23" t="s">
        <v>32682</v>
      </c>
      <c r="S7963" s="2">
        <v>25</v>
      </c>
      <c r="T7963" s="2">
        <v>25</v>
      </c>
      <c r="U7963" s="2" t="s">
        <v>31186</v>
      </c>
      <c r="W7963" s="26">
        <v>1</v>
      </c>
    </row>
    <row r="7964" spans="1:23" ht="28.8" x14ac:dyDescent="0.3">
      <c r="A7964" t="s">
        <v>32460</v>
      </c>
      <c r="B7964" s="2" t="s">
        <v>19</v>
      </c>
      <c r="C7964" s="2" t="s">
        <v>13043</v>
      </c>
      <c r="D7964" s="2" t="s">
        <v>13045</v>
      </c>
      <c r="E7964" s="2" t="s">
        <v>13308</v>
      </c>
      <c r="F7964" s="2" t="s">
        <v>13387</v>
      </c>
      <c r="G7964" s="2" t="s">
        <v>13394</v>
      </c>
      <c r="H7964" s="3" t="s">
        <v>13395</v>
      </c>
      <c r="I7964" s="3" t="s">
        <v>13391</v>
      </c>
      <c r="J7964" s="3">
        <v>217</v>
      </c>
      <c r="K7964" s="2" t="s">
        <v>36</v>
      </c>
      <c r="O7964" s="8" t="s">
        <v>32296</v>
      </c>
      <c r="P7964" s="7" t="s">
        <v>32294</v>
      </c>
      <c r="Q7964" s="23" t="s">
        <v>32680</v>
      </c>
      <c r="R7964" s="23" t="s">
        <v>32682</v>
      </c>
      <c r="S7964" s="2">
        <v>32</v>
      </c>
      <c r="T7964" s="2">
        <v>32</v>
      </c>
      <c r="U7964" s="2" t="s">
        <v>31186</v>
      </c>
      <c r="W7964" s="26">
        <v>1</v>
      </c>
    </row>
    <row r="7965" spans="1:23" ht="28.8" x14ac:dyDescent="0.3">
      <c r="A7965" t="s">
        <v>32460</v>
      </c>
      <c r="B7965" s="2" t="s">
        <v>19</v>
      </c>
      <c r="C7965" s="2" t="s">
        <v>13043</v>
      </c>
      <c r="D7965" s="2" t="s">
        <v>13045</v>
      </c>
      <c r="E7965" s="2" t="s">
        <v>13308</v>
      </c>
      <c r="F7965" s="2" t="s">
        <v>13387</v>
      </c>
      <c r="G7965" s="2" t="s">
        <v>13396</v>
      </c>
      <c r="H7965" s="3" t="s">
        <v>13397</v>
      </c>
      <c r="I7965" s="3" t="s">
        <v>13391</v>
      </c>
      <c r="J7965" s="3">
        <v>125</v>
      </c>
      <c r="K7965" s="2" t="s">
        <v>36</v>
      </c>
      <c r="O7965" s="8" t="s">
        <v>32296</v>
      </c>
      <c r="P7965" s="7" t="s">
        <v>32294</v>
      </c>
      <c r="Q7965" s="23" t="s">
        <v>32680</v>
      </c>
      <c r="R7965" s="23" t="s">
        <v>32682</v>
      </c>
      <c r="S7965" s="2">
        <v>40</v>
      </c>
      <c r="T7965" s="2">
        <v>40</v>
      </c>
      <c r="U7965" s="2" t="s">
        <v>31186</v>
      </c>
      <c r="W7965" s="26">
        <v>1</v>
      </c>
    </row>
    <row r="7966" spans="1:23" ht="28.8" x14ac:dyDescent="0.3">
      <c r="A7966" t="s">
        <v>32460</v>
      </c>
      <c r="B7966" s="2" t="s">
        <v>19</v>
      </c>
      <c r="C7966" s="2" t="s">
        <v>13043</v>
      </c>
      <c r="D7966" s="2" t="s">
        <v>13045</v>
      </c>
      <c r="E7966" s="2" t="s">
        <v>13308</v>
      </c>
      <c r="F7966" s="2" t="s">
        <v>13387</v>
      </c>
      <c r="G7966" s="2" t="s">
        <v>13398</v>
      </c>
      <c r="H7966" s="3" t="s">
        <v>13399</v>
      </c>
      <c r="I7966" s="3" t="s">
        <v>13391</v>
      </c>
      <c r="J7966" s="3">
        <v>73</v>
      </c>
      <c r="K7966" s="2" t="s">
        <v>36</v>
      </c>
      <c r="O7966" s="8" t="s">
        <v>32296</v>
      </c>
      <c r="P7966" s="7" t="s">
        <v>32294</v>
      </c>
      <c r="Q7966" s="23" t="s">
        <v>32680</v>
      </c>
      <c r="R7966" s="23" t="s">
        <v>32682</v>
      </c>
      <c r="S7966" s="2">
        <v>50</v>
      </c>
      <c r="T7966" s="2">
        <v>50</v>
      </c>
      <c r="U7966" s="2" t="s">
        <v>31186</v>
      </c>
      <c r="W7966" s="26">
        <v>1</v>
      </c>
    </row>
    <row r="7967" spans="1:23" ht="28.8" x14ac:dyDescent="0.3">
      <c r="A7967" t="s">
        <v>32460</v>
      </c>
      <c r="B7967" s="2" t="s">
        <v>19</v>
      </c>
      <c r="C7967" s="2" t="s">
        <v>13043</v>
      </c>
      <c r="D7967" s="2" t="s">
        <v>13045</v>
      </c>
      <c r="E7967" s="2" t="s">
        <v>13308</v>
      </c>
      <c r="F7967" s="2" t="s">
        <v>13387</v>
      </c>
      <c r="G7967" s="2" t="s">
        <v>13400</v>
      </c>
      <c r="H7967" s="3" t="s">
        <v>13401</v>
      </c>
      <c r="I7967" s="3" t="s">
        <v>13391</v>
      </c>
      <c r="J7967" s="3">
        <v>1</v>
      </c>
      <c r="K7967" s="2" t="s">
        <v>36</v>
      </c>
      <c r="O7967" s="8" t="s">
        <v>32296</v>
      </c>
      <c r="P7967" s="7" t="s">
        <v>32294</v>
      </c>
      <c r="Q7967" s="23" t="s">
        <v>32680</v>
      </c>
      <c r="R7967" s="23" t="s">
        <v>32682</v>
      </c>
      <c r="S7967" s="2">
        <v>63</v>
      </c>
      <c r="T7967" s="2">
        <v>63</v>
      </c>
      <c r="U7967" s="2" t="s">
        <v>31186</v>
      </c>
      <c r="W7967" s="26">
        <v>1</v>
      </c>
    </row>
    <row r="7968" spans="1:23" ht="28.8" x14ac:dyDescent="0.3">
      <c r="A7968" t="s">
        <v>32460</v>
      </c>
      <c r="B7968" s="2" t="s">
        <v>19</v>
      </c>
      <c r="C7968" s="2" t="s">
        <v>13043</v>
      </c>
      <c r="D7968" s="2" t="s">
        <v>13045</v>
      </c>
      <c r="E7968" s="2" t="s">
        <v>13308</v>
      </c>
      <c r="F7968" s="2" t="s">
        <v>13387</v>
      </c>
      <c r="G7968" s="2" t="s">
        <v>13402</v>
      </c>
      <c r="H7968" s="3" t="s">
        <v>13403</v>
      </c>
      <c r="I7968" s="3" t="s">
        <v>13391</v>
      </c>
      <c r="K7968" s="2" t="s">
        <v>36</v>
      </c>
      <c r="O7968" s="8" t="s">
        <v>32296</v>
      </c>
      <c r="P7968" s="7" t="s">
        <v>32294</v>
      </c>
      <c r="Q7968" s="23" t="s">
        <v>32680</v>
      </c>
      <c r="R7968" s="23" t="s">
        <v>32682</v>
      </c>
      <c r="S7968" s="2">
        <v>75</v>
      </c>
      <c r="T7968" s="2">
        <v>75</v>
      </c>
      <c r="U7968" s="2" t="s">
        <v>31186</v>
      </c>
      <c r="W7968" s="26">
        <v>1</v>
      </c>
    </row>
    <row r="7969" spans="1:23" ht="28.8" x14ac:dyDescent="0.3">
      <c r="A7969" t="s">
        <v>32460</v>
      </c>
      <c r="B7969" s="2" t="s">
        <v>19</v>
      </c>
      <c r="C7969" s="2" t="s">
        <v>13043</v>
      </c>
      <c r="D7969" s="2" t="s">
        <v>13045</v>
      </c>
      <c r="E7969" s="2" t="s">
        <v>13308</v>
      </c>
      <c r="F7969" s="2" t="s">
        <v>13387</v>
      </c>
      <c r="G7969" s="2" t="s">
        <v>13404</v>
      </c>
      <c r="H7969" s="3" t="s">
        <v>13405</v>
      </c>
      <c r="I7969" s="3" t="s">
        <v>13391</v>
      </c>
      <c r="K7969" s="2" t="s">
        <v>36</v>
      </c>
      <c r="O7969" s="8" t="s">
        <v>32296</v>
      </c>
      <c r="P7969" s="7" t="s">
        <v>32294</v>
      </c>
      <c r="Q7969" s="23" t="s">
        <v>32680</v>
      </c>
      <c r="R7969" s="23" t="s">
        <v>32682</v>
      </c>
      <c r="S7969" s="2">
        <v>90</v>
      </c>
      <c r="T7969" s="2">
        <v>90</v>
      </c>
      <c r="U7969" s="2" t="s">
        <v>31186</v>
      </c>
      <c r="W7969" s="26">
        <v>1</v>
      </c>
    </row>
    <row r="7970" spans="1:23" ht="28.8" x14ac:dyDescent="0.3">
      <c r="A7970" t="s">
        <v>32460</v>
      </c>
      <c r="B7970" s="2" t="s">
        <v>19</v>
      </c>
      <c r="C7970" s="2" t="s">
        <v>13043</v>
      </c>
      <c r="D7970" s="2" t="s">
        <v>13045</v>
      </c>
      <c r="E7970" s="2" t="s">
        <v>13308</v>
      </c>
      <c r="F7970" s="2" t="s">
        <v>13387</v>
      </c>
      <c r="G7970" s="2" t="s">
        <v>13406</v>
      </c>
      <c r="H7970" s="3" t="s">
        <v>13407</v>
      </c>
      <c r="I7970" s="3" t="s">
        <v>13391</v>
      </c>
      <c r="J7970" s="3">
        <v>39</v>
      </c>
      <c r="K7970" s="2" t="s">
        <v>36</v>
      </c>
      <c r="O7970" s="8" t="s">
        <v>32296</v>
      </c>
      <c r="P7970" s="7" t="s">
        <v>32294</v>
      </c>
      <c r="Q7970" s="23" t="s">
        <v>32680</v>
      </c>
      <c r="R7970" s="23" t="s">
        <v>32682</v>
      </c>
      <c r="S7970" s="2">
        <v>110</v>
      </c>
      <c r="T7970" s="2">
        <v>110</v>
      </c>
      <c r="U7970" s="2" t="s">
        <v>31186</v>
      </c>
      <c r="W7970" s="26">
        <v>1</v>
      </c>
    </row>
    <row r="7971" spans="1:23" ht="28.8" x14ac:dyDescent="0.3">
      <c r="A7971" t="s">
        <v>32460</v>
      </c>
      <c r="B7971" s="2" t="s">
        <v>19</v>
      </c>
      <c r="C7971" s="2" t="s">
        <v>13043</v>
      </c>
      <c r="D7971" s="2" t="s">
        <v>13045</v>
      </c>
      <c r="E7971" s="2" t="s">
        <v>13308</v>
      </c>
      <c r="F7971" s="2" t="s">
        <v>13387</v>
      </c>
      <c r="G7971" s="2" t="s">
        <v>13408</v>
      </c>
      <c r="H7971" s="3" t="s">
        <v>13409</v>
      </c>
      <c r="I7971" s="3" t="s">
        <v>13410</v>
      </c>
      <c r="K7971" s="2" t="s">
        <v>36</v>
      </c>
      <c r="O7971" s="8" t="s">
        <v>32296</v>
      </c>
      <c r="P7971" s="7" t="s">
        <v>32294</v>
      </c>
      <c r="Q7971" s="23" t="s">
        <v>32680</v>
      </c>
      <c r="R7971" s="23" t="s">
        <v>32682</v>
      </c>
      <c r="S7971" s="2">
        <v>50</v>
      </c>
      <c r="T7971" s="2">
        <v>100</v>
      </c>
      <c r="U7971" s="2" t="s">
        <v>31186</v>
      </c>
      <c r="W7971" s="26">
        <v>2</v>
      </c>
    </row>
    <row r="7972" spans="1:23" x14ac:dyDescent="0.3">
      <c r="B7972" s="2" t="s">
        <v>19</v>
      </c>
      <c r="C7972" s="2" t="s">
        <v>13043</v>
      </c>
      <c r="D7972" s="2" t="s">
        <v>13045</v>
      </c>
      <c r="E7972" s="2" t="s">
        <v>13411</v>
      </c>
      <c r="H7972" s="3" t="s">
        <v>13412</v>
      </c>
    </row>
    <row r="7973" spans="1:23" x14ac:dyDescent="0.3">
      <c r="L7973" s="163" t="s">
        <v>0</v>
      </c>
      <c r="M7973" s="163"/>
      <c r="N7973" s="163"/>
      <c r="O7973" s="72" t="s">
        <v>1</v>
      </c>
      <c r="P7973" s="72"/>
      <c r="Q7973" s="172" t="s">
        <v>31185</v>
      </c>
      <c r="R7973" s="173"/>
      <c r="S7973" s="173"/>
      <c r="T7973" s="173"/>
      <c r="U7973" s="174"/>
    </row>
    <row r="7974" spans="1:23" ht="43.2" x14ac:dyDescent="0.3">
      <c r="B7974" s="2" t="s">
        <v>19</v>
      </c>
      <c r="C7974" s="2" t="s">
        <v>13043</v>
      </c>
      <c r="D7974" s="2" t="s">
        <v>13045</v>
      </c>
      <c r="E7974" s="2" t="s">
        <v>13411</v>
      </c>
      <c r="F7974" s="2" t="s">
        <v>13413</v>
      </c>
      <c r="H7974" s="3" t="s">
        <v>13414</v>
      </c>
      <c r="L7974" s="72" t="s">
        <v>12</v>
      </c>
      <c r="M7974" s="72" t="s">
        <v>13</v>
      </c>
      <c r="N7974" s="72" t="s">
        <v>14</v>
      </c>
      <c r="O7974" s="72" t="s">
        <v>32311</v>
      </c>
      <c r="P7974" s="72" t="s">
        <v>31197</v>
      </c>
      <c r="Q7974" s="73" t="s">
        <v>32319</v>
      </c>
      <c r="R7974" s="73" t="s">
        <v>32320</v>
      </c>
      <c r="S7974" s="73" t="s">
        <v>17</v>
      </c>
      <c r="T7974" s="73" t="s">
        <v>18</v>
      </c>
      <c r="U7974" s="73" t="s">
        <v>31184</v>
      </c>
    </row>
    <row r="7975" spans="1:23" ht="28.8" x14ac:dyDescent="0.3">
      <c r="A7975" t="s">
        <v>32460</v>
      </c>
      <c r="B7975" s="2" t="s">
        <v>19</v>
      </c>
      <c r="C7975" s="2" t="s">
        <v>13043</v>
      </c>
      <c r="D7975" s="2" t="s">
        <v>13045</v>
      </c>
      <c r="E7975" s="2" t="s">
        <v>13411</v>
      </c>
      <c r="F7975" s="2" t="s">
        <v>13413</v>
      </c>
      <c r="G7975" s="2" t="s">
        <v>13415</v>
      </c>
      <c r="H7975" s="3" t="s">
        <v>13416</v>
      </c>
      <c r="I7975" s="3" t="s">
        <v>1758</v>
      </c>
      <c r="J7975" s="3">
        <v>5804</v>
      </c>
      <c r="K7975" s="2" t="s">
        <v>36</v>
      </c>
      <c r="O7975" s="7" t="s">
        <v>32683</v>
      </c>
      <c r="P7975" s="7" t="s">
        <v>32291</v>
      </c>
      <c r="Q7975" s="2">
        <v>0</v>
      </c>
      <c r="R7975" s="2">
        <v>25</v>
      </c>
      <c r="S7975" s="2" t="s">
        <v>31186</v>
      </c>
      <c r="U7975" s="26">
        <v>2</v>
      </c>
    </row>
    <row r="7976" spans="1:23" ht="28.8" x14ac:dyDescent="0.3">
      <c r="A7976" t="s">
        <v>32460</v>
      </c>
      <c r="B7976" s="2" t="s">
        <v>19</v>
      </c>
      <c r="C7976" s="2" t="s">
        <v>13043</v>
      </c>
      <c r="D7976" s="2" t="s">
        <v>13045</v>
      </c>
      <c r="E7976" s="2" t="s">
        <v>13411</v>
      </c>
      <c r="F7976" s="2" t="s">
        <v>13413</v>
      </c>
      <c r="G7976" s="2" t="s">
        <v>13417</v>
      </c>
      <c r="H7976" s="3" t="s">
        <v>13418</v>
      </c>
      <c r="I7976" s="3" t="s">
        <v>1758</v>
      </c>
      <c r="J7976" s="3">
        <v>6527</v>
      </c>
      <c r="K7976" s="2" t="s">
        <v>36</v>
      </c>
      <c r="O7976" s="7" t="s">
        <v>32683</v>
      </c>
      <c r="P7976" s="7" t="s">
        <v>32291</v>
      </c>
      <c r="Q7976" s="2">
        <v>25</v>
      </c>
      <c r="R7976" s="2">
        <v>50</v>
      </c>
      <c r="S7976" s="2" t="s">
        <v>31186</v>
      </c>
      <c r="U7976" s="26">
        <v>2</v>
      </c>
    </row>
    <row r="7977" spans="1:23" ht="28.8" x14ac:dyDescent="0.3">
      <c r="A7977" t="s">
        <v>32460</v>
      </c>
      <c r="B7977" s="2" t="s">
        <v>19</v>
      </c>
      <c r="C7977" s="2" t="s">
        <v>13043</v>
      </c>
      <c r="D7977" s="2" t="s">
        <v>13045</v>
      </c>
      <c r="E7977" s="2" t="s">
        <v>13411</v>
      </c>
      <c r="F7977" s="2" t="s">
        <v>13413</v>
      </c>
      <c r="G7977" s="2" t="s">
        <v>13419</v>
      </c>
      <c r="H7977" s="3" t="s">
        <v>13420</v>
      </c>
      <c r="I7977" s="3" t="s">
        <v>1758</v>
      </c>
      <c r="J7977" s="3">
        <v>9147</v>
      </c>
      <c r="K7977" s="2" t="s">
        <v>36</v>
      </c>
      <c r="O7977" s="7" t="s">
        <v>32683</v>
      </c>
      <c r="P7977" s="7" t="s">
        <v>32291</v>
      </c>
      <c r="Q7977" s="2">
        <v>50</v>
      </c>
      <c r="R7977" s="2">
        <v>100</v>
      </c>
      <c r="S7977" s="2" t="s">
        <v>31186</v>
      </c>
      <c r="U7977" s="26">
        <v>2</v>
      </c>
    </row>
    <row r="7978" spans="1:23" ht="28.8" x14ac:dyDescent="0.3">
      <c r="A7978" t="s">
        <v>32460</v>
      </c>
      <c r="B7978" s="2" t="s">
        <v>19</v>
      </c>
      <c r="C7978" s="2" t="s">
        <v>13043</v>
      </c>
      <c r="D7978" s="2" t="s">
        <v>13045</v>
      </c>
      <c r="E7978" s="2" t="s">
        <v>13411</v>
      </c>
      <c r="F7978" s="2" t="s">
        <v>13413</v>
      </c>
      <c r="G7978" s="2" t="s">
        <v>13421</v>
      </c>
      <c r="H7978" s="3" t="s">
        <v>13422</v>
      </c>
      <c r="I7978" s="3" t="s">
        <v>1758</v>
      </c>
      <c r="J7978" s="3">
        <v>870</v>
      </c>
      <c r="K7978" s="2" t="s">
        <v>36</v>
      </c>
      <c r="O7978" s="7" t="s">
        <v>32683</v>
      </c>
      <c r="P7978" s="7" t="s">
        <v>32291</v>
      </c>
      <c r="Q7978" s="2">
        <v>100</v>
      </c>
      <c r="R7978" s="2">
        <v>125</v>
      </c>
      <c r="S7978" s="2" t="s">
        <v>31186</v>
      </c>
      <c r="U7978" s="26">
        <v>2</v>
      </c>
    </row>
    <row r="7979" spans="1:23" ht="28.8" x14ac:dyDescent="0.3">
      <c r="A7979" t="s">
        <v>32460</v>
      </c>
      <c r="B7979" s="2" t="s">
        <v>19</v>
      </c>
      <c r="C7979" s="2" t="s">
        <v>13043</v>
      </c>
      <c r="D7979" s="2" t="s">
        <v>13045</v>
      </c>
      <c r="E7979" s="2" t="s">
        <v>13411</v>
      </c>
      <c r="F7979" s="2" t="s">
        <v>13413</v>
      </c>
      <c r="G7979" s="2" t="s">
        <v>13423</v>
      </c>
      <c r="H7979" s="3" t="s">
        <v>13424</v>
      </c>
      <c r="I7979" s="3" t="s">
        <v>1758</v>
      </c>
      <c r="J7979" s="3">
        <v>1073</v>
      </c>
      <c r="K7979" s="2" t="s">
        <v>36</v>
      </c>
      <c r="O7979" s="7" t="s">
        <v>32683</v>
      </c>
      <c r="P7979" s="7" t="s">
        <v>32291</v>
      </c>
      <c r="Q7979" s="2">
        <v>125</v>
      </c>
      <c r="R7979" s="2">
        <v>150</v>
      </c>
      <c r="S7979" s="2" t="s">
        <v>31186</v>
      </c>
      <c r="U7979" s="26">
        <v>2</v>
      </c>
    </row>
    <row r="7980" spans="1:23" ht="28.8" x14ac:dyDescent="0.3">
      <c r="A7980" t="s">
        <v>32460</v>
      </c>
      <c r="B7980" s="2" t="s">
        <v>19</v>
      </c>
      <c r="C7980" s="2" t="s">
        <v>13043</v>
      </c>
      <c r="D7980" s="2" t="s">
        <v>13045</v>
      </c>
      <c r="E7980" s="2" t="s">
        <v>13411</v>
      </c>
      <c r="F7980" s="2" t="s">
        <v>13413</v>
      </c>
      <c r="G7980" s="2" t="s">
        <v>13425</v>
      </c>
      <c r="H7980" s="3" t="s">
        <v>13426</v>
      </c>
      <c r="I7980" s="3" t="s">
        <v>1758</v>
      </c>
      <c r="J7980" s="3">
        <v>439</v>
      </c>
      <c r="K7980" s="2" t="s">
        <v>36</v>
      </c>
      <c r="O7980" s="7" t="s">
        <v>32683</v>
      </c>
      <c r="P7980" s="7" t="s">
        <v>32291</v>
      </c>
      <c r="Q7980" s="2">
        <v>150</v>
      </c>
      <c r="R7980" s="2">
        <v>200</v>
      </c>
      <c r="S7980" s="2" t="s">
        <v>31186</v>
      </c>
      <c r="U7980" s="26">
        <v>2</v>
      </c>
    </row>
    <row r="7981" spans="1:23" ht="28.8" x14ac:dyDescent="0.3">
      <c r="A7981" t="s">
        <v>32460</v>
      </c>
      <c r="B7981" s="2" t="s">
        <v>19</v>
      </c>
      <c r="C7981" s="2" t="s">
        <v>13043</v>
      </c>
      <c r="D7981" s="2" t="s">
        <v>13045</v>
      </c>
      <c r="E7981" s="2" t="s">
        <v>13411</v>
      </c>
      <c r="F7981" s="2" t="s">
        <v>13413</v>
      </c>
      <c r="G7981" s="2" t="s">
        <v>13427</v>
      </c>
      <c r="H7981" s="3" t="s">
        <v>13428</v>
      </c>
      <c r="I7981" s="3" t="s">
        <v>1758</v>
      </c>
      <c r="J7981" s="3">
        <v>10</v>
      </c>
      <c r="K7981" s="2" t="s">
        <v>36</v>
      </c>
      <c r="O7981" s="7" t="s">
        <v>32683</v>
      </c>
      <c r="P7981" s="7" t="s">
        <v>32291</v>
      </c>
      <c r="Q7981" s="2">
        <v>200</v>
      </c>
      <c r="R7981" s="2">
        <v>250</v>
      </c>
      <c r="S7981" s="2" t="s">
        <v>31186</v>
      </c>
      <c r="U7981" s="26">
        <v>2</v>
      </c>
    </row>
    <row r="7982" spans="1:23" ht="28.8" x14ac:dyDescent="0.3">
      <c r="A7982" t="s">
        <v>32460</v>
      </c>
      <c r="B7982" s="2" t="s">
        <v>19</v>
      </c>
      <c r="C7982" s="2" t="s">
        <v>13043</v>
      </c>
      <c r="D7982" s="2" t="s">
        <v>13045</v>
      </c>
      <c r="E7982" s="2" t="s">
        <v>13411</v>
      </c>
      <c r="F7982" s="2" t="s">
        <v>13413</v>
      </c>
      <c r="G7982" s="2" t="s">
        <v>13429</v>
      </c>
      <c r="H7982" s="3" t="s">
        <v>13430</v>
      </c>
      <c r="I7982" s="3" t="s">
        <v>1758</v>
      </c>
      <c r="J7982" s="3">
        <v>9</v>
      </c>
      <c r="K7982" s="2" t="s">
        <v>36</v>
      </c>
      <c r="O7982" s="7" t="s">
        <v>32683</v>
      </c>
      <c r="P7982" s="7" t="s">
        <v>32291</v>
      </c>
      <c r="Q7982" s="2">
        <v>250</v>
      </c>
      <c r="R7982" s="2">
        <v>300</v>
      </c>
      <c r="S7982" s="2" t="s">
        <v>31186</v>
      </c>
      <c r="U7982" s="26">
        <v>2</v>
      </c>
    </row>
    <row r="7983" spans="1:23" ht="28.8" x14ac:dyDescent="0.3">
      <c r="A7983" t="s">
        <v>32460</v>
      </c>
      <c r="B7983" s="2" t="s">
        <v>19</v>
      </c>
      <c r="C7983" s="2" t="s">
        <v>13043</v>
      </c>
      <c r="D7983" s="2" t="s">
        <v>13045</v>
      </c>
      <c r="E7983" s="2" t="s">
        <v>13411</v>
      </c>
      <c r="F7983" s="2" t="s">
        <v>13413</v>
      </c>
      <c r="G7983" s="2" t="s">
        <v>13431</v>
      </c>
      <c r="H7983" s="3" t="s">
        <v>13432</v>
      </c>
      <c r="I7983" s="3" t="s">
        <v>1758</v>
      </c>
      <c r="K7983" s="2" t="s">
        <v>36</v>
      </c>
      <c r="O7983" s="7" t="s">
        <v>32683</v>
      </c>
      <c r="P7983" s="7" t="s">
        <v>32291</v>
      </c>
      <c r="Q7983" s="2">
        <v>300</v>
      </c>
      <c r="R7983" s="2">
        <v>350</v>
      </c>
      <c r="S7983" s="2" t="s">
        <v>31186</v>
      </c>
      <c r="U7983" s="26">
        <v>2</v>
      </c>
    </row>
    <row r="7984" spans="1:23" ht="28.8" x14ac:dyDescent="0.3">
      <c r="A7984" t="s">
        <v>32460</v>
      </c>
      <c r="B7984" s="2" t="s">
        <v>19</v>
      </c>
      <c r="C7984" s="2" t="s">
        <v>13043</v>
      </c>
      <c r="D7984" s="2" t="s">
        <v>13045</v>
      </c>
      <c r="E7984" s="2" t="s">
        <v>13411</v>
      </c>
      <c r="F7984" s="2" t="s">
        <v>13413</v>
      </c>
      <c r="G7984" s="2" t="s">
        <v>13433</v>
      </c>
      <c r="H7984" s="3" t="s">
        <v>13434</v>
      </c>
      <c r="I7984" s="3" t="s">
        <v>1758</v>
      </c>
      <c r="J7984" s="3">
        <v>1</v>
      </c>
      <c r="K7984" s="2" t="s">
        <v>36</v>
      </c>
      <c r="O7984" s="7" t="s">
        <v>32683</v>
      </c>
      <c r="P7984" s="7" t="s">
        <v>32291</v>
      </c>
      <c r="Q7984" s="2">
        <v>350</v>
      </c>
      <c r="R7984" s="2">
        <v>400</v>
      </c>
      <c r="S7984" s="2" t="s">
        <v>31186</v>
      </c>
      <c r="U7984" s="26">
        <v>2</v>
      </c>
    </row>
    <row r="7985" spans="1:40" x14ac:dyDescent="0.3">
      <c r="L7985" s="163" t="s">
        <v>0</v>
      </c>
      <c r="M7985" s="163"/>
      <c r="N7985" s="163"/>
      <c r="O7985" s="163" t="s">
        <v>1</v>
      </c>
      <c r="P7985" s="163"/>
      <c r="Q7985" s="172" t="s">
        <v>31185</v>
      </c>
      <c r="R7985" s="173"/>
      <c r="S7985" s="173"/>
      <c r="T7985" s="173"/>
      <c r="U7985" s="174"/>
      <c r="AN7985"/>
    </row>
    <row r="7986" spans="1:40" ht="43.2" x14ac:dyDescent="0.3">
      <c r="B7986" s="2" t="s">
        <v>19</v>
      </c>
      <c r="C7986" s="2" t="s">
        <v>13043</v>
      </c>
      <c r="D7986" s="2" t="s">
        <v>13045</v>
      </c>
      <c r="E7986" s="2" t="s">
        <v>13411</v>
      </c>
      <c r="F7986" s="2" t="s">
        <v>13435</v>
      </c>
      <c r="H7986" s="3" t="s">
        <v>13436</v>
      </c>
      <c r="L7986" s="72" t="s">
        <v>12</v>
      </c>
      <c r="M7986" s="72" t="s">
        <v>13</v>
      </c>
      <c r="N7986" s="72" t="s">
        <v>14</v>
      </c>
      <c r="O7986" s="72" t="s">
        <v>32311</v>
      </c>
      <c r="P7986" s="72" t="s">
        <v>31197</v>
      </c>
      <c r="Q7986" s="73" t="s">
        <v>32319</v>
      </c>
      <c r="R7986" s="73" t="s">
        <v>32320</v>
      </c>
      <c r="S7986" s="73" t="s">
        <v>17</v>
      </c>
      <c r="T7986" s="73" t="s">
        <v>18</v>
      </c>
      <c r="U7986" s="73" t="s">
        <v>31184</v>
      </c>
      <c r="AN7986"/>
    </row>
    <row r="7987" spans="1:40" ht="43.2" x14ac:dyDescent="0.3">
      <c r="A7987" t="s">
        <v>32460</v>
      </c>
      <c r="B7987" s="2" t="s">
        <v>19</v>
      </c>
      <c r="C7987" s="2" t="s">
        <v>13043</v>
      </c>
      <c r="D7987" s="2" t="s">
        <v>13045</v>
      </c>
      <c r="E7987" s="2" t="s">
        <v>13411</v>
      </c>
      <c r="F7987" s="2" t="s">
        <v>13435</v>
      </c>
      <c r="G7987" s="2" t="s">
        <v>13437</v>
      </c>
      <c r="H7987" s="3" t="s">
        <v>13438</v>
      </c>
      <c r="I7987" s="3" t="s">
        <v>1758</v>
      </c>
      <c r="J7987" s="3">
        <v>100</v>
      </c>
      <c r="K7987" s="2" t="s">
        <v>36</v>
      </c>
      <c r="O7987" s="7" t="s">
        <v>32683</v>
      </c>
      <c r="P7987" s="7" t="s">
        <v>32684</v>
      </c>
      <c r="Q7987" s="2">
        <v>0</v>
      </c>
      <c r="R7987" s="2">
        <v>65</v>
      </c>
      <c r="S7987" s="2" t="s">
        <v>31186</v>
      </c>
      <c r="T7987" s="26"/>
      <c r="U7987" s="26">
        <v>3</v>
      </c>
      <c r="AN7987"/>
    </row>
    <row r="7988" spans="1:40" ht="43.2" x14ac:dyDescent="0.3">
      <c r="A7988" t="s">
        <v>32460</v>
      </c>
      <c r="B7988" s="2" t="s">
        <v>19</v>
      </c>
      <c r="C7988" s="2" t="s">
        <v>13043</v>
      </c>
      <c r="D7988" s="2" t="s">
        <v>13045</v>
      </c>
      <c r="E7988" s="2" t="s">
        <v>13411</v>
      </c>
      <c r="F7988" s="2" t="s">
        <v>13435</v>
      </c>
      <c r="G7988" s="2" t="s">
        <v>13439</v>
      </c>
      <c r="H7988" s="3" t="s">
        <v>13440</v>
      </c>
      <c r="I7988" s="3" t="s">
        <v>1758</v>
      </c>
      <c r="J7988" s="3">
        <v>254</v>
      </c>
      <c r="K7988" s="2" t="s">
        <v>36</v>
      </c>
      <c r="O7988" s="7" t="s">
        <v>32683</v>
      </c>
      <c r="P7988" s="7" t="s">
        <v>32684</v>
      </c>
      <c r="Q7988" s="2">
        <v>65</v>
      </c>
      <c r="R7988" s="2">
        <v>100</v>
      </c>
      <c r="S7988" s="2" t="s">
        <v>31186</v>
      </c>
      <c r="T7988" s="26"/>
      <c r="U7988" s="26">
        <v>3</v>
      </c>
      <c r="AN7988"/>
    </row>
    <row r="7989" spans="1:40" ht="43.2" x14ac:dyDescent="0.3">
      <c r="A7989" t="s">
        <v>32460</v>
      </c>
      <c r="B7989" s="2" t="s">
        <v>19</v>
      </c>
      <c r="C7989" s="2" t="s">
        <v>13043</v>
      </c>
      <c r="D7989" s="2" t="s">
        <v>13045</v>
      </c>
      <c r="E7989" s="2" t="s">
        <v>13411</v>
      </c>
      <c r="F7989" s="2" t="s">
        <v>13435</v>
      </c>
      <c r="G7989" s="2" t="s">
        <v>13441</v>
      </c>
      <c r="H7989" s="3" t="s">
        <v>13442</v>
      </c>
      <c r="I7989" s="3" t="s">
        <v>1758</v>
      </c>
      <c r="J7989" s="3">
        <v>10</v>
      </c>
      <c r="K7989" s="2" t="s">
        <v>36</v>
      </c>
      <c r="O7989" s="7" t="s">
        <v>32683</v>
      </c>
      <c r="P7989" s="7" t="s">
        <v>32684</v>
      </c>
      <c r="Q7989" s="2">
        <v>100</v>
      </c>
      <c r="R7989" s="2">
        <v>125</v>
      </c>
      <c r="S7989" s="2" t="s">
        <v>31186</v>
      </c>
      <c r="T7989" s="26"/>
      <c r="U7989" s="26">
        <v>3</v>
      </c>
      <c r="AN7989"/>
    </row>
    <row r="7990" spans="1:40" ht="43.2" x14ac:dyDescent="0.3">
      <c r="A7990" t="s">
        <v>32460</v>
      </c>
      <c r="B7990" s="2" t="s">
        <v>19</v>
      </c>
      <c r="C7990" s="2" t="s">
        <v>13043</v>
      </c>
      <c r="D7990" s="2" t="s">
        <v>13045</v>
      </c>
      <c r="E7990" s="2" t="s">
        <v>13411</v>
      </c>
      <c r="F7990" s="2" t="s">
        <v>13435</v>
      </c>
      <c r="G7990" s="2" t="s">
        <v>13443</v>
      </c>
      <c r="H7990" s="3" t="s">
        <v>13444</v>
      </c>
      <c r="I7990" s="3" t="s">
        <v>1758</v>
      </c>
      <c r="J7990" s="3">
        <v>58</v>
      </c>
      <c r="K7990" s="2" t="s">
        <v>36</v>
      </c>
      <c r="O7990" s="7" t="s">
        <v>32683</v>
      </c>
      <c r="P7990" s="7" t="s">
        <v>32684</v>
      </c>
      <c r="Q7990" s="2">
        <v>125</v>
      </c>
      <c r="R7990" s="2">
        <v>150</v>
      </c>
      <c r="S7990" s="2" t="s">
        <v>31186</v>
      </c>
      <c r="T7990" s="26"/>
      <c r="U7990" s="26">
        <v>3</v>
      </c>
      <c r="AN7990"/>
    </row>
    <row r="7991" spans="1:40" ht="43.2" x14ac:dyDescent="0.3">
      <c r="A7991" t="s">
        <v>32460</v>
      </c>
      <c r="B7991" s="2" t="s">
        <v>19</v>
      </c>
      <c r="C7991" s="2" t="s">
        <v>13043</v>
      </c>
      <c r="D7991" s="2" t="s">
        <v>13045</v>
      </c>
      <c r="E7991" s="2" t="s">
        <v>13411</v>
      </c>
      <c r="F7991" s="2" t="s">
        <v>13435</v>
      </c>
      <c r="G7991" s="2" t="s">
        <v>13445</v>
      </c>
      <c r="H7991" s="3" t="s">
        <v>13446</v>
      </c>
      <c r="I7991" s="3" t="s">
        <v>1758</v>
      </c>
      <c r="J7991" s="3">
        <v>107</v>
      </c>
      <c r="K7991" s="2" t="s">
        <v>36</v>
      </c>
      <c r="O7991" s="7" t="s">
        <v>32683</v>
      </c>
      <c r="P7991" s="7" t="s">
        <v>32684</v>
      </c>
      <c r="Q7991" s="2">
        <v>150</v>
      </c>
      <c r="R7991" s="2">
        <v>200</v>
      </c>
      <c r="S7991" s="2" t="s">
        <v>31186</v>
      </c>
      <c r="T7991" s="26"/>
      <c r="U7991" s="26">
        <v>3</v>
      </c>
      <c r="AN7991"/>
    </row>
    <row r="7992" spans="1:40" ht="43.2" x14ac:dyDescent="0.3">
      <c r="A7992" t="s">
        <v>32460</v>
      </c>
      <c r="B7992" s="2" t="s">
        <v>19</v>
      </c>
      <c r="C7992" s="2" t="s">
        <v>13043</v>
      </c>
      <c r="D7992" s="2" t="s">
        <v>13045</v>
      </c>
      <c r="E7992" s="2" t="s">
        <v>13411</v>
      </c>
      <c r="F7992" s="2" t="s">
        <v>13435</v>
      </c>
      <c r="G7992" s="2" t="s">
        <v>13447</v>
      </c>
      <c r="H7992" s="3" t="s">
        <v>13448</v>
      </c>
      <c r="I7992" s="3" t="s">
        <v>1758</v>
      </c>
      <c r="J7992" s="3">
        <v>5</v>
      </c>
      <c r="K7992" s="2" t="s">
        <v>36</v>
      </c>
      <c r="O7992" s="7" t="s">
        <v>32683</v>
      </c>
      <c r="P7992" s="7" t="s">
        <v>32684</v>
      </c>
      <c r="Q7992" s="2">
        <v>200</v>
      </c>
      <c r="R7992" s="2">
        <v>250</v>
      </c>
      <c r="S7992" s="2" t="s">
        <v>31186</v>
      </c>
      <c r="T7992" s="26"/>
      <c r="U7992" s="26">
        <v>3</v>
      </c>
      <c r="AN7992"/>
    </row>
    <row r="7993" spans="1:40" ht="43.2" x14ac:dyDescent="0.3">
      <c r="A7993" t="s">
        <v>32460</v>
      </c>
      <c r="B7993" s="2" t="s">
        <v>19</v>
      </c>
      <c r="C7993" s="2" t="s">
        <v>13043</v>
      </c>
      <c r="D7993" s="2" t="s">
        <v>13045</v>
      </c>
      <c r="E7993" s="2" t="s">
        <v>13411</v>
      </c>
      <c r="F7993" s="2" t="s">
        <v>13435</v>
      </c>
      <c r="G7993" s="2" t="s">
        <v>13449</v>
      </c>
      <c r="H7993" s="3" t="s">
        <v>13450</v>
      </c>
      <c r="I7993" s="3" t="s">
        <v>1758</v>
      </c>
      <c r="J7993" s="3">
        <v>1</v>
      </c>
      <c r="K7993" s="2" t="s">
        <v>36</v>
      </c>
      <c r="O7993" s="7" t="s">
        <v>32683</v>
      </c>
      <c r="P7993" s="7" t="s">
        <v>32684</v>
      </c>
      <c r="Q7993" s="2">
        <v>250</v>
      </c>
      <c r="R7993" s="2">
        <v>300</v>
      </c>
      <c r="S7993" s="2" t="s">
        <v>31186</v>
      </c>
      <c r="T7993" s="26"/>
      <c r="U7993" s="26">
        <v>3</v>
      </c>
      <c r="AN7993"/>
    </row>
    <row r="7994" spans="1:40" ht="43.2" x14ac:dyDescent="0.3">
      <c r="A7994" t="s">
        <v>32460</v>
      </c>
      <c r="B7994" s="2" t="s">
        <v>19</v>
      </c>
      <c r="C7994" s="2" t="s">
        <v>13043</v>
      </c>
      <c r="D7994" s="2" t="s">
        <v>13045</v>
      </c>
      <c r="E7994" s="2" t="s">
        <v>13411</v>
      </c>
      <c r="F7994" s="2" t="s">
        <v>13435</v>
      </c>
      <c r="G7994" s="2" t="s">
        <v>13451</v>
      </c>
      <c r="H7994" s="3" t="s">
        <v>13452</v>
      </c>
      <c r="I7994" s="3" t="s">
        <v>1758</v>
      </c>
      <c r="K7994" s="2" t="s">
        <v>36</v>
      </c>
      <c r="O7994" s="7" t="s">
        <v>32683</v>
      </c>
      <c r="P7994" s="7" t="s">
        <v>32684</v>
      </c>
      <c r="Q7994" s="2">
        <v>300</v>
      </c>
      <c r="R7994" s="2">
        <v>350</v>
      </c>
      <c r="S7994" s="2" t="s">
        <v>31186</v>
      </c>
      <c r="T7994" s="26"/>
      <c r="U7994" s="26">
        <v>3</v>
      </c>
      <c r="AN7994"/>
    </row>
    <row r="7995" spans="1:40" ht="43.2" x14ac:dyDescent="0.3">
      <c r="A7995" t="s">
        <v>32460</v>
      </c>
      <c r="B7995" s="2" t="s">
        <v>19</v>
      </c>
      <c r="C7995" s="2" t="s">
        <v>13043</v>
      </c>
      <c r="D7995" s="2" t="s">
        <v>13045</v>
      </c>
      <c r="E7995" s="2" t="s">
        <v>13411</v>
      </c>
      <c r="F7995" s="2" t="s">
        <v>13435</v>
      </c>
      <c r="G7995" s="2" t="s">
        <v>13453</v>
      </c>
      <c r="H7995" s="3" t="s">
        <v>13454</v>
      </c>
      <c r="I7995" s="3" t="s">
        <v>1758</v>
      </c>
      <c r="J7995" s="3">
        <v>1</v>
      </c>
      <c r="K7995" s="2" t="s">
        <v>36</v>
      </c>
      <c r="O7995" s="7" t="s">
        <v>32683</v>
      </c>
      <c r="P7995" s="7" t="s">
        <v>32684</v>
      </c>
      <c r="Q7995" s="2">
        <v>350</v>
      </c>
      <c r="R7995" s="2">
        <v>400</v>
      </c>
      <c r="S7995" s="2" t="s">
        <v>31186</v>
      </c>
      <c r="T7995" s="26"/>
      <c r="U7995" s="26">
        <v>3</v>
      </c>
      <c r="AN7995"/>
    </row>
    <row r="7996" spans="1:40" x14ac:dyDescent="0.3">
      <c r="L7996" s="163" t="s">
        <v>0</v>
      </c>
      <c r="M7996" s="163"/>
      <c r="N7996" s="163"/>
      <c r="O7996" s="163" t="s">
        <v>1</v>
      </c>
      <c r="P7996" s="163"/>
      <c r="Q7996" s="172" t="s">
        <v>31185</v>
      </c>
      <c r="R7996" s="173"/>
      <c r="S7996" s="173"/>
      <c r="T7996" s="173"/>
      <c r="U7996" s="174"/>
    </row>
    <row r="7997" spans="1:40" ht="43.2" x14ac:dyDescent="0.3">
      <c r="B7997" s="2" t="s">
        <v>19</v>
      </c>
      <c r="C7997" s="2" t="s">
        <v>13043</v>
      </c>
      <c r="D7997" s="2" t="s">
        <v>13045</v>
      </c>
      <c r="E7997" s="2" t="s">
        <v>13411</v>
      </c>
      <c r="F7997" s="2" t="s">
        <v>13455</v>
      </c>
      <c r="H7997" s="3" t="s">
        <v>13456</v>
      </c>
      <c r="L7997" s="72" t="s">
        <v>12</v>
      </c>
      <c r="M7997" s="72" t="s">
        <v>13</v>
      </c>
      <c r="N7997" s="72" t="s">
        <v>14</v>
      </c>
      <c r="O7997" s="72" t="s">
        <v>32311</v>
      </c>
      <c r="P7997" s="72" t="s">
        <v>31198</v>
      </c>
      <c r="Q7997" s="73" t="s">
        <v>32319</v>
      </c>
      <c r="R7997" s="73" t="s">
        <v>32320</v>
      </c>
      <c r="S7997" s="73" t="s">
        <v>17</v>
      </c>
      <c r="T7997" s="73" t="s">
        <v>18</v>
      </c>
      <c r="U7997" s="73" t="s">
        <v>31184</v>
      </c>
    </row>
    <row r="7998" spans="1:40" ht="28.8" x14ac:dyDescent="0.3">
      <c r="A7998" t="s">
        <v>32460</v>
      </c>
      <c r="B7998" s="2" t="s">
        <v>19</v>
      </c>
      <c r="C7998" s="2" t="s">
        <v>13043</v>
      </c>
      <c r="D7998" s="2" t="s">
        <v>13045</v>
      </c>
      <c r="E7998" s="2" t="s">
        <v>13411</v>
      </c>
      <c r="F7998" s="2" t="s">
        <v>13455</v>
      </c>
      <c r="G7998" s="2" t="s">
        <v>13457</v>
      </c>
      <c r="H7998" s="3" t="s">
        <v>13458</v>
      </c>
      <c r="I7998" s="3" t="s">
        <v>1758</v>
      </c>
      <c r="J7998" s="3">
        <v>605</v>
      </c>
      <c r="K7998" s="2" t="s">
        <v>36</v>
      </c>
      <c r="O7998" s="7" t="s">
        <v>32685</v>
      </c>
      <c r="P7998" s="7" t="s">
        <v>32686</v>
      </c>
      <c r="Q7998" s="2">
        <v>25</v>
      </c>
      <c r="R7998" s="2">
        <v>25</v>
      </c>
      <c r="S7998" s="2" t="s">
        <v>31186</v>
      </c>
      <c r="U7998" s="26">
        <v>1</v>
      </c>
    </row>
    <row r="7999" spans="1:40" ht="28.8" x14ac:dyDescent="0.3">
      <c r="A7999" t="s">
        <v>32460</v>
      </c>
      <c r="B7999" s="2" t="s">
        <v>19</v>
      </c>
      <c r="C7999" s="2" t="s">
        <v>13043</v>
      </c>
      <c r="D7999" s="2" t="s">
        <v>13045</v>
      </c>
      <c r="E7999" s="2" t="s">
        <v>13411</v>
      </c>
      <c r="F7999" s="2" t="s">
        <v>13455</v>
      </c>
      <c r="G7999" s="2" t="s">
        <v>13459</v>
      </c>
      <c r="H7999" s="3" t="s">
        <v>13460</v>
      </c>
      <c r="I7999" s="3" t="s">
        <v>1758</v>
      </c>
      <c r="J7999" s="3">
        <v>223</v>
      </c>
      <c r="K7999" s="2" t="s">
        <v>36</v>
      </c>
      <c r="O7999" s="7" t="s">
        <v>32685</v>
      </c>
      <c r="P7999" s="7" t="s">
        <v>32686</v>
      </c>
      <c r="Q7999" s="2">
        <v>40</v>
      </c>
      <c r="R7999" s="2">
        <v>40</v>
      </c>
      <c r="S7999" s="2" t="s">
        <v>31186</v>
      </c>
      <c r="U7999" s="26">
        <v>1</v>
      </c>
    </row>
    <row r="8000" spans="1:40" ht="28.8" x14ac:dyDescent="0.3">
      <c r="A8000" t="s">
        <v>32460</v>
      </c>
      <c r="B8000" s="2" t="s">
        <v>19</v>
      </c>
      <c r="C8000" s="2" t="s">
        <v>13043</v>
      </c>
      <c r="D8000" s="2" t="s">
        <v>13045</v>
      </c>
      <c r="E8000" s="2" t="s">
        <v>13411</v>
      </c>
      <c r="F8000" s="2" t="s">
        <v>13455</v>
      </c>
      <c r="G8000" s="2" t="s">
        <v>13461</v>
      </c>
      <c r="H8000" s="3" t="s">
        <v>13462</v>
      </c>
      <c r="I8000" s="3" t="s">
        <v>1758</v>
      </c>
      <c r="J8000" s="3">
        <v>97</v>
      </c>
      <c r="K8000" s="2" t="s">
        <v>36</v>
      </c>
      <c r="O8000" s="7" t="s">
        <v>32685</v>
      </c>
      <c r="P8000" s="7" t="s">
        <v>32686</v>
      </c>
      <c r="Q8000" s="2">
        <v>50</v>
      </c>
      <c r="R8000" s="2">
        <v>50</v>
      </c>
      <c r="S8000" s="2" t="s">
        <v>31186</v>
      </c>
      <c r="U8000" s="26">
        <v>1</v>
      </c>
    </row>
    <row r="8001" spans="1:40" ht="28.8" x14ac:dyDescent="0.3">
      <c r="A8001" t="s">
        <v>32460</v>
      </c>
      <c r="B8001" s="2" t="s">
        <v>19</v>
      </c>
      <c r="C8001" s="2" t="s">
        <v>13043</v>
      </c>
      <c r="D8001" s="2" t="s">
        <v>13045</v>
      </c>
      <c r="E8001" s="2" t="s">
        <v>13411</v>
      </c>
      <c r="F8001" s="2" t="s">
        <v>13455</v>
      </c>
      <c r="G8001" s="2" t="s">
        <v>13463</v>
      </c>
      <c r="H8001" s="3" t="s">
        <v>13464</v>
      </c>
      <c r="I8001" s="3" t="s">
        <v>1758</v>
      </c>
      <c r="J8001" s="3">
        <v>55</v>
      </c>
      <c r="K8001" s="2" t="s">
        <v>36</v>
      </c>
      <c r="O8001" s="7" t="s">
        <v>32685</v>
      </c>
      <c r="P8001" s="7" t="s">
        <v>32686</v>
      </c>
      <c r="Q8001" s="2">
        <v>100</v>
      </c>
      <c r="R8001" s="2">
        <v>100</v>
      </c>
      <c r="S8001" s="2" t="s">
        <v>31186</v>
      </c>
      <c r="U8001" s="26">
        <v>1</v>
      </c>
    </row>
    <row r="8002" spans="1:40" ht="28.8" x14ac:dyDescent="0.3">
      <c r="A8002" t="s">
        <v>32460</v>
      </c>
      <c r="B8002" s="2" t="s">
        <v>19</v>
      </c>
      <c r="C8002" s="2" t="s">
        <v>13043</v>
      </c>
      <c r="D8002" s="2" t="s">
        <v>13045</v>
      </c>
      <c r="E8002" s="2" t="s">
        <v>13411</v>
      </c>
      <c r="F8002" s="2" t="s">
        <v>13455</v>
      </c>
      <c r="G8002" s="2" t="s">
        <v>13465</v>
      </c>
      <c r="H8002" s="3" t="s">
        <v>13466</v>
      </c>
      <c r="I8002" s="3" t="s">
        <v>1758</v>
      </c>
      <c r="J8002" s="3">
        <v>15</v>
      </c>
      <c r="K8002" s="2" t="s">
        <v>36</v>
      </c>
      <c r="O8002" s="7" t="s">
        <v>32685</v>
      </c>
      <c r="P8002" s="7" t="s">
        <v>32687</v>
      </c>
      <c r="Q8002" s="2">
        <v>80</v>
      </c>
      <c r="R8002" s="2">
        <v>80</v>
      </c>
      <c r="S8002" s="2" t="s">
        <v>31186</v>
      </c>
      <c r="U8002" s="26">
        <v>1</v>
      </c>
    </row>
    <row r="8003" spans="1:40" ht="28.8" x14ac:dyDescent="0.3">
      <c r="A8003" t="s">
        <v>32460</v>
      </c>
      <c r="B8003" s="2" t="s">
        <v>19</v>
      </c>
      <c r="C8003" s="2" t="s">
        <v>13043</v>
      </c>
      <c r="D8003" s="2" t="s">
        <v>13045</v>
      </c>
      <c r="E8003" s="2" t="s">
        <v>13411</v>
      </c>
      <c r="F8003" s="2" t="s">
        <v>13455</v>
      </c>
      <c r="G8003" s="2" t="s">
        <v>13467</v>
      </c>
      <c r="H8003" s="3" t="s">
        <v>13468</v>
      </c>
      <c r="I8003" s="3" t="s">
        <v>1758</v>
      </c>
      <c r="J8003" s="3">
        <v>3</v>
      </c>
      <c r="K8003" s="2" t="s">
        <v>36</v>
      </c>
      <c r="O8003" s="7" t="s">
        <v>32685</v>
      </c>
      <c r="P8003" s="7" t="s">
        <v>32687</v>
      </c>
      <c r="Q8003" s="2">
        <v>150</v>
      </c>
      <c r="R8003" s="2">
        <v>150</v>
      </c>
      <c r="S8003" s="2" t="s">
        <v>31186</v>
      </c>
      <c r="U8003" s="26">
        <v>1</v>
      </c>
    </row>
    <row r="8004" spans="1:40" ht="28.8" x14ac:dyDescent="0.3">
      <c r="A8004" t="s">
        <v>32460</v>
      </c>
      <c r="B8004" s="2" t="s">
        <v>19</v>
      </c>
      <c r="C8004" s="2" t="s">
        <v>13043</v>
      </c>
      <c r="D8004" s="2" t="s">
        <v>13045</v>
      </c>
      <c r="E8004" s="2" t="s">
        <v>13411</v>
      </c>
      <c r="F8004" s="2" t="s">
        <v>13455</v>
      </c>
      <c r="G8004" s="2" t="s">
        <v>13469</v>
      </c>
      <c r="H8004" s="6" t="s">
        <v>13470</v>
      </c>
      <c r="I8004" s="3" t="s">
        <v>1758</v>
      </c>
      <c r="K8004" s="2" t="s">
        <v>36</v>
      </c>
      <c r="O8004" s="7" t="s">
        <v>32685</v>
      </c>
      <c r="P8004" s="7" t="s">
        <v>32688</v>
      </c>
    </row>
    <row r="8005" spans="1:40" x14ac:dyDescent="0.3">
      <c r="L8005" s="163" t="s">
        <v>0</v>
      </c>
      <c r="M8005" s="163"/>
      <c r="N8005" s="163"/>
      <c r="O8005" s="163" t="s">
        <v>1</v>
      </c>
      <c r="P8005" s="163"/>
      <c r="Q8005" s="172" t="s">
        <v>31185</v>
      </c>
      <c r="R8005" s="173"/>
      <c r="S8005" s="173"/>
      <c r="T8005" s="173"/>
      <c r="U8005" s="174"/>
    </row>
    <row r="8006" spans="1:40" ht="43.2" x14ac:dyDescent="0.3">
      <c r="B8006" s="2" t="s">
        <v>19</v>
      </c>
      <c r="C8006" s="2" t="s">
        <v>13043</v>
      </c>
      <c r="D8006" s="2" t="s">
        <v>13045</v>
      </c>
      <c r="E8006" s="2" t="s">
        <v>13411</v>
      </c>
      <c r="F8006" s="2" t="s">
        <v>13471</v>
      </c>
      <c r="H8006" s="3" t="s">
        <v>13472</v>
      </c>
      <c r="L8006" s="72" t="s">
        <v>12</v>
      </c>
      <c r="M8006" s="72" t="s">
        <v>13</v>
      </c>
      <c r="N8006" s="72" t="s">
        <v>14</v>
      </c>
      <c r="O8006" s="72" t="s">
        <v>32311</v>
      </c>
      <c r="P8006" s="72" t="s">
        <v>31198</v>
      </c>
      <c r="Q8006" s="73" t="s">
        <v>32319</v>
      </c>
      <c r="R8006" s="73" t="s">
        <v>32320</v>
      </c>
      <c r="S8006" s="73" t="s">
        <v>17</v>
      </c>
      <c r="T8006" s="73" t="s">
        <v>18</v>
      </c>
      <c r="U8006" s="73" t="s">
        <v>31184</v>
      </c>
    </row>
    <row r="8007" spans="1:40" x14ac:dyDescent="0.3">
      <c r="A8007" t="s">
        <v>32460</v>
      </c>
      <c r="B8007" s="2" t="s">
        <v>19</v>
      </c>
      <c r="C8007" s="2" t="s">
        <v>13043</v>
      </c>
      <c r="D8007" s="2" t="s">
        <v>13045</v>
      </c>
      <c r="E8007" s="2" t="s">
        <v>13411</v>
      </c>
      <c r="F8007" s="2" t="s">
        <v>13471</v>
      </c>
      <c r="G8007" s="2" t="s">
        <v>13473</v>
      </c>
      <c r="H8007" s="3" t="s">
        <v>13474</v>
      </c>
      <c r="I8007" s="3" t="s">
        <v>1758</v>
      </c>
      <c r="J8007" s="3">
        <v>6</v>
      </c>
      <c r="K8007" s="2" t="s">
        <v>36</v>
      </c>
      <c r="O8007" s="7" t="s">
        <v>32685</v>
      </c>
      <c r="P8007" s="7" t="s">
        <v>32689</v>
      </c>
      <c r="Q8007" s="2">
        <v>50</v>
      </c>
      <c r="R8007" s="2">
        <v>50</v>
      </c>
      <c r="S8007" s="2" t="s">
        <v>31186</v>
      </c>
      <c r="U8007" s="26">
        <v>1</v>
      </c>
    </row>
    <row r="8008" spans="1:40" x14ac:dyDescent="0.3">
      <c r="A8008" t="s">
        <v>32460</v>
      </c>
      <c r="B8008" s="2" t="s">
        <v>19</v>
      </c>
      <c r="C8008" s="2" t="s">
        <v>13043</v>
      </c>
      <c r="D8008" s="2" t="s">
        <v>13045</v>
      </c>
      <c r="E8008" s="2" t="s">
        <v>13411</v>
      </c>
      <c r="F8008" s="2" t="s">
        <v>13471</v>
      </c>
      <c r="G8008" s="2" t="s">
        <v>13475</v>
      </c>
      <c r="H8008" s="3" t="s">
        <v>13476</v>
      </c>
      <c r="I8008" s="3" t="s">
        <v>1758</v>
      </c>
      <c r="K8008" s="2" t="s">
        <v>36</v>
      </c>
      <c r="O8008" s="7" t="s">
        <v>32685</v>
      </c>
      <c r="P8008" s="7" t="s">
        <v>32689</v>
      </c>
      <c r="Q8008" s="2">
        <v>80</v>
      </c>
      <c r="R8008" s="2">
        <v>80</v>
      </c>
      <c r="S8008" s="2" t="s">
        <v>31186</v>
      </c>
      <c r="U8008" s="26">
        <v>1</v>
      </c>
    </row>
    <row r="8009" spans="1:40" x14ac:dyDescent="0.3">
      <c r="A8009" t="s">
        <v>32460</v>
      </c>
      <c r="B8009" s="2" t="s">
        <v>19</v>
      </c>
      <c r="C8009" s="2" t="s">
        <v>13043</v>
      </c>
      <c r="D8009" s="2" t="s">
        <v>13045</v>
      </c>
      <c r="E8009" s="2" t="s">
        <v>13411</v>
      </c>
      <c r="F8009" s="2" t="s">
        <v>13471</v>
      </c>
      <c r="G8009" s="2" t="s">
        <v>13477</v>
      </c>
      <c r="H8009" s="3" t="s">
        <v>13478</v>
      </c>
      <c r="I8009" s="3" t="s">
        <v>1758</v>
      </c>
      <c r="J8009" s="3">
        <v>3</v>
      </c>
      <c r="K8009" s="2" t="s">
        <v>36</v>
      </c>
      <c r="O8009" s="7" t="s">
        <v>32685</v>
      </c>
      <c r="P8009" s="7" t="s">
        <v>32689</v>
      </c>
      <c r="Q8009" s="2">
        <v>100</v>
      </c>
      <c r="R8009" s="2">
        <v>100</v>
      </c>
      <c r="S8009" s="2" t="s">
        <v>31186</v>
      </c>
      <c r="U8009" s="26">
        <v>1</v>
      </c>
    </row>
    <row r="8010" spans="1:40" x14ac:dyDescent="0.3">
      <c r="A8010" t="s">
        <v>32460</v>
      </c>
      <c r="B8010" s="2" t="s">
        <v>19</v>
      </c>
      <c r="C8010" s="2" t="s">
        <v>13043</v>
      </c>
      <c r="D8010" s="2" t="s">
        <v>13045</v>
      </c>
      <c r="E8010" s="2" t="s">
        <v>13411</v>
      </c>
      <c r="F8010" s="2" t="s">
        <v>13471</v>
      </c>
      <c r="G8010" s="2" t="s">
        <v>13479</v>
      </c>
      <c r="H8010" s="3" t="s">
        <v>13480</v>
      </c>
      <c r="I8010" s="3" t="s">
        <v>1758</v>
      </c>
      <c r="J8010" s="3">
        <v>1</v>
      </c>
      <c r="K8010" s="2" t="s">
        <v>36</v>
      </c>
      <c r="O8010" s="7" t="s">
        <v>32685</v>
      </c>
      <c r="P8010" s="7" t="s">
        <v>32689</v>
      </c>
      <c r="Q8010" s="2">
        <v>150</v>
      </c>
      <c r="R8010" s="2">
        <v>150</v>
      </c>
      <c r="S8010" s="2" t="s">
        <v>31186</v>
      </c>
      <c r="U8010" s="26">
        <v>1</v>
      </c>
    </row>
    <row r="8011" spans="1:40" x14ac:dyDescent="0.3">
      <c r="A8011" t="s">
        <v>32460</v>
      </c>
      <c r="B8011" s="2" t="s">
        <v>19</v>
      </c>
      <c r="C8011" s="2" t="s">
        <v>13043</v>
      </c>
      <c r="D8011" s="2" t="s">
        <v>13045</v>
      </c>
      <c r="E8011" s="2" t="s">
        <v>13411</v>
      </c>
      <c r="F8011" s="2" t="s">
        <v>13471</v>
      </c>
      <c r="G8011" s="2" t="s">
        <v>13481</v>
      </c>
      <c r="H8011" s="3" t="s">
        <v>13482</v>
      </c>
      <c r="I8011" s="3" t="s">
        <v>1758</v>
      </c>
      <c r="K8011" s="2" t="s">
        <v>36</v>
      </c>
      <c r="O8011" s="7" t="s">
        <v>32685</v>
      </c>
      <c r="P8011" s="7" t="s">
        <v>32689</v>
      </c>
      <c r="Q8011" s="2">
        <v>200</v>
      </c>
      <c r="R8011" s="2">
        <v>200</v>
      </c>
      <c r="S8011" s="2" t="s">
        <v>31186</v>
      </c>
      <c r="U8011" s="26">
        <v>1</v>
      </c>
    </row>
    <row r="8012" spans="1:40" x14ac:dyDescent="0.3">
      <c r="A8012" t="s">
        <v>32460</v>
      </c>
      <c r="B8012" s="2" t="s">
        <v>19</v>
      </c>
      <c r="C8012" s="2" t="s">
        <v>13043</v>
      </c>
      <c r="D8012" s="2" t="s">
        <v>13045</v>
      </c>
      <c r="E8012" s="2" t="s">
        <v>13411</v>
      </c>
      <c r="F8012" s="2" t="s">
        <v>13471</v>
      </c>
      <c r="G8012" s="2" t="s">
        <v>13483</v>
      </c>
      <c r="H8012" s="3" t="s">
        <v>13484</v>
      </c>
      <c r="I8012" s="3" t="s">
        <v>1758</v>
      </c>
      <c r="K8012" s="2" t="s">
        <v>36</v>
      </c>
      <c r="O8012" s="7" t="s">
        <v>32685</v>
      </c>
      <c r="P8012" s="7" t="s">
        <v>32689</v>
      </c>
      <c r="Q8012" s="2">
        <v>250</v>
      </c>
      <c r="R8012" s="2">
        <v>250</v>
      </c>
      <c r="S8012" s="2" t="s">
        <v>31186</v>
      </c>
      <c r="U8012" s="26">
        <v>1</v>
      </c>
    </row>
    <row r="8013" spans="1:40" x14ac:dyDescent="0.3">
      <c r="A8013" t="s">
        <v>32460</v>
      </c>
      <c r="B8013" s="2" t="s">
        <v>19</v>
      </c>
      <c r="C8013" s="2" t="s">
        <v>13043</v>
      </c>
      <c r="D8013" s="2" t="s">
        <v>13045</v>
      </c>
      <c r="E8013" s="2" t="s">
        <v>13411</v>
      </c>
      <c r="F8013" s="2" t="s">
        <v>13471</v>
      </c>
      <c r="G8013" s="2" t="s">
        <v>13485</v>
      </c>
      <c r="H8013" s="3" t="s">
        <v>13486</v>
      </c>
      <c r="I8013" s="3" t="s">
        <v>1758</v>
      </c>
      <c r="K8013" s="2" t="s">
        <v>36</v>
      </c>
      <c r="O8013" s="7" t="s">
        <v>32685</v>
      </c>
      <c r="P8013" s="7" t="s">
        <v>32689</v>
      </c>
      <c r="Q8013" s="2">
        <v>300</v>
      </c>
      <c r="R8013" s="2">
        <v>300</v>
      </c>
      <c r="S8013" s="2" t="s">
        <v>31186</v>
      </c>
      <c r="U8013" s="26">
        <v>1</v>
      </c>
    </row>
    <row r="8014" spans="1:40" x14ac:dyDescent="0.3">
      <c r="A8014" t="s">
        <v>32460</v>
      </c>
      <c r="B8014" s="2" t="s">
        <v>19</v>
      </c>
      <c r="C8014" s="2" t="s">
        <v>13043</v>
      </c>
      <c r="D8014" s="2" t="s">
        <v>13045</v>
      </c>
      <c r="E8014" s="2" t="s">
        <v>13411</v>
      </c>
      <c r="F8014" s="2" t="s">
        <v>13471</v>
      </c>
      <c r="G8014" s="2" t="s">
        <v>13487</v>
      </c>
      <c r="H8014" s="3" t="s">
        <v>13488</v>
      </c>
      <c r="I8014" s="3" t="s">
        <v>1758</v>
      </c>
      <c r="K8014" s="2" t="s">
        <v>36</v>
      </c>
      <c r="O8014" s="7" t="s">
        <v>32685</v>
      </c>
      <c r="P8014" s="7" t="s">
        <v>32689</v>
      </c>
      <c r="Q8014" s="2">
        <v>400</v>
      </c>
      <c r="R8014" s="2">
        <v>400</v>
      </c>
      <c r="S8014" s="2" t="s">
        <v>31186</v>
      </c>
      <c r="U8014" s="26">
        <v>1</v>
      </c>
    </row>
    <row r="8015" spans="1:40" x14ac:dyDescent="0.3">
      <c r="L8015" s="163" t="s">
        <v>0</v>
      </c>
      <c r="M8015" s="163"/>
      <c r="N8015" s="163"/>
      <c r="O8015" s="163" t="s">
        <v>1</v>
      </c>
      <c r="P8015" s="163"/>
      <c r="Q8015" s="172" t="s">
        <v>31185</v>
      </c>
      <c r="R8015" s="173"/>
      <c r="S8015" s="173"/>
      <c r="T8015" s="173"/>
      <c r="U8015" s="174"/>
      <c r="AN8015"/>
    </row>
    <row r="8016" spans="1:40" ht="43.2" x14ac:dyDescent="0.3">
      <c r="B8016" s="2" t="s">
        <v>19</v>
      </c>
      <c r="C8016" s="2" t="s">
        <v>13043</v>
      </c>
      <c r="D8016" s="2" t="s">
        <v>13045</v>
      </c>
      <c r="E8016" s="2" t="s">
        <v>13411</v>
      </c>
      <c r="F8016" s="2" t="s">
        <v>13489</v>
      </c>
      <c r="H8016" s="3" t="s">
        <v>13490</v>
      </c>
      <c r="L8016" s="72" t="s">
        <v>12</v>
      </c>
      <c r="M8016" s="72" t="s">
        <v>13</v>
      </c>
      <c r="N8016" s="72" t="s">
        <v>14</v>
      </c>
      <c r="O8016" s="72" t="s">
        <v>32311</v>
      </c>
      <c r="P8016" s="72" t="s">
        <v>31198</v>
      </c>
      <c r="Q8016" s="73" t="s">
        <v>32319</v>
      </c>
      <c r="R8016" s="73" t="s">
        <v>32320</v>
      </c>
      <c r="S8016" s="73" t="s">
        <v>17</v>
      </c>
      <c r="T8016" s="73" t="s">
        <v>18</v>
      </c>
      <c r="U8016" s="73" t="s">
        <v>31184</v>
      </c>
      <c r="AN8016"/>
    </row>
    <row r="8017" spans="1:40" x14ac:dyDescent="0.3">
      <c r="A8017" t="s">
        <v>32460</v>
      </c>
      <c r="B8017" s="2" t="s">
        <v>19</v>
      </c>
      <c r="C8017" s="2" t="s">
        <v>13043</v>
      </c>
      <c r="D8017" s="2" t="s">
        <v>13045</v>
      </c>
      <c r="E8017" s="2" t="s">
        <v>13411</v>
      </c>
      <c r="F8017" s="2" t="s">
        <v>13489</v>
      </c>
      <c r="G8017" s="2" t="s">
        <v>13491</v>
      </c>
      <c r="H8017" s="3" t="s">
        <v>13492</v>
      </c>
      <c r="I8017" s="3" t="s">
        <v>1758</v>
      </c>
      <c r="J8017" s="3">
        <v>389</v>
      </c>
      <c r="K8017" s="2" t="s">
        <v>36</v>
      </c>
      <c r="O8017" s="7" t="s">
        <v>32685</v>
      </c>
      <c r="P8017" s="7" t="s">
        <v>32690</v>
      </c>
      <c r="Q8017" s="2">
        <v>0</v>
      </c>
      <c r="R8017" s="2">
        <v>25</v>
      </c>
      <c r="S8017" s="2" t="s">
        <v>31186</v>
      </c>
      <c r="T8017" s="26"/>
      <c r="U8017" s="26">
        <v>3</v>
      </c>
      <c r="AN8017"/>
    </row>
    <row r="8018" spans="1:40" x14ac:dyDescent="0.3">
      <c r="A8018" t="s">
        <v>32460</v>
      </c>
      <c r="B8018" s="2" t="s">
        <v>19</v>
      </c>
      <c r="C8018" s="2" t="s">
        <v>13043</v>
      </c>
      <c r="D8018" s="2" t="s">
        <v>13045</v>
      </c>
      <c r="E8018" s="2" t="s">
        <v>13411</v>
      </c>
      <c r="F8018" s="2" t="s">
        <v>13489</v>
      </c>
      <c r="G8018" s="2" t="s">
        <v>13493</v>
      </c>
      <c r="H8018" s="3" t="s">
        <v>13494</v>
      </c>
      <c r="I8018" s="3" t="s">
        <v>1758</v>
      </c>
      <c r="J8018" s="3">
        <v>81</v>
      </c>
      <c r="K8018" s="2" t="s">
        <v>36</v>
      </c>
      <c r="O8018" s="7" t="s">
        <v>32685</v>
      </c>
      <c r="P8018" s="7" t="s">
        <v>32690</v>
      </c>
      <c r="Q8018" s="2">
        <v>25</v>
      </c>
      <c r="R8018" s="2">
        <v>50</v>
      </c>
      <c r="S8018" s="2" t="s">
        <v>31186</v>
      </c>
      <c r="T8018" s="26"/>
      <c r="U8018" s="26">
        <v>3</v>
      </c>
      <c r="AN8018"/>
    </row>
    <row r="8019" spans="1:40" x14ac:dyDescent="0.3">
      <c r="A8019" t="s">
        <v>32460</v>
      </c>
      <c r="B8019" s="2" t="s">
        <v>19</v>
      </c>
      <c r="C8019" s="2" t="s">
        <v>13043</v>
      </c>
      <c r="D8019" s="2" t="s">
        <v>13045</v>
      </c>
      <c r="E8019" s="2" t="s">
        <v>13411</v>
      </c>
      <c r="F8019" s="2" t="s">
        <v>13489</v>
      </c>
      <c r="G8019" s="2" t="s">
        <v>13495</v>
      </c>
      <c r="H8019" s="3" t="s">
        <v>13496</v>
      </c>
      <c r="I8019" s="3" t="s">
        <v>1758</v>
      </c>
      <c r="J8019" s="3">
        <v>41</v>
      </c>
      <c r="K8019" s="2" t="s">
        <v>36</v>
      </c>
      <c r="O8019" s="7" t="s">
        <v>32685</v>
      </c>
      <c r="P8019" s="7" t="s">
        <v>32690</v>
      </c>
      <c r="Q8019" s="2">
        <v>50</v>
      </c>
      <c r="R8019" s="2">
        <v>80</v>
      </c>
      <c r="S8019" s="2" t="s">
        <v>31186</v>
      </c>
      <c r="T8019" s="26"/>
      <c r="U8019" s="26">
        <v>3</v>
      </c>
      <c r="AN8019"/>
    </row>
    <row r="8020" spans="1:40" x14ac:dyDescent="0.3">
      <c r="A8020" t="s">
        <v>32460</v>
      </c>
      <c r="B8020" s="2" t="s">
        <v>19</v>
      </c>
      <c r="C8020" s="2" t="s">
        <v>13043</v>
      </c>
      <c r="D8020" s="2" t="s">
        <v>13045</v>
      </c>
      <c r="E8020" s="2" t="s">
        <v>13411</v>
      </c>
      <c r="F8020" s="2" t="s">
        <v>13489</v>
      </c>
      <c r="G8020" s="2" t="s">
        <v>13497</v>
      </c>
      <c r="H8020" s="3" t="s">
        <v>13498</v>
      </c>
      <c r="I8020" s="3" t="s">
        <v>1758</v>
      </c>
      <c r="J8020" s="3">
        <v>11</v>
      </c>
      <c r="K8020" s="2" t="s">
        <v>36</v>
      </c>
      <c r="O8020" s="7" t="s">
        <v>32685</v>
      </c>
      <c r="P8020" s="7" t="s">
        <v>32690</v>
      </c>
      <c r="Q8020" s="2">
        <v>80</v>
      </c>
      <c r="R8020" s="2">
        <v>100</v>
      </c>
      <c r="S8020" s="2" t="s">
        <v>31186</v>
      </c>
      <c r="T8020" s="26"/>
      <c r="U8020" s="26">
        <v>3</v>
      </c>
      <c r="AN8020"/>
    </row>
    <row r="8021" spans="1:40" x14ac:dyDescent="0.3">
      <c r="A8021" t="s">
        <v>32460</v>
      </c>
      <c r="B8021" s="2" t="s">
        <v>19</v>
      </c>
      <c r="C8021" s="2" t="s">
        <v>13043</v>
      </c>
      <c r="D8021" s="2" t="s">
        <v>13045</v>
      </c>
      <c r="E8021" s="2" t="s">
        <v>13411</v>
      </c>
      <c r="F8021" s="2" t="s">
        <v>13489</v>
      </c>
      <c r="G8021" s="2" t="s">
        <v>13499</v>
      </c>
      <c r="H8021" s="3" t="s">
        <v>13500</v>
      </c>
      <c r="I8021" s="3" t="s">
        <v>1758</v>
      </c>
      <c r="J8021" s="3">
        <v>1</v>
      </c>
      <c r="K8021" s="2" t="s">
        <v>36</v>
      </c>
      <c r="O8021" s="7" t="s">
        <v>32685</v>
      </c>
      <c r="P8021" s="7" t="s">
        <v>32690</v>
      </c>
      <c r="Q8021" s="2">
        <v>100</v>
      </c>
      <c r="R8021" s="2">
        <v>125</v>
      </c>
      <c r="S8021" s="2" t="s">
        <v>31186</v>
      </c>
      <c r="T8021" s="26"/>
      <c r="U8021" s="26">
        <v>3</v>
      </c>
      <c r="AN8021"/>
    </row>
    <row r="8022" spans="1:40" x14ac:dyDescent="0.3">
      <c r="A8022" t="s">
        <v>32460</v>
      </c>
      <c r="B8022" s="2" t="s">
        <v>19</v>
      </c>
      <c r="C8022" s="2" t="s">
        <v>13043</v>
      </c>
      <c r="D8022" s="2" t="s">
        <v>13045</v>
      </c>
      <c r="E8022" s="2" t="s">
        <v>13411</v>
      </c>
      <c r="F8022" s="2" t="s">
        <v>13489</v>
      </c>
      <c r="G8022" s="2" t="s">
        <v>13501</v>
      </c>
      <c r="H8022" s="3" t="s">
        <v>13502</v>
      </c>
      <c r="I8022" s="3" t="s">
        <v>1758</v>
      </c>
      <c r="J8022" s="3">
        <v>3</v>
      </c>
      <c r="K8022" s="2" t="s">
        <v>36</v>
      </c>
      <c r="O8022" s="7" t="s">
        <v>32685</v>
      </c>
      <c r="P8022" s="7" t="s">
        <v>32690</v>
      </c>
      <c r="Q8022" s="2">
        <v>125</v>
      </c>
      <c r="R8022" s="2">
        <v>150</v>
      </c>
      <c r="S8022" s="2" t="s">
        <v>31186</v>
      </c>
      <c r="T8022" s="26"/>
      <c r="U8022" s="26">
        <v>3</v>
      </c>
      <c r="AN8022"/>
    </row>
    <row r="8023" spans="1:40" x14ac:dyDescent="0.3">
      <c r="B8023" s="2" t="s">
        <v>19</v>
      </c>
      <c r="C8023" s="2" t="s">
        <v>13043</v>
      </c>
      <c r="D8023" s="2" t="s">
        <v>13045</v>
      </c>
      <c r="E8023" s="2" t="s">
        <v>13503</v>
      </c>
      <c r="H8023" s="3" t="s">
        <v>13504</v>
      </c>
    </row>
    <row r="8024" spans="1:40" x14ac:dyDescent="0.3">
      <c r="L8024" s="163" t="s">
        <v>0</v>
      </c>
      <c r="M8024" s="163"/>
      <c r="N8024" s="163"/>
      <c r="O8024" s="163" t="s">
        <v>1</v>
      </c>
      <c r="P8024" s="163"/>
      <c r="Q8024" s="172" t="s">
        <v>31185</v>
      </c>
      <c r="R8024" s="173"/>
      <c r="S8024" s="173"/>
      <c r="T8024" s="173"/>
      <c r="U8024" s="174"/>
    </row>
    <row r="8025" spans="1:40" ht="43.2" x14ac:dyDescent="0.3">
      <c r="B8025" s="2" t="s">
        <v>19</v>
      </c>
      <c r="C8025" s="2" t="s">
        <v>13043</v>
      </c>
      <c r="D8025" s="2" t="s">
        <v>13045</v>
      </c>
      <c r="E8025" s="2" t="s">
        <v>13503</v>
      </c>
      <c r="F8025" s="2" t="s">
        <v>13505</v>
      </c>
      <c r="H8025" s="3" t="s">
        <v>13506</v>
      </c>
      <c r="L8025" s="72" t="s">
        <v>12</v>
      </c>
      <c r="M8025" s="72" t="s">
        <v>13</v>
      </c>
      <c r="N8025" s="72" t="s">
        <v>14</v>
      </c>
      <c r="O8025" s="72" t="s">
        <v>32311</v>
      </c>
      <c r="P8025" s="72" t="s">
        <v>31198</v>
      </c>
      <c r="Q8025" s="73" t="s">
        <v>32319</v>
      </c>
      <c r="R8025" s="73" t="s">
        <v>32320</v>
      </c>
      <c r="S8025" s="73" t="s">
        <v>17</v>
      </c>
      <c r="T8025" s="73" t="s">
        <v>18</v>
      </c>
      <c r="U8025" s="73" t="s">
        <v>31184</v>
      </c>
    </row>
    <row r="8026" spans="1:40" x14ac:dyDescent="0.3">
      <c r="A8026" t="s">
        <v>32460</v>
      </c>
      <c r="B8026" s="2" t="s">
        <v>19</v>
      </c>
      <c r="C8026" s="2" t="s">
        <v>13043</v>
      </c>
      <c r="D8026" s="2" t="s">
        <v>13045</v>
      </c>
      <c r="E8026" s="2" t="s">
        <v>13503</v>
      </c>
      <c r="F8026" s="2" t="s">
        <v>13505</v>
      </c>
      <c r="G8026" s="2" t="s">
        <v>13507</v>
      </c>
      <c r="H8026" s="3" t="s">
        <v>13508</v>
      </c>
      <c r="I8026" s="3" t="s">
        <v>13509</v>
      </c>
      <c r="J8026" s="3">
        <v>1794</v>
      </c>
      <c r="K8026" s="2" t="s">
        <v>36</v>
      </c>
      <c r="O8026" s="7" t="s">
        <v>32691</v>
      </c>
      <c r="P8026" s="7" t="s">
        <v>32692</v>
      </c>
      <c r="Q8026" s="2">
        <v>50</v>
      </c>
      <c r="R8026" s="2">
        <v>50</v>
      </c>
      <c r="S8026" s="2" t="s">
        <v>31186</v>
      </c>
      <c r="U8026" s="26">
        <v>1</v>
      </c>
    </row>
    <row r="8027" spans="1:40" x14ac:dyDescent="0.3">
      <c r="A8027" t="s">
        <v>32460</v>
      </c>
      <c r="B8027" s="2" t="s">
        <v>19</v>
      </c>
      <c r="C8027" s="2" t="s">
        <v>13043</v>
      </c>
      <c r="D8027" s="2" t="s">
        <v>13045</v>
      </c>
      <c r="E8027" s="2" t="s">
        <v>13503</v>
      </c>
      <c r="F8027" s="2" t="s">
        <v>13505</v>
      </c>
      <c r="G8027" s="2" t="s">
        <v>13510</v>
      </c>
      <c r="H8027" s="3" t="s">
        <v>13511</v>
      </c>
      <c r="I8027" s="3" t="s">
        <v>13509</v>
      </c>
      <c r="J8027" s="3">
        <v>285</v>
      </c>
      <c r="K8027" s="2" t="s">
        <v>36</v>
      </c>
      <c r="O8027" s="7" t="s">
        <v>32691</v>
      </c>
      <c r="P8027" s="7" t="s">
        <v>32692</v>
      </c>
      <c r="Q8027" s="2">
        <v>70</v>
      </c>
      <c r="R8027" s="2">
        <v>70</v>
      </c>
      <c r="S8027" s="2" t="s">
        <v>31186</v>
      </c>
      <c r="U8027" s="26">
        <v>1</v>
      </c>
    </row>
    <row r="8028" spans="1:40" x14ac:dyDescent="0.3">
      <c r="A8028" t="s">
        <v>32460</v>
      </c>
      <c r="B8028" s="2" t="s">
        <v>19</v>
      </c>
      <c r="C8028" s="2" t="s">
        <v>13043</v>
      </c>
      <c r="D8028" s="2" t="s">
        <v>13045</v>
      </c>
      <c r="E8028" s="2" t="s">
        <v>13503</v>
      </c>
      <c r="F8028" s="2" t="s">
        <v>13505</v>
      </c>
      <c r="G8028" s="2" t="s">
        <v>13512</v>
      </c>
      <c r="H8028" s="3" t="s">
        <v>13513</v>
      </c>
      <c r="I8028" s="3" t="s">
        <v>13509</v>
      </c>
      <c r="J8028" s="3">
        <v>1195</v>
      </c>
      <c r="K8028" s="2" t="s">
        <v>36</v>
      </c>
      <c r="O8028" s="7" t="s">
        <v>32691</v>
      </c>
      <c r="P8028" s="7" t="s">
        <v>32693</v>
      </c>
      <c r="Q8028" s="2">
        <v>25</v>
      </c>
      <c r="R8028" s="2">
        <v>25</v>
      </c>
      <c r="S8028" s="2" t="s">
        <v>31186</v>
      </c>
      <c r="U8028" s="26">
        <v>1</v>
      </c>
    </row>
    <row r="8029" spans="1:40" x14ac:dyDescent="0.3">
      <c r="A8029" t="s">
        <v>32460</v>
      </c>
      <c r="B8029" s="2" t="s">
        <v>19</v>
      </c>
      <c r="C8029" s="2" t="s">
        <v>13043</v>
      </c>
      <c r="D8029" s="2" t="s">
        <v>13045</v>
      </c>
      <c r="E8029" s="2" t="s">
        <v>13503</v>
      </c>
      <c r="F8029" s="2" t="s">
        <v>13505</v>
      </c>
      <c r="G8029" s="2" t="s">
        <v>13514</v>
      </c>
      <c r="H8029" s="3" t="s">
        <v>13515</v>
      </c>
      <c r="I8029" s="3" t="s">
        <v>13509</v>
      </c>
      <c r="J8029" s="3">
        <v>9</v>
      </c>
      <c r="K8029" s="2" t="s">
        <v>36</v>
      </c>
      <c r="O8029" s="7" t="s">
        <v>32691</v>
      </c>
      <c r="P8029" s="7" t="s">
        <v>32693</v>
      </c>
      <c r="Q8029" s="2">
        <v>32</v>
      </c>
      <c r="R8029" s="2">
        <v>32</v>
      </c>
      <c r="S8029" s="2" t="s">
        <v>31186</v>
      </c>
      <c r="U8029" s="26">
        <v>1</v>
      </c>
    </row>
    <row r="8030" spans="1:40" x14ac:dyDescent="0.3">
      <c r="A8030" t="s">
        <v>32460</v>
      </c>
      <c r="B8030" s="2" t="s">
        <v>19</v>
      </c>
      <c r="C8030" s="2" t="s">
        <v>13043</v>
      </c>
      <c r="D8030" s="2" t="s">
        <v>13045</v>
      </c>
      <c r="E8030" s="2" t="s">
        <v>13503</v>
      </c>
      <c r="F8030" s="2" t="s">
        <v>13505</v>
      </c>
      <c r="G8030" s="2" t="s">
        <v>13516</v>
      </c>
      <c r="H8030" s="3" t="s">
        <v>13517</v>
      </c>
      <c r="I8030" s="3" t="s">
        <v>13509</v>
      </c>
      <c r="J8030" s="3">
        <v>4</v>
      </c>
      <c r="K8030" s="2" t="s">
        <v>36</v>
      </c>
      <c r="O8030" s="7" t="s">
        <v>32691</v>
      </c>
      <c r="P8030" s="7" t="s">
        <v>32693</v>
      </c>
      <c r="Q8030" s="2">
        <v>40</v>
      </c>
      <c r="R8030" s="2">
        <v>40</v>
      </c>
      <c r="S8030" s="2" t="s">
        <v>31186</v>
      </c>
      <c r="U8030" s="26">
        <v>1</v>
      </c>
    </row>
    <row r="8031" spans="1:40" x14ac:dyDescent="0.3">
      <c r="B8031" s="2" t="s">
        <v>19</v>
      </c>
      <c r="C8031" s="2" t="s">
        <v>13043</v>
      </c>
      <c r="D8031" s="2" t="s">
        <v>13045</v>
      </c>
      <c r="E8031" s="2" t="s">
        <v>13518</v>
      </c>
      <c r="H8031" s="3" t="s">
        <v>13519</v>
      </c>
    </row>
    <row r="8032" spans="1:40" x14ac:dyDescent="0.3">
      <c r="L8032" s="163" t="s">
        <v>0</v>
      </c>
      <c r="M8032" s="163"/>
      <c r="N8032" s="163"/>
      <c r="O8032" s="163" t="s">
        <v>1</v>
      </c>
      <c r="P8032" s="163"/>
      <c r="Q8032" s="172" t="s">
        <v>31185</v>
      </c>
      <c r="R8032" s="173"/>
      <c r="S8032" s="173"/>
      <c r="T8032" s="173"/>
      <c r="U8032" s="174"/>
    </row>
    <row r="8033" spans="1:26" ht="43.2" x14ac:dyDescent="0.3">
      <c r="B8033" s="2" t="s">
        <v>19</v>
      </c>
      <c r="C8033" s="2" t="s">
        <v>13043</v>
      </c>
      <c r="D8033" s="2" t="s">
        <v>13045</v>
      </c>
      <c r="E8033" s="2" t="s">
        <v>13518</v>
      </c>
      <c r="F8033" s="2" t="s">
        <v>13520</v>
      </c>
      <c r="H8033" s="3" t="s">
        <v>13521</v>
      </c>
      <c r="L8033" s="72" t="s">
        <v>12</v>
      </c>
      <c r="M8033" s="72" t="s">
        <v>13</v>
      </c>
      <c r="N8033" s="72" t="s">
        <v>14</v>
      </c>
      <c r="O8033" s="72" t="s">
        <v>32311</v>
      </c>
      <c r="P8033" s="72" t="s">
        <v>31198</v>
      </c>
      <c r="Q8033" s="73" t="s">
        <v>32319</v>
      </c>
      <c r="R8033" s="73" t="s">
        <v>32320</v>
      </c>
      <c r="S8033" s="73" t="s">
        <v>17</v>
      </c>
      <c r="T8033" s="73" t="s">
        <v>18</v>
      </c>
      <c r="U8033" s="73" t="s">
        <v>31184</v>
      </c>
    </row>
    <row r="8034" spans="1:26" x14ac:dyDescent="0.3">
      <c r="A8034" t="s">
        <v>32460</v>
      </c>
      <c r="B8034" s="2" t="s">
        <v>19</v>
      </c>
      <c r="C8034" s="2" t="s">
        <v>13043</v>
      </c>
      <c r="D8034" s="2" t="s">
        <v>13045</v>
      </c>
      <c r="E8034" s="2" t="s">
        <v>13518</v>
      </c>
      <c r="F8034" s="2" t="s">
        <v>13520</v>
      </c>
      <c r="G8034" s="2" t="s">
        <v>13522</v>
      </c>
      <c r="H8034" s="6" t="s">
        <v>13523</v>
      </c>
      <c r="I8034" s="3" t="s">
        <v>13524</v>
      </c>
      <c r="J8034" s="3">
        <v>1057</v>
      </c>
      <c r="K8034" s="2" t="s">
        <v>36</v>
      </c>
      <c r="O8034" s="7" t="s">
        <v>32694</v>
      </c>
      <c r="P8034" s="7" t="s">
        <v>32695</v>
      </c>
    </row>
    <row r="8035" spans="1:26" x14ac:dyDescent="0.3">
      <c r="A8035" t="s">
        <v>32460</v>
      </c>
      <c r="B8035" s="2" t="s">
        <v>19</v>
      </c>
      <c r="C8035" s="2" t="s">
        <v>13043</v>
      </c>
      <c r="D8035" s="2" t="s">
        <v>13045</v>
      </c>
      <c r="E8035" s="2" t="s">
        <v>13518</v>
      </c>
      <c r="F8035" s="2" t="s">
        <v>13520</v>
      </c>
      <c r="G8035" s="2" t="s">
        <v>13525</v>
      </c>
      <c r="H8035" s="3" t="s">
        <v>13526</v>
      </c>
      <c r="I8035" s="3" t="s">
        <v>13524</v>
      </c>
      <c r="J8035" s="3">
        <v>84</v>
      </c>
      <c r="K8035" s="2" t="s">
        <v>36</v>
      </c>
      <c r="O8035" s="7" t="s">
        <v>32694</v>
      </c>
      <c r="P8035" s="7" t="s">
        <v>32696</v>
      </c>
      <c r="Q8035" s="2">
        <v>50</v>
      </c>
      <c r="R8035" s="2">
        <v>50</v>
      </c>
      <c r="S8035" s="2" t="s">
        <v>31186</v>
      </c>
      <c r="U8035" s="26">
        <v>1</v>
      </c>
    </row>
    <row r="8036" spans="1:26" x14ac:dyDescent="0.3">
      <c r="A8036" t="s">
        <v>32460</v>
      </c>
      <c r="B8036" s="2" t="s">
        <v>19</v>
      </c>
      <c r="C8036" s="2" t="s">
        <v>13043</v>
      </c>
      <c r="D8036" s="2" t="s">
        <v>13045</v>
      </c>
      <c r="E8036" s="2" t="s">
        <v>13518</v>
      </c>
      <c r="F8036" s="2" t="s">
        <v>13520</v>
      </c>
      <c r="G8036" s="2" t="s">
        <v>13527</v>
      </c>
      <c r="H8036" s="3" t="s">
        <v>13528</v>
      </c>
      <c r="I8036" s="3" t="s">
        <v>13524</v>
      </c>
      <c r="J8036" s="3">
        <v>222</v>
      </c>
      <c r="K8036" s="2" t="s">
        <v>36</v>
      </c>
      <c r="O8036" s="7" t="s">
        <v>32694</v>
      </c>
      <c r="P8036" s="7" t="s">
        <v>32696</v>
      </c>
      <c r="Q8036" s="2">
        <v>100</v>
      </c>
      <c r="R8036" s="2">
        <v>100</v>
      </c>
      <c r="S8036" s="2" t="s">
        <v>31186</v>
      </c>
      <c r="U8036" s="26">
        <v>1</v>
      </c>
    </row>
    <row r="8037" spans="1:26" x14ac:dyDescent="0.3">
      <c r="A8037" t="s">
        <v>32460</v>
      </c>
      <c r="B8037" s="2" t="s">
        <v>19</v>
      </c>
      <c r="C8037" s="2" t="s">
        <v>13043</v>
      </c>
      <c r="D8037" s="2" t="s">
        <v>13045</v>
      </c>
      <c r="E8037" s="2" t="s">
        <v>13518</v>
      </c>
      <c r="F8037" s="2" t="s">
        <v>13520</v>
      </c>
      <c r="G8037" s="2" t="s">
        <v>13529</v>
      </c>
      <c r="H8037" s="3" t="s">
        <v>13530</v>
      </c>
      <c r="I8037" s="3" t="s">
        <v>13524</v>
      </c>
      <c r="J8037" s="3">
        <v>35</v>
      </c>
      <c r="K8037" s="2" t="s">
        <v>36</v>
      </c>
      <c r="O8037" s="7" t="s">
        <v>32694</v>
      </c>
      <c r="P8037" s="7" t="s">
        <v>32696</v>
      </c>
      <c r="Q8037" s="2">
        <v>150</v>
      </c>
      <c r="R8037" s="2">
        <v>150</v>
      </c>
      <c r="S8037" s="2" t="s">
        <v>31186</v>
      </c>
      <c r="U8037" s="26">
        <v>1</v>
      </c>
    </row>
    <row r="8038" spans="1:26" x14ac:dyDescent="0.3">
      <c r="B8038" s="2" t="s">
        <v>19</v>
      </c>
      <c r="C8038" s="2" t="s">
        <v>13043</v>
      </c>
      <c r="D8038" s="2" t="s">
        <v>13045</v>
      </c>
      <c r="E8038" s="2" t="s">
        <v>13531</v>
      </c>
      <c r="H8038" s="3" t="s">
        <v>13532</v>
      </c>
    </row>
    <row r="8039" spans="1:26" x14ac:dyDescent="0.3">
      <c r="L8039" s="163" t="s">
        <v>0</v>
      </c>
      <c r="M8039" s="163"/>
      <c r="N8039" s="163"/>
      <c r="O8039" s="163" t="s">
        <v>1</v>
      </c>
      <c r="P8039" s="163"/>
      <c r="Q8039" s="172" t="s">
        <v>32697</v>
      </c>
      <c r="R8039" s="173"/>
      <c r="S8039" s="173"/>
      <c r="T8039" s="173"/>
      <c r="U8039" s="174"/>
      <c r="V8039" s="172" t="s">
        <v>32698</v>
      </c>
      <c r="W8039" s="173"/>
      <c r="X8039" s="173"/>
      <c r="Y8039" s="173"/>
      <c r="Z8039" s="174"/>
    </row>
    <row r="8040" spans="1:26" ht="43.2" x14ac:dyDescent="0.3">
      <c r="B8040" s="2" t="s">
        <v>19</v>
      </c>
      <c r="C8040" s="2" t="s">
        <v>13043</v>
      </c>
      <c r="D8040" s="2" t="s">
        <v>13045</v>
      </c>
      <c r="E8040" s="2" t="s">
        <v>13531</v>
      </c>
      <c r="F8040" s="2" t="s">
        <v>13533</v>
      </c>
      <c r="H8040" s="3" t="s">
        <v>13534</v>
      </c>
      <c r="L8040" s="72" t="s">
        <v>12</v>
      </c>
      <c r="M8040" s="72" t="s">
        <v>13</v>
      </c>
      <c r="N8040" s="72" t="s">
        <v>14</v>
      </c>
      <c r="O8040" s="72" t="s">
        <v>32311</v>
      </c>
      <c r="P8040" s="72" t="s">
        <v>31198</v>
      </c>
      <c r="Q8040" s="73" t="s">
        <v>32319</v>
      </c>
      <c r="R8040" s="73" t="s">
        <v>32320</v>
      </c>
      <c r="S8040" s="73" t="s">
        <v>17</v>
      </c>
      <c r="T8040" s="73" t="s">
        <v>18</v>
      </c>
      <c r="U8040" s="73" t="s">
        <v>31184</v>
      </c>
      <c r="V8040" s="73" t="s">
        <v>32319</v>
      </c>
      <c r="W8040" s="73" t="s">
        <v>32320</v>
      </c>
      <c r="X8040" s="73" t="s">
        <v>17</v>
      </c>
      <c r="Y8040" s="73" t="s">
        <v>18</v>
      </c>
      <c r="Z8040" s="73" t="s">
        <v>31184</v>
      </c>
    </row>
    <row r="8041" spans="1:26" ht="28.8" x14ac:dyDescent="0.3">
      <c r="A8041" t="s">
        <v>32460</v>
      </c>
      <c r="B8041" s="2" t="s">
        <v>19</v>
      </c>
      <c r="C8041" s="2" t="s">
        <v>13043</v>
      </c>
      <c r="D8041" s="2" t="s">
        <v>13045</v>
      </c>
      <c r="E8041" s="2" t="s">
        <v>13531</v>
      </c>
      <c r="F8041" s="2" t="s">
        <v>13533</v>
      </c>
      <c r="G8041" s="2" t="s">
        <v>13535</v>
      </c>
      <c r="H8041" s="3" t="s">
        <v>13536</v>
      </c>
      <c r="I8041" s="3" t="s">
        <v>7821</v>
      </c>
      <c r="J8041" s="3">
        <v>614</v>
      </c>
      <c r="K8041" s="2" t="s">
        <v>36</v>
      </c>
      <c r="O8041" s="7" t="s">
        <v>32699</v>
      </c>
      <c r="P8041" s="7" t="s">
        <v>32700</v>
      </c>
      <c r="Q8041" s="2">
        <v>0</v>
      </c>
      <c r="R8041" s="2">
        <v>65</v>
      </c>
      <c r="S8041" s="2" t="s">
        <v>31186</v>
      </c>
      <c r="U8041" s="26">
        <v>3</v>
      </c>
      <c r="V8041" s="26">
        <v>0</v>
      </c>
      <c r="W8041" s="26">
        <v>40</v>
      </c>
      <c r="X8041" s="26" t="s">
        <v>31186</v>
      </c>
      <c r="Z8041" s="26">
        <v>3</v>
      </c>
    </row>
    <row r="8042" spans="1:26" ht="28.8" x14ac:dyDescent="0.3">
      <c r="A8042" t="s">
        <v>32460</v>
      </c>
      <c r="B8042" s="2" t="s">
        <v>19</v>
      </c>
      <c r="C8042" s="2" t="s">
        <v>13043</v>
      </c>
      <c r="D8042" s="2" t="s">
        <v>13045</v>
      </c>
      <c r="E8042" s="2" t="s">
        <v>13531</v>
      </c>
      <c r="F8042" s="2" t="s">
        <v>13533</v>
      </c>
      <c r="G8042" s="2" t="s">
        <v>13537</v>
      </c>
      <c r="H8042" s="3" t="s">
        <v>13538</v>
      </c>
      <c r="I8042" s="3" t="s">
        <v>7821</v>
      </c>
      <c r="J8042" s="3">
        <v>381</v>
      </c>
      <c r="K8042" s="2" t="s">
        <v>36</v>
      </c>
      <c r="O8042" s="7" t="s">
        <v>32699</v>
      </c>
      <c r="P8042" s="7" t="s">
        <v>32700</v>
      </c>
      <c r="Q8042" s="2">
        <v>65</v>
      </c>
      <c r="R8042" s="2">
        <v>100</v>
      </c>
      <c r="S8042" s="2" t="s">
        <v>31186</v>
      </c>
      <c r="U8042" s="26">
        <v>3</v>
      </c>
      <c r="V8042" s="26">
        <v>40</v>
      </c>
      <c r="W8042" s="26">
        <v>80</v>
      </c>
      <c r="X8042" s="26" t="s">
        <v>31186</v>
      </c>
      <c r="Z8042" s="26">
        <v>3</v>
      </c>
    </row>
    <row r="8043" spans="1:26" ht="28.8" x14ac:dyDescent="0.3">
      <c r="A8043" t="s">
        <v>32460</v>
      </c>
      <c r="B8043" s="2" t="s">
        <v>19</v>
      </c>
      <c r="C8043" s="2" t="s">
        <v>13043</v>
      </c>
      <c r="D8043" s="2" t="s">
        <v>13045</v>
      </c>
      <c r="E8043" s="2" t="s">
        <v>13531</v>
      </c>
      <c r="F8043" s="2" t="s">
        <v>13533</v>
      </c>
      <c r="G8043" s="2" t="s">
        <v>13539</v>
      </c>
      <c r="H8043" s="3" t="s">
        <v>13540</v>
      </c>
      <c r="I8043" s="3" t="s">
        <v>7821</v>
      </c>
      <c r="J8043" s="3">
        <v>29</v>
      </c>
      <c r="K8043" s="2" t="s">
        <v>36</v>
      </c>
      <c r="O8043" s="7" t="s">
        <v>32699</v>
      </c>
      <c r="P8043" s="7" t="s">
        <v>32700</v>
      </c>
      <c r="Q8043" s="2">
        <v>100</v>
      </c>
      <c r="R8043" s="2">
        <v>150</v>
      </c>
      <c r="S8043" s="2" t="s">
        <v>31186</v>
      </c>
      <c r="U8043" s="26">
        <v>3</v>
      </c>
      <c r="V8043" s="26">
        <v>80</v>
      </c>
      <c r="W8043" s="26">
        <v>100</v>
      </c>
      <c r="X8043" s="26" t="s">
        <v>31186</v>
      </c>
      <c r="Z8043" s="26">
        <v>3</v>
      </c>
    </row>
    <row r="8044" spans="1:26" ht="28.8" x14ac:dyDescent="0.3">
      <c r="A8044" t="s">
        <v>32460</v>
      </c>
      <c r="B8044" s="2" t="s">
        <v>19</v>
      </c>
      <c r="C8044" s="2" t="s">
        <v>13043</v>
      </c>
      <c r="D8044" s="2" t="s">
        <v>13045</v>
      </c>
      <c r="E8044" s="2" t="s">
        <v>13531</v>
      </c>
      <c r="F8044" s="2" t="s">
        <v>13533</v>
      </c>
      <c r="G8044" s="2" t="s">
        <v>13541</v>
      </c>
      <c r="H8044" s="3" t="s">
        <v>13542</v>
      </c>
      <c r="I8044" s="3" t="s">
        <v>7821</v>
      </c>
      <c r="J8044" s="3">
        <v>64</v>
      </c>
      <c r="K8044" s="2" t="s">
        <v>36</v>
      </c>
      <c r="O8044" s="7" t="s">
        <v>32699</v>
      </c>
      <c r="P8044" s="7" t="s">
        <v>32700</v>
      </c>
      <c r="Q8044" s="2">
        <v>150</v>
      </c>
      <c r="R8044" s="2">
        <v>200</v>
      </c>
      <c r="S8044" s="2" t="s">
        <v>31186</v>
      </c>
      <c r="U8044" s="26">
        <v>3</v>
      </c>
      <c r="V8044" s="26">
        <v>100</v>
      </c>
      <c r="W8044" s="26">
        <v>150</v>
      </c>
      <c r="X8044" s="26" t="s">
        <v>31186</v>
      </c>
      <c r="Z8044" s="26">
        <v>3</v>
      </c>
    </row>
    <row r="8045" spans="1:26" ht="43.2" x14ac:dyDescent="0.3">
      <c r="A8045" t="s">
        <v>32460</v>
      </c>
      <c r="B8045" s="2" t="s">
        <v>19</v>
      </c>
      <c r="C8045" s="2" t="s">
        <v>13043</v>
      </c>
      <c r="D8045" s="2" t="s">
        <v>13045</v>
      </c>
      <c r="E8045" s="2" t="s">
        <v>13531</v>
      </c>
      <c r="F8045" s="2" t="s">
        <v>13533</v>
      </c>
      <c r="G8045" s="2" t="s">
        <v>13543</v>
      </c>
      <c r="H8045" s="3" t="s">
        <v>13544</v>
      </c>
      <c r="I8045" s="3" t="s">
        <v>7821</v>
      </c>
      <c r="J8045" s="3">
        <v>1</v>
      </c>
      <c r="K8045" s="2" t="s">
        <v>36</v>
      </c>
      <c r="O8045" s="7" t="s">
        <v>32699</v>
      </c>
      <c r="P8045" s="7" t="s">
        <v>32701</v>
      </c>
      <c r="Q8045" s="2">
        <v>100</v>
      </c>
      <c r="R8045" s="2">
        <v>100</v>
      </c>
      <c r="S8045" s="2" t="s">
        <v>31186</v>
      </c>
      <c r="U8045" s="26">
        <v>1</v>
      </c>
    </row>
    <row r="8046" spans="1:26" x14ac:dyDescent="0.3">
      <c r="L8046" s="163" t="s">
        <v>0</v>
      </c>
      <c r="M8046" s="163"/>
      <c r="N8046" s="163"/>
      <c r="O8046" s="163" t="s">
        <v>1</v>
      </c>
      <c r="P8046" s="163"/>
      <c r="Q8046" s="172" t="s">
        <v>32697</v>
      </c>
      <c r="R8046" s="173"/>
      <c r="S8046" s="173"/>
      <c r="T8046" s="173"/>
      <c r="U8046" s="174"/>
      <c r="V8046" s="172" t="s">
        <v>32698</v>
      </c>
      <c r="W8046" s="173"/>
      <c r="X8046" s="173"/>
      <c r="Y8046" s="173"/>
      <c r="Z8046" s="174"/>
    </row>
    <row r="8047" spans="1:26" ht="43.2" x14ac:dyDescent="0.3">
      <c r="B8047" s="2" t="s">
        <v>19</v>
      </c>
      <c r="C8047" s="2" t="s">
        <v>13043</v>
      </c>
      <c r="D8047" s="2" t="s">
        <v>13045</v>
      </c>
      <c r="E8047" s="2" t="s">
        <v>13531</v>
      </c>
      <c r="F8047" s="2" t="s">
        <v>13545</v>
      </c>
      <c r="H8047" s="3" t="s">
        <v>13546</v>
      </c>
      <c r="L8047" s="72" t="s">
        <v>12</v>
      </c>
      <c r="M8047" s="72" t="s">
        <v>13</v>
      </c>
      <c r="N8047" s="72" t="s">
        <v>14</v>
      </c>
      <c r="O8047" s="72" t="s">
        <v>32311</v>
      </c>
      <c r="P8047" s="72" t="s">
        <v>31198</v>
      </c>
      <c r="Q8047" s="73" t="s">
        <v>32319</v>
      </c>
      <c r="R8047" s="73" t="s">
        <v>32320</v>
      </c>
      <c r="S8047" s="73" t="s">
        <v>17</v>
      </c>
      <c r="T8047" s="73" t="s">
        <v>18</v>
      </c>
      <c r="U8047" s="73" t="s">
        <v>31184</v>
      </c>
      <c r="V8047" s="73" t="s">
        <v>32319</v>
      </c>
      <c r="W8047" s="73" t="s">
        <v>32320</v>
      </c>
      <c r="X8047" s="73" t="s">
        <v>17</v>
      </c>
      <c r="Y8047" s="73" t="s">
        <v>18</v>
      </c>
      <c r="Z8047" s="73" t="s">
        <v>31184</v>
      </c>
    </row>
    <row r="8048" spans="1:26" ht="28.8" x14ac:dyDescent="0.3">
      <c r="A8048" t="s">
        <v>32460</v>
      </c>
      <c r="B8048" s="2" t="s">
        <v>19</v>
      </c>
      <c r="C8048" s="2" t="s">
        <v>13043</v>
      </c>
      <c r="D8048" s="2" t="s">
        <v>13045</v>
      </c>
      <c r="E8048" s="2" t="s">
        <v>13531</v>
      </c>
      <c r="F8048" s="2" t="s">
        <v>13545</v>
      </c>
      <c r="G8048" s="2" t="s">
        <v>13547</v>
      </c>
      <c r="H8048" s="3" t="s">
        <v>13548</v>
      </c>
      <c r="I8048" s="3" t="s">
        <v>7821</v>
      </c>
      <c r="J8048" s="3">
        <v>381</v>
      </c>
      <c r="K8048" s="2" t="s">
        <v>36</v>
      </c>
      <c r="O8048" s="7" t="s">
        <v>32699</v>
      </c>
      <c r="P8048" s="7" t="s">
        <v>32702</v>
      </c>
      <c r="Q8048" s="2">
        <v>0</v>
      </c>
      <c r="R8048" s="2">
        <v>65</v>
      </c>
      <c r="S8048" s="2" t="s">
        <v>31186</v>
      </c>
      <c r="U8048" s="26">
        <v>3</v>
      </c>
      <c r="V8048" s="26">
        <v>0</v>
      </c>
      <c r="W8048" s="26">
        <v>40</v>
      </c>
      <c r="X8048" s="26" t="s">
        <v>31186</v>
      </c>
      <c r="Z8048" s="26">
        <v>3</v>
      </c>
    </row>
    <row r="8049" spans="1:40" ht="28.8" x14ac:dyDescent="0.3">
      <c r="A8049" t="s">
        <v>32460</v>
      </c>
      <c r="B8049" s="2" t="s">
        <v>19</v>
      </c>
      <c r="C8049" s="2" t="s">
        <v>13043</v>
      </c>
      <c r="D8049" s="2" t="s">
        <v>13045</v>
      </c>
      <c r="E8049" s="2" t="s">
        <v>13531</v>
      </c>
      <c r="F8049" s="2" t="s">
        <v>13545</v>
      </c>
      <c r="G8049" s="2" t="s">
        <v>13549</v>
      </c>
      <c r="H8049" s="3" t="s">
        <v>13550</v>
      </c>
      <c r="I8049" s="3" t="s">
        <v>7821</v>
      </c>
      <c r="J8049" s="3">
        <v>46</v>
      </c>
      <c r="K8049" s="2" t="s">
        <v>36</v>
      </c>
      <c r="O8049" s="7" t="s">
        <v>32699</v>
      </c>
      <c r="P8049" s="7" t="s">
        <v>32702</v>
      </c>
      <c r="Q8049" s="2">
        <v>65</v>
      </c>
      <c r="R8049" s="2">
        <v>100</v>
      </c>
      <c r="S8049" s="2" t="s">
        <v>31186</v>
      </c>
      <c r="U8049" s="26">
        <v>3</v>
      </c>
      <c r="V8049" s="26">
        <v>40</v>
      </c>
      <c r="W8049" s="26">
        <v>80</v>
      </c>
      <c r="X8049" s="26" t="s">
        <v>31186</v>
      </c>
      <c r="Z8049" s="26">
        <v>3</v>
      </c>
    </row>
    <row r="8050" spans="1:40" ht="28.8" x14ac:dyDescent="0.3">
      <c r="A8050" t="s">
        <v>32460</v>
      </c>
      <c r="B8050" s="2" t="s">
        <v>19</v>
      </c>
      <c r="C8050" s="2" t="s">
        <v>13043</v>
      </c>
      <c r="D8050" s="2" t="s">
        <v>13045</v>
      </c>
      <c r="E8050" s="2" t="s">
        <v>13531</v>
      </c>
      <c r="F8050" s="2" t="s">
        <v>13545</v>
      </c>
      <c r="G8050" s="2" t="s">
        <v>13551</v>
      </c>
      <c r="H8050" s="3" t="s">
        <v>13552</v>
      </c>
      <c r="I8050" s="3" t="s">
        <v>7821</v>
      </c>
      <c r="J8050" s="3">
        <v>5</v>
      </c>
      <c r="K8050" s="2" t="s">
        <v>36</v>
      </c>
      <c r="O8050" s="7" t="s">
        <v>32699</v>
      </c>
      <c r="P8050" s="7" t="s">
        <v>32702</v>
      </c>
      <c r="Q8050" s="2">
        <v>100</v>
      </c>
      <c r="R8050" s="2">
        <v>150</v>
      </c>
      <c r="S8050" s="2" t="s">
        <v>31186</v>
      </c>
      <c r="U8050" s="26">
        <v>3</v>
      </c>
      <c r="V8050" s="26">
        <v>80</v>
      </c>
      <c r="W8050" s="26">
        <v>100</v>
      </c>
      <c r="X8050" s="26" t="s">
        <v>31186</v>
      </c>
      <c r="Z8050" s="26">
        <v>3</v>
      </c>
    </row>
    <row r="8051" spans="1:40" ht="28.8" x14ac:dyDescent="0.3">
      <c r="A8051" t="s">
        <v>32460</v>
      </c>
      <c r="B8051" s="2" t="s">
        <v>19</v>
      </c>
      <c r="C8051" s="2" t="s">
        <v>13043</v>
      </c>
      <c r="D8051" s="2" t="s">
        <v>13045</v>
      </c>
      <c r="E8051" s="2" t="s">
        <v>13531</v>
      </c>
      <c r="F8051" s="2" t="s">
        <v>13545</v>
      </c>
      <c r="G8051" s="2" t="s">
        <v>13553</v>
      </c>
      <c r="H8051" s="3" t="s">
        <v>13554</v>
      </c>
      <c r="I8051" s="3" t="s">
        <v>7821</v>
      </c>
      <c r="J8051" s="3">
        <v>3</v>
      </c>
      <c r="K8051" s="2" t="s">
        <v>36</v>
      </c>
      <c r="O8051" s="7" t="s">
        <v>32699</v>
      </c>
      <c r="P8051" s="7" t="s">
        <v>32702</v>
      </c>
      <c r="Q8051" s="2">
        <v>150</v>
      </c>
      <c r="R8051" s="2">
        <v>200</v>
      </c>
      <c r="S8051" s="2" t="s">
        <v>31186</v>
      </c>
      <c r="U8051" s="26">
        <v>3</v>
      </c>
      <c r="V8051" s="26">
        <v>100</v>
      </c>
      <c r="W8051" s="26">
        <v>150</v>
      </c>
      <c r="X8051" s="26" t="s">
        <v>31186</v>
      </c>
      <c r="Z8051" s="26">
        <v>3</v>
      </c>
    </row>
    <row r="8052" spans="1:40" x14ac:dyDescent="0.3">
      <c r="L8052" s="163" t="s">
        <v>0</v>
      </c>
      <c r="M8052" s="163"/>
      <c r="N8052" s="163"/>
      <c r="O8052" s="163" t="s">
        <v>1</v>
      </c>
      <c r="P8052" s="163"/>
      <c r="Q8052" s="172" t="s">
        <v>32697</v>
      </c>
      <c r="R8052" s="173"/>
      <c r="S8052" s="173"/>
      <c r="T8052" s="173"/>
      <c r="U8052" s="174"/>
      <c r="V8052" s="172" t="s">
        <v>32698</v>
      </c>
      <c r="W8052" s="173"/>
      <c r="X8052" s="173"/>
      <c r="Y8052" s="173"/>
      <c r="Z8052" s="174"/>
    </row>
    <row r="8053" spans="1:40" ht="43.2" x14ac:dyDescent="0.3">
      <c r="B8053" s="2" t="s">
        <v>19</v>
      </c>
      <c r="C8053" s="2" t="s">
        <v>13043</v>
      </c>
      <c r="D8053" s="2" t="s">
        <v>13045</v>
      </c>
      <c r="E8053" s="2" t="s">
        <v>13531</v>
      </c>
      <c r="F8053" s="2" t="s">
        <v>13555</v>
      </c>
      <c r="H8053" s="3" t="s">
        <v>13556</v>
      </c>
      <c r="L8053" s="72" t="s">
        <v>12</v>
      </c>
      <c r="M8053" s="72" t="s">
        <v>13</v>
      </c>
      <c r="N8053" s="72" t="s">
        <v>14</v>
      </c>
      <c r="O8053" s="72" t="s">
        <v>32311</v>
      </c>
      <c r="P8053" s="72" t="s">
        <v>31198</v>
      </c>
      <c r="Q8053" s="73" t="s">
        <v>32319</v>
      </c>
      <c r="R8053" s="73" t="s">
        <v>32320</v>
      </c>
      <c r="S8053" s="73" t="s">
        <v>17</v>
      </c>
      <c r="T8053" s="73" t="s">
        <v>18</v>
      </c>
      <c r="U8053" s="73" t="s">
        <v>31184</v>
      </c>
      <c r="V8053" s="73" t="s">
        <v>32319</v>
      </c>
      <c r="W8053" s="73" t="s">
        <v>32320</v>
      </c>
      <c r="X8053" s="73" t="s">
        <v>17</v>
      </c>
      <c r="Y8053" s="73" t="s">
        <v>18</v>
      </c>
      <c r="Z8053" s="73" t="s">
        <v>31184</v>
      </c>
    </row>
    <row r="8054" spans="1:40" ht="43.2" x14ac:dyDescent="0.3">
      <c r="A8054" t="s">
        <v>32460</v>
      </c>
      <c r="B8054" s="2" t="s">
        <v>19</v>
      </c>
      <c r="C8054" s="2" t="s">
        <v>13043</v>
      </c>
      <c r="D8054" s="2" t="s">
        <v>13045</v>
      </c>
      <c r="E8054" s="2" t="s">
        <v>13531</v>
      </c>
      <c r="F8054" s="2" t="s">
        <v>13555</v>
      </c>
      <c r="G8054" s="2" t="s">
        <v>13557</v>
      </c>
      <c r="H8054" s="3" t="s">
        <v>13558</v>
      </c>
      <c r="I8054" s="3" t="s">
        <v>7821</v>
      </c>
      <c r="J8054" s="3">
        <v>27</v>
      </c>
      <c r="K8054" s="2" t="s">
        <v>36</v>
      </c>
      <c r="O8054" s="7" t="s">
        <v>32699</v>
      </c>
      <c r="P8054" s="7" t="s">
        <v>32703</v>
      </c>
      <c r="Q8054" s="2">
        <v>300</v>
      </c>
      <c r="R8054" s="2">
        <v>300</v>
      </c>
      <c r="S8054" s="2" t="s">
        <v>31186</v>
      </c>
      <c r="U8054" s="26">
        <v>1</v>
      </c>
      <c r="V8054" s="26">
        <v>200</v>
      </c>
      <c r="W8054" s="26">
        <v>200</v>
      </c>
      <c r="X8054" s="26" t="s">
        <v>31186</v>
      </c>
      <c r="Z8054" s="26">
        <v>1</v>
      </c>
    </row>
    <row r="8055" spans="1:40" ht="43.2" x14ac:dyDescent="0.3">
      <c r="A8055" t="s">
        <v>32460</v>
      </c>
      <c r="B8055" s="2" t="s">
        <v>19</v>
      </c>
      <c r="C8055" s="2" t="s">
        <v>13043</v>
      </c>
      <c r="D8055" s="2" t="s">
        <v>13045</v>
      </c>
      <c r="E8055" s="2" t="s">
        <v>13531</v>
      </c>
      <c r="F8055" s="2" t="s">
        <v>13555</v>
      </c>
      <c r="G8055" s="2" t="s">
        <v>13559</v>
      </c>
      <c r="H8055" s="3" t="s">
        <v>13560</v>
      </c>
      <c r="I8055" s="3" t="s">
        <v>7821</v>
      </c>
      <c r="J8055" s="3">
        <v>2</v>
      </c>
      <c r="K8055" s="2" t="s">
        <v>36</v>
      </c>
      <c r="O8055" s="7" t="s">
        <v>32699</v>
      </c>
      <c r="P8055" s="7" t="s">
        <v>32703</v>
      </c>
      <c r="Q8055" s="2">
        <v>400</v>
      </c>
      <c r="R8055" s="2">
        <v>400</v>
      </c>
      <c r="S8055" s="2" t="s">
        <v>31186</v>
      </c>
      <c r="U8055" s="26">
        <v>1</v>
      </c>
      <c r="V8055" s="26">
        <v>200</v>
      </c>
      <c r="W8055" s="26">
        <v>200</v>
      </c>
      <c r="X8055" s="26" t="s">
        <v>31186</v>
      </c>
      <c r="Z8055" s="26">
        <v>1</v>
      </c>
    </row>
    <row r="8056" spans="1:40" x14ac:dyDescent="0.3">
      <c r="L8056" s="163" t="s">
        <v>0</v>
      </c>
      <c r="M8056" s="163"/>
      <c r="N8056" s="163"/>
      <c r="O8056" s="163" t="s">
        <v>1</v>
      </c>
      <c r="P8056" s="163"/>
    </row>
    <row r="8057" spans="1:40" ht="43.2" x14ac:dyDescent="0.3">
      <c r="B8057" s="2" t="s">
        <v>19</v>
      </c>
      <c r="C8057" s="2" t="s">
        <v>13043</v>
      </c>
      <c r="D8057" s="2" t="s">
        <v>13045</v>
      </c>
      <c r="E8057" s="2" t="s">
        <v>13531</v>
      </c>
      <c r="F8057" s="2" t="s">
        <v>13561</v>
      </c>
      <c r="H8057" s="3" t="s">
        <v>13562</v>
      </c>
      <c r="L8057" s="72" t="s">
        <v>12</v>
      </c>
      <c r="M8057" s="72" t="s">
        <v>13</v>
      </c>
      <c r="N8057" s="72" t="s">
        <v>14</v>
      </c>
      <c r="O8057" s="72" t="s">
        <v>32311</v>
      </c>
      <c r="P8057" s="72" t="s">
        <v>31195</v>
      </c>
    </row>
    <row r="8058" spans="1:40" ht="28.8" x14ac:dyDescent="0.3">
      <c r="B8058" s="4" t="s">
        <v>19</v>
      </c>
      <c r="C8058" s="4" t="s">
        <v>13043</v>
      </c>
      <c r="D8058" s="4" t="s">
        <v>13045</v>
      </c>
      <c r="E8058" s="4" t="s">
        <v>13531</v>
      </c>
      <c r="F8058" s="4" t="s">
        <v>13561</v>
      </c>
      <c r="G8058" s="4" t="s">
        <v>13563</v>
      </c>
      <c r="H8058" s="5" t="s">
        <v>13564</v>
      </c>
      <c r="I8058" s="5" t="s">
        <v>7821</v>
      </c>
    </row>
    <row r="8059" spans="1:40" ht="28.8" x14ac:dyDescent="0.3">
      <c r="B8059" s="4" t="s">
        <v>19</v>
      </c>
      <c r="C8059" s="4" t="s">
        <v>13043</v>
      </c>
      <c r="D8059" s="4" t="s">
        <v>13045</v>
      </c>
      <c r="E8059" s="4" t="s">
        <v>13531</v>
      </c>
      <c r="F8059" s="4" t="s">
        <v>13561</v>
      </c>
      <c r="G8059" s="4" t="s">
        <v>13565</v>
      </c>
      <c r="H8059" s="5" t="s">
        <v>13566</v>
      </c>
      <c r="I8059" s="5" t="s">
        <v>7821</v>
      </c>
    </row>
    <row r="8060" spans="1:40" x14ac:dyDescent="0.3">
      <c r="L8060" s="163" t="s">
        <v>0</v>
      </c>
      <c r="M8060" s="163"/>
      <c r="N8060" s="163"/>
      <c r="O8060" s="72" t="s">
        <v>1</v>
      </c>
      <c r="P8060" s="172" t="s">
        <v>31185</v>
      </c>
      <c r="Q8060" s="173"/>
      <c r="R8060" s="173"/>
      <c r="S8060" s="173"/>
      <c r="T8060" s="174"/>
      <c r="AN8060"/>
    </row>
    <row r="8061" spans="1:40" ht="43.2" x14ac:dyDescent="0.3">
      <c r="B8061" s="2" t="s">
        <v>19</v>
      </c>
      <c r="C8061" s="2" t="s">
        <v>13043</v>
      </c>
      <c r="D8061" s="2" t="s">
        <v>13045</v>
      </c>
      <c r="E8061" s="2" t="s">
        <v>13531</v>
      </c>
      <c r="F8061" s="2" t="s">
        <v>13567</v>
      </c>
      <c r="H8061" s="3" t="s">
        <v>13568</v>
      </c>
      <c r="L8061" s="72" t="s">
        <v>12</v>
      </c>
      <c r="M8061" s="72" t="s">
        <v>13</v>
      </c>
      <c r="N8061" s="72" t="s">
        <v>14</v>
      </c>
      <c r="O8061" s="72" t="s">
        <v>32311</v>
      </c>
      <c r="P8061" s="73" t="s">
        <v>32319</v>
      </c>
      <c r="Q8061" s="73" t="s">
        <v>32320</v>
      </c>
      <c r="R8061" s="73" t="s">
        <v>17</v>
      </c>
      <c r="S8061" s="73" t="s">
        <v>18</v>
      </c>
      <c r="T8061" s="73" t="s">
        <v>31184</v>
      </c>
      <c r="AN8061"/>
    </row>
    <row r="8062" spans="1:40" ht="28.8" x14ac:dyDescent="0.3">
      <c r="A8062" t="s">
        <v>32460</v>
      </c>
      <c r="B8062" s="2" t="s">
        <v>19</v>
      </c>
      <c r="C8062" s="2" t="s">
        <v>13043</v>
      </c>
      <c r="D8062" s="2" t="s">
        <v>13045</v>
      </c>
      <c r="E8062" s="2" t="s">
        <v>13531</v>
      </c>
      <c r="F8062" s="2" t="s">
        <v>13567</v>
      </c>
      <c r="G8062" s="2" t="s">
        <v>13569</v>
      </c>
      <c r="H8062" s="3" t="s">
        <v>13570</v>
      </c>
      <c r="I8062" s="3" t="s">
        <v>13571</v>
      </c>
      <c r="J8062" s="3">
        <v>3829</v>
      </c>
      <c r="K8062" s="2" t="s">
        <v>36</v>
      </c>
      <c r="O8062" s="7" t="s">
        <v>32704</v>
      </c>
      <c r="P8062" s="2">
        <v>0</v>
      </c>
      <c r="Q8062" s="2">
        <v>40</v>
      </c>
      <c r="R8062" s="2" t="s">
        <v>31186</v>
      </c>
      <c r="T8062" s="26">
        <v>3</v>
      </c>
      <c r="AN8062"/>
    </row>
    <row r="8063" spans="1:40" ht="28.8" x14ac:dyDescent="0.3">
      <c r="A8063" t="s">
        <v>32460</v>
      </c>
      <c r="B8063" s="2" t="s">
        <v>19</v>
      </c>
      <c r="C8063" s="2" t="s">
        <v>13043</v>
      </c>
      <c r="D8063" s="2" t="s">
        <v>13045</v>
      </c>
      <c r="E8063" s="2" t="s">
        <v>13531</v>
      </c>
      <c r="F8063" s="2" t="s">
        <v>13567</v>
      </c>
      <c r="G8063" s="2" t="s">
        <v>13572</v>
      </c>
      <c r="H8063" s="3" t="s">
        <v>13573</v>
      </c>
      <c r="I8063" s="3" t="s">
        <v>13571</v>
      </c>
      <c r="J8063" s="3">
        <v>497</v>
      </c>
      <c r="K8063" s="2" t="s">
        <v>36</v>
      </c>
      <c r="O8063" s="7" t="s">
        <v>32704</v>
      </c>
      <c r="P8063" s="2">
        <v>40</v>
      </c>
      <c r="Q8063" s="2">
        <v>50</v>
      </c>
      <c r="R8063" s="2" t="s">
        <v>31186</v>
      </c>
      <c r="T8063" s="26">
        <v>3</v>
      </c>
      <c r="AN8063"/>
    </row>
    <row r="8064" spans="1:40" ht="28.8" x14ac:dyDescent="0.3">
      <c r="A8064" t="s">
        <v>32460</v>
      </c>
      <c r="B8064" s="2" t="s">
        <v>19</v>
      </c>
      <c r="C8064" s="2" t="s">
        <v>13043</v>
      </c>
      <c r="D8064" s="2" t="s">
        <v>13045</v>
      </c>
      <c r="E8064" s="2" t="s">
        <v>13531</v>
      </c>
      <c r="F8064" s="2" t="s">
        <v>13567</v>
      </c>
      <c r="G8064" s="2" t="s">
        <v>13574</v>
      </c>
      <c r="H8064" s="3" t="s">
        <v>13575</v>
      </c>
      <c r="I8064" s="3" t="s">
        <v>13571</v>
      </c>
      <c r="J8064" s="3">
        <v>109</v>
      </c>
      <c r="K8064" s="2" t="s">
        <v>36</v>
      </c>
      <c r="O8064" s="7" t="s">
        <v>32704</v>
      </c>
      <c r="P8064" s="2">
        <v>50</v>
      </c>
      <c r="Q8064" s="2">
        <v>80</v>
      </c>
      <c r="R8064" s="2" t="s">
        <v>31186</v>
      </c>
      <c r="T8064" s="26">
        <v>3</v>
      </c>
      <c r="AN8064"/>
    </row>
    <row r="8065" spans="1:40" ht="28.8" x14ac:dyDescent="0.3">
      <c r="A8065" t="s">
        <v>32460</v>
      </c>
      <c r="B8065" s="2" t="s">
        <v>19</v>
      </c>
      <c r="C8065" s="2" t="s">
        <v>13043</v>
      </c>
      <c r="D8065" s="2" t="s">
        <v>13045</v>
      </c>
      <c r="E8065" s="2" t="s">
        <v>13531</v>
      </c>
      <c r="F8065" s="2" t="s">
        <v>13567</v>
      </c>
      <c r="G8065" s="2" t="s">
        <v>13576</v>
      </c>
      <c r="H8065" s="3" t="s">
        <v>13577</v>
      </c>
      <c r="I8065" s="3" t="s">
        <v>13571</v>
      </c>
      <c r="J8065" s="3">
        <v>62</v>
      </c>
      <c r="K8065" s="2" t="s">
        <v>36</v>
      </c>
      <c r="O8065" s="7" t="s">
        <v>32704</v>
      </c>
      <c r="P8065" s="2">
        <v>80</v>
      </c>
      <c r="Q8065" s="2">
        <v>100</v>
      </c>
      <c r="R8065" s="2" t="s">
        <v>31186</v>
      </c>
      <c r="T8065" s="26">
        <v>3</v>
      </c>
      <c r="AN8065"/>
    </row>
    <row r="8066" spans="1:40" ht="28.8" x14ac:dyDescent="0.3">
      <c r="A8066" t="s">
        <v>32460</v>
      </c>
      <c r="B8066" s="2" t="s">
        <v>19</v>
      </c>
      <c r="C8066" s="2" t="s">
        <v>13043</v>
      </c>
      <c r="D8066" s="2" t="s">
        <v>13045</v>
      </c>
      <c r="E8066" s="2" t="s">
        <v>13531</v>
      </c>
      <c r="F8066" s="2" t="s">
        <v>13567</v>
      </c>
      <c r="G8066" s="2" t="s">
        <v>13578</v>
      </c>
      <c r="H8066" s="3" t="s">
        <v>13579</v>
      </c>
      <c r="I8066" s="3" t="s">
        <v>13571</v>
      </c>
      <c r="J8066" s="3">
        <v>19</v>
      </c>
      <c r="K8066" s="2" t="s">
        <v>36</v>
      </c>
      <c r="O8066" s="7" t="s">
        <v>32704</v>
      </c>
      <c r="P8066" s="2">
        <v>100</v>
      </c>
      <c r="Q8066" s="2">
        <v>150</v>
      </c>
      <c r="R8066" s="2" t="s">
        <v>31186</v>
      </c>
      <c r="T8066" s="26">
        <v>3</v>
      </c>
      <c r="AN8066"/>
    </row>
    <row r="8067" spans="1:40" x14ac:dyDescent="0.3">
      <c r="B8067" s="2" t="s">
        <v>19</v>
      </c>
      <c r="C8067" s="2" t="s">
        <v>13043</v>
      </c>
      <c r="D8067" s="2" t="s">
        <v>13045</v>
      </c>
      <c r="E8067" s="2" t="s">
        <v>13580</v>
      </c>
      <c r="H8067" s="3" t="s">
        <v>13581</v>
      </c>
    </row>
    <row r="8068" spans="1:40" x14ac:dyDescent="0.3">
      <c r="L8068" s="163" t="s">
        <v>0</v>
      </c>
      <c r="M8068" s="163"/>
      <c r="N8068" s="163"/>
      <c r="O8068" s="163" t="s">
        <v>1</v>
      </c>
      <c r="P8068" s="163"/>
      <c r="Q8068" s="163"/>
      <c r="R8068" s="163"/>
      <c r="S8068" s="172" t="s">
        <v>31185</v>
      </c>
      <c r="T8068" s="173"/>
      <c r="U8068" s="173"/>
      <c r="V8068" s="173"/>
      <c r="W8068" s="174"/>
    </row>
    <row r="8069" spans="1:40" ht="43.2" x14ac:dyDescent="0.3">
      <c r="B8069" s="2" t="s">
        <v>19</v>
      </c>
      <c r="C8069" s="2" t="s">
        <v>13043</v>
      </c>
      <c r="D8069" s="2" t="s">
        <v>13045</v>
      </c>
      <c r="E8069" s="2" t="s">
        <v>13580</v>
      </c>
      <c r="F8069" s="2" t="s">
        <v>13582</v>
      </c>
      <c r="H8069" s="3" t="s">
        <v>13583</v>
      </c>
      <c r="L8069" s="72" t="s">
        <v>12</v>
      </c>
      <c r="M8069" s="72" t="s">
        <v>13</v>
      </c>
      <c r="N8069" s="72" t="s">
        <v>14</v>
      </c>
      <c r="O8069" s="72" t="s">
        <v>32311</v>
      </c>
      <c r="P8069" s="72" t="s">
        <v>31198</v>
      </c>
      <c r="Q8069" s="72" t="s">
        <v>32654</v>
      </c>
      <c r="R8069" s="72" t="s">
        <v>31196</v>
      </c>
      <c r="S8069" s="73" t="s">
        <v>32319</v>
      </c>
      <c r="T8069" s="73" t="s">
        <v>32320</v>
      </c>
      <c r="U8069" s="73" t="s">
        <v>17</v>
      </c>
      <c r="V8069" s="73" t="s">
        <v>18</v>
      </c>
      <c r="W8069" s="73" t="s">
        <v>31184</v>
      </c>
    </row>
    <row r="8070" spans="1:40" x14ac:dyDescent="0.3">
      <c r="A8070" t="s">
        <v>32460</v>
      </c>
      <c r="B8070" s="2" t="s">
        <v>19</v>
      </c>
      <c r="C8070" s="2" t="s">
        <v>13043</v>
      </c>
      <c r="D8070" s="2" t="s">
        <v>13045</v>
      </c>
      <c r="E8070" s="2" t="s">
        <v>13580</v>
      </c>
      <c r="F8070" s="2" t="s">
        <v>13582</v>
      </c>
      <c r="G8070" s="2" t="s">
        <v>13584</v>
      </c>
      <c r="H8070" s="3" t="s">
        <v>13585</v>
      </c>
      <c r="I8070" s="3" t="s">
        <v>13586</v>
      </c>
      <c r="K8070" s="2" t="s">
        <v>36</v>
      </c>
      <c r="O8070" s="7" t="s">
        <v>32705</v>
      </c>
      <c r="P8070" s="7" t="s">
        <v>32706</v>
      </c>
      <c r="Q8070" s="7" t="s">
        <v>32664</v>
      </c>
      <c r="R8070" s="2" t="s">
        <v>32707</v>
      </c>
      <c r="S8070" s="2">
        <v>15</v>
      </c>
      <c r="T8070" s="2">
        <v>15</v>
      </c>
      <c r="U8070" s="26" t="s">
        <v>31186</v>
      </c>
      <c r="W8070" s="26">
        <v>1</v>
      </c>
    </row>
    <row r="8071" spans="1:40" x14ac:dyDescent="0.3">
      <c r="A8071" t="s">
        <v>32460</v>
      </c>
      <c r="B8071" s="2" t="s">
        <v>19</v>
      </c>
      <c r="C8071" s="2" t="s">
        <v>13043</v>
      </c>
      <c r="D8071" s="2" t="s">
        <v>13045</v>
      </c>
      <c r="E8071" s="2" t="s">
        <v>13580</v>
      </c>
      <c r="F8071" s="2" t="s">
        <v>13582</v>
      </c>
      <c r="G8071" s="2" t="s">
        <v>13587</v>
      </c>
      <c r="H8071" s="3" t="s">
        <v>13588</v>
      </c>
      <c r="I8071" s="3" t="s">
        <v>13586</v>
      </c>
      <c r="K8071" s="2" t="s">
        <v>36</v>
      </c>
      <c r="O8071" s="7" t="s">
        <v>32705</v>
      </c>
      <c r="P8071" s="7" t="s">
        <v>32706</v>
      </c>
      <c r="Q8071" s="7" t="s">
        <v>32664</v>
      </c>
      <c r="R8071" s="2" t="s">
        <v>32707</v>
      </c>
      <c r="S8071" s="2">
        <v>20</v>
      </c>
      <c r="T8071" s="2">
        <v>20</v>
      </c>
      <c r="U8071" s="26" t="s">
        <v>31186</v>
      </c>
      <c r="W8071" s="26">
        <v>1</v>
      </c>
    </row>
    <row r="8072" spans="1:40" x14ac:dyDescent="0.3">
      <c r="A8072" t="s">
        <v>32460</v>
      </c>
      <c r="B8072" s="2" t="s">
        <v>19</v>
      </c>
      <c r="C8072" s="2" t="s">
        <v>13043</v>
      </c>
      <c r="D8072" s="2" t="s">
        <v>13045</v>
      </c>
      <c r="E8072" s="2" t="s">
        <v>13580</v>
      </c>
      <c r="F8072" s="2" t="s">
        <v>13582</v>
      </c>
      <c r="G8072" s="2" t="s">
        <v>13589</v>
      </c>
      <c r="H8072" s="3" t="s">
        <v>13590</v>
      </c>
      <c r="I8072" s="3" t="s">
        <v>13586</v>
      </c>
      <c r="J8072" s="3">
        <v>5</v>
      </c>
      <c r="K8072" s="2" t="s">
        <v>36</v>
      </c>
      <c r="O8072" s="7" t="s">
        <v>32705</v>
      </c>
      <c r="P8072" s="7" t="s">
        <v>32706</v>
      </c>
      <c r="Q8072" s="7" t="s">
        <v>32664</v>
      </c>
      <c r="R8072" s="2" t="s">
        <v>32707</v>
      </c>
      <c r="S8072" s="2">
        <v>25</v>
      </c>
      <c r="T8072" s="2">
        <v>25</v>
      </c>
      <c r="U8072" s="26" t="s">
        <v>31186</v>
      </c>
      <c r="W8072" s="26">
        <v>1</v>
      </c>
    </row>
    <row r="8073" spans="1:40" x14ac:dyDescent="0.3">
      <c r="A8073" t="s">
        <v>32460</v>
      </c>
      <c r="B8073" s="2" t="s">
        <v>19</v>
      </c>
      <c r="C8073" s="2" t="s">
        <v>13043</v>
      </c>
      <c r="D8073" s="2" t="s">
        <v>13045</v>
      </c>
      <c r="E8073" s="2" t="s">
        <v>13580</v>
      </c>
      <c r="F8073" s="2" t="s">
        <v>13582</v>
      </c>
      <c r="G8073" s="2" t="s">
        <v>13591</v>
      </c>
      <c r="H8073" s="3" t="s">
        <v>13592</v>
      </c>
      <c r="I8073" s="3" t="s">
        <v>13586</v>
      </c>
      <c r="K8073" s="2" t="s">
        <v>36</v>
      </c>
      <c r="O8073" s="7" t="s">
        <v>32705</v>
      </c>
      <c r="P8073" s="7" t="s">
        <v>32706</v>
      </c>
      <c r="Q8073" s="7" t="s">
        <v>32664</v>
      </c>
      <c r="R8073" s="2" t="s">
        <v>32707</v>
      </c>
      <c r="S8073" s="2">
        <v>32</v>
      </c>
      <c r="T8073" s="2">
        <v>32</v>
      </c>
      <c r="U8073" s="26" t="s">
        <v>31186</v>
      </c>
      <c r="W8073" s="26">
        <v>1</v>
      </c>
    </row>
    <row r="8074" spans="1:40" x14ac:dyDescent="0.3">
      <c r="A8074" t="s">
        <v>32460</v>
      </c>
      <c r="B8074" s="2" t="s">
        <v>19</v>
      </c>
      <c r="C8074" s="2" t="s">
        <v>13043</v>
      </c>
      <c r="D8074" s="2" t="s">
        <v>13045</v>
      </c>
      <c r="E8074" s="2" t="s">
        <v>13580</v>
      </c>
      <c r="F8074" s="2" t="s">
        <v>13582</v>
      </c>
      <c r="G8074" s="2" t="s">
        <v>13593</v>
      </c>
      <c r="H8074" s="3" t="s">
        <v>13594</v>
      </c>
      <c r="I8074" s="3" t="s">
        <v>13586</v>
      </c>
      <c r="K8074" s="2" t="s">
        <v>36</v>
      </c>
      <c r="O8074" s="7" t="s">
        <v>32705</v>
      </c>
      <c r="P8074" s="7" t="s">
        <v>32706</v>
      </c>
      <c r="Q8074" s="7" t="s">
        <v>32664</v>
      </c>
      <c r="R8074" s="2" t="s">
        <v>32707</v>
      </c>
      <c r="S8074" s="2">
        <v>40</v>
      </c>
      <c r="T8074" s="2">
        <v>40</v>
      </c>
      <c r="U8074" s="26" t="s">
        <v>31186</v>
      </c>
      <c r="W8074" s="26">
        <v>1</v>
      </c>
    </row>
    <row r="8075" spans="1:40" x14ac:dyDescent="0.3">
      <c r="A8075" t="s">
        <v>32460</v>
      </c>
      <c r="B8075" s="2" t="s">
        <v>19</v>
      </c>
      <c r="C8075" s="2" t="s">
        <v>13043</v>
      </c>
      <c r="D8075" s="2" t="s">
        <v>13045</v>
      </c>
      <c r="E8075" s="2" t="s">
        <v>13580</v>
      </c>
      <c r="F8075" s="2" t="s">
        <v>13582</v>
      </c>
      <c r="G8075" s="2" t="s">
        <v>13595</v>
      </c>
      <c r="H8075" s="3" t="s">
        <v>13596</v>
      </c>
      <c r="I8075" s="3" t="s">
        <v>13586</v>
      </c>
      <c r="J8075" s="3">
        <v>4</v>
      </c>
      <c r="K8075" s="2" t="s">
        <v>36</v>
      </c>
      <c r="O8075" s="7" t="s">
        <v>32705</v>
      </c>
      <c r="P8075" s="7" t="s">
        <v>32706</v>
      </c>
      <c r="Q8075" s="7" t="s">
        <v>32664</v>
      </c>
      <c r="R8075" s="2" t="s">
        <v>32707</v>
      </c>
      <c r="S8075" s="2">
        <v>50</v>
      </c>
      <c r="T8075" s="2">
        <v>50</v>
      </c>
      <c r="U8075" s="26" t="s">
        <v>31186</v>
      </c>
      <c r="W8075" s="26">
        <v>1</v>
      </c>
    </row>
    <row r="8076" spans="1:40" x14ac:dyDescent="0.3">
      <c r="A8076" t="s">
        <v>32460</v>
      </c>
      <c r="B8076" s="2" t="s">
        <v>19</v>
      </c>
      <c r="C8076" s="2" t="s">
        <v>13043</v>
      </c>
      <c r="D8076" s="2" t="s">
        <v>13045</v>
      </c>
      <c r="E8076" s="2" t="s">
        <v>13580</v>
      </c>
      <c r="F8076" s="2" t="s">
        <v>13582</v>
      </c>
      <c r="G8076" s="2" t="s">
        <v>13597</v>
      </c>
      <c r="H8076" s="3" t="s">
        <v>13598</v>
      </c>
      <c r="I8076" s="3" t="s">
        <v>13586</v>
      </c>
      <c r="J8076" s="3">
        <v>5</v>
      </c>
      <c r="K8076" s="2" t="s">
        <v>36</v>
      </c>
      <c r="O8076" s="7" t="s">
        <v>32705</v>
      </c>
      <c r="P8076" s="7" t="s">
        <v>32706</v>
      </c>
      <c r="Q8076" s="7" t="s">
        <v>32664</v>
      </c>
      <c r="R8076" s="2" t="s">
        <v>32707</v>
      </c>
      <c r="S8076" s="2">
        <v>80</v>
      </c>
      <c r="T8076" s="2">
        <v>80</v>
      </c>
      <c r="U8076" s="26" t="s">
        <v>31186</v>
      </c>
      <c r="W8076" s="26">
        <v>1</v>
      </c>
    </row>
    <row r="8077" spans="1:40" x14ac:dyDescent="0.3">
      <c r="A8077" t="s">
        <v>32460</v>
      </c>
      <c r="B8077" s="2" t="s">
        <v>19</v>
      </c>
      <c r="C8077" s="2" t="s">
        <v>13043</v>
      </c>
      <c r="D8077" s="2" t="s">
        <v>13045</v>
      </c>
      <c r="E8077" s="2" t="s">
        <v>13580</v>
      </c>
      <c r="F8077" s="2" t="s">
        <v>13582</v>
      </c>
      <c r="G8077" s="2" t="s">
        <v>13599</v>
      </c>
      <c r="H8077" s="3" t="s">
        <v>13600</v>
      </c>
      <c r="I8077" s="3" t="s">
        <v>13586</v>
      </c>
      <c r="J8077" s="3">
        <v>16</v>
      </c>
      <c r="K8077" s="2" t="s">
        <v>36</v>
      </c>
      <c r="O8077" s="7" t="s">
        <v>32705</v>
      </c>
      <c r="P8077" s="7" t="s">
        <v>32706</v>
      </c>
      <c r="Q8077" s="7" t="s">
        <v>32664</v>
      </c>
      <c r="R8077" s="2" t="s">
        <v>32707</v>
      </c>
      <c r="S8077" s="2">
        <v>100</v>
      </c>
      <c r="T8077" s="2">
        <v>100</v>
      </c>
      <c r="U8077" s="26" t="s">
        <v>31186</v>
      </c>
      <c r="W8077" s="26">
        <v>1</v>
      </c>
    </row>
    <row r="8078" spans="1:40" x14ac:dyDescent="0.3">
      <c r="A8078" t="s">
        <v>32460</v>
      </c>
      <c r="B8078" s="2" t="s">
        <v>19</v>
      </c>
      <c r="C8078" s="2" t="s">
        <v>13043</v>
      </c>
      <c r="D8078" s="2" t="s">
        <v>13045</v>
      </c>
      <c r="E8078" s="2" t="s">
        <v>13580</v>
      </c>
      <c r="F8078" s="2" t="s">
        <v>13582</v>
      </c>
      <c r="G8078" s="2" t="s">
        <v>13601</v>
      </c>
      <c r="H8078" s="3" t="s">
        <v>13602</v>
      </c>
      <c r="I8078" s="3" t="s">
        <v>13586</v>
      </c>
      <c r="J8078" s="3">
        <v>3</v>
      </c>
      <c r="K8078" s="2" t="s">
        <v>36</v>
      </c>
      <c r="O8078" s="7" t="s">
        <v>32705</v>
      </c>
      <c r="P8078" s="7" t="s">
        <v>32706</v>
      </c>
      <c r="Q8078" s="7" t="s">
        <v>32664</v>
      </c>
      <c r="R8078" s="2" t="s">
        <v>32707</v>
      </c>
      <c r="S8078" s="2">
        <v>125</v>
      </c>
      <c r="T8078" s="2">
        <v>125</v>
      </c>
      <c r="U8078" s="26" t="s">
        <v>31186</v>
      </c>
      <c r="W8078" s="26">
        <v>1</v>
      </c>
    </row>
    <row r="8079" spans="1:40" x14ac:dyDescent="0.3">
      <c r="A8079" t="s">
        <v>32460</v>
      </c>
      <c r="B8079" s="2" t="s">
        <v>19</v>
      </c>
      <c r="C8079" s="2" t="s">
        <v>13043</v>
      </c>
      <c r="D8079" s="2" t="s">
        <v>13045</v>
      </c>
      <c r="E8079" s="2" t="s">
        <v>13580</v>
      </c>
      <c r="F8079" s="2" t="s">
        <v>13582</v>
      </c>
      <c r="G8079" s="2" t="s">
        <v>13603</v>
      </c>
      <c r="H8079" s="3" t="s">
        <v>13604</v>
      </c>
      <c r="I8079" s="3" t="s">
        <v>13586</v>
      </c>
      <c r="J8079" s="3">
        <v>3</v>
      </c>
      <c r="K8079" s="2" t="s">
        <v>36</v>
      </c>
      <c r="O8079" s="7" t="s">
        <v>32705</v>
      </c>
      <c r="P8079" s="7" t="s">
        <v>32706</v>
      </c>
      <c r="Q8079" s="7" t="s">
        <v>32664</v>
      </c>
      <c r="R8079" s="2" t="s">
        <v>32707</v>
      </c>
      <c r="S8079" s="2">
        <v>150</v>
      </c>
      <c r="T8079" s="2">
        <v>150</v>
      </c>
      <c r="U8079" s="26" t="s">
        <v>31186</v>
      </c>
      <c r="W8079" s="26">
        <v>1</v>
      </c>
    </row>
    <row r="8080" spans="1:40" x14ac:dyDescent="0.3">
      <c r="A8080" t="s">
        <v>32460</v>
      </c>
      <c r="B8080" s="2" t="s">
        <v>19</v>
      </c>
      <c r="C8080" s="2" t="s">
        <v>13043</v>
      </c>
      <c r="D8080" s="2" t="s">
        <v>13045</v>
      </c>
      <c r="E8080" s="2" t="s">
        <v>13580</v>
      </c>
      <c r="F8080" s="2" t="s">
        <v>13582</v>
      </c>
      <c r="G8080" s="2" t="s">
        <v>13605</v>
      </c>
      <c r="H8080" s="3" t="s">
        <v>13606</v>
      </c>
      <c r="I8080" s="3" t="s">
        <v>13586</v>
      </c>
      <c r="K8080" s="2" t="s">
        <v>36</v>
      </c>
      <c r="O8080" s="7" t="s">
        <v>32705</v>
      </c>
      <c r="P8080" s="7" t="s">
        <v>32706</v>
      </c>
      <c r="Q8080" s="7" t="s">
        <v>32664</v>
      </c>
      <c r="R8080" s="2" t="s">
        <v>32707</v>
      </c>
      <c r="S8080" s="2">
        <v>200</v>
      </c>
      <c r="T8080" s="2">
        <v>200</v>
      </c>
      <c r="U8080" s="26" t="s">
        <v>31186</v>
      </c>
      <c r="W8080" s="26">
        <v>1</v>
      </c>
    </row>
    <row r="8081" spans="1:23" x14ac:dyDescent="0.3">
      <c r="L8081" s="163" t="s">
        <v>0</v>
      </c>
      <c r="M8081" s="163"/>
      <c r="N8081" s="163"/>
      <c r="O8081" s="163" t="s">
        <v>1</v>
      </c>
      <c r="P8081" s="163"/>
      <c r="Q8081" s="163"/>
      <c r="R8081" s="163"/>
      <c r="S8081" s="172" t="s">
        <v>31185</v>
      </c>
      <c r="T8081" s="173"/>
      <c r="U8081" s="173"/>
      <c r="V8081" s="173"/>
      <c r="W8081" s="174"/>
    </row>
    <row r="8082" spans="1:23" ht="43.2" x14ac:dyDescent="0.3">
      <c r="B8082" s="2" t="s">
        <v>19</v>
      </c>
      <c r="C8082" s="2" t="s">
        <v>13043</v>
      </c>
      <c r="D8082" s="2" t="s">
        <v>13045</v>
      </c>
      <c r="E8082" s="2" t="s">
        <v>13580</v>
      </c>
      <c r="F8082" s="2" t="s">
        <v>13607</v>
      </c>
      <c r="H8082" s="3" t="s">
        <v>13608</v>
      </c>
      <c r="L8082" s="72" t="s">
        <v>12</v>
      </c>
      <c r="M8082" s="72" t="s">
        <v>13</v>
      </c>
      <c r="N8082" s="72" t="s">
        <v>14</v>
      </c>
      <c r="O8082" s="72" t="s">
        <v>32311</v>
      </c>
      <c r="P8082" s="72" t="s">
        <v>31198</v>
      </c>
      <c r="Q8082" s="72" t="s">
        <v>32654</v>
      </c>
      <c r="R8082" s="72" t="s">
        <v>31196</v>
      </c>
      <c r="S8082" s="73" t="s">
        <v>32319</v>
      </c>
      <c r="T8082" s="73" t="s">
        <v>32320</v>
      </c>
      <c r="U8082" s="73" t="s">
        <v>17</v>
      </c>
      <c r="V8082" s="73" t="s">
        <v>18</v>
      </c>
      <c r="W8082" s="73" t="s">
        <v>31184</v>
      </c>
    </row>
    <row r="8083" spans="1:23" x14ac:dyDescent="0.3">
      <c r="A8083" t="s">
        <v>32460</v>
      </c>
      <c r="B8083" s="2" t="s">
        <v>19</v>
      </c>
      <c r="C8083" s="2" t="s">
        <v>13043</v>
      </c>
      <c r="D8083" s="2" t="s">
        <v>13045</v>
      </c>
      <c r="E8083" s="2" t="s">
        <v>13580</v>
      </c>
      <c r="F8083" s="2" t="s">
        <v>13607</v>
      </c>
      <c r="G8083" s="2" t="s">
        <v>13609</v>
      </c>
      <c r="H8083" s="3" t="s">
        <v>13610</v>
      </c>
      <c r="I8083" s="3" t="s">
        <v>13586</v>
      </c>
      <c r="J8083" s="3">
        <v>2</v>
      </c>
      <c r="K8083" s="2" t="s">
        <v>36</v>
      </c>
      <c r="O8083" s="7" t="s">
        <v>32705</v>
      </c>
      <c r="P8083" s="7" t="s">
        <v>32706</v>
      </c>
      <c r="Q8083" s="7" t="s">
        <v>32655</v>
      </c>
      <c r="R8083" s="2" t="s">
        <v>32707</v>
      </c>
      <c r="S8083" s="2">
        <v>50</v>
      </c>
      <c r="T8083" s="2">
        <v>50</v>
      </c>
      <c r="U8083" s="26" t="s">
        <v>31186</v>
      </c>
      <c r="W8083" s="26">
        <v>1</v>
      </c>
    </row>
    <row r="8084" spans="1:23" x14ac:dyDescent="0.3">
      <c r="A8084" t="s">
        <v>32460</v>
      </c>
      <c r="B8084" s="2" t="s">
        <v>19</v>
      </c>
      <c r="C8084" s="2" t="s">
        <v>13043</v>
      </c>
      <c r="D8084" s="2" t="s">
        <v>13045</v>
      </c>
      <c r="E8084" s="2" t="s">
        <v>13580</v>
      </c>
      <c r="F8084" s="2" t="s">
        <v>13607</v>
      </c>
      <c r="G8084" s="2" t="s">
        <v>13611</v>
      </c>
      <c r="H8084" s="3" t="s">
        <v>13612</v>
      </c>
      <c r="I8084" s="3" t="s">
        <v>13586</v>
      </c>
      <c r="J8084" s="3">
        <v>2</v>
      </c>
      <c r="K8084" s="2" t="s">
        <v>36</v>
      </c>
      <c r="O8084" s="7" t="s">
        <v>32705</v>
      </c>
      <c r="P8084" s="7" t="s">
        <v>32706</v>
      </c>
      <c r="Q8084" s="7" t="s">
        <v>32655</v>
      </c>
      <c r="R8084" s="2" t="s">
        <v>32707</v>
      </c>
      <c r="S8084" s="2">
        <v>100</v>
      </c>
      <c r="T8084" s="2">
        <v>100</v>
      </c>
      <c r="U8084" s="26" t="s">
        <v>31186</v>
      </c>
      <c r="W8084" s="26">
        <v>1</v>
      </c>
    </row>
    <row r="8085" spans="1:23" x14ac:dyDescent="0.3">
      <c r="B8085" s="2" t="s">
        <v>19</v>
      </c>
      <c r="C8085" s="2" t="s">
        <v>13043</v>
      </c>
      <c r="D8085" s="2" t="s">
        <v>13045</v>
      </c>
      <c r="E8085" s="2" t="s">
        <v>13613</v>
      </c>
      <c r="H8085" s="3" t="s">
        <v>13614</v>
      </c>
    </row>
    <row r="8086" spans="1:23" x14ac:dyDescent="0.3">
      <c r="L8086" s="163" t="s">
        <v>0</v>
      </c>
      <c r="M8086" s="163"/>
      <c r="N8086" s="163"/>
      <c r="O8086" s="163" t="s">
        <v>1</v>
      </c>
      <c r="P8086" s="163"/>
      <c r="Q8086" s="163"/>
      <c r="R8086" s="172" t="s">
        <v>31185</v>
      </c>
      <c r="S8086" s="173"/>
      <c r="T8086" s="173"/>
      <c r="U8086" s="173"/>
      <c r="V8086" s="174"/>
    </row>
    <row r="8087" spans="1:23" ht="48" customHeight="1" x14ac:dyDescent="0.3">
      <c r="B8087" s="2" t="s">
        <v>19</v>
      </c>
      <c r="C8087" s="2" t="s">
        <v>13043</v>
      </c>
      <c r="D8087" s="2" t="s">
        <v>13045</v>
      </c>
      <c r="E8087" s="2" t="s">
        <v>13613</v>
      </c>
      <c r="F8087" s="2" t="s">
        <v>13615</v>
      </c>
      <c r="H8087" s="3" t="s">
        <v>13616</v>
      </c>
      <c r="L8087" s="72" t="s">
        <v>12</v>
      </c>
      <c r="M8087" s="72" t="s">
        <v>13</v>
      </c>
      <c r="N8087" s="72" t="s">
        <v>14</v>
      </c>
      <c r="O8087" s="72" t="s">
        <v>32311</v>
      </c>
      <c r="P8087" s="72" t="s">
        <v>32654</v>
      </c>
      <c r="Q8087" s="72" t="s">
        <v>31196</v>
      </c>
      <c r="R8087" s="73" t="s">
        <v>32319</v>
      </c>
      <c r="S8087" s="73" t="s">
        <v>32320</v>
      </c>
      <c r="T8087" s="73" t="s">
        <v>17</v>
      </c>
      <c r="U8087" s="73" t="s">
        <v>18</v>
      </c>
      <c r="V8087" s="73" t="s">
        <v>31184</v>
      </c>
    </row>
    <row r="8088" spans="1:23" ht="28.8" x14ac:dyDescent="0.3">
      <c r="A8088" t="s">
        <v>32460</v>
      </c>
      <c r="B8088" s="2" t="s">
        <v>19</v>
      </c>
      <c r="C8088" s="2" t="s">
        <v>13043</v>
      </c>
      <c r="D8088" s="2" t="s">
        <v>13045</v>
      </c>
      <c r="E8088" s="2" t="s">
        <v>13613</v>
      </c>
      <c r="F8088" s="2" t="s">
        <v>13615</v>
      </c>
      <c r="G8088" s="2" t="s">
        <v>13617</v>
      </c>
      <c r="H8088" s="3" t="s">
        <v>13618</v>
      </c>
      <c r="I8088" s="3" t="s">
        <v>13115</v>
      </c>
      <c r="J8088" s="3">
        <v>11218</v>
      </c>
      <c r="K8088" s="2" t="s">
        <v>36</v>
      </c>
      <c r="O8088" s="7" t="s">
        <v>32650</v>
      </c>
      <c r="P8088" s="7" t="s">
        <v>32708</v>
      </c>
      <c r="Q8088" s="2" t="s">
        <v>32709</v>
      </c>
      <c r="R8088" s="2">
        <v>0</v>
      </c>
      <c r="S8088" s="2">
        <v>50</v>
      </c>
      <c r="T8088" s="2" t="s">
        <v>31186</v>
      </c>
      <c r="U8088" s="2"/>
      <c r="V8088" s="26">
        <v>3</v>
      </c>
    </row>
    <row r="8089" spans="1:23" ht="28.8" x14ac:dyDescent="0.3">
      <c r="A8089" t="s">
        <v>32460</v>
      </c>
      <c r="B8089" s="2" t="s">
        <v>19</v>
      </c>
      <c r="C8089" s="2" t="s">
        <v>13043</v>
      </c>
      <c r="D8089" s="2" t="s">
        <v>13045</v>
      </c>
      <c r="E8089" s="2" t="s">
        <v>13613</v>
      </c>
      <c r="F8089" s="2" t="s">
        <v>13615</v>
      </c>
      <c r="G8089" s="2" t="s">
        <v>13619</v>
      </c>
      <c r="H8089" s="3" t="s">
        <v>13620</v>
      </c>
      <c r="I8089" s="3" t="s">
        <v>13115</v>
      </c>
      <c r="J8089" s="3">
        <v>6099</v>
      </c>
      <c r="K8089" s="2" t="s">
        <v>36</v>
      </c>
      <c r="O8089" s="7" t="s">
        <v>32650</v>
      </c>
      <c r="P8089" s="7" t="s">
        <v>32708</v>
      </c>
      <c r="Q8089" s="2" t="s">
        <v>32709</v>
      </c>
      <c r="R8089" s="2">
        <v>50</v>
      </c>
      <c r="S8089" s="2">
        <v>100</v>
      </c>
      <c r="T8089" s="2" t="s">
        <v>31186</v>
      </c>
      <c r="U8089" s="2"/>
      <c r="V8089" s="26">
        <v>3</v>
      </c>
    </row>
    <row r="8090" spans="1:23" ht="28.8" x14ac:dyDescent="0.3">
      <c r="A8090" t="s">
        <v>32460</v>
      </c>
      <c r="B8090" s="2" t="s">
        <v>19</v>
      </c>
      <c r="C8090" s="2" t="s">
        <v>13043</v>
      </c>
      <c r="D8090" s="2" t="s">
        <v>13045</v>
      </c>
      <c r="E8090" s="2" t="s">
        <v>13613</v>
      </c>
      <c r="F8090" s="2" t="s">
        <v>13615</v>
      </c>
      <c r="G8090" s="2" t="s">
        <v>13621</v>
      </c>
      <c r="H8090" s="3" t="s">
        <v>13622</v>
      </c>
      <c r="I8090" s="3" t="s">
        <v>13115</v>
      </c>
      <c r="J8090" s="3">
        <v>1548</v>
      </c>
      <c r="K8090" s="2" t="s">
        <v>36</v>
      </c>
      <c r="O8090" s="7" t="s">
        <v>32650</v>
      </c>
      <c r="P8090" s="7" t="s">
        <v>32708</v>
      </c>
      <c r="Q8090" s="2" t="s">
        <v>32709</v>
      </c>
      <c r="R8090" s="2">
        <v>100</v>
      </c>
      <c r="S8090" s="2">
        <v>200</v>
      </c>
      <c r="T8090" s="2" t="s">
        <v>31186</v>
      </c>
      <c r="U8090" s="2"/>
      <c r="V8090" s="26">
        <v>3</v>
      </c>
    </row>
    <row r="8091" spans="1:23" ht="28.8" x14ac:dyDescent="0.3">
      <c r="A8091" t="s">
        <v>32460</v>
      </c>
      <c r="B8091" s="2" t="s">
        <v>19</v>
      </c>
      <c r="C8091" s="2" t="s">
        <v>13043</v>
      </c>
      <c r="D8091" s="2" t="s">
        <v>13045</v>
      </c>
      <c r="E8091" s="2" t="s">
        <v>13613</v>
      </c>
      <c r="F8091" s="2" t="s">
        <v>13615</v>
      </c>
      <c r="G8091" s="2" t="s">
        <v>13623</v>
      </c>
      <c r="H8091" s="3" t="s">
        <v>13624</v>
      </c>
      <c r="I8091" s="3" t="s">
        <v>13115</v>
      </c>
      <c r="J8091" s="3">
        <v>31</v>
      </c>
      <c r="K8091" s="2" t="s">
        <v>36</v>
      </c>
      <c r="O8091" s="7" t="s">
        <v>32650</v>
      </c>
      <c r="P8091" s="7" t="s">
        <v>32708</v>
      </c>
      <c r="Q8091" s="2" t="s">
        <v>32709</v>
      </c>
      <c r="R8091" s="2">
        <v>200</v>
      </c>
      <c r="S8091" s="2">
        <v>400</v>
      </c>
      <c r="T8091" s="2" t="s">
        <v>31186</v>
      </c>
      <c r="U8091" s="2"/>
      <c r="V8091" s="26">
        <v>3</v>
      </c>
    </row>
    <row r="8092" spans="1:23" x14ac:dyDescent="0.3">
      <c r="B8092" s="2" t="s">
        <v>19</v>
      </c>
      <c r="C8092" s="2" t="s">
        <v>13043</v>
      </c>
      <c r="D8092" s="2" t="s">
        <v>13045</v>
      </c>
      <c r="E8092" s="2" t="s">
        <v>13625</v>
      </c>
      <c r="H8092" s="3" t="s">
        <v>13626</v>
      </c>
    </row>
    <row r="8093" spans="1:23" x14ac:dyDescent="0.3">
      <c r="L8093" s="163" t="s">
        <v>0</v>
      </c>
      <c r="M8093" s="163"/>
      <c r="N8093" s="163"/>
      <c r="O8093" s="163" t="s">
        <v>1</v>
      </c>
      <c r="P8093" s="163"/>
      <c r="Q8093" s="163"/>
      <c r="R8093" s="172" t="s">
        <v>31185</v>
      </c>
      <c r="S8093" s="173"/>
      <c r="T8093" s="173"/>
      <c r="U8093" s="173"/>
      <c r="V8093" s="174"/>
    </row>
    <row r="8094" spans="1:23" ht="43.2" x14ac:dyDescent="0.3">
      <c r="B8094" s="2" t="s">
        <v>19</v>
      </c>
      <c r="C8094" s="2" t="s">
        <v>13043</v>
      </c>
      <c r="D8094" s="2" t="s">
        <v>13045</v>
      </c>
      <c r="E8094" s="2" t="s">
        <v>13625</v>
      </c>
      <c r="F8094" s="2" t="s">
        <v>13627</v>
      </c>
      <c r="H8094" s="3" t="s">
        <v>13628</v>
      </c>
      <c r="L8094" s="72" t="s">
        <v>12</v>
      </c>
      <c r="M8094" s="72" t="s">
        <v>13</v>
      </c>
      <c r="N8094" s="72" t="s">
        <v>14</v>
      </c>
      <c r="O8094" s="72" t="s">
        <v>32311</v>
      </c>
      <c r="P8094" s="72" t="s">
        <v>31196</v>
      </c>
      <c r="Q8094" s="72" t="s">
        <v>31197</v>
      </c>
      <c r="R8094" s="73" t="s">
        <v>32319</v>
      </c>
      <c r="S8094" s="73" t="s">
        <v>32320</v>
      </c>
      <c r="T8094" s="73" t="s">
        <v>17</v>
      </c>
      <c r="U8094" s="73" t="s">
        <v>18</v>
      </c>
      <c r="V8094" s="73" t="s">
        <v>31184</v>
      </c>
    </row>
    <row r="8095" spans="1:23" ht="28.8" x14ac:dyDescent="0.3">
      <c r="A8095" t="s">
        <v>32460</v>
      </c>
      <c r="B8095" s="2" t="s">
        <v>19</v>
      </c>
      <c r="C8095" s="2" t="s">
        <v>13043</v>
      </c>
      <c r="D8095" s="2" t="s">
        <v>13045</v>
      </c>
      <c r="E8095" s="2" t="s">
        <v>13625</v>
      </c>
      <c r="F8095" s="2" t="s">
        <v>13627</v>
      </c>
      <c r="G8095" s="2" t="s">
        <v>13629</v>
      </c>
      <c r="H8095" s="3" t="s">
        <v>13630</v>
      </c>
      <c r="I8095" s="3" t="s">
        <v>13631</v>
      </c>
      <c r="J8095" s="3">
        <v>330</v>
      </c>
      <c r="K8095" s="2" t="s">
        <v>36</v>
      </c>
      <c r="O8095" s="7" t="s">
        <v>32710</v>
      </c>
      <c r="P8095" s="7" t="s">
        <v>32711</v>
      </c>
      <c r="Q8095" s="2" t="s">
        <v>32712</v>
      </c>
      <c r="R8095" s="2">
        <v>0</v>
      </c>
      <c r="S8095" s="2">
        <v>100</v>
      </c>
      <c r="T8095" s="2" t="s">
        <v>31186</v>
      </c>
      <c r="U8095" s="2"/>
      <c r="V8095" s="26">
        <v>3</v>
      </c>
    </row>
    <row r="8096" spans="1:23" ht="28.8" x14ac:dyDescent="0.3">
      <c r="A8096" t="s">
        <v>32460</v>
      </c>
      <c r="B8096" s="2" t="s">
        <v>19</v>
      </c>
      <c r="C8096" s="2" t="s">
        <v>13043</v>
      </c>
      <c r="D8096" s="2" t="s">
        <v>13045</v>
      </c>
      <c r="E8096" s="2" t="s">
        <v>13625</v>
      </c>
      <c r="F8096" s="2" t="s">
        <v>13627</v>
      </c>
      <c r="G8096" s="2" t="s">
        <v>13632</v>
      </c>
      <c r="H8096" s="3" t="s">
        <v>13633</v>
      </c>
      <c r="I8096" s="3" t="s">
        <v>13631</v>
      </c>
      <c r="J8096" s="3">
        <v>119</v>
      </c>
      <c r="K8096" s="2" t="s">
        <v>36</v>
      </c>
      <c r="O8096" s="7" t="s">
        <v>32710</v>
      </c>
      <c r="P8096" s="7" t="s">
        <v>32711</v>
      </c>
      <c r="Q8096" s="2" t="s">
        <v>32712</v>
      </c>
      <c r="R8096" s="2">
        <v>100</v>
      </c>
      <c r="S8096" s="2">
        <v>200</v>
      </c>
      <c r="T8096" s="2" t="s">
        <v>31186</v>
      </c>
      <c r="U8096" s="2"/>
      <c r="V8096" s="26">
        <v>3</v>
      </c>
    </row>
    <row r="8097" spans="1:40" ht="28.8" x14ac:dyDescent="0.3">
      <c r="A8097" t="s">
        <v>32460</v>
      </c>
      <c r="B8097" s="2" t="s">
        <v>19</v>
      </c>
      <c r="C8097" s="2" t="s">
        <v>13043</v>
      </c>
      <c r="D8097" s="2" t="s">
        <v>13045</v>
      </c>
      <c r="E8097" s="2" t="s">
        <v>13625</v>
      </c>
      <c r="F8097" s="2" t="s">
        <v>13627</v>
      </c>
      <c r="G8097" s="2" t="s">
        <v>13634</v>
      </c>
      <c r="H8097" s="3" t="s">
        <v>13635</v>
      </c>
      <c r="I8097" s="3" t="s">
        <v>13631</v>
      </c>
      <c r="J8097" s="3">
        <v>114</v>
      </c>
      <c r="K8097" s="2" t="s">
        <v>36</v>
      </c>
      <c r="O8097" s="7" t="s">
        <v>32710</v>
      </c>
      <c r="P8097" s="7" t="s">
        <v>32711</v>
      </c>
      <c r="Q8097" s="2" t="s">
        <v>32712</v>
      </c>
      <c r="R8097" s="2">
        <v>200</v>
      </c>
      <c r="S8097" s="2">
        <v>300</v>
      </c>
      <c r="T8097" s="2" t="s">
        <v>31186</v>
      </c>
      <c r="U8097" s="2"/>
      <c r="V8097" s="26">
        <v>3</v>
      </c>
    </row>
    <row r="8098" spans="1:40" ht="28.8" x14ac:dyDescent="0.3">
      <c r="A8098" t="s">
        <v>32460</v>
      </c>
      <c r="B8098" s="2" t="s">
        <v>19</v>
      </c>
      <c r="C8098" s="2" t="s">
        <v>13043</v>
      </c>
      <c r="D8098" s="2" t="s">
        <v>13045</v>
      </c>
      <c r="E8098" s="2" t="s">
        <v>13625</v>
      </c>
      <c r="F8098" s="2" t="s">
        <v>13627</v>
      </c>
      <c r="G8098" s="2" t="s">
        <v>13636</v>
      </c>
      <c r="H8098" s="3" t="s">
        <v>13637</v>
      </c>
      <c r="I8098" s="3" t="s">
        <v>13631</v>
      </c>
      <c r="J8098" s="3">
        <v>61</v>
      </c>
      <c r="K8098" s="2" t="s">
        <v>36</v>
      </c>
      <c r="O8098" s="7" t="s">
        <v>32710</v>
      </c>
      <c r="P8098" s="7" t="s">
        <v>32711</v>
      </c>
      <c r="Q8098" s="2" t="s">
        <v>32712</v>
      </c>
      <c r="R8098" s="2">
        <v>300</v>
      </c>
      <c r="S8098" s="2">
        <v>400</v>
      </c>
      <c r="T8098" s="2" t="s">
        <v>31186</v>
      </c>
      <c r="U8098" s="2"/>
      <c r="V8098" s="26">
        <v>3</v>
      </c>
    </row>
    <row r="8099" spans="1:40" x14ac:dyDescent="0.3">
      <c r="B8099" s="2" t="s">
        <v>19</v>
      </c>
      <c r="C8099" s="2" t="s">
        <v>13043</v>
      </c>
      <c r="D8099" s="2" t="s">
        <v>13045</v>
      </c>
      <c r="E8099" s="2" t="s">
        <v>13638</v>
      </c>
      <c r="H8099" s="3" t="s">
        <v>13639</v>
      </c>
    </row>
    <row r="8100" spans="1:40" x14ac:dyDescent="0.3">
      <c r="L8100" s="163" t="s">
        <v>0</v>
      </c>
      <c r="M8100" s="163"/>
      <c r="N8100" s="163"/>
      <c r="O8100" s="163" t="s">
        <v>1</v>
      </c>
      <c r="P8100" s="163"/>
    </row>
    <row r="8101" spans="1:40" ht="43.2" x14ac:dyDescent="0.3">
      <c r="B8101" s="2" t="s">
        <v>19</v>
      </c>
      <c r="C8101" s="2" t="s">
        <v>13043</v>
      </c>
      <c r="D8101" s="2" t="s">
        <v>13045</v>
      </c>
      <c r="E8101" s="2" t="s">
        <v>13638</v>
      </c>
      <c r="F8101" s="2" t="s">
        <v>13640</v>
      </c>
      <c r="H8101" s="3" t="s">
        <v>13641</v>
      </c>
      <c r="L8101" s="72" t="s">
        <v>12</v>
      </c>
      <c r="M8101" s="72" t="s">
        <v>13</v>
      </c>
      <c r="N8101" s="72" t="s">
        <v>14</v>
      </c>
      <c r="O8101" s="72" t="s">
        <v>32311</v>
      </c>
      <c r="P8101" s="72" t="s">
        <v>31197</v>
      </c>
      <c r="T8101" s="26"/>
      <c r="AN8101"/>
    </row>
    <row r="8102" spans="1:40" ht="57.6" x14ac:dyDescent="0.3">
      <c r="A8102" t="s">
        <v>32460</v>
      </c>
      <c r="B8102" s="2" t="s">
        <v>19</v>
      </c>
      <c r="C8102" s="2" t="s">
        <v>13043</v>
      </c>
      <c r="D8102" s="2" t="s">
        <v>13045</v>
      </c>
      <c r="E8102" s="2" t="s">
        <v>13638</v>
      </c>
      <c r="F8102" s="2" t="s">
        <v>13640</v>
      </c>
      <c r="G8102" s="2" t="s">
        <v>13642</v>
      </c>
      <c r="H8102" s="6" t="s">
        <v>13643</v>
      </c>
      <c r="I8102" s="3" t="s">
        <v>862</v>
      </c>
      <c r="J8102" s="3">
        <v>1275</v>
      </c>
      <c r="K8102" s="2" t="s">
        <v>36</v>
      </c>
      <c r="O8102" s="7" t="s">
        <v>32713</v>
      </c>
      <c r="P8102" s="2" t="s">
        <v>32714</v>
      </c>
      <c r="T8102" s="26"/>
      <c r="AN8102"/>
    </row>
    <row r="8103" spans="1:40" ht="57.6" x14ac:dyDescent="0.3">
      <c r="A8103" t="s">
        <v>32460</v>
      </c>
      <c r="B8103" s="2" t="s">
        <v>19</v>
      </c>
      <c r="C8103" s="2" t="s">
        <v>13043</v>
      </c>
      <c r="D8103" s="2" t="s">
        <v>13045</v>
      </c>
      <c r="E8103" s="2" t="s">
        <v>13638</v>
      </c>
      <c r="F8103" s="2" t="s">
        <v>13640</v>
      </c>
      <c r="G8103" s="2" t="s">
        <v>13644</v>
      </c>
      <c r="H8103" s="6" t="s">
        <v>13645</v>
      </c>
      <c r="I8103" s="3" t="s">
        <v>862</v>
      </c>
      <c r="J8103" s="3">
        <v>918</v>
      </c>
      <c r="K8103" s="2" t="s">
        <v>36</v>
      </c>
      <c r="O8103" s="7" t="s">
        <v>32715</v>
      </c>
      <c r="P8103" s="2" t="s">
        <v>32714</v>
      </c>
      <c r="T8103" s="26"/>
      <c r="AN8103"/>
    </row>
    <row r="8104" spans="1:40" x14ac:dyDescent="0.3">
      <c r="L8104" s="163" t="s">
        <v>0</v>
      </c>
      <c r="M8104" s="163"/>
      <c r="N8104" s="163"/>
      <c r="O8104" s="163" t="s">
        <v>1</v>
      </c>
      <c r="P8104" s="163"/>
      <c r="R8104" s="172" t="s">
        <v>32348</v>
      </c>
      <c r="S8104" s="173"/>
      <c r="T8104" s="173"/>
      <c r="U8104" s="173"/>
      <c r="V8104" s="174"/>
    </row>
    <row r="8105" spans="1:40" ht="43.2" x14ac:dyDescent="0.3">
      <c r="B8105" s="2" t="s">
        <v>19</v>
      </c>
      <c r="C8105" s="2" t="s">
        <v>13043</v>
      </c>
      <c r="D8105" s="2" t="s">
        <v>13045</v>
      </c>
      <c r="E8105" s="2" t="s">
        <v>13638</v>
      </c>
      <c r="F8105" s="2" t="s">
        <v>13646</v>
      </c>
      <c r="H8105" s="3" t="s">
        <v>13647</v>
      </c>
      <c r="L8105" s="72" t="s">
        <v>12</v>
      </c>
      <c r="M8105" s="72" t="s">
        <v>13</v>
      </c>
      <c r="N8105" s="72" t="s">
        <v>14</v>
      </c>
      <c r="O8105" s="72" t="s">
        <v>32311</v>
      </c>
      <c r="P8105" s="72" t="s">
        <v>31195</v>
      </c>
      <c r="Q8105" s="31" t="s">
        <v>31197</v>
      </c>
      <c r="R8105" s="73" t="s">
        <v>32319</v>
      </c>
      <c r="S8105" s="73" t="s">
        <v>32320</v>
      </c>
      <c r="T8105" s="73" t="s">
        <v>17</v>
      </c>
      <c r="U8105" s="73" t="s">
        <v>18</v>
      </c>
      <c r="V8105" s="73" t="s">
        <v>31184</v>
      </c>
    </row>
    <row r="8106" spans="1:40" x14ac:dyDescent="0.3">
      <c r="A8106" t="s">
        <v>32460</v>
      </c>
      <c r="B8106" s="2" t="s">
        <v>19</v>
      </c>
      <c r="C8106" s="2" t="s">
        <v>13043</v>
      </c>
      <c r="D8106" s="2" t="s">
        <v>13045</v>
      </c>
      <c r="E8106" s="2" t="s">
        <v>13638</v>
      </c>
      <c r="F8106" s="2" t="s">
        <v>13646</v>
      </c>
      <c r="G8106" s="2" t="s">
        <v>13648</v>
      </c>
      <c r="H8106" s="3" t="s">
        <v>13649</v>
      </c>
      <c r="I8106" s="3" t="s">
        <v>1758</v>
      </c>
      <c r="J8106" s="3">
        <v>1714</v>
      </c>
      <c r="K8106" s="2" t="s">
        <v>36</v>
      </c>
      <c r="O8106" s="7" t="s">
        <v>32716</v>
      </c>
      <c r="P8106" s="7" t="s">
        <v>32717</v>
      </c>
      <c r="Q8106" s="2" t="s">
        <v>32718</v>
      </c>
      <c r="R8106" s="2">
        <v>0</v>
      </c>
      <c r="S8106" s="2">
        <v>10</v>
      </c>
      <c r="T8106" s="2" t="s">
        <v>31937</v>
      </c>
      <c r="V8106" s="26">
        <v>3</v>
      </c>
    </row>
    <row r="8107" spans="1:40" x14ac:dyDescent="0.3">
      <c r="A8107" t="s">
        <v>32460</v>
      </c>
      <c r="B8107" s="2" t="s">
        <v>19</v>
      </c>
      <c r="C8107" s="2" t="s">
        <v>13043</v>
      </c>
      <c r="D8107" s="2" t="s">
        <v>13045</v>
      </c>
      <c r="E8107" s="2" t="s">
        <v>13638</v>
      </c>
      <c r="F8107" s="2" t="s">
        <v>13646</v>
      </c>
      <c r="G8107" s="2" t="s">
        <v>13650</v>
      </c>
      <c r="H8107" s="3" t="s">
        <v>13651</v>
      </c>
      <c r="I8107" s="3" t="s">
        <v>1758</v>
      </c>
      <c r="J8107" s="3">
        <v>786</v>
      </c>
      <c r="K8107" s="2" t="s">
        <v>36</v>
      </c>
      <c r="O8107" s="7" t="s">
        <v>32716</v>
      </c>
      <c r="P8107" s="7" t="s">
        <v>32717</v>
      </c>
      <c r="Q8107" s="2" t="s">
        <v>32718</v>
      </c>
      <c r="R8107" s="2">
        <v>10</v>
      </c>
      <c r="S8107" s="2">
        <v>20</v>
      </c>
      <c r="T8107" s="2" t="s">
        <v>31937</v>
      </c>
      <c r="V8107" s="26">
        <v>3</v>
      </c>
    </row>
    <row r="8108" spans="1:40" x14ac:dyDescent="0.3">
      <c r="A8108" t="s">
        <v>32460</v>
      </c>
      <c r="B8108" s="2" t="s">
        <v>19</v>
      </c>
      <c r="C8108" s="2" t="s">
        <v>13043</v>
      </c>
      <c r="D8108" s="2" t="s">
        <v>13045</v>
      </c>
      <c r="E8108" s="2" t="s">
        <v>13638</v>
      </c>
      <c r="F8108" s="2" t="s">
        <v>13646</v>
      </c>
      <c r="G8108" s="2" t="s">
        <v>13652</v>
      </c>
      <c r="H8108" s="3" t="s">
        <v>13653</v>
      </c>
      <c r="I8108" s="3" t="s">
        <v>1758</v>
      </c>
      <c r="J8108" s="3">
        <v>699</v>
      </c>
      <c r="K8108" s="2" t="s">
        <v>36</v>
      </c>
      <c r="O8108" s="7" t="s">
        <v>32716</v>
      </c>
      <c r="P8108" s="7" t="s">
        <v>32717</v>
      </c>
      <c r="Q8108" s="2" t="s">
        <v>32718</v>
      </c>
      <c r="R8108" s="2">
        <v>20</v>
      </c>
      <c r="S8108" s="2">
        <v>30</v>
      </c>
      <c r="T8108" s="2" t="s">
        <v>31937</v>
      </c>
      <c r="V8108" s="26">
        <v>3</v>
      </c>
    </row>
    <row r="8109" spans="1:40" x14ac:dyDescent="0.3">
      <c r="A8109" t="s">
        <v>32460</v>
      </c>
      <c r="B8109" s="2" t="s">
        <v>19</v>
      </c>
      <c r="C8109" s="2" t="s">
        <v>13043</v>
      </c>
      <c r="D8109" s="2" t="s">
        <v>13045</v>
      </c>
      <c r="E8109" s="2" t="s">
        <v>13638</v>
      </c>
      <c r="F8109" s="2" t="s">
        <v>13646</v>
      </c>
      <c r="G8109" s="2" t="s">
        <v>13654</v>
      </c>
      <c r="H8109" s="3" t="s">
        <v>13655</v>
      </c>
      <c r="I8109" s="3" t="s">
        <v>1758</v>
      </c>
      <c r="J8109" s="3">
        <v>42</v>
      </c>
      <c r="K8109" s="2" t="s">
        <v>36</v>
      </c>
      <c r="O8109" s="7" t="s">
        <v>32716</v>
      </c>
      <c r="P8109" s="7" t="s">
        <v>32717</v>
      </c>
      <c r="Q8109" s="2" t="s">
        <v>32718</v>
      </c>
      <c r="R8109" s="2">
        <v>30</v>
      </c>
      <c r="S8109" s="2" t="s">
        <v>31202</v>
      </c>
      <c r="T8109" s="2" t="s">
        <v>31937</v>
      </c>
      <c r="V8109" s="26">
        <v>3</v>
      </c>
    </row>
    <row r="8110" spans="1:40" x14ac:dyDescent="0.3">
      <c r="A8110" t="s">
        <v>32460</v>
      </c>
      <c r="B8110" s="2" t="s">
        <v>19</v>
      </c>
      <c r="C8110" s="2" t="s">
        <v>13043</v>
      </c>
      <c r="D8110" s="2" t="s">
        <v>13045</v>
      </c>
      <c r="E8110" s="2" t="s">
        <v>13638</v>
      </c>
      <c r="F8110" s="2" t="s">
        <v>13646</v>
      </c>
      <c r="G8110" s="2" t="s">
        <v>13656</v>
      </c>
      <c r="H8110" s="3" t="s">
        <v>13657</v>
      </c>
      <c r="I8110" s="3" t="s">
        <v>1758</v>
      </c>
      <c r="J8110" s="3">
        <v>18</v>
      </c>
      <c r="K8110" s="2" t="s">
        <v>36</v>
      </c>
      <c r="O8110" s="7" t="s">
        <v>32716</v>
      </c>
      <c r="P8110" s="7" t="s">
        <v>32717</v>
      </c>
      <c r="Q8110" s="2" t="s">
        <v>32719</v>
      </c>
      <c r="R8110" s="2">
        <v>0</v>
      </c>
      <c r="S8110" s="2">
        <v>10</v>
      </c>
      <c r="T8110" s="2" t="s">
        <v>31937</v>
      </c>
      <c r="V8110" s="26">
        <v>3</v>
      </c>
    </row>
    <row r="8111" spans="1:40" x14ac:dyDescent="0.3">
      <c r="A8111" t="s">
        <v>32460</v>
      </c>
      <c r="B8111" s="2" t="s">
        <v>19</v>
      </c>
      <c r="C8111" s="2" t="s">
        <v>13043</v>
      </c>
      <c r="D8111" s="2" t="s">
        <v>13045</v>
      </c>
      <c r="E8111" s="2" t="s">
        <v>13638</v>
      </c>
      <c r="F8111" s="2" t="s">
        <v>13646</v>
      </c>
      <c r="G8111" s="2" t="s">
        <v>13658</v>
      </c>
      <c r="H8111" s="3" t="s">
        <v>13659</v>
      </c>
      <c r="I8111" s="3" t="s">
        <v>1758</v>
      </c>
      <c r="J8111" s="3">
        <v>17</v>
      </c>
      <c r="K8111" s="2" t="s">
        <v>36</v>
      </c>
      <c r="O8111" s="7" t="s">
        <v>32716</v>
      </c>
      <c r="P8111" s="7" t="s">
        <v>32717</v>
      </c>
      <c r="Q8111" s="2" t="s">
        <v>32719</v>
      </c>
      <c r="R8111" s="2">
        <v>10</v>
      </c>
      <c r="S8111" s="2">
        <v>20</v>
      </c>
      <c r="T8111" s="2" t="s">
        <v>31937</v>
      </c>
      <c r="V8111" s="26">
        <v>3</v>
      </c>
    </row>
    <row r="8112" spans="1:40" x14ac:dyDescent="0.3">
      <c r="A8112" t="s">
        <v>32460</v>
      </c>
      <c r="B8112" s="2" t="s">
        <v>19</v>
      </c>
      <c r="C8112" s="2" t="s">
        <v>13043</v>
      </c>
      <c r="D8112" s="2" t="s">
        <v>13045</v>
      </c>
      <c r="E8112" s="2" t="s">
        <v>13638</v>
      </c>
      <c r="F8112" s="2" t="s">
        <v>13646</v>
      </c>
      <c r="G8112" s="2" t="s">
        <v>13660</v>
      </c>
      <c r="H8112" s="3" t="s">
        <v>13661</v>
      </c>
      <c r="I8112" s="3" t="s">
        <v>1758</v>
      </c>
      <c r="J8112" s="3">
        <v>7</v>
      </c>
      <c r="K8112" s="2" t="s">
        <v>36</v>
      </c>
      <c r="O8112" s="7" t="s">
        <v>32716</v>
      </c>
      <c r="P8112" s="7" t="s">
        <v>32717</v>
      </c>
      <c r="Q8112" s="2" t="s">
        <v>32719</v>
      </c>
      <c r="R8112" s="2">
        <v>20</v>
      </c>
      <c r="S8112" s="2">
        <v>30</v>
      </c>
      <c r="T8112" s="2" t="s">
        <v>31937</v>
      </c>
      <c r="V8112" s="26">
        <v>3</v>
      </c>
    </row>
    <row r="8113" spans="1:27" x14ac:dyDescent="0.3">
      <c r="A8113" t="s">
        <v>32460</v>
      </c>
      <c r="B8113" s="2" t="s">
        <v>19</v>
      </c>
      <c r="C8113" s="2" t="s">
        <v>13043</v>
      </c>
      <c r="D8113" s="2" t="s">
        <v>13045</v>
      </c>
      <c r="E8113" s="2" t="s">
        <v>13638</v>
      </c>
      <c r="F8113" s="2" t="s">
        <v>13646</v>
      </c>
      <c r="G8113" s="2" t="s">
        <v>13662</v>
      </c>
      <c r="H8113" s="3" t="s">
        <v>13663</v>
      </c>
      <c r="I8113" s="3" t="s">
        <v>1758</v>
      </c>
      <c r="J8113" s="3">
        <v>7</v>
      </c>
      <c r="K8113" s="2" t="s">
        <v>36</v>
      </c>
      <c r="O8113" s="7" t="s">
        <v>32716</v>
      </c>
      <c r="P8113" s="7" t="s">
        <v>32717</v>
      </c>
      <c r="Q8113" s="2" t="s">
        <v>32719</v>
      </c>
      <c r="R8113" s="2">
        <v>30</v>
      </c>
      <c r="S8113" s="2" t="s">
        <v>31202</v>
      </c>
      <c r="T8113" s="2" t="s">
        <v>31937</v>
      </c>
      <c r="V8113" s="26">
        <v>3</v>
      </c>
    </row>
    <row r="8114" spans="1:27" x14ac:dyDescent="0.3">
      <c r="L8114" s="163" t="s">
        <v>0</v>
      </c>
      <c r="M8114" s="163"/>
      <c r="N8114" s="163"/>
      <c r="O8114" s="163" t="s">
        <v>1</v>
      </c>
      <c r="P8114" s="163"/>
      <c r="Q8114" s="163"/>
      <c r="R8114" s="172" t="s">
        <v>31185</v>
      </c>
      <c r="S8114" s="173"/>
      <c r="T8114" s="173"/>
      <c r="U8114" s="173"/>
      <c r="V8114" s="174"/>
      <c r="W8114" s="172" t="s">
        <v>32573</v>
      </c>
      <c r="X8114" s="173"/>
      <c r="Y8114" s="173"/>
      <c r="Z8114" s="173"/>
      <c r="AA8114" s="174"/>
    </row>
    <row r="8115" spans="1:27" ht="43.2" x14ac:dyDescent="0.3">
      <c r="B8115" s="2" t="s">
        <v>19</v>
      </c>
      <c r="C8115" s="2" t="s">
        <v>13043</v>
      </c>
      <c r="D8115" s="2" t="s">
        <v>13045</v>
      </c>
      <c r="E8115" s="2" t="s">
        <v>13638</v>
      </c>
      <c r="F8115" s="2" t="s">
        <v>13664</v>
      </c>
      <c r="H8115" s="3" t="s">
        <v>13665</v>
      </c>
      <c r="L8115" s="72" t="s">
        <v>12</v>
      </c>
      <c r="M8115" s="72" t="s">
        <v>13</v>
      </c>
      <c r="N8115" s="72" t="s">
        <v>14</v>
      </c>
      <c r="O8115" s="72" t="s">
        <v>32311</v>
      </c>
      <c r="P8115" s="72" t="s">
        <v>31198</v>
      </c>
      <c r="Q8115" s="72" t="s">
        <v>32654</v>
      </c>
      <c r="R8115" s="73" t="s">
        <v>32319</v>
      </c>
      <c r="S8115" s="73" t="s">
        <v>32320</v>
      </c>
      <c r="T8115" s="73" t="s">
        <v>17</v>
      </c>
      <c r="U8115" s="73" t="s">
        <v>18</v>
      </c>
      <c r="V8115" s="73" t="s">
        <v>31184</v>
      </c>
      <c r="W8115" s="73" t="s">
        <v>32319</v>
      </c>
      <c r="X8115" s="73" t="s">
        <v>32320</v>
      </c>
      <c r="Y8115" s="73" t="s">
        <v>17</v>
      </c>
      <c r="Z8115" s="73" t="s">
        <v>18</v>
      </c>
      <c r="AA8115" s="73" t="s">
        <v>31184</v>
      </c>
    </row>
    <row r="8116" spans="1:27" x14ac:dyDescent="0.3">
      <c r="A8116" t="s">
        <v>32460</v>
      </c>
      <c r="B8116" s="2" t="s">
        <v>19</v>
      </c>
      <c r="C8116" s="2" t="s">
        <v>13043</v>
      </c>
      <c r="D8116" s="2" t="s">
        <v>13045</v>
      </c>
      <c r="E8116" s="2" t="s">
        <v>13638</v>
      </c>
      <c r="F8116" s="2" t="s">
        <v>13664</v>
      </c>
      <c r="G8116" s="2" t="s">
        <v>13666</v>
      </c>
      <c r="H8116" s="3" t="s">
        <v>13667</v>
      </c>
      <c r="I8116" s="3" t="s">
        <v>7856</v>
      </c>
      <c r="J8116" s="3">
        <v>2312</v>
      </c>
      <c r="K8116" s="2" t="s">
        <v>36</v>
      </c>
      <c r="L8116" s="7" t="s">
        <v>31232</v>
      </c>
      <c r="O8116" s="7" t="s">
        <v>32720</v>
      </c>
      <c r="P8116" s="7" t="s">
        <v>32721</v>
      </c>
      <c r="Q8116" s="2" t="s">
        <v>32664</v>
      </c>
      <c r="R8116" s="2">
        <v>0</v>
      </c>
      <c r="S8116" s="2">
        <v>32</v>
      </c>
      <c r="T8116" s="2" t="s">
        <v>31186</v>
      </c>
      <c r="V8116" s="26">
        <v>3</v>
      </c>
      <c r="W8116" s="26">
        <v>0</v>
      </c>
      <c r="X8116" s="26">
        <v>4</v>
      </c>
      <c r="Y8116" s="26" t="s">
        <v>32722</v>
      </c>
      <c r="AA8116" s="26">
        <v>3</v>
      </c>
    </row>
    <row r="8117" spans="1:27" ht="28.8" x14ac:dyDescent="0.3">
      <c r="A8117" t="s">
        <v>32460</v>
      </c>
      <c r="B8117" s="2" t="s">
        <v>19</v>
      </c>
      <c r="C8117" s="2" t="s">
        <v>13043</v>
      </c>
      <c r="D8117" s="2" t="s">
        <v>13045</v>
      </c>
      <c r="E8117" s="2" t="s">
        <v>13638</v>
      </c>
      <c r="F8117" s="2" t="s">
        <v>13664</v>
      </c>
      <c r="G8117" s="2" t="s">
        <v>13668</v>
      </c>
      <c r="H8117" s="3" t="s">
        <v>13669</v>
      </c>
      <c r="I8117" s="3" t="s">
        <v>7856</v>
      </c>
      <c r="J8117" s="3">
        <v>911</v>
      </c>
      <c r="K8117" s="2" t="s">
        <v>36</v>
      </c>
      <c r="L8117" s="7" t="s">
        <v>31233</v>
      </c>
      <c r="M8117" s="7" t="s">
        <v>13666</v>
      </c>
      <c r="O8117" s="7" t="s">
        <v>32720</v>
      </c>
      <c r="P8117" s="7" t="s">
        <v>32721</v>
      </c>
      <c r="Q8117" s="2" t="s">
        <v>32664</v>
      </c>
    </row>
    <row r="8118" spans="1:27" x14ac:dyDescent="0.3">
      <c r="L8118" s="163" t="s">
        <v>0</v>
      </c>
      <c r="M8118" s="163"/>
      <c r="N8118" s="163"/>
      <c r="O8118" s="163" t="s">
        <v>1</v>
      </c>
      <c r="P8118" s="163"/>
      <c r="Q8118" s="163"/>
    </row>
    <row r="8119" spans="1:27" ht="43.2" x14ac:dyDescent="0.3">
      <c r="B8119" s="2" t="s">
        <v>19</v>
      </c>
      <c r="C8119" s="2" t="s">
        <v>13043</v>
      </c>
      <c r="D8119" s="2" t="s">
        <v>13045</v>
      </c>
      <c r="E8119" s="2" t="s">
        <v>13638</v>
      </c>
      <c r="F8119" s="2" t="s">
        <v>13670</v>
      </c>
      <c r="H8119" s="3" t="s">
        <v>13671</v>
      </c>
      <c r="L8119" s="72" t="s">
        <v>12</v>
      </c>
      <c r="M8119" s="72" t="s">
        <v>13</v>
      </c>
      <c r="N8119" s="72" t="s">
        <v>14</v>
      </c>
      <c r="O8119" s="72" t="s">
        <v>32311</v>
      </c>
      <c r="P8119" s="72" t="s">
        <v>31198</v>
      </c>
      <c r="Q8119" s="72" t="s">
        <v>31197</v>
      </c>
    </row>
    <row r="8120" spans="1:27" x14ac:dyDescent="0.3">
      <c r="A8120" t="s">
        <v>32460</v>
      </c>
      <c r="B8120" s="2" t="s">
        <v>19</v>
      </c>
      <c r="C8120" s="2" t="s">
        <v>13043</v>
      </c>
      <c r="D8120" s="2" t="s">
        <v>13045</v>
      </c>
      <c r="E8120" s="2" t="s">
        <v>13638</v>
      </c>
      <c r="F8120" s="2" t="s">
        <v>13670</v>
      </c>
      <c r="G8120" s="2" t="s">
        <v>13672</v>
      </c>
      <c r="H8120" s="6" t="s">
        <v>13673</v>
      </c>
      <c r="I8120" s="3" t="s">
        <v>862</v>
      </c>
      <c r="J8120" s="3">
        <v>163</v>
      </c>
      <c r="K8120" s="2" t="s">
        <v>36</v>
      </c>
      <c r="O8120" s="7" t="s">
        <v>32723</v>
      </c>
      <c r="P8120" s="7" t="s">
        <v>32724</v>
      </c>
      <c r="Q8120" s="2" t="s">
        <v>32642</v>
      </c>
    </row>
    <row r="8121" spans="1:27" x14ac:dyDescent="0.3">
      <c r="L8121" s="163" t="s">
        <v>0</v>
      </c>
      <c r="M8121" s="163"/>
      <c r="N8121" s="163"/>
      <c r="O8121" s="163" t="s">
        <v>1</v>
      </c>
      <c r="P8121" s="163"/>
    </row>
    <row r="8122" spans="1:27" ht="43.2" x14ac:dyDescent="0.3">
      <c r="B8122" s="2" t="s">
        <v>19</v>
      </c>
      <c r="C8122" s="2" t="s">
        <v>13043</v>
      </c>
      <c r="D8122" s="2" t="s">
        <v>13045</v>
      </c>
      <c r="E8122" s="2" t="s">
        <v>13638</v>
      </c>
      <c r="F8122" s="2" t="s">
        <v>13674</v>
      </c>
      <c r="H8122" s="3" t="s">
        <v>13675</v>
      </c>
      <c r="L8122" s="72" t="s">
        <v>12</v>
      </c>
      <c r="M8122" s="72" t="s">
        <v>13</v>
      </c>
      <c r="N8122" s="72" t="s">
        <v>14</v>
      </c>
      <c r="O8122" s="72" t="s">
        <v>32311</v>
      </c>
      <c r="P8122" s="72" t="s">
        <v>31195</v>
      </c>
    </row>
    <row r="8123" spans="1:27" x14ac:dyDescent="0.3">
      <c r="B8123" s="4" t="s">
        <v>19</v>
      </c>
      <c r="C8123" s="4" t="s">
        <v>13043</v>
      </c>
      <c r="D8123" s="4" t="s">
        <v>13045</v>
      </c>
      <c r="E8123" s="4" t="s">
        <v>13638</v>
      </c>
      <c r="F8123" s="4" t="s">
        <v>13674</v>
      </c>
      <c r="G8123" s="4" t="s">
        <v>13676</v>
      </c>
      <c r="H8123" s="5" t="s">
        <v>13677</v>
      </c>
      <c r="I8123" s="5" t="s">
        <v>13678</v>
      </c>
    </row>
    <row r="8124" spans="1:27" x14ac:dyDescent="0.3">
      <c r="B8124" s="2" t="s">
        <v>19</v>
      </c>
      <c r="C8124" s="2" t="s">
        <v>13679</v>
      </c>
      <c r="H8124" s="3" t="s">
        <v>13680</v>
      </c>
    </row>
    <row r="8125" spans="1:27" x14ac:dyDescent="0.3">
      <c r="L8125" s="163" t="s">
        <v>0</v>
      </c>
      <c r="M8125" s="163"/>
      <c r="N8125" s="163"/>
      <c r="O8125" s="163" t="s">
        <v>1</v>
      </c>
      <c r="P8125" s="163"/>
      <c r="Q8125" s="163"/>
      <c r="R8125" s="172" t="s">
        <v>31185</v>
      </c>
      <c r="S8125" s="173"/>
      <c r="T8125" s="173"/>
      <c r="U8125" s="173"/>
      <c r="V8125" s="174"/>
    </row>
    <row r="8126" spans="1:27" ht="43.2" x14ac:dyDescent="0.3">
      <c r="B8126" s="2" t="s">
        <v>19</v>
      </c>
      <c r="C8126" s="2" t="s">
        <v>13679</v>
      </c>
      <c r="D8126" s="2" t="s">
        <v>13683</v>
      </c>
      <c r="E8126" s="2" t="s">
        <v>13682</v>
      </c>
      <c r="F8126" s="2" t="s">
        <v>13681</v>
      </c>
      <c r="H8126" s="3" t="s">
        <v>13684</v>
      </c>
      <c r="L8126" s="72" t="s">
        <v>12</v>
      </c>
      <c r="M8126" s="72" t="s">
        <v>13</v>
      </c>
      <c r="N8126" s="72" t="s">
        <v>14</v>
      </c>
      <c r="O8126" s="72" t="s">
        <v>32311</v>
      </c>
      <c r="P8126" s="72" t="s">
        <v>31198</v>
      </c>
      <c r="Q8126" s="72" t="s">
        <v>31195</v>
      </c>
      <c r="R8126" s="73" t="s">
        <v>32319</v>
      </c>
      <c r="S8126" s="73" t="s">
        <v>32320</v>
      </c>
      <c r="T8126" s="73" t="s">
        <v>17</v>
      </c>
      <c r="U8126" s="73" t="s">
        <v>18</v>
      </c>
      <c r="V8126" s="73" t="s">
        <v>31184</v>
      </c>
    </row>
    <row r="8127" spans="1:27" x14ac:dyDescent="0.3">
      <c r="A8127" t="s">
        <v>32460</v>
      </c>
      <c r="B8127" s="2" t="s">
        <v>19</v>
      </c>
      <c r="C8127" s="2" t="s">
        <v>13679</v>
      </c>
      <c r="D8127" s="2" t="s">
        <v>13683</v>
      </c>
      <c r="E8127" s="2" t="s">
        <v>13682</v>
      </c>
      <c r="F8127" s="2" t="s">
        <v>13681</v>
      </c>
      <c r="G8127" s="2" t="s">
        <v>13685</v>
      </c>
      <c r="H8127" s="6" t="s">
        <v>13686</v>
      </c>
      <c r="I8127" s="3" t="s">
        <v>6497</v>
      </c>
      <c r="J8127" s="3">
        <v>128</v>
      </c>
      <c r="K8127" s="2" t="s">
        <v>36</v>
      </c>
      <c r="O8127" s="9" t="s">
        <v>32725</v>
      </c>
      <c r="P8127" s="86" t="s">
        <v>32726</v>
      </c>
      <c r="Q8127" s="86" t="s">
        <v>32297</v>
      </c>
      <c r="U8127" s="2"/>
    </row>
    <row r="8128" spans="1:27" x14ac:dyDescent="0.3">
      <c r="A8128" t="s">
        <v>32460</v>
      </c>
      <c r="B8128" s="2" t="s">
        <v>19</v>
      </c>
      <c r="C8128" s="2" t="s">
        <v>13679</v>
      </c>
      <c r="D8128" s="2" t="s">
        <v>13683</v>
      </c>
      <c r="E8128" s="2" t="s">
        <v>13682</v>
      </c>
      <c r="F8128" s="2" t="s">
        <v>13681</v>
      </c>
      <c r="G8128" s="2" t="s">
        <v>13687</v>
      </c>
      <c r="H8128" s="6" t="s">
        <v>13688</v>
      </c>
      <c r="I8128" s="3" t="s">
        <v>6497</v>
      </c>
      <c r="J8128" s="3">
        <v>572</v>
      </c>
      <c r="K8128" s="2" t="s">
        <v>36</v>
      </c>
      <c r="O8128" s="9" t="s">
        <v>32725</v>
      </c>
      <c r="P8128" s="86" t="s">
        <v>32726</v>
      </c>
      <c r="Q8128" s="86" t="s">
        <v>32298</v>
      </c>
      <c r="U8128" s="2"/>
    </row>
    <row r="8129" spans="1:22" x14ac:dyDescent="0.3">
      <c r="A8129" t="s">
        <v>32460</v>
      </c>
      <c r="B8129" s="2" t="s">
        <v>19</v>
      </c>
      <c r="C8129" s="2" t="s">
        <v>13679</v>
      </c>
      <c r="D8129" s="2" t="s">
        <v>13683</v>
      </c>
      <c r="E8129" s="2" t="s">
        <v>13682</v>
      </c>
      <c r="F8129" s="2" t="s">
        <v>13681</v>
      </c>
      <c r="G8129" s="2" t="s">
        <v>13689</v>
      </c>
      <c r="H8129" s="6" t="s">
        <v>13690</v>
      </c>
      <c r="I8129" s="3" t="s">
        <v>6497</v>
      </c>
      <c r="J8129" s="3">
        <v>1</v>
      </c>
      <c r="K8129" s="2" t="s">
        <v>36</v>
      </c>
      <c r="O8129" s="9" t="s">
        <v>32725</v>
      </c>
      <c r="P8129" s="86" t="s">
        <v>32727</v>
      </c>
      <c r="Q8129" s="86"/>
      <c r="U8129" s="2"/>
    </row>
    <row r="8130" spans="1:22" x14ac:dyDescent="0.3">
      <c r="A8130" t="s">
        <v>32460</v>
      </c>
      <c r="B8130" s="2" t="s">
        <v>19</v>
      </c>
      <c r="C8130" s="2" t="s">
        <v>13679</v>
      </c>
      <c r="D8130" s="2" t="s">
        <v>13683</v>
      </c>
      <c r="E8130" s="2" t="s">
        <v>13682</v>
      </c>
      <c r="F8130" s="2" t="s">
        <v>13681</v>
      </c>
      <c r="G8130" s="2" t="s">
        <v>13691</v>
      </c>
      <c r="H8130" s="6" t="s">
        <v>13692</v>
      </c>
      <c r="I8130" s="3" t="s">
        <v>6497</v>
      </c>
      <c r="J8130" s="3">
        <v>178</v>
      </c>
      <c r="K8130" s="2" t="s">
        <v>36</v>
      </c>
      <c r="O8130" s="9" t="s">
        <v>32728</v>
      </c>
      <c r="P8130" s="86" t="s">
        <v>32729</v>
      </c>
      <c r="Q8130" s="86"/>
      <c r="U8130" s="2"/>
    </row>
    <row r="8131" spans="1:22" ht="28.8" x14ac:dyDescent="0.3">
      <c r="A8131" t="s">
        <v>32460</v>
      </c>
      <c r="B8131" s="2" t="s">
        <v>19</v>
      </c>
      <c r="C8131" s="2" t="s">
        <v>13679</v>
      </c>
      <c r="D8131" s="2" t="s">
        <v>13683</v>
      </c>
      <c r="E8131" s="2" t="s">
        <v>13682</v>
      </c>
      <c r="F8131" s="2" t="s">
        <v>13681</v>
      </c>
      <c r="G8131" s="2" t="s">
        <v>13693</v>
      </c>
      <c r="H8131" s="6" t="s">
        <v>13694</v>
      </c>
      <c r="I8131" s="3" t="s">
        <v>6497</v>
      </c>
      <c r="J8131" s="3">
        <v>3</v>
      </c>
      <c r="K8131" s="2" t="s">
        <v>36</v>
      </c>
      <c r="O8131" s="9" t="s">
        <v>32728</v>
      </c>
      <c r="P8131" s="86" t="s">
        <v>32730</v>
      </c>
      <c r="Q8131" s="86"/>
      <c r="U8131" s="2"/>
    </row>
    <row r="8132" spans="1:22" ht="28.8" x14ac:dyDescent="0.3">
      <c r="A8132" t="s">
        <v>32460</v>
      </c>
      <c r="B8132" s="2" t="s">
        <v>19</v>
      </c>
      <c r="C8132" s="2" t="s">
        <v>13679</v>
      </c>
      <c r="D8132" s="2" t="s">
        <v>13683</v>
      </c>
      <c r="E8132" s="2" t="s">
        <v>13682</v>
      </c>
      <c r="F8132" s="2" t="s">
        <v>13681</v>
      </c>
      <c r="G8132" s="2" t="s">
        <v>13695</v>
      </c>
      <c r="H8132" s="6" t="s">
        <v>13696</v>
      </c>
      <c r="I8132" s="3" t="s">
        <v>6497</v>
      </c>
      <c r="J8132" s="3">
        <v>1865</v>
      </c>
      <c r="K8132" s="2" t="s">
        <v>36</v>
      </c>
      <c r="O8132" s="9" t="s">
        <v>32728</v>
      </c>
      <c r="P8132" s="86" t="s">
        <v>32731</v>
      </c>
      <c r="Q8132" s="86"/>
      <c r="U8132" s="2"/>
    </row>
    <row r="8133" spans="1:22" x14ac:dyDescent="0.3">
      <c r="A8133" t="s">
        <v>32460</v>
      </c>
      <c r="B8133" s="2" t="s">
        <v>19</v>
      </c>
      <c r="C8133" s="2" t="s">
        <v>13679</v>
      </c>
      <c r="D8133" s="2" t="s">
        <v>13683</v>
      </c>
      <c r="E8133" s="2" t="s">
        <v>13682</v>
      </c>
      <c r="F8133" s="2" t="s">
        <v>13681</v>
      </c>
      <c r="G8133" s="2" t="s">
        <v>13697</v>
      </c>
      <c r="H8133" s="6" t="s">
        <v>13698</v>
      </c>
      <c r="I8133" s="3" t="s">
        <v>6497</v>
      </c>
      <c r="J8133" s="3">
        <v>3</v>
      </c>
      <c r="K8133" s="2" t="s">
        <v>36</v>
      </c>
      <c r="O8133" s="9" t="s">
        <v>32732</v>
      </c>
      <c r="P8133" s="86"/>
      <c r="Q8133" s="86"/>
      <c r="U8133" s="2"/>
    </row>
    <row r="8134" spans="1:22" x14ac:dyDescent="0.3">
      <c r="A8134" t="s">
        <v>32460</v>
      </c>
      <c r="B8134" s="2" t="s">
        <v>19</v>
      </c>
      <c r="C8134" s="2" t="s">
        <v>13679</v>
      </c>
      <c r="D8134" s="2" t="s">
        <v>13683</v>
      </c>
      <c r="E8134" s="2" t="s">
        <v>13682</v>
      </c>
      <c r="F8134" s="2" t="s">
        <v>13681</v>
      </c>
      <c r="G8134" s="2" t="s">
        <v>13699</v>
      </c>
      <c r="H8134" s="6" t="s">
        <v>13700</v>
      </c>
      <c r="I8134" s="3" t="s">
        <v>6497</v>
      </c>
      <c r="J8134" s="3">
        <v>86</v>
      </c>
      <c r="K8134" s="2" t="s">
        <v>36</v>
      </c>
      <c r="O8134" s="9" t="s">
        <v>32733</v>
      </c>
      <c r="P8134" s="86" t="s">
        <v>32734</v>
      </c>
      <c r="Q8134" s="86" t="s">
        <v>32297</v>
      </c>
      <c r="U8134" s="2"/>
    </row>
    <row r="8135" spans="1:22" x14ac:dyDescent="0.3">
      <c r="A8135" t="s">
        <v>32460</v>
      </c>
      <c r="B8135" s="2" t="s">
        <v>19</v>
      </c>
      <c r="C8135" s="2" t="s">
        <v>13679</v>
      </c>
      <c r="D8135" s="2" t="s">
        <v>13683</v>
      </c>
      <c r="E8135" s="2" t="s">
        <v>13682</v>
      </c>
      <c r="F8135" s="2" t="s">
        <v>13681</v>
      </c>
      <c r="G8135" s="2" t="s">
        <v>13701</v>
      </c>
      <c r="H8135" s="6" t="s">
        <v>13702</v>
      </c>
      <c r="I8135" s="3" t="s">
        <v>6497</v>
      </c>
      <c r="J8135" s="3">
        <v>846</v>
      </c>
      <c r="K8135" s="2" t="s">
        <v>36</v>
      </c>
      <c r="O8135" s="9" t="s">
        <v>32733</v>
      </c>
      <c r="P8135" s="86" t="s">
        <v>32735</v>
      </c>
      <c r="Q8135" s="86" t="s">
        <v>32299</v>
      </c>
      <c r="U8135" s="2"/>
    </row>
    <row r="8136" spans="1:22" x14ac:dyDescent="0.3">
      <c r="A8136" t="s">
        <v>32460</v>
      </c>
      <c r="B8136" s="2" t="s">
        <v>19</v>
      </c>
      <c r="C8136" s="2" t="s">
        <v>13679</v>
      </c>
      <c r="D8136" s="2" t="s">
        <v>13683</v>
      </c>
      <c r="E8136" s="2" t="s">
        <v>13682</v>
      </c>
      <c r="F8136" s="2" t="s">
        <v>13681</v>
      </c>
      <c r="G8136" s="2" t="s">
        <v>13703</v>
      </c>
      <c r="H8136" s="3" t="s">
        <v>13704</v>
      </c>
      <c r="I8136" s="3" t="s">
        <v>6497</v>
      </c>
      <c r="J8136" s="3">
        <v>122</v>
      </c>
      <c r="K8136" s="2" t="s">
        <v>36</v>
      </c>
      <c r="O8136" s="9" t="s">
        <v>32300</v>
      </c>
      <c r="P8136" s="86"/>
      <c r="Q8136" s="86"/>
      <c r="R8136" s="2">
        <v>50</v>
      </c>
      <c r="S8136" s="2">
        <v>50</v>
      </c>
      <c r="T8136" s="2" t="s">
        <v>31186</v>
      </c>
      <c r="U8136" s="2"/>
      <c r="V8136" s="26">
        <v>1</v>
      </c>
    </row>
    <row r="8137" spans="1:22" x14ac:dyDescent="0.3">
      <c r="A8137" t="s">
        <v>32460</v>
      </c>
      <c r="B8137" s="2" t="s">
        <v>19</v>
      </c>
      <c r="C8137" s="2" t="s">
        <v>13679</v>
      </c>
      <c r="D8137" s="2" t="s">
        <v>13683</v>
      </c>
      <c r="E8137" s="2" t="s">
        <v>13682</v>
      </c>
      <c r="F8137" s="2" t="s">
        <v>13681</v>
      </c>
      <c r="G8137" s="2" t="s">
        <v>13705</v>
      </c>
      <c r="H8137" s="3" t="s">
        <v>13706</v>
      </c>
      <c r="I8137" s="3" t="s">
        <v>6497</v>
      </c>
      <c r="J8137" s="3">
        <v>920</v>
      </c>
      <c r="K8137" s="2" t="s">
        <v>36</v>
      </c>
      <c r="O8137" s="9" t="s">
        <v>32300</v>
      </c>
      <c r="P8137" s="86"/>
      <c r="Q8137" s="86"/>
      <c r="R8137" s="2">
        <v>100</v>
      </c>
      <c r="S8137" s="2">
        <v>100</v>
      </c>
      <c r="T8137" s="2" t="s">
        <v>31186</v>
      </c>
      <c r="U8137" s="2"/>
      <c r="V8137" s="26">
        <v>1</v>
      </c>
    </row>
    <row r="8138" spans="1:22" x14ac:dyDescent="0.3">
      <c r="A8138" t="s">
        <v>32460</v>
      </c>
      <c r="B8138" s="2" t="s">
        <v>19</v>
      </c>
      <c r="C8138" s="2" t="s">
        <v>13679</v>
      </c>
      <c r="D8138" s="2" t="s">
        <v>13683</v>
      </c>
      <c r="E8138" s="2" t="s">
        <v>13682</v>
      </c>
      <c r="F8138" s="2" t="s">
        <v>13681</v>
      </c>
      <c r="G8138" s="2" t="s">
        <v>13707</v>
      </c>
      <c r="H8138" s="6" t="s">
        <v>13708</v>
      </c>
      <c r="I8138" s="3" t="s">
        <v>6497</v>
      </c>
      <c r="J8138" s="3">
        <v>44</v>
      </c>
      <c r="K8138" s="2" t="s">
        <v>36</v>
      </c>
      <c r="O8138" s="9" t="s">
        <v>32725</v>
      </c>
      <c r="P8138" s="86" t="s">
        <v>32726</v>
      </c>
      <c r="Q8138" s="86" t="s">
        <v>32301</v>
      </c>
    </row>
    <row r="8139" spans="1:22" x14ac:dyDescent="0.3">
      <c r="A8139" t="s">
        <v>32460</v>
      </c>
      <c r="B8139" s="2" t="s">
        <v>19</v>
      </c>
      <c r="C8139" s="2" t="s">
        <v>13679</v>
      </c>
      <c r="D8139" s="2" t="s">
        <v>13683</v>
      </c>
      <c r="E8139" s="2" t="s">
        <v>13682</v>
      </c>
      <c r="F8139" s="2" t="s">
        <v>13681</v>
      </c>
      <c r="G8139" s="2" t="s">
        <v>13709</v>
      </c>
      <c r="H8139" s="6" t="s">
        <v>13710</v>
      </c>
      <c r="I8139" s="3" t="s">
        <v>6497</v>
      </c>
      <c r="K8139" s="2" t="s">
        <v>36</v>
      </c>
      <c r="O8139" s="9" t="s">
        <v>32725</v>
      </c>
      <c r="P8139" s="86" t="s">
        <v>32736</v>
      </c>
    </row>
    <row r="8140" spans="1:22" x14ac:dyDescent="0.3">
      <c r="A8140" t="s">
        <v>32460</v>
      </c>
      <c r="B8140" s="2" t="s">
        <v>19</v>
      </c>
      <c r="C8140" s="2" t="s">
        <v>13679</v>
      </c>
      <c r="D8140" s="2" t="s">
        <v>13683</v>
      </c>
      <c r="E8140" s="2" t="s">
        <v>13682</v>
      </c>
      <c r="F8140" s="2" t="s">
        <v>13681</v>
      </c>
      <c r="G8140" s="2" t="s">
        <v>13711</v>
      </c>
      <c r="H8140" s="6" t="s">
        <v>13712</v>
      </c>
      <c r="I8140" s="3" t="s">
        <v>6497</v>
      </c>
      <c r="K8140" s="2" t="s">
        <v>36</v>
      </c>
      <c r="O8140" s="9" t="s">
        <v>32725</v>
      </c>
      <c r="P8140" s="86" t="s">
        <v>32737</v>
      </c>
    </row>
    <row r="8141" spans="1:22" x14ac:dyDescent="0.3">
      <c r="A8141" t="s">
        <v>32460</v>
      </c>
      <c r="B8141" s="2" t="s">
        <v>19</v>
      </c>
      <c r="C8141" s="2" t="s">
        <v>13679</v>
      </c>
      <c r="D8141" s="2" t="s">
        <v>13683</v>
      </c>
      <c r="E8141" s="2" t="s">
        <v>13682</v>
      </c>
      <c r="F8141" s="2" t="s">
        <v>13681</v>
      </c>
      <c r="G8141" s="2" t="s">
        <v>13713</v>
      </c>
      <c r="H8141" s="6" t="s">
        <v>13714</v>
      </c>
      <c r="I8141" s="3" t="s">
        <v>6497</v>
      </c>
      <c r="J8141" s="3">
        <v>11</v>
      </c>
      <c r="K8141" s="2" t="s">
        <v>36</v>
      </c>
      <c r="O8141" s="9" t="s">
        <v>32738</v>
      </c>
      <c r="P8141" s="86" t="s">
        <v>32739</v>
      </c>
    </row>
    <row r="8142" spans="1:22" x14ac:dyDescent="0.3">
      <c r="A8142" t="s">
        <v>32460</v>
      </c>
      <c r="B8142" s="2" t="s">
        <v>19</v>
      </c>
      <c r="C8142" s="2" t="s">
        <v>13679</v>
      </c>
      <c r="D8142" s="2" t="s">
        <v>13683</v>
      </c>
      <c r="E8142" s="2" t="s">
        <v>13682</v>
      </c>
      <c r="F8142" s="2" t="s">
        <v>13681</v>
      </c>
      <c r="G8142" s="2" t="s">
        <v>13715</v>
      </c>
      <c r="H8142" s="6" t="s">
        <v>13716</v>
      </c>
      <c r="I8142" s="3" t="s">
        <v>6497</v>
      </c>
      <c r="J8142" s="3">
        <v>2</v>
      </c>
      <c r="K8142" s="2" t="s">
        <v>36</v>
      </c>
      <c r="O8142" s="9" t="s">
        <v>32738</v>
      </c>
      <c r="P8142" s="86" t="s">
        <v>32740</v>
      </c>
    </row>
    <row r="8143" spans="1:22" x14ac:dyDescent="0.3">
      <c r="A8143" t="s">
        <v>32460</v>
      </c>
      <c r="B8143" s="2" t="s">
        <v>19</v>
      </c>
      <c r="C8143" s="2" t="s">
        <v>13679</v>
      </c>
      <c r="D8143" s="2" t="s">
        <v>13683</v>
      </c>
      <c r="E8143" s="2" t="s">
        <v>13682</v>
      </c>
      <c r="F8143" s="2" t="s">
        <v>13681</v>
      </c>
      <c r="G8143" s="2" t="s">
        <v>13717</v>
      </c>
      <c r="H8143" s="6" t="s">
        <v>13718</v>
      </c>
      <c r="I8143" s="3" t="s">
        <v>6497</v>
      </c>
      <c r="J8143" s="3">
        <v>2</v>
      </c>
      <c r="K8143" s="2" t="s">
        <v>36</v>
      </c>
      <c r="O8143" s="9" t="s">
        <v>32738</v>
      </c>
      <c r="P8143" s="86" t="s">
        <v>32741</v>
      </c>
    </row>
    <row r="8144" spans="1:22" x14ac:dyDescent="0.3">
      <c r="L8144" s="163" t="s">
        <v>0</v>
      </c>
      <c r="M8144" s="163"/>
      <c r="N8144" s="163"/>
      <c r="O8144" s="188" t="s">
        <v>1</v>
      </c>
      <c r="P8144" s="188"/>
    </row>
    <row r="8145" spans="1:16" ht="43.2" x14ac:dyDescent="0.3">
      <c r="B8145" s="2" t="s">
        <v>19</v>
      </c>
      <c r="C8145" s="2" t="s">
        <v>13679</v>
      </c>
      <c r="D8145" s="2" t="s">
        <v>13683</v>
      </c>
      <c r="E8145" s="2" t="s">
        <v>13682</v>
      </c>
      <c r="F8145" s="2" t="s">
        <v>13719</v>
      </c>
      <c r="H8145" s="3" t="s">
        <v>13720</v>
      </c>
      <c r="L8145" s="72" t="s">
        <v>12</v>
      </c>
      <c r="M8145" s="72" t="s">
        <v>13</v>
      </c>
      <c r="N8145" s="72" t="s">
        <v>14</v>
      </c>
      <c r="O8145" s="73" t="s">
        <v>32311</v>
      </c>
      <c r="P8145" s="73" t="s">
        <v>31195</v>
      </c>
    </row>
    <row r="8146" spans="1:16" x14ac:dyDescent="0.3">
      <c r="A8146" t="s">
        <v>32460</v>
      </c>
      <c r="B8146" s="2" t="s">
        <v>19</v>
      </c>
      <c r="C8146" s="2" t="s">
        <v>13679</v>
      </c>
      <c r="D8146" s="2" t="s">
        <v>13683</v>
      </c>
      <c r="E8146" s="2" t="s">
        <v>13682</v>
      </c>
      <c r="F8146" s="2" t="s">
        <v>13719</v>
      </c>
      <c r="G8146" s="2" t="s">
        <v>13721</v>
      </c>
      <c r="H8146" s="6" t="s">
        <v>13722</v>
      </c>
      <c r="I8146" s="3" t="s">
        <v>1758</v>
      </c>
      <c r="J8146" s="3">
        <v>263</v>
      </c>
      <c r="K8146" s="2" t="s">
        <v>36</v>
      </c>
      <c r="O8146" s="9" t="s">
        <v>32742</v>
      </c>
      <c r="P8146" s="9" t="s">
        <v>32743</v>
      </c>
    </row>
    <row r="8147" spans="1:16" x14ac:dyDescent="0.3">
      <c r="A8147" t="s">
        <v>32460</v>
      </c>
      <c r="B8147" s="2" t="s">
        <v>19</v>
      </c>
      <c r="C8147" s="2" t="s">
        <v>13679</v>
      </c>
      <c r="D8147" s="2" t="s">
        <v>13683</v>
      </c>
      <c r="E8147" s="2" t="s">
        <v>13682</v>
      </c>
      <c r="F8147" s="2" t="s">
        <v>13719</v>
      </c>
      <c r="G8147" s="2" t="s">
        <v>13723</v>
      </c>
      <c r="H8147" s="6" t="s">
        <v>13724</v>
      </c>
      <c r="I8147" s="3" t="s">
        <v>1758</v>
      </c>
      <c r="J8147" s="3">
        <v>152</v>
      </c>
      <c r="K8147" s="2" t="s">
        <v>36</v>
      </c>
      <c r="O8147" s="9" t="s">
        <v>32744</v>
      </c>
      <c r="P8147" s="9" t="s">
        <v>32305</v>
      </c>
    </row>
    <row r="8148" spans="1:16" x14ac:dyDescent="0.3">
      <c r="A8148" t="s">
        <v>32460</v>
      </c>
      <c r="B8148" s="2" t="s">
        <v>19</v>
      </c>
      <c r="C8148" s="2" t="s">
        <v>13679</v>
      </c>
      <c r="D8148" s="2" t="s">
        <v>13683</v>
      </c>
      <c r="E8148" s="2" t="s">
        <v>13682</v>
      </c>
      <c r="F8148" s="2" t="s">
        <v>13719</v>
      </c>
      <c r="G8148" s="2" t="s">
        <v>13725</v>
      </c>
      <c r="H8148" s="6" t="s">
        <v>13726</v>
      </c>
      <c r="I8148" s="3" t="s">
        <v>1758</v>
      </c>
      <c r="J8148" s="3">
        <v>2316</v>
      </c>
      <c r="K8148" s="2" t="s">
        <v>36</v>
      </c>
      <c r="O8148" s="9" t="s">
        <v>32745</v>
      </c>
      <c r="P8148" s="86"/>
    </row>
    <row r="8149" spans="1:16" x14ac:dyDescent="0.3">
      <c r="A8149" t="s">
        <v>32460</v>
      </c>
      <c r="B8149" s="2" t="s">
        <v>19</v>
      </c>
      <c r="C8149" s="2" t="s">
        <v>13679</v>
      </c>
      <c r="D8149" s="2" t="s">
        <v>13683</v>
      </c>
      <c r="E8149" s="2" t="s">
        <v>13682</v>
      </c>
      <c r="F8149" s="2" t="s">
        <v>13719</v>
      </c>
      <c r="G8149" s="2" t="s">
        <v>13727</v>
      </c>
      <c r="H8149" s="6" t="s">
        <v>13728</v>
      </c>
      <c r="I8149" s="3" t="s">
        <v>1758</v>
      </c>
      <c r="J8149" s="3">
        <v>870</v>
      </c>
      <c r="K8149" s="2" t="s">
        <v>36</v>
      </c>
      <c r="O8149" s="9" t="s">
        <v>32746</v>
      </c>
      <c r="P8149" s="86"/>
    </row>
    <row r="8150" spans="1:16" x14ac:dyDescent="0.3">
      <c r="A8150" t="s">
        <v>32460</v>
      </c>
      <c r="B8150" s="2" t="s">
        <v>19</v>
      </c>
      <c r="C8150" s="2" t="s">
        <v>13679</v>
      </c>
      <c r="D8150" s="2" t="s">
        <v>13683</v>
      </c>
      <c r="E8150" s="2" t="s">
        <v>13682</v>
      </c>
      <c r="F8150" s="2" t="s">
        <v>13719</v>
      </c>
      <c r="G8150" s="2" t="s">
        <v>13729</v>
      </c>
      <c r="H8150" s="6" t="s">
        <v>13730</v>
      </c>
      <c r="I8150" s="3" t="s">
        <v>1758</v>
      </c>
      <c r="J8150" s="3">
        <v>231</v>
      </c>
      <c r="K8150" s="2" t="s">
        <v>36</v>
      </c>
      <c r="O8150" s="9" t="s">
        <v>32747</v>
      </c>
      <c r="P8150" s="86"/>
    </row>
    <row r="8151" spans="1:16" ht="43.2" x14ac:dyDescent="0.3">
      <c r="A8151" t="s">
        <v>32460</v>
      </c>
      <c r="B8151" s="2" t="s">
        <v>19</v>
      </c>
      <c r="C8151" s="2" t="s">
        <v>13679</v>
      </c>
      <c r="D8151" s="2" t="s">
        <v>13683</v>
      </c>
      <c r="E8151" s="2" t="s">
        <v>13682</v>
      </c>
      <c r="F8151" s="2" t="s">
        <v>13719</v>
      </c>
      <c r="G8151" s="2" t="s">
        <v>13731</v>
      </c>
      <c r="H8151" s="6" t="s">
        <v>13732</v>
      </c>
      <c r="I8151" s="3" t="s">
        <v>1758</v>
      </c>
      <c r="J8151" s="3">
        <v>272</v>
      </c>
      <c r="K8151" s="2" t="s">
        <v>36</v>
      </c>
      <c r="O8151" s="9" t="s">
        <v>32748</v>
      </c>
      <c r="P8151" s="86" t="s">
        <v>32304</v>
      </c>
    </row>
    <row r="8152" spans="1:16" x14ac:dyDescent="0.3">
      <c r="A8152" t="s">
        <v>32460</v>
      </c>
      <c r="B8152" s="2" t="s">
        <v>19</v>
      </c>
      <c r="C8152" s="2" t="s">
        <v>13679</v>
      </c>
      <c r="D8152" s="2" t="s">
        <v>13683</v>
      </c>
      <c r="E8152" s="2" t="s">
        <v>13682</v>
      </c>
      <c r="F8152" s="2" t="s">
        <v>13719</v>
      </c>
      <c r="G8152" s="2" t="s">
        <v>13733</v>
      </c>
      <c r="H8152" s="6" t="s">
        <v>13734</v>
      </c>
      <c r="I8152" s="3" t="s">
        <v>1758</v>
      </c>
      <c r="J8152" s="3">
        <v>52</v>
      </c>
      <c r="K8152" s="2" t="s">
        <v>36</v>
      </c>
      <c r="O8152" s="9" t="s">
        <v>32749</v>
      </c>
      <c r="P8152" s="86" t="s">
        <v>32304</v>
      </c>
    </row>
    <row r="8153" spans="1:16" x14ac:dyDescent="0.3">
      <c r="L8153" s="163" t="s">
        <v>0</v>
      </c>
      <c r="M8153" s="163"/>
      <c r="N8153" s="163"/>
      <c r="O8153" s="188" t="s">
        <v>1</v>
      </c>
      <c r="P8153" s="188"/>
    </row>
    <row r="8154" spans="1:16" ht="43.2" x14ac:dyDescent="0.3">
      <c r="B8154" s="2" t="s">
        <v>19</v>
      </c>
      <c r="C8154" s="2" t="s">
        <v>13679</v>
      </c>
      <c r="D8154" s="2" t="s">
        <v>13683</v>
      </c>
      <c r="E8154" s="2" t="s">
        <v>13682</v>
      </c>
      <c r="F8154" s="2" t="s">
        <v>13735</v>
      </c>
      <c r="H8154" s="3" t="s">
        <v>13736</v>
      </c>
      <c r="L8154" s="72" t="s">
        <v>12</v>
      </c>
      <c r="M8154" s="72" t="s">
        <v>13</v>
      </c>
      <c r="N8154" s="72" t="s">
        <v>14</v>
      </c>
      <c r="O8154" s="73" t="s">
        <v>32311</v>
      </c>
      <c r="P8154" s="73" t="s">
        <v>31198</v>
      </c>
    </row>
    <row r="8155" spans="1:16" ht="28.8" x14ac:dyDescent="0.3">
      <c r="A8155" t="s">
        <v>32460</v>
      </c>
      <c r="B8155" s="2" t="s">
        <v>19</v>
      </c>
      <c r="C8155" s="2" t="s">
        <v>13679</v>
      </c>
      <c r="D8155" s="2" t="s">
        <v>13683</v>
      </c>
      <c r="E8155" s="2" t="s">
        <v>13682</v>
      </c>
      <c r="F8155" s="2" t="s">
        <v>13735</v>
      </c>
      <c r="G8155" s="2" t="s">
        <v>13737</v>
      </c>
      <c r="H8155" s="6" t="s">
        <v>13738</v>
      </c>
      <c r="I8155" s="3" t="s">
        <v>6497</v>
      </c>
      <c r="J8155" s="3">
        <v>1838</v>
      </c>
      <c r="K8155" s="2" t="s">
        <v>36</v>
      </c>
      <c r="O8155" s="9" t="s">
        <v>32750</v>
      </c>
      <c r="P8155" s="9" t="s">
        <v>32751</v>
      </c>
    </row>
    <row r="8156" spans="1:16" ht="28.8" x14ac:dyDescent="0.3">
      <c r="A8156" t="s">
        <v>32460</v>
      </c>
      <c r="B8156" s="2" t="s">
        <v>19</v>
      </c>
      <c r="C8156" s="2" t="s">
        <v>13679</v>
      </c>
      <c r="D8156" s="2" t="s">
        <v>13683</v>
      </c>
      <c r="E8156" s="2" t="s">
        <v>13682</v>
      </c>
      <c r="F8156" s="2" t="s">
        <v>13735</v>
      </c>
      <c r="G8156" s="2" t="s">
        <v>13739</v>
      </c>
      <c r="H8156" s="6" t="s">
        <v>13740</v>
      </c>
      <c r="I8156" s="3" t="s">
        <v>6497</v>
      </c>
      <c r="J8156" s="3">
        <v>7</v>
      </c>
      <c r="K8156" s="2" t="s">
        <v>36</v>
      </c>
      <c r="O8156" s="9" t="s">
        <v>32750</v>
      </c>
      <c r="P8156" s="9" t="s">
        <v>32752</v>
      </c>
    </row>
    <row r="8157" spans="1:16" x14ac:dyDescent="0.3">
      <c r="A8157" t="s">
        <v>32460</v>
      </c>
      <c r="B8157" s="2" t="s">
        <v>19</v>
      </c>
      <c r="C8157" s="2" t="s">
        <v>13679</v>
      </c>
      <c r="D8157" s="2" t="s">
        <v>13683</v>
      </c>
      <c r="E8157" s="2" t="s">
        <v>13682</v>
      </c>
      <c r="F8157" s="2" t="s">
        <v>13735</v>
      </c>
      <c r="G8157" s="2" t="s">
        <v>13741</v>
      </c>
      <c r="H8157" s="6" t="s">
        <v>13742</v>
      </c>
      <c r="I8157" s="3" t="s">
        <v>6497</v>
      </c>
      <c r="J8157" s="3">
        <v>17</v>
      </c>
      <c r="K8157" s="2" t="s">
        <v>36</v>
      </c>
      <c r="O8157" s="9" t="s">
        <v>32750</v>
      </c>
      <c r="P8157" s="9" t="s">
        <v>32753</v>
      </c>
    </row>
    <row r="8158" spans="1:16" ht="28.8" x14ac:dyDescent="0.3">
      <c r="A8158" t="s">
        <v>32460</v>
      </c>
      <c r="B8158" s="2" t="s">
        <v>19</v>
      </c>
      <c r="C8158" s="2" t="s">
        <v>13679</v>
      </c>
      <c r="D8158" s="2" t="s">
        <v>13683</v>
      </c>
      <c r="E8158" s="2" t="s">
        <v>13682</v>
      </c>
      <c r="F8158" s="2" t="s">
        <v>13735</v>
      </c>
      <c r="G8158" s="2" t="s">
        <v>13743</v>
      </c>
      <c r="H8158" s="6" t="s">
        <v>13744</v>
      </c>
      <c r="I8158" s="3" t="s">
        <v>6497</v>
      </c>
      <c r="J8158" s="3">
        <v>4</v>
      </c>
      <c r="K8158" s="2" t="s">
        <v>36</v>
      </c>
      <c r="O8158" s="9" t="s">
        <v>32754</v>
      </c>
      <c r="P8158" s="9" t="s">
        <v>32755</v>
      </c>
    </row>
    <row r="8159" spans="1:16" ht="28.8" x14ac:dyDescent="0.3">
      <c r="A8159" t="s">
        <v>32460</v>
      </c>
      <c r="B8159" s="2" t="s">
        <v>19</v>
      </c>
      <c r="C8159" s="2" t="s">
        <v>13679</v>
      </c>
      <c r="D8159" s="2" t="s">
        <v>13683</v>
      </c>
      <c r="E8159" s="2" t="s">
        <v>13682</v>
      </c>
      <c r="F8159" s="2" t="s">
        <v>13735</v>
      </c>
      <c r="G8159" s="2" t="s">
        <v>13745</v>
      </c>
      <c r="H8159" s="6" t="s">
        <v>13746</v>
      </c>
      <c r="I8159" s="3" t="s">
        <v>6497</v>
      </c>
      <c r="K8159" s="2" t="s">
        <v>36</v>
      </c>
      <c r="O8159" s="9" t="s">
        <v>32754</v>
      </c>
      <c r="P8159" s="9" t="s">
        <v>32756</v>
      </c>
    </row>
    <row r="8160" spans="1:16" x14ac:dyDescent="0.3">
      <c r="A8160" t="s">
        <v>32460</v>
      </c>
      <c r="B8160" s="2" t="s">
        <v>19</v>
      </c>
      <c r="C8160" s="2" t="s">
        <v>13679</v>
      </c>
      <c r="D8160" s="2" t="s">
        <v>13683</v>
      </c>
      <c r="E8160" s="2" t="s">
        <v>13682</v>
      </c>
      <c r="F8160" s="2" t="s">
        <v>13735</v>
      </c>
      <c r="G8160" s="2" t="s">
        <v>13747</v>
      </c>
      <c r="H8160" s="6" t="s">
        <v>13748</v>
      </c>
      <c r="I8160" s="3" t="s">
        <v>6497</v>
      </c>
      <c r="J8160" s="3">
        <v>2</v>
      </c>
      <c r="K8160" s="2" t="s">
        <v>36</v>
      </c>
      <c r="O8160" s="9" t="s">
        <v>32757</v>
      </c>
      <c r="P8160" s="9" t="s">
        <v>32758</v>
      </c>
    </row>
    <row r="8161" spans="1:21" x14ac:dyDescent="0.3">
      <c r="L8161" s="163" t="s">
        <v>0</v>
      </c>
      <c r="M8161" s="163"/>
      <c r="N8161" s="163"/>
      <c r="O8161" s="188" t="s">
        <v>1</v>
      </c>
      <c r="P8161" s="188"/>
    </row>
    <row r="8162" spans="1:21" ht="43.2" x14ac:dyDescent="0.3">
      <c r="B8162" s="2" t="s">
        <v>19</v>
      </c>
      <c r="C8162" s="2" t="s">
        <v>13679</v>
      </c>
      <c r="D8162" s="2" t="s">
        <v>13683</v>
      </c>
      <c r="E8162" s="2" t="s">
        <v>13682</v>
      </c>
      <c r="F8162" s="2" t="s">
        <v>13749</v>
      </c>
      <c r="H8162" s="3" t="s">
        <v>13750</v>
      </c>
      <c r="L8162" s="72" t="s">
        <v>12</v>
      </c>
      <c r="M8162" s="72" t="s">
        <v>13</v>
      </c>
      <c r="N8162" s="72" t="s">
        <v>14</v>
      </c>
      <c r="O8162" s="73" t="s">
        <v>32311</v>
      </c>
      <c r="P8162" s="73" t="s">
        <v>31198</v>
      </c>
    </row>
    <row r="8163" spans="1:21" x14ac:dyDescent="0.3">
      <c r="A8163" t="s">
        <v>32460</v>
      </c>
      <c r="B8163" s="2" t="s">
        <v>19</v>
      </c>
      <c r="C8163" s="2" t="s">
        <v>13679</v>
      </c>
      <c r="D8163" s="2" t="s">
        <v>13683</v>
      </c>
      <c r="E8163" s="2" t="s">
        <v>13682</v>
      </c>
      <c r="F8163" s="2" t="s">
        <v>13749</v>
      </c>
      <c r="G8163" s="2" t="s">
        <v>13751</v>
      </c>
      <c r="H8163" s="6" t="s">
        <v>13752</v>
      </c>
      <c r="I8163" s="3" t="s">
        <v>6497</v>
      </c>
      <c r="J8163" s="3">
        <v>1</v>
      </c>
      <c r="K8163" s="2" t="s">
        <v>36</v>
      </c>
      <c r="O8163" s="86" t="s">
        <v>32759</v>
      </c>
      <c r="P8163" s="86" t="s">
        <v>32760</v>
      </c>
    </row>
    <row r="8164" spans="1:21" x14ac:dyDescent="0.3">
      <c r="A8164" t="s">
        <v>32460</v>
      </c>
      <c r="B8164" s="2" t="s">
        <v>19</v>
      </c>
      <c r="C8164" s="2" t="s">
        <v>13679</v>
      </c>
      <c r="D8164" s="2" t="s">
        <v>13683</v>
      </c>
      <c r="E8164" s="2" t="s">
        <v>13682</v>
      </c>
      <c r="F8164" s="2" t="s">
        <v>13749</v>
      </c>
      <c r="G8164" s="2" t="s">
        <v>13753</v>
      </c>
      <c r="H8164" s="3" t="s">
        <v>13754</v>
      </c>
      <c r="I8164" s="3" t="s">
        <v>6497</v>
      </c>
      <c r="K8164" s="23" t="s">
        <v>36</v>
      </c>
      <c r="O8164" s="86" t="s">
        <v>32759</v>
      </c>
      <c r="P8164" s="86" t="s">
        <v>32761</v>
      </c>
    </row>
    <row r="8165" spans="1:21" x14ac:dyDescent="0.3">
      <c r="L8165" s="163" t="s">
        <v>0</v>
      </c>
      <c r="M8165" s="163"/>
      <c r="N8165" s="163"/>
      <c r="O8165" s="188" t="s">
        <v>1</v>
      </c>
      <c r="P8165" s="188"/>
    </row>
    <row r="8166" spans="1:21" ht="43.2" x14ac:dyDescent="0.3">
      <c r="B8166" s="2" t="s">
        <v>19</v>
      </c>
      <c r="C8166" s="2" t="s">
        <v>13679</v>
      </c>
      <c r="D8166" s="2" t="s">
        <v>13683</v>
      </c>
      <c r="E8166" s="2" t="s">
        <v>13682</v>
      </c>
      <c r="F8166" s="2" t="s">
        <v>13755</v>
      </c>
      <c r="H8166" s="3" t="s">
        <v>13756</v>
      </c>
      <c r="L8166" s="72" t="s">
        <v>12</v>
      </c>
      <c r="M8166" s="72" t="s">
        <v>13</v>
      </c>
      <c r="N8166" s="72" t="s">
        <v>14</v>
      </c>
      <c r="O8166" s="73" t="s">
        <v>32311</v>
      </c>
      <c r="P8166" s="73" t="s">
        <v>31198</v>
      </c>
    </row>
    <row r="8167" spans="1:21" x14ac:dyDescent="0.3">
      <c r="A8167" t="s">
        <v>32460</v>
      </c>
      <c r="B8167" s="2" t="s">
        <v>19</v>
      </c>
      <c r="C8167" s="2" t="s">
        <v>13679</v>
      </c>
      <c r="D8167" s="2" t="s">
        <v>13683</v>
      </c>
      <c r="E8167" s="2" t="s">
        <v>13682</v>
      </c>
      <c r="F8167" s="2" t="s">
        <v>13755</v>
      </c>
      <c r="G8167" s="2" t="s">
        <v>13757</v>
      </c>
      <c r="H8167" s="6" t="s">
        <v>13758</v>
      </c>
      <c r="I8167" s="3" t="s">
        <v>6497</v>
      </c>
      <c r="J8167" s="3">
        <v>1187</v>
      </c>
      <c r="K8167" s="2" t="s">
        <v>36</v>
      </c>
      <c r="O8167" s="9" t="s">
        <v>32762</v>
      </c>
      <c r="P8167" s="86" t="s">
        <v>32763</v>
      </c>
    </row>
    <row r="8168" spans="1:21" x14ac:dyDescent="0.3">
      <c r="A8168" t="s">
        <v>32460</v>
      </c>
      <c r="B8168" s="2" t="s">
        <v>19</v>
      </c>
      <c r="C8168" s="2" t="s">
        <v>13679</v>
      </c>
      <c r="D8168" s="2" t="s">
        <v>13683</v>
      </c>
      <c r="E8168" s="2" t="s">
        <v>13682</v>
      </c>
      <c r="F8168" s="2" t="s">
        <v>13755</v>
      </c>
      <c r="G8168" s="2" t="s">
        <v>13759</v>
      </c>
      <c r="H8168" s="6" t="s">
        <v>13760</v>
      </c>
      <c r="I8168" s="3" t="s">
        <v>6497</v>
      </c>
      <c r="J8168" s="3">
        <v>5</v>
      </c>
      <c r="K8168" s="2" t="s">
        <v>36</v>
      </c>
      <c r="O8168" s="9" t="s">
        <v>32762</v>
      </c>
      <c r="P8168" s="86" t="s">
        <v>32764</v>
      </c>
    </row>
    <row r="8169" spans="1:21" ht="28.8" x14ac:dyDescent="0.3">
      <c r="A8169" t="s">
        <v>32460</v>
      </c>
      <c r="B8169" s="2" t="s">
        <v>19</v>
      </c>
      <c r="C8169" s="2" t="s">
        <v>13679</v>
      </c>
      <c r="D8169" s="2" t="s">
        <v>13683</v>
      </c>
      <c r="E8169" s="2" t="s">
        <v>13682</v>
      </c>
      <c r="F8169" s="2" t="s">
        <v>13755</v>
      </c>
      <c r="G8169" s="2" t="s">
        <v>13761</v>
      </c>
      <c r="H8169" s="6" t="s">
        <v>13762</v>
      </c>
      <c r="I8169" s="3" t="s">
        <v>6497</v>
      </c>
      <c r="J8169" s="3">
        <v>10</v>
      </c>
      <c r="K8169" s="2" t="s">
        <v>36</v>
      </c>
      <c r="O8169" s="9" t="s">
        <v>32762</v>
      </c>
      <c r="P8169" s="86" t="s">
        <v>32765</v>
      </c>
    </row>
    <row r="8170" spans="1:21" x14ac:dyDescent="0.3">
      <c r="A8170" t="s">
        <v>32460</v>
      </c>
      <c r="B8170" s="2" t="s">
        <v>19</v>
      </c>
      <c r="C8170" s="2" t="s">
        <v>13679</v>
      </c>
      <c r="D8170" s="2" t="s">
        <v>13683</v>
      </c>
      <c r="E8170" s="2" t="s">
        <v>13682</v>
      </c>
      <c r="F8170" s="2" t="s">
        <v>13755</v>
      </c>
      <c r="G8170" s="2" t="s">
        <v>13763</v>
      </c>
      <c r="H8170" s="6" t="s">
        <v>13764</v>
      </c>
      <c r="I8170" s="3" t="s">
        <v>6497</v>
      </c>
      <c r="J8170" s="3">
        <v>124</v>
      </c>
      <c r="K8170" s="2" t="s">
        <v>36</v>
      </c>
      <c r="O8170" s="9" t="s">
        <v>32766</v>
      </c>
      <c r="P8170" s="86"/>
    </row>
    <row r="8171" spans="1:21" x14ac:dyDescent="0.3">
      <c r="L8171" s="163" t="s">
        <v>0</v>
      </c>
      <c r="M8171" s="163"/>
      <c r="N8171" s="163"/>
      <c r="O8171" s="163" t="s">
        <v>1</v>
      </c>
      <c r="P8171" s="163"/>
    </row>
    <row r="8172" spans="1:21" ht="43.2" x14ac:dyDescent="0.3">
      <c r="B8172" s="2" t="s">
        <v>19</v>
      </c>
      <c r="C8172" s="2" t="s">
        <v>13679</v>
      </c>
      <c r="D8172" s="2" t="s">
        <v>13683</v>
      </c>
      <c r="E8172" s="2" t="s">
        <v>13682</v>
      </c>
      <c r="F8172" s="2" t="s">
        <v>13765</v>
      </c>
      <c r="H8172" s="3" t="s">
        <v>13766</v>
      </c>
      <c r="L8172" s="72" t="s">
        <v>12</v>
      </c>
      <c r="M8172" s="72" t="s">
        <v>13</v>
      </c>
      <c r="N8172" s="72" t="s">
        <v>14</v>
      </c>
      <c r="O8172" s="72" t="s">
        <v>32311</v>
      </c>
      <c r="P8172" s="72" t="s">
        <v>31195</v>
      </c>
    </row>
    <row r="8173" spans="1:21" x14ac:dyDescent="0.3">
      <c r="B8173" s="4" t="s">
        <v>19</v>
      </c>
      <c r="C8173" s="4" t="s">
        <v>13679</v>
      </c>
      <c r="D8173" s="4" t="s">
        <v>13683</v>
      </c>
      <c r="E8173" s="4" t="s">
        <v>13682</v>
      </c>
      <c r="F8173" s="4" t="s">
        <v>13765</v>
      </c>
      <c r="G8173" s="4" t="s">
        <v>13767</v>
      </c>
      <c r="H8173" s="5" t="s">
        <v>13768</v>
      </c>
      <c r="I8173" s="5" t="s">
        <v>6497</v>
      </c>
    </row>
    <row r="8174" spans="1:21" x14ac:dyDescent="0.3">
      <c r="L8174" s="163" t="s">
        <v>0</v>
      </c>
      <c r="M8174" s="163"/>
      <c r="N8174" s="163"/>
      <c r="O8174" s="163" t="s">
        <v>1</v>
      </c>
      <c r="P8174" s="163"/>
      <c r="Q8174" s="172" t="s">
        <v>32348</v>
      </c>
      <c r="R8174" s="173"/>
      <c r="S8174" s="173"/>
      <c r="T8174" s="173"/>
      <c r="U8174" s="174"/>
    </row>
    <row r="8175" spans="1:21" ht="43.2" x14ac:dyDescent="0.3">
      <c r="B8175" s="2" t="s">
        <v>19</v>
      </c>
      <c r="C8175" s="2" t="s">
        <v>13679</v>
      </c>
      <c r="D8175" s="2" t="s">
        <v>13683</v>
      </c>
      <c r="E8175" s="2" t="s">
        <v>13682</v>
      </c>
      <c r="F8175" s="2" t="s">
        <v>13769</v>
      </c>
      <c r="H8175" s="3" t="s">
        <v>13770</v>
      </c>
      <c r="L8175" s="72" t="s">
        <v>12</v>
      </c>
      <c r="M8175" s="72" t="s">
        <v>13</v>
      </c>
      <c r="N8175" s="72" t="s">
        <v>14</v>
      </c>
      <c r="O8175" s="72" t="s">
        <v>32311</v>
      </c>
      <c r="P8175" s="72" t="s">
        <v>31195</v>
      </c>
      <c r="Q8175" s="73" t="s">
        <v>32319</v>
      </c>
      <c r="R8175" s="73" t="s">
        <v>32320</v>
      </c>
      <c r="S8175" s="73" t="s">
        <v>17</v>
      </c>
      <c r="T8175" s="73" t="s">
        <v>18</v>
      </c>
      <c r="U8175" s="73" t="s">
        <v>31184</v>
      </c>
    </row>
    <row r="8176" spans="1:21" x14ac:dyDescent="0.3">
      <c r="A8176" t="s">
        <v>32460</v>
      </c>
      <c r="B8176" s="2" t="s">
        <v>19</v>
      </c>
      <c r="C8176" s="2" t="s">
        <v>13679</v>
      </c>
      <c r="D8176" s="2" t="s">
        <v>13683</v>
      </c>
      <c r="E8176" s="2" t="s">
        <v>13682</v>
      </c>
      <c r="F8176" s="2" t="s">
        <v>13769</v>
      </c>
      <c r="G8176" s="2" t="s">
        <v>13771</v>
      </c>
      <c r="H8176" s="3" t="s">
        <v>13772</v>
      </c>
      <c r="I8176" s="3" t="s">
        <v>13773</v>
      </c>
      <c r="J8176" s="3">
        <v>136</v>
      </c>
      <c r="K8176" s="2" t="s">
        <v>36</v>
      </c>
      <c r="L8176" s="7" t="s">
        <v>31232</v>
      </c>
      <c r="O8176" s="7" t="s">
        <v>32767</v>
      </c>
      <c r="P8176" s="7" t="s">
        <v>32717</v>
      </c>
      <c r="Q8176" s="2">
        <v>0</v>
      </c>
      <c r="R8176" s="2">
        <v>0.5</v>
      </c>
      <c r="S8176" s="2" t="s">
        <v>31822</v>
      </c>
      <c r="U8176" s="26">
        <v>3</v>
      </c>
    </row>
    <row r="8177" spans="1:21" x14ac:dyDescent="0.3">
      <c r="A8177" t="s">
        <v>32460</v>
      </c>
      <c r="B8177" s="2" t="s">
        <v>19</v>
      </c>
      <c r="C8177" s="2" t="s">
        <v>13679</v>
      </c>
      <c r="D8177" s="2" t="s">
        <v>13683</v>
      </c>
      <c r="E8177" s="2" t="s">
        <v>13682</v>
      </c>
      <c r="F8177" s="2" t="s">
        <v>13769</v>
      </c>
      <c r="G8177" s="2" t="s">
        <v>13774</v>
      </c>
      <c r="H8177" s="3" t="s">
        <v>13775</v>
      </c>
      <c r="I8177" s="3" t="s">
        <v>13773</v>
      </c>
      <c r="K8177" s="2" t="s">
        <v>36</v>
      </c>
      <c r="L8177" s="7" t="s">
        <v>31233</v>
      </c>
      <c r="M8177" s="7" t="s">
        <v>13771</v>
      </c>
      <c r="O8177" s="7" t="s">
        <v>32767</v>
      </c>
      <c r="P8177" s="7" t="s">
        <v>32717</v>
      </c>
    </row>
    <row r="8178" spans="1:21" x14ac:dyDescent="0.3">
      <c r="A8178" t="s">
        <v>32460</v>
      </c>
      <c r="B8178" s="2" t="s">
        <v>19</v>
      </c>
      <c r="C8178" s="2" t="s">
        <v>13679</v>
      </c>
      <c r="D8178" s="2" t="s">
        <v>13683</v>
      </c>
      <c r="E8178" s="2" t="s">
        <v>13682</v>
      </c>
      <c r="F8178" s="2" t="s">
        <v>13769</v>
      </c>
      <c r="G8178" s="2" t="s">
        <v>13776</v>
      </c>
      <c r="H8178" s="3" t="s">
        <v>13777</v>
      </c>
      <c r="I8178" s="3" t="s">
        <v>13773</v>
      </c>
      <c r="K8178" s="2" t="s">
        <v>36</v>
      </c>
      <c r="L8178" s="7" t="s">
        <v>31232</v>
      </c>
      <c r="O8178" s="7" t="s">
        <v>32767</v>
      </c>
      <c r="P8178" s="7" t="s">
        <v>32717</v>
      </c>
      <c r="Q8178" s="2">
        <v>1</v>
      </c>
      <c r="R8178" s="2">
        <v>1</v>
      </c>
      <c r="S8178" s="2" t="s">
        <v>31822</v>
      </c>
      <c r="U8178" s="26">
        <v>1</v>
      </c>
    </row>
    <row r="8179" spans="1:21" x14ac:dyDescent="0.3">
      <c r="A8179" t="s">
        <v>32460</v>
      </c>
      <c r="B8179" s="2" t="s">
        <v>19</v>
      </c>
      <c r="C8179" s="2" t="s">
        <v>13679</v>
      </c>
      <c r="D8179" s="2" t="s">
        <v>13683</v>
      </c>
      <c r="E8179" s="2" t="s">
        <v>13682</v>
      </c>
      <c r="F8179" s="2" t="s">
        <v>13769</v>
      </c>
      <c r="G8179" s="2" t="s">
        <v>13778</v>
      </c>
      <c r="H8179" s="3" t="s">
        <v>13779</v>
      </c>
      <c r="I8179" s="3" t="s">
        <v>13773</v>
      </c>
      <c r="K8179" s="2" t="s">
        <v>36</v>
      </c>
      <c r="L8179" s="7" t="s">
        <v>31233</v>
      </c>
      <c r="M8179" s="7" t="s">
        <v>13776</v>
      </c>
      <c r="O8179" s="7" t="s">
        <v>32767</v>
      </c>
      <c r="P8179" s="7" t="s">
        <v>32717</v>
      </c>
    </row>
    <row r="8180" spans="1:21" x14ac:dyDescent="0.3">
      <c r="L8180" s="163" t="s">
        <v>0</v>
      </c>
      <c r="M8180" s="163"/>
      <c r="N8180" s="163"/>
      <c r="O8180" s="163" t="s">
        <v>1</v>
      </c>
      <c r="P8180" s="163"/>
    </row>
    <row r="8181" spans="1:21" ht="43.2" x14ac:dyDescent="0.3">
      <c r="B8181" s="2" t="s">
        <v>19</v>
      </c>
      <c r="C8181" s="2" t="s">
        <v>13679</v>
      </c>
      <c r="D8181" s="2" t="s">
        <v>13683</v>
      </c>
      <c r="E8181" s="2" t="s">
        <v>13682</v>
      </c>
      <c r="F8181" s="2" t="s">
        <v>13780</v>
      </c>
      <c r="H8181" s="3" t="s">
        <v>13781</v>
      </c>
      <c r="L8181" s="72" t="s">
        <v>12</v>
      </c>
      <c r="M8181" s="72" t="s">
        <v>13</v>
      </c>
      <c r="N8181" s="72" t="s">
        <v>14</v>
      </c>
      <c r="O8181" s="72" t="s">
        <v>32311</v>
      </c>
      <c r="P8181" s="72" t="s">
        <v>31198</v>
      </c>
    </row>
    <row r="8182" spans="1:21" x14ac:dyDescent="0.3">
      <c r="A8182" t="s">
        <v>32460</v>
      </c>
      <c r="B8182" s="2" t="s">
        <v>19</v>
      </c>
      <c r="C8182" s="2" t="s">
        <v>13679</v>
      </c>
      <c r="D8182" s="2" t="s">
        <v>13683</v>
      </c>
      <c r="E8182" s="2" t="s">
        <v>13682</v>
      </c>
      <c r="F8182" s="2" t="s">
        <v>13780</v>
      </c>
      <c r="G8182" s="2" t="s">
        <v>13782</v>
      </c>
      <c r="H8182" s="6" t="s">
        <v>13783</v>
      </c>
      <c r="I8182" s="3" t="s">
        <v>6497</v>
      </c>
      <c r="J8182" s="3">
        <v>13</v>
      </c>
      <c r="K8182" s="2" t="s">
        <v>36</v>
      </c>
      <c r="O8182" s="7" t="s">
        <v>32768</v>
      </c>
      <c r="P8182" s="7" t="s">
        <v>32769</v>
      </c>
    </row>
    <row r="8183" spans="1:21" x14ac:dyDescent="0.3">
      <c r="A8183" t="s">
        <v>32460</v>
      </c>
      <c r="B8183" s="2" t="s">
        <v>19</v>
      </c>
      <c r="C8183" s="2" t="s">
        <v>13679</v>
      </c>
      <c r="D8183" s="2" t="s">
        <v>13683</v>
      </c>
      <c r="E8183" s="2" t="s">
        <v>13682</v>
      </c>
      <c r="F8183" s="2" t="s">
        <v>13780</v>
      </c>
      <c r="G8183" s="2" t="s">
        <v>13784</v>
      </c>
      <c r="H8183" s="6" t="s">
        <v>13785</v>
      </c>
      <c r="I8183" s="3" t="s">
        <v>6497</v>
      </c>
      <c r="K8183" s="2" t="s">
        <v>36</v>
      </c>
      <c r="O8183" s="7" t="s">
        <v>32768</v>
      </c>
      <c r="P8183" s="7" t="s">
        <v>32770</v>
      </c>
    </row>
    <row r="8184" spans="1:21" x14ac:dyDescent="0.3">
      <c r="A8184" t="s">
        <v>32460</v>
      </c>
      <c r="B8184" s="2" t="s">
        <v>19</v>
      </c>
      <c r="C8184" s="2" t="s">
        <v>13679</v>
      </c>
      <c r="D8184" s="2" t="s">
        <v>13683</v>
      </c>
      <c r="E8184" s="2" t="s">
        <v>13682</v>
      </c>
      <c r="F8184" s="2" t="s">
        <v>13780</v>
      </c>
      <c r="G8184" s="2" t="s">
        <v>13786</v>
      </c>
      <c r="H8184" s="6" t="s">
        <v>13787</v>
      </c>
      <c r="I8184" s="3" t="s">
        <v>6497</v>
      </c>
      <c r="K8184" s="2" t="s">
        <v>36</v>
      </c>
      <c r="O8184" s="7" t="s">
        <v>32771</v>
      </c>
      <c r="P8184" s="7" t="s">
        <v>32772</v>
      </c>
    </row>
    <row r="8185" spans="1:21" x14ac:dyDescent="0.3">
      <c r="A8185" t="s">
        <v>32460</v>
      </c>
      <c r="B8185" s="2" t="s">
        <v>19</v>
      </c>
      <c r="C8185" s="2" t="s">
        <v>13679</v>
      </c>
      <c r="D8185" s="2" t="s">
        <v>13683</v>
      </c>
      <c r="E8185" s="2" t="s">
        <v>13682</v>
      </c>
      <c r="F8185" s="2" t="s">
        <v>13780</v>
      </c>
      <c r="G8185" s="2" t="s">
        <v>13788</v>
      </c>
      <c r="H8185" s="6" t="s">
        <v>13789</v>
      </c>
      <c r="I8185" s="3" t="s">
        <v>6497</v>
      </c>
      <c r="K8185" s="2" t="s">
        <v>36</v>
      </c>
      <c r="O8185" s="7" t="s">
        <v>32773</v>
      </c>
      <c r="P8185" s="7" t="s">
        <v>32772</v>
      </c>
    </row>
    <row r="8186" spans="1:21" x14ac:dyDescent="0.3">
      <c r="L8186" s="163" t="s">
        <v>0</v>
      </c>
      <c r="M8186" s="163"/>
      <c r="N8186" s="163"/>
      <c r="O8186" s="163" t="s">
        <v>1</v>
      </c>
      <c r="P8186" s="163"/>
      <c r="Q8186" s="163"/>
    </row>
    <row r="8187" spans="1:21" ht="43.2" x14ac:dyDescent="0.3">
      <c r="B8187" s="2" t="s">
        <v>19</v>
      </c>
      <c r="C8187" s="2" t="s">
        <v>13679</v>
      </c>
      <c r="D8187" s="2" t="s">
        <v>13683</v>
      </c>
      <c r="E8187" s="2" t="s">
        <v>13682</v>
      </c>
      <c r="F8187" s="2" t="s">
        <v>13790</v>
      </c>
      <c r="H8187" s="3" t="s">
        <v>13791</v>
      </c>
      <c r="L8187" s="72" t="s">
        <v>12</v>
      </c>
      <c r="M8187" s="72" t="s">
        <v>13</v>
      </c>
      <c r="N8187" s="72" t="s">
        <v>14</v>
      </c>
      <c r="O8187" s="72" t="s">
        <v>32311</v>
      </c>
      <c r="P8187" s="72" t="s">
        <v>32500</v>
      </c>
      <c r="Q8187" s="72" t="s">
        <v>32774</v>
      </c>
    </row>
    <row r="8188" spans="1:21" ht="28.8" x14ac:dyDescent="0.3">
      <c r="A8188" t="s">
        <v>32460</v>
      </c>
      <c r="B8188" s="2" t="s">
        <v>19</v>
      </c>
      <c r="C8188" s="2" t="s">
        <v>13679</v>
      </c>
      <c r="D8188" s="2" t="s">
        <v>13683</v>
      </c>
      <c r="E8188" s="2" t="s">
        <v>13682</v>
      </c>
      <c r="F8188" s="2" t="s">
        <v>13790</v>
      </c>
      <c r="G8188" s="2" t="s">
        <v>13792</v>
      </c>
      <c r="H8188" s="6" t="s">
        <v>13793</v>
      </c>
      <c r="I8188" s="3" t="s">
        <v>1758</v>
      </c>
      <c r="J8188" s="3">
        <v>290</v>
      </c>
      <c r="K8188" s="2" t="s">
        <v>36</v>
      </c>
      <c r="O8188" s="7" t="s">
        <v>32775</v>
      </c>
      <c r="P8188" s="7" t="s">
        <v>32776</v>
      </c>
      <c r="Q8188" s="2" t="s">
        <v>32777</v>
      </c>
    </row>
    <row r="8189" spans="1:21" ht="28.8" x14ac:dyDescent="0.3">
      <c r="A8189" t="s">
        <v>32460</v>
      </c>
      <c r="B8189" s="2" t="s">
        <v>19</v>
      </c>
      <c r="C8189" s="2" t="s">
        <v>13679</v>
      </c>
      <c r="D8189" s="2" t="s">
        <v>13683</v>
      </c>
      <c r="E8189" s="2" t="s">
        <v>13682</v>
      </c>
      <c r="F8189" s="2" t="s">
        <v>13790</v>
      </c>
      <c r="G8189" s="2" t="s">
        <v>13794</v>
      </c>
      <c r="H8189" s="6" t="s">
        <v>13795</v>
      </c>
      <c r="I8189" s="3" t="s">
        <v>1758</v>
      </c>
      <c r="J8189" s="3">
        <v>691</v>
      </c>
      <c r="K8189" s="2" t="s">
        <v>36</v>
      </c>
      <c r="O8189" s="7" t="s">
        <v>32775</v>
      </c>
      <c r="P8189" s="7" t="s">
        <v>32776</v>
      </c>
      <c r="Q8189" s="2" t="s">
        <v>32778</v>
      </c>
    </row>
    <row r="8190" spans="1:21" x14ac:dyDescent="0.3">
      <c r="L8190" s="163" t="s">
        <v>0</v>
      </c>
      <c r="M8190" s="163"/>
      <c r="N8190" s="163"/>
      <c r="O8190" s="163" t="s">
        <v>1</v>
      </c>
      <c r="P8190" s="163"/>
      <c r="Q8190" s="172" t="s">
        <v>32779</v>
      </c>
      <c r="R8190" s="173"/>
      <c r="S8190" s="173"/>
      <c r="T8190" s="173"/>
      <c r="U8190" s="174"/>
    </row>
    <row r="8191" spans="1:21" ht="43.2" x14ac:dyDescent="0.3">
      <c r="B8191" s="2" t="s">
        <v>19</v>
      </c>
      <c r="C8191" s="2" t="s">
        <v>13679</v>
      </c>
      <c r="D8191" s="2" t="s">
        <v>13683</v>
      </c>
      <c r="E8191" s="2" t="s">
        <v>13682</v>
      </c>
      <c r="F8191" s="2" t="s">
        <v>13796</v>
      </c>
      <c r="H8191" s="3" t="s">
        <v>13797</v>
      </c>
      <c r="L8191" s="72" t="s">
        <v>12</v>
      </c>
      <c r="M8191" s="72" t="s">
        <v>13</v>
      </c>
      <c r="N8191" s="72" t="s">
        <v>14</v>
      </c>
      <c r="O8191" s="72" t="s">
        <v>32311</v>
      </c>
      <c r="P8191" s="72" t="s">
        <v>31195</v>
      </c>
      <c r="Q8191" s="73" t="s">
        <v>32319</v>
      </c>
      <c r="R8191" s="73" t="s">
        <v>32320</v>
      </c>
      <c r="S8191" s="73" t="s">
        <v>17</v>
      </c>
      <c r="T8191" s="73" t="s">
        <v>18</v>
      </c>
      <c r="U8191" s="73" t="s">
        <v>31184</v>
      </c>
    </row>
    <row r="8192" spans="1:21" ht="43.2" x14ac:dyDescent="0.3">
      <c r="A8192" t="s">
        <v>32460</v>
      </c>
      <c r="B8192" s="2" t="s">
        <v>19</v>
      </c>
      <c r="C8192" s="2" t="s">
        <v>13679</v>
      </c>
      <c r="D8192" s="2" t="s">
        <v>13683</v>
      </c>
      <c r="E8192" s="2" t="s">
        <v>13682</v>
      </c>
      <c r="F8192" s="2" t="s">
        <v>13796</v>
      </c>
      <c r="G8192" s="2" t="s">
        <v>13798</v>
      </c>
      <c r="H8192" s="3" t="s">
        <v>13799</v>
      </c>
      <c r="I8192" s="3" t="s">
        <v>1758</v>
      </c>
      <c r="J8192" s="3">
        <v>699</v>
      </c>
      <c r="K8192" s="2" t="s">
        <v>36</v>
      </c>
      <c r="O8192" s="7" t="s">
        <v>32780</v>
      </c>
      <c r="P8192" s="7" t="s">
        <v>32781</v>
      </c>
      <c r="Q8192" s="2">
        <v>10</v>
      </c>
      <c r="R8192" s="2">
        <v>10</v>
      </c>
      <c r="S8192" s="2" t="s">
        <v>32782</v>
      </c>
      <c r="U8192" s="26">
        <v>1</v>
      </c>
    </row>
    <row r="8193" spans="1:21" ht="43.2" x14ac:dyDescent="0.3">
      <c r="A8193" t="s">
        <v>32460</v>
      </c>
      <c r="B8193" s="2" t="s">
        <v>19</v>
      </c>
      <c r="C8193" s="2" t="s">
        <v>13679</v>
      </c>
      <c r="D8193" s="2" t="s">
        <v>13683</v>
      </c>
      <c r="E8193" s="2" t="s">
        <v>13682</v>
      </c>
      <c r="F8193" s="2" t="s">
        <v>13796</v>
      </c>
      <c r="G8193" s="2" t="s">
        <v>13800</v>
      </c>
      <c r="H8193" s="3" t="s">
        <v>13801</v>
      </c>
      <c r="I8193" s="3" t="s">
        <v>1758</v>
      </c>
      <c r="J8193" s="3">
        <v>165</v>
      </c>
      <c r="K8193" s="2" t="s">
        <v>36</v>
      </c>
      <c r="O8193" s="7" t="s">
        <v>32780</v>
      </c>
      <c r="P8193" s="7" t="s">
        <v>32781</v>
      </c>
      <c r="Q8193" s="2">
        <v>16</v>
      </c>
      <c r="R8193" s="2">
        <v>16</v>
      </c>
      <c r="S8193" s="2" t="s">
        <v>32782</v>
      </c>
      <c r="U8193" s="26">
        <v>1</v>
      </c>
    </row>
    <row r="8194" spans="1:21" ht="43.2" x14ac:dyDescent="0.3">
      <c r="A8194" t="s">
        <v>32460</v>
      </c>
      <c r="B8194" s="2" t="s">
        <v>19</v>
      </c>
      <c r="C8194" s="2" t="s">
        <v>13679</v>
      </c>
      <c r="D8194" s="2" t="s">
        <v>13683</v>
      </c>
      <c r="E8194" s="2" t="s">
        <v>13682</v>
      </c>
      <c r="F8194" s="2" t="s">
        <v>13796</v>
      </c>
      <c r="G8194" s="2" t="s">
        <v>13802</v>
      </c>
      <c r="H8194" s="3" t="s">
        <v>13803</v>
      </c>
      <c r="I8194" s="3" t="s">
        <v>1758</v>
      </c>
      <c r="J8194" s="3">
        <v>157</v>
      </c>
      <c r="K8194" s="2" t="s">
        <v>36</v>
      </c>
      <c r="O8194" s="7" t="s">
        <v>32780</v>
      </c>
      <c r="P8194" s="7" t="s">
        <v>32781</v>
      </c>
      <c r="Q8194" s="2">
        <v>25</v>
      </c>
      <c r="R8194" s="2">
        <v>25</v>
      </c>
      <c r="S8194" s="2" t="s">
        <v>32782</v>
      </c>
      <c r="U8194" s="26">
        <v>1</v>
      </c>
    </row>
    <row r="8195" spans="1:21" ht="43.2" x14ac:dyDescent="0.3">
      <c r="A8195" t="s">
        <v>32460</v>
      </c>
      <c r="B8195" s="2" t="s">
        <v>19</v>
      </c>
      <c r="C8195" s="2" t="s">
        <v>13679</v>
      </c>
      <c r="D8195" s="2" t="s">
        <v>13683</v>
      </c>
      <c r="E8195" s="2" t="s">
        <v>13682</v>
      </c>
      <c r="F8195" s="2" t="s">
        <v>13796</v>
      </c>
      <c r="G8195" s="2" t="s">
        <v>13804</v>
      </c>
      <c r="H8195" s="3" t="s">
        <v>13805</v>
      </c>
      <c r="I8195" s="3" t="s">
        <v>1758</v>
      </c>
      <c r="J8195" s="3">
        <v>226</v>
      </c>
      <c r="K8195" s="2" t="s">
        <v>36</v>
      </c>
      <c r="O8195" s="7" t="s">
        <v>32780</v>
      </c>
      <c r="P8195" s="7" t="s">
        <v>32781</v>
      </c>
      <c r="Q8195" s="2">
        <v>100</v>
      </c>
      <c r="R8195" s="2">
        <v>100</v>
      </c>
      <c r="S8195" s="2" t="s">
        <v>32782</v>
      </c>
      <c r="U8195" s="26">
        <v>1</v>
      </c>
    </row>
    <row r="8196" spans="1:21" x14ac:dyDescent="0.3">
      <c r="L8196" s="163" t="s">
        <v>0</v>
      </c>
      <c r="M8196" s="163"/>
      <c r="N8196" s="163"/>
      <c r="O8196" s="163" t="s">
        <v>1</v>
      </c>
      <c r="P8196" s="163"/>
      <c r="Q8196" s="163"/>
      <c r="R8196" s="163"/>
    </row>
    <row r="8197" spans="1:21" ht="43.2" x14ac:dyDescent="0.3">
      <c r="B8197" s="2" t="s">
        <v>19</v>
      </c>
      <c r="C8197" s="2" t="s">
        <v>13679</v>
      </c>
      <c r="D8197" s="2" t="s">
        <v>13683</v>
      </c>
      <c r="E8197" s="2" t="s">
        <v>13682</v>
      </c>
      <c r="F8197" s="2" t="s">
        <v>13806</v>
      </c>
      <c r="H8197" s="3" t="s">
        <v>13807</v>
      </c>
      <c r="L8197" s="72" t="s">
        <v>12</v>
      </c>
      <c r="M8197" s="72" t="s">
        <v>13</v>
      </c>
      <c r="N8197" s="72" t="s">
        <v>14</v>
      </c>
      <c r="O8197" s="72" t="s">
        <v>32311</v>
      </c>
      <c r="P8197" s="72" t="s">
        <v>31195</v>
      </c>
      <c r="Q8197" s="72" t="s">
        <v>31197</v>
      </c>
      <c r="R8197" s="72" t="s">
        <v>31198</v>
      </c>
    </row>
    <row r="8198" spans="1:21" x14ac:dyDescent="0.3">
      <c r="A8198" t="s">
        <v>32460</v>
      </c>
      <c r="B8198" s="2" t="s">
        <v>19</v>
      </c>
      <c r="C8198" s="2" t="s">
        <v>13679</v>
      </c>
      <c r="D8198" s="2" t="s">
        <v>13683</v>
      </c>
      <c r="E8198" s="2" t="s">
        <v>13682</v>
      </c>
      <c r="F8198" s="2" t="s">
        <v>13806</v>
      </c>
      <c r="G8198" s="2" t="s">
        <v>13808</v>
      </c>
      <c r="H8198" s="6" t="s">
        <v>13809</v>
      </c>
      <c r="I8198" s="3" t="s">
        <v>8478</v>
      </c>
      <c r="J8198" s="3">
        <v>3</v>
      </c>
      <c r="K8198" s="2" t="s">
        <v>36</v>
      </c>
      <c r="O8198" s="7" t="s">
        <v>32783</v>
      </c>
      <c r="P8198" s="7" t="s">
        <v>32784</v>
      </c>
      <c r="Q8198" s="2" t="s">
        <v>32785</v>
      </c>
      <c r="R8198" s="2" t="s">
        <v>32786</v>
      </c>
    </row>
    <row r="8199" spans="1:21" x14ac:dyDescent="0.3">
      <c r="A8199" t="s">
        <v>32460</v>
      </c>
      <c r="B8199" s="2" t="s">
        <v>19</v>
      </c>
      <c r="C8199" s="2" t="s">
        <v>13679</v>
      </c>
      <c r="D8199" s="2" t="s">
        <v>13683</v>
      </c>
      <c r="E8199" s="2" t="s">
        <v>13682</v>
      </c>
      <c r="F8199" s="2" t="s">
        <v>13806</v>
      </c>
      <c r="G8199" s="2" t="s">
        <v>13810</v>
      </c>
      <c r="H8199" s="6" t="s">
        <v>13811</v>
      </c>
      <c r="I8199" s="3" t="s">
        <v>8478</v>
      </c>
      <c r="K8199" s="2" t="s">
        <v>36</v>
      </c>
      <c r="O8199" s="7" t="s">
        <v>32783</v>
      </c>
      <c r="P8199" s="7" t="s">
        <v>32784</v>
      </c>
      <c r="Q8199" s="2" t="s">
        <v>32785</v>
      </c>
      <c r="R8199" s="2" t="s">
        <v>32787</v>
      </c>
    </row>
    <row r="8200" spans="1:21" x14ac:dyDescent="0.3">
      <c r="A8200" t="s">
        <v>32460</v>
      </c>
      <c r="B8200" s="2" t="s">
        <v>19</v>
      </c>
      <c r="C8200" s="2" t="s">
        <v>13679</v>
      </c>
      <c r="D8200" s="2" t="s">
        <v>13683</v>
      </c>
      <c r="E8200" s="2" t="s">
        <v>13682</v>
      </c>
      <c r="F8200" s="2" t="s">
        <v>13806</v>
      </c>
      <c r="G8200" s="2" t="s">
        <v>13812</v>
      </c>
      <c r="H8200" s="6" t="s">
        <v>13813</v>
      </c>
      <c r="I8200" s="3" t="s">
        <v>8478</v>
      </c>
      <c r="K8200" s="2" t="s">
        <v>36</v>
      </c>
      <c r="O8200" s="7" t="s">
        <v>32783</v>
      </c>
      <c r="P8200" s="7" t="s">
        <v>32788</v>
      </c>
      <c r="Q8200" s="2" t="s">
        <v>32785</v>
      </c>
      <c r="R8200" s="2" t="s">
        <v>32786</v>
      </c>
    </row>
    <row r="8201" spans="1:21" x14ac:dyDescent="0.3">
      <c r="A8201" t="s">
        <v>32460</v>
      </c>
      <c r="B8201" s="2" t="s">
        <v>19</v>
      </c>
      <c r="C8201" s="2" t="s">
        <v>13679</v>
      </c>
      <c r="D8201" s="2" t="s">
        <v>13683</v>
      </c>
      <c r="E8201" s="2" t="s">
        <v>13682</v>
      </c>
      <c r="F8201" s="2" t="s">
        <v>13806</v>
      </c>
      <c r="G8201" s="2" t="s">
        <v>13814</v>
      </c>
      <c r="H8201" s="6" t="s">
        <v>13815</v>
      </c>
      <c r="I8201" s="3" t="s">
        <v>8478</v>
      </c>
      <c r="J8201" s="3">
        <v>1</v>
      </c>
      <c r="K8201" s="2" t="s">
        <v>36</v>
      </c>
      <c r="O8201" s="7" t="s">
        <v>32783</v>
      </c>
      <c r="P8201" s="7" t="s">
        <v>32788</v>
      </c>
      <c r="Q8201" s="2" t="s">
        <v>32785</v>
      </c>
      <c r="R8201" s="2" t="s">
        <v>32787</v>
      </c>
    </row>
    <row r="8202" spans="1:21" x14ac:dyDescent="0.3">
      <c r="L8202" s="163" t="s">
        <v>0</v>
      </c>
      <c r="M8202" s="163"/>
      <c r="N8202" s="163"/>
      <c r="O8202" s="163" t="s">
        <v>1</v>
      </c>
      <c r="P8202" s="163"/>
      <c r="Q8202" s="172" t="s">
        <v>31310</v>
      </c>
      <c r="R8202" s="173"/>
      <c r="S8202" s="173"/>
      <c r="T8202" s="173"/>
      <c r="U8202" s="174"/>
    </row>
    <row r="8203" spans="1:21" ht="43.2" x14ac:dyDescent="0.3">
      <c r="B8203" s="2" t="s">
        <v>19</v>
      </c>
      <c r="C8203" s="2" t="s">
        <v>13679</v>
      </c>
      <c r="D8203" s="2" t="s">
        <v>13683</v>
      </c>
      <c r="E8203" s="2" t="s">
        <v>13682</v>
      </c>
      <c r="F8203" s="2" t="s">
        <v>13816</v>
      </c>
      <c r="H8203" s="3" t="s">
        <v>13817</v>
      </c>
      <c r="L8203" s="72" t="s">
        <v>12</v>
      </c>
      <c r="M8203" s="72" t="s">
        <v>13</v>
      </c>
      <c r="N8203" s="72" t="s">
        <v>14</v>
      </c>
      <c r="O8203" s="72" t="s">
        <v>32311</v>
      </c>
      <c r="P8203" s="72" t="s">
        <v>31198</v>
      </c>
      <c r="Q8203" s="73" t="s">
        <v>32319</v>
      </c>
      <c r="R8203" s="73" t="s">
        <v>32320</v>
      </c>
      <c r="S8203" s="73" t="s">
        <v>17</v>
      </c>
      <c r="T8203" s="73" t="s">
        <v>18</v>
      </c>
      <c r="U8203" s="73" t="s">
        <v>31184</v>
      </c>
    </row>
    <row r="8204" spans="1:21" x14ac:dyDescent="0.3">
      <c r="A8204" t="s">
        <v>32460</v>
      </c>
      <c r="B8204" s="2" t="s">
        <v>19</v>
      </c>
      <c r="C8204" s="2" t="s">
        <v>13679</v>
      </c>
      <c r="D8204" s="2" t="s">
        <v>13683</v>
      </c>
      <c r="E8204" s="2" t="s">
        <v>13682</v>
      </c>
      <c r="F8204" s="2" t="s">
        <v>13816</v>
      </c>
      <c r="G8204" s="2" t="s">
        <v>13818</v>
      </c>
      <c r="H8204" s="3" t="s">
        <v>13819</v>
      </c>
      <c r="I8204" s="3" t="s">
        <v>862</v>
      </c>
      <c r="J8204" s="3">
        <v>426</v>
      </c>
      <c r="K8204" s="2" t="s">
        <v>36</v>
      </c>
      <c r="O8204" s="3" t="s">
        <v>32789</v>
      </c>
      <c r="Q8204" s="2">
        <v>0</v>
      </c>
      <c r="R8204" s="2">
        <v>0.05</v>
      </c>
      <c r="S8204" s="2" t="s">
        <v>31313</v>
      </c>
      <c r="U8204" s="26">
        <v>3</v>
      </c>
    </row>
    <row r="8205" spans="1:21" x14ac:dyDescent="0.3">
      <c r="A8205" t="s">
        <v>32460</v>
      </c>
      <c r="B8205" s="2" t="s">
        <v>19</v>
      </c>
      <c r="C8205" s="2" t="s">
        <v>13679</v>
      </c>
      <c r="D8205" s="2" t="s">
        <v>13683</v>
      </c>
      <c r="E8205" s="2" t="s">
        <v>13682</v>
      </c>
      <c r="F8205" s="2" t="s">
        <v>13816</v>
      </c>
      <c r="G8205" s="2" t="s">
        <v>13820</v>
      </c>
      <c r="H8205" s="6" t="s">
        <v>13821</v>
      </c>
      <c r="I8205" s="3" t="s">
        <v>862</v>
      </c>
      <c r="J8205" s="3">
        <v>779</v>
      </c>
      <c r="K8205" s="2" t="s">
        <v>36</v>
      </c>
      <c r="O8205" s="9" t="s">
        <v>32790</v>
      </c>
      <c r="P8205" s="7" t="s">
        <v>32791</v>
      </c>
    </row>
    <row r="8206" spans="1:21" ht="28.8" x14ac:dyDescent="0.3">
      <c r="A8206" t="s">
        <v>32460</v>
      </c>
      <c r="B8206" s="2" t="s">
        <v>19</v>
      </c>
      <c r="C8206" s="2" t="s">
        <v>13679</v>
      </c>
      <c r="D8206" s="2" t="s">
        <v>13683</v>
      </c>
      <c r="E8206" s="2" t="s">
        <v>13682</v>
      </c>
      <c r="F8206" s="2" t="s">
        <v>13816</v>
      </c>
      <c r="G8206" s="2" t="s">
        <v>13822</v>
      </c>
      <c r="H8206" s="6" t="s">
        <v>13823</v>
      </c>
      <c r="I8206" s="3" t="s">
        <v>862</v>
      </c>
      <c r="J8206" s="3">
        <v>58</v>
      </c>
      <c r="K8206" s="2" t="s">
        <v>36</v>
      </c>
      <c r="O8206" s="9" t="s">
        <v>32790</v>
      </c>
      <c r="P8206" s="7" t="s">
        <v>32792</v>
      </c>
    </row>
    <row r="8207" spans="1:21" x14ac:dyDescent="0.3">
      <c r="A8207" t="s">
        <v>32460</v>
      </c>
      <c r="B8207" s="2" t="s">
        <v>19</v>
      </c>
      <c r="C8207" s="2" t="s">
        <v>13679</v>
      </c>
      <c r="D8207" s="2" t="s">
        <v>13683</v>
      </c>
      <c r="E8207" s="2" t="s">
        <v>13682</v>
      </c>
      <c r="F8207" s="2" t="s">
        <v>13816</v>
      </c>
      <c r="G8207" s="2" t="s">
        <v>13824</v>
      </c>
      <c r="H8207" s="6" t="s">
        <v>13825</v>
      </c>
      <c r="I8207" s="3" t="s">
        <v>862</v>
      </c>
      <c r="J8207" s="3">
        <v>571</v>
      </c>
      <c r="K8207" s="2" t="s">
        <v>36</v>
      </c>
      <c r="O8207" s="9" t="s">
        <v>32793</v>
      </c>
    </row>
    <row r="8208" spans="1:21" x14ac:dyDescent="0.3">
      <c r="L8208" s="163" t="s">
        <v>0</v>
      </c>
      <c r="M8208" s="163"/>
      <c r="N8208" s="163"/>
      <c r="O8208" s="163" t="s">
        <v>1</v>
      </c>
      <c r="P8208" s="163"/>
    </row>
    <row r="8209" spans="2:16" ht="43.2" x14ac:dyDescent="0.3">
      <c r="B8209" s="2" t="s">
        <v>19</v>
      </c>
      <c r="C8209" s="2" t="s">
        <v>13679</v>
      </c>
      <c r="D8209" s="2" t="s">
        <v>13683</v>
      </c>
      <c r="E8209" s="2" t="s">
        <v>13682</v>
      </c>
      <c r="F8209" s="2" t="s">
        <v>13826</v>
      </c>
      <c r="H8209" s="3" t="s">
        <v>13827</v>
      </c>
      <c r="L8209" s="72" t="s">
        <v>12</v>
      </c>
      <c r="M8209" s="72" t="s">
        <v>13</v>
      </c>
      <c r="N8209" s="72" t="s">
        <v>14</v>
      </c>
      <c r="O8209" s="72" t="s">
        <v>32311</v>
      </c>
      <c r="P8209" s="72" t="s">
        <v>31195</v>
      </c>
    </row>
    <row r="8210" spans="2:16" x14ac:dyDescent="0.3">
      <c r="B8210" s="4" t="s">
        <v>19</v>
      </c>
      <c r="C8210" s="4" t="s">
        <v>13679</v>
      </c>
      <c r="D8210" s="4" t="s">
        <v>13683</v>
      </c>
      <c r="E8210" s="4" t="s">
        <v>13682</v>
      </c>
      <c r="F8210" s="4" t="s">
        <v>13826</v>
      </c>
      <c r="G8210" s="4" t="s">
        <v>13828</v>
      </c>
      <c r="H8210" s="5" t="s">
        <v>13829</v>
      </c>
      <c r="I8210" s="5" t="s">
        <v>1792</v>
      </c>
    </row>
    <row r="8211" spans="2:16" x14ac:dyDescent="0.3">
      <c r="B8211" s="2" t="s">
        <v>19</v>
      </c>
      <c r="C8211" s="2" t="s">
        <v>13830</v>
      </c>
      <c r="H8211" s="3" t="s">
        <v>13831</v>
      </c>
    </row>
    <row r="8212" spans="2:16" x14ac:dyDescent="0.3">
      <c r="B8212" s="2" t="s">
        <v>19</v>
      </c>
      <c r="C8212" s="2" t="s">
        <v>13830</v>
      </c>
      <c r="D8212" s="2" t="s">
        <v>13832</v>
      </c>
      <c r="E8212" s="2" t="s">
        <v>13833</v>
      </c>
      <c r="H8212" s="3" t="s">
        <v>13834</v>
      </c>
    </row>
    <row r="8213" spans="2:16" x14ac:dyDescent="0.3">
      <c r="L8213" s="163" t="s">
        <v>0</v>
      </c>
      <c r="M8213" s="163"/>
      <c r="N8213" s="163"/>
      <c r="O8213" s="163" t="s">
        <v>1</v>
      </c>
      <c r="P8213" s="163"/>
    </row>
    <row r="8214" spans="2:16" ht="43.2" x14ac:dyDescent="0.3">
      <c r="B8214" s="2" t="s">
        <v>19</v>
      </c>
      <c r="C8214" s="2" t="s">
        <v>13830</v>
      </c>
      <c r="D8214" s="2" t="s">
        <v>13832</v>
      </c>
      <c r="E8214" s="2" t="s">
        <v>13833</v>
      </c>
      <c r="F8214" s="2" t="s">
        <v>13835</v>
      </c>
      <c r="H8214" s="3" t="s">
        <v>13836</v>
      </c>
      <c r="L8214" s="72" t="s">
        <v>12</v>
      </c>
      <c r="M8214" s="72" t="s">
        <v>13</v>
      </c>
      <c r="N8214" s="72" t="s">
        <v>14</v>
      </c>
      <c r="O8214" s="72" t="s">
        <v>32311</v>
      </c>
      <c r="P8214" s="72" t="s">
        <v>31195</v>
      </c>
    </row>
    <row r="8215" spans="2:16" x14ac:dyDescent="0.3">
      <c r="B8215" s="4" t="s">
        <v>19</v>
      </c>
      <c r="C8215" s="4" t="s">
        <v>13830</v>
      </c>
      <c r="D8215" s="4" t="s">
        <v>13832</v>
      </c>
      <c r="E8215" s="4" t="s">
        <v>13833</v>
      </c>
      <c r="F8215" s="4" t="s">
        <v>13835</v>
      </c>
      <c r="G8215" s="4" t="s">
        <v>13837</v>
      </c>
      <c r="H8215" s="5" t="s">
        <v>13838</v>
      </c>
      <c r="I8215" s="5" t="s">
        <v>13839</v>
      </c>
    </row>
    <row r="8216" spans="2:16" ht="28.8" x14ac:dyDescent="0.3">
      <c r="B8216" s="4" t="s">
        <v>19</v>
      </c>
      <c r="C8216" s="4" t="s">
        <v>13830</v>
      </c>
      <c r="D8216" s="4" t="s">
        <v>13832</v>
      </c>
      <c r="E8216" s="4" t="s">
        <v>13833</v>
      </c>
      <c r="F8216" s="4" t="s">
        <v>13835</v>
      </c>
      <c r="G8216" s="4" t="s">
        <v>13840</v>
      </c>
      <c r="H8216" s="5" t="s">
        <v>13841</v>
      </c>
      <c r="I8216" s="5" t="s">
        <v>13839</v>
      </c>
    </row>
    <row r="8217" spans="2:16" ht="28.8" x14ac:dyDescent="0.3">
      <c r="B8217" s="4" t="s">
        <v>19</v>
      </c>
      <c r="C8217" s="4" t="s">
        <v>13830</v>
      </c>
      <c r="D8217" s="4" t="s">
        <v>13832</v>
      </c>
      <c r="E8217" s="4" t="s">
        <v>13833</v>
      </c>
      <c r="F8217" s="4" t="s">
        <v>13835</v>
      </c>
      <c r="G8217" s="4" t="s">
        <v>13842</v>
      </c>
      <c r="H8217" s="5" t="s">
        <v>13843</v>
      </c>
      <c r="I8217" s="5" t="s">
        <v>13839</v>
      </c>
    </row>
    <row r="8218" spans="2:16" ht="28.8" x14ac:dyDescent="0.3">
      <c r="B8218" s="4" t="s">
        <v>19</v>
      </c>
      <c r="C8218" s="4" t="s">
        <v>13830</v>
      </c>
      <c r="D8218" s="4" t="s">
        <v>13832</v>
      </c>
      <c r="E8218" s="4" t="s">
        <v>13833</v>
      </c>
      <c r="F8218" s="4" t="s">
        <v>13835</v>
      </c>
      <c r="G8218" s="4" t="s">
        <v>13844</v>
      </c>
      <c r="H8218" s="5" t="s">
        <v>13845</v>
      </c>
      <c r="I8218" s="5" t="s">
        <v>13839</v>
      </c>
    </row>
    <row r="8219" spans="2:16" ht="28.8" x14ac:dyDescent="0.3">
      <c r="B8219" s="4" t="s">
        <v>19</v>
      </c>
      <c r="C8219" s="4" t="s">
        <v>13830</v>
      </c>
      <c r="D8219" s="4" t="s">
        <v>13832</v>
      </c>
      <c r="E8219" s="4" t="s">
        <v>13833</v>
      </c>
      <c r="F8219" s="4" t="s">
        <v>13835</v>
      </c>
      <c r="G8219" s="4" t="s">
        <v>13846</v>
      </c>
      <c r="H8219" s="5" t="s">
        <v>13847</v>
      </c>
      <c r="I8219" s="5" t="s">
        <v>13839</v>
      </c>
    </row>
    <row r="8220" spans="2:16" ht="28.8" x14ac:dyDescent="0.3">
      <c r="B8220" s="4" t="s">
        <v>19</v>
      </c>
      <c r="C8220" s="4" t="s">
        <v>13830</v>
      </c>
      <c r="D8220" s="4" t="s">
        <v>13832</v>
      </c>
      <c r="E8220" s="4" t="s">
        <v>13833</v>
      </c>
      <c r="F8220" s="4" t="s">
        <v>13835</v>
      </c>
      <c r="G8220" s="4" t="s">
        <v>13848</v>
      </c>
      <c r="H8220" s="5" t="s">
        <v>13849</v>
      </c>
      <c r="I8220" s="5" t="s">
        <v>13839</v>
      </c>
    </row>
    <row r="8221" spans="2:16" ht="28.8" x14ac:dyDescent="0.3">
      <c r="B8221" s="4" t="s">
        <v>19</v>
      </c>
      <c r="C8221" s="4" t="s">
        <v>13830</v>
      </c>
      <c r="D8221" s="4" t="s">
        <v>13832</v>
      </c>
      <c r="E8221" s="4" t="s">
        <v>13833</v>
      </c>
      <c r="F8221" s="4" t="s">
        <v>13835</v>
      </c>
      <c r="G8221" s="4" t="s">
        <v>13850</v>
      </c>
      <c r="H8221" s="5" t="s">
        <v>13851</v>
      </c>
      <c r="I8221" s="5" t="s">
        <v>13839</v>
      </c>
    </row>
    <row r="8222" spans="2:16" ht="28.8" x14ac:dyDescent="0.3">
      <c r="B8222" s="4" t="s">
        <v>19</v>
      </c>
      <c r="C8222" s="4" t="s">
        <v>13830</v>
      </c>
      <c r="D8222" s="4" t="s">
        <v>13832</v>
      </c>
      <c r="E8222" s="4" t="s">
        <v>13833</v>
      </c>
      <c r="F8222" s="4" t="s">
        <v>13835</v>
      </c>
      <c r="G8222" s="4" t="s">
        <v>13852</v>
      </c>
      <c r="H8222" s="5" t="s">
        <v>13853</v>
      </c>
      <c r="I8222" s="5" t="s">
        <v>13839</v>
      </c>
    </row>
    <row r="8223" spans="2:16" ht="28.8" x14ac:dyDescent="0.3">
      <c r="B8223" s="4" t="s">
        <v>19</v>
      </c>
      <c r="C8223" s="4" t="s">
        <v>13830</v>
      </c>
      <c r="D8223" s="4" t="s">
        <v>13832</v>
      </c>
      <c r="E8223" s="4" t="s">
        <v>13833</v>
      </c>
      <c r="F8223" s="4" t="s">
        <v>13835</v>
      </c>
      <c r="G8223" s="4" t="s">
        <v>13854</v>
      </c>
      <c r="H8223" s="5" t="s">
        <v>13855</v>
      </c>
      <c r="I8223" s="5" t="s">
        <v>13839</v>
      </c>
    </row>
    <row r="8224" spans="2:16" ht="28.8" x14ac:dyDescent="0.3">
      <c r="B8224" s="4" t="s">
        <v>19</v>
      </c>
      <c r="C8224" s="4" t="s">
        <v>13830</v>
      </c>
      <c r="D8224" s="4" t="s">
        <v>13832</v>
      </c>
      <c r="E8224" s="4" t="s">
        <v>13833</v>
      </c>
      <c r="F8224" s="4" t="s">
        <v>13835</v>
      </c>
      <c r="G8224" s="4" t="s">
        <v>13856</v>
      </c>
      <c r="H8224" s="5" t="s">
        <v>13857</v>
      </c>
      <c r="I8224" s="5" t="s">
        <v>13839</v>
      </c>
    </row>
    <row r="8225" spans="1:21" x14ac:dyDescent="0.3">
      <c r="L8225" s="163" t="s">
        <v>0</v>
      </c>
      <c r="M8225" s="163"/>
      <c r="N8225" s="163"/>
      <c r="O8225" s="163" t="s">
        <v>1</v>
      </c>
      <c r="P8225" s="163"/>
    </row>
    <row r="8226" spans="1:21" ht="43.2" x14ac:dyDescent="0.3">
      <c r="B8226" s="2" t="s">
        <v>19</v>
      </c>
      <c r="C8226" s="2" t="s">
        <v>13830</v>
      </c>
      <c r="D8226" s="2" t="s">
        <v>13832</v>
      </c>
      <c r="E8226" s="2" t="s">
        <v>13833</v>
      </c>
      <c r="F8226" s="2" t="s">
        <v>13858</v>
      </c>
      <c r="H8226" s="3" t="s">
        <v>13859</v>
      </c>
      <c r="L8226" s="72" t="s">
        <v>12</v>
      </c>
      <c r="M8226" s="72" t="s">
        <v>13</v>
      </c>
      <c r="N8226" s="72" t="s">
        <v>14</v>
      </c>
      <c r="O8226" s="72" t="s">
        <v>32311</v>
      </c>
      <c r="P8226" s="72" t="s">
        <v>31195</v>
      </c>
    </row>
    <row r="8227" spans="1:21" x14ac:dyDescent="0.3">
      <c r="B8227" s="4" t="s">
        <v>19</v>
      </c>
      <c r="C8227" s="4" t="s">
        <v>13830</v>
      </c>
      <c r="D8227" s="4" t="s">
        <v>13832</v>
      </c>
      <c r="E8227" s="4" t="s">
        <v>13833</v>
      </c>
      <c r="F8227" s="4" t="s">
        <v>13858</v>
      </c>
      <c r="G8227" s="4" t="s">
        <v>13860</v>
      </c>
      <c r="H8227" s="5" t="s">
        <v>13861</v>
      </c>
      <c r="I8227" s="5" t="s">
        <v>13839</v>
      </c>
    </row>
    <row r="8228" spans="1:21" x14ac:dyDescent="0.3">
      <c r="B8228" s="4" t="s">
        <v>19</v>
      </c>
      <c r="C8228" s="4" t="s">
        <v>13830</v>
      </c>
      <c r="D8228" s="4" t="s">
        <v>13832</v>
      </c>
      <c r="E8228" s="4" t="s">
        <v>13833</v>
      </c>
      <c r="F8228" s="4" t="s">
        <v>13858</v>
      </c>
      <c r="G8228" s="4" t="s">
        <v>13862</v>
      </c>
      <c r="H8228" s="5" t="s">
        <v>13863</v>
      </c>
      <c r="I8228" s="5" t="s">
        <v>13839</v>
      </c>
    </row>
    <row r="8229" spans="1:21" x14ac:dyDescent="0.3">
      <c r="B8229" s="4" t="s">
        <v>19</v>
      </c>
      <c r="C8229" s="4" t="s">
        <v>13830</v>
      </c>
      <c r="D8229" s="4" t="s">
        <v>13832</v>
      </c>
      <c r="E8229" s="4" t="s">
        <v>13833</v>
      </c>
      <c r="F8229" s="4" t="s">
        <v>13858</v>
      </c>
      <c r="G8229" s="4" t="s">
        <v>13864</v>
      </c>
      <c r="H8229" s="5" t="s">
        <v>13865</v>
      </c>
      <c r="I8229" s="5" t="s">
        <v>13839</v>
      </c>
    </row>
    <row r="8230" spans="1:21" x14ac:dyDescent="0.3">
      <c r="B8230" s="4" t="s">
        <v>19</v>
      </c>
      <c r="C8230" s="4" t="s">
        <v>13830</v>
      </c>
      <c r="D8230" s="4" t="s">
        <v>13832</v>
      </c>
      <c r="E8230" s="4" t="s">
        <v>13833</v>
      </c>
      <c r="F8230" s="4" t="s">
        <v>13858</v>
      </c>
      <c r="G8230" s="4" t="s">
        <v>13866</v>
      </c>
      <c r="H8230" s="5" t="s">
        <v>13867</v>
      </c>
      <c r="I8230" s="5" t="s">
        <v>13839</v>
      </c>
    </row>
    <row r="8231" spans="1:21" x14ac:dyDescent="0.3">
      <c r="B8231" s="4" t="s">
        <v>19</v>
      </c>
      <c r="C8231" s="4" t="s">
        <v>13830</v>
      </c>
      <c r="D8231" s="4" t="s">
        <v>13832</v>
      </c>
      <c r="E8231" s="4" t="s">
        <v>13833</v>
      </c>
      <c r="F8231" s="4" t="s">
        <v>13858</v>
      </c>
      <c r="G8231" s="4" t="s">
        <v>13868</v>
      </c>
      <c r="H8231" s="5" t="s">
        <v>13869</v>
      </c>
      <c r="I8231" s="5" t="s">
        <v>13839</v>
      </c>
    </row>
    <row r="8232" spans="1:21" ht="28.8" x14ac:dyDescent="0.3">
      <c r="B8232" s="4" t="s">
        <v>19</v>
      </c>
      <c r="C8232" s="4" t="s">
        <v>13830</v>
      </c>
      <c r="D8232" s="4" t="s">
        <v>13832</v>
      </c>
      <c r="E8232" s="4" t="s">
        <v>13833</v>
      </c>
      <c r="F8232" s="4" t="s">
        <v>13858</v>
      </c>
      <c r="G8232" s="4" t="s">
        <v>13870</v>
      </c>
      <c r="H8232" s="5" t="s">
        <v>13871</v>
      </c>
      <c r="I8232" s="5" t="s">
        <v>13839</v>
      </c>
    </row>
    <row r="8233" spans="1:21" ht="28.8" x14ac:dyDescent="0.3">
      <c r="B8233" s="4" t="s">
        <v>19</v>
      </c>
      <c r="C8233" s="4" t="s">
        <v>13830</v>
      </c>
      <c r="D8233" s="4" t="s">
        <v>13832</v>
      </c>
      <c r="E8233" s="4" t="s">
        <v>13833</v>
      </c>
      <c r="F8233" s="4" t="s">
        <v>13858</v>
      </c>
      <c r="G8233" s="4" t="s">
        <v>13872</v>
      </c>
      <c r="H8233" s="5" t="s">
        <v>13873</v>
      </c>
      <c r="I8233" s="5" t="s">
        <v>13839</v>
      </c>
    </row>
    <row r="8234" spans="1:21" ht="28.8" x14ac:dyDescent="0.3">
      <c r="B8234" s="4" t="s">
        <v>19</v>
      </c>
      <c r="C8234" s="4" t="s">
        <v>13830</v>
      </c>
      <c r="D8234" s="4" t="s">
        <v>13832</v>
      </c>
      <c r="E8234" s="4" t="s">
        <v>13833</v>
      </c>
      <c r="F8234" s="4" t="s">
        <v>13858</v>
      </c>
      <c r="G8234" s="4" t="s">
        <v>13874</v>
      </c>
      <c r="H8234" s="5" t="s">
        <v>13875</v>
      </c>
      <c r="I8234" s="5" t="s">
        <v>13839</v>
      </c>
    </row>
    <row r="8235" spans="1:21" ht="28.8" x14ac:dyDescent="0.3">
      <c r="B8235" s="4" t="s">
        <v>19</v>
      </c>
      <c r="C8235" s="4" t="s">
        <v>13830</v>
      </c>
      <c r="D8235" s="4" t="s">
        <v>13832</v>
      </c>
      <c r="E8235" s="4" t="s">
        <v>13833</v>
      </c>
      <c r="F8235" s="4" t="s">
        <v>13858</v>
      </c>
      <c r="G8235" s="4" t="s">
        <v>13876</v>
      </c>
      <c r="H8235" s="5" t="s">
        <v>13877</v>
      </c>
      <c r="I8235" s="5" t="s">
        <v>13839</v>
      </c>
    </row>
    <row r="8236" spans="1:21" ht="28.8" x14ac:dyDescent="0.3">
      <c r="B8236" s="4" t="s">
        <v>19</v>
      </c>
      <c r="C8236" s="4" t="s">
        <v>13830</v>
      </c>
      <c r="D8236" s="4" t="s">
        <v>13832</v>
      </c>
      <c r="E8236" s="4" t="s">
        <v>13833</v>
      </c>
      <c r="F8236" s="4" t="s">
        <v>13858</v>
      </c>
      <c r="G8236" s="4" t="s">
        <v>13878</v>
      </c>
      <c r="H8236" s="5" t="s">
        <v>13879</v>
      </c>
      <c r="I8236" s="5" t="s">
        <v>13839</v>
      </c>
    </row>
    <row r="8237" spans="1:21" x14ac:dyDescent="0.3">
      <c r="B8237" s="2" t="s">
        <v>19</v>
      </c>
      <c r="C8237" s="2" t="s">
        <v>13830</v>
      </c>
      <c r="D8237" s="2" t="s">
        <v>13832</v>
      </c>
      <c r="E8237" s="2" t="s">
        <v>13880</v>
      </c>
      <c r="H8237" s="3" t="s">
        <v>13881</v>
      </c>
    </row>
    <row r="8238" spans="1:21" x14ac:dyDescent="0.3">
      <c r="L8238" s="163" t="s">
        <v>0</v>
      </c>
      <c r="M8238" s="163"/>
      <c r="N8238" s="163"/>
      <c r="O8238" s="163" t="s">
        <v>1</v>
      </c>
      <c r="P8238" s="163"/>
      <c r="Q8238" s="172" t="s">
        <v>31310</v>
      </c>
      <c r="R8238" s="173"/>
      <c r="S8238" s="173"/>
      <c r="T8238" s="173"/>
      <c r="U8238" s="174"/>
    </row>
    <row r="8239" spans="1:21" ht="43.2" x14ac:dyDescent="0.3">
      <c r="B8239" s="2" t="s">
        <v>19</v>
      </c>
      <c r="C8239" s="2" t="s">
        <v>13830</v>
      </c>
      <c r="D8239" s="2" t="s">
        <v>13832</v>
      </c>
      <c r="E8239" s="2" t="s">
        <v>13880</v>
      </c>
      <c r="F8239" s="2" t="s">
        <v>13882</v>
      </c>
      <c r="H8239" s="3" t="s">
        <v>13883</v>
      </c>
      <c r="L8239" s="72" t="s">
        <v>12</v>
      </c>
      <c r="M8239" s="72" t="s">
        <v>13</v>
      </c>
      <c r="N8239" s="72" t="s">
        <v>14</v>
      </c>
      <c r="O8239" s="72" t="s">
        <v>32311</v>
      </c>
      <c r="P8239" s="72" t="s">
        <v>31198</v>
      </c>
      <c r="Q8239" s="73" t="s">
        <v>32319</v>
      </c>
      <c r="R8239" s="73" t="s">
        <v>32320</v>
      </c>
      <c r="S8239" s="73" t="s">
        <v>17</v>
      </c>
      <c r="T8239" s="73" t="s">
        <v>18</v>
      </c>
      <c r="U8239" s="73" t="s">
        <v>31184</v>
      </c>
    </row>
    <row r="8240" spans="1:21" ht="43.2" x14ac:dyDescent="0.3">
      <c r="A8240" t="s">
        <v>32460</v>
      </c>
      <c r="B8240" s="2" t="s">
        <v>19</v>
      </c>
      <c r="C8240" s="2" t="s">
        <v>13830</v>
      </c>
      <c r="D8240" s="2" t="s">
        <v>13832</v>
      </c>
      <c r="E8240" s="2" t="s">
        <v>13880</v>
      </c>
      <c r="F8240" s="2" t="s">
        <v>13882</v>
      </c>
      <c r="G8240" s="2" t="s">
        <v>13884</v>
      </c>
      <c r="H8240" s="3" t="s">
        <v>13885</v>
      </c>
      <c r="I8240" s="3" t="s">
        <v>13886</v>
      </c>
      <c r="J8240" s="3">
        <v>85</v>
      </c>
      <c r="K8240" s="2" t="s">
        <v>36</v>
      </c>
      <c r="O8240" s="7" t="s">
        <v>32794</v>
      </c>
      <c r="P8240" s="7" t="s">
        <v>32795</v>
      </c>
      <c r="Q8240" s="2">
        <v>0</v>
      </c>
      <c r="R8240" s="2">
        <v>4</v>
      </c>
      <c r="S8240" s="2" t="s">
        <v>31313</v>
      </c>
      <c r="U8240" s="26">
        <v>3</v>
      </c>
    </row>
    <row r="8241" spans="1:40" ht="43.2" x14ac:dyDescent="0.3">
      <c r="A8241" t="s">
        <v>32460</v>
      </c>
      <c r="B8241" s="2" t="s">
        <v>19</v>
      </c>
      <c r="C8241" s="2" t="s">
        <v>13830</v>
      </c>
      <c r="D8241" s="2" t="s">
        <v>13832</v>
      </c>
      <c r="E8241" s="2" t="s">
        <v>13880</v>
      </c>
      <c r="F8241" s="2" t="s">
        <v>13882</v>
      </c>
      <c r="G8241" s="2" t="s">
        <v>13887</v>
      </c>
      <c r="H8241" s="3" t="s">
        <v>13888</v>
      </c>
      <c r="I8241" s="3" t="s">
        <v>13886</v>
      </c>
      <c r="J8241" s="3">
        <v>4</v>
      </c>
      <c r="K8241" s="2" t="s">
        <v>36</v>
      </c>
      <c r="O8241" s="7" t="s">
        <v>32794</v>
      </c>
      <c r="P8241" s="7" t="s">
        <v>32795</v>
      </c>
      <c r="Q8241" s="2">
        <v>4</v>
      </c>
      <c r="R8241" s="2">
        <v>8</v>
      </c>
      <c r="S8241" s="2" t="s">
        <v>31313</v>
      </c>
      <c r="U8241" s="26">
        <v>3</v>
      </c>
    </row>
    <row r="8242" spans="1:40" ht="43.2" x14ac:dyDescent="0.3">
      <c r="A8242" t="s">
        <v>32460</v>
      </c>
      <c r="B8242" s="2" t="s">
        <v>19</v>
      </c>
      <c r="C8242" s="2" t="s">
        <v>13830</v>
      </c>
      <c r="D8242" s="2" t="s">
        <v>13832</v>
      </c>
      <c r="E8242" s="2" t="s">
        <v>13880</v>
      </c>
      <c r="F8242" s="2" t="s">
        <v>13882</v>
      </c>
      <c r="G8242" s="2" t="s">
        <v>13889</v>
      </c>
      <c r="H8242" s="3" t="s">
        <v>13890</v>
      </c>
      <c r="I8242" s="3" t="s">
        <v>13886</v>
      </c>
      <c r="J8242" s="3">
        <v>4</v>
      </c>
      <c r="K8242" s="2" t="s">
        <v>36</v>
      </c>
      <c r="O8242" s="7" t="s">
        <v>32794</v>
      </c>
      <c r="P8242" s="7" t="s">
        <v>32795</v>
      </c>
      <c r="Q8242" s="2">
        <v>8</v>
      </c>
      <c r="R8242" s="2">
        <v>12</v>
      </c>
      <c r="S8242" s="2" t="s">
        <v>31313</v>
      </c>
      <c r="U8242" s="26">
        <v>3</v>
      </c>
    </row>
    <row r="8243" spans="1:40" ht="43.2" x14ac:dyDescent="0.3">
      <c r="A8243" t="s">
        <v>32460</v>
      </c>
      <c r="B8243" s="2" t="s">
        <v>19</v>
      </c>
      <c r="C8243" s="2" t="s">
        <v>13830</v>
      </c>
      <c r="D8243" s="2" t="s">
        <v>13832</v>
      </c>
      <c r="E8243" s="2" t="s">
        <v>13880</v>
      </c>
      <c r="F8243" s="2" t="s">
        <v>13882</v>
      </c>
      <c r="G8243" s="2" t="s">
        <v>13891</v>
      </c>
      <c r="H8243" s="3" t="s">
        <v>13892</v>
      </c>
      <c r="I8243" s="3" t="s">
        <v>13886</v>
      </c>
      <c r="K8243" s="2" t="s">
        <v>36</v>
      </c>
      <c r="O8243" s="7" t="s">
        <v>32794</v>
      </c>
      <c r="P8243" s="7" t="s">
        <v>32795</v>
      </c>
      <c r="Q8243" s="2">
        <v>12</v>
      </c>
      <c r="R8243" s="2">
        <v>20</v>
      </c>
      <c r="S8243" s="2" t="s">
        <v>31313</v>
      </c>
      <c r="U8243" s="26">
        <v>3</v>
      </c>
    </row>
    <row r="8244" spans="1:40" ht="43.2" x14ac:dyDescent="0.3">
      <c r="A8244" t="s">
        <v>32460</v>
      </c>
      <c r="B8244" s="2" t="s">
        <v>19</v>
      </c>
      <c r="C8244" s="2" t="s">
        <v>13830</v>
      </c>
      <c r="D8244" s="2" t="s">
        <v>13832</v>
      </c>
      <c r="E8244" s="2" t="s">
        <v>13880</v>
      </c>
      <c r="F8244" s="2" t="s">
        <v>13882</v>
      </c>
      <c r="G8244" s="2" t="s">
        <v>13893</v>
      </c>
      <c r="H8244" s="3" t="s">
        <v>13894</v>
      </c>
      <c r="I8244" s="3" t="s">
        <v>13886</v>
      </c>
      <c r="K8244" s="2" t="s">
        <v>36</v>
      </c>
      <c r="O8244" s="7" t="s">
        <v>32794</v>
      </c>
      <c r="P8244" s="7" t="s">
        <v>32795</v>
      </c>
      <c r="Q8244" s="2">
        <v>20</v>
      </c>
      <c r="R8244" s="2">
        <v>30</v>
      </c>
      <c r="S8244" s="2" t="s">
        <v>31313</v>
      </c>
      <c r="U8244" s="26">
        <v>3</v>
      </c>
    </row>
    <row r="8245" spans="1:40" x14ac:dyDescent="0.3">
      <c r="L8245" s="163" t="s">
        <v>0</v>
      </c>
      <c r="M8245" s="163"/>
      <c r="N8245" s="163"/>
      <c r="O8245" s="72" t="s">
        <v>1</v>
      </c>
      <c r="P8245" s="172" t="s">
        <v>31310</v>
      </c>
      <c r="Q8245" s="173"/>
      <c r="R8245" s="173"/>
      <c r="S8245" s="173"/>
      <c r="T8245" s="174"/>
      <c r="AN8245"/>
    </row>
    <row r="8246" spans="1:40" ht="43.2" x14ac:dyDescent="0.3">
      <c r="B8246" s="2" t="s">
        <v>19</v>
      </c>
      <c r="C8246" s="2" t="s">
        <v>13830</v>
      </c>
      <c r="D8246" s="2" t="s">
        <v>13832</v>
      </c>
      <c r="E8246" s="2" t="s">
        <v>13880</v>
      </c>
      <c r="F8246" s="2" t="s">
        <v>13895</v>
      </c>
      <c r="H8246" s="3" t="s">
        <v>13896</v>
      </c>
      <c r="L8246" s="72" t="s">
        <v>12</v>
      </c>
      <c r="M8246" s="72" t="s">
        <v>13</v>
      </c>
      <c r="N8246" s="72" t="s">
        <v>14</v>
      </c>
      <c r="O8246" s="72" t="s">
        <v>32311</v>
      </c>
      <c r="P8246" s="73" t="s">
        <v>32319</v>
      </c>
      <c r="Q8246" s="73" t="s">
        <v>32320</v>
      </c>
      <c r="R8246" s="73" t="s">
        <v>17</v>
      </c>
      <c r="S8246" s="73" t="s">
        <v>18</v>
      </c>
      <c r="T8246" s="73" t="s">
        <v>31184</v>
      </c>
      <c r="AN8246"/>
    </row>
    <row r="8247" spans="1:40" x14ac:dyDescent="0.3">
      <c r="A8247" t="s">
        <v>32460</v>
      </c>
      <c r="B8247" s="2" t="s">
        <v>19</v>
      </c>
      <c r="C8247" s="2" t="s">
        <v>13830</v>
      </c>
      <c r="D8247" s="2" t="s">
        <v>13832</v>
      </c>
      <c r="E8247" s="2" t="s">
        <v>13880</v>
      </c>
      <c r="F8247" s="2" t="s">
        <v>13895</v>
      </c>
      <c r="G8247" s="2" t="s">
        <v>13897</v>
      </c>
      <c r="H8247" s="3" t="s">
        <v>13898</v>
      </c>
      <c r="I8247" s="3" t="s">
        <v>3591</v>
      </c>
      <c r="J8247" s="3">
        <v>2</v>
      </c>
      <c r="K8247" s="2" t="s">
        <v>36</v>
      </c>
      <c r="O8247" s="7" t="s">
        <v>32796</v>
      </c>
      <c r="P8247" s="2">
        <v>0</v>
      </c>
      <c r="Q8247" s="2">
        <v>4</v>
      </c>
      <c r="R8247" s="2" t="s">
        <v>31313</v>
      </c>
      <c r="T8247" s="26">
        <v>3</v>
      </c>
      <c r="AN8247"/>
    </row>
    <row r="8248" spans="1:40" x14ac:dyDescent="0.3">
      <c r="A8248" t="s">
        <v>32460</v>
      </c>
      <c r="B8248" s="2" t="s">
        <v>19</v>
      </c>
      <c r="C8248" s="2" t="s">
        <v>13830</v>
      </c>
      <c r="D8248" s="2" t="s">
        <v>13832</v>
      </c>
      <c r="E8248" s="2" t="s">
        <v>13880</v>
      </c>
      <c r="F8248" s="2" t="s">
        <v>13895</v>
      </c>
      <c r="G8248" s="2" t="s">
        <v>13899</v>
      </c>
      <c r="H8248" s="3" t="s">
        <v>13900</v>
      </c>
      <c r="I8248" s="3" t="s">
        <v>3591</v>
      </c>
      <c r="J8248" s="3">
        <v>1</v>
      </c>
      <c r="K8248" s="2" t="s">
        <v>36</v>
      </c>
      <c r="O8248" s="7" t="s">
        <v>32796</v>
      </c>
      <c r="P8248" s="2">
        <v>4</v>
      </c>
      <c r="Q8248" s="2">
        <v>8</v>
      </c>
      <c r="R8248" s="2" t="s">
        <v>31313</v>
      </c>
      <c r="T8248" s="26">
        <v>3</v>
      </c>
      <c r="AN8248"/>
    </row>
    <row r="8249" spans="1:40" x14ac:dyDescent="0.3">
      <c r="A8249" t="s">
        <v>32460</v>
      </c>
      <c r="B8249" s="2" t="s">
        <v>19</v>
      </c>
      <c r="C8249" s="2" t="s">
        <v>13830</v>
      </c>
      <c r="D8249" s="2" t="s">
        <v>13832</v>
      </c>
      <c r="E8249" s="2" t="s">
        <v>13880</v>
      </c>
      <c r="F8249" s="2" t="s">
        <v>13895</v>
      </c>
      <c r="G8249" s="2" t="s">
        <v>13901</v>
      </c>
      <c r="H8249" s="3" t="s">
        <v>13902</v>
      </c>
      <c r="I8249" s="3" t="s">
        <v>3591</v>
      </c>
      <c r="J8249" s="3">
        <v>1</v>
      </c>
      <c r="K8249" s="2" t="s">
        <v>36</v>
      </c>
      <c r="O8249" s="7" t="s">
        <v>32796</v>
      </c>
      <c r="P8249" s="2">
        <v>8</v>
      </c>
      <c r="Q8249" s="2">
        <v>12</v>
      </c>
      <c r="R8249" s="2" t="s">
        <v>31313</v>
      </c>
      <c r="T8249" s="26">
        <v>3</v>
      </c>
      <c r="AN8249"/>
    </row>
    <row r="8250" spans="1:40" x14ac:dyDescent="0.3">
      <c r="A8250" t="s">
        <v>32460</v>
      </c>
      <c r="B8250" s="2" t="s">
        <v>19</v>
      </c>
      <c r="C8250" s="2" t="s">
        <v>13830</v>
      </c>
      <c r="D8250" s="2" t="s">
        <v>13832</v>
      </c>
      <c r="E8250" s="2" t="s">
        <v>13880</v>
      </c>
      <c r="F8250" s="2" t="s">
        <v>13895</v>
      </c>
      <c r="G8250" s="2" t="s">
        <v>13903</v>
      </c>
      <c r="H8250" s="3" t="s">
        <v>13904</v>
      </c>
      <c r="I8250" s="3" t="s">
        <v>3591</v>
      </c>
      <c r="J8250" s="3">
        <v>1</v>
      </c>
      <c r="K8250" s="2" t="s">
        <v>36</v>
      </c>
      <c r="O8250" s="7" t="s">
        <v>32796</v>
      </c>
      <c r="P8250" s="2">
        <v>12</v>
      </c>
      <c r="Q8250" s="2">
        <v>20</v>
      </c>
      <c r="R8250" s="2" t="s">
        <v>31313</v>
      </c>
      <c r="T8250" s="26">
        <v>3</v>
      </c>
      <c r="AN8250"/>
    </row>
    <row r="8251" spans="1:40" x14ac:dyDescent="0.3">
      <c r="A8251" t="s">
        <v>32460</v>
      </c>
      <c r="B8251" s="2" t="s">
        <v>19</v>
      </c>
      <c r="C8251" s="2" t="s">
        <v>13830</v>
      </c>
      <c r="D8251" s="2" t="s">
        <v>13832</v>
      </c>
      <c r="E8251" s="2" t="s">
        <v>13880</v>
      </c>
      <c r="F8251" s="2" t="s">
        <v>13895</v>
      </c>
      <c r="G8251" s="2" t="s">
        <v>13905</v>
      </c>
      <c r="H8251" s="3" t="s">
        <v>13906</v>
      </c>
      <c r="I8251" s="3" t="s">
        <v>3591</v>
      </c>
      <c r="J8251" s="3">
        <v>1</v>
      </c>
      <c r="K8251" s="2" t="s">
        <v>36</v>
      </c>
      <c r="O8251" s="7" t="s">
        <v>32796</v>
      </c>
      <c r="P8251" s="2">
        <v>20</v>
      </c>
      <c r="Q8251" s="2">
        <v>30</v>
      </c>
      <c r="R8251" s="2" t="s">
        <v>31313</v>
      </c>
      <c r="T8251" s="26">
        <v>3</v>
      </c>
      <c r="AN8251"/>
    </row>
    <row r="8252" spans="1:40" x14ac:dyDescent="0.3">
      <c r="L8252" s="163" t="s">
        <v>0</v>
      </c>
      <c r="M8252" s="163"/>
      <c r="N8252" s="163"/>
      <c r="O8252" s="163" t="s">
        <v>1</v>
      </c>
      <c r="P8252" s="163"/>
      <c r="Q8252" s="172" t="s">
        <v>31191</v>
      </c>
      <c r="R8252" s="173"/>
      <c r="S8252" s="173"/>
      <c r="T8252" s="173"/>
      <c r="U8252" s="174"/>
    </row>
    <row r="8253" spans="1:40" ht="43.2" x14ac:dyDescent="0.3">
      <c r="B8253" s="2" t="s">
        <v>19</v>
      </c>
      <c r="C8253" s="2" t="s">
        <v>13830</v>
      </c>
      <c r="D8253" s="2" t="s">
        <v>13832</v>
      </c>
      <c r="E8253" s="2" t="s">
        <v>13880</v>
      </c>
      <c r="F8253" s="2" t="s">
        <v>13907</v>
      </c>
      <c r="H8253" s="3" t="s">
        <v>13908</v>
      </c>
      <c r="L8253" s="72" t="s">
        <v>12</v>
      </c>
      <c r="M8253" s="72" t="s">
        <v>13</v>
      </c>
      <c r="N8253" s="72" t="s">
        <v>14</v>
      </c>
      <c r="O8253" s="72" t="s">
        <v>32311</v>
      </c>
      <c r="P8253" s="72" t="s">
        <v>31198</v>
      </c>
      <c r="Q8253" s="73" t="s">
        <v>32319</v>
      </c>
      <c r="R8253" s="73" t="s">
        <v>32320</v>
      </c>
      <c r="S8253" s="73" t="s">
        <v>17</v>
      </c>
      <c r="T8253" s="73" t="s">
        <v>18</v>
      </c>
      <c r="U8253" s="73" t="s">
        <v>31184</v>
      </c>
    </row>
    <row r="8254" spans="1:40" ht="43.2" x14ac:dyDescent="0.3">
      <c r="A8254" t="s">
        <v>32460</v>
      </c>
      <c r="B8254" s="2" t="s">
        <v>19</v>
      </c>
      <c r="C8254" s="2" t="s">
        <v>13830</v>
      </c>
      <c r="D8254" s="2" t="s">
        <v>13832</v>
      </c>
      <c r="E8254" s="2" t="s">
        <v>13880</v>
      </c>
      <c r="F8254" s="2" t="s">
        <v>13907</v>
      </c>
      <c r="G8254" s="2" t="s">
        <v>13909</v>
      </c>
      <c r="H8254" s="3" t="s">
        <v>13910</v>
      </c>
      <c r="I8254" s="3" t="s">
        <v>13886</v>
      </c>
      <c r="J8254" s="3">
        <v>33</v>
      </c>
      <c r="K8254" s="2" t="s">
        <v>36</v>
      </c>
      <c r="O8254" s="7" t="s">
        <v>32794</v>
      </c>
      <c r="P8254" s="7" t="s">
        <v>32797</v>
      </c>
      <c r="Q8254" s="2">
        <v>0</v>
      </c>
      <c r="R8254" s="2">
        <v>1</v>
      </c>
      <c r="S8254" s="2" t="s">
        <v>31201</v>
      </c>
      <c r="U8254" s="26">
        <v>3</v>
      </c>
    </row>
    <row r="8255" spans="1:40" ht="43.2" x14ac:dyDescent="0.3">
      <c r="A8255" t="s">
        <v>32460</v>
      </c>
      <c r="B8255" s="2" t="s">
        <v>19</v>
      </c>
      <c r="C8255" s="2" t="s">
        <v>13830</v>
      </c>
      <c r="D8255" s="2" t="s">
        <v>13832</v>
      </c>
      <c r="E8255" s="2" t="s">
        <v>13880</v>
      </c>
      <c r="F8255" s="2" t="s">
        <v>13907</v>
      </c>
      <c r="G8255" s="2" t="s">
        <v>13911</v>
      </c>
      <c r="H8255" s="3" t="s">
        <v>13912</v>
      </c>
      <c r="I8255" s="3" t="s">
        <v>13886</v>
      </c>
      <c r="J8255" s="3">
        <v>2</v>
      </c>
      <c r="K8255" s="2" t="s">
        <v>36</v>
      </c>
      <c r="O8255" s="7" t="s">
        <v>32794</v>
      </c>
      <c r="P8255" s="7" t="s">
        <v>32797</v>
      </c>
      <c r="Q8255" s="2">
        <v>1</v>
      </c>
      <c r="R8255" s="2">
        <v>2</v>
      </c>
      <c r="S8255" s="2" t="s">
        <v>31201</v>
      </c>
      <c r="U8255" s="26">
        <v>3</v>
      </c>
    </row>
    <row r="8256" spans="1:40" ht="43.2" x14ac:dyDescent="0.3">
      <c r="A8256" t="s">
        <v>32460</v>
      </c>
      <c r="B8256" s="2" t="s">
        <v>19</v>
      </c>
      <c r="C8256" s="2" t="s">
        <v>13830</v>
      </c>
      <c r="D8256" s="2" t="s">
        <v>13832</v>
      </c>
      <c r="E8256" s="2" t="s">
        <v>13880</v>
      </c>
      <c r="F8256" s="2" t="s">
        <v>13907</v>
      </c>
      <c r="G8256" s="2" t="s">
        <v>13913</v>
      </c>
      <c r="H8256" s="3" t="s">
        <v>13914</v>
      </c>
      <c r="I8256" s="3" t="s">
        <v>13886</v>
      </c>
      <c r="J8256" s="3">
        <v>13</v>
      </c>
      <c r="K8256" s="2" t="s">
        <v>36</v>
      </c>
      <c r="O8256" s="7" t="s">
        <v>32794</v>
      </c>
      <c r="P8256" s="7" t="s">
        <v>32797</v>
      </c>
      <c r="Q8256" s="2">
        <v>2</v>
      </c>
      <c r="R8256" s="2">
        <v>4</v>
      </c>
      <c r="S8256" s="2" t="s">
        <v>31201</v>
      </c>
      <c r="U8256" s="26">
        <v>3</v>
      </c>
    </row>
    <row r="8257" spans="1:22" ht="43.2" x14ac:dyDescent="0.3">
      <c r="A8257" t="s">
        <v>32460</v>
      </c>
      <c r="B8257" s="2" t="s">
        <v>19</v>
      </c>
      <c r="C8257" s="2" t="s">
        <v>13830</v>
      </c>
      <c r="D8257" s="2" t="s">
        <v>13832</v>
      </c>
      <c r="E8257" s="2" t="s">
        <v>13880</v>
      </c>
      <c r="F8257" s="2" t="s">
        <v>13907</v>
      </c>
      <c r="G8257" s="2" t="s">
        <v>13915</v>
      </c>
      <c r="H8257" s="3" t="s">
        <v>13916</v>
      </c>
      <c r="I8257" s="3" t="s">
        <v>13886</v>
      </c>
      <c r="K8257" s="2" t="s">
        <v>36</v>
      </c>
      <c r="O8257" s="7" t="s">
        <v>32794</v>
      </c>
      <c r="P8257" s="7" t="s">
        <v>32797</v>
      </c>
      <c r="Q8257" s="2">
        <v>4</v>
      </c>
      <c r="R8257" s="2">
        <v>6</v>
      </c>
      <c r="S8257" s="2" t="s">
        <v>31201</v>
      </c>
      <c r="U8257" s="26">
        <v>3</v>
      </c>
    </row>
    <row r="8258" spans="1:22" x14ac:dyDescent="0.3">
      <c r="L8258" s="163" t="s">
        <v>0</v>
      </c>
      <c r="M8258" s="163"/>
      <c r="N8258" s="163"/>
      <c r="O8258" s="163" t="s">
        <v>1</v>
      </c>
      <c r="P8258" s="163"/>
      <c r="Q8258" s="163"/>
      <c r="R8258" s="172" t="s">
        <v>32348</v>
      </c>
      <c r="S8258" s="173"/>
      <c r="T8258" s="173"/>
      <c r="U8258" s="173"/>
      <c r="V8258" s="174"/>
    </row>
    <row r="8259" spans="1:22" ht="43.2" x14ac:dyDescent="0.3">
      <c r="B8259" s="2" t="s">
        <v>19</v>
      </c>
      <c r="C8259" s="2" t="s">
        <v>13830</v>
      </c>
      <c r="D8259" s="2" t="s">
        <v>13832</v>
      </c>
      <c r="E8259" s="2" t="s">
        <v>13880</v>
      </c>
      <c r="F8259" s="2" t="s">
        <v>13917</v>
      </c>
      <c r="H8259" s="3" t="s">
        <v>13918</v>
      </c>
      <c r="L8259" s="72" t="s">
        <v>12</v>
      </c>
      <c r="M8259" s="72" t="s">
        <v>13</v>
      </c>
      <c r="N8259" s="72" t="s">
        <v>14</v>
      </c>
      <c r="O8259" s="72" t="s">
        <v>32311</v>
      </c>
      <c r="P8259" s="72" t="s">
        <v>31198</v>
      </c>
      <c r="Q8259" s="72" t="s">
        <v>32654</v>
      </c>
      <c r="R8259" s="73" t="s">
        <v>32319</v>
      </c>
      <c r="S8259" s="73" t="s">
        <v>32320</v>
      </c>
      <c r="T8259" s="73" t="s">
        <v>17</v>
      </c>
      <c r="U8259" s="73" t="s">
        <v>18</v>
      </c>
      <c r="V8259" s="73" t="s">
        <v>31184</v>
      </c>
    </row>
    <row r="8260" spans="1:22" x14ac:dyDescent="0.3">
      <c r="A8260" t="s">
        <v>32460</v>
      </c>
      <c r="B8260" s="2" t="s">
        <v>19</v>
      </c>
      <c r="C8260" s="2" t="s">
        <v>13830</v>
      </c>
      <c r="D8260" s="2" t="s">
        <v>13832</v>
      </c>
      <c r="E8260" s="2" t="s">
        <v>13880</v>
      </c>
      <c r="F8260" s="2" t="s">
        <v>13917</v>
      </c>
      <c r="G8260" s="2" t="s">
        <v>13919</v>
      </c>
      <c r="H8260" s="3" t="s">
        <v>13920</v>
      </c>
      <c r="I8260" s="3" t="s">
        <v>1758</v>
      </c>
      <c r="J8260" s="3">
        <v>21</v>
      </c>
      <c r="K8260" s="2" t="s">
        <v>36</v>
      </c>
      <c r="O8260" s="7" t="s">
        <v>32798</v>
      </c>
      <c r="P8260" s="7" t="s">
        <v>32799</v>
      </c>
      <c r="Q8260" s="2" t="s">
        <v>32800</v>
      </c>
      <c r="R8260" s="2">
        <v>0</v>
      </c>
      <c r="S8260" s="2">
        <v>50</v>
      </c>
      <c r="T8260" s="2" t="s">
        <v>31937</v>
      </c>
      <c r="V8260" s="26">
        <v>3</v>
      </c>
    </row>
    <row r="8261" spans="1:22" x14ac:dyDescent="0.3">
      <c r="A8261" t="s">
        <v>32460</v>
      </c>
      <c r="B8261" s="2" t="s">
        <v>19</v>
      </c>
      <c r="C8261" s="2" t="s">
        <v>13830</v>
      </c>
      <c r="D8261" s="2" t="s">
        <v>13832</v>
      </c>
      <c r="E8261" s="2" t="s">
        <v>13880</v>
      </c>
      <c r="F8261" s="2" t="s">
        <v>13917</v>
      </c>
      <c r="G8261" s="2" t="s">
        <v>13921</v>
      </c>
      <c r="H8261" s="3" t="s">
        <v>13922</v>
      </c>
      <c r="I8261" s="3" t="s">
        <v>1758</v>
      </c>
      <c r="J8261" s="3">
        <v>53</v>
      </c>
      <c r="K8261" s="2" t="s">
        <v>36</v>
      </c>
      <c r="O8261" s="7" t="s">
        <v>32798</v>
      </c>
      <c r="P8261" s="7" t="s">
        <v>32799</v>
      </c>
      <c r="Q8261" s="2" t="s">
        <v>32800</v>
      </c>
      <c r="R8261" s="2">
        <v>50</v>
      </c>
      <c r="S8261" s="2">
        <v>100</v>
      </c>
      <c r="T8261" s="2" t="s">
        <v>31937</v>
      </c>
      <c r="V8261" s="26">
        <v>3</v>
      </c>
    </row>
    <row r="8262" spans="1:22" x14ac:dyDescent="0.3">
      <c r="A8262" t="s">
        <v>32460</v>
      </c>
      <c r="B8262" s="2" t="s">
        <v>19</v>
      </c>
      <c r="C8262" s="2" t="s">
        <v>13830</v>
      </c>
      <c r="D8262" s="2" t="s">
        <v>13832</v>
      </c>
      <c r="E8262" s="2" t="s">
        <v>13880</v>
      </c>
      <c r="F8262" s="2" t="s">
        <v>13917</v>
      </c>
      <c r="G8262" s="2" t="s">
        <v>13923</v>
      </c>
      <c r="H8262" s="3" t="s">
        <v>13924</v>
      </c>
      <c r="I8262" s="3" t="s">
        <v>1758</v>
      </c>
      <c r="J8262" s="3">
        <v>194</v>
      </c>
      <c r="K8262" s="2" t="s">
        <v>36</v>
      </c>
      <c r="O8262" s="7" t="s">
        <v>32798</v>
      </c>
      <c r="P8262" s="7" t="s">
        <v>32799</v>
      </c>
      <c r="Q8262" s="2" t="s">
        <v>32800</v>
      </c>
      <c r="R8262" s="2">
        <v>100</v>
      </c>
      <c r="S8262" s="2">
        <v>200</v>
      </c>
      <c r="T8262" s="2" t="s">
        <v>31937</v>
      </c>
      <c r="V8262" s="26">
        <v>3</v>
      </c>
    </row>
    <row r="8263" spans="1:22" x14ac:dyDescent="0.3">
      <c r="A8263" t="s">
        <v>32460</v>
      </c>
      <c r="B8263" s="2" t="s">
        <v>19</v>
      </c>
      <c r="C8263" s="2" t="s">
        <v>13830</v>
      </c>
      <c r="D8263" s="2" t="s">
        <v>13832</v>
      </c>
      <c r="E8263" s="2" t="s">
        <v>13880</v>
      </c>
      <c r="F8263" s="2" t="s">
        <v>13917</v>
      </c>
      <c r="G8263" s="2" t="s">
        <v>13925</v>
      </c>
      <c r="H8263" s="3" t="s">
        <v>13926</v>
      </c>
      <c r="I8263" s="3" t="s">
        <v>1758</v>
      </c>
      <c r="J8263" s="3">
        <v>271</v>
      </c>
      <c r="K8263" s="2" t="s">
        <v>36</v>
      </c>
      <c r="O8263" s="7" t="s">
        <v>32798</v>
      </c>
      <c r="P8263" s="7" t="s">
        <v>32799</v>
      </c>
      <c r="Q8263" s="2" t="s">
        <v>32800</v>
      </c>
      <c r="R8263" s="2">
        <v>200</v>
      </c>
      <c r="S8263" s="2">
        <v>300</v>
      </c>
      <c r="T8263" s="2" t="s">
        <v>31937</v>
      </c>
      <c r="V8263" s="26">
        <v>3</v>
      </c>
    </row>
    <row r="8264" spans="1:22" x14ac:dyDescent="0.3">
      <c r="A8264" t="s">
        <v>32460</v>
      </c>
      <c r="B8264" s="2" t="s">
        <v>19</v>
      </c>
      <c r="C8264" s="2" t="s">
        <v>13830</v>
      </c>
      <c r="D8264" s="2" t="s">
        <v>13832</v>
      </c>
      <c r="E8264" s="2" t="s">
        <v>13880</v>
      </c>
      <c r="F8264" s="2" t="s">
        <v>13917</v>
      </c>
      <c r="G8264" s="2" t="s">
        <v>13927</v>
      </c>
      <c r="H8264" s="3" t="s">
        <v>13928</v>
      </c>
      <c r="I8264" s="3" t="s">
        <v>1758</v>
      </c>
      <c r="J8264" s="3">
        <v>234</v>
      </c>
      <c r="K8264" s="2" t="s">
        <v>36</v>
      </c>
      <c r="O8264" s="7" t="s">
        <v>32798</v>
      </c>
      <c r="P8264" s="7" t="s">
        <v>32799</v>
      </c>
      <c r="Q8264" s="2" t="s">
        <v>32800</v>
      </c>
      <c r="R8264" s="2">
        <v>300</v>
      </c>
      <c r="S8264" s="2" t="s">
        <v>31202</v>
      </c>
      <c r="T8264" s="2" t="s">
        <v>31937</v>
      </c>
      <c r="V8264" s="26">
        <v>3</v>
      </c>
    </row>
    <row r="8265" spans="1:22" x14ac:dyDescent="0.3">
      <c r="B8265" s="2" t="s">
        <v>19</v>
      </c>
      <c r="C8265" s="2" t="s">
        <v>13830</v>
      </c>
      <c r="D8265" s="2" t="s">
        <v>13832</v>
      </c>
      <c r="E8265" s="2" t="s">
        <v>13929</v>
      </c>
      <c r="H8265" s="3" t="s">
        <v>13930</v>
      </c>
    </row>
    <row r="8266" spans="1:22" x14ac:dyDescent="0.3">
      <c r="L8266" s="163" t="s">
        <v>0</v>
      </c>
      <c r="M8266" s="163"/>
      <c r="N8266" s="163"/>
      <c r="O8266" s="163" t="s">
        <v>1</v>
      </c>
      <c r="P8266" s="163"/>
      <c r="Q8266" s="163"/>
    </row>
    <row r="8267" spans="1:22" ht="43.2" x14ac:dyDescent="0.3">
      <c r="B8267" s="2" t="s">
        <v>19</v>
      </c>
      <c r="C8267" s="2" t="s">
        <v>13830</v>
      </c>
      <c r="D8267" s="2" t="s">
        <v>13832</v>
      </c>
      <c r="E8267" s="2" t="s">
        <v>13929</v>
      </c>
      <c r="F8267" s="2" t="s">
        <v>13931</v>
      </c>
      <c r="H8267" s="3" t="s">
        <v>13932</v>
      </c>
      <c r="L8267" s="72" t="s">
        <v>12</v>
      </c>
      <c r="M8267" s="72" t="s">
        <v>13</v>
      </c>
      <c r="N8267" s="72" t="s">
        <v>14</v>
      </c>
      <c r="O8267" s="72" t="s">
        <v>32311</v>
      </c>
      <c r="P8267" s="72" t="s">
        <v>31195</v>
      </c>
      <c r="Q8267" s="72" t="s">
        <v>32774</v>
      </c>
    </row>
    <row r="8268" spans="1:22" ht="43.2" x14ac:dyDescent="0.3">
      <c r="A8268" t="s">
        <v>32460</v>
      </c>
      <c r="B8268" s="2" t="s">
        <v>19</v>
      </c>
      <c r="C8268" s="2" t="s">
        <v>13830</v>
      </c>
      <c r="D8268" s="2" t="s">
        <v>13832</v>
      </c>
      <c r="E8268" s="2" t="s">
        <v>13929</v>
      </c>
      <c r="F8268" s="2" t="s">
        <v>13931</v>
      </c>
      <c r="G8268" s="2" t="s">
        <v>13933</v>
      </c>
      <c r="H8268" s="6" t="s">
        <v>13934</v>
      </c>
      <c r="I8268" s="3" t="s">
        <v>13935</v>
      </c>
      <c r="K8268" s="2" t="s">
        <v>36</v>
      </c>
      <c r="O8268" s="7" t="s">
        <v>32801</v>
      </c>
      <c r="P8268" s="7" t="s">
        <v>32297</v>
      </c>
    </row>
    <row r="8269" spans="1:22" ht="43.2" x14ac:dyDescent="0.3">
      <c r="A8269" t="s">
        <v>32460</v>
      </c>
      <c r="B8269" s="2" t="s">
        <v>19</v>
      </c>
      <c r="C8269" s="2" t="s">
        <v>13830</v>
      </c>
      <c r="D8269" s="2" t="s">
        <v>13832</v>
      </c>
      <c r="E8269" s="2" t="s">
        <v>13929</v>
      </c>
      <c r="F8269" s="2" t="s">
        <v>13931</v>
      </c>
      <c r="G8269" s="2" t="s">
        <v>13936</v>
      </c>
      <c r="H8269" s="6" t="s">
        <v>13937</v>
      </c>
      <c r="I8269" s="3" t="s">
        <v>13935</v>
      </c>
      <c r="J8269" s="3">
        <v>1842</v>
      </c>
      <c r="K8269" s="2" t="s">
        <v>36</v>
      </c>
      <c r="O8269" s="7" t="s">
        <v>32801</v>
      </c>
      <c r="P8269" s="7" t="s">
        <v>32298</v>
      </c>
    </row>
    <row r="8270" spans="1:22" ht="43.2" x14ac:dyDescent="0.3">
      <c r="A8270" t="s">
        <v>32460</v>
      </c>
      <c r="B8270" s="2" t="s">
        <v>19</v>
      </c>
      <c r="C8270" s="2" t="s">
        <v>13830</v>
      </c>
      <c r="D8270" s="2" t="s">
        <v>13832</v>
      </c>
      <c r="E8270" s="2" t="s">
        <v>13929</v>
      </c>
      <c r="F8270" s="2" t="s">
        <v>13931</v>
      </c>
      <c r="G8270" s="2" t="s">
        <v>13938</v>
      </c>
      <c r="H8270" s="6" t="s">
        <v>13939</v>
      </c>
      <c r="I8270" s="3" t="s">
        <v>13935</v>
      </c>
      <c r="J8270" s="3">
        <v>1008</v>
      </c>
      <c r="K8270" s="2" t="s">
        <v>36</v>
      </c>
      <c r="O8270" s="7" t="s">
        <v>32802</v>
      </c>
    </row>
    <row r="8271" spans="1:22" ht="43.2" x14ac:dyDescent="0.3">
      <c r="A8271" t="s">
        <v>32460</v>
      </c>
      <c r="B8271" s="2" t="s">
        <v>19</v>
      </c>
      <c r="C8271" s="2" t="s">
        <v>13830</v>
      </c>
      <c r="D8271" s="2" t="s">
        <v>13832</v>
      </c>
      <c r="E8271" s="2" t="s">
        <v>13929</v>
      </c>
      <c r="F8271" s="2" t="s">
        <v>13931</v>
      </c>
      <c r="G8271" s="2" t="s">
        <v>13940</v>
      </c>
      <c r="H8271" s="6" t="s">
        <v>13941</v>
      </c>
      <c r="I8271" s="3" t="s">
        <v>13935</v>
      </c>
      <c r="J8271" s="3">
        <v>940</v>
      </c>
      <c r="K8271" s="2" t="s">
        <v>36</v>
      </c>
      <c r="O8271" s="7" t="s">
        <v>32802</v>
      </c>
      <c r="Q8271" s="2" t="s">
        <v>32803</v>
      </c>
    </row>
    <row r="8272" spans="1:22" x14ac:dyDescent="0.3">
      <c r="L8272" s="163" t="s">
        <v>0</v>
      </c>
      <c r="M8272" s="163"/>
      <c r="N8272" s="163"/>
      <c r="O8272" s="163" t="s">
        <v>1</v>
      </c>
      <c r="P8272" s="163"/>
      <c r="Q8272" s="172" t="s">
        <v>31185</v>
      </c>
      <c r="R8272" s="173"/>
      <c r="S8272" s="173"/>
      <c r="T8272" s="173"/>
      <c r="U8272" s="174"/>
    </row>
    <row r="8273" spans="1:23" ht="43.2" x14ac:dyDescent="0.3">
      <c r="B8273" s="2" t="s">
        <v>19</v>
      </c>
      <c r="C8273" s="2" t="s">
        <v>13830</v>
      </c>
      <c r="D8273" s="2" t="s">
        <v>13832</v>
      </c>
      <c r="E8273" s="2" t="s">
        <v>13929</v>
      </c>
      <c r="F8273" s="2" t="s">
        <v>13942</v>
      </c>
      <c r="H8273" s="3" t="s">
        <v>13943</v>
      </c>
      <c r="L8273" s="72" t="s">
        <v>12</v>
      </c>
      <c r="M8273" s="72" t="s">
        <v>13</v>
      </c>
      <c r="N8273" s="72" t="s">
        <v>14</v>
      </c>
      <c r="O8273" s="72" t="s">
        <v>32311</v>
      </c>
      <c r="P8273" s="72" t="s">
        <v>31195</v>
      </c>
      <c r="Q8273" s="73" t="s">
        <v>32319</v>
      </c>
      <c r="R8273" s="73" t="s">
        <v>32320</v>
      </c>
      <c r="S8273" s="73" t="s">
        <v>17</v>
      </c>
      <c r="T8273" s="73" t="s">
        <v>18</v>
      </c>
      <c r="U8273" s="73" t="s">
        <v>31184</v>
      </c>
    </row>
    <row r="8274" spans="1:23" ht="28.8" x14ac:dyDescent="0.3">
      <c r="A8274" t="s">
        <v>32460</v>
      </c>
      <c r="B8274" s="2" t="s">
        <v>19</v>
      </c>
      <c r="C8274" s="2" t="s">
        <v>13830</v>
      </c>
      <c r="D8274" s="2" t="s">
        <v>13832</v>
      </c>
      <c r="E8274" s="2" t="s">
        <v>13929</v>
      </c>
      <c r="F8274" s="2" t="s">
        <v>13942</v>
      </c>
      <c r="G8274" s="2" t="s">
        <v>13944</v>
      </c>
      <c r="H8274" s="3" t="s">
        <v>13945</v>
      </c>
      <c r="I8274" s="3" t="s">
        <v>13946</v>
      </c>
      <c r="J8274" s="3">
        <v>11</v>
      </c>
      <c r="K8274" s="2" t="s">
        <v>36</v>
      </c>
      <c r="O8274" s="7" t="s">
        <v>32804</v>
      </c>
      <c r="P8274" s="7" t="s">
        <v>32805</v>
      </c>
      <c r="Q8274" s="2">
        <v>20</v>
      </c>
      <c r="R8274" s="2">
        <v>20</v>
      </c>
      <c r="S8274" s="2" t="s">
        <v>31186</v>
      </c>
      <c r="U8274" s="26">
        <v>1</v>
      </c>
    </row>
    <row r="8275" spans="1:23" ht="28.8" x14ac:dyDescent="0.3">
      <c r="A8275" t="s">
        <v>32460</v>
      </c>
      <c r="B8275" s="2" t="s">
        <v>19</v>
      </c>
      <c r="C8275" s="2" t="s">
        <v>13830</v>
      </c>
      <c r="D8275" s="2" t="s">
        <v>13832</v>
      </c>
      <c r="E8275" s="2" t="s">
        <v>13929</v>
      </c>
      <c r="F8275" s="2" t="s">
        <v>13942</v>
      </c>
      <c r="G8275" s="2" t="s">
        <v>13947</v>
      </c>
      <c r="H8275" s="3" t="s">
        <v>13948</v>
      </c>
      <c r="I8275" s="3" t="s">
        <v>13946</v>
      </c>
      <c r="J8275" s="3">
        <v>21</v>
      </c>
      <c r="K8275" s="2" t="s">
        <v>36</v>
      </c>
      <c r="O8275" s="7" t="s">
        <v>32804</v>
      </c>
      <c r="P8275" s="7" t="s">
        <v>32805</v>
      </c>
      <c r="Q8275" s="2">
        <v>25</v>
      </c>
      <c r="R8275" s="2">
        <v>25</v>
      </c>
      <c r="S8275" s="2" t="s">
        <v>31186</v>
      </c>
      <c r="U8275" s="26">
        <v>1</v>
      </c>
    </row>
    <row r="8276" spans="1:23" ht="28.8" x14ac:dyDescent="0.3">
      <c r="A8276" t="s">
        <v>32460</v>
      </c>
      <c r="B8276" s="2" t="s">
        <v>19</v>
      </c>
      <c r="C8276" s="2" t="s">
        <v>13830</v>
      </c>
      <c r="D8276" s="2" t="s">
        <v>13832</v>
      </c>
      <c r="E8276" s="2" t="s">
        <v>13929</v>
      </c>
      <c r="F8276" s="2" t="s">
        <v>13942</v>
      </c>
      <c r="G8276" s="2" t="s">
        <v>13949</v>
      </c>
      <c r="H8276" s="3" t="s">
        <v>13950</v>
      </c>
      <c r="I8276" s="3" t="s">
        <v>13946</v>
      </c>
      <c r="J8276" s="3">
        <v>7</v>
      </c>
      <c r="K8276" s="2" t="s">
        <v>36</v>
      </c>
      <c r="O8276" s="7" t="s">
        <v>32804</v>
      </c>
      <c r="P8276" s="7" t="s">
        <v>32805</v>
      </c>
      <c r="Q8276" s="2">
        <v>32</v>
      </c>
      <c r="R8276" s="2">
        <v>32</v>
      </c>
      <c r="S8276" s="2" t="s">
        <v>31186</v>
      </c>
      <c r="U8276" s="26">
        <v>1</v>
      </c>
    </row>
    <row r="8277" spans="1:23" ht="28.8" x14ac:dyDescent="0.3">
      <c r="A8277" t="s">
        <v>32460</v>
      </c>
      <c r="B8277" s="2" t="s">
        <v>19</v>
      </c>
      <c r="C8277" s="2" t="s">
        <v>13830</v>
      </c>
      <c r="D8277" s="2" t="s">
        <v>13832</v>
      </c>
      <c r="E8277" s="2" t="s">
        <v>13929</v>
      </c>
      <c r="F8277" s="2" t="s">
        <v>13942</v>
      </c>
      <c r="G8277" s="2" t="s">
        <v>13951</v>
      </c>
      <c r="H8277" s="3" t="s">
        <v>13952</v>
      </c>
      <c r="I8277" s="3" t="s">
        <v>13946</v>
      </c>
      <c r="J8277" s="3">
        <v>88</v>
      </c>
      <c r="K8277" s="2" t="s">
        <v>36</v>
      </c>
      <c r="O8277" s="7" t="s">
        <v>32804</v>
      </c>
      <c r="P8277" s="7" t="s">
        <v>32805</v>
      </c>
      <c r="Q8277" s="2">
        <v>40</v>
      </c>
      <c r="R8277" s="2">
        <v>40</v>
      </c>
      <c r="S8277" s="2" t="s">
        <v>31186</v>
      </c>
      <c r="U8277" s="26">
        <v>1</v>
      </c>
    </row>
    <row r="8278" spans="1:23" ht="28.8" x14ac:dyDescent="0.3">
      <c r="A8278" t="s">
        <v>32460</v>
      </c>
      <c r="B8278" s="2" t="s">
        <v>19</v>
      </c>
      <c r="C8278" s="2" t="s">
        <v>13830</v>
      </c>
      <c r="D8278" s="2" t="s">
        <v>13832</v>
      </c>
      <c r="E8278" s="2" t="s">
        <v>13929</v>
      </c>
      <c r="F8278" s="2" t="s">
        <v>13942</v>
      </c>
      <c r="G8278" s="2" t="s">
        <v>13953</v>
      </c>
      <c r="H8278" s="3" t="s">
        <v>13954</v>
      </c>
      <c r="I8278" s="3" t="s">
        <v>13946</v>
      </c>
      <c r="J8278" s="3">
        <v>137</v>
      </c>
      <c r="K8278" s="2" t="s">
        <v>36</v>
      </c>
      <c r="O8278" s="7" t="s">
        <v>32804</v>
      </c>
      <c r="P8278" s="7" t="s">
        <v>32806</v>
      </c>
      <c r="Q8278" s="2">
        <v>50</v>
      </c>
      <c r="R8278" s="2">
        <v>50</v>
      </c>
      <c r="S8278" s="2" t="s">
        <v>31186</v>
      </c>
      <c r="U8278" s="26">
        <v>1</v>
      </c>
    </row>
    <row r="8279" spans="1:23" ht="28.8" x14ac:dyDescent="0.3">
      <c r="A8279" t="s">
        <v>32460</v>
      </c>
      <c r="B8279" s="2" t="s">
        <v>19</v>
      </c>
      <c r="C8279" s="2" t="s">
        <v>13830</v>
      </c>
      <c r="D8279" s="2" t="s">
        <v>13832</v>
      </c>
      <c r="E8279" s="2" t="s">
        <v>13929</v>
      </c>
      <c r="F8279" s="2" t="s">
        <v>13942</v>
      </c>
      <c r="G8279" s="2" t="s">
        <v>13955</v>
      </c>
      <c r="H8279" s="3" t="s">
        <v>13956</v>
      </c>
      <c r="I8279" s="3" t="s">
        <v>13946</v>
      </c>
      <c r="J8279" s="3">
        <v>169</v>
      </c>
      <c r="K8279" s="2" t="s">
        <v>36</v>
      </c>
      <c r="O8279" s="7" t="s">
        <v>32804</v>
      </c>
      <c r="P8279" s="7" t="s">
        <v>32806</v>
      </c>
      <c r="Q8279" s="2">
        <v>70</v>
      </c>
      <c r="R8279" s="2">
        <v>70</v>
      </c>
      <c r="S8279" s="2" t="s">
        <v>31186</v>
      </c>
      <c r="U8279" s="26">
        <v>1</v>
      </c>
    </row>
    <row r="8280" spans="1:23" ht="28.8" x14ac:dyDescent="0.3">
      <c r="A8280" t="s">
        <v>32460</v>
      </c>
      <c r="B8280" s="2" t="s">
        <v>19</v>
      </c>
      <c r="C8280" s="2" t="s">
        <v>13830</v>
      </c>
      <c r="D8280" s="2" t="s">
        <v>13832</v>
      </c>
      <c r="E8280" s="2" t="s">
        <v>13929</v>
      </c>
      <c r="F8280" s="2" t="s">
        <v>13942</v>
      </c>
      <c r="G8280" s="2" t="s">
        <v>13957</v>
      </c>
      <c r="H8280" s="3" t="s">
        <v>13958</v>
      </c>
      <c r="I8280" s="3" t="s">
        <v>13946</v>
      </c>
      <c r="J8280" s="3">
        <v>460</v>
      </c>
      <c r="K8280" s="2" t="s">
        <v>36</v>
      </c>
      <c r="O8280" s="7" t="s">
        <v>32804</v>
      </c>
      <c r="P8280" s="7" t="s">
        <v>32806</v>
      </c>
      <c r="Q8280" s="2">
        <v>80</v>
      </c>
      <c r="R8280" s="2">
        <v>80</v>
      </c>
      <c r="S8280" s="2" t="s">
        <v>31186</v>
      </c>
      <c r="U8280" s="26">
        <v>1</v>
      </c>
    </row>
    <row r="8281" spans="1:23" ht="28.8" x14ac:dyDescent="0.3">
      <c r="A8281" t="s">
        <v>32460</v>
      </c>
      <c r="B8281" s="2" t="s">
        <v>19</v>
      </c>
      <c r="C8281" s="2" t="s">
        <v>13830</v>
      </c>
      <c r="D8281" s="2" t="s">
        <v>13832</v>
      </c>
      <c r="E8281" s="2" t="s">
        <v>13929</v>
      </c>
      <c r="F8281" s="2" t="s">
        <v>13942</v>
      </c>
      <c r="G8281" s="2" t="s">
        <v>13959</v>
      </c>
      <c r="H8281" s="3" t="s">
        <v>13960</v>
      </c>
      <c r="I8281" s="3" t="s">
        <v>13946</v>
      </c>
      <c r="J8281" s="3">
        <v>475</v>
      </c>
      <c r="K8281" s="2" t="s">
        <v>36</v>
      </c>
      <c r="O8281" s="7" t="s">
        <v>32804</v>
      </c>
      <c r="P8281" s="7" t="s">
        <v>32806</v>
      </c>
      <c r="Q8281" s="2">
        <v>100</v>
      </c>
      <c r="R8281" s="2" t="s">
        <v>31202</v>
      </c>
      <c r="S8281" s="2" t="s">
        <v>31186</v>
      </c>
      <c r="U8281" s="26">
        <v>3</v>
      </c>
    </row>
    <row r="8282" spans="1:23" x14ac:dyDescent="0.3">
      <c r="L8282" s="163" t="s">
        <v>0</v>
      </c>
      <c r="M8282" s="163"/>
      <c r="N8282" s="163"/>
      <c r="O8282" s="163" t="s">
        <v>1</v>
      </c>
      <c r="P8282" s="163"/>
      <c r="Q8282" s="163"/>
    </row>
    <row r="8283" spans="1:23" ht="43.2" x14ac:dyDescent="0.3">
      <c r="B8283" s="2" t="s">
        <v>19</v>
      </c>
      <c r="C8283" s="2" t="s">
        <v>13830</v>
      </c>
      <c r="D8283" s="2" t="s">
        <v>13832</v>
      </c>
      <c r="E8283" s="2" t="s">
        <v>13929</v>
      </c>
      <c r="F8283" s="2" t="s">
        <v>13961</v>
      </c>
      <c r="H8283" s="3" t="s">
        <v>13962</v>
      </c>
      <c r="L8283" s="72" t="s">
        <v>12</v>
      </c>
      <c r="M8283" s="72" t="s">
        <v>13</v>
      </c>
      <c r="N8283" s="72" t="s">
        <v>14</v>
      </c>
      <c r="O8283" s="72" t="s">
        <v>32311</v>
      </c>
      <c r="P8283" s="72" t="s">
        <v>31195</v>
      </c>
      <c r="Q8283" s="72" t="s">
        <v>31197</v>
      </c>
    </row>
    <row r="8284" spans="1:23" x14ac:dyDescent="0.3">
      <c r="A8284" t="s">
        <v>32460</v>
      </c>
      <c r="B8284" s="2" t="s">
        <v>19</v>
      </c>
      <c r="C8284" s="2" t="s">
        <v>13830</v>
      </c>
      <c r="D8284" s="2" t="s">
        <v>13832</v>
      </c>
      <c r="E8284" s="2" t="s">
        <v>13929</v>
      </c>
      <c r="F8284" s="2" t="s">
        <v>13961</v>
      </c>
      <c r="G8284" s="2" t="s">
        <v>13963</v>
      </c>
      <c r="H8284" s="6" t="s">
        <v>13964</v>
      </c>
      <c r="I8284" s="3" t="s">
        <v>862</v>
      </c>
      <c r="J8284" s="3">
        <v>1467</v>
      </c>
      <c r="K8284" s="2" t="s">
        <v>36</v>
      </c>
      <c r="O8284" s="7" t="s">
        <v>32685</v>
      </c>
      <c r="P8284" s="7" t="s">
        <v>32807</v>
      </c>
      <c r="Q8284" s="2" t="s">
        <v>32808</v>
      </c>
    </row>
    <row r="8285" spans="1:23" x14ac:dyDescent="0.3">
      <c r="B8285" s="2" t="s">
        <v>19</v>
      </c>
      <c r="C8285" s="2" t="s">
        <v>13830</v>
      </c>
      <c r="D8285" s="2" t="s">
        <v>13832</v>
      </c>
      <c r="E8285" s="2" t="s">
        <v>13965</v>
      </c>
      <c r="H8285" s="3" t="s">
        <v>13966</v>
      </c>
    </row>
    <row r="8286" spans="1:23" x14ac:dyDescent="0.3">
      <c r="L8286" s="163" t="s">
        <v>0</v>
      </c>
      <c r="M8286" s="163"/>
      <c r="N8286" s="163"/>
      <c r="O8286" s="163" t="s">
        <v>1</v>
      </c>
      <c r="P8286" s="163"/>
      <c r="Q8286" s="163"/>
      <c r="R8286" s="163"/>
      <c r="S8286" s="172" t="s">
        <v>31191</v>
      </c>
      <c r="T8286" s="173"/>
      <c r="U8286" s="173"/>
      <c r="V8286" s="173"/>
      <c r="W8286" s="174"/>
    </row>
    <row r="8287" spans="1:23" ht="43.2" x14ac:dyDescent="0.3">
      <c r="B8287" s="2" t="s">
        <v>19</v>
      </c>
      <c r="C8287" s="2" t="s">
        <v>13830</v>
      </c>
      <c r="D8287" s="2" t="s">
        <v>13832</v>
      </c>
      <c r="E8287" s="2" t="s">
        <v>13965</v>
      </c>
      <c r="F8287" s="2" t="s">
        <v>13967</v>
      </c>
      <c r="H8287" s="3" t="s">
        <v>13968</v>
      </c>
      <c r="L8287" s="72" t="s">
        <v>12</v>
      </c>
      <c r="M8287" s="72" t="s">
        <v>13</v>
      </c>
      <c r="N8287" s="72" t="s">
        <v>14</v>
      </c>
      <c r="O8287" s="72" t="s">
        <v>32311</v>
      </c>
      <c r="P8287" s="72" t="s">
        <v>31743</v>
      </c>
      <c r="Q8287" s="72" t="s">
        <v>31198</v>
      </c>
      <c r="R8287" s="72" t="s">
        <v>32774</v>
      </c>
      <c r="S8287" s="73" t="s">
        <v>32319</v>
      </c>
      <c r="T8287" s="73" t="s">
        <v>32320</v>
      </c>
      <c r="U8287" s="73" t="s">
        <v>17</v>
      </c>
      <c r="V8287" s="73" t="s">
        <v>18</v>
      </c>
      <c r="W8287" s="73" t="s">
        <v>31184</v>
      </c>
    </row>
    <row r="8288" spans="1:23" x14ac:dyDescent="0.3">
      <c r="A8288" t="s">
        <v>32460</v>
      </c>
      <c r="B8288" s="2" t="s">
        <v>19</v>
      </c>
      <c r="C8288" s="2" t="s">
        <v>13830</v>
      </c>
      <c r="D8288" s="2" t="s">
        <v>13832</v>
      </c>
      <c r="E8288" s="2" t="s">
        <v>13965</v>
      </c>
      <c r="F8288" s="2" t="s">
        <v>13967</v>
      </c>
      <c r="G8288" s="2" t="s">
        <v>13969</v>
      </c>
      <c r="H8288" s="3" t="s">
        <v>13970</v>
      </c>
      <c r="I8288" s="3" t="s">
        <v>13773</v>
      </c>
      <c r="J8288" s="3">
        <v>860</v>
      </c>
      <c r="K8288" s="2" t="s">
        <v>36</v>
      </c>
      <c r="O8288" s="7" t="s">
        <v>32809</v>
      </c>
      <c r="P8288" s="7" t="s">
        <v>32810</v>
      </c>
      <c r="Q8288" s="2" t="s">
        <v>32811</v>
      </c>
      <c r="S8288" s="2">
        <v>0</v>
      </c>
      <c r="T8288" s="2">
        <v>0.1</v>
      </c>
      <c r="U8288" s="26" t="s">
        <v>31201</v>
      </c>
      <c r="W8288" s="26">
        <v>3</v>
      </c>
    </row>
    <row r="8289" spans="1:23" x14ac:dyDescent="0.3">
      <c r="A8289" t="s">
        <v>32460</v>
      </c>
      <c r="B8289" s="2" t="s">
        <v>19</v>
      </c>
      <c r="C8289" s="2" t="s">
        <v>13830</v>
      </c>
      <c r="D8289" s="2" t="s">
        <v>13832</v>
      </c>
      <c r="E8289" s="2" t="s">
        <v>13965</v>
      </c>
      <c r="F8289" s="2" t="s">
        <v>13967</v>
      </c>
      <c r="G8289" s="2" t="s">
        <v>13971</v>
      </c>
      <c r="H8289" s="3" t="s">
        <v>13972</v>
      </c>
      <c r="I8289" s="3" t="s">
        <v>13773</v>
      </c>
      <c r="J8289" s="3">
        <v>46</v>
      </c>
      <c r="K8289" s="2" t="s">
        <v>36</v>
      </c>
      <c r="O8289" s="7" t="s">
        <v>32809</v>
      </c>
      <c r="P8289" s="7" t="s">
        <v>32810</v>
      </c>
      <c r="Q8289" s="2" t="s">
        <v>32811</v>
      </c>
      <c r="S8289" s="2">
        <v>0.1</v>
      </c>
      <c r="T8289" s="2">
        <v>0.15</v>
      </c>
      <c r="U8289" s="26" t="s">
        <v>31201</v>
      </c>
      <c r="W8289" s="26">
        <v>3</v>
      </c>
    </row>
    <row r="8290" spans="1:23" x14ac:dyDescent="0.3">
      <c r="A8290" t="s">
        <v>32460</v>
      </c>
      <c r="B8290" s="2" t="s">
        <v>19</v>
      </c>
      <c r="C8290" s="2" t="s">
        <v>13830</v>
      </c>
      <c r="D8290" s="2" t="s">
        <v>13832</v>
      </c>
      <c r="E8290" s="2" t="s">
        <v>13965</v>
      </c>
      <c r="F8290" s="2" t="s">
        <v>13967</v>
      </c>
      <c r="G8290" s="2" t="s">
        <v>13973</v>
      </c>
      <c r="H8290" s="3" t="s">
        <v>13974</v>
      </c>
      <c r="I8290" s="3" t="s">
        <v>13773</v>
      </c>
      <c r="J8290" s="3">
        <v>171</v>
      </c>
      <c r="K8290" s="2" t="s">
        <v>36</v>
      </c>
      <c r="O8290" s="7" t="s">
        <v>32809</v>
      </c>
      <c r="P8290" s="7" t="s">
        <v>32810</v>
      </c>
      <c r="Q8290" s="2" t="s">
        <v>32811</v>
      </c>
      <c r="S8290" s="2">
        <v>0.15</v>
      </c>
      <c r="T8290" s="2">
        <v>0.2</v>
      </c>
      <c r="U8290" s="26" t="s">
        <v>31201</v>
      </c>
      <c r="W8290" s="26">
        <v>3</v>
      </c>
    </row>
    <row r="8291" spans="1:23" x14ac:dyDescent="0.3">
      <c r="A8291" t="s">
        <v>32460</v>
      </c>
      <c r="B8291" s="2" t="s">
        <v>19</v>
      </c>
      <c r="C8291" s="2" t="s">
        <v>13830</v>
      </c>
      <c r="D8291" s="2" t="s">
        <v>13832</v>
      </c>
      <c r="E8291" s="2" t="s">
        <v>13965</v>
      </c>
      <c r="F8291" s="2" t="s">
        <v>13967</v>
      </c>
      <c r="G8291" s="2" t="s">
        <v>13975</v>
      </c>
      <c r="H8291" s="3" t="s">
        <v>13976</v>
      </c>
      <c r="I8291" s="3" t="s">
        <v>13773</v>
      </c>
      <c r="J8291" s="3">
        <v>133</v>
      </c>
      <c r="K8291" s="2" t="s">
        <v>36</v>
      </c>
      <c r="O8291" s="7" t="s">
        <v>32809</v>
      </c>
      <c r="P8291" s="7" t="s">
        <v>32810</v>
      </c>
      <c r="Q8291" s="2" t="s">
        <v>32811</v>
      </c>
      <c r="S8291" s="2">
        <v>0.2</v>
      </c>
      <c r="T8291" s="2">
        <v>0.3</v>
      </c>
      <c r="U8291" s="26" t="s">
        <v>31201</v>
      </c>
      <c r="W8291" s="26">
        <v>3</v>
      </c>
    </row>
    <row r="8292" spans="1:23" x14ac:dyDescent="0.3">
      <c r="A8292" t="s">
        <v>32460</v>
      </c>
      <c r="B8292" s="2" t="s">
        <v>19</v>
      </c>
      <c r="C8292" s="2" t="s">
        <v>13830</v>
      </c>
      <c r="D8292" s="2" t="s">
        <v>13832</v>
      </c>
      <c r="E8292" s="2" t="s">
        <v>13965</v>
      </c>
      <c r="F8292" s="2" t="s">
        <v>13967</v>
      </c>
      <c r="G8292" s="2" t="s">
        <v>13977</v>
      </c>
      <c r="H8292" s="3" t="s">
        <v>13978</v>
      </c>
      <c r="I8292" s="3" t="s">
        <v>13773</v>
      </c>
      <c r="J8292" s="3">
        <v>101</v>
      </c>
      <c r="K8292" s="2" t="s">
        <v>36</v>
      </c>
      <c r="O8292" s="7" t="s">
        <v>32809</v>
      </c>
      <c r="P8292" s="7" t="s">
        <v>32810</v>
      </c>
      <c r="Q8292" s="2" t="s">
        <v>32811</v>
      </c>
      <c r="S8292" s="2">
        <v>0.3</v>
      </c>
      <c r="T8292" s="2">
        <v>0.4</v>
      </c>
      <c r="U8292" s="26" t="s">
        <v>31201</v>
      </c>
      <c r="W8292" s="26">
        <v>3</v>
      </c>
    </row>
    <row r="8293" spans="1:23" x14ac:dyDescent="0.3">
      <c r="A8293" t="s">
        <v>32460</v>
      </c>
      <c r="B8293" s="2" t="s">
        <v>19</v>
      </c>
      <c r="C8293" s="2" t="s">
        <v>13830</v>
      </c>
      <c r="D8293" s="2" t="s">
        <v>13832</v>
      </c>
      <c r="E8293" s="2" t="s">
        <v>13965</v>
      </c>
      <c r="F8293" s="2" t="s">
        <v>13967</v>
      </c>
      <c r="G8293" s="2" t="s">
        <v>13979</v>
      </c>
      <c r="H8293" s="3" t="s">
        <v>13980</v>
      </c>
      <c r="I8293" s="3" t="s">
        <v>13773</v>
      </c>
      <c r="J8293" s="3">
        <v>132</v>
      </c>
      <c r="K8293" s="2" t="s">
        <v>36</v>
      </c>
      <c r="O8293" s="7" t="s">
        <v>32809</v>
      </c>
      <c r="P8293" s="7" t="s">
        <v>32810</v>
      </c>
      <c r="Q8293" s="2" t="s">
        <v>32811</v>
      </c>
      <c r="S8293" s="2">
        <v>0.4</v>
      </c>
      <c r="T8293" s="2">
        <v>0.5</v>
      </c>
      <c r="U8293" s="26" t="s">
        <v>31201</v>
      </c>
      <c r="W8293" s="26">
        <v>3</v>
      </c>
    </row>
    <row r="8294" spans="1:23" x14ac:dyDescent="0.3">
      <c r="A8294" t="s">
        <v>32460</v>
      </c>
      <c r="B8294" s="2" t="s">
        <v>19</v>
      </c>
      <c r="C8294" s="2" t="s">
        <v>13830</v>
      </c>
      <c r="D8294" s="2" t="s">
        <v>13832</v>
      </c>
      <c r="E8294" s="2" t="s">
        <v>13965</v>
      </c>
      <c r="F8294" s="2" t="s">
        <v>13967</v>
      </c>
      <c r="G8294" s="2" t="s">
        <v>13981</v>
      </c>
      <c r="H8294" s="3" t="s">
        <v>13982</v>
      </c>
      <c r="I8294" s="3" t="s">
        <v>13773</v>
      </c>
      <c r="J8294" s="3">
        <v>59</v>
      </c>
      <c r="K8294" s="2" t="s">
        <v>36</v>
      </c>
      <c r="O8294" s="7" t="s">
        <v>32809</v>
      </c>
      <c r="P8294" s="7" t="s">
        <v>32810</v>
      </c>
      <c r="Q8294" s="2" t="s">
        <v>32811</v>
      </c>
      <c r="S8294" s="2">
        <v>0.5</v>
      </c>
      <c r="T8294" s="2">
        <v>0.6</v>
      </c>
      <c r="U8294" s="26" t="s">
        <v>31201</v>
      </c>
      <c r="W8294" s="26">
        <v>3</v>
      </c>
    </row>
    <row r="8295" spans="1:23" x14ac:dyDescent="0.3">
      <c r="A8295" t="s">
        <v>32460</v>
      </c>
      <c r="B8295" s="2" t="s">
        <v>19</v>
      </c>
      <c r="C8295" s="2" t="s">
        <v>13830</v>
      </c>
      <c r="D8295" s="2" t="s">
        <v>13832</v>
      </c>
      <c r="E8295" s="2" t="s">
        <v>13965</v>
      </c>
      <c r="F8295" s="2" t="s">
        <v>13967</v>
      </c>
      <c r="G8295" s="2" t="s">
        <v>13983</v>
      </c>
      <c r="H8295" s="3" t="s">
        <v>13984</v>
      </c>
      <c r="I8295" s="3" t="s">
        <v>13773</v>
      </c>
      <c r="J8295" s="3">
        <v>75</v>
      </c>
      <c r="K8295" s="2" t="s">
        <v>36</v>
      </c>
      <c r="O8295" s="7" t="s">
        <v>32809</v>
      </c>
      <c r="P8295" s="7" t="s">
        <v>32810</v>
      </c>
      <c r="Q8295" s="2" t="s">
        <v>32811</v>
      </c>
      <c r="S8295" s="2">
        <v>0.6</v>
      </c>
      <c r="T8295" s="2">
        <v>0.8</v>
      </c>
      <c r="U8295" s="26" t="s">
        <v>31201</v>
      </c>
      <c r="W8295" s="26">
        <v>3</v>
      </c>
    </row>
    <row r="8296" spans="1:23" x14ac:dyDescent="0.3">
      <c r="A8296" t="s">
        <v>32460</v>
      </c>
      <c r="B8296" s="2" t="s">
        <v>19</v>
      </c>
      <c r="C8296" s="2" t="s">
        <v>13830</v>
      </c>
      <c r="D8296" s="2" t="s">
        <v>13832</v>
      </c>
      <c r="E8296" s="2" t="s">
        <v>13965</v>
      </c>
      <c r="F8296" s="2" t="s">
        <v>13967</v>
      </c>
      <c r="G8296" s="2" t="s">
        <v>13985</v>
      </c>
      <c r="H8296" s="3" t="s">
        <v>13986</v>
      </c>
      <c r="I8296" s="3" t="s">
        <v>13773</v>
      </c>
      <c r="J8296" s="3">
        <v>61</v>
      </c>
      <c r="K8296" s="2" t="s">
        <v>36</v>
      </c>
      <c r="O8296" s="7" t="s">
        <v>32809</v>
      </c>
      <c r="P8296" s="7" t="s">
        <v>32810</v>
      </c>
      <c r="Q8296" s="2" t="s">
        <v>32811</v>
      </c>
      <c r="S8296" s="2">
        <v>0.8</v>
      </c>
      <c r="T8296" s="2">
        <v>1</v>
      </c>
      <c r="U8296" s="26" t="s">
        <v>31201</v>
      </c>
      <c r="W8296" s="26">
        <v>3</v>
      </c>
    </row>
    <row r="8297" spans="1:23" x14ac:dyDescent="0.3">
      <c r="A8297" t="s">
        <v>32460</v>
      </c>
      <c r="B8297" s="2" t="s">
        <v>19</v>
      </c>
      <c r="C8297" s="2" t="s">
        <v>13830</v>
      </c>
      <c r="D8297" s="2" t="s">
        <v>13832</v>
      </c>
      <c r="E8297" s="2" t="s">
        <v>13965</v>
      </c>
      <c r="F8297" s="2" t="s">
        <v>13967</v>
      </c>
      <c r="G8297" s="2" t="s">
        <v>13987</v>
      </c>
      <c r="H8297" s="3" t="s">
        <v>13988</v>
      </c>
      <c r="I8297" s="3" t="s">
        <v>13773</v>
      </c>
      <c r="J8297" s="3">
        <v>6</v>
      </c>
      <c r="K8297" s="2" t="s">
        <v>36</v>
      </c>
      <c r="O8297" s="7" t="s">
        <v>32809</v>
      </c>
      <c r="P8297" s="7" t="s">
        <v>32810</v>
      </c>
      <c r="Q8297" s="2" t="s">
        <v>32811</v>
      </c>
      <c r="S8297" s="2">
        <v>1</v>
      </c>
      <c r="T8297" s="2">
        <v>1.2</v>
      </c>
      <c r="U8297" s="26" t="s">
        <v>31201</v>
      </c>
      <c r="W8297" s="26">
        <v>3</v>
      </c>
    </row>
    <row r="8298" spans="1:23" x14ac:dyDescent="0.3">
      <c r="A8298" t="s">
        <v>32460</v>
      </c>
      <c r="B8298" s="2" t="s">
        <v>19</v>
      </c>
      <c r="C8298" s="2" t="s">
        <v>13830</v>
      </c>
      <c r="D8298" s="2" t="s">
        <v>13832</v>
      </c>
      <c r="E8298" s="2" t="s">
        <v>13965</v>
      </c>
      <c r="F8298" s="2" t="s">
        <v>13967</v>
      </c>
      <c r="G8298" s="2" t="s">
        <v>13989</v>
      </c>
      <c r="H8298" s="3" t="s">
        <v>13990</v>
      </c>
      <c r="I8298" s="3" t="s">
        <v>13773</v>
      </c>
      <c r="J8298" s="3">
        <v>5</v>
      </c>
      <c r="K8298" s="2" t="s">
        <v>36</v>
      </c>
      <c r="O8298" s="7" t="s">
        <v>32809</v>
      </c>
      <c r="P8298" s="7" t="s">
        <v>32810</v>
      </c>
      <c r="Q8298" s="2" t="s">
        <v>32811</v>
      </c>
      <c r="S8298" s="2">
        <v>1.2</v>
      </c>
      <c r="T8298" s="2">
        <v>1.5</v>
      </c>
      <c r="U8298" s="26" t="s">
        <v>31201</v>
      </c>
      <c r="W8298" s="26">
        <v>3</v>
      </c>
    </row>
    <row r="8299" spans="1:23" x14ac:dyDescent="0.3">
      <c r="A8299" t="s">
        <v>32460</v>
      </c>
      <c r="B8299" s="2" t="s">
        <v>19</v>
      </c>
      <c r="C8299" s="2" t="s">
        <v>13830</v>
      </c>
      <c r="D8299" s="2" t="s">
        <v>13832</v>
      </c>
      <c r="E8299" s="2" t="s">
        <v>13965</v>
      </c>
      <c r="F8299" s="2" t="s">
        <v>13967</v>
      </c>
      <c r="G8299" s="2" t="s">
        <v>13991</v>
      </c>
      <c r="H8299" s="3" t="s">
        <v>13992</v>
      </c>
      <c r="I8299" s="3" t="s">
        <v>13773</v>
      </c>
      <c r="J8299" s="3">
        <v>18</v>
      </c>
      <c r="K8299" s="2" t="s">
        <v>36</v>
      </c>
      <c r="O8299" s="7" t="s">
        <v>32809</v>
      </c>
      <c r="P8299" s="7" t="s">
        <v>32810</v>
      </c>
      <c r="Q8299" s="2" t="s">
        <v>32811</v>
      </c>
      <c r="S8299" s="2">
        <v>1.5</v>
      </c>
      <c r="T8299" s="2">
        <v>2</v>
      </c>
      <c r="U8299" s="26" t="s">
        <v>31201</v>
      </c>
      <c r="W8299" s="26">
        <v>3</v>
      </c>
    </row>
    <row r="8300" spans="1:23" x14ac:dyDescent="0.3">
      <c r="A8300" t="s">
        <v>32460</v>
      </c>
      <c r="B8300" s="2" t="s">
        <v>19</v>
      </c>
      <c r="C8300" s="2" t="s">
        <v>13830</v>
      </c>
      <c r="D8300" s="2" t="s">
        <v>13832</v>
      </c>
      <c r="E8300" s="2" t="s">
        <v>13965</v>
      </c>
      <c r="F8300" s="2" t="s">
        <v>13967</v>
      </c>
      <c r="G8300" s="2" t="s">
        <v>13993</v>
      </c>
      <c r="H8300" s="3" t="s">
        <v>13994</v>
      </c>
      <c r="I8300" s="3" t="s">
        <v>13773</v>
      </c>
      <c r="K8300" s="2" t="s">
        <v>36</v>
      </c>
      <c r="O8300" s="7" t="s">
        <v>32809</v>
      </c>
      <c r="P8300" s="7" t="s">
        <v>32810</v>
      </c>
      <c r="Q8300" s="2" t="s">
        <v>32811</v>
      </c>
      <c r="S8300" s="2">
        <v>2</v>
      </c>
      <c r="T8300" s="2">
        <v>2.5</v>
      </c>
      <c r="U8300" s="26" t="s">
        <v>31201</v>
      </c>
      <c r="W8300" s="26">
        <v>3</v>
      </c>
    </row>
    <row r="8301" spans="1:23" x14ac:dyDescent="0.3">
      <c r="A8301" t="s">
        <v>32460</v>
      </c>
      <c r="B8301" s="2" t="s">
        <v>19</v>
      </c>
      <c r="C8301" s="2" t="s">
        <v>13830</v>
      </c>
      <c r="D8301" s="2" t="s">
        <v>13832</v>
      </c>
      <c r="E8301" s="2" t="s">
        <v>13965</v>
      </c>
      <c r="F8301" s="2" t="s">
        <v>13967</v>
      </c>
      <c r="G8301" s="2" t="s">
        <v>13995</v>
      </c>
      <c r="H8301" s="3" t="s">
        <v>13996</v>
      </c>
      <c r="I8301" s="3" t="s">
        <v>13773</v>
      </c>
      <c r="J8301" s="3">
        <v>1</v>
      </c>
      <c r="K8301" s="2" t="s">
        <v>36</v>
      </c>
      <c r="O8301" s="7" t="s">
        <v>32809</v>
      </c>
      <c r="P8301" s="7" t="s">
        <v>32810</v>
      </c>
      <c r="Q8301" s="2" t="s">
        <v>32811</v>
      </c>
      <c r="S8301" s="2">
        <v>2.5</v>
      </c>
      <c r="T8301" s="2">
        <v>3</v>
      </c>
      <c r="U8301" s="26" t="s">
        <v>31201</v>
      </c>
      <c r="W8301" s="26">
        <v>3</v>
      </c>
    </row>
    <row r="8302" spans="1:23" x14ac:dyDescent="0.3">
      <c r="A8302" t="s">
        <v>32460</v>
      </c>
      <c r="B8302" s="2" t="s">
        <v>19</v>
      </c>
      <c r="C8302" s="2" t="s">
        <v>13830</v>
      </c>
      <c r="D8302" s="2" t="s">
        <v>13832</v>
      </c>
      <c r="E8302" s="2" t="s">
        <v>13965</v>
      </c>
      <c r="F8302" s="2" t="s">
        <v>13967</v>
      </c>
      <c r="G8302" s="2" t="s">
        <v>13997</v>
      </c>
      <c r="H8302" s="3" t="s">
        <v>13998</v>
      </c>
      <c r="I8302" s="3" t="s">
        <v>13773</v>
      </c>
      <c r="K8302" s="2" t="s">
        <v>36</v>
      </c>
      <c r="O8302" s="7" t="s">
        <v>32809</v>
      </c>
      <c r="P8302" s="7" t="s">
        <v>32810</v>
      </c>
      <c r="Q8302" s="2" t="s">
        <v>32811</v>
      </c>
      <c r="S8302" s="2">
        <v>3</v>
      </c>
      <c r="T8302" s="2">
        <v>3.5</v>
      </c>
      <c r="U8302" s="26" t="s">
        <v>31201</v>
      </c>
      <c r="W8302" s="26">
        <v>3</v>
      </c>
    </row>
    <row r="8303" spans="1:23" x14ac:dyDescent="0.3">
      <c r="A8303" t="s">
        <v>32460</v>
      </c>
      <c r="B8303" s="2" t="s">
        <v>19</v>
      </c>
      <c r="C8303" s="2" t="s">
        <v>13830</v>
      </c>
      <c r="D8303" s="2" t="s">
        <v>13832</v>
      </c>
      <c r="E8303" s="2" t="s">
        <v>13965</v>
      </c>
      <c r="F8303" s="2" t="s">
        <v>13967</v>
      </c>
      <c r="G8303" s="2" t="s">
        <v>13999</v>
      </c>
      <c r="H8303" s="3" t="s">
        <v>14000</v>
      </c>
      <c r="I8303" s="3" t="s">
        <v>13773</v>
      </c>
      <c r="J8303" s="3">
        <v>4</v>
      </c>
      <c r="K8303" s="2" t="s">
        <v>36</v>
      </c>
      <c r="O8303" s="7" t="s">
        <v>32809</v>
      </c>
      <c r="P8303" s="7" t="s">
        <v>32810</v>
      </c>
      <c r="Q8303" s="2" t="s">
        <v>32811</v>
      </c>
      <c r="S8303" s="2">
        <v>3.5</v>
      </c>
      <c r="T8303" s="2">
        <v>4</v>
      </c>
      <c r="U8303" s="26" t="s">
        <v>31201</v>
      </c>
      <c r="W8303" s="26">
        <v>3</v>
      </c>
    </row>
    <row r="8304" spans="1:23" x14ac:dyDescent="0.3">
      <c r="A8304" t="s">
        <v>32460</v>
      </c>
      <c r="B8304" s="2" t="s">
        <v>19</v>
      </c>
      <c r="C8304" s="2" t="s">
        <v>13830</v>
      </c>
      <c r="D8304" s="2" t="s">
        <v>13832</v>
      </c>
      <c r="E8304" s="2" t="s">
        <v>13965</v>
      </c>
      <c r="F8304" s="2" t="s">
        <v>13967</v>
      </c>
      <c r="G8304" s="2" t="s">
        <v>14001</v>
      </c>
      <c r="H8304" s="3" t="s">
        <v>14002</v>
      </c>
      <c r="I8304" s="3" t="s">
        <v>13773</v>
      </c>
      <c r="K8304" s="2" t="s">
        <v>36</v>
      </c>
      <c r="O8304" s="7" t="s">
        <v>32809</v>
      </c>
      <c r="Q8304" s="2" t="s">
        <v>32812</v>
      </c>
      <c r="R8304" s="2" t="s">
        <v>32813</v>
      </c>
      <c r="S8304" s="2">
        <v>0</v>
      </c>
      <c r="T8304" s="2">
        <v>1</v>
      </c>
      <c r="U8304" s="26" t="s">
        <v>31201</v>
      </c>
      <c r="W8304" s="26">
        <v>3</v>
      </c>
    </row>
    <row r="8305" spans="1:23" x14ac:dyDescent="0.3">
      <c r="A8305" t="s">
        <v>32460</v>
      </c>
      <c r="B8305" s="2" t="s">
        <v>19</v>
      </c>
      <c r="C8305" s="2" t="s">
        <v>13830</v>
      </c>
      <c r="D8305" s="2" t="s">
        <v>13832</v>
      </c>
      <c r="E8305" s="2" t="s">
        <v>13965</v>
      </c>
      <c r="F8305" s="2" t="s">
        <v>13967</v>
      </c>
      <c r="G8305" s="2" t="s">
        <v>14003</v>
      </c>
      <c r="H8305" s="3" t="s">
        <v>14004</v>
      </c>
      <c r="I8305" s="3" t="s">
        <v>13773</v>
      </c>
      <c r="K8305" s="2" t="s">
        <v>36</v>
      </c>
      <c r="O8305" s="7" t="s">
        <v>32809</v>
      </c>
      <c r="Q8305" s="2" t="s">
        <v>32812</v>
      </c>
      <c r="R8305" s="2" t="s">
        <v>32813</v>
      </c>
      <c r="S8305" s="2">
        <v>1</v>
      </c>
      <c r="T8305" s="2">
        <v>1.5</v>
      </c>
      <c r="U8305" s="26" t="s">
        <v>31201</v>
      </c>
      <c r="W8305" s="26">
        <v>3</v>
      </c>
    </row>
    <row r="8306" spans="1:23" x14ac:dyDescent="0.3">
      <c r="A8306" t="s">
        <v>32460</v>
      </c>
      <c r="B8306" s="2" t="s">
        <v>19</v>
      </c>
      <c r="C8306" s="2" t="s">
        <v>13830</v>
      </c>
      <c r="D8306" s="2" t="s">
        <v>13832</v>
      </c>
      <c r="E8306" s="2" t="s">
        <v>13965</v>
      </c>
      <c r="F8306" s="2" t="s">
        <v>13967</v>
      </c>
      <c r="G8306" s="2" t="s">
        <v>14005</v>
      </c>
      <c r="H8306" s="3" t="s">
        <v>14006</v>
      </c>
      <c r="I8306" s="3" t="s">
        <v>13773</v>
      </c>
      <c r="K8306" s="2" t="s">
        <v>36</v>
      </c>
      <c r="O8306" s="7" t="s">
        <v>32809</v>
      </c>
      <c r="Q8306" s="2" t="s">
        <v>32812</v>
      </c>
      <c r="R8306" s="2" t="s">
        <v>32813</v>
      </c>
      <c r="S8306" s="2">
        <v>1.5</v>
      </c>
      <c r="T8306" s="2">
        <v>2</v>
      </c>
      <c r="U8306" s="26" t="s">
        <v>31201</v>
      </c>
      <c r="W8306" s="26">
        <v>3</v>
      </c>
    </row>
    <row r="8307" spans="1:23" x14ac:dyDescent="0.3">
      <c r="L8307" s="163" t="s">
        <v>0</v>
      </c>
      <c r="M8307" s="163"/>
      <c r="N8307" s="163"/>
      <c r="O8307" s="163" t="s">
        <v>1</v>
      </c>
      <c r="P8307" s="163"/>
      <c r="Q8307" s="172" t="s">
        <v>31191</v>
      </c>
      <c r="R8307" s="173"/>
      <c r="S8307" s="173"/>
      <c r="T8307" s="173"/>
      <c r="U8307" s="174"/>
    </row>
    <row r="8308" spans="1:23" ht="43.2" x14ac:dyDescent="0.3">
      <c r="B8308" s="2" t="s">
        <v>19</v>
      </c>
      <c r="C8308" s="2" t="s">
        <v>13830</v>
      </c>
      <c r="D8308" s="2" t="s">
        <v>13832</v>
      </c>
      <c r="E8308" s="2" t="s">
        <v>13965</v>
      </c>
      <c r="F8308" s="2" t="s">
        <v>14007</v>
      </c>
      <c r="H8308" s="3" t="s">
        <v>14008</v>
      </c>
      <c r="L8308" s="72" t="s">
        <v>12</v>
      </c>
      <c r="M8308" s="72" t="s">
        <v>13</v>
      </c>
      <c r="N8308" s="72" t="s">
        <v>14</v>
      </c>
      <c r="O8308" s="72" t="s">
        <v>32311</v>
      </c>
      <c r="P8308" s="72" t="s">
        <v>31198</v>
      </c>
      <c r="Q8308" s="73" t="s">
        <v>32319</v>
      </c>
      <c r="R8308" s="73" t="s">
        <v>32320</v>
      </c>
      <c r="S8308" s="73" t="s">
        <v>17</v>
      </c>
      <c r="T8308" s="73" t="s">
        <v>18</v>
      </c>
      <c r="U8308" s="73" t="s">
        <v>31184</v>
      </c>
    </row>
    <row r="8309" spans="1:23" x14ac:dyDescent="0.3">
      <c r="A8309" t="s">
        <v>32460</v>
      </c>
      <c r="B8309" s="2" t="s">
        <v>19</v>
      </c>
      <c r="C8309" s="2" t="s">
        <v>13830</v>
      </c>
      <c r="D8309" s="2" t="s">
        <v>13832</v>
      </c>
      <c r="E8309" s="2" t="s">
        <v>13965</v>
      </c>
      <c r="F8309" s="2" t="s">
        <v>14007</v>
      </c>
      <c r="G8309" s="2" t="s">
        <v>14009</v>
      </c>
      <c r="H8309" s="3" t="s">
        <v>14010</v>
      </c>
      <c r="I8309" s="3" t="s">
        <v>13773</v>
      </c>
      <c r="J8309" s="3">
        <v>4</v>
      </c>
      <c r="K8309" s="2" t="s">
        <v>36</v>
      </c>
      <c r="O8309" s="7" t="s">
        <v>32809</v>
      </c>
      <c r="P8309" s="7" t="s">
        <v>32814</v>
      </c>
      <c r="Q8309" s="2">
        <v>0</v>
      </c>
      <c r="R8309" s="2">
        <v>0.3</v>
      </c>
      <c r="S8309" s="2" t="s">
        <v>31201</v>
      </c>
      <c r="U8309" s="26">
        <v>3</v>
      </c>
    </row>
    <row r="8310" spans="1:23" x14ac:dyDescent="0.3">
      <c r="A8310" t="s">
        <v>32460</v>
      </c>
      <c r="B8310" s="2" t="s">
        <v>19</v>
      </c>
      <c r="C8310" s="2" t="s">
        <v>13830</v>
      </c>
      <c r="D8310" s="2" t="s">
        <v>13832</v>
      </c>
      <c r="E8310" s="2" t="s">
        <v>13965</v>
      </c>
      <c r="F8310" s="2" t="s">
        <v>14007</v>
      </c>
      <c r="G8310" s="2" t="s">
        <v>14011</v>
      </c>
      <c r="H8310" s="3" t="s">
        <v>14012</v>
      </c>
      <c r="I8310" s="3" t="s">
        <v>13773</v>
      </c>
      <c r="J8310" s="3">
        <v>2</v>
      </c>
      <c r="K8310" s="2" t="s">
        <v>36</v>
      </c>
      <c r="O8310" s="7" t="s">
        <v>32809</v>
      </c>
      <c r="P8310" s="7" t="s">
        <v>32814</v>
      </c>
      <c r="Q8310" s="2">
        <v>0.3</v>
      </c>
      <c r="R8310" s="2">
        <v>0.4</v>
      </c>
      <c r="S8310" s="2" t="s">
        <v>31201</v>
      </c>
      <c r="U8310" s="26">
        <v>3</v>
      </c>
    </row>
    <row r="8311" spans="1:23" x14ac:dyDescent="0.3">
      <c r="A8311" t="s">
        <v>32460</v>
      </c>
      <c r="B8311" s="2" t="s">
        <v>19</v>
      </c>
      <c r="C8311" s="2" t="s">
        <v>13830</v>
      </c>
      <c r="D8311" s="2" t="s">
        <v>13832</v>
      </c>
      <c r="E8311" s="2" t="s">
        <v>13965</v>
      </c>
      <c r="F8311" s="2" t="s">
        <v>14007</v>
      </c>
      <c r="G8311" s="2" t="s">
        <v>14013</v>
      </c>
      <c r="H8311" s="3" t="s">
        <v>14014</v>
      </c>
      <c r="I8311" s="3" t="s">
        <v>13773</v>
      </c>
      <c r="K8311" s="2" t="s">
        <v>36</v>
      </c>
      <c r="O8311" s="7" t="s">
        <v>32809</v>
      </c>
      <c r="P8311" s="7" t="s">
        <v>32814</v>
      </c>
      <c r="Q8311" s="2">
        <v>0.4</v>
      </c>
      <c r="R8311" s="2">
        <v>0.6</v>
      </c>
      <c r="S8311" s="2" t="s">
        <v>31201</v>
      </c>
      <c r="U8311" s="26">
        <v>3</v>
      </c>
    </row>
    <row r="8312" spans="1:23" x14ac:dyDescent="0.3">
      <c r="A8312" t="s">
        <v>32460</v>
      </c>
      <c r="B8312" s="2" t="s">
        <v>19</v>
      </c>
      <c r="C8312" s="2" t="s">
        <v>13830</v>
      </c>
      <c r="D8312" s="2" t="s">
        <v>13832</v>
      </c>
      <c r="E8312" s="2" t="s">
        <v>13965</v>
      </c>
      <c r="F8312" s="2" t="s">
        <v>14007</v>
      </c>
      <c r="G8312" s="2" t="s">
        <v>14015</v>
      </c>
      <c r="H8312" s="3" t="s">
        <v>14016</v>
      </c>
      <c r="I8312" s="3" t="s">
        <v>13773</v>
      </c>
      <c r="K8312" s="2" t="s">
        <v>36</v>
      </c>
      <c r="O8312" s="7" t="s">
        <v>32809</v>
      </c>
      <c r="P8312" s="7" t="s">
        <v>32814</v>
      </c>
      <c r="Q8312" s="2">
        <v>0.6</v>
      </c>
      <c r="R8312" s="2">
        <v>0.8</v>
      </c>
      <c r="S8312" s="2" t="s">
        <v>31201</v>
      </c>
      <c r="U8312" s="26">
        <v>3</v>
      </c>
    </row>
    <row r="8313" spans="1:23" x14ac:dyDescent="0.3">
      <c r="A8313" t="s">
        <v>32460</v>
      </c>
      <c r="B8313" s="2" t="s">
        <v>19</v>
      </c>
      <c r="C8313" s="2" t="s">
        <v>13830</v>
      </c>
      <c r="D8313" s="2" t="s">
        <v>13832</v>
      </c>
      <c r="E8313" s="2" t="s">
        <v>13965</v>
      </c>
      <c r="F8313" s="2" t="s">
        <v>14007</v>
      </c>
      <c r="G8313" s="2" t="s">
        <v>14017</v>
      </c>
      <c r="H8313" s="3" t="s">
        <v>14018</v>
      </c>
      <c r="I8313" s="3" t="s">
        <v>13773</v>
      </c>
      <c r="K8313" s="2" t="s">
        <v>36</v>
      </c>
      <c r="O8313" s="7" t="s">
        <v>32809</v>
      </c>
      <c r="P8313" s="7" t="s">
        <v>32814</v>
      </c>
      <c r="Q8313" s="2">
        <v>0.8</v>
      </c>
      <c r="R8313" s="2">
        <v>1</v>
      </c>
      <c r="S8313" s="2" t="s">
        <v>31201</v>
      </c>
      <c r="U8313" s="26">
        <v>3</v>
      </c>
    </row>
    <row r="8314" spans="1:23" x14ac:dyDescent="0.3">
      <c r="A8314" t="s">
        <v>32460</v>
      </c>
      <c r="B8314" s="2" t="s">
        <v>19</v>
      </c>
      <c r="C8314" s="2" t="s">
        <v>13830</v>
      </c>
      <c r="D8314" s="2" t="s">
        <v>13832</v>
      </c>
      <c r="E8314" s="2" t="s">
        <v>13965</v>
      </c>
      <c r="F8314" s="2" t="s">
        <v>14007</v>
      </c>
      <c r="G8314" s="2" t="s">
        <v>14019</v>
      </c>
      <c r="H8314" s="3" t="s">
        <v>14020</v>
      </c>
      <c r="I8314" s="3" t="s">
        <v>13773</v>
      </c>
      <c r="K8314" s="2" t="s">
        <v>36</v>
      </c>
      <c r="O8314" s="7" t="s">
        <v>32809</v>
      </c>
      <c r="P8314" s="7" t="s">
        <v>32814</v>
      </c>
      <c r="Q8314" s="2">
        <v>1</v>
      </c>
      <c r="R8314" s="2">
        <v>1.25</v>
      </c>
      <c r="S8314" s="2" t="s">
        <v>31201</v>
      </c>
      <c r="U8314" s="26">
        <v>3</v>
      </c>
    </row>
    <row r="8315" spans="1:23" x14ac:dyDescent="0.3">
      <c r="A8315" t="s">
        <v>32460</v>
      </c>
      <c r="B8315" s="2" t="s">
        <v>19</v>
      </c>
      <c r="C8315" s="2" t="s">
        <v>13830</v>
      </c>
      <c r="D8315" s="2" t="s">
        <v>13832</v>
      </c>
      <c r="E8315" s="2" t="s">
        <v>13965</v>
      </c>
      <c r="F8315" s="2" t="s">
        <v>14007</v>
      </c>
      <c r="G8315" s="2" t="s">
        <v>14021</v>
      </c>
      <c r="H8315" s="3" t="s">
        <v>14022</v>
      </c>
      <c r="I8315" s="3" t="s">
        <v>13773</v>
      </c>
      <c r="K8315" s="2" t="s">
        <v>36</v>
      </c>
      <c r="O8315" s="7" t="s">
        <v>32809</v>
      </c>
      <c r="P8315" s="7" t="s">
        <v>32814</v>
      </c>
      <c r="Q8315" s="2">
        <v>1.25</v>
      </c>
      <c r="R8315" s="2">
        <v>1.5</v>
      </c>
      <c r="S8315" s="2" t="s">
        <v>31201</v>
      </c>
      <c r="U8315" s="26">
        <v>3</v>
      </c>
    </row>
    <row r="8316" spans="1:23" x14ac:dyDescent="0.3">
      <c r="A8316" t="s">
        <v>32460</v>
      </c>
      <c r="B8316" s="2" t="s">
        <v>19</v>
      </c>
      <c r="C8316" s="2" t="s">
        <v>13830</v>
      </c>
      <c r="D8316" s="2" t="s">
        <v>13832</v>
      </c>
      <c r="E8316" s="2" t="s">
        <v>13965</v>
      </c>
      <c r="F8316" s="2" t="s">
        <v>14007</v>
      </c>
      <c r="G8316" s="2" t="s">
        <v>14023</v>
      </c>
      <c r="H8316" s="3" t="s">
        <v>14024</v>
      </c>
      <c r="I8316" s="3" t="s">
        <v>13773</v>
      </c>
      <c r="K8316" s="2" t="s">
        <v>36</v>
      </c>
      <c r="O8316" s="7" t="s">
        <v>32809</v>
      </c>
      <c r="P8316" s="7" t="s">
        <v>32814</v>
      </c>
      <c r="Q8316" s="2">
        <v>1.5</v>
      </c>
      <c r="R8316" s="2">
        <v>2</v>
      </c>
      <c r="S8316" s="2" t="s">
        <v>31201</v>
      </c>
      <c r="U8316" s="26">
        <v>3</v>
      </c>
    </row>
    <row r="8317" spans="1:23" x14ac:dyDescent="0.3">
      <c r="A8317" t="s">
        <v>32460</v>
      </c>
      <c r="B8317" s="2" t="s">
        <v>19</v>
      </c>
      <c r="C8317" s="2" t="s">
        <v>13830</v>
      </c>
      <c r="D8317" s="2" t="s">
        <v>13832</v>
      </c>
      <c r="E8317" s="2" t="s">
        <v>13965</v>
      </c>
      <c r="F8317" s="2" t="s">
        <v>14007</v>
      </c>
      <c r="G8317" s="2" t="s">
        <v>14025</v>
      </c>
      <c r="H8317" s="3" t="s">
        <v>14026</v>
      </c>
      <c r="I8317" s="3" t="s">
        <v>13773</v>
      </c>
      <c r="K8317" s="2" t="s">
        <v>36</v>
      </c>
      <c r="O8317" s="7" t="s">
        <v>32809</v>
      </c>
      <c r="P8317" s="7" t="s">
        <v>32814</v>
      </c>
      <c r="Q8317" s="2">
        <v>2</v>
      </c>
      <c r="R8317" s="2">
        <v>3</v>
      </c>
      <c r="S8317" s="2" t="s">
        <v>31201</v>
      </c>
      <c r="U8317" s="26">
        <v>3</v>
      </c>
    </row>
    <row r="8318" spans="1:23" x14ac:dyDescent="0.3">
      <c r="L8318" s="163" t="s">
        <v>0</v>
      </c>
      <c r="M8318" s="163"/>
      <c r="N8318" s="163"/>
      <c r="O8318" s="163" t="s">
        <v>1</v>
      </c>
      <c r="P8318" s="163"/>
      <c r="Q8318" s="163"/>
      <c r="R8318" s="172" t="s">
        <v>31191</v>
      </c>
      <c r="S8318" s="173"/>
      <c r="T8318" s="173"/>
      <c r="U8318" s="173"/>
      <c r="V8318" s="174"/>
    </row>
    <row r="8319" spans="1:23" ht="43.2" x14ac:dyDescent="0.3">
      <c r="B8319" s="2" t="s">
        <v>19</v>
      </c>
      <c r="C8319" s="2" t="s">
        <v>13830</v>
      </c>
      <c r="D8319" s="2" t="s">
        <v>13832</v>
      </c>
      <c r="E8319" s="2" t="s">
        <v>13965</v>
      </c>
      <c r="F8319" s="2" t="s">
        <v>14027</v>
      </c>
      <c r="H8319" s="3" t="s">
        <v>14028</v>
      </c>
      <c r="L8319" s="72" t="s">
        <v>12</v>
      </c>
      <c r="M8319" s="72" t="s">
        <v>13</v>
      </c>
      <c r="N8319" s="72" t="s">
        <v>14</v>
      </c>
      <c r="O8319" s="72" t="s">
        <v>32311</v>
      </c>
      <c r="P8319" s="72" t="s">
        <v>31195</v>
      </c>
      <c r="Q8319" s="72" t="s">
        <v>32500</v>
      </c>
      <c r="R8319" s="73" t="s">
        <v>32319</v>
      </c>
      <c r="S8319" s="73" t="s">
        <v>32320</v>
      </c>
      <c r="T8319" s="73" t="s">
        <v>17</v>
      </c>
      <c r="U8319" s="73" t="s">
        <v>18</v>
      </c>
      <c r="V8319" s="73" t="s">
        <v>31184</v>
      </c>
    </row>
    <row r="8320" spans="1:23" x14ac:dyDescent="0.3">
      <c r="A8320" t="s">
        <v>32460</v>
      </c>
      <c r="B8320" s="2" t="s">
        <v>19</v>
      </c>
      <c r="C8320" s="2" t="s">
        <v>13830</v>
      </c>
      <c r="D8320" s="2" t="s">
        <v>13832</v>
      </c>
      <c r="E8320" s="2" t="s">
        <v>13965</v>
      </c>
      <c r="F8320" s="2" t="s">
        <v>14027</v>
      </c>
      <c r="G8320" s="2" t="s">
        <v>14029</v>
      </c>
      <c r="H8320" s="3" t="s">
        <v>14030</v>
      </c>
      <c r="I8320" s="3" t="s">
        <v>14031</v>
      </c>
      <c r="J8320" s="3">
        <v>2</v>
      </c>
      <c r="K8320" s="2" t="s">
        <v>36</v>
      </c>
      <c r="O8320" s="7" t="s">
        <v>32815</v>
      </c>
      <c r="P8320" s="7" t="s">
        <v>32717</v>
      </c>
      <c r="Q8320" s="2" t="s">
        <v>32816</v>
      </c>
      <c r="R8320" s="2">
        <v>0</v>
      </c>
      <c r="S8320" s="2">
        <v>2</v>
      </c>
      <c r="T8320" s="2" t="s">
        <v>31201</v>
      </c>
      <c r="V8320" s="26">
        <v>3</v>
      </c>
    </row>
    <row r="8321" spans="1:26" x14ac:dyDescent="0.3">
      <c r="A8321" t="s">
        <v>32460</v>
      </c>
      <c r="B8321" s="2" t="s">
        <v>19</v>
      </c>
      <c r="C8321" s="2" t="s">
        <v>13830</v>
      </c>
      <c r="D8321" s="2" t="s">
        <v>13832</v>
      </c>
      <c r="E8321" s="2" t="s">
        <v>13965</v>
      </c>
      <c r="F8321" s="2" t="s">
        <v>14027</v>
      </c>
      <c r="G8321" s="2" t="s">
        <v>14032</v>
      </c>
      <c r="H8321" s="3" t="s">
        <v>14033</v>
      </c>
      <c r="I8321" s="3" t="s">
        <v>14031</v>
      </c>
      <c r="K8321" s="2" t="s">
        <v>36</v>
      </c>
      <c r="O8321" s="7" t="s">
        <v>32815</v>
      </c>
      <c r="P8321" s="7" t="s">
        <v>32717</v>
      </c>
      <c r="Q8321" s="2" t="s">
        <v>32816</v>
      </c>
      <c r="R8321" s="2">
        <v>2</v>
      </c>
      <c r="S8321" s="2">
        <v>4</v>
      </c>
      <c r="T8321" s="2" t="s">
        <v>31201</v>
      </c>
      <c r="V8321" s="26">
        <v>3</v>
      </c>
    </row>
    <row r="8322" spans="1:26" x14ac:dyDescent="0.3">
      <c r="B8322" s="2" t="s">
        <v>19</v>
      </c>
      <c r="C8322" s="2" t="s">
        <v>13830</v>
      </c>
      <c r="D8322" s="2" t="s">
        <v>13832</v>
      </c>
      <c r="E8322" s="2" t="s">
        <v>14034</v>
      </c>
      <c r="H8322" s="3" t="s">
        <v>14035</v>
      </c>
    </row>
    <row r="8323" spans="1:26" x14ac:dyDescent="0.3">
      <c r="L8323" s="163" t="s">
        <v>0</v>
      </c>
      <c r="M8323" s="163"/>
      <c r="N8323" s="163"/>
      <c r="O8323" s="163" t="s">
        <v>1</v>
      </c>
      <c r="P8323" s="163"/>
      <c r="Q8323" s="172" t="s">
        <v>32348</v>
      </c>
      <c r="R8323" s="173"/>
      <c r="S8323" s="173"/>
      <c r="T8323" s="173"/>
      <c r="U8323" s="174"/>
    </row>
    <row r="8324" spans="1:26" ht="43.2" x14ac:dyDescent="0.3">
      <c r="B8324" s="2" t="s">
        <v>19</v>
      </c>
      <c r="C8324" s="2" t="s">
        <v>13830</v>
      </c>
      <c r="D8324" s="2" t="s">
        <v>13832</v>
      </c>
      <c r="E8324" s="2" t="s">
        <v>14034</v>
      </c>
      <c r="F8324" s="2" t="s">
        <v>14036</v>
      </c>
      <c r="H8324" s="3" t="s">
        <v>14037</v>
      </c>
      <c r="L8324" s="72" t="s">
        <v>12</v>
      </c>
      <c r="M8324" s="72" t="s">
        <v>13</v>
      </c>
      <c r="N8324" s="72" t="s">
        <v>14</v>
      </c>
      <c r="O8324" s="72" t="s">
        <v>32311</v>
      </c>
      <c r="P8324" s="72" t="s">
        <v>31198</v>
      </c>
      <c r="Q8324" s="73" t="s">
        <v>32319</v>
      </c>
      <c r="R8324" s="73" t="s">
        <v>32320</v>
      </c>
      <c r="S8324" s="73" t="s">
        <v>17</v>
      </c>
      <c r="T8324" s="73" t="s">
        <v>18</v>
      </c>
      <c r="U8324" s="73" t="s">
        <v>31184</v>
      </c>
    </row>
    <row r="8325" spans="1:26" ht="28.8" x14ac:dyDescent="0.3">
      <c r="A8325" t="s">
        <v>32460</v>
      </c>
      <c r="B8325" s="2" t="s">
        <v>19</v>
      </c>
      <c r="C8325" s="2" t="s">
        <v>13830</v>
      </c>
      <c r="D8325" s="2" t="s">
        <v>13832</v>
      </c>
      <c r="E8325" s="2" t="s">
        <v>14034</v>
      </c>
      <c r="F8325" s="2" t="s">
        <v>14036</v>
      </c>
      <c r="G8325" s="2" t="s">
        <v>14038</v>
      </c>
      <c r="H8325" s="3" t="s">
        <v>14039</v>
      </c>
      <c r="I8325" s="3" t="s">
        <v>14040</v>
      </c>
      <c r="J8325" s="3">
        <v>1617</v>
      </c>
      <c r="K8325" s="2" t="s">
        <v>36</v>
      </c>
      <c r="O8325" s="7" t="s">
        <v>32780</v>
      </c>
      <c r="P8325" s="7" t="s">
        <v>32817</v>
      </c>
      <c r="Q8325" s="2">
        <v>0</v>
      </c>
      <c r="R8325" s="2">
        <v>0.1</v>
      </c>
      <c r="S8325" s="2" t="s">
        <v>31822</v>
      </c>
      <c r="U8325" s="26">
        <v>3</v>
      </c>
    </row>
    <row r="8326" spans="1:26" ht="28.8" x14ac:dyDescent="0.3">
      <c r="A8326" t="s">
        <v>32460</v>
      </c>
      <c r="B8326" s="2" t="s">
        <v>19</v>
      </c>
      <c r="C8326" s="2" t="s">
        <v>13830</v>
      </c>
      <c r="D8326" s="2" t="s">
        <v>13832</v>
      </c>
      <c r="E8326" s="2" t="s">
        <v>14034</v>
      </c>
      <c r="F8326" s="2" t="s">
        <v>14036</v>
      </c>
      <c r="G8326" s="2" t="s">
        <v>14041</v>
      </c>
      <c r="H8326" s="3" t="s">
        <v>14042</v>
      </c>
      <c r="I8326" s="3" t="s">
        <v>14040</v>
      </c>
      <c r="J8326" s="3">
        <v>211</v>
      </c>
      <c r="K8326" s="2" t="s">
        <v>36</v>
      </c>
      <c r="O8326" s="7" t="s">
        <v>32780</v>
      </c>
      <c r="P8326" s="7" t="s">
        <v>32817</v>
      </c>
      <c r="Q8326" s="2">
        <v>0.1</v>
      </c>
      <c r="R8326" s="2">
        <v>0.2</v>
      </c>
      <c r="S8326" s="2" t="s">
        <v>31822</v>
      </c>
      <c r="U8326" s="26">
        <v>3</v>
      </c>
    </row>
    <row r="8327" spans="1:26" ht="28.8" x14ac:dyDescent="0.3">
      <c r="A8327" t="s">
        <v>32460</v>
      </c>
      <c r="B8327" s="2" t="s">
        <v>19</v>
      </c>
      <c r="C8327" s="2" t="s">
        <v>13830</v>
      </c>
      <c r="D8327" s="2" t="s">
        <v>13832</v>
      </c>
      <c r="E8327" s="2" t="s">
        <v>14034</v>
      </c>
      <c r="F8327" s="2" t="s">
        <v>14036</v>
      </c>
      <c r="G8327" s="2" t="s">
        <v>14043</v>
      </c>
      <c r="H8327" s="3" t="s">
        <v>14044</v>
      </c>
      <c r="I8327" s="3" t="s">
        <v>14040</v>
      </c>
      <c r="J8327" s="3">
        <v>175</v>
      </c>
      <c r="K8327" s="2" t="s">
        <v>36</v>
      </c>
      <c r="O8327" s="7" t="s">
        <v>32780</v>
      </c>
      <c r="P8327" s="7" t="s">
        <v>32817</v>
      </c>
      <c r="Q8327" s="2">
        <v>0.2</v>
      </c>
      <c r="R8327" s="2">
        <v>0.3</v>
      </c>
      <c r="S8327" s="2" t="s">
        <v>31822</v>
      </c>
      <c r="U8327" s="26">
        <v>3</v>
      </c>
    </row>
    <row r="8328" spans="1:26" ht="28.8" x14ac:dyDescent="0.3">
      <c r="A8328" t="s">
        <v>32460</v>
      </c>
      <c r="B8328" s="2" t="s">
        <v>19</v>
      </c>
      <c r="C8328" s="2" t="s">
        <v>13830</v>
      </c>
      <c r="D8328" s="2" t="s">
        <v>13832</v>
      </c>
      <c r="E8328" s="2" t="s">
        <v>14034</v>
      </c>
      <c r="F8328" s="2" t="s">
        <v>14036</v>
      </c>
      <c r="G8328" s="2" t="s">
        <v>14045</v>
      </c>
      <c r="H8328" s="3" t="s">
        <v>14046</v>
      </c>
      <c r="I8328" s="3" t="s">
        <v>14040</v>
      </c>
      <c r="J8328" s="3">
        <v>137</v>
      </c>
      <c r="K8328" s="2" t="s">
        <v>36</v>
      </c>
      <c r="O8328" s="7" t="s">
        <v>32780</v>
      </c>
      <c r="P8328" s="7" t="s">
        <v>32817</v>
      </c>
      <c r="Q8328" s="2">
        <v>0.3</v>
      </c>
      <c r="R8328" s="2">
        <v>0.5</v>
      </c>
      <c r="S8328" s="2" t="s">
        <v>31822</v>
      </c>
      <c r="U8328" s="26">
        <v>3</v>
      </c>
    </row>
    <row r="8329" spans="1:26" ht="28.8" x14ac:dyDescent="0.3">
      <c r="A8329" t="s">
        <v>32460</v>
      </c>
      <c r="B8329" s="2" t="s">
        <v>19</v>
      </c>
      <c r="C8329" s="2" t="s">
        <v>13830</v>
      </c>
      <c r="D8329" s="2" t="s">
        <v>13832</v>
      </c>
      <c r="E8329" s="2" t="s">
        <v>14034</v>
      </c>
      <c r="F8329" s="2" t="s">
        <v>14036</v>
      </c>
      <c r="G8329" s="2" t="s">
        <v>14047</v>
      </c>
      <c r="H8329" s="3" t="s">
        <v>14048</v>
      </c>
      <c r="I8329" s="3" t="s">
        <v>14040</v>
      </c>
      <c r="J8329" s="3">
        <v>164</v>
      </c>
      <c r="K8329" s="2" t="s">
        <v>36</v>
      </c>
      <c r="O8329" s="7" t="s">
        <v>32780</v>
      </c>
      <c r="P8329" s="7" t="s">
        <v>32817</v>
      </c>
      <c r="Q8329" s="2">
        <v>0.5</v>
      </c>
      <c r="R8329" s="2">
        <v>0.75</v>
      </c>
      <c r="S8329" s="2" t="s">
        <v>31822</v>
      </c>
      <c r="U8329" s="26">
        <v>3</v>
      </c>
    </row>
    <row r="8330" spans="1:26" x14ac:dyDescent="0.3">
      <c r="L8330" s="163" t="s">
        <v>0</v>
      </c>
      <c r="M8330" s="163"/>
      <c r="N8330" s="163"/>
      <c r="O8330" s="163" t="s">
        <v>1</v>
      </c>
      <c r="P8330" s="163"/>
      <c r="Q8330" s="172" t="s">
        <v>32818</v>
      </c>
      <c r="R8330" s="173"/>
      <c r="S8330" s="173"/>
      <c r="T8330" s="173"/>
      <c r="U8330" s="174"/>
      <c r="V8330" s="172" t="s">
        <v>31185</v>
      </c>
      <c r="W8330" s="173"/>
      <c r="X8330" s="173"/>
      <c r="Y8330" s="173"/>
      <c r="Z8330" s="174"/>
    </row>
    <row r="8331" spans="1:26" ht="43.2" x14ac:dyDescent="0.3">
      <c r="B8331" s="2" t="s">
        <v>19</v>
      </c>
      <c r="C8331" s="2" t="s">
        <v>13830</v>
      </c>
      <c r="D8331" s="2" t="s">
        <v>13832</v>
      </c>
      <c r="E8331" s="2" t="s">
        <v>14034</v>
      </c>
      <c r="F8331" s="2" t="s">
        <v>14049</v>
      </c>
      <c r="H8331" s="3" t="s">
        <v>14050</v>
      </c>
      <c r="L8331" s="72" t="s">
        <v>12</v>
      </c>
      <c r="M8331" s="72" t="s">
        <v>13</v>
      </c>
      <c r="N8331" s="72" t="s">
        <v>14</v>
      </c>
      <c r="O8331" s="72" t="s">
        <v>32311</v>
      </c>
      <c r="P8331" s="72" t="s">
        <v>32500</v>
      </c>
      <c r="Q8331" s="73" t="s">
        <v>32319</v>
      </c>
      <c r="R8331" s="73" t="s">
        <v>32320</v>
      </c>
      <c r="S8331" s="73" t="s">
        <v>17</v>
      </c>
      <c r="T8331" s="73" t="s">
        <v>18</v>
      </c>
      <c r="U8331" s="73" t="s">
        <v>31184</v>
      </c>
      <c r="V8331" s="73" t="s">
        <v>32319</v>
      </c>
      <c r="W8331" s="73" t="s">
        <v>32320</v>
      </c>
      <c r="X8331" s="73" t="s">
        <v>17</v>
      </c>
      <c r="Y8331" s="73" t="s">
        <v>18</v>
      </c>
      <c r="Z8331" s="73" t="s">
        <v>31184</v>
      </c>
    </row>
    <row r="8332" spans="1:26" x14ac:dyDescent="0.3">
      <c r="A8332" t="s">
        <v>32460</v>
      </c>
      <c r="B8332" s="2" t="s">
        <v>19</v>
      </c>
      <c r="C8332" s="2" t="s">
        <v>13830</v>
      </c>
      <c r="D8332" s="2" t="s">
        <v>13832</v>
      </c>
      <c r="E8332" s="2" t="s">
        <v>14034</v>
      </c>
      <c r="F8332" s="2" t="s">
        <v>14049</v>
      </c>
      <c r="G8332" s="2" t="s">
        <v>14051</v>
      </c>
      <c r="H8332" s="3" t="s">
        <v>14052</v>
      </c>
      <c r="I8332" s="3" t="s">
        <v>14053</v>
      </c>
      <c r="J8332" s="3">
        <v>28</v>
      </c>
      <c r="K8332" s="2" t="s">
        <v>36</v>
      </c>
      <c r="O8332" s="7" t="s">
        <v>32819</v>
      </c>
      <c r="P8332" s="7" t="s">
        <v>32820</v>
      </c>
      <c r="Q8332" s="2">
        <v>1</v>
      </c>
      <c r="R8332" s="2">
        <v>1</v>
      </c>
      <c r="S8332" s="2" t="s">
        <v>32821</v>
      </c>
      <c r="U8332" s="26">
        <v>1</v>
      </c>
      <c r="V8332" s="26">
        <v>125</v>
      </c>
      <c r="W8332" s="26">
        <v>125</v>
      </c>
      <c r="X8332" s="26" t="s">
        <v>31186</v>
      </c>
      <c r="Z8332" s="26">
        <v>1</v>
      </c>
    </row>
    <row r="8333" spans="1:26" x14ac:dyDescent="0.3">
      <c r="A8333" t="s">
        <v>32460</v>
      </c>
      <c r="B8333" s="2" t="s">
        <v>19</v>
      </c>
      <c r="C8333" s="2" t="s">
        <v>13830</v>
      </c>
      <c r="D8333" s="2" t="s">
        <v>13832</v>
      </c>
      <c r="E8333" s="2" t="s">
        <v>14034</v>
      </c>
      <c r="F8333" s="2" t="s">
        <v>14049</v>
      </c>
      <c r="G8333" s="2" t="s">
        <v>14054</v>
      </c>
      <c r="H8333" s="3" t="s">
        <v>14055</v>
      </c>
      <c r="I8333" s="3" t="s">
        <v>14053</v>
      </c>
      <c r="J8333" s="3">
        <v>9</v>
      </c>
      <c r="K8333" s="2" t="s">
        <v>36</v>
      </c>
      <c r="O8333" s="7" t="s">
        <v>32819</v>
      </c>
      <c r="P8333" s="7" t="s">
        <v>32820</v>
      </c>
      <c r="Q8333" s="2">
        <v>1</v>
      </c>
      <c r="R8333" s="2">
        <v>1</v>
      </c>
      <c r="S8333" s="2" t="s">
        <v>32821</v>
      </c>
      <c r="U8333" s="26">
        <v>1</v>
      </c>
      <c r="V8333" s="26">
        <v>150</v>
      </c>
      <c r="W8333" s="26">
        <v>150</v>
      </c>
      <c r="X8333" s="26" t="s">
        <v>31186</v>
      </c>
      <c r="Z8333" s="26">
        <v>1</v>
      </c>
    </row>
    <row r="8334" spans="1:26" x14ac:dyDescent="0.3">
      <c r="A8334" t="s">
        <v>32460</v>
      </c>
      <c r="B8334" s="2" t="s">
        <v>19</v>
      </c>
      <c r="C8334" s="2" t="s">
        <v>13830</v>
      </c>
      <c r="D8334" s="2" t="s">
        <v>13832</v>
      </c>
      <c r="E8334" s="2" t="s">
        <v>14034</v>
      </c>
      <c r="F8334" s="2" t="s">
        <v>14049</v>
      </c>
      <c r="G8334" s="2" t="s">
        <v>14056</v>
      </c>
      <c r="H8334" s="3" t="s">
        <v>14057</v>
      </c>
      <c r="I8334" s="3" t="s">
        <v>14053</v>
      </c>
      <c r="J8334" s="3">
        <v>435</v>
      </c>
      <c r="K8334" s="2" t="s">
        <v>36</v>
      </c>
      <c r="O8334" s="7" t="s">
        <v>32819</v>
      </c>
      <c r="P8334" s="7" t="s">
        <v>32820</v>
      </c>
      <c r="Q8334" s="2">
        <v>1.6</v>
      </c>
      <c r="R8334" s="2">
        <v>1.6</v>
      </c>
      <c r="S8334" s="2" t="s">
        <v>32821</v>
      </c>
      <c r="U8334" s="26">
        <v>1</v>
      </c>
      <c r="V8334" s="26">
        <v>50</v>
      </c>
      <c r="W8334" s="26">
        <v>50</v>
      </c>
      <c r="X8334" s="26" t="s">
        <v>31186</v>
      </c>
      <c r="Z8334" s="26">
        <v>1</v>
      </c>
    </row>
    <row r="8335" spans="1:26" x14ac:dyDescent="0.3">
      <c r="A8335" t="s">
        <v>32460</v>
      </c>
      <c r="B8335" s="2" t="s">
        <v>19</v>
      </c>
      <c r="C8335" s="2" t="s">
        <v>13830</v>
      </c>
      <c r="D8335" s="2" t="s">
        <v>13832</v>
      </c>
      <c r="E8335" s="2" t="s">
        <v>14034</v>
      </c>
      <c r="F8335" s="2" t="s">
        <v>14049</v>
      </c>
      <c r="G8335" s="2" t="s">
        <v>14058</v>
      </c>
      <c r="H8335" s="3" t="s">
        <v>14059</v>
      </c>
      <c r="I8335" s="3" t="s">
        <v>14053</v>
      </c>
      <c r="J8335" s="3">
        <v>203</v>
      </c>
      <c r="K8335" s="2" t="s">
        <v>36</v>
      </c>
      <c r="O8335" s="7" t="s">
        <v>32819</v>
      </c>
      <c r="P8335" s="7" t="s">
        <v>32820</v>
      </c>
      <c r="Q8335" s="2">
        <v>1.6</v>
      </c>
      <c r="R8335" s="2">
        <v>1.6</v>
      </c>
      <c r="S8335" s="2" t="s">
        <v>32821</v>
      </c>
      <c r="U8335" s="26">
        <v>1</v>
      </c>
      <c r="V8335" s="26">
        <v>65</v>
      </c>
      <c r="W8335" s="26">
        <v>65</v>
      </c>
      <c r="X8335" s="26" t="s">
        <v>31186</v>
      </c>
      <c r="Z8335" s="26">
        <v>1</v>
      </c>
    </row>
    <row r="8336" spans="1:26" x14ac:dyDescent="0.3">
      <c r="A8336" t="s">
        <v>32460</v>
      </c>
      <c r="B8336" s="2" t="s">
        <v>19</v>
      </c>
      <c r="C8336" s="2" t="s">
        <v>13830</v>
      </c>
      <c r="D8336" s="2" t="s">
        <v>13832</v>
      </c>
      <c r="E8336" s="2" t="s">
        <v>14034</v>
      </c>
      <c r="F8336" s="2" t="s">
        <v>14049</v>
      </c>
      <c r="G8336" s="2" t="s">
        <v>14060</v>
      </c>
      <c r="H8336" s="3" t="s">
        <v>14061</v>
      </c>
      <c r="I8336" s="3" t="s">
        <v>14053</v>
      </c>
      <c r="J8336" s="3">
        <v>255</v>
      </c>
      <c r="K8336" s="2" t="s">
        <v>36</v>
      </c>
      <c r="O8336" s="7" t="s">
        <v>32819</v>
      </c>
      <c r="P8336" s="7" t="s">
        <v>32820</v>
      </c>
      <c r="Q8336" s="2">
        <v>1.6</v>
      </c>
      <c r="R8336" s="2">
        <v>1.6</v>
      </c>
      <c r="S8336" s="2" t="s">
        <v>32821</v>
      </c>
      <c r="U8336" s="26">
        <v>1</v>
      </c>
      <c r="V8336" s="26">
        <v>80</v>
      </c>
      <c r="W8336" s="26">
        <v>80</v>
      </c>
      <c r="X8336" s="26" t="s">
        <v>31186</v>
      </c>
      <c r="Z8336" s="26">
        <v>1</v>
      </c>
    </row>
    <row r="8337" spans="1:26" x14ac:dyDescent="0.3">
      <c r="A8337" t="s">
        <v>32460</v>
      </c>
      <c r="B8337" s="2" t="s">
        <v>19</v>
      </c>
      <c r="C8337" s="2" t="s">
        <v>13830</v>
      </c>
      <c r="D8337" s="2" t="s">
        <v>13832</v>
      </c>
      <c r="E8337" s="2" t="s">
        <v>14034</v>
      </c>
      <c r="F8337" s="2" t="s">
        <v>14049</v>
      </c>
      <c r="G8337" s="2" t="s">
        <v>14062</v>
      </c>
      <c r="H8337" s="3" t="s">
        <v>14063</v>
      </c>
      <c r="I8337" s="3" t="s">
        <v>14053</v>
      </c>
      <c r="J8337" s="3">
        <v>270</v>
      </c>
      <c r="K8337" s="2" t="s">
        <v>36</v>
      </c>
      <c r="O8337" s="7" t="s">
        <v>32819</v>
      </c>
      <c r="P8337" s="7" t="s">
        <v>32820</v>
      </c>
      <c r="Q8337" s="2">
        <v>1.6</v>
      </c>
      <c r="R8337" s="2">
        <v>1.6</v>
      </c>
      <c r="S8337" s="2" t="s">
        <v>32821</v>
      </c>
      <c r="U8337" s="26">
        <v>1</v>
      </c>
      <c r="V8337" s="26">
        <v>100</v>
      </c>
      <c r="W8337" s="26">
        <v>100</v>
      </c>
      <c r="X8337" s="26" t="s">
        <v>31186</v>
      </c>
      <c r="Z8337" s="26">
        <v>1</v>
      </c>
    </row>
    <row r="8338" spans="1:26" x14ac:dyDescent="0.3">
      <c r="A8338" t="s">
        <v>32460</v>
      </c>
      <c r="B8338" s="2" t="s">
        <v>19</v>
      </c>
      <c r="C8338" s="2" t="s">
        <v>13830</v>
      </c>
      <c r="D8338" s="2" t="s">
        <v>13832</v>
      </c>
      <c r="E8338" s="2" t="s">
        <v>14034</v>
      </c>
      <c r="F8338" s="2" t="s">
        <v>14049</v>
      </c>
      <c r="G8338" s="2" t="s">
        <v>14064</v>
      </c>
      <c r="H8338" s="3" t="s">
        <v>14065</v>
      </c>
      <c r="I8338" s="3" t="s">
        <v>14053</v>
      </c>
      <c r="J8338" s="3">
        <v>135</v>
      </c>
      <c r="K8338" s="2" t="s">
        <v>36</v>
      </c>
      <c r="O8338" s="7" t="s">
        <v>32819</v>
      </c>
      <c r="P8338" s="7" t="s">
        <v>32820</v>
      </c>
      <c r="Q8338" s="2">
        <v>1.6</v>
      </c>
      <c r="R8338" s="2">
        <v>1.6</v>
      </c>
      <c r="S8338" s="2" t="s">
        <v>32821</v>
      </c>
      <c r="U8338" s="26">
        <v>1</v>
      </c>
      <c r="V8338" s="26">
        <v>150</v>
      </c>
      <c r="W8338" s="26">
        <v>150</v>
      </c>
      <c r="X8338" s="26" t="s">
        <v>31186</v>
      </c>
      <c r="Z8338" s="26">
        <v>1</v>
      </c>
    </row>
    <row r="8339" spans="1:26" x14ac:dyDescent="0.3">
      <c r="A8339" t="s">
        <v>32460</v>
      </c>
      <c r="B8339" s="2" t="s">
        <v>19</v>
      </c>
      <c r="C8339" s="2" t="s">
        <v>13830</v>
      </c>
      <c r="D8339" s="2" t="s">
        <v>13832</v>
      </c>
      <c r="E8339" s="2" t="s">
        <v>14034</v>
      </c>
      <c r="F8339" s="2" t="s">
        <v>14049</v>
      </c>
      <c r="G8339" s="2" t="s">
        <v>14066</v>
      </c>
      <c r="H8339" s="3" t="s">
        <v>14067</v>
      </c>
      <c r="I8339" s="3" t="s">
        <v>14053</v>
      </c>
      <c r="J8339" s="3">
        <v>21</v>
      </c>
      <c r="K8339" s="2" t="s">
        <v>36</v>
      </c>
      <c r="O8339" s="7" t="s">
        <v>32819</v>
      </c>
      <c r="P8339" s="7" t="s">
        <v>32820</v>
      </c>
      <c r="Q8339" s="2">
        <v>1.6</v>
      </c>
      <c r="R8339" s="2">
        <v>1.6</v>
      </c>
      <c r="S8339" s="2" t="s">
        <v>32821</v>
      </c>
      <c r="U8339" s="26">
        <v>1</v>
      </c>
      <c r="V8339" s="26">
        <v>200</v>
      </c>
      <c r="W8339" s="26">
        <v>200</v>
      </c>
      <c r="X8339" s="26" t="s">
        <v>31186</v>
      </c>
      <c r="Z8339" s="26">
        <v>1</v>
      </c>
    </row>
    <row r="8340" spans="1:26" x14ac:dyDescent="0.3">
      <c r="A8340" t="s">
        <v>32460</v>
      </c>
      <c r="B8340" s="2" t="s">
        <v>19</v>
      </c>
      <c r="C8340" s="2" t="s">
        <v>13830</v>
      </c>
      <c r="D8340" s="2" t="s">
        <v>13832</v>
      </c>
      <c r="E8340" s="2" t="s">
        <v>14034</v>
      </c>
      <c r="F8340" s="2" t="s">
        <v>14049</v>
      </c>
      <c r="G8340" s="2" t="s">
        <v>14068</v>
      </c>
      <c r="H8340" s="3" t="s">
        <v>14069</v>
      </c>
      <c r="I8340" s="3" t="s">
        <v>14053</v>
      </c>
      <c r="J8340" s="3">
        <v>3</v>
      </c>
      <c r="K8340" s="2" t="s">
        <v>36</v>
      </c>
      <c r="O8340" s="7" t="s">
        <v>32819</v>
      </c>
      <c r="P8340" s="7" t="s">
        <v>32820</v>
      </c>
      <c r="Q8340" s="2">
        <v>1.6</v>
      </c>
      <c r="R8340" s="2">
        <v>1.6</v>
      </c>
      <c r="S8340" s="2" t="s">
        <v>32821</v>
      </c>
      <c r="U8340" s="26">
        <v>1</v>
      </c>
      <c r="V8340" s="26">
        <v>300</v>
      </c>
      <c r="W8340" s="26">
        <v>300</v>
      </c>
      <c r="X8340" s="26" t="s">
        <v>31186</v>
      </c>
      <c r="Z8340" s="26">
        <v>1</v>
      </c>
    </row>
    <row r="8341" spans="1:26" x14ac:dyDescent="0.3">
      <c r="B8341" s="2" t="s">
        <v>19</v>
      </c>
      <c r="C8341" s="2" t="s">
        <v>13830</v>
      </c>
      <c r="D8341" s="2" t="s">
        <v>13832</v>
      </c>
      <c r="E8341" s="2" t="s">
        <v>14070</v>
      </c>
      <c r="H8341" s="3" t="s">
        <v>14071</v>
      </c>
    </row>
    <row r="8342" spans="1:26" x14ac:dyDescent="0.3">
      <c r="L8342" s="163" t="s">
        <v>0</v>
      </c>
      <c r="M8342" s="163"/>
      <c r="N8342" s="163"/>
      <c r="O8342" s="163" t="s">
        <v>1</v>
      </c>
      <c r="P8342" s="163"/>
      <c r="Q8342" s="172" t="s">
        <v>31185</v>
      </c>
      <c r="R8342" s="173"/>
      <c r="S8342" s="173"/>
      <c r="T8342" s="173"/>
      <c r="U8342" s="174"/>
    </row>
    <row r="8343" spans="1:26" ht="43.2" x14ac:dyDescent="0.3">
      <c r="B8343" s="2" t="s">
        <v>19</v>
      </c>
      <c r="C8343" s="2" t="s">
        <v>13830</v>
      </c>
      <c r="D8343" s="2" t="s">
        <v>13832</v>
      </c>
      <c r="E8343" s="2" t="s">
        <v>14070</v>
      </c>
      <c r="F8343" s="2" t="s">
        <v>14072</v>
      </c>
      <c r="H8343" s="3" t="s">
        <v>14073</v>
      </c>
      <c r="L8343" s="72" t="s">
        <v>12</v>
      </c>
      <c r="M8343" s="72" t="s">
        <v>13</v>
      </c>
      <c r="N8343" s="72" t="s">
        <v>14</v>
      </c>
      <c r="O8343" s="72" t="s">
        <v>32311</v>
      </c>
      <c r="P8343" s="72" t="s">
        <v>31195</v>
      </c>
      <c r="Q8343" s="73" t="s">
        <v>32319</v>
      </c>
      <c r="R8343" s="73" t="s">
        <v>32320</v>
      </c>
      <c r="S8343" s="73" t="s">
        <v>17</v>
      </c>
      <c r="T8343" s="73" t="s">
        <v>18</v>
      </c>
      <c r="U8343" s="73" t="s">
        <v>31184</v>
      </c>
    </row>
    <row r="8344" spans="1:26" x14ac:dyDescent="0.3">
      <c r="A8344" t="s">
        <v>32460</v>
      </c>
      <c r="B8344" s="2" t="s">
        <v>19</v>
      </c>
      <c r="C8344" s="2" t="s">
        <v>13830</v>
      </c>
      <c r="D8344" s="2" t="s">
        <v>13832</v>
      </c>
      <c r="E8344" s="2" t="s">
        <v>14070</v>
      </c>
      <c r="F8344" s="2" t="s">
        <v>14072</v>
      </c>
      <c r="G8344" s="2" t="s">
        <v>14074</v>
      </c>
      <c r="H8344" s="3" t="s">
        <v>14075</v>
      </c>
      <c r="I8344" s="3" t="s">
        <v>14076</v>
      </c>
      <c r="J8344" s="3">
        <v>56</v>
      </c>
      <c r="K8344" s="2" t="s">
        <v>36</v>
      </c>
      <c r="O8344" s="7" t="s">
        <v>32822</v>
      </c>
      <c r="P8344" s="7" t="s">
        <v>32668</v>
      </c>
      <c r="Q8344" s="2">
        <v>108</v>
      </c>
      <c r="R8344" s="2">
        <v>108</v>
      </c>
      <c r="S8344" s="2" t="s">
        <v>31186</v>
      </c>
      <c r="U8344" s="26">
        <v>1</v>
      </c>
    </row>
    <row r="8345" spans="1:26" x14ac:dyDescent="0.3">
      <c r="A8345" t="s">
        <v>32460</v>
      </c>
      <c r="B8345" s="2" t="s">
        <v>19</v>
      </c>
      <c r="C8345" s="2" t="s">
        <v>13830</v>
      </c>
      <c r="D8345" s="2" t="s">
        <v>13832</v>
      </c>
      <c r="E8345" s="2" t="s">
        <v>14070</v>
      </c>
      <c r="F8345" s="2" t="s">
        <v>14072</v>
      </c>
      <c r="G8345" s="2" t="s">
        <v>14077</v>
      </c>
      <c r="H8345" s="3" t="s">
        <v>14078</v>
      </c>
      <c r="I8345" s="3" t="s">
        <v>14076</v>
      </c>
      <c r="J8345" s="3">
        <v>23</v>
      </c>
      <c r="K8345" s="2" t="s">
        <v>36</v>
      </c>
      <c r="O8345" s="7" t="s">
        <v>32822</v>
      </c>
      <c r="P8345" s="7" t="s">
        <v>32668</v>
      </c>
      <c r="Q8345" s="2">
        <v>159</v>
      </c>
      <c r="R8345" s="2">
        <v>159</v>
      </c>
      <c r="S8345" s="2" t="s">
        <v>31186</v>
      </c>
      <c r="U8345" s="26">
        <v>1</v>
      </c>
    </row>
    <row r="8346" spans="1:26" x14ac:dyDescent="0.3">
      <c r="A8346" t="s">
        <v>32460</v>
      </c>
      <c r="B8346" s="2" t="s">
        <v>19</v>
      </c>
      <c r="C8346" s="2" t="s">
        <v>13830</v>
      </c>
      <c r="D8346" s="2" t="s">
        <v>13832</v>
      </c>
      <c r="E8346" s="2" t="s">
        <v>14070</v>
      </c>
      <c r="F8346" s="2" t="s">
        <v>14072</v>
      </c>
      <c r="G8346" s="2" t="s">
        <v>14079</v>
      </c>
      <c r="H8346" s="3" t="s">
        <v>14080</v>
      </c>
      <c r="I8346" s="3" t="s">
        <v>14076</v>
      </c>
      <c r="J8346" s="3">
        <v>1</v>
      </c>
      <c r="K8346" s="2" t="s">
        <v>36</v>
      </c>
      <c r="O8346" s="7" t="s">
        <v>32822</v>
      </c>
      <c r="P8346" s="7" t="s">
        <v>32668</v>
      </c>
      <c r="Q8346" s="2">
        <v>219</v>
      </c>
      <c r="R8346" s="2">
        <v>219</v>
      </c>
      <c r="S8346" s="2" t="s">
        <v>31186</v>
      </c>
      <c r="U8346" s="26">
        <v>1</v>
      </c>
    </row>
    <row r="8347" spans="1:26" x14ac:dyDescent="0.3">
      <c r="A8347" t="s">
        <v>32460</v>
      </c>
      <c r="B8347" s="2" t="s">
        <v>19</v>
      </c>
      <c r="C8347" s="2" t="s">
        <v>13830</v>
      </c>
      <c r="D8347" s="2" t="s">
        <v>13832</v>
      </c>
      <c r="E8347" s="2" t="s">
        <v>14070</v>
      </c>
      <c r="F8347" s="2" t="s">
        <v>14072</v>
      </c>
      <c r="G8347" s="2" t="s">
        <v>14081</v>
      </c>
      <c r="H8347" s="3" t="s">
        <v>14082</v>
      </c>
      <c r="I8347" s="3" t="s">
        <v>14076</v>
      </c>
      <c r="K8347" s="2" t="s">
        <v>36</v>
      </c>
      <c r="O8347" s="7" t="s">
        <v>32822</v>
      </c>
      <c r="P8347" s="7" t="s">
        <v>32668</v>
      </c>
      <c r="Q8347" s="2">
        <v>273</v>
      </c>
      <c r="R8347" s="2">
        <v>273</v>
      </c>
      <c r="S8347" s="2" t="s">
        <v>31186</v>
      </c>
      <c r="U8347" s="26">
        <v>1</v>
      </c>
    </row>
    <row r="8348" spans="1:26" x14ac:dyDescent="0.3">
      <c r="A8348" t="s">
        <v>32460</v>
      </c>
      <c r="B8348" s="2" t="s">
        <v>19</v>
      </c>
      <c r="C8348" s="2" t="s">
        <v>13830</v>
      </c>
      <c r="D8348" s="2" t="s">
        <v>13832</v>
      </c>
      <c r="E8348" s="2" t="s">
        <v>14070</v>
      </c>
      <c r="F8348" s="2" t="s">
        <v>14072</v>
      </c>
      <c r="G8348" s="2" t="s">
        <v>14083</v>
      </c>
      <c r="H8348" s="3" t="s">
        <v>14084</v>
      </c>
      <c r="I8348" s="3" t="s">
        <v>14076</v>
      </c>
      <c r="K8348" s="2" t="s">
        <v>36</v>
      </c>
      <c r="O8348" s="7" t="s">
        <v>32822</v>
      </c>
      <c r="P8348" s="7" t="s">
        <v>32668</v>
      </c>
      <c r="Q8348" s="2">
        <v>325</v>
      </c>
      <c r="R8348" s="2">
        <v>325</v>
      </c>
      <c r="S8348" s="2" t="s">
        <v>31186</v>
      </c>
      <c r="U8348" s="26">
        <v>1</v>
      </c>
    </row>
    <row r="8349" spans="1:26" x14ac:dyDescent="0.3">
      <c r="B8349" s="2" t="s">
        <v>19</v>
      </c>
      <c r="C8349" s="2" t="s">
        <v>13830</v>
      </c>
      <c r="D8349" s="2" t="s">
        <v>13832</v>
      </c>
      <c r="E8349" s="2" t="s">
        <v>14085</v>
      </c>
      <c r="H8349" s="3" t="s">
        <v>14086</v>
      </c>
    </row>
    <row r="8350" spans="1:26" x14ac:dyDescent="0.3">
      <c r="L8350" s="163" t="s">
        <v>0</v>
      </c>
      <c r="M8350" s="163"/>
      <c r="N8350" s="163"/>
      <c r="O8350" s="72" t="s">
        <v>1</v>
      </c>
      <c r="P8350" s="172" t="s">
        <v>31185</v>
      </c>
      <c r="Q8350" s="173"/>
      <c r="R8350" s="173"/>
      <c r="S8350" s="173"/>
      <c r="T8350" s="174"/>
    </row>
    <row r="8351" spans="1:26" ht="43.2" x14ac:dyDescent="0.3">
      <c r="B8351" s="2" t="s">
        <v>19</v>
      </c>
      <c r="C8351" s="2" t="s">
        <v>13830</v>
      </c>
      <c r="D8351" s="2" t="s">
        <v>13832</v>
      </c>
      <c r="E8351" s="2" t="s">
        <v>14085</v>
      </c>
      <c r="F8351" s="2" t="s">
        <v>14087</v>
      </c>
      <c r="H8351" s="3" t="s">
        <v>14088</v>
      </c>
      <c r="L8351" s="72" t="s">
        <v>12</v>
      </c>
      <c r="M8351" s="72" t="s">
        <v>13</v>
      </c>
      <c r="N8351" s="72" t="s">
        <v>14</v>
      </c>
      <c r="O8351" s="72" t="s">
        <v>32311</v>
      </c>
      <c r="P8351" s="73" t="s">
        <v>32319</v>
      </c>
      <c r="Q8351" s="73" t="s">
        <v>32320</v>
      </c>
      <c r="R8351" s="73" t="s">
        <v>17</v>
      </c>
      <c r="S8351" s="73" t="s">
        <v>18</v>
      </c>
      <c r="T8351" s="73" t="s">
        <v>31184</v>
      </c>
    </row>
    <row r="8352" spans="1:26" x14ac:dyDescent="0.3">
      <c r="A8352" t="s">
        <v>32460</v>
      </c>
      <c r="B8352" s="2" t="s">
        <v>19</v>
      </c>
      <c r="C8352" s="2" t="s">
        <v>13830</v>
      </c>
      <c r="D8352" s="2" t="s">
        <v>13832</v>
      </c>
      <c r="E8352" s="2" t="s">
        <v>14085</v>
      </c>
      <c r="F8352" s="2" t="s">
        <v>14087</v>
      </c>
      <c r="G8352" s="2" t="s">
        <v>14089</v>
      </c>
      <c r="H8352" s="3" t="s">
        <v>14090</v>
      </c>
      <c r="I8352" s="3" t="s">
        <v>1758</v>
      </c>
      <c r="J8352" s="3">
        <v>97</v>
      </c>
      <c r="K8352" s="2" t="s">
        <v>36</v>
      </c>
      <c r="O8352" s="7" t="s">
        <v>32823</v>
      </c>
      <c r="P8352" s="7">
        <v>45</v>
      </c>
      <c r="Q8352" s="7">
        <v>45</v>
      </c>
      <c r="R8352" s="2" t="s">
        <v>31186</v>
      </c>
      <c r="T8352" s="2">
        <v>1</v>
      </c>
    </row>
    <row r="8353" spans="1:20" x14ac:dyDescent="0.3">
      <c r="A8353" t="s">
        <v>32460</v>
      </c>
      <c r="B8353" s="2" t="s">
        <v>19</v>
      </c>
      <c r="C8353" s="2" t="s">
        <v>13830</v>
      </c>
      <c r="D8353" s="2" t="s">
        <v>13832</v>
      </c>
      <c r="E8353" s="2" t="s">
        <v>14085</v>
      </c>
      <c r="F8353" s="2" t="s">
        <v>14087</v>
      </c>
      <c r="G8353" s="2" t="s">
        <v>14091</v>
      </c>
      <c r="H8353" s="3" t="s">
        <v>14092</v>
      </c>
      <c r="I8353" s="3" t="s">
        <v>1758</v>
      </c>
      <c r="J8353" s="3">
        <v>20</v>
      </c>
      <c r="K8353" s="2" t="s">
        <v>36</v>
      </c>
      <c r="O8353" s="7" t="s">
        <v>32823</v>
      </c>
      <c r="P8353" s="7">
        <v>57</v>
      </c>
      <c r="Q8353" s="7">
        <v>57</v>
      </c>
      <c r="R8353" s="2" t="s">
        <v>31186</v>
      </c>
      <c r="T8353" s="2">
        <v>1</v>
      </c>
    </row>
    <row r="8354" spans="1:20" x14ac:dyDescent="0.3">
      <c r="A8354" t="s">
        <v>32460</v>
      </c>
      <c r="B8354" s="2" t="s">
        <v>19</v>
      </c>
      <c r="C8354" s="2" t="s">
        <v>13830</v>
      </c>
      <c r="D8354" s="2" t="s">
        <v>13832</v>
      </c>
      <c r="E8354" s="2" t="s">
        <v>14085</v>
      </c>
      <c r="F8354" s="2" t="s">
        <v>14087</v>
      </c>
      <c r="G8354" s="2" t="s">
        <v>14093</v>
      </c>
      <c r="H8354" s="3" t="s">
        <v>14094</v>
      </c>
      <c r="I8354" s="3" t="s">
        <v>1758</v>
      </c>
      <c r="J8354" s="3">
        <v>183</v>
      </c>
      <c r="K8354" s="2" t="s">
        <v>36</v>
      </c>
      <c r="O8354" s="7" t="s">
        <v>32823</v>
      </c>
      <c r="P8354" s="7">
        <v>89</v>
      </c>
      <c r="Q8354" s="7">
        <v>89</v>
      </c>
      <c r="R8354" s="2" t="s">
        <v>31186</v>
      </c>
      <c r="T8354" s="2">
        <v>1</v>
      </c>
    </row>
    <row r="8355" spans="1:20" x14ac:dyDescent="0.3">
      <c r="A8355" t="s">
        <v>32460</v>
      </c>
      <c r="B8355" s="2" t="s">
        <v>19</v>
      </c>
      <c r="C8355" s="2" t="s">
        <v>13830</v>
      </c>
      <c r="D8355" s="2" t="s">
        <v>13832</v>
      </c>
      <c r="E8355" s="2" t="s">
        <v>14085</v>
      </c>
      <c r="F8355" s="2" t="s">
        <v>14087</v>
      </c>
      <c r="G8355" s="2" t="s">
        <v>14095</v>
      </c>
      <c r="H8355" s="3" t="s">
        <v>14096</v>
      </c>
      <c r="I8355" s="3" t="s">
        <v>1758</v>
      </c>
      <c r="J8355" s="3">
        <v>242</v>
      </c>
      <c r="K8355" s="2" t="s">
        <v>36</v>
      </c>
      <c r="O8355" s="7" t="s">
        <v>32823</v>
      </c>
      <c r="P8355" s="7">
        <v>108</v>
      </c>
      <c r="Q8355" s="7">
        <v>108</v>
      </c>
      <c r="R8355" s="2" t="s">
        <v>31186</v>
      </c>
      <c r="T8355" s="2">
        <v>1</v>
      </c>
    </row>
    <row r="8356" spans="1:20" x14ac:dyDescent="0.3">
      <c r="A8356" t="s">
        <v>32460</v>
      </c>
      <c r="B8356" s="2" t="s">
        <v>19</v>
      </c>
      <c r="C8356" s="2" t="s">
        <v>13830</v>
      </c>
      <c r="D8356" s="2" t="s">
        <v>13832</v>
      </c>
      <c r="E8356" s="2" t="s">
        <v>14085</v>
      </c>
      <c r="F8356" s="2" t="s">
        <v>14087</v>
      </c>
      <c r="G8356" s="2" t="s">
        <v>14097</v>
      </c>
      <c r="H8356" s="3" t="s">
        <v>14098</v>
      </c>
      <c r="I8356" s="3" t="s">
        <v>1758</v>
      </c>
      <c r="J8356" s="3">
        <v>211</v>
      </c>
      <c r="K8356" s="2" t="s">
        <v>36</v>
      </c>
      <c r="O8356" s="7" t="s">
        <v>32823</v>
      </c>
      <c r="P8356" s="7">
        <v>133</v>
      </c>
      <c r="Q8356" s="7">
        <v>133</v>
      </c>
      <c r="R8356" s="2" t="s">
        <v>31186</v>
      </c>
      <c r="T8356" s="2">
        <v>1</v>
      </c>
    </row>
    <row r="8357" spans="1:20" x14ac:dyDescent="0.3">
      <c r="A8357" t="s">
        <v>32460</v>
      </c>
      <c r="B8357" s="2" t="s">
        <v>19</v>
      </c>
      <c r="C8357" s="2" t="s">
        <v>13830</v>
      </c>
      <c r="D8357" s="2" t="s">
        <v>13832</v>
      </c>
      <c r="E8357" s="2" t="s">
        <v>14085</v>
      </c>
      <c r="F8357" s="2" t="s">
        <v>14087</v>
      </c>
      <c r="G8357" s="2" t="s">
        <v>14099</v>
      </c>
      <c r="H8357" s="3" t="s">
        <v>14100</v>
      </c>
      <c r="I8357" s="3" t="s">
        <v>1758</v>
      </c>
      <c r="J8357" s="3">
        <v>61</v>
      </c>
      <c r="K8357" s="2" t="s">
        <v>36</v>
      </c>
      <c r="O8357" s="7" t="s">
        <v>32823</v>
      </c>
      <c r="P8357" s="7">
        <v>159</v>
      </c>
      <c r="Q8357" s="7">
        <v>159</v>
      </c>
      <c r="R8357" s="2" t="s">
        <v>31186</v>
      </c>
      <c r="T8357" s="2">
        <v>1</v>
      </c>
    </row>
    <row r="8358" spans="1:20" x14ac:dyDescent="0.3">
      <c r="A8358" t="s">
        <v>32460</v>
      </c>
      <c r="B8358" s="2" t="s">
        <v>19</v>
      </c>
      <c r="C8358" s="2" t="s">
        <v>13830</v>
      </c>
      <c r="D8358" s="2" t="s">
        <v>13832</v>
      </c>
      <c r="E8358" s="2" t="s">
        <v>14085</v>
      </c>
      <c r="F8358" s="2" t="s">
        <v>14087</v>
      </c>
      <c r="G8358" s="2" t="s">
        <v>14101</v>
      </c>
      <c r="H8358" s="3" t="s">
        <v>14102</v>
      </c>
      <c r="I8358" s="3" t="s">
        <v>1758</v>
      </c>
      <c r="J8358" s="3">
        <v>33</v>
      </c>
      <c r="K8358" s="2" t="s">
        <v>36</v>
      </c>
      <c r="O8358" s="7" t="s">
        <v>32823</v>
      </c>
      <c r="P8358" s="7">
        <v>219</v>
      </c>
      <c r="Q8358" s="7">
        <v>219</v>
      </c>
      <c r="R8358" s="2" t="s">
        <v>31186</v>
      </c>
      <c r="T8358" s="2">
        <v>1</v>
      </c>
    </row>
    <row r="8359" spans="1:20" x14ac:dyDescent="0.3">
      <c r="A8359" t="s">
        <v>32460</v>
      </c>
      <c r="B8359" s="2" t="s">
        <v>19</v>
      </c>
      <c r="C8359" s="2" t="s">
        <v>13830</v>
      </c>
      <c r="D8359" s="2" t="s">
        <v>13832</v>
      </c>
      <c r="E8359" s="2" t="s">
        <v>14085</v>
      </c>
      <c r="F8359" s="2" t="s">
        <v>14087</v>
      </c>
      <c r="G8359" s="2" t="s">
        <v>14103</v>
      </c>
      <c r="H8359" s="3" t="s">
        <v>14104</v>
      </c>
      <c r="I8359" s="3" t="s">
        <v>1758</v>
      </c>
      <c r="J8359" s="3">
        <v>5</v>
      </c>
      <c r="K8359" s="2" t="s">
        <v>36</v>
      </c>
      <c r="O8359" s="7" t="s">
        <v>32823</v>
      </c>
      <c r="P8359" s="7">
        <v>273</v>
      </c>
      <c r="Q8359" s="7">
        <v>273</v>
      </c>
      <c r="R8359" s="2" t="s">
        <v>31186</v>
      </c>
      <c r="T8359" s="2">
        <v>1</v>
      </c>
    </row>
    <row r="8360" spans="1:20" x14ac:dyDescent="0.3">
      <c r="L8360" s="163" t="s">
        <v>0</v>
      </c>
      <c r="M8360" s="163"/>
      <c r="N8360" s="163"/>
      <c r="O8360" s="72" t="s">
        <v>1</v>
      </c>
      <c r="P8360" s="172" t="s">
        <v>31185</v>
      </c>
      <c r="Q8360" s="173"/>
      <c r="R8360" s="173"/>
      <c r="S8360" s="173"/>
      <c r="T8360" s="174"/>
    </row>
    <row r="8361" spans="1:20" ht="43.2" x14ac:dyDescent="0.3">
      <c r="B8361" s="2" t="s">
        <v>19</v>
      </c>
      <c r="C8361" s="2" t="s">
        <v>13830</v>
      </c>
      <c r="D8361" s="2" t="s">
        <v>13832</v>
      </c>
      <c r="E8361" s="2" t="s">
        <v>14085</v>
      </c>
      <c r="F8361" s="2" t="s">
        <v>14105</v>
      </c>
      <c r="H8361" s="3" t="s">
        <v>14106</v>
      </c>
      <c r="L8361" s="72" t="s">
        <v>12</v>
      </c>
      <c r="M8361" s="72" t="s">
        <v>13</v>
      </c>
      <c r="N8361" s="72" t="s">
        <v>14</v>
      </c>
      <c r="O8361" s="72" t="s">
        <v>32311</v>
      </c>
      <c r="P8361" s="73" t="s">
        <v>32319</v>
      </c>
      <c r="Q8361" s="73" t="s">
        <v>32320</v>
      </c>
      <c r="R8361" s="73" t="s">
        <v>17</v>
      </c>
      <c r="S8361" s="73" t="s">
        <v>18</v>
      </c>
      <c r="T8361" s="73" t="s">
        <v>31184</v>
      </c>
    </row>
    <row r="8362" spans="1:20" x14ac:dyDescent="0.3">
      <c r="A8362" t="s">
        <v>32460</v>
      </c>
      <c r="B8362" s="2" t="s">
        <v>19</v>
      </c>
      <c r="C8362" s="2" t="s">
        <v>13830</v>
      </c>
      <c r="D8362" s="2" t="s">
        <v>13832</v>
      </c>
      <c r="E8362" s="2" t="s">
        <v>14085</v>
      </c>
      <c r="F8362" s="2" t="s">
        <v>14105</v>
      </c>
      <c r="G8362" s="2" t="s">
        <v>14107</v>
      </c>
      <c r="H8362" s="3" t="s">
        <v>14108</v>
      </c>
      <c r="I8362" s="3" t="s">
        <v>1758</v>
      </c>
      <c r="J8362" s="3">
        <v>55</v>
      </c>
      <c r="K8362" s="2" t="s">
        <v>36</v>
      </c>
      <c r="O8362" s="7" t="s">
        <v>32824</v>
      </c>
      <c r="P8362" s="7">
        <v>0</v>
      </c>
      <c r="Q8362" s="2">
        <v>76</v>
      </c>
      <c r="R8362" s="2" t="s">
        <v>31186</v>
      </c>
      <c r="T8362" s="2">
        <v>3</v>
      </c>
    </row>
    <row r="8363" spans="1:20" x14ac:dyDescent="0.3">
      <c r="A8363" t="s">
        <v>32460</v>
      </c>
      <c r="B8363" s="2" t="s">
        <v>19</v>
      </c>
      <c r="C8363" s="2" t="s">
        <v>13830</v>
      </c>
      <c r="D8363" s="2" t="s">
        <v>13832</v>
      </c>
      <c r="E8363" s="2" t="s">
        <v>14085</v>
      </c>
      <c r="F8363" s="2" t="s">
        <v>14105</v>
      </c>
      <c r="G8363" s="2" t="s">
        <v>14109</v>
      </c>
      <c r="H8363" s="3" t="s">
        <v>14110</v>
      </c>
      <c r="I8363" s="3" t="s">
        <v>1758</v>
      </c>
      <c r="J8363" s="3">
        <v>3</v>
      </c>
      <c r="K8363" s="2" t="s">
        <v>36</v>
      </c>
      <c r="O8363" s="7" t="s">
        <v>32824</v>
      </c>
      <c r="P8363" s="7">
        <v>76</v>
      </c>
      <c r="Q8363" s="2">
        <v>89</v>
      </c>
      <c r="R8363" s="2" t="s">
        <v>31186</v>
      </c>
      <c r="T8363" s="2">
        <v>3</v>
      </c>
    </row>
    <row r="8364" spans="1:20" x14ac:dyDescent="0.3">
      <c r="A8364" t="s">
        <v>32460</v>
      </c>
      <c r="B8364" s="2" t="s">
        <v>19</v>
      </c>
      <c r="C8364" s="2" t="s">
        <v>13830</v>
      </c>
      <c r="D8364" s="2" t="s">
        <v>13832</v>
      </c>
      <c r="E8364" s="2" t="s">
        <v>14085</v>
      </c>
      <c r="F8364" s="2" t="s">
        <v>14105</v>
      </c>
      <c r="G8364" s="2" t="s">
        <v>14111</v>
      </c>
      <c r="H8364" s="3" t="s">
        <v>14112</v>
      </c>
      <c r="I8364" s="3" t="s">
        <v>1758</v>
      </c>
      <c r="K8364" s="2" t="s">
        <v>36</v>
      </c>
      <c r="O8364" s="7" t="s">
        <v>32824</v>
      </c>
      <c r="P8364" s="7">
        <v>89</v>
      </c>
      <c r="Q8364" s="2">
        <v>108</v>
      </c>
      <c r="R8364" s="2" t="s">
        <v>31186</v>
      </c>
      <c r="T8364" s="2">
        <v>3</v>
      </c>
    </row>
    <row r="8365" spans="1:20" x14ac:dyDescent="0.3">
      <c r="A8365" t="s">
        <v>32460</v>
      </c>
      <c r="B8365" s="2" t="s">
        <v>19</v>
      </c>
      <c r="C8365" s="2" t="s">
        <v>13830</v>
      </c>
      <c r="D8365" s="2" t="s">
        <v>13832</v>
      </c>
      <c r="E8365" s="2" t="s">
        <v>14085</v>
      </c>
      <c r="F8365" s="2" t="s">
        <v>14105</v>
      </c>
      <c r="G8365" s="2" t="s">
        <v>14113</v>
      </c>
      <c r="H8365" s="3" t="s">
        <v>14114</v>
      </c>
      <c r="I8365" s="3" t="s">
        <v>1758</v>
      </c>
      <c r="K8365" s="2" t="s">
        <v>36</v>
      </c>
      <c r="O8365" s="7" t="s">
        <v>32824</v>
      </c>
      <c r="P8365" s="7">
        <v>108</v>
      </c>
      <c r="Q8365" s="2">
        <v>133</v>
      </c>
      <c r="R8365" s="2" t="s">
        <v>31186</v>
      </c>
      <c r="T8365" s="2">
        <v>3</v>
      </c>
    </row>
    <row r="8366" spans="1:20" x14ac:dyDescent="0.3">
      <c r="A8366" t="s">
        <v>32460</v>
      </c>
      <c r="B8366" s="2" t="s">
        <v>19</v>
      </c>
      <c r="C8366" s="2" t="s">
        <v>13830</v>
      </c>
      <c r="D8366" s="2" t="s">
        <v>13832</v>
      </c>
      <c r="E8366" s="2" t="s">
        <v>14085</v>
      </c>
      <c r="F8366" s="2" t="s">
        <v>14105</v>
      </c>
      <c r="G8366" s="2" t="s">
        <v>14115</v>
      </c>
      <c r="H8366" s="3" t="s">
        <v>14116</v>
      </c>
      <c r="I8366" s="3" t="s">
        <v>1758</v>
      </c>
      <c r="J8366" s="3">
        <v>23</v>
      </c>
      <c r="K8366" s="2" t="s">
        <v>36</v>
      </c>
      <c r="O8366" s="7" t="s">
        <v>32824</v>
      </c>
      <c r="P8366" s="7">
        <v>133</v>
      </c>
      <c r="Q8366" s="2">
        <v>159</v>
      </c>
      <c r="R8366" s="2" t="s">
        <v>31186</v>
      </c>
      <c r="T8366" s="2">
        <v>3</v>
      </c>
    </row>
    <row r="8367" spans="1:20" x14ac:dyDescent="0.3">
      <c r="A8367" t="s">
        <v>32460</v>
      </c>
      <c r="B8367" s="2" t="s">
        <v>19</v>
      </c>
      <c r="C8367" s="2" t="s">
        <v>13830</v>
      </c>
      <c r="D8367" s="2" t="s">
        <v>13832</v>
      </c>
      <c r="E8367" s="2" t="s">
        <v>14085</v>
      </c>
      <c r="F8367" s="2" t="s">
        <v>14105</v>
      </c>
      <c r="G8367" s="2" t="s">
        <v>14117</v>
      </c>
      <c r="H8367" s="3" t="s">
        <v>14118</v>
      </c>
      <c r="I8367" s="3" t="s">
        <v>1758</v>
      </c>
      <c r="J8367" s="3">
        <v>47</v>
      </c>
      <c r="K8367" s="2" t="s">
        <v>36</v>
      </c>
      <c r="O8367" s="7" t="s">
        <v>32824</v>
      </c>
      <c r="P8367" s="7">
        <v>159</v>
      </c>
      <c r="Q8367" s="2">
        <v>219</v>
      </c>
      <c r="R8367" s="2" t="s">
        <v>31186</v>
      </c>
      <c r="T8367" s="2">
        <v>3</v>
      </c>
    </row>
    <row r="8368" spans="1:20" x14ac:dyDescent="0.3">
      <c r="A8368" t="s">
        <v>32460</v>
      </c>
      <c r="B8368" s="2" t="s">
        <v>19</v>
      </c>
      <c r="C8368" s="2" t="s">
        <v>13830</v>
      </c>
      <c r="D8368" s="2" t="s">
        <v>13832</v>
      </c>
      <c r="E8368" s="2" t="s">
        <v>14085</v>
      </c>
      <c r="F8368" s="2" t="s">
        <v>14105</v>
      </c>
      <c r="G8368" s="2" t="s">
        <v>14119</v>
      </c>
      <c r="H8368" s="3" t="s">
        <v>14120</v>
      </c>
      <c r="I8368" s="3" t="s">
        <v>1758</v>
      </c>
      <c r="J8368" s="3">
        <v>15</v>
      </c>
      <c r="K8368" s="2" t="s">
        <v>36</v>
      </c>
      <c r="O8368" s="7" t="s">
        <v>32824</v>
      </c>
      <c r="P8368" s="7">
        <v>219</v>
      </c>
      <c r="Q8368" s="2">
        <v>273</v>
      </c>
      <c r="R8368" s="2" t="s">
        <v>31186</v>
      </c>
      <c r="T8368" s="2">
        <v>3</v>
      </c>
    </row>
    <row r="8369" spans="1:20" x14ac:dyDescent="0.3">
      <c r="A8369" t="s">
        <v>32460</v>
      </c>
      <c r="B8369" s="2" t="s">
        <v>19</v>
      </c>
      <c r="C8369" s="2" t="s">
        <v>13830</v>
      </c>
      <c r="D8369" s="2" t="s">
        <v>13832</v>
      </c>
      <c r="E8369" s="2" t="s">
        <v>14085</v>
      </c>
      <c r="F8369" s="2" t="s">
        <v>14105</v>
      </c>
      <c r="G8369" s="2" t="s">
        <v>14121</v>
      </c>
      <c r="H8369" s="3" t="s">
        <v>14122</v>
      </c>
      <c r="I8369" s="3" t="s">
        <v>1758</v>
      </c>
      <c r="J8369" s="3">
        <v>86</v>
      </c>
      <c r="K8369" s="2" t="s">
        <v>36</v>
      </c>
      <c r="O8369" s="7" t="s">
        <v>32824</v>
      </c>
      <c r="P8369" s="7">
        <v>273</v>
      </c>
      <c r="Q8369" s="2">
        <v>325</v>
      </c>
      <c r="R8369" s="2" t="s">
        <v>31186</v>
      </c>
      <c r="T8369" s="2">
        <v>3</v>
      </c>
    </row>
    <row r="8370" spans="1:20" x14ac:dyDescent="0.3">
      <c r="A8370" t="s">
        <v>32460</v>
      </c>
      <c r="B8370" s="2" t="s">
        <v>19</v>
      </c>
      <c r="C8370" s="2" t="s">
        <v>13830</v>
      </c>
      <c r="D8370" s="2" t="s">
        <v>13832</v>
      </c>
      <c r="E8370" s="2" t="s">
        <v>14085</v>
      </c>
      <c r="F8370" s="2" t="s">
        <v>14105</v>
      </c>
      <c r="G8370" s="2" t="s">
        <v>14123</v>
      </c>
      <c r="H8370" s="3" t="s">
        <v>14124</v>
      </c>
      <c r="I8370" s="3" t="s">
        <v>1758</v>
      </c>
      <c r="K8370" s="2" t="s">
        <v>36</v>
      </c>
      <c r="O8370" s="7" t="s">
        <v>32824</v>
      </c>
      <c r="P8370" s="7">
        <v>325</v>
      </c>
      <c r="Q8370" s="2">
        <v>426</v>
      </c>
      <c r="R8370" s="2" t="s">
        <v>31186</v>
      </c>
      <c r="T8370" s="2">
        <v>3</v>
      </c>
    </row>
    <row r="8371" spans="1:20" x14ac:dyDescent="0.3">
      <c r="L8371" s="163" t="s">
        <v>0</v>
      </c>
      <c r="M8371" s="163"/>
      <c r="N8371" s="163"/>
      <c r="O8371" s="72" t="s">
        <v>1</v>
      </c>
      <c r="P8371" s="72"/>
    </row>
    <row r="8372" spans="1:20" ht="43.2" x14ac:dyDescent="0.3">
      <c r="B8372" s="2" t="s">
        <v>19</v>
      </c>
      <c r="C8372" s="2" t="s">
        <v>13830</v>
      </c>
      <c r="D8372" s="2" t="s">
        <v>13832</v>
      </c>
      <c r="E8372" s="2" t="s">
        <v>14085</v>
      </c>
      <c r="F8372" s="2" t="s">
        <v>14125</v>
      </c>
      <c r="H8372" s="3" t="s">
        <v>14126</v>
      </c>
      <c r="L8372" s="72" t="s">
        <v>12</v>
      </c>
      <c r="M8372" s="72" t="s">
        <v>13</v>
      </c>
      <c r="N8372" s="72" t="s">
        <v>14</v>
      </c>
      <c r="O8372" s="72" t="s">
        <v>32311</v>
      </c>
      <c r="P8372" s="72"/>
    </row>
    <row r="8373" spans="1:20" x14ac:dyDescent="0.3">
      <c r="A8373" t="s">
        <v>32460</v>
      </c>
      <c r="B8373" s="2" t="s">
        <v>19</v>
      </c>
      <c r="C8373" s="2" t="s">
        <v>13830</v>
      </c>
      <c r="D8373" s="2" t="s">
        <v>13832</v>
      </c>
      <c r="E8373" s="2" t="s">
        <v>14085</v>
      </c>
      <c r="F8373" s="2" t="s">
        <v>14125</v>
      </c>
      <c r="G8373" s="2" t="s">
        <v>14127</v>
      </c>
      <c r="H8373" s="6" t="s">
        <v>14128</v>
      </c>
      <c r="I8373" s="3" t="s">
        <v>1758</v>
      </c>
      <c r="J8373" s="3">
        <v>3619</v>
      </c>
      <c r="K8373" s="2" t="s">
        <v>36</v>
      </c>
      <c r="O8373" s="7" t="s">
        <v>32825</v>
      </c>
    </row>
    <row r="8374" spans="1:20" x14ac:dyDescent="0.3">
      <c r="B8374" s="2" t="s">
        <v>19</v>
      </c>
      <c r="C8374" s="2" t="s">
        <v>13830</v>
      </c>
      <c r="D8374" s="2" t="s">
        <v>13832</v>
      </c>
      <c r="E8374" s="2" t="s">
        <v>14129</v>
      </c>
      <c r="H8374" s="3" t="s">
        <v>14130</v>
      </c>
    </row>
    <row r="8375" spans="1:20" x14ac:dyDescent="0.3">
      <c r="L8375" s="163" t="s">
        <v>0</v>
      </c>
      <c r="M8375" s="163"/>
      <c r="N8375" s="163"/>
      <c r="O8375" s="163" t="s">
        <v>1</v>
      </c>
      <c r="P8375" s="163"/>
      <c r="Q8375" s="163"/>
    </row>
    <row r="8376" spans="1:20" ht="43.2" x14ac:dyDescent="0.3">
      <c r="B8376" s="2" t="s">
        <v>19</v>
      </c>
      <c r="C8376" s="2" t="s">
        <v>13830</v>
      </c>
      <c r="D8376" s="2" t="s">
        <v>13832</v>
      </c>
      <c r="E8376" s="2" t="s">
        <v>14129</v>
      </c>
      <c r="F8376" s="2" t="s">
        <v>14131</v>
      </c>
      <c r="H8376" s="3" t="s">
        <v>14132</v>
      </c>
      <c r="L8376" s="72" t="s">
        <v>12</v>
      </c>
      <c r="M8376" s="72" t="s">
        <v>13</v>
      </c>
      <c r="N8376" s="72" t="s">
        <v>14</v>
      </c>
      <c r="O8376" s="72" t="s">
        <v>32311</v>
      </c>
      <c r="P8376" s="72" t="s">
        <v>31198</v>
      </c>
      <c r="Q8376" s="72" t="s">
        <v>32826</v>
      </c>
    </row>
    <row r="8377" spans="1:20" x14ac:dyDescent="0.3">
      <c r="A8377" t="s">
        <v>32460</v>
      </c>
      <c r="B8377" s="2" t="s">
        <v>19</v>
      </c>
      <c r="C8377" s="2" t="s">
        <v>13830</v>
      </c>
      <c r="D8377" s="2" t="s">
        <v>13832</v>
      </c>
      <c r="E8377" s="2" t="s">
        <v>14129</v>
      </c>
      <c r="F8377" s="2" t="s">
        <v>14131</v>
      </c>
      <c r="G8377" s="2" t="s">
        <v>14133</v>
      </c>
      <c r="H8377" s="3" t="s">
        <v>14134</v>
      </c>
      <c r="I8377" s="3" t="s">
        <v>7821</v>
      </c>
      <c r="J8377" s="3">
        <v>174</v>
      </c>
      <c r="K8377" s="2" t="s">
        <v>36</v>
      </c>
      <c r="O8377" s="7" t="s">
        <v>32827</v>
      </c>
      <c r="P8377" s="7" t="s">
        <v>32828</v>
      </c>
      <c r="Q8377" s="43" t="s">
        <v>31741</v>
      </c>
    </row>
    <row r="8378" spans="1:20" x14ac:dyDescent="0.3">
      <c r="A8378" t="s">
        <v>32460</v>
      </c>
      <c r="B8378" s="2" t="s">
        <v>19</v>
      </c>
      <c r="C8378" s="2" t="s">
        <v>13830</v>
      </c>
      <c r="D8378" s="2" t="s">
        <v>13832</v>
      </c>
      <c r="E8378" s="2" t="s">
        <v>14129</v>
      </c>
      <c r="F8378" s="2" t="s">
        <v>14131</v>
      </c>
      <c r="G8378" s="2" t="s">
        <v>14135</v>
      </c>
      <c r="H8378" s="3" t="s">
        <v>14136</v>
      </c>
      <c r="I8378" s="3" t="s">
        <v>7821</v>
      </c>
      <c r="J8378" s="3">
        <v>9</v>
      </c>
      <c r="K8378" s="2" t="s">
        <v>36</v>
      </c>
      <c r="O8378" s="7" t="s">
        <v>32827</v>
      </c>
      <c r="P8378" s="7" t="s">
        <v>32828</v>
      </c>
      <c r="Q8378" s="43" t="s">
        <v>32829</v>
      </c>
    </row>
    <row r="8379" spans="1:20" x14ac:dyDescent="0.3">
      <c r="A8379" t="s">
        <v>32460</v>
      </c>
      <c r="B8379" s="2" t="s">
        <v>19</v>
      </c>
      <c r="C8379" s="2" t="s">
        <v>13830</v>
      </c>
      <c r="D8379" s="2" t="s">
        <v>13832</v>
      </c>
      <c r="E8379" s="2" t="s">
        <v>14129</v>
      </c>
      <c r="F8379" s="2" t="s">
        <v>14131</v>
      </c>
      <c r="G8379" s="2" t="s">
        <v>14137</v>
      </c>
      <c r="H8379" s="3" t="s">
        <v>14138</v>
      </c>
      <c r="I8379" s="3" t="s">
        <v>7821</v>
      </c>
      <c r="J8379" s="3">
        <v>2</v>
      </c>
      <c r="K8379" s="2" t="s">
        <v>36</v>
      </c>
      <c r="O8379" s="7" t="s">
        <v>32827</v>
      </c>
      <c r="P8379" s="7" t="s">
        <v>32828</v>
      </c>
      <c r="Q8379" s="43" t="s">
        <v>32830</v>
      </c>
    </row>
    <row r="8380" spans="1:20" x14ac:dyDescent="0.3">
      <c r="L8380" s="163" t="s">
        <v>0</v>
      </c>
      <c r="M8380" s="163"/>
      <c r="N8380" s="163"/>
      <c r="O8380" s="163" t="s">
        <v>1</v>
      </c>
      <c r="P8380" s="163"/>
    </row>
    <row r="8381" spans="1:20" ht="43.2" x14ac:dyDescent="0.3">
      <c r="B8381" s="2" t="s">
        <v>19</v>
      </c>
      <c r="C8381" s="2" t="s">
        <v>13830</v>
      </c>
      <c r="D8381" s="2" t="s">
        <v>13832</v>
      </c>
      <c r="E8381" s="2" t="s">
        <v>14129</v>
      </c>
      <c r="F8381" s="2" t="s">
        <v>14139</v>
      </c>
      <c r="H8381" s="3" t="s">
        <v>14140</v>
      </c>
      <c r="L8381" s="72" t="s">
        <v>12</v>
      </c>
      <c r="M8381" s="72" t="s">
        <v>13</v>
      </c>
      <c r="N8381" s="72" t="s">
        <v>14</v>
      </c>
      <c r="O8381" s="72" t="s">
        <v>32311</v>
      </c>
      <c r="P8381" s="72" t="s">
        <v>32826</v>
      </c>
    </row>
    <row r="8382" spans="1:20" x14ac:dyDescent="0.3">
      <c r="A8382" t="s">
        <v>32460</v>
      </c>
      <c r="B8382" s="2" t="s">
        <v>19</v>
      </c>
      <c r="C8382" s="2" t="s">
        <v>13830</v>
      </c>
      <c r="D8382" s="2" t="s">
        <v>13832</v>
      </c>
      <c r="E8382" s="2" t="s">
        <v>14129</v>
      </c>
      <c r="F8382" s="2" t="s">
        <v>14139</v>
      </c>
      <c r="G8382" s="2" t="s">
        <v>14141</v>
      </c>
      <c r="H8382" s="3" t="s">
        <v>14142</v>
      </c>
      <c r="I8382" s="3" t="s">
        <v>1758</v>
      </c>
      <c r="J8382" s="3">
        <v>3</v>
      </c>
      <c r="K8382" s="2" t="s">
        <v>36</v>
      </c>
      <c r="O8382" s="7" t="s">
        <v>32831</v>
      </c>
      <c r="P8382" s="43" t="s">
        <v>31741</v>
      </c>
    </row>
    <row r="8383" spans="1:20" x14ac:dyDescent="0.3">
      <c r="A8383" t="s">
        <v>32460</v>
      </c>
      <c r="B8383" s="2" t="s">
        <v>19</v>
      </c>
      <c r="C8383" s="2" t="s">
        <v>13830</v>
      </c>
      <c r="D8383" s="2" t="s">
        <v>13832</v>
      </c>
      <c r="E8383" s="2" t="s">
        <v>14129</v>
      </c>
      <c r="F8383" s="2" t="s">
        <v>14139</v>
      </c>
      <c r="G8383" s="2" t="s">
        <v>14143</v>
      </c>
      <c r="H8383" s="3" t="s">
        <v>14144</v>
      </c>
      <c r="I8383" s="3" t="s">
        <v>1758</v>
      </c>
      <c r="K8383" s="2" t="s">
        <v>36</v>
      </c>
      <c r="O8383" s="7" t="s">
        <v>32831</v>
      </c>
      <c r="P8383" s="43" t="s">
        <v>32829</v>
      </c>
    </row>
    <row r="8384" spans="1:20" x14ac:dyDescent="0.3">
      <c r="A8384" t="s">
        <v>32460</v>
      </c>
      <c r="B8384" s="2" t="s">
        <v>19</v>
      </c>
      <c r="C8384" s="2" t="s">
        <v>13830</v>
      </c>
      <c r="D8384" s="2" t="s">
        <v>13832</v>
      </c>
      <c r="E8384" s="2" t="s">
        <v>14129</v>
      </c>
      <c r="F8384" s="2" t="s">
        <v>14139</v>
      </c>
      <c r="G8384" s="2" t="s">
        <v>14145</v>
      </c>
      <c r="H8384" s="3" t="s">
        <v>14146</v>
      </c>
      <c r="I8384" s="3" t="s">
        <v>1758</v>
      </c>
      <c r="K8384" s="2" t="s">
        <v>36</v>
      </c>
      <c r="O8384" s="7" t="s">
        <v>32831</v>
      </c>
      <c r="P8384" s="43" t="s">
        <v>32830</v>
      </c>
    </row>
    <row r="8385" spans="1:21" x14ac:dyDescent="0.3">
      <c r="B8385" s="2" t="s">
        <v>19</v>
      </c>
      <c r="C8385" s="2" t="s">
        <v>13830</v>
      </c>
      <c r="D8385" s="2" t="s">
        <v>13832</v>
      </c>
      <c r="E8385" s="2" t="s">
        <v>14147</v>
      </c>
      <c r="H8385" s="3" t="s">
        <v>14148</v>
      </c>
    </row>
    <row r="8386" spans="1:21" x14ac:dyDescent="0.3">
      <c r="L8386" s="163" t="s">
        <v>0</v>
      </c>
      <c r="M8386" s="163"/>
      <c r="N8386" s="163"/>
      <c r="O8386" s="163" t="s">
        <v>1</v>
      </c>
      <c r="P8386" s="163"/>
      <c r="Q8386" s="172" t="s">
        <v>31185</v>
      </c>
      <c r="R8386" s="173"/>
      <c r="S8386" s="173"/>
      <c r="T8386" s="173"/>
      <c r="U8386" s="174"/>
    </row>
    <row r="8387" spans="1:21" ht="43.2" x14ac:dyDescent="0.3">
      <c r="B8387" s="2" t="s">
        <v>19</v>
      </c>
      <c r="C8387" s="2" t="s">
        <v>13830</v>
      </c>
      <c r="D8387" s="2" t="s">
        <v>13832</v>
      </c>
      <c r="E8387" s="2" t="s">
        <v>14147</v>
      </c>
      <c r="F8387" s="2" t="s">
        <v>14149</v>
      </c>
      <c r="H8387" s="3" t="s">
        <v>14150</v>
      </c>
      <c r="L8387" s="72" t="s">
        <v>12</v>
      </c>
      <c r="M8387" s="72" t="s">
        <v>13</v>
      </c>
      <c r="N8387" s="72" t="s">
        <v>14</v>
      </c>
      <c r="O8387" s="72" t="s">
        <v>32311</v>
      </c>
      <c r="P8387" s="72" t="s">
        <v>31197</v>
      </c>
      <c r="Q8387" s="73" t="s">
        <v>32319</v>
      </c>
      <c r="R8387" s="73" t="s">
        <v>32320</v>
      </c>
      <c r="S8387" s="73" t="s">
        <v>17</v>
      </c>
      <c r="T8387" s="73" t="s">
        <v>18</v>
      </c>
      <c r="U8387" s="73" t="s">
        <v>31184</v>
      </c>
    </row>
    <row r="8388" spans="1:21" x14ac:dyDescent="0.3">
      <c r="A8388" t="s">
        <v>32460</v>
      </c>
      <c r="B8388" s="2" t="s">
        <v>19</v>
      </c>
      <c r="C8388" s="2" t="s">
        <v>13830</v>
      </c>
      <c r="D8388" s="2" t="s">
        <v>13832</v>
      </c>
      <c r="E8388" s="2" t="s">
        <v>14147</v>
      </c>
      <c r="F8388" s="2" t="s">
        <v>14149</v>
      </c>
      <c r="G8388" s="2" t="s">
        <v>14151</v>
      </c>
      <c r="H8388" s="3" t="s">
        <v>14152</v>
      </c>
      <c r="I8388" s="3" t="s">
        <v>7821</v>
      </c>
      <c r="J8388" s="3">
        <v>13</v>
      </c>
      <c r="K8388" s="2" t="s">
        <v>36</v>
      </c>
      <c r="O8388" s="7" t="s">
        <v>32827</v>
      </c>
      <c r="P8388" s="7" t="s">
        <v>32832</v>
      </c>
      <c r="Q8388" s="2">
        <v>15</v>
      </c>
      <c r="R8388" s="2">
        <v>15</v>
      </c>
      <c r="S8388" s="2" t="s">
        <v>31186</v>
      </c>
      <c r="U8388" s="26">
        <v>1</v>
      </c>
    </row>
    <row r="8389" spans="1:21" x14ac:dyDescent="0.3">
      <c r="A8389" t="s">
        <v>32460</v>
      </c>
      <c r="B8389" s="2" t="s">
        <v>19</v>
      </c>
      <c r="C8389" s="2" t="s">
        <v>13830</v>
      </c>
      <c r="D8389" s="2" t="s">
        <v>13832</v>
      </c>
      <c r="E8389" s="2" t="s">
        <v>14147</v>
      </c>
      <c r="F8389" s="2" t="s">
        <v>14149</v>
      </c>
      <c r="G8389" s="2" t="s">
        <v>14153</v>
      </c>
      <c r="H8389" s="3" t="s">
        <v>14154</v>
      </c>
      <c r="I8389" s="3" t="s">
        <v>7821</v>
      </c>
      <c r="J8389" s="3">
        <v>21</v>
      </c>
      <c r="K8389" s="2" t="s">
        <v>36</v>
      </c>
      <c r="O8389" s="7" t="s">
        <v>32827</v>
      </c>
      <c r="P8389" s="7" t="s">
        <v>32832</v>
      </c>
      <c r="Q8389" s="2">
        <v>20</v>
      </c>
      <c r="R8389" s="2">
        <v>20</v>
      </c>
      <c r="S8389" s="2" t="s">
        <v>31186</v>
      </c>
      <c r="U8389" s="26">
        <v>1</v>
      </c>
    </row>
    <row r="8390" spans="1:21" x14ac:dyDescent="0.3">
      <c r="A8390" t="s">
        <v>32460</v>
      </c>
      <c r="B8390" s="2" t="s">
        <v>19</v>
      </c>
      <c r="C8390" s="2" t="s">
        <v>13830</v>
      </c>
      <c r="D8390" s="2" t="s">
        <v>13832</v>
      </c>
      <c r="E8390" s="2" t="s">
        <v>14147</v>
      </c>
      <c r="F8390" s="2" t="s">
        <v>14149</v>
      </c>
      <c r="G8390" s="2" t="s">
        <v>14155</v>
      </c>
      <c r="H8390" s="3" t="s">
        <v>14156</v>
      </c>
      <c r="I8390" s="3" t="s">
        <v>7821</v>
      </c>
      <c r="J8390" s="3">
        <v>12</v>
      </c>
      <c r="K8390" s="2" t="s">
        <v>36</v>
      </c>
      <c r="O8390" s="7" t="s">
        <v>32827</v>
      </c>
      <c r="P8390" s="7" t="s">
        <v>32832</v>
      </c>
      <c r="Q8390" s="2">
        <v>25</v>
      </c>
      <c r="R8390" s="2">
        <v>25</v>
      </c>
      <c r="S8390" s="2" t="s">
        <v>31186</v>
      </c>
      <c r="U8390" s="26">
        <v>1</v>
      </c>
    </row>
    <row r="8391" spans="1:21" x14ac:dyDescent="0.3">
      <c r="A8391" t="s">
        <v>32460</v>
      </c>
      <c r="B8391" s="2" t="s">
        <v>19</v>
      </c>
      <c r="C8391" s="2" t="s">
        <v>13830</v>
      </c>
      <c r="D8391" s="2" t="s">
        <v>13832</v>
      </c>
      <c r="E8391" s="2" t="s">
        <v>14147</v>
      </c>
      <c r="F8391" s="2" t="s">
        <v>14149</v>
      </c>
      <c r="G8391" s="2" t="s">
        <v>14157</v>
      </c>
      <c r="H8391" s="3" t="s">
        <v>14158</v>
      </c>
      <c r="I8391" s="3" t="s">
        <v>7821</v>
      </c>
      <c r="J8391" s="3">
        <v>2</v>
      </c>
      <c r="K8391" s="2" t="s">
        <v>36</v>
      </c>
      <c r="O8391" s="7" t="s">
        <v>32827</v>
      </c>
      <c r="P8391" s="7" t="s">
        <v>32832</v>
      </c>
      <c r="Q8391" s="2">
        <v>32</v>
      </c>
      <c r="R8391" s="2">
        <v>32</v>
      </c>
      <c r="S8391" s="2" t="s">
        <v>31186</v>
      </c>
      <c r="U8391" s="26">
        <v>1</v>
      </c>
    </row>
    <row r="8392" spans="1:21" x14ac:dyDescent="0.3">
      <c r="A8392" t="s">
        <v>32460</v>
      </c>
      <c r="B8392" s="2" t="s">
        <v>19</v>
      </c>
      <c r="C8392" s="2" t="s">
        <v>13830</v>
      </c>
      <c r="D8392" s="2" t="s">
        <v>13832</v>
      </c>
      <c r="E8392" s="2" t="s">
        <v>14147</v>
      </c>
      <c r="F8392" s="2" t="s">
        <v>14149</v>
      </c>
      <c r="G8392" s="2" t="s">
        <v>14159</v>
      </c>
      <c r="H8392" s="3" t="s">
        <v>14160</v>
      </c>
      <c r="I8392" s="3" t="s">
        <v>7821</v>
      </c>
      <c r="K8392" s="2" t="s">
        <v>36</v>
      </c>
      <c r="O8392" s="7" t="s">
        <v>32827</v>
      </c>
      <c r="P8392" s="7" t="s">
        <v>32832</v>
      </c>
      <c r="Q8392" s="2">
        <v>40</v>
      </c>
      <c r="R8392" s="2">
        <v>40</v>
      </c>
      <c r="S8392" s="2" t="s">
        <v>31186</v>
      </c>
      <c r="U8392" s="26">
        <v>1</v>
      </c>
    </row>
    <row r="8393" spans="1:21" x14ac:dyDescent="0.3">
      <c r="A8393" t="s">
        <v>32460</v>
      </c>
      <c r="B8393" s="2" t="s">
        <v>19</v>
      </c>
      <c r="C8393" s="2" t="s">
        <v>13830</v>
      </c>
      <c r="D8393" s="2" t="s">
        <v>13832</v>
      </c>
      <c r="E8393" s="2" t="s">
        <v>14147</v>
      </c>
      <c r="F8393" s="2" t="s">
        <v>14149</v>
      </c>
      <c r="G8393" s="2" t="s">
        <v>14161</v>
      </c>
      <c r="H8393" s="3" t="s">
        <v>14162</v>
      </c>
      <c r="I8393" s="3" t="s">
        <v>7821</v>
      </c>
      <c r="J8393" s="3">
        <v>5</v>
      </c>
      <c r="K8393" s="2" t="s">
        <v>36</v>
      </c>
      <c r="O8393" s="7" t="s">
        <v>32827</v>
      </c>
      <c r="P8393" s="7" t="s">
        <v>32832</v>
      </c>
      <c r="Q8393" s="2">
        <v>50</v>
      </c>
      <c r="R8393" s="2">
        <v>50</v>
      </c>
      <c r="S8393" s="2" t="s">
        <v>31186</v>
      </c>
      <c r="U8393" s="26">
        <v>1</v>
      </c>
    </row>
    <row r="8394" spans="1:21" x14ac:dyDescent="0.3">
      <c r="A8394" t="s">
        <v>32460</v>
      </c>
      <c r="B8394" s="2" t="s">
        <v>19</v>
      </c>
      <c r="C8394" s="2" t="s">
        <v>13830</v>
      </c>
      <c r="D8394" s="2" t="s">
        <v>13832</v>
      </c>
      <c r="E8394" s="2" t="s">
        <v>14147</v>
      </c>
      <c r="F8394" s="2" t="s">
        <v>14149</v>
      </c>
      <c r="G8394" s="2" t="s">
        <v>14163</v>
      </c>
      <c r="H8394" s="6" t="s">
        <v>14164</v>
      </c>
      <c r="I8394" s="3" t="s">
        <v>7821</v>
      </c>
      <c r="J8394" s="3">
        <v>95</v>
      </c>
      <c r="K8394" s="2" t="s">
        <v>36</v>
      </c>
      <c r="O8394" s="7" t="s">
        <v>32827</v>
      </c>
      <c r="P8394" s="7" t="s">
        <v>32833</v>
      </c>
    </row>
    <row r="8395" spans="1:21" x14ac:dyDescent="0.3">
      <c r="B8395" s="2" t="s">
        <v>19</v>
      </c>
      <c r="C8395" s="2" t="s">
        <v>13830</v>
      </c>
      <c r="D8395" s="2" t="s">
        <v>13832</v>
      </c>
      <c r="E8395" s="2" t="s">
        <v>14165</v>
      </c>
      <c r="H8395" s="3" t="s">
        <v>14166</v>
      </c>
    </row>
    <row r="8396" spans="1:21" x14ac:dyDescent="0.3">
      <c r="L8396" s="163" t="s">
        <v>0</v>
      </c>
      <c r="M8396" s="163"/>
      <c r="N8396" s="163"/>
      <c r="O8396" s="163" t="s">
        <v>1</v>
      </c>
      <c r="P8396" s="163"/>
      <c r="Q8396" s="172" t="s">
        <v>31185</v>
      </c>
      <c r="R8396" s="173"/>
      <c r="S8396" s="173"/>
      <c r="T8396" s="173"/>
      <c r="U8396" s="174"/>
    </row>
    <row r="8397" spans="1:21" ht="43.2" x14ac:dyDescent="0.3">
      <c r="B8397" s="2" t="s">
        <v>19</v>
      </c>
      <c r="C8397" s="2" t="s">
        <v>13830</v>
      </c>
      <c r="D8397" s="2" t="s">
        <v>13832</v>
      </c>
      <c r="E8397" s="2" t="s">
        <v>14165</v>
      </c>
      <c r="F8397" s="2" t="s">
        <v>14167</v>
      </c>
      <c r="H8397" s="3" t="s">
        <v>14168</v>
      </c>
      <c r="L8397" s="72" t="s">
        <v>12</v>
      </c>
      <c r="M8397" s="72" t="s">
        <v>13</v>
      </c>
      <c r="N8397" s="72" t="s">
        <v>14</v>
      </c>
      <c r="O8397" s="72" t="s">
        <v>32311</v>
      </c>
      <c r="P8397" s="72" t="s">
        <v>31195</v>
      </c>
      <c r="Q8397" s="73" t="s">
        <v>32319</v>
      </c>
      <c r="R8397" s="73" t="s">
        <v>32320</v>
      </c>
      <c r="S8397" s="73" t="s">
        <v>17</v>
      </c>
      <c r="T8397" s="73" t="s">
        <v>18</v>
      </c>
      <c r="U8397" s="73" t="s">
        <v>31184</v>
      </c>
    </row>
    <row r="8398" spans="1:21" x14ac:dyDescent="0.3">
      <c r="A8398" t="s">
        <v>32460</v>
      </c>
      <c r="B8398" s="2" t="s">
        <v>19</v>
      </c>
      <c r="C8398" s="2" t="s">
        <v>13830</v>
      </c>
      <c r="D8398" s="2" t="s">
        <v>13832</v>
      </c>
      <c r="E8398" s="2" t="s">
        <v>14165</v>
      </c>
      <c r="F8398" s="2" t="s">
        <v>14167</v>
      </c>
      <c r="G8398" s="2" t="s">
        <v>14169</v>
      </c>
      <c r="H8398" s="3" t="s">
        <v>14170</v>
      </c>
      <c r="I8398" s="3" t="s">
        <v>14171</v>
      </c>
      <c r="J8398" s="3">
        <v>4451</v>
      </c>
      <c r="K8398" s="2" t="s">
        <v>36</v>
      </c>
      <c r="O8398" s="7" t="s">
        <v>32834</v>
      </c>
      <c r="Q8398" s="2">
        <v>0</v>
      </c>
      <c r="R8398" s="2">
        <v>25</v>
      </c>
      <c r="S8398" s="2" t="s">
        <v>31186</v>
      </c>
      <c r="U8398" s="26">
        <v>3</v>
      </c>
    </row>
    <row r="8399" spans="1:21" x14ac:dyDescent="0.3">
      <c r="A8399" t="s">
        <v>32460</v>
      </c>
      <c r="B8399" s="2" t="s">
        <v>19</v>
      </c>
      <c r="C8399" s="2" t="s">
        <v>13830</v>
      </c>
      <c r="D8399" s="2" t="s">
        <v>13832</v>
      </c>
      <c r="E8399" s="2" t="s">
        <v>14165</v>
      </c>
      <c r="F8399" s="2" t="s">
        <v>14167</v>
      </c>
      <c r="G8399" s="2" t="s">
        <v>14172</v>
      </c>
      <c r="H8399" s="3" t="s">
        <v>14173</v>
      </c>
      <c r="I8399" s="3" t="s">
        <v>14171</v>
      </c>
      <c r="J8399" s="3">
        <v>814</v>
      </c>
      <c r="K8399" s="2" t="s">
        <v>36</v>
      </c>
      <c r="O8399" s="7" t="s">
        <v>32834</v>
      </c>
      <c r="Q8399" s="2">
        <v>32</v>
      </c>
      <c r="R8399" s="2">
        <v>32</v>
      </c>
      <c r="S8399" s="2" t="s">
        <v>31186</v>
      </c>
      <c r="U8399" s="26">
        <v>1</v>
      </c>
    </row>
    <row r="8400" spans="1:21" x14ac:dyDescent="0.3">
      <c r="A8400" t="s">
        <v>32460</v>
      </c>
      <c r="B8400" s="2" t="s">
        <v>19</v>
      </c>
      <c r="C8400" s="2" t="s">
        <v>13830</v>
      </c>
      <c r="D8400" s="2" t="s">
        <v>13832</v>
      </c>
      <c r="E8400" s="2" t="s">
        <v>14165</v>
      </c>
      <c r="F8400" s="2" t="s">
        <v>14167</v>
      </c>
      <c r="G8400" s="2" t="s">
        <v>14174</v>
      </c>
      <c r="H8400" s="3" t="s">
        <v>14175</v>
      </c>
      <c r="I8400" s="3" t="s">
        <v>14171</v>
      </c>
      <c r="J8400" s="3">
        <v>884</v>
      </c>
      <c r="K8400" s="2" t="s">
        <v>36</v>
      </c>
      <c r="O8400" s="7" t="s">
        <v>32834</v>
      </c>
      <c r="Q8400" s="2">
        <v>40</v>
      </c>
      <c r="R8400" s="2">
        <v>40</v>
      </c>
      <c r="S8400" s="2" t="s">
        <v>31186</v>
      </c>
      <c r="U8400" s="26">
        <v>1</v>
      </c>
    </row>
    <row r="8401" spans="1:21" x14ac:dyDescent="0.3">
      <c r="A8401" t="s">
        <v>32460</v>
      </c>
      <c r="B8401" s="2" t="s">
        <v>19</v>
      </c>
      <c r="C8401" s="2" t="s">
        <v>13830</v>
      </c>
      <c r="D8401" s="2" t="s">
        <v>13832</v>
      </c>
      <c r="E8401" s="2" t="s">
        <v>14165</v>
      </c>
      <c r="F8401" s="2" t="s">
        <v>14167</v>
      </c>
      <c r="G8401" s="2" t="s">
        <v>14176</v>
      </c>
      <c r="H8401" s="3" t="s">
        <v>14177</v>
      </c>
      <c r="I8401" s="3" t="s">
        <v>14171</v>
      </c>
      <c r="J8401" s="3">
        <v>1124</v>
      </c>
      <c r="K8401" s="2" t="s">
        <v>36</v>
      </c>
      <c r="O8401" s="7" t="s">
        <v>32834</v>
      </c>
      <c r="Q8401" s="2">
        <v>50</v>
      </c>
      <c r="R8401" s="2">
        <v>50</v>
      </c>
      <c r="S8401" s="2" t="s">
        <v>31186</v>
      </c>
      <c r="U8401" s="26">
        <v>1</v>
      </c>
    </row>
    <row r="8402" spans="1:21" x14ac:dyDescent="0.3">
      <c r="A8402" t="s">
        <v>32460</v>
      </c>
      <c r="B8402" s="2" t="s">
        <v>19</v>
      </c>
      <c r="C8402" s="2" t="s">
        <v>13830</v>
      </c>
      <c r="D8402" s="2" t="s">
        <v>13832</v>
      </c>
      <c r="E8402" s="2" t="s">
        <v>14165</v>
      </c>
      <c r="F8402" s="2" t="s">
        <v>14167</v>
      </c>
      <c r="G8402" s="2" t="s">
        <v>14178</v>
      </c>
      <c r="H8402" s="3" t="s">
        <v>14179</v>
      </c>
      <c r="I8402" s="3" t="s">
        <v>14171</v>
      </c>
      <c r="J8402" s="3">
        <v>856</v>
      </c>
      <c r="K8402" s="2" t="s">
        <v>36</v>
      </c>
      <c r="O8402" s="7" t="s">
        <v>32834</v>
      </c>
      <c r="Q8402" s="2">
        <v>65</v>
      </c>
      <c r="R8402" s="2">
        <v>65</v>
      </c>
      <c r="S8402" s="2" t="s">
        <v>31186</v>
      </c>
      <c r="U8402" s="26">
        <v>1</v>
      </c>
    </row>
    <row r="8403" spans="1:21" x14ac:dyDescent="0.3">
      <c r="A8403" t="s">
        <v>32460</v>
      </c>
      <c r="B8403" s="2" t="s">
        <v>19</v>
      </c>
      <c r="C8403" s="2" t="s">
        <v>13830</v>
      </c>
      <c r="D8403" s="2" t="s">
        <v>13832</v>
      </c>
      <c r="E8403" s="2" t="s">
        <v>14165</v>
      </c>
      <c r="F8403" s="2" t="s">
        <v>14167</v>
      </c>
      <c r="G8403" s="2" t="s">
        <v>14180</v>
      </c>
      <c r="H8403" s="3" t="s">
        <v>14181</v>
      </c>
      <c r="I8403" s="3" t="s">
        <v>14171</v>
      </c>
      <c r="J8403" s="3">
        <v>698</v>
      </c>
      <c r="K8403" s="2" t="s">
        <v>36</v>
      </c>
      <c r="O8403" s="7" t="s">
        <v>32834</v>
      </c>
      <c r="Q8403" s="2">
        <v>80</v>
      </c>
      <c r="R8403" s="2">
        <v>80</v>
      </c>
      <c r="S8403" s="2" t="s">
        <v>31186</v>
      </c>
      <c r="U8403" s="26">
        <v>1</v>
      </c>
    </row>
    <row r="8404" spans="1:21" x14ac:dyDescent="0.3">
      <c r="A8404" t="s">
        <v>32460</v>
      </c>
      <c r="B8404" s="2" t="s">
        <v>19</v>
      </c>
      <c r="C8404" s="2" t="s">
        <v>13830</v>
      </c>
      <c r="D8404" s="2" t="s">
        <v>13832</v>
      </c>
      <c r="E8404" s="2" t="s">
        <v>14165</v>
      </c>
      <c r="F8404" s="2" t="s">
        <v>14167</v>
      </c>
      <c r="G8404" s="2" t="s">
        <v>14182</v>
      </c>
      <c r="H8404" s="3" t="s">
        <v>14183</v>
      </c>
      <c r="I8404" s="3" t="s">
        <v>14171</v>
      </c>
      <c r="J8404" s="3">
        <v>586</v>
      </c>
      <c r="K8404" s="2" t="s">
        <v>36</v>
      </c>
      <c r="O8404" s="7" t="s">
        <v>32834</v>
      </c>
      <c r="Q8404" s="2">
        <v>100</v>
      </c>
      <c r="R8404" s="2">
        <v>100</v>
      </c>
      <c r="S8404" s="2" t="s">
        <v>31186</v>
      </c>
      <c r="U8404" s="26">
        <v>1</v>
      </c>
    </row>
    <row r="8405" spans="1:21" x14ac:dyDescent="0.3">
      <c r="A8405" t="s">
        <v>32460</v>
      </c>
      <c r="B8405" s="2" t="s">
        <v>19</v>
      </c>
      <c r="C8405" s="2" t="s">
        <v>13830</v>
      </c>
      <c r="D8405" s="2" t="s">
        <v>13832</v>
      </c>
      <c r="E8405" s="2" t="s">
        <v>14165</v>
      </c>
      <c r="F8405" s="2" t="s">
        <v>14167</v>
      </c>
      <c r="G8405" s="2" t="s">
        <v>14184</v>
      </c>
      <c r="H8405" s="3" t="s">
        <v>14185</v>
      </c>
      <c r="I8405" s="3" t="s">
        <v>14171</v>
      </c>
      <c r="J8405" s="3">
        <v>406</v>
      </c>
      <c r="K8405" s="2" t="s">
        <v>36</v>
      </c>
      <c r="O8405" s="7" t="s">
        <v>32834</v>
      </c>
      <c r="Q8405" s="2">
        <v>125</v>
      </c>
      <c r="R8405" s="2">
        <v>125</v>
      </c>
      <c r="S8405" s="2" t="s">
        <v>31186</v>
      </c>
      <c r="U8405" s="26">
        <v>1</v>
      </c>
    </row>
    <row r="8406" spans="1:21" x14ac:dyDescent="0.3">
      <c r="A8406" t="s">
        <v>32460</v>
      </c>
      <c r="B8406" s="2" t="s">
        <v>19</v>
      </c>
      <c r="C8406" s="2" t="s">
        <v>13830</v>
      </c>
      <c r="D8406" s="2" t="s">
        <v>13832</v>
      </c>
      <c r="E8406" s="2" t="s">
        <v>14165</v>
      </c>
      <c r="F8406" s="2" t="s">
        <v>14167</v>
      </c>
      <c r="G8406" s="2" t="s">
        <v>14186</v>
      </c>
      <c r="H8406" s="3" t="s">
        <v>14187</v>
      </c>
      <c r="I8406" s="3" t="s">
        <v>14171</v>
      </c>
      <c r="J8406" s="3">
        <v>218</v>
      </c>
      <c r="K8406" s="2" t="s">
        <v>36</v>
      </c>
      <c r="O8406" s="7" t="s">
        <v>32834</v>
      </c>
      <c r="Q8406" s="2">
        <v>150</v>
      </c>
      <c r="R8406" s="2">
        <v>150</v>
      </c>
      <c r="S8406" s="2" t="s">
        <v>31186</v>
      </c>
      <c r="U8406" s="26">
        <v>1</v>
      </c>
    </row>
    <row r="8407" spans="1:21" x14ac:dyDescent="0.3">
      <c r="B8407" s="2" t="s">
        <v>19</v>
      </c>
      <c r="C8407" s="2" t="s">
        <v>13830</v>
      </c>
      <c r="D8407" s="2" t="s">
        <v>13832</v>
      </c>
      <c r="E8407" s="2" t="s">
        <v>14188</v>
      </c>
      <c r="H8407" s="3" t="s">
        <v>14189</v>
      </c>
      <c r="K8407" s="2"/>
    </row>
    <row r="8408" spans="1:21" x14ac:dyDescent="0.3">
      <c r="L8408" s="163" t="s">
        <v>0</v>
      </c>
      <c r="M8408" s="163"/>
      <c r="N8408" s="163"/>
      <c r="O8408" s="163" t="s">
        <v>1</v>
      </c>
      <c r="P8408" s="163"/>
    </row>
    <row r="8409" spans="1:21" ht="43.2" x14ac:dyDescent="0.3">
      <c r="B8409" s="2" t="s">
        <v>19</v>
      </c>
      <c r="C8409" s="2" t="s">
        <v>13830</v>
      </c>
      <c r="D8409" s="2" t="s">
        <v>13832</v>
      </c>
      <c r="E8409" s="2" t="s">
        <v>14188</v>
      </c>
      <c r="F8409" s="2" t="s">
        <v>14190</v>
      </c>
      <c r="H8409" s="3" t="s">
        <v>14191</v>
      </c>
      <c r="L8409" s="72" t="s">
        <v>12</v>
      </c>
      <c r="M8409" s="72" t="s">
        <v>13</v>
      </c>
      <c r="N8409" s="72" t="s">
        <v>14</v>
      </c>
      <c r="O8409" s="72" t="s">
        <v>32311</v>
      </c>
      <c r="P8409" s="72" t="s">
        <v>31198</v>
      </c>
    </row>
    <row r="8410" spans="1:21" x14ac:dyDescent="0.3">
      <c r="A8410" t="s">
        <v>32460</v>
      </c>
      <c r="B8410" s="2" t="s">
        <v>19</v>
      </c>
      <c r="C8410" s="2" t="s">
        <v>13830</v>
      </c>
      <c r="D8410" s="2" t="s">
        <v>13832</v>
      </c>
      <c r="E8410" s="2" t="s">
        <v>14188</v>
      </c>
      <c r="F8410" s="2" t="s">
        <v>14190</v>
      </c>
      <c r="G8410" s="2" t="s">
        <v>14192</v>
      </c>
      <c r="H8410" s="6" t="s">
        <v>14193</v>
      </c>
      <c r="I8410" s="3" t="s">
        <v>6497</v>
      </c>
      <c r="J8410" s="3">
        <v>55</v>
      </c>
      <c r="K8410" s="2" t="s">
        <v>36</v>
      </c>
      <c r="O8410" s="7" t="s">
        <v>32835</v>
      </c>
      <c r="P8410" s="7" t="s">
        <v>32836</v>
      </c>
    </row>
    <row r="8411" spans="1:21" x14ac:dyDescent="0.3">
      <c r="A8411" t="s">
        <v>32460</v>
      </c>
      <c r="B8411" s="2" t="s">
        <v>19</v>
      </c>
      <c r="C8411" s="2" t="s">
        <v>13830</v>
      </c>
      <c r="D8411" s="2" t="s">
        <v>13832</v>
      </c>
      <c r="E8411" s="2" t="s">
        <v>14188</v>
      </c>
      <c r="F8411" s="2" t="s">
        <v>14190</v>
      </c>
      <c r="G8411" s="2" t="s">
        <v>14194</v>
      </c>
      <c r="H8411" s="6" t="s">
        <v>14195</v>
      </c>
      <c r="I8411" s="3" t="s">
        <v>6497</v>
      </c>
      <c r="J8411" s="3">
        <v>3824</v>
      </c>
      <c r="K8411" s="2" t="s">
        <v>36</v>
      </c>
      <c r="O8411" s="7" t="s">
        <v>32837</v>
      </c>
      <c r="P8411" s="7" t="s">
        <v>32838</v>
      </c>
    </row>
    <row r="8412" spans="1:21" ht="28.8" x14ac:dyDescent="0.3">
      <c r="A8412" t="s">
        <v>32460</v>
      </c>
      <c r="B8412" s="2" t="s">
        <v>19</v>
      </c>
      <c r="C8412" s="2" t="s">
        <v>13830</v>
      </c>
      <c r="D8412" s="2" t="s">
        <v>13832</v>
      </c>
      <c r="E8412" s="2" t="s">
        <v>14188</v>
      </c>
      <c r="F8412" s="2" t="s">
        <v>14190</v>
      </c>
      <c r="G8412" s="2" t="s">
        <v>14196</v>
      </c>
      <c r="H8412" s="6" t="s">
        <v>14197</v>
      </c>
      <c r="I8412" s="3" t="s">
        <v>6497</v>
      </c>
      <c r="J8412" s="3">
        <v>1040</v>
      </c>
      <c r="K8412" s="2" t="s">
        <v>36</v>
      </c>
      <c r="O8412" s="7" t="s">
        <v>32837</v>
      </c>
      <c r="P8412" s="7" t="s">
        <v>32839</v>
      </c>
    </row>
    <row r="8413" spans="1:21" ht="28.8" x14ac:dyDescent="0.3">
      <c r="A8413" t="s">
        <v>32460</v>
      </c>
      <c r="B8413" s="2" t="s">
        <v>19</v>
      </c>
      <c r="C8413" s="2" t="s">
        <v>13830</v>
      </c>
      <c r="D8413" s="2" t="s">
        <v>13832</v>
      </c>
      <c r="E8413" s="2" t="s">
        <v>14188</v>
      </c>
      <c r="F8413" s="2" t="s">
        <v>14190</v>
      </c>
      <c r="G8413" s="2" t="s">
        <v>14198</v>
      </c>
      <c r="H8413" s="6" t="s">
        <v>14199</v>
      </c>
      <c r="I8413" s="3" t="s">
        <v>6497</v>
      </c>
      <c r="J8413" s="3">
        <v>2412</v>
      </c>
      <c r="K8413" s="2" t="s">
        <v>36</v>
      </c>
      <c r="O8413" s="7" t="s">
        <v>32840</v>
      </c>
      <c r="P8413" s="7" t="s">
        <v>32841</v>
      </c>
    </row>
    <row r="8414" spans="1:21" x14ac:dyDescent="0.3">
      <c r="A8414" t="s">
        <v>32460</v>
      </c>
      <c r="B8414" s="2" t="s">
        <v>19</v>
      </c>
      <c r="C8414" s="2" t="s">
        <v>13830</v>
      </c>
      <c r="D8414" s="2" t="s">
        <v>13832</v>
      </c>
      <c r="E8414" s="2" t="s">
        <v>14188</v>
      </c>
      <c r="F8414" s="2" t="s">
        <v>14190</v>
      </c>
      <c r="G8414" s="2" t="s">
        <v>14200</v>
      </c>
      <c r="H8414" s="6" t="s">
        <v>14201</v>
      </c>
      <c r="I8414" s="3" t="s">
        <v>6497</v>
      </c>
      <c r="J8414" s="3">
        <v>1261</v>
      </c>
      <c r="K8414" s="2" t="s">
        <v>36</v>
      </c>
      <c r="O8414" s="7" t="s">
        <v>32691</v>
      </c>
      <c r="P8414" s="7" t="s">
        <v>32842</v>
      </c>
    </row>
    <row r="8415" spans="1:21" x14ac:dyDescent="0.3">
      <c r="B8415" s="2" t="s">
        <v>19</v>
      </c>
      <c r="C8415" s="2" t="s">
        <v>14202</v>
      </c>
      <c r="H8415" s="3" t="s">
        <v>14203</v>
      </c>
    </row>
    <row r="8416" spans="1:21" x14ac:dyDescent="0.3">
      <c r="B8416" s="2" t="s">
        <v>19</v>
      </c>
      <c r="C8416" s="2" t="s">
        <v>14202</v>
      </c>
      <c r="D8416" s="2" t="s">
        <v>14204</v>
      </c>
      <c r="E8416" s="2" t="s">
        <v>14205</v>
      </c>
      <c r="H8416" s="3" t="s">
        <v>14206</v>
      </c>
    </row>
    <row r="8417" spans="1:17" x14ac:dyDescent="0.3">
      <c r="L8417" s="163" t="s">
        <v>0</v>
      </c>
      <c r="M8417" s="163"/>
      <c r="N8417" s="163"/>
      <c r="O8417" s="163" t="s">
        <v>1</v>
      </c>
      <c r="P8417" s="163"/>
      <c r="Q8417" s="163"/>
    </row>
    <row r="8418" spans="1:17" ht="43.2" x14ac:dyDescent="0.3">
      <c r="B8418" s="2" t="s">
        <v>19</v>
      </c>
      <c r="C8418" s="2" t="s">
        <v>14202</v>
      </c>
      <c r="D8418" s="2" t="s">
        <v>14204</v>
      </c>
      <c r="E8418" s="2" t="s">
        <v>14205</v>
      </c>
      <c r="F8418" s="2" t="s">
        <v>14207</v>
      </c>
      <c r="H8418" s="3" t="s">
        <v>14208</v>
      </c>
      <c r="L8418" s="72" t="s">
        <v>12</v>
      </c>
      <c r="M8418" s="72" t="s">
        <v>13</v>
      </c>
      <c r="N8418" s="72" t="s">
        <v>14</v>
      </c>
      <c r="O8418" s="72" t="s">
        <v>32311</v>
      </c>
      <c r="P8418" s="72" t="s">
        <v>31198</v>
      </c>
      <c r="Q8418" s="72" t="s">
        <v>32774</v>
      </c>
    </row>
    <row r="8419" spans="1:17" x14ac:dyDescent="0.3">
      <c r="A8419" t="s">
        <v>32460</v>
      </c>
      <c r="B8419" s="2" t="s">
        <v>19</v>
      </c>
      <c r="C8419" s="2" t="s">
        <v>14202</v>
      </c>
      <c r="D8419" s="2" t="s">
        <v>14204</v>
      </c>
      <c r="E8419" s="2" t="s">
        <v>14205</v>
      </c>
      <c r="F8419" s="2" t="s">
        <v>14207</v>
      </c>
      <c r="G8419" s="2" t="s">
        <v>14209</v>
      </c>
      <c r="H8419" s="6" t="s">
        <v>14210</v>
      </c>
      <c r="I8419" s="3" t="s">
        <v>8455</v>
      </c>
      <c r="K8419" s="2" t="s">
        <v>36</v>
      </c>
      <c r="O8419" s="7" t="s">
        <v>32843</v>
      </c>
      <c r="P8419" s="7" t="s">
        <v>32844</v>
      </c>
      <c r="Q8419" s="2" t="s">
        <v>32845</v>
      </c>
    </row>
    <row r="8420" spans="1:17" x14ac:dyDescent="0.3">
      <c r="A8420" t="s">
        <v>32460</v>
      </c>
      <c r="B8420" s="2" t="s">
        <v>19</v>
      </c>
      <c r="C8420" s="2" t="s">
        <v>14202</v>
      </c>
      <c r="D8420" s="2" t="s">
        <v>14204</v>
      </c>
      <c r="E8420" s="2" t="s">
        <v>14205</v>
      </c>
      <c r="F8420" s="2" t="s">
        <v>14207</v>
      </c>
      <c r="G8420" s="2" t="s">
        <v>14211</v>
      </c>
      <c r="H8420" s="6" t="s">
        <v>14212</v>
      </c>
      <c r="I8420" s="3" t="s">
        <v>8455</v>
      </c>
      <c r="J8420" s="3">
        <v>3</v>
      </c>
      <c r="K8420" s="2" t="s">
        <v>36</v>
      </c>
      <c r="O8420" s="7" t="s">
        <v>32843</v>
      </c>
      <c r="P8420" s="7" t="s">
        <v>32844</v>
      </c>
      <c r="Q8420" s="2" t="s">
        <v>32846</v>
      </c>
    </row>
    <row r="8421" spans="1:17" x14ac:dyDescent="0.3">
      <c r="A8421" t="s">
        <v>32460</v>
      </c>
      <c r="B8421" s="2" t="s">
        <v>19</v>
      </c>
      <c r="C8421" s="2" t="s">
        <v>14202</v>
      </c>
      <c r="D8421" s="2" t="s">
        <v>14204</v>
      </c>
      <c r="E8421" s="2" t="s">
        <v>14205</v>
      </c>
      <c r="F8421" s="2" t="s">
        <v>14207</v>
      </c>
      <c r="G8421" s="2" t="s">
        <v>14213</v>
      </c>
      <c r="H8421" s="6" t="s">
        <v>14214</v>
      </c>
      <c r="I8421" s="3" t="s">
        <v>8455</v>
      </c>
      <c r="K8421" s="2" t="s">
        <v>36</v>
      </c>
      <c r="O8421" s="7" t="s">
        <v>32843</v>
      </c>
      <c r="P8421" s="7" t="s">
        <v>32847</v>
      </c>
      <c r="Q8421" s="2" t="s">
        <v>32848</v>
      </c>
    </row>
    <row r="8422" spans="1:17" x14ac:dyDescent="0.3">
      <c r="A8422" t="s">
        <v>32460</v>
      </c>
      <c r="B8422" s="2" t="s">
        <v>19</v>
      </c>
      <c r="C8422" s="2" t="s">
        <v>14202</v>
      </c>
      <c r="D8422" s="2" t="s">
        <v>14204</v>
      </c>
      <c r="E8422" s="2" t="s">
        <v>14205</v>
      </c>
      <c r="F8422" s="2" t="s">
        <v>14207</v>
      </c>
      <c r="G8422" s="2" t="s">
        <v>14215</v>
      </c>
      <c r="H8422" s="6" t="s">
        <v>14216</v>
      </c>
      <c r="I8422" s="3" t="s">
        <v>8455</v>
      </c>
      <c r="K8422" s="2" t="s">
        <v>36</v>
      </c>
      <c r="O8422" s="7" t="s">
        <v>32843</v>
      </c>
      <c r="P8422" s="7" t="s">
        <v>32847</v>
      </c>
      <c r="Q8422" s="2" t="s">
        <v>32849</v>
      </c>
    </row>
    <row r="8423" spans="1:17" x14ac:dyDescent="0.3">
      <c r="L8423" s="163" t="s">
        <v>0</v>
      </c>
      <c r="M8423" s="163"/>
      <c r="N8423" s="163"/>
      <c r="O8423" s="163" t="s">
        <v>1</v>
      </c>
      <c r="P8423" s="163"/>
    </row>
    <row r="8424" spans="1:17" ht="43.2" x14ac:dyDescent="0.3">
      <c r="B8424" s="2" t="s">
        <v>19</v>
      </c>
      <c r="C8424" s="2" t="s">
        <v>14202</v>
      </c>
      <c r="D8424" s="2" t="s">
        <v>14204</v>
      </c>
      <c r="E8424" s="2" t="s">
        <v>14205</v>
      </c>
      <c r="F8424" s="2" t="s">
        <v>14217</v>
      </c>
      <c r="H8424" s="3" t="s">
        <v>14218</v>
      </c>
      <c r="L8424" s="72" t="s">
        <v>12</v>
      </c>
      <c r="M8424" s="72" t="s">
        <v>13</v>
      </c>
      <c r="N8424" s="72" t="s">
        <v>14</v>
      </c>
      <c r="O8424" s="72" t="s">
        <v>32311</v>
      </c>
      <c r="P8424" s="72" t="s">
        <v>31198</v>
      </c>
    </row>
    <row r="8425" spans="1:17" x14ac:dyDescent="0.3">
      <c r="A8425" t="s">
        <v>32460</v>
      </c>
      <c r="B8425" s="2" t="s">
        <v>19</v>
      </c>
      <c r="C8425" s="2" t="s">
        <v>14202</v>
      </c>
      <c r="D8425" s="2" t="s">
        <v>14204</v>
      </c>
      <c r="E8425" s="2" t="s">
        <v>14205</v>
      </c>
      <c r="F8425" s="2" t="s">
        <v>14217</v>
      </c>
      <c r="G8425" s="2" t="s">
        <v>14219</v>
      </c>
      <c r="H8425" s="6" t="s">
        <v>14220</v>
      </c>
      <c r="I8425" s="3" t="s">
        <v>8455</v>
      </c>
      <c r="J8425" s="3">
        <v>11</v>
      </c>
      <c r="K8425" s="2" t="s">
        <v>36</v>
      </c>
      <c r="O8425" s="7" t="s">
        <v>32850</v>
      </c>
      <c r="P8425" s="7" t="s">
        <v>32851</v>
      </c>
    </row>
    <row r="8426" spans="1:17" x14ac:dyDescent="0.3">
      <c r="A8426" t="s">
        <v>32460</v>
      </c>
      <c r="B8426" s="2" t="s">
        <v>19</v>
      </c>
      <c r="C8426" s="2" t="s">
        <v>14202</v>
      </c>
      <c r="D8426" s="2" t="s">
        <v>14204</v>
      </c>
      <c r="E8426" s="2" t="s">
        <v>14205</v>
      </c>
      <c r="F8426" s="2" t="s">
        <v>14217</v>
      </c>
      <c r="G8426" s="2" t="s">
        <v>14221</v>
      </c>
      <c r="H8426" s="6" t="s">
        <v>14222</v>
      </c>
      <c r="I8426" s="3" t="s">
        <v>8455</v>
      </c>
      <c r="J8426" s="3">
        <v>8</v>
      </c>
      <c r="K8426" s="2" t="s">
        <v>36</v>
      </c>
      <c r="O8426" s="7" t="s">
        <v>32850</v>
      </c>
      <c r="P8426" s="7" t="s">
        <v>32797</v>
      </c>
    </row>
    <row r="8427" spans="1:17" x14ac:dyDescent="0.3">
      <c r="B8427" s="2" t="s">
        <v>19</v>
      </c>
      <c r="C8427" s="2" t="s">
        <v>14202</v>
      </c>
      <c r="D8427" s="2" t="s">
        <v>14204</v>
      </c>
      <c r="E8427" s="2" t="s">
        <v>14223</v>
      </c>
      <c r="H8427" s="3" t="s">
        <v>14224</v>
      </c>
    </row>
    <row r="8428" spans="1:17" x14ac:dyDescent="0.3">
      <c r="L8428" s="163" t="s">
        <v>0</v>
      </c>
      <c r="M8428" s="163"/>
      <c r="N8428" s="163"/>
      <c r="O8428" s="163" t="s">
        <v>1</v>
      </c>
      <c r="P8428" s="163"/>
    </row>
    <row r="8429" spans="1:17" ht="43.2" x14ac:dyDescent="0.3">
      <c r="B8429" s="2" t="s">
        <v>19</v>
      </c>
      <c r="C8429" s="2" t="s">
        <v>14202</v>
      </c>
      <c r="D8429" s="2" t="s">
        <v>14204</v>
      </c>
      <c r="E8429" s="2" t="s">
        <v>14223</v>
      </c>
      <c r="F8429" s="2" t="s">
        <v>14225</v>
      </c>
      <c r="H8429" s="3" t="s">
        <v>14226</v>
      </c>
      <c r="L8429" s="72" t="s">
        <v>12</v>
      </c>
      <c r="M8429" s="72" t="s">
        <v>13</v>
      </c>
      <c r="N8429" s="72" t="s">
        <v>14</v>
      </c>
      <c r="O8429" s="72" t="s">
        <v>32311</v>
      </c>
      <c r="P8429" s="72" t="s">
        <v>31195</v>
      </c>
    </row>
    <row r="8430" spans="1:17" x14ac:dyDescent="0.3">
      <c r="B8430" s="4" t="s">
        <v>19</v>
      </c>
      <c r="C8430" s="4" t="s">
        <v>14202</v>
      </c>
      <c r="D8430" s="4" t="s">
        <v>14204</v>
      </c>
      <c r="E8430" s="4" t="s">
        <v>14223</v>
      </c>
      <c r="F8430" s="4" t="s">
        <v>14225</v>
      </c>
      <c r="G8430" s="4" t="s">
        <v>14227</v>
      </c>
      <c r="H8430" s="5" t="s">
        <v>14228</v>
      </c>
      <c r="I8430" s="5" t="s">
        <v>14229</v>
      </c>
    </row>
    <row r="8431" spans="1:17" x14ac:dyDescent="0.3">
      <c r="B8431" s="4" t="s">
        <v>19</v>
      </c>
      <c r="C8431" s="4" t="s">
        <v>14202</v>
      </c>
      <c r="D8431" s="4" t="s">
        <v>14204</v>
      </c>
      <c r="E8431" s="4" t="s">
        <v>14223</v>
      </c>
      <c r="F8431" s="4" t="s">
        <v>14225</v>
      </c>
      <c r="G8431" s="4" t="s">
        <v>14230</v>
      </c>
      <c r="H8431" s="5" t="s">
        <v>14231</v>
      </c>
      <c r="I8431" s="5" t="s">
        <v>14229</v>
      </c>
    </row>
    <row r="8432" spans="1:17" x14ac:dyDescent="0.3">
      <c r="B8432" s="2" t="s">
        <v>19</v>
      </c>
      <c r="C8432" s="2" t="s">
        <v>14202</v>
      </c>
      <c r="D8432" s="2" t="s">
        <v>14204</v>
      </c>
      <c r="E8432" s="2" t="s">
        <v>14232</v>
      </c>
      <c r="H8432" s="3" t="s">
        <v>14233</v>
      </c>
    </row>
    <row r="8433" spans="1:21" x14ac:dyDescent="0.3">
      <c r="L8433" s="163" t="s">
        <v>0</v>
      </c>
      <c r="M8433" s="163"/>
      <c r="N8433" s="163"/>
      <c r="O8433" s="163" t="s">
        <v>1</v>
      </c>
      <c r="P8433" s="163"/>
    </row>
    <row r="8434" spans="1:21" ht="43.2" x14ac:dyDescent="0.3">
      <c r="B8434" s="2" t="s">
        <v>19</v>
      </c>
      <c r="C8434" s="2" t="s">
        <v>14202</v>
      </c>
      <c r="D8434" s="2" t="s">
        <v>14204</v>
      </c>
      <c r="E8434" s="2" t="s">
        <v>14232</v>
      </c>
      <c r="F8434" s="2" t="s">
        <v>14234</v>
      </c>
      <c r="H8434" s="3" t="s">
        <v>14235</v>
      </c>
      <c r="L8434" s="72" t="s">
        <v>12</v>
      </c>
      <c r="M8434" s="72" t="s">
        <v>13</v>
      </c>
      <c r="N8434" s="72" t="s">
        <v>14</v>
      </c>
      <c r="O8434" s="72" t="s">
        <v>32311</v>
      </c>
      <c r="P8434" s="72" t="s">
        <v>31195</v>
      </c>
    </row>
    <row r="8435" spans="1:21" x14ac:dyDescent="0.3">
      <c r="B8435" s="4" t="s">
        <v>19</v>
      </c>
      <c r="C8435" s="4" t="s">
        <v>14202</v>
      </c>
      <c r="D8435" s="4" t="s">
        <v>14204</v>
      </c>
      <c r="E8435" s="4" t="s">
        <v>14232</v>
      </c>
      <c r="F8435" s="4" t="s">
        <v>14234</v>
      </c>
      <c r="G8435" s="4" t="s">
        <v>14236</v>
      </c>
      <c r="H8435" s="5" t="s">
        <v>14237</v>
      </c>
      <c r="I8435" s="5" t="s">
        <v>14238</v>
      </c>
    </row>
    <row r="8436" spans="1:21" x14ac:dyDescent="0.3">
      <c r="B8436" s="2" t="s">
        <v>19</v>
      </c>
      <c r="C8436" s="2" t="s">
        <v>14202</v>
      </c>
      <c r="D8436" s="2" t="s">
        <v>14204</v>
      </c>
      <c r="E8436" s="2" t="s">
        <v>14239</v>
      </c>
      <c r="H8436" s="3" t="s">
        <v>14240</v>
      </c>
    </row>
    <row r="8437" spans="1:21" x14ac:dyDescent="0.3">
      <c r="L8437" s="163" t="s">
        <v>0</v>
      </c>
      <c r="M8437" s="163"/>
      <c r="N8437" s="163"/>
      <c r="O8437" s="163" t="s">
        <v>1</v>
      </c>
      <c r="P8437" s="163"/>
    </row>
    <row r="8438" spans="1:21" ht="43.2" x14ac:dyDescent="0.3">
      <c r="B8438" s="2" t="s">
        <v>19</v>
      </c>
      <c r="C8438" s="2" t="s">
        <v>14202</v>
      </c>
      <c r="D8438" s="2" t="s">
        <v>14204</v>
      </c>
      <c r="E8438" s="2" t="s">
        <v>14239</v>
      </c>
      <c r="F8438" s="2" t="s">
        <v>14241</v>
      </c>
      <c r="H8438" s="3" t="s">
        <v>14242</v>
      </c>
      <c r="L8438" s="72" t="s">
        <v>12</v>
      </c>
      <c r="M8438" s="72" t="s">
        <v>13</v>
      </c>
      <c r="N8438" s="72" t="s">
        <v>14</v>
      </c>
      <c r="O8438" s="72" t="s">
        <v>32311</v>
      </c>
      <c r="P8438" s="72" t="s">
        <v>31195</v>
      </c>
    </row>
    <row r="8439" spans="1:21" x14ac:dyDescent="0.3">
      <c r="B8439" s="4" t="s">
        <v>19</v>
      </c>
      <c r="C8439" s="4" t="s">
        <v>14202</v>
      </c>
      <c r="D8439" s="4" t="s">
        <v>14204</v>
      </c>
      <c r="E8439" s="4" t="s">
        <v>14239</v>
      </c>
      <c r="F8439" s="4" t="s">
        <v>14241</v>
      </c>
      <c r="G8439" s="4" t="s">
        <v>14243</v>
      </c>
      <c r="H8439" s="5" t="s">
        <v>14244</v>
      </c>
      <c r="I8439" s="5" t="s">
        <v>14245</v>
      </c>
    </row>
    <row r="8440" spans="1:21" x14ac:dyDescent="0.3">
      <c r="B8440" s="4" t="s">
        <v>19</v>
      </c>
      <c r="C8440" s="4" t="s">
        <v>14202</v>
      </c>
      <c r="D8440" s="4" t="s">
        <v>14204</v>
      </c>
      <c r="E8440" s="4" t="s">
        <v>14239</v>
      </c>
      <c r="F8440" s="4" t="s">
        <v>14241</v>
      </c>
      <c r="G8440" s="4" t="s">
        <v>14246</v>
      </c>
      <c r="H8440" s="5" t="s">
        <v>14247</v>
      </c>
      <c r="I8440" s="5" t="s">
        <v>14245</v>
      </c>
    </row>
    <row r="8441" spans="1:21" x14ac:dyDescent="0.3">
      <c r="B8441" s="4" t="s">
        <v>19</v>
      </c>
      <c r="C8441" s="4" t="s">
        <v>14202</v>
      </c>
      <c r="D8441" s="4" t="s">
        <v>14204</v>
      </c>
      <c r="E8441" s="4" t="s">
        <v>14239</v>
      </c>
      <c r="F8441" s="4" t="s">
        <v>14241</v>
      </c>
      <c r="G8441" s="4" t="s">
        <v>14248</v>
      </c>
      <c r="H8441" s="5" t="s">
        <v>14249</v>
      </c>
      <c r="I8441" s="5" t="s">
        <v>14245</v>
      </c>
    </row>
    <row r="8442" spans="1:21" x14ac:dyDescent="0.3">
      <c r="B8442" s="2" t="s">
        <v>19</v>
      </c>
      <c r="C8442" s="2" t="s">
        <v>14202</v>
      </c>
      <c r="D8442" s="2" t="s">
        <v>14204</v>
      </c>
      <c r="E8442" s="2" t="s">
        <v>14250</v>
      </c>
      <c r="H8442" s="3" t="s">
        <v>14251</v>
      </c>
    </row>
    <row r="8443" spans="1:21" x14ac:dyDescent="0.3">
      <c r="L8443" s="163" t="s">
        <v>0</v>
      </c>
      <c r="M8443" s="163"/>
      <c r="N8443" s="163"/>
      <c r="O8443" s="163" t="s">
        <v>1</v>
      </c>
      <c r="P8443" s="163"/>
      <c r="Q8443" s="172" t="s">
        <v>31185</v>
      </c>
      <c r="R8443" s="173"/>
      <c r="S8443" s="173"/>
      <c r="T8443" s="173"/>
      <c r="U8443" s="174"/>
    </row>
    <row r="8444" spans="1:21" ht="43.2" x14ac:dyDescent="0.3">
      <c r="B8444" s="2" t="s">
        <v>19</v>
      </c>
      <c r="C8444" s="2" t="s">
        <v>14202</v>
      </c>
      <c r="D8444" s="2" t="s">
        <v>14204</v>
      </c>
      <c r="E8444" s="2" t="s">
        <v>14250</v>
      </c>
      <c r="F8444" s="2" t="s">
        <v>14252</v>
      </c>
      <c r="H8444" s="3" t="s">
        <v>14253</v>
      </c>
      <c r="L8444" s="72" t="s">
        <v>12</v>
      </c>
      <c r="M8444" s="72" t="s">
        <v>13</v>
      </c>
      <c r="N8444" s="72" t="s">
        <v>14</v>
      </c>
      <c r="O8444" s="72" t="s">
        <v>32311</v>
      </c>
      <c r="P8444" s="72" t="s">
        <v>31198</v>
      </c>
      <c r="Q8444" s="73" t="s">
        <v>32319</v>
      </c>
      <c r="R8444" s="73" t="s">
        <v>32320</v>
      </c>
      <c r="S8444" s="73" t="s">
        <v>17</v>
      </c>
      <c r="T8444" s="73" t="s">
        <v>18</v>
      </c>
      <c r="U8444" s="73" t="s">
        <v>31184</v>
      </c>
    </row>
    <row r="8445" spans="1:21" x14ac:dyDescent="0.3">
      <c r="A8445" t="s">
        <v>32460</v>
      </c>
      <c r="B8445" s="2" t="s">
        <v>19</v>
      </c>
      <c r="C8445" s="2" t="s">
        <v>14202</v>
      </c>
      <c r="D8445" s="2" t="s">
        <v>14204</v>
      </c>
      <c r="E8445" s="2" t="s">
        <v>14250</v>
      </c>
      <c r="F8445" s="2" t="s">
        <v>14252</v>
      </c>
      <c r="G8445" s="2" t="s">
        <v>14254</v>
      </c>
      <c r="H8445" s="3" t="s">
        <v>14255</v>
      </c>
      <c r="I8445" s="3" t="s">
        <v>7283</v>
      </c>
      <c r="J8445" s="3">
        <v>5</v>
      </c>
      <c r="K8445" s="2" t="s">
        <v>36</v>
      </c>
      <c r="O8445" s="7" t="s">
        <v>32685</v>
      </c>
      <c r="P8445" s="7" t="s">
        <v>32852</v>
      </c>
      <c r="Q8445" s="2">
        <v>0</v>
      </c>
      <c r="R8445" s="2">
        <v>50</v>
      </c>
      <c r="S8445" s="2" t="s">
        <v>31186</v>
      </c>
      <c r="U8445" s="26">
        <v>3</v>
      </c>
    </row>
    <row r="8446" spans="1:21" x14ac:dyDescent="0.3">
      <c r="A8446" t="s">
        <v>32460</v>
      </c>
      <c r="B8446" s="2" t="s">
        <v>19</v>
      </c>
      <c r="C8446" s="2" t="s">
        <v>14202</v>
      </c>
      <c r="D8446" s="2" t="s">
        <v>14204</v>
      </c>
      <c r="E8446" s="2" t="s">
        <v>14250</v>
      </c>
      <c r="F8446" s="2" t="s">
        <v>14252</v>
      </c>
      <c r="G8446" s="2" t="s">
        <v>14256</v>
      </c>
      <c r="H8446" s="3" t="s">
        <v>14257</v>
      </c>
      <c r="I8446" s="3" t="s">
        <v>7283</v>
      </c>
      <c r="K8446" s="2" t="s">
        <v>36</v>
      </c>
      <c r="O8446" s="7" t="s">
        <v>32685</v>
      </c>
      <c r="P8446" s="7" t="s">
        <v>32852</v>
      </c>
      <c r="Q8446" s="2">
        <v>50</v>
      </c>
      <c r="R8446" s="2">
        <v>80</v>
      </c>
      <c r="S8446" s="2" t="s">
        <v>31186</v>
      </c>
      <c r="U8446" s="26">
        <v>3</v>
      </c>
    </row>
    <row r="8447" spans="1:21" x14ac:dyDescent="0.3">
      <c r="A8447" t="s">
        <v>32460</v>
      </c>
      <c r="B8447" s="2" t="s">
        <v>19</v>
      </c>
      <c r="C8447" s="2" t="s">
        <v>14202</v>
      </c>
      <c r="D8447" s="2" t="s">
        <v>14204</v>
      </c>
      <c r="E8447" s="2" t="s">
        <v>14250</v>
      </c>
      <c r="F8447" s="2" t="s">
        <v>14252</v>
      </c>
      <c r="G8447" s="2" t="s">
        <v>14258</v>
      </c>
      <c r="H8447" s="3" t="s">
        <v>14259</v>
      </c>
      <c r="I8447" s="3" t="s">
        <v>7283</v>
      </c>
      <c r="K8447" s="2" t="s">
        <v>36</v>
      </c>
      <c r="O8447" s="7" t="s">
        <v>32685</v>
      </c>
      <c r="P8447" s="7" t="s">
        <v>32852</v>
      </c>
      <c r="Q8447" s="2">
        <v>80</v>
      </c>
      <c r="R8447" s="2">
        <v>100</v>
      </c>
      <c r="S8447" s="2" t="s">
        <v>31186</v>
      </c>
      <c r="U8447" s="26">
        <v>3</v>
      </c>
    </row>
    <row r="8448" spans="1:21" x14ac:dyDescent="0.3">
      <c r="A8448" t="s">
        <v>32460</v>
      </c>
      <c r="B8448" s="2" t="s">
        <v>19</v>
      </c>
      <c r="C8448" s="2" t="s">
        <v>14202</v>
      </c>
      <c r="D8448" s="2" t="s">
        <v>14204</v>
      </c>
      <c r="E8448" s="2" t="s">
        <v>14250</v>
      </c>
      <c r="F8448" s="2" t="s">
        <v>14252</v>
      </c>
      <c r="G8448" s="2" t="s">
        <v>14260</v>
      </c>
      <c r="H8448" s="3" t="s">
        <v>14261</v>
      </c>
      <c r="I8448" s="3" t="s">
        <v>7283</v>
      </c>
      <c r="K8448" s="2" t="s">
        <v>36</v>
      </c>
      <c r="O8448" s="7" t="s">
        <v>32685</v>
      </c>
      <c r="P8448" s="7" t="s">
        <v>32852</v>
      </c>
      <c r="Q8448" s="2">
        <v>100</v>
      </c>
      <c r="R8448" s="2">
        <v>200</v>
      </c>
      <c r="S8448" s="2" t="s">
        <v>31186</v>
      </c>
      <c r="U8448" s="26">
        <v>3</v>
      </c>
    </row>
    <row r="8449" spans="1:21" x14ac:dyDescent="0.3">
      <c r="A8449" t="s">
        <v>32460</v>
      </c>
      <c r="B8449" s="2" t="s">
        <v>19</v>
      </c>
      <c r="C8449" s="2" t="s">
        <v>14202</v>
      </c>
      <c r="D8449" s="2" t="s">
        <v>14204</v>
      </c>
      <c r="E8449" s="2" t="s">
        <v>14250</v>
      </c>
      <c r="F8449" s="2" t="s">
        <v>14252</v>
      </c>
      <c r="G8449" s="2" t="s">
        <v>14262</v>
      </c>
      <c r="H8449" s="3" t="s">
        <v>14263</v>
      </c>
      <c r="I8449" s="3" t="s">
        <v>7283</v>
      </c>
      <c r="K8449" s="2" t="s">
        <v>36</v>
      </c>
      <c r="O8449" s="7" t="s">
        <v>32685</v>
      </c>
      <c r="P8449" s="7" t="s">
        <v>32852</v>
      </c>
      <c r="Q8449" s="2">
        <v>200</v>
      </c>
      <c r="R8449" s="2">
        <v>300</v>
      </c>
      <c r="S8449" s="2" t="s">
        <v>31186</v>
      </c>
      <c r="U8449" s="26">
        <v>3</v>
      </c>
    </row>
    <row r="8450" spans="1:21" x14ac:dyDescent="0.3">
      <c r="B8450" s="2" t="s">
        <v>19</v>
      </c>
      <c r="C8450" s="2" t="s">
        <v>14202</v>
      </c>
      <c r="D8450" s="2" t="s">
        <v>14204</v>
      </c>
      <c r="E8450" s="2" t="s">
        <v>14264</v>
      </c>
      <c r="H8450" s="3" t="s">
        <v>14265</v>
      </c>
    </row>
    <row r="8451" spans="1:21" x14ac:dyDescent="0.3">
      <c r="L8451" s="163" t="s">
        <v>0</v>
      </c>
      <c r="M8451" s="163"/>
      <c r="N8451" s="163"/>
      <c r="O8451" s="163" t="s">
        <v>1</v>
      </c>
      <c r="P8451" s="163"/>
    </row>
    <row r="8452" spans="1:21" ht="43.2" x14ac:dyDescent="0.3">
      <c r="B8452" s="2" t="s">
        <v>19</v>
      </c>
      <c r="C8452" s="2" t="s">
        <v>14202</v>
      </c>
      <c r="D8452" s="2" t="s">
        <v>14204</v>
      </c>
      <c r="E8452" s="2" t="s">
        <v>14264</v>
      </c>
      <c r="F8452" s="2" t="s">
        <v>14266</v>
      </c>
      <c r="H8452" s="3" t="s">
        <v>14267</v>
      </c>
      <c r="L8452" s="72" t="s">
        <v>12</v>
      </c>
      <c r="M8452" s="72" t="s">
        <v>13</v>
      </c>
      <c r="N8452" s="72" t="s">
        <v>14</v>
      </c>
      <c r="O8452" s="72" t="s">
        <v>32311</v>
      </c>
      <c r="P8452" s="72" t="s">
        <v>31195</v>
      </c>
    </row>
    <row r="8453" spans="1:21" x14ac:dyDescent="0.3">
      <c r="B8453" s="4" t="s">
        <v>19</v>
      </c>
      <c r="C8453" s="4" t="s">
        <v>14202</v>
      </c>
      <c r="D8453" s="4" t="s">
        <v>14204</v>
      </c>
      <c r="E8453" s="4" t="s">
        <v>14264</v>
      </c>
      <c r="F8453" s="4" t="s">
        <v>14266</v>
      </c>
      <c r="G8453" s="4" t="s">
        <v>14268</v>
      </c>
      <c r="H8453" s="5" t="s">
        <v>14269</v>
      </c>
      <c r="I8453" s="5" t="s">
        <v>7283</v>
      </c>
    </row>
    <row r="8454" spans="1:21" x14ac:dyDescent="0.3">
      <c r="B8454" s="4" t="s">
        <v>19</v>
      </c>
      <c r="C8454" s="4" t="s">
        <v>14202</v>
      </c>
      <c r="D8454" s="4" t="s">
        <v>14204</v>
      </c>
      <c r="E8454" s="4" t="s">
        <v>14264</v>
      </c>
      <c r="F8454" s="4" t="s">
        <v>14266</v>
      </c>
      <c r="G8454" s="4" t="s">
        <v>14270</v>
      </c>
      <c r="H8454" s="5" t="s">
        <v>14271</v>
      </c>
      <c r="I8454" s="5" t="s">
        <v>7283</v>
      </c>
    </row>
    <row r="8455" spans="1:21" x14ac:dyDescent="0.3">
      <c r="B8455" s="4" t="s">
        <v>19</v>
      </c>
      <c r="C8455" s="4" t="s">
        <v>14202</v>
      </c>
      <c r="D8455" s="4" t="s">
        <v>14204</v>
      </c>
      <c r="E8455" s="4" t="s">
        <v>14264</v>
      </c>
      <c r="F8455" s="4" t="s">
        <v>14266</v>
      </c>
      <c r="G8455" s="4" t="s">
        <v>14272</v>
      </c>
      <c r="H8455" s="5" t="s">
        <v>14273</v>
      </c>
      <c r="I8455" s="5" t="s">
        <v>7283</v>
      </c>
    </row>
    <row r="8456" spans="1:21" x14ac:dyDescent="0.3">
      <c r="B8456" s="2" t="s">
        <v>19</v>
      </c>
      <c r="C8456" s="2" t="s">
        <v>14202</v>
      </c>
      <c r="D8456" s="2" t="s">
        <v>14204</v>
      </c>
      <c r="E8456" s="2" t="s">
        <v>14274</v>
      </c>
      <c r="H8456" s="3" t="s">
        <v>14275</v>
      </c>
    </row>
    <row r="8457" spans="1:21" x14ac:dyDescent="0.3">
      <c r="L8457" s="163" t="s">
        <v>0</v>
      </c>
      <c r="M8457" s="163"/>
      <c r="N8457" s="163"/>
      <c r="O8457" s="163" t="s">
        <v>1</v>
      </c>
      <c r="P8457" s="163"/>
      <c r="Q8457" s="172" t="s">
        <v>31185</v>
      </c>
      <c r="R8457" s="173"/>
      <c r="S8457" s="173"/>
      <c r="T8457" s="173"/>
      <c r="U8457" s="174"/>
    </row>
    <row r="8458" spans="1:21" ht="43.2" x14ac:dyDescent="0.3">
      <c r="B8458" s="2" t="s">
        <v>19</v>
      </c>
      <c r="C8458" s="2" t="s">
        <v>14202</v>
      </c>
      <c r="D8458" s="2" t="s">
        <v>14204</v>
      </c>
      <c r="E8458" s="2" t="s">
        <v>14274</v>
      </c>
      <c r="F8458" s="2" t="s">
        <v>14276</v>
      </c>
      <c r="H8458" s="3" t="s">
        <v>14277</v>
      </c>
      <c r="L8458" s="72" t="s">
        <v>12</v>
      </c>
      <c r="M8458" s="72" t="s">
        <v>13</v>
      </c>
      <c r="N8458" s="72" t="s">
        <v>14</v>
      </c>
      <c r="O8458" s="72" t="s">
        <v>32311</v>
      </c>
      <c r="P8458" s="72" t="s">
        <v>31198</v>
      </c>
      <c r="Q8458" s="73" t="s">
        <v>32319</v>
      </c>
      <c r="R8458" s="73" t="s">
        <v>32320</v>
      </c>
      <c r="S8458" s="73" t="s">
        <v>17</v>
      </c>
      <c r="T8458" s="73" t="s">
        <v>18</v>
      </c>
      <c r="U8458" s="73" t="s">
        <v>31184</v>
      </c>
    </row>
    <row r="8459" spans="1:21" x14ac:dyDescent="0.3">
      <c r="A8459" t="s">
        <v>32460</v>
      </c>
      <c r="B8459" s="2" t="s">
        <v>19</v>
      </c>
      <c r="C8459" s="2" t="s">
        <v>14202</v>
      </c>
      <c r="D8459" s="2" t="s">
        <v>14204</v>
      </c>
      <c r="E8459" s="2" t="s">
        <v>14274</v>
      </c>
      <c r="F8459" s="2" t="s">
        <v>14276</v>
      </c>
      <c r="G8459" s="2" t="s">
        <v>14278</v>
      </c>
      <c r="H8459" s="3" t="s">
        <v>14279</v>
      </c>
      <c r="I8459" s="3" t="s">
        <v>14280</v>
      </c>
      <c r="J8459" s="3">
        <v>44</v>
      </c>
      <c r="K8459" s="2" t="s">
        <v>36</v>
      </c>
      <c r="O8459" s="7" t="s">
        <v>32853</v>
      </c>
      <c r="P8459" s="7" t="s">
        <v>32854</v>
      </c>
      <c r="Q8459" s="2">
        <v>0</v>
      </c>
      <c r="R8459" s="2">
        <v>80</v>
      </c>
      <c r="S8459" s="2" t="s">
        <v>31186</v>
      </c>
      <c r="U8459" s="26">
        <v>3</v>
      </c>
    </row>
    <row r="8460" spans="1:21" x14ac:dyDescent="0.3">
      <c r="A8460" t="s">
        <v>32460</v>
      </c>
      <c r="B8460" s="2" t="s">
        <v>19</v>
      </c>
      <c r="C8460" s="2" t="s">
        <v>14202</v>
      </c>
      <c r="D8460" s="2" t="s">
        <v>14204</v>
      </c>
      <c r="E8460" s="2" t="s">
        <v>14274</v>
      </c>
      <c r="F8460" s="2" t="s">
        <v>14276</v>
      </c>
      <c r="G8460" s="2" t="s">
        <v>14281</v>
      </c>
      <c r="H8460" s="3" t="s">
        <v>14282</v>
      </c>
      <c r="I8460" s="3" t="s">
        <v>14280</v>
      </c>
      <c r="K8460" s="2" t="s">
        <v>36</v>
      </c>
      <c r="O8460" s="7" t="s">
        <v>32853</v>
      </c>
      <c r="P8460" s="7" t="s">
        <v>32854</v>
      </c>
      <c r="Q8460" s="2">
        <v>80</v>
      </c>
      <c r="R8460" s="2">
        <v>100</v>
      </c>
      <c r="S8460" s="2" t="s">
        <v>31186</v>
      </c>
      <c r="U8460" s="26">
        <v>3</v>
      </c>
    </row>
    <row r="8461" spans="1:21" x14ac:dyDescent="0.3">
      <c r="A8461" t="s">
        <v>32460</v>
      </c>
      <c r="B8461" s="2" t="s">
        <v>19</v>
      </c>
      <c r="C8461" s="2" t="s">
        <v>14202</v>
      </c>
      <c r="D8461" s="2" t="s">
        <v>14204</v>
      </c>
      <c r="E8461" s="2" t="s">
        <v>14274</v>
      </c>
      <c r="F8461" s="2" t="s">
        <v>14276</v>
      </c>
      <c r="G8461" s="2" t="s">
        <v>14283</v>
      </c>
      <c r="H8461" s="3" t="s">
        <v>14284</v>
      </c>
      <c r="I8461" s="3" t="s">
        <v>14280</v>
      </c>
      <c r="K8461" s="2" t="s">
        <v>36</v>
      </c>
      <c r="O8461" s="7" t="s">
        <v>32853</v>
      </c>
      <c r="P8461" s="7" t="s">
        <v>32854</v>
      </c>
      <c r="Q8461" s="2">
        <v>100</v>
      </c>
      <c r="R8461" s="2">
        <v>150</v>
      </c>
      <c r="S8461" s="2" t="s">
        <v>31186</v>
      </c>
      <c r="U8461" s="26">
        <v>3</v>
      </c>
    </row>
    <row r="8462" spans="1:21" x14ac:dyDescent="0.3">
      <c r="A8462" t="s">
        <v>32460</v>
      </c>
      <c r="B8462" s="2" t="s">
        <v>19</v>
      </c>
      <c r="C8462" s="2" t="s">
        <v>14202</v>
      </c>
      <c r="D8462" s="2" t="s">
        <v>14204</v>
      </c>
      <c r="E8462" s="2" t="s">
        <v>14274</v>
      </c>
      <c r="F8462" s="2" t="s">
        <v>14276</v>
      </c>
      <c r="G8462" s="2" t="s">
        <v>14285</v>
      </c>
      <c r="H8462" s="3" t="s">
        <v>14286</v>
      </c>
      <c r="I8462" s="3" t="s">
        <v>14280</v>
      </c>
      <c r="K8462" s="2" t="s">
        <v>36</v>
      </c>
      <c r="O8462" s="7" t="s">
        <v>32853</v>
      </c>
      <c r="P8462" s="7" t="s">
        <v>32854</v>
      </c>
      <c r="Q8462" s="2">
        <v>150</v>
      </c>
      <c r="R8462" s="2">
        <v>200</v>
      </c>
      <c r="S8462" s="2" t="s">
        <v>31186</v>
      </c>
      <c r="U8462" s="26">
        <v>3</v>
      </c>
    </row>
    <row r="8463" spans="1:21" x14ac:dyDescent="0.3">
      <c r="A8463" t="s">
        <v>32460</v>
      </c>
      <c r="B8463" s="2" t="s">
        <v>19</v>
      </c>
      <c r="C8463" s="2" t="s">
        <v>14202</v>
      </c>
      <c r="D8463" s="2" t="s">
        <v>14204</v>
      </c>
      <c r="E8463" s="2" t="s">
        <v>14274</v>
      </c>
      <c r="F8463" s="2" t="s">
        <v>14276</v>
      </c>
      <c r="G8463" s="2" t="s">
        <v>14287</v>
      </c>
      <c r="H8463" s="3" t="s">
        <v>14288</v>
      </c>
      <c r="I8463" s="3" t="s">
        <v>14280</v>
      </c>
      <c r="K8463" s="2" t="s">
        <v>36</v>
      </c>
      <c r="O8463" s="7" t="s">
        <v>32853</v>
      </c>
      <c r="P8463" s="7" t="s">
        <v>32854</v>
      </c>
      <c r="Q8463" s="2">
        <v>200</v>
      </c>
      <c r="R8463" s="2">
        <v>250</v>
      </c>
      <c r="S8463" s="2" t="s">
        <v>31186</v>
      </c>
      <c r="U8463" s="26">
        <v>3</v>
      </c>
    </row>
    <row r="8464" spans="1:21" x14ac:dyDescent="0.3">
      <c r="A8464" t="s">
        <v>32460</v>
      </c>
      <c r="B8464" s="2" t="s">
        <v>19</v>
      </c>
      <c r="C8464" s="2" t="s">
        <v>14202</v>
      </c>
      <c r="D8464" s="2" t="s">
        <v>14204</v>
      </c>
      <c r="E8464" s="2" t="s">
        <v>14274</v>
      </c>
      <c r="F8464" s="2" t="s">
        <v>14276</v>
      </c>
      <c r="G8464" s="2" t="s">
        <v>14289</v>
      </c>
      <c r="H8464" s="3" t="s">
        <v>14290</v>
      </c>
      <c r="I8464" s="3" t="s">
        <v>14280</v>
      </c>
      <c r="K8464" s="2" t="s">
        <v>36</v>
      </c>
      <c r="O8464" s="7" t="s">
        <v>32853</v>
      </c>
      <c r="P8464" s="7" t="s">
        <v>32854</v>
      </c>
      <c r="Q8464" s="2">
        <v>250</v>
      </c>
      <c r="R8464" s="2">
        <v>300</v>
      </c>
      <c r="S8464" s="2" t="s">
        <v>31186</v>
      </c>
      <c r="U8464" s="26">
        <v>3</v>
      </c>
    </row>
    <row r="8465" spans="1:21" x14ac:dyDescent="0.3">
      <c r="A8465" t="s">
        <v>32460</v>
      </c>
      <c r="B8465" s="2" t="s">
        <v>19</v>
      </c>
      <c r="C8465" s="2" t="s">
        <v>14202</v>
      </c>
      <c r="D8465" s="2" t="s">
        <v>14204</v>
      </c>
      <c r="E8465" s="2" t="s">
        <v>14274</v>
      </c>
      <c r="F8465" s="2" t="s">
        <v>14276</v>
      </c>
      <c r="G8465" s="2" t="s">
        <v>14291</v>
      </c>
      <c r="H8465" s="3" t="s">
        <v>14292</v>
      </c>
      <c r="I8465" s="3" t="s">
        <v>14280</v>
      </c>
      <c r="K8465" s="2" t="s">
        <v>36</v>
      </c>
      <c r="O8465" s="7" t="s">
        <v>32853</v>
      </c>
      <c r="P8465" s="7" t="s">
        <v>32854</v>
      </c>
      <c r="Q8465" s="2">
        <v>300</v>
      </c>
      <c r="R8465" s="2">
        <v>400</v>
      </c>
      <c r="S8465" s="2" t="s">
        <v>31186</v>
      </c>
      <c r="U8465" s="26">
        <v>3</v>
      </c>
    </row>
    <row r="8466" spans="1:21" x14ac:dyDescent="0.3">
      <c r="B8466" s="2" t="s">
        <v>19</v>
      </c>
      <c r="C8466" s="2" t="s">
        <v>14202</v>
      </c>
      <c r="D8466" s="2" t="s">
        <v>14204</v>
      </c>
      <c r="E8466" s="2" t="s">
        <v>14293</v>
      </c>
      <c r="H8466" s="3" t="s">
        <v>14294</v>
      </c>
    </row>
    <row r="8467" spans="1:21" x14ac:dyDescent="0.3">
      <c r="L8467" s="163" t="s">
        <v>0</v>
      </c>
      <c r="M8467" s="163"/>
      <c r="N8467" s="163"/>
      <c r="O8467" s="163" t="s">
        <v>1</v>
      </c>
      <c r="P8467" s="163"/>
      <c r="Q8467" s="172" t="s">
        <v>31185</v>
      </c>
      <c r="R8467" s="173"/>
      <c r="S8467" s="173"/>
      <c r="T8467" s="173"/>
      <c r="U8467" s="174"/>
    </row>
    <row r="8468" spans="1:21" ht="43.2" x14ac:dyDescent="0.3">
      <c r="B8468" s="2" t="s">
        <v>19</v>
      </c>
      <c r="C8468" s="2" t="s">
        <v>14202</v>
      </c>
      <c r="D8468" s="2" t="s">
        <v>14204</v>
      </c>
      <c r="E8468" s="2" t="s">
        <v>14293</v>
      </c>
      <c r="F8468" s="2" t="s">
        <v>14295</v>
      </c>
      <c r="H8468" s="3" t="s">
        <v>14296</v>
      </c>
      <c r="L8468" s="72" t="s">
        <v>12</v>
      </c>
      <c r="M8468" s="72" t="s">
        <v>13</v>
      </c>
      <c r="N8468" s="72" t="s">
        <v>14</v>
      </c>
      <c r="O8468" s="72" t="s">
        <v>32311</v>
      </c>
      <c r="P8468" s="72" t="s">
        <v>32500</v>
      </c>
      <c r="Q8468" s="73" t="s">
        <v>32319</v>
      </c>
      <c r="R8468" s="73" t="s">
        <v>32320</v>
      </c>
      <c r="S8468" s="73" t="s">
        <v>17</v>
      </c>
      <c r="T8468" s="73" t="s">
        <v>18</v>
      </c>
      <c r="U8468" s="73" t="s">
        <v>31184</v>
      </c>
    </row>
    <row r="8469" spans="1:21" ht="28.8" x14ac:dyDescent="0.3">
      <c r="A8469" t="s">
        <v>32460</v>
      </c>
      <c r="B8469" s="2" t="s">
        <v>19</v>
      </c>
      <c r="C8469" s="2" t="s">
        <v>14202</v>
      </c>
      <c r="D8469" s="2" t="s">
        <v>14204</v>
      </c>
      <c r="E8469" s="2" t="s">
        <v>14293</v>
      </c>
      <c r="F8469" s="2" t="s">
        <v>14295</v>
      </c>
      <c r="G8469" s="2" t="s">
        <v>14297</v>
      </c>
      <c r="H8469" s="3" t="s">
        <v>14298</v>
      </c>
      <c r="I8469" s="3" t="s">
        <v>14171</v>
      </c>
      <c r="J8469" s="3">
        <v>1</v>
      </c>
      <c r="K8469" s="2" t="s">
        <v>36</v>
      </c>
      <c r="O8469" s="7" t="s">
        <v>32834</v>
      </c>
      <c r="P8469" s="7" t="s">
        <v>32855</v>
      </c>
      <c r="Q8469" s="2">
        <v>0</v>
      </c>
      <c r="R8469" s="2">
        <v>50</v>
      </c>
      <c r="S8469" s="2" t="s">
        <v>31186</v>
      </c>
      <c r="U8469" s="26">
        <v>3</v>
      </c>
    </row>
    <row r="8470" spans="1:21" ht="28.8" x14ac:dyDescent="0.3">
      <c r="A8470" t="s">
        <v>32460</v>
      </c>
      <c r="B8470" s="2" t="s">
        <v>19</v>
      </c>
      <c r="C8470" s="2" t="s">
        <v>14202</v>
      </c>
      <c r="D8470" s="2" t="s">
        <v>14204</v>
      </c>
      <c r="E8470" s="2" t="s">
        <v>14293</v>
      </c>
      <c r="F8470" s="2" t="s">
        <v>14295</v>
      </c>
      <c r="G8470" s="2" t="s">
        <v>14299</v>
      </c>
      <c r="H8470" s="3" t="s">
        <v>14300</v>
      </c>
      <c r="I8470" s="3" t="s">
        <v>14171</v>
      </c>
      <c r="K8470" s="2" t="s">
        <v>36</v>
      </c>
      <c r="O8470" s="7" t="s">
        <v>32834</v>
      </c>
      <c r="P8470" s="7" t="s">
        <v>32855</v>
      </c>
      <c r="Q8470" s="2">
        <v>50</v>
      </c>
      <c r="R8470" s="2">
        <v>100</v>
      </c>
      <c r="S8470" s="2" t="s">
        <v>31186</v>
      </c>
      <c r="U8470" s="26">
        <v>3</v>
      </c>
    </row>
    <row r="8471" spans="1:21" ht="28.8" x14ac:dyDescent="0.3">
      <c r="A8471" t="s">
        <v>32460</v>
      </c>
      <c r="B8471" s="2" t="s">
        <v>19</v>
      </c>
      <c r="C8471" s="2" t="s">
        <v>14202</v>
      </c>
      <c r="D8471" s="2" t="s">
        <v>14204</v>
      </c>
      <c r="E8471" s="2" t="s">
        <v>14293</v>
      </c>
      <c r="F8471" s="2" t="s">
        <v>14295</v>
      </c>
      <c r="G8471" s="2" t="s">
        <v>14301</v>
      </c>
      <c r="H8471" s="3" t="s">
        <v>14302</v>
      </c>
      <c r="I8471" s="3" t="s">
        <v>14171</v>
      </c>
      <c r="K8471" s="2" t="s">
        <v>36</v>
      </c>
      <c r="O8471" s="7" t="s">
        <v>32834</v>
      </c>
      <c r="P8471" s="7" t="s">
        <v>32855</v>
      </c>
      <c r="Q8471" s="2">
        <v>100</v>
      </c>
      <c r="R8471" s="2">
        <v>200</v>
      </c>
      <c r="S8471" s="2" t="s">
        <v>31186</v>
      </c>
      <c r="U8471" s="26">
        <v>3</v>
      </c>
    </row>
    <row r="8472" spans="1:21" x14ac:dyDescent="0.3">
      <c r="B8472" s="2" t="s">
        <v>19</v>
      </c>
      <c r="C8472" s="2" t="s">
        <v>14202</v>
      </c>
      <c r="D8472" s="2" t="s">
        <v>14204</v>
      </c>
      <c r="E8472" s="2" t="s">
        <v>14303</v>
      </c>
      <c r="H8472" s="3" t="s">
        <v>14304</v>
      </c>
    </row>
    <row r="8473" spans="1:21" x14ac:dyDescent="0.3">
      <c r="L8473" s="163" t="s">
        <v>0</v>
      </c>
      <c r="M8473" s="163"/>
      <c r="N8473" s="163"/>
      <c r="O8473" s="163" t="s">
        <v>1</v>
      </c>
      <c r="P8473" s="163"/>
    </row>
    <row r="8474" spans="1:21" ht="43.2" x14ac:dyDescent="0.3">
      <c r="B8474" s="2" t="s">
        <v>19</v>
      </c>
      <c r="C8474" s="2" t="s">
        <v>14202</v>
      </c>
      <c r="D8474" s="2" t="s">
        <v>14204</v>
      </c>
      <c r="E8474" s="2" t="s">
        <v>14303</v>
      </c>
      <c r="F8474" s="2" t="s">
        <v>14305</v>
      </c>
      <c r="H8474" s="3" t="s">
        <v>14306</v>
      </c>
      <c r="L8474" s="72" t="s">
        <v>12</v>
      </c>
      <c r="M8474" s="72" t="s">
        <v>13</v>
      </c>
      <c r="N8474" s="72" t="s">
        <v>14</v>
      </c>
      <c r="O8474" s="72" t="s">
        <v>32311</v>
      </c>
      <c r="P8474" s="72" t="s">
        <v>31195</v>
      </c>
    </row>
    <row r="8475" spans="1:21" x14ac:dyDescent="0.3">
      <c r="B8475" s="4" t="s">
        <v>19</v>
      </c>
      <c r="C8475" s="4" t="s">
        <v>14202</v>
      </c>
      <c r="D8475" s="4" t="s">
        <v>14204</v>
      </c>
      <c r="E8475" s="4" t="s">
        <v>14303</v>
      </c>
      <c r="F8475" s="4" t="s">
        <v>14305</v>
      </c>
      <c r="G8475" s="4" t="s">
        <v>14307</v>
      </c>
      <c r="H8475" s="5" t="s">
        <v>14308</v>
      </c>
      <c r="I8475" s="5" t="s">
        <v>14229</v>
      </c>
    </row>
    <row r="8476" spans="1:21" x14ac:dyDescent="0.3">
      <c r="L8476" s="163" t="s">
        <v>0</v>
      </c>
      <c r="M8476" s="163"/>
      <c r="N8476" s="163"/>
      <c r="O8476" s="163" t="s">
        <v>1</v>
      </c>
      <c r="P8476" s="163"/>
    </row>
    <row r="8477" spans="1:21" ht="43.2" x14ac:dyDescent="0.3">
      <c r="B8477" s="2" t="s">
        <v>19</v>
      </c>
      <c r="C8477" s="2" t="s">
        <v>14202</v>
      </c>
      <c r="D8477" s="2" t="s">
        <v>14204</v>
      </c>
      <c r="E8477" s="2" t="s">
        <v>14303</v>
      </c>
      <c r="F8477" s="2" t="s">
        <v>14309</v>
      </c>
      <c r="H8477" s="3" t="s">
        <v>14310</v>
      </c>
      <c r="L8477" s="72" t="s">
        <v>12</v>
      </c>
      <c r="M8477" s="72" t="s">
        <v>13</v>
      </c>
      <c r="N8477" s="72" t="s">
        <v>14</v>
      </c>
      <c r="O8477" s="72" t="s">
        <v>32311</v>
      </c>
      <c r="P8477" s="72" t="s">
        <v>31195</v>
      </c>
    </row>
    <row r="8478" spans="1:21" x14ac:dyDescent="0.3">
      <c r="A8478" t="s">
        <v>32460</v>
      </c>
      <c r="B8478" s="2" t="s">
        <v>19</v>
      </c>
      <c r="C8478" s="2" t="s">
        <v>14202</v>
      </c>
      <c r="D8478" s="2" t="s">
        <v>14204</v>
      </c>
      <c r="E8478" s="2" t="s">
        <v>14303</v>
      </c>
      <c r="F8478" s="2" t="s">
        <v>14309</v>
      </c>
      <c r="G8478" s="2" t="s">
        <v>14311</v>
      </c>
      <c r="H8478" s="6" t="s">
        <v>14312</v>
      </c>
      <c r="I8478" s="3" t="s">
        <v>14229</v>
      </c>
      <c r="J8478" s="3">
        <v>1</v>
      </c>
      <c r="K8478" s="2" t="s">
        <v>36</v>
      </c>
    </row>
    <row r="8479" spans="1:21" x14ac:dyDescent="0.3">
      <c r="B8479" s="2" t="s">
        <v>19</v>
      </c>
      <c r="C8479" s="2" t="s">
        <v>14202</v>
      </c>
      <c r="D8479" s="2" t="s">
        <v>14204</v>
      </c>
      <c r="E8479" s="2" t="s">
        <v>14313</v>
      </c>
      <c r="H8479" s="3" t="s">
        <v>14314</v>
      </c>
    </row>
    <row r="8480" spans="1:21" x14ac:dyDescent="0.3">
      <c r="L8480" s="163" t="s">
        <v>0</v>
      </c>
      <c r="M8480" s="163"/>
      <c r="N8480" s="163"/>
      <c r="O8480" s="163" t="s">
        <v>1</v>
      </c>
      <c r="P8480" s="163"/>
    </row>
    <row r="8481" spans="1:17" ht="43.2" x14ac:dyDescent="0.3">
      <c r="B8481" s="2" t="s">
        <v>19</v>
      </c>
      <c r="C8481" s="2" t="s">
        <v>14202</v>
      </c>
      <c r="D8481" s="2" t="s">
        <v>14204</v>
      </c>
      <c r="E8481" s="2" t="s">
        <v>14313</v>
      </c>
      <c r="F8481" s="2" t="s">
        <v>14315</v>
      </c>
      <c r="H8481" s="3" t="s">
        <v>14316</v>
      </c>
      <c r="L8481" s="72" t="s">
        <v>12</v>
      </c>
      <c r="M8481" s="72" t="s">
        <v>13</v>
      </c>
      <c r="N8481" s="72" t="s">
        <v>14</v>
      </c>
      <c r="O8481" s="72" t="s">
        <v>32311</v>
      </c>
      <c r="P8481" s="72" t="s">
        <v>31195</v>
      </c>
    </row>
    <row r="8482" spans="1:17" x14ac:dyDescent="0.3">
      <c r="B8482" s="4" t="s">
        <v>19</v>
      </c>
      <c r="C8482" s="4" t="s">
        <v>14202</v>
      </c>
      <c r="D8482" s="4" t="s">
        <v>14204</v>
      </c>
      <c r="E8482" s="4" t="s">
        <v>14313</v>
      </c>
      <c r="F8482" s="4" t="s">
        <v>14315</v>
      </c>
      <c r="G8482" s="4" t="s">
        <v>14317</v>
      </c>
      <c r="H8482" s="5" t="s">
        <v>14318</v>
      </c>
      <c r="I8482" s="5" t="s">
        <v>8455</v>
      </c>
    </row>
    <row r="8483" spans="1:17" x14ac:dyDescent="0.3">
      <c r="L8483" s="163" t="s">
        <v>0</v>
      </c>
      <c r="M8483" s="163"/>
      <c r="N8483" s="163"/>
      <c r="O8483" s="163" t="s">
        <v>1</v>
      </c>
      <c r="P8483" s="163"/>
    </row>
    <row r="8484" spans="1:17" ht="43.2" x14ac:dyDescent="0.3">
      <c r="B8484" s="2" t="s">
        <v>19</v>
      </c>
      <c r="C8484" s="2" t="s">
        <v>14202</v>
      </c>
      <c r="D8484" s="2" t="s">
        <v>14204</v>
      </c>
      <c r="E8484" s="2" t="s">
        <v>14313</v>
      </c>
      <c r="F8484" s="2" t="s">
        <v>14319</v>
      </c>
      <c r="H8484" s="3" t="s">
        <v>14320</v>
      </c>
      <c r="L8484" s="72" t="s">
        <v>12</v>
      </c>
      <c r="M8484" s="72" t="s">
        <v>13</v>
      </c>
      <c r="N8484" s="72" t="s">
        <v>14</v>
      </c>
      <c r="O8484" s="72" t="s">
        <v>32311</v>
      </c>
      <c r="P8484" s="72" t="s">
        <v>31195</v>
      </c>
    </row>
    <row r="8485" spans="1:17" x14ac:dyDescent="0.3">
      <c r="B8485" s="4" t="s">
        <v>19</v>
      </c>
      <c r="C8485" s="4" t="s">
        <v>14202</v>
      </c>
      <c r="D8485" s="4" t="s">
        <v>14204</v>
      </c>
      <c r="E8485" s="4" t="s">
        <v>14313</v>
      </c>
      <c r="F8485" s="4" t="s">
        <v>14319</v>
      </c>
      <c r="G8485" s="4" t="s">
        <v>14321</v>
      </c>
      <c r="H8485" s="5" t="s">
        <v>14322</v>
      </c>
      <c r="I8485" s="5" t="s">
        <v>8455</v>
      </c>
    </row>
    <row r="8486" spans="1:17" x14ac:dyDescent="0.3">
      <c r="B8486" s="4" t="s">
        <v>19</v>
      </c>
      <c r="C8486" s="4" t="s">
        <v>14202</v>
      </c>
      <c r="D8486" s="4" t="s">
        <v>14204</v>
      </c>
      <c r="E8486" s="4" t="s">
        <v>14313</v>
      </c>
      <c r="F8486" s="4" t="s">
        <v>14319</v>
      </c>
      <c r="G8486" s="4" t="s">
        <v>14323</v>
      </c>
      <c r="H8486" s="5" t="s">
        <v>14324</v>
      </c>
      <c r="I8486" s="5" t="s">
        <v>8455</v>
      </c>
    </row>
    <row r="8487" spans="1:17" x14ac:dyDescent="0.3">
      <c r="B8487" s="4" t="s">
        <v>19</v>
      </c>
      <c r="C8487" s="4" t="s">
        <v>14202</v>
      </c>
      <c r="D8487" s="4" t="s">
        <v>14204</v>
      </c>
      <c r="E8487" s="4" t="s">
        <v>14313</v>
      </c>
      <c r="F8487" s="4" t="s">
        <v>14319</v>
      </c>
      <c r="G8487" s="4" t="s">
        <v>14325</v>
      </c>
      <c r="H8487" s="5" t="s">
        <v>14326</v>
      </c>
      <c r="I8487" s="5" t="s">
        <v>8455</v>
      </c>
    </row>
    <row r="8488" spans="1:17" x14ac:dyDescent="0.3">
      <c r="B8488" s="4" t="s">
        <v>19</v>
      </c>
      <c r="C8488" s="4" t="s">
        <v>14202</v>
      </c>
      <c r="D8488" s="4" t="s">
        <v>14204</v>
      </c>
      <c r="E8488" s="4" t="s">
        <v>14313</v>
      </c>
      <c r="F8488" s="4" t="s">
        <v>14319</v>
      </c>
      <c r="G8488" s="4" t="s">
        <v>14327</v>
      </c>
      <c r="H8488" s="5" t="s">
        <v>14328</v>
      </c>
      <c r="I8488" s="5" t="s">
        <v>8455</v>
      </c>
    </row>
    <row r="8489" spans="1:17" x14ac:dyDescent="0.3">
      <c r="L8489" s="163" t="s">
        <v>0</v>
      </c>
      <c r="M8489" s="163"/>
      <c r="N8489" s="163"/>
      <c r="O8489" s="163" t="s">
        <v>1</v>
      </c>
      <c r="P8489" s="163"/>
      <c r="Q8489" s="163"/>
    </row>
    <row r="8490" spans="1:17" ht="43.2" x14ac:dyDescent="0.3">
      <c r="B8490" s="2" t="s">
        <v>19</v>
      </c>
      <c r="C8490" s="2" t="s">
        <v>14202</v>
      </c>
      <c r="D8490" s="2" t="s">
        <v>14204</v>
      </c>
      <c r="E8490" s="2" t="s">
        <v>14313</v>
      </c>
      <c r="F8490" s="2" t="s">
        <v>14329</v>
      </c>
      <c r="H8490" s="3" t="s">
        <v>14330</v>
      </c>
      <c r="L8490" s="72" t="s">
        <v>12</v>
      </c>
      <c r="M8490" s="72" t="s">
        <v>13</v>
      </c>
      <c r="N8490" s="72" t="s">
        <v>14</v>
      </c>
      <c r="O8490" s="72" t="s">
        <v>32311</v>
      </c>
      <c r="P8490" s="72" t="s">
        <v>31198</v>
      </c>
      <c r="Q8490" s="72" t="s">
        <v>31195</v>
      </c>
    </row>
    <row r="8491" spans="1:17" x14ac:dyDescent="0.3">
      <c r="A8491" t="s">
        <v>32460</v>
      </c>
      <c r="B8491" s="2" t="s">
        <v>19</v>
      </c>
      <c r="C8491" s="2" t="s">
        <v>14202</v>
      </c>
      <c r="D8491" s="2" t="s">
        <v>14204</v>
      </c>
      <c r="E8491" s="2" t="s">
        <v>14313</v>
      </c>
      <c r="F8491" s="2" t="s">
        <v>14329</v>
      </c>
      <c r="G8491" s="2" t="s">
        <v>14331</v>
      </c>
      <c r="H8491" s="6" t="s">
        <v>14332</v>
      </c>
      <c r="I8491" s="3" t="s">
        <v>8337</v>
      </c>
      <c r="J8491" s="3">
        <v>3</v>
      </c>
      <c r="K8491" s="2" t="s">
        <v>36</v>
      </c>
      <c r="O8491" s="7" t="s">
        <v>32856</v>
      </c>
      <c r="P8491" s="7" t="s">
        <v>32857</v>
      </c>
      <c r="Q8491" s="2" t="s">
        <v>32858</v>
      </c>
    </row>
    <row r="8492" spans="1:17" x14ac:dyDescent="0.3">
      <c r="B8492" s="2" t="s">
        <v>19</v>
      </c>
      <c r="C8492" s="2" t="s">
        <v>14202</v>
      </c>
      <c r="D8492" s="2" t="s">
        <v>14204</v>
      </c>
      <c r="E8492" s="2" t="s">
        <v>14333</v>
      </c>
      <c r="H8492" s="3" t="s">
        <v>14334</v>
      </c>
    </row>
    <row r="8493" spans="1:17" x14ac:dyDescent="0.3">
      <c r="L8493" s="163" t="s">
        <v>0</v>
      </c>
      <c r="M8493" s="163"/>
      <c r="N8493" s="163"/>
      <c r="O8493" s="163" t="s">
        <v>1</v>
      </c>
      <c r="P8493" s="163"/>
    </row>
    <row r="8494" spans="1:17" ht="43.2" x14ac:dyDescent="0.3">
      <c r="B8494" s="2" t="s">
        <v>19</v>
      </c>
      <c r="C8494" s="2" t="s">
        <v>14202</v>
      </c>
      <c r="D8494" s="2" t="s">
        <v>14204</v>
      </c>
      <c r="E8494" s="2" t="s">
        <v>14333</v>
      </c>
      <c r="F8494" s="2" t="s">
        <v>14335</v>
      </c>
      <c r="H8494" s="3" t="s">
        <v>14336</v>
      </c>
      <c r="L8494" s="72" t="s">
        <v>12</v>
      </c>
      <c r="M8494" s="72" t="s">
        <v>13</v>
      </c>
      <c r="N8494" s="72" t="s">
        <v>14</v>
      </c>
      <c r="O8494" s="72" t="s">
        <v>32311</v>
      </c>
      <c r="P8494" s="72" t="s">
        <v>31198</v>
      </c>
    </row>
    <row r="8495" spans="1:17" ht="28.8" x14ac:dyDescent="0.3">
      <c r="A8495" t="s">
        <v>32460</v>
      </c>
      <c r="B8495" s="2" t="s">
        <v>19</v>
      </c>
      <c r="C8495" s="2" t="s">
        <v>14202</v>
      </c>
      <c r="D8495" s="2" t="s">
        <v>14204</v>
      </c>
      <c r="E8495" s="2" t="s">
        <v>14333</v>
      </c>
      <c r="F8495" s="2" t="s">
        <v>14335</v>
      </c>
      <c r="G8495" s="2" t="s">
        <v>14337</v>
      </c>
      <c r="H8495" s="6" t="s">
        <v>14338</v>
      </c>
      <c r="I8495" s="3" t="s">
        <v>14339</v>
      </c>
      <c r="J8495" s="3">
        <v>47</v>
      </c>
      <c r="K8495" s="2" t="s">
        <v>36</v>
      </c>
      <c r="O8495" s="7" t="s">
        <v>32859</v>
      </c>
      <c r="P8495" s="7" t="s">
        <v>32860</v>
      </c>
    </row>
    <row r="8496" spans="1:17" x14ac:dyDescent="0.3">
      <c r="B8496" s="2" t="s">
        <v>19</v>
      </c>
      <c r="C8496" s="2" t="s">
        <v>14202</v>
      </c>
      <c r="D8496" s="2" t="s">
        <v>14204</v>
      </c>
      <c r="E8496" s="2" t="s">
        <v>14340</v>
      </c>
      <c r="H8496" s="3" t="s">
        <v>14341</v>
      </c>
    </row>
    <row r="8497" spans="1:32" x14ac:dyDescent="0.3">
      <c r="L8497" s="163" t="s">
        <v>0</v>
      </c>
      <c r="M8497" s="163"/>
      <c r="N8497" s="163"/>
      <c r="O8497" s="163" t="s">
        <v>1</v>
      </c>
      <c r="P8497" s="163"/>
      <c r="Q8497" s="172" t="s">
        <v>31185</v>
      </c>
      <c r="R8497" s="173"/>
      <c r="S8497" s="173"/>
      <c r="T8497" s="173"/>
      <c r="U8497" s="174"/>
    </row>
    <row r="8498" spans="1:32" ht="43.2" x14ac:dyDescent="0.3">
      <c r="B8498" s="2" t="s">
        <v>19</v>
      </c>
      <c r="C8498" s="2" t="s">
        <v>14202</v>
      </c>
      <c r="D8498" s="2" t="s">
        <v>14204</v>
      </c>
      <c r="E8498" s="2" t="s">
        <v>14340</v>
      </c>
      <c r="F8498" s="2" t="s">
        <v>14342</v>
      </c>
      <c r="H8498" s="3" t="s">
        <v>14343</v>
      </c>
      <c r="L8498" s="72" t="s">
        <v>12</v>
      </c>
      <c r="M8498" s="72" t="s">
        <v>13</v>
      </c>
      <c r="N8498" s="72" t="s">
        <v>14</v>
      </c>
      <c r="O8498" s="72" t="s">
        <v>32311</v>
      </c>
      <c r="P8498" s="72" t="s">
        <v>31198</v>
      </c>
      <c r="Q8498" s="73" t="s">
        <v>32319</v>
      </c>
      <c r="R8498" s="73" t="s">
        <v>32320</v>
      </c>
      <c r="S8498" s="73" t="s">
        <v>17</v>
      </c>
      <c r="T8498" s="73" t="s">
        <v>18</v>
      </c>
      <c r="U8498" s="73" t="s">
        <v>31184</v>
      </c>
    </row>
    <row r="8499" spans="1:32" x14ac:dyDescent="0.3">
      <c r="A8499" t="s">
        <v>32460</v>
      </c>
      <c r="B8499" s="2" t="s">
        <v>19</v>
      </c>
      <c r="C8499" s="2" t="s">
        <v>14202</v>
      </c>
      <c r="D8499" s="2" t="s">
        <v>14204</v>
      </c>
      <c r="E8499" s="2" t="s">
        <v>14340</v>
      </c>
      <c r="F8499" s="2" t="s">
        <v>14342</v>
      </c>
      <c r="G8499" s="2" t="s">
        <v>14344</v>
      </c>
      <c r="H8499" s="3" t="s">
        <v>14345</v>
      </c>
      <c r="I8499" s="3" t="s">
        <v>14346</v>
      </c>
      <c r="J8499" s="3">
        <v>30</v>
      </c>
      <c r="K8499" s="2" t="s">
        <v>36</v>
      </c>
      <c r="O8499" s="7" t="s">
        <v>32859</v>
      </c>
      <c r="P8499" s="7" t="s">
        <v>32861</v>
      </c>
      <c r="Q8499" s="2">
        <v>0</v>
      </c>
      <c r="R8499" s="2">
        <v>50</v>
      </c>
      <c r="S8499" s="2" t="s">
        <v>31186</v>
      </c>
      <c r="U8499" s="26">
        <v>3</v>
      </c>
    </row>
    <row r="8500" spans="1:32" x14ac:dyDescent="0.3">
      <c r="A8500" t="s">
        <v>32460</v>
      </c>
      <c r="B8500" s="2" t="s">
        <v>19</v>
      </c>
      <c r="C8500" s="2" t="s">
        <v>14202</v>
      </c>
      <c r="D8500" s="2" t="s">
        <v>14204</v>
      </c>
      <c r="E8500" s="2" t="s">
        <v>14340</v>
      </c>
      <c r="F8500" s="2" t="s">
        <v>14342</v>
      </c>
      <c r="G8500" s="2" t="s">
        <v>14347</v>
      </c>
      <c r="H8500" s="3" t="s">
        <v>14348</v>
      </c>
      <c r="I8500" s="3" t="s">
        <v>14346</v>
      </c>
      <c r="J8500" s="3">
        <v>20</v>
      </c>
      <c r="K8500" s="2" t="s">
        <v>36</v>
      </c>
      <c r="O8500" s="7" t="s">
        <v>32859</v>
      </c>
      <c r="P8500" s="7" t="s">
        <v>32861</v>
      </c>
      <c r="Q8500" s="2">
        <v>50</v>
      </c>
      <c r="R8500" s="2">
        <v>100</v>
      </c>
      <c r="S8500" s="2" t="s">
        <v>31186</v>
      </c>
      <c r="U8500" s="26">
        <v>3</v>
      </c>
    </row>
    <row r="8501" spans="1:32" x14ac:dyDescent="0.3">
      <c r="B8501" s="2" t="s">
        <v>19</v>
      </c>
      <c r="C8501" s="2" t="s">
        <v>14202</v>
      </c>
      <c r="D8501" s="2" t="s">
        <v>14204</v>
      </c>
      <c r="E8501" s="2" t="s">
        <v>14349</v>
      </c>
      <c r="H8501" s="3" t="s">
        <v>14350</v>
      </c>
    </row>
    <row r="8502" spans="1:32" x14ac:dyDescent="0.3">
      <c r="L8502" s="163" t="s">
        <v>0</v>
      </c>
      <c r="M8502" s="163"/>
      <c r="N8502" s="163"/>
      <c r="O8502" s="163" t="s">
        <v>1</v>
      </c>
      <c r="P8502" s="163"/>
    </row>
    <row r="8503" spans="1:32" ht="43.2" x14ac:dyDescent="0.3">
      <c r="B8503" s="2" t="s">
        <v>19</v>
      </c>
      <c r="C8503" s="2" t="s">
        <v>14202</v>
      </c>
      <c r="D8503" s="2" t="s">
        <v>14204</v>
      </c>
      <c r="E8503" s="2" t="s">
        <v>14349</v>
      </c>
      <c r="F8503" s="2" t="s">
        <v>14351</v>
      </c>
      <c r="H8503" s="3" t="s">
        <v>14352</v>
      </c>
      <c r="L8503" s="72" t="s">
        <v>12</v>
      </c>
      <c r="M8503" s="72" t="s">
        <v>13</v>
      </c>
      <c r="N8503" s="72" t="s">
        <v>14</v>
      </c>
      <c r="O8503" s="72" t="s">
        <v>32311</v>
      </c>
      <c r="P8503" s="72" t="s">
        <v>31195</v>
      </c>
    </row>
    <row r="8504" spans="1:32" x14ac:dyDescent="0.3">
      <c r="B8504" s="4" t="s">
        <v>19</v>
      </c>
      <c r="C8504" s="4" t="s">
        <v>14202</v>
      </c>
      <c r="D8504" s="4" t="s">
        <v>14204</v>
      </c>
      <c r="E8504" s="4" t="s">
        <v>14349</v>
      </c>
      <c r="F8504" s="4" t="s">
        <v>14351</v>
      </c>
      <c r="G8504" s="4" t="s">
        <v>14353</v>
      </c>
      <c r="H8504" s="5" t="s">
        <v>14354</v>
      </c>
      <c r="I8504" s="5" t="s">
        <v>14238</v>
      </c>
    </row>
    <row r="8505" spans="1:32" x14ac:dyDescent="0.3">
      <c r="L8505" s="163" t="s">
        <v>0</v>
      </c>
      <c r="M8505" s="163"/>
      <c r="N8505" s="163"/>
      <c r="O8505" s="163" t="s">
        <v>1</v>
      </c>
      <c r="P8505" s="163"/>
    </row>
    <row r="8506" spans="1:32" ht="43.2" x14ac:dyDescent="0.3">
      <c r="B8506" s="2" t="s">
        <v>19</v>
      </c>
      <c r="C8506" s="2" t="s">
        <v>14202</v>
      </c>
      <c r="D8506" s="2" t="s">
        <v>14204</v>
      </c>
      <c r="E8506" s="2" t="s">
        <v>14349</v>
      </c>
      <c r="F8506" s="2" t="s">
        <v>14355</v>
      </c>
      <c r="H8506" s="3" t="s">
        <v>14356</v>
      </c>
      <c r="L8506" s="72" t="s">
        <v>12</v>
      </c>
      <c r="M8506" s="72" t="s">
        <v>13</v>
      </c>
      <c r="N8506" s="72" t="s">
        <v>14</v>
      </c>
      <c r="O8506" s="72" t="s">
        <v>32311</v>
      </c>
      <c r="P8506" s="72" t="s">
        <v>31195</v>
      </c>
    </row>
    <row r="8507" spans="1:32" x14ac:dyDescent="0.3">
      <c r="B8507" s="4" t="s">
        <v>19</v>
      </c>
      <c r="C8507" s="4" t="s">
        <v>14202</v>
      </c>
      <c r="D8507" s="4" t="s">
        <v>14204</v>
      </c>
      <c r="E8507" s="4" t="s">
        <v>14349</v>
      </c>
      <c r="F8507" s="4" t="s">
        <v>14355</v>
      </c>
      <c r="G8507" s="4" t="s">
        <v>14357</v>
      </c>
      <c r="H8507" s="5" t="s">
        <v>14358</v>
      </c>
      <c r="I8507" s="5" t="s">
        <v>14238</v>
      </c>
    </row>
    <row r="8508" spans="1:32" x14ac:dyDescent="0.3">
      <c r="B8508" s="2" t="s">
        <v>19</v>
      </c>
      <c r="C8508" s="2" t="s">
        <v>14359</v>
      </c>
      <c r="H8508" s="3" t="s">
        <v>14360</v>
      </c>
    </row>
    <row r="8509" spans="1:32" x14ac:dyDescent="0.3">
      <c r="B8509" s="2" t="s">
        <v>19</v>
      </c>
      <c r="C8509" s="2" t="s">
        <v>14359</v>
      </c>
      <c r="D8509" s="2" t="s">
        <v>14361</v>
      </c>
      <c r="E8509" s="2" t="s">
        <v>14362</v>
      </c>
      <c r="H8509" s="3" t="s">
        <v>14363</v>
      </c>
    </row>
    <row r="8510" spans="1:32" x14ac:dyDescent="0.3">
      <c r="L8510" s="163" t="s">
        <v>0</v>
      </c>
      <c r="M8510" s="163"/>
      <c r="N8510" s="163"/>
      <c r="O8510" s="163" t="s">
        <v>1</v>
      </c>
      <c r="P8510" s="163"/>
      <c r="Q8510" s="163"/>
      <c r="R8510" s="172" t="s">
        <v>31230</v>
      </c>
      <c r="S8510" s="173"/>
      <c r="T8510" s="173"/>
      <c r="U8510" s="173"/>
      <c r="V8510" s="174"/>
      <c r="W8510" s="172" t="s">
        <v>31185</v>
      </c>
      <c r="X8510" s="173"/>
      <c r="Y8510" s="173"/>
      <c r="Z8510" s="173"/>
      <c r="AA8510" s="174"/>
      <c r="AB8510" s="172" t="s">
        <v>31192</v>
      </c>
      <c r="AC8510" s="173"/>
      <c r="AD8510" s="173"/>
      <c r="AE8510" s="173"/>
      <c r="AF8510" s="174"/>
    </row>
    <row r="8511" spans="1:32" ht="43.2" x14ac:dyDescent="0.3">
      <c r="B8511" s="2" t="s">
        <v>19</v>
      </c>
      <c r="C8511" s="2" t="s">
        <v>14359</v>
      </c>
      <c r="D8511" s="2" t="s">
        <v>14361</v>
      </c>
      <c r="E8511" s="2" t="s">
        <v>14362</v>
      </c>
      <c r="F8511" s="2" t="s">
        <v>14364</v>
      </c>
      <c r="H8511" s="3" t="s">
        <v>14365</v>
      </c>
      <c r="L8511" s="72" t="s">
        <v>12</v>
      </c>
      <c r="M8511" s="72" t="s">
        <v>13</v>
      </c>
      <c r="N8511" s="72" t="s">
        <v>14</v>
      </c>
      <c r="O8511" s="72" t="s">
        <v>32311</v>
      </c>
      <c r="P8511" s="72" t="s">
        <v>31195</v>
      </c>
      <c r="Q8511" s="72" t="s">
        <v>31743</v>
      </c>
      <c r="R8511" s="73" t="s">
        <v>32319</v>
      </c>
      <c r="S8511" s="73" t="s">
        <v>32320</v>
      </c>
      <c r="T8511" s="73" t="s">
        <v>17</v>
      </c>
      <c r="U8511" s="73" t="s">
        <v>18</v>
      </c>
      <c r="V8511" s="73" t="s">
        <v>31184</v>
      </c>
      <c r="W8511" s="73" t="s">
        <v>32319</v>
      </c>
      <c r="X8511" s="73" t="s">
        <v>32320</v>
      </c>
      <c r="Y8511" s="73" t="s">
        <v>17</v>
      </c>
      <c r="Z8511" s="73" t="s">
        <v>18</v>
      </c>
      <c r="AA8511" s="73" t="s">
        <v>31184</v>
      </c>
      <c r="AB8511" s="73" t="s">
        <v>32319</v>
      </c>
      <c r="AC8511" s="73" t="s">
        <v>32320</v>
      </c>
      <c r="AD8511" s="73" t="s">
        <v>17</v>
      </c>
      <c r="AE8511" s="73" t="s">
        <v>18</v>
      </c>
      <c r="AF8511" s="73" t="s">
        <v>31184</v>
      </c>
    </row>
    <row r="8512" spans="1:32" ht="43.2" x14ac:dyDescent="0.3">
      <c r="A8512" t="s">
        <v>32460</v>
      </c>
      <c r="B8512" s="2" t="s">
        <v>19</v>
      </c>
      <c r="C8512" s="2" t="s">
        <v>14359</v>
      </c>
      <c r="D8512" s="2" t="s">
        <v>14361</v>
      </c>
      <c r="E8512" s="2" t="s">
        <v>14362</v>
      </c>
      <c r="F8512" s="2" t="s">
        <v>14364</v>
      </c>
      <c r="G8512" s="2" t="s">
        <v>14366</v>
      </c>
      <c r="H8512" s="3" t="s">
        <v>14367</v>
      </c>
      <c r="I8512" s="3" t="s">
        <v>14368</v>
      </c>
      <c r="J8512" s="3">
        <v>3710</v>
      </c>
      <c r="K8512" s="2" t="s">
        <v>36</v>
      </c>
      <c r="O8512" s="7" t="s">
        <v>32862</v>
      </c>
      <c r="P8512" s="7" t="s">
        <v>32863</v>
      </c>
      <c r="R8512" s="2">
        <v>0.5</v>
      </c>
      <c r="S8512" s="2">
        <v>0.5</v>
      </c>
      <c r="T8512" s="2" t="s">
        <v>31186</v>
      </c>
      <c r="V8512" s="26">
        <v>1</v>
      </c>
      <c r="W8512" s="26">
        <v>0</v>
      </c>
      <c r="X8512" s="26">
        <v>200</v>
      </c>
      <c r="Y8512" s="26" t="s">
        <v>31186</v>
      </c>
      <c r="AA8512" s="26">
        <v>3</v>
      </c>
    </row>
    <row r="8513" spans="1:40" ht="43.2" x14ac:dyDescent="0.3">
      <c r="A8513" t="s">
        <v>32460</v>
      </c>
      <c r="B8513" s="2" t="s">
        <v>19</v>
      </c>
      <c r="C8513" s="2" t="s">
        <v>14359</v>
      </c>
      <c r="D8513" s="2" t="s">
        <v>14361</v>
      </c>
      <c r="E8513" s="2" t="s">
        <v>14362</v>
      </c>
      <c r="F8513" s="2" t="s">
        <v>14364</v>
      </c>
      <c r="G8513" s="2" t="s">
        <v>14369</v>
      </c>
      <c r="H8513" s="3" t="s">
        <v>14370</v>
      </c>
      <c r="I8513" s="3" t="s">
        <v>14368</v>
      </c>
      <c r="J8513" s="3">
        <v>831</v>
      </c>
      <c r="K8513" s="2" t="s">
        <v>36</v>
      </c>
      <c r="O8513" s="7" t="s">
        <v>32862</v>
      </c>
      <c r="P8513" s="7" t="s">
        <v>32863</v>
      </c>
      <c r="R8513" s="2">
        <v>0.5</v>
      </c>
      <c r="S8513" s="2">
        <v>0.5</v>
      </c>
      <c r="T8513" s="2" t="s">
        <v>31186</v>
      </c>
      <c r="V8513" s="26">
        <v>1</v>
      </c>
      <c r="AB8513" s="26">
        <v>0</v>
      </c>
      <c r="AC8513" s="26">
        <v>600</v>
      </c>
      <c r="AD8513" s="26" t="s">
        <v>31186</v>
      </c>
      <c r="AF8513" s="26">
        <v>3</v>
      </c>
    </row>
    <row r="8514" spans="1:40" s="87" customFormat="1" ht="43.2" x14ac:dyDescent="0.3">
      <c r="A8514" s="87" t="s">
        <v>32460</v>
      </c>
      <c r="B8514" s="45" t="s">
        <v>19</v>
      </c>
      <c r="C8514" s="45" t="s">
        <v>14359</v>
      </c>
      <c r="D8514" s="45" t="s">
        <v>14361</v>
      </c>
      <c r="E8514" s="45" t="s">
        <v>14362</v>
      </c>
      <c r="F8514" s="45" t="s">
        <v>14364</v>
      </c>
      <c r="G8514" s="45" t="s">
        <v>14371</v>
      </c>
      <c r="H8514" s="88" t="s">
        <v>14372</v>
      </c>
      <c r="I8514" s="88" t="s">
        <v>14368</v>
      </c>
      <c r="J8514" s="88">
        <v>1286</v>
      </c>
      <c r="K8514" s="45" t="s">
        <v>36</v>
      </c>
      <c r="L8514" s="89"/>
      <c r="M8514" s="89"/>
      <c r="N8514" s="89"/>
      <c r="O8514" s="7" t="s">
        <v>32862</v>
      </c>
      <c r="P8514" s="7" t="s">
        <v>32863</v>
      </c>
      <c r="Q8514" s="45"/>
      <c r="R8514" s="45">
        <v>0.5</v>
      </c>
      <c r="S8514" s="45">
        <v>0.5</v>
      </c>
      <c r="T8514" s="45" t="s">
        <v>31186</v>
      </c>
      <c r="U8514" s="90"/>
      <c r="V8514" s="90">
        <v>1</v>
      </c>
      <c r="W8514" s="90"/>
      <c r="X8514" s="90"/>
      <c r="Y8514" s="90"/>
      <c r="Z8514" s="90"/>
      <c r="AA8514" s="90"/>
      <c r="AB8514" s="90"/>
      <c r="AC8514" s="90"/>
      <c r="AD8514" s="90"/>
      <c r="AE8514" s="90"/>
      <c r="AF8514" s="90">
        <v>4</v>
      </c>
      <c r="AG8514" s="90"/>
      <c r="AH8514" s="90"/>
      <c r="AI8514" s="90"/>
      <c r="AJ8514" s="90"/>
      <c r="AK8514" s="90"/>
      <c r="AL8514" s="90"/>
      <c r="AM8514" s="90"/>
      <c r="AN8514" s="90"/>
    </row>
    <row r="8515" spans="1:40" ht="43.2" x14ac:dyDescent="0.3">
      <c r="A8515" t="s">
        <v>32460</v>
      </c>
      <c r="B8515" s="2" t="s">
        <v>19</v>
      </c>
      <c r="C8515" s="2" t="s">
        <v>14359</v>
      </c>
      <c r="D8515" s="2" t="s">
        <v>14361</v>
      </c>
      <c r="E8515" s="2" t="s">
        <v>14362</v>
      </c>
      <c r="F8515" s="2" t="s">
        <v>14364</v>
      </c>
      <c r="G8515" s="2" t="s">
        <v>14373</v>
      </c>
      <c r="H8515" s="3" t="s">
        <v>14374</v>
      </c>
      <c r="I8515" s="3" t="s">
        <v>14368</v>
      </c>
      <c r="J8515" s="3">
        <v>1133</v>
      </c>
      <c r="K8515" s="2" t="s">
        <v>36</v>
      </c>
      <c r="O8515" s="7" t="s">
        <v>32862</v>
      </c>
      <c r="P8515" s="7" t="s">
        <v>32863</v>
      </c>
      <c r="R8515" s="2">
        <v>0.6</v>
      </c>
      <c r="S8515" s="2">
        <v>0.6</v>
      </c>
      <c r="T8515" s="2" t="s">
        <v>31186</v>
      </c>
      <c r="V8515" s="26">
        <v>1</v>
      </c>
      <c r="W8515" s="26">
        <v>0</v>
      </c>
      <c r="X8515" s="26">
        <v>250</v>
      </c>
      <c r="Y8515" s="26" t="s">
        <v>31186</v>
      </c>
      <c r="AA8515" s="26">
        <v>3</v>
      </c>
    </row>
    <row r="8516" spans="1:40" ht="43.2" x14ac:dyDescent="0.3">
      <c r="A8516" t="s">
        <v>32460</v>
      </c>
      <c r="B8516" s="2" t="s">
        <v>19</v>
      </c>
      <c r="C8516" s="2" t="s">
        <v>14359</v>
      </c>
      <c r="D8516" s="2" t="s">
        <v>14361</v>
      </c>
      <c r="E8516" s="2" t="s">
        <v>14362</v>
      </c>
      <c r="F8516" s="2" t="s">
        <v>14364</v>
      </c>
      <c r="G8516" s="2" t="s">
        <v>14375</v>
      </c>
      <c r="H8516" s="3" t="s">
        <v>14376</v>
      </c>
      <c r="I8516" s="3" t="s">
        <v>14368</v>
      </c>
      <c r="J8516" s="3">
        <v>412</v>
      </c>
      <c r="K8516" s="2" t="s">
        <v>36</v>
      </c>
      <c r="O8516" s="7" t="s">
        <v>32862</v>
      </c>
      <c r="P8516" s="7" t="s">
        <v>32863</v>
      </c>
      <c r="R8516" s="2">
        <v>0.6</v>
      </c>
      <c r="S8516" s="2">
        <v>0.6</v>
      </c>
      <c r="T8516" s="2" t="s">
        <v>31186</v>
      </c>
      <c r="V8516" s="26">
        <v>1</v>
      </c>
      <c r="W8516" s="26">
        <v>250</v>
      </c>
      <c r="X8516" s="26">
        <v>355</v>
      </c>
      <c r="Y8516" s="26" t="s">
        <v>31186</v>
      </c>
      <c r="AA8516" s="26">
        <v>3</v>
      </c>
    </row>
    <row r="8517" spans="1:40" ht="43.2" x14ac:dyDescent="0.3">
      <c r="A8517" t="s">
        <v>32460</v>
      </c>
      <c r="B8517" s="2" t="s">
        <v>19</v>
      </c>
      <c r="C8517" s="2" t="s">
        <v>14359</v>
      </c>
      <c r="D8517" s="2" t="s">
        <v>14361</v>
      </c>
      <c r="E8517" s="2" t="s">
        <v>14362</v>
      </c>
      <c r="F8517" s="2" t="s">
        <v>14364</v>
      </c>
      <c r="G8517" s="2" t="s">
        <v>14377</v>
      </c>
      <c r="H8517" s="3" t="s">
        <v>14378</v>
      </c>
      <c r="I8517" s="3" t="s">
        <v>14368</v>
      </c>
      <c r="J8517" s="3">
        <v>218</v>
      </c>
      <c r="K8517" s="2" t="s">
        <v>36</v>
      </c>
      <c r="O8517" s="7" t="s">
        <v>32862</v>
      </c>
      <c r="P8517" s="7" t="s">
        <v>32863</v>
      </c>
      <c r="R8517" s="2">
        <v>0.6</v>
      </c>
      <c r="S8517" s="2">
        <v>0.6</v>
      </c>
      <c r="T8517" s="2" t="s">
        <v>31186</v>
      </c>
      <c r="V8517" s="26">
        <v>1</v>
      </c>
      <c r="W8517" s="26">
        <v>355</v>
      </c>
      <c r="X8517" s="26">
        <v>450</v>
      </c>
      <c r="Y8517" s="26" t="s">
        <v>31186</v>
      </c>
      <c r="AA8517" s="26">
        <v>3</v>
      </c>
    </row>
    <row r="8518" spans="1:40" ht="43.2" x14ac:dyDescent="0.3">
      <c r="A8518" t="s">
        <v>32460</v>
      </c>
      <c r="B8518" s="2" t="s">
        <v>19</v>
      </c>
      <c r="C8518" s="2" t="s">
        <v>14359</v>
      </c>
      <c r="D8518" s="2" t="s">
        <v>14361</v>
      </c>
      <c r="E8518" s="2" t="s">
        <v>14362</v>
      </c>
      <c r="F8518" s="2" t="s">
        <v>14364</v>
      </c>
      <c r="G8518" s="2" t="s">
        <v>14379</v>
      </c>
      <c r="H8518" s="3" t="s">
        <v>14380</v>
      </c>
      <c r="I8518" s="3" t="s">
        <v>14368</v>
      </c>
      <c r="J8518" s="3">
        <v>580</v>
      </c>
      <c r="K8518" s="2" t="s">
        <v>36</v>
      </c>
      <c r="O8518" s="7" t="s">
        <v>32862</v>
      </c>
      <c r="P8518" s="7" t="s">
        <v>32863</v>
      </c>
      <c r="R8518" s="2">
        <v>0.7</v>
      </c>
      <c r="S8518" s="2">
        <v>0.7</v>
      </c>
      <c r="T8518" s="2" t="s">
        <v>31186</v>
      </c>
      <c r="V8518" s="26">
        <v>1</v>
      </c>
      <c r="W8518" s="91">
        <v>500</v>
      </c>
      <c r="X8518" s="91">
        <v>560</v>
      </c>
      <c r="Y8518" s="26" t="s">
        <v>31186</v>
      </c>
      <c r="AA8518" s="26">
        <v>2</v>
      </c>
    </row>
    <row r="8519" spans="1:40" ht="43.2" x14ac:dyDescent="0.3">
      <c r="A8519" t="s">
        <v>32460</v>
      </c>
      <c r="B8519" s="2" t="s">
        <v>19</v>
      </c>
      <c r="C8519" s="2" t="s">
        <v>14359</v>
      </c>
      <c r="D8519" s="2" t="s">
        <v>14361</v>
      </c>
      <c r="E8519" s="2" t="s">
        <v>14362</v>
      </c>
      <c r="F8519" s="2" t="s">
        <v>14364</v>
      </c>
      <c r="G8519" s="2" t="s">
        <v>14381</v>
      </c>
      <c r="H8519" s="3" t="s">
        <v>14382</v>
      </c>
      <c r="I8519" s="3" t="s">
        <v>14368</v>
      </c>
      <c r="J8519" s="3">
        <v>836</v>
      </c>
      <c r="K8519" s="2" t="s">
        <v>36</v>
      </c>
      <c r="O8519" s="7" t="s">
        <v>32862</v>
      </c>
      <c r="P8519" s="7" t="s">
        <v>32863</v>
      </c>
      <c r="R8519" s="2">
        <v>0.7</v>
      </c>
      <c r="S8519" s="2">
        <v>0.7</v>
      </c>
      <c r="T8519" s="2" t="s">
        <v>31186</v>
      </c>
      <c r="V8519" s="26">
        <v>1</v>
      </c>
      <c r="W8519" s="91">
        <v>560</v>
      </c>
      <c r="X8519" s="91">
        <v>800</v>
      </c>
      <c r="Y8519" s="26" t="s">
        <v>31186</v>
      </c>
      <c r="AA8519" s="26">
        <v>3</v>
      </c>
    </row>
    <row r="8520" spans="1:40" ht="43.2" x14ac:dyDescent="0.3">
      <c r="A8520" t="s">
        <v>32460</v>
      </c>
      <c r="B8520" s="2" t="s">
        <v>19</v>
      </c>
      <c r="C8520" s="2" t="s">
        <v>14359</v>
      </c>
      <c r="D8520" s="2" t="s">
        <v>14361</v>
      </c>
      <c r="E8520" s="2" t="s">
        <v>14362</v>
      </c>
      <c r="F8520" s="2" t="s">
        <v>14364</v>
      </c>
      <c r="G8520" s="2" t="s">
        <v>14383</v>
      </c>
      <c r="H8520" s="3" t="s">
        <v>14384</v>
      </c>
      <c r="I8520" s="3" t="s">
        <v>14368</v>
      </c>
      <c r="J8520" s="3">
        <v>2055</v>
      </c>
      <c r="K8520" s="2" t="s">
        <v>36</v>
      </c>
      <c r="O8520" s="7" t="s">
        <v>32862</v>
      </c>
      <c r="P8520" s="7" t="s">
        <v>32863</v>
      </c>
      <c r="R8520" s="2">
        <v>0.7</v>
      </c>
      <c r="S8520" s="2">
        <v>0.7</v>
      </c>
      <c r="T8520" s="2" t="s">
        <v>31186</v>
      </c>
      <c r="V8520" s="26">
        <v>1</v>
      </c>
      <c r="AB8520" s="26">
        <v>900</v>
      </c>
      <c r="AC8520" s="26">
        <v>900</v>
      </c>
      <c r="AD8520" s="26" t="s">
        <v>31186</v>
      </c>
      <c r="AF8520" s="26">
        <v>1</v>
      </c>
    </row>
    <row r="8521" spans="1:40" ht="43.2" x14ac:dyDescent="0.3">
      <c r="A8521" t="s">
        <v>32460</v>
      </c>
      <c r="B8521" s="2" t="s">
        <v>19</v>
      </c>
      <c r="C8521" s="2" t="s">
        <v>14359</v>
      </c>
      <c r="D8521" s="2" t="s">
        <v>14361</v>
      </c>
      <c r="E8521" s="2" t="s">
        <v>14362</v>
      </c>
      <c r="F8521" s="2" t="s">
        <v>14364</v>
      </c>
      <c r="G8521" s="2" t="s">
        <v>14385</v>
      </c>
      <c r="H8521" s="3" t="s">
        <v>14386</v>
      </c>
      <c r="I8521" s="3" t="s">
        <v>14368</v>
      </c>
      <c r="J8521" s="3">
        <v>3836</v>
      </c>
      <c r="K8521" s="2" t="s">
        <v>36</v>
      </c>
      <c r="O8521" s="7" t="s">
        <v>32862</v>
      </c>
      <c r="P8521" s="7" t="s">
        <v>32863</v>
      </c>
      <c r="R8521" s="2">
        <v>0.7</v>
      </c>
      <c r="S8521" s="2">
        <v>0.7</v>
      </c>
      <c r="T8521" s="2" t="s">
        <v>31186</v>
      </c>
      <c r="V8521" s="26">
        <v>1</v>
      </c>
      <c r="AB8521" s="91">
        <v>1100</v>
      </c>
      <c r="AC8521" s="91">
        <v>1600</v>
      </c>
      <c r="AD8521" s="26" t="s">
        <v>31186</v>
      </c>
      <c r="AF8521" s="26">
        <v>2</v>
      </c>
    </row>
    <row r="8522" spans="1:40" ht="43.2" x14ac:dyDescent="0.3">
      <c r="A8522" t="s">
        <v>32460</v>
      </c>
      <c r="B8522" s="2" t="s">
        <v>19</v>
      </c>
      <c r="C8522" s="2" t="s">
        <v>14359</v>
      </c>
      <c r="D8522" s="2" t="s">
        <v>14361</v>
      </c>
      <c r="E8522" s="2" t="s">
        <v>14362</v>
      </c>
      <c r="F8522" s="2" t="s">
        <v>14364</v>
      </c>
      <c r="G8522" s="2" t="s">
        <v>14387</v>
      </c>
      <c r="H8522" s="3" t="s">
        <v>14388</v>
      </c>
      <c r="I8522" s="3" t="s">
        <v>14368</v>
      </c>
      <c r="J8522" s="3">
        <v>2500</v>
      </c>
      <c r="K8522" s="2" t="s">
        <v>36</v>
      </c>
      <c r="O8522" s="7" t="s">
        <v>32862</v>
      </c>
      <c r="P8522" s="7" t="s">
        <v>32863</v>
      </c>
      <c r="R8522" s="2">
        <v>0.7</v>
      </c>
      <c r="S8522" s="2">
        <v>0.7</v>
      </c>
      <c r="T8522" s="2" t="s">
        <v>31186</v>
      </c>
      <c r="V8522" s="26">
        <v>1</v>
      </c>
      <c r="AB8522" s="91">
        <v>1600</v>
      </c>
      <c r="AC8522" s="91">
        <v>2400</v>
      </c>
      <c r="AD8522" s="26" t="s">
        <v>31186</v>
      </c>
      <c r="AF8522" s="26">
        <v>3</v>
      </c>
    </row>
    <row r="8523" spans="1:40" ht="43.2" x14ac:dyDescent="0.3">
      <c r="A8523" t="s">
        <v>32460</v>
      </c>
      <c r="B8523" s="2" t="s">
        <v>19</v>
      </c>
      <c r="C8523" s="2" t="s">
        <v>14359</v>
      </c>
      <c r="D8523" s="2" t="s">
        <v>14361</v>
      </c>
      <c r="E8523" s="2" t="s">
        <v>14362</v>
      </c>
      <c r="F8523" s="2" t="s">
        <v>14364</v>
      </c>
      <c r="G8523" s="2" t="s">
        <v>14389</v>
      </c>
      <c r="H8523" s="3" t="s">
        <v>14390</v>
      </c>
      <c r="I8523" s="3" t="s">
        <v>14368</v>
      </c>
      <c r="J8523" s="3">
        <v>1975</v>
      </c>
      <c r="K8523" s="2" t="s">
        <v>36</v>
      </c>
      <c r="O8523" s="7" t="s">
        <v>32862</v>
      </c>
      <c r="P8523" s="7" t="s">
        <v>32863</v>
      </c>
      <c r="R8523" s="2">
        <v>0.7</v>
      </c>
      <c r="S8523" s="2">
        <v>0.7</v>
      </c>
      <c r="T8523" s="2" t="s">
        <v>31186</v>
      </c>
      <c r="V8523" s="26">
        <v>1</v>
      </c>
      <c r="AB8523" s="26">
        <v>2400</v>
      </c>
      <c r="AC8523" s="26">
        <v>3200</v>
      </c>
      <c r="AD8523" s="26" t="s">
        <v>31186</v>
      </c>
      <c r="AF8523" s="26">
        <v>3</v>
      </c>
    </row>
    <row r="8524" spans="1:40" ht="43.2" x14ac:dyDescent="0.3">
      <c r="A8524" t="s">
        <v>32460</v>
      </c>
      <c r="B8524" s="2" t="s">
        <v>19</v>
      </c>
      <c r="C8524" s="2" t="s">
        <v>14359</v>
      </c>
      <c r="D8524" s="2" t="s">
        <v>14361</v>
      </c>
      <c r="E8524" s="2" t="s">
        <v>14362</v>
      </c>
      <c r="F8524" s="2" t="s">
        <v>14364</v>
      </c>
      <c r="G8524" s="2" t="s">
        <v>14391</v>
      </c>
      <c r="H8524" s="3" t="s">
        <v>14392</v>
      </c>
      <c r="I8524" s="3" t="s">
        <v>14368</v>
      </c>
      <c r="J8524" s="3">
        <v>589</v>
      </c>
      <c r="K8524" s="2" t="s">
        <v>36</v>
      </c>
      <c r="O8524" s="7" t="s">
        <v>32862</v>
      </c>
      <c r="P8524" s="7" t="s">
        <v>32863</v>
      </c>
      <c r="R8524" s="2">
        <v>0.7</v>
      </c>
      <c r="S8524" s="2">
        <v>0.7</v>
      </c>
      <c r="T8524" s="2" t="s">
        <v>31186</v>
      </c>
      <c r="V8524" s="26">
        <v>1</v>
      </c>
      <c r="AB8524" s="26">
        <v>3200</v>
      </c>
      <c r="AC8524" s="26">
        <v>3600</v>
      </c>
      <c r="AD8524" s="26" t="s">
        <v>31186</v>
      </c>
      <c r="AF8524" s="26">
        <v>3</v>
      </c>
    </row>
    <row r="8525" spans="1:40" ht="43.2" x14ac:dyDescent="0.3">
      <c r="A8525" t="s">
        <v>32460</v>
      </c>
      <c r="B8525" s="2" t="s">
        <v>19</v>
      </c>
      <c r="C8525" s="2" t="s">
        <v>14359</v>
      </c>
      <c r="D8525" s="2" t="s">
        <v>14361</v>
      </c>
      <c r="E8525" s="2" t="s">
        <v>14362</v>
      </c>
      <c r="F8525" s="2" t="s">
        <v>14364</v>
      </c>
      <c r="G8525" s="2" t="s">
        <v>14393</v>
      </c>
      <c r="H8525" s="3" t="s">
        <v>14394</v>
      </c>
      <c r="I8525" s="3" t="s">
        <v>14368</v>
      </c>
      <c r="J8525" s="3">
        <v>465</v>
      </c>
      <c r="K8525" s="2" t="s">
        <v>36</v>
      </c>
      <c r="O8525" s="7" t="s">
        <v>32862</v>
      </c>
      <c r="P8525" s="7" t="s">
        <v>32863</v>
      </c>
      <c r="R8525" s="2">
        <v>0.7</v>
      </c>
      <c r="S8525" s="2">
        <v>0.7</v>
      </c>
      <c r="T8525" s="2" t="s">
        <v>31186</v>
      </c>
      <c r="V8525" s="26">
        <v>1</v>
      </c>
      <c r="AB8525" s="26">
        <v>3600</v>
      </c>
      <c r="AC8525" s="26">
        <v>4000</v>
      </c>
      <c r="AD8525" s="26" t="s">
        <v>31186</v>
      </c>
      <c r="AF8525" s="26">
        <v>3</v>
      </c>
    </row>
    <row r="8526" spans="1:40" s="87" customFormat="1" ht="43.2" x14ac:dyDescent="0.3">
      <c r="A8526" s="87" t="s">
        <v>32460</v>
      </c>
      <c r="B8526" s="45" t="s">
        <v>19</v>
      </c>
      <c r="C8526" s="45" t="s">
        <v>14359</v>
      </c>
      <c r="D8526" s="45" t="s">
        <v>14361</v>
      </c>
      <c r="E8526" s="45" t="s">
        <v>14362</v>
      </c>
      <c r="F8526" s="45" t="s">
        <v>14364</v>
      </c>
      <c r="G8526" s="45" t="s">
        <v>14395</v>
      </c>
      <c r="H8526" s="88" t="s">
        <v>14396</v>
      </c>
      <c r="I8526" s="88" t="s">
        <v>14368</v>
      </c>
      <c r="J8526" s="88">
        <v>839</v>
      </c>
      <c r="K8526" s="45" t="s">
        <v>36</v>
      </c>
      <c r="L8526" s="89"/>
      <c r="M8526" s="89"/>
      <c r="N8526" s="89"/>
      <c r="O8526" s="89" t="s">
        <v>32862</v>
      </c>
      <c r="P8526" s="89" t="s">
        <v>32863</v>
      </c>
      <c r="Q8526" s="45"/>
      <c r="R8526" s="45">
        <v>0.9</v>
      </c>
      <c r="S8526" s="45">
        <v>0.9</v>
      </c>
      <c r="T8526" s="45" t="s">
        <v>31186</v>
      </c>
      <c r="U8526" s="90"/>
      <c r="V8526" s="90">
        <v>1</v>
      </c>
      <c r="W8526" s="90"/>
      <c r="X8526" s="90"/>
      <c r="Y8526" s="90"/>
      <c r="Z8526" s="90"/>
      <c r="AA8526" s="90"/>
      <c r="AB8526" s="90"/>
      <c r="AC8526" s="90"/>
      <c r="AD8526" s="90"/>
      <c r="AE8526" s="90"/>
      <c r="AF8526" s="90">
        <v>4</v>
      </c>
      <c r="AG8526" s="90"/>
      <c r="AH8526" s="90"/>
      <c r="AI8526" s="90"/>
      <c r="AJ8526" s="90"/>
      <c r="AK8526" s="90"/>
      <c r="AL8526" s="90"/>
      <c r="AM8526" s="90"/>
      <c r="AN8526" s="90"/>
    </row>
    <row r="8527" spans="1:40" ht="43.2" x14ac:dyDescent="0.3">
      <c r="A8527" t="s">
        <v>32460</v>
      </c>
      <c r="B8527" s="2" t="s">
        <v>19</v>
      </c>
      <c r="C8527" s="2" t="s">
        <v>14359</v>
      </c>
      <c r="D8527" s="2" t="s">
        <v>14361</v>
      </c>
      <c r="E8527" s="2" t="s">
        <v>14362</v>
      </c>
      <c r="F8527" s="2" t="s">
        <v>14364</v>
      </c>
      <c r="G8527" s="2" t="s">
        <v>14397</v>
      </c>
      <c r="H8527" s="3" t="s">
        <v>14398</v>
      </c>
      <c r="I8527" s="3" t="s">
        <v>14368</v>
      </c>
      <c r="J8527" s="3">
        <v>213</v>
      </c>
      <c r="K8527" s="2" t="s">
        <v>36</v>
      </c>
      <c r="O8527" s="7" t="s">
        <v>32862</v>
      </c>
      <c r="P8527" s="7" t="s">
        <v>32863</v>
      </c>
      <c r="R8527" s="2">
        <v>0.9</v>
      </c>
      <c r="S8527" s="2">
        <v>0.9</v>
      </c>
      <c r="T8527" s="2" t="s">
        <v>31186</v>
      </c>
      <c r="V8527" s="26">
        <v>1</v>
      </c>
      <c r="AB8527" s="90">
        <v>4500</v>
      </c>
      <c r="AC8527" s="26">
        <v>5200</v>
      </c>
      <c r="AD8527" s="26" t="s">
        <v>31186</v>
      </c>
      <c r="AF8527" s="26">
        <v>3</v>
      </c>
    </row>
    <row r="8528" spans="1:40" ht="43.2" x14ac:dyDescent="0.3">
      <c r="A8528" t="s">
        <v>32460</v>
      </c>
      <c r="B8528" s="2" t="s">
        <v>19</v>
      </c>
      <c r="C8528" s="2" t="s">
        <v>14359</v>
      </c>
      <c r="D8528" s="2" t="s">
        <v>14361</v>
      </c>
      <c r="E8528" s="2" t="s">
        <v>14362</v>
      </c>
      <c r="F8528" s="2" t="s">
        <v>14364</v>
      </c>
      <c r="G8528" s="2" t="s">
        <v>14399</v>
      </c>
      <c r="H8528" s="3" t="s">
        <v>14400</v>
      </c>
      <c r="I8528" s="3" t="s">
        <v>14368</v>
      </c>
      <c r="J8528" s="3">
        <v>58</v>
      </c>
      <c r="K8528" s="2" t="s">
        <v>36</v>
      </c>
      <c r="O8528" s="7" t="s">
        <v>32862</v>
      </c>
      <c r="P8528" s="7" t="s">
        <v>32863</v>
      </c>
      <c r="R8528" s="2">
        <v>0.9</v>
      </c>
      <c r="S8528" s="2">
        <v>0.9</v>
      </c>
      <c r="T8528" s="2" t="s">
        <v>31186</v>
      </c>
      <c r="V8528" s="26">
        <v>1</v>
      </c>
      <c r="AB8528" s="26">
        <v>5200</v>
      </c>
      <c r="AC8528" s="26">
        <v>7200</v>
      </c>
      <c r="AD8528" s="26" t="s">
        <v>31186</v>
      </c>
      <c r="AF8528" s="26">
        <v>3</v>
      </c>
    </row>
    <row r="8529" spans="1:32" ht="43.2" x14ac:dyDescent="0.3">
      <c r="A8529" t="s">
        <v>32460</v>
      </c>
      <c r="B8529" s="2" t="s">
        <v>19</v>
      </c>
      <c r="C8529" s="2" t="s">
        <v>14359</v>
      </c>
      <c r="D8529" s="2" t="s">
        <v>14361</v>
      </c>
      <c r="E8529" s="2" t="s">
        <v>14362</v>
      </c>
      <c r="F8529" s="2" t="s">
        <v>14364</v>
      </c>
      <c r="G8529" s="2" t="s">
        <v>14401</v>
      </c>
      <c r="H8529" s="3" t="s">
        <v>14402</v>
      </c>
      <c r="I8529" s="3" t="s">
        <v>14368</v>
      </c>
      <c r="J8529" s="3">
        <v>345</v>
      </c>
      <c r="K8529" s="2" t="s">
        <v>36</v>
      </c>
      <c r="O8529" s="7" t="s">
        <v>32862</v>
      </c>
      <c r="P8529" s="7" t="s">
        <v>32863</v>
      </c>
      <c r="R8529" s="2">
        <v>1</v>
      </c>
      <c r="S8529" s="2">
        <v>1</v>
      </c>
      <c r="T8529" s="2" t="s">
        <v>31186</v>
      </c>
      <c r="V8529" s="26">
        <v>1</v>
      </c>
      <c r="W8529" s="91">
        <v>900</v>
      </c>
      <c r="X8529" s="91">
        <v>1000</v>
      </c>
      <c r="Y8529" s="26" t="s">
        <v>31186</v>
      </c>
      <c r="AA8529" s="26">
        <v>2</v>
      </c>
    </row>
    <row r="8530" spans="1:32" ht="43.2" x14ac:dyDescent="0.3">
      <c r="A8530" t="s">
        <v>32460</v>
      </c>
      <c r="B8530" s="2" t="s">
        <v>19</v>
      </c>
      <c r="C8530" s="2" t="s">
        <v>14359</v>
      </c>
      <c r="D8530" s="2" t="s">
        <v>14361</v>
      </c>
      <c r="E8530" s="2" t="s">
        <v>14362</v>
      </c>
      <c r="F8530" s="2" t="s">
        <v>14364</v>
      </c>
      <c r="G8530" s="2" t="s">
        <v>14403</v>
      </c>
      <c r="H8530" s="3" t="s">
        <v>14404</v>
      </c>
      <c r="I8530" s="3" t="s">
        <v>14368</v>
      </c>
      <c r="J8530" s="3">
        <v>34</v>
      </c>
      <c r="K8530" s="2" t="s">
        <v>36</v>
      </c>
      <c r="O8530" s="7" t="s">
        <v>32862</v>
      </c>
      <c r="P8530" s="7" t="s">
        <v>32863</v>
      </c>
      <c r="Q8530" s="2" t="s">
        <v>32864</v>
      </c>
      <c r="R8530" s="2">
        <v>1</v>
      </c>
      <c r="S8530" s="2">
        <v>1</v>
      </c>
      <c r="T8530" s="2" t="s">
        <v>31186</v>
      </c>
      <c r="V8530" s="26">
        <v>1</v>
      </c>
      <c r="W8530" s="91">
        <v>1000</v>
      </c>
      <c r="X8530" s="91">
        <v>1250</v>
      </c>
      <c r="Y8530" s="26" t="s">
        <v>31186</v>
      </c>
      <c r="AA8530" s="26">
        <v>3</v>
      </c>
    </row>
    <row r="8531" spans="1:32" ht="43.2" x14ac:dyDescent="0.3">
      <c r="A8531" t="s">
        <v>32460</v>
      </c>
      <c r="B8531" s="2" t="s">
        <v>19</v>
      </c>
      <c r="C8531" s="2" t="s">
        <v>14359</v>
      </c>
      <c r="D8531" s="2" t="s">
        <v>14361</v>
      </c>
      <c r="E8531" s="2" t="s">
        <v>14362</v>
      </c>
      <c r="F8531" s="2" t="s">
        <v>14364</v>
      </c>
      <c r="G8531" s="2" t="s">
        <v>14405</v>
      </c>
      <c r="H8531" s="3" t="s">
        <v>14406</v>
      </c>
      <c r="I8531" s="3" t="s">
        <v>14368</v>
      </c>
      <c r="J8531" s="3">
        <v>97</v>
      </c>
      <c r="K8531" s="2" t="s">
        <v>36</v>
      </c>
      <c r="O8531" s="7" t="s">
        <v>32862</v>
      </c>
      <c r="P8531" s="7" t="s">
        <v>32863</v>
      </c>
      <c r="Q8531" s="2" t="s">
        <v>32864</v>
      </c>
      <c r="R8531" s="2">
        <v>1</v>
      </c>
      <c r="S8531" s="2">
        <v>2</v>
      </c>
      <c r="T8531" s="2" t="s">
        <v>31186</v>
      </c>
      <c r="V8531" s="26">
        <v>2</v>
      </c>
      <c r="W8531" s="26">
        <v>315</v>
      </c>
      <c r="X8531" s="26">
        <v>315</v>
      </c>
      <c r="Y8531" s="26" t="s">
        <v>31186</v>
      </c>
      <c r="AA8531" s="26">
        <v>1</v>
      </c>
    </row>
    <row r="8532" spans="1:32" ht="43.2" x14ac:dyDescent="0.3">
      <c r="A8532" t="s">
        <v>32460</v>
      </c>
      <c r="B8532" s="2" t="s">
        <v>19</v>
      </c>
      <c r="C8532" s="2" t="s">
        <v>14359</v>
      </c>
      <c r="D8532" s="2" t="s">
        <v>14361</v>
      </c>
      <c r="E8532" s="2" t="s">
        <v>14362</v>
      </c>
      <c r="F8532" s="2" t="s">
        <v>14364</v>
      </c>
      <c r="G8532" s="2" t="s">
        <v>14407</v>
      </c>
      <c r="H8532" s="3" t="s">
        <v>14408</v>
      </c>
      <c r="I8532" s="3" t="s">
        <v>14368</v>
      </c>
      <c r="J8532" s="3">
        <v>187</v>
      </c>
      <c r="K8532" s="2" t="s">
        <v>36</v>
      </c>
      <c r="O8532" s="7" t="s">
        <v>32862</v>
      </c>
      <c r="P8532" s="7" t="s">
        <v>32863</v>
      </c>
      <c r="Q8532" s="2" t="s">
        <v>32864</v>
      </c>
      <c r="R8532" s="2">
        <v>1</v>
      </c>
      <c r="S8532" s="2">
        <v>2</v>
      </c>
      <c r="T8532" s="2" t="s">
        <v>31186</v>
      </c>
      <c r="V8532" s="26">
        <v>2</v>
      </c>
      <c r="W8532" s="26">
        <v>500</v>
      </c>
      <c r="X8532" s="26">
        <v>500</v>
      </c>
      <c r="Y8532" s="26" t="s">
        <v>31186</v>
      </c>
      <c r="AA8532" s="26">
        <v>1</v>
      </c>
    </row>
    <row r="8533" spans="1:32" ht="43.2" x14ac:dyDescent="0.3">
      <c r="A8533" t="s">
        <v>32460</v>
      </c>
      <c r="B8533" s="2" t="s">
        <v>19</v>
      </c>
      <c r="C8533" s="2" t="s">
        <v>14359</v>
      </c>
      <c r="D8533" s="2" t="s">
        <v>14361</v>
      </c>
      <c r="E8533" s="2" t="s">
        <v>14362</v>
      </c>
      <c r="F8533" s="2" t="s">
        <v>14364</v>
      </c>
      <c r="G8533" s="2" t="s">
        <v>14409</v>
      </c>
      <c r="H8533" s="3" t="s">
        <v>14410</v>
      </c>
      <c r="I8533" s="3" t="s">
        <v>14368</v>
      </c>
      <c r="J8533" s="3">
        <v>207</v>
      </c>
      <c r="K8533" s="2" t="s">
        <v>36</v>
      </c>
      <c r="O8533" s="7" t="s">
        <v>32862</v>
      </c>
      <c r="P8533" s="7" t="s">
        <v>32863</v>
      </c>
      <c r="Q8533" s="2" t="s">
        <v>32864</v>
      </c>
      <c r="R8533" s="2">
        <v>1</v>
      </c>
      <c r="S8533" s="2">
        <v>2</v>
      </c>
      <c r="T8533" s="2" t="s">
        <v>31186</v>
      </c>
      <c r="V8533" s="26">
        <v>2</v>
      </c>
      <c r="W8533" s="26">
        <v>630</v>
      </c>
      <c r="X8533" s="26">
        <v>630</v>
      </c>
      <c r="Y8533" s="26" t="s">
        <v>31186</v>
      </c>
      <c r="AA8533" s="26">
        <v>1</v>
      </c>
    </row>
    <row r="8534" spans="1:32" ht="43.2" x14ac:dyDescent="0.3">
      <c r="A8534" t="s">
        <v>32460</v>
      </c>
      <c r="B8534" s="2" t="s">
        <v>19</v>
      </c>
      <c r="C8534" s="2" t="s">
        <v>14359</v>
      </c>
      <c r="D8534" s="2" t="s">
        <v>14361</v>
      </c>
      <c r="E8534" s="2" t="s">
        <v>14362</v>
      </c>
      <c r="F8534" s="2" t="s">
        <v>14364</v>
      </c>
      <c r="G8534" s="2" t="s">
        <v>14411</v>
      </c>
      <c r="H8534" s="3" t="s">
        <v>14412</v>
      </c>
      <c r="I8534" s="3" t="s">
        <v>14368</v>
      </c>
      <c r="J8534" s="3">
        <v>326</v>
      </c>
      <c r="K8534" s="2" t="s">
        <v>36</v>
      </c>
      <c r="O8534" s="7" t="s">
        <v>32862</v>
      </c>
      <c r="P8534" s="7" t="s">
        <v>32863</v>
      </c>
      <c r="Q8534" s="2" t="s">
        <v>32864</v>
      </c>
      <c r="R8534" s="2">
        <v>1</v>
      </c>
      <c r="S8534" s="2">
        <v>2</v>
      </c>
      <c r="T8534" s="2" t="s">
        <v>31186</v>
      </c>
      <c r="V8534" s="26">
        <v>2</v>
      </c>
      <c r="W8534" s="26">
        <v>900</v>
      </c>
      <c r="X8534" s="26">
        <v>900</v>
      </c>
      <c r="Y8534" s="26" t="s">
        <v>31186</v>
      </c>
      <c r="AA8534" s="26">
        <v>1</v>
      </c>
    </row>
    <row r="8535" spans="1:32" ht="43.2" x14ac:dyDescent="0.3">
      <c r="A8535" t="s">
        <v>32460</v>
      </c>
      <c r="B8535" s="2" t="s">
        <v>19</v>
      </c>
      <c r="C8535" s="2" t="s">
        <v>14359</v>
      </c>
      <c r="D8535" s="2" t="s">
        <v>14361</v>
      </c>
      <c r="E8535" s="2" t="s">
        <v>14362</v>
      </c>
      <c r="F8535" s="2" t="s">
        <v>14364</v>
      </c>
      <c r="G8535" s="2" t="s">
        <v>14413</v>
      </c>
      <c r="H8535" s="3" t="s">
        <v>14414</v>
      </c>
      <c r="I8535" s="3" t="s">
        <v>14368</v>
      </c>
      <c r="J8535" s="3">
        <v>55</v>
      </c>
      <c r="K8535" s="2" t="s">
        <v>36</v>
      </c>
      <c r="O8535" s="7" t="s">
        <v>32862</v>
      </c>
      <c r="P8535" s="7" t="s">
        <v>32863</v>
      </c>
      <c r="Q8535" s="2" t="s">
        <v>32864</v>
      </c>
      <c r="R8535" s="2">
        <v>1</v>
      </c>
      <c r="S8535" s="2">
        <v>2</v>
      </c>
      <c r="T8535" s="2" t="s">
        <v>31186</v>
      </c>
      <c r="V8535" s="26">
        <v>2</v>
      </c>
      <c r="W8535" s="26">
        <v>1400</v>
      </c>
      <c r="X8535" s="26">
        <v>1400</v>
      </c>
      <c r="Y8535" s="26" t="s">
        <v>31186</v>
      </c>
      <c r="AA8535" s="26">
        <v>1</v>
      </c>
    </row>
    <row r="8536" spans="1:32" ht="43.2" x14ac:dyDescent="0.3">
      <c r="A8536" t="s">
        <v>32460</v>
      </c>
      <c r="B8536" s="2" t="s">
        <v>19</v>
      </c>
      <c r="C8536" s="2" t="s">
        <v>14359</v>
      </c>
      <c r="D8536" s="2" t="s">
        <v>14361</v>
      </c>
      <c r="E8536" s="2" t="s">
        <v>14362</v>
      </c>
      <c r="F8536" s="2" t="s">
        <v>14364</v>
      </c>
      <c r="G8536" s="2" t="s">
        <v>14415</v>
      </c>
      <c r="H8536" s="3" t="s">
        <v>14416</v>
      </c>
      <c r="I8536" s="3" t="s">
        <v>14368</v>
      </c>
      <c r="J8536" s="3">
        <v>17</v>
      </c>
      <c r="K8536" s="2" t="s">
        <v>36</v>
      </c>
      <c r="O8536" s="7" t="s">
        <v>32862</v>
      </c>
      <c r="P8536" s="7" t="s">
        <v>32863</v>
      </c>
      <c r="Q8536" s="2" t="s">
        <v>32864</v>
      </c>
      <c r="R8536" s="2">
        <v>1</v>
      </c>
      <c r="S8536" s="2">
        <v>2</v>
      </c>
      <c r="T8536" s="2" t="s">
        <v>31186</v>
      </c>
      <c r="V8536" s="26">
        <v>2</v>
      </c>
      <c r="W8536" s="26">
        <v>1600</v>
      </c>
      <c r="X8536" s="26">
        <v>1600</v>
      </c>
      <c r="Y8536" s="26" t="s">
        <v>31186</v>
      </c>
      <c r="AA8536" s="26">
        <v>1</v>
      </c>
    </row>
    <row r="8537" spans="1:32" ht="43.2" x14ac:dyDescent="0.3">
      <c r="A8537" t="s">
        <v>32460</v>
      </c>
      <c r="B8537" s="2" t="s">
        <v>19</v>
      </c>
      <c r="C8537" s="2" t="s">
        <v>14359</v>
      </c>
      <c r="D8537" s="2" t="s">
        <v>14361</v>
      </c>
      <c r="E8537" s="2" t="s">
        <v>14362</v>
      </c>
      <c r="F8537" s="2" t="s">
        <v>14364</v>
      </c>
      <c r="G8537" s="2" t="s">
        <v>14417</v>
      </c>
      <c r="H8537" s="3" t="s">
        <v>14418</v>
      </c>
      <c r="I8537" s="3" t="s">
        <v>14368</v>
      </c>
      <c r="J8537" s="3">
        <v>256</v>
      </c>
      <c r="K8537" s="2" t="s">
        <v>36</v>
      </c>
      <c r="O8537" s="7" t="s">
        <v>32862</v>
      </c>
      <c r="P8537" s="7" t="s">
        <v>32863</v>
      </c>
      <c r="Q8537" s="2" t="s">
        <v>32865</v>
      </c>
      <c r="R8537" s="2">
        <v>1</v>
      </c>
      <c r="S8537" s="2">
        <v>2</v>
      </c>
      <c r="T8537" s="2" t="s">
        <v>31186</v>
      </c>
      <c r="V8537" s="26">
        <v>2</v>
      </c>
      <c r="AB8537" s="26">
        <v>0</v>
      </c>
      <c r="AC8537" s="26">
        <v>1000</v>
      </c>
      <c r="AD8537" s="26" t="s">
        <v>31186</v>
      </c>
      <c r="AF8537" s="26">
        <v>3</v>
      </c>
    </row>
    <row r="8538" spans="1:32" ht="43.2" x14ac:dyDescent="0.3">
      <c r="A8538" t="s">
        <v>32460</v>
      </c>
      <c r="B8538" s="2" t="s">
        <v>19</v>
      </c>
      <c r="C8538" s="2" t="s">
        <v>14359</v>
      </c>
      <c r="D8538" s="2" t="s">
        <v>14361</v>
      </c>
      <c r="E8538" s="2" t="s">
        <v>14362</v>
      </c>
      <c r="F8538" s="2" t="s">
        <v>14364</v>
      </c>
      <c r="G8538" s="2" t="s">
        <v>14419</v>
      </c>
      <c r="H8538" s="3" t="s">
        <v>14420</v>
      </c>
      <c r="I8538" s="3" t="s">
        <v>14368</v>
      </c>
      <c r="J8538" s="3">
        <v>370</v>
      </c>
      <c r="K8538" s="2" t="s">
        <v>36</v>
      </c>
      <c r="O8538" s="7" t="s">
        <v>32862</v>
      </c>
      <c r="P8538" s="7" t="s">
        <v>32863</v>
      </c>
      <c r="Q8538" s="2" t="s">
        <v>32865</v>
      </c>
      <c r="R8538" s="2">
        <v>1</v>
      </c>
      <c r="S8538" s="2">
        <v>2</v>
      </c>
      <c r="T8538" s="2" t="s">
        <v>31186</v>
      </c>
      <c r="V8538" s="26">
        <v>2</v>
      </c>
      <c r="AB8538" s="26">
        <v>1000</v>
      </c>
      <c r="AC8538" s="26">
        <v>1800</v>
      </c>
      <c r="AD8538" s="26" t="s">
        <v>31186</v>
      </c>
      <c r="AF8538" s="26">
        <v>3</v>
      </c>
    </row>
    <row r="8539" spans="1:32" ht="43.2" x14ac:dyDescent="0.3">
      <c r="A8539" t="s">
        <v>32460</v>
      </c>
      <c r="B8539" s="2" t="s">
        <v>19</v>
      </c>
      <c r="C8539" s="2" t="s">
        <v>14359</v>
      </c>
      <c r="D8539" s="2" t="s">
        <v>14361</v>
      </c>
      <c r="E8539" s="2" t="s">
        <v>14362</v>
      </c>
      <c r="F8539" s="2" t="s">
        <v>14364</v>
      </c>
      <c r="G8539" s="2" t="s">
        <v>14421</v>
      </c>
      <c r="H8539" s="3" t="s">
        <v>14422</v>
      </c>
      <c r="I8539" s="3" t="s">
        <v>14368</v>
      </c>
      <c r="J8539" s="3">
        <v>415</v>
      </c>
      <c r="K8539" s="2" t="s">
        <v>36</v>
      </c>
      <c r="O8539" s="7" t="s">
        <v>32862</v>
      </c>
      <c r="P8539" s="7" t="s">
        <v>32863</v>
      </c>
      <c r="Q8539" s="2" t="s">
        <v>32865</v>
      </c>
      <c r="R8539" s="2">
        <v>1</v>
      </c>
      <c r="S8539" s="2">
        <v>2</v>
      </c>
      <c r="T8539" s="2" t="s">
        <v>31186</v>
      </c>
      <c r="V8539" s="26">
        <v>2</v>
      </c>
      <c r="AB8539" s="26">
        <v>1800</v>
      </c>
      <c r="AC8539" s="26">
        <v>2000</v>
      </c>
      <c r="AD8539" s="26" t="s">
        <v>31186</v>
      </c>
      <c r="AF8539" s="26">
        <v>3</v>
      </c>
    </row>
    <row r="8540" spans="1:32" ht="43.2" x14ac:dyDescent="0.3">
      <c r="A8540" t="s">
        <v>32460</v>
      </c>
      <c r="B8540" s="2" t="s">
        <v>19</v>
      </c>
      <c r="C8540" s="2" t="s">
        <v>14359</v>
      </c>
      <c r="D8540" s="2" t="s">
        <v>14361</v>
      </c>
      <c r="E8540" s="2" t="s">
        <v>14362</v>
      </c>
      <c r="F8540" s="2" t="s">
        <v>14364</v>
      </c>
      <c r="G8540" s="2" t="s">
        <v>14423</v>
      </c>
      <c r="H8540" s="3" t="s">
        <v>14424</v>
      </c>
      <c r="I8540" s="3" t="s">
        <v>14368</v>
      </c>
      <c r="J8540" s="3">
        <v>2060</v>
      </c>
      <c r="K8540" s="2" t="s">
        <v>36</v>
      </c>
      <c r="O8540" s="7" t="s">
        <v>32862</v>
      </c>
      <c r="P8540" s="7" t="s">
        <v>32863</v>
      </c>
      <c r="Q8540" s="2" t="s">
        <v>32865</v>
      </c>
      <c r="R8540" s="2">
        <v>1</v>
      </c>
      <c r="S8540" s="2">
        <v>2</v>
      </c>
      <c r="T8540" s="2" t="s">
        <v>31186</v>
      </c>
      <c r="V8540" s="26">
        <v>2</v>
      </c>
      <c r="AB8540" s="26">
        <v>2000</v>
      </c>
      <c r="AC8540" s="26">
        <v>3600</v>
      </c>
      <c r="AD8540" s="26" t="s">
        <v>31186</v>
      </c>
      <c r="AF8540" s="26">
        <v>3</v>
      </c>
    </row>
    <row r="8541" spans="1:32" ht="43.2" x14ac:dyDescent="0.3">
      <c r="A8541" t="s">
        <v>32460</v>
      </c>
      <c r="B8541" s="2" t="s">
        <v>19</v>
      </c>
      <c r="C8541" s="2" t="s">
        <v>14359</v>
      </c>
      <c r="D8541" s="2" t="s">
        <v>14361</v>
      </c>
      <c r="E8541" s="2" t="s">
        <v>14362</v>
      </c>
      <c r="F8541" s="2" t="s">
        <v>14364</v>
      </c>
      <c r="G8541" s="2" t="s">
        <v>14425</v>
      </c>
      <c r="H8541" s="3" t="s">
        <v>14426</v>
      </c>
      <c r="I8541" s="3" t="s">
        <v>14368</v>
      </c>
      <c r="J8541" s="3">
        <v>353</v>
      </c>
      <c r="K8541" s="2" t="s">
        <v>36</v>
      </c>
      <c r="O8541" s="7" t="s">
        <v>32862</v>
      </c>
      <c r="P8541" s="7" t="s">
        <v>32863</v>
      </c>
      <c r="Q8541" s="2" t="s">
        <v>32865</v>
      </c>
      <c r="R8541" s="2">
        <v>1</v>
      </c>
      <c r="S8541" s="2">
        <v>2</v>
      </c>
      <c r="T8541" s="2" t="s">
        <v>31186</v>
      </c>
      <c r="V8541" s="26">
        <v>2</v>
      </c>
      <c r="AB8541" s="26">
        <v>3600</v>
      </c>
      <c r="AC8541" s="26">
        <v>4500</v>
      </c>
      <c r="AD8541" s="26" t="s">
        <v>31186</v>
      </c>
      <c r="AF8541" s="26">
        <v>3</v>
      </c>
    </row>
    <row r="8542" spans="1:32" ht="43.2" x14ac:dyDescent="0.3">
      <c r="A8542" t="s">
        <v>32460</v>
      </c>
      <c r="B8542" s="2" t="s">
        <v>19</v>
      </c>
      <c r="C8542" s="2" t="s">
        <v>14359</v>
      </c>
      <c r="D8542" s="2" t="s">
        <v>14361</v>
      </c>
      <c r="E8542" s="2" t="s">
        <v>14362</v>
      </c>
      <c r="F8542" s="2" t="s">
        <v>14364</v>
      </c>
      <c r="G8542" s="2" t="s">
        <v>14427</v>
      </c>
      <c r="H8542" s="3" t="s">
        <v>14428</v>
      </c>
      <c r="I8542" s="3" t="s">
        <v>14368</v>
      </c>
      <c r="J8542" s="3">
        <v>100</v>
      </c>
      <c r="K8542" s="2" t="s">
        <v>36</v>
      </c>
      <c r="O8542" s="7" t="s">
        <v>32862</v>
      </c>
      <c r="P8542" s="7" t="s">
        <v>32863</v>
      </c>
      <c r="Q8542" s="2" t="s">
        <v>32865</v>
      </c>
      <c r="R8542" s="2">
        <v>1</v>
      </c>
      <c r="S8542" s="2">
        <v>2</v>
      </c>
      <c r="T8542" s="2" t="s">
        <v>31186</v>
      </c>
      <c r="V8542" s="26">
        <v>2</v>
      </c>
      <c r="AB8542" s="26">
        <v>4500</v>
      </c>
      <c r="AC8542" s="26">
        <v>6000</v>
      </c>
      <c r="AD8542" s="26" t="s">
        <v>31186</v>
      </c>
      <c r="AF8542" s="26">
        <v>3</v>
      </c>
    </row>
    <row r="8543" spans="1:32" ht="43.2" x14ac:dyDescent="0.3">
      <c r="A8543" t="s">
        <v>32460</v>
      </c>
      <c r="B8543" s="2" t="s">
        <v>19</v>
      </c>
      <c r="C8543" s="2" t="s">
        <v>14359</v>
      </c>
      <c r="D8543" s="2" t="s">
        <v>14361</v>
      </c>
      <c r="E8543" s="2" t="s">
        <v>14362</v>
      </c>
      <c r="F8543" s="2" t="s">
        <v>14364</v>
      </c>
      <c r="G8543" s="2" t="s">
        <v>14429</v>
      </c>
      <c r="H8543" s="3" t="s">
        <v>14430</v>
      </c>
      <c r="I8543" s="3" t="s">
        <v>14368</v>
      </c>
      <c r="J8543" s="3">
        <v>19</v>
      </c>
      <c r="K8543" s="2" t="s">
        <v>36</v>
      </c>
      <c r="O8543" s="7" t="s">
        <v>32862</v>
      </c>
      <c r="P8543" s="7" t="s">
        <v>32863</v>
      </c>
      <c r="Q8543" s="2" t="s">
        <v>32865</v>
      </c>
      <c r="R8543" s="2">
        <v>1</v>
      </c>
      <c r="S8543" s="2">
        <v>2</v>
      </c>
      <c r="T8543" s="2" t="s">
        <v>31186</v>
      </c>
      <c r="V8543" s="26">
        <v>2</v>
      </c>
      <c r="AB8543" s="26">
        <v>6000</v>
      </c>
      <c r="AC8543" s="26">
        <v>7200</v>
      </c>
      <c r="AD8543" s="26" t="s">
        <v>31186</v>
      </c>
      <c r="AF8543" s="26">
        <v>3</v>
      </c>
    </row>
    <row r="8544" spans="1:32" ht="43.2" x14ac:dyDescent="0.3">
      <c r="A8544" t="s">
        <v>32460</v>
      </c>
      <c r="B8544" s="2" t="s">
        <v>19</v>
      </c>
      <c r="C8544" s="2" t="s">
        <v>14359</v>
      </c>
      <c r="D8544" s="2" t="s">
        <v>14361</v>
      </c>
      <c r="E8544" s="2" t="s">
        <v>14362</v>
      </c>
      <c r="F8544" s="2" t="s">
        <v>14364</v>
      </c>
      <c r="G8544" s="2" t="s">
        <v>14431</v>
      </c>
      <c r="H8544" s="3" t="s">
        <v>14432</v>
      </c>
      <c r="I8544" s="3" t="s">
        <v>14368</v>
      </c>
      <c r="K8544" s="2" t="s">
        <v>36</v>
      </c>
      <c r="O8544" s="7" t="s">
        <v>32862</v>
      </c>
      <c r="P8544" s="7" t="s">
        <v>32863</v>
      </c>
      <c r="Q8544" s="2" t="s">
        <v>32864</v>
      </c>
      <c r="R8544" s="2">
        <v>2</v>
      </c>
      <c r="S8544" s="2">
        <v>3</v>
      </c>
      <c r="T8544" s="2" t="s">
        <v>31186</v>
      </c>
      <c r="V8544" s="26">
        <v>2</v>
      </c>
      <c r="W8544" s="26">
        <v>0</v>
      </c>
      <c r="X8544" s="26">
        <v>315</v>
      </c>
      <c r="Y8544" s="26" t="s">
        <v>31186</v>
      </c>
      <c r="AA8544" s="26">
        <v>3</v>
      </c>
    </row>
    <row r="8545" spans="1:40" ht="43.2" x14ac:dyDescent="0.3">
      <c r="A8545" t="s">
        <v>32460</v>
      </c>
      <c r="B8545" s="2" t="s">
        <v>19</v>
      </c>
      <c r="C8545" s="2" t="s">
        <v>14359</v>
      </c>
      <c r="D8545" s="2" t="s">
        <v>14361</v>
      </c>
      <c r="E8545" s="2" t="s">
        <v>14362</v>
      </c>
      <c r="F8545" s="2" t="s">
        <v>14364</v>
      </c>
      <c r="G8545" s="2" t="s">
        <v>14433</v>
      </c>
      <c r="H8545" s="3" t="s">
        <v>14434</v>
      </c>
      <c r="I8545" s="3" t="s">
        <v>14368</v>
      </c>
      <c r="K8545" s="2" t="s">
        <v>36</v>
      </c>
      <c r="O8545" s="7" t="s">
        <v>32862</v>
      </c>
      <c r="P8545" s="7" t="s">
        <v>32863</v>
      </c>
      <c r="Q8545" s="2" t="s">
        <v>32864</v>
      </c>
      <c r="R8545" s="2">
        <v>2</v>
      </c>
      <c r="S8545" s="2">
        <v>3</v>
      </c>
      <c r="T8545" s="2" t="s">
        <v>31186</v>
      </c>
      <c r="V8545" s="26">
        <v>2</v>
      </c>
      <c r="W8545" s="26">
        <v>315</v>
      </c>
      <c r="X8545" s="26">
        <v>500</v>
      </c>
      <c r="Y8545" s="26" t="s">
        <v>31186</v>
      </c>
      <c r="AA8545" s="26">
        <v>3</v>
      </c>
    </row>
    <row r="8546" spans="1:40" ht="43.2" x14ac:dyDescent="0.3">
      <c r="A8546" t="s">
        <v>32460</v>
      </c>
      <c r="B8546" s="2" t="s">
        <v>19</v>
      </c>
      <c r="C8546" s="2" t="s">
        <v>14359</v>
      </c>
      <c r="D8546" s="2" t="s">
        <v>14361</v>
      </c>
      <c r="E8546" s="2" t="s">
        <v>14362</v>
      </c>
      <c r="F8546" s="2" t="s">
        <v>14364</v>
      </c>
      <c r="G8546" s="2" t="s">
        <v>14435</v>
      </c>
      <c r="H8546" s="3" t="s">
        <v>14436</v>
      </c>
      <c r="I8546" s="3" t="s">
        <v>14368</v>
      </c>
      <c r="K8546" s="2" t="s">
        <v>36</v>
      </c>
      <c r="O8546" s="7" t="s">
        <v>32862</v>
      </c>
      <c r="P8546" s="7" t="s">
        <v>32863</v>
      </c>
      <c r="Q8546" s="2" t="s">
        <v>32864</v>
      </c>
      <c r="R8546" s="2">
        <v>2</v>
      </c>
      <c r="S8546" s="2">
        <v>3</v>
      </c>
      <c r="T8546" s="2" t="s">
        <v>31186</v>
      </c>
      <c r="V8546" s="26">
        <v>2</v>
      </c>
      <c r="W8546" s="26">
        <v>500</v>
      </c>
      <c r="X8546" s="26">
        <v>630</v>
      </c>
      <c r="Y8546" s="26" t="s">
        <v>31186</v>
      </c>
      <c r="AA8546" s="26">
        <v>3</v>
      </c>
    </row>
    <row r="8547" spans="1:40" ht="43.2" x14ac:dyDescent="0.3">
      <c r="A8547" t="s">
        <v>32460</v>
      </c>
      <c r="B8547" s="2" t="s">
        <v>19</v>
      </c>
      <c r="C8547" s="2" t="s">
        <v>14359</v>
      </c>
      <c r="D8547" s="2" t="s">
        <v>14361</v>
      </c>
      <c r="E8547" s="2" t="s">
        <v>14362</v>
      </c>
      <c r="F8547" s="2" t="s">
        <v>14364</v>
      </c>
      <c r="G8547" s="2" t="s">
        <v>14437</v>
      </c>
      <c r="H8547" s="3" t="s">
        <v>14438</v>
      </c>
      <c r="I8547" s="3" t="s">
        <v>14368</v>
      </c>
      <c r="J8547" s="3">
        <v>15</v>
      </c>
      <c r="K8547" s="2" t="s">
        <v>36</v>
      </c>
      <c r="O8547" s="7" t="s">
        <v>32862</v>
      </c>
      <c r="P8547" s="7" t="s">
        <v>32863</v>
      </c>
      <c r="Q8547" s="2" t="s">
        <v>32864</v>
      </c>
      <c r="R8547" s="2">
        <v>2</v>
      </c>
      <c r="S8547" s="2">
        <v>3</v>
      </c>
      <c r="T8547" s="2" t="s">
        <v>31186</v>
      </c>
      <c r="V8547" s="26">
        <v>2</v>
      </c>
      <c r="W8547" s="26">
        <v>630</v>
      </c>
      <c r="X8547" s="26">
        <v>900</v>
      </c>
      <c r="Y8547" s="26" t="s">
        <v>31186</v>
      </c>
      <c r="AA8547" s="26">
        <v>3</v>
      </c>
    </row>
    <row r="8548" spans="1:40" ht="43.2" x14ac:dyDescent="0.3">
      <c r="A8548" t="s">
        <v>32460</v>
      </c>
      <c r="B8548" s="2" t="s">
        <v>19</v>
      </c>
      <c r="C8548" s="2" t="s">
        <v>14359</v>
      </c>
      <c r="D8548" s="2" t="s">
        <v>14361</v>
      </c>
      <c r="E8548" s="2" t="s">
        <v>14362</v>
      </c>
      <c r="F8548" s="2" t="s">
        <v>14364</v>
      </c>
      <c r="G8548" s="2" t="s">
        <v>14439</v>
      </c>
      <c r="H8548" s="3" t="s">
        <v>14440</v>
      </c>
      <c r="I8548" s="3" t="s">
        <v>14368</v>
      </c>
      <c r="J8548" s="3">
        <v>3</v>
      </c>
      <c r="K8548" s="2" t="s">
        <v>36</v>
      </c>
      <c r="O8548" s="7" t="s">
        <v>32862</v>
      </c>
      <c r="P8548" s="7" t="s">
        <v>32863</v>
      </c>
      <c r="Q8548" s="2" t="s">
        <v>32864</v>
      </c>
      <c r="R8548" s="2">
        <v>2</v>
      </c>
      <c r="S8548" s="2">
        <v>3</v>
      </c>
      <c r="T8548" s="2" t="s">
        <v>31186</v>
      </c>
      <c r="V8548" s="26">
        <v>2</v>
      </c>
      <c r="W8548" s="26">
        <v>900</v>
      </c>
      <c r="X8548" s="26">
        <v>1400</v>
      </c>
      <c r="Y8548" s="26" t="s">
        <v>31186</v>
      </c>
      <c r="AA8548" s="26">
        <v>3</v>
      </c>
    </row>
    <row r="8549" spans="1:40" ht="43.2" x14ac:dyDescent="0.3">
      <c r="A8549" t="s">
        <v>32460</v>
      </c>
      <c r="B8549" s="2" t="s">
        <v>19</v>
      </c>
      <c r="C8549" s="2" t="s">
        <v>14359</v>
      </c>
      <c r="D8549" s="2" t="s">
        <v>14361</v>
      </c>
      <c r="E8549" s="2" t="s">
        <v>14362</v>
      </c>
      <c r="F8549" s="2" t="s">
        <v>14364</v>
      </c>
      <c r="G8549" s="2" t="s">
        <v>14441</v>
      </c>
      <c r="H8549" s="3" t="s">
        <v>14442</v>
      </c>
      <c r="I8549" s="3" t="s">
        <v>14368</v>
      </c>
      <c r="K8549" s="2" t="s">
        <v>36</v>
      </c>
      <c r="O8549" s="7" t="s">
        <v>32862</v>
      </c>
      <c r="P8549" s="7" t="s">
        <v>32863</v>
      </c>
      <c r="Q8549" s="2" t="s">
        <v>32864</v>
      </c>
      <c r="R8549" s="2">
        <v>2</v>
      </c>
      <c r="S8549" s="2">
        <v>3</v>
      </c>
      <c r="T8549" s="2" t="s">
        <v>31186</v>
      </c>
      <c r="V8549" s="26">
        <v>2</v>
      </c>
      <c r="W8549" s="26">
        <v>1400</v>
      </c>
      <c r="X8549" s="26">
        <v>1600</v>
      </c>
      <c r="Y8549" s="26" t="s">
        <v>31186</v>
      </c>
      <c r="AA8549" s="26">
        <v>3</v>
      </c>
    </row>
    <row r="8550" spans="1:40" ht="43.2" x14ac:dyDescent="0.3">
      <c r="A8550" t="s">
        <v>32460</v>
      </c>
      <c r="B8550" s="2" t="s">
        <v>19</v>
      </c>
      <c r="C8550" s="2" t="s">
        <v>14359</v>
      </c>
      <c r="D8550" s="2" t="s">
        <v>14361</v>
      </c>
      <c r="E8550" s="2" t="s">
        <v>14362</v>
      </c>
      <c r="F8550" s="2" t="s">
        <v>14364</v>
      </c>
      <c r="G8550" s="2" t="s">
        <v>14443</v>
      </c>
      <c r="H8550" s="3" t="s">
        <v>14444</v>
      </c>
      <c r="I8550" s="3" t="s">
        <v>14368</v>
      </c>
      <c r="J8550" s="3">
        <v>3</v>
      </c>
      <c r="K8550" s="2" t="s">
        <v>36</v>
      </c>
      <c r="O8550" s="7" t="s">
        <v>32862</v>
      </c>
      <c r="P8550" s="7" t="s">
        <v>32863</v>
      </c>
      <c r="Q8550" s="2" t="s">
        <v>32865</v>
      </c>
      <c r="R8550" s="2">
        <v>2</v>
      </c>
      <c r="S8550" s="2">
        <v>3</v>
      </c>
      <c r="T8550" s="2" t="s">
        <v>31186</v>
      </c>
      <c r="V8550" s="26">
        <v>2</v>
      </c>
      <c r="AB8550" s="26">
        <v>0</v>
      </c>
      <c r="AC8550" s="26">
        <v>1000</v>
      </c>
      <c r="AD8550" s="26" t="s">
        <v>31186</v>
      </c>
      <c r="AF8550" s="26">
        <v>3</v>
      </c>
    </row>
    <row r="8551" spans="1:40" ht="43.2" x14ac:dyDescent="0.3">
      <c r="A8551" t="s">
        <v>32460</v>
      </c>
      <c r="B8551" s="2" t="s">
        <v>19</v>
      </c>
      <c r="C8551" s="2" t="s">
        <v>14359</v>
      </c>
      <c r="D8551" s="2" t="s">
        <v>14361</v>
      </c>
      <c r="E8551" s="2" t="s">
        <v>14362</v>
      </c>
      <c r="F8551" s="2" t="s">
        <v>14364</v>
      </c>
      <c r="G8551" s="2" t="s">
        <v>14445</v>
      </c>
      <c r="H8551" s="3" t="s">
        <v>14446</v>
      </c>
      <c r="I8551" s="3" t="s">
        <v>14368</v>
      </c>
      <c r="J8551" s="3">
        <v>29</v>
      </c>
      <c r="K8551" s="2" t="s">
        <v>36</v>
      </c>
      <c r="O8551" s="7" t="s">
        <v>32862</v>
      </c>
      <c r="P8551" s="7" t="s">
        <v>32863</v>
      </c>
      <c r="Q8551" s="2" t="s">
        <v>32865</v>
      </c>
      <c r="R8551" s="2">
        <v>2</v>
      </c>
      <c r="S8551" s="2">
        <v>3</v>
      </c>
      <c r="T8551" s="2" t="s">
        <v>31186</v>
      </c>
      <c r="V8551" s="26">
        <v>2</v>
      </c>
      <c r="AB8551" s="26">
        <v>1000</v>
      </c>
      <c r="AC8551" s="26">
        <v>1800</v>
      </c>
      <c r="AD8551" s="26" t="s">
        <v>31186</v>
      </c>
      <c r="AF8551" s="26">
        <v>3</v>
      </c>
    </row>
    <row r="8552" spans="1:40" ht="43.2" x14ac:dyDescent="0.3">
      <c r="A8552" t="s">
        <v>32460</v>
      </c>
      <c r="B8552" s="2" t="s">
        <v>19</v>
      </c>
      <c r="C8552" s="2" t="s">
        <v>14359</v>
      </c>
      <c r="D8552" s="2" t="s">
        <v>14361</v>
      </c>
      <c r="E8552" s="2" t="s">
        <v>14362</v>
      </c>
      <c r="F8552" s="2" t="s">
        <v>14364</v>
      </c>
      <c r="G8552" s="2" t="s">
        <v>14447</v>
      </c>
      <c r="H8552" s="3" t="s">
        <v>14448</v>
      </c>
      <c r="I8552" s="3" t="s">
        <v>14368</v>
      </c>
      <c r="J8552" s="3">
        <v>1</v>
      </c>
      <c r="K8552" s="2" t="s">
        <v>36</v>
      </c>
      <c r="O8552" s="7" t="s">
        <v>32862</v>
      </c>
      <c r="P8552" s="7" t="s">
        <v>32863</v>
      </c>
      <c r="Q8552" s="2" t="s">
        <v>32865</v>
      </c>
      <c r="R8552" s="2">
        <v>2</v>
      </c>
      <c r="S8552" s="2">
        <v>3</v>
      </c>
      <c r="T8552" s="2" t="s">
        <v>31186</v>
      </c>
      <c r="V8552" s="26">
        <v>2</v>
      </c>
      <c r="AB8552" s="26">
        <v>1800</v>
      </c>
      <c r="AC8552" s="26">
        <v>2000</v>
      </c>
      <c r="AD8552" s="26" t="s">
        <v>31186</v>
      </c>
      <c r="AF8552" s="26">
        <v>3</v>
      </c>
    </row>
    <row r="8553" spans="1:40" ht="43.2" x14ac:dyDescent="0.3">
      <c r="A8553" t="s">
        <v>32460</v>
      </c>
      <c r="B8553" s="2" t="s">
        <v>19</v>
      </c>
      <c r="C8553" s="2" t="s">
        <v>14359</v>
      </c>
      <c r="D8553" s="2" t="s">
        <v>14361</v>
      </c>
      <c r="E8553" s="2" t="s">
        <v>14362</v>
      </c>
      <c r="F8553" s="2" t="s">
        <v>14364</v>
      </c>
      <c r="G8553" s="2" t="s">
        <v>14449</v>
      </c>
      <c r="H8553" s="3" t="s">
        <v>14450</v>
      </c>
      <c r="I8553" s="3" t="s">
        <v>14368</v>
      </c>
      <c r="J8553" s="3">
        <v>57</v>
      </c>
      <c r="K8553" s="2" t="s">
        <v>36</v>
      </c>
      <c r="O8553" s="7" t="s">
        <v>32862</v>
      </c>
      <c r="P8553" s="7" t="s">
        <v>32863</v>
      </c>
      <c r="Q8553" s="2" t="s">
        <v>32865</v>
      </c>
      <c r="R8553" s="2">
        <v>2</v>
      </c>
      <c r="S8553" s="2">
        <v>3</v>
      </c>
      <c r="T8553" s="2" t="s">
        <v>31186</v>
      </c>
      <c r="V8553" s="26">
        <v>2</v>
      </c>
      <c r="AB8553" s="26">
        <v>2000</v>
      </c>
      <c r="AC8553" s="26">
        <v>3600</v>
      </c>
      <c r="AD8553" s="26" t="s">
        <v>31186</v>
      </c>
      <c r="AF8553" s="26">
        <v>3</v>
      </c>
    </row>
    <row r="8554" spans="1:40" ht="43.2" x14ac:dyDescent="0.3">
      <c r="A8554" t="s">
        <v>32460</v>
      </c>
      <c r="B8554" s="2" t="s">
        <v>19</v>
      </c>
      <c r="C8554" s="2" t="s">
        <v>14359</v>
      </c>
      <c r="D8554" s="2" t="s">
        <v>14361</v>
      </c>
      <c r="E8554" s="2" t="s">
        <v>14362</v>
      </c>
      <c r="F8554" s="2" t="s">
        <v>14364</v>
      </c>
      <c r="G8554" s="2" t="s">
        <v>14451</v>
      </c>
      <c r="H8554" s="3" t="s">
        <v>14452</v>
      </c>
      <c r="I8554" s="3" t="s">
        <v>14368</v>
      </c>
      <c r="J8554" s="3">
        <v>40</v>
      </c>
      <c r="K8554" s="2" t="s">
        <v>36</v>
      </c>
      <c r="O8554" s="7" t="s">
        <v>32862</v>
      </c>
      <c r="P8554" s="7" t="s">
        <v>32863</v>
      </c>
      <c r="Q8554" s="2" t="s">
        <v>32865</v>
      </c>
      <c r="R8554" s="2">
        <v>2</v>
      </c>
      <c r="S8554" s="2">
        <v>3</v>
      </c>
      <c r="T8554" s="2" t="s">
        <v>31186</v>
      </c>
      <c r="V8554" s="26">
        <v>2</v>
      </c>
      <c r="AB8554" s="26">
        <v>3600</v>
      </c>
      <c r="AC8554" s="26">
        <v>4500</v>
      </c>
      <c r="AD8554" s="26" t="s">
        <v>31186</v>
      </c>
      <c r="AF8554" s="26">
        <v>3</v>
      </c>
    </row>
    <row r="8555" spans="1:40" ht="43.2" x14ac:dyDescent="0.3">
      <c r="A8555" t="s">
        <v>32460</v>
      </c>
      <c r="B8555" s="2" t="s">
        <v>19</v>
      </c>
      <c r="C8555" s="2" t="s">
        <v>14359</v>
      </c>
      <c r="D8555" s="2" t="s">
        <v>14361</v>
      </c>
      <c r="E8555" s="2" t="s">
        <v>14362</v>
      </c>
      <c r="F8555" s="2" t="s">
        <v>14364</v>
      </c>
      <c r="G8555" s="2" t="s">
        <v>14453</v>
      </c>
      <c r="H8555" s="3" t="s">
        <v>14454</v>
      </c>
      <c r="I8555" s="3" t="s">
        <v>14368</v>
      </c>
      <c r="J8555" s="3">
        <v>32</v>
      </c>
      <c r="K8555" s="2" t="s">
        <v>36</v>
      </c>
      <c r="O8555" s="7" t="s">
        <v>32862</v>
      </c>
      <c r="P8555" s="7" t="s">
        <v>32863</v>
      </c>
      <c r="Q8555" s="2" t="s">
        <v>32865</v>
      </c>
      <c r="R8555" s="2">
        <v>2</v>
      </c>
      <c r="S8555" s="2">
        <v>3</v>
      </c>
      <c r="T8555" s="2" t="s">
        <v>31186</v>
      </c>
      <c r="V8555" s="26">
        <v>2</v>
      </c>
      <c r="AB8555" s="26">
        <v>4500</v>
      </c>
      <c r="AC8555" s="26">
        <v>6000</v>
      </c>
      <c r="AD8555" s="26" t="s">
        <v>31186</v>
      </c>
      <c r="AF8555" s="26">
        <v>3</v>
      </c>
    </row>
    <row r="8556" spans="1:40" x14ac:dyDescent="0.3">
      <c r="L8556" s="163" t="s">
        <v>0</v>
      </c>
      <c r="M8556" s="163"/>
      <c r="N8556" s="163"/>
      <c r="O8556" s="163" t="s">
        <v>1</v>
      </c>
      <c r="P8556" s="163"/>
      <c r="Q8556" s="172" t="s">
        <v>31230</v>
      </c>
      <c r="R8556" s="173"/>
      <c r="S8556" s="173"/>
      <c r="T8556" s="173"/>
      <c r="U8556" s="174"/>
      <c r="V8556" s="172" t="s">
        <v>31185</v>
      </c>
      <c r="W8556" s="173"/>
      <c r="X8556" s="173"/>
      <c r="Y8556" s="173"/>
      <c r="Z8556" s="174"/>
      <c r="AA8556" s="172" t="s">
        <v>31192</v>
      </c>
      <c r="AB8556" s="173"/>
      <c r="AC8556" s="173"/>
      <c r="AD8556" s="173"/>
      <c r="AE8556" s="174"/>
      <c r="AN8556"/>
    </row>
    <row r="8557" spans="1:40" ht="43.2" x14ac:dyDescent="0.3">
      <c r="B8557" s="2" t="s">
        <v>19</v>
      </c>
      <c r="C8557" s="2" t="s">
        <v>14359</v>
      </c>
      <c r="D8557" s="2" t="s">
        <v>14361</v>
      </c>
      <c r="E8557" s="2" t="s">
        <v>14362</v>
      </c>
      <c r="F8557" s="2" t="s">
        <v>14455</v>
      </c>
      <c r="H8557" s="3" t="s">
        <v>14456</v>
      </c>
      <c r="L8557" s="72" t="s">
        <v>12</v>
      </c>
      <c r="M8557" s="72" t="s">
        <v>13</v>
      </c>
      <c r="N8557" s="72" t="s">
        <v>14</v>
      </c>
      <c r="O8557" s="72" t="s">
        <v>32311</v>
      </c>
      <c r="P8557" s="72" t="s">
        <v>31195</v>
      </c>
      <c r="Q8557" s="73" t="s">
        <v>32319</v>
      </c>
      <c r="R8557" s="73" t="s">
        <v>32320</v>
      </c>
      <c r="S8557" s="73" t="s">
        <v>17</v>
      </c>
      <c r="T8557" s="73" t="s">
        <v>18</v>
      </c>
      <c r="U8557" s="73" t="s">
        <v>31184</v>
      </c>
      <c r="V8557" s="73" t="s">
        <v>32319</v>
      </c>
      <c r="W8557" s="73" t="s">
        <v>32320</v>
      </c>
      <c r="X8557" s="73" t="s">
        <v>17</v>
      </c>
      <c r="Y8557" s="73" t="s">
        <v>18</v>
      </c>
      <c r="Z8557" s="73" t="s">
        <v>31184</v>
      </c>
      <c r="AA8557" s="73" t="s">
        <v>32319</v>
      </c>
      <c r="AB8557" s="73" t="s">
        <v>32320</v>
      </c>
      <c r="AC8557" s="73" t="s">
        <v>17</v>
      </c>
      <c r="AD8557" s="73" t="s">
        <v>18</v>
      </c>
      <c r="AE8557" s="73" t="s">
        <v>31184</v>
      </c>
      <c r="AN8557"/>
    </row>
    <row r="8558" spans="1:40" ht="43.2" x14ac:dyDescent="0.3">
      <c r="A8558" t="s">
        <v>32460</v>
      </c>
      <c r="B8558" s="2" t="s">
        <v>19</v>
      </c>
      <c r="C8558" s="2" t="s">
        <v>14359</v>
      </c>
      <c r="D8558" s="2" t="s">
        <v>14361</v>
      </c>
      <c r="E8558" s="2" t="s">
        <v>14362</v>
      </c>
      <c r="F8558" s="2" t="s">
        <v>14455</v>
      </c>
      <c r="G8558" s="2" t="s">
        <v>14457</v>
      </c>
      <c r="H8558" s="3" t="s">
        <v>14458</v>
      </c>
      <c r="I8558" s="3" t="s">
        <v>14368</v>
      </c>
      <c r="J8558" s="3">
        <v>2</v>
      </c>
      <c r="K8558" s="2" t="s">
        <v>36</v>
      </c>
      <c r="O8558" s="7" t="s">
        <v>32862</v>
      </c>
      <c r="P8558" s="7" t="s">
        <v>32866</v>
      </c>
      <c r="Q8558" s="2">
        <v>0.5</v>
      </c>
      <c r="R8558" s="2">
        <v>0.5</v>
      </c>
      <c r="S8558" s="2" t="s">
        <v>31186</v>
      </c>
      <c r="U8558" s="26">
        <v>1</v>
      </c>
      <c r="V8558" s="26">
        <v>0</v>
      </c>
      <c r="W8558" s="26">
        <v>200</v>
      </c>
      <c r="X8558" s="26" t="s">
        <v>31186</v>
      </c>
      <c r="Z8558" s="26">
        <v>3</v>
      </c>
    </row>
    <row r="8559" spans="1:40" ht="43.2" x14ac:dyDescent="0.3">
      <c r="A8559" t="s">
        <v>32460</v>
      </c>
      <c r="B8559" s="2" t="s">
        <v>19</v>
      </c>
      <c r="C8559" s="2" t="s">
        <v>14359</v>
      </c>
      <c r="D8559" s="2" t="s">
        <v>14361</v>
      </c>
      <c r="E8559" s="2" t="s">
        <v>14362</v>
      </c>
      <c r="F8559" s="2" t="s">
        <v>14455</v>
      </c>
      <c r="G8559" s="2" t="s">
        <v>14459</v>
      </c>
      <c r="H8559" s="3" t="s">
        <v>14460</v>
      </c>
      <c r="I8559" s="3" t="s">
        <v>14368</v>
      </c>
      <c r="K8559" s="2" t="s">
        <v>36</v>
      </c>
      <c r="O8559" s="7" t="s">
        <v>32862</v>
      </c>
      <c r="P8559" s="7" t="s">
        <v>32866</v>
      </c>
      <c r="Q8559" s="2">
        <v>0.5</v>
      </c>
      <c r="R8559" s="2">
        <v>0.5</v>
      </c>
      <c r="S8559" s="2" t="s">
        <v>31186</v>
      </c>
      <c r="U8559" s="26">
        <v>1</v>
      </c>
      <c r="AA8559" s="26">
        <v>0</v>
      </c>
      <c r="AB8559" s="26">
        <v>600</v>
      </c>
      <c r="AC8559" s="26" t="s">
        <v>31186</v>
      </c>
      <c r="AE8559" s="26">
        <v>3</v>
      </c>
    </row>
    <row r="8560" spans="1:40" s="87" customFormat="1" ht="43.2" x14ac:dyDescent="0.3">
      <c r="A8560" s="87" t="s">
        <v>32460</v>
      </c>
      <c r="B8560" s="45" t="s">
        <v>19</v>
      </c>
      <c r="C8560" s="45" t="s">
        <v>14359</v>
      </c>
      <c r="D8560" s="45" t="s">
        <v>14361</v>
      </c>
      <c r="E8560" s="45" t="s">
        <v>14362</v>
      </c>
      <c r="F8560" s="45" t="s">
        <v>14455</v>
      </c>
      <c r="G8560" s="45" t="s">
        <v>14461</v>
      </c>
      <c r="H8560" s="88" t="s">
        <v>14462</v>
      </c>
      <c r="I8560" s="88" t="s">
        <v>14368</v>
      </c>
      <c r="K8560" s="45" t="s">
        <v>36</v>
      </c>
      <c r="L8560" s="89"/>
      <c r="M8560" s="89"/>
      <c r="N8560" s="89"/>
      <c r="O8560" s="89" t="s">
        <v>32862</v>
      </c>
      <c r="P8560" s="89" t="s">
        <v>32866</v>
      </c>
      <c r="Q8560" s="45">
        <v>0.5</v>
      </c>
      <c r="R8560" s="45">
        <v>0.5</v>
      </c>
      <c r="S8560" s="45" t="s">
        <v>31186</v>
      </c>
      <c r="T8560" s="45"/>
      <c r="U8560" s="90">
        <v>1</v>
      </c>
      <c r="V8560" s="90"/>
      <c r="W8560" s="90"/>
      <c r="X8560" s="90"/>
      <c r="Y8560" s="90"/>
      <c r="Z8560" s="90"/>
      <c r="AA8560" s="90"/>
      <c r="AB8560" s="90"/>
      <c r="AC8560" s="90"/>
      <c r="AD8560" s="90"/>
      <c r="AE8560" s="90">
        <v>4</v>
      </c>
      <c r="AF8560" s="90"/>
      <c r="AG8560" s="90"/>
      <c r="AH8560" s="90"/>
      <c r="AI8560" s="90"/>
      <c r="AJ8560" s="90"/>
      <c r="AK8560" s="90"/>
      <c r="AL8560" s="90"/>
      <c r="AM8560" s="90"/>
      <c r="AN8560" s="90"/>
    </row>
    <row r="8561" spans="1:40" ht="43.2" x14ac:dyDescent="0.3">
      <c r="A8561" t="s">
        <v>32460</v>
      </c>
      <c r="B8561" s="2" t="s">
        <v>19</v>
      </c>
      <c r="C8561" s="2" t="s">
        <v>14359</v>
      </c>
      <c r="D8561" s="2" t="s">
        <v>14361</v>
      </c>
      <c r="E8561" s="2" t="s">
        <v>14362</v>
      </c>
      <c r="F8561" s="2" t="s">
        <v>14455</v>
      </c>
      <c r="G8561" s="2" t="s">
        <v>14463</v>
      </c>
      <c r="H8561" s="3" t="s">
        <v>14464</v>
      </c>
      <c r="I8561" s="3" t="s">
        <v>14368</v>
      </c>
      <c r="J8561" s="3">
        <v>2</v>
      </c>
      <c r="K8561" s="2" t="s">
        <v>36</v>
      </c>
      <c r="O8561" s="7" t="s">
        <v>32862</v>
      </c>
      <c r="P8561" s="7" t="s">
        <v>32866</v>
      </c>
      <c r="Q8561" s="2">
        <v>0.6</v>
      </c>
      <c r="R8561" s="2">
        <v>0.6</v>
      </c>
      <c r="S8561" s="2" t="s">
        <v>31186</v>
      </c>
      <c r="U8561" s="26">
        <v>1</v>
      </c>
      <c r="V8561" s="26">
        <v>0</v>
      </c>
      <c r="W8561" s="26">
        <v>250</v>
      </c>
      <c r="X8561" s="26" t="s">
        <v>31186</v>
      </c>
      <c r="Z8561" s="26">
        <v>3</v>
      </c>
    </row>
    <row r="8562" spans="1:40" ht="43.2" x14ac:dyDescent="0.3">
      <c r="A8562" t="s">
        <v>32460</v>
      </c>
      <c r="B8562" s="2" t="s">
        <v>19</v>
      </c>
      <c r="C8562" s="2" t="s">
        <v>14359</v>
      </c>
      <c r="D8562" s="2" t="s">
        <v>14361</v>
      </c>
      <c r="E8562" s="2" t="s">
        <v>14362</v>
      </c>
      <c r="F8562" s="2" t="s">
        <v>14455</v>
      </c>
      <c r="G8562" s="2" t="s">
        <v>14465</v>
      </c>
      <c r="H8562" s="3" t="s">
        <v>14466</v>
      </c>
      <c r="I8562" s="3" t="s">
        <v>14368</v>
      </c>
      <c r="K8562" s="2" t="s">
        <v>36</v>
      </c>
      <c r="O8562" s="7" t="s">
        <v>32862</v>
      </c>
      <c r="P8562" s="7" t="s">
        <v>32866</v>
      </c>
      <c r="Q8562" s="2">
        <v>0.6</v>
      </c>
      <c r="R8562" s="2">
        <v>0.6</v>
      </c>
      <c r="S8562" s="2" t="s">
        <v>31186</v>
      </c>
      <c r="U8562" s="26">
        <v>1</v>
      </c>
      <c r="V8562" s="26">
        <v>250</v>
      </c>
      <c r="W8562" s="26">
        <v>355</v>
      </c>
      <c r="X8562" s="26" t="s">
        <v>31186</v>
      </c>
      <c r="Z8562" s="26">
        <v>3</v>
      </c>
    </row>
    <row r="8563" spans="1:40" ht="43.2" x14ac:dyDescent="0.3">
      <c r="A8563" t="s">
        <v>32460</v>
      </c>
      <c r="B8563" s="2" t="s">
        <v>19</v>
      </c>
      <c r="C8563" s="2" t="s">
        <v>14359</v>
      </c>
      <c r="D8563" s="2" t="s">
        <v>14361</v>
      </c>
      <c r="E8563" s="2" t="s">
        <v>14362</v>
      </c>
      <c r="F8563" s="2" t="s">
        <v>14455</v>
      </c>
      <c r="G8563" s="2" t="s">
        <v>14467</v>
      </c>
      <c r="H8563" s="3" t="s">
        <v>14468</v>
      </c>
      <c r="I8563" s="3" t="s">
        <v>14368</v>
      </c>
      <c r="J8563" s="3">
        <v>2</v>
      </c>
      <c r="K8563" s="2" t="s">
        <v>36</v>
      </c>
      <c r="O8563" s="7" t="s">
        <v>32862</v>
      </c>
      <c r="P8563" s="7" t="s">
        <v>32866</v>
      </c>
      <c r="Q8563" s="2">
        <v>0.6</v>
      </c>
      <c r="R8563" s="2">
        <v>0.6</v>
      </c>
      <c r="S8563" s="2" t="s">
        <v>31186</v>
      </c>
      <c r="U8563" s="26">
        <v>1</v>
      </c>
      <c r="V8563" s="26">
        <v>355</v>
      </c>
      <c r="W8563" s="26">
        <v>450</v>
      </c>
      <c r="X8563" s="26" t="s">
        <v>31186</v>
      </c>
      <c r="Z8563" s="26">
        <v>3</v>
      </c>
    </row>
    <row r="8564" spans="1:40" ht="43.2" x14ac:dyDescent="0.3">
      <c r="A8564" t="s">
        <v>32460</v>
      </c>
      <c r="B8564" s="2" t="s">
        <v>19</v>
      </c>
      <c r="C8564" s="2" t="s">
        <v>14359</v>
      </c>
      <c r="D8564" s="2" t="s">
        <v>14361</v>
      </c>
      <c r="E8564" s="2" t="s">
        <v>14362</v>
      </c>
      <c r="F8564" s="2" t="s">
        <v>14455</v>
      </c>
      <c r="G8564" s="2" t="s">
        <v>14469</v>
      </c>
      <c r="H8564" s="3" t="s">
        <v>14470</v>
      </c>
      <c r="I8564" s="3" t="s">
        <v>14368</v>
      </c>
      <c r="J8564" s="3">
        <v>1</v>
      </c>
      <c r="K8564" s="2" t="s">
        <v>36</v>
      </c>
      <c r="O8564" s="7" t="s">
        <v>32862</v>
      </c>
      <c r="P8564" s="7" t="s">
        <v>32866</v>
      </c>
      <c r="Q8564" s="2">
        <v>0.7</v>
      </c>
      <c r="R8564" s="2">
        <v>0.7</v>
      </c>
      <c r="S8564" s="2" t="s">
        <v>31186</v>
      </c>
      <c r="U8564" s="26">
        <v>1</v>
      </c>
      <c r="V8564" s="91">
        <v>500</v>
      </c>
      <c r="W8564" s="91">
        <v>560</v>
      </c>
      <c r="X8564" s="26" t="s">
        <v>31186</v>
      </c>
      <c r="Z8564" s="26">
        <v>2</v>
      </c>
    </row>
    <row r="8565" spans="1:40" ht="43.2" x14ac:dyDescent="0.3">
      <c r="A8565" t="s">
        <v>32460</v>
      </c>
      <c r="B8565" s="2" t="s">
        <v>19</v>
      </c>
      <c r="C8565" s="2" t="s">
        <v>14359</v>
      </c>
      <c r="D8565" s="2" t="s">
        <v>14361</v>
      </c>
      <c r="E8565" s="2" t="s">
        <v>14362</v>
      </c>
      <c r="F8565" s="2" t="s">
        <v>14455</v>
      </c>
      <c r="G8565" s="2" t="s">
        <v>14471</v>
      </c>
      <c r="H8565" s="3" t="s">
        <v>14472</v>
      </c>
      <c r="I8565" s="3" t="s">
        <v>14368</v>
      </c>
      <c r="K8565" s="2" t="s">
        <v>36</v>
      </c>
      <c r="O8565" s="7" t="s">
        <v>32862</v>
      </c>
      <c r="P8565" s="7" t="s">
        <v>32866</v>
      </c>
      <c r="Q8565" s="2">
        <v>0.7</v>
      </c>
      <c r="R8565" s="2">
        <v>0.7</v>
      </c>
      <c r="S8565" s="2" t="s">
        <v>31186</v>
      </c>
      <c r="U8565" s="26">
        <v>1</v>
      </c>
      <c r="V8565" s="91">
        <v>560</v>
      </c>
      <c r="W8565" s="91">
        <v>800</v>
      </c>
      <c r="X8565" s="26" t="s">
        <v>31186</v>
      </c>
      <c r="Z8565" s="26">
        <v>3</v>
      </c>
    </row>
    <row r="8566" spans="1:40" ht="43.2" x14ac:dyDescent="0.3">
      <c r="A8566" t="s">
        <v>32460</v>
      </c>
      <c r="B8566" s="2" t="s">
        <v>19</v>
      </c>
      <c r="C8566" s="2" t="s">
        <v>14359</v>
      </c>
      <c r="D8566" s="2" t="s">
        <v>14361</v>
      </c>
      <c r="E8566" s="2" t="s">
        <v>14362</v>
      </c>
      <c r="F8566" s="2" t="s">
        <v>14455</v>
      </c>
      <c r="G8566" s="2" t="s">
        <v>14473</v>
      </c>
      <c r="H8566" s="3" t="s">
        <v>14474</v>
      </c>
      <c r="I8566" s="3" t="s">
        <v>14368</v>
      </c>
      <c r="K8566" s="2" t="s">
        <v>36</v>
      </c>
      <c r="O8566" s="7" t="s">
        <v>32862</v>
      </c>
      <c r="P8566" s="7" t="s">
        <v>32866</v>
      </c>
      <c r="Q8566" s="2">
        <v>0.7</v>
      </c>
      <c r="R8566" s="2">
        <v>0.7</v>
      </c>
      <c r="S8566" s="2" t="s">
        <v>31186</v>
      </c>
      <c r="U8566" s="26">
        <v>1</v>
      </c>
      <c r="AA8566" s="26">
        <v>0</v>
      </c>
      <c r="AB8566" s="26">
        <v>900</v>
      </c>
      <c r="AC8566" s="26" t="s">
        <v>31186</v>
      </c>
      <c r="AE8566" s="26">
        <v>3</v>
      </c>
    </row>
    <row r="8567" spans="1:40" ht="43.2" x14ac:dyDescent="0.3">
      <c r="A8567" t="s">
        <v>32460</v>
      </c>
      <c r="B8567" s="2" t="s">
        <v>19</v>
      </c>
      <c r="C8567" s="2" t="s">
        <v>14359</v>
      </c>
      <c r="D8567" s="2" t="s">
        <v>14361</v>
      </c>
      <c r="E8567" s="2" t="s">
        <v>14362</v>
      </c>
      <c r="F8567" s="2" t="s">
        <v>14455</v>
      </c>
      <c r="G8567" s="2" t="s">
        <v>14475</v>
      </c>
      <c r="H8567" s="3" t="s">
        <v>14476</v>
      </c>
      <c r="I8567" s="3" t="s">
        <v>14368</v>
      </c>
      <c r="J8567" s="3">
        <v>1</v>
      </c>
      <c r="K8567" s="2" t="s">
        <v>36</v>
      </c>
      <c r="O8567" s="7" t="s">
        <v>32862</v>
      </c>
      <c r="P8567" s="7" t="s">
        <v>32866</v>
      </c>
      <c r="Q8567" s="2">
        <v>0.7</v>
      </c>
      <c r="R8567" s="2">
        <v>0.7</v>
      </c>
      <c r="S8567" s="2" t="s">
        <v>31186</v>
      </c>
      <c r="U8567" s="26">
        <v>1</v>
      </c>
      <c r="AA8567" s="91">
        <v>1100</v>
      </c>
      <c r="AB8567" s="91">
        <v>1600</v>
      </c>
      <c r="AC8567" s="26" t="s">
        <v>31186</v>
      </c>
      <c r="AE8567" s="26">
        <v>2</v>
      </c>
    </row>
    <row r="8568" spans="1:40" ht="43.2" x14ac:dyDescent="0.3">
      <c r="A8568" t="s">
        <v>32460</v>
      </c>
      <c r="B8568" s="2" t="s">
        <v>19</v>
      </c>
      <c r="C8568" s="2" t="s">
        <v>14359</v>
      </c>
      <c r="D8568" s="2" t="s">
        <v>14361</v>
      </c>
      <c r="E8568" s="2" t="s">
        <v>14362</v>
      </c>
      <c r="F8568" s="2" t="s">
        <v>14455</v>
      </c>
      <c r="G8568" s="2" t="s">
        <v>14477</v>
      </c>
      <c r="H8568" s="3" t="s">
        <v>14478</v>
      </c>
      <c r="I8568" s="3" t="s">
        <v>14368</v>
      </c>
      <c r="J8568" s="3">
        <v>4</v>
      </c>
      <c r="K8568" s="2" t="s">
        <v>36</v>
      </c>
      <c r="O8568" s="7" t="s">
        <v>32862</v>
      </c>
      <c r="P8568" s="7" t="s">
        <v>32866</v>
      </c>
      <c r="Q8568" s="2">
        <v>0.7</v>
      </c>
      <c r="R8568" s="2">
        <v>0.7</v>
      </c>
      <c r="S8568" s="2" t="s">
        <v>31186</v>
      </c>
      <c r="U8568" s="26">
        <v>1</v>
      </c>
      <c r="AA8568" s="91">
        <v>1600</v>
      </c>
      <c r="AB8568" s="91">
        <v>2400</v>
      </c>
      <c r="AC8568" s="26" t="s">
        <v>31186</v>
      </c>
      <c r="AE8568" s="26">
        <v>3</v>
      </c>
    </row>
    <row r="8569" spans="1:40" ht="43.2" x14ac:dyDescent="0.3">
      <c r="A8569" t="s">
        <v>32460</v>
      </c>
      <c r="B8569" s="2" t="s">
        <v>19</v>
      </c>
      <c r="C8569" s="2" t="s">
        <v>14359</v>
      </c>
      <c r="D8569" s="2" t="s">
        <v>14361</v>
      </c>
      <c r="E8569" s="2" t="s">
        <v>14362</v>
      </c>
      <c r="F8569" s="2" t="s">
        <v>14455</v>
      </c>
      <c r="G8569" s="2" t="s">
        <v>14479</v>
      </c>
      <c r="H8569" s="3" t="s">
        <v>14480</v>
      </c>
      <c r="I8569" s="3" t="s">
        <v>14368</v>
      </c>
      <c r="J8569" s="3">
        <v>2</v>
      </c>
      <c r="K8569" s="2" t="s">
        <v>36</v>
      </c>
      <c r="O8569" s="7" t="s">
        <v>32862</v>
      </c>
      <c r="P8569" s="7" t="s">
        <v>32866</v>
      </c>
      <c r="Q8569" s="2">
        <v>0.7</v>
      </c>
      <c r="R8569" s="2">
        <v>0.7</v>
      </c>
      <c r="S8569" s="2" t="s">
        <v>31186</v>
      </c>
      <c r="U8569" s="26">
        <v>1</v>
      </c>
      <c r="AA8569" s="26">
        <v>2400</v>
      </c>
      <c r="AB8569" s="26">
        <v>3200</v>
      </c>
      <c r="AC8569" s="26" t="s">
        <v>31186</v>
      </c>
      <c r="AE8569" s="26">
        <v>3</v>
      </c>
    </row>
    <row r="8570" spans="1:40" ht="43.2" x14ac:dyDescent="0.3">
      <c r="A8570" t="s">
        <v>32460</v>
      </c>
      <c r="B8570" s="2" t="s">
        <v>19</v>
      </c>
      <c r="C8570" s="2" t="s">
        <v>14359</v>
      </c>
      <c r="D8570" s="2" t="s">
        <v>14361</v>
      </c>
      <c r="E8570" s="2" t="s">
        <v>14362</v>
      </c>
      <c r="F8570" s="2" t="s">
        <v>14455</v>
      </c>
      <c r="G8570" s="2" t="s">
        <v>14481</v>
      </c>
      <c r="H8570" s="3" t="s">
        <v>14482</v>
      </c>
      <c r="I8570" s="3" t="s">
        <v>14368</v>
      </c>
      <c r="K8570" s="2" t="s">
        <v>36</v>
      </c>
      <c r="O8570" s="7" t="s">
        <v>32862</v>
      </c>
      <c r="P8570" s="7" t="s">
        <v>32866</v>
      </c>
      <c r="Q8570" s="2">
        <v>0.7</v>
      </c>
      <c r="R8570" s="2">
        <v>0.7</v>
      </c>
      <c r="S8570" s="2" t="s">
        <v>31186</v>
      </c>
      <c r="U8570" s="26">
        <v>1</v>
      </c>
      <c r="AA8570" s="26">
        <v>3200</v>
      </c>
      <c r="AB8570" s="26">
        <v>3600</v>
      </c>
      <c r="AC8570" s="26" t="s">
        <v>31186</v>
      </c>
      <c r="AE8570" s="26">
        <v>3</v>
      </c>
    </row>
    <row r="8571" spans="1:40" ht="43.2" x14ac:dyDescent="0.3">
      <c r="A8571" t="s">
        <v>32460</v>
      </c>
      <c r="B8571" s="2" t="s">
        <v>19</v>
      </c>
      <c r="C8571" s="2" t="s">
        <v>14359</v>
      </c>
      <c r="D8571" s="2" t="s">
        <v>14361</v>
      </c>
      <c r="E8571" s="2" t="s">
        <v>14362</v>
      </c>
      <c r="F8571" s="2" t="s">
        <v>14455</v>
      </c>
      <c r="G8571" s="2" t="s">
        <v>14483</v>
      </c>
      <c r="H8571" s="3" t="s">
        <v>14484</v>
      </c>
      <c r="I8571" s="3" t="s">
        <v>14368</v>
      </c>
      <c r="K8571" s="2" t="s">
        <v>36</v>
      </c>
      <c r="O8571" s="7" t="s">
        <v>32862</v>
      </c>
      <c r="P8571" s="7" t="s">
        <v>32866</v>
      </c>
      <c r="Q8571" s="2">
        <v>0.7</v>
      </c>
      <c r="R8571" s="2">
        <v>0.7</v>
      </c>
      <c r="S8571" s="2" t="s">
        <v>31186</v>
      </c>
      <c r="U8571" s="26">
        <v>1</v>
      </c>
      <c r="AA8571" s="26">
        <v>3600</v>
      </c>
      <c r="AB8571" s="26">
        <v>4000</v>
      </c>
      <c r="AC8571" s="26" t="s">
        <v>31186</v>
      </c>
      <c r="AE8571" s="26">
        <v>3</v>
      </c>
    </row>
    <row r="8572" spans="1:40" s="87" customFormat="1" ht="43.2" x14ac:dyDescent="0.3">
      <c r="A8572" s="87" t="s">
        <v>32460</v>
      </c>
      <c r="B8572" s="45" t="s">
        <v>19</v>
      </c>
      <c r="C8572" s="45" t="s">
        <v>14359</v>
      </c>
      <c r="D8572" s="45" t="s">
        <v>14361</v>
      </c>
      <c r="E8572" s="45" t="s">
        <v>14362</v>
      </c>
      <c r="F8572" s="45" t="s">
        <v>14455</v>
      </c>
      <c r="G8572" s="45" t="s">
        <v>14485</v>
      </c>
      <c r="H8572" s="88" t="s">
        <v>14486</v>
      </c>
      <c r="I8572" s="88" t="s">
        <v>14368</v>
      </c>
      <c r="J8572" s="88">
        <v>4</v>
      </c>
      <c r="K8572" s="45" t="s">
        <v>36</v>
      </c>
      <c r="L8572" s="89"/>
      <c r="M8572" s="89"/>
      <c r="N8572" s="89"/>
      <c r="O8572" s="89" t="s">
        <v>32862</v>
      </c>
      <c r="P8572" s="89" t="s">
        <v>32866</v>
      </c>
      <c r="Q8572" s="45">
        <v>0.9</v>
      </c>
      <c r="R8572" s="45">
        <v>0.9</v>
      </c>
      <c r="S8572" s="45" t="s">
        <v>31186</v>
      </c>
      <c r="T8572" s="45"/>
      <c r="U8572" s="90">
        <v>1</v>
      </c>
      <c r="V8572" s="90"/>
      <c r="W8572" s="90"/>
      <c r="X8572" s="90"/>
      <c r="Y8572" s="90"/>
      <c r="Z8572" s="90"/>
      <c r="AA8572" s="90"/>
      <c r="AB8572" s="90"/>
      <c r="AC8572" s="90"/>
      <c r="AD8572" s="90"/>
      <c r="AE8572" s="90">
        <v>4</v>
      </c>
      <c r="AF8572" s="90"/>
      <c r="AG8572" s="90"/>
      <c r="AH8572" s="90"/>
      <c r="AI8572" s="90"/>
      <c r="AJ8572" s="90"/>
      <c r="AK8572" s="90"/>
      <c r="AL8572" s="90"/>
      <c r="AM8572" s="90"/>
      <c r="AN8572" s="90"/>
    </row>
    <row r="8573" spans="1:40" ht="43.2" x14ac:dyDescent="0.3">
      <c r="A8573" t="s">
        <v>32460</v>
      </c>
      <c r="B8573" s="2" t="s">
        <v>19</v>
      </c>
      <c r="C8573" s="2" t="s">
        <v>14359</v>
      </c>
      <c r="D8573" s="2" t="s">
        <v>14361</v>
      </c>
      <c r="E8573" s="2" t="s">
        <v>14362</v>
      </c>
      <c r="F8573" s="2" t="s">
        <v>14455</v>
      </c>
      <c r="G8573" s="2" t="s">
        <v>14487</v>
      </c>
      <c r="H8573" s="3" t="s">
        <v>14488</v>
      </c>
      <c r="I8573" s="3" t="s">
        <v>14368</v>
      </c>
      <c r="J8573" s="3">
        <v>10</v>
      </c>
      <c r="K8573" s="2" t="s">
        <v>36</v>
      </c>
      <c r="O8573" s="7" t="s">
        <v>32862</v>
      </c>
      <c r="P8573" s="7" t="s">
        <v>32866</v>
      </c>
      <c r="Q8573" s="2">
        <v>0.9</v>
      </c>
      <c r="R8573" s="2">
        <v>0.9</v>
      </c>
      <c r="S8573" s="2" t="s">
        <v>31186</v>
      </c>
      <c r="U8573" s="26">
        <v>1</v>
      </c>
      <c r="AA8573" s="90">
        <v>4500</v>
      </c>
      <c r="AB8573" s="91">
        <v>5200</v>
      </c>
      <c r="AC8573" s="26" t="s">
        <v>31186</v>
      </c>
      <c r="AE8573" s="26">
        <v>3</v>
      </c>
    </row>
    <row r="8574" spans="1:40" ht="43.2" x14ac:dyDescent="0.3">
      <c r="A8574" t="s">
        <v>32460</v>
      </c>
      <c r="B8574" s="2" t="s">
        <v>19</v>
      </c>
      <c r="C8574" s="2" t="s">
        <v>14359</v>
      </c>
      <c r="D8574" s="2" t="s">
        <v>14361</v>
      </c>
      <c r="E8574" s="2" t="s">
        <v>14362</v>
      </c>
      <c r="F8574" s="2" t="s">
        <v>14455</v>
      </c>
      <c r="G8574" s="2" t="s">
        <v>14489</v>
      </c>
      <c r="H8574" s="3" t="s">
        <v>14490</v>
      </c>
      <c r="I8574" s="3" t="s">
        <v>14368</v>
      </c>
      <c r="J8574" s="3">
        <v>2</v>
      </c>
      <c r="K8574" s="2" t="s">
        <v>36</v>
      </c>
      <c r="O8574" s="7" t="s">
        <v>32862</v>
      </c>
      <c r="P8574" s="7" t="s">
        <v>32866</v>
      </c>
      <c r="Q8574" s="2">
        <v>0.9</v>
      </c>
      <c r="R8574" s="2">
        <v>0.9</v>
      </c>
      <c r="S8574" s="2" t="s">
        <v>31186</v>
      </c>
      <c r="U8574" s="26">
        <v>1</v>
      </c>
      <c r="AA8574" s="26">
        <v>5200</v>
      </c>
      <c r="AB8574" s="26">
        <v>7200</v>
      </c>
      <c r="AC8574" s="26" t="s">
        <v>31186</v>
      </c>
      <c r="AE8574" s="26">
        <v>3</v>
      </c>
    </row>
    <row r="8575" spans="1:40" ht="43.2" x14ac:dyDescent="0.3">
      <c r="A8575" t="s">
        <v>32460</v>
      </c>
      <c r="B8575" s="2" t="s">
        <v>19</v>
      </c>
      <c r="C8575" s="2" t="s">
        <v>14359</v>
      </c>
      <c r="D8575" s="2" t="s">
        <v>14361</v>
      </c>
      <c r="E8575" s="2" t="s">
        <v>14362</v>
      </c>
      <c r="F8575" s="2" t="s">
        <v>14455</v>
      </c>
      <c r="G8575" s="2" t="s">
        <v>14491</v>
      </c>
      <c r="H8575" s="3" t="s">
        <v>14492</v>
      </c>
      <c r="I8575" s="3" t="s">
        <v>14368</v>
      </c>
      <c r="K8575" s="2" t="s">
        <v>36</v>
      </c>
      <c r="O8575" s="7" t="s">
        <v>32862</v>
      </c>
      <c r="P8575" s="7" t="s">
        <v>32866</v>
      </c>
      <c r="Q8575" s="2">
        <v>1</v>
      </c>
      <c r="R8575" s="2">
        <v>1</v>
      </c>
      <c r="S8575" s="2" t="s">
        <v>31186</v>
      </c>
      <c r="U8575" s="26">
        <v>1</v>
      </c>
      <c r="V8575" s="91">
        <v>900</v>
      </c>
      <c r="W8575" s="91">
        <v>1000</v>
      </c>
      <c r="X8575" s="26" t="s">
        <v>31186</v>
      </c>
      <c r="Z8575" s="26">
        <v>2</v>
      </c>
    </row>
    <row r="8576" spans="1:40" ht="43.2" x14ac:dyDescent="0.3">
      <c r="A8576" t="s">
        <v>32460</v>
      </c>
      <c r="B8576" s="2" t="s">
        <v>19</v>
      </c>
      <c r="C8576" s="2" t="s">
        <v>14359</v>
      </c>
      <c r="D8576" s="2" t="s">
        <v>14361</v>
      </c>
      <c r="E8576" s="2" t="s">
        <v>14362</v>
      </c>
      <c r="F8576" s="2" t="s">
        <v>14455</v>
      </c>
      <c r="G8576" s="2" t="s">
        <v>14493</v>
      </c>
      <c r="H8576" s="3" t="s">
        <v>14494</v>
      </c>
      <c r="I8576" s="3" t="s">
        <v>14368</v>
      </c>
      <c r="K8576" s="2" t="s">
        <v>36</v>
      </c>
      <c r="O8576" s="7" t="s">
        <v>32862</v>
      </c>
      <c r="P8576" s="7" t="s">
        <v>32866</v>
      </c>
      <c r="Q8576" s="2">
        <v>1</v>
      </c>
      <c r="R8576" s="2">
        <v>1</v>
      </c>
      <c r="S8576" s="2" t="s">
        <v>31186</v>
      </c>
      <c r="U8576" s="26">
        <v>1</v>
      </c>
      <c r="V8576" s="91">
        <v>1000</v>
      </c>
      <c r="W8576" s="91">
        <v>1250</v>
      </c>
      <c r="X8576" s="26" t="s">
        <v>31186</v>
      </c>
      <c r="Z8576" s="26">
        <v>3</v>
      </c>
    </row>
    <row r="8577" spans="1:28" x14ac:dyDescent="0.3">
      <c r="L8577" s="163" t="s">
        <v>0</v>
      </c>
      <c r="M8577" s="163"/>
      <c r="N8577" s="163"/>
      <c r="O8577" s="163" t="s">
        <v>1</v>
      </c>
      <c r="P8577" s="163"/>
      <c r="Q8577" s="163"/>
      <c r="R8577" s="163"/>
      <c r="S8577" s="172" t="s">
        <v>31230</v>
      </c>
      <c r="T8577" s="173"/>
      <c r="U8577" s="173"/>
      <c r="V8577" s="173"/>
      <c r="W8577" s="174"/>
      <c r="X8577" s="172" t="s">
        <v>31185</v>
      </c>
      <c r="Y8577" s="173"/>
      <c r="Z8577" s="173"/>
      <c r="AA8577" s="173"/>
      <c r="AB8577" s="174"/>
    </row>
    <row r="8578" spans="1:28" ht="43.2" x14ac:dyDescent="0.3">
      <c r="B8578" s="2" t="s">
        <v>19</v>
      </c>
      <c r="C8578" s="2" t="s">
        <v>14359</v>
      </c>
      <c r="D8578" s="2" t="s">
        <v>14361</v>
      </c>
      <c r="E8578" s="2" t="s">
        <v>14362</v>
      </c>
      <c r="F8578" s="2" t="s">
        <v>14495</v>
      </c>
      <c r="H8578" s="3" t="s">
        <v>14496</v>
      </c>
      <c r="L8578" s="72" t="s">
        <v>12</v>
      </c>
      <c r="M8578" s="72" t="s">
        <v>13</v>
      </c>
      <c r="N8578" s="72" t="s">
        <v>14</v>
      </c>
      <c r="O8578" s="72" t="s">
        <v>32311</v>
      </c>
      <c r="P8578" s="72" t="s">
        <v>32654</v>
      </c>
      <c r="Q8578" s="72" t="s">
        <v>31195</v>
      </c>
      <c r="R8578" s="72" t="s">
        <v>31743</v>
      </c>
      <c r="S8578" s="73" t="s">
        <v>32319</v>
      </c>
      <c r="T8578" s="73" t="s">
        <v>32320</v>
      </c>
      <c r="U8578" s="73" t="s">
        <v>17</v>
      </c>
      <c r="V8578" s="73" t="s">
        <v>18</v>
      </c>
      <c r="W8578" s="73" t="s">
        <v>31184</v>
      </c>
      <c r="X8578" s="73" t="s">
        <v>32319</v>
      </c>
      <c r="Y8578" s="73" t="s">
        <v>32320</v>
      </c>
      <c r="Z8578" s="73" t="s">
        <v>17</v>
      </c>
      <c r="AA8578" s="73" t="s">
        <v>18</v>
      </c>
      <c r="AB8578" s="73" t="s">
        <v>31184</v>
      </c>
    </row>
    <row r="8579" spans="1:28" ht="43.2" x14ac:dyDescent="0.3">
      <c r="A8579" t="s">
        <v>32460</v>
      </c>
      <c r="B8579" s="2" t="s">
        <v>19</v>
      </c>
      <c r="C8579" s="2" t="s">
        <v>14359</v>
      </c>
      <c r="D8579" s="2" t="s">
        <v>14361</v>
      </c>
      <c r="E8579" s="2" t="s">
        <v>14362</v>
      </c>
      <c r="F8579" s="2" t="s">
        <v>14495</v>
      </c>
      <c r="G8579" s="2" t="s">
        <v>14497</v>
      </c>
      <c r="H8579" s="3" t="s">
        <v>14498</v>
      </c>
      <c r="I8579" s="3" t="s">
        <v>14368</v>
      </c>
      <c r="J8579" s="3">
        <v>4</v>
      </c>
      <c r="K8579" s="2" t="s">
        <v>36</v>
      </c>
      <c r="O8579" s="7" t="s">
        <v>32862</v>
      </c>
      <c r="P8579" s="7" t="s">
        <v>32867</v>
      </c>
      <c r="Q8579" s="2" t="s">
        <v>32868</v>
      </c>
      <c r="R8579" s="2" t="s">
        <v>32864</v>
      </c>
      <c r="S8579" s="2">
        <v>0</v>
      </c>
      <c r="T8579" s="2">
        <v>1</v>
      </c>
      <c r="U8579" s="26" t="s">
        <v>31186</v>
      </c>
      <c r="W8579" s="26">
        <v>3</v>
      </c>
      <c r="X8579" s="26">
        <v>0</v>
      </c>
      <c r="Y8579" s="26">
        <v>125</v>
      </c>
      <c r="Z8579" s="26" t="s">
        <v>31186</v>
      </c>
      <c r="AB8579" s="26">
        <v>3</v>
      </c>
    </row>
    <row r="8580" spans="1:28" ht="43.2" x14ac:dyDescent="0.3">
      <c r="A8580" t="s">
        <v>32460</v>
      </c>
      <c r="B8580" s="2" t="s">
        <v>19</v>
      </c>
      <c r="C8580" s="2" t="s">
        <v>14359</v>
      </c>
      <c r="D8580" s="2" t="s">
        <v>14361</v>
      </c>
      <c r="E8580" s="2" t="s">
        <v>14362</v>
      </c>
      <c r="F8580" s="2" t="s">
        <v>14495</v>
      </c>
      <c r="G8580" s="2" t="s">
        <v>14499</v>
      </c>
      <c r="H8580" s="3" t="s">
        <v>14500</v>
      </c>
      <c r="I8580" s="3" t="s">
        <v>14368</v>
      </c>
      <c r="J8580" s="3">
        <v>4</v>
      </c>
      <c r="K8580" s="2" t="s">
        <v>36</v>
      </c>
      <c r="O8580" s="7" t="s">
        <v>32862</v>
      </c>
      <c r="P8580" s="7" t="s">
        <v>32867</v>
      </c>
      <c r="Q8580" s="2" t="s">
        <v>32868</v>
      </c>
      <c r="R8580" s="2" t="s">
        <v>32864</v>
      </c>
      <c r="S8580" s="2">
        <v>0</v>
      </c>
      <c r="T8580" s="2">
        <v>1</v>
      </c>
      <c r="U8580" s="26" t="s">
        <v>31186</v>
      </c>
      <c r="W8580" s="26">
        <v>3</v>
      </c>
      <c r="X8580" s="26">
        <v>125</v>
      </c>
      <c r="Y8580" s="26">
        <v>160</v>
      </c>
      <c r="Z8580" s="26" t="s">
        <v>31186</v>
      </c>
      <c r="AB8580" s="26">
        <v>3</v>
      </c>
    </row>
    <row r="8581" spans="1:28" ht="43.2" x14ac:dyDescent="0.3">
      <c r="A8581" t="s">
        <v>32460</v>
      </c>
      <c r="B8581" s="2" t="s">
        <v>19</v>
      </c>
      <c r="C8581" s="2" t="s">
        <v>14359</v>
      </c>
      <c r="D8581" s="2" t="s">
        <v>14361</v>
      </c>
      <c r="E8581" s="2" t="s">
        <v>14362</v>
      </c>
      <c r="F8581" s="2" t="s">
        <v>14495</v>
      </c>
      <c r="G8581" s="2" t="s">
        <v>14501</v>
      </c>
      <c r="H8581" s="3" t="s">
        <v>14502</v>
      </c>
      <c r="I8581" s="3" t="s">
        <v>14368</v>
      </c>
      <c r="J8581" s="3">
        <v>6</v>
      </c>
      <c r="K8581" s="2" t="s">
        <v>36</v>
      </c>
      <c r="O8581" s="7" t="s">
        <v>32862</v>
      </c>
      <c r="P8581" s="7" t="s">
        <v>32867</v>
      </c>
      <c r="Q8581" s="2" t="s">
        <v>32868</v>
      </c>
      <c r="R8581" s="2" t="s">
        <v>32864</v>
      </c>
      <c r="S8581" s="2">
        <v>0</v>
      </c>
      <c r="T8581" s="2">
        <v>1</v>
      </c>
      <c r="U8581" s="26" t="s">
        <v>31186</v>
      </c>
      <c r="W8581" s="26">
        <v>3</v>
      </c>
      <c r="X8581" s="26">
        <v>160</v>
      </c>
      <c r="Y8581" s="26">
        <v>315</v>
      </c>
      <c r="Z8581" s="26" t="s">
        <v>31186</v>
      </c>
      <c r="AB8581" s="26">
        <v>3</v>
      </c>
    </row>
    <row r="8582" spans="1:28" ht="43.2" x14ac:dyDescent="0.3">
      <c r="A8582" t="s">
        <v>32460</v>
      </c>
      <c r="B8582" s="2" t="s">
        <v>19</v>
      </c>
      <c r="C8582" s="2" t="s">
        <v>14359</v>
      </c>
      <c r="D8582" s="2" t="s">
        <v>14361</v>
      </c>
      <c r="E8582" s="2" t="s">
        <v>14362</v>
      </c>
      <c r="F8582" s="2" t="s">
        <v>14495</v>
      </c>
      <c r="G8582" s="2" t="s">
        <v>14503</v>
      </c>
      <c r="H8582" s="3" t="s">
        <v>14504</v>
      </c>
      <c r="I8582" s="3" t="s">
        <v>14368</v>
      </c>
      <c r="K8582" s="2" t="s">
        <v>36</v>
      </c>
      <c r="O8582" s="7" t="s">
        <v>32862</v>
      </c>
      <c r="P8582" s="7" t="s">
        <v>32867</v>
      </c>
      <c r="Q8582" s="2" t="s">
        <v>32868</v>
      </c>
      <c r="R8582" s="2" t="s">
        <v>32864</v>
      </c>
      <c r="S8582" s="2">
        <v>0</v>
      </c>
      <c r="T8582" s="2">
        <v>1</v>
      </c>
      <c r="U8582" s="26" t="s">
        <v>31186</v>
      </c>
      <c r="W8582" s="26">
        <v>3</v>
      </c>
      <c r="X8582" s="26">
        <v>315</v>
      </c>
      <c r="Y8582" s="26">
        <v>500</v>
      </c>
      <c r="Z8582" s="26" t="s">
        <v>31186</v>
      </c>
      <c r="AB8582" s="26">
        <v>3</v>
      </c>
    </row>
    <row r="8583" spans="1:28" ht="43.2" x14ac:dyDescent="0.3">
      <c r="A8583" t="s">
        <v>32460</v>
      </c>
      <c r="B8583" s="2" t="s">
        <v>19</v>
      </c>
      <c r="C8583" s="2" t="s">
        <v>14359</v>
      </c>
      <c r="D8583" s="2" t="s">
        <v>14361</v>
      </c>
      <c r="E8583" s="2" t="s">
        <v>14362</v>
      </c>
      <c r="F8583" s="2" t="s">
        <v>14495</v>
      </c>
      <c r="G8583" s="2" t="s">
        <v>14505</v>
      </c>
      <c r="H8583" s="3" t="s">
        <v>14506</v>
      </c>
      <c r="I8583" s="3" t="s">
        <v>14368</v>
      </c>
      <c r="J8583" s="3">
        <v>4</v>
      </c>
      <c r="K8583" s="2" t="s">
        <v>36</v>
      </c>
      <c r="O8583" s="7" t="s">
        <v>32862</v>
      </c>
      <c r="P8583" s="7" t="s">
        <v>32867</v>
      </c>
      <c r="Q8583" s="2" t="s">
        <v>32868</v>
      </c>
      <c r="R8583" s="2" t="s">
        <v>32864</v>
      </c>
      <c r="S8583" s="2">
        <v>0</v>
      </c>
      <c r="T8583" s="2">
        <v>1</v>
      </c>
      <c r="U8583" s="26" t="s">
        <v>31186</v>
      </c>
      <c r="W8583" s="26">
        <v>3</v>
      </c>
      <c r="X8583" s="26">
        <v>500</v>
      </c>
      <c r="Y8583" s="26">
        <v>630</v>
      </c>
      <c r="Z8583" s="26" t="s">
        <v>31186</v>
      </c>
      <c r="AB8583" s="26">
        <v>3</v>
      </c>
    </row>
    <row r="8584" spans="1:28" ht="43.2" x14ac:dyDescent="0.3">
      <c r="A8584" t="s">
        <v>32460</v>
      </c>
      <c r="B8584" s="2" t="s">
        <v>19</v>
      </c>
      <c r="C8584" s="2" t="s">
        <v>14359</v>
      </c>
      <c r="D8584" s="2" t="s">
        <v>14361</v>
      </c>
      <c r="E8584" s="2" t="s">
        <v>14362</v>
      </c>
      <c r="F8584" s="2" t="s">
        <v>14495</v>
      </c>
      <c r="G8584" s="2" t="s">
        <v>14507</v>
      </c>
      <c r="H8584" s="3" t="s">
        <v>14508</v>
      </c>
      <c r="I8584" s="3" t="s">
        <v>14368</v>
      </c>
      <c r="J8584" s="3">
        <v>2</v>
      </c>
      <c r="K8584" s="2" t="s">
        <v>36</v>
      </c>
      <c r="O8584" s="7" t="s">
        <v>32862</v>
      </c>
      <c r="P8584" s="7" t="s">
        <v>32867</v>
      </c>
      <c r="Q8584" s="2" t="s">
        <v>32868</v>
      </c>
      <c r="R8584" s="2" t="s">
        <v>32864</v>
      </c>
      <c r="S8584" s="2">
        <v>0</v>
      </c>
      <c r="T8584" s="2">
        <v>1</v>
      </c>
      <c r="U8584" s="26" t="s">
        <v>31186</v>
      </c>
      <c r="W8584" s="26">
        <v>3</v>
      </c>
      <c r="X8584" s="26">
        <v>630</v>
      </c>
      <c r="Y8584" s="26">
        <v>900</v>
      </c>
      <c r="Z8584" s="26" t="s">
        <v>31186</v>
      </c>
      <c r="AB8584" s="26">
        <v>3</v>
      </c>
    </row>
    <row r="8585" spans="1:28" ht="43.2" x14ac:dyDescent="0.3">
      <c r="A8585" t="s">
        <v>32460</v>
      </c>
      <c r="B8585" s="2" t="s">
        <v>19</v>
      </c>
      <c r="C8585" s="2" t="s">
        <v>14359</v>
      </c>
      <c r="D8585" s="2" t="s">
        <v>14361</v>
      </c>
      <c r="E8585" s="2" t="s">
        <v>14362</v>
      </c>
      <c r="F8585" s="2" t="s">
        <v>14495</v>
      </c>
      <c r="G8585" s="2" t="s">
        <v>14509</v>
      </c>
      <c r="H8585" s="3" t="s">
        <v>14510</v>
      </c>
      <c r="I8585" s="3" t="s">
        <v>14368</v>
      </c>
      <c r="K8585" s="2" t="s">
        <v>36</v>
      </c>
      <c r="O8585" s="7" t="s">
        <v>32862</v>
      </c>
      <c r="P8585" s="7" t="s">
        <v>32867</v>
      </c>
      <c r="Q8585" s="2" t="s">
        <v>32868</v>
      </c>
      <c r="R8585" s="2" t="s">
        <v>32864</v>
      </c>
      <c r="S8585" s="2">
        <v>0</v>
      </c>
      <c r="T8585" s="2">
        <v>1</v>
      </c>
      <c r="U8585" s="26" t="s">
        <v>31186</v>
      </c>
      <c r="W8585" s="26">
        <v>3</v>
      </c>
      <c r="X8585" s="26">
        <v>900</v>
      </c>
      <c r="Y8585" s="26">
        <v>1400</v>
      </c>
      <c r="Z8585" s="26" t="s">
        <v>31186</v>
      </c>
      <c r="AB8585" s="26">
        <v>3</v>
      </c>
    </row>
    <row r="8586" spans="1:28" ht="43.2" x14ac:dyDescent="0.3">
      <c r="A8586" t="s">
        <v>32460</v>
      </c>
      <c r="B8586" s="2" t="s">
        <v>19</v>
      </c>
      <c r="C8586" s="2" t="s">
        <v>14359</v>
      </c>
      <c r="D8586" s="2" t="s">
        <v>14361</v>
      </c>
      <c r="E8586" s="2" t="s">
        <v>14362</v>
      </c>
      <c r="F8586" s="2" t="s">
        <v>14495</v>
      </c>
      <c r="G8586" s="2" t="s">
        <v>14511</v>
      </c>
      <c r="H8586" s="3" t="s">
        <v>14512</v>
      </c>
      <c r="I8586" s="3" t="s">
        <v>14368</v>
      </c>
      <c r="K8586" s="2" t="s">
        <v>36</v>
      </c>
      <c r="O8586" s="7" t="s">
        <v>32862</v>
      </c>
      <c r="P8586" s="7" t="s">
        <v>32867</v>
      </c>
      <c r="Q8586" s="2" t="s">
        <v>32868</v>
      </c>
      <c r="R8586" s="2" t="s">
        <v>32864</v>
      </c>
      <c r="S8586" s="2">
        <v>0</v>
      </c>
      <c r="T8586" s="2">
        <v>1</v>
      </c>
      <c r="U8586" s="26" t="s">
        <v>31186</v>
      </c>
      <c r="W8586" s="26">
        <v>3</v>
      </c>
      <c r="X8586" s="26">
        <v>1400</v>
      </c>
      <c r="Y8586" s="26">
        <v>1600</v>
      </c>
      <c r="Z8586" s="26" t="s">
        <v>31186</v>
      </c>
      <c r="AB8586" s="26">
        <v>3</v>
      </c>
    </row>
    <row r="8587" spans="1:28" ht="43.2" x14ac:dyDescent="0.3">
      <c r="A8587" t="s">
        <v>32460</v>
      </c>
      <c r="B8587" s="2" t="s">
        <v>19</v>
      </c>
      <c r="C8587" s="2" t="s">
        <v>14359</v>
      </c>
      <c r="D8587" s="2" t="s">
        <v>14361</v>
      </c>
      <c r="E8587" s="2" t="s">
        <v>14362</v>
      </c>
      <c r="F8587" s="2" t="s">
        <v>14495</v>
      </c>
      <c r="G8587" s="2" t="s">
        <v>14513</v>
      </c>
      <c r="H8587" s="3" t="s">
        <v>14514</v>
      </c>
      <c r="I8587" s="3" t="s">
        <v>14368</v>
      </c>
      <c r="K8587" s="2" t="s">
        <v>36</v>
      </c>
      <c r="O8587" s="7" t="s">
        <v>32862</v>
      </c>
      <c r="P8587" s="7" t="s">
        <v>32867</v>
      </c>
      <c r="Q8587" s="2" t="s">
        <v>32868</v>
      </c>
      <c r="R8587" s="2" t="s">
        <v>32864</v>
      </c>
      <c r="S8587" s="2">
        <v>1</v>
      </c>
      <c r="T8587" s="2">
        <v>2</v>
      </c>
      <c r="U8587" s="26" t="s">
        <v>31186</v>
      </c>
      <c r="W8587" s="26">
        <v>3</v>
      </c>
      <c r="X8587" s="26">
        <v>0</v>
      </c>
      <c r="Y8587" s="26">
        <v>125</v>
      </c>
      <c r="Z8587" s="26" t="s">
        <v>31186</v>
      </c>
      <c r="AB8587" s="26">
        <v>3</v>
      </c>
    </row>
    <row r="8588" spans="1:28" ht="43.2" x14ac:dyDescent="0.3">
      <c r="A8588" t="s">
        <v>32460</v>
      </c>
      <c r="B8588" s="2" t="s">
        <v>19</v>
      </c>
      <c r="C8588" s="2" t="s">
        <v>14359</v>
      </c>
      <c r="D8588" s="2" t="s">
        <v>14361</v>
      </c>
      <c r="E8588" s="2" t="s">
        <v>14362</v>
      </c>
      <c r="F8588" s="2" t="s">
        <v>14495</v>
      </c>
      <c r="G8588" s="2" t="s">
        <v>14515</v>
      </c>
      <c r="H8588" s="3" t="s">
        <v>14516</v>
      </c>
      <c r="I8588" s="3" t="s">
        <v>14368</v>
      </c>
      <c r="K8588" s="2" t="s">
        <v>36</v>
      </c>
      <c r="O8588" s="7" t="s">
        <v>32862</v>
      </c>
      <c r="P8588" s="7" t="s">
        <v>32867</v>
      </c>
      <c r="Q8588" s="2" t="s">
        <v>32868</v>
      </c>
      <c r="R8588" s="2" t="s">
        <v>32864</v>
      </c>
      <c r="S8588" s="2">
        <v>1</v>
      </c>
      <c r="T8588" s="2">
        <v>2</v>
      </c>
      <c r="U8588" s="26" t="s">
        <v>31186</v>
      </c>
      <c r="W8588" s="26">
        <v>4</v>
      </c>
      <c r="X8588" s="26">
        <v>125</v>
      </c>
      <c r="Y8588" s="26">
        <v>160</v>
      </c>
      <c r="Z8588" s="26" t="s">
        <v>31186</v>
      </c>
      <c r="AB8588" s="26">
        <v>3</v>
      </c>
    </row>
    <row r="8589" spans="1:28" ht="43.2" x14ac:dyDescent="0.3">
      <c r="A8589" t="s">
        <v>32460</v>
      </c>
      <c r="B8589" s="2" t="s">
        <v>19</v>
      </c>
      <c r="C8589" s="2" t="s">
        <v>14359</v>
      </c>
      <c r="D8589" s="2" t="s">
        <v>14361</v>
      </c>
      <c r="E8589" s="2" t="s">
        <v>14362</v>
      </c>
      <c r="F8589" s="2" t="s">
        <v>14495</v>
      </c>
      <c r="G8589" s="2" t="s">
        <v>14517</v>
      </c>
      <c r="H8589" s="3" t="s">
        <v>14518</v>
      </c>
      <c r="I8589" s="3" t="s">
        <v>14368</v>
      </c>
      <c r="K8589" s="2" t="s">
        <v>36</v>
      </c>
      <c r="O8589" s="7" t="s">
        <v>32862</v>
      </c>
      <c r="P8589" s="7" t="s">
        <v>32867</v>
      </c>
      <c r="Q8589" s="2" t="s">
        <v>32868</v>
      </c>
      <c r="R8589" s="2" t="s">
        <v>32864</v>
      </c>
      <c r="S8589" s="2">
        <v>1</v>
      </c>
      <c r="T8589" s="2">
        <v>2</v>
      </c>
      <c r="U8589" s="26" t="s">
        <v>31186</v>
      </c>
      <c r="W8589" s="26">
        <v>5</v>
      </c>
      <c r="X8589" s="26">
        <v>160</v>
      </c>
      <c r="Y8589" s="26">
        <v>315</v>
      </c>
      <c r="Z8589" s="26" t="s">
        <v>31186</v>
      </c>
      <c r="AB8589" s="26">
        <v>3</v>
      </c>
    </row>
    <row r="8590" spans="1:28" ht="43.2" x14ac:dyDescent="0.3">
      <c r="A8590" t="s">
        <v>32460</v>
      </c>
      <c r="B8590" s="2" t="s">
        <v>19</v>
      </c>
      <c r="C8590" s="2" t="s">
        <v>14359</v>
      </c>
      <c r="D8590" s="2" t="s">
        <v>14361</v>
      </c>
      <c r="E8590" s="2" t="s">
        <v>14362</v>
      </c>
      <c r="F8590" s="2" t="s">
        <v>14495</v>
      </c>
      <c r="G8590" s="2" t="s">
        <v>14519</v>
      </c>
      <c r="H8590" s="3" t="s">
        <v>14520</v>
      </c>
      <c r="I8590" s="3" t="s">
        <v>14368</v>
      </c>
      <c r="K8590" s="2" t="s">
        <v>36</v>
      </c>
      <c r="O8590" s="7" t="s">
        <v>32862</v>
      </c>
      <c r="P8590" s="7" t="s">
        <v>32867</v>
      </c>
      <c r="Q8590" s="2" t="s">
        <v>32868</v>
      </c>
      <c r="R8590" s="2" t="s">
        <v>32864</v>
      </c>
      <c r="S8590" s="2">
        <v>1</v>
      </c>
      <c r="T8590" s="2">
        <v>2</v>
      </c>
      <c r="U8590" s="26" t="s">
        <v>31186</v>
      </c>
      <c r="W8590" s="26">
        <v>6</v>
      </c>
      <c r="X8590" s="26">
        <v>315</v>
      </c>
      <c r="Y8590" s="26">
        <v>500</v>
      </c>
      <c r="Z8590" s="26" t="s">
        <v>31186</v>
      </c>
      <c r="AB8590" s="26">
        <v>3</v>
      </c>
    </row>
    <row r="8591" spans="1:28" ht="43.2" x14ac:dyDescent="0.3">
      <c r="A8591" t="s">
        <v>32460</v>
      </c>
      <c r="B8591" s="2" t="s">
        <v>19</v>
      </c>
      <c r="C8591" s="2" t="s">
        <v>14359</v>
      </c>
      <c r="D8591" s="2" t="s">
        <v>14361</v>
      </c>
      <c r="E8591" s="2" t="s">
        <v>14362</v>
      </c>
      <c r="F8591" s="2" t="s">
        <v>14495</v>
      </c>
      <c r="G8591" s="2" t="s">
        <v>14521</v>
      </c>
      <c r="H8591" s="3" t="s">
        <v>14522</v>
      </c>
      <c r="I8591" s="3" t="s">
        <v>14368</v>
      </c>
      <c r="K8591" s="2" t="s">
        <v>36</v>
      </c>
      <c r="O8591" s="7" t="s">
        <v>32862</v>
      </c>
      <c r="P8591" s="7" t="s">
        <v>32867</v>
      </c>
      <c r="Q8591" s="2" t="s">
        <v>32868</v>
      </c>
      <c r="R8591" s="2" t="s">
        <v>32864</v>
      </c>
      <c r="S8591" s="2">
        <v>1</v>
      </c>
      <c r="T8591" s="2">
        <v>2</v>
      </c>
      <c r="U8591" s="26" t="s">
        <v>31186</v>
      </c>
      <c r="W8591" s="26">
        <v>7</v>
      </c>
      <c r="X8591" s="26">
        <v>500</v>
      </c>
      <c r="Y8591" s="26">
        <v>630</v>
      </c>
      <c r="Z8591" s="26" t="s">
        <v>31186</v>
      </c>
      <c r="AB8591" s="26">
        <v>3</v>
      </c>
    </row>
    <row r="8592" spans="1:28" ht="43.2" x14ac:dyDescent="0.3">
      <c r="A8592" t="s">
        <v>32460</v>
      </c>
      <c r="B8592" s="2" t="s">
        <v>19</v>
      </c>
      <c r="C8592" s="2" t="s">
        <v>14359</v>
      </c>
      <c r="D8592" s="2" t="s">
        <v>14361</v>
      </c>
      <c r="E8592" s="2" t="s">
        <v>14362</v>
      </c>
      <c r="F8592" s="2" t="s">
        <v>14495</v>
      </c>
      <c r="G8592" s="2" t="s">
        <v>14523</v>
      </c>
      <c r="H8592" s="3" t="s">
        <v>14524</v>
      </c>
      <c r="I8592" s="3" t="s">
        <v>14368</v>
      </c>
      <c r="J8592" s="3">
        <v>2</v>
      </c>
      <c r="K8592" s="2" t="s">
        <v>36</v>
      </c>
      <c r="O8592" s="7" t="s">
        <v>32862</v>
      </c>
      <c r="P8592" s="7" t="s">
        <v>32867</v>
      </c>
      <c r="Q8592" s="2" t="s">
        <v>32868</v>
      </c>
      <c r="R8592" s="2" t="s">
        <v>32864</v>
      </c>
      <c r="S8592" s="2">
        <v>1</v>
      </c>
      <c r="T8592" s="2">
        <v>2</v>
      </c>
      <c r="U8592" s="26" t="s">
        <v>31186</v>
      </c>
      <c r="W8592" s="26">
        <v>8</v>
      </c>
      <c r="X8592" s="26">
        <v>630</v>
      </c>
      <c r="Y8592" s="26">
        <v>900</v>
      </c>
      <c r="Z8592" s="26" t="s">
        <v>31186</v>
      </c>
      <c r="AB8592" s="26">
        <v>3</v>
      </c>
    </row>
    <row r="8593" spans="1:28" ht="43.2" x14ac:dyDescent="0.3">
      <c r="A8593" t="s">
        <v>32460</v>
      </c>
      <c r="B8593" s="2" t="s">
        <v>19</v>
      </c>
      <c r="C8593" s="2" t="s">
        <v>14359</v>
      </c>
      <c r="D8593" s="2" t="s">
        <v>14361</v>
      </c>
      <c r="E8593" s="2" t="s">
        <v>14362</v>
      </c>
      <c r="F8593" s="2" t="s">
        <v>14495</v>
      </c>
      <c r="G8593" s="2" t="s">
        <v>14525</v>
      </c>
      <c r="H8593" s="3" t="s">
        <v>14526</v>
      </c>
      <c r="I8593" s="3" t="s">
        <v>14368</v>
      </c>
      <c r="K8593" s="2" t="s">
        <v>36</v>
      </c>
      <c r="O8593" s="7" t="s">
        <v>32862</v>
      </c>
      <c r="P8593" s="7" t="s">
        <v>32867</v>
      </c>
      <c r="Q8593" s="2" t="s">
        <v>32868</v>
      </c>
      <c r="R8593" s="2" t="s">
        <v>32864</v>
      </c>
      <c r="S8593" s="2">
        <v>1</v>
      </c>
      <c r="T8593" s="2">
        <v>2</v>
      </c>
      <c r="U8593" s="26" t="s">
        <v>31186</v>
      </c>
      <c r="W8593" s="26">
        <v>9</v>
      </c>
      <c r="X8593" s="26">
        <v>900</v>
      </c>
      <c r="Y8593" s="26">
        <v>1400</v>
      </c>
      <c r="Z8593" s="26" t="s">
        <v>31186</v>
      </c>
      <c r="AB8593" s="26">
        <v>3</v>
      </c>
    </row>
    <row r="8594" spans="1:28" ht="43.2" x14ac:dyDescent="0.3">
      <c r="A8594" t="s">
        <v>32460</v>
      </c>
      <c r="B8594" s="2" t="s">
        <v>19</v>
      </c>
      <c r="C8594" s="2" t="s">
        <v>14359</v>
      </c>
      <c r="D8594" s="2" t="s">
        <v>14361</v>
      </c>
      <c r="E8594" s="2" t="s">
        <v>14362</v>
      </c>
      <c r="F8594" s="2" t="s">
        <v>14495</v>
      </c>
      <c r="G8594" s="2" t="s">
        <v>14527</v>
      </c>
      <c r="H8594" s="3" t="s">
        <v>14528</v>
      </c>
      <c r="I8594" s="3" t="s">
        <v>14368</v>
      </c>
      <c r="K8594" s="2" t="s">
        <v>36</v>
      </c>
      <c r="O8594" s="7" t="s">
        <v>32862</v>
      </c>
      <c r="P8594" s="7" t="s">
        <v>32867</v>
      </c>
      <c r="Q8594" s="2" t="s">
        <v>32868</v>
      </c>
      <c r="R8594" s="2" t="s">
        <v>32864</v>
      </c>
      <c r="S8594" s="2">
        <v>1</v>
      </c>
      <c r="T8594" s="2">
        <v>2</v>
      </c>
      <c r="U8594" s="26" t="s">
        <v>31186</v>
      </c>
      <c r="W8594" s="26">
        <v>10</v>
      </c>
      <c r="X8594" s="26">
        <v>1400</v>
      </c>
      <c r="Y8594" s="26">
        <v>1600</v>
      </c>
      <c r="Z8594" s="26" t="s">
        <v>31186</v>
      </c>
      <c r="AB8594" s="26">
        <v>3</v>
      </c>
    </row>
    <row r="8595" spans="1:28" x14ac:dyDescent="0.3">
      <c r="B8595" s="2" t="s">
        <v>19</v>
      </c>
      <c r="C8595" s="2" t="s">
        <v>14359</v>
      </c>
      <c r="D8595" s="2" t="s">
        <v>14361</v>
      </c>
      <c r="E8595" s="2" t="s">
        <v>14529</v>
      </c>
      <c r="H8595" s="3" t="s">
        <v>14530</v>
      </c>
    </row>
    <row r="8596" spans="1:28" x14ac:dyDescent="0.3">
      <c r="L8596" s="163" t="s">
        <v>0</v>
      </c>
      <c r="M8596" s="163"/>
      <c r="N8596" s="163"/>
      <c r="O8596" s="163" t="s">
        <v>1</v>
      </c>
      <c r="P8596" s="163"/>
      <c r="Q8596" s="172" t="s">
        <v>32348</v>
      </c>
      <c r="R8596" s="173"/>
      <c r="S8596" s="173"/>
      <c r="T8596" s="173"/>
      <c r="U8596" s="174"/>
    </row>
    <row r="8597" spans="1:28" ht="43.2" x14ac:dyDescent="0.3">
      <c r="B8597" s="2" t="s">
        <v>19</v>
      </c>
      <c r="C8597" s="2" t="s">
        <v>14359</v>
      </c>
      <c r="D8597" s="2" t="s">
        <v>14361</v>
      </c>
      <c r="E8597" s="2" t="s">
        <v>14529</v>
      </c>
      <c r="F8597" s="2" t="s">
        <v>14531</v>
      </c>
      <c r="H8597" s="3" t="s">
        <v>14532</v>
      </c>
      <c r="L8597" s="72" t="s">
        <v>12</v>
      </c>
      <c r="M8597" s="72" t="s">
        <v>13</v>
      </c>
      <c r="N8597" s="72" t="s">
        <v>14</v>
      </c>
      <c r="O8597" s="72" t="s">
        <v>32311</v>
      </c>
      <c r="P8597" s="72" t="s">
        <v>32500</v>
      </c>
      <c r="Q8597" s="73" t="s">
        <v>32319</v>
      </c>
      <c r="R8597" s="73" t="s">
        <v>32320</v>
      </c>
      <c r="S8597" s="73" t="s">
        <v>17</v>
      </c>
      <c r="T8597" s="73" t="s">
        <v>18</v>
      </c>
      <c r="U8597" s="73" t="s">
        <v>31184</v>
      </c>
    </row>
    <row r="8598" spans="1:28" ht="43.2" x14ac:dyDescent="0.3">
      <c r="A8598" t="s">
        <v>32460</v>
      </c>
      <c r="B8598" s="2" t="s">
        <v>19</v>
      </c>
      <c r="C8598" s="2" t="s">
        <v>14359</v>
      </c>
      <c r="D8598" s="2" t="s">
        <v>14361</v>
      </c>
      <c r="E8598" s="2" t="s">
        <v>14529</v>
      </c>
      <c r="F8598" s="2" t="s">
        <v>14531</v>
      </c>
      <c r="G8598" s="2" t="s">
        <v>14533</v>
      </c>
      <c r="H8598" s="3" t="s">
        <v>14534</v>
      </c>
      <c r="I8598" s="3" t="s">
        <v>14535</v>
      </c>
      <c r="J8598" s="3">
        <v>865</v>
      </c>
      <c r="K8598" s="2" t="s">
        <v>36</v>
      </c>
      <c r="O8598" s="7" t="s">
        <v>32869</v>
      </c>
      <c r="P8598" s="7" t="s">
        <v>32870</v>
      </c>
      <c r="Q8598" s="2">
        <v>0</v>
      </c>
      <c r="R8598" s="2">
        <v>20</v>
      </c>
      <c r="S8598" s="2" t="s">
        <v>31937</v>
      </c>
      <c r="U8598" s="26">
        <v>3</v>
      </c>
    </row>
    <row r="8599" spans="1:28" ht="43.2" x14ac:dyDescent="0.3">
      <c r="A8599" t="s">
        <v>32460</v>
      </c>
      <c r="B8599" s="2" t="s">
        <v>19</v>
      </c>
      <c r="C8599" s="2" t="s">
        <v>14359</v>
      </c>
      <c r="D8599" s="2" t="s">
        <v>14361</v>
      </c>
      <c r="E8599" s="2" t="s">
        <v>14529</v>
      </c>
      <c r="F8599" s="2" t="s">
        <v>14531</v>
      </c>
      <c r="G8599" s="2" t="s">
        <v>14536</v>
      </c>
      <c r="H8599" s="3" t="s">
        <v>14537</v>
      </c>
      <c r="I8599" s="3" t="s">
        <v>14535</v>
      </c>
      <c r="J8599" s="3">
        <v>3</v>
      </c>
      <c r="K8599" s="2" t="s">
        <v>36</v>
      </c>
      <c r="O8599" s="7" t="s">
        <v>32869</v>
      </c>
      <c r="P8599" s="7" t="s">
        <v>32870</v>
      </c>
      <c r="Q8599" s="2">
        <v>20</v>
      </c>
      <c r="R8599" s="2">
        <v>50</v>
      </c>
      <c r="S8599" s="2" t="s">
        <v>31937</v>
      </c>
      <c r="U8599" s="26">
        <v>3</v>
      </c>
    </row>
    <row r="8600" spans="1:28" ht="43.2" x14ac:dyDescent="0.3">
      <c r="A8600" t="s">
        <v>32460</v>
      </c>
      <c r="B8600" s="2" t="s">
        <v>19</v>
      </c>
      <c r="C8600" s="2" t="s">
        <v>14359</v>
      </c>
      <c r="D8600" s="2" t="s">
        <v>14361</v>
      </c>
      <c r="E8600" s="2" t="s">
        <v>14529</v>
      </c>
      <c r="F8600" s="2" t="s">
        <v>14531</v>
      </c>
      <c r="G8600" s="2" t="s">
        <v>14538</v>
      </c>
      <c r="H8600" s="3" t="s">
        <v>14539</v>
      </c>
      <c r="I8600" s="3" t="s">
        <v>14535</v>
      </c>
      <c r="K8600" s="2" t="s">
        <v>36</v>
      </c>
      <c r="O8600" s="7" t="s">
        <v>32869</v>
      </c>
      <c r="P8600" s="7" t="s">
        <v>32870</v>
      </c>
      <c r="Q8600" s="2">
        <v>50</v>
      </c>
      <c r="R8600" s="2">
        <v>70</v>
      </c>
      <c r="S8600" s="2" t="s">
        <v>31937</v>
      </c>
      <c r="U8600" s="26">
        <v>3</v>
      </c>
    </row>
    <row r="8601" spans="1:28" ht="43.2" x14ac:dyDescent="0.3">
      <c r="A8601" t="s">
        <v>32460</v>
      </c>
      <c r="B8601" s="2" t="s">
        <v>19</v>
      </c>
      <c r="C8601" s="2" t="s">
        <v>14359</v>
      </c>
      <c r="D8601" s="2" t="s">
        <v>14361</v>
      </c>
      <c r="E8601" s="2" t="s">
        <v>14529</v>
      </c>
      <c r="F8601" s="2" t="s">
        <v>14531</v>
      </c>
      <c r="G8601" s="2" t="s">
        <v>14540</v>
      </c>
      <c r="H8601" s="3" t="s">
        <v>14541</v>
      </c>
      <c r="I8601" s="3" t="s">
        <v>14535</v>
      </c>
      <c r="K8601" s="2" t="s">
        <v>36</v>
      </c>
      <c r="O8601" s="7" t="s">
        <v>32869</v>
      </c>
      <c r="P8601" s="7" t="s">
        <v>32870</v>
      </c>
      <c r="Q8601" s="2">
        <v>70</v>
      </c>
      <c r="R8601" s="2">
        <v>100</v>
      </c>
      <c r="S8601" s="2" t="s">
        <v>31937</v>
      </c>
      <c r="U8601" s="26">
        <v>3</v>
      </c>
    </row>
    <row r="8602" spans="1:28" ht="43.2" x14ac:dyDescent="0.3">
      <c r="A8602" t="s">
        <v>32460</v>
      </c>
      <c r="B8602" s="2" t="s">
        <v>19</v>
      </c>
      <c r="C8602" s="2" t="s">
        <v>14359</v>
      </c>
      <c r="D8602" s="2" t="s">
        <v>14361</v>
      </c>
      <c r="E8602" s="2" t="s">
        <v>14529</v>
      </c>
      <c r="F8602" s="2" t="s">
        <v>14531</v>
      </c>
      <c r="G8602" s="2" t="s">
        <v>14542</v>
      </c>
      <c r="H8602" s="3" t="s">
        <v>14543</v>
      </c>
      <c r="I8602" s="3" t="s">
        <v>14535</v>
      </c>
      <c r="K8602" s="2" t="s">
        <v>36</v>
      </c>
      <c r="O8602" s="7" t="s">
        <v>32869</v>
      </c>
      <c r="P8602" s="7" t="s">
        <v>32870</v>
      </c>
      <c r="Q8602" s="2">
        <v>100</v>
      </c>
      <c r="R8602" s="2">
        <v>125</v>
      </c>
      <c r="S8602" s="2" t="s">
        <v>31937</v>
      </c>
      <c r="U8602" s="26">
        <v>3</v>
      </c>
    </row>
    <row r="8603" spans="1:28" ht="43.2" x14ac:dyDescent="0.3">
      <c r="A8603" t="s">
        <v>32460</v>
      </c>
      <c r="B8603" s="2" t="s">
        <v>19</v>
      </c>
      <c r="C8603" s="2" t="s">
        <v>14359</v>
      </c>
      <c r="D8603" s="2" t="s">
        <v>14361</v>
      </c>
      <c r="E8603" s="2" t="s">
        <v>14529</v>
      </c>
      <c r="F8603" s="2" t="s">
        <v>14531</v>
      </c>
      <c r="G8603" s="2" t="s">
        <v>14544</v>
      </c>
      <c r="H8603" s="3" t="s">
        <v>14545</v>
      </c>
      <c r="I8603" s="3" t="s">
        <v>14535</v>
      </c>
      <c r="K8603" s="2" t="s">
        <v>36</v>
      </c>
      <c r="O8603" s="7" t="s">
        <v>32869</v>
      </c>
      <c r="P8603" s="7" t="s">
        <v>32870</v>
      </c>
      <c r="Q8603" s="2">
        <v>125</v>
      </c>
      <c r="R8603" s="2">
        <v>150</v>
      </c>
      <c r="S8603" s="2" t="s">
        <v>31937</v>
      </c>
      <c r="U8603" s="26">
        <v>3</v>
      </c>
    </row>
    <row r="8604" spans="1:28" ht="43.2" x14ac:dyDescent="0.3">
      <c r="A8604" t="s">
        <v>32460</v>
      </c>
      <c r="B8604" s="2" t="s">
        <v>19</v>
      </c>
      <c r="C8604" s="2" t="s">
        <v>14359</v>
      </c>
      <c r="D8604" s="2" t="s">
        <v>14361</v>
      </c>
      <c r="E8604" s="2" t="s">
        <v>14529</v>
      </c>
      <c r="F8604" s="2" t="s">
        <v>14531</v>
      </c>
      <c r="G8604" s="2" t="s">
        <v>14546</v>
      </c>
      <c r="H8604" s="3" t="s">
        <v>14547</v>
      </c>
      <c r="I8604" s="3" t="s">
        <v>14535</v>
      </c>
      <c r="K8604" s="2" t="s">
        <v>36</v>
      </c>
      <c r="O8604" s="7" t="s">
        <v>32869</v>
      </c>
      <c r="P8604" s="7" t="s">
        <v>32870</v>
      </c>
      <c r="Q8604" s="2">
        <v>150</v>
      </c>
      <c r="R8604" s="2">
        <v>250</v>
      </c>
      <c r="S8604" s="2" t="s">
        <v>31937</v>
      </c>
      <c r="U8604" s="26">
        <v>3</v>
      </c>
    </row>
    <row r="8605" spans="1:28" ht="43.2" x14ac:dyDescent="0.3">
      <c r="A8605" t="s">
        <v>32460</v>
      </c>
      <c r="B8605" s="2" t="s">
        <v>19</v>
      </c>
      <c r="C8605" s="2" t="s">
        <v>14359</v>
      </c>
      <c r="D8605" s="2" t="s">
        <v>14361</v>
      </c>
      <c r="E8605" s="2" t="s">
        <v>14529</v>
      </c>
      <c r="F8605" s="2" t="s">
        <v>14531</v>
      </c>
      <c r="G8605" s="2" t="s">
        <v>14548</v>
      </c>
      <c r="H8605" s="3" t="s">
        <v>14549</v>
      </c>
      <c r="I8605" s="3" t="s">
        <v>14535</v>
      </c>
      <c r="J8605" s="3">
        <v>89</v>
      </c>
      <c r="K8605" s="2" t="s">
        <v>36</v>
      </c>
      <c r="O8605" s="7" t="s">
        <v>32869</v>
      </c>
      <c r="P8605" s="7" t="s">
        <v>32871</v>
      </c>
      <c r="Q8605" s="2">
        <v>0</v>
      </c>
      <c r="R8605" s="2">
        <v>10</v>
      </c>
      <c r="S8605" s="2" t="s">
        <v>31937</v>
      </c>
      <c r="U8605" s="26">
        <v>3</v>
      </c>
    </row>
    <row r="8606" spans="1:28" ht="43.2" x14ac:dyDescent="0.3">
      <c r="A8606" t="s">
        <v>32460</v>
      </c>
      <c r="B8606" s="2" t="s">
        <v>19</v>
      </c>
      <c r="C8606" s="2" t="s">
        <v>14359</v>
      </c>
      <c r="D8606" s="2" t="s">
        <v>14361</v>
      </c>
      <c r="E8606" s="2" t="s">
        <v>14529</v>
      </c>
      <c r="F8606" s="2" t="s">
        <v>14531</v>
      </c>
      <c r="G8606" s="2" t="s">
        <v>14550</v>
      </c>
      <c r="H8606" s="3" t="s">
        <v>14551</v>
      </c>
      <c r="I8606" s="3" t="s">
        <v>14535</v>
      </c>
      <c r="K8606" s="2" t="s">
        <v>36</v>
      </c>
      <c r="O8606" s="7" t="s">
        <v>32869</v>
      </c>
      <c r="P8606" s="7" t="s">
        <v>32871</v>
      </c>
      <c r="Q8606" s="2">
        <v>10</v>
      </c>
      <c r="R8606" s="2">
        <v>30</v>
      </c>
      <c r="S8606" s="2" t="s">
        <v>31937</v>
      </c>
      <c r="U8606" s="26">
        <v>3</v>
      </c>
    </row>
    <row r="8607" spans="1:28" ht="43.2" x14ac:dyDescent="0.3">
      <c r="A8607" t="s">
        <v>32460</v>
      </c>
      <c r="B8607" s="2" t="s">
        <v>19</v>
      </c>
      <c r="C8607" s="2" t="s">
        <v>14359</v>
      </c>
      <c r="D8607" s="2" t="s">
        <v>14361</v>
      </c>
      <c r="E8607" s="2" t="s">
        <v>14529</v>
      </c>
      <c r="F8607" s="2" t="s">
        <v>14531</v>
      </c>
      <c r="G8607" s="2" t="s">
        <v>14552</v>
      </c>
      <c r="H8607" s="3" t="s">
        <v>14553</v>
      </c>
      <c r="I8607" s="3" t="s">
        <v>14535</v>
      </c>
      <c r="J8607" s="3">
        <v>31</v>
      </c>
      <c r="K8607" s="2" t="s">
        <v>36</v>
      </c>
      <c r="O8607" s="7" t="s">
        <v>32869</v>
      </c>
      <c r="P8607" s="7" t="s">
        <v>32871</v>
      </c>
      <c r="Q8607" s="2">
        <v>30</v>
      </c>
      <c r="R8607" s="2">
        <v>50</v>
      </c>
      <c r="S8607" s="2" t="s">
        <v>31937</v>
      </c>
      <c r="U8607" s="26">
        <v>3</v>
      </c>
    </row>
    <row r="8608" spans="1:28" ht="43.2" x14ac:dyDescent="0.3">
      <c r="A8608" t="s">
        <v>32460</v>
      </c>
      <c r="B8608" s="2" t="s">
        <v>19</v>
      </c>
      <c r="C8608" s="2" t="s">
        <v>14359</v>
      </c>
      <c r="D8608" s="2" t="s">
        <v>14361</v>
      </c>
      <c r="E8608" s="2" t="s">
        <v>14529</v>
      </c>
      <c r="F8608" s="2" t="s">
        <v>14531</v>
      </c>
      <c r="G8608" s="2" t="s">
        <v>14554</v>
      </c>
      <c r="H8608" s="3" t="s">
        <v>14555</v>
      </c>
      <c r="I8608" s="3" t="s">
        <v>14535</v>
      </c>
      <c r="K8608" s="2" t="s">
        <v>36</v>
      </c>
      <c r="O8608" s="7" t="s">
        <v>32869</v>
      </c>
      <c r="P8608" s="7" t="s">
        <v>32871</v>
      </c>
      <c r="Q8608" s="2">
        <v>50</v>
      </c>
      <c r="R8608" s="2">
        <v>100</v>
      </c>
      <c r="S8608" s="2" t="s">
        <v>31937</v>
      </c>
      <c r="U8608" s="26">
        <v>3</v>
      </c>
    </row>
    <row r="8609" spans="1:40" ht="43.2" x14ac:dyDescent="0.3">
      <c r="A8609" t="s">
        <v>32460</v>
      </c>
      <c r="B8609" s="2" t="s">
        <v>19</v>
      </c>
      <c r="C8609" s="2" t="s">
        <v>14359</v>
      </c>
      <c r="D8609" s="2" t="s">
        <v>14361</v>
      </c>
      <c r="E8609" s="2" t="s">
        <v>14529</v>
      </c>
      <c r="F8609" s="2" t="s">
        <v>14531</v>
      </c>
      <c r="G8609" s="2" t="s">
        <v>14556</v>
      </c>
      <c r="H8609" s="3" t="s">
        <v>14557</v>
      </c>
      <c r="I8609" s="3" t="s">
        <v>14535</v>
      </c>
      <c r="K8609" s="2" t="s">
        <v>36</v>
      </c>
      <c r="O8609" s="7" t="s">
        <v>32869</v>
      </c>
      <c r="P8609" s="7" t="s">
        <v>32871</v>
      </c>
      <c r="Q8609" s="2">
        <v>100</v>
      </c>
      <c r="R8609" s="2">
        <v>150</v>
      </c>
      <c r="S8609" s="2" t="s">
        <v>31937</v>
      </c>
      <c r="U8609" s="26">
        <v>3</v>
      </c>
    </row>
    <row r="8610" spans="1:40" ht="43.2" x14ac:dyDescent="0.3">
      <c r="A8610" t="s">
        <v>32460</v>
      </c>
      <c r="B8610" s="2" t="s">
        <v>19</v>
      </c>
      <c r="C8610" s="2" t="s">
        <v>14359</v>
      </c>
      <c r="D8610" s="2" t="s">
        <v>14361</v>
      </c>
      <c r="E8610" s="2" t="s">
        <v>14529</v>
      </c>
      <c r="F8610" s="2" t="s">
        <v>14531</v>
      </c>
      <c r="G8610" s="2" t="s">
        <v>14558</v>
      </c>
      <c r="H8610" s="3" t="s">
        <v>14559</v>
      </c>
      <c r="I8610" s="3" t="s">
        <v>14535</v>
      </c>
      <c r="K8610" s="2" t="s">
        <v>36</v>
      </c>
      <c r="O8610" s="7" t="s">
        <v>32869</v>
      </c>
      <c r="P8610" s="7" t="s">
        <v>32871</v>
      </c>
      <c r="Q8610" s="2">
        <v>150</v>
      </c>
      <c r="R8610" s="2">
        <v>250</v>
      </c>
      <c r="S8610" s="2" t="s">
        <v>31937</v>
      </c>
      <c r="U8610" s="26">
        <v>3</v>
      </c>
    </row>
    <row r="8611" spans="1:40" ht="43.2" x14ac:dyDescent="0.3">
      <c r="A8611" t="s">
        <v>32460</v>
      </c>
      <c r="B8611" s="2" t="s">
        <v>19</v>
      </c>
      <c r="C8611" s="2" t="s">
        <v>14359</v>
      </c>
      <c r="D8611" s="2" t="s">
        <v>14361</v>
      </c>
      <c r="E8611" s="2" t="s">
        <v>14529</v>
      </c>
      <c r="F8611" s="2" t="s">
        <v>14531</v>
      </c>
      <c r="G8611" s="2" t="s">
        <v>14560</v>
      </c>
      <c r="H8611" s="3" t="s">
        <v>14561</v>
      </c>
      <c r="I8611" s="3" t="s">
        <v>14535</v>
      </c>
      <c r="K8611" s="2" t="s">
        <v>36</v>
      </c>
      <c r="O8611" s="7" t="s">
        <v>32869</v>
      </c>
      <c r="P8611" s="7" t="s">
        <v>32871</v>
      </c>
      <c r="Q8611" s="2">
        <v>250</v>
      </c>
      <c r="R8611" s="2">
        <v>415</v>
      </c>
      <c r="S8611" s="2" t="s">
        <v>31937</v>
      </c>
      <c r="U8611" s="26">
        <v>3</v>
      </c>
    </row>
    <row r="8612" spans="1:40" x14ac:dyDescent="0.3">
      <c r="B8612" s="2" t="s">
        <v>19</v>
      </c>
      <c r="C8612" s="2" t="s">
        <v>14359</v>
      </c>
      <c r="D8612" s="2" t="s">
        <v>14361</v>
      </c>
      <c r="E8612" s="2" t="s">
        <v>14562</v>
      </c>
      <c r="H8612" s="3" t="s">
        <v>14563</v>
      </c>
    </row>
    <row r="8613" spans="1:40" x14ac:dyDescent="0.3">
      <c r="L8613" s="163" t="s">
        <v>0</v>
      </c>
      <c r="M8613" s="163"/>
      <c r="N8613" s="163"/>
      <c r="O8613" s="163" t="s">
        <v>1</v>
      </c>
      <c r="P8613" s="163"/>
      <c r="Q8613" s="172" t="s">
        <v>31310</v>
      </c>
      <c r="R8613" s="173"/>
      <c r="S8613" s="173"/>
      <c r="T8613" s="173"/>
      <c r="U8613" s="174"/>
    </row>
    <row r="8614" spans="1:40" ht="43.2" x14ac:dyDescent="0.3">
      <c r="B8614" s="2" t="s">
        <v>19</v>
      </c>
      <c r="C8614" s="2" t="s">
        <v>14359</v>
      </c>
      <c r="D8614" s="2" t="s">
        <v>14361</v>
      </c>
      <c r="E8614" s="2" t="s">
        <v>14562</v>
      </c>
      <c r="F8614" s="2" t="s">
        <v>14564</v>
      </c>
      <c r="H8614" s="3" t="s">
        <v>14565</v>
      </c>
      <c r="L8614" s="72" t="s">
        <v>12</v>
      </c>
      <c r="M8614" s="72" t="s">
        <v>13</v>
      </c>
      <c r="N8614" s="72" t="s">
        <v>14</v>
      </c>
      <c r="O8614" s="72" t="s">
        <v>32311</v>
      </c>
      <c r="P8614" s="72" t="s">
        <v>31195</v>
      </c>
      <c r="Q8614" s="73" t="s">
        <v>32319</v>
      </c>
      <c r="R8614" s="73" t="s">
        <v>32320</v>
      </c>
      <c r="S8614" s="73" t="s">
        <v>17</v>
      </c>
      <c r="T8614" s="73" t="s">
        <v>18</v>
      </c>
      <c r="U8614" s="73" t="s">
        <v>31184</v>
      </c>
    </row>
    <row r="8615" spans="1:40" x14ac:dyDescent="0.3">
      <c r="A8615" t="s">
        <v>32460</v>
      </c>
      <c r="B8615" s="2" t="s">
        <v>19</v>
      </c>
      <c r="C8615" s="2" t="s">
        <v>14359</v>
      </c>
      <c r="D8615" s="2" t="s">
        <v>14361</v>
      </c>
      <c r="E8615" s="2" t="s">
        <v>14562</v>
      </c>
      <c r="F8615" s="2" t="s">
        <v>14564</v>
      </c>
      <c r="G8615" s="2" t="s">
        <v>14566</v>
      </c>
      <c r="H8615" s="3" t="s">
        <v>14567</v>
      </c>
      <c r="I8615" s="3" t="s">
        <v>14568</v>
      </c>
      <c r="J8615" s="3">
        <v>4597</v>
      </c>
      <c r="K8615" s="2" t="s">
        <v>36</v>
      </c>
      <c r="O8615" s="7" t="s">
        <v>32872</v>
      </c>
      <c r="P8615" s="7" t="s">
        <v>32873</v>
      </c>
      <c r="Q8615" s="2">
        <v>0</v>
      </c>
      <c r="R8615" s="2">
        <v>0.25</v>
      </c>
      <c r="S8615" s="2" t="s">
        <v>31313</v>
      </c>
      <c r="U8615" s="26">
        <v>3</v>
      </c>
    </row>
    <row r="8616" spans="1:40" x14ac:dyDescent="0.3">
      <c r="A8616" t="s">
        <v>32385</v>
      </c>
      <c r="B8616" s="2" t="s">
        <v>19</v>
      </c>
      <c r="C8616" s="2" t="s">
        <v>14359</v>
      </c>
      <c r="D8616" s="2" t="s">
        <v>14361</v>
      </c>
      <c r="E8616" s="2" t="s">
        <v>14562</v>
      </c>
      <c r="F8616" s="2" t="s">
        <v>14564</v>
      </c>
      <c r="G8616" s="2" t="s">
        <v>14569</v>
      </c>
      <c r="H8616" s="3" t="s">
        <v>14570</v>
      </c>
      <c r="I8616" s="3" t="s">
        <v>14568</v>
      </c>
      <c r="J8616" s="3">
        <v>2088</v>
      </c>
      <c r="K8616" s="2" t="s">
        <v>36</v>
      </c>
      <c r="O8616" s="7" t="s">
        <v>32872</v>
      </c>
      <c r="P8616" s="7" t="s">
        <v>32873</v>
      </c>
      <c r="Q8616" s="2">
        <v>0.25</v>
      </c>
      <c r="R8616" s="2">
        <v>1</v>
      </c>
      <c r="S8616" s="2" t="s">
        <v>31313</v>
      </c>
      <c r="U8616" s="26">
        <v>3</v>
      </c>
    </row>
    <row r="8617" spans="1:40" x14ac:dyDescent="0.3">
      <c r="A8617" t="s">
        <v>32385</v>
      </c>
      <c r="B8617" s="2" t="s">
        <v>19</v>
      </c>
      <c r="C8617" s="2" t="s">
        <v>14359</v>
      </c>
      <c r="D8617" s="2" t="s">
        <v>14361</v>
      </c>
      <c r="E8617" s="2" t="s">
        <v>14562</v>
      </c>
      <c r="F8617" s="2" t="s">
        <v>14564</v>
      </c>
      <c r="G8617" s="2" t="s">
        <v>14571</v>
      </c>
      <c r="H8617" s="3" t="s">
        <v>14572</v>
      </c>
      <c r="I8617" s="3" t="s">
        <v>14568</v>
      </c>
      <c r="J8617" s="3">
        <v>307</v>
      </c>
      <c r="K8617" s="2" t="s">
        <v>36</v>
      </c>
      <c r="O8617" s="7" t="s">
        <v>32872</v>
      </c>
      <c r="P8617" s="7" t="s">
        <v>32873</v>
      </c>
      <c r="Q8617" s="2">
        <v>1</v>
      </c>
      <c r="R8617" s="2">
        <v>1.5</v>
      </c>
      <c r="S8617" s="2" t="s">
        <v>31313</v>
      </c>
      <c r="U8617" s="26">
        <v>3</v>
      </c>
    </row>
    <row r="8618" spans="1:40" x14ac:dyDescent="0.3">
      <c r="A8618" t="s">
        <v>32385</v>
      </c>
      <c r="B8618" s="2" t="s">
        <v>19</v>
      </c>
      <c r="C8618" s="2" t="s">
        <v>14359</v>
      </c>
      <c r="D8618" s="2" t="s">
        <v>14361</v>
      </c>
      <c r="E8618" s="2" t="s">
        <v>14562</v>
      </c>
      <c r="F8618" s="2" t="s">
        <v>14564</v>
      </c>
      <c r="G8618" s="2" t="s">
        <v>14573</v>
      </c>
      <c r="H8618" s="3" t="s">
        <v>14574</v>
      </c>
      <c r="I8618" s="3" t="s">
        <v>14568</v>
      </c>
      <c r="J8618" s="3">
        <v>241</v>
      </c>
      <c r="K8618" s="2" t="s">
        <v>36</v>
      </c>
      <c r="O8618" s="7" t="s">
        <v>32872</v>
      </c>
      <c r="P8618" s="7" t="s">
        <v>32873</v>
      </c>
      <c r="Q8618" s="2">
        <v>1.5</v>
      </c>
      <c r="R8618" s="2">
        <v>2.5</v>
      </c>
      <c r="S8618" s="2" t="s">
        <v>31313</v>
      </c>
      <c r="U8618" s="26">
        <v>3</v>
      </c>
    </row>
    <row r="8619" spans="1:40" x14ac:dyDescent="0.3">
      <c r="A8619" t="s">
        <v>32385</v>
      </c>
      <c r="B8619" s="2" t="s">
        <v>19</v>
      </c>
      <c r="C8619" s="2" t="s">
        <v>14359</v>
      </c>
      <c r="D8619" s="2" t="s">
        <v>14361</v>
      </c>
      <c r="E8619" s="2" t="s">
        <v>14562</v>
      </c>
      <c r="F8619" s="2" t="s">
        <v>14564</v>
      </c>
      <c r="G8619" s="2" t="s">
        <v>14575</v>
      </c>
      <c r="H8619" s="3" t="s">
        <v>14576</v>
      </c>
      <c r="I8619" s="3" t="s">
        <v>14568</v>
      </c>
      <c r="J8619" s="3">
        <v>238</v>
      </c>
      <c r="K8619" s="2" t="s">
        <v>36</v>
      </c>
      <c r="O8619" s="7" t="s">
        <v>32872</v>
      </c>
      <c r="P8619" s="7" t="s">
        <v>32873</v>
      </c>
      <c r="Q8619" s="2">
        <v>2.5</v>
      </c>
      <c r="R8619" s="2">
        <v>3.5</v>
      </c>
      <c r="S8619" s="2" t="s">
        <v>31313</v>
      </c>
      <c r="U8619" s="26">
        <v>3</v>
      </c>
    </row>
    <row r="8620" spans="1:40" x14ac:dyDescent="0.3">
      <c r="A8620" t="s">
        <v>32385</v>
      </c>
      <c r="B8620" s="2" t="s">
        <v>19</v>
      </c>
      <c r="C8620" s="2" t="s">
        <v>14359</v>
      </c>
      <c r="D8620" s="2" t="s">
        <v>14361</v>
      </c>
      <c r="E8620" s="2" t="s">
        <v>14562</v>
      </c>
      <c r="F8620" s="2" t="s">
        <v>14564</v>
      </c>
      <c r="G8620" s="2" t="s">
        <v>14577</v>
      </c>
      <c r="H8620" s="3" t="s">
        <v>14578</v>
      </c>
      <c r="I8620" s="3" t="s">
        <v>14568</v>
      </c>
      <c r="J8620" s="3">
        <v>79</v>
      </c>
      <c r="K8620" s="2" t="s">
        <v>36</v>
      </c>
      <c r="O8620" s="7" t="s">
        <v>32872</v>
      </c>
      <c r="P8620" s="7" t="s">
        <v>32873</v>
      </c>
      <c r="Q8620" s="2">
        <v>3.5</v>
      </c>
      <c r="R8620" s="2">
        <v>5</v>
      </c>
      <c r="S8620" s="2" t="s">
        <v>31313</v>
      </c>
      <c r="U8620" s="26">
        <v>3</v>
      </c>
    </row>
    <row r="8621" spans="1:40" x14ac:dyDescent="0.3">
      <c r="A8621" t="s">
        <v>32385</v>
      </c>
      <c r="B8621" s="2" t="s">
        <v>19</v>
      </c>
      <c r="C8621" s="2" t="s">
        <v>14359</v>
      </c>
      <c r="D8621" s="2" t="s">
        <v>14361</v>
      </c>
      <c r="E8621" s="2" t="s">
        <v>14562</v>
      </c>
      <c r="F8621" s="2" t="s">
        <v>14564</v>
      </c>
      <c r="G8621" s="2" t="s">
        <v>14579</v>
      </c>
      <c r="H8621" s="3" t="s">
        <v>14580</v>
      </c>
      <c r="I8621" s="3" t="s">
        <v>14568</v>
      </c>
      <c r="J8621" s="3">
        <v>28</v>
      </c>
      <c r="K8621" s="2" t="s">
        <v>36</v>
      </c>
      <c r="O8621" s="7" t="s">
        <v>32872</v>
      </c>
      <c r="P8621" s="7" t="s">
        <v>32873</v>
      </c>
      <c r="Q8621" s="2">
        <v>5</v>
      </c>
      <c r="R8621" s="2">
        <v>6.5</v>
      </c>
      <c r="S8621" s="2" t="s">
        <v>31313</v>
      </c>
      <c r="U8621" s="26">
        <v>3</v>
      </c>
    </row>
    <row r="8622" spans="1:40" x14ac:dyDescent="0.3">
      <c r="B8622" s="2" t="s">
        <v>19</v>
      </c>
      <c r="C8622" s="2" t="s">
        <v>14359</v>
      </c>
      <c r="D8622" s="2" t="s">
        <v>14361</v>
      </c>
      <c r="E8622" s="2" t="s">
        <v>14581</v>
      </c>
      <c r="H8622" s="3" t="s">
        <v>14582</v>
      </c>
    </row>
    <row r="8623" spans="1:40" x14ac:dyDescent="0.3">
      <c r="L8623" s="163" t="s">
        <v>0</v>
      </c>
      <c r="M8623" s="163"/>
      <c r="N8623" s="163"/>
      <c r="O8623" s="168" t="s">
        <v>1</v>
      </c>
      <c r="P8623" s="170"/>
      <c r="Q8623" s="172" t="s">
        <v>31185</v>
      </c>
      <c r="R8623" s="173"/>
      <c r="S8623" s="173"/>
      <c r="T8623" s="173"/>
      <c r="U8623" s="174"/>
      <c r="V8623" s="172" t="s">
        <v>31192</v>
      </c>
      <c r="W8623" s="173"/>
      <c r="X8623" s="173"/>
      <c r="Y8623" s="173"/>
      <c r="Z8623" s="174"/>
      <c r="AA8623" s="172" t="s">
        <v>32826</v>
      </c>
      <c r="AB8623" s="173"/>
      <c r="AC8623" s="173"/>
      <c r="AD8623" s="173"/>
      <c r="AE8623" s="174"/>
      <c r="AN8623"/>
    </row>
    <row r="8624" spans="1:40" ht="43.2" x14ac:dyDescent="0.3">
      <c r="B8624" s="2" t="s">
        <v>19</v>
      </c>
      <c r="C8624" s="2" t="s">
        <v>14359</v>
      </c>
      <c r="D8624" s="2" t="s">
        <v>14361</v>
      </c>
      <c r="E8624" s="2" t="s">
        <v>14581</v>
      </c>
      <c r="F8624" s="2" t="s">
        <v>14583</v>
      </c>
      <c r="H8624" s="3" t="s">
        <v>14584</v>
      </c>
      <c r="L8624" s="72" t="s">
        <v>12</v>
      </c>
      <c r="M8624" s="72" t="s">
        <v>13</v>
      </c>
      <c r="N8624" s="72" t="s">
        <v>14</v>
      </c>
      <c r="O8624" s="72" t="s">
        <v>32311</v>
      </c>
      <c r="P8624" s="72" t="s">
        <v>31198</v>
      </c>
      <c r="Q8624" s="73" t="s">
        <v>32319</v>
      </c>
      <c r="R8624" s="73" t="s">
        <v>32320</v>
      </c>
      <c r="S8624" s="73" t="s">
        <v>17</v>
      </c>
      <c r="T8624" s="73" t="s">
        <v>18</v>
      </c>
      <c r="U8624" s="73" t="s">
        <v>31184</v>
      </c>
      <c r="V8624" s="73" t="s">
        <v>32319</v>
      </c>
      <c r="W8624" s="73" t="s">
        <v>32320</v>
      </c>
      <c r="X8624" s="73" t="s">
        <v>17</v>
      </c>
      <c r="Y8624" s="73" t="s">
        <v>18</v>
      </c>
      <c r="Z8624" s="73" t="s">
        <v>31184</v>
      </c>
      <c r="AA8624" s="73" t="s">
        <v>32319</v>
      </c>
      <c r="AB8624" s="73" t="s">
        <v>32320</v>
      </c>
      <c r="AC8624" s="73" t="s">
        <v>17</v>
      </c>
      <c r="AD8624" s="73" t="s">
        <v>18</v>
      </c>
      <c r="AE8624" s="73" t="s">
        <v>31184</v>
      </c>
      <c r="AN8624"/>
    </row>
    <row r="8625" spans="1:40" x14ac:dyDescent="0.3">
      <c r="A8625" t="s">
        <v>32460</v>
      </c>
      <c r="B8625" s="2" t="s">
        <v>19</v>
      </c>
      <c r="C8625" s="2" t="s">
        <v>14359</v>
      </c>
      <c r="D8625" s="2" t="s">
        <v>14361</v>
      </c>
      <c r="E8625" s="2" t="s">
        <v>14581</v>
      </c>
      <c r="F8625" s="2" t="s">
        <v>14583</v>
      </c>
      <c r="G8625" s="2" t="s">
        <v>14585</v>
      </c>
      <c r="H8625" s="3" t="s">
        <v>14586</v>
      </c>
      <c r="I8625" s="3" t="s">
        <v>7283</v>
      </c>
      <c r="J8625" s="3">
        <v>1061</v>
      </c>
      <c r="K8625" s="2" t="s">
        <v>36</v>
      </c>
      <c r="O8625" s="7" t="s">
        <v>32685</v>
      </c>
      <c r="P8625" s="7" t="s">
        <v>32874</v>
      </c>
      <c r="Q8625" s="2">
        <v>0</v>
      </c>
      <c r="R8625" s="2">
        <v>355</v>
      </c>
      <c r="S8625" s="2" t="s">
        <v>31186</v>
      </c>
      <c r="T8625" s="26"/>
      <c r="U8625" s="26">
        <v>3</v>
      </c>
      <c r="AN8625"/>
    </row>
    <row r="8626" spans="1:40" x14ac:dyDescent="0.3">
      <c r="A8626" t="s">
        <v>32385</v>
      </c>
      <c r="B8626" s="2" t="s">
        <v>19</v>
      </c>
      <c r="C8626" s="2" t="s">
        <v>14359</v>
      </c>
      <c r="D8626" s="2" t="s">
        <v>14361</v>
      </c>
      <c r="E8626" s="2" t="s">
        <v>14581</v>
      </c>
      <c r="F8626" s="2" t="s">
        <v>14583</v>
      </c>
      <c r="G8626" s="2" t="s">
        <v>14587</v>
      </c>
      <c r="H8626" s="3" t="s">
        <v>14588</v>
      </c>
      <c r="I8626" s="3" t="s">
        <v>7283</v>
      </c>
      <c r="J8626" s="3">
        <v>242</v>
      </c>
      <c r="K8626" s="2" t="s">
        <v>36</v>
      </c>
      <c r="O8626" s="7" t="s">
        <v>32685</v>
      </c>
      <c r="P8626" s="7" t="s">
        <v>32874</v>
      </c>
      <c r="Q8626" s="2">
        <v>355</v>
      </c>
      <c r="R8626" s="2">
        <v>560</v>
      </c>
      <c r="S8626" s="2" t="s">
        <v>31186</v>
      </c>
      <c r="T8626" s="26"/>
      <c r="U8626" s="26">
        <v>3</v>
      </c>
      <c r="AN8626"/>
    </row>
    <row r="8627" spans="1:40" x14ac:dyDescent="0.3">
      <c r="A8627" t="s">
        <v>32385</v>
      </c>
      <c r="B8627" s="2" t="s">
        <v>19</v>
      </c>
      <c r="C8627" s="2" t="s">
        <v>14359</v>
      </c>
      <c r="D8627" s="2" t="s">
        <v>14361</v>
      </c>
      <c r="E8627" s="2" t="s">
        <v>14581</v>
      </c>
      <c r="F8627" s="2" t="s">
        <v>14583</v>
      </c>
      <c r="G8627" s="2" t="s">
        <v>14589</v>
      </c>
      <c r="H8627" s="3" t="s">
        <v>14590</v>
      </c>
      <c r="I8627" s="3" t="s">
        <v>7283</v>
      </c>
      <c r="J8627" s="3">
        <v>225</v>
      </c>
      <c r="K8627" s="2" t="s">
        <v>36</v>
      </c>
      <c r="O8627" s="7" t="s">
        <v>32685</v>
      </c>
      <c r="P8627" s="7" t="s">
        <v>32874</v>
      </c>
      <c r="Q8627" s="2">
        <v>560</v>
      </c>
      <c r="R8627" s="2">
        <v>800</v>
      </c>
      <c r="S8627" s="2" t="s">
        <v>31186</v>
      </c>
      <c r="T8627" s="26"/>
      <c r="U8627" s="26">
        <v>3</v>
      </c>
      <c r="AN8627"/>
    </row>
    <row r="8628" spans="1:40" x14ac:dyDescent="0.3">
      <c r="A8628" t="s">
        <v>32385</v>
      </c>
      <c r="B8628" s="2" t="s">
        <v>19</v>
      </c>
      <c r="C8628" s="2" t="s">
        <v>14359</v>
      </c>
      <c r="D8628" s="2" t="s">
        <v>14361</v>
      </c>
      <c r="E8628" s="2" t="s">
        <v>14581</v>
      </c>
      <c r="F8628" s="2" t="s">
        <v>14583</v>
      </c>
      <c r="G8628" s="2" t="s">
        <v>14591</v>
      </c>
      <c r="H8628" s="3" t="s">
        <v>14592</v>
      </c>
      <c r="I8628" s="3" t="s">
        <v>7283</v>
      </c>
      <c r="J8628" s="3">
        <v>86</v>
      </c>
      <c r="K8628" s="2" t="s">
        <v>36</v>
      </c>
      <c r="O8628" s="7" t="s">
        <v>32685</v>
      </c>
      <c r="P8628" s="7" t="s">
        <v>32874</v>
      </c>
      <c r="Q8628" s="2">
        <v>800</v>
      </c>
      <c r="R8628" s="2">
        <v>1000</v>
      </c>
      <c r="S8628" s="2" t="s">
        <v>31186</v>
      </c>
      <c r="T8628" s="26"/>
      <c r="U8628" s="26">
        <v>3</v>
      </c>
      <c r="AN8628"/>
    </row>
    <row r="8629" spans="1:40" x14ac:dyDescent="0.3">
      <c r="A8629" t="s">
        <v>32385</v>
      </c>
      <c r="B8629" s="2" t="s">
        <v>19</v>
      </c>
      <c r="C8629" s="2" t="s">
        <v>14359</v>
      </c>
      <c r="D8629" s="2" t="s">
        <v>14361</v>
      </c>
      <c r="E8629" s="2" t="s">
        <v>14581</v>
      </c>
      <c r="F8629" s="2" t="s">
        <v>14583</v>
      </c>
      <c r="G8629" s="2" t="s">
        <v>14593</v>
      </c>
      <c r="H8629" s="3" t="s">
        <v>14594</v>
      </c>
      <c r="I8629" s="3" t="s">
        <v>7283</v>
      </c>
      <c r="J8629" s="3">
        <v>322</v>
      </c>
      <c r="K8629" s="2" t="s">
        <v>36</v>
      </c>
      <c r="O8629" s="7" t="s">
        <v>32685</v>
      </c>
      <c r="P8629" s="7" t="s">
        <v>32874</v>
      </c>
      <c r="T8629" s="26"/>
      <c r="V8629" s="26">
        <v>0</v>
      </c>
      <c r="W8629" s="26">
        <v>1000</v>
      </c>
      <c r="X8629" s="26" t="s">
        <v>31186</v>
      </c>
      <c r="Z8629" s="26">
        <v>3</v>
      </c>
      <c r="AN8629"/>
    </row>
    <row r="8630" spans="1:40" x14ac:dyDescent="0.3">
      <c r="A8630" t="s">
        <v>32385</v>
      </c>
      <c r="B8630" s="2" t="s">
        <v>19</v>
      </c>
      <c r="C8630" s="2" t="s">
        <v>14359</v>
      </c>
      <c r="D8630" s="2" t="s">
        <v>14361</v>
      </c>
      <c r="E8630" s="2" t="s">
        <v>14581</v>
      </c>
      <c r="F8630" s="2" t="s">
        <v>14583</v>
      </c>
      <c r="G8630" s="2" t="s">
        <v>14595</v>
      </c>
      <c r="H8630" s="3" t="s">
        <v>14596</v>
      </c>
      <c r="I8630" s="3" t="s">
        <v>7283</v>
      </c>
      <c r="J8630" s="3">
        <v>338</v>
      </c>
      <c r="K8630" s="2" t="s">
        <v>36</v>
      </c>
      <c r="O8630" s="7" t="s">
        <v>32685</v>
      </c>
      <c r="P8630" s="7" t="s">
        <v>32874</v>
      </c>
      <c r="T8630" s="26"/>
      <c r="V8630" s="26">
        <v>1000</v>
      </c>
      <c r="W8630" s="26">
        <v>1600</v>
      </c>
      <c r="X8630" s="26" t="s">
        <v>31186</v>
      </c>
      <c r="Z8630" s="26">
        <v>3</v>
      </c>
      <c r="AN8630"/>
    </row>
    <row r="8631" spans="1:40" x14ac:dyDescent="0.3">
      <c r="A8631" t="s">
        <v>32385</v>
      </c>
      <c r="B8631" s="2" t="s">
        <v>19</v>
      </c>
      <c r="C8631" s="2" t="s">
        <v>14359</v>
      </c>
      <c r="D8631" s="2" t="s">
        <v>14361</v>
      </c>
      <c r="E8631" s="2" t="s">
        <v>14581</v>
      </c>
      <c r="F8631" s="2" t="s">
        <v>14583</v>
      </c>
      <c r="G8631" s="2" t="s">
        <v>14597</v>
      </c>
      <c r="H8631" s="3" t="s">
        <v>14598</v>
      </c>
      <c r="I8631" s="3" t="s">
        <v>7283</v>
      </c>
      <c r="J8631" s="3">
        <v>151</v>
      </c>
      <c r="K8631" s="2" t="s">
        <v>36</v>
      </c>
      <c r="O8631" s="7" t="s">
        <v>32685</v>
      </c>
      <c r="P8631" s="7" t="s">
        <v>32874</v>
      </c>
      <c r="T8631" s="26"/>
      <c r="V8631" s="26">
        <v>1600</v>
      </c>
      <c r="W8631" s="26">
        <v>2400</v>
      </c>
      <c r="X8631" s="26" t="s">
        <v>31186</v>
      </c>
      <c r="Z8631" s="26">
        <v>3</v>
      </c>
      <c r="AN8631"/>
    </row>
    <row r="8632" spans="1:40" x14ac:dyDescent="0.3">
      <c r="A8632" t="s">
        <v>32385</v>
      </c>
      <c r="B8632" s="2" t="s">
        <v>19</v>
      </c>
      <c r="C8632" s="2" t="s">
        <v>14359</v>
      </c>
      <c r="D8632" s="2" t="s">
        <v>14361</v>
      </c>
      <c r="E8632" s="2" t="s">
        <v>14581</v>
      </c>
      <c r="F8632" s="2" t="s">
        <v>14583</v>
      </c>
      <c r="G8632" s="2" t="s">
        <v>14599</v>
      </c>
      <c r="H8632" s="3" t="s">
        <v>14600</v>
      </c>
      <c r="I8632" s="3" t="s">
        <v>7283</v>
      </c>
      <c r="J8632" s="3">
        <v>145</v>
      </c>
      <c r="K8632" s="2" t="s">
        <v>36</v>
      </c>
      <c r="O8632" s="7" t="s">
        <v>32685</v>
      </c>
      <c r="P8632" s="7" t="s">
        <v>32874</v>
      </c>
      <c r="T8632" s="26"/>
      <c r="V8632" s="26">
        <v>2400</v>
      </c>
      <c r="W8632" s="26">
        <v>3200</v>
      </c>
      <c r="X8632" s="26" t="s">
        <v>31186</v>
      </c>
      <c r="Z8632" s="26">
        <v>3</v>
      </c>
      <c r="AN8632"/>
    </row>
    <row r="8633" spans="1:40" x14ac:dyDescent="0.3">
      <c r="A8633" t="s">
        <v>32385</v>
      </c>
      <c r="B8633" s="2" t="s">
        <v>19</v>
      </c>
      <c r="C8633" s="2" t="s">
        <v>14359</v>
      </c>
      <c r="D8633" s="2" t="s">
        <v>14361</v>
      </c>
      <c r="E8633" s="2" t="s">
        <v>14581</v>
      </c>
      <c r="F8633" s="2" t="s">
        <v>14583</v>
      </c>
      <c r="G8633" s="2" t="s">
        <v>14601</v>
      </c>
      <c r="H8633" s="3" t="s">
        <v>14602</v>
      </c>
      <c r="I8633" s="3" t="s">
        <v>7283</v>
      </c>
      <c r="J8633" s="3">
        <v>81</v>
      </c>
      <c r="K8633" s="2" t="s">
        <v>36</v>
      </c>
      <c r="O8633" s="7" t="s">
        <v>32685</v>
      </c>
      <c r="P8633" s="7" t="s">
        <v>32874</v>
      </c>
      <c r="T8633" s="26"/>
      <c r="V8633" s="26">
        <v>3200</v>
      </c>
      <c r="W8633" s="26">
        <v>4500</v>
      </c>
      <c r="X8633" s="26" t="s">
        <v>31186</v>
      </c>
      <c r="Z8633" s="26">
        <v>3</v>
      </c>
      <c r="AN8633"/>
    </row>
    <row r="8634" spans="1:40" ht="28.8" x14ac:dyDescent="0.3">
      <c r="A8634" t="s">
        <v>32385</v>
      </c>
      <c r="B8634" s="2" t="s">
        <v>19</v>
      </c>
      <c r="C8634" s="2" t="s">
        <v>14359</v>
      </c>
      <c r="D8634" s="2" t="s">
        <v>14361</v>
      </c>
      <c r="E8634" s="2" t="s">
        <v>14581</v>
      </c>
      <c r="F8634" s="2" t="s">
        <v>14583</v>
      </c>
      <c r="G8634" s="2" t="s">
        <v>14603</v>
      </c>
      <c r="H8634" s="3" t="s">
        <v>14604</v>
      </c>
      <c r="I8634" s="3" t="s">
        <v>7283</v>
      </c>
      <c r="J8634" s="3">
        <v>51</v>
      </c>
      <c r="K8634" s="2" t="s">
        <v>36</v>
      </c>
      <c r="O8634" s="7" t="s">
        <v>32685</v>
      </c>
      <c r="P8634" s="7" t="s">
        <v>32875</v>
      </c>
      <c r="T8634" s="26"/>
      <c r="AA8634" s="26">
        <v>0</v>
      </c>
      <c r="AB8634" s="26">
        <v>4</v>
      </c>
      <c r="AE8634" s="26">
        <v>3</v>
      </c>
      <c r="AN8634"/>
    </row>
    <row r="8635" spans="1:40" ht="28.8" x14ac:dyDescent="0.3">
      <c r="A8635" t="s">
        <v>32385</v>
      </c>
      <c r="B8635" s="2" t="s">
        <v>19</v>
      </c>
      <c r="C8635" s="2" t="s">
        <v>14359</v>
      </c>
      <c r="D8635" s="2" t="s">
        <v>14361</v>
      </c>
      <c r="E8635" s="2" t="s">
        <v>14581</v>
      </c>
      <c r="F8635" s="2" t="s">
        <v>14583</v>
      </c>
      <c r="G8635" s="2" t="s">
        <v>14605</v>
      </c>
      <c r="H8635" s="3" t="s">
        <v>14606</v>
      </c>
      <c r="I8635" s="3" t="s">
        <v>7283</v>
      </c>
      <c r="K8635" s="2" t="s">
        <v>36</v>
      </c>
      <c r="O8635" s="7" t="s">
        <v>32685</v>
      </c>
      <c r="P8635" s="7" t="s">
        <v>32875</v>
      </c>
      <c r="T8635" s="26"/>
      <c r="AA8635" s="26">
        <v>4</v>
      </c>
      <c r="AB8635" s="26">
        <v>5</v>
      </c>
      <c r="AE8635" s="26">
        <v>3</v>
      </c>
      <c r="AN8635"/>
    </row>
    <row r="8636" spans="1:40" ht="28.8" x14ac:dyDescent="0.3">
      <c r="A8636" t="s">
        <v>32385</v>
      </c>
      <c r="B8636" s="2" t="s">
        <v>19</v>
      </c>
      <c r="C8636" s="2" t="s">
        <v>14359</v>
      </c>
      <c r="D8636" s="2" t="s">
        <v>14361</v>
      </c>
      <c r="E8636" s="2" t="s">
        <v>14581</v>
      </c>
      <c r="F8636" s="2" t="s">
        <v>14583</v>
      </c>
      <c r="G8636" s="2" t="s">
        <v>14607</v>
      </c>
      <c r="H8636" s="3" t="s">
        <v>14608</v>
      </c>
      <c r="I8636" s="3" t="s">
        <v>7283</v>
      </c>
      <c r="J8636" s="3">
        <v>11</v>
      </c>
      <c r="K8636" s="2" t="s">
        <v>36</v>
      </c>
      <c r="O8636" s="7" t="s">
        <v>32685</v>
      </c>
      <c r="P8636" s="7" t="s">
        <v>32875</v>
      </c>
      <c r="T8636" s="26"/>
      <c r="AA8636" s="26">
        <v>5</v>
      </c>
      <c r="AB8636" s="26">
        <v>8</v>
      </c>
      <c r="AE8636" s="26">
        <v>3</v>
      </c>
      <c r="AN8636"/>
    </row>
    <row r="8637" spans="1:40" ht="28.8" x14ac:dyDescent="0.3">
      <c r="A8637" t="s">
        <v>32385</v>
      </c>
      <c r="B8637" s="2" t="s">
        <v>19</v>
      </c>
      <c r="C8637" s="2" t="s">
        <v>14359</v>
      </c>
      <c r="D8637" s="2" t="s">
        <v>14361</v>
      </c>
      <c r="E8637" s="2" t="s">
        <v>14581</v>
      </c>
      <c r="F8637" s="2" t="s">
        <v>14583</v>
      </c>
      <c r="G8637" s="2" t="s">
        <v>14609</v>
      </c>
      <c r="H8637" s="3" t="s">
        <v>14610</v>
      </c>
      <c r="I8637" s="3" t="s">
        <v>7283</v>
      </c>
      <c r="K8637" s="2" t="s">
        <v>36</v>
      </c>
      <c r="O8637" s="7" t="s">
        <v>32685</v>
      </c>
      <c r="P8637" s="7" t="s">
        <v>32875</v>
      </c>
      <c r="T8637" s="26"/>
      <c r="AA8637" s="26">
        <v>8</v>
      </c>
      <c r="AB8637" s="26">
        <v>12.5</v>
      </c>
      <c r="AE8637" s="26">
        <v>3</v>
      </c>
      <c r="AN8637"/>
    </row>
    <row r="8638" spans="1:40" ht="28.8" x14ac:dyDescent="0.3">
      <c r="A8638" t="s">
        <v>32385</v>
      </c>
      <c r="B8638" s="2" t="s">
        <v>19</v>
      </c>
      <c r="C8638" s="2" t="s">
        <v>14359</v>
      </c>
      <c r="D8638" s="2" t="s">
        <v>14361</v>
      </c>
      <c r="E8638" s="2" t="s">
        <v>14581</v>
      </c>
      <c r="F8638" s="2" t="s">
        <v>14583</v>
      </c>
      <c r="G8638" s="2" t="s">
        <v>14611</v>
      </c>
      <c r="H8638" s="6" t="s">
        <v>14612</v>
      </c>
      <c r="I8638" s="3" t="s">
        <v>7283</v>
      </c>
      <c r="J8638" s="3">
        <v>1</v>
      </c>
      <c r="K8638" s="2" t="s">
        <v>36</v>
      </c>
      <c r="O8638" s="7" t="s">
        <v>32685</v>
      </c>
      <c r="P8638" s="7" t="s">
        <v>32876</v>
      </c>
      <c r="T8638" s="26"/>
      <c r="AN8638"/>
    </row>
    <row r="8639" spans="1:40" x14ac:dyDescent="0.3">
      <c r="A8639" t="s">
        <v>32385</v>
      </c>
      <c r="B8639" s="2" t="s">
        <v>19</v>
      </c>
      <c r="C8639" s="2" t="s">
        <v>14359</v>
      </c>
      <c r="D8639" s="2" t="s">
        <v>14361</v>
      </c>
      <c r="E8639" s="2" t="s">
        <v>14581</v>
      </c>
      <c r="F8639" s="2" t="s">
        <v>14583</v>
      </c>
      <c r="G8639" s="2" t="s">
        <v>14613</v>
      </c>
      <c r="H8639" s="3" t="s">
        <v>14614</v>
      </c>
      <c r="I8639" s="3" t="s">
        <v>7283</v>
      </c>
      <c r="J8639" s="3">
        <v>2686</v>
      </c>
      <c r="K8639" s="2" t="s">
        <v>36</v>
      </c>
      <c r="O8639" s="7" t="s">
        <v>32685</v>
      </c>
      <c r="P8639" s="7" t="s">
        <v>32877</v>
      </c>
      <c r="T8639" s="26"/>
      <c r="V8639" s="26">
        <v>0</v>
      </c>
      <c r="W8639" s="26">
        <v>1600</v>
      </c>
      <c r="X8639" s="26" t="s">
        <v>31186</v>
      </c>
      <c r="Z8639" s="26">
        <v>3</v>
      </c>
      <c r="AN8639"/>
    </row>
    <row r="8640" spans="1:40" x14ac:dyDescent="0.3">
      <c r="A8640" t="s">
        <v>32385</v>
      </c>
      <c r="B8640" s="2" t="s">
        <v>19</v>
      </c>
      <c r="C8640" s="2" t="s">
        <v>14359</v>
      </c>
      <c r="D8640" s="2" t="s">
        <v>14361</v>
      </c>
      <c r="E8640" s="2" t="s">
        <v>14581</v>
      </c>
      <c r="F8640" s="2" t="s">
        <v>14583</v>
      </c>
      <c r="G8640" s="2" t="s">
        <v>14615</v>
      </c>
      <c r="H8640" s="3" t="s">
        <v>14616</v>
      </c>
      <c r="I8640" s="3" t="s">
        <v>7283</v>
      </c>
      <c r="J8640" s="3">
        <v>2083</v>
      </c>
      <c r="K8640" s="2" t="s">
        <v>36</v>
      </c>
      <c r="O8640" s="7" t="s">
        <v>32685</v>
      </c>
      <c r="P8640" s="7" t="s">
        <v>32877</v>
      </c>
      <c r="T8640" s="26"/>
      <c r="V8640" s="26">
        <v>1600</v>
      </c>
      <c r="W8640" s="26">
        <v>3200</v>
      </c>
      <c r="X8640" s="26" t="s">
        <v>31186</v>
      </c>
      <c r="Z8640" s="26">
        <v>3</v>
      </c>
      <c r="AN8640"/>
    </row>
    <row r="8641" spans="1:40" x14ac:dyDescent="0.3">
      <c r="A8641" t="s">
        <v>32385</v>
      </c>
      <c r="B8641" s="2" t="s">
        <v>19</v>
      </c>
      <c r="C8641" s="2" t="s">
        <v>14359</v>
      </c>
      <c r="D8641" s="2" t="s">
        <v>14361</v>
      </c>
      <c r="E8641" s="2" t="s">
        <v>14581</v>
      </c>
      <c r="F8641" s="2" t="s">
        <v>14583</v>
      </c>
      <c r="G8641" s="2" t="s">
        <v>14617</v>
      </c>
      <c r="H8641" s="3" t="s">
        <v>14618</v>
      </c>
      <c r="I8641" s="3" t="s">
        <v>7283</v>
      </c>
      <c r="J8641" s="3">
        <v>700</v>
      </c>
      <c r="K8641" s="2" t="s">
        <v>36</v>
      </c>
      <c r="O8641" s="7" t="s">
        <v>32685</v>
      </c>
      <c r="P8641" s="7" t="s">
        <v>32877</v>
      </c>
      <c r="T8641" s="26"/>
      <c r="V8641" s="26">
        <v>3200</v>
      </c>
      <c r="W8641" s="26">
        <v>4500</v>
      </c>
      <c r="X8641" s="26" t="s">
        <v>31186</v>
      </c>
      <c r="Z8641" s="26">
        <v>3</v>
      </c>
      <c r="AN8641"/>
    </row>
    <row r="8642" spans="1:40" x14ac:dyDescent="0.3">
      <c r="A8642" t="s">
        <v>32385</v>
      </c>
      <c r="B8642" s="2" t="s">
        <v>19</v>
      </c>
      <c r="C8642" s="2" t="s">
        <v>14359</v>
      </c>
      <c r="D8642" s="2" t="s">
        <v>14361</v>
      </c>
      <c r="E8642" s="2" t="s">
        <v>14581</v>
      </c>
      <c r="F8642" s="2" t="s">
        <v>14583</v>
      </c>
      <c r="G8642" s="2" t="s">
        <v>14619</v>
      </c>
      <c r="H8642" s="3" t="s">
        <v>14620</v>
      </c>
      <c r="I8642" s="3" t="s">
        <v>7283</v>
      </c>
      <c r="J8642" s="3">
        <v>7</v>
      </c>
      <c r="K8642" s="2" t="s">
        <v>36</v>
      </c>
      <c r="O8642" s="7" t="s">
        <v>32685</v>
      </c>
      <c r="P8642" s="7" t="s">
        <v>32878</v>
      </c>
      <c r="T8642" s="26"/>
      <c r="V8642" s="26">
        <v>0</v>
      </c>
      <c r="W8642" s="26">
        <v>1000</v>
      </c>
      <c r="X8642" s="26" t="s">
        <v>31186</v>
      </c>
      <c r="Z8642" s="26">
        <v>3</v>
      </c>
      <c r="AN8642"/>
    </row>
    <row r="8643" spans="1:40" x14ac:dyDescent="0.3">
      <c r="A8643" t="s">
        <v>32385</v>
      </c>
      <c r="B8643" s="2" t="s">
        <v>19</v>
      </c>
      <c r="C8643" s="2" t="s">
        <v>14359</v>
      </c>
      <c r="D8643" s="2" t="s">
        <v>14361</v>
      </c>
      <c r="E8643" s="2" t="s">
        <v>14581</v>
      </c>
      <c r="F8643" s="2" t="s">
        <v>14583</v>
      </c>
      <c r="G8643" s="2" t="s">
        <v>14621</v>
      </c>
      <c r="H8643" s="3" t="s">
        <v>14622</v>
      </c>
      <c r="I8643" s="3" t="s">
        <v>7283</v>
      </c>
      <c r="J8643" s="3">
        <v>2</v>
      </c>
      <c r="K8643" s="2" t="s">
        <v>36</v>
      </c>
      <c r="O8643" s="7" t="s">
        <v>32685</v>
      </c>
      <c r="P8643" s="7" t="s">
        <v>32878</v>
      </c>
      <c r="T8643" s="26"/>
      <c r="V8643" s="26">
        <v>1000</v>
      </c>
      <c r="W8643" s="26">
        <v>1600</v>
      </c>
      <c r="X8643" s="26" t="s">
        <v>31186</v>
      </c>
      <c r="Z8643" s="26">
        <v>3</v>
      </c>
      <c r="AN8643"/>
    </row>
    <row r="8644" spans="1:40" x14ac:dyDescent="0.3">
      <c r="A8644" t="s">
        <v>32385</v>
      </c>
      <c r="B8644" s="2" t="s">
        <v>19</v>
      </c>
      <c r="C8644" s="2" t="s">
        <v>14359</v>
      </c>
      <c r="D8644" s="2" t="s">
        <v>14361</v>
      </c>
      <c r="E8644" s="2" t="s">
        <v>14581</v>
      </c>
      <c r="F8644" s="2" t="s">
        <v>14583</v>
      </c>
      <c r="G8644" s="2" t="s">
        <v>14623</v>
      </c>
      <c r="H8644" s="3" t="s">
        <v>14624</v>
      </c>
      <c r="I8644" s="3" t="s">
        <v>7283</v>
      </c>
      <c r="K8644" s="2" t="s">
        <v>36</v>
      </c>
      <c r="O8644" s="7" t="s">
        <v>32685</v>
      </c>
      <c r="P8644" s="7" t="s">
        <v>32878</v>
      </c>
      <c r="T8644" s="26"/>
      <c r="V8644" s="26">
        <v>1600</v>
      </c>
      <c r="W8644" s="26">
        <v>2000</v>
      </c>
      <c r="X8644" s="26" t="s">
        <v>31186</v>
      </c>
      <c r="Z8644" s="26">
        <v>3</v>
      </c>
      <c r="AN8644"/>
    </row>
    <row r="8645" spans="1:40" x14ac:dyDescent="0.3">
      <c r="A8645" t="s">
        <v>32385</v>
      </c>
      <c r="B8645" s="2" t="s">
        <v>19</v>
      </c>
      <c r="C8645" s="2" t="s">
        <v>14359</v>
      </c>
      <c r="D8645" s="2" t="s">
        <v>14361</v>
      </c>
      <c r="E8645" s="2" t="s">
        <v>14581</v>
      </c>
      <c r="F8645" s="2" t="s">
        <v>14583</v>
      </c>
      <c r="G8645" s="2" t="s">
        <v>14625</v>
      </c>
      <c r="H8645" s="3" t="s">
        <v>14626</v>
      </c>
      <c r="I8645" s="3" t="s">
        <v>7283</v>
      </c>
      <c r="J8645" s="3">
        <v>2</v>
      </c>
      <c r="K8645" s="2" t="s">
        <v>36</v>
      </c>
      <c r="O8645" s="7" t="s">
        <v>32685</v>
      </c>
      <c r="P8645" s="7" t="s">
        <v>32878</v>
      </c>
      <c r="T8645" s="26"/>
      <c r="V8645" s="26">
        <v>2000</v>
      </c>
      <c r="W8645" s="26">
        <v>3600</v>
      </c>
      <c r="X8645" s="26" t="s">
        <v>31186</v>
      </c>
      <c r="Z8645" s="26">
        <v>3</v>
      </c>
      <c r="AN8645"/>
    </row>
    <row r="8646" spans="1:40" x14ac:dyDescent="0.3">
      <c r="A8646" t="s">
        <v>32385</v>
      </c>
      <c r="B8646" s="2" t="s">
        <v>19</v>
      </c>
      <c r="C8646" s="2" t="s">
        <v>14359</v>
      </c>
      <c r="D8646" s="2" t="s">
        <v>14361</v>
      </c>
      <c r="E8646" s="2" t="s">
        <v>14581</v>
      </c>
      <c r="F8646" s="2" t="s">
        <v>14583</v>
      </c>
      <c r="G8646" s="2" t="s">
        <v>14627</v>
      </c>
      <c r="H8646" s="3" t="s">
        <v>14628</v>
      </c>
      <c r="I8646" s="3" t="s">
        <v>7283</v>
      </c>
      <c r="K8646" s="2" t="s">
        <v>36</v>
      </c>
      <c r="O8646" s="7" t="s">
        <v>32685</v>
      </c>
      <c r="P8646" s="7" t="s">
        <v>32878</v>
      </c>
      <c r="T8646" s="26"/>
      <c r="V8646" s="26">
        <v>3600</v>
      </c>
      <c r="W8646" s="26">
        <v>4000</v>
      </c>
      <c r="X8646" s="26" t="s">
        <v>31186</v>
      </c>
      <c r="Z8646" s="26">
        <v>3</v>
      </c>
      <c r="AN8646"/>
    </row>
    <row r="8647" spans="1:40" x14ac:dyDescent="0.3">
      <c r="B8647" s="2" t="s">
        <v>19</v>
      </c>
      <c r="C8647" s="2" t="s">
        <v>14359</v>
      </c>
      <c r="D8647" s="2" t="s">
        <v>14361</v>
      </c>
      <c r="E8647" s="2" t="s">
        <v>14629</v>
      </c>
      <c r="H8647" s="3" t="s">
        <v>14630</v>
      </c>
    </row>
    <row r="8648" spans="1:40" x14ac:dyDescent="0.3">
      <c r="L8648" s="163" t="s">
        <v>0</v>
      </c>
      <c r="M8648" s="163"/>
      <c r="N8648" s="163"/>
      <c r="O8648" s="163" t="s">
        <v>1</v>
      </c>
      <c r="P8648" s="163"/>
      <c r="Q8648" s="163"/>
      <c r="R8648" s="172" t="s">
        <v>31185</v>
      </c>
      <c r="S8648" s="173"/>
      <c r="T8648" s="173"/>
      <c r="U8648" s="173"/>
      <c r="V8648" s="174"/>
      <c r="W8648" s="172" t="s">
        <v>31192</v>
      </c>
      <c r="X8648" s="173"/>
      <c r="Y8648" s="173"/>
      <c r="Z8648" s="173"/>
      <c r="AA8648" s="174"/>
    </row>
    <row r="8649" spans="1:40" ht="43.2" x14ac:dyDescent="0.3">
      <c r="B8649" s="2" t="s">
        <v>19</v>
      </c>
      <c r="C8649" s="2" t="s">
        <v>14359</v>
      </c>
      <c r="D8649" s="2" t="s">
        <v>14361</v>
      </c>
      <c r="E8649" s="2" t="s">
        <v>14629</v>
      </c>
      <c r="F8649" s="2" t="s">
        <v>14631</v>
      </c>
      <c r="H8649" s="3" t="s">
        <v>14632</v>
      </c>
      <c r="L8649" s="72" t="s">
        <v>12</v>
      </c>
      <c r="M8649" s="72" t="s">
        <v>13</v>
      </c>
      <c r="N8649" s="72" t="s">
        <v>14</v>
      </c>
      <c r="O8649" s="72" t="s">
        <v>32311</v>
      </c>
      <c r="P8649" s="72" t="s">
        <v>31198</v>
      </c>
      <c r="Q8649" s="72" t="s">
        <v>32774</v>
      </c>
      <c r="R8649" s="73" t="s">
        <v>32319</v>
      </c>
      <c r="S8649" s="73" t="s">
        <v>32320</v>
      </c>
      <c r="T8649" s="73" t="s">
        <v>17</v>
      </c>
      <c r="U8649" s="73" t="s">
        <v>18</v>
      </c>
      <c r="V8649" s="73" t="s">
        <v>31184</v>
      </c>
      <c r="W8649" s="73" t="s">
        <v>32319</v>
      </c>
      <c r="X8649" s="73" t="s">
        <v>32320</v>
      </c>
      <c r="Y8649" s="73" t="s">
        <v>17</v>
      </c>
      <c r="Z8649" s="73" t="s">
        <v>18</v>
      </c>
      <c r="AA8649" s="73" t="s">
        <v>31184</v>
      </c>
    </row>
    <row r="8650" spans="1:40" x14ac:dyDescent="0.3">
      <c r="A8650" t="s">
        <v>32460</v>
      </c>
      <c r="B8650" s="2" t="s">
        <v>19</v>
      </c>
      <c r="C8650" s="2" t="s">
        <v>14359</v>
      </c>
      <c r="D8650" s="2" t="s">
        <v>14361</v>
      </c>
      <c r="E8650" s="2" t="s">
        <v>14629</v>
      </c>
      <c r="F8650" s="2" t="s">
        <v>14631</v>
      </c>
      <c r="G8650" s="2" t="s">
        <v>14633</v>
      </c>
      <c r="H8650" s="3" t="s">
        <v>14634</v>
      </c>
      <c r="I8650" s="3" t="s">
        <v>1758</v>
      </c>
      <c r="J8650" s="3">
        <v>816</v>
      </c>
      <c r="K8650" s="2" t="s">
        <v>36</v>
      </c>
      <c r="O8650" s="7" t="s">
        <v>32879</v>
      </c>
      <c r="P8650" s="7" t="s">
        <v>32880</v>
      </c>
      <c r="Q8650" s="2" t="s">
        <v>32881</v>
      </c>
      <c r="R8650" s="2">
        <v>0</v>
      </c>
      <c r="S8650" s="2">
        <v>250</v>
      </c>
      <c r="T8650" s="2" t="s">
        <v>31186</v>
      </c>
      <c r="V8650" s="26">
        <v>3</v>
      </c>
    </row>
    <row r="8651" spans="1:40" x14ac:dyDescent="0.3">
      <c r="A8651" t="s">
        <v>32460</v>
      </c>
      <c r="B8651" s="2" t="s">
        <v>19</v>
      </c>
      <c r="C8651" s="2" t="s">
        <v>14359</v>
      </c>
      <c r="D8651" s="2" t="s">
        <v>14361</v>
      </c>
      <c r="E8651" s="2" t="s">
        <v>14629</v>
      </c>
      <c r="F8651" s="2" t="s">
        <v>14631</v>
      </c>
      <c r="G8651" s="2" t="s">
        <v>14635</v>
      </c>
      <c r="H8651" s="3" t="s">
        <v>14636</v>
      </c>
      <c r="I8651" s="3" t="s">
        <v>1758</v>
      </c>
      <c r="J8651" s="3">
        <v>49</v>
      </c>
      <c r="K8651" s="2" t="s">
        <v>36</v>
      </c>
      <c r="O8651" s="7" t="s">
        <v>32879</v>
      </c>
      <c r="P8651" s="7" t="s">
        <v>32880</v>
      </c>
      <c r="Q8651" s="2" t="s">
        <v>32881</v>
      </c>
      <c r="R8651" s="2">
        <v>250</v>
      </c>
      <c r="S8651" s="2">
        <v>355</v>
      </c>
      <c r="T8651" s="2" t="s">
        <v>31186</v>
      </c>
      <c r="V8651" s="26">
        <v>3</v>
      </c>
    </row>
    <row r="8652" spans="1:40" x14ac:dyDescent="0.3">
      <c r="A8652" t="s">
        <v>32460</v>
      </c>
      <c r="B8652" s="2" t="s">
        <v>19</v>
      </c>
      <c r="C8652" s="2" t="s">
        <v>14359</v>
      </c>
      <c r="D8652" s="2" t="s">
        <v>14361</v>
      </c>
      <c r="E8652" s="2" t="s">
        <v>14629</v>
      </c>
      <c r="F8652" s="2" t="s">
        <v>14631</v>
      </c>
      <c r="G8652" s="2" t="s">
        <v>14637</v>
      </c>
      <c r="H8652" s="3" t="s">
        <v>14638</v>
      </c>
      <c r="I8652" s="3" t="s">
        <v>1758</v>
      </c>
      <c r="J8652" s="3">
        <v>24</v>
      </c>
      <c r="K8652" s="2" t="s">
        <v>36</v>
      </c>
      <c r="O8652" s="7" t="s">
        <v>32879</v>
      </c>
      <c r="P8652" s="7" t="s">
        <v>32880</v>
      </c>
      <c r="Q8652" s="2" t="s">
        <v>32881</v>
      </c>
      <c r="R8652" s="2">
        <v>355</v>
      </c>
      <c r="S8652" s="2">
        <v>560</v>
      </c>
      <c r="T8652" s="2" t="s">
        <v>31186</v>
      </c>
      <c r="V8652" s="26">
        <v>3</v>
      </c>
    </row>
    <row r="8653" spans="1:40" x14ac:dyDescent="0.3">
      <c r="A8653" t="s">
        <v>32460</v>
      </c>
      <c r="B8653" s="2" t="s">
        <v>19</v>
      </c>
      <c r="C8653" s="2" t="s">
        <v>14359</v>
      </c>
      <c r="D8653" s="2" t="s">
        <v>14361</v>
      </c>
      <c r="E8653" s="2" t="s">
        <v>14629</v>
      </c>
      <c r="F8653" s="2" t="s">
        <v>14631</v>
      </c>
      <c r="G8653" s="2" t="s">
        <v>14639</v>
      </c>
      <c r="H8653" s="3" t="s">
        <v>14640</v>
      </c>
      <c r="I8653" s="3" t="s">
        <v>1758</v>
      </c>
      <c r="J8653" s="3">
        <v>39</v>
      </c>
      <c r="K8653" s="2" t="s">
        <v>36</v>
      </c>
      <c r="O8653" s="7" t="s">
        <v>32879</v>
      </c>
      <c r="P8653" s="7" t="s">
        <v>32880</v>
      </c>
      <c r="Q8653" s="2" t="s">
        <v>32881</v>
      </c>
      <c r="R8653" s="2">
        <v>560</v>
      </c>
      <c r="S8653" s="2">
        <v>800</v>
      </c>
      <c r="T8653" s="2" t="s">
        <v>31186</v>
      </c>
      <c r="V8653" s="26">
        <v>3</v>
      </c>
    </row>
    <row r="8654" spans="1:40" x14ac:dyDescent="0.3">
      <c r="A8654" t="s">
        <v>32460</v>
      </c>
      <c r="B8654" s="2" t="s">
        <v>19</v>
      </c>
      <c r="C8654" s="2" t="s">
        <v>14359</v>
      </c>
      <c r="D8654" s="2" t="s">
        <v>14361</v>
      </c>
      <c r="E8654" s="2" t="s">
        <v>14629</v>
      </c>
      <c r="F8654" s="2" t="s">
        <v>14631</v>
      </c>
      <c r="G8654" s="2" t="s">
        <v>14641</v>
      </c>
      <c r="H8654" s="3" t="s">
        <v>14642</v>
      </c>
      <c r="I8654" s="3" t="s">
        <v>1758</v>
      </c>
      <c r="J8654" s="3">
        <v>41</v>
      </c>
      <c r="K8654" s="2" t="s">
        <v>36</v>
      </c>
      <c r="O8654" s="7" t="s">
        <v>32879</v>
      </c>
      <c r="P8654" s="7" t="s">
        <v>32880</v>
      </c>
      <c r="Q8654" s="2" t="s">
        <v>32881</v>
      </c>
      <c r="R8654" s="2">
        <v>800</v>
      </c>
      <c r="S8654" s="2">
        <v>1000</v>
      </c>
      <c r="T8654" s="2" t="s">
        <v>31186</v>
      </c>
      <c r="V8654" s="26">
        <v>3</v>
      </c>
    </row>
    <row r="8655" spans="1:40" x14ac:dyDescent="0.3">
      <c r="A8655" t="s">
        <v>32460</v>
      </c>
      <c r="B8655" s="2" t="s">
        <v>19</v>
      </c>
      <c r="C8655" s="2" t="s">
        <v>14359</v>
      </c>
      <c r="D8655" s="2" t="s">
        <v>14361</v>
      </c>
      <c r="E8655" s="2" t="s">
        <v>14629</v>
      </c>
      <c r="F8655" s="2" t="s">
        <v>14631</v>
      </c>
      <c r="G8655" s="2" t="s">
        <v>14643</v>
      </c>
      <c r="H8655" s="3" t="s">
        <v>14644</v>
      </c>
      <c r="I8655" s="3" t="s">
        <v>1758</v>
      </c>
      <c r="J8655" s="3">
        <v>214</v>
      </c>
      <c r="K8655" s="2" t="s">
        <v>36</v>
      </c>
      <c r="O8655" s="7" t="s">
        <v>32879</v>
      </c>
      <c r="P8655" s="7" t="s">
        <v>32880</v>
      </c>
      <c r="Q8655" s="2" t="s">
        <v>32881</v>
      </c>
      <c r="W8655" s="26">
        <v>0</v>
      </c>
      <c r="X8655" s="26">
        <v>1000</v>
      </c>
      <c r="Y8655" s="26" t="s">
        <v>31186</v>
      </c>
      <c r="AA8655" s="26">
        <v>3</v>
      </c>
    </row>
    <row r="8656" spans="1:40" x14ac:dyDescent="0.3">
      <c r="A8656" t="s">
        <v>32460</v>
      </c>
      <c r="B8656" s="2" t="s">
        <v>19</v>
      </c>
      <c r="C8656" s="2" t="s">
        <v>14359</v>
      </c>
      <c r="D8656" s="2" t="s">
        <v>14361</v>
      </c>
      <c r="E8656" s="2" t="s">
        <v>14629</v>
      </c>
      <c r="F8656" s="2" t="s">
        <v>14631</v>
      </c>
      <c r="G8656" s="2" t="s">
        <v>14645</v>
      </c>
      <c r="H8656" s="3" t="s">
        <v>14646</v>
      </c>
      <c r="I8656" s="3" t="s">
        <v>1758</v>
      </c>
      <c r="J8656" s="3">
        <v>240</v>
      </c>
      <c r="K8656" s="2" t="s">
        <v>36</v>
      </c>
      <c r="O8656" s="7" t="s">
        <v>32879</v>
      </c>
      <c r="P8656" s="7" t="s">
        <v>32880</v>
      </c>
      <c r="Q8656" s="2" t="s">
        <v>32881</v>
      </c>
      <c r="W8656" s="26">
        <v>1000</v>
      </c>
      <c r="X8656" s="26">
        <v>1600</v>
      </c>
      <c r="Y8656" s="26" t="s">
        <v>31186</v>
      </c>
      <c r="AA8656" s="26">
        <v>3</v>
      </c>
    </row>
    <row r="8657" spans="1:27" x14ac:dyDescent="0.3">
      <c r="A8657" t="s">
        <v>32460</v>
      </c>
      <c r="B8657" s="2" t="s">
        <v>19</v>
      </c>
      <c r="C8657" s="2" t="s">
        <v>14359</v>
      </c>
      <c r="D8657" s="2" t="s">
        <v>14361</v>
      </c>
      <c r="E8657" s="2" t="s">
        <v>14629</v>
      </c>
      <c r="F8657" s="2" t="s">
        <v>14631</v>
      </c>
      <c r="G8657" s="2" t="s">
        <v>14647</v>
      </c>
      <c r="H8657" s="3" t="s">
        <v>14648</v>
      </c>
      <c r="I8657" s="3" t="s">
        <v>1758</v>
      </c>
      <c r="J8657" s="3">
        <v>367</v>
      </c>
      <c r="K8657" s="2" t="s">
        <v>36</v>
      </c>
      <c r="O8657" s="7" t="s">
        <v>32879</v>
      </c>
      <c r="P8657" s="7" t="s">
        <v>32880</v>
      </c>
      <c r="Q8657" s="2" t="s">
        <v>32881</v>
      </c>
      <c r="W8657" s="26">
        <v>1600</v>
      </c>
      <c r="X8657" s="26">
        <v>2400</v>
      </c>
      <c r="Y8657" s="26" t="s">
        <v>31186</v>
      </c>
      <c r="AA8657" s="26">
        <v>3</v>
      </c>
    </row>
    <row r="8658" spans="1:27" x14ac:dyDescent="0.3">
      <c r="A8658" t="s">
        <v>32460</v>
      </c>
      <c r="B8658" s="2" t="s">
        <v>19</v>
      </c>
      <c r="C8658" s="2" t="s">
        <v>14359</v>
      </c>
      <c r="D8658" s="2" t="s">
        <v>14361</v>
      </c>
      <c r="E8658" s="2" t="s">
        <v>14629</v>
      </c>
      <c r="F8658" s="2" t="s">
        <v>14631</v>
      </c>
      <c r="G8658" s="2" t="s">
        <v>14649</v>
      </c>
      <c r="H8658" s="3" t="s">
        <v>14650</v>
      </c>
      <c r="I8658" s="3" t="s">
        <v>1758</v>
      </c>
      <c r="J8658" s="3">
        <v>188</v>
      </c>
      <c r="K8658" s="2" t="s">
        <v>36</v>
      </c>
      <c r="O8658" s="7" t="s">
        <v>32879</v>
      </c>
      <c r="P8658" s="7" t="s">
        <v>32880</v>
      </c>
      <c r="Q8658" s="2" t="s">
        <v>32881</v>
      </c>
      <c r="W8658" s="26">
        <v>2400</v>
      </c>
      <c r="X8658" s="26">
        <v>4000</v>
      </c>
      <c r="Y8658" s="26" t="s">
        <v>31186</v>
      </c>
      <c r="AA8658" s="26">
        <v>3</v>
      </c>
    </row>
    <row r="8659" spans="1:27" x14ac:dyDescent="0.3">
      <c r="L8659" s="163" t="s">
        <v>0</v>
      </c>
      <c r="M8659" s="163"/>
      <c r="N8659" s="163"/>
      <c r="O8659" s="163" t="s">
        <v>1</v>
      </c>
      <c r="P8659" s="163"/>
      <c r="Q8659" s="163"/>
      <c r="R8659" s="172" t="s">
        <v>31185</v>
      </c>
      <c r="S8659" s="173"/>
      <c r="T8659" s="173"/>
      <c r="U8659" s="173"/>
      <c r="V8659" s="174"/>
      <c r="W8659" s="172" t="s">
        <v>31192</v>
      </c>
      <c r="X8659" s="173"/>
      <c r="Y8659" s="173"/>
      <c r="Z8659" s="173"/>
      <c r="AA8659" s="174"/>
    </row>
    <row r="8660" spans="1:27" ht="43.2" x14ac:dyDescent="0.3">
      <c r="B8660" s="2" t="s">
        <v>19</v>
      </c>
      <c r="C8660" s="2" t="s">
        <v>14359</v>
      </c>
      <c r="D8660" s="2" t="s">
        <v>14361</v>
      </c>
      <c r="E8660" s="2" t="s">
        <v>14629</v>
      </c>
      <c r="F8660" s="2" t="s">
        <v>14651</v>
      </c>
      <c r="H8660" s="3" t="s">
        <v>14652</v>
      </c>
      <c r="L8660" s="72" t="s">
        <v>12</v>
      </c>
      <c r="M8660" s="72" t="s">
        <v>13</v>
      </c>
      <c r="N8660" s="72" t="s">
        <v>14</v>
      </c>
      <c r="O8660" s="72" t="s">
        <v>32311</v>
      </c>
      <c r="P8660" s="72" t="s">
        <v>31198</v>
      </c>
      <c r="Q8660" s="72" t="s">
        <v>32774</v>
      </c>
      <c r="R8660" s="73" t="s">
        <v>32319</v>
      </c>
      <c r="S8660" s="73" t="s">
        <v>32320</v>
      </c>
      <c r="T8660" s="73" t="s">
        <v>17</v>
      </c>
      <c r="U8660" s="73" t="s">
        <v>18</v>
      </c>
      <c r="V8660" s="73" t="s">
        <v>31184</v>
      </c>
      <c r="W8660" s="73" t="s">
        <v>32319</v>
      </c>
      <c r="X8660" s="73" t="s">
        <v>32320</v>
      </c>
      <c r="Y8660" s="73" t="s">
        <v>17</v>
      </c>
      <c r="Z8660" s="73" t="s">
        <v>18</v>
      </c>
      <c r="AA8660" s="73" t="s">
        <v>31184</v>
      </c>
    </row>
    <row r="8661" spans="1:27" ht="28.8" x14ac:dyDescent="0.3">
      <c r="A8661" t="s">
        <v>32460</v>
      </c>
      <c r="B8661" s="2" t="s">
        <v>19</v>
      </c>
      <c r="C8661" s="2" t="s">
        <v>14359</v>
      </c>
      <c r="D8661" s="2" t="s">
        <v>14361</v>
      </c>
      <c r="E8661" s="2" t="s">
        <v>14629</v>
      </c>
      <c r="F8661" s="2" t="s">
        <v>14651</v>
      </c>
      <c r="G8661" s="2" t="s">
        <v>14653</v>
      </c>
      <c r="H8661" s="3" t="s">
        <v>14654</v>
      </c>
      <c r="I8661" s="3" t="s">
        <v>1758</v>
      </c>
      <c r="J8661" s="3">
        <v>1344</v>
      </c>
      <c r="K8661" s="2" t="s">
        <v>36</v>
      </c>
      <c r="O8661" s="7" t="s">
        <v>32879</v>
      </c>
      <c r="P8661" s="7" t="s">
        <v>32880</v>
      </c>
      <c r="Q8661" s="2" t="s">
        <v>32882</v>
      </c>
      <c r="R8661" s="2">
        <v>0</v>
      </c>
      <c r="S8661" s="2">
        <v>250</v>
      </c>
      <c r="T8661" s="2" t="s">
        <v>31186</v>
      </c>
      <c r="V8661" s="26">
        <v>3</v>
      </c>
    </row>
    <row r="8662" spans="1:27" ht="28.8" x14ac:dyDescent="0.3">
      <c r="A8662" t="s">
        <v>32460</v>
      </c>
      <c r="B8662" s="2" t="s">
        <v>19</v>
      </c>
      <c r="C8662" s="2" t="s">
        <v>14359</v>
      </c>
      <c r="D8662" s="2" t="s">
        <v>14361</v>
      </c>
      <c r="E8662" s="2" t="s">
        <v>14629</v>
      </c>
      <c r="F8662" s="2" t="s">
        <v>14651</v>
      </c>
      <c r="G8662" s="2" t="s">
        <v>14655</v>
      </c>
      <c r="H8662" s="3" t="s">
        <v>14656</v>
      </c>
      <c r="I8662" s="3" t="s">
        <v>1758</v>
      </c>
      <c r="J8662" s="3">
        <v>95</v>
      </c>
      <c r="K8662" s="2" t="s">
        <v>36</v>
      </c>
      <c r="O8662" s="7" t="s">
        <v>32879</v>
      </c>
      <c r="P8662" s="7" t="s">
        <v>32880</v>
      </c>
      <c r="Q8662" s="2" t="s">
        <v>32882</v>
      </c>
      <c r="R8662" s="2">
        <v>250</v>
      </c>
      <c r="S8662" s="2">
        <v>355</v>
      </c>
      <c r="T8662" s="2" t="s">
        <v>31186</v>
      </c>
      <c r="V8662" s="26">
        <v>3</v>
      </c>
    </row>
    <row r="8663" spans="1:27" ht="28.8" x14ac:dyDescent="0.3">
      <c r="A8663" t="s">
        <v>32460</v>
      </c>
      <c r="B8663" s="2" t="s">
        <v>19</v>
      </c>
      <c r="C8663" s="2" t="s">
        <v>14359</v>
      </c>
      <c r="D8663" s="2" t="s">
        <v>14361</v>
      </c>
      <c r="E8663" s="2" t="s">
        <v>14629</v>
      </c>
      <c r="F8663" s="2" t="s">
        <v>14651</v>
      </c>
      <c r="G8663" s="2" t="s">
        <v>14657</v>
      </c>
      <c r="H8663" s="3" t="s">
        <v>14658</v>
      </c>
      <c r="I8663" s="3" t="s">
        <v>1758</v>
      </c>
      <c r="J8663" s="3">
        <v>104</v>
      </c>
      <c r="K8663" s="2" t="s">
        <v>36</v>
      </c>
      <c r="O8663" s="7" t="s">
        <v>32879</v>
      </c>
      <c r="P8663" s="7" t="s">
        <v>32880</v>
      </c>
      <c r="Q8663" s="2" t="s">
        <v>32882</v>
      </c>
      <c r="R8663" s="2">
        <v>355</v>
      </c>
      <c r="S8663" s="2">
        <v>560</v>
      </c>
      <c r="T8663" s="2" t="s">
        <v>31186</v>
      </c>
      <c r="V8663" s="26">
        <v>3</v>
      </c>
    </row>
    <row r="8664" spans="1:27" ht="28.8" x14ac:dyDescent="0.3">
      <c r="A8664" t="s">
        <v>32460</v>
      </c>
      <c r="B8664" s="2" t="s">
        <v>19</v>
      </c>
      <c r="C8664" s="2" t="s">
        <v>14359</v>
      </c>
      <c r="D8664" s="2" t="s">
        <v>14361</v>
      </c>
      <c r="E8664" s="2" t="s">
        <v>14629</v>
      </c>
      <c r="F8664" s="2" t="s">
        <v>14651</v>
      </c>
      <c r="G8664" s="2" t="s">
        <v>14659</v>
      </c>
      <c r="H8664" s="3" t="s">
        <v>14660</v>
      </c>
      <c r="I8664" s="3" t="s">
        <v>1758</v>
      </c>
      <c r="J8664" s="3">
        <v>133</v>
      </c>
      <c r="K8664" s="2" t="s">
        <v>36</v>
      </c>
      <c r="O8664" s="7" t="s">
        <v>32879</v>
      </c>
      <c r="P8664" s="7" t="s">
        <v>32880</v>
      </c>
      <c r="Q8664" s="2" t="s">
        <v>32882</v>
      </c>
      <c r="R8664" s="2">
        <v>560</v>
      </c>
      <c r="S8664" s="2">
        <v>800</v>
      </c>
      <c r="T8664" s="2" t="s">
        <v>31186</v>
      </c>
      <c r="V8664" s="26">
        <v>3</v>
      </c>
    </row>
    <row r="8665" spans="1:27" ht="28.8" x14ac:dyDescent="0.3">
      <c r="A8665" t="s">
        <v>32460</v>
      </c>
      <c r="B8665" s="2" t="s">
        <v>19</v>
      </c>
      <c r="C8665" s="2" t="s">
        <v>14359</v>
      </c>
      <c r="D8665" s="2" t="s">
        <v>14361</v>
      </c>
      <c r="E8665" s="2" t="s">
        <v>14629</v>
      </c>
      <c r="F8665" s="2" t="s">
        <v>14651</v>
      </c>
      <c r="G8665" s="2" t="s">
        <v>14661</v>
      </c>
      <c r="H8665" s="3" t="s">
        <v>14662</v>
      </c>
      <c r="I8665" s="3" t="s">
        <v>1758</v>
      </c>
      <c r="J8665" s="3">
        <v>71</v>
      </c>
      <c r="K8665" s="2" t="s">
        <v>36</v>
      </c>
      <c r="O8665" s="7" t="s">
        <v>32879</v>
      </c>
      <c r="P8665" s="7" t="s">
        <v>32880</v>
      </c>
      <c r="Q8665" s="2" t="s">
        <v>32882</v>
      </c>
      <c r="R8665" s="2">
        <v>800</v>
      </c>
      <c r="S8665" s="2">
        <v>1000</v>
      </c>
      <c r="T8665" s="2" t="s">
        <v>31186</v>
      </c>
      <c r="V8665" s="26">
        <v>3</v>
      </c>
    </row>
    <row r="8666" spans="1:27" ht="28.8" x14ac:dyDescent="0.3">
      <c r="A8666" t="s">
        <v>32460</v>
      </c>
      <c r="B8666" s="2" t="s">
        <v>19</v>
      </c>
      <c r="C8666" s="2" t="s">
        <v>14359</v>
      </c>
      <c r="D8666" s="2" t="s">
        <v>14361</v>
      </c>
      <c r="E8666" s="2" t="s">
        <v>14629</v>
      </c>
      <c r="F8666" s="2" t="s">
        <v>14651</v>
      </c>
      <c r="G8666" s="2" t="s">
        <v>14663</v>
      </c>
      <c r="H8666" s="3" t="s">
        <v>14664</v>
      </c>
      <c r="I8666" s="3" t="s">
        <v>1758</v>
      </c>
      <c r="J8666" s="3">
        <v>999</v>
      </c>
      <c r="K8666" s="2" t="s">
        <v>36</v>
      </c>
      <c r="O8666" s="7" t="s">
        <v>32879</v>
      </c>
      <c r="P8666" s="7" t="s">
        <v>32880</v>
      </c>
      <c r="Q8666" s="2" t="s">
        <v>32882</v>
      </c>
      <c r="W8666" s="26">
        <v>0</v>
      </c>
      <c r="X8666" s="26">
        <v>1000</v>
      </c>
      <c r="Y8666" s="26" t="s">
        <v>31186</v>
      </c>
      <c r="AA8666" s="26">
        <v>3</v>
      </c>
    </row>
    <row r="8667" spans="1:27" ht="28.8" x14ac:dyDescent="0.3">
      <c r="A8667" t="s">
        <v>32460</v>
      </c>
      <c r="B8667" s="2" t="s">
        <v>19</v>
      </c>
      <c r="C8667" s="2" t="s">
        <v>14359</v>
      </c>
      <c r="D8667" s="2" t="s">
        <v>14361</v>
      </c>
      <c r="E8667" s="2" t="s">
        <v>14629</v>
      </c>
      <c r="F8667" s="2" t="s">
        <v>14651</v>
      </c>
      <c r="G8667" s="2" t="s">
        <v>14665</v>
      </c>
      <c r="H8667" s="3" t="s">
        <v>14666</v>
      </c>
      <c r="I8667" s="3" t="s">
        <v>1758</v>
      </c>
      <c r="J8667" s="3">
        <v>1194</v>
      </c>
      <c r="K8667" s="2" t="s">
        <v>36</v>
      </c>
      <c r="O8667" s="7" t="s">
        <v>32879</v>
      </c>
      <c r="P8667" s="7" t="s">
        <v>32880</v>
      </c>
      <c r="Q8667" s="2" t="s">
        <v>32882</v>
      </c>
      <c r="W8667" s="26">
        <v>1000</v>
      </c>
      <c r="X8667" s="26">
        <v>1600</v>
      </c>
      <c r="Y8667" s="26" t="s">
        <v>31186</v>
      </c>
      <c r="AA8667" s="26">
        <v>3</v>
      </c>
    </row>
    <row r="8668" spans="1:27" ht="28.8" x14ac:dyDescent="0.3">
      <c r="A8668" t="s">
        <v>32460</v>
      </c>
      <c r="B8668" s="2" t="s">
        <v>19</v>
      </c>
      <c r="C8668" s="2" t="s">
        <v>14359</v>
      </c>
      <c r="D8668" s="2" t="s">
        <v>14361</v>
      </c>
      <c r="E8668" s="2" t="s">
        <v>14629</v>
      </c>
      <c r="F8668" s="2" t="s">
        <v>14651</v>
      </c>
      <c r="G8668" s="2" t="s">
        <v>14667</v>
      </c>
      <c r="H8668" s="3" t="s">
        <v>14668</v>
      </c>
      <c r="I8668" s="3" t="s">
        <v>1758</v>
      </c>
      <c r="J8668" s="3">
        <v>1202</v>
      </c>
      <c r="K8668" s="2" t="s">
        <v>36</v>
      </c>
      <c r="O8668" s="7" t="s">
        <v>32879</v>
      </c>
      <c r="P8668" s="7" t="s">
        <v>32880</v>
      </c>
      <c r="Q8668" s="2" t="s">
        <v>32882</v>
      </c>
      <c r="W8668" s="26">
        <v>1600</v>
      </c>
      <c r="X8668" s="26">
        <v>2400</v>
      </c>
      <c r="Y8668" s="26" t="s">
        <v>31186</v>
      </c>
      <c r="AA8668" s="26">
        <v>3</v>
      </c>
    </row>
    <row r="8669" spans="1:27" ht="28.8" x14ac:dyDescent="0.3">
      <c r="A8669" t="s">
        <v>32460</v>
      </c>
      <c r="B8669" s="2" t="s">
        <v>19</v>
      </c>
      <c r="C8669" s="2" t="s">
        <v>14359</v>
      </c>
      <c r="D8669" s="2" t="s">
        <v>14361</v>
      </c>
      <c r="E8669" s="2" t="s">
        <v>14629</v>
      </c>
      <c r="F8669" s="2" t="s">
        <v>14651</v>
      </c>
      <c r="G8669" s="2" t="s">
        <v>14669</v>
      </c>
      <c r="H8669" s="3" t="s">
        <v>14670</v>
      </c>
      <c r="I8669" s="3" t="s">
        <v>1758</v>
      </c>
      <c r="J8669" s="3">
        <v>1774</v>
      </c>
      <c r="K8669" s="2" t="s">
        <v>36</v>
      </c>
      <c r="O8669" s="7" t="s">
        <v>32879</v>
      </c>
      <c r="P8669" s="7" t="s">
        <v>32880</v>
      </c>
      <c r="Q8669" s="2" t="s">
        <v>32882</v>
      </c>
      <c r="W8669" s="26">
        <v>2400</v>
      </c>
      <c r="X8669" s="26">
        <v>4000</v>
      </c>
      <c r="Y8669" s="26" t="s">
        <v>31186</v>
      </c>
      <c r="AA8669" s="26">
        <v>3</v>
      </c>
    </row>
    <row r="8670" spans="1:27" x14ac:dyDescent="0.3">
      <c r="L8670" s="163" t="s">
        <v>0</v>
      </c>
      <c r="M8670" s="163"/>
      <c r="N8670" s="163"/>
      <c r="O8670" s="163" t="s">
        <v>1</v>
      </c>
      <c r="P8670" s="163"/>
      <c r="Q8670" s="163"/>
      <c r="R8670" s="172" t="s">
        <v>31192</v>
      </c>
      <c r="S8670" s="173"/>
      <c r="T8670" s="173"/>
      <c r="U8670" s="173"/>
      <c r="V8670" s="174"/>
    </row>
    <row r="8671" spans="1:27" ht="43.2" x14ac:dyDescent="0.3">
      <c r="B8671" s="2" t="s">
        <v>19</v>
      </c>
      <c r="C8671" s="2" t="s">
        <v>14359</v>
      </c>
      <c r="D8671" s="2" t="s">
        <v>14361</v>
      </c>
      <c r="E8671" s="2" t="s">
        <v>14629</v>
      </c>
      <c r="F8671" s="2" t="s">
        <v>14671</v>
      </c>
      <c r="H8671" s="3" t="s">
        <v>14672</v>
      </c>
      <c r="L8671" s="72" t="s">
        <v>12</v>
      </c>
      <c r="M8671" s="72" t="s">
        <v>13</v>
      </c>
      <c r="N8671" s="72" t="s">
        <v>14</v>
      </c>
      <c r="O8671" s="72" t="s">
        <v>32311</v>
      </c>
      <c r="P8671" s="72" t="s">
        <v>31198</v>
      </c>
      <c r="Q8671" s="72" t="s">
        <v>32774</v>
      </c>
      <c r="R8671" s="73" t="s">
        <v>32319</v>
      </c>
      <c r="S8671" s="73" t="s">
        <v>32320</v>
      </c>
      <c r="T8671" s="73" t="s">
        <v>17</v>
      </c>
      <c r="U8671" s="73" t="s">
        <v>18</v>
      </c>
      <c r="V8671" s="73" t="s">
        <v>31184</v>
      </c>
    </row>
    <row r="8672" spans="1:27" ht="28.8" x14ac:dyDescent="0.3">
      <c r="A8672" t="s">
        <v>32460</v>
      </c>
      <c r="B8672" s="2" t="s">
        <v>19</v>
      </c>
      <c r="C8672" s="2" t="s">
        <v>14359</v>
      </c>
      <c r="D8672" s="2" t="s">
        <v>14361</v>
      </c>
      <c r="E8672" s="2" t="s">
        <v>14629</v>
      </c>
      <c r="F8672" s="2" t="s">
        <v>14671</v>
      </c>
      <c r="G8672" s="2" t="s">
        <v>14673</v>
      </c>
      <c r="H8672" s="3" t="s">
        <v>14674</v>
      </c>
      <c r="I8672" s="3" t="s">
        <v>1758</v>
      </c>
      <c r="J8672" s="3">
        <v>265</v>
      </c>
      <c r="K8672" s="2" t="s">
        <v>36</v>
      </c>
      <c r="O8672" s="7" t="s">
        <v>32883</v>
      </c>
      <c r="P8672" s="7" t="s">
        <v>32884</v>
      </c>
      <c r="Q8672" s="2" t="s">
        <v>32882</v>
      </c>
      <c r="R8672" s="2">
        <v>0</v>
      </c>
      <c r="S8672" s="2">
        <v>3200</v>
      </c>
      <c r="T8672" s="2" t="s">
        <v>31186</v>
      </c>
      <c r="V8672" s="26">
        <v>3</v>
      </c>
    </row>
    <row r="8673" spans="1:23" ht="28.8" x14ac:dyDescent="0.3">
      <c r="A8673" t="s">
        <v>32460</v>
      </c>
      <c r="B8673" s="2" t="s">
        <v>19</v>
      </c>
      <c r="C8673" s="2" t="s">
        <v>14359</v>
      </c>
      <c r="D8673" s="2" t="s">
        <v>14361</v>
      </c>
      <c r="E8673" s="2" t="s">
        <v>14629</v>
      </c>
      <c r="F8673" s="2" t="s">
        <v>14671</v>
      </c>
      <c r="G8673" s="2" t="s">
        <v>14675</v>
      </c>
      <c r="H8673" s="3" t="s">
        <v>14676</v>
      </c>
      <c r="I8673" s="3" t="s">
        <v>1758</v>
      </c>
      <c r="J8673" s="3">
        <v>158</v>
      </c>
      <c r="K8673" s="2" t="s">
        <v>36</v>
      </c>
      <c r="O8673" s="7" t="s">
        <v>32883</v>
      </c>
      <c r="P8673" s="7" t="s">
        <v>32884</v>
      </c>
      <c r="Q8673" s="2" t="s">
        <v>32882</v>
      </c>
      <c r="R8673" s="2">
        <v>3200</v>
      </c>
      <c r="S8673" s="2">
        <v>5600</v>
      </c>
      <c r="T8673" s="2" t="s">
        <v>31186</v>
      </c>
      <c r="V8673" s="26">
        <v>3</v>
      </c>
    </row>
    <row r="8674" spans="1:23" ht="28.8" x14ac:dyDescent="0.3">
      <c r="A8674" t="s">
        <v>32460</v>
      </c>
      <c r="B8674" s="2" t="s">
        <v>19</v>
      </c>
      <c r="C8674" s="2" t="s">
        <v>14359</v>
      </c>
      <c r="D8674" s="2" t="s">
        <v>14361</v>
      </c>
      <c r="E8674" s="2" t="s">
        <v>14629</v>
      </c>
      <c r="F8674" s="2" t="s">
        <v>14671</v>
      </c>
      <c r="G8674" s="2" t="s">
        <v>14677</v>
      </c>
      <c r="H8674" s="3" t="s">
        <v>14678</v>
      </c>
      <c r="I8674" s="3" t="s">
        <v>1758</v>
      </c>
      <c r="J8674" s="3">
        <v>6</v>
      </c>
      <c r="K8674" s="2" t="s">
        <v>36</v>
      </c>
      <c r="O8674" s="7" t="s">
        <v>32883</v>
      </c>
      <c r="P8674" s="7" t="s">
        <v>32884</v>
      </c>
      <c r="Q8674" s="2" t="s">
        <v>32882</v>
      </c>
      <c r="R8674" s="2">
        <v>5600</v>
      </c>
      <c r="S8674" s="2">
        <v>6800</v>
      </c>
      <c r="T8674" s="2" t="s">
        <v>31186</v>
      </c>
      <c r="V8674" s="26">
        <v>3</v>
      </c>
    </row>
    <row r="8675" spans="1:23" ht="28.8" x14ac:dyDescent="0.3">
      <c r="A8675" t="s">
        <v>32460</v>
      </c>
      <c r="B8675" s="2" t="s">
        <v>19</v>
      </c>
      <c r="C8675" s="2" t="s">
        <v>14359</v>
      </c>
      <c r="D8675" s="2" t="s">
        <v>14361</v>
      </c>
      <c r="E8675" s="2" t="s">
        <v>14629</v>
      </c>
      <c r="F8675" s="2" t="s">
        <v>14671</v>
      </c>
      <c r="G8675" s="2" t="s">
        <v>14679</v>
      </c>
      <c r="H8675" s="3" t="s">
        <v>14680</v>
      </c>
      <c r="I8675" s="3" t="s">
        <v>1758</v>
      </c>
      <c r="K8675" s="2" t="s">
        <v>36</v>
      </c>
      <c r="O8675" s="7" t="s">
        <v>32883</v>
      </c>
      <c r="P8675" s="7" t="s">
        <v>32884</v>
      </c>
      <c r="Q8675" s="2" t="s">
        <v>32882</v>
      </c>
      <c r="R8675" s="2">
        <v>6800</v>
      </c>
      <c r="S8675" s="2">
        <v>7600</v>
      </c>
      <c r="T8675" s="2" t="s">
        <v>31186</v>
      </c>
      <c r="V8675" s="26">
        <v>3</v>
      </c>
    </row>
    <row r="8676" spans="1:23" x14ac:dyDescent="0.3">
      <c r="B8676" s="2" t="s">
        <v>19</v>
      </c>
      <c r="C8676" s="2" t="s">
        <v>14359</v>
      </c>
      <c r="D8676" s="2" t="s">
        <v>14361</v>
      </c>
      <c r="E8676" s="2" t="s">
        <v>14681</v>
      </c>
      <c r="H8676" s="3" t="s">
        <v>14682</v>
      </c>
    </row>
    <row r="8677" spans="1:23" x14ac:dyDescent="0.3">
      <c r="L8677" s="163" t="s">
        <v>0</v>
      </c>
      <c r="M8677" s="163"/>
      <c r="N8677" s="163"/>
      <c r="O8677" s="163" t="s">
        <v>1</v>
      </c>
      <c r="P8677" s="163"/>
    </row>
    <row r="8678" spans="1:23" ht="43.2" x14ac:dyDescent="0.3">
      <c r="B8678" s="2" t="s">
        <v>19</v>
      </c>
      <c r="C8678" s="2" t="s">
        <v>14359</v>
      </c>
      <c r="D8678" s="2" t="s">
        <v>14361</v>
      </c>
      <c r="E8678" s="2" t="s">
        <v>14681</v>
      </c>
      <c r="F8678" s="2" t="s">
        <v>14683</v>
      </c>
      <c r="H8678" s="3" t="s">
        <v>14684</v>
      </c>
      <c r="L8678" s="72" t="s">
        <v>12</v>
      </c>
      <c r="M8678" s="72" t="s">
        <v>13</v>
      </c>
      <c r="N8678" s="72" t="s">
        <v>14</v>
      </c>
      <c r="O8678" s="72" t="s">
        <v>32311</v>
      </c>
      <c r="P8678" s="72" t="s">
        <v>31195</v>
      </c>
    </row>
    <row r="8679" spans="1:23" x14ac:dyDescent="0.3">
      <c r="B8679" s="4" t="s">
        <v>19</v>
      </c>
      <c r="C8679" s="4" t="s">
        <v>14359</v>
      </c>
      <c r="D8679" s="4" t="s">
        <v>14361</v>
      </c>
      <c r="E8679" s="4" t="s">
        <v>14681</v>
      </c>
      <c r="F8679" s="4" t="s">
        <v>14683</v>
      </c>
      <c r="G8679" s="4" t="s">
        <v>14685</v>
      </c>
      <c r="H8679" s="5" t="s">
        <v>14686</v>
      </c>
      <c r="I8679" s="5" t="s">
        <v>14687</v>
      </c>
    </row>
    <row r="8680" spans="1:23" x14ac:dyDescent="0.3">
      <c r="B8680" s="4" t="s">
        <v>19</v>
      </c>
      <c r="C8680" s="4" t="s">
        <v>14359</v>
      </c>
      <c r="D8680" s="4" t="s">
        <v>14361</v>
      </c>
      <c r="E8680" s="4" t="s">
        <v>14681</v>
      </c>
      <c r="F8680" s="4" t="s">
        <v>14683</v>
      </c>
      <c r="G8680" s="4" t="s">
        <v>14688</v>
      </c>
      <c r="H8680" s="5" t="s">
        <v>14689</v>
      </c>
      <c r="I8680" s="5" t="s">
        <v>14687</v>
      </c>
    </row>
    <row r="8681" spans="1:23" x14ac:dyDescent="0.3">
      <c r="B8681" s="2" t="s">
        <v>19</v>
      </c>
      <c r="C8681" s="2" t="s">
        <v>14359</v>
      </c>
      <c r="D8681" s="2" t="s">
        <v>14361</v>
      </c>
      <c r="E8681" s="2" t="s">
        <v>14690</v>
      </c>
      <c r="H8681" s="3" t="s">
        <v>14691</v>
      </c>
    </row>
    <row r="8682" spans="1:23" x14ac:dyDescent="0.3">
      <c r="L8682" s="163" t="s">
        <v>0</v>
      </c>
      <c r="M8682" s="163"/>
      <c r="N8682" s="163"/>
      <c r="O8682" s="163" t="s">
        <v>1</v>
      </c>
      <c r="P8682" s="163"/>
      <c r="Q8682" s="163"/>
      <c r="R8682" s="163"/>
      <c r="S8682" s="172" t="s">
        <v>31185</v>
      </c>
      <c r="T8682" s="173"/>
      <c r="U8682" s="173"/>
      <c r="V8682" s="173"/>
      <c r="W8682" s="174"/>
    </row>
    <row r="8683" spans="1:23" ht="43.2" x14ac:dyDescent="0.3">
      <c r="B8683" s="2" t="s">
        <v>19</v>
      </c>
      <c r="C8683" s="2" t="s">
        <v>14359</v>
      </c>
      <c r="D8683" s="2" t="s">
        <v>14361</v>
      </c>
      <c r="E8683" s="2" t="s">
        <v>14690</v>
      </c>
      <c r="F8683" s="2" t="s">
        <v>14692</v>
      </c>
      <c r="H8683" s="3" t="s">
        <v>14693</v>
      </c>
      <c r="L8683" s="72" t="s">
        <v>12</v>
      </c>
      <c r="M8683" s="72" t="s">
        <v>13</v>
      </c>
      <c r="N8683" s="72" t="s">
        <v>14</v>
      </c>
      <c r="O8683" s="72" t="s">
        <v>32311</v>
      </c>
      <c r="P8683" s="72" t="s">
        <v>31197</v>
      </c>
      <c r="Q8683" s="72" t="s">
        <v>31195</v>
      </c>
      <c r="R8683" s="72" t="s">
        <v>31743</v>
      </c>
      <c r="S8683" s="73" t="s">
        <v>32319</v>
      </c>
      <c r="T8683" s="73" t="s">
        <v>32320</v>
      </c>
      <c r="U8683" s="73" t="s">
        <v>17</v>
      </c>
      <c r="V8683" s="73" t="s">
        <v>18</v>
      </c>
      <c r="W8683" s="73" t="s">
        <v>31184</v>
      </c>
    </row>
    <row r="8684" spans="1:23" x14ac:dyDescent="0.3">
      <c r="A8684" t="s">
        <v>32460</v>
      </c>
      <c r="B8684" s="2" t="s">
        <v>19</v>
      </c>
      <c r="C8684" s="2" t="s">
        <v>14359</v>
      </c>
      <c r="D8684" s="2" t="s">
        <v>14361</v>
      </c>
      <c r="E8684" s="2" t="s">
        <v>14690</v>
      </c>
      <c r="F8684" s="2" t="s">
        <v>14692</v>
      </c>
      <c r="G8684" s="2" t="s">
        <v>14694</v>
      </c>
      <c r="H8684" s="3" t="s">
        <v>14695</v>
      </c>
      <c r="I8684" s="3" t="s">
        <v>14696</v>
      </c>
      <c r="J8684" s="3">
        <v>208</v>
      </c>
      <c r="K8684" s="2" t="s">
        <v>36</v>
      </c>
      <c r="O8684" s="7" t="s">
        <v>32885</v>
      </c>
      <c r="P8684" s="7" t="s">
        <v>32886</v>
      </c>
      <c r="Q8684" s="2" t="s">
        <v>32887</v>
      </c>
      <c r="R8684" s="2" t="s">
        <v>32864</v>
      </c>
      <c r="S8684" s="2">
        <v>200</v>
      </c>
      <c r="T8684" s="2">
        <v>200</v>
      </c>
      <c r="U8684" s="26" t="s">
        <v>31186</v>
      </c>
      <c r="W8684" s="26">
        <v>1</v>
      </c>
    </row>
    <row r="8685" spans="1:23" x14ac:dyDescent="0.3">
      <c r="A8685" t="s">
        <v>32460</v>
      </c>
      <c r="B8685" s="2" t="s">
        <v>19</v>
      </c>
      <c r="C8685" s="2" t="s">
        <v>14359</v>
      </c>
      <c r="D8685" s="2" t="s">
        <v>14361</v>
      </c>
      <c r="E8685" s="2" t="s">
        <v>14690</v>
      </c>
      <c r="F8685" s="2" t="s">
        <v>14692</v>
      </c>
      <c r="G8685" s="2" t="s">
        <v>14697</v>
      </c>
      <c r="H8685" s="3" t="s">
        <v>14698</v>
      </c>
      <c r="I8685" s="3" t="s">
        <v>14696</v>
      </c>
      <c r="J8685" s="3">
        <v>59</v>
      </c>
      <c r="K8685" s="2" t="s">
        <v>36</v>
      </c>
      <c r="O8685" s="7" t="s">
        <v>32885</v>
      </c>
      <c r="P8685" s="7" t="s">
        <v>32886</v>
      </c>
      <c r="Q8685" s="2" t="s">
        <v>32887</v>
      </c>
      <c r="R8685" s="2" t="s">
        <v>32864</v>
      </c>
      <c r="S8685" s="2">
        <v>250</v>
      </c>
      <c r="T8685" s="2">
        <v>250</v>
      </c>
      <c r="U8685" s="26" t="s">
        <v>31186</v>
      </c>
      <c r="W8685" s="26">
        <v>1</v>
      </c>
    </row>
    <row r="8686" spans="1:23" x14ac:dyDescent="0.3">
      <c r="A8686" t="s">
        <v>32460</v>
      </c>
      <c r="B8686" s="2" t="s">
        <v>19</v>
      </c>
      <c r="C8686" s="2" t="s">
        <v>14359</v>
      </c>
      <c r="D8686" s="2" t="s">
        <v>14361</v>
      </c>
      <c r="E8686" s="2" t="s">
        <v>14690</v>
      </c>
      <c r="F8686" s="2" t="s">
        <v>14692</v>
      </c>
      <c r="G8686" s="2" t="s">
        <v>14699</v>
      </c>
      <c r="H8686" s="3" t="s">
        <v>14700</v>
      </c>
      <c r="I8686" s="3" t="s">
        <v>14696</v>
      </c>
      <c r="J8686" s="3">
        <v>46</v>
      </c>
      <c r="K8686" s="2" t="s">
        <v>36</v>
      </c>
      <c r="O8686" s="7" t="s">
        <v>32885</v>
      </c>
      <c r="P8686" s="7" t="s">
        <v>32886</v>
      </c>
      <c r="Q8686" s="2" t="s">
        <v>32887</v>
      </c>
      <c r="R8686" s="2" t="s">
        <v>32864</v>
      </c>
      <c r="S8686" s="2">
        <v>315</v>
      </c>
      <c r="T8686" s="2">
        <v>315</v>
      </c>
      <c r="U8686" s="26" t="s">
        <v>31186</v>
      </c>
      <c r="W8686" s="26">
        <v>1</v>
      </c>
    </row>
    <row r="8687" spans="1:23" x14ac:dyDescent="0.3">
      <c r="A8687" t="s">
        <v>32460</v>
      </c>
      <c r="B8687" s="2" t="s">
        <v>19</v>
      </c>
      <c r="C8687" s="2" t="s">
        <v>14359</v>
      </c>
      <c r="D8687" s="2" t="s">
        <v>14361</v>
      </c>
      <c r="E8687" s="2" t="s">
        <v>14690</v>
      </c>
      <c r="F8687" s="2" t="s">
        <v>14692</v>
      </c>
      <c r="G8687" s="2" t="s">
        <v>14701</v>
      </c>
      <c r="H8687" s="3" t="s">
        <v>14702</v>
      </c>
      <c r="I8687" s="3" t="s">
        <v>14696</v>
      </c>
      <c r="J8687" s="3">
        <v>11</v>
      </c>
      <c r="K8687" s="2" t="s">
        <v>36</v>
      </c>
      <c r="O8687" s="7" t="s">
        <v>32885</v>
      </c>
      <c r="P8687" s="7" t="s">
        <v>32886</v>
      </c>
      <c r="Q8687" s="2" t="s">
        <v>32887</v>
      </c>
      <c r="R8687" s="2" t="s">
        <v>32864</v>
      </c>
      <c r="S8687" s="2">
        <v>400</v>
      </c>
      <c r="T8687" s="2">
        <v>400</v>
      </c>
      <c r="U8687" s="26" t="s">
        <v>31186</v>
      </c>
      <c r="W8687" s="26">
        <v>1</v>
      </c>
    </row>
    <row r="8688" spans="1:23" x14ac:dyDescent="0.3">
      <c r="A8688" t="s">
        <v>32460</v>
      </c>
      <c r="B8688" s="2" t="s">
        <v>19</v>
      </c>
      <c r="C8688" s="2" t="s">
        <v>14359</v>
      </c>
      <c r="D8688" s="2" t="s">
        <v>14361</v>
      </c>
      <c r="E8688" s="2" t="s">
        <v>14690</v>
      </c>
      <c r="F8688" s="2" t="s">
        <v>14692</v>
      </c>
      <c r="G8688" s="2" t="s">
        <v>14703</v>
      </c>
      <c r="H8688" s="3" t="s">
        <v>14704</v>
      </c>
      <c r="I8688" s="3" t="s">
        <v>14696</v>
      </c>
      <c r="J8688" s="3">
        <v>2</v>
      </c>
      <c r="K8688" s="2" t="s">
        <v>36</v>
      </c>
      <c r="O8688" s="7" t="s">
        <v>32885</v>
      </c>
      <c r="P8688" s="7" t="s">
        <v>32886</v>
      </c>
      <c r="Q8688" s="2" t="s">
        <v>32887</v>
      </c>
      <c r="R8688" s="2" t="s">
        <v>32864</v>
      </c>
      <c r="S8688" s="2">
        <v>450</v>
      </c>
      <c r="T8688" s="2">
        <v>450</v>
      </c>
      <c r="U8688" s="26" t="s">
        <v>31186</v>
      </c>
      <c r="W8688" s="26">
        <v>1</v>
      </c>
    </row>
    <row r="8689" spans="1:23" x14ac:dyDescent="0.3">
      <c r="A8689" t="s">
        <v>32460</v>
      </c>
      <c r="B8689" s="2" t="s">
        <v>19</v>
      </c>
      <c r="C8689" s="2" t="s">
        <v>14359</v>
      </c>
      <c r="D8689" s="2" t="s">
        <v>14361</v>
      </c>
      <c r="E8689" s="2" t="s">
        <v>14690</v>
      </c>
      <c r="F8689" s="2" t="s">
        <v>14692</v>
      </c>
      <c r="G8689" s="2" t="s">
        <v>14705</v>
      </c>
      <c r="H8689" s="3" t="s">
        <v>14706</v>
      </c>
      <c r="I8689" s="3" t="s">
        <v>14696</v>
      </c>
      <c r="J8689" s="3">
        <v>13</v>
      </c>
      <c r="K8689" s="2" t="s">
        <v>36</v>
      </c>
      <c r="O8689" s="7" t="s">
        <v>32885</v>
      </c>
      <c r="P8689" s="7" t="s">
        <v>32886</v>
      </c>
      <c r="Q8689" s="2" t="s">
        <v>32887</v>
      </c>
      <c r="R8689" s="2" t="s">
        <v>32864</v>
      </c>
      <c r="S8689" s="2">
        <v>500</v>
      </c>
      <c r="T8689" s="2">
        <v>500</v>
      </c>
      <c r="U8689" s="26" t="s">
        <v>31186</v>
      </c>
      <c r="W8689" s="26">
        <v>1</v>
      </c>
    </row>
    <row r="8690" spans="1:23" x14ac:dyDescent="0.3">
      <c r="A8690" t="s">
        <v>32460</v>
      </c>
      <c r="B8690" s="2" t="s">
        <v>19</v>
      </c>
      <c r="C8690" s="2" t="s">
        <v>14359</v>
      </c>
      <c r="D8690" s="2" t="s">
        <v>14361</v>
      </c>
      <c r="E8690" s="2" t="s">
        <v>14690</v>
      </c>
      <c r="F8690" s="2" t="s">
        <v>14692</v>
      </c>
      <c r="G8690" s="2" t="s">
        <v>14707</v>
      </c>
      <c r="H8690" s="3" t="s">
        <v>14708</v>
      </c>
      <c r="I8690" s="3" t="s">
        <v>14696</v>
      </c>
      <c r="J8690" s="3">
        <v>97</v>
      </c>
      <c r="K8690" s="2" t="s">
        <v>36</v>
      </c>
      <c r="O8690" s="7" t="s">
        <v>32885</v>
      </c>
      <c r="P8690" s="7" t="s">
        <v>32886</v>
      </c>
      <c r="Q8690" s="2" t="s">
        <v>32887</v>
      </c>
      <c r="R8690" s="2" t="s">
        <v>32864</v>
      </c>
      <c r="S8690" s="2">
        <v>630</v>
      </c>
      <c r="T8690" s="2">
        <v>630</v>
      </c>
      <c r="U8690" s="26" t="s">
        <v>31186</v>
      </c>
      <c r="W8690" s="26">
        <v>1</v>
      </c>
    </row>
    <row r="8691" spans="1:23" x14ac:dyDescent="0.3">
      <c r="A8691" t="s">
        <v>32460</v>
      </c>
      <c r="B8691" s="2" t="s">
        <v>19</v>
      </c>
      <c r="C8691" s="2" t="s">
        <v>14359</v>
      </c>
      <c r="D8691" s="2" t="s">
        <v>14361</v>
      </c>
      <c r="E8691" s="2" t="s">
        <v>14690</v>
      </c>
      <c r="F8691" s="2" t="s">
        <v>14692</v>
      </c>
      <c r="G8691" s="2" t="s">
        <v>14709</v>
      </c>
      <c r="H8691" s="3" t="s">
        <v>14710</v>
      </c>
      <c r="I8691" s="3" t="s">
        <v>14696</v>
      </c>
      <c r="J8691" s="3">
        <v>22</v>
      </c>
      <c r="K8691" s="2" t="s">
        <v>36</v>
      </c>
      <c r="O8691" s="7" t="s">
        <v>32885</v>
      </c>
      <c r="P8691" s="7" t="s">
        <v>32886</v>
      </c>
      <c r="Q8691" s="2" t="s">
        <v>32887</v>
      </c>
      <c r="R8691" s="2" t="s">
        <v>32864</v>
      </c>
      <c r="S8691" s="2">
        <v>710</v>
      </c>
      <c r="T8691" s="2">
        <v>710</v>
      </c>
      <c r="U8691" s="26" t="s">
        <v>31186</v>
      </c>
      <c r="W8691" s="26">
        <v>1</v>
      </c>
    </row>
    <row r="8692" spans="1:23" x14ac:dyDescent="0.3">
      <c r="A8692" t="s">
        <v>32460</v>
      </c>
      <c r="B8692" s="2" t="s">
        <v>19</v>
      </c>
      <c r="C8692" s="2" t="s">
        <v>14359</v>
      </c>
      <c r="D8692" s="2" t="s">
        <v>14361</v>
      </c>
      <c r="E8692" s="2" t="s">
        <v>14690</v>
      </c>
      <c r="F8692" s="2" t="s">
        <v>14692</v>
      </c>
      <c r="G8692" s="2" t="s">
        <v>14711</v>
      </c>
      <c r="H8692" s="3" t="s">
        <v>14712</v>
      </c>
      <c r="I8692" s="3" t="s">
        <v>14696</v>
      </c>
      <c r="J8692" s="3">
        <v>33</v>
      </c>
      <c r="K8692" s="2" t="s">
        <v>36</v>
      </c>
      <c r="O8692" s="7" t="s">
        <v>32885</v>
      </c>
      <c r="P8692" s="7" t="s">
        <v>32886</v>
      </c>
      <c r="Q8692" s="2" t="s">
        <v>32887</v>
      </c>
      <c r="R8692" s="2" t="s">
        <v>32864</v>
      </c>
      <c r="S8692" s="2">
        <v>800</v>
      </c>
      <c r="T8692" s="2">
        <v>800</v>
      </c>
      <c r="U8692" s="26" t="s">
        <v>31186</v>
      </c>
      <c r="W8692" s="26">
        <v>1</v>
      </c>
    </row>
    <row r="8693" spans="1:23" x14ac:dyDescent="0.3">
      <c r="A8693" t="s">
        <v>32460</v>
      </c>
      <c r="B8693" s="2" t="s">
        <v>19</v>
      </c>
      <c r="C8693" s="2" t="s">
        <v>14359</v>
      </c>
      <c r="D8693" s="2" t="s">
        <v>14361</v>
      </c>
      <c r="E8693" s="2" t="s">
        <v>14690</v>
      </c>
      <c r="F8693" s="2" t="s">
        <v>14692</v>
      </c>
      <c r="G8693" s="2" t="s">
        <v>14713</v>
      </c>
      <c r="H8693" s="3" t="s">
        <v>14714</v>
      </c>
      <c r="I8693" s="3" t="s">
        <v>14696</v>
      </c>
      <c r="J8693" s="3">
        <v>43</v>
      </c>
      <c r="K8693" s="2" t="s">
        <v>36</v>
      </c>
      <c r="O8693" s="7" t="s">
        <v>32885</v>
      </c>
      <c r="P8693" s="7" t="s">
        <v>32886</v>
      </c>
      <c r="Q8693" s="2" t="s">
        <v>32887</v>
      </c>
      <c r="R8693" s="2" t="s">
        <v>32864</v>
      </c>
      <c r="S8693" s="2">
        <v>1000</v>
      </c>
      <c r="T8693" s="2">
        <v>1000</v>
      </c>
      <c r="U8693" s="26" t="s">
        <v>31186</v>
      </c>
      <c r="W8693" s="26">
        <v>1</v>
      </c>
    </row>
    <row r="8694" spans="1:23" x14ac:dyDescent="0.3">
      <c r="A8694" t="s">
        <v>32460</v>
      </c>
      <c r="B8694" s="2" t="s">
        <v>19</v>
      </c>
      <c r="C8694" s="2" t="s">
        <v>14359</v>
      </c>
      <c r="D8694" s="2" t="s">
        <v>14361</v>
      </c>
      <c r="E8694" s="2" t="s">
        <v>14690</v>
      </c>
      <c r="F8694" s="2" t="s">
        <v>14692</v>
      </c>
      <c r="G8694" s="2" t="s">
        <v>14715</v>
      </c>
      <c r="H8694" s="3" t="s">
        <v>14716</v>
      </c>
      <c r="I8694" s="3" t="s">
        <v>14696</v>
      </c>
      <c r="J8694" s="3">
        <v>8</v>
      </c>
      <c r="K8694" s="2" t="s">
        <v>36</v>
      </c>
      <c r="O8694" s="7" t="s">
        <v>32885</v>
      </c>
      <c r="P8694" s="7" t="s">
        <v>32886</v>
      </c>
      <c r="Q8694" s="2" t="s">
        <v>32887</v>
      </c>
      <c r="R8694" s="2" t="s">
        <v>32864</v>
      </c>
      <c r="S8694" s="2">
        <v>1250</v>
      </c>
      <c r="T8694" s="2">
        <v>1250</v>
      </c>
      <c r="U8694" s="26" t="s">
        <v>31186</v>
      </c>
      <c r="W8694" s="26">
        <v>1</v>
      </c>
    </row>
    <row r="8695" spans="1:23" x14ac:dyDescent="0.3">
      <c r="L8695" s="163" t="s">
        <v>0</v>
      </c>
      <c r="M8695" s="163"/>
      <c r="N8695" s="163"/>
      <c r="O8695" s="163" t="s">
        <v>1</v>
      </c>
      <c r="P8695" s="163"/>
      <c r="Q8695" s="163"/>
      <c r="R8695" s="163"/>
      <c r="S8695" s="172" t="s">
        <v>31192</v>
      </c>
      <c r="T8695" s="173"/>
      <c r="U8695" s="173"/>
      <c r="V8695" s="173"/>
      <c r="W8695" s="174"/>
    </row>
    <row r="8696" spans="1:23" ht="43.2" x14ac:dyDescent="0.3">
      <c r="B8696" s="2" t="s">
        <v>19</v>
      </c>
      <c r="C8696" s="2" t="s">
        <v>14359</v>
      </c>
      <c r="D8696" s="2" t="s">
        <v>14361</v>
      </c>
      <c r="E8696" s="2" t="s">
        <v>14690</v>
      </c>
      <c r="F8696" s="2" t="s">
        <v>14717</v>
      </c>
      <c r="H8696" s="3" t="s">
        <v>14718</v>
      </c>
      <c r="L8696" s="72" t="s">
        <v>12</v>
      </c>
      <c r="M8696" s="72" t="s">
        <v>13</v>
      </c>
      <c r="N8696" s="72" t="s">
        <v>14</v>
      </c>
      <c r="O8696" s="72" t="s">
        <v>32311</v>
      </c>
      <c r="P8696" s="72" t="s">
        <v>31197</v>
      </c>
      <c r="Q8696" s="72" t="s">
        <v>31195</v>
      </c>
      <c r="R8696" s="72" t="s">
        <v>31743</v>
      </c>
      <c r="S8696" s="73" t="s">
        <v>32319</v>
      </c>
      <c r="T8696" s="73" t="s">
        <v>32320</v>
      </c>
      <c r="U8696" s="73" t="s">
        <v>17</v>
      </c>
      <c r="V8696" s="73" t="s">
        <v>18</v>
      </c>
      <c r="W8696" s="73" t="s">
        <v>31184</v>
      </c>
    </row>
    <row r="8697" spans="1:23" x14ac:dyDescent="0.3">
      <c r="A8697" t="s">
        <v>32460</v>
      </c>
      <c r="B8697" s="2" t="s">
        <v>19</v>
      </c>
      <c r="C8697" s="2" t="s">
        <v>14359</v>
      </c>
      <c r="D8697" s="2" t="s">
        <v>14361</v>
      </c>
      <c r="E8697" s="2" t="s">
        <v>14690</v>
      </c>
      <c r="F8697" s="2" t="s">
        <v>14717</v>
      </c>
      <c r="G8697" s="2" t="s">
        <v>14719</v>
      </c>
      <c r="H8697" s="3" t="s">
        <v>14720</v>
      </c>
      <c r="I8697" s="3" t="s">
        <v>14696</v>
      </c>
      <c r="J8697" s="3">
        <v>86</v>
      </c>
      <c r="K8697" s="2" t="s">
        <v>36</v>
      </c>
      <c r="O8697" s="7" t="s">
        <v>32885</v>
      </c>
      <c r="P8697" s="7" t="s">
        <v>32886</v>
      </c>
      <c r="Q8697" s="2" t="s">
        <v>32887</v>
      </c>
      <c r="R8697" s="2" t="s">
        <v>32865</v>
      </c>
      <c r="S8697" s="2">
        <v>1000</v>
      </c>
      <c r="T8697" s="2">
        <v>1000</v>
      </c>
      <c r="U8697" s="26" t="s">
        <v>31186</v>
      </c>
      <c r="W8697" s="26">
        <v>1</v>
      </c>
    </row>
    <row r="8698" spans="1:23" x14ac:dyDescent="0.3">
      <c r="A8698" t="s">
        <v>32460</v>
      </c>
      <c r="B8698" s="2" t="s">
        <v>19</v>
      </c>
      <c r="C8698" s="2" t="s">
        <v>14359</v>
      </c>
      <c r="D8698" s="2" t="s">
        <v>14361</v>
      </c>
      <c r="E8698" s="2" t="s">
        <v>14690</v>
      </c>
      <c r="F8698" s="2" t="s">
        <v>14717</v>
      </c>
      <c r="G8698" s="2" t="s">
        <v>14721</v>
      </c>
      <c r="H8698" s="3" t="s">
        <v>14722</v>
      </c>
      <c r="I8698" s="3" t="s">
        <v>14696</v>
      </c>
      <c r="J8698" s="3">
        <v>24</v>
      </c>
      <c r="K8698" s="2" t="s">
        <v>36</v>
      </c>
      <c r="O8698" s="7" t="s">
        <v>32885</v>
      </c>
      <c r="P8698" s="7" t="s">
        <v>32886</v>
      </c>
      <c r="Q8698" s="2" t="s">
        <v>32887</v>
      </c>
      <c r="R8698" s="2" t="s">
        <v>32865</v>
      </c>
      <c r="S8698" s="2">
        <v>1300</v>
      </c>
      <c r="T8698" s="2">
        <v>1300</v>
      </c>
      <c r="U8698" s="26" t="s">
        <v>31186</v>
      </c>
      <c r="W8698" s="26">
        <v>1</v>
      </c>
    </row>
    <row r="8699" spans="1:23" x14ac:dyDescent="0.3">
      <c r="A8699" t="s">
        <v>32460</v>
      </c>
      <c r="B8699" s="2" t="s">
        <v>19</v>
      </c>
      <c r="C8699" s="2" t="s">
        <v>14359</v>
      </c>
      <c r="D8699" s="2" t="s">
        <v>14361</v>
      </c>
      <c r="E8699" s="2" t="s">
        <v>14690</v>
      </c>
      <c r="F8699" s="2" t="s">
        <v>14717</v>
      </c>
      <c r="G8699" s="2" t="s">
        <v>14723</v>
      </c>
      <c r="H8699" s="3" t="s">
        <v>14724</v>
      </c>
      <c r="I8699" s="3" t="s">
        <v>14696</v>
      </c>
      <c r="J8699" s="3">
        <v>26</v>
      </c>
      <c r="K8699" s="2" t="s">
        <v>36</v>
      </c>
      <c r="O8699" s="7" t="s">
        <v>32885</v>
      </c>
      <c r="P8699" s="7" t="s">
        <v>32886</v>
      </c>
      <c r="Q8699" s="2" t="s">
        <v>32887</v>
      </c>
      <c r="R8699" s="2" t="s">
        <v>32865</v>
      </c>
      <c r="S8699" s="2">
        <v>1600</v>
      </c>
      <c r="T8699" s="2">
        <v>1600</v>
      </c>
      <c r="U8699" s="26" t="s">
        <v>31186</v>
      </c>
      <c r="W8699" s="26">
        <v>1</v>
      </c>
    </row>
    <row r="8700" spans="1:23" x14ac:dyDescent="0.3">
      <c r="A8700" t="s">
        <v>32460</v>
      </c>
      <c r="B8700" s="2" t="s">
        <v>19</v>
      </c>
      <c r="C8700" s="2" t="s">
        <v>14359</v>
      </c>
      <c r="D8700" s="2" t="s">
        <v>14361</v>
      </c>
      <c r="E8700" s="2" t="s">
        <v>14690</v>
      </c>
      <c r="F8700" s="2" t="s">
        <v>14717</v>
      </c>
      <c r="G8700" s="2" t="s">
        <v>14725</v>
      </c>
      <c r="H8700" s="3" t="s">
        <v>14726</v>
      </c>
      <c r="I8700" s="3" t="s">
        <v>14696</v>
      </c>
      <c r="J8700" s="3">
        <v>49</v>
      </c>
      <c r="K8700" s="2" t="s">
        <v>36</v>
      </c>
      <c r="O8700" s="7" t="s">
        <v>32885</v>
      </c>
      <c r="P8700" s="7" t="s">
        <v>32886</v>
      </c>
      <c r="Q8700" s="2" t="s">
        <v>32887</v>
      </c>
      <c r="R8700" s="2" t="s">
        <v>32865</v>
      </c>
      <c r="S8700" s="2">
        <v>2000</v>
      </c>
      <c r="T8700" s="2">
        <v>2000</v>
      </c>
      <c r="U8700" s="26" t="s">
        <v>31186</v>
      </c>
      <c r="W8700" s="26">
        <v>1</v>
      </c>
    </row>
    <row r="8701" spans="1:23" x14ac:dyDescent="0.3">
      <c r="A8701" t="s">
        <v>32460</v>
      </c>
      <c r="B8701" s="2" t="s">
        <v>19</v>
      </c>
      <c r="C8701" s="2" t="s">
        <v>14359</v>
      </c>
      <c r="D8701" s="2" t="s">
        <v>14361</v>
      </c>
      <c r="E8701" s="2" t="s">
        <v>14690</v>
      </c>
      <c r="F8701" s="2" t="s">
        <v>14717</v>
      </c>
      <c r="G8701" s="2" t="s">
        <v>14727</v>
      </c>
      <c r="H8701" s="3" t="s">
        <v>14728</v>
      </c>
      <c r="I8701" s="3" t="s">
        <v>14696</v>
      </c>
      <c r="J8701" s="3">
        <v>20</v>
      </c>
      <c r="K8701" s="2" t="s">
        <v>36</v>
      </c>
      <c r="O8701" s="7" t="s">
        <v>32885</v>
      </c>
      <c r="P8701" s="7" t="s">
        <v>32886</v>
      </c>
      <c r="Q8701" s="2" t="s">
        <v>32887</v>
      </c>
      <c r="R8701" s="2" t="s">
        <v>32865</v>
      </c>
      <c r="S8701" s="2">
        <v>2600</v>
      </c>
      <c r="T8701" s="2">
        <v>2600</v>
      </c>
      <c r="U8701" s="26" t="s">
        <v>31186</v>
      </c>
      <c r="W8701" s="26">
        <v>1</v>
      </c>
    </row>
    <row r="8702" spans="1:23" x14ac:dyDescent="0.3">
      <c r="A8702" t="s">
        <v>32460</v>
      </c>
      <c r="B8702" s="2" t="s">
        <v>19</v>
      </c>
      <c r="C8702" s="2" t="s">
        <v>14359</v>
      </c>
      <c r="D8702" s="2" t="s">
        <v>14361</v>
      </c>
      <c r="E8702" s="2" t="s">
        <v>14690</v>
      </c>
      <c r="F8702" s="2" t="s">
        <v>14717</v>
      </c>
      <c r="G8702" s="2" t="s">
        <v>14729</v>
      </c>
      <c r="H8702" s="3" t="s">
        <v>14730</v>
      </c>
      <c r="I8702" s="3" t="s">
        <v>14696</v>
      </c>
      <c r="J8702" s="3">
        <v>26</v>
      </c>
      <c r="K8702" s="2" t="s">
        <v>36</v>
      </c>
      <c r="O8702" s="7" t="s">
        <v>32885</v>
      </c>
      <c r="P8702" s="7" t="s">
        <v>32886</v>
      </c>
      <c r="Q8702" s="2" t="s">
        <v>32887</v>
      </c>
      <c r="R8702" s="2" t="s">
        <v>32865</v>
      </c>
      <c r="S8702" s="2">
        <v>3200</v>
      </c>
      <c r="T8702" s="2">
        <v>3200</v>
      </c>
      <c r="U8702" s="26" t="s">
        <v>31186</v>
      </c>
      <c r="W8702" s="26">
        <v>1</v>
      </c>
    </row>
    <row r="8703" spans="1:23" x14ac:dyDescent="0.3">
      <c r="A8703" t="s">
        <v>32460</v>
      </c>
      <c r="B8703" s="2" t="s">
        <v>19</v>
      </c>
      <c r="C8703" s="2" t="s">
        <v>14359</v>
      </c>
      <c r="D8703" s="2" t="s">
        <v>14361</v>
      </c>
      <c r="E8703" s="2" t="s">
        <v>14690</v>
      </c>
      <c r="F8703" s="2" t="s">
        <v>14717</v>
      </c>
      <c r="G8703" s="2" t="s">
        <v>14731</v>
      </c>
      <c r="H8703" s="3" t="s">
        <v>14732</v>
      </c>
      <c r="I8703" s="3" t="s">
        <v>14696</v>
      </c>
      <c r="J8703" s="3">
        <v>3</v>
      </c>
      <c r="K8703" s="2" t="s">
        <v>36</v>
      </c>
      <c r="O8703" s="7" t="s">
        <v>32885</v>
      </c>
      <c r="P8703" s="7" t="s">
        <v>32886</v>
      </c>
      <c r="Q8703" s="2" t="s">
        <v>32887</v>
      </c>
      <c r="R8703" s="2" t="s">
        <v>32865</v>
      </c>
      <c r="S8703" s="2">
        <v>3600</v>
      </c>
      <c r="T8703" s="2">
        <v>3600</v>
      </c>
      <c r="U8703" s="26" t="s">
        <v>31186</v>
      </c>
      <c r="W8703" s="26">
        <v>1</v>
      </c>
    </row>
    <row r="8704" spans="1:23" x14ac:dyDescent="0.3">
      <c r="A8704" t="s">
        <v>32460</v>
      </c>
      <c r="B8704" s="2" t="s">
        <v>19</v>
      </c>
      <c r="C8704" s="2" t="s">
        <v>14359</v>
      </c>
      <c r="D8704" s="2" t="s">
        <v>14361</v>
      </c>
      <c r="E8704" s="2" t="s">
        <v>14690</v>
      </c>
      <c r="F8704" s="2" t="s">
        <v>14717</v>
      </c>
      <c r="G8704" s="2" t="s">
        <v>14733</v>
      </c>
      <c r="H8704" s="3" t="s">
        <v>14734</v>
      </c>
      <c r="I8704" s="3" t="s">
        <v>14696</v>
      </c>
      <c r="J8704" s="3">
        <v>107</v>
      </c>
      <c r="K8704" s="2" t="s">
        <v>36</v>
      </c>
      <c r="O8704" s="7" t="s">
        <v>32885</v>
      </c>
      <c r="P8704" s="7" t="s">
        <v>32886</v>
      </c>
      <c r="Q8704" s="2" t="s">
        <v>32887</v>
      </c>
      <c r="R8704" s="2" t="s">
        <v>32865</v>
      </c>
      <c r="S8704" s="2">
        <v>4000</v>
      </c>
      <c r="T8704" s="2">
        <v>4000</v>
      </c>
      <c r="U8704" s="26" t="s">
        <v>31186</v>
      </c>
      <c r="W8704" s="26">
        <v>1</v>
      </c>
    </row>
    <row r="8705" spans="1:21" x14ac:dyDescent="0.3">
      <c r="L8705" s="163" t="s">
        <v>0</v>
      </c>
      <c r="M8705" s="163"/>
      <c r="N8705" s="163"/>
      <c r="O8705" s="163" t="s">
        <v>1</v>
      </c>
      <c r="P8705" s="163"/>
    </row>
    <row r="8706" spans="1:21" ht="43.2" x14ac:dyDescent="0.3">
      <c r="B8706" s="2" t="s">
        <v>19</v>
      </c>
      <c r="C8706" s="2" t="s">
        <v>14359</v>
      </c>
      <c r="D8706" s="2" t="s">
        <v>14361</v>
      </c>
      <c r="E8706" s="2" t="s">
        <v>14690</v>
      </c>
      <c r="F8706" s="2" t="s">
        <v>14735</v>
      </c>
      <c r="H8706" s="3" t="s">
        <v>14736</v>
      </c>
      <c r="L8706" s="72" t="s">
        <v>12</v>
      </c>
      <c r="M8706" s="72" t="s">
        <v>13</v>
      </c>
      <c r="N8706" s="72" t="s">
        <v>14</v>
      </c>
      <c r="O8706" s="72" t="s">
        <v>32311</v>
      </c>
      <c r="P8706" s="72" t="s">
        <v>31197</v>
      </c>
    </row>
    <row r="8707" spans="1:21" ht="43.2" x14ac:dyDescent="0.3">
      <c r="A8707" t="s">
        <v>32460</v>
      </c>
      <c r="B8707" s="2" t="s">
        <v>19</v>
      </c>
      <c r="C8707" s="2" t="s">
        <v>14359</v>
      </c>
      <c r="D8707" s="2" t="s">
        <v>14361</v>
      </c>
      <c r="E8707" s="2" t="s">
        <v>14690</v>
      </c>
      <c r="F8707" s="2" t="s">
        <v>14735</v>
      </c>
      <c r="G8707" s="2" t="s">
        <v>14737</v>
      </c>
      <c r="H8707" s="6" t="s">
        <v>14738</v>
      </c>
      <c r="I8707" s="3" t="s">
        <v>14739</v>
      </c>
      <c r="J8707" s="3">
        <v>338</v>
      </c>
      <c r="K8707" s="2" t="s">
        <v>36</v>
      </c>
      <c r="O8707" s="7" t="s">
        <v>32885</v>
      </c>
      <c r="P8707" s="7" t="s">
        <v>32888</v>
      </c>
    </row>
    <row r="8708" spans="1:21" x14ac:dyDescent="0.3">
      <c r="B8708" s="2" t="s">
        <v>19</v>
      </c>
      <c r="C8708" s="2" t="s">
        <v>14359</v>
      </c>
      <c r="D8708" s="2" t="s">
        <v>14361</v>
      </c>
      <c r="E8708" s="2" t="s">
        <v>14740</v>
      </c>
      <c r="H8708" s="3" t="s">
        <v>14741</v>
      </c>
    </row>
    <row r="8709" spans="1:21" x14ac:dyDescent="0.3">
      <c r="L8709" s="163" t="s">
        <v>0</v>
      </c>
      <c r="M8709" s="163"/>
      <c r="N8709" s="163"/>
      <c r="O8709" s="72" t="s">
        <v>1</v>
      </c>
      <c r="P8709" s="172" t="s">
        <v>31185</v>
      </c>
      <c r="Q8709" s="173"/>
      <c r="R8709" s="173"/>
      <c r="S8709" s="173"/>
      <c r="T8709" s="174"/>
    </row>
    <row r="8710" spans="1:21" ht="43.2" x14ac:dyDescent="0.3">
      <c r="B8710" s="2" t="s">
        <v>19</v>
      </c>
      <c r="C8710" s="2" t="s">
        <v>14359</v>
      </c>
      <c r="D8710" s="2" t="s">
        <v>14361</v>
      </c>
      <c r="E8710" s="2" t="s">
        <v>14740</v>
      </c>
      <c r="F8710" s="2" t="s">
        <v>14742</v>
      </c>
      <c r="H8710" s="3" t="s">
        <v>14743</v>
      </c>
      <c r="L8710" s="72" t="s">
        <v>12</v>
      </c>
      <c r="M8710" s="72" t="s">
        <v>13</v>
      </c>
      <c r="N8710" s="72" t="s">
        <v>14</v>
      </c>
      <c r="O8710" s="72" t="s">
        <v>32311</v>
      </c>
      <c r="P8710" s="73" t="s">
        <v>32319</v>
      </c>
      <c r="Q8710" s="73" t="s">
        <v>32320</v>
      </c>
      <c r="R8710" s="73" t="s">
        <v>17</v>
      </c>
      <c r="S8710" s="73" t="s">
        <v>18</v>
      </c>
      <c r="T8710" s="73" t="s">
        <v>31184</v>
      </c>
    </row>
    <row r="8711" spans="1:21" x14ac:dyDescent="0.3">
      <c r="A8711" t="s">
        <v>32460</v>
      </c>
      <c r="B8711" s="2" t="s">
        <v>19</v>
      </c>
      <c r="C8711" s="2" t="s">
        <v>14359</v>
      </c>
      <c r="D8711" s="2" t="s">
        <v>14361</v>
      </c>
      <c r="E8711" s="2" t="s">
        <v>14740</v>
      </c>
      <c r="F8711" s="2" t="s">
        <v>14742</v>
      </c>
      <c r="G8711" s="2" t="s">
        <v>14744</v>
      </c>
      <c r="H8711" s="3" t="s">
        <v>14745</v>
      </c>
      <c r="I8711" s="3" t="s">
        <v>14746</v>
      </c>
      <c r="J8711" s="3">
        <v>299</v>
      </c>
      <c r="K8711" s="2" t="s">
        <v>36</v>
      </c>
      <c r="O8711" s="7" t="s">
        <v>32889</v>
      </c>
      <c r="P8711" s="7">
        <v>280</v>
      </c>
      <c r="Q8711" s="7">
        <v>280</v>
      </c>
      <c r="R8711" s="2" t="s">
        <v>31186</v>
      </c>
      <c r="T8711" s="2">
        <v>1</v>
      </c>
    </row>
    <row r="8712" spans="1:21" x14ac:dyDescent="0.3">
      <c r="A8712" t="s">
        <v>32460</v>
      </c>
      <c r="B8712" s="2" t="s">
        <v>19</v>
      </c>
      <c r="C8712" s="2" t="s">
        <v>14359</v>
      </c>
      <c r="D8712" s="2" t="s">
        <v>14361</v>
      </c>
      <c r="E8712" s="2" t="s">
        <v>14740</v>
      </c>
      <c r="F8712" s="2" t="s">
        <v>14742</v>
      </c>
      <c r="G8712" s="2" t="s">
        <v>14747</v>
      </c>
      <c r="H8712" s="3" t="s">
        <v>14748</v>
      </c>
      <c r="I8712" s="3" t="s">
        <v>14746</v>
      </c>
      <c r="J8712" s="3">
        <v>98</v>
      </c>
      <c r="K8712" s="2" t="s">
        <v>36</v>
      </c>
      <c r="O8712" s="7" t="s">
        <v>32889</v>
      </c>
      <c r="P8712" s="7">
        <v>400</v>
      </c>
      <c r="Q8712" s="7">
        <v>400</v>
      </c>
      <c r="R8712" s="2" t="s">
        <v>31186</v>
      </c>
      <c r="T8712" s="2">
        <v>1</v>
      </c>
    </row>
    <row r="8713" spans="1:21" x14ac:dyDescent="0.3">
      <c r="A8713" t="s">
        <v>32460</v>
      </c>
      <c r="B8713" s="2" t="s">
        <v>19</v>
      </c>
      <c r="C8713" s="2" t="s">
        <v>14359</v>
      </c>
      <c r="D8713" s="2" t="s">
        <v>14361</v>
      </c>
      <c r="E8713" s="2" t="s">
        <v>14740</v>
      </c>
      <c r="F8713" s="2" t="s">
        <v>14742</v>
      </c>
      <c r="G8713" s="2" t="s">
        <v>14749</v>
      </c>
      <c r="H8713" s="3" t="s">
        <v>14750</v>
      </c>
      <c r="I8713" s="3" t="s">
        <v>14746</v>
      </c>
      <c r="J8713" s="3">
        <v>58</v>
      </c>
      <c r="K8713" s="2" t="s">
        <v>36</v>
      </c>
      <c r="O8713" s="7" t="s">
        <v>32889</v>
      </c>
      <c r="P8713" s="7">
        <v>500</v>
      </c>
      <c r="Q8713" s="7">
        <v>500</v>
      </c>
      <c r="R8713" s="2" t="s">
        <v>31186</v>
      </c>
      <c r="T8713" s="2">
        <v>1</v>
      </c>
    </row>
    <row r="8714" spans="1:21" x14ac:dyDescent="0.3">
      <c r="A8714" t="s">
        <v>32460</v>
      </c>
      <c r="B8714" s="2" t="s">
        <v>19</v>
      </c>
      <c r="C8714" s="2" t="s">
        <v>14359</v>
      </c>
      <c r="D8714" s="2" t="s">
        <v>14361</v>
      </c>
      <c r="E8714" s="2" t="s">
        <v>14740</v>
      </c>
      <c r="F8714" s="2" t="s">
        <v>14742</v>
      </c>
      <c r="G8714" s="2" t="s">
        <v>14751</v>
      </c>
      <c r="H8714" s="3" t="s">
        <v>14752</v>
      </c>
      <c r="I8714" s="3" t="s">
        <v>14746</v>
      </c>
      <c r="J8714" s="3">
        <v>40</v>
      </c>
      <c r="K8714" s="2" t="s">
        <v>36</v>
      </c>
      <c r="O8714" s="7" t="s">
        <v>32889</v>
      </c>
      <c r="P8714" s="7">
        <v>630</v>
      </c>
      <c r="Q8714" s="7">
        <v>630</v>
      </c>
      <c r="R8714" s="2" t="s">
        <v>31186</v>
      </c>
      <c r="T8714" s="2">
        <v>1</v>
      </c>
    </row>
    <row r="8715" spans="1:21" x14ac:dyDescent="0.3">
      <c r="A8715" t="s">
        <v>32460</v>
      </c>
      <c r="B8715" s="2" t="s">
        <v>19</v>
      </c>
      <c r="C8715" s="2" t="s">
        <v>14359</v>
      </c>
      <c r="D8715" s="2" t="s">
        <v>14361</v>
      </c>
      <c r="E8715" s="2" t="s">
        <v>14740</v>
      </c>
      <c r="F8715" s="2" t="s">
        <v>14742</v>
      </c>
      <c r="G8715" s="2" t="s">
        <v>14753</v>
      </c>
      <c r="H8715" s="3" t="s">
        <v>14754</v>
      </c>
      <c r="I8715" s="3" t="s">
        <v>14746</v>
      </c>
      <c r="J8715" s="3">
        <v>14</v>
      </c>
      <c r="K8715" s="2" t="s">
        <v>36</v>
      </c>
      <c r="O8715" s="7" t="s">
        <v>32889</v>
      </c>
      <c r="P8715" s="7">
        <v>710</v>
      </c>
      <c r="Q8715" s="7">
        <v>710</v>
      </c>
      <c r="R8715" s="2" t="s">
        <v>31186</v>
      </c>
      <c r="T8715" s="2">
        <v>1</v>
      </c>
    </row>
    <row r="8716" spans="1:21" x14ac:dyDescent="0.3">
      <c r="A8716" t="s">
        <v>32460</v>
      </c>
      <c r="B8716" s="2" t="s">
        <v>19</v>
      </c>
      <c r="C8716" s="2" t="s">
        <v>14359</v>
      </c>
      <c r="D8716" s="2" t="s">
        <v>14361</v>
      </c>
      <c r="E8716" s="2" t="s">
        <v>14740</v>
      </c>
      <c r="F8716" s="2" t="s">
        <v>14742</v>
      </c>
      <c r="G8716" s="2" t="s">
        <v>14755</v>
      </c>
      <c r="H8716" s="3" t="s">
        <v>14756</v>
      </c>
      <c r="I8716" s="3" t="s">
        <v>14746</v>
      </c>
      <c r="J8716" s="3">
        <v>14</v>
      </c>
      <c r="K8716" s="2" t="s">
        <v>36</v>
      </c>
      <c r="O8716" s="7" t="s">
        <v>32889</v>
      </c>
      <c r="P8716" s="7">
        <v>800</v>
      </c>
      <c r="Q8716" s="7">
        <v>800</v>
      </c>
      <c r="R8716" s="2" t="s">
        <v>31186</v>
      </c>
      <c r="T8716" s="2">
        <v>1</v>
      </c>
    </row>
    <row r="8717" spans="1:21" x14ac:dyDescent="0.3">
      <c r="A8717" t="s">
        <v>32460</v>
      </c>
      <c r="B8717" s="2" t="s">
        <v>19</v>
      </c>
      <c r="C8717" s="2" t="s">
        <v>14359</v>
      </c>
      <c r="D8717" s="2" t="s">
        <v>14361</v>
      </c>
      <c r="E8717" s="2" t="s">
        <v>14740</v>
      </c>
      <c r="F8717" s="2" t="s">
        <v>14742</v>
      </c>
      <c r="G8717" s="2" t="s">
        <v>14757</v>
      </c>
      <c r="H8717" s="3" t="s">
        <v>14758</v>
      </c>
      <c r="I8717" s="3" t="s">
        <v>14746</v>
      </c>
      <c r="J8717" s="3">
        <v>5</v>
      </c>
      <c r="K8717" s="2" t="s">
        <v>36</v>
      </c>
      <c r="O8717" s="7" t="s">
        <v>32889</v>
      </c>
      <c r="P8717" s="7">
        <v>900</v>
      </c>
      <c r="Q8717" s="7">
        <v>900</v>
      </c>
      <c r="R8717" s="2" t="s">
        <v>31186</v>
      </c>
      <c r="T8717" s="2">
        <v>1</v>
      </c>
    </row>
    <row r="8718" spans="1:21" x14ac:dyDescent="0.3">
      <c r="A8718" t="s">
        <v>32460</v>
      </c>
      <c r="B8718" s="2" t="s">
        <v>19</v>
      </c>
      <c r="C8718" s="2" t="s">
        <v>14359</v>
      </c>
      <c r="D8718" s="2" t="s">
        <v>14361</v>
      </c>
      <c r="E8718" s="2" t="s">
        <v>14740</v>
      </c>
      <c r="F8718" s="2" t="s">
        <v>14742</v>
      </c>
      <c r="G8718" s="2" t="s">
        <v>14759</v>
      </c>
      <c r="H8718" s="3" t="s">
        <v>14760</v>
      </c>
      <c r="I8718" s="3" t="s">
        <v>14746</v>
      </c>
      <c r="J8718" s="3">
        <v>21</v>
      </c>
      <c r="K8718" s="2" t="s">
        <v>36</v>
      </c>
      <c r="O8718" s="7" t="s">
        <v>32889</v>
      </c>
      <c r="P8718" s="7">
        <v>1000</v>
      </c>
      <c r="Q8718" s="7">
        <v>1000</v>
      </c>
      <c r="R8718" s="2" t="s">
        <v>31186</v>
      </c>
      <c r="T8718" s="2">
        <v>1</v>
      </c>
    </row>
    <row r="8719" spans="1:21" x14ac:dyDescent="0.3">
      <c r="B8719" s="2" t="s">
        <v>19</v>
      </c>
      <c r="C8719" s="2" t="s">
        <v>14359</v>
      </c>
      <c r="D8719" s="2" t="s">
        <v>14361</v>
      </c>
      <c r="E8719" s="2" t="s">
        <v>14761</v>
      </c>
      <c r="H8719" s="3" t="s">
        <v>14762</v>
      </c>
    </row>
    <row r="8720" spans="1:21" x14ac:dyDescent="0.3">
      <c r="L8720" s="163" t="s">
        <v>0</v>
      </c>
      <c r="M8720" s="163"/>
      <c r="N8720" s="163"/>
      <c r="O8720" s="163" t="s">
        <v>1</v>
      </c>
      <c r="P8720" s="163"/>
      <c r="Q8720" s="172" t="s">
        <v>31185</v>
      </c>
      <c r="R8720" s="173"/>
      <c r="S8720" s="173"/>
      <c r="T8720" s="173"/>
      <c r="U8720" s="174"/>
    </row>
    <row r="8721" spans="1:23" ht="43.2" x14ac:dyDescent="0.3">
      <c r="B8721" s="2" t="s">
        <v>19</v>
      </c>
      <c r="C8721" s="2" t="s">
        <v>14359</v>
      </c>
      <c r="D8721" s="2" t="s">
        <v>14361</v>
      </c>
      <c r="E8721" s="2" t="s">
        <v>14761</v>
      </c>
      <c r="F8721" s="2" t="s">
        <v>14763</v>
      </c>
      <c r="H8721" s="3" t="s">
        <v>14764</v>
      </c>
      <c r="L8721" s="72" t="s">
        <v>12</v>
      </c>
      <c r="M8721" s="72" t="s">
        <v>13</v>
      </c>
      <c r="N8721" s="72" t="s">
        <v>14</v>
      </c>
      <c r="O8721" s="72" t="s">
        <v>32311</v>
      </c>
      <c r="P8721" s="72" t="s">
        <v>31197</v>
      </c>
      <c r="Q8721" s="73" t="s">
        <v>32319</v>
      </c>
      <c r="R8721" s="73" t="s">
        <v>32320</v>
      </c>
      <c r="S8721" s="73" t="s">
        <v>17</v>
      </c>
      <c r="T8721" s="73" t="s">
        <v>18</v>
      </c>
      <c r="U8721" s="73" t="s">
        <v>31184</v>
      </c>
    </row>
    <row r="8722" spans="1:23" ht="28.8" x14ac:dyDescent="0.3">
      <c r="A8722" t="s">
        <v>32460</v>
      </c>
      <c r="B8722" s="2" t="s">
        <v>19</v>
      </c>
      <c r="C8722" s="2" t="s">
        <v>14359</v>
      </c>
      <c r="D8722" s="2" t="s">
        <v>14361</v>
      </c>
      <c r="E8722" s="2" t="s">
        <v>14761</v>
      </c>
      <c r="F8722" s="2" t="s">
        <v>14763</v>
      </c>
      <c r="G8722" s="2" t="s">
        <v>14765</v>
      </c>
      <c r="H8722" s="3" t="s">
        <v>14766</v>
      </c>
      <c r="I8722" s="3" t="s">
        <v>7821</v>
      </c>
      <c r="J8722" s="3">
        <v>136</v>
      </c>
      <c r="K8722" s="2" t="s">
        <v>36</v>
      </c>
      <c r="O8722" s="7" t="s">
        <v>32890</v>
      </c>
      <c r="P8722" s="7" t="s">
        <v>32891</v>
      </c>
      <c r="Q8722" s="2">
        <v>0</v>
      </c>
      <c r="R8722" s="2">
        <v>250</v>
      </c>
      <c r="S8722" s="2" t="s">
        <v>31186</v>
      </c>
      <c r="U8722" s="26">
        <v>3</v>
      </c>
    </row>
    <row r="8723" spans="1:23" ht="28.8" x14ac:dyDescent="0.3">
      <c r="A8723" t="s">
        <v>32460</v>
      </c>
      <c r="B8723" s="2" t="s">
        <v>19</v>
      </c>
      <c r="C8723" s="2" t="s">
        <v>14359</v>
      </c>
      <c r="D8723" s="2" t="s">
        <v>14361</v>
      </c>
      <c r="E8723" s="2" t="s">
        <v>14761</v>
      </c>
      <c r="F8723" s="2" t="s">
        <v>14763</v>
      </c>
      <c r="G8723" s="2" t="s">
        <v>14767</v>
      </c>
      <c r="H8723" s="3" t="s">
        <v>14768</v>
      </c>
      <c r="I8723" s="3" t="s">
        <v>7821</v>
      </c>
      <c r="J8723" s="3">
        <v>32</v>
      </c>
      <c r="K8723" s="2" t="s">
        <v>36</v>
      </c>
      <c r="O8723" s="7" t="s">
        <v>32890</v>
      </c>
      <c r="P8723" s="7" t="s">
        <v>32891</v>
      </c>
      <c r="Q8723" s="2">
        <v>250</v>
      </c>
      <c r="R8723" s="2">
        <v>355</v>
      </c>
      <c r="S8723" s="2" t="s">
        <v>31186</v>
      </c>
      <c r="U8723" s="26">
        <v>3</v>
      </c>
    </row>
    <row r="8724" spans="1:23" ht="28.8" x14ac:dyDescent="0.3">
      <c r="A8724" t="s">
        <v>32460</v>
      </c>
      <c r="B8724" s="2" t="s">
        <v>19</v>
      </c>
      <c r="C8724" s="2" t="s">
        <v>14359</v>
      </c>
      <c r="D8724" s="2" t="s">
        <v>14361</v>
      </c>
      <c r="E8724" s="2" t="s">
        <v>14761</v>
      </c>
      <c r="F8724" s="2" t="s">
        <v>14763</v>
      </c>
      <c r="G8724" s="2" t="s">
        <v>14769</v>
      </c>
      <c r="H8724" s="3" t="s">
        <v>14770</v>
      </c>
      <c r="I8724" s="3" t="s">
        <v>7821</v>
      </c>
      <c r="J8724" s="3">
        <v>145</v>
      </c>
      <c r="K8724" s="2" t="s">
        <v>36</v>
      </c>
      <c r="O8724" s="7" t="s">
        <v>32890</v>
      </c>
      <c r="P8724" s="7" t="s">
        <v>32891</v>
      </c>
      <c r="Q8724" s="2">
        <v>355</v>
      </c>
      <c r="R8724" s="2">
        <v>560</v>
      </c>
      <c r="S8724" s="2" t="s">
        <v>31186</v>
      </c>
      <c r="U8724" s="26">
        <v>3</v>
      </c>
    </row>
    <row r="8725" spans="1:23" ht="28.8" x14ac:dyDescent="0.3">
      <c r="A8725" t="s">
        <v>32460</v>
      </c>
      <c r="B8725" s="2" t="s">
        <v>19</v>
      </c>
      <c r="C8725" s="2" t="s">
        <v>14359</v>
      </c>
      <c r="D8725" s="2" t="s">
        <v>14361</v>
      </c>
      <c r="E8725" s="2" t="s">
        <v>14761</v>
      </c>
      <c r="F8725" s="2" t="s">
        <v>14763</v>
      </c>
      <c r="G8725" s="2" t="s">
        <v>14771</v>
      </c>
      <c r="H8725" s="3" t="s">
        <v>14772</v>
      </c>
      <c r="I8725" s="3" t="s">
        <v>7821</v>
      </c>
      <c r="J8725" s="3">
        <v>51</v>
      </c>
      <c r="K8725" s="2" t="s">
        <v>36</v>
      </c>
      <c r="O8725" s="7" t="s">
        <v>32890</v>
      </c>
      <c r="P8725" s="7" t="s">
        <v>32891</v>
      </c>
      <c r="Q8725" s="2">
        <v>560</v>
      </c>
      <c r="R8725" s="2">
        <v>800</v>
      </c>
      <c r="S8725" s="2" t="s">
        <v>31186</v>
      </c>
      <c r="U8725" s="26">
        <v>3</v>
      </c>
    </row>
    <row r="8726" spans="1:23" ht="28.8" x14ac:dyDescent="0.3">
      <c r="A8726" t="s">
        <v>32460</v>
      </c>
      <c r="B8726" s="2" t="s">
        <v>19</v>
      </c>
      <c r="C8726" s="2" t="s">
        <v>14359</v>
      </c>
      <c r="D8726" s="2" t="s">
        <v>14361</v>
      </c>
      <c r="E8726" s="2" t="s">
        <v>14761</v>
      </c>
      <c r="F8726" s="2" t="s">
        <v>14763</v>
      </c>
      <c r="G8726" s="2" t="s">
        <v>14773</v>
      </c>
      <c r="H8726" s="3" t="s">
        <v>14774</v>
      </c>
      <c r="I8726" s="3" t="s">
        <v>7821</v>
      </c>
      <c r="J8726" s="3">
        <v>53</v>
      </c>
      <c r="K8726" s="2" t="s">
        <v>36</v>
      </c>
      <c r="O8726" s="7" t="s">
        <v>32890</v>
      </c>
      <c r="P8726" s="7" t="s">
        <v>32891</v>
      </c>
      <c r="Q8726" s="2">
        <v>800</v>
      </c>
      <c r="R8726" s="2">
        <v>1000</v>
      </c>
      <c r="S8726" s="2" t="s">
        <v>31186</v>
      </c>
      <c r="U8726" s="26">
        <v>3</v>
      </c>
    </row>
    <row r="8727" spans="1:23" ht="28.8" x14ac:dyDescent="0.3">
      <c r="A8727" t="s">
        <v>32460</v>
      </c>
      <c r="B8727" s="2" t="s">
        <v>19</v>
      </c>
      <c r="C8727" s="2" t="s">
        <v>14359</v>
      </c>
      <c r="D8727" s="2" t="s">
        <v>14361</v>
      </c>
      <c r="E8727" s="2" t="s">
        <v>14761</v>
      </c>
      <c r="F8727" s="2" t="s">
        <v>14763</v>
      </c>
      <c r="G8727" s="2" t="s">
        <v>14775</v>
      </c>
      <c r="H8727" s="3" t="s">
        <v>14776</v>
      </c>
      <c r="I8727" s="3" t="s">
        <v>7821</v>
      </c>
      <c r="J8727" s="3">
        <v>126</v>
      </c>
      <c r="K8727" s="2" t="s">
        <v>36</v>
      </c>
      <c r="O8727" s="7" t="s">
        <v>32890</v>
      </c>
      <c r="P8727" s="7" t="s">
        <v>32891</v>
      </c>
      <c r="Q8727" s="2">
        <v>1000</v>
      </c>
      <c r="R8727" s="2">
        <v>1250</v>
      </c>
      <c r="S8727" s="2" t="s">
        <v>31186</v>
      </c>
      <c r="U8727" s="26">
        <v>3</v>
      </c>
    </row>
    <row r="8728" spans="1:23" x14ac:dyDescent="0.3">
      <c r="B8728" s="2" t="s">
        <v>19</v>
      </c>
      <c r="C8728" s="2" t="s">
        <v>14359</v>
      </c>
      <c r="D8728" s="2" t="s">
        <v>14361</v>
      </c>
      <c r="E8728" s="2" t="s">
        <v>14777</v>
      </c>
      <c r="H8728" s="3" t="s">
        <v>14778</v>
      </c>
    </row>
    <row r="8729" spans="1:23" x14ac:dyDescent="0.3">
      <c r="L8729" s="163" t="s">
        <v>0</v>
      </c>
      <c r="M8729" s="163"/>
      <c r="N8729" s="163"/>
      <c r="O8729" s="163" t="s">
        <v>1</v>
      </c>
      <c r="P8729" s="163"/>
      <c r="Q8729" s="163"/>
      <c r="R8729" s="163"/>
      <c r="S8729" s="172" t="s">
        <v>31185</v>
      </c>
      <c r="T8729" s="173"/>
      <c r="U8729" s="173"/>
      <c r="V8729" s="173"/>
      <c r="W8729" s="174"/>
    </row>
    <row r="8730" spans="1:23" ht="43.2" x14ac:dyDescent="0.3">
      <c r="B8730" s="2" t="s">
        <v>19</v>
      </c>
      <c r="C8730" s="2" t="s">
        <v>14359</v>
      </c>
      <c r="D8730" s="2" t="s">
        <v>14361</v>
      </c>
      <c r="E8730" s="2" t="s">
        <v>14777</v>
      </c>
      <c r="F8730" s="2" t="s">
        <v>14779</v>
      </c>
      <c r="H8730" s="3" t="s">
        <v>14780</v>
      </c>
      <c r="L8730" s="72" t="s">
        <v>12</v>
      </c>
      <c r="M8730" s="72" t="s">
        <v>13</v>
      </c>
      <c r="N8730" s="72" t="s">
        <v>14</v>
      </c>
      <c r="O8730" s="72" t="s">
        <v>32311</v>
      </c>
      <c r="P8730" s="72" t="s">
        <v>31197</v>
      </c>
      <c r="Q8730" s="72" t="s">
        <v>31198</v>
      </c>
      <c r="R8730" s="72" t="s">
        <v>31743</v>
      </c>
      <c r="S8730" s="73" t="s">
        <v>32319</v>
      </c>
      <c r="T8730" s="73" t="s">
        <v>32320</v>
      </c>
      <c r="U8730" s="73" t="s">
        <v>17</v>
      </c>
      <c r="V8730" s="73" t="s">
        <v>18</v>
      </c>
      <c r="W8730" s="73" t="s">
        <v>31184</v>
      </c>
    </row>
    <row r="8731" spans="1:23" x14ac:dyDescent="0.3">
      <c r="A8731" t="s">
        <v>32460</v>
      </c>
      <c r="B8731" s="2" t="s">
        <v>19</v>
      </c>
      <c r="C8731" s="2" t="s">
        <v>14359</v>
      </c>
      <c r="D8731" s="2" t="s">
        <v>14361</v>
      </c>
      <c r="E8731" s="2" t="s">
        <v>14777</v>
      </c>
      <c r="F8731" s="2" t="s">
        <v>14779</v>
      </c>
      <c r="G8731" s="2" t="s">
        <v>14781</v>
      </c>
      <c r="H8731" s="3" t="s">
        <v>14782</v>
      </c>
      <c r="I8731" s="3" t="s">
        <v>1758</v>
      </c>
      <c r="J8731" s="3">
        <v>429</v>
      </c>
      <c r="K8731" s="2" t="s">
        <v>36</v>
      </c>
      <c r="O8731" s="7" t="s">
        <v>32892</v>
      </c>
      <c r="P8731" s="7" t="s">
        <v>32893</v>
      </c>
      <c r="Q8731" s="2" t="s">
        <v>32894</v>
      </c>
      <c r="R8731" s="2" t="s">
        <v>32864</v>
      </c>
      <c r="S8731" s="2">
        <v>125</v>
      </c>
      <c r="T8731" s="2">
        <v>125</v>
      </c>
      <c r="U8731" s="26" t="s">
        <v>31186</v>
      </c>
      <c r="W8731" s="26">
        <v>1</v>
      </c>
    </row>
    <row r="8732" spans="1:23" x14ac:dyDescent="0.3">
      <c r="A8732" t="s">
        <v>32460</v>
      </c>
      <c r="B8732" s="2" t="s">
        <v>19</v>
      </c>
      <c r="C8732" s="2" t="s">
        <v>14359</v>
      </c>
      <c r="D8732" s="2" t="s">
        <v>14361</v>
      </c>
      <c r="E8732" s="2" t="s">
        <v>14777</v>
      </c>
      <c r="F8732" s="2" t="s">
        <v>14779</v>
      </c>
      <c r="G8732" s="2" t="s">
        <v>14783</v>
      </c>
      <c r="H8732" s="3" t="s">
        <v>14784</v>
      </c>
      <c r="I8732" s="3" t="s">
        <v>1758</v>
      </c>
      <c r="J8732" s="3">
        <v>302</v>
      </c>
      <c r="K8732" s="2" t="s">
        <v>36</v>
      </c>
      <c r="O8732" s="7" t="s">
        <v>32892</v>
      </c>
      <c r="P8732" s="7" t="s">
        <v>32893</v>
      </c>
      <c r="Q8732" s="2" t="s">
        <v>32895</v>
      </c>
      <c r="R8732" s="2" t="s">
        <v>32864</v>
      </c>
      <c r="S8732" s="2">
        <v>200</v>
      </c>
      <c r="T8732" s="2">
        <v>200</v>
      </c>
      <c r="U8732" s="26" t="s">
        <v>31186</v>
      </c>
      <c r="W8732" s="26">
        <v>1</v>
      </c>
    </row>
    <row r="8733" spans="1:23" x14ac:dyDescent="0.3">
      <c r="A8733" t="s">
        <v>32460</v>
      </c>
      <c r="B8733" s="2" t="s">
        <v>19</v>
      </c>
      <c r="C8733" s="2" t="s">
        <v>14359</v>
      </c>
      <c r="D8733" s="2" t="s">
        <v>14361</v>
      </c>
      <c r="E8733" s="2" t="s">
        <v>14777</v>
      </c>
      <c r="F8733" s="2" t="s">
        <v>14779</v>
      </c>
      <c r="G8733" s="2" t="s">
        <v>14785</v>
      </c>
      <c r="H8733" s="3" t="s">
        <v>14786</v>
      </c>
      <c r="I8733" s="3" t="s">
        <v>1758</v>
      </c>
      <c r="J8733" s="3">
        <v>123</v>
      </c>
      <c r="K8733" s="2" t="s">
        <v>36</v>
      </c>
      <c r="O8733" s="7" t="s">
        <v>32892</v>
      </c>
      <c r="P8733" s="7" t="s">
        <v>32893</v>
      </c>
      <c r="Q8733" s="2" t="s">
        <v>32896</v>
      </c>
      <c r="R8733" s="2" t="s">
        <v>32864</v>
      </c>
      <c r="S8733" s="2">
        <v>250</v>
      </c>
      <c r="T8733" s="2">
        <v>250</v>
      </c>
      <c r="U8733" s="26" t="s">
        <v>31186</v>
      </c>
      <c r="W8733" s="26">
        <v>1</v>
      </c>
    </row>
    <row r="8734" spans="1:23" x14ac:dyDescent="0.3">
      <c r="A8734" t="s">
        <v>32460</v>
      </c>
      <c r="B8734" s="2" t="s">
        <v>19</v>
      </c>
      <c r="C8734" s="2" t="s">
        <v>14359</v>
      </c>
      <c r="D8734" s="2" t="s">
        <v>14361</v>
      </c>
      <c r="E8734" s="2" t="s">
        <v>14777</v>
      </c>
      <c r="F8734" s="2" t="s">
        <v>14779</v>
      </c>
      <c r="G8734" s="2" t="s">
        <v>14787</v>
      </c>
      <c r="H8734" s="3" t="s">
        <v>14788</v>
      </c>
      <c r="I8734" s="3" t="s">
        <v>1758</v>
      </c>
      <c r="J8734" s="3">
        <v>104</v>
      </c>
      <c r="K8734" s="2" t="s">
        <v>36</v>
      </c>
      <c r="O8734" s="7" t="s">
        <v>32892</v>
      </c>
      <c r="P8734" s="7" t="s">
        <v>32893</v>
      </c>
      <c r="Q8734" s="2" t="s">
        <v>32897</v>
      </c>
      <c r="R8734" s="2" t="s">
        <v>32864</v>
      </c>
      <c r="S8734" s="2">
        <v>315</v>
      </c>
      <c r="T8734" s="2">
        <v>315</v>
      </c>
      <c r="U8734" s="26" t="s">
        <v>31186</v>
      </c>
      <c r="W8734" s="26">
        <v>1</v>
      </c>
    </row>
    <row r="8735" spans="1:23" x14ac:dyDescent="0.3">
      <c r="A8735" t="s">
        <v>32460</v>
      </c>
      <c r="B8735" s="2" t="s">
        <v>19</v>
      </c>
      <c r="C8735" s="2" t="s">
        <v>14359</v>
      </c>
      <c r="D8735" s="2" t="s">
        <v>14361</v>
      </c>
      <c r="E8735" s="2" t="s">
        <v>14777</v>
      </c>
      <c r="F8735" s="2" t="s">
        <v>14779</v>
      </c>
      <c r="G8735" s="2" t="s">
        <v>14789</v>
      </c>
      <c r="H8735" s="3" t="s">
        <v>14790</v>
      </c>
      <c r="I8735" s="3" t="s">
        <v>1758</v>
      </c>
      <c r="J8735" s="3">
        <v>14</v>
      </c>
      <c r="K8735" s="2" t="s">
        <v>36</v>
      </c>
      <c r="O8735" s="7" t="s">
        <v>32892</v>
      </c>
      <c r="P8735" s="7" t="s">
        <v>32893</v>
      </c>
      <c r="Q8735" s="2" t="s">
        <v>32898</v>
      </c>
      <c r="R8735" s="2" t="s">
        <v>32864</v>
      </c>
      <c r="S8735" s="2">
        <v>400</v>
      </c>
      <c r="T8735" s="2">
        <v>400</v>
      </c>
      <c r="U8735" s="26" t="s">
        <v>31186</v>
      </c>
      <c r="W8735" s="26">
        <v>1</v>
      </c>
    </row>
    <row r="8736" spans="1:23" x14ac:dyDescent="0.3">
      <c r="A8736" t="s">
        <v>32460</v>
      </c>
      <c r="B8736" s="2" t="s">
        <v>19</v>
      </c>
      <c r="C8736" s="2" t="s">
        <v>14359</v>
      </c>
      <c r="D8736" s="2" t="s">
        <v>14361</v>
      </c>
      <c r="E8736" s="2" t="s">
        <v>14777</v>
      </c>
      <c r="F8736" s="2" t="s">
        <v>14779</v>
      </c>
      <c r="G8736" s="2" t="s">
        <v>14791</v>
      </c>
      <c r="H8736" s="3" t="s">
        <v>14792</v>
      </c>
      <c r="I8736" s="3" t="s">
        <v>1758</v>
      </c>
      <c r="J8736" s="3">
        <v>137</v>
      </c>
      <c r="K8736" s="2" t="s">
        <v>36</v>
      </c>
      <c r="O8736" s="7" t="s">
        <v>32892</v>
      </c>
      <c r="P8736" s="7" t="s">
        <v>32893</v>
      </c>
      <c r="Q8736" s="2" t="s">
        <v>32899</v>
      </c>
      <c r="R8736" s="2" t="s">
        <v>32864</v>
      </c>
      <c r="S8736" s="2">
        <v>500</v>
      </c>
      <c r="T8736" s="2">
        <v>500</v>
      </c>
      <c r="U8736" s="26" t="s">
        <v>31186</v>
      </c>
      <c r="W8736" s="26">
        <v>1</v>
      </c>
    </row>
    <row r="8737" spans="1:23" x14ac:dyDescent="0.3">
      <c r="A8737" t="s">
        <v>32460</v>
      </c>
      <c r="B8737" s="2" t="s">
        <v>19</v>
      </c>
      <c r="C8737" s="2" t="s">
        <v>14359</v>
      </c>
      <c r="D8737" s="2" t="s">
        <v>14361</v>
      </c>
      <c r="E8737" s="2" t="s">
        <v>14777</v>
      </c>
      <c r="F8737" s="2" t="s">
        <v>14779</v>
      </c>
      <c r="G8737" s="2" t="s">
        <v>14793</v>
      </c>
      <c r="H8737" s="3" t="s">
        <v>14794</v>
      </c>
      <c r="I8737" s="3" t="s">
        <v>1758</v>
      </c>
      <c r="J8737" s="3">
        <v>40</v>
      </c>
      <c r="K8737" s="2" t="s">
        <v>36</v>
      </c>
      <c r="O8737" s="7" t="s">
        <v>32892</v>
      </c>
      <c r="P8737" s="7" t="s">
        <v>32893</v>
      </c>
      <c r="Q8737" s="2" t="s">
        <v>32900</v>
      </c>
      <c r="R8737" s="2" t="s">
        <v>32864</v>
      </c>
      <c r="S8737" s="2">
        <v>125</v>
      </c>
      <c r="T8737" s="2">
        <v>125</v>
      </c>
      <c r="U8737" s="26" t="s">
        <v>31186</v>
      </c>
      <c r="W8737" s="26">
        <v>1</v>
      </c>
    </row>
    <row r="8738" spans="1:23" x14ac:dyDescent="0.3">
      <c r="A8738" t="s">
        <v>32460</v>
      </c>
      <c r="B8738" s="2" t="s">
        <v>19</v>
      </c>
      <c r="C8738" s="2" t="s">
        <v>14359</v>
      </c>
      <c r="D8738" s="2" t="s">
        <v>14361</v>
      </c>
      <c r="E8738" s="2" t="s">
        <v>14777</v>
      </c>
      <c r="F8738" s="2" t="s">
        <v>14779</v>
      </c>
      <c r="G8738" s="2" t="s">
        <v>14795</v>
      </c>
      <c r="H8738" s="3" t="s">
        <v>14796</v>
      </c>
      <c r="I8738" s="3" t="s">
        <v>1758</v>
      </c>
      <c r="J8738" s="3">
        <v>59</v>
      </c>
      <c r="K8738" s="2" t="s">
        <v>36</v>
      </c>
      <c r="O8738" s="7" t="s">
        <v>32892</v>
      </c>
      <c r="P8738" s="7" t="s">
        <v>32893</v>
      </c>
      <c r="Q8738" s="2" t="s">
        <v>32901</v>
      </c>
      <c r="R8738" s="2" t="s">
        <v>32864</v>
      </c>
      <c r="S8738" s="2">
        <v>200</v>
      </c>
      <c r="T8738" s="2">
        <v>200</v>
      </c>
      <c r="U8738" s="26" t="s">
        <v>31186</v>
      </c>
      <c r="W8738" s="26">
        <v>1</v>
      </c>
    </row>
    <row r="8739" spans="1:23" x14ac:dyDescent="0.3">
      <c r="A8739" t="s">
        <v>32460</v>
      </c>
      <c r="B8739" s="2" t="s">
        <v>19</v>
      </c>
      <c r="C8739" s="2" t="s">
        <v>14359</v>
      </c>
      <c r="D8739" s="2" t="s">
        <v>14361</v>
      </c>
      <c r="E8739" s="2" t="s">
        <v>14777</v>
      </c>
      <c r="F8739" s="2" t="s">
        <v>14779</v>
      </c>
      <c r="G8739" s="2" t="s">
        <v>14797</v>
      </c>
      <c r="H8739" s="3" t="s">
        <v>14798</v>
      </c>
      <c r="I8739" s="3" t="s">
        <v>1758</v>
      </c>
      <c r="J8739" s="3">
        <v>18</v>
      </c>
      <c r="K8739" s="2" t="s">
        <v>36</v>
      </c>
      <c r="O8739" s="7" t="s">
        <v>32892</v>
      </c>
      <c r="P8739" s="7" t="s">
        <v>32893</v>
      </c>
      <c r="Q8739" s="2" t="s">
        <v>32902</v>
      </c>
      <c r="R8739" s="2" t="s">
        <v>32864</v>
      </c>
      <c r="S8739" s="2">
        <v>250</v>
      </c>
      <c r="T8739" s="2">
        <v>250</v>
      </c>
      <c r="U8739" s="26" t="s">
        <v>31186</v>
      </c>
      <c r="W8739" s="26">
        <v>1</v>
      </c>
    </row>
    <row r="8740" spans="1:23" x14ac:dyDescent="0.3">
      <c r="A8740" t="s">
        <v>32460</v>
      </c>
      <c r="B8740" s="2" t="s">
        <v>19</v>
      </c>
      <c r="C8740" s="2" t="s">
        <v>14359</v>
      </c>
      <c r="D8740" s="2" t="s">
        <v>14361</v>
      </c>
      <c r="E8740" s="2" t="s">
        <v>14777</v>
      </c>
      <c r="F8740" s="2" t="s">
        <v>14779</v>
      </c>
      <c r="G8740" s="2" t="s">
        <v>14799</v>
      </c>
      <c r="H8740" s="3" t="s">
        <v>14800</v>
      </c>
      <c r="I8740" s="3" t="s">
        <v>1758</v>
      </c>
      <c r="J8740" s="3">
        <v>25</v>
      </c>
      <c r="K8740" s="2" t="s">
        <v>36</v>
      </c>
      <c r="O8740" s="7" t="s">
        <v>32892</v>
      </c>
      <c r="P8740" s="7" t="s">
        <v>32893</v>
      </c>
      <c r="Q8740" s="2" t="s">
        <v>32903</v>
      </c>
      <c r="R8740" s="2" t="s">
        <v>32864</v>
      </c>
      <c r="S8740" s="2">
        <v>315</v>
      </c>
      <c r="T8740" s="2">
        <v>315</v>
      </c>
      <c r="U8740" s="26" t="s">
        <v>31186</v>
      </c>
      <c r="W8740" s="26">
        <v>1</v>
      </c>
    </row>
    <row r="8741" spans="1:23" x14ac:dyDescent="0.3">
      <c r="A8741" t="s">
        <v>32460</v>
      </c>
      <c r="B8741" s="2" t="s">
        <v>19</v>
      </c>
      <c r="C8741" s="2" t="s">
        <v>14359</v>
      </c>
      <c r="D8741" s="2" t="s">
        <v>14361</v>
      </c>
      <c r="E8741" s="2" t="s">
        <v>14777</v>
      </c>
      <c r="F8741" s="2" t="s">
        <v>14779</v>
      </c>
      <c r="G8741" s="2" t="s">
        <v>14801</v>
      </c>
      <c r="H8741" s="3" t="s">
        <v>14802</v>
      </c>
      <c r="I8741" s="3" t="s">
        <v>1758</v>
      </c>
      <c r="J8741" s="3">
        <v>4</v>
      </c>
      <c r="K8741" s="2" t="s">
        <v>36</v>
      </c>
      <c r="O8741" s="7" t="s">
        <v>32892</v>
      </c>
      <c r="P8741" s="7" t="s">
        <v>32893</v>
      </c>
      <c r="Q8741" s="2" t="s">
        <v>32904</v>
      </c>
      <c r="R8741" s="2" t="s">
        <v>32864</v>
      </c>
      <c r="S8741" s="2">
        <v>400</v>
      </c>
      <c r="T8741" s="2">
        <v>400</v>
      </c>
      <c r="U8741" s="26" t="s">
        <v>31186</v>
      </c>
      <c r="W8741" s="26">
        <v>1</v>
      </c>
    </row>
    <row r="8742" spans="1:23" x14ac:dyDescent="0.3">
      <c r="A8742" t="s">
        <v>32460</v>
      </c>
      <c r="B8742" s="2" t="s">
        <v>19</v>
      </c>
      <c r="C8742" s="2" t="s">
        <v>14359</v>
      </c>
      <c r="D8742" s="2" t="s">
        <v>14361</v>
      </c>
      <c r="E8742" s="2" t="s">
        <v>14777</v>
      </c>
      <c r="F8742" s="2" t="s">
        <v>14779</v>
      </c>
      <c r="G8742" s="2" t="s">
        <v>14803</v>
      </c>
      <c r="H8742" s="3" t="s">
        <v>14804</v>
      </c>
      <c r="I8742" s="3" t="s">
        <v>1758</v>
      </c>
      <c r="J8742" s="3">
        <v>10</v>
      </c>
      <c r="K8742" s="2" t="s">
        <v>36</v>
      </c>
      <c r="O8742" s="7" t="s">
        <v>32892</v>
      </c>
      <c r="P8742" s="7" t="s">
        <v>32893</v>
      </c>
      <c r="Q8742" s="2" t="s">
        <v>32905</v>
      </c>
      <c r="R8742" s="2" t="s">
        <v>32864</v>
      </c>
      <c r="S8742" s="2">
        <v>500</v>
      </c>
      <c r="T8742" s="2">
        <v>500</v>
      </c>
      <c r="U8742" s="26" t="s">
        <v>31186</v>
      </c>
      <c r="W8742" s="26">
        <v>1</v>
      </c>
    </row>
    <row r="8743" spans="1:23" x14ac:dyDescent="0.3">
      <c r="L8743" s="163" t="s">
        <v>0</v>
      </c>
      <c r="M8743" s="163"/>
      <c r="N8743" s="163"/>
      <c r="O8743" s="168" t="s">
        <v>1</v>
      </c>
      <c r="P8743" s="169"/>
      <c r="Q8743" s="170"/>
      <c r="R8743" s="92"/>
    </row>
    <row r="8744" spans="1:23" ht="43.2" x14ac:dyDescent="0.3">
      <c r="B8744" s="2" t="s">
        <v>19</v>
      </c>
      <c r="C8744" s="2" t="s">
        <v>14359</v>
      </c>
      <c r="D8744" s="2" t="s">
        <v>14361</v>
      </c>
      <c r="E8744" s="2" t="s">
        <v>14777</v>
      </c>
      <c r="F8744" s="2" t="s">
        <v>14805</v>
      </c>
      <c r="H8744" s="3" t="s">
        <v>14806</v>
      </c>
      <c r="L8744" s="72" t="s">
        <v>12</v>
      </c>
      <c r="M8744" s="72" t="s">
        <v>13</v>
      </c>
      <c r="N8744" s="72" t="s">
        <v>14</v>
      </c>
      <c r="O8744" s="72" t="s">
        <v>32311</v>
      </c>
      <c r="P8744" s="72" t="s">
        <v>31197</v>
      </c>
      <c r="Q8744" s="72" t="s">
        <v>31198</v>
      </c>
      <c r="R8744" s="72"/>
    </row>
    <row r="8745" spans="1:23" x14ac:dyDescent="0.3">
      <c r="A8745" t="s">
        <v>32460</v>
      </c>
      <c r="B8745" s="2" t="s">
        <v>19</v>
      </c>
      <c r="C8745" s="2" t="s">
        <v>14359</v>
      </c>
      <c r="D8745" s="2" t="s">
        <v>14361</v>
      </c>
      <c r="E8745" s="2" t="s">
        <v>14777</v>
      </c>
      <c r="F8745" s="2" t="s">
        <v>14805</v>
      </c>
      <c r="G8745" s="2" t="s">
        <v>14807</v>
      </c>
      <c r="H8745" s="3" t="s">
        <v>14808</v>
      </c>
      <c r="I8745" s="3" t="s">
        <v>1758</v>
      </c>
      <c r="J8745" s="3">
        <v>16</v>
      </c>
      <c r="K8745" s="2" t="s">
        <v>36</v>
      </c>
      <c r="O8745" s="7" t="s">
        <v>32906</v>
      </c>
      <c r="P8745" s="7" t="s">
        <v>32893</v>
      </c>
      <c r="Q8745" s="2" t="s">
        <v>32907</v>
      </c>
    </row>
    <row r="8746" spans="1:23" x14ac:dyDescent="0.3">
      <c r="A8746" t="s">
        <v>32460</v>
      </c>
      <c r="B8746" s="2" t="s">
        <v>19</v>
      </c>
      <c r="C8746" s="2" t="s">
        <v>14359</v>
      </c>
      <c r="D8746" s="2" t="s">
        <v>14361</v>
      </c>
      <c r="E8746" s="2" t="s">
        <v>14777</v>
      </c>
      <c r="F8746" s="2" t="s">
        <v>14805</v>
      </c>
      <c r="G8746" s="2" t="s">
        <v>14809</v>
      </c>
      <c r="H8746" s="3" t="s">
        <v>14810</v>
      </c>
      <c r="I8746" s="3" t="s">
        <v>1758</v>
      </c>
      <c r="J8746" s="3">
        <v>13</v>
      </c>
      <c r="K8746" s="2" t="s">
        <v>36</v>
      </c>
      <c r="O8746" s="7" t="s">
        <v>32908</v>
      </c>
      <c r="P8746" s="7" t="s">
        <v>32893</v>
      </c>
      <c r="Q8746" s="2" t="s">
        <v>32909</v>
      </c>
    </row>
    <row r="8747" spans="1:23" x14ac:dyDescent="0.3">
      <c r="A8747" t="s">
        <v>32460</v>
      </c>
      <c r="B8747" s="2" t="s">
        <v>19</v>
      </c>
      <c r="C8747" s="2" t="s">
        <v>14359</v>
      </c>
      <c r="D8747" s="2" t="s">
        <v>14361</v>
      </c>
      <c r="E8747" s="2" t="s">
        <v>14777</v>
      </c>
      <c r="F8747" s="2" t="s">
        <v>14805</v>
      </c>
      <c r="G8747" s="2" t="s">
        <v>14811</v>
      </c>
      <c r="H8747" s="3" t="s">
        <v>14812</v>
      </c>
      <c r="I8747" s="3" t="s">
        <v>1758</v>
      </c>
      <c r="J8747" s="3">
        <v>12</v>
      </c>
      <c r="K8747" s="2" t="s">
        <v>36</v>
      </c>
      <c r="O8747" s="7" t="s">
        <v>32910</v>
      </c>
      <c r="P8747" s="7" t="s">
        <v>32893</v>
      </c>
      <c r="Q8747" s="2" t="s">
        <v>32911</v>
      </c>
    </row>
    <row r="8748" spans="1:23" x14ac:dyDescent="0.3">
      <c r="A8748" t="s">
        <v>32460</v>
      </c>
      <c r="B8748" s="2" t="s">
        <v>19</v>
      </c>
      <c r="C8748" s="2" t="s">
        <v>14359</v>
      </c>
      <c r="D8748" s="2" t="s">
        <v>14361</v>
      </c>
      <c r="E8748" s="2" t="s">
        <v>14777</v>
      </c>
      <c r="F8748" s="2" t="s">
        <v>14805</v>
      </c>
      <c r="G8748" s="2" t="s">
        <v>14813</v>
      </c>
      <c r="H8748" s="3" t="s">
        <v>14814</v>
      </c>
      <c r="I8748" s="3" t="s">
        <v>1758</v>
      </c>
      <c r="J8748" s="3">
        <v>8</v>
      </c>
      <c r="K8748" s="2" t="s">
        <v>36</v>
      </c>
      <c r="O8748" s="7" t="s">
        <v>32912</v>
      </c>
      <c r="P8748" s="7" t="s">
        <v>32893</v>
      </c>
      <c r="Q8748" s="2" t="s">
        <v>32913</v>
      </c>
    </row>
    <row r="8749" spans="1:23" x14ac:dyDescent="0.3">
      <c r="A8749" t="s">
        <v>32460</v>
      </c>
      <c r="B8749" s="2" t="s">
        <v>19</v>
      </c>
      <c r="C8749" s="2" t="s">
        <v>14359</v>
      </c>
      <c r="D8749" s="2" t="s">
        <v>14361</v>
      </c>
      <c r="E8749" s="2" t="s">
        <v>14777</v>
      </c>
      <c r="F8749" s="2" t="s">
        <v>14805</v>
      </c>
      <c r="G8749" s="2" t="s">
        <v>14815</v>
      </c>
      <c r="H8749" s="3" t="s">
        <v>14816</v>
      </c>
      <c r="I8749" s="3" t="s">
        <v>1758</v>
      </c>
      <c r="J8749" s="3">
        <v>80</v>
      </c>
      <c r="K8749" s="2" t="s">
        <v>36</v>
      </c>
      <c r="O8749" s="7" t="s">
        <v>32914</v>
      </c>
      <c r="P8749" s="7" t="s">
        <v>32893</v>
      </c>
      <c r="Q8749" s="2" t="s">
        <v>32915</v>
      </c>
    </row>
    <row r="8750" spans="1:23" x14ac:dyDescent="0.3">
      <c r="A8750" t="s">
        <v>32460</v>
      </c>
      <c r="B8750" s="2" t="s">
        <v>19</v>
      </c>
      <c r="C8750" s="2" t="s">
        <v>14359</v>
      </c>
      <c r="D8750" s="2" t="s">
        <v>14361</v>
      </c>
      <c r="E8750" s="2" t="s">
        <v>14777</v>
      </c>
      <c r="F8750" s="2" t="s">
        <v>14805</v>
      </c>
      <c r="G8750" s="2" t="s">
        <v>14817</v>
      </c>
      <c r="H8750" s="3" t="s">
        <v>14818</v>
      </c>
      <c r="I8750" s="3" t="s">
        <v>1758</v>
      </c>
      <c r="J8750" s="3">
        <v>2</v>
      </c>
      <c r="K8750" s="2" t="s">
        <v>36</v>
      </c>
      <c r="O8750" s="7" t="s">
        <v>32906</v>
      </c>
      <c r="P8750" s="7" t="s">
        <v>32893</v>
      </c>
      <c r="Q8750" s="2" t="s">
        <v>32916</v>
      </c>
    </row>
    <row r="8751" spans="1:23" x14ac:dyDescent="0.3">
      <c r="A8751" t="s">
        <v>32460</v>
      </c>
      <c r="B8751" s="2" t="s">
        <v>19</v>
      </c>
      <c r="C8751" s="2" t="s">
        <v>14359</v>
      </c>
      <c r="D8751" s="2" t="s">
        <v>14361</v>
      </c>
      <c r="E8751" s="2" t="s">
        <v>14777</v>
      </c>
      <c r="F8751" s="2" t="s">
        <v>14805</v>
      </c>
      <c r="G8751" s="2" t="s">
        <v>14819</v>
      </c>
      <c r="H8751" s="3" t="s">
        <v>14820</v>
      </c>
      <c r="I8751" s="3" t="s">
        <v>1758</v>
      </c>
      <c r="K8751" s="2" t="s">
        <v>36</v>
      </c>
      <c r="O8751" s="7" t="s">
        <v>32908</v>
      </c>
      <c r="P8751" s="7" t="s">
        <v>32893</v>
      </c>
      <c r="Q8751" s="2" t="s">
        <v>32917</v>
      </c>
    </row>
    <row r="8752" spans="1:23" x14ac:dyDescent="0.3">
      <c r="A8752" t="s">
        <v>32460</v>
      </c>
      <c r="B8752" s="2" t="s">
        <v>19</v>
      </c>
      <c r="C8752" s="2" t="s">
        <v>14359</v>
      </c>
      <c r="D8752" s="2" t="s">
        <v>14361</v>
      </c>
      <c r="E8752" s="2" t="s">
        <v>14777</v>
      </c>
      <c r="F8752" s="2" t="s">
        <v>14805</v>
      </c>
      <c r="G8752" s="2" t="s">
        <v>14821</v>
      </c>
      <c r="H8752" s="3" t="s">
        <v>14822</v>
      </c>
      <c r="I8752" s="3" t="s">
        <v>1758</v>
      </c>
      <c r="J8752" s="3">
        <v>5</v>
      </c>
      <c r="K8752" s="2" t="s">
        <v>36</v>
      </c>
      <c r="O8752" s="7" t="s">
        <v>32910</v>
      </c>
      <c r="P8752" s="7" t="s">
        <v>32893</v>
      </c>
      <c r="Q8752" s="2" t="s">
        <v>32918</v>
      </c>
    </row>
    <row r="8753" spans="1:17" x14ac:dyDescent="0.3">
      <c r="A8753" t="s">
        <v>32460</v>
      </c>
      <c r="B8753" s="2" t="s">
        <v>19</v>
      </c>
      <c r="C8753" s="2" t="s">
        <v>14359</v>
      </c>
      <c r="D8753" s="2" t="s">
        <v>14361</v>
      </c>
      <c r="E8753" s="2" t="s">
        <v>14777</v>
      </c>
      <c r="F8753" s="2" t="s">
        <v>14805</v>
      </c>
      <c r="G8753" s="2" t="s">
        <v>14823</v>
      </c>
      <c r="H8753" s="3" t="s">
        <v>14824</v>
      </c>
      <c r="I8753" s="3" t="s">
        <v>1758</v>
      </c>
      <c r="J8753" s="3">
        <v>53</v>
      </c>
      <c r="K8753" s="2" t="s">
        <v>36</v>
      </c>
      <c r="O8753" s="7" t="s">
        <v>32912</v>
      </c>
      <c r="P8753" s="7" t="s">
        <v>32893</v>
      </c>
      <c r="Q8753" s="2" t="s">
        <v>32919</v>
      </c>
    </row>
    <row r="8754" spans="1:17" x14ac:dyDescent="0.3">
      <c r="A8754" t="s">
        <v>32460</v>
      </c>
      <c r="B8754" s="2" t="s">
        <v>19</v>
      </c>
      <c r="C8754" s="2" t="s">
        <v>14359</v>
      </c>
      <c r="D8754" s="2" t="s">
        <v>14361</v>
      </c>
      <c r="E8754" s="2" t="s">
        <v>14777</v>
      </c>
      <c r="F8754" s="2" t="s">
        <v>14805</v>
      </c>
      <c r="G8754" s="2" t="s">
        <v>14825</v>
      </c>
      <c r="H8754" s="3" t="s">
        <v>14826</v>
      </c>
      <c r="I8754" s="3" t="s">
        <v>1758</v>
      </c>
      <c r="J8754" s="3">
        <v>152</v>
      </c>
      <c r="K8754" s="2" t="s">
        <v>36</v>
      </c>
      <c r="O8754" s="7" t="s">
        <v>32914</v>
      </c>
      <c r="P8754" s="7" t="s">
        <v>32893</v>
      </c>
      <c r="Q8754" s="2" t="s">
        <v>32920</v>
      </c>
    </row>
    <row r="8755" spans="1:17" x14ac:dyDescent="0.3">
      <c r="L8755" s="163" t="s">
        <v>0</v>
      </c>
      <c r="M8755" s="163"/>
      <c r="N8755" s="163"/>
      <c r="O8755" s="163" t="s">
        <v>1</v>
      </c>
      <c r="P8755" s="163"/>
    </row>
    <row r="8756" spans="1:17" ht="43.2" x14ac:dyDescent="0.3">
      <c r="B8756" s="2" t="s">
        <v>19</v>
      </c>
      <c r="C8756" s="2" t="s">
        <v>14359</v>
      </c>
      <c r="D8756" s="2" t="s">
        <v>14361</v>
      </c>
      <c r="E8756" s="2" t="s">
        <v>14777</v>
      </c>
      <c r="F8756" s="2" t="s">
        <v>14827</v>
      </c>
      <c r="H8756" s="3" t="s">
        <v>14828</v>
      </c>
      <c r="L8756" s="72" t="s">
        <v>12</v>
      </c>
      <c r="M8756" s="72" t="s">
        <v>13</v>
      </c>
      <c r="N8756" s="72" t="s">
        <v>14</v>
      </c>
      <c r="O8756" s="72" t="s">
        <v>32311</v>
      </c>
      <c r="P8756" s="72" t="s">
        <v>31198</v>
      </c>
    </row>
    <row r="8757" spans="1:17" ht="43.2" x14ac:dyDescent="0.3">
      <c r="A8757" t="s">
        <v>32460</v>
      </c>
      <c r="B8757" s="2" t="s">
        <v>19</v>
      </c>
      <c r="C8757" s="2" t="s">
        <v>14359</v>
      </c>
      <c r="D8757" s="2" t="s">
        <v>14361</v>
      </c>
      <c r="E8757" s="2" t="s">
        <v>14777</v>
      </c>
      <c r="F8757" s="2" t="s">
        <v>14827</v>
      </c>
      <c r="G8757" s="2" t="s">
        <v>14829</v>
      </c>
      <c r="H8757" s="3" t="s">
        <v>14830</v>
      </c>
      <c r="I8757" s="3" t="s">
        <v>14831</v>
      </c>
      <c r="J8757" s="3">
        <v>199</v>
      </c>
      <c r="K8757" s="2" t="s">
        <v>36</v>
      </c>
      <c r="O8757" s="7" t="s">
        <v>32921</v>
      </c>
      <c r="P8757" s="7" t="s">
        <v>32922</v>
      </c>
    </row>
    <row r="8758" spans="1:17" ht="43.2" x14ac:dyDescent="0.3">
      <c r="A8758" t="s">
        <v>32460</v>
      </c>
      <c r="B8758" s="2" t="s">
        <v>19</v>
      </c>
      <c r="C8758" s="2" t="s">
        <v>14359</v>
      </c>
      <c r="D8758" s="2" t="s">
        <v>14361</v>
      </c>
      <c r="E8758" s="2" t="s">
        <v>14777</v>
      </c>
      <c r="F8758" s="2" t="s">
        <v>14827</v>
      </c>
      <c r="G8758" s="2" t="s">
        <v>14832</v>
      </c>
      <c r="H8758" s="3" t="s">
        <v>14833</v>
      </c>
      <c r="I8758" s="3" t="s">
        <v>14831</v>
      </c>
      <c r="J8758" s="3">
        <v>70</v>
      </c>
      <c r="K8758" s="2" t="s">
        <v>36</v>
      </c>
      <c r="O8758" s="7" t="s">
        <v>32923</v>
      </c>
      <c r="P8758" s="7" t="s">
        <v>32924</v>
      </c>
    </row>
    <row r="8759" spans="1:17" ht="43.2" x14ac:dyDescent="0.3">
      <c r="A8759" t="s">
        <v>32460</v>
      </c>
      <c r="B8759" s="2" t="s">
        <v>19</v>
      </c>
      <c r="C8759" s="2" t="s">
        <v>14359</v>
      </c>
      <c r="D8759" s="2" t="s">
        <v>14361</v>
      </c>
      <c r="E8759" s="2" t="s">
        <v>14777</v>
      </c>
      <c r="F8759" s="2" t="s">
        <v>14827</v>
      </c>
      <c r="G8759" s="2" t="s">
        <v>14834</v>
      </c>
      <c r="H8759" s="3" t="s">
        <v>14835</v>
      </c>
      <c r="I8759" s="3" t="s">
        <v>14831</v>
      </c>
      <c r="J8759" s="3">
        <v>79</v>
      </c>
      <c r="K8759" s="2" t="s">
        <v>36</v>
      </c>
      <c r="O8759" s="7" t="s">
        <v>32925</v>
      </c>
      <c r="P8759" s="7" t="s">
        <v>32926</v>
      </c>
    </row>
    <row r="8760" spans="1:17" ht="43.2" x14ac:dyDescent="0.3">
      <c r="A8760" t="s">
        <v>32460</v>
      </c>
      <c r="B8760" s="2" t="s">
        <v>19</v>
      </c>
      <c r="C8760" s="2" t="s">
        <v>14359</v>
      </c>
      <c r="D8760" s="2" t="s">
        <v>14361</v>
      </c>
      <c r="E8760" s="2" t="s">
        <v>14777</v>
      </c>
      <c r="F8760" s="2" t="s">
        <v>14827</v>
      </c>
      <c r="G8760" s="2" t="s">
        <v>14836</v>
      </c>
      <c r="H8760" s="3" t="s">
        <v>14837</v>
      </c>
      <c r="I8760" s="3" t="s">
        <v>14831</v>
      </c>
      <c r="J8760" s="3">
        <v>3</v>
      </c>
      <c r="K8760" s="2" t="s">
        <v>36</v>
      </c>
      <c r="O8760" s="7" t="s">
        <v>32927</v>
      </c>
      <c r="P8760" s="7" t="s">
        <v>32928</v>
      </c>
    </row>
    <row r="8761" spans="1:17" ht="43.2" x14ac:dyDescent="0.3">
      <c r="A8761" t="s">
        <v>32460</v>
      </c>
      <c r="B8761" s="2" t="s">
        <v>19</v>
      </c>
      <c r="C8761" s="2" t="s">
        <v>14359</v>
      </c>
      <c r="D8761" s="2" t="s">
        <v>14361</v>
      </c>
      <c r="E8761" s="2" t="s">
        <v>14777</v>
      </c>
      <c r="F8761" s="2" t="s">
        <v>14827</v>
      </c>
      <c r="G8761" s="2" t="s">
        <v>14838</v>
      </c>
      <c r="H8761" s="3" t="s">
        <v>14839</v>
      </c>
      <c r="I8761" s="3" t="s">
        <v>14831</v>
      </c>
      <c r="J8761" s="3">
        <v>70</v>
      </c>
      <c r="K8761" s="2" t="s">
        <v>36</v>
      </c>
      <c r="O8761" s="7" t="s">
        <v>32929</v>
      </c>
      <c r="P8761" s="7" t="s">
        <v>32930</v>
      </c>
    </row>
    <row r="8762" spans="1:17" ht="43.2" x14ac:dyDescent="0.3">
      <c r="A8762" t="s">
        <v>32460</v>
      </c>
      <c r="B8762" s="2" t="s">
        <v>19</v>
      </c>
      <c r="C8762" s="2" t="s">
        <v>14359</v>
      </c>
      <c r="D8762" s="2" t="s">
        <v>14361</v>
      </c>
      <c r="E8762" s="2" t="s">
        <v>14777</v>
      </c>
      <c r="F8762" s="2" t="s">
        <v>14827</v>
      </c>
      <c r="G8762" s="2" t="s">
        <v>14840</v>
      </c>
      <c r="H8762" s="3" t="s">
        <v>14841</v>
      </c>
      <c r="I8762" s="3" t="s">
        <v>14831</v>
      </c>
      <c r="J8762" s="3">
        <v>7</v>
      </c>
      <c r="K8762" s="2" t="s">
        <v>36</v>
      </c>
      <c r="O8762" s="7" t="s">
        <v>32931</v>
      </c>
      <c r="P8762" s="7" t="s">
        <v>32932</v>
      </c>
    </row>
    <row r="8763" spans="1:17" ht="43.2" x14ac:dyDescent="0.3">
      <c r="A8763" t="s">
        <v>32460</v>
      </c>
      <c r="B8763" s="2" t="s">
        <v>19</v>
      </c>
      <c r="C8763" s="2" t="s">
        <v>14359</v>
      </c>
      <c r="D8763" s="2" t="s">
        <v>14361</v>
      </c>
      <c r="E8763" s="2" t="s">
        <v>14777</v>
      </c>
      <c r="F8763" s="2" t="s">
        <v>14827</v>
      </c>
      <c r="G8763" s="2" t="s">
        <v>14842</v>
      </c>
      <c r="H8763" s="3" t="s">
        <v>14843</v>
      </c>
      <c r="I8763" s="3" t="s">
        <v>14831</v>
      </c>
      <c r="J8763" s="3">
        <v>37</v>
      </c>
      <c r="K8763" s="2" t="s">
        <v>36</v>
      </c>
      <c r="O8763" s="7" t="s">
        <v>32933</v>
      </c>
      <c r="P8763" s="7" t="s">
        <v>32934</v>
      </c>
    </row>
    <row r="8764" spans="1:17" ht="43.2" x14ac:dyDescent="0.3">
      <c r="A8764" t="s">
        <v>32460</v>
      </c>
      <c r="B8764" s="2" t="s">
        <v>19</v>
      </c>
      <c r="C8764" s="2" t="s">
        <v>14359</v>
      </c>
      <c r="D8764" s="2" t="s">
        <v>14361</v>
      </c>
      <c r="E8764" s="2" t="s">
        <v>14777</v>
      </c>
      <c r="F8764" s="2" t="s">
        <v>14827</v>
      </c>
      <c r="G8764" s="2" t="s">
        <v>14844</v>
      </c>
      <c r="H8764" s="3" t="s">
        <v>14845</v>
      </c>
      <c r="I8764" s="3" t="s">
        <v>14831</v>
      </c>
      <c r="J8764" s="3">
        <v>123</v>
      </c>
      <c r="K8764" s="2" t="s">
        <v>36</v>
      </c>
      <c r="O8764" s="7" t="s">
        <v>32935</v>
      </c>
      <c r="P8764" s="7" t="s">
        <v>32936</v>
      </c>
    </row>
    <row r="8765" spans="1:17" ht="43.2" x14ac:dyDescent="0.3">
      <c r="A8765" t="s">
        <v>32460</v>
      </c>
      <c r="B8765" s="2" t="s">
        <v>19</v>
      </c>
      <c r="C8765" s="2" t="s">
        <v>14359</v>
      </c>
      <c r="D8765" s="2" t="s">
        <v>14361</v>
      </c>
      <c r="E8765" s="2" t="s">
        <v>14777</v>
      </c>
      <c r="F8765" s="2" t="s">
        <v>14827</v>
      </c>
      <c r="G8765" s="2" t="s">
        <v>14846</v>
      </c>
      <c r="H8765" s="3" t="s">
        <v>14847</v>
      </c>
      <c r="I8765" s="3" t="s">
        <v>14831</v>
      </c>
      <c r="J8765" s="3">
        <v>86</v>
      </c>
      <c r="K8765" s="2" t="s">
        <v>36</v>
      </c>
      <c r="O8765" s="7" t="s">
        <v>32937</v>
      </c>
      <c r="P8765" s="7" t="s">
        <v>32938</v>
      </c>
    </row>
    <row r="8766" spans="1:17" x14ac:dyDescent="0.3">
      <c r="B8766" s="2" t="s">
        <v>19</v>
      </c>
      <c r="C8766" s="2" t="s">
        <v>14359</v>
      </c>
      <c r="D8766" s="2" t="s">
        <v>14361</v>
      </c>
      <c r="E8766" s="2" t="s">
        <v>14848</v>
      </c>
      <c r="H8766" s="3" t="s">
        <v>14849</v>
      </c>
    </row>
    <row r="8767" spans="1:17" x14ac:dyDescent="0.3">
      <c r="L8767" s="163" t="s">
        <v>0</v>
      </c>
      <c r="M8767" s="163"/>
      <c r="N8767" s="163"/>
      <c r="O8767" s="163" t="s">
        <v>1</v>
      </c>
      <c r="P8767" s="163"/>
    </row>
    <row r="8768" spans="1:17" ht="43.2" x14ac:dyDescent="0.3">
      <c r="B8768" s="2" t="s">
        <v>19</v>
      </c>
      <c r="C8768" s="2" t="s">
        <v>14359</v>
      </c>
      <c r="D8768" s="2" t="s">
        <v>14361</v>
      </c>
      <c r="E8768" s="2" t="s">
        <v>14848</v>
      </c>
      <c r="F8768" s="2" t="s">
        <v>14850</v>
      </c>
      <c r="H8768" s="3" t="s">
        <v>14851</v>
      </c>
      <c r="L8768" s="72" t="s">
        <v>12</v>
      </c>
      <c r="M8768" s="72" t="s">
        <v>13</v>
      </c>
      <c r="N8768" s="72" t="s">
        <v>14</v>
      </c>
      <c r="O8768" s="72" t="s">
        <v>32311</v>
      </c>
      <c r="P8768" s="72" t="s">
        <v>31198</v>
      </c>
    </row>
    <row r="8769" spans="1:17" ht="28.8" x14ac:dyDescent="0.3">
      <c r="A8769" t="s">
        <v>32460</v>
      </c>
      <c r="B8769" s="2" t="s">
        <v>19</v>
      </c>
      <c r="C8769" s="2" t="s">
        <v>14359</v>
      </c>
      <c r="D8769" s="2" t="s">
        <v>14361</v>
      </c>
      <c r="E8769" s="2" t="s">
        <v>14848</v>
      </c>
      <c r="F8769" s="2" t="s">
        <v>14850</v>
      </c>
      <c r="G8769" s="2" t="s">
        <v>14852</v>
      </c>
      <c r="H8769" s="3" t="s">
        <v>14853</v>
      </c>
      <c r="I8769" s="3" t="s">
        <v>1758</v>
      </c>
      <c r="J8769" s="3">
        <v>50</v>
      </c>
      <c r="K8769" s="2" t="s">
        <v>36</v>
      </c>
      <c r="O8769" s="7" t="s">
        <v>32939</v>
      </c>
      <c r="P8769" s="7" t="s">
        <v>32940</v>
      </c>
    </row>
    <row r="8770" spans="1:17" ht="28.8" x14ac:dyDescent="0.3">
      <c r="A8770" t="s">
        <v>32460</v>
      </c>
      <c r="B8770" s="2" t="s">
        <v>19</v>
      </c>
      <c r="C8770" s="2" t="s">
        <v>14359</v>
      </c>
      <c r="D8770" s="2" t="s">
        <v>14361</v>
      </c>
      <c r="E8770" s="2" t="s">
        <v>14848</v>
      </c>
      <c r="F8770" s="2" t="s">
        <v>14850</v>
      </c>
      <c r="G8770" s="2" t="s">
        <v>14854</v>
      </c>
      <c r="H8770" s="3" t="s">
        <v>14855</v>
      </c>
      <c r="I8770" s="3" t="s">
        <v>1758</v>
      </c>
      <c r="J8770" s="3">
        <v>5</v>
      </c>
      <c r="K8770" s="2" t="s">
        <v>36</v>
      </c>
      <c r="O8770" s="7" t="s">
        <v>32941</v>
      </c>
      <c r="P8770" s="7" t="s">
        <v>32940</v>
      </c>
    </row>
    <row r="8771" spans="1:17" ht="28.8" x14ac:dyDescent="0.3">
      <c r="A8771" t="s">
        <v>32460</v>
      </c>
      <c r="B8771" s="2" t="s">
        <v>19</v>
      </c>
      <c r="C8771" s="2" t="s">
        <v>14359</v>
      </c>
      <c r="D8771" s="2" t="s">
        <v>14361</v>
      </c>
      <c r="E8771" s="2" t="s">
        <v>14848</v>
      </c>
      <c r="F8771" s="2" t="s">
        <v>14850</v>
      </c>
      <c r="G8771" s="2" t="s">
        <v>14856</v>
      </c>
      <c r="H8771" s="3" t="s">
        <v>14857</v>
      </c>
      <c r="I8771" s="3" t="s">
        <v>1758</v>
      </c>
      <c r="J8771" s="3">
        <v>7</v>
      </c>
      <c r="K8771" s="2" t="s">
        <v>36</v>
      </c>
      <c r="O8771" s="7" t="s">
        <v>32939</v>
      </c>
      <c r="P8771" s="7" t="s">
        <v>32942</v>
      </c>
    </row>
    <row r="8772" spans="1:17" ht="28.8" x14ac:dyDescent="0.3">
      <c r="A8772" t="s">
        <v>32460</v>
      </c>
      <c r="B8772" s="2" t="s">
        <v>19</v>
      </c>
      <c r="C8772" s="2" t="s">
        <v>14359</v>
      </c>
      <c r="D8772" s="2" t="s">
        <v>14361</v>
      </c>
      <c r="E8772" s="2" t="s">
        <v>14848</v>
      </c>
      <c r="F8772" s="2" t="s">
        <v>14850</v>
      </c>
      <c r="G8772" s="2" t="s">
        <v>14858</v>
      </c>
      <c r="H8772" s="3" t="s">
        <v>14859</v>
      </c>
      <c r="I8772" s="3" t="s">
        <v>1758</v>
      </c>
      <c r="J8772" s="3">
        <v>3</v>
      </c>
      <c r="K8772" s="2" t="s">
        <v>36</v>
      </c>
      <c r="O8772" s="7" t="s">
        <v>32941</v>
      </c>
      <c r="P8772" s="7" t="s">
        <v>32942</v>
      </c>
    </row>
    <row r="8773" spans="1:17" x14ac:dyDescent="0.3">
      <c r="A8773" t="s">
        <v>32460</v>
      </c>
      <c r="B8773" s="2" t="s">
        <v>19</v>
      </c>
      <c r="C8773" s="2" t="s">
        <v>14359</v>
      </c>
      <c r="D8773" s="2" t="s">
        <v>14361</v>
      </c>
      <c r="E8773" s="2" t="s">
        <v>14848</v>
      </c>
      <c r="F8773" s="2" t="s">
        <v>14850</v>
      </c>
      <c r="G8773" s="2" t="s">
        <v>14860</v>
      </c>
      <c r="H8773" s="3" t="s">
        <v>14861</v>
      </c>
      <c r="I8773" s="3" t="s">
        <v>1758</v>
      </c>
      <c r="J8773" s="3">
        <v>197</v>
      </c>
      <c r="K8773" s="2" t="s">
        <v>36</v>
      </c>
      <c r="O8773" s="7" t="s">
        <v>32939</v>
      </c>
      <c r="P8773" s="7" t="s">
        <v>32943</v>
      </c>
    </row>
    <row r="8774" spans="1:17" x14ac:dyDescent="0.3">
      <c r="A8774" t="s">
        <v>32460</v>
      </c>
      <c r="B8774" s="2" t="s">
        <v>19</v>
      </c>
      <c r="C8774" s="2" t="s">
        <v>14359</v>
      </c>
      <c r="D8774" s="2" t="s">
        <v>14361</v>
      </c>
      <c r="E8774" s="2" t="s">
        <v>14848</v>
      </c>
      <c r="F8774" s="2" t="s">
        <v>14850</v>
      </c>
      <c r="G8774" s="2" t="s">
        <v>14862</v>
      </c>
      <c r="H8774" s="3" t="s">
        <v>14863</v>
      </c>
      <c r="I8774" s="3" t="s">
        <v>1758</v>
      </c>
      <c r="J8774" s="3">
        <v>2</v>
      </c>
      <c r="K8774" s="2" t="s">
        <v>36</v>
      </c>
      <c r="O8774" s="7" t="s">
        <v>32941</v>
      </c>
      <c r="P8774" s="7" t="s">
        <v>32943</v>
      </c>
    </row>
    <row r="8775" spans="1:17" x14ac:dyDescent="0.3">
      <c r="A8775" t="s">
        <v>32460</v>
      </c>
      <c r="B8775" s="2" t="s">
        <v>19</v>
      </c>
      <c r="C8775" s="2" t="s">
        <v>14359</v>
      </c>
      <c r="D8775" s="2" t="s">
        <v>14361</v>
      </c>
      <c r="E8775" s="2" t="s">
        <v>14848</v>
      </c>
      <c r="F8775" s="2" t="s">
        <v>14850</v>
      </c>
      <c r="G8775" s="2" t="s">
        <v>14864</v>
      </c>
      <c r="H8775" s="6" t="s">
        <v>14865</v>
      </c>
      <c r="I8775" s="3" t="s">
        <v>1758</v>
      </c>
      <c r="J8775" s="3">
        <v>72</v>
      </c>
      <c r="K8775" s="2" t="s">
        <v>36</v>
      </c>
      <c r="O8775" s="7" t="s">
        <v>32944</v>
      </c>
      <c r="P8775" s="7" t="s">
        <v>32945</v>
      </c>
    </row>
    <row r="8776" spans="1:17" x14ac:dyDescent="0.3">
      <c r="B8776" s="2" t="s">
        <v>19</v>
      </c>
      <c r="C8776" s="2" t="s">
        <v>14359</v>
      </c>
      <c r="D8776" s="2" t="s">
        <v>14361</v>
      </c>
      <c r="E8776" s="2" t="s">
        <v>14866</v>
      </c>
      <c r="H8776" s="3" t="s">
        <v>14867</v>
      </c>
    </row>
    <row r="8777" spans="1:17" x14ac:dyDescent="0.3">
      <c r="L8777" s="163" t="s">
        <v>0</v>
      </c>
      <c r="M8777" s="163"/>
      <c r="N8777" s="163"/>
      <c r="O8777" s="163" t="s">
        <v>1</v>
      </c>
      <c r="P8777" s="163"/>
      <c r="Q8777" s="163"/>
    </row>
    <row r="8778" spans="1:17" ht="43.2" x14ac:dyDescent="0.3">
      <c r="B8778" s="2" t="s">
        <v>19</v>
      </c>
      <c r="C8778" s="2" t="s">
        <v>14359</v>
      </c>
      <c r="D8778" s="2" t="s">
        <v>14361</v>
      </c>
      <c r="E8778" s="2" t="s">
        <v>14866</v>
      </c>
      <c r="F8778" s="2" t="s">
        <v>14868</v>
      </c>
      <c r="H8778" s="3" t="s">
        <v>14869</v>
      </c>
      <c r="L8778" s="72" t="s">
        <v>12</v>
      </c>
      <c r="M8778" s="72" t="s">
        <v>13</v>
      </c>
      <c r="N8778" s="72" t="s">
        <v>14</v>
      </c>
      <c r="O8778" s="72" t="s">
        <v>32311</v>
      </c>
      <c r="P8778" s="72" t="s">
        <v>31198</v>
      </c>
      <c r="Q8778" s="72" t="s">
        <v>32500</v>
      </c>
    </row>
    <row r="8779" spans="1:17" x14ac:dyDescent="0.3">
      <c r="A8779" t="s">
        <v>32460</v>
      </c>
      <c r="B8779" s="2" t="s">
        <v>19</v>
      </c>
      <c r="C8779" s="2" t="s">
        <v>14359</v>
      </c>
      <c r="D8779" s="2" t="s">
        <v>14361</v>
      </c>
      <c r="E8779" s="2" t="s">
        <v>14866</v>
      </c>
      <c r="F8779" s="2" t="s">
        <v>14868</v>
      </c>
      <c r="G8779" s="2" t="s">
        <v>14870</v>
      </c>
      <c r="H8779" s="6" t="s">
        <v>14871</v>
      </c>
      <c r="I8779" s="3" t="s">
        <v>8337</v>
      </c>
      <c r="J8779" s="3">
        <v>1516</v>
      </c>
      <c r="K8779" s="2" t="s">
        <v>36</v>
      </c>
      <c r="O8779" s="7" t="s">
        <v>32946</v>
      </c>
      <c r="P8779" s="7" t="s">
        <v>32947</v>
      </c>
      <c r="Q8779" s="2" t="s">
        <v>32948</v>
      </c>
    </row>
    <row r="8780" spans="1:17" x14ac:dyDescent="0.3">
      <c r="B8780" s="2" t="s">
        <v>19</v>
      </c>
      <c r="C8780" s="2" t="s">
        <v>14359</v>
      </c>
      <c r="D8780" s="2" t="s">
        <v>14361</v>
      </c>
      <c r="E8780" s="2" t="s">
        <v>14872</v>
      </c>
      <c r="H8780" s="3" t="s">
        <v>14873</v>
      </c>
    </row>
    <row r="8781" spans="1:17" x14ac:dyDescent="0.3">
      <c r="L8781" s="163" t="s">
        <v>0</v>
      </c>
      <c r="M8781" s="163"/>
      <c r="N8781" s="163"/>
      <c r="O8781" s="163" t="s">
        <v>1</v>
      </c>
      <c r="P8781" s="163"/>
    </row>
    <row r="8782" spans="1:17" ht="43.2" x14ac:dyDescent="0.3">
      <c r="B8782" s="2" t="s">
        <v>19</v>
      </c>
      <c r="C8782" s="2" t="s">
        <v>14359</v>
      </c>
      <c r="D8782" s="2" t="s">
        <v>14361</v>
      </c>
      <c r="E8782" s="2" t="s">
        <v>14872</v>
      </c>
      <c r="F8782" s="2" t="s">
        <v>14874</v>
      </c>
      <c r="H8782" s="3" t="s">
        <v>14875</v>
      </c>
      <c r="L8782" s="72" t="s">
        <v>12</v>
      </c>
      <c r="M8782" s="72" t="s">
        <v>13</v>
      </c>
      <c r="N8782" s="72" t="s">
        <v>14</v>
      </c>
      <c r="O8782" s="72" t="s">
        <v>32311</v>
      </c>
      <c r="P8782" s="72" t="s">
        <v>32500</v>
      </c>
    </row>
    <row r="8783" spans="1:17" ht="28.8" x14ac:dyDescent="0.3">
      <c r="A8783" t="s">
        <v>32460</v>
      </c>
      <c r="B8783" s="2" t="s">
        <v>19</v>
      </c>
      <c r="C8783" s="2" t="s">
        <v>14359</v>
      </c>
      <c r="D8783" s="2" t="s">
        <v>14361</v>
      </c>
      <c r="E8783" s="2" t="s">
        <v>14872</v>
      </c>
      <c r="F8783" s="2" t="s">
        <v>14874</v>
      </c>
      <c r="G8783" s="2" t="s">
        <v>14876</v>
      </c>
      <c r="H8783" s="6" t="s">
        <v>14877</v>
      </c>
      <c r="I8783" s="3" t="s">
        <v>14878</v>
      </c>
      <c r="J8783" s="3">
        <v>1564</v>
      </c>
      <c r="K8783" s="2" t="s">
        <v>36</v>
      </c>
      <c r="O8783" s="7" t="s">
        <v>32949</v>
      </c>
      <c r="P8783" s="7" t="s">
        <v>32950</v>
      </c>
    </row>
    <row r="8784" spans="1:17" x14ac:dyDescent="0.3">
      <c r="B8784" s="2" t="s">
        <v>19</v>
      </c>
      <c r="C8784" s="2" t="s">
        <v>14359</v>
      </c>
      <c r="D8784" s="2" t="s">
        <v>14361</v>
      </c>
      <c r="E8784" s="2" t="s">
        <v>14879</v>
      </c>
      <c r="H8784" s="3" t="s">
        <v>14880</v>
      </c>
    </row>
    <row r="8785" spans="1:22" x14ac:dyDescent="0.3">
      <c r="L8785" s="163" t="s">
        <v>0</v>
      </c>
      <c r="M8785" s="163"/>
      <c r="N8785" s="163"/>
      <c r="O8785" s="163" t="s">
        <v>1</v>
      </c>
      <c r="P8785" s="163"/>
      <c r="Q8785" s="163"/>
      <c r="R8785" s="172" t="s">
        <v>32348</v>
      </c>
      <c r="S8785" s="173"/>
      <c r="T8785" s="173"/>
      <c r="U8785" s="173"/>
      <c r="V8785" s="174"/>
    </row>
    <row r="8786" spans="1:22" ht="43.2" x14ac:dyDescent="0.3">
      <c r="B8786" s="2" t="s">
        <v>19</v>
      </c>
      <c r="C8786" s="2" t="s">
        <v>14359</v>
      </c>
      <c r="D8786" s="2" t="s">
        <v>14361</v>
      </c>
      <c r="E8786" s="2" t="s">
        <v>14879</v>
      </c>
      <c r="F8786" s="2" t="s">
        <v>14881</v>
      </c>
      <c r="H8786" s="3" t="s">
        <v>14882</v>
      </c>
      <c r="L8786" s="72" t="s">
        <v>12</v>
      </c>
      <c r="M8786" s="72" t="s">
        <v>13</v>
      </c>
      <c r="N8786" s="72" t="s">
        <v>14</v>
      </c>
      <c r="O8786" s="72" t="s">
        <v>32311</v>
      </c>
      <c r="P8786" s="72" t="s">
        <v>31198</v>
      </c>
      <c r="Q8786" s="72" t="s">
        <v>32774</v>
      </c>
      <c r="R8786" s="73" t="s">
        <v>32319</v>
      </c>
      <c r="S8786" s="73" t="s">
        <v>32320</v>
      </c>
      <c r="T8786" s="73" t="s">
        <v>17</v>
      </c>
      <c r="U8786" s="73" t="s">
        <v>18</v>
      </c>
      <c r="V8786" s="73" t="s">
        <v>31184</v>
      </c>
    </row>
    <row r="8787" spans="1:22" ht="28.8" x14ac:dyDescent="0.3">
      <c r="A8787" t="s">
        <v>32460</v>
      </c>
      <c r="B8787" s="2" t="s">
        <v>19</v>
      </c>
      <c r="C8787" s="2" t="s">
        <v>14359</v>
      </c>
      <c r="D8787" s="2" t="s">
        <v>14361</v>
      </c>
      <c r="E8787" s="2" t="s">
        <v>14879</v>
      </c>
      <c r="F8787" s="2" t="s">
        <v>14881</v>
      </c>
      <c r="G8787" s="2" t="s">
        <v>14883</v>
      </c>
      <c r="H8787" s="3" t="s">
        <v>14884</v>
      </c>
      <c r="I8787" s="3" t="s">
        <v>14885</v>
      </c>
      <c r="J8787" s="3">
        <v>1083</v>
      </c>
      <c r="K8787" s="2" t="s">
        <v>36</v>
      </c>
      <c r="O8787" s="7" t="s">
        <v>32951</v>
      </c>
      <c r="P8787" s="7" t="s">
        <v>32952</v>
      </c>
      <c r="Q8787" s="2" t="s">
        <v>32953</v>
      </c>
      <c r="R8787" s="2">
        <v>0</v>
      </c>
      <c r="S8787" s="2">
        <v>0.05</v>
      </c>
      <c r="T8787" s="2" t="s">
        <v>31822</v>
      </c>
      <c r="V8787" s="26">
        <v>3</v>
      </c>
    </row>
    <row r="8788" spans="1:22" ht="28.8" x14ac:dyDescent="0.3">
      <c r="A8788" t="s">
        <v>32460</v>
      </c>
      <c r="B8788" s="2" t="s">
        <v>19</v>
      </c>
      <c r="C8788" s="2" t="s">
        <v>14359</v>
      </c>
      <c r="D8788" s="2" t="s">
        <v>14361</v>
      </c>
      <c r="E8788" s="2" t="s">
        <v>14879</v>
      </c>
      <c r="F8788" s="2" t="s">
        <v>14881</v>
      </c>
      <c r="G8788" s="2" t="s">
        <v>14886</v>
      </c>
      <c r="H8788" s="3" t="s">
        <v>14887</v>
      </c>
      <c r="I8788" s="3" t="s">
        <v>14885</v>
      </c>
      <c r="J8788" s="3">
        <v>317</v>
      </c>
      <c r="K8788" s="2" t="s">
        <v>36</v>
      </c>
      <c r="O8788" s="7" t="s">
        <v>32951</v>
      </c>
      <c r="P8788" s="7" t="s">
        <v>32952</v>
      </c>
      <c r="Q8788" s="2" t="s">
        <v>32953</v>
      </c>
      <c r="R8788" s="2">
        <v>0.05</v>
      </c>
      <c r="S8788" s="2">
        <v>0.12</v>
      </c>
      <c r="T8788" s="2" t="s">
        <v>31822</v>
      </c>
      <c r="V8788" s="26">
        <v>3</v>
      </c>
    </row>
    <row r="8789" spans="1:22" ht="28.8" x14ac:dyDescent="0.3">
      <c r="A8789" t="s">
        <v>32460</v>
      </c>
      <c r="B8789" s="2" t="s">
        <v>19</v>
      </c>
      <c r="C8789" s="2" t="s">
        <v>14359</v>
      </c>
      <c r="D8789" s="2" t="s">
        <v>14361</v>
      </c>
      <c r="E8789" s="2" t="s">
        <v>14879</v>
      </c>
      <c r="F8789" s="2" t="s">
        <v>14881</v>
      </c>
      <c r="G8789" s="2" t="s">
        <v>14888</v>
      </c>
      <c r="H8789" s="3" t="s">
        <v>14889</v>
      </c>
      <c r="I8789" s="3" t="s">
        <v>14885</v>
      </c>
      <c r="J8789" s="3">
        <v>231</v>
      </c>
      <c r="K8789" s="2" t="s">
        <v>36</v>
      </c>
      <c r="O8789" s="7" t="s">
        <v>32951</v>
      </c>
      <c r="P8789" s="7" t="s">
        <v>32952</v>
      </c>
      <c r="Q8789" s="2" t="s">
        <v>32953</v>
      </c>
      <c r="R8789" s="2">
        <v>0.12</v>
      </c>
      <c r="S8789" s="2">
        <v>0.2</v>
      </c>
      <c r="T8789" s="2" t="s">
        <v>31822</v>
      </c>
      <c r="V8789" s="26">
        <v>3</v>
      </c>
    </row>
    <row r="8790" spans="1:22" ht="28.8" x14ac:dyDescent="0.3">
      <c r="A8790" t="s">
        <v>32460</v>
      </c>
      <c r="B8790" s="2" t="s">
        <v>19</v>
      </c>
      <c r="C8790" s="2" t="s">
        <v>14359</v>
      </c>
      <c r="D8790" s="2" t="s">
        <v>14361</v>
      </c>
      <c r="E8790" s="2" t="s">
        <v>14879</v>
      </c>
      <c r="F8790" s="2" t="s">
        <v>14881</v>
      </c>
      <c r="G8790" s="2" t="s">
        <v>14890</v>
      </c>
      <c r="H8790" s="3" t="s">
        <v>14891</v>
      </c>
      <c r="I8790" s="3" t="s">
        <v>14885</v>
      </c>
      <c r="J8790" s="3">
        <v>192</v>
      </c>
      <c r="K8790" s="2" t="s">
        <v>36</v>
      </c>
      <c r="O8790" s="7" t="s">
        <v>32951</v>
      </c>
      <c r="P8790" s="7" t="s">
        <v>32952</v>
      </c>
      <c r="Q8790" s="2" t="s">
        <v>32953</v>
      </c>
      <c r="R8790" s="2">
        <v>0.2</v>
      </c>
      <c r="S8790" s="2">
        <v>0.4</v>
      </c>
      <c r="T8790" s="2" t="s">
        <v>31822</v>
      </c>
      <c r="V8790" s="26">
        <v>3</v>
      </c>
    </row>
    <row r="8791" spans="1:22" ht="28.8" x14ac:dyDescent="0.3">
      <c r="A8791" t="s">
        <v>32460</v>
      </c>
      <c r="B8791" s="2" t="s">
        <v>19</v>
      </c>
      <c r="C8791" s="2" t="s">
        <v>14359</v>
      </c>
      <c r="D8791" s="2" t="s">
        <v>14361</v>
      </c>
      <c r="E8791" s="2" t="s">
        <v>14879</v>
      </c>
      <c r="F8791" s="2" t="s">
        <v>14881</v>
      </c>
      <c r="G8791" s="2" t="s">
        <v>14892</v>
      </c>
      <c r="H8791" s="3" t="s">
        <v>14893</v>
      </c>
      <c r="I8791" s="3" t="s">
        <v>14885</v>
      </c>
      <c r="J8791" s="3">
        <v>46</v>
      </c>
      <c r="K8791" s="2" t="s">
        <v>36</v>
      </c>
      <c r="O8791" s="7" t="s">
        <v>32951</v>
      </c>
      <c r="P8791" s="7" t="s">
        <v>32952</v>
      </c>
      <c r="Q8791" s="2" t="s">
        <v>32953</v>
      </c>
      <c r="R8791" s="2">
        <v>0.4</v>
      </c>
      <c r="S8791" s="2">
        <v>0.6</v>
      </c>
      <c r="T8791" s="2" t="s">
        <v>31822</v>
      </c>
      <c r="V8791" s="26">
        <v>3</v>
      </c>
    </row>
    <row r="8792" spans="1:22" ht="28.8" x14ac:dyDescent="0.3">
      <c r="A8792" t="s">
        <v>32460</v>
      </c>
      <c r="B8792" s="2" t="s">
        <v>19</v>
      </c>
      <c r="C8792" s="2" t="s">
        <v>14359</v>
      </c>
      <c r="D8792" s="2" t="s">
        <v>14361</v>
      </c>
      <c r="E8792" s="2" t="s">
        <v>14879</v>
      </c>
      <c r="F8792" s="2" t="s">
        <v>14881</v>
      </c>
      <c r="G8792" s="2" t="s">
        <v>14894</v>
      </c>
      <c r="H8792" s="3" t="s">
        <v>14895</v>
      </c>
      <c r="I8792" s="3" t="s">
        <v>14885</v>
      </c>
      <c r="J8792" s="3">
        <v>38</v>
      </c>
      <c r="K8792" s="2" t="s">
        <v>36</v>
      </c>
      <c r="O8792" s="7" t="s">
        <v>32951</v>
      </c>
      <c r="P8792" s="7" t="s">
        <v>32952</v>
      </c>
      <c r="Q8792" s="2" t="s">
        <v>32953</v>
      </c>
      <c r="R8792" s="2">
        <v>0.6</v>
      </c>
      <c r="S8792" s="2">
        <v>0.9</v>
      </c>
      <c r="T8792" s="2" t="s">
        <v>31822</v>
      </c>
      <c r="V8792" s="26">
        <v>3</v>
      </c>
    </row>
    <row r="8793" spans="1:22" ht="28.8" x14ac:dyDescent="0.3">
      <c r="A8793" t="s">
        <v>32460</v>
      </c>
      <c r="B8793" s="2" t="s">
        <v>19</v>
      </c>
      <c r="C8793" s="2" t="s">
        <v>14359</v>
      </c>
      <c r="D8793" s="2" t="s">
        <v>14361</v>
      </c>
      <c r="E8793" s="2" t="s">
        <v>14879</v>
      </c>
      <c r="F8793" s="2" t="s">
        <v>14881</v>
      </c>
      <c r="G8793" s="2" t="s">
        <v>14896</v>
      </c>
      <c r="H8793" s="3" t="s">
        <v>14897</v>
      </c>
      <c r="I8793" s="3" t="s">
        <v>14885</v>
      </c>
      <c r="K8793" s="2" t="s">
        <v>36</v>
      </c>
      <c r="O8793" s="7" t="s">
        <v>32951</v>
      </c>
      <c r="P8793" s="7" t="s">
        <v>32952</v>
      </c>
      <c r="Q8793" s="2" t="s">
        <v>32953</v>
      </c>
      <c r="R8793" s="2">
        <v>0.9</v>
      </c>
      <c r="S8793" s="2">
        <v>1.1000000000000001</v>
      </c>
      <c r="T8793" s="2" t="s">
        <v>31822</v>
      </c>
      <c r="V8793" s="26">
        <v>3</v>
      </c>
    </row>
    <row r="8794" spans="1:22" ht="28.8" x14ac:dyDescent="0.3">
      <c r="A8794" t="s">
        <v>32460</v>
      </c>
      <c r="B8794" s="2" t="s">
        <v>19</v>
      </c>
      <c r="C8794" s="2" t="s">
        <v>14359</v>
      </c>
      <c r="D8794" s="2" t="s">
        <v>14361</v>
      </c>
      <c r="E8794" s="2" t="s">
        <v>14879</v>
      </c>
      <c r="F8794" s="2" t="s">
        <v>14881</v>
      </c>
      <c r="G8794" s="2" t="s">
        <v>14898</v>
      </c>
      <c r="H8794" s="3" t="s">
        <v>14899</v>
      </c>
      <c r="I8794" s="3" t="s">
        <v>14885</v>
      </c>
      <c r="J8794" s="3">
        <v>3</v>
      </c>
      <c r="K8794" s="2" t="s">
        <v>36</v>
      </c>
      <c r="O8794" s="7" t="s">
        <v>32951</v>
      </c>
      <c r="P8794" s="7" t="s">
        <v>32952</v>
      </c>
      <c r="Q8794" s="2" t="s">
        <v>32953</v>
      </c>
      <c r="R8794" s="2">
        <v>1.1000000000000001</v>
      </c>
      <c r="S8794" s="2">
        <v>2</v>
      </c>
      <c r="T8794" s="2" t="s">
        <v>31822</v>
      </c>
      <c r="V8794" s="26">
        <v>3</v>
      </c>
    </row>
    <row r="8795" spans="1:22" ht="28.8" x14ac:dyDescent="0.3">
      <c r="A8795" t="s">
        <v>32460</v>
      </c>
      <c r="B8795" s="2" t="s">
        <v>19</v>
      </c>
      <c r="C8795" s="2" t="s">
        <v>14359</v>
      </c>
      <c r="D8795" s="2" t="s">
        <v>14361</v>
      </c>
      <c r="E8795" s="2" t="s">
        <v>14879</v>
      </c>
      <c r="F8795" s="2" t="s">
        <v>14881</v>
      </c>
      <c r="G8795" s="2" t="s">
        <v>14900</v>
      </c>
      <c r="H8795" s="3" t="s">
        <v>14901</v>
      </c>
      <c r="I8795" s="3" t="s">
        <v>14885</v>
      </c>
      <c r="J8795" s="3">
        <v>1</v>
      </c>
      <c r="K8795" s="2" t="s">
        <v>36</v>
      </c>
      <c r="O8795" s="7" t="s">
        <v>32951</v>
      </c>
      <c r="P8795" s="7" t="s">
        <v>32952</v>
      </c>
      <c r="Q8795" s="2" t="s">
        <v>32953</v>
      </c>
      <c r="R8795" s="2">
        <v>2</v>
      </c>
      <c r="S8795" s="2">
        <v>2.5</v>
      </c>
      <c r="T8795" s="2" t="s">
        <v>31822</v>
      </c>
      <c r="V8795" s="26">
        <v>3</v>
      </c>
    </row>
    <row r="8796" spans="1:22" ht="28.8" x14ac:dyDescent="0.3">
      <c r="A8796" t="s">
        <v>32460</v>
      </c>
      <c r="B8796" s="2" t="s">
        <v>19</v>
      </c>
      <c r="C8796" s="2" t="s">
        <v>14359</v>
      </c>
      <c r="D8796" s="2" t="s">
        <v>14361</v>
      </c>
      <c r="E8796" s="2" t="s">
        <v>14879</v>
      </c>
      <c r="F8796" s="2" t="s">
        <v>14881</v>
      </c>
      <c r="G8796" s="2" t="s">
        <v>14902</v>
      </c>
      <c r="H8796" s="3" t="s">
        <v>14903</v>
      </c>
      <c r="I8796" s="3" t="s">
        <v>14885</v>
      </c>
      <c r="K8796" s="2" t="s">
        <v>36</v>
      </c>
      <c r="O8796" s="7" t="s">
        <v>32951</v>
      </c>
      <c r="P8796" s="7" t="s">
        <v>32952</v>
      </c>
      <c r="Q8796" s="2" t="s">
        <v>32953</v>
      </c>
      <c r="R8796" s="2">
        <v>2.5</v>
      </c>
      <c r="S8796" s="2">
        <v>3.5</v>
      </c>
      <c r="T8796" s="2" t="s">
        <v>31822</v>
      </c>
      <c r="V8796" s="26">
        <v>3</v>
      </c>
    </row>
    <row r="8797" spans="1:22" x14ac:dyDescent="0.3">
      <c r="A8797" t="s">
        <v>32460</v>
      </c>
      <c r="B8797" s="2" t="s">
        <v>19</v>
      </c>
      <c r="C8797" s="2" t="s">
        <v>14359</v>
      </c>
      <c r="D8797" s="2" t="s">
        <v>14361</v>
      </c>
      <c r="E8797" s="2" t="s">
        <v>14879</v>
      </c>
      <c r="F8797" s="2" t="s">
        <v>14881</v>
      </c>
      <c r="G8797" s="2" t="s">
        <v>14904</v>
      </c>
      <c r="H8797" s="3" t="s">
        <v>14905</v>
      </c>
      <c r="I8797" s="3" t="s">
        <v>14885</v>
      </c>
      <c r="J8797" s="3">
        <v>10</v>
      </c>
      <c r="K8797" s="2" t="s">
        <v>36</v>
      </c>
      <c r="O8797" s="7" t="s">
        <v>32951</v>
      </c>
      <c r="P8797" s="7" t="s">
        <v>32952</v>
      </c>
      <c r="Q8797" s="2" t="s">
        <v>32954</v>
      </c>
      <c r="R8797" s="2">
        <v>0</v>
      </c>
      <c r="S8797" s="2">
        <v>0.12</v>
      </c>
      <c r="T8797" s="2" t="s">
        <v>31822</v>
      </c>
      <c r="V8797" s="26">
        <v>3</v>
      </c>
    </row>
    <row r="8798" spans="1:22" x14ac:dyDescent="0.3">
      <c r="A8798" t="s">
        <v>32460</v>
      </c>
      <c r="B8798" s="2" t="s">
        <v>19</v>
      </c>
      <c r="C8798" s="2" t="s">
        <v>14359</v>
      </c>
      <c r="D8798" s="2" t="s">
        <v>14361</v>
      </c>
      <c r="E8798" s="2" t="s">
        <v>14879</v>
      </c>
      <c r="F8798" s="2" t="s">
        <v>14881</v>
      </c>
      <c r="G8798" s="2" t="s">
        <v>14906</v>
      </c>
      <c r="H8798" s="3" t="s">
        <v>14907</v>
      </c>
      <c r="I8798" s="3" t="s">
        <v>14885</v>
      </c>
      <c r="J8798" s="3">
        <v>8</v>
      </c>
      <c r="K8798" s="2" t="s">
        <v>36</v>
      </c>
      <c r="O8798" s="7" t="s">
        <v>32951</v>
      </c>
      <c r="P8798" s="7" t="s">
        <v>32952</v>
      </c>
      <c r="Q8798" s="2" t="s">
        <v>32954</v>
      </c>
      <c r="R8798" s="2">
        <v>0.12</v>
      </c>
      <c r="S8798" s="2">
        <v>0.2</v>
      </c>
      <c r="T8798" s="2" t="s">
        <v>31822</v>
      </c>
      <c r="V8798" s="26">
        <v>3</v>
      </c>
    </row>
    <row r="8799" spans="1:22" x14ac:dyDescent="0.3">
      <c r="A8799" t="s">
        <v>32460</v>
      </c>
      <c r="B8799" s="2" t="s">
        <v>19</v>
      </c>
      <c r="C8799" s="2" t="s">
        <v>14359</v>
      </c>
      <c r="D8799" s="2" t="s">
        <v>14361</v>
      </c>
      <c r="E8799" s="2" t="s">
        <v>14879</v>
      </c>
      <c r="F8799" s="2" t="s">
        <v>14881</v>
      </c>
      <c r="G8799" s="2" t="s">
        <v>14908</v>
      </c>
      <c r="H8799" s="3" t="s">
        <v>14909</v>
      </c>
      <c r="I8799" s="3" t="s">
        <v>14885</v>
      </c>
      <c r="J8799" s="3">
        <v>9</v>
      </c>
      <c r="K8799" s="2" t="s">
        <v>36</v>
      </c>
      <c r="O8799" s="7" t="s">
        <v>32951</v>
      </c>
      <c r="P8799" s="7" t="s">
        <v>32952</v>
      </c>
      <c r="Q8799" s="2" t="s">
        <v>32954</v>
      </c>
      <c r="R8799" s="2">
        <v>0.2</v>
      </c>
      <c r="S8799" s="2">
        <v>0.4</v>
      </c>
      <c r="T8799" s="2" t="s">
        <v>31822</v>
      </c>
      <c r="V8799" s="26">
        <v>3</v>
      </c>
    </row>
    <row r="8800" spans="1:22" x14ac:dyDescent="0.3">
      <c r="A8800" t="s">
        <v>32460</v>
      </c>
      <c r="B8800" s="2" t="s">
        <v>19</v>
      </c>
      <c r="C8800" s="2" t="s">
        <v>14359</v>
      </c>
      <c r="D8800" s="2" t="s">
        <v>14361</v>
      </c>
      <c r="E8800" s="2" t="s">
        <v>14879</v>
      </c>
      <c r="F8800" s="2" t="s">
        <v>14881</v>
      </c>
      <c r="G8800" s="2" t="s">
        <v>14910</v>
      </c>
      <c r="H8800" s="3" t="s">
        <v>14911</v>
      </c>
      <c r="I8800" s="3" t="s">
        <v>14885</v>
      </c>
      <c r="J8800" s="3">
        <v>6</v>
      </c>
      <c r="K8800" s="2" t="s">
        <v>36</v>
      </c>
      <c r="O8800" s="7" t="s">
        <v>32951</v>
      </c>
      <c r="P8800" s="7" t="s">
        <v>32952</v>
      </c>
      <c r="Q8800" s="2" t="s">
        <v>32954</v>
      </c>
      <c r="R8800" s="2">
        <v>0.4</v>
      </c>
      <c r="S8800" s="2">
        <v>0.6</v>
      </c>
      <c r="T8800" s="2" t="s">
        <v>31822</v>
      </c>
      <c r="V8800" s="26">
        <v>3</v>
      </c>
    </row>
    <row r="8801" spans="1:22" x14ac:dyDescent="0.3">
      <c r="A8801" t="s">
        <v>32460</v>
      </c>
      <c r="B8801" s="2" t="s">
        <v>19</v>
      </c>
      <c r="C8801" s="2" t="s">
        <v>14359</v>
      </c>
      <c r="D8801" s="2" t="s">
        <v>14361</v>
      </c>
      <c r="E8801" s="2" t="s">
        <v>14879</v>
      </c>
      <c r="F8801" s="2" t="s">
        <v>14881</v>
      </c>
      <c r="G8801" s="2" t="s">
        <v>14912</v>
      </c>
      <c r="H8801" s="3" t="s">
        <v>14913</v>
      </c>
      <c r="I8801" s="3" t="s">
        <v>14885</v>
      </c>
      <c r="J8801" s="3">
        <v>1</v>
      </c>
      <c r="K8801" s="2" t="s">
        <v>36</v>
      </c>
      <c r="O8801" s="7" t="s">
        <v>32951</v>
      </c>
      <c r="P8801" s="7" t="s">
        <v>32952</v>
      </c>
      <c r="Q8801" s="2" t="s">
        <v>32954</v>
      </c>
      <c r="R8801" s="2">
        <v>0.6</v>
      </c>
      <c r="S8801" s="2">
        <v>0.9</v>
      </c>
      <c r="T8801" s="2" t="s">
        <v>31822</v>
      </c>
      <c r="V8801" s="26">
        <v>3</v>
      </c>
    </row>
    <row r="8802" spans="1:22" x14ac:dyDescent="0.3">
      <c r="A8802" t="s">
        <v>32460</v>
      </c>
      <c r="B8802" s="2" t="s">
        <v>19</v>
      </c>
      <c r="C8802" s="2" t="s">
        <v>14359</v>
      </c>
      <c r="D8802" s="2" t="s">
        <v>14361</v>
      </c>
      <c r="E8802" s="2" t="s">
        <v>14879</v>
      </c>
      <c r="F8802" s="2" t="s">
        <v>14881</v>
      </c>
      <c r="G8802" s="2" t="s">
        <v>14914</v>
      </c>
      <c r="H8802" s="3" t="s">
        <v>14915</v>
      </c>
      <c r="I8802" s="3" t="s">
        <v>14885</v>
      </c>
      <c r="K8802" s="2" t="s">
        <v>36</v>
      </c>
      <c r="O8802" s="7" t="s">
        <v>32951</v>
      </c>
      <c r="P8802" s="7" t="s">
        <v>32952</v>
      </c>
      <c r="Q8802" s="2" t="s">
        <v>32954</v>
      </c>
      <c r="R8802" s="2">
        <v>0.9</v>
      </c>
      <c r="S8802" s="2">
        <v>2</v>
      </c>
      <c r="T8802" s="2" t="s">
        <v>31822</v>
      </c>
      <c r="V8802" s="26">
        <v>3</v>
      </c>
    </row>
    <row r="8803" spans="1:22" x14ac:dyDescent="0.3">
      <c r="B8803" s="2" t="s">
        <v>19</v>
      </c>
      <c r="C8803" s="2" t="s">
        <v>14359</v>
      </c>
      <c r="D8803" s="2" t="s">
        <v>14361</v>
      </c>
      <c r="E8803" s="2" t="s">
        <v>14916</v>
      </c>
      <c r="H8803" s="3" t="s">
        <v>14917</v>
      </c>
    </row>
    <row r="8804" spans="1:22" x14ac:dyDescent="0.3">
      <c r="L8804" s="163" t="s">
        <v>0</v>
      </c>
      <c r="M8804" s="163"/>
      <c r="N8804" s="163"/>
      <c r="O8804" s="163" t="s">
        <v>1</v>
      </c>
      <c r="P8804" s="163"/>
      <c r="Q8804" s="172" t="s">
        <v>32348</v>
      </c>
      <c r="R8804" s="173"/>
      <c r="S8804" s="173"/>
      <c r="T8804" s="173"/>
      <c r="U8804" s="174"/>
    </row>
    <row r="8805" spans="1:22" ht="43.2" x14ac:dyDescent="0.3">
      <c r="B8805" s="2" t="s">
        <v>19</v>
      </c>
      <c r="C8805" s="2" t="s">
        <v>14359</v>
      </c>
      <c r="D8805" s="2" t="s">
        <v>14361</v>
      </c>
      <c r="E8805" s="2" t="s">
        <v>14916</v>
      </c>
      <c r="F8805" s="2" t="s">
        <v>14918</v>
      </c>
      <c r="H8805" s="3" t="s">
        <v>14919</v>
      </c>
      <c r="L8805" s="72" t="s">
        <v>12</v>
      </c>
      <c r="M8805" s="72" t="s">
        <v>13</v>
      </c>
      <c r="N8805" s="72" t="s">
        <v>14</v>
      </c>
      <c r="O8805" s="72" t="s">
        <v>32311</v>
      </c>
      <c r="P8805" s="72" t="s">
        <v>31198</v>
      </c>
      <c r="Q8805" s="73" t="s">
        <v>32319</v>
      </c>
      <c r="R8805" s="73" t="s">
        <v>32320</v>
      </c>
      <c r="S8805" s="73" t="s">
        <v>17</v>
      </c>
      <c r="T8805" s="73" t="s">
        <v>18</v>
      </c>
      <c r="U8805" s="73" t="s">
        <v>31184</v>
      </c>
    </row>
    <row r="8806" spans="1:22" x14ac:dyDescent="0.3">
      <c r="A8806" t="s">
        <v>32460</v>
      </c>
      <c r="B8806" s="2" t="s">
        <v>19</v>
      </c>
      <c r="C8806" s="2" t="s">
        <v>14359</v>
      </c>
      <c r="D8806" s="2" t="s">
        <v>14361</v>
      </c>
      <c r="E8806" s="2" t="s">
        <v>14916</v>
      </c>
      <c r="F8806" s="2" t="s">
        <v>14918</v>
      </c>
      <c r="G8806" s="2" t="s">
        <v>14920</v>
      </c>
      <c r="H8806" s="3" t="s">
        <v>14921</v>
      </c>
      <c r="I8806" s="3" t="s">
        <v>14885</v>
      </c>
      <c r="J8806" s="3">
        <v>2656</v>
      </c>
      <c r="K8806" s="2" t="s">
        <v>36</v>
      </c>
      <c r="O8806" s="7" t="s">
        <v>32951</v>
      </c>
      <c r="P8806" s="7" t="s">
        <v>32955</v>
      </c>
      <c r="Q8806" s="2">
        <v>0</v>
      </c>
      <c r="R8806" s="2">
        <v>2.5000000000000001E-2</v>
      </c>
      <c r="S8806" s="2" t="s">
        <v>31822</v>
      </c>
      <c r="U8806" s="26">
        <v>3</v>
      </c>
    </row>
    <row r="8807" spans="1:22" x14ac:dyDescent="0.3">
      <c r="A8807" t="s">
        <v>32460</v>
      </c>
      <c r="B8807" s="2" t="s">
        <v>19</v>
      </c>
      <c r="C8807" s="2" t="s">
        <v>14359</v>
      </c>
      <c r="D8807" s="2" t="s">
        <v>14361</v>
      </c>
      <c r="E8807" s="2" t="s">
        <v>14916</v>
      </c>
      <c r="F8807" s="2" t="s">
        <v>14918</v>
      </c>
      <c r="G8807" s="2" t="s">
        <v>14922</v>
      </c>
      <c r="H8807" s="3" t="s">
        <v>14923</v>
      </c>
      <c r="I8807" s="3" t="s">
        <v>14885</v>
      </c>
      <c r="J8807" s="3">
        <v>809</v>
      </c>
      <c r="K8807" s="2" t="s">
        <v>36</v>
      </c>
      <c r="O8807" s="7" t="s">
        <v>32951</v>
      </c>
      <c r="P8807" s="7" t="s">
        <v>32955</v>
      </c>
      <c r="Q8807" s="2">
        <v>2.5000000000000001E-2</v>
      </c>
      <c r="R8807" s="2">
        <v>0.05</v>
      </c>
      <c r="S8807" s="2" t="s">
        <v>31822</v>
      </c>
      <c r="U8807" s="26">
        <v>3</v>
      </c>
    </row>
    <row r="8808" spans="1:22" x14ac:dyDescent="0.3">
      <c r="A8808" t="s">
        <v>32460</v>
      </c>
      <c r="B8808" s="2" t="s">
        <v>19</v>
      </c>
      <c r="C8808" s="2" t="s">
        <v>14359</v>
      </c>
      <c r="D8808" s="2" t="s">
        <v>14361</v>
      </c>
      <c r="E8808" s="2" t="s">
        <v>14916</v>
      </c>
      <c r="F8808" s="2" t="s">
        <v>14918</v>
      </c>
      <c r="G8808" s="2" t="s">
        <v>14924</v>
      </c>
      <c r="H8808" s="3" t="s">
        <v>14925</v>
      </c>
      <c r="I8808" s="3" t="s">
        <v>14885</v>
      </c>
      <c r="J8808" s="3">
        <v>793</v>
      </c>
      <c r="K8808" s="2" t="s">
        <v>36</v>
      </c>
      <c r="O8808" s="7" t="s">
        <v>32951</v>
      </c>
      <c r="P8808" s="7" t="s">
        <v>32955</v>
      </c>
      <c r="Q8808" s="2">
        <v>0.05</v>
      </c>
      <c r="R8808" s="2">
        <v>0.1</v>
      </c>
      <c r="S8808" s="2" t="s">
        <v>31822</v>
      </c>
      <c r="U8808" s="26">
        <v>3</v>
      </c>
    </row>
    <row r="8809" spans="1:22" x14ac:dyDescent="0.3">
      <c r="A8809" t="s">
        <v>32460</v>
      </c>
      <c r="B8809" s="2" t="s">
        <v>19</v>
      </c>
      <c r="C8809" s="2" t="s">
        <v>14359</v>
      </c>
      <c r="D8809" s="2" t="s">
        <v>14361</v>
      </c>
      <c r="E8809" s="2" t="s">
        <v>14916</v>
      </c>
      <c r="F8809" s="2" t="s">
        <v>14918</v>
      </c>
      <c r="G8809" s="2" t="s">
        <v>14926</v>
      </c>
      <c r="H8809" s="3" t="s">
        <v>14927</v>
      </c>
      <c r="I8809" s="3" t="s">
        <v>14885</v>
      </c>
      <c r="J8809" s="3">
        <v>744</v>
      </c>
      <c r="K8809" s="2" t="s">
        <v>36</v>
      </c>
      <c r="O8809" s="7" t="s">
        <v>32951</v>
      </c>
      <c r="P8809" s="7" t="s">
        <v>32955</v>
      </c>
      <c r="Q8809" s="2">
        <v>0.1</v>
      </c>
      <c r="R8809" s="2">
        <v>0.2</v>
      </c>
      <c r="S8809" s="2" t="s">
        <v>31822</v>
      </c>
      <c r="U8809" s="26">
        <v>3</v>
      </c>
    </row>
    <row r="8810" spans="1:22" x14ac:dyDescent="0.3">
      <c r="A8810" t="s">
        <v>32460</v>
      </c>
      <c r="B8810" s="2" t="s">
        <v>19</v>
      </c>
      <c r="C8810" s="2" t="s">
        <v>14359</v>
      </c>
      <c r="D8810" s="2" t="s">
        <v>14361</v>
      </c>
      <c r="E8810" s="2" t="s">
        <v>14916</v>
      </c>
      <c r="F8810" s="2" t="s">
        <v>14918</v>
      </c>
      <c r="G8810" s="2" t="s">
        <v>14928</v>
      </c>
      <c r="H8810" s="3" t="s">
        <v>14929</v>
      </c>
      <c r="I8810" s="3" t="s">
        <v>14885</v>
      </c>
      <c r="J8810" s="3">
        <v>359</v>
      </c>
      <c r="K8810" s="2" t="s">
        <v>36</v>
      </c>
      <c r="O8810" s="7" t="s">
        <v>32951</v>
      </c>
      <c r="P8810" s="7" t="s">
        <v>32955</v>
      </c>
      <c r="Q8810" s="2">
        <v>0.2</v>
      </c>
      <c r="R8810" s="2">
        <v>0.3</v>
      </c>
      <c r="S8810" s="2" t="s">
        <v>31822</v>
      </c>
      <c r="U8810" s="26">
        <v>3</v>
      </c>
    </row>
    <row r="8811" spans="1:22" x14ac:dyDescent="0.3">
      <c r="A8811" t="s">
        <v>32460</v>
      </c>
      <c r="B8811" s="2" t="s">
        <v>19</v>
      </c>
      <c r="C8811" s="2" t="s">
        <v>14359</v>
      </c>
      <c r="D8811" s="2" t="s">
        <v>14361</v>
      </c>
      <c r="E8811" s="2" t="s">
        <v>14916</v>
      </c>
      <c r="F8811" s="2" t="s">
        <v>14918</v>
      </c>
      <c r="G8811" s="2" t="s">
        <v>14930</v>
      </c>
      <c r="H8811" s="3" t="s">
        <v>14931</v>
      </c>
      <c r="I8811" s="3" t="s">
        <v>14885</v>
      </c>
      <c r="J8811" s="3">
        <v>127</v>
      </c>
      <c r="K8811" s="2" t="s">
        <v>36</v>
      </c>
      <c r="O8811" s="7" t="s">
        <v>32951</v>
      </c>
      <c r="P8811" s="7" t="s">
        <v>32955</v>
      </c>
      <c r="Q8811" s="2">
        <v>0.3</v>
      </c>
      <c r="R8811" s="2">
        <v>0.6</v>
      </c>
      <c r="S8811" s="2" t="s">
        <v>31822</v>
      </c>
      <c r="U8811" s="26">
        <v>3</v>
      </c>
    </row>
    <row r="8812" spans="1:22" x14ac:dyDescent="0.3">
      <c r="B8812" s="2" t="s">
        <v>19</v>
      </c>
      <c r="C8812" s="2" t="s">
        <v>14359</v>
      </c>
      <c r="D8812" s="2" t="s">
        <v>14361</v>
      </c>
      <c r="E8812" s="2" t="s">
        <v>14932</v>
      </c>
      <c r="H8812" s="3" t="s">
        <v>14933</v>
      </c>
    </row>
    <row r="8813" spans="1:22" x14ac:dyDescent="0.3">
      <c r="L8813" s="163" t="s">
        <v>0</v>
      </c>
      <c r="M8813" s="163"/>
      <c r="N8813" s="163"/>
      <c r="O8813" s="163" t="s">
        <v>1</v>
      </c>
      <c r="P8813" s="163"/>
      <c r="Q8813" s="172" t="s">
        <v>32348</v>
      </c>
      <c r="R8813" s="173"/>
      <c r="S8813" s="173"/>
      <c r="T8813" s="173"/>
      <c r="U8813" s="174"/>
    </row>
    <row r="8814" spans="1:22" ht="43.2" x14ac:dyDescent="0.3">
      <c r="B8814" s="2" t="s">
        <v>19</v>
      </c>
      <c r="C8814" s="2" t="s">
        <v>14359</v>
      </c>
      <c r="D8814" s="2" t="s">
        <v>14361</v>
      </c>
      <c r="E8814" s="2" t="s">
        <v>14932</v>
      </c>
      <c r="F8814" s="2" t="s">
        <v>14934</v>
      </c>
      <c r="H8814" s="3" t="s">
        <v>14935</v>
      </c>
      <c r="L8814" s="72" t="s">
        <v>12</v>
      </c>
      <c r="M8814" s="72" t="s">
        <v>13</v>
      </c>
      <c r="N8814" s="72" t="s">
        <v>14</v>
      </c>
      <c r="O8814" s="72" t="s">
        <v>32311</v>
      </c>
      <c r="P8814" s="72" t="s">
        <v>31198</v>
      </c>
      <c r="Q8814" s="73" t="s">
        <v>32319</v>
      </c>
      <c r="R8814" s="73" t="s">
        <v>32320</v>
      </c>
      <c r="S8814" s="73" t="s">
        <v>17</v>
      </c>
      <c r="T8814" s="73" t="s">
        <v>18</v>
      </c>
      <c r="U8814" s="73" t="s">
        <v>31184</v>
      </c>
    </row>
    <row r="8815" spans="1:22" x14ac:dyDescent="0.3">
      <c r="A8815" t="s">
        <v>32460</v>
      </c>
      <c r="B8815" s="2" t="s">
        <v>19</v>
      </c>
      <c r="C8815" s="2" t="s">
        <v>14359</v>
      </c>
      <c r="D8815" s="2" t="s">
        <v>14361</v>
      </c>
      <c r="E8815" s="2" t="s">
        <v>14932</v>
      </c>
      <c r="F8815" s="2" t="s">
        <v>14934</v>
      </c>
      <c r="G8815" s="2" t="s">
        <v>14936</v>
      </c>
      <c r="H8815" s="3" t="s">
        <v>14937</v>
      </c>
      <c r="I8815" s="3" t="s">
        <v>14885</v>
      </c>
      <c r="J8815" s="3">
        <v>652</v>
      </c>
      <c r="K8815" s="2" t="s">
        <v>36</v>
      </c>
      <c r="O8815" s="7" t="s">
        <v>32951</v>
      </c>
      <c r="P8815" s="7" t="s">
        <v>32956</v>
      </c>
      <c r="Q8815" s="2">
        <v>0</v>
      </c>
      <c r="R8815" s="2">
        <v>0.1</v>
      </c>
      <c r="S8815" s="2" t="s">
        <v>31822</v>
      </c>
      <c r="U8815" s="26">
        <v>3</v>
      </c>
    </row>
    <row r="8816" spans="1:22" x14ac:dyDescent="0.3">
      <c r="A8816" t="s">
        <v>32460</v>
      </c>
      <c r="B8816" s="2" t="s">
        <v>19</v>
      </c>
      <c r="C8816" s="2" t="s">
        <v>14359</v>
      </c>
      <c r="D8816" s="2" t="s">
        <v>14361</v>
      </c>
      <c r="E8816" s="2" t="s">
        <v>14932</v>
      </c>
      <c r="F8816" s="2" t="s">
        <v>14934</v>
      </c>
      <c r="G8816" s="2" t="s">
        <v>14938</v>
      </c>
      <c r="H8816" s="3" t="s">
        <v>14939</v>
      </c>
      <c r="I8816" s="3" t="s">
        <v>14885</v>
      </c>
      <c r="J8816" s="3">
        <v>485</v>
      </c>
      <c r="K8816" s="2" t="s">
        <v>36</v>
      </c>
      <c r="O8816" s="7" t="s">
        <v>32951</v>
      </c>
      <c r="P8816" s="7" t="s">
        <v>32956</v>
      </c>
      <c r="Q8816" s="2">
        <v>0.1</v>
      </c>
      <c r="R8816" s="2">
        <v>0.2</v>
      </c>
      <c r="S8816" s="2" t="s">
        <v>31822</v>
      </c>
      <c r="U8816" s="26">
        <v>3</v>
      </c>
    </row>
    <row r="8817" spans="1:21" x14ac:dyDescent="0.3">
      <c r="A8817" t="s">
        <v>32460</v>
      </c>
      <c r="B8817" s="2" t="s">
        <v>19</v>
      </c>
      <c r="C8817" s="2" t="s">
        <v>14359</v>
      </c>
      <c r="D8817" s="2" t="s">
        <v>14361</v>
      </c>
      <c r="E8817" s="2" t="s">
        <v>14932</v>
      </c>
      <c r="F8817" s="2" t="s">
        <v>14934</v>
      </c>
      <c r="G8817" s="2" t="s">
        <v>14940</v>
      </c>
      <c r="H8817" s="3" t="s">
        <v>14941</v>
      </c>
      <c r="I8817" s="3" t="s">
        <v>14885</v>
      </c>
      <c r="J8817" s="3">
        <v>692</v>
      </c>
      <c r="K8817" s="2" t="s">
        <v>36</v>
      </c>
      <c r="O8817" s="7" t="s">
        <v>32951</v>
      </c>
      <c r="P8817" s="7" t="s">
        <v>32956</v>
      </c>
      <c r="Q8817" s="2">
        <v>0.2</v>
      </c>
      <c r="R8817" s="2">
        <v>0.4</v>
      </c>
      <c r="S8817" s="2" t="s">
        <v>31822</v>
      </c>
      <c r="U8817" s="26">
        <v>3</v>
      </c>
    </row>
    <row r="8818" spans="1:21" x14ac:dyDescent="0.3">
      <c r="A8818" t="s">
        <v>32460</v>
      </c>
      <c r="B8818" s="2" t="s">
        <v>19</v>
      </c>
      <c r="C8818" s="2" t="s">
        <v>14359</v>
      </c>
      <c r="D8818" s="2" t="s">
        <v>14361</v>
      </c>
      <c r="E8818" s="2" t="s">
        <v>14932</v>
      </c>
      <c r="F8818" s="2" t="s">
        <v>14934</v>
      </c>
      <c r="G8818" s="2" t="s">
        <v>14942</v>
      </c>
      <c r="H8818" s="3" t="s">
        <v>14943</v>
      </c>
      <c r="I8818" s="3" t="s">
        <v>14885</v>
      </c>
      <c r="J8818" s="3">
        <v>434</v>
      </c>
      <c r="K8818" s="2" t="s">
        <v>36</v>
      </c>
      <c r="O8818" s="7" t="s">
        <v>32951</v>
      </c>
      <c r="P8818" s="7" t="s">
        <v>32956</v>
      </c>
      <c r="Q8818" s="2">
        <v>0.4</v>
      </c>
      <c r="R8818" s="2">
        <v>0.7</v>
      </c>
      <c r="S8818" s="2" t="s">
        <v>31822</v>
      </c>
      <c r="U8818" s="26">
        <v>3</v>
      </c>
    </row>
    <row r="8819" spans="1:21" x14ac:dyDescent="0.3">
      <c r="B8819" s="2" t="s">
        <v>19</v>
      </c>
      <c r="C8819" s="2" t="s">
        <v>14359</v>
      </c>
      <c r="D8819" s="2" t="s">
        <v>14361</v>
      </c>
      <c r="E8819" s="2" t="s">
        <v>14944</v>
      </c>
      <c r="H8819" s="3" t="s">
        <v>14945</v>
      </c>
    </row>
    <row r="8820" spans="1:21" x14ac:dyDescent="0.3">
      <c r="L8820" s="163" t="s">
        <v>0</v>
      </c>
      <c r="M8820" s="163"/>
      <c r="N8820" s="163"/>
      <c r="O8820" s="163" t="s">
        <v>1</v>
      </c>
      <c r="P8820" s="163"/>
      <c r="Q8820" s="172" t="s">
        <v>32348</v>
      </c>
      <c r="R8820" s="173"/>
      <c r="S8820" s="173"/>
      <c r="T8820" s="173"/>
      <c r="U8820" s="174"/>
    </row>
    <row r="8821" spans="1:21" ht="43.2" x14ac:dyDescent="0.3">
      <c r="B8821" s="2" t="s">
        <v>19</v>
      </c>
      <c r="C8821" s="2" t="s">
        <v>14359</v>
      </c>
      <c r="D8821" s="2" t="s">
        <v>14361</v>
      </c>
      <c r="E8821" s="2" t="s">
        <v>14944</v>
      </c>
      <c r="F8821" s="2" t="s">
        <v>14946</v>
      </c>
      <c r="H8821" s="3" t="s">
        <v>14947</v>
      </c>
      <c r="L8821" s="72" t="s">
        <v>12</v>
      </c>
      <c r="M8821" s="72" t="s">
        <v>13</v>
      </c>
      <c r="N8821" s="72" t="s">
        <v>14</v>
      </c>
      <c r="O8821" s="72" t="s">
        <v>32311</v>
      </c>
      <c r="P8821" s="72" t="s">
        <v>31198</v>
      </c>
      <c r="Q8821" s="73" t="s">
        <v>32319</v>
      </c>
      <c r="R8821" s="73" t="s">
        <v>32320</v>
      </c>
      <c r="S8821" s="73" t="s">
        <v>17</v>
      </c>
      <c r="T8821" s="73" t="s">
        <v>18</v>
      </c>
      <c r="U8821" s="73" t="s">
        <v>31184</v>
      </c>
    </row>
    <row r="8822" spans="1:21" x14ac:dyDescent="0.3">
      <c r="A8822" t="s">
        <v>32460</v>
      </c>
      <c r="B8822" s="2" t="s">
        <v>19</v>
      </c>
      <c r="C8822" s="2" t="s">
        <v>14359</v>
      </c>
      <c r="D8822" s="2" t="s">
        <v>14361</v>
      </c>
      <c r="E8822" s="2" t="s">
        <v>14944</v>
      </c>
      <c r="F8822" s="2" t="s">
        <v>14946</v>
      </c>
      <c r="G8822" s="2" t="s">
        <v>14948</v>
      </c>
      <c r="H8822" s="3" t="s">
        <v>14949</v>
      </c>
      <c r="I8822" s="3" t="s">
        <v>14950</v>
      </c>
      <c r="J8822" s="3">
        <v>157</v>
      </c>
      <c r="K8822" s="2" t="s">
        <v>36</v>
      </c>
      <c r="O8822" s="7" t="s">
        <v>32957</v>
      </c>
      <c r="P8822" s="7" t="s">
        <v>32958</v>
      </c>
      <c r="Q8822" s="2">
        <v>0</v>
      </c>
      <c r="R8822" s="2">
        <v>0.25</v>
      </c>
      <c r="S8822" s="2" t="s">
        <v>31822</v>
      </c>
      <c r="U8822" s="26">
        <v>3</v>
      </c>
    </row>
    <row r="8823" spans="1:21" x14ac:dyDescent="0.3">
      <c r="A8823" t="s">
        <v>32460</v>
      </c>
      <c r="B8823" s="2" t="s">
        <v>19</v>
      </c>
      <c r="C8823" s="2" t="s">
        <v>14359</v>
      </c>
      <c r="D8823" s="2" t="s">
        <v>14361</v>
      </c>
      <c r="E8823" s="2" t="s">
        <v>14944</v>
      </c>
      <c r="F8823" s="2" t="s">
        <v>14946</v>
      </c>
      <c r="G8823" s="2" t="s">
        <v>14951</v>
      </c>
      <c r="H8823" s="3" t="s">
        <v>14952</v>
      </c>
      <c r="I8823" s="3" t="s">
        <v>14950</v>
      </c>
      <c r="K8823" s="2" t="s">
        <v>36</v>
      </c>
      <c r="O8823" s="7" t="s">
        <v>32957</v>
      </c>
      <c r="P8823" s="7" t="s">
        <v>32958</v>
      </c>
      <c r="Q8823" s="2">
        <v>0.25</v>
      </c>
      <c r="R8823" s="2">
        <v>0.4</v>
      </c>
      <c r="S8823" s="2" t="s">
        <v>31822</v>
      </c>
      <c r="U8823" s="26">
        <v>3</v>
      </c>
    </row>
    <row r="8824" spans="1:21" x14ac:dyDescent="0.3">
      <c r="A8824" t="s">
        <v>32460</v>
      </c>
      <c r="B8824" s="2" t="s">
        <v>19</v>
      </c>
      <c r="C8824" s="2" t="s">
        <v>14359</v>
      </c>
      <c r="D8824" s="2" t="s">
        <v>14361</v>
      </c>
      <c r="E8824" s="2" t="s">
        <v>14944</v>
      </c>
      <c r="F8824" s="2" t="s">
        <v>14946</v>
      </c>
      <c r="G8824" s="2" t="s">
        <v>14953</v>
      </c>
      <c r="H8824" s="3" t="s">
        <v>14954</v>
      </c>
      <c r="I8824" s="3" t="s">
        <v>14950</v>
      </c>
      <c r="J8824" s="3">
        <v>10</v>
      </c>
      <c r="K8824" s="2" t="s">
        <v>36</v>
      </c>
      <c r="O8824" s="7" t="s">
        <v>32957</v>
      </c>
      <c r="P8824" s="7" t="s">
        <v>32958</v>
      </c>
      <c r="Q8824" s="2">
        <v>0.4</v>
      </c>
      <c r="R8824" s="2">
        <v>0.8</v>
      </c>
      <c r="S8824" s="2" t="s">
        <v>31822</v>
      </c>
      <c r="U8824" s="26">
        <v>3</v>
      </c>
    </row>
    <row r="8825" spans="1:21" ht="28.8" x14ac:dyDescent="0.3">
      <c r="A8825" t="s">
        <v>32460</v>
      </c>
      <c r="B8825" s="2" t="s">
        <v>19</v>
      </c>
      <c r="C8825" s="2" t="s">
        <v>14359</v>
      </c>
      <c r="D8825" s="2" t="s">
        <v>14361</v>
      </c>
      <c r="E8825" s="2" t="s">
        <v>14944</v>
      </c>
      <c r="F8825" s="2" t="s">
        <v>14946</v>
      </c>
      <c r="G8825" s="2" t="s">
        <v>14955</v>
      </c>
      <c r="H8825" s="6" t="s">
        <v>14956</v>
      </c>
      <c r="I8825" s="3" t="s">
        <v>14950</v>
      </c>
      <c r="J8825" s="3">
        <v>42</v>
      </c>
      <c r="K8825" s="2" t="s">
        <v>36</v>
      </c>
      <c r="O8825" s="7" t="s">
        <v>32957</v>
      </c>
      <c r="P8825" s="7" t="s">
        <v>32959</v>
      </c>
    </row>
    <row r="8826" spans="1:21" x14ac:dyDescent="0.3">
      <c r="A8826" t="s">
        <v>32460</v>
      </c>
      <c r="B8826" s="2" t="s">
        <v>19</v>
      </c>
      <c r="C8826" s="2" t="s">
        <v>14359</v>
      </c>
      <c r="D8826" s="2" t="s">
        <v>14361</v>
      </c>
      <c r="E8826" s="2" t="s">
        <v>14944</v>
      </c>
      <c r="F8826" s="2" t="s">
        <v>14946</v>
      </c>
      <c r="G8826" s="2" t="s">
        <v>14957</v>
      </c>
      <c r="H8826" s="6" t="s">
        <v>14958</v>
      </c>
      <c r="I8826" s="3" t="s">
        <v>14950</v>
      </c>
      <c r="J8826" s="3">
        <v>339</v>
      </c>
      <c r="K8826" s="2" t="s">
        <v>36</v>
      </c>
      <c r="O8826" s="7" t="s">
        <v>32960</v>
      </c>
      <c r="P8826" s="7" t="s">
        <v>32961</v>
      </c>
    </row>
    <row r="8827" spans="1:21" x14ac:dyDescent="0.3">
      <c r="B8827" s="2" t="s">
        <v>19</v>
      </c>
      <c r="C8827" s="2" t="s">
        <v>14359</v>
      </c>
      <c r="D8827" s="2" t="s">
        <v>14361</v>
      </c>
      <c r="E8827" s="2" t="s">
        <v>14959</v>
      </c>
      <c r="H8827" s="3" t="s">
        <v>14960</v>
      </c>
    </row>
    <row r="8828" spans="1:21" x14ac:dyDescent="0.3">
      <c r="L8828" s="163" t="s">
        <v>0</v>
      </c>
      <c r="M8828" s="163"/>
      <c r="N8828" s="163"/>
      <c r="O8828" s="72" t="s">
        <v>1</v>
      </c>
      <c r="P8828" s="171" t="s">
        <v>32348</v>
      </c>
      <c r="Q8828" s="171"/>
      <c r="R8828" s="171"/>
      <c r="S8828" s="171"/>
      <c r="T8828" s="171"/>
    </row>
    <row r="8829" spans="1:21" ht="43.2" x14ac:dyDescent="0.3">
      <c r="B8829" s="2" t="s">
        <v>19</v>
      </c>
      <c r="C8829" s="2" t="s">
        <v>14359</v>
      </c>
      <c r="D8829" s="2" t="s">
        <v>14361</v>
      </c>
      <c r="E8829" s="2" t="s">
        <v>14959</v>
      </c>
      <c r="F8829" s="2" t="s">
        <v>14961</v>
      </c>
      <c r="H8829" s="3" t="s">
        <v>14962</v>
      </c>
      <c r="L8829" s="72" t="s">
        <v>12</v>
      </c>
      <c r="M8829" s="72" t="s">
        <v>13</v>
      </c>
      <c r="N8829" s="72" t="s">
        <v>14</v>
      </c>
      <c r="O8829" s="72" t="s">
        <v>32311</v>
      </c>
      <c r="P8829" s="73" t="s">
        <v>32319</v>
      </c>
      <c r="Q8829" s="73" t="s">
        <v>32320</v>
      </c>
      <c r="R8829" s="73" t="s">
        <v>17</v>
      </c>
      <c r="S8829" s="73" t="s">
        <v>18</v>
      </c>
      <c r="T8829" s="73" t="s">
        <v>31184</v>
      </c>
    </row>
    <row r="8830" spans="1:21" x14ac:dyDescent="0.3">
      <c r="A8830" t="s">
        <v>32460</v>
      </c>
      <c r="B8830" s="2" t="s">
        <v>19</v>
      </c>
      <c r="C8830" s="2" t="s">
        <v>14359</v>
      </c>
      <c r="D8830" s="2" t="s">
        <v>14361</v>
      </c>
      <c r="E8830" s="2" t="s">
        <v>14959</v>
      </c>
      <c r="F8830" s="2" t="s">
        <v>14961</v>
      </c>
      <c r="G8830" s="2" t="s">
        <v>14963</v>
      </c>
      <c r="H8830" s="3" t="s">
        <v>14964</v>
      </c>
      <c r="I8830" s="3" t="s">
        <v>14965</v>
      </c>
      <c r="J8830" s="3">
        <v>167</v>
      </c>
      <c r="K8830" s="2" t="s">
        <v>36</v>
      </c>
      <c r="O8830" s="7" t="s">
        <v>32962</v>
      </c>
      <c r="P8830" s="7">
        <v>0</v>
      </c>
      <c r="Q8830" s="2">
        <v>0.1</v>
      </c>
      <c r="R8830" s="2" t="s">
        <v>31822</v>
      </c>
      <c r="T8830" s="2">
        <v>3</v>
      </c>
    </row>
    <row r="8831" spans="1:21" x14ac:dyDescent="0.3">
      <c r="A8831" t="s">
        <v>32460</v>
      </c>
      <c r="B8831" s="2" t="s">
        <v>19</v>
      </c>
      <c r="C8831" s="2" t="s">
        <v>14359</v>
      </c>
      <c r="D8831" s="2" t="s">
        <v>14361</v>
      </c>
      <c r="E8831" s="2" t="s">
        <v>14959</v>
      </c>
      <c r="F8831" s="2" t="s">
        <v>14961</v>
      </c>
      <c r="G8831" s="2" t="s">
        <v>14966</v>
      </c>
      <c r="H8831" s="3" t="s">
        <v>14967</v>
      </c>
      <c r="I8831" s="3" t="s">
        <v>14965</v>
      </c>
      <c r="J8831" s="3">
        <v>3</v>
      </c>
      <c r="K8831" s="2" t="s">
        <v>36</v>
      </c>
      <c r="O8831" s="7" t="s">
        <v>32962</v>
      </c>
      <c r="P8831" s="7">
        <v>0.1</v>
      </c>
      <c r="Q8831" s="2">
        <v>0.2</v>
      </c>
      <c r="R8831" s="2" t="s">
        <v>31822</v>
      </c>
      <c r="T8831" s="2">
        <v>3</v>
      </c>
    </row>
    <row r="8832" spans="1:21" x14ac:dyDescent="0.3">
      <c r="A8832" t="s">
        <v>32460</v>
      </c>
      <c r="B8832" s="2" t="s">
        <v>19</v>
      </c>
      <c r="C8832" s="2" t="s">
        <v>14359</v>
      </c>
      <c r="D8832" s="2" t="s">
        <v>14361</v>
      </c>
      <c r="E8832" s="2" t="s">
        <v>14959</v>
      </c>
      <c r="F8832" s="2" t="s">
        <v>14961</v>
      </c>
      <c r="G8832" s="2" t="s">
        <v>14968</v>
      </c>
      <c r="H8832" s="3" t="s">
        <v>14969</v>
      </c>
      <c r="I8832" s="3" t="s">
        <v>14965</v>
      </c>
      <c r="J8832" s="3">
        <v>7</v>
      </c>
      <c r="K8832" s="2" t="s">
        <v>36</v>
      </c>
      <c r="O8832" s="7" t="s">
        <v>32962</v>
      </c>
      <c r="P8832" s="7">
        <v>0.2</v>
      </c>
      <c r="Q8832" s="2">
        <v>0.3</v>
      </c>
      <c r="R8832" s="2" t="s">
        <v>31822</v>
      </c>
      <c r="T8832" s="2">
        <v>3</v>
      </c>
    </row>
    <row r="8833" spans="1:20" x14ac:dyDescent="0.3">
      <c r="A8833" t="s">
        <v>32460</v>
      </c>
      <c r="B8833" s="2" t="s">
        <v>19</v>
      </c>
      <c r="C8833" s="2" t="s">
        <v>14359</v>
      </c>
      <c r="D8833" s="2" t="s">
        <v>14361</v>
      </c>
      <c r="E8833" s="2" t="s">
        <v>14959</v>
      </c>
      <c r="F8833" s="2" t="s">
        <v>14961</v>
      </c>
      <c r="G8833" s="2" t="s">
        <v>14970</v>
      </c>
      <c r="H8833" s="3" t="s">
        <v>14971</v>
      </c>
      <c r="I8833" s="3" t="s">
        <v>14965</v>
      </c>
      <c r="K8833" s="2" t="s">
        <v>36</v>
      </c>
      <c r="O8833" s="7" t="s">
        <v>32962</v>
      </c>
      <c r="P8833" s="7">
        <v>0.3</v>
      </c>
      <c r="Q8833" s="2">
        <v>0.4</v>
      </c>
      <c r="R8833" s="2" t="s">
        <v>31822</v>
      </c>
      <c r="T8833" s="2">
        <v>3</v>
      </c>
    </row>
    <row r="8834" spans="1:20" x14ac:dyDescent="0.3">
      <c r="A8834" t="s">
        <v>32460</v>
      </c>
      <c r="B8834" s="2" t="s">
        <v>19</v>
      </c>
      <c r="C8834" s="2" t="s">
        <v>14359</v>
      </c>
      <c r="D8834" s="2" t="s">
        <v>14361</v>
      </c>
      <c r="E8834" s="2" t="s">
        <v>14959</v>
      </c>
      <c r="F8834" s="2" t="s">
        <v>14961</v>
      </c>
      <c r="G8834" s="2" t="s">
        <v>14972</v>
      </c>
      <c r="H8834" s="3" t="s">
        <v>14973</v>
      </c>
      <c r="I8834" s="3" t="s">
        <v>14965</v>
      </c>
      <c r="J8834" s="3">
        <v>2</v>
      </c>
      <c r="K8834" s="2" t="s">
        <v>36</v>
      </c>
      <c r="O8834" s="7" t="s">
        <v>32962</v>
      </c>
      <c r="P8834" s="7">
        <v>0.4</v>
      </c>
      <c r="Q8834" s="2">
        <v>0.5</v>
      </c>
      <c r="R8834" s="2" t="s">
        <v>31822</v>
      </c>
      <c r="T8834" s="2">
        <v>3</v>
      </c>
    </row>
    <row r="8835" spans="1:20" x14ac:dyDescent="0.3">
      <c r="A8835" t="s">
        <v>32460</v>
      </c>
      <c r="B8835" s="2" t="s">
        <v>19</v>
      </c>
      <c r="C8835" s="2" t="s">
        <v>14359</v>
      </c>
      <c r="D8835" s="2" t="s">
        <v>14361</v>
      </c>
      <c r="E8835" s="2" t="s">
        <v>14959</v>
      </c>
      <c r="F8835" s="2" t="s">
        <v>14961</v>
      </c>
      <c r="G8835" s="2" t="s">
        <v>14974</v>
      </c>
      <c r="H8835" s="3" t="s">
        <v>14975</v>
      </c>
      <c r="I8835" s="3" t="s">
        <v>14965</v>
      </c>
      <c r="K8835" s="2" t="s">
        <v>36</v>
      </c>
      <c r="O8835" s="7" t="s">
        <v>32962</v>
      </c>
      <c r="P8835" s="7">
        <v>0.5</v>
      </c>
      <c r="Q8835" s="2">
        <v>0.6</v>
      </c>
      <c r="R8835" s="2" t="s">
        <v>31822</v>
      </c>
      <c r="T8835" s="2">
        <v>3</v>
      </c>
    </row>
    <row r="8836" spans="1:20" x14ac:dyDescent="0.3">
      <c r="B8836" s="2" t="s">
        <v>19</v>
      </c>
      <c r="C8836" s="2" t="s">
        <v>14359</v>
      </c>
      <c r="D8836" s="2" t="s">
        <v>14361</v>
      </c>
      <c r="E8836" s="2" t="s">
        <v>14976</v>
      </c>
      <c r="H8836" s="3" t="s">
        <v>14977</v>
      </c>
    </row>
    <row r="8837" spans="1:20" x14ac:dyDescent="0.3">
      <c r="L8837" s="163" t="s">
        <v>0</v>
      </c>
      <c r="M8837" s="163"/>
      <c r="N8837" s="163"/>
      <c r="O8837" s="163" t="s">
        <v>1</v>
      </c>
      <c r="P8837" s="163"/>
    </row>
    <row r="8838" spans="1:20" ht="43.2" x14ac:dyDescent="0.3">
      <c r="B8838" s="2" t="s">
        <v>19</v>
      </c>
      <c r="C8838" s="2" t="s">
        <v>14359</v>
      </c>
      <c r="D8838" s="2" t="s">
        <v>14361</v>
      </c>
      <c r="E8838" s="2" t="s">
        <v>14976</v>
      </c>
      <c r="F8838" s="2" t="s">
        <v>14978</v>
      </c>
      <c r="H8838" s="3" t="s">
        <v>14979</v>
      </c>
      <c r="L8838" s="72" t="s">
        <v>12</v>
      </c>
      <c r="M8838" s="72" t="s">
        <v>13</v>
      </c>
      <c r="N8838" s="72" t="s">
        <v>14</v>
      </c>
      <c r="O8838" s="72" t="s">
        <v>32311</v>
      </c>
      <c r="P8838" s="72" t="s">
        <v>31198</v>
      </c>
    </row>
    <row r="8839" spans="1:20" ht="28.8" x14ac:dyDescent="0.3">
      <c r="A8839" t="s">
        <v>32460</v>
      </c>
      <c r="B8839" s="2" t="s">
        <v>19</v>
      </c>
      <c r="C8839" s="2" t="s">
        <v>14359</v>
      </c>
      <c r="D8839" s="2" t="s">
        <v>14361</v>
      </c>
      <c r="E8839" s="2" t="s">
        <v>14976</v>
      </c>
      <c r="F8839" s="2" t="s">
        <v>14978</v>
      </c>
      <c r="G8839" s="2" t="s">
        <v>14980</v>
      </c>
      <c r="H8839" s="6" t="s">
        <v>14981</v>
      </c>
      <c r="I8839" s="3" t="s">
        <v>14950</v>
      </c>
      <c r="J8839" s="3">
        <v>8</v>
      </c>
      <c r="K8839" s="2" t="s">
        <v>36</v>
      </c>
      <c r="O8839" s="7" t="s">
        <v>32957</v>
      </c>
      <c r="P8839" s="7" t="s">
        <v>32963</v>
      </c>
    </row>
    <row r="8840" spans="1:20" x14ac:dyDescent="0.3">
      <c r="B8840" s="2" t="s">
        <v>19</v>
      </c>
      <c r="C8840" s="2" t="s">
        <v>14359</v>
      </c>
      <c r="D8840" s="2" t="s">
        <v>14361</v>
      </c>
      <c r="E8840" s="2" t="s">
        <v>14982</v>
      </c>
      <c r="H8840" s="3" t="s">
        <v>14983</v>
      </c>
    </row>
    <row r="8841" spans="1:20" x14ac:dyDescent="0.3">
      <c r="L8841" s="163" t="s">
        <v>0</v>
      </c>
      <c r="M8841" s="163"/>
      <c r="N8841" s="163"/>
      <c r="O8841" s="163" t="s">
        <v>1</v>
      </c>
      <c r="P8841" s="163"/>
    </row>
    <row r="8842" spans="1:20" ht="43.2" x14ac:dyDescent="0.3">
      <c r="B8842" s="2" t="s">
        <v>19</v>
      </c>
      <c r="C8842" s="2" t="s">
        <v>14359</v>
      </c>
      <c r="D8842" s="2" t="s">
        <v>14361</v>
      </c>
      <c r="E8842" s="2" t="s">
        <v>14982</v>
      </c>
      <c r="F8842" s="2" t="s">
        <v>14984</v>
      </c>
      <c r="H8842" s="3" t="s">
        <v>14985</v>
      </c>
      <c r="L8842" s="72" t="s">
        <v>12</v>
      </c>
      <c r="M8842" s="72" t="s">
        <v>13</v>
      </c>
      <c r="N8842" s="72" t="s">
        <v>14</v>
      </c>
      <c r="O8842" s="72" t="s">
        <v>32311</v>
      </c>
      <c r="P8842" s="72" t="s">
        <v>31198</v>
      </c>
    </row>
    <row r="8843" spans="1:20" ht="43.2" x14ac:dyDescent="0.3">
      <c r="A8843" t="s">
        <v>32460</v>
      </c>
      <c r="B8843" s="2" t="s">
        <v>19</v>
      </c>
      <c r="C8843" s="2" t="s">
        <v>14359</v>
      </c>
      <c r="D8843" s="2" t="s">
        <v>14361</v>
      </c>
      <c r="E8843" s="2" t="s">
        <v>14982</v>
      </c>
      <c r="F8843" s="2" t="s">
        <v>14984</v>
      </c>
      <c r="G8843" s="2" t="s">
        <v>14986</v>
      </c>
      <c r="H8843" s="6" t="s">
        <v>14987</v>
      </c>
      <c r="I8843" s="3" t="s">
        <v>14988</v>
      </c>
      <c r="J8843" s="3">
        <v>261</v>
      </c>
      <c r="K8843" s="2" t="s">
        <v>36</v>
      </c>
      <c r="O8843" s="7" t="s">
        <v>32834</v>
      </c>
      <c r="P8843" s="7" t="s">
        <v>32964</v>
      </c>
    </row>
    <row r="8844" spans="1:20" ht="43.2" x14ac:dyDescent="0.3">
      <c r="A8844" t="s">
        <v>32460</v>
      </c>
      <c r="B8844" s="2" t="s">
        <v>19</v>
      </c>
      <c r="C8844" s="2" t="s">
        <v>14359</v>
      </c>
      <c r="D8844" s="2" t="s">
        <v>14361</v>
      </c>
      <c r="E8844" s="2" t="s">
        <v>14982</v>
      </c>
      <c r="F8844" s="2" t="s">
        <v>14984</v>
      </c>
      <c r="G8844" s="2" t="s">
        <v>14989</v>
      </c>
      <c r="H8844" s="6" t="s">
        <v>14990</v>
      </c>
      <c r="I8844" s="3" t="s">
        <v>14988</v>
      </c>
      <c r="J8844" s="3">
        <v>2</v>
      </c>
      <c r="K8844" s="2" t="s">
        <v>36</v>
      </c>
      <c r="O8844" s="7" t="s">
        <v>32834</v>
      </c>
      <c r="P8844" s="7" t="s">
        <v>32965</v>
      </c>
    </row>
    <row r="8845" spans="1:20" x14ac:dyDescent="0.3">
      <c r="B8845" s="2" t="s">
        <v>19</v>
      </c>
      <c r="C8845" s="2" t="s">
        <v>14359</v>
      </c>
      <c r="D8845" s="2" t="s">
        <v>14361</v>
      </c>
      <c r="E8845" s="2" t="s">
        <v>14991</v>
      </c>
      <c r="H8845" s="3" t="s">
        <v>14992</v>
      </c>
    </row>
    <row r="8846" spans="1:20" x14ac:dyDescent="0.3">
      <c r="L8846" s="163" t="s">
        <v>0</v>
      </c>
      <c r="M8846" s="163"/>
      <c r="N8846" s="163"/>
      <c r="O8846" s="163" t="s">
        <v>1</v>
      </c>
      <c r="P8846" s="163"/>
    </row>
    <row r="8847" spans="1:20" ht="43.2" x14ac:dyDescent="0.3">
      <c r="B8847" s="2" t="s">
        <v>19</v>
      </c>
      <c r="C8847" s="2" t="s">
        <v>14359</v>
      </c>
      <c r="D8847" s="2" t="s">
        <v>14361</v>
      </c>
      <c r="E8847" s="2" t="s">
        <v>14991</v>
      </c>
      <c r="F8847" s="2" t="s">
        <v>14993</v>
      </c>
      <c r="H8847" s="3" t="s">
        <v>14994</v>
      </c>
      <c r="L8847" s="72" t="s">
        <v>12</v>
      </c>
      <c r="M8847" s="72" t="s">
        <v>13</v>
      </c>
      <c r="N8847" s="72" t="s">
        <v>14</v>
      </c>
      <c r="O8847" s="72" t="s">
        <v>32311</v>
      </c>
      <c r="P8847" s="72" t="s">
        <v>31195</v>
      </c>
    </row>
    <row r="8848" spans="1:20" x14ac:dyDescent="0.3">
      <c r="B8848" s="4" t="s">
        <v>19</v>
      </c>
      <c r="C8848" s="4" t="s">
        <v>14359</v>
      </c>
      <c r="D8848" s="4" t="s">
        <v>14361</v>
      </c>
      <c r="E8848" s="4" t="s">
        <v>14991</v>
      </c>
      <c r="F8848" s="4" t="s">
        <v>14993</v>
      </c>
      <c r="G8848" s="4" t="s">
        <v>14995</v>
      </c>
      <c r="H8848" s="5" t="s">
        <v>14996</v>
      </c>
      <c r="I8848" s="5" t="s">
        <v>14997</v>
      </c>
    </row>
    <row r="8849" spans="1:16" x14ac:dyDescent="0.3">
      <c r="B8849" s="4" t="s">
        <v>19</v>
      </c>
      <c r="C8849" s="4" t="s">
        <v>14359</v>
      </c>
      <c r="D8849" s="4" t="s">
        <v>14361</v>
      </c>
      <c r="E8849" s="4" t="s">
        <v>14991</v>
      </c>
      <c r="F8849" s="4" t="s">
        <v>14993</v>
      </c>
      <c r="G8849" s="4" t="s">
        <v>14998</v>
      </c>
      <c r="H8849" s="5" t="s">
        <v>14999</v>
      </c>
      <c r="I8849" s="5" t="s">
        <v>14997</v>
      </c>
    </row>
    <row r="8850" spans="1:16" x14ac:dyDescent="0.3">
      <c r="B8850" s="4" t="s">
        <v>19</v>
      </c>
      <c r="C8850" s="4" t="s">
        <v>14359</v>
      </c>
      <c r="D8850" s="4" t="s">
        <v>14361</v>
      </c>
      <c r="E8850" s="4" t="s">
        <v>14991</v>
      </c>
      <c r="F8850" s="4" t="s">
        <v>14993</v>
      </c>
      <c r="G8850" s="4" t="s">
        <v>15000</v>
      </c>
      <c r="H8850" s="5" t="s">
        <v>15001</v>
      </c>
      <c r="I8850" s="5" t="s">
        <v>14997</v>
      </c>
    </row>
    <row r="8851" spans="1:16" x14ac:dyDescent="0.3">
      <c r="B8851" s="2" t="s">
        <v>19</v>
      </c>
      <c r="C8851" s="2" t="s">
        <v>14359</v>
      </c>
      <c r="D8851" s="2" t="s">
        <v>14361</v>
      </c>
      <c r="E8851" s="2" t="s">
        <v>15002</v>
      </c>
      <c r="H8851" s="3" t="s">
        <v>15003</v>
      </c>
    </row>
    <row r="8852" spans="1:16" x14ac:dyDescent="0.3">
      <c r="L8852" s="163" t="s">
        <v>0</v>
      </c>
      <c r="M8852" s="163"/>
      <c r="N8852" s="163"/>
      <c r="O8852" s="163" t="s">
        <v>1</v>
      </c>
      <c r="P8852" s="163"/>
    </row>
    <row r="8853" spans="1:16" ht="43.2" x14ac:dyDescent="0.3">
      <c r="B8853" s="2" t="s">
        <v>19</v>
      </c>
      <c r="C8853" s="2" t="s">
        <v>14359</v>
      </c>
      <c r="D8853" s="2" t="s">
        <v>14361</v>
      </c>
      <c r="E8853" s="2" t="s">
        <v>15002</v>
      </c>
      <c r="F8853" s="2" t="s">
        <v>15004</v>
      </c>
      <c r="H8853" s="3" t="s">
        <v>15005</v>
      </c>
      <c r="L8853" s="72" t="s">
        <v>12</v>
      </c>
      <c r="M8853" s="72" t="s">
        <v>13</v>
      </c>
      <c r="N8853" s="72" t="s">
        <v>14</v>
      </c>
      <c r="O8853" s="72" t="s">
        <v>32311</v>
      </c>
      <c r="P8853" s="72" t="s">
        <v>31195</v>
      </c>
    </row>
    <row r="8854" spans="1:16" x14ac:dyDescent="0.3">
      <c r="B8854" s="4" t="s">
        <v>19</v>
      </c>
      <c r="C8854" s="4" t="s">
        <v>14359</v>
      </c>
      <c r="D8854" s="4" t="s">
        <v>14361</v>
      </c>
      <c r="E8854" s="4" t="s">
        <v>15002</v>
      </c>
      <c r="F8854" s="4" t="s">
        <v>15004</v>
      </c>
      <c r="G8854" s="4" t="s">
        <v>15006</v>
      </c>
      <c r="H8854" s="5" t="s">
        <v>15007</v>
      </c>
      <c r="I8854" s="5" t="s">
        <v>15008</v>
      </c>
    </row>
    <row r="8855" spans="1:16" x14ac:dyDescent="0.3">
      <c r="B8855" s="4" t="s">
        <v>19</v>
      </c>
      <c r="C8855" s="4" t="s">
        <v>14359</v>
      </c>
      <c r="D8855" s="4" t="s">
        <v>14361</v>
      </c>
      <c r="E8855" s="4" t="s">
        <v>15002</v>
      </c>
      <c r="F8855" s="4" t="s">
        <v>15004</v>
      </c>
      <c r="G8855" s="4" t="s">
        <v>15009</v>
      </c>
      <c r="H8855" s="5" t="s">
        <v>15010</v>
      </c>
      <c r="I8855" s="5" t="s">
        <v>15008</v>
      </c>
    </row>
    <row r="8856" spans="1:16" x14ac:dyDescent="0.3">
      <c r="B8856" s="4" t="s">
        <v>19</v>
      </c>
      <c r="C8856" s="4" t="s">
        <v>14359</v>
      </c>
      <c r="D8856" s="4" t="s">
        <v>14361</v>
      </c>
      <c r="E8856" s="4" t="s">
        <v>15002</v>
      </c>
      <c r="F8856" s="4" t="s">
        <v>15004</v>
      </c>
      <c r="G8856" s="4" t="s">
        <v>15011</v>
      </c>
      <c r="H8856" s="5" t="s">
        <v>15012</v>
      </c>
      <c r="I8856" s="5" t="s">
        <v>15008</v>
      </c>
    </row>
    <row r="8857" spans="1:16" x14ac:dyDescent="0.3">
      <c r="B8857" s="4" t="s">
        <v>19</v>
      </c>
      <c r="C8857" s="4" t="s">
        <v>14359</v>
      </c>
      <c r="D8857" s="4" t="s">
        <v>14361</v>
      </c>
      <c r="E8857" s="4" t="s">
        <v>15002</v>
      </c>
      <c r="F8857" s="4" t="s">
        <v>15004</v>
      </c>
      <c r="G8857" s="4" t="s">
        <v>15013</v>
      </c>
      <c r="H8857" s="5" t="s">
        <v>15014</v>
      </c>
      <c r="I8857" s="5" t="s">
        <v>15008</v>
      </c>
    </row>
    <row r="8858" spans="1:16" x14ac:dyDescent="0.3">
      <c r="B8858" s="4" t="s">
        <v>19</v>
      </c>
      <c r="C8858" s="4" t="s">
        <v>14359</v>
      </c>
      <c r="D8858" s="4" t="s">
        <v>14361</v>
      </c>
      <c r="E8858" s="4" t="s">
        <v>15002</v>
      </c>
      <c r="F8858" s="4" t="s">
        <v>15004</v>
      </c>
      <c r="G8858" s="4" t="s">
        <v>15015</v>
      </c>
      <c r="H8858" s="5" t="s">
        <v>15016</v>
      </c>
      <c r="I8858" s="5" t="s">
        <v>15008</v>
      </c>
    </row>
    <row r="8859" spans="1:16" x14ac:dyDescent="0.3">
      <c r="B8859" s="4" t="s">
        <v>19</v>
      </c>
      <c r="C8859" s="4" t="s">
        <v>14359</v>
      </c>
      <c r="D8859" s="4" t="s">
        <v>14361</v>
      </c>
      <c r="E8859" s="4" t="s">
        <v>15002</v>
      </c>
      <c r="F8859" s="4" t="s">
        <v>15004</v>
      </c>
      <c r="G8859" s="4" t="s">
        <v>15017</v>
      </c>
      <c r="H8859" s="5" t="s">
        <v>15018</v>
      </c>
      <c r="I8859" s="5" t="s">
        <v>15008</v>
      </c>
    </row>
    <row r="8860" spans="1:16" x14ac:dyDescent="0.3">
      <c r="B8860" s="4" t="s">
        <v>19</v>
      </c>
      <c r="C8860" s="4" t="s">
        <v>14359</v>
      </c>
      <c r="D8860" s="4" t="s">
        <v>14361</v>
      </c>
      <c r="E8860" s="4" t="s">
        <v>15002</v>
      </c>
      <c r="F8860" s="4" t="s">
        <v>15004</v>
      </c>
      <c r="G8860" s="4" t="s">
        <v>15019</v>
      </c>
      <c r="H8860" s="5" t="s">
        <v>15020</v>
      </c>
      <c r="I8860" s="5" t="s">
        <v>15008</v>
      </c>
    </row>
    <row r="8861" spans="1:16" x14ac:dyDescent="0.3">
      <c r="B8861" s="2" t="s">
        <v>19</v>
      </c>
      <c r="C8861" s="2" t="s">
        <v>14359</v>
      </c>
      <c r="D8861" s="2" t="s">
        <v>14361</v>
      </c>
      <c r="E8861" s="2" t="s">
        <v>15021</v>
      </c>
      <c r="H8861" s="3" t="s">
        <v>15022</v>
      </c>
    </row>
    <row r="8862" spans="1:16" x14ac:dyDescent="0.3">
      <c r="L8862" s="163" t="s">
        <v>0</v>
      </c>
      <c r="M8862" s="163"/>
      <c r="N8862" s="163"/>
      <c r="O8862" s="163" t="s">
        <v>1</v>
      </c>
      <c r="P8862" s="163"/>
    </row>
    <row r="8863" spans="1:16" ht="43.2" x14ac:dyDescent="0.3">
      <c r="B8863" s="2" t="s">
        <v>19</v>
      </c>
      <c r="C8863" s="2" t="s">
        <v>14359</v>
      </c>
      <c r="D8863" s="2" t="s">
        <v>14361</v>
      </c>
      <c r="E8863" s="2" t="s">
        <v>15021</v>
      </c>
      <c r="F8863" s="2" t="s">
        <v>15023</v>
      </c>
      <c r="H8863" s="3" t="s">
        <v>15024</v>
      </c>
      <c r="L8863" s="72" t="s">
        <v>12</v>
      </c>
      <c r="M8863" s="72" t="s">
        <v>13</v>
      </c>
      <c r="N8863" s="72" t="s">
        <v>14</v>
      </c>
      <c r="O8863" s="72" t="s">
        <v>32311</v>
      </c>
      <c r="P8863" s="72" t="s">
        <v>31198</v>
      </c>
    </row>
    <row r="8864" spans="1:16" x14ac:dyDescent="0.3">
      <c r="A8864" t="s">
        <v>32460</v>
      </c>
      <c r="B8864" s="2" t="s">
        <v>19</v>
      </c>
      <c r="C8864" s="2" t="s">
        <v>14359</v>
      </c>
      <c r="D8864" s="2" t="s">
        <v>14361</v>
      </c>
      <c r="E8864" s="2" t="s">
        <v>15021</v>
      </c>
      <c r="F8864" s="2" t="s">
        <v>15023</v>
      </c>
      <c r="G8864" s="2" t="s">
        <v>15025</v>
      </c>
      <c r="H8864" s="6" t="s">
        <v>15026</v>
      </c>
      <c r="I8864" s="3" t="s">
        <v>15027</v>
      </c>
      <c r="J8864" s="3">
        <v>8</v>
      </c>
      <c r="K8864" s="2" t="s">
        <v>36</v>
      </c>
      <c r="O8864" s="7" t="s">
        <v>32966</v>
      </c>
      <c r="P8864" s="7" t="s">
        <v>32967</v>
      </c>
    </row>
    <row r="8865" spans="1:21" x14ac:dyDescent="0.3">
      <c r="A8865" t="s">
        <v>32460</v>
      </c>
      <c r="B8865" s="2" t="s">
        <v>19</v>
      </c>
      <c r="C8865" s="2" t="s">
        <v>14359</v>
      </c>
      <c r="D8865" s="2" t="s">
        <v>14361</v>
      </c>
      <c r="E8865" s="2" t="s">
        <v>15021</v>
      </c>
      <c r="F8865" s="2" t="s">
        <v>15023</v>
      </c>
      <c r="G8865" s="2" t="s">
        <v>15028</v>
      </c>
      <c r="H8865" s="6" t="s">
        <v>15029</v>
      </c>
      <c r="I8865" s="3" t="s">
        <v>15027</v>
      </c>
      <c r="J8865" s="3">
        <v>34</v>
      </c>
      <c r="K8865" s="2" t="s">
        <v>36</v>
      </c>
      <c r="O8865" s="7" t="s">
        <v>32968</v>
      </c>
      <c r="P8865" s="7" t="s">
        <v>32969</v>
      </c>
    </row>
    <row r="8866" spans="1:21" x14ac:dyDescent="0.3">
      <c r="L8866" s="163" t="s">
        <v>0</v>
      </c>
      <c r="M8866" s="163"/>
      <c r="N8866" s="163"/>
      <c r="O8866" s="163" t="s">
        <v>1</v>
      </c>
      <c r="P8866" s="163"/>
      <c r="Q8866" s="171" t="s">
        <v>32348</v>
      </c>
      <c r="R8866" s="171"/>
      <c r="S8866" s="171"/>
      <c r="T8866" s="171"/>
      <c r="U8866" s="171"/>
    </row>
    <row r="8867" spans="1:21" ht="43.2" x14ac:dyDescent="0.3">
      <c r="B8867" s="2" t="s">
        <v>19</v>
      </c>
      <c r="C8867" s="2" t="s">
        <v>14359</v>
      </c>
      <c r="D8867" s="2" t="s">
        <v>14361</v>
      </c>
      <c r="E8867" s="2" t="s">
        <v>15021</v>
      </c>
      <c r="F8867" s="2" t="s">
        <v>15030</v>
      </c>
      <c r="H8867" s="3" t="s">
        <v>15031</v>
      </c>
      <c r="L8867" s="72" t="s">
        <v>12</v>
      </c>
      <c r="M8867" s="72" t="s">
        <v>13</v>
      </c>
      <c r="N8867" s="72" t="s">
        <v>14</v>
      </c>
      <c r="O8867" s="72" t="s">
        <v>32311</v>
      </c>
      <c r="P8867" s="72" t="s">
        <v>31198</v>
      </c>
      <c r="Q8867" s="73" t="s">
        <v>32319</v>
      </c>
      <c r="R8867" s="73" t="s">
        <v>32320</v>
      </c>
      <c r="S8867" s="73" t="s">
        <v>17</v>
      </c>
      <c r="T8867" s="73" t="s">
        <v>18</v>
      </c>
      <c r="U8867" s="73" t="s">
        <v>31184</v>
      </c>
    </row>
    <row r="8868" spans="1:21" x14ac:dyDescent="0.3">
      <c r="A8868" t="s">
        <v>32460</v>
      </c>
      <c r="B8868" s="2" t="s">
        <v>19</v>
      </c>
      <c r="C8868" s="2" t="s">
        <v>14359</v>
      </c>
      <c r="D8868" s="2" t="s">
        <v>14361</v>
      </c>
      <c r="E8868" s="2" t="s">
        <v>15021</v>
      </c>
      <c r="F8868" s="2" t="s">
        <v>15030</v>
      </c>
      <c r="G8868" s="2" t="s">
        <v>15032</v>
      </c>
      <c r="H8868" s="3" t="s">
        <v>15033</v>
      </c>
      <c r="I8868" s="3" t="s">
        <v>1758</v>
      </c>
      <c r="J8868" s="3">
        <v>358</v>
      </c>
      <c r="K8868" s="2" t="s">
        <v>36</v>
      </c>
      <c r="O8868" s="7" t="s">
        <v>32970</v>
      </c>
      <c r="P8868" s="7" t="s">
        <v>32540</v>
      </c>
      <c r="Q8868" s="2">
        <v>0</v>
      </c>
      <c r="R8868" s="2">
        <v>30</v>
      </c>
      <c r="S8868" s="2" t="s">
        <v>31937</v>
      </c>
      <c r="U8868" s="26">
        <v>3</v>
      </c>
    </row>
    <row r="8869" spans="1:21" x14ac:dyDescent="0.3">
      <c r="A8869" t="s">
        <v>32460</v>
      </c>
      <c r="B8869" s="2" t="s">
        <v>19</v>
      </c>
      <c r="C8869" s="2" t="s">
        <v>14359</v>
      </c>
      <c r="D8869" s="2" t="s">
        <v>14361</v>
      </c>
      <c r="E8869" s="2" t="s">
        <v>15021</v>
      </c>
      <c r="F8869" s="2" t="s">
        <v>15030</v>
      </c>
      <c r="G8869" s="2" t="s">
        <v>15034</v>
      </c>
      <c r="H8869" s="3" t="s">
        <v>15035</v>
      </c>
      <c r="I8869" s="3" t="s">
        <v>1758</v>
      </c>
      <c r="J8869" s="3">
        <v>124</v>
      </c>
      <c r="K8869" s="2" t="s">
        <v>36</v>
      </c>
      <c r="O8869" s="7" t="s">
        <v>32970</v>
      </c>
      <c r="P8869" s="7" t="s">
        <v>32540</v>
      </c>
      <c r="Q8869" s="2">
        <v>30</v>
      </c>
      <c r="R8869" s="2">
        <v>40</v>
      </c>
      <c r="S8869" s="2" t="s">
        <v>31937</v>
      </c>
      <c r="U8869" s="26">
        <v>3</v>
      </c>
    </row>
    <row r="8870" spans="1:21" x14ac:dyDescent="0.3">
      <c r="A8870" t="s">
        <v>32460</v>
      </c>
      <c r="B8870" s="2" t="s">
        <v>19</v>
      </c>
      <c r="C8870" s="2" t="s">
        <v>14359</v>
      </c>
      <c r="D8870" s="2" t="s">
        <v>14361</v>
      </c>
      <c r="E8870" s="2" t="s">
        <v>15021</v>
      </c>
      <c r="F8870" s="2" t="s">
        <v>15030</v>
      </c>
      <c r="G8870" s="2" t="s">
        <v>15036</v>
      </c>
      <c r="H8870" s="3" t="s">
        <v>15037</v>
      </c>
      <c r="I8870" s="3" t="s">
        <v>1758</v>
      </c>
      <c r="J8870" s="3">
        <v>23</v>
      </c>
      <c r="K8870" s="2" t="s">
        <v>36</v>
      </c>
      <c r="O8870" s="7" t="s">
        <v>32970</v>
      </c>
      <c r="P8870" s="7" t="s">
        <v>32540</v>
      </c>
      <c r="Q8870" s="2">
        <v>40</v>
      </c>
      <c r="R8870" s="2">
        <v>50</v>
      </c>
      <c r="S8870" s="2" t="s">
        <v>31937</v>
      </c>
      <c r="U8870" s="26">
        <v>3</v>
      </c>
    </row>
    <row r="8871" spans="1:21" x14ac:dyDescent="0.3">
      <c r="A8871" t="s">
        <v>32460</v>
      </c>
      <c r="B8871" s="2" t="s">
        <v>19</v>
      </c>
      <c r="C8871" s="2" t="s">
        <v>14359</v>
      </c>
      <c r="D8871" s="2" t="s">
        <v>14361</v>
      </c>
      <c r="E8871" s="2" t="s">
        <v>15021</v>
      </c>
      <c r="F8871" s="2" t="s">
        <v>15030</v>
      </c>
      <c r="G8871" s="2" t="s">
        <v>15038</v>
      </c>
      <c r="H8871" s="3" t="s">
        <v>15039</v>
      </c>
      <c r="I8871" s="3" t="s">
        <v>1758</v>
      </c>
      <c r="J8871" s="3">
        <v>220</v>
      </c>
      <c r="K8871" s="2" t="s">
        <v>36</v>
      </c>
      <c r="O8871" s="7" t="s">
        <v>32970</v>
      </c>
      <c r="P8871" s="7" t="s">
        <v>32540</v>
      </c>
      <c r="Q8871" s="2">
        <v>50</v>
      </c>
      <c r="R8871" s="2" t="s">
        <v>31202</v>
      </c>
      <c r="S8871" s="2" t="s">
        <v>31937</v>
      </c>
      <c r="U8871" s="26">
        <v>3</v>
      </c>
    </row>
    <row r="8872" spans="1:21" x14ac:dyDescent="0.3">
      <c r="L8872" s="163" t="s">
        <v>0</v>
      </c>
      <c r="M8872" s="163"/>
      <c r="N8872" s="163"/>
      <c r="O8872" s="163" t="s">
        <v>1</v>
      </c>
      <c r="P8872" s="163"/>
      <c r="Q8872" s="171" t="s">
        <v>32348</v>
      </c>
      <c r="R8872" s="171"/>
      <c r="S8872" s="171"/>
      <c r="T8872" s="171"/>
      <c r="U8872" s="171"/>
    </row>
    <row r="8873" spans="1:21" ht="43.2" x14ac:dyDescent="0.3">
      <c r="B8873" s="2" t="s">
        <v>19</v>
      </c>
      <c r="C8873" s="2" t="s">
        <v>14359</v>
      </c>
      <c r="D8873" s="2" t="s">
        <v>14361</v>
      </c>
      <c r="E8873" s="2" t="s">
        <v>15021</v>
      </c>
      <c r="F8873" s="2" t="s">
        <v>15040</v>
      </c>
      <c r="H8873" s="3" t="s">
        <v>15041</v>
      </c>
      <c r="L8873" s="72" t="s">
        <v>12</v>
      </c>
      <c r="M8873" s="72" t="s">
        <v>13</v>
      </c>
      <c r="N8873" s="72" t="s">
        <v>14</v>
      </c>
      <c r="O8873" s="72" t="s">
        <v>32311</v>
      </c>
      <c r="P8873" s="72" t="s">
        <v>31198</v>
      </c>
      <c r="Q8873" s="73" t="s">
        <v>32319</v>
      </c>
      <c r="R8873" s="73" t="s">
        <v>32320</v>
      </c>
      <c r="S8873" s="73" t="s">
        <v>17</v>
      </c>
      <c r="T8873" s="73" t="s">
        <v>18</v>
      </c>
      <c r="U8873" s="73" t="s">
        <v>31184</v>
      </c>
    </row>
    <row r="8874" spans="1:21" x14ac:dyDescent="0.3">
      <c r="A8874" t="s">
        <v>32460</v>
      </c>
      <c r="B8874" s="2" t="s">
        <v>19</v>
      </c>
      <c r="C8874" s="2" t="s">
        <v>14359</v>
      </c>
      <c r="D8874" s="2" t="s">
        <v>14361</v>
      </c>
      <c r="E8874" s="2" t="s">
        <v>15021</v>
      </c>
      <c r="F8874" s="2" t="s">
        <v>15040</v>
      </c>
      <c r="G8874" s="2" t="s">
        <v>15042</v>
      </c>
      <c r="H8874" s="3" t="s">
        <v>15043</v>
      </c>
      <c r="I8874" s="3" t="s">
        <v>1758</v>
      </c>
      <c r="J8874" s="3">
        <v>324</v>
      </c>
      <c r="K8874" s="2" t="s">
        <v>36</v>
      </c>
      <c r="O8874" s="7" t="s">
        <v>32970</v>
      </c>
      <c r="P8874" s="7" t="s">
        <v>32541</v>
      </c>
      <c r="Q8874" s="2">
        <v>0</v>
      </c>
      <c r="R8874" s="2">
        <v>10</v>
      </c>
      <c r="S8874" s="2" t="s">
        <v>31937</v>
      </c>
      <c r="U8874" s="26">
        <v>3</v>
      </c>
    </row>
    <row r="8875" spans="1:21" x14ac:dyDescent="0.3">
      <c r="A8875" t="s">
        <v>32460</v>
      </c>
      <c r="B8875" s="2" t="s">
        <v>19</v>
      </c>
      <c r="C8875" s="2" t="s">
        <v>14359</v>
      </c>
      <c r="D8875" s="2" t="s">
        <v>14361</v>
      </c>
      <c r="E8875" s="2" t="s">
        <v>15021</v>
      </c>
      <c r="F8875" s="2" t="s">
        <v>15040</v>
      </c>
      <c r="G8875" s="2" t="s">
        <v>15044</v>
      </c>
      <c r="H8875" s="3" t="s">
        <v>15045</v>
      </c>
      <c r="I8875" s="3" t="s">
        <v>1758</v>
      </c>
      <c r="J8875" s="3">
        <v>179</v>
      </c>
      <c r="K8875" s="2" t="s">
        <v>36</v>
      </c>
      <c r="O8875" s="7" t="s">
        <v>32970</v>
      </c>
      <c r="P8875" s="7" t="s">
        <v>32541</v>
      </c>
      <c r="Q8875" s="2">
        <v>10</v>
      </c>
      <c r="R8875" s="2">
        <v>15</v>
      </c>
      <c r="S8875" s="2" t="s">
        <v>31937</v>
      </c>
      <c r="U8875" s="26">
        <v>3</v>
      </c>
    </row>
    <row r="8876" spans="1:21" x14ac:dyDescent="0.3">
      <c r="A8876" t="s">
        <v>32460</v>
      </c>
      <c r="B8876" s="2" t="s">
        <v>19</v>
      </c>
      <c r="C8876" s="2" t="s">
        <v>14359</v>
      </c>
      <c r="D8876" s="2" t="s">
        <v>14361</v>
      </c>
      <c r="E8876" s="2" t="s">
        <v>15021</v>
      </c>
      <c r="F8876" s="2" t="s">
        <v>15040</v>
      </c>
      <c r="G8876" s="2" t="s">
        <v>15046</v>
      </c>
      <c r="H8876" s="3" t="s">
        <v>15047</v>
      </c>
      <c r="I8876" s="3" t="s">
        <v>1758</v>
      </c>
      <c r="J8876" s="3">
        <v>86</v>
      </c>
      <c r="K8876" s="2" t="s">
        <v>36</v>
      </c>
      <c r="O8876" s="7" t="s">
        <v>32970</v>
      </c>
      <c r="P8876" s="7" t="s">
        <v>32541</v>
      </c>
      <c r="Q8876" s="2">
        <v>15</v>
      </c>
      <c r="R8876" s="2">
        <v>20</v>
      </c>
      <c r="S8876" s="2" t="s">
        <v>31937</v>
      </c>
      <c r="U8876" s="26">
        <v>3</v>
      </c>
    </row>
    <row r="8877" spans="1:21" x14ac:dyDescent="0.3">
      <c r="A8877" t="s">
        <v>32460</v>
      </c>
      <c r="B8877" s="2" t="s">
        <v>19</v>
      </c>
      <c r="C8877" s="2" t="s">
        <v>14359</v>
      </c>
      <c r="D8877" s="2" t="s">
        <v>14361</v>
      </c>
      <c r="E8877" s="2" t="s">
        <v>15021</v>
      </c>
      <c r="F8877" s="2" t="s">
        <v>15040</v>
      </c>
      <c r="G8877" s="2" t="s">
        <v>15048</v>
      </c>
      <c r="H8877" s="3" t="s">
        <v>15049</v>
      </c>
      <c r="I8877" s="3" t="s">
        <v>1758</v>
      </c>
      <c r="J8877" s="3">
        <v>28</v>
      </c>
      <c r="K8877" s="2" t="s">
        <v>36</v>
      </c>
      <c r="O8877" s="7" t="s">
        <v>32970</v>
      </c>
      <c r="P8877" s="7" t="s">
        <v>32541</v>
      </c>
      <c r="Q8877" s="2">
        <v>20</v>
      </c>
      <c r="R8877" s="2">
        <v>25</v>
      </c>
      <c r="S8877" s="2" t="s">
        <v>31937</v>
      </c>
      <c r="U8877" s="26">
        <v>3</v>
      </c>
    </row>
    <row r="8878" spans="1:21" x14ac:dyDescent="0.3">
      <c r="A8878" t="s">
        <v>32460</v>
      </c>
      <c r="B8878" s="2" t="s">
        <v>19</v>
      </c>
      <c r="C8878" s="2" t="s">
        <v>14359</v>
      </c>
      <c r="D8878" s="2" t="s">
        <v>14361</v>
      </c>
      <c r="E8878" s="2" t="s">
        <v>15021</v>
      </c>
      <c r="F8878" s="2" t="s">
        <v>15040</v>
      </c>
      <c r="G8878" s="2" t="s">
        <v>15050</v>
      </c>
      <c r="H8878" s="3" t="s">
        <v>15051</v>
      </c>
      <c r="I8878" s="3" t="s">
        <v>1758</v>
      </c>
      <c r="J8878" s="3">
        <v>121</v>
      </c>
      <c r="K8878" s="2" t="s">
        <v>36</v>
      </c>
      <c r="O8878" s="7" t="s">
        <v>32970</v>
      </c>
      <c r="P8878" s="7" t="s">
        <v>32541</v>
      </c>
      <c r="Q8878" s="2">
        <v>25</v>
      </c>
      <c r="R8878" s="2" t="s">
        <v>31202</v>
      </c>
      <c r="S8878" s="2" t="s">
        <v>31937</v>
      </c>
      <c r="U8878" s="26">
        <v>3</v>
      </c>
    </row>
    <row r="8879" spans="1:21" x14ac:dyDescent="0.3">
      <c r="B8879" s="2" t="s">
        <v>19</v>
      </c>
      <c r="C8879" s="2" t="s">
        <v>14359</v>
      </c>
      <c r="D8879" s="2" t="s">
        <v>14361</v>
      </c>
      <c r="E8879" s="2" t="s">
        <v>15052</v>
      </c>
      <c r="H8879" s="3" t="s">
        <v>15053</v>
      </c>
    </row>
    <row r="8880" spans="1:21" x14ac:dyDescent="0.3">
      <c r="L8880" s="163" t="s">
        <v>0</v>
      </c>
      <c r="M8880" s="163"/>
      <c r="N8880" s="163"/>
      <c r="O8880" s="163" t="s">
        <v>1</v>
      </c>
      <c r="P8880" s="163"/>
    </row>
    <row r="8881" spans="1:22" ht="43.2" x14ac:dyDescent="0.3">
      <c r="B8881" s="2" t="s">
        <v>19</v>
      </c>
      <c r="C8881" s="2" t="s">
        <v>14359</v>
      </c>
      <c r="D8881" s="2" t="s">
        <v>14361</v>
      </c>
      <c r="E8881" s="2" t="s">
        <v>15052</v>
      </c>
      <c r="F8881" s="2" t="s">
        <v>15054</v>
      </c>
      <c r="H8881" s="3" t="s">
        <v>15055</v>
      </c>
      <c r="L8881" s="72" t="s">
        <v>12</v>
      </c>
      <c r="M8881" s="72" t="s">
        <v>13</v>
      </c>
      <c r="N8881" s="72" t="s">
        <v>14</v>
      </c>
      <c r="O8881" s="72" t="s">
        <v>32311</v>
      </c>
      <c r="P8881" s="72" t="s">
        <v>32826</v>
      </c>
    </row>
    <row r="8882" spans="1:22" ht="43.2" x14ac:dyDescent="0.3">
      <c r="A8882" t="s">
        <v>32460</v>
      </c>
      <c r="B8882" s="2" t="s">
        <v>19</v>
      </c>
      <c r="C8882" s="2" t="s">
        <v>14359</v>
      </c>
      <c r="D8882" s="2" t="s">
        <v>14361</v>
      </c>
      <c r="E8882" s="2" t="s">
        <v>15052</v>
      </c>
      <c r="F8882" s="2" t="s">
        <v>15054</v>
      </c>
      <c r="G8882" s="2" t="s">
        <v>15056</v>
      </c>
      <c r="H8882" s="3" t="s">
        <v>15057</v>
      </c>
      <c r="I8882" s="3" t="s">
        <v>15058</v>
      </c>
      <c r="J8882" s="3">
        <v>44</v>
      </c>
      <c r="K8882" s="2" t="s">
        <v>36</v>
      </c>
      <c r="O8882" s="7" t="s">
        <v>32971</v>
      </c>
      <c r="P8882" s="7">
        <v>38</v>
      </c>
    </row>
    <row r="8883" spans="1:22" ht="43.2" x14ac:dyDescent="0.3">
      <c r="A8883" t="s">
        <v>32460</v>
      </c>
      <c r="B8883" s="2" t="s">
        <v>19</v>
      </c>
      <c r="C8883" s="2" t="s">
        <v>14359</v>
      </c>
      <c r="D8883" s="2" t="s">
        <v>14361</v>
      </c>
      <c r="E8883" s="2" t="s">
        <v>15052</v>
      </c>
      <c r="F8883" s="2" t="s">
        <v>15054</v>
      </c>
      <c r="G8883" s="2" t="s">
        <v>15059</v>
      </c>
      <c r="H8883" s="3" t="s">
        <v>15060</v>
      </c>
      <c r="I8883" s="3" t="s">
        <v>15058</v>
      </c>
      <c r="K8883" s="2" t="s">
        <v>36</v>
      </c>
      <c r="O8883" s="7" t="s">
        <v>32971</v>
      </c>
      <c r="P8883" s="7">
        <v>39</v>
      </c>
    </row>
    <row r="8884" spans="1:22" ht="43.2" x14ac:dyDescent="0.3">
      <c r="A8884" t="s">
        <v>32460</v>
      </c>
      <c r="B8884" s="2" t="s">
        <v>19</v>
      </c>
      <c r="C8884" s="2" t="s">
        <v>14359</v>
      </c>
      <c r="D8884" s="2" t="s">
        <v>14361</v>
      </c>
      <c r="E8884" s="2" t="s">
        <v>15052</v>
      </c>
      <c r="F8884" s="2" t="s">
        <v>15054</v>
      </c>
      <c r="G8884" s="2" t="s">
        <v>15061</v>
      </c>
      <c r="H8884" s="3" t="s">
        <v>15062</v>
      </c>
      <c r="I8884" s="3" t="s">
        <v>15058</v>
      </c>
      <c r="J8884" s="3">
        <v>147</v>
      </c>
      <c r="K8884" s="2" t="s">
        <v>36</v>
      </c>
      <c r="O8884" s="7" t="s">
        <v>32971</v>
      </c>
      <c r="P8884" s="7">
        <v>40</v>
      </c>
    </row>
    <row r="8885" spans="1:22" ht="43.2" x14ac:dyDescent="0.3">
      <c r="A8885" t="s">
        <v>32460</v>
      </c>
      <c r="B8885" s="2" t="s">
        <v>19</v>
      </c>
      <c r="C8885" s="2" t="s">
        <v>14359</v>
      </c>
      <c r="D8885" s="2" t="s">
        <v>14361</v>
      </c>
      <c r="E8885" s="2" t="s">
        <v>15052</v>
      </c>
      <c r="F8885" s="2" t="s">
        <v>15054</v>
      </c>
      <c r="G8885" s="2" t="s">
        <v>15063</v>
      </c>
      <c r="H8885" s="3" t="s">
        <v>15064</v>
      </c>
      <c r="I8885" s="3" t="s">
        <v>15058</v>
      </c>
      <c r="J8885" s="3">
        <v>89</v>
      </c>
      <c r="K8885" s="2" t="s">
        <v>36</v>
      </c>
      <c r="O8885" s="7" t="s">
        <v>32971</v>
      </c>
      <c r="P8885" s="7">
        <v>41</v>
      </c>
    </row>
    <row r="8886" spans="1:22" ht="43.2" x14ac:dyDescent="0.3">
      <c r="A8886" t="s">
        <v>32460</v>
      </c>
      <c r="B8886" s="2" t="s">
        <v>19</v>
      </c>
      <c r="C8886" s="2" t="s">
        <v>14359</v>
      </c>
      <c r="D8886" s="2" t="s">
        <v>14361</v>
      </c>
      <c r="E8886" s="2" t="s">
        <v>15052</v>
      </c>
      <c r="F8886" s="2" t="s">
        <v>15054</v>
      </c>
      <c r="G8886" s="2" t="s">
        <v>15065</v>
      </c>
      <c r="H8886" s="3" t="s">
        <v>15066</v>
      </c>
      <c r="I8886" s="3" t="s">
        <v>15058</v>
      </c>
      <c r="J8886" s="3">
        <v>43</v>
      </c>
      <c r="K8886" s="2" t="s">
        <v>36</v>
      </c>
      <c r="O8886" s="7" t="s">
        <v>32971</v>
      </c>
      <c r="P8886" s="7">
        <v>42</v>
      </c>
    </row>
    <row r="8887" spans="1:22" ht="43.2" x14ac:dyDescent="0.3">
      <c r="A8887" t="s">
        <v>32460</v>
      </c>
      <c r="B8887" s="2" t="s">
        <v>19</v>
      </c>
      <c r="C8887" s="2" t="s">
        <v>14359</v>
      </c>
      <c r="D8887" s="2" t="s">
        <v>14361</v>
      </c>
      <c r="E8887" s="2" t="s">
        <v>15052</v>
      </c>
      <c r="F8887" s="2" t="s">
        <v>15054</v>
      </c>
      <c r="G8887" s="2" t="s">
        <v>15067</v>
      </c>
      <c r="H8887" s="3" t="s">
        <v>15068</v>
      </c>
      <c r="I8887" s="3" t="s">
        <v>15058</v>
      </c>
      <c r="J8887" s="3">
        <v>28</v>
      </c>
      <c r="K8887" s="2" t="s">
        <v>36</v>
      </c>
      <c r="O8887" s="7" t="s">
        <v>32971</v>
      </c>
      <c r="P8887" s="7">
        <v>43</v>
      </c>
    </row>
    <row r="8888" spans="1:22" ht="43.2" x14ac:dyDescent="0.3">
      <c r="A8888" t="s">
        <v>32460</v>
      </c>
      <c r="B8888" s="2" t="s">
        <v>19</v>
      </c>
      <c r="C8888" s="2" t="s">
        <v>14359</v>
      </c>
      <c r="D8888" s="2" t="s">
        <v>14361</v>
      </c>
      <c r="E8888" s="2" t="s">
        <v>15052</v>
      </c>
      <c r="F8888" s="2" t="s">
        <v>15054</v>
      </c>
      <c r="G8888" s="2" t="s">
        <v>15069</v>
      </c>
      <c r="H8888" s="3" t="s">
        <v>15070</v>
      </c>
      <c r="I8888" s="3" t="s">
        <v>15058</v>
      </c>
      <c r="J8888" s="3">
        <v>19</v>
      </c>
      <c r="K8888" s="2" t="s">
        <v>36</v>
      </c>
      <c r="O8888" s="7" t="s">
        <v>32971</v>
      </c>
      <c r="P8888" s="7">
        <v>44</v>
      </c>
    </row>
    <row r="8889" spans="1:22" ht="43.2" x14ac:dyDescent="0.3">
      <c r="A8889" t="s">
        <v>32460</v>
      </c>
      <c r="B8889" s="2" t="s">
        <v>19</v>
      </c>
      <c r="C8889" s="2" t="s">
        <v>14359</v>
      </c>
      <c r="D8889" s="2" t="s">
        <v>14361</v>
      </c>
      <c r="E8889" s="2" t="s">
        <v>15052</v>
      </c>
      <c r="F8889" s="2" t="s">
        <v>15054</v>
      </c>
      <c r="G8889" s="2" t="s">
        <v>15071</v>
      </c>
      <c r="H8889" s="3" t="s">
        <v>15072</v>
      </c>
      <c r="I8889" s="3" t="s">
        <v>15058</v>
      </c>
      <c r="J8889" s="3">
        <v>34</v>
      </c>
      <c r="K8889" s="2" t="s">
        <v>36</v>
      </c>
      <c r="O8889" s="7" t="s">
        <v>32971</v>
      </c>
      <c r="P8889" s="7">
        <v>45</v>
      </c>
    </row>
    <row r="8890" spans="1:22" x14ac:dyDescent="0.3">
      <c r="B8890" s="2" t="s">
        <v>19</v>
      </c>
      <c r="C8890" s="2" t="s">
        <v>14359</v>
      </c>
      <c r="D8890" s="2" t="s">
        <v>14361</v>
      </c>
      <c r="E8890" s="2" t="s">
        <v>15073</v>
      </c>
      <c r="H8890" s="3" t="s">
        <v>15074</v>
      </c>
    </row>
    <row r="8891" spans="1:22" x14ac:dyDescent="0.3">
      <c r="L8891" s="163" t="s">
        <v>0</v>
      </c>
      <c r="M8891" s="163"/>
      <c r="N8891" s="163"/>
      <c r="O8891" s="163" t="s">
        <v>1</v>
      </c>
      <c r="P8891" s="163"/>
      <c r="Q8891" s="163"/>
      <c r="R8891" s="171" t="s">
        <v>32779</v>
      </c>
      <c r="S8891" s="171"/>
      <c r="T8891" s="171"/>
      <c r="U8891" s="171"/>
      <c r="V8891" s="171"/>
    </row>
    <row r="8892" spans="1:22" ht="43.2" x14ac:dyDescent="0.3">
      <c r="B8892" s="2" t="s">
        <v>19</v>
      </c>
      <c r="C8892" s="2" t="s">
        <v>14359</v>
      </c>
      <c r="D8892" s="2" t="s">
        <v>14361</v>
      </c>
      <c r="E8892" s="2" t="s">
        <v>15073</v>
      </c>
      <c r="F8892" s="2" t="s">
        <v>15075</v>
      </c>
      <c r="H8892" s="3" t="s">
        <v>15076</v>
      </c>
      <c r="L8892" s="72" t="s">
        <v>12</v>
      </c>
      <c r="M8892" s="72" t="s">
        <v>13</v>
      </c>
      <c r="N8892" s="72" t="s">
        <v>14</v>
      </c>
      <c r="O8892" s="72" t="s">
        <v>32311</v>
      </c>
      <c r="P8892" s="72" t="s">
        <v>31198</v>
      </c>
      <c r="Q8892" s="72" t="s">
        <v>32774</v>
      </c>
      <c r="R8892" s="73" t="s">
        <v>32319</v>
      </c>
      <c r="S8892" s="73" t="s">
        <v>32320</v>
      </c>
      <c r="T8892" s="73" t="s">
        <v>17</v>
      </c>
      <c r="U8892" s="73" t="s">
        <v>18</v>
      </c>
      <c r="V8892" s="73" t="s">
        <v>31184</v>
      </c>
    </row>
    <row r="8893" spans="1:22" x14ac:dyDescent="0.3">
      <c r="A8893" t="s">
        <v>32460</v>
      </c>
      <c r="B8893" s="2" t="s">
        <v>19</v>
      </c>
      <c r="C8893" s="2" t="s">
        <v>14359</v>
      </c>
      <c r="D8893" s="2" t="s">
        <v>14361</v>
      </c>
      <c r="E8893" s="2" t="s">
        <v>15073</v>
      </c>
      <c r="F8893" s="2" t="s">
        <v>15075</v>
      </c>
      <c r="G8893" s="2" t="s">
        <v>15077</v>
      </c>
      <c r="H8893" s="3" t="s">
        <v>15078</v>
      </c>
      <c r="I8893" s="3" t="s">
        <v>15079</v>
      </c>
      <c r="J8893" s="3">
        <v>2863</v>
      </c>
      <c r="K8893" s="2" t="s">
        <v>36</v>
      </c>
      <c r="O8893" s="7" t="s">
        <v>32972</v>
      </c>
      <c r="P8893" s="7" t="s">
        <v>32973</v>
      </c>
      <c r="Q8893" s="2" t="s">
        <v>32974</v>
      </c>
      <c r="R8893" s="2">
        <v>0</v>
      </c>
      <c r="S8893" s="2">
        <v>10</v>
      </c>
      <c r="T8893" s="2" t="s">
        <v>32975</v>
      </c>
      <c r="V8893" s="26">
        <v>3</v>
      </c>
    </row>
    <row r="8894" spans="1:22" x14ac:dyDescent="0.3">
      <c r="A8894" t="s">
        <v>32460</v>
      </c>
      <c r="B8894" s="2" t="s">
        <v>19</v>
      </c>
      <c r="C8894" s="2" t="s">
        <v>14359</v>
      </c>
      <c r="D8894" s="2" t="s">
        <v>14361</v>
      </c>
      <c r="E8894" s="2" t="s">
        <v>15073</v>
      </c>
      <c r="F8894" s="2" t="s">
        <v>15075</v>
      </c>
      <c r="G8894" s="2" t="s">
        <v>15080</v>
      </c>
      <c r="H8894" s="3" t="s">
        <v>15081</v>
      </c>
      <c r="I8894" s="3" t="s">
        <v>15079</v>
      </c>
      <c r="J8894" s="3">
        <v>250</v>
      </c>
      <c r="K8894" s="2" t="s">
        <v>36</v>
      </c>
      <c r="O8894" s="7" t="s">
        <v>32972</v>
      </c>
      <c r="P8894" s="7" t="s">
        <v>32973</v>
      </c>
      <c r="Q8894" s="2" t="s">
        <v>32974</v>
      </c>
      <c r="R8894" s="2">
        <v>10</v>
      </c>
      <c r="S8894" s="2">
        <v>20</v>
      </c>
      <c r="T8894" s="2" t="s">
        <v>32975</v>
      </c>
      <c r="V8894" s="26">
        <v>3</v>
      </c>
    </row>
    <row r="8895" spans="1:22" x14ac:dyDescent="0.3">
      <c r="A8895" t="s">
        <v>32460</v>
      </c>
      <c r="B8895" s="2" t="s">
        <v>19</v>
      </c>
      <c r="C8895" s="2" t="s">
        <v>14359</v>
      </c>
      <c r="D8895" s="2" t="s">
        <v>14361</v>
      </c>
      <c r="E8895" s="2" t="s">
        <v>15073</v>
      </c>
      <c r="F8895" s="2" t="s">
        <v>15075</v>
      </c>
      <c r="G8895" s="2" t="s">
        <v>15082</v>
      </c>
      <c r="H8895" s="3" t="s">
        <v>15083</v>
      </c>
      <c r="I8895" s="3" t="s">
        <v>15079</v>
      </c>
      <c r="J8895" s="3">
        <v>41</v>
      </c>
      <c r="K8895" s="2" t="s">
        <v>36</v>
      </c>
      <c r="O8895" s="7" t="s">
        <v>32972</v>
      </c>
      <c r="P8895" s="7" t="s">
        <v>32973</v>
      </c>
      <c r="Q8895" s="2" t="s">
        <v>32974</v>
      </c>
      <c r="R8895" s="2">
        <v>20</v>
      </c>
      <c r="S8895" s="2">
        <v>31.5</v>
      </c>
      <c r="T8895" s="2" t="s">
        <v>32975</v>
      </c>
      <c r="V8895" s="26">
        <v>3</v>
      </c>
    </row>
    <row r="8896" spans="1:22" x14ac:dyDescent="0.3">
      <c r="A8896" t="s">
        <v>32460</v>
      </c>
      <c r="B8896" s="2" t="s">
        <v>19</v>
      </c>
      <c r="C8896" s="2" t="s">
        <v>14359</v>
      </c>
      <c r="D8896" s="2" t="s">
        <v>14361</v>
      </c>
      <c r="E8896" s="2" t="s">
        <v>15073</v>
      </c>
      <c r="F8896" s="2" t="s">
        <v>15075</v>
      </c>
      <c r="G8896" s="2" t="s">
        <v>15084</v>
      </c>
      <c r="H8896" s="3" t="s">
        <v>15085</v>
      </c>
      <c r="I8896" s="3" t="s">
        <v>15079</v>
      </c>
      <c r="J8896" s="3">
        <v>1</v>
      </c>
      <c r="K8896" s="2" t="s">
        <v>36</v>
      </c>
      <c r="O8896" s="7" t="s">
        <v>32972</v>
      </c>
      <c r="P8896" s="7" t="s">
        <v>32973</v>
      </c>
      <c r="Q8896" s="2" t="s">
        <v>32974</v>
      </c>
      <c r="R8896" s="2">
        <v>31.5</v>
      </c>
      <c r="S8896" s="2">
        <v>40</v>
      </c>
      <c r="T8896" s="2" t="s">
        <v>32975</v>
      </c>
      <c r="V8896" s="26">
        <v>3</v>
      </c>
    </row>
    <row r="8897" spans="1:22" x14ac:dyDescent="0.3">
      <c r="A8897" t="s">
        <v>32460</v>
      </c>
      <c r="B8897" s="2" t="s">
        <v>19</v>
      </c>
      <c r="C8897" s="2" t="s">
        <v>14359</v>
      </c>
      <c r="D8897" s="2" t="s">
        <v>14361</v>
      </c>
      <c r="E8897" s="2" t="s">
        <v>15073</v>
      </c>
      <c r="F8897" s="2" t="s">
        <v>15075</v>
      </c>
      <c r="G8897" s="2" t="s">
        <v>15086</v>
      </c>
      <c r="H8897" s="3" t="s">
        <v>15087</v>
      </c>
      <c r="I8897" s="3" t="s">
        <v>15079</v>
      </c>
      <c r="J8897" s="3">
        <v>20</v>
      </c>
      <c r="K8897" s="2" t="s">
        <v>36</v>
      </c>
      <c r="O8897" s="7" t="s">
        <v>32972</v>
      </c>
      <c r="P8897" s="7" t="s">
        <v>32973</v>
      </c>
      <c r="Q8897" s="2" t="s">
        <v>32974</v>
      </c>
      <c r="R8897" s="2">
        <v>40</v>
      </c>
      <c r="S8897" s="2">
        <v>63</v>
      </c>
      <c r="T8897" s="2" t="s">
        <v>32975</v>
      </c>
      <c r="V8897" s="26">
        <v>3</v>
      </c>
    </row>
    <row r="8898" spans="1:22" x14ac:dyDescent="0.3">
      <c r="A8898" t="s">
        <v>32460</v>
      </c>
      <c r="B8898" s="2" t="s">
        <v>19</v>
      </c>
      <c r="C8898" s="2" t="s">
        <v>14359</v>
      </c>
      <c r="D8898" s="2" t="s">
        <v>14361</v>
      </c>
      <c r="E8898" s="2" t="s">
        <v>15073</v>
      </c>
      <c r="F8898" s="2" t="s">
        <v>15075</v>
      </c>
      <c r="G8898" s="2" t="s">
        <v>15088</v>
      </c>
      <c r="H8898" s="3" t="s">
        <v>15089</v>
      </c>
      <c r="I8898" s="3" t="s">
        <v>15079</v>
      </c>
      <c r="K8898" s="2" t="s">
        <v>36</v>
      </c>
      <c r="O8898" s="7" t="s">
        <v>32972</v>
      </c>
      <c r="P8898" s="7" t="s">
        <v>32973</v>
      </c>
      <c r="Q8898" s="2" t="s">
        <v>32974</v>
      </c>
      <c r="R8898" s="2">
        <v>63</v>
      </c>
      <c r="S8898" s="2">
        <v>80</v>
      </c>
      <c r="T8898" s="2" t="s">
        <v>32975</v>
      </c>
      <c r="V8898" s="26">
        <v>3</v>
      </c>
    </row>
    <row r="8899" spans="1:22" x14ac:dyDescent="0.3">
      <c r="A8899" t="s">
        <v>32460</v>
      </c>
      <c r="B8899" s="2" t="s">
        <v>19</v>
      </c>
      <c r="C8899" s="2" t="s">
        <v>14359</v>
      </c>
      <c r="D8899" s="2" t="s">
        <v>14361</v>
      </c>
      <c r="E8899" s="2" t="s">
        <v>15073</v>
      </c>
      <c r="F8899" s="2" t="s">
        <v>15075</v>
      </c>
      <c r="G8899" s="2" t="s">
        <v>15090</v>
      </c>
      <c r="H8899" s="3" t="s">
        <v>15091</v>
      </c>
      <c r="I8899" s="3" t="s">
        <v>15079</v>
      </c>
      <c r="J8899" s="3">
        <v>3</v>
      </c>
      <c r="K8899" s="2" t="s">
        <v>36</v>
      </c>
      <c r="O8899" s="7" t="s">
        <v>32972</v>
      </c>
      <c r="P8899" s="7" t="s">
        <v>32973</v>
      </c>
      <c r="Q8899" s="2" t="s">
        <v>32974</v>
      </c>
      <c r="R8899" s="2">
        <v>80</v>
      </c>
      <c r="S8899" s="2">
        <v>125</v>
      </c>
      <c r="T8899" s="2" t="s">
        <v>32975</v>
      </c>
      <c r="V8899" s="26">
        <v>3</v>
      </c>
    </row>
    <row r="8900" spans="1:22" x14ac:dyDescent="0.3">
      <c r="A8900" t="s">
        <v>32460</v>
      </c>
      <c r="B8900" s="2" t="s">
        <v>19</v>
      </c>
      <c r="C8900" s="2" t="s">
        <v>14359</v>
      </c>
      <c r="D8900" s="2" t="s">
        <v>14361</v>
      </c>
      <c r="E8900" s="2" t="s">
        <v>15073</v>
      </c>
      <c r="F8900" s="2" t="s">
        <v>15075</v>
      </c>
      <c r="G8900" s="2" t="s">
        <v>15092</v>
      </c>
      <c r="H8900" s="3" t="s">
        <v>15093</v>
      </c>
      <c r="I8900" s="3" t="s">
        <v>15079</v>
      </c>
      <c r="J8900" s="3">
        <v>4</v>
      </c>
      <c r="K8900" s="2" t="s">
        <v>36</v>
      </c>
      <c r="O8900" s="7" t="s">
        <v>32972</v>
      </c>
      <c r="P8900" s="7" t="s">
        <v>32973</v>
      </c>
      <c r="Q8900" s="2" t="s">
        <v>32974</v>
      </c>
      <c r="R8900" s="2">
        <v>125</v>
      </c>
      <c r="S8900" s="2">
        <v>150</v>
      </c>
      <c r="T8900" s="2" t="s">
        <v>32975</v>
      </c>
      <c r="V8900" s="26">
        <v>3</v>
      </c>
    </row>
    <row r="8901" spans="1:22" x14ac:dyDescent="0.3">
      <c r="A8901" t="s">
        <v>32460</v>
      </c>
      <c r="B8901" s="2" t="s">
        <v>19</v>
      </c>
      <c r="C8901" s="2" t="s">
        <v>14359</v>
      </c>
      <c r="D8901" s="2" t="s">
        <v>14361</v>
      </c>
      <c r="E8901" s="2" t="s">
        <v>15073</v>
      </c>
      <c r="F8901" s="2" t="s">
        <v>15075</v>
      </c>
      <c r="G8901" s="2" t="s">
        <v>15094</v>
      </c>
      <c r="H8901" s="3" t="s">
        <v>15095</v>
      </c>
      <c r="I8901" s="3" t="s">
        <v>15079</v>
      </c>
      <c r="J8901" s="3">
        <v>76</v>
      </c>
      <c r="K8901" s="2" t="s">
        <v>36</v>
      </c>
      <c r="O8901" s="7" t="s">
        <v>32972</v>
      </c>
      <c r="P8901" s="7" t="s">
        <v>32973</v>
      </c>
      <c r="Q8901" s="2" t="s">
        <v>32976</v>
      </c>
      <c r="R8901" s="2">
        <v>0</v>
      </c>
      <c r="S8901" s="2">
        <v>10</v>
      </c>
      <c r="T8901" s="2" t="s">
        <v>32975</v>
      </c>
      <c r="V8901" s="26">
        <v>3</v>
      </c>
    </row>
    <row r="8902" spans="1:22" x14ac:dyDescent="0.3">
      <c r="A8902" t="s">
        <v>32460</v>
      </c>
      <c r="B8902" s="2" t="s">
        <v>19</v>
      </c>
      <c r="C8902" s="2" t="s">
        <v>14359</v>
      </c>
      <c r="D8902" s="2" t="s">
        <v>14361</v>
      </c>
      <c r="E8902" s="2" t="s">
        <v>15073</v>
      </c>
      <c r="F8902" s="2" t="s">
        <v>15075</v>
      </c>
      <c r="G8902" s="2" t="s">
        <v>15096</v>
      </c>
      <c r="H8902" s="3" t="s">
        <v>15097</v>
      </c>
      <c r="I8902" s="3" t="s">
        <v>15079</v>
      </c>
      <c r="J8902" s="3">
        <v>9</v>
      </c>
      <c r="K8902" s="2" t="s">
        <v>36</v>
      </c>
      <c r="O8902" s="7" t="s">
        <v>32972</v>
      </c>
      <c r="P8902" s="7" t="s">
        <v>32973</v>
      </c>
      <c r="Q8902" s="2" t="s">
        <v>32976</v>
      </c>
      <c r="R8902" s="2">
        <v>10</v>
      </c>
      <c r="S8902" s="2">
        <v>20</v>
      </c>
      <c r="T8902" s="2" t="s">
        <v>32975</v>
      </c>
      <c r="V8902" s="26">
        <v>3</v>
      </c>
    </row>
    <row r="8903" spans="1:22" x14ac:dyDescent="0.3">
      <c r="A8903" t="s">
        <v>32460</v>
      </c>
      <c r="B8903" s="2" t="s">
        <v>19</v>
      </c>
      <c r="C8903" s="2" t="s">
        <v>14359</v>
      </c>
      <c r="D8903" s="2" t="s">
        <v>14361</v>
      </c>
      <c r="E8903" s="2" t="s">
        <v>15073</v>
      </c>
      <c r="F8903" s="2" t="s">
        <v>15075</v>
      </c>
      <c r="G8903" s="2" t="s">
        <v>15098</v>
      </c>
      <c r="H8903" s="3" t="s">
        <v>15099</v>
      </c>
      <c r="I8903" s="3" t="s">
        <v>15079</v>
      </c>
      <c r="K8903" s="2" t="s">
        <v>36</v>
      </c>
      <c r="O8903" s="7" t="s">
        <v>32972</v>
      </c>
      <c r="P8903" s="7" t="s">
        <v>32973</v>
      </c>
      <c r="Q8903" s="2" t="s">
        <v>32976</v>
      </c>
      <c r="R8903" s="2">
        <v>20</v>
      </c>
      <c r="S8903" s="2">
        <v>31.5</v>
      </c>
      <c r="T8903" s="2" t="s">
        <v>32975</v>
      </c>
      <c r="V8903" s="26">
        <v>3</v>
      </c>
    </row>
    <row r="8904" spans="1:22" x14ac:dyDescent="0.3">
      <c r="A8904" t="s">
        <v>32460</v>
      </c>
      <c r="B8904" s="2" t="s">
        <v>19</v>
      </c>
      <c r="C8904" s="2" t="s">
        <v>14359</v>
      </c>
      <c r="D8904" s="2" t="s">
        <v>14361</v>
      </c>
      <c r="E8904" s="2" t="s">
        <v>15073</v>
      </c>
      <c r="F8904" s="2" t="s">
        <v>15075</v>
      </c>
      <c r="G8904" s="2" t="s">
        <v>15100</v>
      </c>
      <c r="H8904" s="3" t="s">
        <v>15101</v>
      </c>
      <c r="I8904" s="3" t="s">
        <v>15079</v>
      </c>
      <c r="K8904" s="2" t="s">
        <v>36</v>
      </c>
      <c r="O8904" s="7" t="s">
        <v>32972</v>
      </c>
      <c r="P8904" s="7" t="s">
        <v>32973</v>
      </c>
      <c r="Q8904" s="2" t="s">
        <v>32976</v>
      </c>
      <c r="R8904" s="2">
        <v>31.5</v>
      </c>
      <c r="S8904" s="2">
        <v>40</v>
      </c>
      <c r="T8904" s="2" t="s">
        <v>32975</v>
      </c>
      <c r="V8904" s="26">
        <v>3</v>
      </c>
    </row>
    <row r="8905" spans="1:22" x14ac:dyDescent="0.3">
      <c r="A8905" t="s">
        <v>32460</v>
      </c>
      <c r="B8905" s="2" t="s">
        <v>19</v>
      </c>
      <c r="C8905" s="2" t="s">
        <v>14359</v>
      </c>
      <c r="D8905" s="2" t="s">
        <v>14361</v>
      </c>
      <c r="E8905" s="2" t="s">
        <v>15073</v>
      </c>
      <c r="F8905" s="2" t="s">
        <v>15075</v>
      </c>
      <c r="G8905" s="2" t="s">
        <v>15102</v>
      </c>
      <c r="H8905" s="3" t="s">
        <v>15103</v>
      </c>
      <c r="I8905" s="3" t="s">
        <v>15079</v>
      </c>
      <c r="K8905" s="2" t="s">
        <v>36</v>
      </c>
      <c r="O8905" s="7" t="s">
        <v>32972</v>
      </c>
      <c r="P8905" s="7" t="s">
        <v>32973</v>
      </c>
      <c r="Q8905" s="2" t="s">
        <v>32976</v>
      </c>
      <c r="R8905" s="2">
        <v>40</v>
      </c>
      <c r="S8905" s="2">
        <v>63</v>
      </c>
      <c r="T8905" s="2" t="s">
        <v>32975</v>
      </c>
      <c r="V8905" s="26">
        <v>3</v>
      </c>
    </row>
    <row r="8906" spans="1:22" x14ac:dyDescent="0.3">
      <c r="A8906" t="s">
        <v>32460</v>
      </c>
      <c r="B8906" s="2" t="s">
        <v>19</v>
      </c>
      <c r="C8906" s="2" t="s">
        <v>14359</v>
      </c>
      <c r="D8906" s="2" t="s">
        <v>14361</v>
      </c>
      <c r="E8906" s="2" t="s">
        <v>15073</v>
      </c>
      <c r="F8906" s="2" t="s">
        <v>15075</v>
      </c>
      <c r="G8906" s="2" t="s">
        <v>15104</v>
      </c>
      <c r="H8906" s="3" t="s">
        <v>15105</v>
      </c>
      <c r="I8906" s="3" t="s">
        <v>15079</v>
      </c>
      <c r="K8906" s="2" t="s">
        <v>36</v>
      </c>
      <c r="O8906" s="7" t="s">
        <v>32972</v>
      </c>
      <c r="P8906" s="7" t="s">
        <v>32973</v>
      </c>
      <c r="Q8906" s="2" t="s">
        <v>32976</v>
      </c>
      <c r="R8906" s="2">
        <v>63</v>
      </c>
      <c r="S8906" s="2">
        <v>80</v>
      </c>
      <c r="T8906" s="2" t="s">
        <v>32975</v>
      </c>
      <c r="V8906" s="26">
        <v>3</v>
      </c>
    </row>
    <row r="8907" spans="1:22" x14ac:dyDescent="0.3">
      <c r="A8907" t="s">
        <v>32460</v>
      </c>
      <c r="B8907" s="2" t="s">
        <v>19</v>
      </c>
      <c r="C8907" s="2" t="s">
        <v>14359</v>
      </c>
      <c r="D8907" s="2" t="s">
        <v>14361</v>
      </c>
      <c r="E8907" s="2" t="s">
        <v>15073</v>
      </c>
      <c r="F8907" s="2" t="s">
        <v>15075</v>
      </c>
      <c r="G8907" s="2" t="s">
        <v>15106</v>
      </c>
      <c r="H8907" s="3" t="s">
        <v>15107</v>
      </c>
      <c r="I8907" s="3" t="s">
        <v>15079</v>
      </c>
      <c r="K8907" s="2" t="s">
        <v>36</v>
      </c>
      <c r="O8907" s="7" t="s">
        <v>32972</v>
      </c>
      <c r="P8907" s="7" t="s">
        <v>32973</v>
      </c>
      <c r="Q8907" s="2" t="s">
        <v>32976</v>
      </c>
      <c r="R8907" s="2">
        <v>80</v>
      </c>
      <c r="S8907" s="2">
        <v>125</v>
      </c>
      <c r="T8907" s="2" t="s">
        <v>32975</v>
      </c>
      <c r="V8907" s="26">
        <v>3</v>
      </c>
    </row>
    <row r="8908" spans="1:22" x14ac:dyDescent="0.3">
      <c r="A8908" t="s">
        <v>32460</v>
      </c>
      <c r="B8908" s="2" t="s">
        <v>19</v>
      </c>
      <c r="C8908" s="2" t="s">
        <v>14359</v>
      </c>
      <c r="D8908" s="2" t="s">
        <v>14361</v>
      </c>
      <c r="E8908" s="2" t="s">
        <v>15073</v>
      </c>
      <c r="F8908" s="2" t="s">
        <v>15075</v>
      </c>
      <c r="G8908" s="2" t="s">
        <v>15108</v>
      </c>
      <c r="H8908" s="3" t="s">
        <v>15109</v>
      </c>
      <c r="I8908" s="3" t="s">
        <v>15079</v>
      </c>
      <c r="K8908" s="2" t="s">
        <v>36</v>
      </c>
      <c r="O8908" s="7" t="s">
        <v>32972</v>
      </c>
      <c r="P8908" s="7" t="s">
        <v>32973</v>
      </c>
      <c r="Q8908" s="2" t="s">
        <v>32976</v>
      </c>
      <c r="R8908" s="2">
        <v>125</v>
      </c>
      <c r="S8908" s="2">
        <v>150</v>
      </c>
      <c r="T8908" s="2" t="s">
        <v>32975</v>
      </c>
      <c r="V8908" s="26">
        <v>3</v>
      </c>
    </row>
    <row r="8909" spans="1:22" x14ac:dyDescent="0.3">
      <c r="B8909" s="2" t="s">
        <v>19</v>
      </c>
      <c r="C8909" s="2" t="s">
        <v>14359</v>
      </c>
      <c r="D8909" s="2" t="s">
        <v>14361</v>
      </c>
      <c r="E8909" s="2" t="s">
        <v>15110</v>
      </c>
      <c r="H8909" s="3" t="s">
        <v>15111</v>
      </c>
    </row>
    <row r="8910" spans="1:22" x14ac:dyDescent="0.3">
      <c r="L8910" s="163" t="s">
        <v>0</v>
      </c>
      <c r="M8910" s="163"/>
      <c r="N8910" s="163"/>
      <c r="O8910" s="163" t="s">
        <v>1</v>
      </c>
      <c r="P8910" s="163"/>
    </row>
    <row r="8911" spans="1:22" ht="43.2" x14ac:dyDescent="0.3">
      <c r="B8911" s="2" t="s">
        <v>19</v>
      </c>
      <c r="C8911" s="2" t="s">
        <v>14359</v>
      </c>
      <c r="D8911" s="2" t="s">
        <v>14361</v>
      </c>
      <c r="E8911" s="2" t="s">
        <v>15110</v>
      </c>
      <c r="F8911" s="2" t="s">
        <v>15112</v>
      </c>
      <c r="H8911" s="3" t="s">
        <v>15113</v>
      </c>
      <c r="L8911" s="72" t="s">
        <v>12</v>
      </c>
      <c r="M8911" s="72" t="s">
        <v>13</v>
      </c>
      <c r="N8911" s="72" t="s">
        <v>14</v>
      </c>
      <c r="O8911" s="72" t="s">
        <v>32311</v>
      </c>
      <c r="P8911" s="72" t="s">
        <v>31195</v>
      </c>
    </row>
    <row r="8912" spans="1:22" x14ac:dyDescent="0.3">
      <c r="B8912" s="4" t="s">
        <v>19</v>
      </c>
      <c r="C8912" s="4" t="s">
        <v>14359</v>
      </c>
      <c r="D8912" s="4" t="s">
        <v>14361</v>
      </c>
      <c r="E8912" s="4" t="s">
        <v>15110</v>
      </c>
      <c r="F8912" s="4" t="s">
        <v>15112</v>
      </c>
      <c r="G8912" s="4" t="s">
        <v>15114</v>
      </c>
      <c r="H8912" s="5" t="s">
        <v>15115</v>
      </c>
      <c r="I8912" s="5" t="s">
        <v>15079</v>
      </c>
    </row>
    <row r="8913" spans="1:21" x14ac:dyDescent="0.3">
      <c r="B8913" s="4" t="s">
        <v>19</v>
      </c>
      <c r="C8913" s="4" t="s">
        <v>14359</v>
      </c>
      <c r="D8913" s="4" t="s">
        <v>14361</v>
      </c>
      <c r="E8913" s="4" t="s">
        <v>15110</v>
      </c>
      <c r="F8913" s="4" t="s">
        <v>15112</v>
      </c>
      <c r="G8913" s="4" t="s">
        <v>15116</v>
      </c>
      <c r="H8913" s="5" t="s">
        <v>15117</v>
      </c>
      <c r="I8913" s="5" t="s">
        <v>15079</v>
      </c>
    </row>
    <row r="8914" spans="1:21" x14ac:dyDescent="0.3">
      <c r="B8914" s="4" t="s">
        <v>19</v>
      </c>
      <c r="C8914" s="4" t="s">
        <v>14359</v>
      </c>
      <c r="D8914" s="4" t="s">
        <v>14361</v>
      </c>
      <c r="E8914" s="4" t="s">
        <v>15110</v>
      </c>
      <c r="F8914" s="4" t="s">
        <v>15112</v>
      </c>
      <c r="G8914" s="4" t="s">
        <v>15118</v>
      </c>
      <c r="H8914" s="5" t="s">
        <v>15119</v>
      </c>
      <c r="I8914" s="5" t="s">
        <v>15079</v>
      </c>
    </row>
    <row r="8915" spans="1:21" x14ac:dyDescent="0.3">
      <c r="B8915" s="4" t="s">
        <v>19</v>
      </c>
      <c r="C8915" s="4" t="s">
        <v>14359</v>
      </c>
      <c r="D8915" s="4" t="s">
        <v>14361</v>
      </c>
      <c r="E8915" s="4" t="s">
        <v>15110</v>
      </c>
      <c r="F8915" s="4" t="s">
        <v>15112</v>
      </c>
      <c r="G8915" s="4" t="s">
        <v>15120</v>
      </c>
      <c r="H8915" s="5" t="s">
        <v>15121</v>
      </c>
      <c r="I8915" s="5" t="s">
        <v>15079</v>
      </c>
    </row>
    <row r="8916" spans="1:21" x14ac:dyDescent="0.3">
      <c r="B8916" s="4" t="s">
        <v>19</v>
      </c>
      <c r="C8916" s="4" t="s">
        <v>14359</v>
      </c>
      <c r="D8916" s="4" t="s">
        <v>14361</v>
      </c>
      <c r="E8916" s="4" t="s">
        <v>15110</v>
      </c>
      <c r="F8916" s="4" t="s">
        <v>15112</v>
      </c>
      <c r="G8916" s="4" t="s">
        <v>15122</v>
      </c>
      <c r="H8916" s="5" t="s">
        <v>15123</v>
      </c>
      <c r="I8916" s="5" t="s">
        <v>15079</v>
      </c>
    </row>
    <row r="8917" spans="1:21" x14ac:dyDescent="0.3">
      <c r="B8917" s="4" t="s">
        <v>19</v>
      </c>
      <c r="C8917" s="4" t="s">
        <v>14359</v>
      </c>
      <c r="D8917" s="4" t="s">
        <v>14361</v>
      </c>
      <c r="E8917" s="4" t="s">
        <v>15110</v>
      </c>
      <c r="F8917" s="4" t="s">
        <v>15112</v>
      </c>
      <c r="G8917" s="4" t="s">
        <v>15124</v>
      </c>
      <c r="H8917" s="5" t="s">
        <v>15125</v>
      </c>
      <c r="I8917" s="5" t="s">
        <v>15079</v>
      </c>
    </row>
    <row r="8918" spans="1:21" x14ac:dyDescent="0.3">
      <c r="B8918" s="4" t="s">
        <v>19</v>
      </c>
      <c r="C8918" s="4" t="s">
        <v>14359</v>
      </c>
      <c r="D8918" s="4" t="s">
        <v>14361</v>
      </c>
      <c r="E8918" s="4" t="s">
        <v>15110</v>
      </c>
      <c r="F8918" s="4" t="s">
        <v>15112</v>
      </c>
      <c r="G8918" s="4" t="s">
        <v>15126</v>
      </c>
      <c r="H8918" s="5" t="s">
        <v>15127</v>
      </c>
      <c r="I8918" s="5" t="s">
        <v>15079</v>
      </c>
    </row>
    <row r="8919" spans="1:21" x14ac:dyDescent="0.3">
      <c r="B8919" s="4" t="s">
        <v>19</v>
      </c>
      <c r="C8919" s="4" t="s">
        <v>14359</v>
      </c>
      <c r="D8919" s="4" t="s">
        <v>14361</v>
      </c>
      <c r="E8919" s="4" t="s">
        <v>15110</v>
      </c>
      <c r="F8919" s="4" t="s">
        <v>15112</v>
      </c>
      <c r="G8919" s="4" t="s">
        <v>15128</v>
      </c>
      <c r="H8919" s="5" t="s">
        <v>15129</v>
      </c>
      <c r="I8919" s="5" t="s">
        <v>15079</v>
      </c>
    </row>
    <row r="8920" spans="1:21" x14ac:dyDescent="0.3">
      <c r="B8920" s="4" t="s">
        <v>19</v>
      </c>
      <c r="C8920" s="4" t="s">
        <v>14359</v>
      </c>
      <c r="D8920" s="4" t="s">
        <v>14361</v>
      </c>
      <c r="E8920" s="4" t="s">
        <v>15110</v>
      </c>
      <c r="F8920" s="4" t="s">
        <v>15112</v>
      </c>
      <c r="G8920" s="4" t="s">
        <v>15130</v>
      </c>
      <c r="H8920" s="5" t="s">
        <v>15131</v>
      </c>
      <c r="I8920" s="5" t="s">
        <v>15079</v>
      </c>
    </row>
    <row r="8921" spans="1:21" x14ac:dyDescent="0.3">
      <c r="B8921" s="4" t="s">
        <v>19</v>
      </c>
      <c r="C8921" s="4" t="s">
        <v>14359</v>
      </c>
      <c r="D8921" s="4" t="s">
        <v>14361</v>
      </c>
      <c r="E8921" s="4" t="s">
        <v>15110</v>
      </c>
      <c r="F8921" s="4" t="s">
        <v>15112</v>
      </c>
      <c r="G8921" s="4" t="s">
        <v>15132</v>
      </c>
      <c r="H8921" s="5" t="s">
        <v>15133</v>
      </c>
      <c r="I8921" s="5" t="s">
        <v>15079</v>
      </c>
    </row>
    <row r="8922" spans="1:21" x14ac:dyDescent="0.3">
      <c r="L8922" s="163" t="s">
        <v>0</v>
      </c>
      <c r="M8922" s="163"/>
      <c r="N8922" s="163"/>
      <c r="O8922" s="163" t="s">
        <v>1</v>
      </c>
      <c r="P8922" s="163"/>
      <c r="Q8922" s="171" t="s">
        <v>32779</v>
      </c>
      <c r="R8922" s="171"/>
      <c r="S8922" s="171"/>
      <c r="T8922" s="171"/>
      <c r="U8922" s="171"/>
    </row>
    <row r="8923" spans="1:21" ht="43.2" x14ac:dyDescent="0.3">
      <c r="B8923" s="2" t="s">
        <v>19</v>
      </c>
      <c r="C8923" s="2" t="s">
        <v>14359</v>
      </c>
      <c r="D8923" s="2" t="s">
        <v>14361</v>
      </c>
      <c r="E8923" s="2" t="s">
        <v>15110</v>
      </c>
      <c r="F8923" s="2" t="s">
        <v>15134</v>
      </c>
      <c r="H8923" s="3" t="s">
        <v>15135</v>
      </c>
      <c r="L8923" s="72" t="s">
        <v>12</v>
      </c>
      <c r="M8923" s="72" t="s">
        <v>13</v>
      </c>
      <c r="N8923" s="72" t="s">
        <v>14</v>
      </c>
      <c r="O8923" s="72" t="s">
        <v>32311</v>
      </c>
      <c r="P8923" s="72" t="s">
        <v>31198</v>
      </c>
      <c r="Q8923" s="73" t="s">
        <v>32319</v>
      </c>
      <c r="R8923" s="73" t="s">
        <v>32320</v>
      </c>
      <c r="S8923" s="73" t="s">
        <v>17</v>
      </c>
      <c r="T8923" s="73" t="s">
        <v>18</v>
      </c>
      <c r="U8923" s="73" t="s">
        <v>31184</v>
      </c>
    </row>
    <row r="8924" spans="1:21" ht="28.8" x14ac:dyDescent="0.3">
      <c r="A8924" t="s">
        <v>32460</v>
      </c>
      <c r="B8924" s="2" t="s">
        <v>19</v>
      </c>
      <c r="C8924" s="2" t="s">
        <v>14359</v>
      </c>
      <c r="D8924" s="2" t="s">
        <v>14361</v>
      </c>
      <c r="E8924" s="2" t="s">
        <v>15110</v>
      </c>
      <c r="F8924" s="2" t="s">
        <v>15134</v>
      </c>
      <c r="G8924" s="2" t="s">
        <v>15136</v>
      </c>
      <c r="H8924" s="3" t="s">
        <v>15137</v>
      </c>
      <c r="I8924" s="3" t="s">
        <v>14171</v>
      </c>
      <c r="J8924" s="3">
        <v>120</v>
      </c>
      <c r="K8924" s="2" t="s">
        <v>36</v>
      </c>
      <c r="O8924" s="7" t="s">
        <v>32834</v>
      </c>
      <c r="P8924" s="7" t="s">
        <v>32977</v>
      </c>
      <c r="Q8924" s="2">
        <v>0</v>
      </c>
      <c r="R8924" s="2">
        <v>10</v>
      </c>
      <c r="S8924" s="2" t="s">
        <v>32975</v>
      </c>
      <c r="U8924" s="26">
        <v>3</v>
      </c>
    </row>
    <row r="8925" spans="1:21" ht="28.8" x14ac:dyDescent="0.3">
      <c r="A8925" t="s">
        <v>32460</v>
      </c>
      <c r="B8925" s="2" t="s">
        <v>19</v>
      </c>
      <c r="C8925" s="2" t="s">
        <v>14359</v>
      </c>
      <c r="D8925" s="2" t="s">
        <v>14361</v>
      </c>
      <c r="E8925" s="2" t="s">
        <v>15110</v>
      </c>
      <c r="F8925" s="2" t="s">
        <v>15134</v>
      </c>
      <c r="G8925" s="2" t="s">
        <v>15138</v>
      </c>
      <c r="H8925" s="3" t="s">
        <v>15139</v>
      </c>
      <c r="I8925" s="3" t="s">
        <v>14171</v>
      </c>
      <c r="J8925" s="3">
        <v>27</v>
      </c>
      <c r="K8925" s="2" t="s">
        <v>36</v>
      </c>
      <c r="O8925" s="7" t="s">
        <v>32834</v>
      </c>
      <c r="P8925" s="7" t="s">
        <v>32977</v>
      </c>
      <c r="Q8925" s="2">
        <v>10</v>
      </c>
      <c r="R8925" s="2">
        <v>20</v>
      </c>
      <c r="S8925" s="2" t="s">
        <v>32975</v>
      </c>
      <c r="U8925" s="26">
        <v>3</v>
      </c>
    </row>
    <row r="8926" spans="1:21" ht="28.8" x14ac:dyDescent="0.3">
      <c r="A8926" t="s">
        <v>32460</v>
      </c>
      <c r="B8926" s="2" t="s">
        <v>19</v>
      </c>
      <c r="C8926" s="2" t="s">
        <v>14359</v>
      </c>
      <c r="D8926" s="2" t="s">
        <v>14361</v>
      </c>
      <c r="E8926" s="2" t="s">
        <v>15110</v>
      </c>
      <c r="F8926" s="2" t="s">
        <v>15134</v>
      </c>
      <c r="G8926" s="2" t="s">
        <v>15140</v>
      </c>
      <c r="H8926" s="3" t="s">
        <v>15141</v>
      </c>
      <c r="I8926" s="3" t="s">
        <v>14171</v>
      </c>
      <c r="K8926" s="2" t="s">
        <v>36</v>
      </c>
      <c r="O8926" s="7" t="s">
        <v>32834</v>
      </c>
      <c r="P8926" s="7" t="s">
        <v>32977</v>
      </c>
      <c r="Q8926" s="2">
        <v>20</v>
      </c>
      <c r="R8926" s="2">
        <v>31.5</v>
      </c>
      <c r="S8926" s="2" t="s">
        <v>32975</v>
      </c>
      <c r="U8926" s="26">
        <v>3</v>
      </c>
    </row>
    <row r="8927" spans="1:21" ht="28.8" x14ac:dyDescent="0.3">
      <c r="A8927" t="s">
        <v>32460</v>
      </c>
      <c r="B8927" s="2" t="s">
        <v>19</v>
      </c>
      <c r="C8927" s="2" t="s">
        <v>14359</v>
      </c>
      <c r="D8927" s="2" t="s">
        <v>14361</v>
      </c>
      <c r="E8927" s="2" t="s">
        <v>15110</v>
      </c>
      <c r="F8927" s="2" t="s">
        <v>15134</v>
      </c>
      <c r="G8927" s="2" t="s">
        <v>15142</v>
      </c>
      <c r="H8927" s="3" t="s">
        <v>15143</v>
      </c>
      <c r="I8927" s="3" t="s">
        <v>14171</v>
      </c>
      <c r="K8927" s="2" t="s">
        <v>36</v>
      </c>
      <c r="O8927" s="7" t="s">
        <v>32834</v>
      </c>
      <c r="P8927" s="7" t="s">
        <v>32977</v>
      </c>
      <c r="Q8927" s="2">
        <v>31.5</v>
      </c>
      <c r="R8927" s="2">
        <v>40</v>
      </c>
      <c r="S8927" s="2" t="s">
        <v>32975</v>
      </c>
      <c r="U8927" s="26">
        <v>3</v>
      </c>
    </row>
    <row r="8928" spans="1:21" ht="28.8" x14ac:dyDescent="0.3">
      <c r="A8928" t="s">
        <v>32460</v>
      </c>
      <c r="B8928" s="2" t="s">
        <v>19</v>
      </c>
      <c r="C8928" s="2" t="s">
        <v>14359</v>
      </c>
      <c r="D8928" s="2" t="s">
        <v>14361</v>
      </c>
      <c r="E8928" s="2" t="s">
        <v>15110</v>
      </c>
      <c r="F8928" s="2" t="s">
        <v>15134</v>
      </c>
      <c r="G8928" s="2" t="s">
        <v>15144</v>
      </c>
      <c r="H8928" s="3" t="s">
        <v>15145</v>
      </c>
      <c r="I8928" s="3" t="s">
        <v>14171</v>
      </c>
      <c r="J8928" s="3">
        <v>3</v>
      </c>
      <c r="K8928" s="2" t="s">
        <v>36</v>
      </c>
      <c r="O8928" s="7" t="s">
        <v>32834</v>
      </c>
      <c r="P8928" s="7" t="s">
        <v>32977</v>
      </c>
      <c r="Q8928" s="2">
        <v>40</v>
      </c>
      <c r="R8928" s="2">
        <v>63</v>
      </c>
      <c r="S8928" s="2" t="s">
        <v>32975</v>
      </c>
      <c r="U8928" s="26">
        <v>3</v>
      </c>
    </row>
    <row r="8929" spans="1:21" ht="28.8" x14ac:dyDescent="0.3">
      <c r="A8929" t="s">
        <v>32460</v>
      </c>
      <c r="B8929" s="2" t="s">
        <v>19</v>
      </c>
      <c r="C8929" s="2" t="s">
        <v>14359</v>
      </c>
      <c r="D8929" s="2" t="s">
        <v>14361</v>
      </c>
      <c r="E8929" s="2" t="s">
        <v>15110</v>
      </c>
      <c r="F8929" s="2" t="s">
        <v>15134</v>
      </c>
      <c r="G8929" s="2" t="s">
        <v>15146</v>
      </c>
      <c r="H8929" s="3" t="s">
        <v>15147</v>
      </c>
      <c r="I8929" s="3" t="s">
        <v>14171</v>
      </c>
      <c r="K8929" s="2" t="s">
        <v>36</v>
      </c>
      <c r="O8929" s="7" t="s">
        <v>32834</v>
      </c>
      <c r="P8929" s="7" t="s">
        <v>32977</v>
      </c>
      <c r="Q8929" s="2">
        <v>63</v>
      </c>
      <c r="R8929" s="2">
        <v>80</v>
      </c>
      <c r="S8929" s="2" t="s">
        <v>32975</v>
      </c>
      <c r="U8929" s="26">
        <v>3</v>
      </c>
    </row>
    <row r="8930" spans="1:21" ht="28.8" x14ac:dyDescent="0.3">
      <c r="A8930" t="s">
        <v>32460</v>
      </c>
      <c r="B8930" s="2" t="s">
        <v>19</v>
      </c>
      <c r="C8930" s="2" t="s">
        <v>14359</v>
      </c>
      <c r="D8930" s="2" t="s">
        <v>14361</v>
      </c>
      <c r="E8930" s="2" t="s">
        <v>15110</v>
      </c>
      <c r="F8930" s="2" t="s">
        <v>15134</v>
      </c>
      <c r="G8930" s="2" t="s">
        <v>15148</v>
      </c>
      <c r="H8930" s="3" t="s">
        <v>15149</v>
      </c>
      <c r="I8930" s="3" t="s">
        <v>14171</v>
      </c>
      <c r="K8930" s="2" t="s">
        <v>36</v>
      </c>
      <c r="O8930" s="7" t="s">
        <v>32834</v>
      </c>
      <c r="P8930" s="7" t="s">
        <v>32977</v>
      </c>
      <c r="Q8930" s="2">
        <v>80</v>
      </c>
      <c r="R8930" s="2">
        <v>125</v>
      </c>
      <c r="S8930" s="2" t="s">
        <v>32975</v>
      </c>
      <c r="U8930" s="26">
        <v>3</v>
      </c>
    </row>
    <row r="8931" spans="1:21" ht="28.8" x14ac:dyDescent="0.3">
      <c r="A8931" t="s">
        <v>32460</v>
      </c>
      <c r="B8931" s="2" t="s">
        <v>19</v>
      </c>
      <c r="C8931" s="2" t="s">
        <v>14359</v>
      </c>
      <c r="D8931" s="2" t="s">
        <v>14361</v>
      </c>
      <c r="E8931" s="2" t="s">
        <v>15110</v>
      </c>
      <c r="F8931" s="2" t="s">
        <v>15134</v>
      </c>
      <c r="G8931" s="2" t="s">
        <v>15150</v>
      </c>
      <c r="H8931" s="3" t="s">
        <v>15151</v>
      </c>
      <c r="I8931" s="3" t="s">
        <v>14171</v>
      </c>
      <c r="K8931" s="2" t="s">
        <v>36</v>
      </c>
      <c r="O8931" s="7" t="s">
        <v>32834</v>
      </c>
      <c r="P8931" s="7" t="s">
        <v>32977</v>
      </c>
      <c r="Q8931" s="2">
        <v>125</v>
      </c>
      <c r="R8931" s="2">
        <v>160</v>
      </c>
      <c r="S8931" s="2" t="s">
        <v>32975</v>
      </c>
      <c r="U8931" s="26">
        <v>3</v>
      </c>
    </row>
    <row r="8932" spans="1:21" ht="28.8" x14ac:dyDescent="0.3">
      <c r="A8932" t="s">
        <v>32460</v>
      </c>
      <c r="B8932" s="2" t="s">
        <v>19</v>
      </c>
      <c r="C8932" s="2" t="s">
        <v>14359</v>
      </c>
      <c r="D8932" s="2" t="s">
        <v>14361</v>
      </c>
      <c r="E8932" s="2" t="s">
        <v>15110</v>
      </c>
      <c r="F8932" s="2" t="s">
        <v>15134</v>
      </c>
      <c r="G8932" s="2" t="s">
        <v>15152</v>
      </c>
      <c r="H8932" s="3" t="s">
        <v>15153</v>
      </c>
      <c r="I8932" s="3" t="s">
        <v>14171</v>
      </c>
      <c r="K8932" s="2" t="s">
        <v>36</v>
      </c>
      <c r="O8932" s="7" t="s">
        <v>32834</v>
      </c>
      <c r="P8932" s="7" t="s">
        <v>32977</v>
      </c>
      <c r="Q8932" s="2">
        <v>160</v>
      </c>
      <c r="R8932" s="2">
        <v>200</v>
      </c>
      <c r="S8932" s="2" t="s">
        <v>32975</v>
      </c>
      <c r="U8932" s="26">
        <v>3</v>
      </c>
    </row>
    <row r="8933" spans="1:21" ht="28.8" x14ac:dyDescent="0.3">
      <c r="A8933" t="s">
        <v>32460</v>
      </c>
      <c r="B8933" s="2" t="s">
        <v>19</v>
      </c>
      <c r="C8933" s="2" t="s">
        <v>14359</v>
      </c>
      <c r="D8933" s="2" t="s">
        <v>14361</v>
      </c>
      <c r="E8933" s="2" t="s">
        <v>15110</v>
      </c>
      <c r="F8933" s="2" t="s">
        <v>15134</v>
      </c>
      <c r="G8933" s="2" t="s">
        <v>15154</v>
      </c>
      <c r="H8933" s="3" t="s">
        <v>15155</v>
      </c>
      <c r="I8933" s="3" t="s">
        <v>14171</v>
      </c>
      <c r="K8933" s="2" t="s">
        <v>36</v>
      </c>
      <c r="O8933" s="7" t="s">
        <v>32834</v>
      </c>
      <c r="P8933" s="7" t="s">
        <v>32977</v>
      </c>
      <c r="Q8933" s="2">
        <v>200</v>
      </c>
      <c r="R8933" s="2">
        <v>250</v>
      </c>
      <c r="S8933" s="2" t="s">
        <v>32975</v>
      </c>
      <c r="U8933" s="26">
        <v>3</v>
      </c>
    </row>
    <row r="8934" spans="1:21" x14ac:dyDescent="0.3">
      <c r="L8934" s="163" t="s">
        <v>0</v>
      </c>
      <c r="M8934" s="163"/>
      <c r="N8934" s="163"/>
      <c r="O8934" s="163" t="s">
        <v>1</v>
      </c>
      <c r="P8934" s="163"/>
      <c r="Q8934" s="171" t="s">
        <v>32779</v>
      </c>
      <c r="R8934" s="171"/>
      <c r="S8934" s="171"/>
      <c r="T8934" s="171"/>
      <c r="U8934" s="171"/>
    </row>
    <row r="8935" spans="1:21" ht="43.2" x14ac:dyDescent="0.3">
      <c r="B8935" s="2" t="s">
        <v>19</v>
      </c>
      <c r="C8935" s="2" t="s">
        <v>14359</v>
      </c>
      <c r="D8935" s="2" t="s">
        <v>14361</v>
      </c>
      <c r="E8935" s="2" t="s">
        <v>15110</v>
      </c>
      <c r="F8935" s="2" t="s">
        <v>15156</v>
      </c>
      <c r="H8935" s="3" t="s">
        <v>15157</v>
      </c>
      <c r="L8935" s="72" t="s">
        <v>12</v>
      </c>
      <c r="M8935" s="72" t="s">
        <v>13</v>
      </c>
      <c r="N8935" s="72" t="s">
        <v>14</v>
      </c>
      <c r="O8935" s="72" t="s">
        <v>32311</v>
      </c>
      <c r="P8935" s="72" t="s">
        <v>31198</v>
      </c>
      <c r="Q8935" s="73" t="s">
        <v>32319</v>
      </c>
      <c r="R8935" s="73" t="s">
        <v>32320</v>
      </c>
      <c r="S8935" s="73" t="s">
        <v>17</v>
      </c>
      <c r="T8935" s="73" t="s">
        <v>18</v>
      </c>
      <c r="U8935" s="73" t="s">
        <v>31184</v>
      </c>
    </row>
    <row r="8936" spans="1:21" x14ac:dyDescent="0.3">
      <c r="A8936" t="s">
        <v>32460</v>
      </c>
      <c r="B8936" s="2" t="s">
        <v>19</v>
      </c>
      <c r="C8936" s="2" t="s">
        <v>14359</v>
      </c>
      <c r="D8936" s="2" t="s">
        <v>14361</v>
      </c>
      <c r="E8936" s="2" t="s">
        <v>15110</v>
      </c>
      <c r="F8936" s="2" t="s">
        <v>15156</v>
      </c>
      <c r="G8936" s="2" t="s">
        <v>15158</v>
      </c>
      <c r="H8936" s="3" t="s">
        <v>15159</v>
      </c>
      <c r="I8936" s="3" t="s">
        <v>14171</v>
      </c>
      <c r="J8936" s="3">
        <v>191</v>
      </c>
      <c r="K8936" s="2" t="s">
        <v>36</v>
      </c>
      <c r="O8936" s="7" t="s">
        <v>32834</v>
      </c>
      <c r="P8936" s="7" t="s">
        <v>32978</v>
      </c>
      <c r="Q8936" s="2">
        <v>0</v>
      </c>
      <c r="R8936" s="2">
        <v>10</v>
      </c>
      <c r="S8936" s="2" t="s">
        <v>32975</v>
      </c>
      <c r="U8936" s="26">
        <v>3</v>
      </c>
    </row>
    <row r="8937" spans="1:21" x14ac:dyDescent="0.3">
      <c r="A8937" t="s">
        <v>32460</v>
      </c>
      <c r="B8937" s="2" t="s">
        <v>19</v>
      </c>
      <c r="C8937" s="2" t="s">
        <v>14359</v>
      </c>
      <c r="D8937" s="2" t="s">
        <v>14361</v>
      </c>
      <c r="E8937" s="2" t="s">
        <v>15110</v>
      </c>
      <c r="F8937" s="2" t="s">
        <v>15156</v>
      </c>
      <c r="G8937" s="2" t="s">
        <v>15160</v>
      </c>
      <c r="H8937" s="3" t="s">
        <v>15161</v>
      </c>
      <c r="I8937" s="3" t="s">
        <v>14171</v>
      </c>
      <c r="J8937" s="3">
        <v>15</v>
      </c>
      <c r="K8937" s="2" t="s">
        <v>36</v>
      </c>
      <c r="O8937" s="7" t="s">
        <v>32834</v>
      </c>
      <c r="P8937" s="7" t="s">
        <v>32978</v>
      </c>
      <c r="Q8937" s="2">
        <v>10</v>
      </c>
      <c r="R8937" s="2">
        <v>20</v>
      </c>
      <c r="S8937" s="2" t="s">
        <v>32975</v>
      </c>
      <c r="U8937" s="26">
        <v>3</v>
      </c>
    </row>
    <row r="8938" spans="1:21" x14ac:dyDescent="0.3">
      <c r="A8938" t="s">
        <v>32460</v>
      </c>
      <c r="B8938" s="2" t="s">
        <v>19</v>
      </c>
      <c r="C8938" s="2" t="s">
        <v>14359</v>
      </c>
      <c r="D8938" s="2" t="s">
        <v>14361</v>
      </c>
      <c r="E8938" s="2" t="s">
        <v>15110</v>
      </c>
      <c r="F8938" s="2" t="s">
        <v>15156</v>
      </c>
      <c r="G8938" s="2" t="s">
        <v>15162</v>
      </c>
      <c r="H8938" s="3" t="s">
        <v>15163</v>
      </c>
      <c r="I8938" s="3" t="s">
        <v>14171</v>
      </c>
      <c r="J8938" s="3">
        <v>6</v>
      </c>
      <c r="K8938" s="2" t="s">
        <v>36</v>
      </c>
      <c r="O8938" s="7" t="s">
        <v>32834</v>
      </c>
      <c r="P8938" s="7" t="s">
        <v>32978</v>
      </c>
      <c r="Q8938" s="2">
        <v>20</v>
      </c>
      <c r="R8938" s="2">
        <v>31.5</v>
      </c>
      <c r="S8938" s="2" t="s">
        <v>32975</v>
      </c>
      <c r="U8938" s="26">
        <v>3</v>
      </c>
    </row>
    <row r="8939" spans="1:21" x14ac:dyDescent="0.3">
      <c r="A8939" t="s">
        <v>32460</v>
      </c>
      <c r="B8939" s="2" t="s">
        <v>19</v>
      </c>
      <c r="C8939" s="2" t="s">
        <v>14359</v>
      </c>
      <c r="D8939" s="2" t="s">
        <v>14361</v>
      </c>
      <c r="E8939" s="2" t="s">
        <v>15110</v>
      </c>
      <c r="F8939" s="2" t="s">
        <v>15156</v>
      </c>
      <c r="G8939" s="2" t="s">
        <v>15164</v>
      </c>
      <c r="H8939" s="3" t="s">
        <v>15165</v>
      </c>
      <c r="I8939" s="3" t="s">
        <v>14171</v>
      </c>
      <c r="K8939" s="2" t="s">
        <v>36</v>
      </c>
      <c r="O8939" s="7" t="s">
        <v>32834</v>
      </c>
      <c r="P8939" s="7" t="s">
        <v>32978</v>
      </c>
      <c r="Q8939" s="2">
        <v>31.5</v>
      </c>
      <c r="R8939" s="2">
        <v>40</v>
      </c>
      <c r="S8939" s="2" t="s">
        <v>32975</v>
      </c>
      <c r="U8939" s="26">
        <v>3</v>
      </c>
    </row>
    <row r="8940" spans="1:21" x14ac:dyDescent="0.3">
      <c r="A8940" t="s">
        <v>32460</v>
      </c>
      <c r="B8940" s="2" t="s">
        <v>19</v>
      </c>
      <c r="C8940" s="2" t="s">
        <v>14359</v>
      </c>
      <c r="D8940" s="2" t="s">
        <v>14361</v>
      </c>
      <c r="E8940" s="2" t="s">
        <v>15110</v>
      </c>
      <c r="F8940" s="2" t="s">
        <v>15156</v>
      </c>
      <c r="G8940" s="2" t="s">
        <v>15166</v>
      </c>
      <c r="H8940" s="3" t="s">
        <v>15167</v>
      </c>
      <c r="I8940" s="3" t="s">
        <v>14171</v>
      </c>
      <c r="K8940" s="2" t="s">
        <v>36</v>
      </c>
      <c r="O8940" s="7" t="s">
        <v>32834</v>
      </c>
      <c r="P8940" s="7" t="s">
        <v>32978</v>
      </c>
      <c r="Q8940" s="2">
        <v>40</v>
      </c>
      <c r="R8940" s="2">
        <v>63</v>
      </c>
      <c r="S8940" s="2" t="s">
        <v>32975</v>
      </c>
      <c r="U8940" s="26">
        <v>3</v>
      </c>
    </row>
    <row r="8941" spans="1:21" x14ac:dyDescent="0.3">
      <c r="A8941" t="s">
        <v>32460</v>
      </c>
      <c r="B8941" s="2" t="s">
        <v>19</v>
      </c>
      <c r="C8941" s="2" t="s">
        <v>14359</v>
      </c>
      <c r="D8941" s="2" t="s">
        <v>14361</v>
      </c>
      <c r="E8941" s="2" t="s">
        <v>15110</v>
      </c>
      <c r="F8941" s="2" t="s">
        <v>15156</v>
      </c>
      <c r="G8941" s="2" t="s">
        <v>15168</v>
      </c>
      <c r="H8941" s="3" t="s">
        <v>15169</v>
      </c>
      <c r="I8941" s="3" t="s">
        <v>14171</v>
      </c>
      <c r="K8941" s="2" t="s">
        <v>36</v>
      </c>
      <c r="O8941" s="7" t="s">
        <v>32834</v>
      </c>
      <c r="P8941" s="7" t="s">
        <v>32978</v>
      </c>
      <c r="Q8941" s="2">
        <v>63</v>
      </c>
      <c r="R8941" s="2">
        <v>80</v>
      </c>
      <c r="S8941" s="2" t="s">
        <v>32975</v>
      </c>
      <c r="U8941" s="26">
        <v>3</v>
      </c>
    </row>
    <row r="8942" spans="1:21" x14ac:dyDescent="0.3">
      <c r="A8942" t="s">
        <v>32460</v>
      </c>
      <c r="B8942" s="2" t="s">
        <v>19</v>
      </c>
      <c r="C8942" s="2" t="s">
        <v>14359</v>
      </c>
      <c r="D8942" s="2" t="s">
        <v>14361</v>
      </c>
      <c r="E8942" s="2" t="s">
        <v>15110</v>
      </c>
      <c r="F8942" s="2" t="s">
        <v>15156</v>
      </c>
      <c r="G8942" s="2" t="s">
        <v>15170</v>
      </c>
      <c r="H8942" s="3" t="s">
        <v>15171</v>
      </c>
      <c r="I8942" s="3" t="s">
        <v>14171</v>
      </c>
      <c r="K8942" s="2" t="s">
        <v>36</v>
      </c>
      <c r="O8942" s="7" t="s">
        <v>32834</v>
      </c>
      <c r="P8942" s="7" t="s">
        <v>32978</v>
      </c>
      <c r="Q8942" s="2">
        <v>80</v>
      </c>
      <c r="R8942" s="2">
        <v>125</v>
      </c>
      <c r="S8942" s="2" t="s">
        <v>32975</v>
      </c>
      <c r="U8942" s="26">
        <v>3</v>
      </c>
    </row>
    <row r="8943" spans="1:21" x14ac:dyDescent="0.3">
      <c r="A8943" t="s">
        <v>32460</v>
      </c>
      <c r="B8943" s="2" t="s">
        <v>19</v>
      </c>
      <c r="C8943" s="2" t="s">
        <v>14359</v>
      </c>
      <c r="D8943" s="2" t="s">
        <v>14361</v>
      </c>
      <c r="E8943" s="2" t="s">
        <v>15110</v>
      </c>
      <c r="F8943" s="2" t="s">
        <v>15156</v>
      </c>
      <c r="G8943" s="2" t="s">
        <v>15172</v>
      </c>
      <c r="H8943" s="3" t="s">
        <v>15173</v>
      </c>
      <c r="I8943" s="3" t="s">
        <v>14171</v>
      </c>
      <c r="K8943" s="2" t="s">
        <v>36</v>
      </c>
      <c r="O8943" s="7" t="s">
        <v>32834</v>
      </c>
      <c r="P8943" s="7" t="s">
        <v>32978</v>
      </c>
      <c r="Q8943" s="2">
        <v>125</v>
      </c>
      <c r="R8943" s="2">
        <v>160</v>
      </c>
      <c r="S8943" s="2" t="s">
        <v>32975</v>
      </c>
      <c r="U8943" s="26">
        <v>3</v>
      </c>
    </row>
    <row r="8944" spans="1:21" x14ac:dyDescent="0.3">
      <c r="A8944" t="s">
        <v>32460</v>
      </c>
      <c r="B8944" s="2" t="s">
        <v>19</v>
      </c>
      <c r="C8944" s="2" t="s">
        <v>14359</v>
      </c>
      <c r="D8944" s="2" t="s">
        <v>14361</v>
      </c>
      <c r="E8944" s="2" t="s">
        <v>15110</v>
      </c>
      <c r="F8944" s="2" t="s">
        <v>15156</v>
      </c>
      <c r="G8944" s="2" t="s">
        <v>15174</v>
      </c>
      <c r="H8944" s="3" t="s">
        <v>15175</v>
      </c>
      <c r="I8944" s="3" t="s">
        <v>14171</v>
      </c>
      <c r="K8944" s="2" t="s">
        <v>36</v>
      </c>
      <c r="O8944" s="7" t="s">
        <v>32834</v>
      </c>
      <c r="P8944" s="7" t="s">
        <v>32978</v>
      </c>
      <c r="Q8944" s="2">
        <v>160</v>
      </c>
      <c r="R8944" s="2">
        <v>200</v>
      </c>
      <c r="S8944" s="2" t="s">
        <v>32975</v>
      </c>
      <c r="U8944" s="26">
        <v>3</v>
      </c>
    </row>
    <row r="8945" spans="1:22" x14ac:dyDescent="0.3">
      <c r="A8945" t="s">
        <v>32460</v>
      </c>
      <c r="B8945" s="2" t="s">
        <v>19</v>
      </c>
      <c r="C8945" s="2" t="s">
        <v>14359</v>
      </c>
      <c r="D8945" s="2" t="s">
        <v>14361</v>
      </c>
      <c r="E8945" s="2" t="s">
        <v>15110</v>
      </c>
      <c r="F8945" s="2" t="s">
        <v>15156</v>
      </c>
      <c r="G8945" s="2" t="s">
        <v>15176</v>
      </c>
      <c r="H8945" s="3" t="s">
        <v>15177</v>
      </c>
      <c r="I8945" s="3" t="s">
        <v>14171</v>
      </c>
      <c r="K8945" s="2" t="s">
        <v>36</v>
      </c>
      <c r="O8945" s="7" t="s">
        <v>32834</v>
      </c>
      <c r="P8945" s="7" t="s">
        <v>32978</v>
      </c>
      <c r="Q8945" s="2">
        <v>200</v>
      </c>
      <c r="R8945" s="2">
        <v>250</v>
      </c>
      <c r="S8945" s="2" t="s">
        <v>32975</v>
      </c>
      <c r="U8945" s="26">
        <v>3</v>
      </c>
    </row>
    <row r="8946" spans="1:22" x14ac:dyDescent="0.3">
      <c r="L8946" s="163" t="s">
        <v>0</v>
      </c>
      <c r="M8946" s="163"/>
      <c r="N8946" s="163"/>
      <c r="O8946" s="163" t="s">
        <v>1</v>
      </c>
      <c r="P8946" s="163"/>
      <c r="Q8946" s="163"/>
      <c r="R8946" s="171" t="s">
        <v>32779</v>
      </c>
      <c r="S8946" s="171"/>
      <c r="T8946" s="171"/>
      <c r="U8946" s="171"/>
      <c r="V8946" s="171"/>
    </row>
    <row r="8947" spans="1:22" ht="43.2" x14ac:dyDescent="0.3">
      <c r="B8947" s="2" t="s">
        <v>19</v>
      </c>
      <c r="C8947" s="2" t="s">
        <v>14359</v>
      </c>
      <c r="D8947" s="2" t="s">
        <v>14361</v>
      </c>
      <c r="E8947" s="2" t="s">
        <v>15110</v>
      </c>
      <c r="F8947" s="2" t="s">
        <v>15178</v>
      </c>
      <c r="H8947" s="3" t="s">
        <v>15179</v>
      </c>
      <c r="L8947" s="72" t="s">
        <v>12</v>
      </c>
      <c r="M8947" s="72" t="s">
        <v>13</v>
      </c>
      <c r="N8947" s="72" t="s">
        <v>14</v>
      </c>
      <c r="O8947" s="72" t="s">
        <v>32311</v>
      </c>
      <c r="P8947" s="72" t="s">
        <v>31198</v>
      </c>
      <c r="Q8947" s="72" t="s">
        <v>32500</v>
      </c>
      <c r="R8947" s="73" t="s">
        <v>32319</v>
      </c>
      <c r="S8947" s="73" t="s">
        <v>32320</v>
      </c>
      <c r="T8947" s="73" t="s">
        <v>17</v>
      </c>
      <c r="U8947" s="73" t="s">
        <v>18</v>
      </c>
      <c r="V8947" s="73" t="s">
        <v>31184</v>
      </c>
    </row>
    <row r="8948" spans="1:22" ht="43.2" x14ac:dyDescent="0.3">
      <c r="A8948" t="s">
        <v>32460</v>
      </c>
      <c r="B8948" s="2" t="s">
        <v>19</v>
      </c>
      <c r="C8948" s="2" t="s">
        <v>14359</v>
      </c>
      <c r="D8948" s="2" t="s">
        <v>14361</v>
      </c>
      <c r="E8948" s="2" t="s">
        <v>15110</v>
      </c>
      <c r="F8948" s="2" t="s">
        <v>15178</v>
      </c>
      <c r="G8948" s="2" t="s">
        <v>15180</v>
      </c>
      <c r="H8948" s="3" t="s">
        <v>15181</v>
      </c>
      <c r="I8948" s="3" t="s">
        <v>15182</v>
      </c>
      <c r="J8948" s="3">
        <v>362</v>
      </c>
      <c r="K8948" s="2" t="s">
        <v>36</v>
      </c>
      <c r="O8948" s="7" t="s">
        <v>32979</v>
      </c>
      <c r="P8948" s="7" t="s">
        <v>32980</v>
      </c>
      <c r="Q8948" s="7" t="s">
        <v>32981</v>
      </c>
      <c r="R8948" s="2">
        <v>0</v>
      </c>
      <c r="S8948" s="2">
        <v>10</v>
      </c>
      <c r="T8948" s="2" t="s">
        <v>32975</v>
      </c>
      <c r="U8948" s="2"/>
      <c r="V8948" s="26">
        <v>3</v>
      </c>
    </row>
    <row r="8949" spans="1:22" ht="43.2" x14ac:dyDescent="0.3">
      <c r="A8949" t="s">
        <v>32460</v>
      </c>
      <c r="B8949" s="2" t="s">
        <v>19</v>
      </c>
      <c r="C8949" s="2" t="s">
        <v>14359</v>
      </c>
      <c r="D8949" s="2" t="s">
        <v>14361</v>
      </c>
      <c r="E8949" s="2" t="s">
        <v>15110</v>
      </c>
      <c r="F8949" s="2" t="s">
        <v>15178</v>
      </c>
      <c r="G8949" s="2" t="s">
        <v>15183</v>
      </c>
      <c r="H8949" s="3" t="s">
        <v>15184</v>
      </c>
      <c r="I8949" s="3" t="s">
        <v>15182</v>
      </c>
      <c r="J8949" s="3">
        <v>37</v>
      </c>
      <c r="K8949" s="2" t="s">
        <v>36</v>
      </c>
      <c r="O8949" s="7" t="s">
        <v>32979</v>
      </c>
      <c r="P8949" s="7" t="s">
        <v>32980</v>
      </c>
      <c r="Q8949" s="7" t="s">
        <v>32981</v>
      </c>
      <c r="R8949" s="2">
        <v>10</v>
      </c>
      <c r="S8949" s="2">
        <v>20</v>
      </c>
      <c r="T8949" s="2" t="s">
        <v>32975</v>
      </c>
      <c r="U8949" s="2"/>
      <c r="V8949" s="26">
        <v>3</v>
      </c>
    </row>
    <row r="8950" spans="1:22" ht="43.2" x14ac:dyDescent="0.3">
      <c r="A8950" t="s">
        <v>32460</v>
      </c>
      <c r="B8950" s="2" t="s">
        <v>19</v>
      </c>
      <c r="C8950" s="2" t="s">
        <v>14359</v>
      </c>
      <c r="D8950" s="2" t="s">
        <v>14361</v>
      </c>
      <c r="E8950" s="2" t="s">
        <v>15110</v>
      </c>
      <c r="F8950" s="2" t="s">
        <v>15178</v>
      </c>
      <c r="G8950" s="2" t="s">
        <v>15185</v>
      </c>
      <c r="H8950" s="3" t="s">
        <v>15186</v>
      </c>
      <c r="I8950" s="3" t="s">
        <v>15182</v>
      </c>
      <c r="J8950" s="3">
        <v>10</v>
      </c>
      <c r="K8950" s="2" t="s">
        <v>36</v>
      </c>
      <c r="O8950" s="7" t="s">
        <v>32979</v>
      </c>
      <c r="P8950" s="7" t="s">
        <v>32980</v>
      </c>
      <c r="Q8950" s="7" t="s">
        <v>32981</v>
      </c>
      <c r="R8950" s="2">
        <v>20</v>
      </c>
      <c r="S8950" s="2">
        <v>31.5</v>
      </c>
      <c r="T8950" s="2" t="s">
        <v>32975</v>
      </c>
      <c r="U8950" s="2"/>
      <c r="V8950" s="26">
        <v>3</v>
      </c>
    </row>
    <row r="8951" spans="1:22" ht="43.2" x14ac:dyDescent="0.3">
      <c r="A8951" t="s">
        <v>32460</v>
      </c>
      <c r="B8951" s="2" t="s">
        <v>19</v>
      </c>
      <c r="C8951" s="2" t="s">
        <v>14359</v>
      </c>
      <c r="D8951" s="2" t="s">
        <v>14361</v>
      </c>
      <c r="E8951" s="2" t="s">
        <v>15110</v>
      </c>
      <c r="F8951" s="2" t="s">
        <v>15178</v>
      </c>
      <c r="G8951" s="2" t="s">
        <v>15187</v>
      </c>
      <c r="H8951" s="3" t="s">
        <v>15188</v>
      </c>
      <c r="I8951" s="3" t="s">
        <v>15182</v>
      </c>
      <c r="K8951" s="2" t="s">
        <v>36</v>
      </c>
      <c r="O8951" s="7" t="s">
        <v>32979</v>
      </c>
      <c r="P8951" s="7" t="s">
        <v>32980</v>
      </c>
      <c r="Q8951" s="7" t="s">
        <v>32981</v>
      </c>
      <c r="R8951" s="2">
        <v>31.5</v>
      </c>
      <c r="S8951" s="2">
        <v>40</v>
      </c>
      <c r="T8951" s="2" t="s">
        <v>32975</v>
      </c>
      <c r="U8951" s="2"/>
      <c r="V8951" s="26">
        <v>3</v>
      </c>
    </row>
    <row r="8952" spans="1:22" ht="43.2" x14ac:dyDescent="0.3">
      <c r="A8952" t="s">
        <v>32460</v>
      </c>
      <c r="B8952" s="2" t="s">
        <v>19</v>
      </c>
      <c r="C8952" s="2" t="s">
        <v>14359</v>
      </c>
      <c r="D8952" s="2" t="s">
        <v>14361</v>
      </c>
      <c r="E8952" s="2" t="s">
        <v>15110</v>
      </c>
      <c r="F8952" s="2" t="s">
        <v>15178</v>
      </c>
      <c r="G8952" s="2" t="s">
        <v>15189</v>
      </c>
      <c r="H8952" s="3" t="s">
        <v>15190</v>
      </c>
      <c r="I8952" s="3" t="s">
        <v>15182</v>
      </c>
      <c r="J8952" s="3">
        <v>10</v>
      </c>
      <c r="K8952" s="2" t="s">
        <v>36</v>
      </c>
      <c r="O8952" s="7" t="s">
        <v>32979</v>
      </c>
      <c r="P8952" s="7" t="s">
        <v>32980</v>
      </c>
      <c r="Q8952" s="7" t="s">
        <v>32981</v>
      </c>
      <c r="R8952" s="2">
        <v>40</v>
      </c>
      <c r="S8952" s="2">
        <v>63</v>
      </c>
      <c r="T8952" s="2" t="s">
        <v>32975</v>
      </c>
      <c r="U8952" s="2"/>
      <c r="V8952" s="26">
        <v>3</v>
      </c>
    </row>
    <row r="8953" spans="1:22" ht="43.2" x14ac:dyDescent="0.3">
      <c r="A8953" t="s">
        <v>32460</v>
      </c>
      <c r="B8953" s="2" t="s">
        <v>19</v>
      </c>
      <c r="C8953" s="2" t="s">
        <v>14359</v>
      </c>
      <c r="D8953" s="2" t="s">
        <v>14361</v>
      </c>
      <c r="E8953" s="2" t="s">
        <v>15110</v>
      </c>
      <c r="F8953" s="2" t="s">
        <v>15178</v>
      </c>
      <c r="G8953" s="2" t="s">
        <v>15191</v>
      </c>
      <c r="H8953" s="3" t="s">
        <v>15192</v>
      </c>
      <c r="I8953" s="3" t="s">
        <v>15182</v>
      </c>
      <c r="K8953" s="2" t="s">
        <v>36</v>
      </c>
      <c r="O8953" s="7" t="s">
        <v>32979</v>
      </c>
      <c r="P8953" s="7" t="s">
        <v>32980</v>
      </c>
      <c r="Q8953" s="7" t="s">
        <v>32981</v>
      </c>
      <c r="R8953" s="2">
        <v>63</v>
      </c>
      <c r="S8953" s="2">
        <v>80</v>
      </c>
      <c r="T8953" s="2" t="s">
        <v>32975</v>
      </c>
      <c r="U8953" s="2"/>
      <c r="V8953" s="26">
        <v>3</v>
      </c>
    </row>
    <row r="8954" spans="1:22" ht="43.2" x14ac:dyDescent="0.3">
      <c r="A8954" t="s">
        <v>32460</v>
      </c>
      <c r="B8954" s="2" t="s">
        <v>19</v>
      </c>
      <c r="C8954" s="2" t="s">
        <v>14359</v>
      </c>
      <c r="D8954" s="2" t="s">
        <v>14361</v>
      </c>
      <c r="E8954" s="2" t="s">
        <v>15110</v>
      </c>
      <c r="F8954" s="2" t="s">
        <v>15178</v>
      </c>
      <c r="G8954" s="2" t="s">
        <v>15193</v>
      </c>
      <c r="H8954" s="3" t="s">
        <v>15194</v>
      </c>
      <c r="I8954" s="3" t="s">
        <v>15182</v>
      </c>
      <c r="K8954" s="2" t="s">
        <v>36</v>
      </c>
      <c r="O8954" s="7" t="s">
        <v>32979</v>
      </c>
      <c r="P8954" s="7" t="s">
        <v>32980</v>
      </c>
      <c r="Q8954" s="7" t="s">
        <v>32981</v>
      </c>
      <c r="R8954" s="2">
        <v>80</v>
      </c>
      <c r="S8954" s="2">
        <v>125</v>
      </c>
      <c r="T8954" s="2" t="s">
        <v>32975</v>
      </c>
      <c r="U8954" s="2"/>
      <c r="V8954" s="26">
        <v>3</v>
      </c>
    </row>
    <row r="8955" spans="1:22" ht="43.2" x14ac:dyDescent="0.3">
      <c r="A8955" t="s">
        <v>32460</v>
      </c>
      <c r="B8955" s="2" t="s">
        <v>19</v>
      </c>
      <c r="C8955" s="2" t="s">
        <v>14359</v>
      </c>
      <c r="D8955" s="2" t="s">
        <v>14361</v>
      </c>
      <c r="E8955" s="2" t="s">
        <v>15110</v>
      </c>
      <c r="F8955" s="2" t="s">
        <v>15178</v>
      </c>
      <c r="G8955" s="2" t="s">
        <v>15195</v>
      </c>
      <c r="H8955" s="3" t="s">
        <v>15196</v>
      </c>
      <c r="I8955" s="3" t="s">
        <v>15182</v>
      </c>
      <c r="K8955" s="2" t="s">
        <v>36</v>
      </c>
      <c r="O8955" s="7" t="s">
        <v>32979</v>
      </c>
      <c r="P8955" s="7" t="s">
        <v>32980</v>
      </c>
      <c r="Q8955" s="7" t="s">
        <v>32981</v>
      </c>
      <c r="R8955" s="2">
        <v>125</v>
      </c>
      <c r="S8955" s="2">
        <v>160</v>
      </c>
      <c r="T8955" s="2" t="s">
        <v>32975</v>
      </c>
      <c r="U8955" s="2"/>
      <c r="V8955" s="26">
        <v>3</v>
      </c>
    </row>
    <row r="8956" spans="1:22" ht="43.2" x14ac:dyDescent="0.3">
      <c r="A8956" t="s">
        <v>32460</v>
      </c>
      <c r="B8956" s="2" t="s">
        <v>19</v>
      </c>
      <c r="C8956" s="2" t="s">
        <v>14359</v>
      </c>
      <c r="D8956" s="2" t="s">
        <v>14361</v>
      </c>
      <c r="E8956" s="2" t="s">
        <v>15110</v>
      </c>
      <c r="F8956" s="2" t="s">
        <v>15178</v>
      </c>
      <c r="G8956" s="2" t="s">
        <v>15197</v>
      </c>
      <c r="H8956" s="3" t="s">
        <v>15198</v>
      </c>
      <c r="I8956" s="3" t="s">
        <v>15182</v>
      </c>
      <c r="K8956" s="2" t="s">
        <v>36</v>
      </c>
      <c r="O8956" s="7" t="s">
        <v>32979</v>
      </c>
      <c r="P8956" s="7" t="s">
        <v>32980</v>
      </c>
      <c r="Q8956" s="7" t="s">
        <v>32981</v>
      </c>
      <c r="R8956" s="2">
        <v>160</v>
      </c>
      <c r="S8956" s="2">
        <v>200</v>
      </c>
      <c r="T8956" s="2" t="s">
        <v>32975</v>
      </c>
      <c r="U8956" s="2"/>
      <c r="V8956" s="26">
        <v>3</v>
      </c>
    </row>
    <row r="8957" spans="1:22" ht="43.2" x14ac:dyDescent="0.3">
      <c r="A8957" t="s">
        <v>32460</v>
      </c>
      <c r="B8957" s="2" t="s">
        <v>19</v>
      </c>
      <c r="C8957" s="2" t="s">
        <v>14359</v>
      </c>
      <c r="D8957" s="2" t="s">
        <v>14361</v>
      </c>
      <c r="E8957" s="2" t="s">
        <v>15110</v>
      </c>
      <c r="F8957" s="2" t="s">
        <v>15178</v>
      </c>
      <c r="G8957" s="2" t="s">
        <v>15199</v>
      </c>
      <c r="H8957" s="3" t="s">
        <v>15200</v>
      </c>
      <c r="I8957" s="3" t="s">
        <v>15182</v>
      </c>
      <c r="K8957" s="2" t="s">
        <v>36</v>
      </c>
      <c r="O8957" s="7" t="s">
        <v>32979</v>
      </c>
      <c r="P8957" s="7" t="s">
        <v>32980</v>
      </c>
      <c r="Q8957" s="7" t="s">
        <v>32981</v>
      </c>
      <c r="R8957" s="2">
        <v>200</v>
      </c>
      <c r="S8957" s="2">
        <v>250</v>
      </c>
      <c r="T8957" s="2" t="s">
        <v>32975</v>
      </c>
      <c r="U8957" s="2"/>
      <c r="V8957" s="26">
        <v>3</v>
      </c>
    </row>
    <row r="8958" spans="1:22" x14ac:dyDescent="0.3">
      <c r="L8958" s="163" t="s">
        <v>0</v>
      </c>
      <c r="M8958" s="163"/>
      <c r="N8958" s="163"/>
      <c r="O8958" s="163" t="s">
        <v>1</v>
      </c>
      <c r="P8958" s="163"/>
      <c r="Q8958" s="163"/>
      <c r="R8958" s="171" t="s">
        <v>32779</v>
      </c>
      <c r="S8958" s="171"/>
      <c r="T8958" s="171"/>
      <c r="U8958" s="171"/>
      <c r="V8958" s="171"/>
    </row>
    <row r="8959" spans="1:22" ht="43.2" x14ac:dyDescent="0.3">
      <c r="B8959" s="2" t="s">
        <v>19</v>
      </c>
      <c r="C8959" s="2" t="s">
        <v>14359</v>
      </c>
      <c r="D8959" s="2" t="s">
        <v>14361</v>
      </c>
      <c r="E8959" s="2" t="s">
        <v>15110</v>
      </c>
      <c r="F8959" s="2" t="s">
        <v>15201</v>
      </c>
      <c r="H8959" s="3" t="s">
        <v>15202</v>
      </c>
      <c r="L8959" s="72" t="s">
        <v>12</v>
      </c>
      <c r="M8959" s="72" t="s">
        <v>13</v>
      </c>
      <c r="N8959" s="72" t="s">
        <v>14</v>
      </c>
      <c r="O8959" s="72" t="s">
        <v>32311</v>
      </c>
      <c r="P8959" s="72" t="s">
        <v>31198</v>
      </c>
      <c r="Q8959" s="72" t="s">
        <v>32500</v>
      </c>
      <c r="R8959" s="73" t="s">
        <v>32319</v>
      </c>
      <c r="S8959" s="73" t="s">
        <v>32320</v>
      </c>
      <c r="T8959" s="73" t="s">
        <v>17</v>
      </c>
      <c r="U8959" s="73" t="s">
        <v>18</v>
      </c>
      <c r="V8959" s="73" t="s">
        <v>31184</v>
      </c>
    </row>
    <row r="8960" spans="1:22" ht="43.2" x14ac:dyDescent="0.3">
      <c r="A8960" t="s">
        <v>32460</v>
      </c>
      <c r="B8960" s="2" t="s">
        <v>19</v>
      </c>
      <c r="C8960" s="2" t="s">
        <v>14359</v>
      </c>
      <c r="D8960" s="2" t="s">
        <v>14361</v>
      </c>
      <c r="E8960" s="2" t="s">
        <v>15110</v>
      </c>
      <c r="F8960" s="2" t="s">
        <v>15201</v>
      </c>
      <c r="G8960" s="2" t="s">
        <v>15203</v>
      </c>
      <c r="H8960" s="3" t="s">
        <v>15204</v>
      </c>
      <c r="I8960" s="3" t="s">
        <v>15182</v>
      </c>
      <c r="J8960" s="3">
        <v>16</v>
      </c>
      <c r="K8960" s="2" t="s">
        <v>36</v>
      </c>
      <c r="O8960" s="7" t="s">
        <v>32979</v>
      </c>
      <c r="P8960" s="7" t="s">
        <v>32982</v>
      </c>
      <c r="Q8960" s="7" t="s">
        <v>32981</v>
      </c>
      <c r="R8960" s="2">
        <v>0</v>
      </c>
      <c r="S8960" s="2">
        <v>10</v>
      </c>
      <c r="T8960" s="2" t="s">
        <v>32975</v>
      </c>
      <c r="U8960" s="2"/>
      <c r="V8960" s="26">
        <v>3</v>
      </c>
    </row>
    <row r="8961" spans="1:22" ht="43.2" x14ac:dyDescent="0.3">
      <c r="A8961" t="s">
        <v>32460</v>
      </c>
      <c r="B8961" s="2" t="s">
        <v>19</v>
      </c>
      <c r="C8961" s="2" t="s">
        <v>14359</v>
      </c>
      <c r="D8961" s="2" t="s">
        <v>14361</v>
      </c>
      <c r="E8961" s="2" t="s">
        <v>15110</v>
      </c>
      <c r="F8961" s="2" t="s">
        <v>15201</v>
      </c>
      <c r="G8961" s="2" t="s">
        <v>15205</v>
      </c>
      <c r="H8961" s="3" t="s">
        <v>15206</v>
      </c>
      <c r="I8961" s="3" t="s">
        <v>15182</v>
      </c>
      <c r="K8961" s="2" t="s">
        <v>36</v>
      </c>
      <c r="O8961" s="7" t="s">
        <v>32979</v>
      </c>
      <c r="P8961" s="7" t="s">
        <v>32982</v>
      </c>
      <c r="Q8961" s="7" t="s">
        <v>32981</v>
      </c>
      <c r="R8961" s="2">
        <v>10</v>
      </c>
      <c r="S8961" s="2">
        <v>20</v>
      </c>
      <c r="T8961" s="2" t="s">
        <v>32975</v>
      </c>
      <c r="U8961" s="2"/>
      <c r="V8961" s="26">
        <v>3</v>
      </c>
    </row>
    <row r="8962" spans="1:22" ht="43.2" x14ac:dyDescent="0.3">
      <c r="A8962" t="s">
        <v>32460</v>
      </c>
      <c r="B8962" s="2" t="s">
        <v>19</v>
      </c>
      <c r="C8962" s="2" t="s">
        <v>14359</v>
      </c>
      <c r="D8962" s="2" t="s">
        <v>14361</v>
      </c>
      <c r="E8962" s="2" t="s">
        <v>15110</v>
      </c>
      <c r="F8962" s="2" t="s">
        <v>15201</v>
      </c>
      <c r="G8962" s="2" t="s">
        <v>15207</v>
      </c>
      <c r="H8962" s="3" t="s">
        <v>15208</v>
      </c>
      <c r="I8962" s="3" t="s">
        <v>15182</v>
      </c>
      <c r="K8962" s="2" t="s">
        <v>36</v>
      </c>
      <c r="O8962" s="7" t="s">
        <v>32979</v>
      </c>
      <c r="P8962" s="7" t="s">
        <v>32982</v>
      </c>
      <c r="Q8962" s="7" t="s">
        <v>32981</v>
      </c>
      <c r="R8962" s="2">
        <v>20</v>
      </c>
      <c r="S8962" s="2">
        <v>31.5</v>
      </c>
      <c r="T8962" s="2" t="s">
        <v>32975</v>
      </c>
      <c r="U8962" s="2"/>
      <c r="V8962" s="26">
        <v>3</v>
      </c>
    </row>
    <row r="8963" spans="1:22" ht="43.2" x14ac:dyDescent="0.3">
      <c r="A8963" t="s">
        <v>32460</v>
      </c>
      <c r="B8963" s="2" t="s">
        <v>19</v>
      </c>
      <c r="C8963" s="2" t="s">
        <v>14359</v>
      </c>
      <c r="D8963" s="2" t="s">
        <v>14361</v>
      </c>
      <c r="E8963" s="2" t="s">
        <v>15110</v>
      </c>
      <c r="F8963" s="2" t="s">
        <v>15201</v>
      </c>
      <c r="G8963" s="2" t="s">
        <v>15209</v>
      </c>
      <c r="H8963" s="3" t="s">
        <v>15210</v>
      </c>
      <c r="I8963" s="3" t="s">
        <v>15182</v>
      </c>
      <c r="K8963" s="2" t="s">
        <v>36</v>
      </c>
      <c r="O8963" s="7" t="s">
        <v>32979</v>
      </c>
      <c r="P8963" s="7" t="s">
        <v>32982</v>
      </c>
      <c r="Q8963" s="7" t="s">
        <v>32981</v>
      </c>
      <c r="R8963" s="2">
        <v>31.5</v>
      </c>
      <c r="S8963" s="2">
        <v>40</v>
      </c>
      <c r="T8963" s="2" t="s">
        <v>32975</v>
      </c>
      <c r="U8963" s="2"/>
      <c r="V8963" s="26">
        <v>3</v>
      </c>
    </row>
    <row r="8964" spans="1:22" ht="43.2" x14ac:dyDescent="0.3">
      <c r="A8964" t="s">
        <v>32460</v>
      </c>
      <c r="B8964" s="2" t="s">
        <v>19</v>
      </c>
      <c r="C8964" s="2" t="s">
        <v>14359</v>
      </c>
      <c r="D8964" s="2" t="s">
        <v>14361</v>
      </c>
      <c r="E8964" s="2" t="s">
        <v>15110</v>
      </c>
      <c r="F8964" s="2" t="s">
        <v>15201</v>
      </c>
      <c r="G8964" s="2" t="s">
        <v>15211</v>
      </c>
      <c r="H8964" s="3" t="s">
        <v>15212</v>
      </c>
      <c r="I8964" s="3" t="s">
        <v>15182</v>
      </c>
      <c r="K8964" s="2" t="s">
        <v>36</v>
      </c>
      <c r="O8964" s="7" t="s">
        <v>32979</v>
      </c>
      <c r="P8964" s="7" t="s">
        <v>32982</v>
      </c>
      <c r="Q8964" s="7" t="s">
        <v>32981</v>
      </c>
      <c r="R8964" s="2">
        <v>40</v>
      </c>
      <c r="S8964" s="2">
        <v>63</v>
      </c>
      <c r="T8964" s="2" t="s">
        <v>32975</v>
      </c>
      <c r="U8964" s="2"/>
      <c r="V8964" s="26">
        <v>3</v>
      </c>
    </row>
    <row r="8965" spans="1:22" ht="43.2" x14ac:dyDescent="0.3">
      <c r="A8965" t="s">
        <v>32460</v>
      </c>
      <c r="B8965" s="2" t="s">
        <v>19</v>
      </c>
      <c r="C8965" s="2" t="s">
        <v>14359</v>
      </c>
      <c r="D8965" s="2" t="s">
        <v>14361</v>
      </c>
      <c r="E8965" s="2" t="s">
        <v>15110</v>
      </c>
      <c r="F8965" s="2" t="s">
        <v>15201</v>
      </c>
      <c r="G8965" s="2" t="s">
        <v>15213</v>
      </c>
      <c r="H8965" s="3" t="s">
        <v>15214</v>
      </c>
      <c r="I8965" s="3" t="s">
        <v>15182</v>
      </c>
      <c r="K8965" s="2" t="s">
        <v>36</v>
      </c>
      <c r="O8965" s="7" t="s">
        <v>32979</v>
      </c>
      <c r="P8965" s="7" t="s">
        <v>32982</v>
      </c>
      <c r="Q8965" s="7" t="s">
        <v>32981</v>
      </c>
      <c r="R8965" s="2">
        <v>63</v>
      </c>
      <c r="S8965" s="2">
        <v>80</v>
      </c>
      <c r="T8965" s="2" t="s">
        <v>32975</v>
      </c>
      <c r="U8965" s="2"/>
      <c r="V8965" s="26">
        <v>3</v>
      </c>
    </row>
    <row r="8966" spans="1:22" ht="43.2" x14ac:dyDescent="0.3">
      <c r="A8966" t="s">
        <v>32460</v>
      </c>
      <c r="B8966" s="2" t="s">
        <v>19</v>
      </c>
      <c r="C8966" s="2" t="s">
        <v>14359</v>
      </c>
      <c r="D8966" s="2" t="s">
        <v>14361</v>
      </c>
      <c r="E8966" s="2" t="s">
        <v>15110</v>
      </c>
      <c r="F8966" s="2" t="s">
        <v>15201</v>
      </c>
      <c r="G8966" s="2" t="s">
        <v>15215</v>
      </c>
      <c r="H8966" s="3" t="s">
        <v>15216</v>
      </c>
      <c r="I8966" s="3" t="s">
        <v>15182</v>
      </c>
      <c r="K8966" s="2" t="s">
        <v>36</v>
      </c>
      <c r="O8966" s="7" t="s">
        <v>32979</v>
      </c>
      <c r="P8966" s="7" t="s">
        <v>32982</v>
      </c>
      <c r="Q8966" s="7" t="s">
        <v>32981</v>
      </c>
      <c r="R8966" s="2">
        <v>80</v>
      </c>
      <c r="S8966" s="2">
        <v>125</v>
      </c>
      <c r="T8966" s="2" t="s">
        <v>32975</v>
      </c>
      <c r="U8966" s="2"/>
      <c r="V8966" s="26">
        <v>3</v>
      </c>
    </row>
    <row r="8967" spans="1:22" ht="43.2" x14ac:dyDescent="0.3">
      <c r="A8967" t="s">
        <v>32460</v>
      </c>
      <c r="B8967" s="2" t="s">
        <v>19</v>
      </c>
      <c r="C8967" s="2" t="s">
        <v>14359</v>
      </c>
      <c r="D8967" s="2" t="s">
        <v>14361</v>
      </c>
      <c r="E8967" s="2" t="s">
        <v>15110</v>
      </c>
      <c r="F8967" s="2" t="s">
        <v>15201</v>
      </c>
      <c r="G8967" s="2" t="s">
        <v>15217</v>
      </c>
      <c r="H8967" s="3" t="s">
        <v>15218</v>
      </c>
      <c r="I8967" s="3" t="s">
        <v>15182</v>
      </c>
      <c r="J8967" s="3">
        <v>1</v>
      </c>
      <c r="K8967" s="2" t="s">
        <v>36</v>
      </c>
      <c r="O8967" s="7" t="s">
        <v>32979</v>
      </c>
      <c r="P8967" s="7" t="s">
        <v>32982</v>
      </c>
      <c r="Q8967" s="7" t="s">
        <v>32981</v>
      </c>
      <c r="R8967" s="2">
        <v>125</v>
      </c>
      <c r="S8967" s="2">
        <v>160</v>
      </c>
      <c r="T8967" s="2" t="s">
        <v>32975</v>
      </c>
      <c r="U8967" s="2"/>
      <c r="V8967" s="26">
        <v>3</v>
      </c>
    </row>
    <row r="8968" spans="1:22" ht="43.2" x14ac:dyDescent="0.3">
      <c r="A8968" t="s">
        <v>32460</v>
      </c>
      <c r="B8968" s="2" t="s">
        <v>19</v>
      </c>
      <c r="C8968" s="2" t="s">
        <v>14359</v>
      </c>
      <c r="D8968" s="2" t="s">
        <v>14361</v>
      </c>
      <c r="E8968" s="2" t="s">
        <v>15110</v>
      </c>
      <c r="F8968" s="2" t="s">
        <v>15201</v>
      </c>
      <c r="G8968" s="2" t="s">
        <v>15219</v>
      </c>
      <c r="H8968" s="3" t="s">
        <v>15220</v>
      </c>
      <c r="I8968" s="3" t="s">
        <v>15182</v>
      </c>
      <c r="K8968" s="2" t="s">
        <v>36</v>
      </c>
      <c r="O8968" s="7" t="s">
        <v>32979</v>
      </c>
      <c r="P8968" s="7" t="s">
        <v>32982</v>
      </c>
      <c r="Q8968" s="7" t="s">
        <v>32981</v>
      </c>
      <c r="R8968" s="2">
        <v>160</v>
      </c>
      <c r="S8968" s="2">
        <v>200</v>
      </c>
      <c r="T8968" s="2" t="s">
        <v>32975</v>
      </c>
      <c r="U8968" s="2"/>
      <c r="V8968" s="26">
        <v>3</v>
      </c>
    </row>
    <row r="8969" spans="1:22" ht="43.2" x14ac:dyDescent="0.3">
      <c r="A8969" t="s">
        <v>32460</v>
      </c>
      <c r="B8969" s="2" t="s">
        <v>19</v>
      </c>
      <c r="C8969" s="2" t="s">
        <v>14359</v>
      </c>
      <c r="D8969" s="2" t="s">
        <v>14361</v>
      </c>
      <c r="E8969" s="2" t="s">
        <v>15110</v>
      </c>
      <c r="F8969" s="2" t="s">
        <v>15201</v>
      </c>
      <c r="G8969" s="2" t="s">
        <v>15221</v>
      </c>
      <c r="H8969" s="3" t="s">
        <v>15222</v>
      </c>
      <c r="I8969" s="3" t="s">
        <v>15182</v>
      </c>
      <c r="K8969" s="2" t="s">
        <v>36</v>
      </c>
      <c r="O8969" s="7" t="s">
        <v>32979</v>
      </c>
      <c r="P8969" s="7" t="s">
        <v>32982</v>
      </c>
      <c r="Q8969" s="7" t="s">
        <v>32981</v>
      </c>
      <c r="R8969" s="2">
        <v>200</v>
      </c>
      <c r="S8969" s="2">
        <v>250</v>
      </c>
      <c r="T8969" s="2" t="s">
        <v>32975</v>
      </c>
      <c r="U8969" s="2"/>
      <c r="V8969" s="26">
        <v>3</v>
      </c>
    </row>
    <row r="8970" spans="1:22" x14ac:dyDescent="0.3">
      <c r="L8970" s="163" t="s">
        <v>0</v>
      </c>
      <c r="M8970" s="163"/>
      <c r="N8970" s="163"/>
      <c r="O8970" s="163" t="s">
        <v>1</v>
      </c>
      <c r="P8970" s="163"/>
      <c r="Q8970" s="163"/>
      <c r="R8970" s="171" t="s">
        <v>32779</v>
      </c>
      <c r="S8970" s="171"/>
      <c r="T8970" s="171"/>
      <c r="U8970" s="171"/>
      <c r="V8970" s="171"/>
    </row>
    <row r="8971" spans="1:22" ht="43.2" x14ac:dyDescent="0.3">
      <c r="B8971" s="2" t="s">
        <v>19</v>
      </c>
      <c r="C8971" s="2" t="s">
        <v>14359</v>
      </c>
      <c r="D8971" s="2" t="s">
        <v>14361</v>
      </c>
      <c r="E8971" s="2" t="s">
        <v>15110</v>
      </c>
      <c r="F8971" s="2" t="s">
        <v>15223</v>
      </c>
      <c r="H8971" s="3" t="s">
        <v>15224</v>
      </c>
      <c r="L8971" s="72" t="s">
        <v>12</v>
      </c>
      <c r="M8971" s="72" t="s">
        <v>13</v>
      </c>
      <c r="N8971" s="72" t="s">
        <v>14</v>
      </c>
      <c r="O8971" s="72" t="s">
        <v>32311</v>
      </c>
      <c r="P8971" s="72" t="s">
        <v>31198</v>
      </c>
      <c r="Q8971" s="72" t="s">
        <v>32500</v>
      </c>
      <c r="R8971" s="73" t="s">
        <v>32319</v>
      </c>
      <c r="S8971" s="73" t="s">
        <v>32320</v>
      </c>
      <c r="T8971" s="73" t="s">
        <v>17</v>
      </c>
      <c r="U8971" s="73" t="s">
        <v>18</v>
      </c>
      <c r="V8971" s="73" t="s">
        <v>31184</v>
      </c>
    </row>
    <row r="8972" spans="1:22" ht="43.2" x14ac:dyDescent="0.3">
      <c r="A8972" t="s">
        <v>32460</v>
      </c>
      <c r="B8972" s="2" t="s">
        <v>19</v>
      </c>
      <c r="C8972" s="2" t="s">
        <v>14359</v>
      </c>
      <c r="D8972" s="2" t="s">
        <v>14361</v>
      </c>
      <c r="E8972" s="2" t="s">
        <v>15110</v>
      </c>
      <c r="F8972" s="2" t="s">
        <v>15223</v>
      </c>
      <c r="G8972" s="2" t="s">
        <v>15225</v>
      </c>
      <c r="H8972" s="3" t="s">
        <v>15226</v>
      </c>
      <c r="I8972" s="3" t="s">
        <v>15182</v>
      </c>
      <c r="J8972" s="3">
        <v>22</v>
      </c>
      <c r="K8972" s="2" t="s">
        <v>36</v>
      </c>
      <c r="O8972" s="7" t="s">
        <v>32979</v>
      </c>
      <c r="P8972" s="7" t="s">
        <v>32980</v>
      </c>
      <c r="Q8972" s="7" t="s">
        <v>32983</v>
      </c>
      <c r="R8972" s="2">
        <v>0</v>
      </c>
      <c r="S8972" s="2">
        <v>31.5</v>
      </c>
      <c r="T8972" s="2" t="s">
        <v>32975</v>
      </c>
      <c r="U8972" s="2"/>
      <c r="V8972" s="26">
        <v>3</v>
      </c>
    </row>
    <row r="8973" spans="1:22" ht="43.2" x14ac:dyDescent="0.3">
      <c r="A8973" t="s">
        <v>32460</v>
      </c>
      <c r="B8973" s="2" t="s">
        <v>19</v>
      </c>
      <c r="C8973" s="2" t="s">
        <v>14359</v>
      </c>
      <c r="D8973" s="2" t="s">
        <v>14361</v>
      </c>
      <c r="E8973" s="2" t="s">
        <v>15110</v>
      </c>
      <c r="F8973" s="2" t="s">
        <v>15223</v>
      </c>
      <c r="G8973" s="2" t="s">
        <v>15227</v>
      </c>
      <c r="H8973" s="3" t="s">
        <v>15228</v>
      </c>
      <c r="I8973" s="3" t="s">
        <v>15182</v>
      </c>
      <c r="K8973" s="2" t="s">
        <v>36</v>
      </c>
      <c r="O8973" s="7" t="s">
        <v>32979</v>
      </c>
      <c r="P8973" s="7" t="s">
        <v>32980</v>
      </c>
      <c r="Q8973" s="7" t="s">
        <v>32983</v>
      </c>
      <c r="R8973" s="2">
        <v>31.5</v>
      </c>
      <c r="S8973" s="2">
        <v>40</v>
      </c>
      <c r="T8973" s="2" t="s">
        <v>32975</v>
      </c>
      <c r="U8973" s="2"/>
      <c r="V8973" s="26">
        <v>3</v>
      </c>
    </row>
    <row r="8974" spans="1:22" ht="43.2" x14ac:dyDescent="0.3">
      <c r="A8974" t="s">
        <v>32460</v>
      </c>
      <c r="B8974" s="2" t="s">
        <v>19</v>
      </c>
      <c r="C8974" s="2" t="s">
        <v>14359</v>
      </c>
      <c r="D8974" s="2" t="s">
        <v>14361</v>
      </c>
      <c r="E8974" s="2" t="s">
        <v>15110</v>
      </c>
      <c r="F8974" s="2" t="s">
        <v>15223</v>
      </c>
      <c r="G8974" s="2" t="s">
        <v>15229</v>
      </c>
      <c r="H8974" s="3" t="s">
        <v>15230</v>
      </c>
      <c r="I8974" s="3" t="s">
        <v>15182</v>
      </c>
      <c r="J8974" s="3">
        <v>12</v>
      </c>
      <c r="K8974" s="2" t="s">
        <v>36</v>
      </c>
      <c r="O8974" s="7" t="s">
        <v>32979</v>
      </c>
      <c r="P8974" s="7" t="s">
        <v>32980</v>
      </c>
      <c r="Q8974" s="7" t="s">
        <v>32983</v>
      </c>
      <c r="R8974" s="2">
        <v>40</v>
      </c>
      <c r="S8974" s="2">
        <v>63</v>
      </c>
      <c r="T8974" s="2" t="s">
        <v>32975</v>
      </c>
      <c r="U8974" s="2"/>
      <c r="V8974" s="26">
        <v>3</v>
      </c>
    </row>
    <row r="8975" spans="1:22" ht="43.2" x14ac:dyDescent="0.3">
      <c r="A8975" t="s">
        <v>32460</v>
      </c>
      <c r="B8975" s="2" t="s">
        <v>19</v>
      </c>
      <c r="C8975" s="2" t="s">
        <v>14359</v>
      </c>
      <c r="D8975" s="2" t="s">
        <v>14361</v>
      </c>
      <c r="E8975" s="2" t="s">
        <v>15110</v>
      </c>
      <c r="F8975" s="2" t="s">
        <v>15223</v>
      </c>
      <c r="G8975" s="2" t="s">
        <v>15231</v>
      </c>
      <c r="H8975" s="3" t="s">
        <v>15232</v>
      </c>
      <c r="I8975" s="3" t="s">
        <v>15182</v>
      </c>
      <c r="K8975" s="2" t="s">
        <v>36</v>
      </c>
      <c r="O8975" s="7" t="s">
        <v>32979</v>
      </c>
      <c r="P8975" s="7" t="s">
        <v>32980</v>
      </c>
      <c r="Q8975" s="7" t="s">
        <v>32983</v>
      </c>
      <c r="R8975" s="2">
        <v>63</v>
      </c>
      <c r="S8975" s="2">
        <v>80</v>
      </c>
      <c r="T8975" s="2" t="s">
        <v>32975</v>
      </c>
      <c r="U8975" s="2"/>
      <c r="V8975" s="26">
        <v>3</v>
      </c>
    </row>
    <row r="8976" spans="1:22" ht="43.2" x14ac:dyDescent="0.3">
      <c r="A8976" t="s">
        <v>32460</v>
      </c>
      <c r="B8976" s="2" t="s">
        <v>19</v>
      </c>
      <c r="C8976" s="2" t="s">
        <v>14359</v>
      </c>
      <c r="D8976" s="2" t="s">
        <v>14361</v>
      </c>
      <c r="E8976" s="2" t="s">
        <v>15110</v>
      </c>
      <c r="F8976" s="2" t="s">
        <v>15223</v>
      </c>
      <c r="G8976" s="2" t="s">
        <v>15233</v>
      </c>
      <c r="H8976" s="3" t="s">
        <v>15234</v>
      </c>
      <c r="I8976" s="3" t="s">
        <v>15182</v>
      </c>
      <c r="K8976" s="2" t="s">
        <v>36</v>
      </c>
      <c r="O8976" s="7" t="s">
        <v>32979</v>
      </c>
      <c r="P8976" s="7" t="s">
        <v>32980</v>
      </c>
      <c r="Q8976" s="7" t="s">
        <v>32983</v>
      </c>
      <c r="R8976" s="2">
        <v>80</v>
      </c>
      <c r="S8976" s="2">
        <v>125</v>
      </c>
      <c r="T8976" s="2" t="s">
        <v>32975</v>
      </c>
      <c r="U8976" s="2"/>
      <c r="V8976" s="26">
        <v>3</v>
      </c>
    </row>
    <row r="8977" spans="1:22" ht="43.2" x14ac:dyDescent="0.3">
      <c r="A8977" t="s">
        <v>32460</v>
      </c>
      <c r="B8977" s="2" t="s">
        <v>19</v>
      </c>
      <c r="C8977" s="2" t="s">
        <v>14359</v>
      </c>
      <c r="D8977" s="2" t="s">
        <v>14361</v>
      </c>
      <c r="E8977" s="2" t="s">
        <v>15110</v>
      </c>
      <c r="F8977" s="2" t="s">
        <v>15223</v>
      </c>
      <c r="G8977" s="2" t="s">
        <v>15235</v>
      </c>
      <c r="H8977" s="3" t="s">
        <v>15236</v>
      </c>
      <c r="I8977" s="3" t="s">
        <v>15182</v>
      </c>
      <c r="K8977" s="2" t="s">
        <v>36</v>
      </c>
      <c r="O8977" s="7" t="s">
        <v>32979</v>
      </c>
      <c r="P8977" s="7" t="s">
        <v>32980</v>
      </c>
      <c r="Q8977" s="7" t="s">
        <v>32983</v>
      </c>
      <c r="R8977" s="2">
        <v>125</v>
      </c>
      <c r="S8977" s="2">
        <v>160</v>
      </c>
      <c r="T8977" s="2" t="s">
        <v>32975</v>
      </c>
      <c r="U8977" s="2"/>
      <c r="V8977" s="26">
        <v>3</v>
      </c>
    </row>
    <row r="8978" spans="1:22" ht="43.2" x14ac:dyDescent="0.3">
      <c r="A8978" t="s">
        <v>32460</v>
      </c>
      <c r="B8978" s="2" t="s">
        <v>19</v>
      </c>
      <c r="C8978" s="2" t="s">
        <v>14359</v>
      </c>
      <c r="D8978" s="2" t="s">
        <v>14361</v>
      </c>
      <c r="E8978" s="2" t="s">
        <v>15110</v>
      </c>
      <c r="F8978" s="2" t="s">
        <v>15223</v>
      </c>
      <c r="G8978" s="2" t="s">
        <v>15237</v>
      </c>
      <c r="H8978" s="3" t="s">
        <v>15238</v>
      </c>
      <c r="I8978" s="3" t="s">
        <v>15182</v>
      </c>
      <c r="K8978" s="2" t="s">
        <v>36</v>
      </c>
      <c r="O8978" s="7" t="s">
        <v>32979</v>
      </c>
      <c r="P8978" s="7" t="s">
        <v>32980</v>
      </c>
      <c r="Q8978" s="7" t="s">
        <v>32983</v>
      </c>
      <c r="R8978" s="2">
        <v>160</v>
      </c>
      <c r="S8978" s="2">
        <v>200</v>
      </c>
      <c r="T8978" s="2" t="s">
        <v>32975</v>
      </c>
      <c r="U8978" s="2"/>
      <c r="V8978" s="26">
        <v>3</v>
      </c>
    </row>
    <row r="8979" spans="1:22" ht="43.2" x14ac:dyDescent="0.3">
      <c r="A8979" t="s">
        <v>32460</v>
      </c>
      <c r="B8979" s="2" t="s">
        <v>19</v>
      </c>
      <c r="C8979" s="2" t="s">
        <v>14359</v>
      </c>
      <c r="D8979" s="2" t="s">
        <v>14361</v>
      </c>
      <c r="E8979" s="2" t="s">
        <v>15110</v>
      </c>
      <c r="F8979" s="2" t="s">
        <v>15223</v>
      </c>
      <c r="G8979" s="2" t="s">
        <v>15239</v>
      </c>
      <c r="H8979" s="3" t="s">
        <v>15240</v>
      </c>
      <c r="I8979" s="3" t="s">
        <v>15182</v>
      </c>
      <c r="K8979" s="2" t="s">
        <v>36</v>
      </c>
      <c r="O8979" s="7" t="s">
        <v>32979</v>
      </c>
      <c r="P8979" s="7" t="s">
        <v>32980</v>
      </c>
      <c r="Q8979" s="7" t="s">
        <v>32983</v>
      </c>
      <c r="R8979" s="2">
        <v>200</v>
      </c>
      <c r="S8979" s="2">
        <v>250</v>
      </c>
      <c r="T8979" s="2" t="s">
        <v>32975</v>
      </c>
      <c r="U8979" s="2"/>
      <c r="V8979" s="26">
        <v>3</v>
      </c>
    </row>
    <row r="8980" spans="1:22" x14ac:dyDescent="0.3">
      <c r="L8980" s="163" t="s">
        <v>0</v>
      </c>
      <c r="M8980" s="163"/>
      <c r="N8980" s="163"/>
      <c r="O8980" s="163" t="s">
        <v>1</v>
      </c>
      <c r="P8980" s="163"/>
      <c r="Q8980" s="163"/>
      <c r="R8980" s="171" t="s">
        <v>32779</v>
      </c>
      <c r="S8980" s="171"/>
      <c r="T8980" s="171"/>
      <c r="U8980" s="171"/>
      <c r="V8980" s="171"/>
    </row>
    <row r="8981" spans="1:22" ht="43.2" x14ac:dyDescent="0.3">
      <c r="B8981" s="2" t="s">
        <v>19</v>
      </c>
      <c r="C8981" s="2" t="s">
        <v>14359</v>
      </c>
      <c r="D8981" s="2" t="s">
        <v>14361</v>
      </c>
      <c r="E8981" s="2" t="s">
        <v>15110</v>
      </c>
      <c r="F8981" s="2" t="s">
        <v>15241</v>
      </c>
      <c r="H8981" s="3" t="s">
        <v>15242</v>
      </c>
      <c r="L8981" s="72" t="s">
        <v>12</v>
      </c>
      <c r="M8981" s="72" t="s">
        <v>13</v>
      </c>
      <c r="N8981" s="72" t="s">
        <v>14</v>
      </c>
      <c r="O8981" s="72" t="s">
        <v>32311</v>
      </c>
      <c r="P8981" s="72" t="s">
        <v>31198</v>
      </c>
      <c r="Q8981" s="72" t="s">
        <v>32500</v>
      </c>
      <c r="R8981" s="73" t="s">
        <v>32319</v>
      </c>
      <c r="S8981" s="73" t="s">
        <v>32320</v>
      </c>
      <c r="T8981" s="73" t="s">
        <v>17</v>
      </c>
      <c r="U8981" s="73" t="s">
        <v>18</v>
      </c>
      <c r="V8981" s="73" t="s">
        <v>31184</v>
      </c>
    </row>
    <row r="8982" spans="1:22" ht="43.2" x14ac:dyDescent="0.3">
      <c r="A8982" t="s">
        <v>32460</v>
      </c>
      <c r="B8982" s="2" t="s">
        <v>19</v>
      </c>
      <c r="C8982" s="2" t="s">
        <v>14359</v>
      </c>
      <c r="D8982" s="2" t="s">
        <v>14361</v>
      </c>
      <c r="E8982" s="2" t="s">
        <v>15110</v>
      </c>
      <c r="F8982" s="2" t="s">
        <v>15241</v>
      </c>
      <c r="G8982" s="2" t="s">
        <v>15243</v>
      </c>
      <c r="H8982" s="3" t="s">
        <v>15244</v>
      </c>
      <c r="I8982" s="3" t="s">
        <v>15182</v>
      </c>
      <c r="J8982" s="3">
        <v>21</v>
      </c>
      <c r="K8982" s="2" t="s">
        <v>36</v>
      </c>
      <c r="O8982" s="7" t="s">
        <v>32979</v>
      </c>
      <c r="P8982" s="7" t="s">
        <v>32982</v>
      </c>
      <c r="Q8982" s="7" t="s">
        <v>32983</v>
      </c>
      <c r="R8982" s="2">
        <v>0</v>
      </c>
      <c r="S8982" s="2">
        <v>31.5</v>
      </c>
      <c r="T8982" s="2" t="s">
        <v>32975</v>
      </c>
      <c r="U8982" s="2"/>
      <c r="V8982" s="26">
        <v>3</v>
      </c>
    </row>
    <row r="8983" spans="1:22" ht="43.2" x14ac:dyDescent="0.3">
      <c r="A8983" t="s">
        <v>32460</v>
      </c>
      <c r="B8983" s="2" t="s">
        <v>19</v>
      </c>
      <c r="C8983" s="2" t="s">
        <v>14359</v>
      </c>
      <c r="D8983" s="2" t="s">
        <v>14361</v>
      </c>
      <c r="E8983" s="2" t="s">
        <v>15110</v>
      </c>
      <c r="F8983" s="2" t="s">
        <v>15241</v>
      </c>
      <c r="G8983" s="2" t="s">
        <v>15245</v>
      </c>
      <c r="H8983" s="3" t="s">
        <v>15246</v>
      </c>
      <c r="I8983" s="3" t="s">
        <v>15182</v>
      </c>
      <c r="K8983" s="2" t="s">
        <v>36</v>
      </c>
      <c r="O8983" s="7" t="s">
        <v>32979</v>
      </c>
      <c r="P8983" s="7" t="s">
        <v>32982</v>
      </c>
      <c r="Q8983" s="7" t="s">
        <v>32983</v>
      </c>
      <c r="R8983" s="2">
        <v>31.5</v>
      </c>
      <c r="S8983" s="2">
        <v>40</v>
      </c>
      <c r="T8983" s="2" t="s">
        <v>32975</v>
      </c>
      <c r="U8983" s="2"/>
      <c r="V8983" s="26">
        <v>3</v>
      </c>
    </row>
    <row r="8984" spans="1:22" ht="43.2" x14ac:dyDescent="0.3">
      <c r="A8984" t="s">
        <v>32460</v>
      </c>
      <c r="B8984" s="2" t="s">
        <v>19</v>
      </c>
      <c r="C8984" s="2" t="s">
        <v>14359</v>
      </c>
      <c r="D8984" s="2" t="s">
        <v>14361</v>
      </c>
      <c r="E8984" s="2" t="s">
        <v>15110</v>
      </c>
      <c r="F8984" s="2" t="s">
        <v>15241</v>
      </c>
      <c r="G8984" s="2" t="s">
        <v>15247</v>
      </c>
      <c r="H8984" s="3" t="s">
        <v>15248</v>
      </c>
      <c r="I8984" s="3" t="s">
        <v>15182</v>
      </c>
      <c r="K8984" s="2" t="s">
        <v>36</v>
      </c>
      <c r="O8984" s="7" t="s">
        <v>32979</v>
      </c>
      <c r="P8984" s="7" t="s">
        <v>32982</v>
      </c>
      <c r="Q8984" s="7" t="s">
        <v>32983</v>
      </c>
      <c r="R8984" s="2">
        <v>40</v>
      </c>
      <c r="S8984" s="2">
        <v>63</v>
      </c>
      <c r="T8984" s="2" t="s">
        <v>32975</v>
      </c>
      <c r="U8984" s="2"/>
      <c r="V8984" s="26">
        <v>3</v>
      </c>
    </row>
    <row r="8985" spans="1:22" ht="43.2" x14ac:dyDescent="0.3">
      <c r="A8985" t="s">
        <v>32460</v>
      </c>
      <c r="B8985" s="2" t="s">
        <v>19</v>
      </c>
      <c r="C8985" s="2" t="s">
        <v>14359</v>
      </c>
      <c r="D8985" s="2" t="s">
        <v>14361</v>
      </c>
      <c r="E8985" s="2" t="s">
        <v>15110</v>
      </c>
      <c r="F8985" s="2" t="s">
        <v>15241</v>
      </c>
      <c r="G8985" s="2" t="s">
        <v>15249</v>
      </c>
      <c r="H8985" s="3" t="s">
        <v>15250</v>
      </c>
      <c r="I8985" s="3" t="s">
        <v>15182</v>
      </c>
      <c r="K8985" s="2" t="s">
        <v>36</v>
      </c>
      <c r="O8985" s="7" t="s">
        <v>32979</v>
      </c>
      <c r="P8985" s="7" t="s">
        <v>32982</v>
      </c>
      <c r="Q8985" s="7" t="s">
        <v>32983</v>
      </c>
      <c r="R8985" s="2">
        <v>63</v>
      </c>
      <c r="S8985" s="2">
        <v>80</v>
      </c>
      <c r="T8985" s="2" t="s">
        <v>32975</v>
      </c>
      <c r="U8985" s="2"/>
      <c r="V8985" s="26">
        <v>3</v>
      </c>
    </row>
    <row r="8986" spans="1:22" ht="43.2" x14ac:dyDescent="0.3">
      <c r="A8986" t="s">
        <v>32460</v>
      </c>
      <c r="B8986" s="2" t="s">
        <v>19</v>
      </c>
      <c r="C8986" s="2" t="s">
        <v>14359</v>
      </c>
      <c r="D8986" s="2" t="s">
        <v>14361</v>
      </c>
      <c r="E8986" s="2" t="s">
        <v>15110</v>
      </c>
      <c r="F8986" s="2" t="s">
        <v>15241</v>
      </c>
      <c r="G8986" s="2" t="s">
        <v>15251</v>
      </c>
      <c r="H8986" s="3" t="s">
        <v>15252</v>
      </c>
      <c r="I8986" s="3" t="s">
        <v>15182</v>
      </c>
      <c r="K8986" s="2" t="s">
        <v>36</v>
      </c>
      <c r="O8986" s="7" t="s">
        <v>32979</v>
      </c>
      <c r="P8986" s="7" t="s">
        <v>32982</v>
      </c>
      <c r="Q8986" s="7" t="s">
        <v>32983</v>
      </c>
      <c r="R8986" s="2">
        <v>80</v>
      </c>
      <c r="S8986" s="2">
        <v>125</v>
      </c>
      <c r="T8986" s="2" t="s">
        <v>32975</v>
      </c>
      <c r="U8986" s="2"/>
      <c r="V8986" s="26">
        <v>3</v>
      </c>
    </row>
    <row r="8987" spans="1:22" ht="43.2" x14ac:dyDescent="0.3">
      <c r="A8987" t="s">
        <v>32460</v>
      </c>
      <c r="B8987" s="2" t="s">
        <v>19</v>
      </c>
      <c r="C8987" s="2" t="s">
        <v>14359</v>
      </c>
      <c r="D8987" s="2" t="s">
        <v>14361</v>
      </c>
      <c r="E8987" s="2" t="s">
        <v>15110</v>
      </c>
      <c r="F8987" s="2" t="s">
        <v>15241</v>
      </c>
      <c r="G8987" s="2" t="s">
        <v>15253</v>
      </c>
      <c r="H8987" s="3" t="s">
        <v>15254</v>
      </c>
      <c r="I8987" s="3" t="s">
        <v>15182</v>
      </c>
      <c r="K8987" s="2" t="s">
        <v>36</v>
      </c>
      <c r="O8987" s="7" t="s">
        <v>32979</v>
      </c>
      <c r="P8987" s="7" t="s">
        <v>32982</v>
      </c>
      <c r="Q8987" s="7" t="s">
        <v>32983</v>
      </c>
      <c r="R8987" s="2">
        <v>125</v>
      </c>
      <c r="S8987" s="2">
        <v>160</v>
      </c>
      <c r="T8987" s="2" t="s">
        <v>32975</v>
      </c>
      <c r="U8987" s="2"/>
      <c r="V8987" s="26">
        <v>3</v>
      </c>
    </row>
    <row r="8988" spans="1:22" ht="43.2" x14ac:dyDescent="0.3">
      <c r="A8988" t="s">
        <v>32460</v>
      </c>
      <c r="B8988" s="2" t="s">
        <v>19</v>
      </c>
      <c r="C8988" s="2" t="s">
        <v>14359</v>
      </c>
      <c r="D8988" s="2" t="s">
        <v>14361</v>
      </c>
      <c r="E8988" s="2" t="s">
        <v>15110</v>
      </c>
      <c r="F8988" s="2" t="s">
        <v>15241</v>
      </c>
      <c r="G8988" s="2" t="s">
        <v>15255</v>
      </c>
      <c r="H8988" s="3" t="s">
        <v>15256</v>
      </c>
      <c r="I8988" s="3" t="s">
        <v>15182</v>
      </c>
      <c r="K8988" s="2" t="s">
        <v>36</v>
      </c>
      <c r="O8988" s="7" t="s">
        <v>32979</v>
      </c>
      <c r="P8988" s="7" t="s">
        <v>32982</v>
      </c>
      <c r="Q8988" s="7" t="s">
        <v>32983</v>
      </c>
      <c r="R8988" s="2">
        <v>160</v>
      </c>
      <c r="S8988" s="2">
        <v>200</v>
      </c>
      <c r="T8988" s="2" t="s">
        <v>32975</v>
      </c>
      <c r="U8988" s="2"/>
      <c r="V8988" s="26">
        <v>3</v>
      </c>
    </row>
    <row r="8989" spans="1:22" ht="43.2" x14ac:dyDescent="0.3">
      <c r="A8989" t="s">
        <v>32460</v>
      </c>
      <c r="B8989" s="2" t="s">
        <v>19</v>
      </c>
      <c r="C8989" s="2" t="s">
        <v>14359</v>
      </c>
      <c r="D8989" s="2" t="s">
        <v>14361</v>
      </c>
      <c r="E8989" s="2" t="s">
        <v>15110</v>
      </c>
      <c r="F8989" s="2" t="s">
        <v>15241</v>
      </c>
      <c r="G8989" s="2" t="s">
        <v>15257</v>
      </c>
      <c r="H8989" s="3" t="s">
        <v>15258</v>
      </c>
      <c r="I8989" s="3" t="s">
        <v>15182</v>
      </c>
      <c r="K8989" s="2" t="s">
        <v>36</v>
      </c>
      <c r="O8989" s="7" t="s">
        <v>32979</v>
      </c>
      <c r="P8989" s="7" t="s">
        <v>32982</v>
      </c>
      <c r="Q8989" s="7" t="s">
        <v>32983</v>
      </c>
      <c r="R8989" s="2">
        <v>200</v>
      </c>
      <c r="S8989" s="2">
        <v>250</v>
      </c>
      <c r="T8989" s="2" t="s">
        <v>32975</v>
      </c>
      <c r="U8989" s="2"/>
      <c r="V8989" s="26">
        <v>3</v>
      </c>
    </row>
    <row r="8990" spans="1:22" x14ac:dyDescent="0.3">
      <c r="L8990" s="163" t="s">
        <v>0</v>
      </c>
      <c r="M8990" s="163"/>
      <c r="N8990" s="163"/>
      <c r="O8990" s="163" t="s">
        <v>1</v>
      </c>
      <c r="P8990" s="163"/>
    </row>
    <row r="8991" spans="1:22" ht="43.2" x14ac:dyDescent="0.3">
      <c r="B8991" s="2" t="s">
        <v>19</v>
      </c>
      <c r="C8991" s="2" t="s">
        <v>14359</v>
      </c>
      <c r="D8991" s="2" t="s">
        <v>14361</v>
      </c>
      <c r="E8991" s="2" t="s">
        <v>15110</v>
      </c>
      <c r="F8991" s="2" t="s">
        <v>15259</v>
      </c>
      <c r="H8991" s="3" t="s">
        <v>15260</v>
      </c>
      <c r="L8991" s="72" t="s">
        <v>12</v>
      </c>
      <c r="M8991" s="72" t="s">
        <v>13</v>
      </c>
      <c r="N8991" s="72" t="s">
        <v>14</v>
      </c>
      <c r="O8991" s="72" t="s">
        <v>32311</v>
      </c>
      <c r="P8991" s="72" t="s">
        <v>31195</v>
      </c>
    </row>
    <row r="8992" spans="1:22" x14ac:dyDescent="0.3">
      <c r="B8992" s="4" t="s">
        <v>19</v>
      </c>
      <c r="C8992" s="4" t="s">
        <v>14359</v>
      </c>
      <c r="D8992" s="4" t="s">
        <v>14361</v>
      </c>
      <c r="E8992" s="4" t="s">
        <v>15110</v>
      </c>
      <c r="F8992" s="4" t="s">
        <v>15259</v>
      </c>
      <c r="G8992" s="4" t="s">
        <v>15261</v>
      </c>
      <c r="H8992" s="5" t="s">
        <v>15262</v>
      </c>
      <c r="I8992" s="5" t="s">
        <v>15079</v>
      </c>
    </row>
    <row r="8993" spans="1:21" x14ac:dyDescent="0.3">
      <c r="B8993" s="4" t="s">
        <v>19</v>
      </c>
      <c r="C8993" s="4" t="s">
        <v>14359</v>
      </c>
      <c r="D8993" s="4" t="s">
        <v>14361</v>
      </c>
      <c r="E8993" s="4" t="s">
        <v>15110</v>
      </c>
      <c r="F8993" s="4" t="s">
        <v>15259</v>
      </c>
      <c r="G8993" s="4" t="s">
        <v>15263</v>
      </c>
      <c r="H8993" s="5" t="s">
        <v>15264</v>
      </c>
      <c r="I8993" s="5" t="s">
        <v>15079</v>
      </c>
    </row>
    <row r="8994" spans="1:21" x14ac:dyDescent="0.3">
      <c r="B8994" s="4" t="s">
        <v>19</v>
      </c>
      <c r="C8994" s="4" t="s">
        <v>14359</v>
      </c>
      <c r="D8994" s="4" t="s">
        <v>14361</v>
      </c>
      <c r="E8994" s="4" t="s">
        <v>15110</v>
      </c>
      <c r="F8994" s="4" t="s">
        <v>15259</v>
      </c>
      <c r="G8994" s="4" t="s">
        <v>15265</v>
      </c>
      <c r="H8994" s="5" t="s">
        <v>15266</v>
      </c>
      <c r="I8994" s="5" t="s">
        <v>15079</v>
      </c>
    </row>
    <row r="8995" spans="1:21" x14ac:dyDescent="0.3">
      <c r="B8995" s="4" t="s">
        <v>19</v>
      </c>
      <c r="C8995" s="4" t="s">
        <v>14359</v>
      </c>
      <c r="D8995" s="4" t="s">
        <v>14361</v>
      </c>
      <c r="E8995" s="4" t="s">
        <v>15110</v>
      </c>
      <c r="F8995" s="4" t="s">
        <v>15259</v>
      </c>
      <c r="G8995" s="4" t="s">
        <v>15267</v>
      </c>
      <c r="H8995" s="5" t="s">
        <v>15268</v>
      </c>
      <c r="I8995" s="5" t="s">
        <v>15079</v>
      </c>
    </row>
    <row r="8996" spans="1:21" x14ac:dyDescent="0.3">
      <c r="B8996" s="4" t="s">
        <v>19</v>
      </c>
      <c r="C8996" s="4" t="s">
        <v>14359</v>
      </c>
      <c r="D8996" s="4" t="s">
        <v>14361</v>
      </c>
      <c r="E8996" s="4" t="s">
        <v>15110</v>
      </c>
      <c r="F8996" s="4" t="s">
        <v>15259</v>
      </c>
      <c r="G8996" s="4" t="s">
        <v>15269</v>
      </c>
      <c r="H8996" s="5" t="s">
        <v>15270</v>
      </c>
      <c r="I8996" s="5" t="s">
        <v>15079</v>
      </c>
    </row>
    <row r="8997" spans="1:21" x14ac:dyDescent="0.3">
      <c r="B8997" s="4" t="s">
        <v>19</v>
      </c>
      <c r="C8997" s="4" t="s">
        <v>14359</v>
      </c>
      <c r="D8997" s="4" t="s">
        <v>14361</v>
      </c>
      <c r="E8997" s="4" t="s">
        <v>15110</v>
      </c>
      <c r="F8997" s="4" t="s">
        <v>15259</v>
      </c>
      <c r="G8997" s="4" t="s">
        <v>15271</v>
      </c>
      <c r="H8997" s="5" t="s">
        <v>15272</v>
      </c>
      <c r="I8997" s="5" t="s">
        <v>15079</v>
      </c>
    </row>
    <row r="8998" spans="1:21" x14ac:dyDescent="0.3">
      <c r="B8998" s="4" t="s">
        <v>19</v>
      </c>
      <c r="C8998" s="4" t="s">
        <v>14359</v>
      </c>
      <c r="D8998" s="4" t="s">
        <v>14361</v>
      </c>
      <c r="E8998" s="4" t="s">
        <v>15110</v>
      </c>
      <c r="F8998" s="4" t="s">
        <v>15259</v>
      </c>
      <c r="G8998" s="4" t="s">
        <v>15273</v>
      </c>
      <c r="H8998" s="5" t="s">
        <v>15274</v>
      </c>
      <c r="I8998" s="5" t="s">
        <v>15079</v>
      </c>
    </row>
    <row r="8999" spans="1:21" x14ac:dyDescent="0.3">
      <c r="B8999" s="4" t="s">
        <v>19</v>
      </c>
      <c r="C8999" s="4" t="s">
        <v>14359</v>
      </c>
      <c r="D8999" s="4" t="s">
        <v>14361</v>
      </c>
      <c r="E8999" s="4" t="s">
        <v>15110</v>
      </c>
      <c r="F8999" s="4" t="s">
        <v>15259</v>
      </c>
      <c r="G8999" s="4" t="s">
        <v>15275</v>
      </c>
      <c r="H8999" s="5" t="s">
        <v>15276</v>
      </c>
      <c r="I8999" s="5" t="s">
        <v>15079</v>
      </c>
    </row>
    <row r="9000" spans="1:21" x14ac:dyDescent="0.3">
      <c r="B9000" s="4" t="s">
        <v>19</v>
      </c>
      <c r="C9000" s="4" t="s">
        <v>14359</v>
      </c>
      <c r="D9000" s="4" t="s">
        <v>14361</v>
      </c>
      <c r="E9000" s="4" t="s">
        <v>15110</v>
      </c>
      <c r="F9000" s="4" t="s">
        <v>15259</v>
      </c>
      <c r="G9000" s="4" t="s">
        <v>15277</v>
      </c>
      <c r="H9000" s="5" t="s">
        <v>15278</v>
      </c>
      <c r="I9000" s="5" t="s">
        <v>15079</v>
      </c>
    </row>
    <row r="9001" spans="1:21" x14ac:dyDescent="0.3">
      <c r="B9001" s="4" t="s">
        <v>19</v>
      </c>
      <c r="C9001" s="4" t="s">
        <v>14359</v>
      </c>
      <c r="D9001" s="4" t="s">
        <v>14361</v>
      </c>
      <c r="E9001" s="4" t="s">
        <v>15110</v>
      </c>
      <c r="F9001" s="4" t="s">
        <v>15259</v>
      </c>
      <c r="G9001" s="4" t="s">
        <v>15279</v>
      </c>
      <c r="H9001" s="5" t="s">
        <v>15280</v>
      </c>
      <c r="I9001" s="5" t="s">
        <v>15079</v>
      </c>
    </row>
    <row r="9002" spans="1:21" x14ac:dyDescent="0.3">
      <c r="L9002" s="163" t="s">
        <v>0</v>
      </c>
      <c r="M9002" s="163"/>
      <c r="N9002" s="163"/>
      <c r="O9002" s="163" t="s">
        <v>1</v>
      </c>
      <c r="P9002" s="163"/>
      <c r="Q9002" s="171" t="s">
        <v>32779</v>
      </c>
      <c r="R9002" s="171"/>
      <c r="S9002" s="171"/>
      <c r="T9002" s="171"/>
      <c r="U9002" s="171"/>
    </row>
    <row r="9003" spans="1:21" ht="43.2" x14ac:dyDescent="0.3">
      <c r="B9003" s="2" t="s">
        <v>19</v>
      </c>
      <c r="C9003" s="2" t="s">
        <v>14359</v>
      </c>
      <c r="D9003" s="2" t="s">
        <v>14361</v>
      </c>
      <c r="E9003" s="2" t="s">
        <v>15110</v>
      </c>
      <c r="F9003" s="2" t="s">
        <v>15281</v>
      </c>
      <c r="H9003" s="3" t="s">
        <v>15282</v>
      </c>
      <c r="L9003" s="72" t="s">
        <v>12</v>
      </c>
      <c r="M9003" s="72" t="s">
        <v>13</v>
      </c>
      <c r="N9003" s="72" t="s">
        <v>14</v>
      </c>
      <c r="O9003" s="72" t="s">
        <v>32311</v>
      </c>
      <c r="P9003" s="72" t="s">
        <v>31198</v>
      </c>
      <c r="Q9003" s="73" t="s">
        <v>32319</v>
      </c>
      <c r="R9003" s="73" t="s">
        <v>32320</v>
      </c>
      <c r="S9003" s="73" t="s">
        <v>17</v>
      </c>
      <c r="T9003" s="73" t="s">
        <v>18</v>
      </c>
      <c r="U9003" s="73" t="s">
        <v>31184</v>
      </c>
    </row>
    <row r="9004" spans="1:21" ht="28.8" x14ac:dyDescent="0.3">
      <c r="A9004" t="s">
        <v>32460</v>
      </c>
      <c r="B9004" s="2" t="s">
        <v>19</v>
      </c>
      <c r="C9004" s="2" t="s">
        <v>14359</v>
      </c>
      <c r="D9004" s="2" t="s">
        <v>14361</v>
      </c>
      <c r="E9004" s="2" t="s">
        <v>15110</v>
      </c>
      <c r="F9004" s="2" t="s">
        <v>15281</v>
      </c>
      <c r="G9004" s="2" t="s">
        <v>15283</v>
      </c>
      <c r="H9004" s="3" t="s">
        <v>15284</v>
      </c>
      <c r="I9004" s="3" t="s">
        <v>15079</v>
      </c>
      <c r="J9004" s="3">
        <v>3</v>
      </c>
      <c r="K9004" s="2" t="s">
        <v>36</v>
      </c>
      <c r="O9004" s="7" t="s">
        <v>32984</v>
      </c>
      <c r="P9004" s="7" t="s">
        <v>32985</v>
      </c>
      <c r="Q9004" s="2">
        <v>0</v>
      </c>
      <c r="R9004" s="2">
        <v>10</v>
      </c>
      <c r="S9004" s="2" t="s">
        <v>32975</v>
      </c>
      <c r="U9004" s="26">
        <v>3</v>
      </c>
    </row>
    <row r="9005" spans="1:21" ht="28.8" x14ac:dyDescent="0.3">
      <c r="A9005" t="s">
        <v>32460</v>
      </c>
      <c r="B9005" s="2" t="s">
        <v>19</v>
      </c>
      <c r="C9005" s="2" t="s">
        <v>14359</v>
      </c>
      <c r="D9005" s="2" t="s">
        <v>14361</v>
      </c>
      <c r="E9005" s="2" t="s">
        <v>15110</v>
      </c>
      <c r="F9005" s="2" t="s">
        <v>15281</v>
      </c>
      <c r="G9005" s="2" t="s">
        <v>15285</v>
      </c>
      <c r="H9005" s="3" t="s">
        <v>15286</v>
      </c>
      <c r="I9005" s="3" t="s">
        <v>15079</v>
      </c>
      <c r="K9005" s="2" t="s">
        <v>36</v>
      </c>
      <c r="O9005" s="7" t="s">
        <v>32984</v>
      </c>
      <c r="P9005" s="7" t="s">
        <v>32985</v>
      </c>
      <c r="Q9005" s="2">
        <v>10</v>
      </c>
      <c r="R9005" s="2">
        <v>20</v>
      </c>
      <c r="S9005" s="2" t="s">
        <v>32975</v>
      </c>
      <c r="U9005" s="26">
        <v>3</v>
      </c>
    </row>
    <row r="9006" spans="1:21" ht="28.8" x14ac:dyDescent="0.3">
      <c r="A9006" t="s">
        <v>32460</v>
      </c>
      <c r="B9006" s="2" t="s">
        <v>19</v>
      </c>
      <c r="C9006" s="2" t="s">
        <v>14359</v>
      </c>
      <c r="D9006" s="2" t="s">
        <v>14361</v>
      </c>
      <c r="E9006" s="2" t="s">
        <v>15110</v>
      </c>
      <c r="F9006" s="2" t="s">
        <v>15281</v>
      </c>
      <c r="G9006" s="2" t="s">
        <v>15287</v>
      </c>
      <c r="H9006" s="3" t="s">
        <v>15288</v>
      </c>
      <c r="I9006" s="3" t="s">
        <v>15079</v>
      </c>
      <c r="K9006" s="2" t="s">
        <v>36</v>
      </c>
      <c r="O9006" s="7" t="s">
        <v>32984</v>
      </c>
      <c r="P9006" s="7" t="s">
        <v>32985</v>
      </c>
      <c r="Q9006" s="2">
        <v>20</v>
      </c>
      <c r="R9006" s="2">
        <v>31.5</v>
      </c>
      <c r="S9006" s="2" t="s">
        <v>32975</v>
      </c>
      <c r="U9006" s="26">
        <v>3</v>
      </c>
    </row>
    <row r="9007" spans="1:21" ht="28.8" x14ac:dyDescent="0.3">
      <c r="A9007" t="s">
        <v>32460</v>
      </c>
      <c r="B9007" s="2" t="s">
        <v>19</v>
      </c>
      <c r="C9007" s="2" t="s">
        <v>14359</v>
      </c>
      <c r="D9007" s="2" t="s">
        <v>14361</v>
      </c>
      <c r="E9007" s="2" t="s">
        <v>15110</v>
      </c>
      <c r="F9007" s="2" t="s">
        <v>15281</v>
      </c>
      <c r="G9007" s="2" t="s">
        <v>15289</v>
      </c>
      <c r="H9007" s="3" t="s">
        <v>15290</v>
      </c>
      <c r="I9007" s="3" t="s">
        <v>15079</v>
      </c>
      <c r="J9007" s="3">
        <v>1</v>
      </c>
      <c r="K9007" s="2" t="s">
        <v>36</v>
      </c>
      <c r="O9007" s="7" t="s">
        <v>32984</v>
      </c>
      <c r="P9007" s="7" t="s">
        <v>32985</v>
      </c>
      <c r="Q9007" s="2">
        <v>31.5</v>
      </c>
      <c r="R9007" s="2">
        <v>63</v>
      </c>
      <c r="S9007" s="2" t="s">
        <v>32975</v>
      </c>
      <c r="U9007" s="26">
        <v>3</v>
      </c>
    </row>
    <row r="9008" spans="1:21" ht="28.8" x14ac:dyDescent="0.3">
      <c r="A9008" t="s">
        <v>32460</v>
      </c>
      <c r="B9008" s="2" t="s">
        <v>19</v>
      </c>
      <c r="C9008" s="2" t="s">
        <v>14359</v>
      </c>
      <c r="D9008" s="2" t="s">
        <v>14361</v>
      </c>
      <c r="E9008" s="2" t="s">
        <v>15110</v>
      </c>
      <c r="F9008" s="2" t="s">
        <v>15281</v>
      </c>
      <c r="G9008" s="2" t="s">
        <v>15291</v>
      </c>
      <c r="H9008" s="3" t="s">
        <v>15292</v>
      </c>
      <c r="I9008" s="3" t="s">
        <v>15079</v>
      </c>
      <c r="K9008" s="2" t="s">
        <v>36</v>
      </c>
      <c r="O9008" s="7" t="s">
        <v>32984</v>
      </c>
      <c r="P9008" s="7" t="s">
        <v>32985</v>
      </c>
      <c r="Q9008" s="2">
        <v>63</v>
      </c>
      <c r="R9008" s="2">
        <v>160</v>
      </c>
      <c r="S9008" s="2" t="s">
        <v>32975</v>
      </c>
      <c r="U9008" s="26">
        <v>3</v>
      </c>
    </row>
    <row r="9009" spans="1:22" ht="28.8" x14ac:dyDescent="0.3">
      <c r="A9009" t="s">
        <v>32460</v>
      </c>
      <c r="B9009" s="2" t="s">
        <v>19</v>
      </c>
      <c r="C9009" s="2" t="s">
        <v>14359</v>
      </c>
      <c r="D9009" s="2" t="s">
        <v>14361</v>
      </c>
      <c r="E9009" s="2" t="s">
        <v>15110</v>
      </c>
      <c r="F9009" s="2" t="s">
        <v>15281</v>
      </c>
      <c r="G9009" s="2" t="s">
        <v>15293</v>
      </c>
      <c r="H9009" s="3" t="s">
        <v>15294</v>
      </c>
      <c r="I9009" s="3" t="s">
        <v>15079</v>
      </c>
      <c r="K9009" s="2" t="s">
        <v>36</v>
      </c>
      <c r="O9009" s="7" t="s">
        <v>32984</v>
      </c>
      <c r="P9009" s="7" t="s">
        <v>32985</v>
      </c>
      <c r="Q9009" s="2">
        <v>160</v>
      </c>
      <c r="R9009" s="2">
        <v>250</v>
      </c>
      <c r="S9009" s="2" t="s">
        <v>32975</v>
      </c>
      <c r="U9009" s="26">
        <v>3</v>
      </c>
    </row>
    <row r="9010" spans="1:22" x14ac:dyDescent="0.3">
      <c r="A9010" t="s">
        <v>32460</v>
      </c>
      <c r="B9010" s="2" t="s">
        <v>19</v>
      </c>
      <c r="C9010" s="2" t="s">
        <v>14359</v>
      </c>
      <c r="D9010" s="2" t="s">
        <v>14361</v>
      </c>
      <c r="E9010" s="2" t="s">
        <v>15110</v>
      </c>
      <c r="F9010" s="2" t="s">
        <v>15281</v>
      </c>
      <c r="G9010" s="2" t="s">
        <v>15295</v>
      </c>
      <c r="H9010" s="3" t="s">
        <v>15296</v>
      </c>
      <c r="I9010" s="3" t="s">
        <v>15079</v>
      </c>
      <c r="K9010" s="2" t="s">
        <v>36</v>
      </c>
      <c r="O9010" s="7" t="s">
        <v>32984</v>
      </c>
      <c r="P9010" s="7" t="s">
        <v>32986</v>
      </c>
      <c r="Q9010" s="2">
        <v>0</v>
      </c>
      <c r="R9010" s="2">
        <v>40</v>
      </c>
      <c r="S9010" s="2" t="s">
        <v>32975</v>
      </c>
      <c r="U9010" s="26">
        <v>3</v>
      </c>
    </row>
    <row r="9011" spans="1:22" x14ac:dyDescent="0.3">
      <c r="A9011" t="s">
        <v>32460</v>
      </c>
      <c r="B9011" s="2" t="s">
        <v>19</v>
      </c>
      <c r="C9011" s="2" t="s">
        <v>14359</v>
      </c>
      <c r="D9011" s="2" t="s">
        <v>14361</v>
      </c>
      <c r="E9011" s="2" t="s">
        <v>15110</v>
      </c>
      <c r="F9011" s="2" t="s">
        <v>15281</v>
      </c>
      <c r="G9011" s="2" t="s">
        <v>15297</v>
      </c>
      <c r="H9011" s="3" t="s">
        <v>15298</v>
      </c>
      <c r="I9011" s="3" t="s">
        <v>15079</v>
      </c>
      <c r="K9011" s="2" t="s">
        <v>36</v>
      </c>
      <c r="O9011" s="7" t="s">
        <v>32984</v>
      </c>
      <c r="P9011" s="7" t="s">
        <v>32986</v>
      </c>
      <c r="Q9011" s="2">
        <v>40</v>
      </c>
      <c r="R9011" s="2">
        <v>80</v>
      </c>
      <c r="S9011" s="2" t="s">
        <v>32975</v>
      </c>
      <c r="U9011" s="26">
        <v>3</v>
      </c>
    </row>
    <row r="9012" spans="1:22" x14ac:dyDescent="0.3">
      <c r="A9012" t="s">
        <v>32460</v>
      </c>
      <c r="B9012" s="2" t="s">
        <v>19</v>
      </c>
      <c r="C9012" s="2" t="s">
        <v>14359</v>
      </c>
      <c r="D9012" s="2" t="s">
        <v>14361</v>
      </c>
      <c r="E9012" s="2" t="s">
        <v>15110</v>
      </c>
      <c r="F9012" s="2" t="s">
        <v>15281</v>
      </c>
      <c r="G9012" s="2" t="s">
        <v>15299</v>
      </c>
      <c r="H9012" s="3" t="s">
        <v>15300</v>
      </c>
      <c r="I9012" s="3" t="s">
        <v>15079</v>
      </c>
      <c r="K9012" s="2" t="s">
        <v>36</v>
      </c>
      <c r="O9012" s="7" t="s">
        <v>32984</v>
      </c>
      <c r="P9012" s="7" t="s">
        <v>32986</v>
      </c>
      <c r="Q9012" s="2">
        <v>80</v>
      </c>
      <c r="R9012" s="2">
        <v>160</v>
      </c>
      <c r="S9012" s="2" t="s">
        <v>32975</v>
      </c>
      <c r="U9012" s="26">
        <v>3</v>
      </c>
    </row>
    <row r="9013" spans="1:22" x14ac:dyDescent="0.3">
      <c r="A9013" t="s">
        <v>32460</v>
      </c>
      <c r="B9013" s="2" t="s">
        <v>19</v>
      </c>
      <c r="C9013" s="2" t="s">
        <v>14359</v>
      </c>
      <c r="D9013" s="2" t="s">
        <v>14361</v>
      </c>
      <c r="E9013" s="2" t="s">
        <v>15110</v>
      </c>
      <c r="F9013" s="2" t="s">
        <v>15281</v>
      </c>
      <c r="G9013" s="2" t="s">
        <v>15301</v>
      </c>
      <c r="H9013" s="3" t="s">
        <v>15302</v>
      </c>
      <c r="I9013" s="3" t="s">
        <v>15079</v>
      </c>
      <c r="K9013" s="2" t="s">
        <v>36</v>
      </c>
      <c r="O9013" s="7" t="s">
        <v>32984</v>
      </c>
      <c r="P9013" s="7" t="s">
        <v>32986</v>
      </c>
      <c r="Q9013" s="2">
        <v>160</v>
      </c>
      <c r="R9013" s="2">
        <v>250</v>
      </c>
      <c r="S9013" s="2" t="s">
        <v>32975</v>
      </c>
      <c r="U9013" s="26">
        <v>3</v>
      </c>
    </row>
    <row r="9014" spans="1:22" x14ac:dyDescent="0.3">
      <c r="L9014" s="163" t="s">
        <v>0</v>
      </c>
      <c r="M9014" s="163"/>
      <c r="N9014" s="163"/>
      <c r="O9014" s="163" t="s">
        <v>1</v>
      </c>
      <c r="P9014" s="163"/>
      <c r="Q9014" s="163"/>
      <c r="R9014" s="171" t="s">
        <v>32779</v>
      </c>
      <c r="S9014" s="171"/>
      <c r="T9014" s="171"/>
      <c r="U9014" s="171"/>
      <c r="V9014" s="171"/>
    </row>
    <row r="9015" spans="1:22" ht="43.2" x14ac:dyDescent="0.3">
      <c r="B9015" s="2" t="s">
        <v>19</v>
      </c>
      <c r="C9015" s="2" t="s">
        <v>14359</v>
      </c>
      <c r="D9015" s="2" t="s">
        <v>14361</v>
      </c>
      <c r="E9015" s="2" t="s">
        <v>15110</v>
      </c>
      <c r="F9015" s="2" t="s">
        <v>15303</v>
      </c>
      <c r="H9015" s="3" t="s">
        <v>15304</v>
      </c>
      <c r="L9015" s="72" t="s">
        <v>12</v>
      </c>
      <c r="M9015" s="72" t="s">
        <v>13</v>
      </c>
      <c r="N9015" s="72" t="s">
        <v>14</v>
      </c>
      <c r="O9015" s="72" t="s">
        <v>32311</v>
      </c>
      <c r="P9015" s="72" t="s">
        <v>31198</v>
      </c>
      <c r="Q9015" s="72" t="s">
        <v>32500</v>
      </c>
      <c r="R9015" s="73" t="s">
        <v>32319</v>
      </c>
      <c r="S9015" s="73" t="s">
        <v>32320</v>
      </c>
      <c r="T9015" s="73" t="s">
        <v>17</v>
      </c>
      <c r="U9015" s="73" t="s">
        <v>18</v>
      </c>
      <c r="V9015" s="73" t="s">
        <v>31184</v>
      </c>
    </row>
    <row r="9016" spans="1:22" x14ac:dyDescent="0.3">
      <c r="A9016" t="s">
        <v>32460</v>
      </c>
      <c r="B9016" s="2" t="s">
        <v>19</v>
      </c>
      <c r="C9016" s="2" t="s">
        <v>14359</v>
      </c>
      <c r="D9016" s="2" t="s">
        <v>14361</v>
      </c>
      <c r="E9016" s="2" t="s">
        <v>15110</v>
      </c>
      <c r="F9016" s="2" t="s">
        <v>15303</v>
      </c>
      <c r="G9016" s="2" t="s">
        <v>15305</v>
      </c>
      <c r="H9016" s="3" t="s">
        <v>15306</v>
      </c>
      <c r="I9016" s="3" t="s">
        <v>7283</v>
      </c>
      <c r="J9016" s="3">
        <v>50</v>
      </c>
      <c r="K9016" s="2" t="s">
        <v>36</v>
      </c>
      <c r="O9016" s="7" t="s">
        <v>32685</v>
      </c>
      <c r="P9016" s="7" t="s">
        <v>32987</v>
      </c>
      <c r="R9016" s="2">
        <v>0</v>
      </c>
      <c r="S9016" s="2">
        <v>20</v>
      </c>
      <c r="T9016" s="2" t="s">
        <v>32975</v>
      </c>
      <c r="V9016" s="26">
        <v>3</v>
      </c>
    </row>
    <row r="9017" spans="1:22" x14ac:dyDescent="0.3">
      <c r="A9017" t="s">
        <v>32460</v>
      </c>
      <c r="B9017" s="2" t="s">
        <v>19</v>
      </c>
      <c r="C9017" s="2" t="s">
        <v>14359</v>
      </c>
      <c r="D9017" s="2" t="s">
        <v>14361</v>
      </c>
      <c r="E9017" s="2" t="s">
        <v>15110</v>
      </c>
      <c r="F9017" s="2" t="s">
        <v>15303</v>
      </c>
      <c r="G9017" s="2" t="s">
        <v>15307</v>
      </c>
      <c r="H9017" s="3" t="s">
        <v>15308</v>
      </c>
      <c r="I9017" s="3" t="s">
        <v>7283</v>
      </c>
      <c r="J9017" s="3">
        <v>13</v>
      </c>
      <c r="K9017" s="2" t="s">
        <v>36</v>
      </c>
      <c r="O9017" s="7" t="s">
        <v>32685</v>
      </c>
      <c r="P9017" s="7" t="s">
        <v>32987</v>
      </c>
      <c r="R9017" s="2">
        <v>20</v>
      </c>
      <c r="S9017" s="2">
        <v>40</v>
      </c>
      <c r="T9017" s="2" t="s">
        <v>32975</v>
      </c>
      <c r="V9017" s="26">
        <v>3</v>
      </c>
    </row>
    <row r="9018" spans="1:22" x14ac:dyDescent="0.3">
      <c r="A9018" t="s">
        <v>32460</v>
      </c>
      <c r="B9018" s="2" t="s">
        <v>19</v>
      </c>
      <c r="C9018" s="2" t="s">
        <v>14359</v>
      </c>
      <c r="D9018" s="2" t="s">
        <v>14361</v>
      </c>
      <c r="E9018" s="2" t="s">
        <v>15110</v>
      </c>
      <c r="F9018" s="2" t="s">
        <v>15303</v>
      </c>
      <c r="G9018" s="2" t="s">
        <v>15309</v>
      </c>
      <c r="H9018" s="3" t="s">
        <v>15310</v>
      </c>
      <c r="I9018" s="3" t="s">
        <v>7283</v>
      </c>
      <c r="K9018" s="2" t="s">
        <v>36</v>
      </c>
      <c r="O9018" s="7" t="s">
        <v>32685</v>
      </c>
      <c r="P9018" s="7" t="s">
        <v>32987</v>
      </c>
      <c r="R9018" s="2">
        <v>40</v>
      </c>
      <c r="S9018" s="2">
        <v>160</v>
      </c>
      <c r="T9018" s="2" t="s">
        <v>32975</v>
      </c>
      <c r="V9018" s="26">
        <v>3</v>
      </c>
    </row>
    <row r="9019" spans="1:22" x14ac:dyDescent="0.3">
      <c r="A9019" t="s">
        <v>32460</v>
      </c>
      <c r="B9019" s="2" t="s">
        <v>19</v>
      </c>
      <c r="C9019" s="2" t="s">
        <v>14359</v>
      </c>
      <c r="D9019" s="2" t="s">
        <v>14361</v>
      </c>
      <c r="E9019" s="2" t="s">
        <v>15110</v>
      </c>
      <c r="F9019" s="2" t="s">
        <v>15303</v>
      </c>
      <c r="G9019" s="2" t="s">
        <v>15311</v>
      </c>
      <c r="H9019" s="3" t="s">
        <v>15312</v>
      </c>
      <c r="I9019" s="3" t="s">
        <v>7283</v>
      </c>
      <c r="K9019" s="2" t="s">
        <v>36</v>
      </c>
      <c r="O9019" s="7" t="s">
        <v>32685</v>
      </c>
      <c r="P9019" s="7" t="s">
        <v>32987</v>
      </c>
      <c r="R9019" s="2">
        <v>160</v>
      </c>
      <c r="S9019" s="2">
        <v>250</v>
      </c>
      <c r="T9019" s="2" t="s">
        <v>32975</v>
      </c>
      <c r="V9019" s="26">
        <v>3</v>
      </c>
    </row>
    <row r="9020" spans="1:22" x14ac:dyDescent="0.3">
      <c r="A9020" t="s">
        <v>32460</v>
      </c>
      <c r="B9020" s="2" t="s">
        <v>19</v>
      </c>
      <c r="C9020" s="2" t="s">
        <v>14359</v>
      </c>
      <c r="D9020" s="2" t="s">
        <v>14361</v>
      </c>
      <c r="E9020" s="2" t="s">
        <v>15110</v>
      </c>
      <c r="F9020" s="2" t="s">
        <v>15303</v>
      </c>
      <c r="G9020" s="2" t="s">
        <v>15313</v>
      </c>
      <c r="H9020" s="3" t="s">
        <v>15314</v>
      </c>
      <c r="I9020" s="3" t="s">
        <v>7283</v>
      </c>
      <c r="J9020" s="3">
        <v>2</v>
      </c>
      <c r="K9020" s="2" t="s">
        <v>36</v>
      </c>
      <c r="O9020" s="7" t="s">
        <v>32685</v>
      </c>
      <c r="P9020" s="7" t="s">
        <v>32988</v>
      </c>
      <c r="R9020" s="2">
        <v>0</v>
      </c>
      <c r="S9020" s="2">
        <v>40</v>
      </c>
      <c r="T9020" s="2" t="s">
        <v>32975</v>
      </c>
      <c r="V9020" s="26">
        <v>3</v>
      </c>
    </row>
    <row r="9021" spans="1:22" x14ac:dyDescent="0.3">
      <c r="A9021" t="s">
        <v>32460</v>
      </c>
      <c r="B9021" s="2" t="s">
        <v>19</v>
      </c>
      <c r="C9021" s="2" t="s">
        <v>14359</v>
      </c>
      <c r="D9021" s="2" t="s">
        <v>14361</v>
      </c>
      <c r="E9021" s="2" t="s">
        <v>15110</v>
      </c>
      <c r="F9021" s="2" t="s">
        <v>15303</v>
      </c>
      <c r="G9021" s="2" t="s">
        <v>15315</v>
      </c>
      <c r="H9021" s="3" t="s">
        <v>15316</v>
      </c>
      <c r="I9021" s="3" t="s">
        <v>7283</v>
      </c>
      <c r="K9021" s="2" t="s">
        <v>36</v>
      </c>
      <c r="O9021" s="7" t="s">
        <v>32685</v>
      </c>
      <c r="P9021" s="7" t="s">
        <v>32988</v>
      </c>
      <c r="R9021" s="2">
        <v>40</v>
      </c>
      <c r="S9021" s="2">
        <v>160</v>
      </c>
      <c r="T9021" s="2" t="s">
        <v>32975</v>
      </c>
      <c r="V9021" s="26">
        <v>3</v>
      </c>
    </row>
    <row r="9022" spans="1:22" x14ac:dyDescent="0.3">
      <c r="A9022" t="s">
        <v>32460</v>
      </c>
      <c r="B9022" s="2" t="s">
        <v>19</v>
      </c>
      <c r="C9022" s="2" t="s">
        <v>14359</v>
      </c>
      <c r="D9022" s="2" t="s">
        <v>14361</v>
      </c>
      <c r="E9022" s="2" t="s">
        <v>15110</v>
      </c>
      <c r="F9022" s="2" t="s">
        <v>15303</v>
      </c>
      <c r="G9022" s="2" t="s">
        <v>15317</v>
      </c>
      <c r="H9022" s="3" t="s">
        <v>15318</v>
      </c>
      <c r="I9022" s="3" t="s">
        <v>7283</v>
      </c>
      <c r="K9022" s="2" t="s">
        <v>36</v>
      </c>
      <c r="O9022" s="7" t="s">
        <v>32685</v>
      </c>
      <c r="P9022" s="7" t="s">
        <v>32988</v>
      </c>
      <c r="R9022" s="2">
        <v>160</v>
      </c>
      <c r="S9022" s="2">
        <v>200</v>
      </c>
      <c r="T9022" s="2" t="s">
        <v>32975</v>
      </c>
      <c r="V9022" s="26">
        <v>3</v>
      </c>
    </row>
    <row r="9023" spans="1:22" x14ac:dyDescent="0.3">
      <c r="A9023" t="s">
        <v>32460</v>
      </c>
      <c r="B9023" s="2" t="s">
        <v>19</v>
      </c>
      <c r="C9023" s="2" t="s">
        <v>14359</v>
      </c>
      <c r="D9023" s="2" t="s">
        <v>14361</v>
      </c>
      <c r="E9023" s="2" t="s">
        <v>15110</v>
      </c>
      <c r="F9023" s="2" t="s">
        <v>15303</v>
      </c>
      <c r="G9023" s="2" t="s">
        <v>15319</v>
      </c>
      <c r="H9023" s="3" t="s">
        <v>15320</v>
      </c>
      <c r="I9023" s="3" t="s">
        <v>7283</v>
      </c>
      <c r="K9023" s="2" t="s">
        <v>36</v>
      </c>
      <c r="O9023" s="7" t="s">
        <v>32685</v>
      </c>
      <c r="P9023" s="7" t="s">
        <v>32988</v>
      </c>
      <c r="R9023" s="2">
        <v>200</v>
      </c>
      <c r="S9023" s="2">
        <v>250</v>
      </c>
      <c r="T9023" s="2" t="s">
        <v>32975</v>
      </c>
      <c r="V9023" s="26">
        <v>3</v>
      </c>
    </row>
    <row r="9024" spans="1:22" x14ac:dyDescent="0.3">
      <c r="A9024" t="s">
        <v>32460</v>
      </c>
      <c r="B9024" s="2" t="s">
        <v>19</v>
      </c>
      <c r="C9024" s="2" t="s">
        <v>14359</v>
      </c>
      <c r="D9024" s="2" t="s">
        <v>14361</v>
      </c>
      <c r="E9024" s="2" t="s">
        <v>15110</v>
      </c>
      <c r="F9024" s="2" t="s">
        <v>15303</v>
      </c>
      <c r="G9024" s="2" t="s">
        <v>15321</v>
      </c>
      <c r="H9024" s="3" t="s">
        <v>15322</v>
      </c>
      <c r="I9024" s="3" t="s">
        <v>7283</v>
      </c>
      <c r="J9024" s="3">
        <v>2</v>
      </c>
      <c r="K9024" s="2" t="s">
        <v>36</v>
      </c>
      <c r="O9024" s="7" t="s">
        <v>32685</v>
      </c>
      <c r="P9024" s="7" t="s">
        <v>32842</v>
      </c>
      <c r="Q9024" s="2" t="s">
        <v>32989</v>
      </c>
      <c r="R9024" s="2">
        <v>0</v>
      </c>
      <c r="S9024" s="2">
        <v>40</v>
      </c>
      <c r="T9024" s="2" t="s">
        <v>32975</v>
      </c>
      <c r="V9024" s="26">
        <v>3</v>
      </c>
    </row>
    <row r="9025" spans="1:40" x14ac:dyDescent="0.3">
      <c r="A9025" t="s">
        <v>32460</v>
      </c>
      <c r="B9025" s="2" t="s">
        <v>19</v>
      </c>
      <c r="C9025" s="2" t="s">
        <v>14359</v>
      </c>
      <c r="D9025" s="2" t="s">
        <v>14361</v>
      </c>
      <c r="E9025" s="2" t="s">
        <v>15110</v>
      </c>
      <c r="F9025" s="2" t="s">
        <v>15303</v>
      </c>
      <c r="G9025" s="2" t="s">
        <v>15323</v>
      </c>
      <c r="H9025" s="3" t="s">
        <v>15324</v>
      </c>
      <c r="I9025" s="3" t="s">
        <v>7283</v>
      </c>
      <c r="K9025" s="2" t="s">
        <v>36</v>
      </c>
      <c r="O9025" s="7" t="s">
        <v>32685</v>
      </c>
      <c r="P9025" s="7" t="s">
        <v>32842</v>
      </c>
      <c r="Q9025" s="2" t="s">
        <v>32989</v>
      </c>
      <c r="R9025" s="2">
        <v>40</v>
      </c>
      <c r="S9025" s="2">
        <v>80</v>
      </c>
      <c r="T9025" s="2" t="s">
        <v>32975</v>
      </c>
      <c r="V9025" s="26">
        <v>3</v>
      </c>
    </row>
    <row r="9026" spans="1:40" x14ac:dyDescent="0.3">
      <c r="A9026" t="s">
        <v>32460</v>
      </c>
      <c r="B9026" s="2" t="s">
        <v>19</v>
      </c>
      <c r="C9026" s="2" t="s">
        <v>14359</v>
      </c>
      <c r="D9026" s="2" t="s">
        <v>14361</v>
      </c>
      <c r="E9026" s="2" t="s">
        <v>15110</v>
      </c>
      <c r="F9026" s="2" t="s">
        <v>15303</v>
      </c>
      <c r="G9026" s="2" t="s">
        <v>15325</v>
      </c>
      <c r="H9026" s="3" t="s">
        <v>15326</v>
      </c>
      <c r="I9026" s="3" t="s">
        <v>7283</v>
      </c>
      <c r="K9026" s="2" t="s">
        <v>36</v>
      </c>
      <c r="O9026" s="7" t="s">
        <v>32685</v>
      </c>
      <c r="P9026" s="7" t="s">
        <v>32842</v>
      </c>
      <c r="Q9026" s="2" t="s">
        <v>32989</v>
      </c>
      <c r="R9026" s="2">
        <v>80</v>
      </c>
      <c r="S9026" s="2">
        <v>160</v>
      </c>
      <c r="T9026" s="2" t="s">
        <v>32975</v>
      </c>
      <c r="V9026" s="26">
        <v>3</v>
      </c>
    </row>
    <row r="9027" spans="1:40" x14ac:dyDescent="0.3">
      <c r="A9027" t="s">
        <v>32460</v>
      </c>
      <c r="B9027" s="2" t="s">
        <v>19</v>
      </c>
      <c r="C9027" s="2" t="s">
        <v>14359</v>
      </c>
      <c r="D9027" s="2" t="s">
        <v>14361</v>
      </c>
      <c r="E9027" s="2" t="s">
        <v>15110</v>
      </c>
      <c r="F9027" s="2" t="s">
        <v>15303</v>
      </c>
      <c r="G9027" s="2" t="s">
        <v>15327</v>
      </c>
      <c r="H9027" s="3" t="s">
        <v>15328</v>
      </c>
      <c r="I9027" s="3" t="s">
        <v>7283</v>
      </c>
      <c r="K9027" s="2" t="s">
        <v>36</v>
      </c>
      <c r="O9027" s="7" t="s">
        <v>32685</v>
      </c>
      <c r="P9027" s="7" t="s">
        <v>32842</v>
      </c>
      <c r="Q9027" s="2" t="s">
        <v>32989</v>
      </c>
      <c r="R9027" s="2">
        <v>160</v>
      </c>
      <c r="S9027" s="2">
        <v>200</v>
      </c>
      <c r="T9027" s="2" t="s">
        <v>32975</v>
      </c>
      <c r="V9027" s="26">
        <v>3</v>
      </c>
    </row>
    <row r="9028" spans="1:40" x14ac:dyDescent="0.3">
      <c r="A9028" t="s">
        <v>32460</v>
      </c>
      <c r="B9028" s="2" t="s">
        <v>19</v>
      </c>
      <c r="C9028" s="2" t="s">
        <v>14359</v>
      </c>
      <c r="D9028" s="2" t="s">
        <v>14361</v>
      </c>
      <c r="E9028" s="2" t="s">
        <v>15110</v>
      </c>
      <c r="F9028" s="2" t="s">
        <v>15303</v>
      </c>
      <c r="G9028" s="2" t="s">
        <v>15329</v>
      </c>
      <c r="H9028" s="3" t="s">
        <v>15330</v>
      </c>
      <c r="I9028" s="3" t="s">
        <v>7283</v>
      </c>
      <c r="K9028" s="2" t="s">
        <v>36</v>
      </c>
      <c r="O9028" s="7" t="s">
        <v>32685</v>
      </c>
      <c r="P9028" s="7" t="s">
        <v>32842</v>
      </c>
      <c r="Q9028" s="2" t="s">
        <v>32989</v>
      </c>
      <c r="R9028" s="2">
        <v>200</v>
      </c>
      <c r="S9028" s="2">
        <v>250</v>
      </c>
      <c r="T9028" s="2" t="s">
        <v>32975</v>
      </c>
      <c r="V9028" s="26">
        <v>3</v>
      </c>
    </row>
    <row r="9029" spans="1:40" x14ac:dyDescent="0.3">
      <c r="L9029" s="163" t="s">
        <v>0</v>
      </c>
      <c r="M9029" s="163"/>
      <c r="N9029" s="163"/>
      <c r="O9029" s="72" t="s">
        <v>1</v>
      </c>
      <c r="P9029" s="171" t="s">
        <v>32779</v>
      </c>
      <c r="Q9029" s="171"/>
      <c r="R9029" s="171"/>
      <c r="S9029" s="171"/>
      <c r="T9029" s="171"/>
      <c r="AN9029"/>
    </row>
    <row r="9030" spans="1:40" ht="43.2" x14ac:dyDescent="0.3">
      <c r="B9030" s="2" t="s">
        <v>19</v>
      </c>
      <c r="C9030" s="2" t="s">
        <v>14359</v>
      </c>
      <c r="D9030" s="2" t="s">
        <v>14361</v>
      </c>
      <c r="E9030" s="2" t="s">
        <v>15110</v>
      </c>
      <c r="F9030" s="2" t="s">
        <v>15331</v>
      </c>
      <c r="H9030" s="3" t="s">
        <v>15332</v>
      </c>
      <c r="L9030" s="72" t="s">
        <v>12</v>
      </c>
      <c r="M9030" s="72" t="s">
        <v>13</v>
      </c>
      <c r="N9030" s="72" t="s">
        <v>14</v>
      </c>
      <c r="O9030" s="72" t="s">
        <v>32311</v>
      </c>
      <c r="P9030" s="73" t="s">
        <v>32319</v>
      </c>
      <c r="Q9030" s="73" t="s">
        <v>32320</v>
      </c>
      <c r="R9030" s="73" t="s">
        <v>17</v>
      </c>
      <c r="S9030" s="73" t="s">
        <v>18</v>
      </c>
      <c r="T9030" s="73" t="s">
        <v>31184</v>
      </c>
      <c r="AN9030"/>
    </row>
    <row r="9031" spans="1:40" x14ac:dyDescent="0.3">
      <c r="A9031" t="s">
        <v>32460</v>
      </c>
      <c r="B9031" s="2" t="s">
        <v>19</v>
      </c>
      <c r="C9031" s="2" t="s">
        <v>14359</v>
      </c>
      <c r="D9031" s="2" t="s">
        <v>14361</v>
      </c>
      <c r="E9031" s="2" t="s">
        <v>15110</v>
      </c>
      <c r="F9031" s="2" t="s">
        <v>15331</v>
      </c>
      <c r="G9031" s="2" t="s">
        <v>15333</v>
      </c>
      <c r="H9031" s="3" t="s">
        <v>15334</v>
      </c>
      <c r="I9031" s="3" t="s">
        <v>15335</v>
      </c>
      <c r="J9031" s="3">
        <v>45</v>
      </c>
      <c r="K9031" s="2" t="s">
        <v>36</v>
      </c>
      <c r="O9031" s="7" t="s">
        <v>32990</v>
      </c>
      <c r="P9031" s="2">
        <v>0</v>
      </c>
      <c r="Q9031" s="2">
        <v>10</v>
      </c>
      <c r="R9031" s="2" t="s">
        <v>32975</v>
      </c>
      <c r="T9031" s="26">
        <v>3</v>
      </c>
      <c r="AN9031"/>
    </row>
    <row r="9032" spans="1:40" x14ac:dyDescent="0.3">
      <c r="A9032" t="s">
        <v>32460</v>
      </c>
      <c r="B9032" s="2" t="s">
        <v>19</v>
      </c>
      <c r="C9032" s="2" t="s">
        <v>14359</v>
      </c>
      <c r="D9032" s="2" t="s">
        <v>14361</v>
      </c>
      <c r="E9032" s="2" t="s">
        <v>15110</v>
      </c>
      <c r="F9032" s="2" t="s">
        <v>15331</v>
      </c>
      <c r="G9032" s="2" t="s">
        <v>15336</v>
      </c>
      <c r="H9032" s="3" t="s">
        <v>15337</v>
      </c>
      <c r="I9032" s="3" t="s">
        <v>15335</v>
      </c>
      <c r="J9032" s="3">
        <v>1</v>
      </c>
      <c r="K9032" s="2" t="s">
        <v>36</v>
      </c>
      <c r="O9032" s="7" t="s">
        <v>32990</v>
      </c>
      <c r="P9032" s="2">
        <v>10</v>
      </c>
      <c r="Q9032" s="2">
        <v>20</v>
      </c>
      <c r="R9032" s="2" t="s">
        <v>32975</v>
      </c>
      <c r="T9032" s="26">
        <v>3</v>
      </c>
      <c r="AN9032"/>
    </row>
    <row r="9033" spans="1:40" x14ac:dyDescent="0.3">
      <c r="A9033" t="s">
        <v>32460</v>
      </c>
      <c r="B9033" s="2" t="s">
        <v>19</v>
      </c>
      <c r="C9033" s="2" t="s">
        <v>14359</v>
      </c>
      <c r="D9033" s="2" t="s">
        <v>14361</v>
      </c>
      <c r="E9033" s="2" t="s">
        <v>15110</v>
      </c>
      <c r="F9033" s="2" t="s">
        <v>15331</v>
      </c>
      <c r="G9033" s="2" t="s">
        <v>15338</v>
      </c>
      <c r="H9033" s="3" t="s">
        <v>15339</v>
      </c>
      <c r="I9033" s="3" t="s">
        <v>15335</v>
      </c>
      <c r="J9033" s="3">
        <v>1</v>
      </c>
      <c r="K9033" s="2" t="s">
        <v>36</v>
      </c>
      <c r="O9033" s="7" t="s">
        <v>32990</v>
      </c>
      <c r="P9033" s="2">
        <v>20</v>
      </c>
      <c r="Q9033" s="2">
        <v>31.5</v>
      </c>
      <c r="R9033" s="2" t="s">
        <v>32975</v>
      </c>
      <c r="T9033" s="26">
        <v>3</v>
      </c>
      <c r="AN9033"/>
    </row>
    <row r="9034" spans="1:40" x14ac:dyDescent="0.3">
      <c r="A9034" t="s">
        <v>32460</v>
      </c>
      <c r="B9034" s="2" t="s">
        <v>19</v>
      </c>
      <c r="C9034" s="2" t="s">
        <v>14359</v>
      </c>
      <c r="D9034" s="2" t="s">
        <v>14361</v>
      </c>
      <c r="E9034" s="2" t="s">
        <v>15110</v>
      </c>
      <c r="F9034" s="2" t="s">
        <v>15331</v>
      </c>
      <c r="G9034" s="2" t="s">
        <v>15340</v>
      </c>
      <c r="H9034" s="3" t="s">
        <v>15341</v>
      </c>
      <c r="I9034" s="3" t="s">
        <v>15335</v>
      </c>
      <c r="K9034" s="2" t="s">
        <v>36</v>
      </c>
      <c r="O9034" s="7" t="s">
        <v>32990</v>
      </c>
      <c r="P9034" s="2">
        <v>31.5</v>
      </c>
      <c r="Q9034" s="2">
        <v>40</v>
      </c>
      <c r="R9034" s="2" t="s">
        <v>32975</v>
      </c>
      <c r="T9034" s="26">
        <v>3</v>
      </c>
      <c r="AN9034"/>
    </row>
    <row r="9035" spans="1:40" x14ac:dyDescent="0.3">
      <c r="A9035" t="s">
        <v>32460</v>
      </c>
      <c r="B9035" s="2" t="s">
        <v>19</v>
      </c>
      <c r="C9035" s="2" t="s">
        <v>14359</v>
      </c>
      <c r="D9035" s="2" t="s">
        <v>14361</v>
      </c>
      <c r="E9035" s="2" t="s">
        <v>15110</v>
      </c>
      <c r="F9035" s="2" t="s">
        <v>15331</v>
      </c>
      <c r="G9035" s="2" t="s">
        <v>15342</v>
      </c>
      <c r="H9035" s="3" t="s">
        <v>15343</v>
      </c>
      <c r="I9035" s="3" t="s">
        <v>15335</v>
      </c>
      <c r="K9035" s="2" t="s">
        <v>36</v>
      </c>
      <c r="O9035" s="7" t="s">
        <v>32990</v>
      </c>
      <c r="P9035" s="2">
        <v>40</v>
      </c>
      <c r="Q9035" s="2">
        <v>63</v>
      </c>
      <c r="R9035" s="2" t="s">
        <v>32975</v>
      </c>
      <c r="T9035" s="26">
        <v>3</v>
      </c>
      <c r="AN9035"/>
    </row>
    <row r="9036" spans="1:40" x14ac:dyDescent="0.3">
      <c r="A9036" t="s">
        <v>32460</v>
      </c>
      <c r="B9036" s="2" t="s">
        <v>19</v>
      </c>
      <c r="C9036" s="2" t="s">
        <v>14359</v>
      </c>
      <c r="D9036" s="2" t="s">
        <v>14361</v>
      </c>
      <c r="E9036" s="2" t="s">
        <v>15110</v>
      </c>
      <c r="F9036" s="2" t="s">
        <v>15331</v>
      </c>
      <c r="G9036" s="2" t="s">
        <v>15344</v>
      </c>
      <c r="H9036" s="3" t="s">
        <v>15345</v>
      </c>
      <c r="I9036" s="3" t="s">
        <v>15335</v>
      </c>
      <c r="K9036" s="2" t="s">
        <v>36</v>
      </c>
      <c r="O9036" s="7" t="s">
        <v>32990</v>
      </c>
      <c r="P9036" s="2">
        <v>63</v>
      </c>
      <c r="Q9036" s="2">
        <v>80</v>
      </c>
      <c r="R9036" s="2" t="s">
        <v>32975</v>
      </c>
      <c r="T9036" s="26">
        <v>3</v>
      </c>
      <c r="AN9036"/>
    </row>
    <row r="9037" spans="1:40" x14ac:dyDescent="0.3">
      <c r="A9037" t="s">
        <v>32460</v>
      </c>
      <c r="B9037" s="2" t="s">
        <v>19</v>
      </c>
      <c r="C9037" s="2" t="s">
        <v>14359</v>
      </c>
      <c r="D9037" s="2" t="s">
        <v>14361</v>
      </c>
      <c r="E9037" s="2" t="s">
        <v>15110</v>
      </c>
      <c r="F9037" s="2" t="s">
        <v>15331</v>
      </c>
      <c r="G9037" s="2" t="s">
        <v>15346</v>
      </c>
      <c r="H9037" s="3" t="s">
        <v>15347</v>
      </c>
      <c r="I9037" s="3" t="s">
        <v>15335</v>
      </c>
      <c r="K9037" s="2" t="s">
        <v>36</v>
      </c>
      <c r="O9037" s="7" t="s">
        <v>32990</v>
      </c>
      <c r="P9037" s="2">
        <v>80</v>
      </c>
      <c r="Q9037" s="2">
        <v>125</v>
      </c>
      <c r="R9037" s="2" t="s">
        <v>32975</v>
      </c>
      <c r="T9037" s="26">
        <v>3</v>
      </c>
      <c r="AN9037"/>
    </row>
    <row r="9038" spans="1:40" x14ac:dyDescent="0.3">
      <c r="A9038" t="s">
        <v>32460</v>
      </c>
      <c r="B9038" s="2" t="s">
        <v>19</v>
      </c>
      <c r="C9038" s="2" t="s">
        <v>14359</v>
      </c>
      <c r="D9038" s="2" t="s">
        <v>14361</v>
      </c>
      <c r="E9038" s="2" t="s">
        <v>15110</v>
      </c>
      <c r="F9038" s="2" t="s">
        <v>15331</v>
      </c>
      <c r="G9038" s="2" t="s">
        <v>15348</v>
      </c>
      <c r="H9038" s="3" t="s">
        <v>15349</v>
      </c>
      <c r="I9038" s="3" t="s">
        <v>15335</v>
      </c>
      <c r="K9038" s="2" t="s">
        <v>36</v>
      </c>
      <c r="O9038" s="7" t="s">
        <v>32990</v>
      </c>
      <c r="P9038" s="2">
        <v>125</v>
      </c>
      <c r="Q9038" s="2">
        <v>160</v>
      </c>
      <c r="R9038" s="2" t="s">
        <v>32975</v>
      </c>
      <c r="T9038" s="26">
        <v>3</v>
      </c>
      <c r="AN9038"/>
    </row>
    <row r="9039" spans="1:40" x14ac:dyDescent="0.3">
      <c r="A9039" t="s">
        <v>32460</v>
      </c>
      <c r="B9039" s="2" t="s">
        <v>19</v>
      </c>
      <c r="C9039" s="2" t="s">
        <v>14359</v>
      </c>
      <c r="D9039" s="2" t="s">
        <v>14361</v>
      </c>
      <c r="E9039" s="2" t="s">
        <v>15110</v>
      </c>
      <c r="F9039" s="2" t="s">
        <v>15331</v>
      </c>
      <c r="G9039" s="2" t="s">
        <v>15350</v>
      </c>
      <c r="H9039" s="3" t="s">
        <v>15351</v>
      </c>
      <c r="I9039" s="3" t="s">
        <v>15335</v>
      </c>
      <c r="K9039" s="2" t="s">
        <v>36</v>
      </c>
      <c r="O9039" s="7" t="s">
        <v>32990</v>
      </c>
      <c r="P9039" s="2">
        <v>160</v>
      </c>
      <c r="Q9039" s="2">
        <v>200</v>
      </c>
      <c r="R9039" s="2" t="s">
        <v>32975</v>
      </c>
      <c r="T9039" s="26">
        <v>3</v>
      </c>
      <c r="AN9039"/>
    </row>
    <row r="9040" spans="1:40" x14ac:dyDescent="0.3">
      <c r="A9040" t="s">
        <v>32460</v>
      </c>
      <c r="B9040" s="2" t="s">
        <v>19</v>
      </c>
      <c r="C9040" s="2" t="s">
        <v>14359</v>
      </c>
      <c r="D9040" s="2" t="s">
        <v>14361</v>
      </c>
      <c r="E9040" s="2" t="s">
        <v>15110</v>
      </c>
      <c r="F9040" s="2" t="s">
        <v>15331</v>
      </c>
      <c r="G9040" s="2" t="s">
        <v>15352</v>
      </c>
      <c r="H9040" s="3" t="s">
        <v>15353</v>
      </c>
      <c r="I9040" s="3" t="s">
        <v>15335</v>
      </c>
      <c r="K9040" s="2" t="s">
        <v>36</v>
      </c>
      <c r="O9040" s="7" t="s">
        <v>32990</v>
      </c>
      <c r="P9040" s="2">
        <v>200</v>
      </c>
      <c r="Q9040" s="2">
        <v>250</v>
      </c>
      <c r="R9040" s="2" t="s">
        <v>32975</v>
      </c>
      <c r="T9040" s="26">
        <v>3</v>
      </c>
      <c r="AN9040"/>
    </row>
    <row r="9041" spans="1:21" x14ac:dyDescent="0.3">
      <c r="L9041" s="163" t="s">
        <v>0</v>
      </c>
      <c r="M9041" s="163"/>
      <c r="N9041" s="163"/>
      <c r="O9041" s="163" t="s">
        <v>1</v>
      </c>
      <c r="P9041" s="163"/>
      <c r="Q9041" s="171" t="s">
        <v>32779</v>
      </c>
      <c r="R9041" s="171"/>
      <c r="S9041" s="171"/>
      <c r="T9041" s="171"/>
      <c r="U9041" s="171"/>
    </row>
    <row r="9042" spans="1:21" ht="43.2" x14ac:dyDescent="0.3">
      <c r="B9042" s="2" t="s">
        <v>19</v>
      </c>
      <c r="C9042" s="2" t="s">
        <v>14359</v>
      </c>
      <c r="D9042" s="2" t="s">
        <v>14361</v>
      </c>
      <c r="E9042" s="2" t="s">
        <v>15110</v>
      </c>
      <c r="F9042" s="2" t="s">
        <v>15354</v>
      </c>
      <c r="H9042" s="3" t="s">
        <v>15355</v>
      </c>
      <c r="L9042" s="72" t="s">
        <v>12</v>
      </c>
      <c r="M9042" s="72" t="s">
        <v>13</v>
      </c>
      <c r="N9042" s="72" t="s">
        <v>14</v>
      </c>
      <c r="O9042" s="72" t="s">
        <v>32311</v>
      </c>
      <c r="P9042" s="72" t="s">
        <v>31198</v>
      </c>
      <c r="Q9042" s="73" t="s">
        <v>32319</v>
      </c>
      <c r="R9042" s="73" t="s">
        <v>32320</v>
      </c>
      <c r="S9042" s="73" t="s">
        <v>17</v>
      </c>
      <c r="T9042" s="73" t="s">
        <v>18</v>
      </c>
      <c r="U9042" s="73" t="s">
        <v>31184</v>
      </c>
    </row>
    <row r="9043" spans="1:21" ht="43.2" x14ac:dyDescent="0.3">
      <c r="A9043" t="s">
        <v>32460</v>
      </c>
      <c r="B9043" s="2" t="s">
        <v>19</v>
      </c>
      <c r="C9043" s="2" t="s">
        <v>14359</v>
      </c>
      <c r="D9043" s="2" t="s">
        <v>14361</v>
      </c>
      <c r="E9043" s="2" t="s">
        <v>15110</v>
      </c>
      <c r="F9043" s="2" t="s">
        <v>15354</v>
      </c>
      <c r="G9043" s="2" t="s">
        <v>15356</v>
      </c>
      <c r="H9043" s="3" t="s">
        <v>15357</v>
      </c>
      <c r="I9043" s="3" t="s">
        <v>15335</v>
      </c>
      <c r="J9043" s="3">
        <v>17</v>
      </c>
      <c r="K9043" s="2" t="s">
        <v>36</v>
      </c>
      <c r="O9043" s="7" t="s">
        <v>32990</v>
      </c>
      <c r="P9043" s="7" t="s">
        <v>32991</v>
      </c>
      <c r="Q9043" s="2">
        <v>0</v>
      </c>
      <c r="R9043" s="2">
        <v>20</v>
      </c>
      <c r="S9043" s="2" t="s">
        <v>32975</v>
      </c>
      <c r="U9043" s="26">
        <v>3</v>
      </c>
    </row>
    <row r="9044" spans="1:21" ht="43.2" x14ac:dyDescent="0.3">
      <c r="A9044" t="s">
        <v>32460</v>
      </c>
      <c r="B9044" s="2" t="s">
        <v>19</v>
      </c>
      <c r="C9044" s="2" t="s">
        <v>14359</v>
      </c>
      <c r="D9044" s="2" t="s">
        <v>14361</v>
      </c>
      <c r="E9044" s="2" t="s">
        <v>15110</v>
      </c>
      <c r="F9044" s="2" t="s">
        <v>15354</v>
      </c>
      <c r="G9044" s="2" t="s">
        <v>15358</v>
      </c>
      <c r="H9044" s="3" t="s">
        <v>15359</v>
      </c>
      <c r="I9044" s="3" t="s">
        <v>15335</v>
      </c>
      <c r="K9044" s="2" t="s">
        <v>36</v>
      </c>
      <c r="O9044" s="7" t="s">
        <v>32990</v>
      </c>
      <c r="P9044" s="7" t="s">
        <v>32991</v>
      </c>
      <c r="Q9044" s="2">
        <v>20</v>
      </c>
      <c r="R9044" s="2">
        <v>31.5</v>
      </c>
      <c r="S9044" s="2" t="s">
        <v>32975</v>
      </c>
      <c r="U9044" s="26">
        <v>3</v>
      </c>
    </row>
    <row r="9045" spans="1:21" ht="43.2" x14ac:dyDescent="0.3">
      <c r="A9045" t="s">
        <v>32460</v>
      </c>
      <c r="B9045" s="2" t="s">
        <v>19</v>
      </c>
      <c r="C9045" s="2" t="s">
        <v>14359</v>
      </c>
      <c r="D9045" s="2" t="s">
        <v>14361</v>
      </c>
      <c r="E9045" s="2" t="s">
        <v>15110</v>
      </c>
      <c r="F9045" s="2" t="s">
        <v>15354</v>
      </c>
      <c r="G9045" s="2" t="s">
        <v>15360</v>
      </c>
      <c r="H9045" s="3" t="s">
        <v>15361</v>
      </c>
      <c r="I9045" s="3" t="s">
        <v>15335</v>
      </c>
      <c r="K9045" s="2" t="s">
        <v>36</v>
      </c>
      <c r="O9045" s="7" t="s">
        <v>32990</v>
      </c>
      <c r="P9045" s="7" t="s">
        <v>32991</v>
      </c>
      <c r="Q9045" s="2">
        <v>31.5</v>
      </c>
      <c r="R9045" s="2">
        <v>63</v>
      </c>
      <c r="S9045" s="2" t="s">
        <v>32975</v>
      </c>
      <c r="U9045" s="26">
        <v>3</v>
      </c>
    </row>
    <row r="9046" spans="1:21" ht="43.2" x14ac:dyDescent="0.3">
      <c r="A9046" t="s">
        <v>32460</v>
      </c>
      <c r="B9046" s="2" t="s">
        <v>19</v>
      </c>
      <c r="C9046" s="2" t="s">
        <v>14359</v>
      </c>
      <c r="D9046" s="2" t="s">
        <v>14361</v>
      </c>
      <c r="E9046" s="2" t="s">
        <v>15110</v>
      </c>
      <c r="F9046" s="2" t="s">
        <v>15354</v>
      </c>
      <c r="G9046" s="2" t="s">
        <v>15362</v>
      </c>
      <c r="H9046" s="3" t="s">
        <v>15363</v>
      </c>
      <c r="I9046" s="3" t="s">
        <v>15335</v>
      </c>
      <c r="K9046" s="2" t="s">
        <v>36</v>
      </c>
      <c r="O9046" s="7" t="s">
        <v>32990</v>
      </c>
      <c r="P9046" s="7" t="s">
        <v>32991</v>
      </c>
      <c r="Q9046" s="2">
        <v>63</v>
      </c>
      <c r="R9046" s="2">
        <v>125</v>
      </c>
      <c r="S9046" s="2" t="s">
        <v>32975</v>
      </c>
      <c r="U9046" s="26">
        <v>3</v>
      </c>
    </row>
    <row r="9047" spans="1:21" ht="43.2" x14ac:dyDescent="0.3">
      <c r="A9047" t="s">
        <v>32460</v>
      </c>
      <c r="B9047" s="2" t="s">
        <v>19</v>
      </c>
      <c r="C9047" s="2" t="s">
        <v>14359</v>
      </c>
      <c r="D9047" s="2" t="s">
        <v>14361</v>
      </c>
      <c r="E9047" s="2" t="s">
        <v>15110</v>
      </c>
      <c r="F9047" s="2" t="s">
        <v>15354</v>
      </c>
      <c r="G9047" s="2" t="s">
        <v>15364</v>
      </c>
      <c r="H9047" s="3" t="s">
        <v>15365</v>
      </c>
      <c r="I9047" s="3" t="s">
        <v>15335</v>
      </c>
      <c r="K9047" s="2" t="s">
        <v>36</v>
      </c>
      <c r="O9047" s="7" t="s">
        <v>32990</v>
      </c>
      <c r="P9047" s="7" t="s">
        <v>32991</v>
      </c>
      <c r="Q9047" s="2">
        <v>125</v>
      </c>
      <c r="R9047" s="2">
        <v>200</v>
      </c>
      <c r="S9047" s="2" t="s">
        <v>32975</v>
      </c>
      <c r="U9047" s="26">
        <v>3</v>
      </c>
    </row>
    <row r="9048" spans="1:21" ht="43.2" x14ac:dyDescent="0.3">
      <c r="A9048" t="s">
        <v>32460</v>
      </c>
      <c r="B9048" s="2" t="s">
        <v>19</v>
      </c>
      <c r="C9048" s="2" t="s">
        <v>14359</v>
      </c>
      <c r="D9048" s="2" t="s">
        <v>14361</v>
      </c>
      <c r="E9048" s="2" t="s">
        <v>15110</v>
      </c>
      <c r="F9048" s="2" t="s">
        <v>15354</v>
      </c>
      <c r="G9048" s="2" t="s">
        <v>15366</v>
      </c>
      <c r="H9048" s="3" t="s">
        <v>15367</v>
      </c>
      <c r="I9048" s="3" t="s">
        <v>15335</v>
      </c>
      <c r="K9048" s="2" t="s">
        <v>36</v>
      </c>
      <c r="O9048" s="7" t="s">
        <v>32990</v>
      </c>
      <c r="P9048" s="7" t="s">
        <v>32991</v>
      </c>
      <c r="Q9048" s="2">
        <v>200</v>
      </c>
      <c r="R9048" s="2">
        <v>250</v>
      </c>
      <c r="S9048" s="2" t="s">
        <v>32975</v>
      </c>
      <c r="U9048" s="26">
        <v>3</v>
      </c>
    </row>
    <row r="9049" spans="1:21" x14ac:dyDescent="0.3">
      <c r="L9049" s="163" t="s">
        <v>0</v>
      </c>
      <c r="M9049" s="163"/>
      <c r="N9049" s="163"/>
      <c r="O9049" s="163" t="s">
        <v>1</v>
      </c>
      <c r="P9049" s="163"/>
      <c r="Q9049" s="171" t="s">
        <v>32779</v>
      </c>
      <c r="R9049" s="171"/>
      <c r="S9049" s="171"/>
      <c r="T9049" s="171"/>
      <c r="U9049" s="171"/>
    </row>
    <row r="9050" spans="1:21" ht="43.2" x14ac:dyDescent="0.3">
      <c r="B9050" s="2" t="s">
        <v>19</v>
      </c>
      <c r="C9050" s="2" t="s">
        <v>14359</v>
      </c>
      <c r="D9050" s="2" t="s">
        <v>14361</v>
      </c>
      <c r="E9050" s="2" t="s">
        <v>15110</v>
      </c>
      <c r="F9050" s="2" t="s">
        <v>15368</v>
      </c>
      <c r="H9050" s="3" t="s">
        <v>15369</v>
      </c>
      <c r="L9050" s="72" t="s">
        <v>12</v>
      </c>
      <c r="M9050" s="72" t="s">
        <v>13</v>
      </c>
      <c r="N9050" s="72" t="s">
        <v>14</v>
      </c>
      <c r="O9050" s="72" t="s">
        <v>32311</v>
      </c>
      <c r="P9050" s="72" t="s">
        <v>31198</v>
      </c>
      <c r="Q9050" s="73" t="s">
        <v>32319</v>
      </c>
      <c r="R9050" s="73" t="s">
        <v>32320</v>
      </c>
      <c r="S9050" s="73" t="s">
        <v>17</v>
      </c>
      <c r="T9050" s="73" t="s">
        <v>18</v>
      </c>
      <c r="U9050" s="73" t="s">
        <v>31184</v>
      </c>
    </row>
    <row r="9051" spans="1:21" x14ac:dyDescent="0.3">
      <c r="A9051" t="s">
        <v>32460</v>
      </c>
      <c r="B9051" s="2" t="s">
        <v>19</v>
      </c>
      <c r="C9051" s="2" t="s">
        <v>14359</v>
      </c>
      <c r="D9051" s="2" t="s">
        <v>14361</v>
      </c>
      <c r="E9051" s="2" t="s">
        <v>15110</v>
      </c>
      <c r="F9051" s="2" t="s">
        <v>15368</v>
      </c>
      <c r="G9051" s="2" t="s">
        <v>15370</v>
      </c>
      <c r="H9051" s="3" t="s">
        <v>15371</v>
      </c>
      <c r="I9051" s="3" t="s">
        <v>14950</v>
      </c>
      <c r="J9051" s="3">
        <v>484</v>
      </c>
      <c r="K9051" s="2" t="s">
        <v>36</v>
      </c>
      <c r="O9051" s="7" t="s">
        <v>32957</v>
      </c>
      <c r="P9051" s="7" t="s">
        <v>32992</v>
      </c>
      <c r="Q9051" s="2">
        <v>0</v>
      </c>
      <c r="R9051" s="2">
        <v>10</v>
      </c>
      <c r="S9051" s="2" t="s">
        <v>32975</v>
      </c>
      <c r="U9051" s="26">
        <v>3</v>
      </c>
    </row>
    <row r="9052" spans="1:21" x14ac:dyDescent="0.3">
      <c r="A9052" t="s">
        <v>32460</v>
      </c>
      <c r="B9052" s="2" t="s">
        <v>19</v>
      </c>
      <c r="C9052" s="2" t="s">
        <v>14359</v>
      </c>
      <c r="D9052" s="2" t="s">
        <v>14361</v>
      </c>
      <c r="E9052" s="2" t="s">
        <v>15110</v>
      </c>
      <c r="F9052" s="2" t="s">
        <v>15368</v>
      </c>
      <c r="G9052" s="2" t="s">
        <v>15372</v>
      </c>
      <c r="H9052" s="3" t="s">
        <v>15373</v>
      </c>
      <c r="I9052" s="3" t="s">
        <v>14950</v>
      </c>
      <c r="J9052" s="3">
        <v>26</v>
      </c>
      <c r="K9052" s="2" t="s">
        <v>36</v>
      </c>
      <c r="O9052" s="7" t="s">
        <v>32957</v>
      </c>
      <c r="P9052" s="7" t="s">
        <v>32992</v>
      </c>
      <c r="Q9052" s="2">
        <v>10</v>
      </c>
      <c r="R9052" s="2">
        <v>20</v>
      </c>
      <c r="S9052" s="2" t="s">
        <v>32975</v>
      </c>
      <c r="U9052" s="26">
        <v>3</v>
      </c>
    </row>
    <row r="9053" spans="1:21" x14ac:dyDescent="0.3">
      <c r="A9053" t="s">
        <v>32460</v>
      </c>
      <c r="B9053" s="2" t="s">
        <v>19</v>
      </c>
      <c r="C9053" s="2" t="s">
        <v>14359</v>
      </c>
      <c r="D9053" s="2" t="s">
        <v>14361</v>
      </c>
      <c r="E9053" s="2" t="s">
        <v>15110</v>
      </c>
      <c r="F9053" s="2" t="s">
        <v>15368</v>
      </c>
      <c r="G9053" s="2" t="s">
        <v>15374</v>
      </c>
      <c r="H9053" s="3" t="s">
        <v>15375</v>
      </c>
      <c r="I9053" s="3" t="s">
        <v>14950</v>
      </c>
      <c r="J9053" s="3">
        <v>44</v>
      </c>
      <c r="K9053" s="2" t="s">
        <v>36</v>
      </c>
      <c r="O9053" s="7" t="s">
        <v>32957</v>
      </c>
      <c r="P9053" s="7" t="s">
        <v>32992</v>
      </c>
      <c r="Q9053" s="2">
        <v>20</v>
      </c>
      <c r="R9053" s="2">
        <v>40</v>
      </c>
      <c r="S9053" s="2" t="s">
        <v>32975</v>
      </c>
      <c r="U9053" s="26">
        <v>3</v>
      </c>
    </row>
    <row r="9054" spans="1:21" x14ac:dyDescent="0.3">
      <c r="A9054" t="s">
        <v>32460</v>
      </c>
      <c r="B9054" s="2" t="s">
        <v>19</v>
      </c>
      <c r="C9054" s="2" t="s">
        <v>14359</v>
      </c>
      <c r="D9054" s="2" t="s">
        <v>14361</v>
      </c>
      <c r="E9054" s="2" t="s">
        <v>15110</v>
      </c>
      <c r="F9054" s="2" t="s">
        <v>15368</v>
      </c>
      <c r="G9054" s="2" t="s">
        <v>15376</v>
      </c>
      <c r="H9054" s="3" t="s">
        <v>15377</v>
      </c>
      <c r="I9054" s="3" t="s">
        <v>14950</v>
      </c>
      <c r="J9054" s="3">
        <v>17</v>
      </c>
      <c r="K9054" s="2" t="s">
        <v>36</v>
      </c>
      <c r="O9054" s="7" t="s">
        <v>32957</v>
      </c>
      <c r="P9054" s="7" t="s">
        <v>32992</v>
      </c>
      <c r="Q9054" s="2">
        <v>40</v>
      </c>
      <c r="R9054" s="2">
        <v>80</v>
      </c>
      <c r="S9054" s="2" t="s">
        <v>32975</v>
      </c>
      <c r="U9054" s="26">
        <v>3</v>
      </c>
    </row>
    <row r="9055" spans="1:21" x14ac:dyDescent="0.3">
      <c r="A9055" t="s">
        <v>32460</v>
      </c>
      <c r="B9055" s="2" t="s">
        <v>19</v>
      </c>
      <c r="C9055" s="2" t="s">
        <v>14359</v>
      </c>
      <c r="D9055" s="2" t="s">
        <v>14361</v>
      </c>
      <c r="E9055" s="2" t="s">
        <v>15110</v>
      </c>
      <c r="F9055" s="2" t="s">
        <v>15368</v>
      </c>
      <c r="G9055" s="2" t="s">
        <v>15378</v>
      </c>
      <c r="H9055" s="3" t="s">
        <v>15379</v>
      </c>
      <c r="I9055" s="3" t="s">
        <v>14950</v>
      </c>
      <c r="K9055" s="2" t="s">
        <v>36</v>
      </c>
      <c r="O9055" s="7" t="s">
        <v>32957</v>
      </c>
      <c r="P9055" s="7" t="s">
        <v>32992</v>
      </c>
      <c r="Q9055" s="2">
        <v>80</v>
      </c>
      <c r="R9055" s="2">
        <v>125</v>
      </c>
      <c r="S9055" s="2" t="s">
        <v>32975</v>
      </c>
      <c r="U9055" s="26">
        <v>3</v>
      </c>
    </row>
    <row r="9056" spans="1:21" x14ac:dyDescent="0.3">
      <c r="A9056" t="s">
        <v>32460</v>
      </c>
      <c r="B9056" s="2" t="s">
        <v>19</v>
      </c>
      <c r="C9056" s="2" t="s">
        <v>14359</v>
      </c>
      <c r="D9056" s="2" t="s">
        <v>14361</v>
      </c>
      <c r="E9056" s="2" t="s">
        <v>15110</v>
      </c>
      <c r="F9056" s="2" t="s">
        <v>15368</v>
      </c>
      <c r="G9056" s="2" t="s">
        <v>15380</v>
      </c>
      <c r="H9056" s="3" t="s">
        <v>15381</v>
      </c>
      <c r="I9056" s="3" t="s">
        <v>14950</v>
      </c>
      <c r="K9056" s="2" t="s">
        <v>36</v>
      </c>
      <c r="O9056" s="7" t="s">
        <v>32957</v>
      </c>
      <c r="P9056" s="7" t="s">
        <v>32992</v>
      </c>
      <c r="Q9056" s="2">
        <v>125</v>
      </c>
      <c r="R9056" s="2">
        <v>160</v>
      </c>
      <c r="S9056" s="2" t="s">
        <v>32975</v>
      </c>
      <c r="U9056" s="26">
        <v>3</v>
      </c>
    </row>
    <row r="9057" spans="1:21" x14ac:dyDescent="0.3">
      <c r="A9057" t="s">
        <v>32460</v>
      </c>
      <c r="B9057" s="2" t="s">
        <v>19</v>
      </c>
      <c r="C9057" s="2" t="s">
        <v>14359</v>
      </c>
      <c r="D9057" s="2" t="s">
        <v>14361</v>
      </c>
      <c r="E9057" s="2" t="s">
        <v>15110</v>
      </c>
      <c r="F9057" s="2" t="s">
        <v>15368</v>
      </c>
      <c r="G9057" s="2" t="s">
        <v>15382</v>
      </c>
      <c r="H9057" s="3" t="s">
        <v>15383</v>
      </c>
      <c r="I9057" s="3" t="s">
        <v>14950</v>
      </c>
      <c r="K9057" s="2" t="s">
        <v>36</v>
      </c>
      <c r="O9057" s="7" t="s">
        <v>32957</v>
      </c>
      <c r="P9057" s="7" t="s">
        <v>32992</v>
      </c>
      <c r="Q9057" s="2">
        <v>160</v>
      </c>
      <c r="R9057" s="2">
        <v>200</v>
      </c>
      <c r="S9057" s="2" t="s">
        <v>32975</v>
      </c>
      <c r="U9057" s="26">
        <v>3</v>
      </c>
    </row>
    <row r="9058" spans="1:21" x14ac:dyDescent="0.3">
      <c r="A9058" t="s">
        <v>32460</v>
      </c>
      <c r="B9058" s="2" t="s">
        <v>19</v>
      </c>
      <c r="C9058" s="2" t="s">
        <v>14359</v>
      </c>
      <c r="D9058" s="2" t="s">
        <v>14361</v>
      </c>
      <c r="E9058" s="2" t="s">
        <v>15110</v>
      </c>
      <c r="F9058" s="2" t="s">
        <v>15368</v>
      </c>
      <c r="G9058" s="2" t="s">
        <v>15384</v>
      </c>
      <c r="H9058" s="3" t="s">
        <v>15385</v>
      </c>
      <c r="I9058" s="3" t="s">
        <v>14950</v>
      </c>
      <c r="K9058" s="2" t="s">
        <v>36</v>
      </c>
      <c r="O9058" s="7" t="s">
        <v>32957</v>
      </c>
      <c r="P9058" s="7" t="s">
        <v>32992</v>
      </c>
      <c r="Q9058" s="2">
        <v>200</v>
      </c>
      <c r="R9058" s="2">
        <v>250</v>
      </c>
      <c r="S9058" s="2" t="s">
        <v>32975</v>
      </c>
      <c r="U9058" s="26">
        <v>3</v>
      </c>
    </row>
    <row r="9059" spans="1:21" x14ac:dyDescent="0.3">
      <c r="L9059" s="163" t="s">
        <v>0</v>
      </c>
      <c r="M9059" s="163"/>
      <c r="N9059" s="163"/>
      <c r="O9059" s="163" t="s">
        <v>1</v>
      </c>
      <c r="P9059" s="163"/>
      <c r="Q9059" s="171" t="s">
        <v>32779</v>
      </c>
      <c r="R9059" s="171"/>
      <c r="S9059" s="171"/>
      <c r="T9059" s="171"/>
      <c r="U9059" s="171"/>
    </row>
    <row r="9060" spans="1:21" ht="43.2" x14ac:dyDescent="0.3">
      <c r="B9060" s="2" t="s">
        <v>19</v>
      </c>
      <c r="C9060" s="2" t="s">
        <v>14359</v>
      </c>
      <c r="D9060" s="2" t="s">
        <v>14361</v>
      </c>
      <c r="E9060" s="2" t="s">
        <v>15110</v>
      </c>
      <c r="F9060" s="2" t="s">
        <v>15386</v>
      </c>
      <c r="H9060" s="3" t="s">
        <v>15387</v>
      </c>
      <c r="L9060" s="72" t="s">
        <v>12</v>
      </c>
      <c r="M9060" s="72" t="s">
        <v>13</v>
      </c>
      <c r="N9060" s="72" t="s">
        <v>14</v>
      </c>
      <c r="O9060" s="72" t="s">
        <v>32311</v>
      </c>
      <c r="P9060" s="72" t="s">
        <v>31198</v>
      </c>
      <c r="Q9060" s="73" t="s">
        <v>32319</v>
      </c>
      <c r="R9060" s="73" t="s">
        <v>32320</v>
      </c>
      <c r="S9060" s="73" t="s">
        <v>17</v>
      </c>
      <c r="T9060" s="73" t="s">
        <v>18</v>
      </c>
      <c r="U9060" s="73" t="s">
        <v>31184</v>
      </c>
    </row>
    <row r="9061" spans="1:21" x14ac:dyDescent="0.3">
      <c r="A9061" t="s">
        <v>32460</v>
      </c>
      <c r="B9061" s="2" t="s">
        <v>19</v>
      </c>
      <c r="C9061" s="2" t="s">
        <v>14359</v>
      </c>
      <c r="D9061" s="2" t="s">
        <v>14361</v>
      </c>
      <c r="E9061" s="2" t="s">
        <v>15110</v>
      </c>
      <c r="F9061" s="2" t="s">
        <v>15386</v>
      </c>
      <c r="G9061" s="2" t="s">
        <v>15388</v>
      </c>
      <c r="H9061" s="3" t="s">
        <v>15389</v>
      </c>
      <c r="I9061" s="3" t="s">
        <v>15335</v>
      </c>
      <c r="J9061" s="3">
        <v>18</v>
      </c>
      <c r="K9061" s="2" t="s">
        <v>36</v>
      </c>
      <c r="O9061" s="7" t="s">
        <v>32993</v>
      </c>
      <c r="P9061" s="7" t="s">
        <v>32994</v>
      </c>
      <c r="Q9061" s="2">
        <v>0</v>
      </c>
      <c r="R9061" s="2">
        <v>10</v>
      </c>
      <c r="S9061" s="2" t="s">
        <v>32975</v>
      </c>
      <c r="U9061" s="26">
        <v>3</v>
      </c>
    </row>
    <row r="9062" spans="1:21" x14ac:dyDescent="0.3">
      <c r="A9062" t="s">
        <v>32460</v>
      </c>
      <c r="B9062" s="2" t="s">
        <v>19</v>
      </c>
      <c r="C9062" s="2" t="s">
        <v>14359</v>
      </c>
      <c r="D9062" s="2" t="s">
        <v>14361</v>
      </c>
      <c r="E9062" s="2" t="s">
        <v>15110</v>
      </c>
      <c r="F9062" s="2" t="s">
        <v>15386</v>
      </c>
      <c r="G9062" s="2" t="s">
        <v>15390</v>
      </c>
      <c r="H9062" s="3" t="s">
        <v>15391</v>
      </c>
      <c r="I9062" s="3" t="s">
        <v>15335</v>
      </c>
      <c r="K9062" s="2" t="s">
        <v>36</v>
      </c>
      <c r="O9062" s="7" t="s">
        <v>32993</v>
      </c>
      <c r="P9062" s="7" t="s">
        <v>32995</v>
      </c>
      <c r="Q9062" s="2">
        <v>10</v>
      </c>
      <c r="R9062" s="2">
        <v>20</v>
      </c>
      <c r="S9062" s="2" t="s">
        <v>32975</v>
      </c>
      <c r="U9062" s="26">
        <v>3</v>
      </c>
    </row>
    <row r="9063" spans="1:21" x14ac:dyDescent="0.3">
      <c r="A9063" t="s">
        <v>32460</v>
      </c>
      <c r="B9063" s="2" t="s">
        <v>19</v>
      </c>
      <c r="C9063" s="2" t="s">
        <v>14359</v>
      </c>
      <c r="D9063" s="2" t="s">
        <v>14361</v>
      </c>
      <c r="E9063" s="2" t="s">
        <v>15110</v>
      </c>
      <c r="F9063" s="2" t="s">
        <v>15386</v>
      </c>
      <c r="G9063" s="2" t="s">
        <v>15392</v>
      </c>
      <c r="H9063" s="3" t="s">
        <v>15393</v>
      </c>
      <c r="I9063" s="3" t="s">
        <v>15335</v>
      </c>
      <c r="K9063" s="2" t="s">
        <v>36</v>
      </c>
      <c r="O9063" s="7" t="s">
        <v>32993</v>
      </c>
      <c r="P9063" s="7" t="s">
        <v>32996</v>
      </c>
      <c r="Q9063" s="2">
        <v>20</v>
      </c>
      <c r="R9063" s="2">
        <v>31.5</v>
      </c>
      <c r="S9063" s="2" t="s">
        <v>32975</v>
      </c>
      <c r="U9063" s="26">
        <v>3</v>
      </c>
    </row>
    <row r="9064" spans="1:21" x14ac:dyDescent="0.3">
      <c r="A9064" t="s">
        <v>32460</v>
      </c>
      <c r="B9064" s="2" t="s">
        <v>19</v>
      </c>
      <c r="C9064" s="2" t="s">
        <v>14359</v>
      </c>
      <c r="D9064" s="2" t="s">
        <v>14361</v>
      </c>
      <c r="E9064" s="2" t="s">
        <v>15110</v>
      </c>
      <c r="F9064" s="2" t="s">
        <v>15386</v>
      </c>
      <c r="G9064" s="2" t="s">
        <v>15394</v>
      </c>
      <c r="H9064" s="3" t="s">
        <v>15395</v>
      </c>
      <c r="I9064" s="3" t="s">
        <v>15335</v>
      </c>
      <c r="K9064" s="2" t="s">
        <v>36</v>
      </c>
      <c r="O9064" s="7" t="s">
        <v>32993</v>
      </c>
      <c r="P9064" s="7" t="s">
        <v>32997</v>
      </c>
      <c r="Q9064" s="2">
        <v>31.5</v>
      </c>
      <c r="R9064" s="2">
        <v>40</v>
      </c>
      <c r="S9064" s="2" t="s">
        <v>32975</v>
      </c>
      <c r="U9064" s="26">
        <v>3</v>
      </c>
    </row>
    <row r="9065" spans="1:21" x14ac:dyDescent="0.3">
      <c r="A9065" t="s">
        <v>32460</v>
      </c>
      <c r="B9065" s="2" t="s">
        <v>19</v>
      </c>
      <c r="C9065" s="2" t="s">
        <v>14359</v>
      </c>
      <c r="D9065" s="2" t="s">
        <v>14361</v>
      </c>
      <c r="E9065" s="2" t="s">
        <v>15110</v>
      </c>
      <c r="F9065" s="2" t="s">
        <v>15386</v>
      </c>
      <c r="G9065" s="2" t="s">
        <v>15396</v>
      </c>
      <c r="H9065" s="3" t="s">
        <v>15397</v>
      </c>
      <c r="I9065" s="3" t="s">
        <v>15335</v>
      </c>
      <c r="K9065" s="2" t="s">
        <v>36</v>
      </c>
      <c r="O9065" s="7" t="s">
        <v>32993</v>
      </c>
      <c r="P9065" s="7" t="s">
        <v>32998</v>
      </c>
      <c r="Q9065" s="2">
        <v>40</v>
      </c>
      <c r="R9065" s="2">
        <v>63</v>
      </c>
      <c r="S9065" s="2" t="s">
        <v>32975</v>
      </c>
      <c r="U9065" s="26">
        <v>3</v>
      </c>
    </row>
    <row r="9066" spans="1:21" x14ac:dyDescent="0.3">
      <c r="A9066" t="s">
        <v>32460</v>
      </c>
      <c r="B9066" s="2" t="s">
        <v>19</v>
      </c>
      <c r="C9066" s="2" t="s">
        <v>14359</v>
      </c>
      <c r="D9066" s="2" t="s">
        <v>14361</v>
      </c>
      <c r="E9066" s="2" t="s">
        <v>15110</v>
      </c>
      <c r="F9066" s="2" t="s">
        <v>15386</v>
      </c>
      <c r="G9066" s="2" t="s">
        <v>15398</v>
      </c>
      <c r="H9066" s="3" t="s">
        <v>15399</v>
      </c>
      <c r="I9066" s="3" t="s">
        <v>15335</v>
      </c>
      <c r="K9066" s="2" t="s">
        <v>36</v>
      </c>
      <c r="O9066" s="7" t="s">
        <v>32993</v>
      </c>
      <c r="P9066" s="7" t="s">
        <v>32999</v>
      </c>
      <c r="Q9066" s="2">
        <v>63</v>
      </c>
      <c r="R9066" s="2">
        <v>80</v>
      </c>
      <c r="S9066" s="2" t="s">
        <v>32975</v>
      </c>
      <c r="U9066" s="26">
        <v>3</v>
      </c>
    </row>
    <row r="9067" spans="1:21" x14ac:dyDescent="0.3">
      <c r="A9067" t="s">
        <v>32460</v>
      </c>
      <c r="B9067" s="2" t="s">
        <v>19</v>
      </c>
      <c r="C9067" s="2" t="s">
        <v>14359</v>
      </c>
      <c r="D9067" s="2" t="s">
        <v>14361</v>
      </c>
      <c r="E9067" s="2" t="s">
        <v>15110</v>
      </c>
      <c r="F9067" s="2" t="s">
        <v>15386</v>
      </c>
      <c r="G9067" s="2" t="s">
        <v>15400</v>
      </c>
      <c r="H9067" s="3" t="s">
        <v>15401</v>
      </c>
      <c r="I9067" s="3" t="s">
        <v>15335</v>
      </c>
      <c r="K9067" s="2" t="s">
        <v>36</v>
      </c>
      <c r="O9067" s="7" t="s">
        <v>32993</v>
      </c>
      <c r="P9067" s="7" t="s">
        <v>33000</v>
      </c>
      <c r="Q9067" s="2">
        <v>80</v>
      </c>
      <c r="R9067" s="2">
        <v>125</v>
      </c>
      <c r="S9067" s="2" t="s">
        <v>32975</v>
      </c>
      <c r="U9067" s="26">
        <v>3</v>
      </c>
    </row>
    <row r="9068" spans="1:21" x14ac:dyDescent="0.3">
      <c r="A9068" t="s">
        <v>32460</v>
      </c>
      <c r="B9068" s="2" t="s">
        <v>19</v>
      </c>
      <c r="C9068" s="2" t="s">
        <v>14359</v>
      </c>
      <c r="D9068" s="2" t="s">
        <v>14361</v>
      </c>
      <c r="E9068" s="2" t="s">
        <v>15110</v>
      </c>
      <c r="F9068" s="2" t="s">
        <v>15386</v>
      </c>
      <c r="G9068" s="2" t="s">
        <v>15402</v>
      </c>
      <c r="H9068" s="3" t="s">
        <v>15403</v>
      </c>
      <c r="I9068" s="3" t="s">
        <v>15335</v>
      </c>
      <c r="K9068" s="2" t="s">
        <v>36</v>
      </c>
      <c r="O9068" s="7" t="s">
        <v>32993</v>
      </c>
      <c r="P9068" s="7" t="s">
        <v>32995</v>
      </c>
      <c r="Q9068" s="2">
        <v>125</v>
      </c>
      <c r="R9068" s="2">
        <v>200</v>
      </c>
      <c r="S9068" s="2" t="s">
        <v>32975</v>
      </c>
      <c r="U9068" s="26">
        <v>3</v>
      </c>
    </row>
    <row r="9069" spans="1:21" x14ac:dyDescent="0.3">
      <c r="A9069" t="s">
        <v>32460</v>
      </c>
      <c r="B9069" s="2" t="s">
        <v>19</v>
      </c>
      <c r="C9069" s="2" t="s">
        <v>14359</v>
      </c>
      <c r="D9069" s="2" t="s">
        <v>14361</v>
      </c>
      <c r="E9069" s="2" t="s">
        <v>15110</v>
      </c>
      <c r="F9069" s="2" t="s">
        <v>15386</v>
      </c>
      <c r="G9069" s="2" t="s">
        <v>15404</v>
      </c>
      <c r="H9069" s="3" t="s">
        <v>15405</v>
      </c>
      <c r="I9069" s="3" t="s">
        <v>15335</v>
      </c>
      <c r="K9069" s="2" t="s">
        <v>36</v>
      </c>
      <c r="O9069" s="7" t="s">
        <v>32993</v>
      </c>
      <c r="P9069" s="7" t="s">
        <v>32996</v>
      </c>
      <c r="Q9069" s="2">
        <v>200</v>
      </c>
      <c r="R9069" s="2">
        <v>250</v>
      </c>
      <c r="S9069" s="2" t="s">
        <v>32975</v>
      </c>
      <c r="U9069" s="26">
        <v>3</v>
      </c>
    </row>
    <row r="9070" spans="1:21" x14ac:dyDescent="0.3">
      <c r="L9070" s="163" t="s">
        <v>0</v>
      </c>
      <c r="M9070" s="163"/>
      <c r="N9070" s="163"/>
      <c r="O9070" s="72" t="s">
        <v>1</v>
      </c>
      <c r="P9070" s="171" t="s">
        <v>32779</v>
      </c>
      <c r="Q9070" s="171"/>
      <c r="R9070" s="171"/>
      <c r="S9070" s="171"/>
      <c r="T9070" s="171"/>
    </row>
    <row r="9071" spans="1:21" ht="43.2" x14ac:dyDescent="0.3">
      <c r="B9071" s="2" t="s">
        <v>19</v>
      </c>
      <c r="C9071" s="2" t="s">
        <v>14359</v>
      </c>
      <c r="D9071" s="2" t="s">
        <v>14361</v>
      </c>
      <c r="E9071" s="2" t="s">
        <v>15110</v>
      </c>
      <c r="F9071" s="2" t="s">
        <v>15406</v>
      </c>
      <c r="H9071" s="3" t="s">
        <v>15407</v>
      </c>
      <c r="L9071" s="72" t="s">
        <v>12</v>
      </c>
      <c r="M9071" s="72" t="s">
        <v>13</v>
      </c>
      <c r="N9071" s="72" t="s">
        <v>14</v>
      </c>
      <c r="O9071" s="72" t="s">
        <v>32311</v>
      </c>
      <c r="P9071" s="73" t="s">
        <v>32319</v>
      </c>
      <c r="Q9071" s="73" t="s">
        <v>32320</v>
      </c>
      <c r="R9071" s="73" t="s">
        <v>17</v>
      </c>
      <c r="S9071" s="73" t="s">
        <v>18</v>
      </c>
      <c r="T9071" s="73" t="s">
        <v>31184</v>
      </c>
    </row>
    <row r="9072" spans="1:21" x14ac:dyDescent="0.3">
      <c r="A9072" t="s">
        <v>32460</v>
      </c>
      <c r="B9072" s="2" t="s">
        <v>19</v>
      </c>
      <c r="C9072" s="2" t="s">
        <v>14359</v>
      </c>
      <c r="D9072" s="2" t="s">
        <v>14361</v>
      </c>
      <c r="E9072" s="2" t="s">
        <v>15110</v>
      </c>
      <c r="F9072" s="2" t="s">
        <v>15406</v>
      </c>
      <c r="G9072" s="2" t="s">
        <v>15408</v>
      </c>
      <c r="H9072" s="3" t="s">
        <v>15409</v>
      </c>
      <c r="I9072" s="3" t="s">
        <v>15335</v>
      </c>
      <c r="J9072" s="3">
        <v>41</v>
      </c>
      <c r="K9072" s="2" t="s">
        <v>36</v>
      </c>
      <c r="O9072" s="7" t="s">
        <v>33001</v>
      </c>
      <c r="P9072" s="7">
        <v>0</v>
      </c>
      <c r="Q9072" s="2">
        <v>10</v>
      </c>
      <c r="R9072" s="2" t="s">
        <v>32975</v>
      </c>
      <c r="T9072" s="2">
        <v>3</v>
      </c>
    </row>
    <row r="9073" spans="1:23" x14ac:dyDescent="0.3">
      <c r="A9073" t="s">
        <v>32460</v>
      </c>
      <c r="B9073" s="2" t="s">
        <v>19</v>
      </c>
      <c r="C9073" s="2" t="s">
        <v>14359</v>
      </c>
      <c r="D9073" s="2" t="s">
        <v>14361</v>
      </c>
      <c r="E9073" s="2" t="s">
        <v>15110</v>
      </c>
      <c r="F9073" s="2" t="s">
        <v>15406</v>
      </c>
      <c r="G9073" s="2" t="s">
        <v>15410</v>
      </c>
      <c r="H9073" s="3" t="s">
        <v>15411</v>
      </c>
      <c r="I9073" s="3" t="s">
        <v>15335</v>
      </c>
      <c r="K9073" s="2" t="s">
        <v>36</v>
      </c>
      <c r="O9073" s="7" t="s">
        <v>33001</v>
      </c>
      <c r="P9073" s="7">
        <v>10</v>
      </c>
      <c r="Q9073" s="2">
        <v>20</v>
      </c>
      <c r="R9073" s="2" t="s">
        <v>32975</v>
      </c>
      <c r="T9073" s="2">
        <v>3</v>
      </c>
    </row>
    <row r="9074" spans="1:23" x14ac:dyDescent="0.3">
      <c r="A9074" t="s">
        <v>32460</v>
      </c>
      <c r="B9074" s="2" t="s">
        <v>19</v>
      </c>
      <c r="C9074" s="2" t="s">
        <v>14359</v>
      </c>
      <c r="D9074" s="2" t="s">
        <v>14361</v>
      </c>
      <c r="E9074" s="2" t="s">
        <v>15110</v>
      </c>
      <c r="F9074" s="2" t="s">
        <v>15406</v>
      </c>
      <c r="G9074" s="2" t="s">
        <v>15412</v>
      </c>
      <c r="H9074" s="3" t="s">
        <v>15413</v>
      </c>
      <c r="I9074" s="3" t="s">
        <v>15335</v>
      </c>
      <c r="K9074" s="2" t="s">
        <v>36</v>
      </c>
      <c r="O9074" s="7" t="s">
        <v>33001</v>
      </c>
      <c r="P9074" s="7">
        <v>20</v>
      </c>
      <c r="Q9074" s="2">
        <v>31.5</v>
      </c>
      <c r="R9074" s="2" t="s">
        <v>32975</v>
      </c>
      <c r="T9074" s="2">
        <v>3</v>
      </c>
    </row>
    <row r="9075" spans="1:23" x14ac:dyDescent="0.3">
      <c r="A9075" t="s">
        <v>32460</v>
      </c>
      <c r="B9075" s="2" t="s">
        <v>19</v>
      </c>
      <c r="C9075" s="2" t="s">
        <v>14359</v>
      </c>
      <c r="D9075" s="2" t="s">
        <v>14361</v>
      </c>
      <c r="E9075" s="2" t="s">
        <v>15110</v>
      </c>
      <c r="F9075" s="2" t="s">
        <v>15406</v>
      </c>
      <c r="G9075" s="2" t="s">
        <v>15414</v>
      </c>
      <c r="H9075" s="3" t="s">
        <v>15415</v>
      </c>
      <c r="I9075" s="3" t="s">
        <v>15335</v>
      </c>
      <c r="K9075" s="2" t="s">
        <v>36</v>
      </c>
      <c r="O9075" s="7" t="s">
        <v>33001</v>
      </c>
      <c r="P9075" s="7">
        <v>31.5</v>
      </c>
      <c r="Q9075" s="2">
        <v>40</v>
      </c>
      <c r="R9075" s="2" t="s">
        <v>32975</v>
      </c>
      <c r="T9075" s="2">
        <v>3</v>
      </c>
    </row>
    <row r="9076" spans="1:23" x14ac:dyDescent="0.3">
      <c r="A9076" t="s">
        <v>32460</v>
      </c>
      <c r="B9076" s="2" t="s">
        <v>19</v>
      </c>
      <c r="C9076" s="2" t="s">
        <v>14359</v>
      </c>
      <c r="D9076" s="2" t="s">
        <v>14361</v>
      </c>
      <c r="E9076" s="2" t="s">
        <v>15110</v>
      </c>
      <c r="F9076" s="2" t="s">
        <v>15406</v>
      </c>
      <c r="G9076" s="2" t="s">
        <v>15416</v>
      </c>
      <c r="H9076" s="3" t="s">
        <v>15417</v>
      </c>
      <c r="I9076" s="3" t="s">
        <v>15335</v>
      </c>
      <c r="K9076" s="2" t="s">
        <v>36</v>
      </c>
      <c r="O9076" s="7" t="s">
        <v>33001</v>
      </c>
      <c r="P9076" s="7">
        <v>40</v>
      </c>
      <c r="Q9076" s="2">
        <v>63</v>
      </c>
      <c r="R9076" s="2" t="s">
        <v>32975</v>
      </c>
      <c r="T9076" s="2">
        <v>3</v>
      </c>
    </row>
    <row r="9077" spans="1:23" x14ac:dyDescent="0.3">
      <c r="A9077" t="s">
        <v>32460</v>
      </c>
      <c r="B9077" s="2" t="s">
        <v>19</v>
      </c>
      <c r="C9077" s="2" t="s">
        <v>14359</v>
      </c>
      <c r="D9077" s="2" t="s">
        <v>14361</v>
      </c>
      <c r="E9077" s="2" t="s">
        <v>15110</v>
      </c>
      <c r="F9077" s="2" t="s">
        <v>15406</v>
      </c>
      <c r="G9077" s="2" t="s">
        <v>15418</v>
      </c>
      <c r="H9077" s="3" t="s">
        <v>15419</v>
      </c>
      <c r="I9077" s="3" t="s">
        <v>15335</v>
      </c>
      <c r="K9077" s="2" t="s">
        <v>36</v>
      </c>
      <c r="O9077" s="7" t="s">
        <v>33001</v>
      </c>
      <c r="P9077" s="7">
        <v>63</v>
      </c>
      <c r="Q9077" s="2">
        <v>80</v>
      </c>
      <c r="R9077" s="2" t="s">
        <v>32975</v>
      </c>
      <c r="T9077" s="2">
        <v>3</v>
      </c>
    </row>
    <row r="9078" spans="1:23" x14ac:dyDescent="0.3">
      <c r="A9078" t="s">
        <v>32460</v>
      </c>
      <c r="B9078" s="2" t="s">
        <v>19</v>
      </c>
      <c r="C9078" s="2" t="s">
        <v>14359</v>
      </c>
      <c r="D9078" s="2" t="s">
        <v>14361</v>
      </c>
      <c r="E9078" s="2" t="s">
        <v>15110</v>
      </c>
      <c r="F9078" s="2" t="s">
        <v>15406</v>
      </c>
      <c r="G9078" s="2" t="s">
        <v>15420</v>
      </c>
      <c r="H9078" s="3" t="s">
        <v>15421</v>
      </c>
      <c r="I9078" s="3" t="s">
        <v>15335</v>
      </c>
      <c r="K9078" s="2" t="s">
        <v>36</v>
      </c>
      <c r="O9078" s="7" t="s">
        <v>33001</v>
      </c>
      <c r="P9078" s="7">
        <v>80</v>
      </c>
      <c r="Q9078" s="2">
        <v>160</v>
      </c>
      <c r="R9078" s="2" t="s">
        <v>32975</v>
      </c>
      <c r="T9078" s="2">
        <v>3</v>
      </c>
    </row>
    <row r="9079" spans="1:23" x14ac:dyDescent="0.3">
      <c r="A9079" t="s">
        <v>32460</v>
      </c>
      <c r="B9079" s="2" t="s">
        <v>19</v>
      </c>
      <c r="C9079" s="2" t="s">
        <v>14359</v>
      </c>
      <c r="D9079" s="2" t="s">
        <v>14361</v>
      </c>
      <c r="E9079" s="2" t="s">
        <v>15110</v>
      </c>
      <c r="F9079" s="2" t="s">
        <v>15406</v>
      </c>
      <c r="G9079" s="2" t="s">
        <v>15422</v>
      </c>
      <c r="H9079" s="3" t="s">
        <v>15423</v>
      </c>
      <c r="I9079" s="3" t="s">
        <v>15335</v>
      </c>
      <c r="K9079" s="2" t="s">
        <v>36</v>
      </c>
      <c r="O9079" s="7" t="s">
        <v>33001</v>
      </c>
      <c r="P9079" s="7">
        <v>160</v>
      </c>
      <c r="Q9079" s="2">
        <v>250</v>
      </c>
      <c r="R9079" s="2" t="s">
        <v>32975</v>
      </c>
      <c r="T9079" s="2">
        <v>3</v>
      </c>
    </row>
    <row r="9080" spans="1:23" x14ac:dyDescent="0.3">
      <c r="B9080" s="2" t="s">
        <v>19</v>
      </c>
      <c r="C9080" s="2" t="s">
        <v>15424</v>
      </c>
      <c r="H9080" s="3" t="s">
        <v>15425</v>
      </c>
    </row>
    <row r="9081" spans="1:23" x14ac:dyDescent="0.3">
      <c r="B9081" s="2" t="s">
        <v>19</v>
      </c>
      <c r="C9081" s="2" t="s">
        <v>15424</v>
      </c>
      <c r="D9081" s="2" t="s">
        <v>15426</v>
      </c>
      <c r="E9081" s="2" t="s">
        <v>15427</v>
      </c>
      <c r="H9081" s="3" t="s">
        <v>15428</v>
      </c>
    </row>
    <row r="9082" spans="1:23" x14ac:dyDescent="0.3">
      <c r="L9082" s="163" t="s">
        <v>0</v>
      </c>
      <c r="M9082" s="163"/>
      <c r="N9082" s="163"/>
      <c r="O9082" s="163" t="s">
        <v>1</v>
      </c>
      <c r="P9082" s="163"/>
      <c r="Q9082" s="163"/>
      <c r="R9082" s="163"/>
      <c r="S9082" s="171" t="s">
        <v>31185</v>
      </c>
      <c r="T9082" s="171"/>
      <c r="U9082" s="171"/>
      <c r="V9082" s="171"/>
      <c r="W9082" s="171"/>
    </row>
    <row r="9083" spans="1:23" ht="43.2" x14ac:dyDescent="0.3">
      <c r="B9083" s="2" t="s">
        <v>19</v>
      </c>
      <c r="C9083" s="2" t="s">
        <v>15424</v>
      </c>
      <c r="D9083" s="2" t="s">
        <v>15426</v>
      </c>
      <c r="E9083" s="2" t="s">
        <v>15427</v>
      </c>
      <c r="F9083" s="2" t="s">
        <v>15429</v>
      </c>
      <c r="H9083" s="3" t="s">
        <v>15430</v>
      </c>
      <c r="L9083" s="123" t="s">
        <v>12</v>
      </c>
      <c r="M9083" s="123" t="s">
        <v>13</v>
      </c>
      <c r="N9083" s="123" t="s">
        <v>14</v>
      </c>
      <c r="O9083" s="123" t="s">
        <v>32311</v>
      </c>
      <c r="P9083" s="123" t="s">
        <v>31195</v>
      </c>
      <c r="Q9083" s="123" t="s">
        <v>31198</v>
      </c>
      <c r="R9083" s="123" t="s">
        <v>33082</v>
      </c>
      <c r="S9083" s="124" t="s">
        <v>32319</v>
      </c>
      <c r="T9083" s="124" t="s">
        <v>32320</v>
      </c>
      <c r="U9083" s="124" t="s">
        <v>17</v>
      </c>
      <c r="V9083" s="124" t="s">
        <v>18</v>
      </c>
      <c r="W9083" s="124" t="s">
        <v>31184</v>
      </c>
    </row>
    <row r="9084" spans="1:23" ht="28.8" x14ac:dyDescent="0.3">
      <c r="A9084" t="s">
        <v>32460</v>
      </c>
      <c r="B9084" s="2" t="s">
        <v>19</v>
      </c>
      <c r="C9084" s="2" t="s">
        <v>15424</v>
      </c>
      <c r="D9084" s="2" t="s">
        <v>15426</v>
      </c>
      <c r="E9084" s="2" t="s">
        <v>15427</v>
      </c>
      <c r="F9084" s="2" t="s">
        <v>15429</v>
      </c>
      <c r="G9084" s="2" t="s">
        <v>15431</v>
      </c>
      <c r="H9084" s="3" t="s">
        <v>15432</v>
      </c>
      <c r="I9084" s="3" t="s">
        <v>15433</v>
      </c>
      <c r="J9084" s="3">
        <v>4</v>
      </c>
      <c r="K9084" s="2" t="s">
        <v>36</v>
      </c>
      <c r="O9084" s="7" t="s">
        <v>32642</v>
      </c>
      <c r="P9084" s="7" t="s">
        <v>34038</v>
      </c>
      <c r="Q9084" s="2" t="s">
        <v>34039</v>
      </c>
      <c r="R9084" s="2" t="s">
        <v>34040</v>
      </c>
      <c r="S9084" s="2">
        <v>65</v>
      </c>
      <c r="T9084" s="2">
        <v>65</v>
      </c>
      <c r="U9084" s="26" t="s">
        <v>31186</v>
      </c>
      <c r="W9084" s="26">
        <v>1</v>
      </c>
    </row>
    <row r="9085" spans="1:23" ht="28.8" x14ac:dyDescent="0.3">
      <c r="A9085" t="s">
        <v>32460</v>
      </c>
      <c r="B9085" s="2" t="s">
        <v>19</v>
      </c>
      <c r="C9085" s="2" t="s">
        <v>15424</v>
      </c>
      <c r="D9085" s="2" t="s">
        <v>15426</v>
      </c>
      <c r="E9085" s="2" t="s">
        <v>15427</v>
      </c>
      <c r="F9085" s="2" t="s">
        <v>15429</v>
      </c>
      <c r="G9085" s="2" t="s">
        <v>15434</v>
      </c>
      <c r="H9085" s="3" t="s">
        <v>15435</v>
      </c>
      <c r="I9085" s="3" t="s">
        <v>15433</v>
      </c>
      <c r="J9085" s="3">
        <v>14</v>
      </c>
      <c r="K9085" s="2" t="s">
        <v>36</v>
      </c>
      <c r="O9085" s="7" t="s">
        <v>32642</v>
      </c>
      <c r="P9085" s="7" t="s">
        <v>34038</v>
      </c>
      <c r="Q9085" s="2" t="s">
        <v>34039</v>
      </c>
      <c r="R9085" s="2" t="s">
        <v>34040</v>
      </c>
      <c r="S9085" s="2">
        <v>80</v>
      </c>
      <c r="T9085" s="2">
        <v>80</v>
      </c>
      <c r="U9085" s="26" t="s">
        <v>31186</v>
      </c>
      <c r="W9085" s="26">
        <v>1</v>
      </c>
    </row>
    <row r="9086" spans="1:23" ht="28.8" x14ac:dyDescent="0.3">
      <c r="A9086" t="s">
        <v>32460</v>
      </c>
      <c r="B9086" s="2" t="s">
        <v>19</v>
      </c>
      <c r="C9086" s="2" t="s">
        <v>15424</v>
      </c>
      <c r="D9086" s="2" t="s">
        <v>15426</v>
      </c>
      <c r="E9086" s="2" t="s">
        <v>15427</v>
      </c>
      <c r="F9086" s="2" t="s">
        <v>15429</v>
      </c>
      <c r="G9086" s="2" t="s">
        <v>15436</v>
      </c>
      <c r="H9086" s="3" t="s">
        <v>15437</v>
      </c>
      <c r="I9086" s="3" t="s">
        <v>15433</v>
      </c>
      <c r="J9086" s="3">
        <v>969</v>
      </c>
      <c r="K9086" s="2" t="s">
        <v>36</v>
      </c>
      <c r="O9086" s="7" t="s">
        <v>32642</v>
      </c>
      <c r="P9086" s="7" t="s">
        <v>34038</v>
      </c>
      <c r="Q9086" s="2" t="s">
        <v>34039</v>
      </c>
      <c r="R9086" s="2" t="s">
        <v>34040</v>
      </c>
      <c r="S9086" s="2">
        <v>100</v>
      </c>
      <c r="T9086" s="2">
        <v>100</v>
      </c>
      <c r="U9086" s="26" t="s">
        <v>31186</v>
      </c>
      <c r="W9086" s="26">
        <v>1</v>
      </c>
    </row>
    <row r="9087" spans="1:23" ht="28.8" x14ac:dyDescent="0.3">
      <c r="A9087" t="s">
        <v>32460</v>
      </c>
      <c r="B9087" s="2" t="s">
        <v>19</v>
      </c>
      <c r="C9087" s="2" t="s">
        <v>15424</v>
      </c>
      <c r="D9087" s="2" t="s">
        <v>15426</v>
      </c>
      <c r="E9087" s="2" t="s">
        <v>15427</v>
      </c>
      <c r="F9087" s="2" t="s">
        <v>15429</v>
      </c>
      <c r="G9087" s="2" t="s">
        <v>15438</v>
      </c>
      <c r="H9087" s="3" t="s">
        <v>15439</v>
      </c>
      <c r="I9087" s="3" t="s">
        <v>15433</v>
      </c>
      <c r="J9087" s="3">
        <v>302</v>
      </c>
      <c r="K9087" s="2" t="s">
        <v>36</v>
      </c>
      <c r="O9087" s="7" t="s">
        <v>32642</v>
      </c>
      <c r="P9087" s="7" t="s">
        <v>34038</v>
      </c>
      <c r="Q9087" s="2" t="s">
        <v>34039</v>
      </c>
      <c r="R9087" s="2" t="s">
        <v>34040</v>
      </c>
      <c r="S9087" s="2">
        <v>150</v>
      </c>
      <c r="T9087" s="2">
        <v>150</v>
      </c>
      <c r="U9087" s="26" t="s">
        <v>31186</v>
      </c>
      <c r="W9087" s="26">
        <v>1</v>
      </c>
    </row>
    <row r="9088" spans="1:23" ht="28.8" x14ac:dyDescent="0.3">
      <c r="A9088" t="s">
        <v>32460</v>
      </c>
      <c r="B9088" s="2" t="s">
        <v>19</v>
      </c>
      <c r="C9088" s="2" t="s">
        <v>15424</v>
      </c>
      <c r="D9088" s="2" t="s">
        <v>15426</v>
      </c>
      <c r="E9088" s="2" t="s">
        <v>15427</v>
      </c>
      <c r="F9088" s="2" t="s">
        <v>15429</v>
      </c>
      <c r="G9088" s="2" t="s">
        <v>15440</v>
      </c>
      <c r="H9088" s="3" t="s">
        <v>15441</v>
      </c>
      <c r="I9088" s="3" t="s">
        <v>15433</v>
      </c>
      <c r="J9088" s="3">
        <v>505</v>
      </c>
      <c r="K9088" s="2" t="s">
        <v>36</v>
      </c>
      <c r="O9088" s="7" t="s">
        <v>32642</v>
      </c>
      <c r="P9088" s="7" t="s">
        <v>34038</v>
      </c>
      <c r="Q9088" s="2" t="s">
        <v>34039</v>
      </c>
      <c r="R9088" s="2" t="s">
        <v>34040</v>
      </c>
      <c r="S9088" s="2">
        <v>200</v>
      </c>
      <c r="T9088" s="2">
        <v>200</v>
      </c>
      <c r="U9088" s="26" t="s">
        <v>31186</v>
      </c>
      <c r="W9088" s="26">
        <v>1</v>
      </c>
    </row>
    <row r="9089" spans="1:23" ht="28.8" x14ac:dyDescent="0.3">
      <c r="A9089" t="s">
        <v>32460</v>
      </c>
      <c r="B9089" s="2" t="s">
        <v>19</v>
      </c>
      <c r="C9089" s="2" t="s">
        <v>15424</v>
      </c>
      <c r="D9089" s="2" t="s">
        <v>15426</v>
      </c>
      <c r="E9089" s="2" t="s">
        <v>15427</v>
      </c>
      <c r="F9089" s="2" t="s">
        <v>15429</v>
      </c>
      <c r="G9089" s="2" t="s">
        <v>15442</v>
      </c>
      <c r="H9089" s="3" t="s">
        <v>15443</v>
      </c>
      <c r="I9089" s="3" t="s">
        <v>15433</v>
      </c>
      <c r="J9089" s="3">
        <v>56</v>
      </c>
      <c r="K9089" s="2" t="s">
        <v>36</v>
      </c>
      <c r="O9089" s="7" t="s">
        <v>32642</v>
      </c>
      <c r="P9089" s="7" t="s">
        <v>34038</v>
      </c>
      <c r="Q9089" s="2" t="s">
        <v>34039</v>
      </c>
      <c r="R9089" s="2" t="s">
        <v>34040</v>
      </c>
      <c r="S9089" s="2">
        <v>250</v>
      </c>
      <c r="T9089" s="2">
        <v>250</v>
      </c>
      <c r="U9089" s="26" t="s">
        <v>31186</v>
      </c>
      <c r="W9089" s="26">
        <v>1</v>
      </c>
    </row>
    <row r="9090" spans="1:23" ht="28.8" x14ac:dyDescent="0.3">
      <c r="A9090" t="s">
        <v>32460</v>
      </c>
      <c r="B9090" s="2" t="s">
        <v>19</v>
      </c>
      <c r="C9090" s="2" t="s">
        <v>15424</v>
      </c>
      <c r="D9090" s="2" t="s">
        <v>15426</v>
      </c>
      <c r="E9090" s="2" t="s">
        <v>15427</v>
      </c>
      <c r="F9090" s="2" t="s">
        <v>15429</v>
      </c>
      <c r="G9090" s="2" t="s">
        <v>15444</v>
      </c>
      <c r="H9090" s="3" t="s">
        <v>15445</v>
      </c>
      <c r="I9090" s="3" t="s">
        <v>15433</v>
      </c>
      <c r="J9090" s="3">
        <v>110</v>
      </c>
      <c r="K9090" s="2" t="s">
        <v>36</v>
      </c>
      <c r="O9090" s="7" t="s">
        <v>32642</v>
      </c>
      <c r="P9090" s="7" t="s">
        <v>34038</v>
      </c>
      <c r="Q9090" s="2" t="s">
        <v>34039</v>
      </c>
      <c r="R9090" s="2" t="s">
        <v>34040</v>
      </c>
      <c r="S9090" s="2">
        <v>300</v>
      </c>
      <c r="T9090" s="2">
        <v>300</v>
      </c>
      <c r="U9090" s="26" t="s">
        <v>31186</v>
      </c>
      <c r="W9090" s="26">
        <v>1</v>
      </c>
    </row>
    <row r="9091" spans="1:23" ht="28.8" x14ac:dyDescent="0.3">
      <c r="A9091" t="s">
        <v>32460</v>
      </c>
      <c r="B9091" s="2" t="s">
        <v>19</v>
      </c>
      <c r="C9091" s="2" t="s">
        <v>15424</v>
      </c>
      <c r="D9091" s="2" t="s">
        <v>15426</v>
      </c>
      <c r="E9091" s="2" t="s">
        <v>15427</v>
      </c>
      <c r="F9091" s="2" t="s">
        <v>15429</v>
      </c>
      <c r="G9091" s="2" t="s">
        <v>15446</v>
      </c>
      <c r="H9091" s="3" t="s">
        <v>15447</v>
      </c>
      <c r="I9091" s="3" t="s">
        <v>15433</v>
      </c>
      <c r="J9091" s="3">
        <v>21</v>
      </c>
      <c r="K9091" s="2" t="s">
        <v>36</v>
      </c>
      <c r="O9091" s="7" t="s">
        <v>32642</v>
      </c>
      <c r="P9091" s="7" t="s">
        <v>34038</v>
      </c>
      <c r="Q9091" s="2" t="s">
        <v>34039</v>
      </c>
      <c r="R9091" s="2" t="s">
        <v>34040</v>
      </c>
      <c r="S9091" s="2">
        <v>400</v>
      </c>
      <c r="T9091" s="2">
        <v>400</v>
      </c>
      <c r="U9091" s="26" t="s">
        <v>31186</v>
      </c>
      <c r="W9091" s="26">
        <v>1</v>
      </c>
    </row>
    <row r="9092" spans="1:23" ht="28.8" x14ac:dyDescent="0.3">
      <c r="A9092" t="s">
        <v>32460</v>
      </c>
      <c r="B9092" s="2" t="s">
        <v>19</v>
      </c>
      <c r="C9092" s="2" t="s">
        <v>15424</v>
      </c>
      <c r="D9092" s="2" t="s">
        <v>15426</v>
      </c>
      <c r="E9092" s="2" t="s">
        <v>15427</v>
      </c>
      <c r="F9092" s="2" t="s">
        <v>15429</v>
      </c>
      <c r="G9092" s="2" t="s">
        <v>15448</v>
      </c>
      <c r="H9092" s="3" t="s">
        <v>15449</v>
      </c>
      <c r="I9092" s="3" t="s">
        <v>15433</v>
      </c>
      <c r="J9092" s="3">
        <v>24</v>
      </c>
      <c r="K9092" s="2" t="s">
        <v>36</v>
      </c>
      <c r="O9092" s="7" t="s">
        <v>32642</v>
      </c>
      <c r="P9092" s="7" t="s">
        <v>34038</v>
      </c>
      <c r="Q9092" s="2" t="s">
        <v>34039</v>
      </c>
      <c r="R9092" s="2" t="s">
        <v>34040</v>
      </c>
      <c r="S9092" s="2">
        <v>500</v>
      </c>
      <c r="T9092" s="2">
        <v>500</v>
      </c>
      <c r="U9092" s="26" t="s">
        <v>31186</v>
      </c>
      <c r="W9092" s="26">
        <v>1</v>
      </c>
    </row>
    <row r="9093" spans="1:23" ht="28.8" x14ac:dyDescent="0.3">
      <c r="A9093" t="s">
        <v>32460</v>
      </c>
      <c r="B9093" s="2" t="s">
        <v>19</v>
      </c>
      <c r="C9093" s="2" t="s">
        <v>15424</v>
      </c>
      <c r="D9093" s="2" t="s">
        <v>15426</v>
      </c>
      <c r="E9093" s="2" t="s">
        <v>15427</v>
      </c>
      <c r="F9093" s="2" t="s">
        <v>15429</v>
      </c>
      <c r="G9093" s="2" t="s">
        <v>15450</v>
      </c>
      <c r="H9093" s="3" t="s">
        <v>15451</v>
      </c>
      <c r="I9093" s="3" t="s">
        <v>15433</v>
      </c>
      <c r="K9093" s="2" t="s">
        <v>36</v>
      </c>
      <c r="O9093" s="7" t="s">
        <v>32642</v>
      </c>
      <c r="P9093" s="7" t="s">
        <v>34038</v>
      </c>
      <c r="Q9093" s="2" t="s">
        <v>34039</v>
      </c>
      <c r="R9093" s="2" t="s">
        <v>34040</v>
      </c>
      <c r="S9093" s="2">
        <v>600</v>
      </c>
      <c r="T9093" s="2">
        <v>600</v>
      </c>
      <c r="U9093" s="26" t="s">
        <v>31186</v>
      </c>
      <c r="W9093" s="26">
        <v>1</v>
      </c>
    </row>
    <row r="9094" spans="1:23" ht="28.8" x14ac:dyDescent="0.3">
      <c r="A9094" t="s">
        <v>32460</v>
      </c>
      <c r="B9094" s="2" t="s">
        <v>19</v>
      </c>
      <c r="C9094" s="2" t="s">
        <v>15424</v>
      </c>
      <c r="D9094" s="2" t="s">
        <v>15426</v>
      </c>
      <c r="E9094" s="2" t="s">
        <v>15427</v>
      </c>
      <c r="F9094" s="2" t="s">
        <v>15429</v>
      </c>
      <c r="G9094" s="2" t="s">
        <v>15452</v>
      </c>
      <c r="H9094" s="3" t="s">
        <v>15453</v>
      </c>
      <c r="I9094" s="3" t="s">
        <v>15433</v>
      </c>
      <c r="K9094" s="2" t="s">
        <v>36</v>
      </c>
      <c r="O9094" s="7" t="s">
        <v>32642</v>
      </c>
      <c r="P9094" s="7" t="s">
        <v>34038</v>
      </c>
      <c r="Q9094" s="2" t="s">
        <v>34039</v>
      </c>
      <c r="R9094" s="2" t="s">
        <v>34040</v>
      </c>
      <c r="S9094" s="2">
        <v>700</v>
      </c>
      <c r="T9094" s="2">
        <v>700</v>
      </c>
      <c r="U9094" s="26" t="s">
        <v>31186</v>
      </c>
      <c r="W9094" s="26">
        <v>1</v>
      </c>
    </row>
    <row r="9095" spans="1:23" ht="28.8" x14ac:dyDescent="0.3">
      <c r="A9095" t="s">
        <v>32460</v>
      </c>
      <c r="B9095" s="2" t="s">
        <v>19</v>
      </c>
      <c r="C9095" s="2" t="s">
        <v>15424</v>
      </c>
      <c r="D9095" s="2" t="s">
        <v>15426</v>
      </c>
      <c r="E9095" s="2" t="s">
        <v>15427</v>
      </c>
      <c r="F9095" s="2" t="s">
        <v>15429</v>
      </c>
      <c r="G9095" s="2" t="s">
        <v>15454</v>
      </c>
      <c r="H9095" s="3" t="s">
        <v>15455</v>
      </c>
      <c r="I9095" s="3" t="s">
        <v>15433</v>
      </c>
      <c r="K9095" s="2" t="s">
        <v>36</v>
      </c>
      <c r="O9095" s="7" t="s">
        <v>32642</v>
      </c>
      <c r="P9095" s="7" t="s">
        <v>34038</v>
      </c>
      <c r="Q9095" s="2" t="s">
        <v>34039</v>
      </c>
      <c r="R9095" s="2" t="s">
        <v>34040</v>
      </c>
      <c r="S9095" s="2">
        <v>800</v>
      </c>
      <c r="T9095" s="2">
        <v>800</v>
      </c>
      <c r="U9095" s="26" t="s">
        <v>31186</v>
      </c>
      <c r="W9095" s="26">
        <v>1</v>
      </c>
    </row>
    <row r="9096" spans="1:23" ht="28.8" x14ac:dyDescent="0.3">
      <c r="A9096" t="s">
        <v>32460</v>
      </c>
      <c r="B9096" s="2" t="s">
        <v>19</v>
      </c>
      <c r="C9096" s="2" t="s">
        <v>15424</v>
      </c>
      <c r="D9096" s="2" t="s">
        <v>15426</v>
      </c>
      <c r="E9096" s="2" t="s">
        <v>15427</v>
      </c>
      <c r="F9096" s="2" t="s">
        <v>15429</v>
      </c>
      <c r="G9096" s="2" t="s">
        <v>15456</v>
      </c>
      <c r="H9096" s="3" t="s">
        <v>15457</v>
      </c>
      <c r="I9096" s="3" t="s">
        <v>15433</v>
      </c>
      <c r="K9096" s="2" t="s">
        <v>36</v>
      </c>
      <c r="O9096" s="7" t="s">
        <v>32642</v>
      </c>
      <c r="P9096" s="7" t="s">
        <v>34038</v>
      </c>
      <c r="Q9096" s="2" t="s">
        <v>34039</v>
      </c>
      <c r="R9096" s="2" t="s">
        <v>34040</v>
      </c>
      <c r="S9096" s="2">
        <v>900</v>
      </c>
      <c r="T9096" s="2">
        <v>900</v>
      </c>
      <c r="U9096" s="26" t="s">
        <v>31186</v>
      </c>
      <c r="W9096" s="26">
        <v>1</v>
      </c>
    </row>
    <row r="9097" spans="1:23" ht="28.8" x14ac:dyDescent="0.3">
      <c r="A9097" t="s">
        <v>32460</v>
      </c>
      <c r="B9097" s="2" t="s">
        <v>19</v>
      </c>
      <c r="C9097" s="2" t="s">
        <v>15424</v>
      </c>
      <c r="D9097" s="2" t="s">
        <v>15426</v>
      </c>
      <c r="E9097" s="2" t="s">
        <v>15427</v>
      </c>
      <c r="F9097" s="2" t="s">
        <v>15429</v>
      </c>
      <c r="G9097" s="2" t="s">
        <v>15458</v>
      </c>
      <c r="H9097" s="3" t="s">
        <v>15459</v>
      </c>
      <c r="I9097" s="3" t="s">
        <v>15433</v>
      </c>
      <c r="J9097" s="3">
        <v>1</v>
      </c>
      <c r="K9097" s="2" t="s">
        <v>36</v>
      </c>
      <c r="O9097" s="7" t="s">
        <v>32642</v>
      </c>
      <c r="P9097" s="7" t="s">
        <v>34038</v>
      </c>
      <c r="Q9097" s="2" t="s">
        <v>34039</v>
      </c>
      <c r="R9097" s="2" t="s">
        <v>34040</v>
      </c>
      <c r="S9097" s="2">
        <v>1000</v>
      </c>
      <c r="T9097" s="2">
        <v>1000</v>
      </c>
      <c r="U9097" s="26" t="s">
        <v>31186</v>
      </c>
      <c r="W9097" s="26">
        <v>1</v>
      </c>
    </row>
    <row r="9098" spans="1:23" ht="28.8" x14ac:dyDescent="0.3">
      <c r="A9098" t="s">
        <v>32460</v>
      </c>
      <c r="B9098" s="2" t="s">
        <v>19</v>
      </c>
      <c r="C9098" s="2" t="s">
        <v>15424</v>
      </c>
      <c r="D9098" s="2" t="s">
        <v>15426</v>
      </c>
      <c r="E9098" s="2" t="s">
        <v>15427</v>
      </c>
      <c r="F9098" s="2" t="s">
        <v>15429</v>
      </c>
      <c r="G9098" s="2" t="s">
        <v>15460</v>
      </c>
      <c r="H9098" s="3" t="s">
        <v>15461</v>
      </c>
      <c r="I9098" s="3" t="s">
        <v>15433</v>
      </c>
      <c r="K9098" s="2" t="s">
        <v>36</v>
      </c>
      <c r="O9098" s="7" t="s">
        <v>32642</v>
      </c>
      <c r="P9098" s="7" t="s">
        <v>34038</v>
      </c>
      <c r="Q9098" s="2" t="s">
        <v>34039</v>
      </c>
      <c r="R9098" s="2" t="s">
        <v>34040</v>
      </c>
      <c r="S9098" s="2">
        <v>1200</v>
      </c>
      <c r="T9098" s="2">
        <v>1200</v>
      </c>
      <c r="U9098" s="26" t="s">
        <v>31186</v>
      </c>
      <c r="W9098" s="26">
        <v>1</v>
      </c>
    </row>
    <row r="9099" spans="1:23" ht="28.8" x14ac:dyDescent="0.3">
      <c r="A9099" t="s">
        <v>32460</v>
      </c>
      <c r="B9099" s="2" t="s">
        <v>19</v>
      </c>
      <c r="C9099" s="2" t="s">
        <v>15424</v>
      </c>
      <c r="D9099" s="2" t="s">
        <v>15426</v>
      </c>
      <c r="E9099" s="2" t="s">
        <v>15427</v>
      </c>
      <c r="F9099" s="2" t="s">
        <v>15429</v>
      </c>
      <c r="G9099" s="2" t="s">
        <v>15462</v>
      </c>
      <c r="H9099" s="3" t="s">
        <v>15463</v>
      </c>
      <c r="I9099" s="3" t="s">
        <v>15433</v>
      </c>
      <c r="K9099" s="2" t="s">
        <v>36</v>
      </c>
      <c r="O9099" s="7" t="s">
        <v>32642</v>
      </c>
      <c r="P9099" s="7" t="s">
        <v>34038</v>
      </c>
      <c r="Q9099" s="2" t="s">
        <v>34039</v>
      </c>
      <c r="R9099" s="2" t="s">
        <v>34040</v>
      </c>
      <c r="S9099" s="2">
        <v>1400</v>
      </c>
      <c r="T9099" s="2">
        <v>1400</v>
      </c>
      <c r="U9099" s="26" t="s">
        <v>31186</v>
      </c>
      <c r="W9099" s="26">
        <v>1</v>
      </c>
    </row>
    <row r="9100" spans="1:23" x14ac:dyDescent="0.3">
      <c r="B9100" s="2" t="s">
        <v>19</v>
      </c>
      <c r="C9100" s="2" t="s">
        <v>15424</v>
      </c>
      <c r="D9100" s="2" t="s">
        <v>15426</v>
      </c>
      <c r="E9100" s="2" t="s">
        <v>15464</v>
      </c>
      <c r="H9100" s="3" t="s">
        <v>15465</v>
      </c>
    </row>
    <row r="9101" spans="1:23" x14ac:dyDescent="0.3">
      <c r="L9101" s="163" t="s">
        <v>0</v>
      </c>
      <c r="M9101" s="163"/>
      <c r="N9101" s="163"/>
      <c r="O9101" s="163" t="s">
        <v>1</v>
      </c>
      <c r="P9101" s="163"/>
      <c r="Q9101" s="163"/>
      <c r="R9101" s="163"/>
      <c r="S9101" s="171" t="s">
        <v>31185</v>
      </c>
      <c r="T9101" s="171"/>
      <c r="U9101" s="171"/>
      <c r="V9101" s="171"/>
      <c r="W9101" s="171"/>
    </row>
    <row r="9102" spans="1:23" ht="43.2" x14ac:dyDescent="0.3">
      <c r="B9102" s="2" t="s">
        <v>19</v>
      </c>
      <c r="C9102" s="2" t="s">
        <v>15424</v>
      </c>
      <c r="D9102" s="2" t="s">
        <v>15426</v>
      </c>
      <c r="E9102" s="2" t="s">
        <v>15464</v>
      </c>
      <c r="F9102" s="2" t="s">
        <v>15466</v>
      </c>
      <c r="H9102" s="3" t="s">
        <v>15467</v>
      </c>
      <c r="L9102" s="123" t="s">
        <v>12</v>
      </c>
      <c r="M9102" s="123" t="s">
        <v>13</v>
      </c>
      <c r="N9102" s="123" t="s">
        <v>14</v>
      </c>
      <c r="O9102" s="123" t="s">
        <v>32311</v>
      </c>
      <c r="P9102" s="123" t="s">
        <v>31195</v>
      </c>
      <c r="Q9102" s="123" t="s">
        <v>31198</v>
      </c>
      <c r="R9102" s="123" t="s">
        <v>33082</v>
      </c>
      <c r="S9102" s="124" t="s">
        <v>32319</v>
      </c>
      <c r="T9102" s="124" t="s">
        <v>32320</v>
      </c>
      <c r="U9102" s="124" t="s">
        <v>17</v>
      </c>
      <c r="V9102" s="124" t="s">
        <v>18</v>
      </c>
      <c r="W9102" s="124" t="s">
        <v>31184</v>
      </c>
    </row>
    <row r="9103" spans="1:23" ht="28.8" x14ac:dyDescent="0.3">
      <c r="A9103" t="s">
        <v>32460</v>
      </c>
      <c r="B9103" s="2" t="s">
        <v>19</v>
      </c>
      <c r="C9103" s="2" t="s">
        <v>15424</v>
      </c>
      <c r="D9103" s="2" t="s">
        <v>15426</v>
      </c>
      <c r="E9103" s="2" t="s">
        <v>15464</v>
      </c>
      <c r="F9103" s="2" t="s">
        <v>15466</v>
      </c>
      <c r="G9103" s="2" t="s">
        <v>15468</v>
      </c>
      <c r="H9103" s="3" t="s">
        <v>15469</v>
      </c>
      <c r="I9103" s="3" t="s">
        <v>15470</v>
      </c>
      <c r="J9103" s="3">
        <v>175</v>
      </c>
      <c r="K9103" s="2" t="s">
        <v>36</v>
      </c>
      <c r="O9103" s="7" t="s">
        <v>32642</v>
      </c>
      <c r="P9103" s="7" t="s">
        <v>33077</v>
      </c>
      <c r="Q9103" s="2" t="s">
        <v>34041</v>
      </c>
      <c r="R9103" s="2" t="s">
        <v>34042</v>
      </c>
      <c r="S9103" s="2">
        <v>50</v>
      </c>
      <c r="T9103" s="2">
        <v>50</v>
      </c>
      <c r="U9103" s="26" t="s">
        <v>31186</v>
      </c>
      <c r="W9103" s="26">
        <v>1</v>
      </c>
    </row>
    <row r="9104" spans="1:23" ht="28.8" x14ac:dyDescent="0.3">
      <c r="A9104" t="s">
        <v>32460</v>
      </c>
      <c r="B9104" s="2" t="s">
        <v>19</v>
      </c>
      <c r="C9104" s="2" t="s">
        <v>15424</v>
      </c>
      <c r="D9104" s="2" t="s">
        <v>15426</v>
      </c>
      <c r="E9104" s="2" t="s">
        <v>15464</v>
      </c>
      <c r="F9104" s="2" t="s">
        <v>15466</v>
      </c>
      <c r="G9104" s="2" t="s">
        <v>15471</v>
      </c>
      <c r="H9104" s="3" t="s">
        <v>15472</v>
      </c>
      <c r="I9104" s="3" t="s">
        <v>15470</v>
      </c>
      <c r="J9104" s="3">
        <v>218</v>
      </c>
      <c r="K9104" s="2" t="s">
        <v>36</v>
      </c>
      <c r="O9104" s="7" t="s">
        <v>32642</v>
      </c>
      <c r="P9104" s="7" t="s">
        <v>33077</v>
      </c>
      <c r="Q9104" s="2" t="s">
        <v>34041</v>
      </c>
      <c r="R9104" s="2" t="s">
        <v>34042</v>
      </c>
      <c r="S9104" s="2">
        <v>75</v>
      </c>
      <c r="T9104" s="2">
        <v>75</v>
      </c>
      <c r="U9104" s="26" t="s">
        <v>31186</v>
      </c>
      <c r="W9104" s="26">
        <v>1</v>
      </c>
    </row>
    <row r="9105" spans="1:23" ht="28.8" x14ac:dyDescent="0.3">
      <c r="A9105" t="s">
        <v>32460</v>
      </c>
      <c r="B9105" s="2" t="s">
        <v>19</v>
      </c>
      <c r="C9105" s="2" t="s">
        <v>15424</v>
      </c>
      <c r="D9105" s="2" t="s">
        <v>15426</v>
      </c>
      <c r="E9105" s="2" t="s">
        <v>15464</v>
      </c>
      <c r="F9105" s="2" t="s">
        <v>15466</v>
      </c>
      <c r="G9105" s="2" t="s">
        <v>15473</v>
      </c>
      <c r="H9105" s="3" t="s">
        <v>15474</v>
      </c>
      <c r="I9105" s="3" t="s">
        <v>15470</v>
      </c>
      <c r="J9105" s="3">
        <v>299</v>
      </c>
      <c r="K9105" s="2" t="s">
        <v>36</v>
      </c>
      <c r="O9105" s="7" t="s">
        <v>32642</v>
      </c>
      <c r="P9105" s="7" t="s">
        <v>33077</v>
      </c>
      <c r="Q9105" s="2" t="s">
        <v>34041</v>
      </c>
      <c r="R9105" s="2" t="s">
        <v>34042</v>
      </c>
      <c r="S9105" s="2">
        <v>100</v>
      </c>
      <c r="T9105" s="2">
        <v>100</v>
      </c>
      <c r="U9105" s="26" t="s">
        <v>31186</v>
      </c>
      <c r="W9105" s="26">
        <v>1</v>
      </c>
    </row>
    <row r="9106" spans="1:23" ht="28.8" x14ac:dyDescent="0.3">
      <c r="A9106" t="s">
        <v>32460</v>
      </c>
      <c r="B9106" s="2" t="s">
        <v>19</v>
      </c>
      <c r="C9106" s="2" t="s">
        <v>15424</v>
      </c>
      <c r="D9106" s="2" t="s">
        <v>15426</v>
      </c>
      <c r="E9106" s="2" t="s">
        <v>15464</v>
      </c>
      <c r="F9106" s="2" t="s">
        <v>15466</v>
      </c>
      <c r="G9106" s="2" t="s">
        <v>15475</v>
      </c>
      <c r="H9106" s="3" t="s">
        <v>15476</v>
      </c>
      <c r="I9106" s="3" t="s">
        <v>15470</v>
      </c>
      <c r="J9106" s="3">
        <v>27</v>
      </c>
      <c r="K9106" s="2" t="s">
        <v>36</v>
      </c>
      <c r="O9106" s="7" t="s">
        <v>32642</v>
      </c>
      <c r="P9106" s="7" t="s">
        <v>33077</v>
      </c>
      <c r="Q9106" s="2" t="s">
        <v>34041</v>
      </c>
      <c r="R9106" s="2" t="s">
        <v>34042</v>
      </c>
      <c r="S9106" s="2">
        <v>125</v>
      </c>
      <c r="T9106" s="2">
        <v>125</v>
      </c>
      <c r="U9106" s="26" t="s">
        <v>31186</v>
      </c>
      <c r="W9106" s="26">
        <v>1</v>
      </c>
    </row>
    <row r="9107" spans="1:23" ht="28.8" x14ac:dyDescent="0.3">
      <c r="A9107" t="s">
        <v>32460</v>
      </c>
      <c r="B9107" s="2" t="s">
        <v>19</v>
      </c>
      <c r="C9107" s="2" t="s">
        <v>15424</v>
      </c>
      <c r="D9107" s="2" t="s">
        <v>15426</v>
      </c>
      <c r="E9107" s="2" t="s">
        <v>15464</v>
      </c>
      <c r="F9107" s="2" t="s">
        <v>15466</v>
      </c>
      <c r="G9107" s="2" t="s">
        <v>15477</v>
      </c>
      <c r="H9107" s="3" t="s">
        <v>15478</v>
      </c>
      <c r="I9107" s="3" t="s">
        <v>15470</v>
      </c>
      <c r="J9107" s="3">
        <v>170</v>
      </c>
      <c r="K9107" s="2" t="s">
        <v>36</v>
      </c>
      <c r="O9107" s="7" t="s">
        <v>32642</v>
      </c>
      <c r="P9107" s="7" t="s">
        <v>33077</v>
      </c>
      <c r="Q9107" s="2" t="s">
        <v>34041</v>
      </c>
      <c r="R9107" s="2" t="s">
        <v>34042</v>
      </c>
      <c r="S9107" s="2">
        <v>150</v>
      </c>
      <c r="T9107" s="2">
        <v>150</v>
      </c>
      <c r="U9107" s="26" t="s">
        <v>31186</v>
      </c>
      <c r="W9107" s="26">
        <v>1</v>
      </c>
    </row>
    <row r="9108" spans="1:23" ht="28.8" x14ac:dyDescent="0.3">
      <c r="A9108" t="s">
        <v>32460</v>
      </c>
      <c r="B9108" s="2" t="s">
        <v>19</v>
      </c>
      <c r="C9108" s="2" t="s">
        <v>15424</v>
      </c>
      <c r="D9108" s="2" t="s">
        <v>15426</v>
      </c>
      <c r="E9108" s="2" t="s">
        <v>15464</v>
      </c>
      <c r="F9108" s="2" t="s">
        <v>15466</v>
      </c>
      <c r="G9108" s="2" t="s">
        <v>15479</v>
      </c>
      <c r="H9108" s="3" t="s">
        <v>15480</v>
      </c>
      <c r="I9108" s="3" t="s">
        <v>15470</v>
      </c>
      <c r="J9108" s="3">
        <v>60</v>
      </c>
      <c r="K9108" s="2" t="s">
        <v>36</v>
      </c>
      <c r="O9108" s="7" t="s">
        <v>32642</v>
      </c>
      <c r="P9108" s="7" t="s">
        <v>33077</v>
      </c>
      <c r="Q9108" s="2" t="s">
        <v>34041</v>
      </c>
      <c r="R9108" s="2" t="s">
        <v>34042</v>
      </c>
      <c r="S9108" s="2">
        <v>200</v>
      </c>
      <c r="T9108" s="2">
        <v>200</v>
      </c>
      <c r="U9108" s="26" t="s">
        <v>31186</v>
      </c>
      <c r="W9108" s="26">
        <v>1</v>
      </c>
    </row>
    <row r="9109" spans="1:23" ht="28.8" x14ac:dyDescent="0.3">
      <c r="A9109" t="s">
        <v>32460</v>
      </c>
      <c r="B9109" s="2" t="s">
        <v>19</v>
      </c>
      <c r="C9109" s="2" t="s">
        <v>15424</v>
      </c>
      <c r="D9109" s="2" t="s">
        <v>15426</v>
      </c>
      <c r="E9109" s="2" t="s">
        <v>15464</v>
      </c>
      <c r="F9109" s="2" t="s">
        <v>15466</v>
      </c>
      <c r="G9109" s="2" t="s">
        <v>15481</v>
      </c>
      <c r="H9109" s="3" t="s">
        <v>15482</v>
      </c>
      <c r="I9109" s="3" t="s">
        <v>15470</v>
      </c>
      <c r="J9109" s="3">
        <v>38</v>
      </c>
      <c r="K9109" s="2" t="s">
        <v>36</v>
      </c>
      <c r="O9109" s="7" t="s">
        <v>32642</v>
      </c>
      <c r="P9109" s="7" t="s">
        <v>33077</v>
      </c>
      <c r="Q9109" s="2" t="s">
        <v>34041</v>
      </c>
      <c r="R9109" s="2" t="s">
        <v>34042</v>
      </c>
      <c r="S9109" s="2">
        <v>250</v>
      </c>
      <c r="T9109" s="2">
        <v>250</v>
      </c>
      <c r="U9109" s="26" t="s">
        <v>31186</v>
      </c>
      <c r="W9109" s="26">
        <v>1</v>
      </c>
    </row>
    <row r="9110" spans="1:23" ht="28.8" x14ac:dyDescent="0.3">
      <c r="A9110" t="s">
        <v>32460</v>
      </c>
      <c r="B9110" s="2" t="s">
        <v>19</v>
      </c>
      <c r="C9110" s="2" t="s">
        <v>15424</v>
      </c>
      <c r="D9110" s="2" t="s">
        <v>15426</v>
      </c>
      <c r="E9110" s="2" t="s">
        <v>15464</v>
      </c>
      <c r="F9110" s="2" t="s">
        <v>15466</v>
      </c>
      <c r="G9110" s="2" t="s">
        <v>15483</v>
      </c>
      <c r="H9110" s="3" t="s">
        <v>15484</v>
      </c>
      <c r="I9110" s="3" t="s">
        <v>15470</v>
      </c>
      <c r="J9110" s="3">
        <v>53</v>
      </c>
      <c r="K9110" s="2" t="s">
        <v>36</v>
      </c>
      <c r="O9110" s="7" t="s">
        <v>32642</v>
      </c>
      <c r="P9110" s="7" t="s">
        <v>33077</v>
      </c>
      <c r="Q9110" s="2" t="s">
        <v>34041</v>
      </c>
      <c r="R9110" s="2" t="s">
        <v>34042</v>
      </c>
      <c r="S9110" s="2">
        <v>300</v>
      </c>
      <c r="T9110" s="2">
        <v>300</v>
      </c>
      <c r="U9110" s="26" t="s">
        <v>31186</v>
      </c>
      <c r="W9110" s="26">
        <v>1</v>
      </c>
    </row>
    <row r="9111" spans="1:23" ht="28.8" x14ac:dyDescent="0.3">
      <c r="A9111" t="s">
        <v>32460</v>
      </c>
      <c r="B9111" s="2" t="s">
        <v>19</v>
      </c>
      <c r="C9111" s="2" t="s">
        <v>15424</v>
      </c>
      <c r="D9111" s="2" t="s">
        <v>15426</v>
      </c>
      <c r="E9111" s="2" t="s">
        <v>15464</v>
      </c>
      <c r="F9111" s="2" t="s">
        <v>15466</v>
      </c>
      <c r="G9111" s="2" t="s">
        <v>15485</v>
      </c>
      <c r="H9111" s="3" t="s">
        <v>15486</v>
      </c>
      <c r="I9111" s="3" t="s">
        <v>15470</v>
      </c>
      <c r="J9111" s="3">
        <v>14</v>
      </c>
      <c r="K9111" s="2" t="s">
        <v>36</v>
      </c>
      <c r="O9111" s="7" t="s">
        <v>32642</v>
      </c>
      <c r="P9111" s="7" t="s">
        <v>33077</v>
      </c>
      <c r="Q9111" s="2" t="s">
        <v>34041</v>
      </c>
      <c r="R9111" s="2" t="s">
        <v>34042</v>
      </c>
      <c r="S9111" s="2">
        <v>350</v>
      </c>
      <c r="T9111" s="2">
        <v>350</v>
      </c>
      <c r="U9111" s="26" t="s">
        <v>31186</v>
      </c>
      <c r="W9111" s="26">
        <v>1</v>
      </c>
    </row>
    <row r="9112" spans="1:23" ht="28.8" x14ac:dyDescent="0.3">
      <c r="A9112" t="s">
        <v>32460</v>
      </c>
      <c r="B9112" s="2" t="s">
        <v>19</v>
      </c>
      <c r="C9112" s="2" t="s">
        <v>15424</v>
      </c>
      <c r="D9112" s="2" t="s">
        <v>15426</v>
      </c>
      <c r="E9112" s="2" t="s">
        <v>15464</v>
      </c>
      <c r="F9112" s="2" t="s">
        <v>15466</v>
      </c>
      <c r="G9112" s="2" t="s">
        <v>15487</v>
      </c>
      <c r="H9112" s="3" t="s">
        <v>15488</v>
      </c>
      <c r="I9112" s="3" t="s">
        <v>15470</v>
      </c>
      <c r="J9112" s="3">
        <v>92</v>
      </c>
      <c r="K9112" s="2" t="s">
        <v>36</v>
      </c>
      <c r="O9112" s="7" t="s">
        <v>32642</v>
      </c>
      <c r="P9112" s="7" t="s">
        <v>33077</v>
      </c>
      <c r="Q9112" s="2" t="s">
        <v>34041</v>
      </c>
      <c r="R9112" s="2" t="s">
        <v>34042</v>
      </c>
      <c r="S9112" s="2">
        <v>400</v>
      </c>
      <c r="T9112" s="2">
        <v>400</v>
      </c>
      <c r="U9112" s="26" t="s">
        <v>31186</v>
      </c>
      <c r="W9112" s="26">
        <v>1</v>
      </c>
    </row>
    <row r="9113" spans="1:23" ht="28.8" x14ac:dyDescent="0.3">
      <c r="A9113" t="s">
        <v>32460</v>
      </c>
      <c r="B9113" s="2" t="s">
        <v>19</v>
      </c>
      <c r="C9113" s="2" t="s">
        <v>15424</v>
      </c>
      <c r="D9113" s="2" t="s">
        <v>15426</v>
      </c>
      <c r="E9113" s="2" t="s">
        <v>15464</v>
      </c>
      <c r="F9113" s="2" t="s">
        <v>15466</v>
      </c>
      <c r="G9113" s="2" t="s">
        <v>15489</v>
      </c>
      <c r="H9113" s="3" t="s">
        <v>15490</v>
      </c>
      <c r="I9113" s="3" t="s">
        <v>15470</v>
      </c>
      <c r="J9113" s="3">
        <v>14</v>
      </c>
      <c r="K9113" s="2" t="s">
        <v>36</v>
      </c>
      <c r="O9113" s="7" t="s">
        <v>32642</v>
      </c>
      <c r="P9113" s="7" t="s">
        <v>33077</v>
      </c>
      <c r="Q9113" s="2" t="s">
        <v>34041</v>
      </c>
      <c r="R9113" s="2" t="s">
        <v>34042</v>
      </c>
      <c r="S9113" s="2">
        <v>500</v>
      </c>
      <c r="T9113" s="2">
        <v>500</v>
      </c>
      <c r="U9113" s="26" t="s">
        <v>31186</v>
      </c>
      <c r="W9113" s="26">
        <v>1</v>
      </c>
    </row>
    <row r="9114" spans="1:23" ht="28.8" x14ac:dyDescent="0.3">
      <c r="A9114" t="s">
        <v>32460</v>
      </c>
      <c r="B9114" s="2" t="s">
        <v>19</v>
      </c>
      <c r="C9114" s="2" t="s">
        <v>15424</v>
      </c>
      <c r="D9114" s="2" t="s">
        <v>15426</v>
      </c>
      <c r="E9114" s="2" t="s">
        <v>15464</v>
      </c>
      <c r="F9114" s="2" t="s">
        <v>15466</v>
      </c>
      <c r="G9114" s="2" t="s">
        <v>15491</v>
      </c>
      <c r="H9114" s="3" t="s">
        <v>15492</v>
      </c>
      <c r="I9114" s="3" t="s">
        <v>15470</v>
      </c>
      <c r="J9114" s="3">
        <v>35</v>
      </c>
      <c r="K9114" s="2" t="s">
        <v>36</v>
      </c>
      <c r="O9114" s="7" t="s">
        <v>32642</v>
      </c>
      <c r="P9114" s="7" t="s">
        <v>33077</v>
      </c>
      <c r="Q9114" s="2" t="s">
        <v>34041</v>
      </c>
      <c r="R9114" s="2" t="s">
        <v>34042</v>
      </c>
      <c r="S9114" s="2">
        <v>600</v>
      </c>
      <c r="T9114" s="2">
        <v>600</v>
      </c>
      <c r="U9114" s="26" t="s">
        <v>31186</v>
      </c>
      <c r="W9114" s="26">
        <v>1</v>
      </c>
    </row>
    <row r="9115" spans="1:23" ht="28.8" x14ac:dyDescent="0.3">
      <c r="A9115" t="s">
        <v>32460</v>
      </c>
      <c r="B9115" s="2" t="s">
        <v>19</v>
      </c>
      <c r="C9115" s="2" t="s">
        <v>15424</v>
      </c>
      <c r="D9115" s="2" t="s">
        <v>15426</v>
      </c>
      <c r="E9115" s="2" t="s">
        <v>15464</v>
      </c>
      <c r="F9115" s="2" t="s">
        <v>15466</v>
      </c>
      <c r="G9115" s="2" t="s">
        <v>15493</v>
      </c>
      <c r="H9115" s="3" t="s">
        <v>15494</v>
      </c>
      <c r="I9115" s="3" t="s">
        <v>15470</v>
      </c>
      <c r="J9115" s="3">
        <v>6</v>
      </c>
      <c r="K9115" s="2" t="s">
        <v>36</v>
      </c>
      <c r="O9115" s="7" t="s">
        <v>32642</v>
      </c>
      <c r="P9115" s="7" t="s">
        <v>33077</v>
      </c>
      <c r="Q9115" s="2" t="s">
        <v>34041</v>
      </c>
      <c r="R9115" s="2" t="s">
        <v>34042</v>
      </c>
      <c r="S9115" s="2">
        <v>700</v>
      </c>
      <c r="T9115" s="2">
        <v>700</v>
      </c>
      <c r="U9115" s="26" t="s">
        <v>31186</v>
      </c>
      <c r="W9115" s="26">
        <v>1</v>
      </c>
    </row>
    <row r="9116" spans="1:23" ht="28.8" x14ac:dyDescent="0.3">
      <c r="A9116" t="s">
        <v>32460</v>
      </c>
      <c r="B9116" s="2" t="s">
        <v>19</v>
      </c>
      <c r="C9116" s="2" t="s">
        <v>15424</v>
      </c>
      <c r="D9116" s="2" t="s">
        <v>15426</v>
      </c>
      <c r="E9116" s="2" t="s">
        <v>15464</v>
      </c>
      <c r="F9116" s="2" t="s">
        <v>15466</v>
      </c>
      <c r="G9116" s="2" t="s">
        <v>15495</v>
      </c>
      <c r="H9116" s="3" t="s">
        <v>15496</v>
      </c>
      <c r="I9116" s="3" t="s">
        <v>15470</v>
      </c>
      <c r="J9116" s="3">
        <v>18</v>
      </c>
      <c r="K9116" s="2" t="s">
        <v>36</v>
      </c>
      <c r="O9116" s="7" t="s">
        <v>32642</v>
      </c>
      <c r="P9116" s="7" t="s">
        <v>33077</v>
      </c>
      <c r="Q9116" s="2" t="s">
        <v>34041</v>
      </c>
      <c r="R9116" s="2" t="s">
        <v>34042</v>
      </c>
      <c r="S9116" s="2">
        <v>800</v>
      </c>
      <c r="T9116" s="2">
        <v>800</v>
      </c>
      <c r="U9116" s="26" t="s">
        <v>31186</v>
      </c>
      <c r="W9116" s="26">
        <v>1</v>
      </c>
    </row>
    <row r="9117" spans="1:23" ht="28.8" x14ac:dyDescent="0.3">
      <c r="A9117" t="s">
        <v>32460</v>
      </c>
      <c r="B9117" s="2" t="s">
        <v>19</v>
      </c>
      <c r="C9117" s="2" t="s">
        <v>15424</v>
      </c>
      <c r="D9117" s="2" t="s">
        <v>15426</v>
      </c>
      <c r="E9117" s="2" t="s">
        <v>15464</v>
      </c>
      <c r="F9117" s="2" t="s">
        <v>15466</v>
      </c>
      <c r="G9117" s="2" t="s">
        <v>15497</v>
      </c>
      <c r="H9117" s="3" t="s">
        <v>15498</v>
      </c>
      <c r="I9117" s="3" t="s">
        <v>15470</v>
      </c>
      <c r="J9117" s="3">
        <v>14</v>
      </c>
      <c r="K9117" s="2" t="s">
        <v>36</v>
      </c>
      <c r="O9117" s="7" t="s">
        <v>32642</v>
      </c>
      <c r="P9117" s="7" t="s">
        <v>33077</v>
      </c>
      <c r="Q9117" s="2" t="s">
        <v>34041</v>
      </c>
      <c r="R9117" s="2" t="s">
        <v>34042</v>
      </c>
      <c r="S9117" s="2">
        <v>900</v>
      </c>
      <c r="T9117" s="2">
        <v>900</v>
      </c>
      <c r="U9117" s="26" t="s">
        <v>31186</v>
      </c>
      <c r="W9117" s="26">
        <v>1</v>
      </c>
    </row>
    <row r="9118" spans="1:23" ht="28.8" x14ac:dyDescent="0.3">
      <c r="A9118" t="s">
        <v>32460</v>
      </c>
      <c r="B9118" s="2" t="s">
        <v>19</v>
      </c>
      <c r="C9118" s="2" t="s">
        <v>15424</v>
      </c>
      <c r="D9118" s="2" t="s">
        <v>15426</v>
      </c>
      <c r="E9118" s="2" t="s">
        <v>15464</v>
      </c>
      <c r="F9118" s="2" t="s">
        <v>15466</v>
      </c>
      <c r="G9118" s="2" t="s">
        <v>15499</v>
      </c>
      <c r="H9118" s="3" t="s">
        <v>15500</v>
      </c>
      <c r="I9118" s="3" t="s">
        <v>15470</v>
      </c>
      <c r="J9118" s="3">
        <v>130</v>
      </c>
      <c r="K9118" s="2" t="s">
        <v>36</v>
      </c>
      <c r="O9118" s="7" t="s">
        <v>32642</v>
      </c>
      <c r="P9118" s="7" t="s">
        <v>33077</v>
      </c>
      <c r="Q9118" s="2" t="s">
        <v>34041</v>
      </c>
      <c r="R9118" s="2" t="s">
        <v>34042</v>
      </c>
      <c r="S9118" s="2">
        <v>1000</v>
      </c>
      <c r="T9118" s="2">
        <v>1000</v>
      </c>
      <c r="U9118" s="26" t="s">
        <v>31186</v>
      </c>
      <c r="W9118" s="26">
        <v>1</v>
      </c>
    </row>
    <row r="9119" spans="1:23" ht="28.8" x14ac:dyDescent="0.3">
      <c r="A9119" t="s">
        <v>32460</v>
      </c>
      <c r="B9119" s="2" t="s">
        <v>19</v>
      </c>
      <c r="C9119" s="2" t="s">
        <v>15424</v>
      </c>
      <c r="D9119" s="2" t="s">
        <v>15426</v>
      </c>
      <c r="E9119" s="2" t="s">
        <v>15464</v>
      </c>
      <c r="F9119" s="2" t="s">
        <v>15466</v>
      </c>
      <c r="G9119" s="2" t="s">
        <v>15501</v>
      </c>
      <c r="H9119" s="3" t="s">
        <v>15502</v>
      </c>
      <c r="I9119" s="3" t="s">
        <v>15470</v>
      </c>
      <c r="K9119" s="2" t="s">
        <v>36</v>
      </c>
      <c r="O9119" s="7" t="s">
        <v>32642</v>
      </c>
      <c r="P9119" s="7" t="s">
        <v>33077</v>
      </c>
      <c r="Q9119" s="2" t="s">
        <v>34041</v>
      </c>
      <c r="R9119" s="2" t="s">
        <v>34042</v>
      </c>
      <c r="S9119" s="2">
        <v>1100</v>
      </c>
      <c r="T9119" s="2">
        <v>1100</v>
      </c>
      <c r="U9119" s="26" t="s">
        <v>31186</v>
      </c>
      <c r="W9119" s="26">
        <v>1</v>
      </c>
    </row>
    <row r="9120" spans="1:23" ht="28.8" x14ac:dyDescent="0.3">
      <c r="A9120" t="s">
        <v>32460</v>
      </c>
      <c r="B9120" s="2" t="s">
        <v>19</v>
      </c>
      <c r="C9120" s="2" t="s">
        <v>15424</v>
      </c>
      <c r="D9120" s="2" t="s">
        <v>15426</v>
      </c>
      <c r="E9120" s="2" t="s">
        <v>15464</v>
      </c>
      <c r="F9120" s="2" t="s">
        <v>15466</v>
      </c>
      <c r="G9120" s="2" t="s">
        <v>15503</v>
      </c>
      <c r="H9120" s="3" t="s">
        <v>15504</v>
      </c>
      <c r="I9120" s="3" t="s">
        <v>15470</v>
      </c>
      <c r="J9120" s="3">
        <v>13</v>
      </c>
      <c r="K9120" s="2" t="s">
        <v>36</v>
      </c>
      <c r="O9120" s="7" t="s">
        <v>32642</v>
      </c>
      <c r="P9120" s="7" t="s">
        <v>33077</v>
      </c>
      <c r="Q9120" s="2" t="s">
        <v>34041</v>
      </c>
      <c r="R9120" s="2" t="s">
        <v>34042</v>
      </c>
      <c r="S9120" s="2">
        <v>1200</v>
      </c>
      <c r="T9120" s="2">
        <v>1200</v>
      </c>
      <c r="U9120" s="26" t="s">
        <v>31186</v>
      </c>
      <c r="W9120" s="26">
        <v>1</v>
      </c>
    </row>
    <row r="9121" spans="1:23" ht="28.8" x14ac:dyDescent="0.3">
      <c r="A9121" t="s">
        <v>32460</v>
      </c>
      <c r="B9121" s="2" t="s">
        <v>19</v>
      </c>
      <c r="C9121" s="2" t="s">
        <v>15424</v>
      </c>
      <c r="D9121" s="2" t="s">
        <v>15426</v>
      </c>
      <c r="E9121" s="2" t="s">
        <v>15464</v>
      </c>
      <c r="F9121" s="2" t="s">
        <v>15466</v>
      </c>
      <c r="G9121" s="2" t="s">
        <v>15505</v>
      </c>
      <c r="H9121" s="3" t="s">
        <v>15506</v>
      </c>
      <c r="I9121" s="3" t="s">
        <v>15470</v>
      </c>
      <c r="K9121" s="2" t="s">
        <v>36</v>
      </c>
      <c r="O9121" s="7" t="s">
        <v>32642</v>
      </c>
      <c r="P9121" s="7" t="s">
        <v>33077</v>
      </c>
      <c r="Q9121" s="2" t="s">
        <v>34041</v>
      </c>
      <c r="R9121" s="2" t="s">
        <v>34042</v>
      </c>
      <c r="S9121" s="2">
        <v>1300</v>
      </c>
      <c r="T9121" s="2">
        <v>1300</v>
      </c>
      <c r="U9121" s="26" t="s">
        <v>31186</v>
      </c>
      <c r="W9121" s="26">
        <v>1</v>
      </c>
    </row>
    <row r="9122" spans="1:23" ht="28.8" x14ac:dyDescent="0.3">
      <c r="A9122" t="s">
        <v>32460</v>
      </c>
      <c r="B9122" s="2" t="s">
        <v>19</v>
      </c>
      <c r="C9122" s="2" t="s">
        <v>15424</v>
      </c>
      <c r="D9122" s="2" t="s">
        <v>15426</v>
      </c>
      <c r="E9122" s="2" t="s">
        <v>15464</v>
      </c>
      <c r="F9122" s="2" t="s">
        <v>15466</v>
      </c>
      <c r="G9122" s="2" t="s">
        <v>15507</v>
      </c>
      <c r="H9122" s="3" t="s">
        <v>15508</v>
      </c>
      <c r="I9122" s="3" t="s">
        <v>15470</v>
      </c>
      <c r="J9122" s="3">
        <v>16</v>
      </c>
      <c r="K9122" s="2" t="s">
        <v>36</v>
      </c>
      <c r="O9122" s="7" t="s">
        <v>32642</v>
      </c>
      <c r="P9122" s="7" t="s">
        <v>33077</v>
      </c>
      <c r="Q9122" s="2" t="s">
        <v>34041</v>
      </c>
      <c r="R9122" s="2" t="s">
        <v>34042</v>
      </c>
      <c r="S9122" s="2">
        <v>1400</v>
      </c>
      <c r="T9122" s="2">
        <v>1400</v>
      </c>
      <c r="U9122" s="26" t="s">
        <v>31186</v>
      </c>
      <c r="W9122" s="26">
        <v>1</v>
      </c>
    </row>
    <row r="9123" spans="1:23" ht="28.8" x14ac:dyDescent="0.3">
      <c r="A9123" t="s">
        <v>32460</v>
      </c>
      <c r="B9123" s="2" t="s">
        <v>19</v>
      </c>
      <c r="C9123" s="2" t="s">
        <v>15424</v>
      </c>
      <c r="D9123" s="2" t="s">
        <v>15426</v>
      </c>
      <c r="E9123" s="2" t="s">
        <v>15464</v>
      </c>
      <c r="F9123" s="2" t="s">
        <v>15466</v>
      </c>
      <c r="G9123" s="2" t="s">
        <v>15509</v>
      </c>
      <c r="H9123" s="3" t="s">
        <v>15510</v>
      </c>
      <c r="I9123" s="3" t="s">
        <v>15470</v>
      </c>
      <c r="K9123" s="2" t="s">
        <v>36</v>
      </c>
      <c r="O9123" s="7" t="s">
        <v>32642</v>
      </c>
      <c r="P9123" s="7" t="s">
        <v>33077</v>
      </c>
      <c r="Q9123" s="2" t="s">
        <v>34041</v>
      </c>
      <c r="R9123" s="2" t="s">
        <v>34042</v>
      </c>
      <c r="S9123" s="2">
        <v>1500</v>
      </c>
      <c r="T9123" s="2">
        <v>1500</v>
      </c>
      <c r="U9123" s="26" t="s">
        <v>31186</v>
      </c>
      <c r="W9123" s="26">
        <v>1</v>
      </c>
    </row>
    <row r="9124" spans="1:23" ht="28.8" x14ac:dyDescent="0.3">
      <c r="A9124" t="s">
        <v>32460</v>
      </c>
      <c r="B9124" s="2" t="s">
        <v>19</v>
      </c>
      <c r="C9124" s="2" t="s">
        <v>15424</v>
      </c>
      <c r="D9124" s="2" t="s">
        <v>15426</v>
      </c>
      <c r="E9124" s="2" t="s">
        <v>15464</v>
      </c>
      <c r="F9124" s="2" t="s">
        <v>15466</v>
      </c>
      <c r="G9124" s="2" t="s">
        <v>15511</v>
      </c>
      <c r="H9124" s="3" t="s">
        <v>15512</v>
      </c>
      <c r="I9124" s="3" t="s">
        <v>15470</v>
      </c>
      <c r="K9124" s="2" t="s">
        <v>36</v>
      </c>
      <c r="O9124" s="7" t="s">
        <v>32642</v>
      </c>
      <c r="P9124" s="7" t="s">
        <v>33077</v>
      </c>
      <c r="Q9124" s="2" t="s">
        <v>34041</v>
      </c>
      <c r="R9124" s="2" t="s">
        <v>34042</v>
      </c>
      <c r="S9124" s="2">
        <v>1600</v>
      </c>
      <c r="T9124" s="2">
        <v>1600</v>
      </c>
      <c r="U9124" s="26" t="s">
        <v>31186</v>
      </c>
      <c r="W9124" s="26">
        <v>1</v>
      </c>
    </row>
    <row r="9125" spans="1:23" ht="28.8" x14ac:dyDescent="0.3">
      <c r="A9125" t="s">
        <v>32460</v>
      </c>
      <c r="B9125" s="2" t="s">
        <v>19</v>
      </c>
      <c r="C9125" s="2" t="s">
        <v>15424</v>
      </c>
      <c r="D9125" s="2" t="s">
        <v>15426</v>
      </c>
      <c r="E9125" s="2" t="s">
        <v>15464</v>
      </c>
      <c r="F9125" s="2" t="s">
        <v>15466</v>
      </c>
      <c r="G9125" s="2" t="s">
        <v>15513</v>
      </c>
      <c r="H9125" s="3" t="s">
        <v>15514</v>
      </c>
      <c r="I9125" s="3" t="s">
        <v>15470</v>
      </c>
      <c r="K9125" s="2" t="s">
        <v>36</v>
      </c>
      <c r="O9125" s="7" t="s">
        <v>32642</v>
      </c>
      <c r="P9125" s="7" t="s">
        <v>33077</v>
      </c>
      <c r="Q9125" s="2" t="s">
        <v>34041</v>
      </c>
      <c r="R9125" s="2" t="s">
        <v>34042</v>
      </c>
      <c r="S9125" s="2">
        <v>1800</v>
      </c>
      <c r="T9125" s="2">
        <v>1800</v>
      </c>
      <c r="U9125" s="26" t="s">
        <v>31186</v>
      </c>
      <c r="W9125" s="26">
        <v>1</v>
      </c>
    </row>
    <row r="9126" spans="1:23" ht="28.8" x14ac:dyDescent="0.3">
      <c r="A9126" t="s">
        <v>32460</v>
      </c>
      <c r="B9126" s="2" t="s">
        <v>19</v>
      </c>
      <c r="C9126" s="2" t="s">
        <v>15424</v>
      </c>
      <c r="D9126" s="2" t="s">
        <v>15426</v>
      </c>
      <c r="E9126" s="2" t="s">
        <v>15464</v>
      </c>
      <c r="F9126" s="2" t="s">
        <v>15466</v>
      </c>
      <c r="G9126" s="2" t="s">
        <v>15515</v>
      </c>
      <c r="H9126" s="3" t="s">
        <v>15516</v>
      </c>
      <c r="I9126" s="3" t="s">
        <v>15470</v>
      </c>
      <c r="K9126" s="2" t="s">
        <v>36</v>
      </c>
      <c r="O9126" s="7" t="s">
        <v>32642</v>
      </c>
      <c r="P9126" s="7" t="s">
        <v>33077</v>
      </c>
      <c r="Q9126" s="2" t="s">
        <v>34041</v>
      </c>
      <c r="R9126" s="2" t="s">
        <v>34042</v>
      </c>
      <c r="S9126" s="2">
        <v>2000</v>
      </c>
      <c r="T9126" s="2">
        <v>2000</v>
      </c>
      <c r="U9126" s="26" t="s">
        <v>31186</v>
      </c>
      <c r="W9126" s="26">
        <v>1</v>
      </c>
    </row>
    <row r="9127" spans="1:23" x14ac:dyDescent="0.3">
      <c r="L9127" s="163" t="s">
        <v>0</v>
      </c>
      <c r="M9127" s="163"/>
      <c r="N9127" s="163"/>
      <c r="O9127" s="163" t="s">
        <v>1</v>
      </c>
      <c r="P9127" s="163"/>
      <c r="Q9127" s="163"/>
      <c r="R9127" s="163"/>
      <c r="S9127" s="171" t="s">
        <v>31185</v>
      </c>
      <c r="T9127" s="171"/>
      <c r="U9127" s="171"/>
      <c r="V9127" s="171"/>
      <c r="W9127" s="171"/>
    </row>
    <row r="9128" spans="1:23" ht="43.2" x14ac:dyDescent="0.3">
      <c r="B9128" s="2" t="s">
        <v>19</v>
      </c>
      <c r="C9128" s="2" t="s">
        <v>15424</v>
      </c>
      <c r="D9128" s="2" t="s">
        <v>15426</v>
      </c>
      <c r="E9128" s="2" t="s">
        <v>15464</v>
      </c>
      <c r="F9128" s="2" t="s">
        <v>15517</v>
      </c>
      <c r="H9128" s="3" t="s">
        <v>15518</v>
      </c>
      <c r="L9128" s="123" t="s">
        <v>12</v>
      </c>
      <c r="M9128" s="123" t="s">
        <v>13</v>
      </c>
      <c r="N9128" s="123" t="s">
        <v>14</v>
      </c>
      <c r="O9128" s="123" t="s">
        <v>32311</v>
      </c>
      <c r="P9128" s="123" t="s">
        <v>31195</v>
      </c>
      <c r="Q9128" s="123" t="s">
        <v>31198</v>
      </c>
      <c r="R9128" s="123" t="s">
        <v>33082</v>
      </c>
      <c r="S9128" s="124" t="s">
        <v>32319</v>
      </c>
      <c r="T9128" s="124" t="s">
        <v>32320</v>
      </c>
      <c r="U9128" s="124" t="s">
        <v>17</v>
      </c>
      <c r="V9128" s="124" t="s">
        <v>18</v>
      </c>
      <c r="W9128" s="124" t="s">
        <v>31184</v>
      </c>
    </row>
    <row r="9129" spans="1:23" ht="28.8" x14ac:dyDescent="0.3">
      <c r="A9129" t="s">
        <v>32460</v>
      </c>
      <c r="B9129" s="2" t="s">
        <v>19</v>
      </c>
      <c r="C9129" s="2" t="s">
        <v>15424</v>
      </c>
      <c r="D9129" s="2" t="s">
        <v>15426</v>
      </c>
      <c r="E9129" s="2" t="s">
        <v>15464</v>
      </c>
      <c r="F9129" s="2" t="s">
        <v>15517</v>
      </c>
      <c r="G9129" s="2" t="s">
        <v>15519</v>
      </c>
      <c r="H9129" s="3" t="s">
        <v>15520</v>
      </c>
      <c r="I9129" s="3" t="s">
        <v>15470</v>
      </c>
      <c r="J9129" s="3">
        <v>74</v>
      </c>
      <c r="K9129" s="2" t="s">
        <v>36</v>
      </c>
      <c r="O9129" s="7" t="s">
        <v>32642</v>
      </c>
      <c r="P9129" s="7" t="s">
        <v>33077</v>
      </c>
      <c r="Q9129" s="2" t="s">
        <v>34041</v>
      </c>
      <c r="R9129" s="2" t="s">
        <v>34043</v>
      </c>
      <c r="S9129" s="2">
        <v>50</v>
      </c>
      <c r="T9129" s="2">
        <v>50</v>
      </c>
      <c r="U9129" s="26" t="s">
        <v>31186</v>
      </c>
      <c r="W9129" s="26">
        <v>1</v>
      </c>
    </row>
    <row r="9130" spans="1:23" ht="28.8" x14ac:dyDescent="0.3">
      <c r="A9130" t="s">
        <v>32460</v>
      </c>
      <c r="B9130" s="2" t="s">
        <v>19</v>
      </c>
      <c r="C9130" s="2" t="s">
        <v>15424</v>
      </c>
      <c r="D9130" s="2" t="s">
        <v>15426</v>
      </c>
      <c r="E9130" s="2" t="s">
        <v>15464</v>
      </c>
      <c r="F9130" s="2" t="s">
        <v>15517</v>
      </c>
      <c r="G9130" s="2" t="s">
        <v>15521</v>
      </c>
      <c r="H9130" s="3" t="s">
        <v>15522</v>
      </c>
      <c r="I9130" s="3" t="s">
        <v>15470</v>
      </c>
      <c r="J9130" s="3">
        <v>29</v>
      </c>
      <c r="K9130" s="2" t="s">
        <v>36</v>
      </c>
      <c r="O9130" s="7" t="s">
        <v>32642</v>
      </c>
      <c r="P9130" s="7" t="s">
        <v>33077</v>
      </c>
      <c r="Q9130" s="2" t="s">
        <v>34041</v>
      </c>
      <c r="R9130" s="2" t="s">
        <v>34043</v>
      </c>
      <c r="S9130" s="2">
        <v>75</v>
      </c>
      <c r="T9130" s="2">
        <v>75</v>
      </c>
      <c r="U9130" s="26" t="s">
        <v>31186</v>
      </c>
      <c r="W9130" s="26">
        <v>1</v>
      </c>
    </row>
    <row r="9131" spans="1:23" ht="28.8" x14ac:dyDescent="0.3">
      <c r="A9131" t="s">
        <v>32460</v>
      </c>
      <c r="B9131" s="2" t="s">
        <v>19</v>
      </c>
      <c r="C9131" s="2" t="s">
        <v>15424</v>
      </c>
      <c r="D9131" s="2" t="s">
        <v>15426</v>
      </c>
      <c r="E9131" s="2" t="s">
        <v>15464</v>
      </c>
      <c r="F9131" s="2" t="s">
        <v>15517</v>
      </c>
      <c r="G9131" s="2" t="s">
        <v>15523</v>
      </c>
      <c r="H9131" s="3" t="s">
        <v>15524</v>
      </c>
      <c r="I9131" s="3" t="s">
        <v>15470</v>
      </c>
      <c r="J9131" s="3">
        <v>79</v>
      </c>
      <c r="K9131" s="2" t="s">
        <v>36</v>
      </c>
      <c r="O9131" s="7" t="s">
        <v>32642</v>
      </c>
      <c r="P9131" s="7" t="s">
        <v>33077</v>
      </c>
      <c r="Q9131" s="2" t="s">
        <v>34041</v>
      </c>
      <c r="R9131" s="2" t="s">
        <v>34043</v>
      </c>
      <c r="S9131" s="2">
        <v>100</v>
      </c>
      <c r="T9131" s="2">
        <v>100</v>
      </c>
      <c r="U9131" s="26" t="s">
        <v>31186</v>
      </c>
      <c r="W9131" s="26">
        <v>1</v>
      </c>
    </row>
    <row r="9132" spans="1:23" ht="28.8" x14ac:dyDescent="0.3">
      <c r="A9132" t="s">
        <v>32460</v>
      </c>
      <c r="B9132" s="2" t="s">
        <v>19</v>
      </c>
      <c r="C9132" s="2" t="s">
        <v>15424</v>
      </c>
      <c r="D9132" s="2" t="s">
        <v>15426</v>
      </c>
      <c r="E9132" s="2" t="s">
        <v>15464</v>
      </c>
      <c r="F9132" s="2" t="s">
        <v>15517</v>
      </c>
      <c r="G9132" s="2" t="s">
        <v>15525</v>
      </c>
      <c r="H9132" s="3" t="s">
        <v>15526</v>
      </c>
      <c r="I9132" s="3" t="s">
        <v>15470</v>
      </c>
      <c r="J9132" s="3">
        <v>11</v>
      </c>
      <c r="K9132" s="2" t="s">
        <v>36</v>
      </c>
      <c r="O9132" s="7" t="s">
        <v>32642</v>
      </c>
      <c r="P9132" s="7" t="s">
        <v>33077</v>
      </c>
      <c r="Q9132" s="2" t="s">
        <v>34041</v>
      </c>
      <c r="R9132" s="2" t="s">
        <v>34043</v>
      </c>
      <c r="S9132" s="2">
        <v>125</v>
      </c>
      <c r="T9132" s="2">
        <v>125</v>
      </c>
      <c r="U9132" s="26" t="s">
        <v>31186</v>
      </c>
      <c r="W9132" s="26">
        <v>1</v>
      </c>
    </row>
    <row r="9133" spans="1:23" ht="28.8" x14ac:dyDescent="0.3">
      <c r="A9133" t="s">
        <v>32460</v>
      </c>
      <c r="B9133" s="2" t="s">
        <v>19</v>
      </c>
      <c r="C9133" s="2" t="s">
        <v>15424</v>
      </c>
      <c r="D9133" s="2" t="s">
        <v>15426</v>
      </c>
      <c r="E9133" s="2" t="s">
        <v>15464</v>
      </c>
      <c r="F9133" s="2" t="s">
        <v>15517</v>
      </c>
      <c r="G9133" s="2" t="s">
        <v>15527</v>
      </c>
      <c r="H9133" s="3" t="s">
        <v>15528</v>
      </c>
      <c r="I9133" s="3" t="s">
        <v>15470</v>
      </c>
      <c r="J9133" s="3">
        <v>27</v>
      </c>
      <c r="K9133" s="2" t="s">
        <v>36</v>
      </c>
      <c r="O9133" s="7" t="s">
        <v>32642</v>
      </c>
      <c r="P9133" s="7" t="s">
        <v>33077</v>
      </c>
      <c r="Q9133" s="2" t="s">
        <v>34041</v>
      </c>
      <c r="R9133" s="2" t="s">
        <v>34043</v>
      </c>
      <c r="S9133" s="2">
        <v>150</v>
      </c>
      <c r="T9133" s="2">
        <v>150</v>
      </c>
      <c r="U9133" s="26" t="s">
        <v>31186</v>
      </c>
      <c r="W9133" s="26">
        <v>1</v>
      </c>
    </row>
    <row r="9134" spans="1:23" ht="28.8" x14ac:dyDescent="0.3">
      <c r="A9134" t="s">
        <v>32460</v>
      </c>
      <c r="B9134" s="2" t="s">
        <v>19</v>
      </c>
      <c r="C9134" s="2" t="s">
        <v>15424</v>
      </c>
      <c r="D9134" s="2" t="s">
        <v>15426</v>
      </c>
      <c r="E9134" s="2" t="s">
        <v>15464</v>
      </c>
      <c r="F9134" s="2" t="s">
        <v>15517</v>
      </c>
      <c r="G9134" s="2" t="s">
        <v>15529</v>
      </c>
      <c r="H9134" s="3" t="s">
        <v>15530</v>
      </c>
      <c r="I9134" s="3" t="s">
        <v>15470</v>
      </c>
      <c r="J9134" s="3">
        <v>30</v>
      </c>
      <c r="K9134" s="2" t="s">
        <v>36</v>
      </c>
      <c r="O9134" s="7" t="s">
        <v>32642</v>
      </c>
      <c r="P9134" s="7" t="s">
        <v>33077</v>
      </c>
      <c r="Q9134" s="2" t="s">
        <v>34041</v>
      </c>
      <c r="R9134" s="2" t="s">
        <v>34043</v>
      </c>
      <c r="S9134" s="2">
        <v>200</v>
      </c>
      <c r="T9134" s="2">
        <v>200</v>
      </c>
      <c r="U9134" s="26" t="s">
        <v>31186</v>
      </c>
      <c r="W9134" s="26">
        <v>1</v>
      </c>
    </row>
    <row r="9135" spans="1:23" ht="28.8" x14ac:dyDescent="0.3">
      <c r="A9135" t="s">
        <v>32460</v>
      </c>
      <c r="B9135" s="2" t="s">
        <v>19</v>
      </c>
      <c r="C9135" s="2" t="s">
        <v>15424</v>
      </c>
      <c r="D9135" s="2" t="s">
        <v>15426</v>
      </c>
      <c r="E9135" s="2" t="s">
        <v>15464</v>
      </c>
      <c r="F9135" s="2" t="s">
        <v>15517</v>
      </c>
      <c r="G9135" s="2" t="s">
        <v>15531</v>
      </c>
      <c r="H9135" s="3" t="s">
        <v>15532</v>
      </c>
      <c r="I9135" s="3" t="s">
        <v>15470</v>
      </c>
      <c r="J9135" s="3">
        <v>18</v>
      </c>
      <c r="K9135" s="2" t="s">
        <v>36</v>
      </c>
      <c r="O9135" s="7" t="s">
        <v>32642</v>
      </c>
      <c r="P9135" s="7" t="s">
        <v>33077</v>
      </c>
      <c r="Q9135" s="2" t="s">
        <v>34041</v>
      </c>
      <c r="R9135" s="2" t="s">
        <v>34043</v>
      </c>
      <c r="S9135" s="2">
        <v>250</v>
      </c>
      <c r="T9135" s="2">
        <v>250</v>
      </c>
      <c r="U9135" s="26" t="s">
        <v>31186</v>
      </c>
      <c r="W9135" s="26">
        <v>1</v>
      </c>
    </row>
    <row r="9136" spans="1:23" ht="28.8" x14ac:dyDescent="0.3">
      <c r="A9136" t="s">
        <v>32460</v>
      </c>
      <c r="B9136" s="2" t="s">
        <v>19</v>
      </c>
      <c r="C9136" s="2" t="s">
        <v>15424</v>
      </c>
      <c r="D9136" s="2" t="s">
        <v>15426</v>
      </c>
      <c r="E9136" s="2" t="s">
        <v>15464</v>
      </c>
      <c r="F9136" s="2" t="s">
        <v>15517</v>
      </c>
      <c r="G9136" s="2" t="s">
        <v>15533</v>
      </c>
      <c r="H9136" s="3" t="s">
        <v>15534</v>
      </c>
      <c r="I9136" s="3" t="s">
        <v>15470</v>
      </c>
      <c r="J9136" s="3">
        <v>4</v>
      </c>
      <c r="K9136" s="2" t="s">
        <v>36</v>
      </c>
      <c r="O9136" s="7" t="s">
        <v>32642</v>
      </c>
      <c r="P9136" s="7" t="s">
        <v>33077</v>
      </c>
      <c r="Q9136" s="2" t="s">
        <v>34041</v>
      </c>
      <c r="R9136" s="2" t="s">
        <v>34043</v>
      </c>
      <c r="S9136" s="2">
        <v>300</v>
      </c>
      <c r="T9136" s="2">
        <v>300</v>
      </c>
      <c r="U9136" s="26" t="s">
        <v>31186</v>
      </c>
      <c r="W9136" s="26">
        <v>1</v>
      </c>
    </row>
    <row r="9137" spans="1:23" ht="28.8" x14ac:dyDescent="0.3">
      <c r="A9137" t="s">
        <v>32460</v>
      </c>
      <c r="B9137" s="2" t="s">
        <v>19</v>
      </c>
      <c r="C9137" s="2" t="s">
        <v>15424</v>
      </c>
      <c r="D9137" s="2" t="s">
        <v>15426</v>
      </c>
      <c r="E9137" s="2" t="s">
        <v>15464</v>
      </c>
      <c r="F9137" s="2" t="s">
        <v>15517</v>
      </c>
      <c r="G9137" s="2" t="s">
        <v>15535</v>
      </c>
      <c r="H9137" s="3" t="s">
        <v>15536</v>
      </c>
      <c r="I9137" s="3" t="s">
        <v>15470</v>
      </c>
      <c r="K9137" s="2" t="s">
        <v>36</v>
      </c>
      <c r="O9137" s="7" t="s">
        <v>32642</v>
      </c>
      <c r="P9137" s="7" t="s">
        <v>33077</v>
      </c>
      <c r="Q9137" s="2" t="s">
        <v>34041</v>
      </c>
      <c r="R9137" s="2" t="s">
        <v>34043</v>
      </c>
      <c r="S9137" s="2">
        <v>350</v>
      </c>
      <c r="T9137" s="2">
        <v>350</v>
      </c>
      <c r="U9137" s="26" t="s">
        <v>31186</v>
      </c>
      <c r="W9137" s="26">
        <v>1</v>
      </c>
    </row>
    <row r="9138" spans="1:23" ht="28.8" x14ac:dyDescent="0.3">
      <c r="A9138" t="s">
        <v>32460</v>
      </c>
      <c r="B9138" s="2" t="s">
        <v>19</v>
      </c>
      <c r="C9138" s="2" t="s">
        <v>15424</v>
      </c>
      <c r="D9138" s="2" t="s">
        <v>15426</v>
      </c>
      <c r="E9138" s="2" t="s">
        <v>15464</v>
      </c>
      <c r="F9138" s="2" t="s">
        <v>15517</v>
      </c>
      <c r="G9138" s="2" t="s">
        <v>15537</v>
      </c>
      <c r="H9138" s="3" t="s">
        <v>15538</v>
      </c>
      <c r="I9138" s="3" t="s">
        <v>15470</v>
      </c>
      <c r="J9138" s="3">
        <v>2</v>
      </c>
      <c r="K9138" s="2" t="s">
        <v>36</v>
      </c>
      <c r="O9138" s="7" t="s">
        <v>32642</v>
      </c>
      <c r="P9138" s="7" t="s">
        <v>33077</v>
      </c>
      <c r="Q9138" s="2" t="s">
        <v>34041</v>
      </c>
      <c r="R9138" s="2" t="s">
        <v>34043</v>
      </c>
      <c r="S9138" s="2">
        <v>400</v>
      </c>
      <c r="T9138" s="2">
        <v>400</v>
      </c>
      <c r="U9138" s="26" t="s">
        <v>31186</v>
      </c>
      <c r="W9138" s="26">
        <v>1</v>
      </c>
    </row>
    <row r="9139" spans="1:23" ht="28.8" x14ac:dyDescent="0.3">
      <c r="A9139" t="s">
        <v>32460</v>
      </c>
      <c r="B9139" s="2" t="s">
        <v>19</v>
      </c>
      <c r="C9139" s="2" t="s">
        <v>15424</v>
      </c>
      <c r="D9139" s="2" t="s">
        <v>15426</v>
      </c>
      <c r="E9139" s="2" t="s">
        <v>15464</v>
      </c>
      <c r="F9139" s="2" t="s">
        <v>15517</v>
      </c>
      <c r="G9139" s="2" t="s">
        <v>15539</v>
      </c>
      <c r="H9139" s="3" t="s">
        <v>15540</v>
      </c>
      <c r="I9139" s="3" t="s">
        <v>15470</v>
      </c>
      <c r="J9139" s="3">
        <v>4</v>
      </c>
      <c r="K9139" s="2" t="s">
        <v>36</v>
      </c>
      <c r="O9139" s="7" t="s">
        <v>32642</v>
      </c>
      <c r="P9139" s="7" t="s">
        <v>33077</v>
      </c>
      <c r="Q9139" s="2" t="s">
        <v>34041</v>
      </c>
      <c r="R9139" s="2" t="s">
        <v>34043</v>
      </c>
      <c r="S9139" s="2">
        <v>500</v>
      </c>
      <c r="T9139" s="2">
        <v>500</v>
      </c>
      <c r="U9139" s="26" t="s">
        <v>31186</v>
      </c>
      <c r="W9139" s="26">
        <v>1</v>
      </c>
    </row>
    <row r="9140" spans="1:23" ht="28.8" x14ac:dyDescent="0.3">
      <c r="A9140" t="s">
        <v>32460</v>
      </c>
      <c r="B9140" s="2" t="s">
        <v>19</v>
      </c>
      <c r="C9140" s="2" t="s">
        <v>15424</v>
      </c>
      <c r="D9140" s="2" t="s">
        <v>15426</v>
      </c>
      <c r="E9140" s="2" t="s">
        <v>15464</v>
      </c>
      <c r="F9140" s="2" t="s">
        <v>15517</v>
      </c>
      <c r="G9140" s="2" t="s">
        <v>15541</v>
      </c>
      <c r="H9140" s="3" t="s">
        <v>15542</v>
      </c>
      <c r="I9140" s="3" t="s">
        <v>15470</v>
      </c>
      <c r="K9140" s="2" t="s">
        <v>36</v>
      </c>
      <c r="O9140" s="7" t="s">
        <v>32642</v>
      </c>
      <c r="P9140" s="7" t="s">
        <v>33077</v>
      </c>
      <c r="Q9140" s="2" t="s">
        <v>34041</v>
      </c>
      <c r="R9140" s="2" t="s">
        <v>34043</v>
      </c>
      <c r="S9140" s="2">
        <v>600</v>
      </c>
      <c r="T9140" s="2">
        <v>600</v>
      </c>
      <c r="U9140" s="26" t="s">
        <v>31186</v>
      </c>
      <c r="W9140" s="26">
        <v>1</v>
      </c>
    </row>
    <row r="9141" spans="1:23" ht="28.8" x14ac:dyDescent="0.3">
      <c r="A9141" t="s">
        <v>32460</v>
      </c>
      <c r="B9141" s="2" t="s">
        <v>19</v>
      </c>
      <c r="C9141" s="2" t="s">
        <v>15424</v>
      </c>
      <c r="D9141" s="2" t="s">
        <v>15426</v>
      </c>
      <c r="E9141" s="2" t="s">
        <v>15464</v>
      </c>
      <c r="F9141" s="2" t="s">
        <v>15517</v>
      </c>
      <c r="G9141" s="2" t="s">
        <v>15543</v>
      </c>
      <c r="H9141" s="3" t="s">
        <v>15544</v>
      </c>
      <c r="I9141" s="3" t="s">
        <v>15470</v>
      </c>
      <c r="K9141" s="2" t="s">
        <v>36</v>
      </c>
      <c r="O9141" s="7" t="s">
        <v>32642</v>
      </c>
      <c r="P9141" s="7" t="s">
        <v>33077</v>
      </c>
      <c r="Q9141" s="2" t="s">
        <v>34041</v>
      </c>
      <c r="R9141" s="2" t="s">
        <v>34043</v>
      </c>
      <c r="S9141" s="2">
        <v>700</v>
      </c>
      <c r="T9141" s="2">
        <v>700</v>
      </c>
      <c r="U9141" s="26" t="s">
        <v>31186</v>
      </c>
      <c r="W9141" s="26">
        <v>1</v>
      </c>
    </row>
    <row r="9142" spans="1:23" ht="28.8" x14ac:dyDescent="0.3">
      <c r="A9142" t="s">
        <v>32460</v>
      </c>
      <c r="B9142" s="2" t="s">
        <v>19</v>
      </c>
      <c r="C9142" s="2" t="s">
        <v>15424</v>
      </c>
      <c r="D9142" s="2" t="s">
        <v>15426</v>
      </c>
      <c r="E9142" s="2" t="s">
        <v>15464</v>
      </c>
      <c r="F9142" s="2" t="s">
        <v>15517</v>
      </c>
      <c r="G9142" s="2" t="s">
        <v>15545</v>
      </c>
      <c r="H9142" s="3" t="s">
        <v>15546</v>
      </c>
      <c r="I9142" s="3" t="s">
        <v>15470</v>
      </c>
      <c r="K9142" s="2" t="s">
        <v>36</v>
      </c>
      <c r="O9142" s="7" t="s">
        <v>32642</v>
      </c>
      <c r="P9142" s="7" t="s">
        <v>33077</v>
      </c>
      <c r="Q9142" s="2" t="s">
        <v>34041</v>
      </c>
      <c r="R9142" s="2" t="s">
        <v>34043</v>
      </c>
      <c r="S9142" s="2">
        <v>800</v>
      </c>
      <c r="T9142" s="2">
        <v>800</v>
      </c>
      <c r="U9142" s="26" t="s">
        <v>31186</v>
      </c>
      <c r="W9142" s="26">
        <v>1</v>
      </c>
    </row>
    <row r="9143" spans="1:23" ht="28.8" x14ac:dyDescent="0.3">
      <c r="A9143" t="s">
        <v>32460</v>
      </c>
      <c r="B9143" s="2" t="s">
        <v>19</v>
      </c>
      <c r="C9143" s="2" t="s">
        <v>15424</v>
      </c>
      <c r="D9143" s="2" t="s">
        <v>15426</v>
      </c>
      <c r="E9143" s="2" t="s">
        <v>15464</v>
      </c>
      <c r="F9143" s="2" t="s">
        <v>15517</v>
      </c>
      <c r="G9143" s="2" t="s">
        <v>15547</v>
      </c>
      <c r="H9143" s="3" t="s">
        <v>15548</v>
      </c>
      <c r="I9143" s="3" t="s">
        <v>15470</v>
      </c>
      <c r="K9143" s="2" t="s">
        <v>36</v>
      </c>
      <c r="O9143" s="7" t="s">
        <v>32642</v>
      </c>
      <c r="P9143" s="7" t="s">
        <v>33077</v>
      </c>
      <c r="Q9143" s="2" t="s">
        <v>34041</v>
      </c>
      <c r="R9143" s="2" t="s">
        <v>34043</v>
      </c>
      <c r="S9143" s="2">
        <v>900</v>
      </c>
      <c r="T9143" s="2">
        <v>900</v>
      </c>
      <c r="U9143" s="26" t="s">
        <v>31186</v>
      </c>
      <c r="W9143" s="26">
        <v>1</v>
      </c>
    </row>
    <row r="9144" spans="1:23" ht="28.8" x14ac:dyDescent="0.3">
      <c r="A9144" t="s">
        <v>32460</v>
      </c>
      <c r="B9144" s="2" t="s">
        <v>19</v>
      </c>
      <c r="C9144" s="2" t="s">
        <v>15424</v>
      </c>
      <c r="D9144" s="2" t="s">
        <v>15426</v>
      </c>
      <c r="E9144" s="2" t="s">
        <v>15464</v>
      </c>
      <c r="F9144" s="2" t="s">
        <v>15517</v>
      </c>
      <c r="G9144" s="2" t="s">
        <v>15549</v>
      </c>
      <c r="H9144" s="3" t="s">
        <v>15550</v>
      </c>
      <c r="I9144" s="3" t="s">
        <v>15470</v>
      </c>
      <c r="J9144" s="3">
        <v>19</v>
      </c>
      <c r="K9144" s="2" t="s">
        <v>36</v>
      </c>
      <c r="O9144" s="7" t="s">
        <v>32642</v>
      </c>
      <c r="P9144" s="7" t="s">
        <v>33077</v>
      </c>
      <c r="Q9144" s="2" t="s">
        <v>34041</v>
      </c>
      <c r="R9144" s="2" t="s">
        <v>34043</v>
      </c>
      <c r="S9144" s="2">
        <v>1000</v>
      </c>
      <c r="T9144" s="2">
        <v>1000</v>
      </c>
      <c r="U9144" s="26" t="s">
        <v>31186</v>
      </c>
      <c r="W9144" s="26">
        <v>1</v>
      </c>
    </row>
    <row r="9145" spans="1:23" ht="28.8" x14ac:dyDescent="0.3">
      <c r="A9145" t="s">
        <v>32460</v>
      </c>
      <c r="B9145" s="2" t="s">
        <v>19</v>
      </c>
      <c r="C9145" s="2" t="s">
        <v>15424</v>
      </c>
      <c r="D9145" s="2" t="s">
        <v>15426</v>
      </c>
      <c r="E9145" s="2" t="s">
        <v>15464</v>
      </c>
      <c r="F9145" s="2" t="s">
        <v>15517</v>
      </c>
      <c r="G9145" s="2" t="s">
        <v>15551</v>
      </c>
      <c r="H9145" s="3" t="s">
        <v>15552</v>
      </c>
      <c r="I9145" s="3" t="s">
        <v>15470</v>
      </c>
      <c r="K9145" s="2" t="s">
        <v>36</v>
      </c>
      <c r="O9145" s="7" t="s">
        <v>32642</v>
      </c>
      <c r="P9145" s="7" t="s">
        <v>33077</v>
      </c>
      <c r="Q9145" s="2" t="s">
        <v>34041</v>
      </c>
      <c r="R9145" s="2" t="s">
        <v>34043</v>
      </c>
      <c r="S9145" s="2">
        <v>1100</v>
      </c>
      <c r="T9145" s="2">
        <v>1100</v>
      </c>
      <c r="U9145" s="26" t="s">
        <v>31186</v>
      </c>
      <c r="W9145" s="26">
        <v>1</v>
      </c>
    </row>
    <row r="9146" spans="1:23" ht="28.8" x14ac:dyDescent="0.3">
      <c r="A9146" t="s">
        <v>32460</v>
      </c>
      <c r="B9146" s="2" t="s">
        <v>19</v>
      </c>
      <c r="C9146" s="2" t="s">
        <v>15424</v>
      </c>
      <c r="D9146" s="2" t="s">
        <v>15426</v>
      </c>
      <c r="E9146" s="2" t="s">
        <v>15464</v>
      </c>
      <c r="F9146" s="2" t="s">
        <v>15517</v>
      </c>
      <c r="G9146" s="2" t="s">
        <v>15553</v>
      </c>
      <c r="H9146" s="3" t="s">
        <v>15554</v>
      </c>
      <c r="I9146" s="3" t="s">
        <v>15470</v>
      </c>
      <c r="J9146" s="3">
        <v>3</v>
      </c>
      <c r="K9146" s="2" t="s">
        <v>36</v>
      </c>
      <c r="O9146" s="7" t="s">
        <v>32642</v>
      </c>
      <c r="P9146" s="7" t="s">
        <v>33077</v>
      </c>
      <c r="Q9146" s="2" t="s">
        <v>34041</v>
      </c>
      <c r="R9146" s="2" t="s">
        <v>34043</v>
      </c>
      <c r="S9146" s="2">
        <v>1200</v>
      </c>
      <c r="T9146" s="2">
        <v>1200</v>
      </c>
      <c r="U9146" s="26" t="s">
        <v>31186</v>
      </c>
      <c r="W9146" s="26">
        <v>1</v>
      </c>
    </row>
    <row r="9147" spans="1:23" ht="28.8" x14ac:dyDescent="0.3">
      <c r="A9147" t="s">
        <v>32460</v>
      </c>
      <c r="B9147" s="2" t="s">
        <v>19</v>
      </c>
      <c r="C9147" s="2" t="s">
        <v>15424</v>
      </c>
      <c r="D9147" s="2" t="s">
        <v>15426</v>
      </c>
      <c r="E9147" s="2" t="s">
        <v>15464</v>
      </c>
      <c r="F9147" s="2" t="s">
        <v>15517</v>
      </c>
      <c r="G9147" s="2" t="s">
        <v>15555</v>
      </c>
      <c r="H9147" s="3" t="s">
        <v>15556</v>
      </c>
      <c r="I9147" s="3" t="s">
        <v>15470</v>
      </c>
      <c r="K9147" s="2" t="s">
        <v>36</v>
      </c>
      <c r="O9147" s="7" t="s">
        <v>32642</v>
      </c>
      <c r="P9147" s="7" t="s">
        <v>33077</v>
      </c>
      <c r="Q9147" s="2" t="s">
        <v>34041</v>
      </c>
      <c r="R9147" s="2" t="s">
        <v>34043</v>
      </c>
      <c r="S9147" s="2">
        <v>1300</v>
      </c>
      <c r="T9147" s="2">
        <v>1300</v>
      </c>
      <c r="U9147" s="26" t="s">
        <v>31186</v>
      </c>
      <c r="W9147" s="26">
        <v>1</v>
      </c>
    </row>
    <row r="9148" spans="1:23" ht="28.8" x14ac:dyDescent="0.3">
      <c r="A9148" t="s">
        <v>32460</v>
      </c>
      <c r="B9148" s="2" t="s">
        <v>19</v>
      </c>
      <c r="C9148" s="2" t="s">
        <v>15424</v>
      </c>
      <c r="D9148" s="2" t="s">
        <v>15426</v>
      </c>
      <c r="E9148" s="2" t="s">
        <v>15464</v>
      </c>
      <c r="F9148" s="2" t="s">
        <v>15517</v>
      </c>
      <c r="G9148" s="2" t="s">
        <v>15557</v>
      </c>
      <c r="H9148" s="3" t="s">
        <v>15558</v>
      </c>
      <c r="I9148" s="3" t="s">
        <v>15470</v>
      </c>
      <c r="K9148" s="2" t="s">
        <v>36</v>
      </c>
      <c r="O9148" s="7" t="s">
        <v>32642</v>
      </c>
      <c r="P9148" s="7" t="s">
        <v>33077</v>
      </c>
      <c r="Q9148" s="2" t="s">
        <v>34041</v>
      </c>
      <c r="R9148" s="2" t="s">
        <v>34043</v>
      </c>
      <c r="S9148" s="2">
        <v>1400</v>
      </c>
      <c r="T9148" s="2">
        <v>1400</v>
      </c>
      <c r="U9148" s="26" t="s">
        <v>31186</v>
      </c>
      <c r="W9148" s="26">
        <v>1</v>
      </c>
    </row>
    <row r="9149" spans="1:23" ht="28.8" x14ac:dyDescent="0.3">
      <c r="A9149" t="s">
        <v>32460</v>
      </c>
      <c r="B9149" s="2" t="s">
        <v>19</v>
      </c>
      <c r="C9149" s="2" t="s">
        <v>15424</v>
      </c>
      <c r="D9149" s="2" t="s">
        <v>15426</v>
      </c>
      <c r="E9149" s="2" t="s">
        <v>15464</v>
      </c>
      <c r="F9149" s="2" t="s">
        <v>15517</v>
      </c>
      <c r="G9149" s="2" t="s">
        <v>15559</v>
      </c>
      <c r="H9149" s="3" t="s">
        <v>15560</v>
      </c>
      <c r="I9149" s="3" t="s">
        <v>15470</v>
      </c>
      <c r="K9149" s="2" t="s">
        <v>36</v>
      </c>
      <c r="O9149" s="7" t="s">
        <v>32642</v>
      </c>
      <c r="P9149" s="7" t="s">
        <v>33077</v>
      </c>
      <c r="Q9149" s="2" t="s">
        <v>34041</v>
      </c>
      <c r="R9149" s="2" t="s">
        <v>34043</v>
      </c>
      <c r="S9149" s="2">
        <v>1500</v>
      </c>
      <c r="T9149" s="2">
        <v>1500</v>
      </c>
      <c r="U9149" s="26" t="s">
        <v>31186</v>
      </c>
      <c r="W9149" s="26">
        <v>1</v>
      </c>
    </row>
    <row r="9150" spans="1:23" ht="28.8" x14ac:dyDescent="0.3">
      <c r="A9150" t="s">
        <v>32460</v>
      </c>
      <c r="B9150" s="2" t="s">
        <v>19</v>
      </c>
      <c r="C9150" s="2" t="s">
        <v>15424</v>
      </c>
      <c r="D9150" s="2" t="s">
        <v>15426</v>
      </c>
      <c r="E9150" s="2" t="s">
        <v>15464</v>
      </c>
      <c r="F9150" s="2" t="s">
        <v>15517</v>
      </c>
      <c r="G9150" s="2" t="s">
        <v>15561</v>
      </c>
      <c r="H9150" s="3" t="s">
        <v>15562</v>
      </c>
      <c r="I9150" s="3" t="s">
        <v>15470</v>
      </c>
      <c r="K9150" s="2" t="s">
        <v>36</v>
      </c>
      <c r="O9150" s="7" t="s">
        <v>32642</v>
      </c>
      <c r="P9150" s="7" t="s">
        <v>33077</v>
      </c>
      <c r="Q9150" s="2" t="s">
        <v>34041</v>
      </c>
      <c r="R9150" s="2" t="s">
        <v>34043</v>
      </c>
      <c r="S9150" s="2">
        <v>1600</v>
      </c>
      <c r="T9150" s="2">
        <v>1600</v>
      </c>
      <c r="U9150" s="26" t="s">
        <v>31186</v>
      </c>
      <c r="W9150" s="26">
        <v>1</v>
      </c>
    </row>
    <row r="9151" spans="1:23" x14ac:dyDescent="0.3">
      <c r="L9151" s="163" t="s">
        <v>0</v>
      </c>
      <c r="M9151" s="163"/>
      <c r="N9151" s="163"/>
      <c r="O9151" s="163" t="s">
        <v>1</v>
      </c>
      <c r="P9151" s="163"/>
    </row>
    <row r="9152" spans="1:23" ht="43.2" x14ac:dyDescent="0.3">
      <c r="B9152" s="2" t="s">
        <v>19</v>
      </c>
      <c r="C9152" s="2" t="s">
        <v>15424</v>
      </c>
      <c r="D9152" s="2" t="s">
        <v>15426</v>
      </c>
      <c r="E9152" s="2" t="s">
        <v>15464</v>
      </c>
      <c r="F9152" s="2" t="s">
        <v>15563</v>
      </c>
      <c r="H9152" s="3" t="s">
        <v>15564</v>
      </c>
      <c r="L9152" s="123" t="s">
        <v>12</v>
      </c>
      <c r="M9152" s="123" t="s">
        <v>13</v>
      </c>
      <c r="N9152" s="123" t="s">
        <v>14</v>
      </c>
      <c r="O9152" s="123" t="s">
        <v>32311</v>
      </c>
      <c r="P9152" s="123" t="s">
        <v>31195</v>
      </c>
    </row>
    <row r="9153" spans="1:22" ht="28.8" x14ac:dyDescent="0.3">
      <c r="B9153" s="4" t="s">
        <v>19</v>
      </c>
      <c r="C9153" s="4" t="s">
        <v>15424</v>
      </c>
      <c r="D9153" s="4" t="s">
        <v>15426</v>
      </c>
      <c r="E9153" s="4" t="s">
        <v>15464</v>
      </c>
      <c r="F9153" s="4" t="s">
        <v>15563</v>
      </c>
      <c r="G9153" s="4" t="s">
        <v>15565</v>
      </c>
      <c r="H9153" s="5" t="s">
        <v>15566</v>
      </c>
      <c r="I9153" s="5" t="s">
        <v>15470</v>
      </c>
    </row>
    <row r="9154" spans="1:22" x14ac:dyDescent="0.3">
      <c r="L9154" s="163" t="s">
        <v>0</v>
      </c>
      <c r="M9154" s="163"/>
      <c r="N9154" s="163"/>
      <c r="O9154" s="163" t="s">
        <v>1</v>
      </c>
      <c r="P9154" s="163"/>
      <c r="Q9154" s="163"/>
      <c r="R9154" s="171" t="s">
        <v>31185</v>
      </c>
      <c r="S9154" s="171"/>
      <c r="T9154" s="171"/>
      <c r="U9154" s="171"/>
      <c r="V9154" s="171"/>
    </row>
    <row r="9155" spans="1:22" ht="43.2" x14ac:dyDescent="0.3">
      <c r="B9155" s="2" t="s">
        <v>19</v>
      </c>
      <c r="C9155" s="2" t="s">
        <v>15424</v>
      </c>
      <c r="D9155" s="2" t="s">
        <v>15426</v>
      </c>
      <c r="E9155" s="2" t="s">
        <v>15464</v>
      </c>
      <c r="F9155" s="2" t="s">
        <v>15567</v>
      </c>
      <c r="H9155" s="3" t="s">
        <v>15568</v>
      </c>
      <c r="L9155" s="123" t="s">
        <v>12</v>
      </c>
      <c r="M9155" s="123" t="s">
        <v>13</v>
      </c>
      <c r="N9155" s="123" t="s">
        <v>14</v>
      </c>
      <c r="O9155" s="123" t="s">
        <v>32311</v>
      </c>
      <c r="P9155" s="123" t="s">
        <v>31195</v>
      </c>
      <c r="Q9155" s="123" t="s">
        <v>31197</v>
      </c>
      <c r="R9155" s="124" t="s">
        <v>32319</v>
      </c>
      <c r="S9155" s="124" t="s">
        <v>32320</v>
      </c>
      <c r="T9155" s="124" t="s">
        <v>17</v>
      </c>
      <c r="U9155" s="124" t="s">
        <v>18</v>
      </c>
      <c r="V9155" s="124" t="s">
        <v>31184</v>
      </c>
    </row>
    <row r="9156" spans="1:22" ht="28.8" x14ac:dyDescent="0.3">
      <c r="A9156" t="s">
        <v>32460</v>
      </c>
      <c r="B9156" s="2" t="s">
        <v>19</v>
      </c>
      <c r="C9156" s="2" t="s">
        <v>15424</v>
      </c>
      <c r="D9156" s="2" t="s">
        <v>15426</v>
      </c>
      <c r="E9156" s="2" t="s">
        <v>15464</v>
      </c>
      <c r="F9156" s="2" t="s">
        <v>15567</v>
      </c>
      <c r="G9156" s="2" t="s">
        <v>15569</v>
      </c>
      <c r="H9156" s="3" t="s">
        <v>15570</v>
      </c>
      <c r="I9156" s="3" t="s">
        <v>15470</v>
      </c>
      <c r="J9156" s="3">
        <v>2</v>
      </c>
      <c r="K9156" s="2" t="s">
        <v>36</v>
      </c>
      <c r="O9156" s="7" t="s">
        <v>32650</v>
      </c>
      <c r="P9156" s="7" t="s">
        <v>34003</v>
      </c>
      <c r="Q9156" s="2" t="s">
        <v>34044</v>
      </c>
      <c r="R9156" s="2">
        <v>50</v>
      </c>
      <c r="S9156" s="2">
        <v>50</v>
      </c>
      <c r="T9156" s="26" t="s">
        <v>31186</v>
      </c>
      <c r="V9156" s="26">
        <v>1</v>
      </c>
    </row>
    <row r="9157" spans="1:22" ht="28.8" x14ac:dyDescent="0.3">
      <c r="A9157" t="s">
        <v>32460</v>
      </c>
      <c r="B9157" s="2" t="s">
        <v>19</v>
      </c>
      <c r="C9157" s="2" t="s">
        <v>15424</v>
      </c>
      <c r="D9157" s="2" t="s">
        <v>15426</v>
      </c>
      <c r="E9157" s="2" t="s">
        <v>15464</v>
      </c>
      <c r="F9157" s="2" t="s">
        <v>15567</v>
      </c>
      <c r="G9157" s="2" t="s">
        <v>15571</v>
      </c>
      <c r="H9157" s="3" t="s">
        <v>15572</v>
      </c>
      <c r="I9157" s="3" t="s">
        <v>15470</v>
      </c>
      <c r="J9157" s="3">
        <v>2</v>
      </c>
      <c r="K9157" s="2" t="s">
        <v>36</v>
      </c>
      <c r="O9157" s="7" t="s">
        <v>32650</v>
      </c>
      <c r="P9157" s="7" t="s">
        <v>34003</v>
      </c>
      <c r="Q9157" s="2" t="s">
        <v>34044</v>
      </c>
      <c r="R9157" s="2">
        <v>70</v>
      </c>
      <c r="S9157" s="2">
        <v>70</v>
      </c>
      <c r="T9157" s="26" t="s">
        <v>31186</v>
      </c>
      <c r="V9157" s="26">
        <v>1</v>
      </c>
    </row>
    <row r="9158" spans="1:22" ht="28.8" x14ac:dyDescent="0.3">
      <c r="A9158" t="s">
        <v>32460</v>
      </c>
      <c r="B9158" s="2" t="s">
        <v>19</v>
      </c>
      <c r="C9158" s="2" t="s">
        <v>15424</v>
      </c>
      <c r="D9158" s="2" t="s">
        <v>15426</v>
      </c>
      <c r="E9158" s="2" t="s">
        <v>15464</v>
      </c>
      <c r="F9158" s="2" t="s">
        <v>15567</v>
      </c>
      <c r="G9158" s="2" t="s">
        <v>15573</v>
      </c>
      <c r="H9158" s="3" t="s">
        <v>15574</v>
      </c>
      <c r="I9158" s="3" t="s">
        <v>15470</v>
      </c>
      <c r="J9158" s="3">
        <v>4</v>
      </c>
      <c r="K9158" s="2" t="s">
        <v>36</v>
      </c>
      <c r="O9158" s="7" t="s">
        <v>32650</v>
      </c>
      <c r="P9158" s="7" t="s">
        <v>34003</v>
      </c>
      <c r="Q9158" s="2" t="s">
        <v>34044</v>
      </c>
      <c r="R9158" s="2">
        <v>80</v>
      </c>
      <c r="S9158" s="2">
        <v>80</v>
      </c>
      <c r="T9158" s="26" t="s">
        <v>31186</v>
      </c>
      <c r="V9158" s="26">
        <v>1</v>
      </c>
    </row>
    <row r="9159" spans="1:22" ht="28.8" x14ac:dyDescent="0.3">
      <c r="A9159" t="s">
        <v>32460</v>
      </c>
      <c r="B9159" s="2" t="s">
        <v>19</v>
      </c>
      <c r="C9159" s="2" t="s">
        <v>15424</v>
      </c>
      <c r="D9159" s="2" t="s">
        <v>15426</v>
      </c>
      <c r="E9159" s="2" t="s">
        <v>15464</v>
      </c>
      <c r="F9159" s="2" t="s">
        <v>15567</v>
      </c>
      <c r="G9159" s="2" t="s">
        <v>15575</v>
      </c>
      <c r="H9159" s="3" t="s">
        <v>15576</v>
      </c>
      <c r="I9159" s="3" t="s">
        <v>15470</v>
      </c>
      <c r="J9159" s="3">
        <v>6</v>
      </c>
      <c r="K9159" s="2" t="s">
        <v>36</v>
      </c>
      <c r="O9159" s="7" t="s">
        <v>32650</v>
      </c>
      <c r="P9159" s="7" t="s">
        <v>34003</v>
      </c>
      <c r="Q9159" s="2" t="s">
        <v>34044</v>
      </c>
      <c r="R9159" s="2">
        <v>100</v>
      </c>
      <c r="S9159" s="2">
        <v>100</v>
      </c>
      <c r="T9159" s="26" t="s">
        <v>31186</v>
      </c>
      <c r="V9159" s="26">
        <v>1</v>
      </c>
    </row>
    <row r="9160" spans="1:22" ht="28.8" x14ac:dyDescent="0.3">
      <c r="A9160" t="s">
        <v>32460</v>
      </c>
      <c r="B9160" s="2" t="s">
        <v>19</v>
      </c>
      <c r="C9160" s="2" t="s">
        <v>15424</v>
      </c>
      <c r="D9160" s="2" t="s">
        <v>15426</v>
      </c>
      <c r="E9160" s="2" t="s">
        <v>15464</v>
      </c>
      <c r="F9160" s="2" t="s">
        <v>15567</v>
      </c>
      <c r="G9160" s="2" t="s">
        <v>15577</v>
      </c>
      <c r="H9160" s="3" t="s">
        <v>15578</v>
      </c>
      <c r="I9160" s="3" t="s">
        <v>15470</v>
      </c>
      <c r="K9160" s="2" t="s">
        <v>36</v>
      </c>
      <c r="O9160" s="7" t="s">
        <v>32650</v>
      </c>
      <c r="P9160" s="7" t="s">
        <v>34003</v>
      </c>
      <c r="Q9160" s="2" t="s">
        <v>34044</v>
      </c>
      <c r="R9160" s="2">
        <v>125</v>
      </c>
      <c r="S9160" s="2">
        <v>125</v>
      </c>
      <c r="T9160" s="26" t="s">
        <v>31186</v>
      </c>
      <c r="V9160" s="26">
        <v>1</v>
      </c>
    </row>
    <row r="9161" spans="1:22" ht="28.8" x14ac:dyDescent="0.3">
      <c r="A9161" t="s">
        <v>32460</v>
      </c>
      <c r="B9161" s="2" t="s">
        <v>19</v>
      </c>
      <c r="C9161" s="2" t="s">
        <v>15424</v>
      </c>
      <c r="D9161" s="2" t="s">
        <v>15426</v>
      </c>
      <c r="E9161" s="2" t="s">
        <v>15464</v>
      </c>
      <c r="F9161" s="2" t="s">
        <v>15567</v>
      </c>
      <c r="G9161" s="2" t="s">
        <v>15579</v>
      </c>
      <c r="H9161" s="3" t="s">
        <v>15580</v>
      </c>
      <c r="I9161" s="3" t="s">
        <v>15470</v>
      </c>
      <c r="J9161" s="3">
        <v>15</v>
      </c>
      <c r="K9161" s="2" t="s">
        <v>36</v>
      </c>
      <c r="O9161" s="7" t="s">
        <v>32650</v>
      </c>
      <c r="P9161" s="7" t="s">
        <v>34003</v>
      </c>
      <c r="Q9161" s="2" t="s">
        <v>34044</v>
      </c>
      <c r="R9161" s="2">
        <v>150</v>
      </c>
      <c r="S9161" s="2">
        <v>150</v>
      </c>
      <c r="T9161" s="26" t="s">
        <v>31186</v>
      </c>
      <c r="V9161" s="26">
        <v>1</v>
      </c>
    </row>
    <row r="9162" spans="1:22" ht="28.8" x14ac:dyDescent="0.3">
      <c r="A9162" t="s">
        <v>32460</v>
      </c>
      <c r="B9162" s="2" t="s">
        <v>19</v>
      </c>
      <c r="C9162" s="2" t="s">
        <v>15424</v>
      </c>
      <c r="D9162" s="2" t="s">
        <v>15426</v>
      </c>
      <c r="E9162" s="2" t="s">
        <v>15464</v>
      </c>
      <c r="F9162" s="2" t="s">
        <v>15567</v>
      </c>
      <c r="G9162" s="2" t="s">
        <v>15581</v>
      </c>
      <c r="H9162" s="3" t="s">
        <v>15582</v>
      </c>
      <c r="I9162" s="3" t="s">
        <v>15470</v>
      </c>
      <c r="J9162" s="3">
        <v>45</v>
      </c>
      <c r="K9162" s="2" t="s">
        <v>36</v>
      </c>
      <c r="O9162" s="7" t="s">
        <v>32650</v>
      </c>
      <c r="P9162" s="7" t="s">
        <v>34003</v>
      </c>
      <c r="Q9162" s="2" t="s">
        <v>34044</v>
      </c>
      <c r="R9162" s="2">
        <v>200</v>
      </c>
      <c r="S9162" s="2">
        <v>200</v>
      </c>
      <c r="T9162" s="26" t="s">
        <v>31186</v>
      </c>
      <c r="V9162" s="26">
        <v>1</v>
      </c>
    </row>
    <row r="9163" spans="1:22" ht="28.8" x14ac:dyDescent="0.3">
      <c r="A9163" t="s">
        <v>32460</v>
      </c>
      <c r="B9163" s="2" t="s">
        <v>19</v>
      </c>
      <c r="C9163" s="2" t="s">
        <v>15424</v>
      </c>
      <c r="D9163" s="2" t="s">
        <v>15426</v>
      </c>
      <c r="E9163" s="2" t="s">
        <v>15464</v>
      </c>
      <c r="F9163" s="2" t="s">
        <v>15567</v>
      </c>
      <c r="G9163" s="2" t="s">
        <v>15583</v>
      </c>
      <c r="H9163" s="3" t="s">
        <v>15584</v>
      </c>
      <c r="I9163" s="3" t="s">
        <v>15470</v>
      </c>
      <c r="J9163" s="3">
        <v>20</v>
      </c>
      <c r="K9163" s="2" t="s">
        <v>36</v>
      </c>
      <c r="O9163" s="7" t="s">
        <v>32650</v>
      </c>
      <c r="P9163" s="7" t="s">
        <v>34003</v>
      </c>
      <c r="Q9163" s="2" t="s">
        <v>34044</v>
      </c>
      <c r="R9163" s="2">
        <v>250</v>
      </c>
      <c r="S9163" s="2">
        <v>250</v>
      </c>
      <c r="T9163" s="26" t="s">
        <v>31186</v>
      </c>
      <c r="V9163" s="26">
        <v>1</v>
      </c>
    </row>
    <row r="9164" spans="1:22" ht="28.8" x14ac:dyDescent="0.3">
      <c r="A9164" t="s">
        <v>32460</v>
      </c>
      <c r="B9164" s="2" t="s">
        <v>19</v>
      </c>
      <c r="C9164" s="2" t="s">
        <v>15424</v>
      </c>
      <c r="D9164" s="2" t="s">
        <v>15426</v>
      </c>
      <c r="E9164" s="2" t="s">
        <v>15464</v>
      </c>
      <c r="F9164" s="2" t="s">
        <v>15567</v>
      </c>
      <c r="G9164" s="2" t="s">
        <v>15585</v>
      </c>
      <c r="H9164" s="3" t="s">
        <v>15586</v>
      </c>
      <c r="I9164" s="3" t="s">
        <v>15470</v>
      </c>
      <c r="J9164" s="3">
        <v>4</v>
      </c>
      <c r="K9164" s="2" t="s">
        <v>36</v>
      </c>
      <c r="O9164" s="7" t="s">
        <v>32650</v>
      </c>
      <c r="P9164" s="7" t="s">
        <v>34003</v>
      </c>
      <c r="Q9164" s="2" t="s">
        <v>34044</v>
      </c>
      <c r="R9164" s="2">
        <v>300</v>
      </c>
      <c r="S9164" s="2">
        <v>300</v>
      </c>
      <c r="T9164" s="26" t="s">
        <v>31186</v>
      </c>
      <c r="V9164" s="26">
        <v>1</v>
      </c>
    </row>
    <row r="9165" spans="1:22" ht="28.8" x14ac:dyDescent="0.3">
      <c r="A9165" t="s">
        <v>32460</v>
      </c>
      <c r="B9165" s="2" t="s">
        <v>19</v>
      </c>
      <c r="C9165" s="2" t="s">
        <v>15424</v>
      </c>
      <c r="D9165" s="2" t="s">
        <v>15426</v>
      </c>
      <c r="E9165" s="2" t="s">
        <v>15464</v>
      </c>
      <c r="F9165" s="2" t="s">
        <v>15567</v>
      </c>
      <c r="G9165" s="2" t="s">
        <v>15587</v>
      </c>
      <c r="H9165" s="3" t="s">
        <v>15588</v>
      </c>
      <c r="I9165" s="3" t="s">
        <v>15470</v>
      </c>
      <c r="K9165" s="2" t="s">
        <v>36</v>
      </c>
      <c r="O9165" s="7" t="s">
        <v>32650</v>
      </c>
      <c r="P9165" s="7" t="s">
        <v>34003</v>
      </c>
      <c r="Q9165" s="2" t="s">
        <v>34044</v>
      </c>
      <c r="R9165" s="2">
        <v>350</v>
      </c>
      <c r="S9165" s="2">
        <v>350</v>
      </c>
      <c r="T9165" s="26" t="s">
        <v>31186</v>
      </c>
      <c r="V9165" s="26">
        <v>1</v>
      </c>
    </row>
    <row r="9166" spans="1:22" ht="28.8" x14ac:dyDescent="0.3">
      <c r="A9166" t="s">
        <v>32460</v>
      </c>
      <c r="B9166" s="2" t="s">
        <v>19</v>
      </c>
      <c r="C9166" s="2" t="s">
        <v>15424</v>
      </c>
      <c r="D9166" s="2" t="s">
        <v>15426</v>
      </c>
      <c r="E9166" s="2" t="s">
        <v>15464</v>
      </c>
      <c r="F9166" s="2" t="s">
        <v>15567</v>
      </c>
      <c r="G9166" s="2" t="s">
        <v>15589</v>
      </c>
      <c r="H9166" s="3" t="s">
        <v>15590</v>
      </c>
      <c r="I9166" s="3" t="s">
        <v>15470</v>
      </c>
      <c r="J9166" s="3">
        <v>1</v>
      </c>
      <c r="K9166" s="2" t="s">
        <v>36</v>
      </c>
      <c r="O9166" s="7" t="s">
        <v>32650</v>
      </c>
      <c r="P9166" s="7" t="s">
        <v>34003</v>
      </c>
      <c r="Q9166" s="2" t="s">
        <v>34044</v>
      </c>
      <c r="R9166" s="2">
        <v>400</v>
      </c>
      <c r="S9166" s="2">
        <v>400</v>
      </c>
      <c r="T9166" s="26" t="s">
        <v>31186</v>
      </c>
      <c r="V9166" s="26">
        <v>1</v>
      </c>
    </row>
    <row r="9167" spans="1:22" ht="28.8" x14ac:dyDescent="0.3">
      <c r="A9167" t="s">
        <v>32460</v>
      </c>
      <c r="B9167" s="2" t="s">
        <v>19</v>
      </c>
      <c r="C9167" s="2" t="s">
        <v>15424</v>
      </c>
      <c r="D9167" s="2" t="s">
        <v>15426</v>
      </c>
      <c r="E9167" s="2" t="s">
        <v>15464</v>
      </c>
      <c r="F9167" s="2" t="s">
        <v>15567</v>
      </c>
      <c r="G9167" s="2" t="s">
        <v>15591</v>
      </c>
      <c r="H9167" s="3" t="s">
        <v>15592</v>
      </c>
      <c r="I9167" s="3" t="s">
        <v>15470</v>
      </c>
      <c r="J9167" s="3">
        <v>2</v>
      </c>
      <c r="K9167" s="2" t="s">
        <v>36</v>
      </c>
      <c r="O9167" s="7" t="s">
        <v>32650</v>
      </c>
      <c r="P9167" s="7" t="s">
        <v>34003</v>
      </c>
      <c r="Q9167" s="2" t="s">
        <v>34044</v>
      </c>
      <c r="R9167" s="2">
        <v>500</v>
      </c>
      <c r="S9167" s="2">
        <v>500</v>
      </c>
      <c r="T9167" s="26" t="s">
        <v>31186</v>
      </c>
      <c r="V9167" s="26">
        <v>1</v>
      </c>
    </row>
    <row r="9168" spans="1:22" ht="28.8" x14ac:dyDescent="0.3">
      <c r="A9168" t="s">
        <v>32460</v>
      </c>
      <c r="B9168" s="2" t="s">
        <v>19</v>
      </c>
      <c r="C9168" s="2" t="s">
        <v>15424</v>
      </c>
      <c r="D9168" s="2" t="s">
        <v>15426</v>
      </c>
      <c r="E9168" s="2" t="s">
        <v>15464</v>
      </c>
      <c r="F9168" s="2" t="s">
        <v>15567</v>
      </c>
      <c r="G9168" s="2" t="s">
        <v>15593</v>
      </c>
      <c r="H9168" s="3" t="s">
        <v>15594</v>
      </c>
      <c r="I9168" s="3" t="s">
        <v>15470</v>
      </c>
      <c r="K9168" s="2" t="s">
        <v>36</v>
      </c>
      <c r="O9168" s="7" t="s">
        <v>32650</v>
      </c>
      <c r="P9168" s="7" t="s">
        <v>34003</v>
      </c>
      <c r="Q9168" s="2" t="s">
        <v>34044</v>
      </c>
      <c r="R9168" s="2">
        <v>600</v>
      </c>
      <c r="S9168" s="2">
        <v>600</v>
      </c>
      <c r="T9168" s="26" t="s">
        <v>31186</v>
      </c>
      <c r="V9168" s="26">
        <v>1</v>
      </c>
    </row>
    <row r="9169" spans="1:22" x14ac:dyDescent="0.3">
      <c r="L9169" s="163" t="s">
        <v>0</v>
      </c>
      <c r="M9169" s="163"/>
      <c r="N9169" s="163"/>
      <c r="O9169" s="163" t="s">
        <v>1</v>
      </c>
      <c r="P9169" s="163"/>
      <c r="Q9169" s="163"/>
      <c r="R9169" s="171" t="s">
        <v>31185</v>
      </c>
      <c r="S9169" s="171"/>
      <c r="T9169" s="171"/>
      <c r="U9169" s="171"/>
      <c r="V9169" s="171"/>
    </row>
    <row r="9170" spans="1:22" ht="43.2" x14ac:dyDescent="0.3">
      <c r="B9170" s="2" t="s">
        <v>19</v>
      </c>
      <c r="C9170" s="2" t="s">
        <v>15424</v>
      </c>
      <c r="D9170" s="2" t="s">
        <v>15426</v>
      </c>
      <c r="E9170" s="2" t="s">
        <v>15464</v>
      </c>
      <c r="F9170" s="2" t="s">
        <v>15595</v>
      </c>
      <c r="H9170" s="3" t="s">
        <v>15596</v>
      </c>
      <c r="L9170" s="123" t="s">
        <v>12</v>
      </c>
      <c r="M9170" s="123" t="s">
        <v>13</v>
      </c>
      <c r="N9170" s="123" t="s">
        <v>14</v>
      </c>
      <c r="O9170" s="123" t="s">
        <v>32311</v>
      </c>
      <c r="P9170" s="123" t="s">
        <v>31195</v>
      </c>
      <c r="Q9170" s="123" t="s">
        <v>31198</v>
      </c>
      <c r="R9170" s="124" t="s">
        <v>32319</v>
      </c>
      <c r="S9170" s="124" t="s">
        <v>32320</v>
      </c>
      <c r="T9170" s="124" t="s">
        <v>17</v>
      </c>
      <c r="U9170" s="124" t="s">
        <v>18</v>
      </c>
      <c r="V9170" s="124" t="s">
        <v>31184</v>
      </c>
    </row>
    <row r="9171" spans="1:22" ht="86.4" x14ac:dyDescent="0.3">
      <c r="A9171" t="s">
        <v>32460</v>
      </c>
      <c r="B9171" s="2" t="s">
        <v>19</v>
      </c>
      <c r="C9171" s="2" t="s">
        <v>15424</v>
      </c>
      <c r="D9171" s="2" t="s">
        <v>15426</v>
      </c>
      <c r="E9171" s="2" t="s">
        <v>15464</v>
      </c>
      <c r="F9171" s="2" t="s">
        <v>15595</v>
      </c>
      <c r="G9171" s="2" t="s">
        <v>15597</v>
      </c>
      <c r="H9171" s="3" t="s">
        <v>15598</v>
      </c>
      <c r="I9171" s="3" t="s">
        <v>13115</v>
      </c>
      <c r="K9171" s="2" t="s">
        <v>36</v>
      </c>
      <c r="O9171" s="7" t="s">
        <v>32650</v>
      </c>
      <c r="P9171" s="7" t="s">
        <v>34045</v>
      </c>
      <c r="Q9171" s="2" t="s">
        <v>34046</v>
      </c>
      <c r="R9171" s="2">
        <v>80</v>
      </c>
      <c r="S9171" s="2">
        <v>80</v>
      </c>
      <c r="T9171" s="26" t="s">
        <v>31186</v>
      </c>
      <c r="V9171" s="26">
        <v>1</v>
      </c>
    </row>
    <row r="9172" spans="1:22" ht="86.4" x14ac:dyDescent="0.3">
      <c r="A9172" t="s">
        <v>32460</v>
      </c>
      <c r="B9172" s="2" t="s">
        <v>19</v>
      </c>
      <c r="C9172" s="2" t="s">
        <v>15424</v>
      </c>
      <c r="D9172" s="2" t="s">
        <v>15426</v>
      </c>
      <c r="E9172" s="2" t="s">
        <v>15464</v>
      </c>
      <c r="F9172" s="2" t="s">
        <v>15595</v>
      </c>
      <c r="G9172" s="2" t="s">
        <v>15599</v>
      </c>
      <c r="H9172" s="3" t="s">
        <v>15600</v>
      </c>
      <c r="I9172" s="3" t="s">
        <v>13115</v>
      </c>
      <c r="J9172" s="3">
        <v>3</v>
      </c>
      <c r="K9172" s="2" t="s">
        <v>36</v>
      </c>
      <c r="O9172" s="7" t="s">
        <v>32650</v>
      </c>
      <c r="P9172" s="7" t="s">
        <v>34045</v>
      </c>
      <c r="Q9172" s="2" t="s">
        <v>34046</v>
      </c>
      <c r="R9172" s="2">
        <v>100</v>
      </c>
      <c r="S9172" s="2">
        <v>100</v>
      </c>
      <c r="T9172" s="26" t="s">
        <v>31186</v>
      </c>
      <c r="V9172" s="26">
        <v>1</v>
      </c>
    </row>
    <row r="9173" spans="1:22" ht="86.4" x14ac:dyDescent="0.3">
      <c r="A9173" t="s">
        <v>32460</v>
      </c>
      <c r="B9173" s="2" t="s">
        <v>19</v>
      </c>
      <c r="C9173" s="2" t="s">
        <v>15424</v>
      </c>
      <c r="D9173" s="2" t="s">
        <v>15426</v>
      </c>
      <c r="E9173" s="2" t="s">
        <v>15464</v>
      </c>
      <c r="F9173" s="2" t="s">
        <v>15595</v>
      </c>
      <c r="G9173" s="2" t="s">
        <v>15601</v>
      </c>
      <c r="H9173" s="3" t="s">
        <v>15602</v>
      </c>
      <c r="I9173" s="3" t="s">
        <v>13115</v>
      </c>
      <c r="K9173" s="2" t="s">
        <v>36</v>
      </c>
      <c r="O9173" s="7" t="s">
        <v>32650</v>
      </c>
      <c r="P9173" s="7" t="s">
        <v>34045</v>
      </c>
      <c r="Q9173" s="2" t="s">
        <v>34046</v>
      </c>
      <c r="R9173" s="2">
        <v>125</v>
      </c>
      <c r="S9173" s="2">
        <v>125</v>
      </c>
      <c r="T9173" s="26" t="s">
        <v>31186</v>
      </c>
      <c r="V9173" s="26">
        <v>1</v>
      </c>
    </row>
    <row r="9174" spans="1:22" ht="86.4" x14ac:dyDescent="0.3">
      <c r="A9174" t="s">
        <v>32460</v>
      </c>
      <c r="B9174" s="2" t="s">
        <v>19</v>
      </c>
      <c r="C9174" s="2" t="s">
        <v>15424</v>
      </c>
      <c r="D9174" s="2" t="s">
        <v>15426</v>
      </c>
      <c r="E9174" s="2" t="s">
        <v>15464</v>
      </c>
      <c r="F9174" s="2" t="s">
        <v>15595</v>
      </c>
      <c r="G9174" s="2" t="s">
        <v>15603</v>
      </c>
      <c r="H9174" s="3" t="s">
        <v>15604</v>
      </c>
      <c r="I9174" s="3" t="s">
        <v>13115</v>
      </c>
      <c r="J9174" s="3">
        <v>1</v>
      </c>
      <c r="K9174" s="2" t="s">
        <v>36</v>
      </c>
      <c r="O9174" s="7" t="s">
        <v>32650</v>
      </c>
      <c r="P9174" s="7" t="s">
        <v>34045</v>
      </c>
      <c r="Q9174" s="2" t="s">
        <v>34046</v>
      </c>
      <c r="R9174" s="2">
        <v>150</v>
      </c>
      <c r="S9174" s="2">
        <v>150</v>
      </c>
      <c r="T9174" s="26" t="s">
        <v>31186</v>
      </c>
      <c r="V9174" s="26">
        <v>1</v>
      </c>
    </row>
    <row r="9175" spans="1:22" ht="86.4" x14ac:dyDescent="0.3">
      <c r="A9175" t="s">
        <v>32460</v>
      </c>
      <c r="B9175" s="2" t="s">
        <v>19</v>
      </c>
      <c r="C9175" s="2" t="s">
        <v>15424</v>
      </c>
      <c r="D9175" s="2" t="s">
        <v>15426</v>
      </c>
      <c r="E9175" s="2" t="s">
        <v>15464</v>
      </c>
      <c r="F9175" s="2" t="s">
        <v>15595</v>
      </c>
      <c r="G9175" s="2" t="s">
        <v>15605</v>
      </c>
      <c r="H9175" s="3" t="s">
        <v>15606</v>
      </c>
      <c r="I9175" s="3" t="s">
        <v>13115</v>
      </c>
      <c r="J9175" s="3">
        <v>12</v>
      </c>
      <c r="K9175" s="2" t="s">
        <v>36</v>
      </c>
      <c r="O9175" s="7" t="s">
        <v>32650</v>
      </c>
      <c r="P9175" s="7" t="s">
        <v>34045</v>
      </c>
      <c r="Q9175" s="2" t="s">
        <v>34046</v>
      </c>
      <c r="R9175" s="2">
        <v>200</v>
      </c>
      <c r="S9175" s="2">
        <v>200</v>
      </c>
      <c r="T9175" s="26" t="s">
        <v>31186</v>
      </c>
      <c r="V9175" s="26">
        <v>1</v>
      </c>
    </row>
    <row r="9176" spans="1:22" ht="86.4" x14ac:dyDescent="0.3">
      <c r="A9176" t="s">
        <v>32460</v>
      </c>
      <c r="B9176" s="2" t="s">
        <v>19</v>
      </c>
      <c r="C9176" s="2" t="s">
        <v>15424</v>
      </c>
      <c r="D9176" s="2" t="s">
        <v>15426</v>
      </c>
      <c r="E9176" s="2" t="s">
        <v>15464</v>
      </c>
      <c r="F9176" s="2" t="s">
        <v>15595</v>
      </c>
      <c r="G9176" s="2" t="s">
        <v>15607</v>
      </c>
      <c r="H9176" s="3" t="s">
        <v>15608</v>
      </c>
      <c r="I9176" s="3" t="s">
        <v>13115</v>
      </c>
      <c r="J9176" s="3">
        <v>4</v>
      </c>
      <c r="K9176" s="2" t="s">
        <v>36</v>
      </c>
      <c r="O9176" s="7" t="s">
        <v>32650</v>
      </c>
      <c r="P9176" s="7" t="s">
        <v>34045</v>
      </c>
      <c r="Q9176" s="2" t="s">
        <v>34046</v>
      </c>
      <c r="R9176" s="2">
        <v>250</v>
      </c>
      <c r="S9176" s="2">
        <v>250</v>
      </c>
      <c r="T9176" s="26" t="s">
        <v>31186</v>
      </c>
      <c r="V9176" s="26">
        <v>1</v>
      </c>
    </row>
    <row r="9177" spans="1:22" ht="86.4" x14ac:dyDescent="0.3">
      <c r="A9177" t="s">
        <v>32460</v>
      </c>
      <c r="B9177" s="2" t="s">
        <v>19</v>
      </c>
      <c r="C9177" s="2" t="s">
        <v>15424</v>
      </c>
      <c r="D9177" s="2" t="s">
        <v>15426</v>
      </c>
      <c r="E9177" s="2" t="s">
        <v>15464</v>
      </c>
      <c r="F9177" s="2" t="s">
        <v>15595</v>
      </c>
      <c r="G9177" s="2" t="s">
        <v>15609</v>
      </c>
      <c r="H9177" s="3" t="s">
        <v>15610</v>
      </c>
      <c r="I9177" s="3" t="s">
        <v>13115</v>
      </c>
      <c r="J9177" s="3">
        <v>27</v>
      </c>
      <c r="K9177" s="2" t="s">
        <v>36</v>
      </c>
      <c r="O9177" s="7" t="s">
        <v>32650</v>
      </c>
      <c r="P9177" s="7" t="s">
        <v>34045</v>
      </c>
      <c r="Q9177" s="2" t="s">
        <v>34046</v>
      </c>
      <c r="R9177" s="2">
        <v>300</v>
      </c>
      <c r="S9177" s="2">
        <v>300</v>
      </c>
      <c r="T9177" s="26" t="s">
        <v>31186</v>
      </c>
      <c r="V9177" s="26">
        <v>1</v>
      </c>
    </row>
    <row r="9178" spans="1:22" ht="86.4" x14ac:dyDescent="0.3">
      <c r="A9178" t="s">
        <v>32460</v>
      </c>
      <c r="B9178" s="2" t="s">
        <v>19</v>
      </c>
      <c r="C9178" s="2" t="s">
        <v>15424</v>
      </c>
      <c r="D9178" s="2" t="s">
        <v>15426</v>
      </c>
      <c r="E9178" s="2" t="s">
        <v>15464</v>
      </c>
      <c r="F9178" s="2" t="s">
        <v>15595</v>
      </c>
      <c r="G9178" s="2" t="s">
        <v>15611</v>
      </c>
      <c r="H9178" s="3" t="s">
        <v>15612</v>
      </c>
      <c r="I9178" s="3" t="s">
        <v>13115</v>
      </c>
      <c r="J9178" s="3">
        <v>6</v>
      </c>
      <c r="K9178" s="2" t="s">
        <v>36</v>
      </c>
      <c r="O9178" s="7" t="s">
        <v>32650</v>
      </c>
      <c r="P9178" s="7" t="s">
        <v>34045</v>
      </c>
      <c r="Q9178" s="2" t="s">
        <v>34046</v>
      </c>
      <c r="R9178" s="2">
        <v>400</v>
      </c>
      <c r="S9178" s="2">
        <v>400</v>
      </c>
      <c r="T9178" s="26" t="s">
        <v>31186</v>
      </c>
      <c r="V9178" s="26">
        <v>1</v>
      </c>
    </row>
    <row r="9179" spans="1:22" ht="86.4" x14ac:dyDescent="0.3">
      <c r="A9179" t="s">
        <v>32460</v>
      </c>
      <c r="B9179" s="2" t="s">
        <v>19</v>
      </c>
      <c r="C9179" s="2" t="s">
        <v>15424</v>
      </c>
      <c r="D9179" s="2" t="s">
        <v>15426</v>
      </c>
      <c r="E9179" s="2" t="s">
        <v>15464</v>
      </c>
      <c r="F9179" s="2" t="s">
        <v>15595</v>
      </c>
      <c r="G9179" s="2" t="s">
        <v>15613</v>
      </c>
      <c r="H9179" s="3" t="s">
        <v>15614</v>
      </c>
      <c r="I9179" s="3" t="s">
        <v>13115</v>
      </c>
      <c r="J9179" s="3">
        <v>1</v>
      </c>
      <c r="K9179" s="2" t="s">
        <v>36</v>
      </c>
      <c r="O9179" s="7" t="s">
        <v>32650</v>
      </c>
      <c r="P9179" s="7" t="s">
        <v>34045</v>
      </c>
      <c r="Q9179" s="2" t="s">
        <v>34046</v>
      </c>
      <c r="R9179" s="2">
        <v>500</v>
      </c>
      <c r="S9179" s="2">
        <v>500</v>
      </c>
      <c r="T9179" s="26" t="s">
        <v>31186</v>
      </c>
      <c r="V9179" s="26">
        <v>1</v>
      </c>
    </row>
    <row r="9180" spans="1:22" ht="86.4" x14ac:dyDescent="0.3">
      <c r="A9180" t="s">
        <v>32460</v>
      </c>
      <c r="B9180" s="2" t="s">
        <v>19</v>
      </c>
      <c r="C9180" s="2" t="s">
        <v>15424</v>
      </c>
      <c r="D9180" s="2" t="s">
        <v>15426</v>
      </c>
      <c r="E9180" s="2" t="s">
        <v>15464</v>
      </c>
      <c r="F9180" s="2" t="s">
        <v>15595</v>
      </c>
      <c r="G9180" s="2" t="s">
        <v>15615</v>
      </c>
      <c r="H9180" s="3" t="s">
        <v>15616</v>
      </c>
      <c r="I9180" s="3" t="s">
        <v>13115</v>
      </c>
      <c r="J9180" s="3">
        <v>4</v>
      </c>
      <c r="K9180" s="2" t="s">
        <v>36</v>
      </c>
      <c r="O9180" s="7" t="s">
        <v>32650</v>
      </c>
      <c r="P9180" s="7" t="s">
        <v>34045</v>
      </c>
      <c r="Q9180" s="2" t="s">
        <v>34046</v>
      </c>
      <c r="R9180" s="2">
        <v>600</v>
      </c>
      <c r="S9180" s="2">
        <v>600</v>
      </c>
      <c r="T9180" s="26" t="s">
        <v>31186</v>
      </c>
      <c r="V9180" s="26">
        <v>1</v>
      </c>
    </row>
    <row r="9181" spans="1:22" ht="86.4" x14ac:dyDescent="0.3">
      <c r="A9181" t="s">
        <v>32460</v>
      </c>
      <c r="B9181" s="2" t="s">
        <v>19</v>
      </c>
      <c r="C9181" s="2" t="s">
        <v>15424</v>
      </c>
      <c r="D9181" s="2" t="s">
        <v>15426</v>
      </c>
      <c r="E9181" s="2" t="s">
        <v>15464</v>
      </c>
      <c r="F9181" s="2" t="s">
        <v>15595</v>
      </c>
      <c r="G9181" s="2" t="s">
        <v>15617</v>
      </c>
      <c r="H9181" s="3" t="s">
        <v>15618</v>
      </c>
      <c r="I9181" s="3" t="s">
        <v>13115</v>
      </c>
      <c r="J9181" s="3">
        <v>6</v>
      </c>
      <c r="K9181" s="2" t="s">
        <v>36</v>
      </c>
      <c r="O9181" s="7" t="s">
        <v>32650</v>
      </c>
      <c r="P9181" s="7" t="s">
        <v>34045</v>
      </c>
      <c r="Q9181" s="2" t="s">
        <v>34046</v>
      </c>
      <c r="R9181" s="2">
        <v>700</v>
      </c>
      <c r="S9181" s="2">
        <v>700</v>
      </c>
      <c r="T9181" s="26" t="s">
        <v>31186</v>
      </c>
      <c r="V9181" s="26">
        <v>1</v>
      </c>
    </row>
    <row r="9182" spans="1:22" ht="86.4" x14ac:dyDescent="0.3">
      <c r="A9182" t="s">
        <v>32460</v>
      </c>
      <c r="B9182" s="2" t="s">
        <v>19</v>
      </c>
      <c r="C9182" s="2" t="s">
        <v>15424</v>
      </c>
      <c r="D9182" s="2" t="s">
        <v>15426</v>
      </c>
      <c r="E9182" s="2" t="s">
        <v>15464</v>
      </c>
      <c r="F9182" s="2" t="s">
        <v>15595</v>
      </c>
      <c r="G9182" s="2" t="s">
        <v>15619</v>
      </c>
      <c r="H9182" s="3" t="s">
        <v>15620</v>
      </c>
      <c r="I9182" s="3" t="s">
        <v>13115</v>
      </c>
      <c r="K9182" s="2" t="s">
        <v>36</v>
      </c>
      <c r="O9182" s="7" t="s">
        <v>32650</v>
      </c>
      <c r="P9182" s="7" t="s">
        <v>34045</v>
      </c>
      <c r="Q9182" s="2" t="s">
        <v>34046</v>
      </c>
      <c r="R9182" s="2">
        <v>800</v>
      </c>
      <c r="S9182" s="2">
        <v>800</v>
      </c>
      <c r="T9182" s="26" t="s">
        <v>31186</v>
      </c>
      <c r="V9182" s="26">
        <v>1</v>
      </c>
    </row>
    <row r="9183" spans="1:22" ht="86.4" x14ac:dyDescent="0.3">
      <c r="A9183" t="s">
        <v>32460</v>
      </c>
      <c r="B9183" s="2" t="s">
        <v>19</v>
      </c>
      <c r="C9183" s="2" t="s">
        <v>15424</v>
      </c>
      <c r="D9183" s="2" t="s">
        <v>15426</v>
      </c>
      <c r="E9183" s="2" t="s">
        <v>15464</v>
      </c>
      <c r="F9183" s="2" t="s">
        <v>15595</v>
      </c>
      <c r="G9183" s="2" t="s">
        <v>15621</v>
      </c>
      <c r="H9183" s="3" t="s">
        <v>15622</v>
      </c>
      <c r="I9183" s="3" t="s">
        <v>13115</v>
      </c>
      <c r="K9183" s="2" t="s">
        <v>36</v>
      </c>
      <c r="O9183" s="7" t="s">
        <v>32650</v>
      </c>
      <c r="P9183" s="7" t="s">
        <v>34045</v>
      </c>
      <c r="Q9183" s="2" t="s">
        <v>34046</v>
      </c>
      <c r="R9183" s="2">
        <v>900</v>
      </c>
      <c r="S9183" s="2">
        <v>900</v>
      </c>
      <c r="T9183" s="26" t="s">
        <v>31186</v>
      </c>
      <c r="V9183" s="26">
        <v>1</v>
      </c>
    </row>
    <row r="9184" spans="1:22" ht="86.4" x14ac:dyDescent="0.3">
      <c r="A9184" t="s">
        <v>32460</v>
      </c>
      <c r="B9184" s="2" t="s">
        <v>19</v>
      </c>
      <c r="C9184" s="2" t="s">
        <v>15424</v>
      </c>
      <c r="D9184" s="2" t="s">
        <v>15426</v>
      </c>
      <c r="E9184" s="2" t="s">
        <v>15464</v>
      </c>
      <c r="F9184" s="2" t="s">
        <v>15595</v>
      </c>
      <c r="G9184" s="2" t="s">
        <v>15623</v>
      </c>
      <c r="H9184" s="3" t="s">
        <v>15624</v>
      </c>
      <c r="I9184" s="3" t="s">
        <v>13115</v>
      </c>
      <c r="K9184" s="2" t="s">
        <v>36</v>
      </c>
      <c r="O9184" s="7" t="s">
        <v>32650</v>
      </c>
      <c r="P9184" s="7" t="s">
        <v>34045</v>
      </c>
      <c r="Q9184" s="2" t="s">
        <v>34046</v>
      </c>
      <c r="R9184" s="2">
        <v>1000</v>
      </c>
      <c r="S9184" s="2">
        <v>1000</v>
      </c>
      <c r="T9184" s="26" t="s">
        <v>31186</v>
      </c>
      <c r="V9184" s="26">
        <v>1</v>
      </c>
    </row>
    <row r="9185" spans="1:22" ht="86.4" x14ac:dyDescent="0.3">
      <c r="A9185" t="s">
        <v>32460</v>
      </c>
      <c r="B9185" s="2" t="s">
        <v>19</v>
      </c>
      <c r="C9185" s="2" t="s">
        <v>15424</v>
      </c>
      <c r="D9185" s="2" t="s">
        <v>15426</v>
      </c>
      <c r="E9185" s="2" t="s">
        <v>15464</v>
      </c>
      <c r="F9185" s="2" t="s">
        <v>15595</v>
      </c>
      <c r="G9185" s="2" t="s">
        <v>15625</v>
      </c>
      <c r="H9185" s="3" t="s">
        <v>15626</v>
      </c>
      <c r="I9185" s="3" t="s">
        <v>13115</v>
      </c>
      <c r="K9185" s="2" t="s">
        <v>36</v>
      </c>
      <c r="O9185" s="7" t="s">
        <v>32650</v>
      </c>
      <c r="P9185" s="7" t="s">
        <v>34045</v>
      </c>
      <c r="Q9185" s="2" t="s">
        <v>34046</v>
      </c>
      <c r="R9185" s="2">
        <v>1200</v>
      </c>
      <c r="S9185" s="2">
        <v>1200</v>
      </c>
      <c r="T9185" s="26" t="s">
        <v>31186</v>
      </c>
      <c r="V9185" s="26">
        <v>1</v>
      </c>
    </row>
    <row r="9186" spans="1:22" ht="86.4" x14ac:dyDescent="0.3">
      <c r="A9186" t="s">
        <v>32460</v>
      </c>
      <c r="B9186" s="2" t="s">
        <v>19</v>
      </c>
      <c r="C9186" s="2" t="s">
        <v>15424</v>
      </c>
      <c r="D9186" s="2" t="s">
        <v>15426</v>
      </c>
      <c r="E9186" s="2" t="s">
        <v>15464</v>
      </c>
      <c r="F9186" s="2" t="s">
        <v>15595</v>
      </c>
      <c r="G9186" s="2" t="s">
        <v>15627</v>
      </c>
      <c r="H9186" s="3" t="s">
        <v>15628</v>
      </c>
      <c r="I9186" s="3" t="s">
        <v>13115</v>
      </c>
      <c r="J9186" s="3">
        <v>1</v>
      </c>
      <c r="K9186" s="2" t="s">
        <v>36</v>
      </c>
      <c r="O9186" s="7" t="s">
        <v>32650</v>
      </c>
      <c r="P9186" s="7" t="s">
        <v>34045</v>
      </c>
      <c r="Q9186" s="2" t="s">
        <v>34046</v>
      </c>
      <c r="R9186" s="2">
        <v>1400</v>
      </c>
      <c r="S9186" s="2">
        <v>1400</v>
      </c>
      <c r="T9186" s="26" t="s">
        <v>31186</v>
      </c>
      <c r="V9186" s="26">
        <v>1</v>
      </c>
    </row>
    <row r="9187" spans="1:22" ht="86.4" x14ac:dyDescent="0.3">
      <c r="A9187" t="s">
        <v>32460</v>
      </c>
      <c r="B9187" s="2" t="s">
        <v>19</v>
      </c>
      <c r="C9187" s="2" t="s">
        <v>15424</v>
      </c>
      <c r="D9187" s="2" t="s">
        <v>15426</v>
      </c>
      <c r="E9187" s="2" t="s">
        <v>15464</v>
      </c>
      <c r="F9187" s="2" t="s">
        <v>15595</v>
      </c>
      <c r="G9187" s="2" t="s">
        <v>15629</v>
      </c>
      <c r="H9187" s="3" t="s">
        <v>15630</v>
      </c>
      <c r="I9187" s="3" t="s">
        <v>13115</v>
      </c>
      <c r="K9187" s="2" t="s">
        <v>36</v>
      </c>
      <c r="O9187" s="7" t="s">
        <v>32650</v>
      </c>
      <c r="P9187" s="7" t="s">
        <v>34045</v>
      </c>
      <c r="Q9187" s="2" t="s">
        <v>34046</v>
      </c>
      <c r="R9187" s="2">
        <v>1600</v>
      </c>
      <c r="S9187" s="2">
        <v>1600</v>
      </c>
      <c r="T9187" s="26" t="s">
        <v>31186</v>
      </c>
      <c r="V9187" s="26">
        <v>1</v>
      </c>
    </row>
    <row r="9188" spans="1:22" x14ac:dyDescent="0.3">
      <c r="B9188" s="2" t="s">
        <v>19</v>
      </c>
      <c r="C9188" s="2" t="s">
        <v>15424</v>
      </c>
      <c r="D9188" s="2" t="s">
        <v>15426</v>
      </c>
      <c r="E9188" s="2" t="s">
        <v>15631</v>
      </c>
      <c r="H9188" s="3" t="s">
        <v>15632</v>
      </c>
    </row>
    <row r="9189" spans="1:22" x14ac:dyDescent="0.3">
      <c r="L9189" s="163" t="s">
        <v>0</v>
      </c>
      <c r="M9189" s="163"/>
      <c r="N9189" s="163"/>
      <c r="O9189" s="163" t="s">
        <v>1</v>
      </c>
      <c r="P9189" s="163"/>
      <c r="Q9189" s="163"/>
      <c r="R9189" s="171" t="s">
        <v>31185</v>
      </c>
      <c r="S9189" s="171"/>
      <c r="T9189" s="171"/>
      <c r="U9189" s="171"/>
      <c r="V9189" s="171"/>
    </row>
    <row r="9190" spans="1:22" ht="43.2" x14ac:dyDescent="0.3">
      <c r="B9190" s="2" t="s">
        <v>19</v>
      </c>
      <c r="C9190" s="2" t="s">
        <v>15424</v>
      </c>
      <c r="D9190" s="2" t="s">
        <v>15426</v>
      </c>
      <c r="E9190" s="2" t="s">
        <v>15631</v>
      </c>
      <c r="F9190" s="2" t="s">
        <v>15633</v>
      </c>
      <c r="H9190" s="3" t="s">
        <v>15634</v>
      </c>
      <c r="L9190" s="123" t="s">
        <v>12</v>
      </c>
      <c r="M9190" s="123" t="s">
        <v>13</v>
      </c>
      <c r="N9190" s="123" t="s">
        <v>14</v>
      </c>
      <c r="O9190" s="123" t="s">
        <v>32311</v>
      </c>
      <c r="P9190" s="123" t="s">
        <v>31195</v>
      </c>
      <c r="Q9190" s="123" t="s">
        <v>31198</v>
      </c>
      <c r="R9190" s="124" t="s">
        <v>32319</v>
      </c>
      <c r="S9190" s="124" t="s">
        <v>32320</v>
      </c>
      <c r="T9190" s="124" t="s">
        <v>17</v>
      </c>
      <c r="U9190" s="124" t="s">
        <v>18</v>
      </c>
      <c r="V9190" s="124" t="s">
        <v>31184</v>
      </c>
    </row>
    <row r="9191" spans="1:22" x14ac:dyDescent="0.3">
      <c r="A9191" t="s">
        <v>32460</v>
      </c>
      <c r="B9191" s="2" t="s">
        <v>19</v>
      </c>
      <c r="C9191" s="2" t="s">
        <v>15424</v>
      </c>
      <c r="D9191" s="2" t="s">
        <v>15426</v>
      </c>
      <c r="E9191" s="2" t="s">
        <v>15631</v>
      </c>
      <c r="F9191" s="2" t="s">
        <v>15633</v>
      </c>
      <c r="G9191" s="2" t="s">
        <v>15635</v>
      </c>
      <c r="H9191" s="3" t="s">
        <v>15636</v>
      </c>
      <c r="I9191" s="3" t="s">
        <v>15433</v>
      </c>
      <c r="J9191" s="3">
        <v>20</v>
      </c>
      <c r="K9191" s="2" t="s">
        <v>36</v>
      </c>
      <c r="O9191" s="7" t="s">
        <v>32642</v>
      </c>
      <c r="P9191" s="7" t="s">
        <v>34047</v>
      </c>
      <c r="Q9191" s="2" t="s">
        <v>34048</v>
      </c>
      <c r="R9191" s="2">
        <v>300</v>
      </c>
      <c r="S9191" s="2">
        <v>300</v>
      </c>
      <c r="T9191" s="26" t="s">
        <v>31186</v>
      </c>
      <c r="V9191" s="26">
        <v>1</v>
      </c>
    </row>
    <row r="9192" spans="1:22" x14ac:dyDescent="0.3">
      <c r="A9192" t="s">
        <v>32460</v>
      </c>
      <c r="B9192" s="2" t="s">
        <v>19</v>
      </c>
      <c r="C9192" s="2" t="s">
        <v>15424</v>
      </c>
      <c r="D9192" s="2" t="s">
        <v>15426</v>
      </c>
      <c r="E9192" s="2" t="s">
        <v>15631</v>
      </c>
      <c r="F9192" s="2" t="s">
        <v>15633</v>
      </c>
      <c r="G9192" s="2" t="s">
        <v>15637</v>
      </c>
      <c r="H9192" s="3" t="s">
        <v>15638</v>
      </c>
      <c r="I9192" s="3" t="s">
        <v>15433</v>
      </c>
      <c r="J9192" s="3">
        <v>4</v>
      </c>
      <c r="K9192" s="2" t="s">
        <v>36</v>
      </c>
      <c r="O9192" s="7" t="s">
        <v>32642</v>
      </c>
      <c r="P9192" s="7" t="s">
        <v>34047</v>
      </c>
      <c r="Q9192" s="2" t="s">
        <v>34048</v>
      </c>
      <c r="R9192" s="2">
        <v>400</v>
      </c>
      <c r="S9192" s="2">
        <v>400</v>
      </c>
      <c r="T9192" s="26" t="s">
        <v>31186</v>
      </c>
      <c r="V9192" s="26">
        <v>1</v>
      </c>
    </row>
    <row r="9193" spans="1:22" x14ac:dyDescent="0.3">
      <c r="A9193" t="s">
        <v>32460</v>
      </c>
      <c r="B9193" s="2" t="s">
        <v>19</v>
      </c>
      <c r="C9193" s="2" t="s">
        <v>15424</v>
      </c>
      <c r="D9193" s="2" t="s">
        <v>15426</v>
      </c>
      <c r="E9193" s="2" t="s">
        <v>15631</v>
      </c>
      <c r="F9193" s="2" t="s">
        <v>15633</v>
      </c>
      <c r="G9193" s="2" t="s">
        <v>15639</v>
      </c>
      <c r="H9193" s="3" t="s">
        <v>15640</v>
      </c>
      <c r="I9193" s="3" t="s">
        <v>15433</v>
      </c>
      <c r="J9193" s="3">
        <v>1</v>
      </c>
      <c r="K9193" s="2" t="s">
        <v>36</v>
      </c>
      <c r="O9193" s="7" t="s">
        <v>32642</v>
      </c>
      <c r="P9193" s="7" t="s">
        <v>34047</v>
      </c>
      <c r="Q9193" s="2" t="s">
        <v>34048</v>
      </c>
      <c r="R9193" s="2">
        <v>500</v>
      </c>
      <c r="S9193" s="2">
        <v>500</v>
      </c>
      <c r="T9193" s="26" t="s">
        <v>31186</v>
      </c>
      <c r="V9193" s="26">
        <v>1</v>
      </c>
    </row>
    <row r="9194" spans="1:22" x14ac:dyDescent="0.3">
      <c r="A9194" t="s">
        <v>32460</v>
      </c>
      <c r="B9194" s="2" t="s">
        <v>19</v>
      </c>
      <c r="C9194" s="2" t="s">
        <v>15424</v>
      </c>
      <c r="D9194" s="2" t="s">
        <v>15426</v>
      </c>
      <c r="E9194" s="2" t="s">
        <v>15631</v>
      </c>
      <c r="F9194" s="2" t="s">
        <v>15633</v>
      </c>
      <c r="G9194" s="2" t="s">
        <v>15641</v>
      </c>
      <c r="H9194" s="3" t="s">
        <v>15642</v>
      </c>
      <c r="I9194" s="3" t="s">
        <v>15433</v>
      </c>
      <c r="K9194" s="2" t="s">
        <v>36</v>
      </c>
      <c r="O9194" s="7" t="s">
        <v>32642</v>
      </c>
      <c r="P9194" s="7" t="s">
        <v>34047</v>
      </c>
      <c r="Q9194" s="2" t="s">
        <v>34048</v>
      </c>
      <c r="R9194" s="2">
        <v>600</v>
      </c>
      <c r="S9194" s="2">
        <v>600</v>
      </c>
      <c r="T9194" s="26" t="s">
        <v>31186</v>
      </c>
      <c r="V9194" s="26">
        <v>1</v>
      </c>
    </row>
    <row r="9195" spans="1:22" x14ac:dyDescent="0.3">
      <c r="A9195" t="s">
        <v>32460</v>
      </c>
      <c r="B9195" s="2" t="s">
        <v>19</v>
      </c>
      <c r="C9195" s="2" t="s">
        <v>15424</v>
      </c>
      <c r="D9195" s="2" t="s">
        <v>15426</v>
      </c>
      <c r="E9195" s="2" t="s">
        <v>15631</v>
      </c>
      <c r="F9195" s="2" t="s">
        <v>15633</v>
      </c>
      <c r="G9195" s="2" t="s">
        <v>15643</v>
      </c>
      <c r="H9195" s="3" t="s">
        <v>15644</v>
      </c>
      <c r="I9195" s="3" t="s">
        <v>15433</v>
      </c>
      <c r="K9195" s="2" t="s">
        <v>36</v>
      </c>
      <c r="O9195" s="7" t="s">
        <v>32642</v>
      </c>
      <c r="P9195" s="7" t="s">
        <v>34047</v>
      </c>
      <c r="Q9195" s="2" t="s">
        <v>34048</v>
      </c>
      <c r="R9195" s="2">
        <v>700</v>
      </c>
      <c r="S9195" s="2">
        <v>700</v>
      </c>
      <c r="T9195" s="26" t="s">
        <v>31186</v>
      </c>
      <c r="V9195" s="26">
        <v>1</v>
      </c>
    </row>
    <row r="9196" spans="1:22" x14ac:dyDescent="0.3">
      <c r="A9196" t="s">
        <v>32460</v>
      </c>
      <c r="B9196" s="2" t="s">
        <v>19</v>
      </c>
      <c r="C9196" s="2" t="s">
        <v>15424</v>
      </c>
      <c r="D9196" s="2" t="s">
        <v>15426</v>
      </c>
      <c r="E9196" s="2" t="s">
        <v>15631</v>
      </c>
      <c r="F9196" s="2" t="s">
        <v>15633</v>
      </c>
      <c r="G9196" s="2" t="s">
        <v>15645</v>
      </c>
      <c r="H9196" s="3" t="s">
        <v>15646</v>
      </c>
      <c r="I9196" s="3" t="s">
        <v>15433</v>
      </c>
      <c r="K9196" s="2" t="s">
        <v>36</v>
      </c>
      <c r="O9196" s="7" t="s">
        <v>32642</v>
      </c>
      <c r="P9196" s="7" t="s">
        <v>34047</v>
      </c>
      <c r="Q9196" s="2" t="s">
        <v>34048</v>
      </c>
      <c r="R9196" s="2">
        <v>800</v>
      </c>
      <c r="S9196" s="2">
        <v>800</v>
      </c>
      <c r="T9196" s="26" t="s">
        <v>31186</v>
      </c>
      <c r="V9196" s="26">
        <v>1</v>
      </c>
    </row>
    <row r="9197" spans="1:22" x14ac:dyDescent="0.3">
      <c r="A9197" t="s">
        <v>32460</v>
      </c>
      <c r="B9197" s="2" t="s">
        <v>19</v>
      </c>
      <c r="C9197" s="2" t="s">
        <v>15424</v>
      </c>
      <c r="D9197" s="2" t="s">
        <v>15426</v>
      </c>
      <c r="E9197" s="2" t="s">
        <v>15631</v>
      </c>
      <c r="F9197" s="2" t="s">
        <v>15633</v>
      </c>
      <c r="G9197" s="2" t="s">
        <v>15647</v>
      </c>
      <c r="H9197" s="3" t="s">
        <v>15648</v>
      </c>
      <c r="I9197" s="3" t="s">
        <v>15433</v>
      </c>
      <c r="K9197" s="2" t="s">
        <v>36</v>
      </c>
      <c r="O9197" s="7" t="s">
        <v>32642</v>
      </c>
      <c r="P9197" s="7" t="s">
        <v>34047</v>
      </c>
      <c r="Q9197" s="2" t="s">
        <v>34048</v>
      </c>
      <c r="R9197" s="2">
        <v>900</v>
      </c>
      <c r="S9197" s="2">
        <v>900</v>
      </c>
      <c r="T9197" s="26" t="s">
        <v>31186</v>
      </c>
      <c r="V9197" s="26">
        <v>1</v>
      </c>
    </row>
    <row r="9198" spans="1:22" x14ac:dyDescent="0.3">
      <c r="A9198" t="s">
        <v>32460</v>
      </c>
      <c r="B9198" s="2" t="s">
        <v>19</v>
      </c>
      <c r="C9198" s="2" t="s">
        <v>15424</v>
      </c>
      <c r="D9198" s="2" t="s">
        <v>15426</v>
      </c>
      <c r="E9198" s="2" t="s">
        <v>15631</v>
      </c>
      <c r="F9198" s="2" t="s">
        <v>15633</v>
      </c>
      <c r="G9198" s="2" t="s">
        <v>15649</v>
      </c>
      <c r="H9198" s="3" t="s">
        <v>15650</v>
      </c>
      <c r="I9198" s="3" t="s">
        <v>15433</v>
      </c>
      <c r="K9198" s="2" t="s">
        <v>36</v>
      </c>
      <c r="O9198" s="7" t="s">
        <v>32642</v>
      </c>
      <c r="P9198" s="7" t="s">
        <v>34047</v>
      </c>
      <c r="Q9198" s="2" t="s">
        <v>34048</v>
      </c>
      <c r="R9198" s="2">
        <v>1000</v>
      </c>
      <c r="S9198" s="2">
        <v>1000</v>
      </c>
      <c r="T9198" s="26" t="s">
        <v>31186</v>
      </c>
      <c r="V9198" s="26">
        <v>1</v>
      </c>
    </row>
    <row r="9199" spans="1:22" x14ac:dyDescent="0.3">
      <c r="A9199" t="s">
        <v>32460</v>
      </c>
      <c r="B9199" s="2" t="s">
        <v>19</v>
      </c>
      <c r="C9199" s="2" t="s">
        <v>15424</v>
      </c>
      <c r="D9199" s="2" t="s">
        <v>15426</v>
      </c>
      <c r="E9199" s="2" t="s">
        <v>15631</v>
      </c>
      <c r="F9199" s="2" t="s">
        <v>15633</v>
      </c>
      <c r="G9199" s="2" t="s">
        <v>15651</v>
      </c>
      <c r="H9199" s="3" t="s">
        <v>15652</v>
      </c>
      <c r="I9199" s="3" t="s">
        <v>15433</v>
      </c>
      <c r="K9199" s="2" t="s">
        <v>36</v>
      </c>
      <c r="O9199" s="7" t="s">
        <v>32642</v>
      </c>
      <c r="P9199" s="7" t="s">
        <v>34047</v>
      </c>
      <c r="Q9199" s="2" t="s">
        <v>34048</v>
      </c>
      <c r="R9199" s="2">
        <v>1200</v>
      </c>
      <c r="S9199" s="2">
        <v>1200</v>
      </c>
      <c r="T9199" s="26" t="s">
        <v>31186</v>
      </c>
      <c r="V9199" s="26">
        <v>1</v>
      </c>
    </row>
    <row r="9200" spans="1:22" x14ac:dyDescent="0.3">
      <c r="A9200" t="s">
        <v>32460</v>
      </c>
      <c r="B9200" s="2" t="s">
        <v>19</v>
      </c>
      <c r="C9200" s="2" t="s">
        <v>15424</v>
      </c>
      <c r="D9200" s="2" t="s">
        <v>15426</v>
      </c>
      <c r="E9200" s="2" t="s">
        <v>15631</v>
      </c>
      <c r="F9200" s="2" t="s">
        <v>15633</v>
      </c>
      <c r="G9200" s="2" t="s">
        <v>15653</v>
      </c>
      <c r="H9200" s="3" t="s">
        <v>15654</v>
      </c>
      <c r="I9200" s="3" t="s">
        <v>15433</v>
      </c>
      <c r="K9200" s="2" t="s">
        <v>36</v>
      </c>
      <c r="O9200" s="7" t="s">
        <v>32642</v>
      </c>
      <c r="P9200" s="7" t="s">
        <v>34047</v>
      </c>
      <c r="Q9200" s="2" t="s">
        <v>34048</v>
      </c>
      <c r="R9200" s="2">
        <v>1400</v>
      </c>
      <c r="S9200" s="2">
        <v>1400</v>
      </c>
      <c r="T9200" s="26" t="s">
        <v>31186</v>
      </c>
      <c r="V9200" s="26">
        <v>1</v>
      </c>
    </row>
    <row r="9201" spans="1:22" x14ac:dyDescent="0.3">
      <c r="A9201" t="s">
        <v>32460</v>
      </c>
      <c r="B9201" s="2" t="s">
        <v>19</v>
      </c>
      <c r="C9201" s="2" t="s">
        <v>15424</v>
      </c>
      <c r="D9201" s="2" t="s">
        <v>15426</v>
      </c>
      <c r="E9201" s="2" t="s">
        <v>15631</v>
      </c>
      <c r="F9201" s="2" t="s">
        <v>15633</v>
      </c>
      <c r="G9201" s="2" t="s">
        <v>15655</v>
      </c>
      <c r="H9201" s="3" t="s">
        <v>15656</v>
      </c>
      <c r="I9201" s="3" t="s">
        <v>15433</v>
      </c>
      <c r="K9201" s="2" t="s">
        <v>36</v>
      </c>
      <c r="O9201" s="7" t="s">
        <v>32642</v>
      </c>
      <c r="P9201" s="7" t="s">
        <v>34047</v>
      </c>
      <c r="Q9201" s="2" t="s">
        <v>34048</v>
      </c>
      <c r="R9201" s="2">
        <v>1600</v>
      </c>
      <c r="S9201" s="2">
        <v>1600</v>
      </c>
      <c r="T9201" s="26" t="s">
        <v>31186</v>
      </c>
      <c r="V9201" s="26">
        <v>1</v>
      </c>
    </row>
    <row r="9202" spans="1:22" x14ac:dyDescent="0.3">
      <c r="L9202" s="163" t="s">
        <v>0</v>
      </c>
      <c r="M9202" s="163"/>
      <c r="N9202" s="163"/>
      <c r="O9202" s="163" t="s">
        <v>1</v>
      </c>
      <c r="P9202" s="163"/>
      <c r="Q9202" s="163"/>
      <c r="R9202" s="171" t="s">
        <v>31185</v>
      </c>
      <c r="S9202" s="171"/>
      <c r="T9202" s="171"/>
      <c r="U9202" s="171"/>
      <c r="V9202" s="171"/>
    </row>
    <row r="9203" spans="1:22" ht="43.2" x14ac:dyDescent="0.3">
      <c r="B9203" s="2" t="s">
        <v>19</v>
      </c>
      <c r="C9203" s="2" t="s">
        <v>15424</v>
      </c>
      <c r="D9203" s="2" t="s">
        <v>15426</v>
      </c>
      <c r="E9203" s="2" t="s">
        <v>15631</v>
      </c>
      <c r="F9203" s="2" t="s">
        <v>15657</v>
      </c>
      <c r="H9203" s="3" t="s">
        <v>15658</v>
      </c>
      <c r="L9203" s="123" t="s">
        <v>12</v>
      </c>
      <c r="M9203" s="123" t="s">
        <v>13</v>
      </c>
      <c r="N9203" s="123" t="s">
        <v>14</v>
      </c>
      <c r="O9203" s="123" t="s">
        <v>32311</v>
      </c>
      <c r="P9203" s="123" t="s">
        <v>31195</v>
      </c>
      <c r="Q9203" s="123" t="s">
        <v>31198</v>
      </c>
      <c r="R9203" s="124" t="s">
        <v>32319</v>
      </c>
      <c r="S9203" s="124" t="s">
        <v>32320</v>
      </c>
      <c r="T9203" s="124" t="s">
        <v>17</v>
      </c>
      <c r="U9203" s="124" t="s">
        <v>18</v>
      </c>
      <c r="V9203" s="124" t="s">
        <v>31184</v>
      </c>
    </row>
    <row r="9204" spans="1:22" ht="28.8" x14ac:dyDescent="0.3">
      <c r="A9204" t="s">
        <v>32460</v>
      </c>
      <c r="B9204" s="2" t="s">
        <v>19</v>
      </c>
      <c r="C9204" s="2" t="s">
        <v>15424</v>
      </c>
      <c r="D9204" s="2" t="s">
        <v>15426</v>
      </c>
      <c r="E9204" s="2" t="s">
        <v>15631</v>
      </c>
      <c r="F9204" s="2" t="s">
        <v>15657</v>
      </c>
      <c r="G9204" s="2" t="s">
        <v>15659</v>
      </c>
      <c r="H9204" s="3" t="s">
        <v>15660</v>
      </c>
      <c r="I9204" s="3" t="s">
        <v>1792</v>
      </c>
      <c r="J9204" s="3">
        <v>8</v>
      </c>
      <c r="K9204" s="2" t="s">
        <v>36</v>
      </c>
      <c r="O9204" s="7" t="s">
        <v>32650</v>
      </c>
      <c r="P9204" s="7" t="s">
        <v>34049</v>
      </c>
      <c r="Q9204" s="2" t="s">
        <v>34050</v>
      </c>
      <c r="R9204" s="2">
        <v>0</v>
      </c>
      <c r="S9204" s="2">
        <v>50</v>
      </c>
      <c r="T9204" s="26" t="s">
        <v>31186</v>
      </c>
      <c r="V9204" s="26">
        <v>3</v>
      </c>
    </row>
    <row r="9205" spans="1:22" ht="28.8" x14ac:dyDescent="0.3">
      <c r="A9205" t="s">
        <v>32460</v>
      </c>
      <c r="B9205" s="2" t="s">
        <v>19</v>
      </c>
      <c r="C9205" s="2" t="s">
        <v>15424</v>
      </c>
      <c r="D9205" s="2" t="s">
        <v>15426</v>
      </c>
      <c r="E9205" s="2" t="s">
        <v>15631</v>
      </c>
      <c r="F9205" s="2" t="s">
        <v>15657</v>
      </c>
      <c r="G9205" s="2" t="s">
        <v>15661</v>
      </c>
      <c r="H9205" s="3" t="s">
        <v>15662</v>
      </c>
      <c r="I9205" s="3" t="s">
        <v>1792</v>
      </c>
      <c r="J9205" s="3">
        <v>6</v>
      </c>
      <c r="K9205" s="2" t="s">
        <v>36</v>
      </c>
      <c r="O9205" s="7" t="s">
        <v>32650</v>
      </c>
      <c r="P9205" s="7" t="s">
        <v>34049</v>
      </c>
      <c r="Q9205" s="2" t="s">
        <v>34050</v>
      </c>
      <c r="R9205" s="2">
        <v>50</v>
      </c>
      <c r="S9205" s="2">
        <v>63</v>
      </c>
      <c r="T9205" s="26" t="s">
        <v>31186</v>
      </c>
      <c r="V9205" s="26">
        <v>3</v>
      </c>
    </row>
    <row r="9206" spans="1:22" ht="28.8" x14ac:dyDescent="0.3">
      <c r="A9206" t="s">
        <v>32460</v>
      </c>
      <c r="B9206" s="2" t="s">
        <v>19</v>
      </c>
      <c r="C9206" s="2" t="s">
        <v>15424</v>
      </c>
      <c r="D9206" s="2" t="s">
        <v>15426</v>
      </c>
      <c r="E9206" s="2" t="s">
        <v>15631</v>
      </c>
      <c r="F9206" s="2" t="s">
        <v>15657</v>
      </c>
      <c r="G9206" s="2" t="s">
        <v>15663</v>
      </c>
      <c r="H9206" s="3" t="s">
        <v>15664</v>
      </c>
      <c r="I9206" s="3" t="s">
        <v>1792</v>
      </c>
      <c r="J9206" s="3">
        <v>6</v>
      </c>
      <c r="K9206" s="2" t="s">
        <v>36</v>
      </c>
      <c r="O9206" s="7" t="s">
        <v>32650</v>
      </c>
      <c r="P9206" s="7" t="s">
        <v>34049</v>
      </c>
      <c r="Q9206" s="2" t="s">
        <v>34050</v>
      </c>
      <c r="R9206" s="2">
        <v>63</v>
      </c>
      <c r="S9206" s="2">
        <v>75</v>
      </c>
      <c r="T9206" s="26" t="s">
        <v>31186</v>
      </c>
      <c r="V9206" s="26">
        <v>3</v>
      </c>
    </row>
    <row r="9207" spans="1:22" ht="28.8" x14ac:dyDescent="0.3">
      <c r="A9207" t="s">
        <v>32460</v>
      </c>
      <c r="B9207" s="2" t="s">
        <v>19</v>
      </c>
      <c r="C9207" s="2" t="s">
        <v>15424</v>
      </c>
      <c r="D9207" s="2" t="s">
        <v>15426</v>
      </c>
      <c r="E9207" s="2" t="s">
        <v>15631</v>
      </c>
      <c r="F9207" s="2" t="s">
        <v>15657</v>
      </c>
      <c r="G9207" s="2" t="s">
        <v>15665</v>
      </c>
      <c r="H9207" s="3" t="s">
        <v>15666</v>
      </c>
      <c r="I9207" s="3" t="s">
        <v>1792</v>
      </c>
      <c r="J9207" s="3">
        <v>5</v>
      </c>
      <c r="K9207" s="2" t="s">
        <v>36</v>
      </c>
      <c r="O9207" s="7" t="s">
        <v>32650</v>
      </c>
      <c r="P9207" s="7" t="s">
        <v>34049</v>
      </c>
      <c r="Q9207" s="2" t="s">
        <v>34050</v>
      </c>
      <c r="R9207" s="2">
        <v>75</v>
      </c>
      <c r="S9207" s="2">
        <v>90</v>
      </c>
      <c r="T9207" s="26" t="s">
        <v>31186</v>
      </c>
      <c r="V9207" s="26">
        <v>3</v>
      </c>
    </row>
    <row r="9208" spans="1:22" ht="28.8" x14ac:dyDescent="0.3">
      <c r="A9208" t="s">
        <v>32460</v>
      </c>
      <c r="B9208" s="2" t="s">
        <v>19</v>
      </c>
      <c r="C9208" s="2" t="s">
        <v>15424</v>
      </c>
      <c r="D9208" s="2" t="s">
        <v>15426</v>
      </c>
      <c r="E9208" s="2" t="s">
        <v>15631</v>
      </c>
      <c r="F9208" s="2" t="s">
        <v>15657</v>
      </c>
      <c r="G9208" s="2" t="s">
        <v>15667</v>
      </c>
      <c r="H9208" s="3" t="s">
        <v>15668</v>
      </c>
      <c r="I9208" s="3" t="s">
        <v>1792</v>
      </c>
      <c r="J9208" s="3">
        <v>2</v>
      </c>
      <c r="K9208" s="2" t="s">
        <v>36</v>
      </c>
      <c r="O9208" s="7" t="s">
        <v>32650</v>
      </c>
      <c r="P9208" s="7" t="s">
        <v>34049</v>
      </c>
      <c r="Q9208" s="2" t="s">
        <v>34050</v>
      </c>
      <c r="R9208" s="2">
        <v>90</v>
      </c>
      <c r="S9208" s="2">
        <v>110</v>
      </c>
      <c r="T9208" s="26" t="s">
        <v>31186</v>
      </c>
      <c r="V9208" s="26">
        <v>3</v>
      </c>
    </row>
    <row r="9209" spans="1:22" ht="28.8" x14ac:dyDescent="0.3">
      <c r="A9209" t="s">
        <v>32460</v>
      </c>
      <c r="B9209" s="2" t="s">
        <v>19</v>
      </c>
      <c r="C9209" s="2" t="s">
        <v>15424</v>
      </c>
      <c r="D9209" s="2" t="s">
        <v>15426</v>
      </c>
      <c r="E9209" s="2" t="s">
        <v>15631</v>
      </c>
      <c r="F9209" s="2" t="s">
        <v>15657</v>
      </c>
      <c r="G9209" s="2" t="s">
        <v>15669</v>
      </c>
      <c r="H9209" s="3" t="s">
        <v>15670</v>
      </c>
      <c r="I9209" s="3" t="s">
        <v>1792</v>
      </c>
      <c r="K9209" s="2" t="s">
        <v>36</v>
      </c>
      <c r="O9209" s="7" t="s">
        <v>32650</v>
      </c>
      <c r="P9209" s="7" t="s">
        <v>34049</v>
      </c>
      <c r="Q9209" s="2" t="s">
        <v>34050</v>
      </c>
      <c r="R9209" s="2">
        <v>110</v>
      </c>
      <c r="S9209" s="2">
        <v>125</v>
      </c>
      <c r="T9209" s="26" t="s">
        <v>31186</v>
      </c>
      <c r="V9209" s="26">
        <v>3</v>
      </c>
    </row>
    <row r="9210" spans="1:22" ht="28.8" x14ac:dyDescent="0.3">
      <c r="A9210" t="s">
        <v>32460</v>
      </c>
      <c r="B9210" s="2" t="s">
        <v>19</v>
      </c>
      <c r="C9210" s="2" t="s">
        <v>15424</v>
      </c>
      <c r="D9210" s="2" t="s">
        <v>15426</v>
      </c>
      <c r="E9210" s="2" t="s">
        <v>15631</v>
      </c>
      <c r="F9210" s="2" t="s">
        <v>15657</v>
      </c>
      <c r="G9210" s="2" t="s">
        <v>15671</v>
      </c>
      <c r="H9210" s="3" t="s">
        <v>15672</v>
      </c>
      <c r="I9210" s="3" t="s">
        <v>1792</v>
      </c>
      <c r="J9210" s="3">
        <v>1</v>
      </c>
      <c r="K9210" s="2" t="s">
        <v>36</v>
      </c>
      <c r="O9210" s="7" t="s">
        <v>32650</v>
      </c>
      <c r="P9210" s="7" t="s">
        <v>34049</v>
      </c>
      <c r="Q9210" s="2" t="s">
        <v>34050</v>
      </c>
      <c r="R9210" s="2">
        <v>125</v>
      </c>
      <c r="S9210" s="2">
        <v>140</v>
      </c>
      <c r="T9210" s="26" t="s">
        <v>31186</v>
      </c>
      <c r="V9210" s="26">
        <v>3</v>
      </c>
    </row>
    <row r="9211" spans="1:22" ht="28.8" x14ac:dyDescent="0.3">
      <c r="A9211" t="s">
        <v>32460</v>
      </c>
      <c r="B9211" s="2" t="s">
        <v>19</v>
      </c>
      <c r="C9211" s="2" t="s">
        <v>15424</v>
      </c>
      <c r="D9211" s="2" t="s">
        <v>15426</v>
      </c>
      <c r="E9211" s="2" t="s">
        <v>15631</v>
      </c>
      <c r="F9211" s="2" t="s">
        <v>15657</v>
      </c>
      <c r="G9211" s="2" t="s">
        <v>15673</v>
      </c>
      <c r="H9211" s="3" t="s">
        <v>15674</v>
      </c>
      <c r="I9211" s="3" t="s">
        <v>1792</v>
      </c>
      <c r="K9211" s="2" t="s">
        <v>36</v>
      </c>
      <c r="O9211" s="7" t="s">
        <v>32650</v>
      </c>
      <c r="P9211" s="7" t="s">
        <v>34049</v>
      </c>
      <c r="Q9211" s="2" t="s">
        <v>34050</v>
      </c>
      <c r="R9211" s="2">
        <v>140</v>
      </c>
      <c r="S9211" s="2">
        <v>160</v>
      </c>
      <c r="T9211" s="26" t="s">
        <v>31186</v>
      </c>
      <c r="V9211" s="26">
        <v>3</v>
      </c>
    </row>
    <row r="9212" spans="1:22" x14ac:dyDescent="0.3">
      <c r="L9212" s="163" t="s">
        <v>0</v>
      </c>
      <c r="M9212" s="163"/>
      <c r="N9212" s="163"/>
      <c r="O9212" s="163" t="s">
        <v>1</v>
      </c>
      <c r="P9212" s="163"/>
    </row>
    <row r="9213" spans="1:22" ht="43.2" x14ac:dyDescent="0.3">
      <c r="B9213" s="2" t="s">
        <v>19</v>
      </c>
      <c r="C9213" s="2" t="s">
        <v>15424</v>
      </c>
      <c r="D9213" s="2" t="s">
        <v>15426</v>
      </c>
      <c r="E9213" s="2" t="s">
        <v>15631</v>
      </c>
      <c r="F9213" s="2" t="s">
        <v>15675</v>
      </c>
      <c r="H9213" s="3" t="s">
        <v>15676</v>
      </c>
      <c r="L9213" s="123" t="s">
        <v>12</v>
      </c>
      <c r="M9213" s="123" t="s">
        <v>13</v>
      </c>
      <c r="N9213" s="123" t="s">
        <v>14</v>
      </c>
      <c r="O9213" s="123" t="s">
        <v>32311</v>
      </c>
      <c r="P9213" s="123" t="s">
        <v>31195</v>
      </c>
    </row>
    <row r="9214" spans="1:22" ht="28.8" x14ac:dyDescent="0.3">
      <c r="B9214" s="4" t="s">
        <v>19</v>
      </c>
      <c r="C9214" s="4" t="s">
        <v>15424</v>
      </c>
      <c r="D9214" s="4" t="s">
        <v>15426</v>
      </c>
      <c r="E9214" s="4" t="s">
        <v>15631</v>
      </c>
      <c r="F9214" s="4" t="s">
        <v>15675</v>
      </c>
      <c r="G9214" s="4" t="s">
        <v>15677</v>
      </c>
      <c r="H9214" s="5" t="s">
        <v>15678</v>
      </c>
      <c r="I9214" s="5" t="s">
        <v>15470</v>
      </c>
    </row>
    <row r="9215" spans="1:22" ht="28.8" x14ac:dyDescent="0.3">
      <c r="B9215" s="4" t="s">
        <v>19</v>
      </c>
      <c r="C9215" s="4" t="s">
        <v>15424</v>
      </c>
      <c r="D9215" s="4" t="s">
        <v>15426</v>
      </c>
      <c r="E9215" s="4" t="s">
        <v>15631</v>
      </c>
      <c r="F9215" s="4" t="s">
        <v>15675</v>
      </c>
      <c r="G9215" s="4" t="s">
        <v>15679</v>
      </c>
      <c r="H9215" s="5" t="s">
        <v>15680</v>
      </c>
      <c r="I9215" s="5" t="s">
        <v>15470</v>
      </c>
    </row>
    <row r="9216" spans="1:22" ht="28.8" x14ac:dyDescent="0.3">
      <c r="B9216" s="4" t="s">
        <v>19</v>
      </c>
      <c r="C9216" s="4" t="s">
        <v>15424</v>
      </c>
      <c r="D9216" s="4" t="s">
        <v>15426</v>
      </c>
      <c r="E9216" s="4" t="s">
        <v>15631</v>
      </c>
      <c r="F9216" s="4" t="s">
        <v>15675</v>
      </c>
      <c r="G9216" s="4" t="s">
        <v>15681</v>
      </c>
      <c r="H9216" s="5" t="s">
        <v>15682</v>
      </c>
      <c r="I9216" s="5" t="s">
        <v>15470</v>
      </c>
    </row>
    <row r="9217" spans="2:9" ht="28.8" x14ac:dyDescent="0.3">
      <c r="B9217" s="4" t="s">
        <v>19</v>
      </c>
      <c r="C9217" s="4" t="s">
        <v>15424</v>
      </c>
      <c r="D9217" s="4" t="s">
        <v>15426</v>
      </c>
      <c r="E9217" s="4" t="s">
        <v>15631</v>
      </c>
      <c r="F9217" s="4" t="s">
        <v>15675</v>
      </c>
      <c r="G9217" s="4" t="s">
        <v>15683</v>
      </c>
      <c r="H9217" s="5" t="s">
        <v>15684</v>
      </c>
      <c r="I9217" s="5" t="s">
        <v>15470</v>
      </c>
    </row>
    <row r="9218" spans="2:9" ht="28.8" x14ac:dyDescent="0.3">
      <c r="B9218" s="4" t="s">
        <v>19</v>
      </c>
      <c r="C9218" s="4" t="s">
        <v>15424</v>
      </c>
      <c r="D9218" s="4" t="s">
        <v>15426</v>
      </c>
      <c r="E9218" s="4" t="s">
        <v>15631</v>
      </c>
      <c r="F9218" s="4" t="s">
        <v>15675</v>
      </c>
      <c r="G9218" s="4" t="s">
        <v>15685</v>
      </c>
      <c r="H9218" s="5" t="s">
        <v>15686</v>
      </c>
      <c r="I9218" s="5" t="s">
        <v>15470</v>
      </c>
    </row>
    <row r="9219" spans="2:9" ht="28.8" x14ac:dyDescent="0.3">
      <c r="B9219" s="4" t="s">
        <v>19</v>
      </c>
      <c r="C9219" s="4" t="s">
        <v>15424</v>
      </c>
      <c r="D9219" s="4" t="s">
        <v>15426</v>
      </c>
      <c r="E9219" s="4" t="s">
        <v>15631</v>
      </c>
      <c r="F9219" s="4" t="s">
        <v>15675</v>
      </c>
      <c r="G9219" s="4" t="s">
        <v>15687</v>
      </c>
      <c r="H9219" s="5" t="s">
        <v>15688</v>
      </c>
      <c r="I9219" s="5" t="s">
        <v>15470</v>
      </c>
    </row>
    <row r="9220" spans="2:9" ht="28.8" x14ac:dyDescent="0.3">
      <c r="B9220" s="4" t="s">
        <v>19</v>
      </c>
      <c r="C9220" s="4" t="s">
        <v>15424</v>
      </c>
      <c r="D9220" s="4" t="s">
        <v>15426</v>
      </c>
      <c r="E9220" s="4" t="s">
        <v>15631</v>
      </c>
      <c r="F9220" s="4" t="s">
        <v>15675</v>
      </c>
      <c r="G9220" s="4" t="s">
        <v>15689</v>
      </c>
      <c r="H9220" s="5" t="s">
        <v>15690</v>
      </c>
      <c r="I9220" s="5" t="s">
        <v>15470</v>
      </c>
    </row>
    <row r="9221" spans="2:9" ht="28.8" x14ac:dyDescent="0.3">
      <c r="B9221" s="4" t="s">
        <v>19</v>
      </c>
      <c r="C9221" s="4" t="s">
        <v>15424</v>
      </c>
      <c r="D9221" s="4" t="s">
        <v>15426</v>
      </c>
      <c r="E9221" s="4" t="s">
        <v>15631</v>
      </c>
      <c r="F9221" s="4" t="s">
        <v>15675</v>
      </c>
      <c r="G9221" s="4" t="s">
        <v>15691</v>
      </c>
      <c r="H9221" s="5" t="s">
        <v>15692</v>
      </c>
      <c r="I9221" s="5" t="s">
        <v>15470</v>
      </c>
    </row>
    <row r="9222" spans="2:9" ht="28.8" x14ac:dyDescent="0.3">
      <c r="B9222" s="4" t="s">
        <v>19</v>
      </c>
      <c r="C9222" s="4" t="s">
        <v>15424</v>
      </c>
      <c r="D9222" s="4" t="s">
        <v>15426</v>
      </c>
      <c r="E9222" s="4" t="s">
        <v>15631</v>
      </c>
      <c r="F9222" s="4" t="s">
        <v>15675</v>
      </c>
      <c r="G9222" s="4" t="s">
        <v>15693</v>
      </c>
      <c r="H9222" s="5" t="s">
        <v>15694</v>
      </c>
      <c r="I9222" s="5" t="s">
        <v>15470</v>
      </c>
    </row>
    <row r="9223" spans="2:9" ht="28.8" x14ac:dyDescent="0.3">
      <c r="B9223" s="4" t="s">
        <v>19</v>
      </c>
      <c r="C9223" s="4" t="s">
        <v>15424</v>
      </c>
      <c r="D9223" s="4" t="s">
        <v>15426</v>
      </c>
      <c r="E9223" s="4" t="s">
        <v>15631</v>
      </c>
      <c r="F9223" s="4" t="s">
        <v>15675</v>
      </c>
      <c r="G9223" s="4" t="s">
        <v>15695</v>
      </c>
      <c r="H9223" s="5" t="s">
        <v>15696</v>
      </c>
      <c r="I9223" s="5" t="s">
        <v>15470</v>
      </c>
    </row>
    <row r="9224" spans="2:9" ht="28.8" x14ac:dyDescent="0.3">
      <c r="B9224" s="4" t="s">
        <v>19</v>
      </c>
      <c r="C9224" s="4" t="s">
        <v>15424</v>
      </c>
      <c r="D9224" s="4" t="s">
        <v>15426</v>
      </c>
      <c r="E9224" s="4" t="s">
        <v>15631</v>
      </c>
      <c r="F9224" s="4" t="s">
        <v>15675</v>
      </c>
      <c r="G9224" s="4" t="s">
        <v>15697</v>
      </c>
      <c r="H9224" s="5" t="s">
        <v>15698</v>
      </c>
      <c r="I9224" s="5" t="s">
        <v>15470</v>
      </c>
    </row>
    <row r="9225" spans="2:9" ht="28.8" x14ac:dyDescent="0.3">
      <c r="B9225" s="4" t="s">
        <v>19</v>
      </c>
      <c r="C9225" s="4" t="s">
        <v>15424</v>
      </c>
      <c r="D9225" s="4" t="s">
        <v>15426</v>
      </c>
      <c r="E9225" s="4" t="s">
        <v>15631</v>
      </c>
      <c r="F9225" s="4" t="s">
        <v>15675</v>
      </c>
      <c r="G9225" s="4" t="s">
        <v>15699</v>
      </c>
      <c r="H9225" s="5" t="s">
        <v>15700</v>
      </c>
      <c r="I9225" s="5" t="s">
        <v>15470</v>
      </c>
    </row>
    <row r="9226" spans="2:9" ht="28.8" x14ac:dyDescent="0.3">
      <c r="B9226" s="4" t="s">
        <v>19</v>
      </c>
      <c r="C9226" s="4" t="s">
        <v>15424</v>
      </c>
      <c r="D9226" s="4" t="s">
        <v>15426</v>
      </c>
      <c r="E9226" s="4" t="s">
        <v>15631</v>
      </c>
      <c r="F9226" s="4" t="s">
        <v>15675</v>
      </c>
      <c r="G9226" s="4" t="s">
        <v>15701</v>
      </c>
      <c r="H9226" s="5" t="s">
        <v>15702</v>
      </c>
      <c r="I9226" s="5" t="s">
        <v>15470</v>
      </c>
    </row>
    <row r="9227" spans="2:9" ht="28.8" x14ac:dyDescent="0.3">
      <c r="B9227" s="4" t="s">
        <v>19</v>
      </c>
      <c r="C9227" s="4" t="s">
        <v>15424</v>
      </c>
      <c r="D9227" s="4" t="s">
        <v>15426</v>
      </c>
      <c r="E9227" s="4" t="s">
        <v>15631</v>
      </c>
      <c r="F9227" s="4" t="s">
        <v>15675</v>
      </c>
      <c r="G9227" s="4" t="s">
        <v>15703</v>
      </c>
      <c r="H9227" s="5" t="s">
        <v>15704</v>
      </c>
      <c r="I9227" s="5" t="s">
        <v>15470</v>
      </c>
    </row>
    <row r="9228" spans="2:9" ht="28.8" x14ac:dyDescent="0.3">
      <c r="B9228" s="4" t="s">
        <v>19</v>
      </c>
      <c r="C9228" s="4" t="s">
        <v>15424</v>
      </c>
      <c r="D9228" s="4" t="s">
        <v>15426</v>
      </c>
      <c r="E9228" s="4" t="s">
        <v>15631</v>
      </c>
      <c r="F9228" s="4" t="s">
        <v>15675</v>
      </c>
      <c r="G9228" s="4" t="s">
        <v>15705</v>
      </c>
      <c r="H9228" s="5" t="s">
        <v>15706</v>
      </c>
      <c r="I9228" s="5" t="s">
        <v>15470</v>
      </c>
    </row>
    <row r="9229" spans="2:9" ht="28.8" x14ac:dyDescent="0.3">
      <c r="B9229" s="4" t="s">
        <v>19</v>
      </c>
      <c r="C9229" s="4" t="s">
        <v>15424</v>
      </c>
      <c r="D9229" s="4" t="s">
        <v>15426</v>
      </c>
      <c r="E9229" s="4" t="s">
        <v>15631</v>
      </c>
      <c r="F9229" s="4" t="s">
        <v>15675</v>
      </c>
      <c r="G9229" s="4" t="s">
        <v>15707</v>
      </c>
      <c r="H9229" s="5" t="s">
        <v>15708</v>
      </c>
      <c r="I9229" s="5" t="s">
        <v>15470</v>
      </c>
    </row>
    <row r="9230" spans="2:9" ht="28.8" x14ac:dyDescent="0.3">
      <c r="B9230" s="4" t="s">
        <v>19</v>
      </c>
      <c r="C9230" s="4" t="s">
        <v>15424</v>
      </c>
      <c r="D9230" s="4" t="s">
        <v>15426</v>
      </c>
      <c r="E9230" s="4" t="s">
        <v>15631</v>
      </c>
      <c r="F9230" s="4" t="s">
        <v>15675</v>
      </c>
      <c r="G9230" s="4" t="s">
        <v>15709</v>
      </c>
      <c r="H9230" s="5" t="s">
        <v>15710</v>
      </c>
      <c r="I9230" s="5" t="s">
        <v>15470</v>
      </c>
    </row>
    <row r="9231" spans="2:9" ht="28.8" x14ac:dyDescent="0.3">
      <c r="B9231" s="4" t="s">
        <v>19</v>
      </c>
      <c r="C9231" s="4" t="s">
        <v>15424</v>
      </c>
      <c r="D9231" s="4" t="s">
        <v>15426</v>
      </c>
      <c r="E9231" s="4" t="s">
        <v>15631</v>
      </c>
      <c r="F9231" s="4" t="s">
        <v>15675</v>
      </c>
      <c r="G9231" s="4" t="s">
        <v>15711</v>
      </c>
      <c r="H9231" s="5" t="s">
        <v>15712</v>
      </c>
      <c r="I9231" s="5" t="s">
        <v>15470</v>
      </c>
    </row>
    <row r="9232" spans="2:9" ht="28.8" x14ac:dyDescent="0.3">
      <c r="B9232" s="4" t="s">
        <v>19</v>
      </c>
      <c r="C9232" s="4" t="s">
        <v>15424</v>
      </c>
      <c r="D9232" s="4" t="s">
        <v>15426</v>
      </c>
      <c r="E9232" s="4" t="s">
        <v>15631</v>
      </c>
      <c r="F9232" s="4" t="s">
        <v>15675</v>
      </c>
      <c r="G9232" s="4" t="s">
        <v>15713</v>
      </c>
      <c r="H9232" s="5" t="s">
        <v>15714</v>
      </c>
      <c r="I9232" s="5" t="s">
        <v>15470</v>
      </c>
    </row>
    <row r="9233" spans="1:23" ht="28.8" x14ac:dyDescent="0.3">
      <c r="B9233" s="4" t="s">
        <v>19</v>
      </c>
      <c r="C9233" s="4" t="s">
        <v>15424</v>
      </c>
      <c r="D9233" s="4" t="s">
        <v>15426</v>
      </c>
      <c r="E9233" s="4" t="s">
        <v>15631</v>
      </c>
      <c r="F9233" s="4" t="s">
        <v>15675</v>
      </c>
      <c r="G9233" s="4" t="s">
        <v>15715</v>
      </c>
      <c r="H9233" s="5" t="s">
        <v>15716</v>
      </c>
      <c r="I9233" s="5" t="s">
        <v>15470</v>
      </c>
    </row>
    <row r="9234" spans="1:23" ht="28.8" x14ac:dyDescent="0.3">
      <c r="B9234" s="4" t="s">
        <v>19</v>
      </c>
      <c r="C9234" s="4" t="s">
        <v>15424</v>
      </c>
      <c r="D9234" s="4" t="s">
        <v>15426</v>
      </c>
      <c r="E9234" s="4" t="s">
        <v>15631</v>
      </c>
      <c r="F9234" s="4" t="s">
        <v>15675</v>
      </c>
      <c r="G9234" s="4" t="s">
        <v>15717</v>
      </c>
      <c r="H9234" s="5" t="s">
        <v>15718</v>
      </c>
      <c r="I9234" s="5" t="s">
        <v>15470</v>
      </c>
    </row>
    <row r="9235" spans="1:23" ht="28.8" x14ac:dyDescent="0.3">
      <c r="B9235" s="4" t="s">
        <v>19</v>
      </c>
      <c r="C9235" s="4" t="s">
        <v>15424</v>
      </c>
      <c r="D9235" s="4" t="s">
        <v>15426</v>
      </c>
      <c r="E9235" s="4" t="s">
        <v>15631</v>
      </c>
      <c r="F9235" s="4" t="s">
        <v>15675</v>
      </c>
      <c r="G9235" s="4" t="s">
        <v>15719</v>
      </c>
      <c r="H9235" s="5" t="s">
        <v>15720</v>
      </c>
      <c r="I9235" s="5" t="s">
        <v>15470</v>
      </c>
    </row>
    <row r="9236" spans="1:23" ht="28.8" x14ac:dyDescent="0.3">
      <c r="B9236" s="4" t="s">
        <v>19</v>
      </c>
      <c r="C9236" s="4" t="s">
        <v>15424</v>
      </c>
      <c r="D9236" s="4" t="s">
        <v>15426</v>
      </c>
      <c r="E9236" s="4" t="s">
        <v>15631</v>
      </c>
      <c r="F9236" s="4" t="s">
        <v>15675</v>
      </c>
      <c r="G9236" s="4" t="s">
        <v>15721</v>
      </c>
      <c r="H9236" s="5" t="s">
        <v>15722</v>
      </c>
      <c r="I9236" s="5" t="s">
        <v>15470</v>
      </c>
    </row>
    <row r="9237" spans="1:23" ht="28.8" x14ac:dyDescent="0.3">
      <c r="B9237" s="4" t="s">
        <v>19</v>
      </c>
      <c r="C9237" s="4" t="s">
        <v>15424</v>
      </c>
      <c r="D9237" s="4" t="s">
        <v>15426</v>
      </c>
      <c r="E9237" s="4" t="s">
        <v>15631</v>
      </c>
      <c r="F9237" s="4" t="s">
        <v>15675</v>
      </c>
      <c r="G9237" s="4" t="s">
        <v>15723</v>
      </c>
      <c r="H9237" s="5" t="s">
        <v>15724</v>
      </c>
      <c r="I9237" s="5" t="s">
        <v>15470</v>
      </c>
    </row>
    <row r="9238" spans="1:23" ht="28.8" x14ac:dyDescent="0.3">
      <c r="B9238" s="4" t="s">
        <v>19</v>
      </c>
      <c r="C9238" s="4" t="s">
        <v>15424</v>
      </c>
      <c r="D9238" s="4" t="s">
        <v>15426</v>
      </c>
      <c r="E9238" s="4" t="s">
        <v>15631</v>
      </c>
      <c r="F9238" s="4" t="s">
        <v>15675</v>
      </c>
      <c r="G9238" s="4" t="s">
        <v>15725</v>
      </c>
      <c r="H9238" s="5" t="s">
        <v>15726</v>
      </c>
      <c r="I9238" s="5" t="s">
        <v>15470</v>
      </c>
    </row>
    <row r="9239" spans="1:23" x14ac:dyDescent="0.3">
      <c r="B9239" s="2" t="s">
        <v>19</v>
      </c>
      <c r="C9239" s="2" t="s">
        <v>15424</v>
      </c>
      <c r="D9239" s="2" t="s">
        <v>15426</v>
      </c>
      <c r="E9239" s="2" t="s">
        <v>15727</v>
      </c>
      <c r="H9239" s="3" t="s">
        <v>15728</v>
      </c>
    </row>
    <row r="9240" spans="1:23" x14ac:dyDescent="0.3">
      <c r="L9240" s="163" t="s">
        <v>0</v>
      </c>
      <c r="M9240" s="163"/>
      <c r="N9240" s="163"/>
      <c r="O9240" s="163" t="s">
        <v>1</v>
      </c>
      <c r="P9240" s="163"/>
      <c r="Q9240" s="163"/>
      <c r="R9240" s="163"/>
      <c r="S9240" s="171" t="s">
        <v>31185</v>
      </c>
      <c r="T9240" s="171"/>
      <c r="U9240" s="171"/>
      <c r="V9240" s="171"/>
      <c r="W9240" s="171"/>
    </row>
    <row r="9241" spans="1:23" ht="43.2" x14ac:dyDescent="0.3">
      <c r="B9241" s="2" t="s">
        <v>19</v>
      </c>
      <c r="C9241" s="2" t="s">
        <v>15424</v>
      </c>
      <c r="D9241" s="2" t="s">
        <v>15426</v>
      </c>
      <c r="E9241" s="2" t="s">
        <v>15727</v>
      </c>
      <c r="F9241" s="2" t="s">
        <v>15729</v>
      </c>
      <c r="H9241" s="3" t="s">
        <v>15730</v>
      </c>
      <c r="L9241" s="123" t="s">
        <v>12</v>
      </c>
      <c r="M9241" s="123" t="s">
        <v>13</v>
      </c>
      <c r="N9241" s="123" t="s">
        <v>14</v>
      </c>
      <c r="O9241" s="123" t="s">
        <v>32311</v>
      </c>
      <c r="P9241" s="123" t="s">
        <v>31195</v>
      </c>
      <c r="Q9241" s="123" t="s">
        <v>31198</v>
      </c>
      <c r="R9241" s="123" t="s">
        <v>31197</v>
      </c>
      <c r="S9241" s="124" t="s">
        <v>32319</v>
      </c>
      <c r="T9241" s="124" t="s">
        <v>32320</v>
      </c>
      <c r="U9241" s="124" t="s">
        <v>17</v>
      </c>
      <c r="V9241" s="124" t="s">
        <v>18</v>
      </c>
      <c r="W9241" s="124" t="s">
        <v>31184</v>
      </c>
    </row>
    <row r="9242" spans="1:23" ht="43.2" x14ac:dyDescent="0.3">
      <c r="A9242" t="s">
        <v>32460</v>
      </c>
      <c r="B9242" s="2" t="s">
        <v>19</v>
      </c>
      <c r="C9242" s="2" t="s">
        <v>15424</v>
      </c>
      <c r="D9242" s="2" t="s">
        <v>15426</v>
      </c>
      <c r="E9242" s="2" t="s">
        <v>15727</v>
      </c>
      <c r="F9242" s="2" t="s">
        <v>15729</v>
      </c>
      <c r="G9242" s="2" t="s">
        <v>15731</v>
      </c>
      <c r="H9242" s="3" t="s">
        <v>15732</v>
      </c>
      <c r="I9242" s="3" t="s">
        <v>15470</v>
      </c>
      <c r="K9242" s="2" t="s">
        <v>36</v>
      </c>
      <c r="O9242" s="7" t="s">
        <v>33328</v>
      </c>
      <c r="P9242" s="7" t="s">
        <v>34051</v>
      </c>
      <c r="Q9242" s="2" t="s">
        <v>34052</v>
      </c>
      <c r="R9242" s="2" t="s">
        <v>34053</v>
      </c>
      <c r="S9242" s="2">
        <v>50</v>
      </c>
      <c r="T9242" s="2">
        <v>50</v>
      </c>
      <c r="U9242" s="26" t="s">
        <v>31186</v>
      </c>
      <c r="W9242" s="26">
        <v>1</v>
      </c>
    </row>
    <row r="9243" spans="1:23" ht="43.2" x14ac:dyDescent="0.3">
      <c r="A9243" t="s">
        <v>32460</v>
      </c>
      <c r="B9243" s="2" t="s">
        <v>19</v>
      </c>
      <c r="C9243" s="2" t="s">
        <v>15424</v>
      </c>
      <c r="D9243" s="2" t="s">
        <v>15426</v>
      </c>
      <c r="E9243" s="2" t="s">
        <v>15727</v>
      </c>
      <c r="F9243" s="2" t="s">
        <v>15729</v>
      </c>
      <c r="G9243" s="2" t="s">
        <v>15733</v>
      </c>
      <c r="H9243" s="3" t="s">
        <v>15734</v>
      </c>
      <c r="I9243" s="3" t="s">
        <v>15470</v>
      </c>
      <c r="K9243" s="2" t="s">
        <v>36</v>
      </c>
      <c r="O9243" s="7" t="s">
        <v>33328</v>
      </c>
      <c r="P9243" s="7" t="s">
        <v>34051</v>
      </c>
      <c r="Q9243" s="2" t="s">
        <v>34052</v>
      </c>
      <c r="R9243" s="2" t="s">
        <v>34053</v>
      </c>
      <c r="S9243" s="2">
        <v>75</v>
      </c>
      <c r="T9243" s="2">
        <v>75</v>
      </c>
      <c r="U9243" s="26" t="s">
        <v>31186</v>
      </c>
      <c r="W9243" s="26">
        <v>1</v>
      </c>
    </row>
    <row r="9244" spans="1:23" ht="43.2" x14ac:dyDescent="0.3">
      <c r="A9244" t="s">
        <v>32460</v>
      </c>
      <c r="B9244" s="2" t="s">
        <v>19</v>
      </c>
      <c r="C9244" s="2" t="s">
        <v>15424</v>
      </c>
      <c r="D9244" s="2" t="s">
        <v>15426</v>
      </c>
      <c r="E9244" s="2" t="s">
        <v>15727</v>
      </c>
      <c r="F9244" s="2" t="s">
        <v>15729</v>
      </c>
      <c r="G9244" s="2" t="s">
        <v>15735</v>
      </c>
      <c r="H9244" s="3" t="s">
        <v>15736</v>
      </c>
      <c r="I9244" s="3" t="s">
        <v>15470</v>
      </c>
      <c r="K9244" s="2" t="s">
        <v>36</v>
      </c>
      <c r="O9244" s="7" t="s">
        <v>33328</v>
      </c>
      <c r="P9244" s="7" t="s">
        <v>34051</v>
      </c>
      <c r="Q9244" s="2" t="s">
        <v>34052</v>
      </c>
      <c r="R9244" s="2" t="s">
        <v>34053</v>
      </c>
      <c r="S9244" s="2">
        <v>100</v>
      </c>
      <c r="T9244" s="2">
        <v>100</v>
      </c>
      <c r="U9244" s="26" t="s">
        <v>31186</v>
      </c>
      <c r="W9244" s="26">
        <v>1</v>
      </c>
    </row>
    <row r="9245" spans="1:23" ht="43.2" x14ac:dyDescent="0.3">
      <c r="A9245" t="s">
        <v>32460</v>
      </c>
      <c r="B9245" s="2" t="s">
        <v>19</v>
      </c>
      <c r="C9245" s="2" t="s">
        <v>15424</v>
      </c>
      <c r="D9245" s="2" t="s">
        <v>15426</v>
      </c>
      <c r="E9245" s="2" t="s">
        <v>15727</v>
      </c>
      <c r="F9245" s="2" t="s">
        <v>15729</v>
      </c>
      <c r="G9245" s="2" t="s">
        <v>15737</v>
      </c>
      <c r="H9245" s="3" t="s">
        <v>15738</v>
      </c>
      <c r="I9245" s="3" t="s">
        <v>15470</v>
      </c>
      <c r="K9245" s="2" t="s">
        <v>36</v>
      </c>
      <c r="O9245" s="7" t="s">
        <v>33328</v>
      </c>
      <c r="P9245" s="7" t="s">
        <v>34051</v>
      </c>
      <c r="Q9245" s="2" t="s">
        <v>34052</v>
      </c>
      <c r="R9245" s="2" t="s">
        <v>34053</v>
      </c>
      <c r="S9245" s="2">
        <v>125</v>
      </c>
      <c r="T9245" s="2">
        <v>125</v>
      </c>
      <c r="U9245" s="26" t="s">
        <v>31186</v>
      </c>
      <c r="W9245" s="26">
        <v>1</v>
      </c>
    </row>
    <row r="9246" spans="1:23" ht="43.2" x14ac:dyDescent="0.3">
      <c r="A9246" t="s">
        <v>32460</v>
      </c>
      <c r="B9246" s="2" t="s">
        <v>19</v>
      </c>
      <c r="C9246" s="2" t="s">
        <v>15424</v>
      </c>
      <c r="D9246" s="2" t="s">
        <v>15426</v>
      </c>
      <c r="E9246" s="2" t="s">
        <v>15727</v>
      </c>
      <c r="F9246" s="2" t="s">
        <v>15729</v>
      </c>
      <c r="G9246" s="2" t="s">
        <v>15739</v>
      </c>
      <c r="H9246" s="3" t="s">
        <v>15740</v>
      </c>
      <c r="I9246" s="3" t="s">
        <v>15470</v>
      </c>
      <c r="J9246" s="3">
        <v>5</v>
      </c>
      <c r="K9246" s="2" t="s">
        <v>36</v>
      </c>
      <c r="O9246" s="7" t="s">
        <v>33328</v>
      </c>
      <c r="P9246" s="7" t="s">
        <v>34051</v>
      </c>
      <c r="Q9246" s="2" t="s">
        <v>34052</v>
      </c>
      <c r="R9246" s="2" t="s">
        <v>34053</v>
      </c>
      <c r="S9246" s="2">
        <v>150</v>
      </c>
      <c r="T9246" s="2">
        <v>150</v>
      </c>
      <c r="U9246" s="26" t="s">
        <v>31186</v>
      </c>
      <c r="W9246" s="26">
        <v>1</v>
      </c>
    </row>
    <row r="9247" spans="1:23" ht="43.2" x14ac:dyDescent="0.3">
      <c r="A9247" t="s">
        <v>32460</v>
      </c>
      <c r="B9247" s="2" t="s">
        <v>19</v>
      </c>
      <c r="C9247" s="2" t="s">
        <v>15424</v>
      </c>
      <c r="D9247" s="2" t="s">
        <v>15426</v>
      </c>
      <c r="E9247" s="2" t="s">
        <v>15727</v>
      </c>
      <c r="F9247" s="2" t="s">
        <v>15729</v>
      </c>
      <c r="G9247" s="2" t="s">
        <v>15741</v>
      </c>
      <c r="H9247" s="3" t="s">
        <v>15742</v>
      </c>
      <c r="I9247" s="3" t="s">
        <v>15470</v>
      </c>
      <c r="K9247" s="2" t="s">
        <v>36</v>
      </c>
      <c r="O9247" s="7" t="s">
        <v>33328</v>
      </c>
      <c r="P9247" s="7" t="s">
        <v>34051</v>
      </c>
      <c r="Q9247" s="2" t="s">
        <v>34052</v>
      </c>
      <c r="R9247" s="2" t="s">
        <v>34053</v>
      </c>
      <c r="S9247" s="2">
        <v>200</v>
      </c>
      <c r="T9247" s="2">
        <v>200</v>
      </c>
      <c r="U9247" s="26" t="s">
        <v>31186</v>
      </c>
      <c r="W9247" s="26">
        <v>1</v>
      </c>
    </row>
    <row r="9248" spans="1:23" ht="43.2" x14ac:dyDescent="0.3">
      <c r="A9248" t="s">
        <v>32460</v>
      </c>
      <c r="B9248" s="2" t="s">
        <v>19</v>
      </c>
      <c r="C9248" s="2" t="s">
        <v>15424</v>
      </c>
      <c r="D9248" s="2" t="s">
        <v>15426</v>
      </c>
      <c r="E9248" s="2" t="s">
        <v>15727</v>
      </c>
      <c r="F9248" s="2" t="s">
        <v>15729</v>
      </c>
      <c r="G9248" s="2" t="s">
        <v>15743</v>
      </c>
      <c r="H9248" s="3" t="s">
        <v>15744</v>
      </c>
      <c r="I9248" s="3" t="s">
        <v>15470</v>
      </c>
      <c r="K9248" s="2" t="s">
        <v>36</v>
      </c>
      <c r="O9248" s="7" t="s">
        <v>33328</v>
      </c>
      <c r="P9248" s="7" t="s">
        <v>34051</v>
      </c>
      <c r="Q9248" s="2" t="s">
        <v>34052</v>
      </c>
      <c r="R9248" s="2" t="s">
        <v>34053</v>
      </c>
      <c r="S9248" s="2">
        <v>250</v>
      </c>
      <c r="T9248" s="2">
        <v>250</v>
      </c>
      <c r="U9248" s="26" t="s">
        <v>31186</v>
      </c>
      <c r="W9248" s="26">
        <v>1</v>
      </c>
    </row>
    <row r="9249" spans="1:23" ht="43.2" x14ac:dyDescent="0.3">
      <c r="A9249" t="s">
        <v>32460</v>
      </c>
      <c r="B9249" s="2" t="s">
        <v>19</v>
      </c>
      <c r="C9249" s="2" t="s">
        <v>15424</v>
      </c>
      <c r="D9249" s="2" t="s">
        <v>15426</v>
      </c>
      <c r="E9249" s="2" t="s">
        <v>15727</v>
      </c>
      <c r="F9249" s="2" t="s">
        <v>15729</v>
      </c>
      <c r="G9249" s="2" t="s">
        <v>15745</v>
      </c>
      <c r="H9249" s="3" t="s">
        <v>15746</v>
      </c>
      <c r="I9249" s="3" t="s">
        <v>15470</v>
      </c>
      <c r="J9249" s="3">
        <v>6</v>
      </c>
      <c r="K9249" s="2" t="s">
        <v>36</v>
      </c>
      <c r="O9249" s="7" t="s">
        <v>33328</v>
      </c>
      <c r="P9249" s="7" t="s">
        <v>34051</v>
      </c>
      <c r="Q9249" s="2" t="s">
        <v>34052</v>
      </c>
      <c r="R9249" s="2" t="s">
        <v>34053</v>
      </c>
      <c r="S9249" s="2">
        <v>300</v>
      </c>
      <c r="T9249" s="2">
        <v>300</v>
      </c>
      <c r="U9249" s="26" t="s">
        <v>31186</v>
      </c>
      <c r="W9249" s="26">
        <v>1</v>
      </c>
    </row>
    <row r="9250" spans="1:23" ht="43.2" x14ac:dyDescent="0.3">
      <c r="A9250" t="s">
        <v>32460</v>
      </c>
      <c r="B9250" s="2" t="s">
        <v>19</v>
      </c>
      <c r="C9250" s="2" t="s">
        <v>15424</v>
      </c>
      <c r="D9250" s="2" t="s">
        <v>15426</v>
      </c>
      <c r="E9250" s="2" t="s">
        <v>15727</v>
      </c>
      <c r="F9250" s="2" t="s">
        <v>15729</v>
      </c>
      <c r="G9250" s="2" t="s">
        <v>15747</v>
      </c>
      <c r="H9250" s="3" t="s">
        <v>15748</v>
      </c>
      <c r="I9250" s="3" t="s">
        <v>15470</v>
      </c>
      <c r="J9250" s="3">
        <v>1</v>
      </c>
      <c r="K9250" s="2" t="s">
        <v>36</v>
      </c>
      <c r="O9250" s="7" t="s">
        <v>33328</v>
      </c>
      <c r="P9250" s="7" t="s">
        <v>34051</v>
      </c>
      <c r="Q9250" s="2" t="s">
        <v>34052</v>
      </c>
      <c r="R9250" s="2" t="s">
        <v>34053</v>
      </c>
      <c r="S9250" s="2">
        <v>350</v>
      </c>
      <c r="T9250" s="2">
        <v>350</v>
      </c>
      <c r="U9250" s="26" t="s">
        <v>31186</v>
      </c>
      <c r="W9250" s="26">
        <v>1</v>
      </c>
    </row>
    <row r="9251" spans="1:23" ht="43.2" x14ac:dyDescent="0.3">
      <c r="A9251" t="s">
        <v>32460</v>
      </c>
      <c r="B9251" s="2" t="s">
        <v>19</v>
      </c>
      <c r="C9251" s="2" t="s">
        <v>15424</v>
      </c>
      <c r="D9251" s="2" t="s">
        <v>15426</v>
      </c>
      <c r="E9251" s="2" t="s">
        <v>15727</v>
      </c>
      <c r="F9251" s="2" t="s">
        <v>15729</v>
      </c>
      <c r="G9251" s="2" t="s">
        <v>15749</v>
      </c>
      <c r="H9251" s="3" t="s">
        <v>15750</v>
      </c>
      <c r="I9251" s="3" t="s">
        <v>15470</v>
      </c>
      <c r="J9251" s="3">
        <v>3</v>
      </c>
      <c r="K9251" s="2" t="s">
        <v>36</v>
      </c>
      <c r="O9251" s="7" t="s">
        <v>33328</v>
      </c>
      <c r="P9251" s="7" t="s">
        <v>34051</v>
      </c>
      <c r="Q9251" s="2" t="s">
        <v>34052</v>
      </c>
      <c r="R9251" s="2" t="s">
        <v>34053</v>
      </c>
      <c r="S9251" s="2">
        <v>400</v>
      </c>
      <c r="T9251" s="2">
        <v>400</v>
      </c>
      <c r="U9251" s="26" t="s">
        <v>31186</v>
      </c>
      <c r="W9251" s="26">
        <v>1</v>
      </c>
    </row>
    <row r="9252" spans="1:23" ht="43.2" x14ac:dyDescent="0.3">
      <c r="A9252" t="s">
        <v>32460</v>
      </c>
      <c r="B9252" s="2" t="s">
        <v>19</v>
      </c>
      <c r="C9252" s="2" t="s">
        <v>15424</v>
      </c>
      <c r="D9252" s="2" t="s">
        <v>15426</v>
      </c>
      <c r="E9252" s="2" t="s">
        <v>15727</v>
      </c>
      <c r="F9252" s="2" t="s">
        <v>15729</v>
      </c>
      <c r="G9252" s="2" t="s">
        <v>15751</v>
      </c>
      <c r="H9252" s="3" t="s">
        <v>15752</v>
      </c>
      <c r="I9252" s="3" t="s">
        <v>15470</v>
      </c>
      <c r="J9252" s="3">
        <v>2</v>
      </c>
      <c r="K9252" s="2" t="s">
        <v>36</v>
      </c>
      <c r="O9252" s="7" t="s">
        <v>33328</v>
      </c>
      <c r="P9252" s="7" t="s">
        <v>34051</v>
      </c>
      <c r="Q9252" s="2" t="s">
        <v>34052</v>
      </c>
      <c r="R9252" s="2" t="s">
        <v>34053</v>
      </c>
      <c r="S9252" s="2">
        <v>500</v>
      </c>
      <c r="T9252" s="2">
        <v>500</v>
      </c>
      <c r="U9252" s="26" t="s">
        <v>31186</v>
      </c>
      <c r="W9252" s="26">
        <v>1</v>
      </c>
    </row>
    <row r="9253" spans="1:23" ht="43.2" x14ac:dyDescent="0.3">
      <c r="A9253" t="s">
        <v>32460</v>
      </c>
      <c r="B9253" s="2" t="s">
        <v>19</v>
      </c>
      <c r="C9253" s="2" t="s">
        <v>15424</v>
      </c>
      <c r="D9253" s="2" t="s">
        <v>15426</v>
      </c>
      <c r="E9253" s="2" t="s">
        <v>15727</v>
      </c>
      <c r="F9253" s="2" t="s">
        <v>15729</v>
      </c>
      <c r="G9253" s="2" t="s">
        <v>15753</v>
      </c>
      <c r="H9253" s="3" t="s">
        <v>15754</v>
      </c>
      <c r="I9253" s="3" t="s">
        <v>15470</v>
      </c>
      <c r="J9253" s="3">
        <v>4</v>
      </c>
      <c r="K9253" s="2" t="s">
        <v>36</v>
      </c>
      <c r="O9253" s="7" t="s">
        <v>33328</v>
      </c>
      <c r="P9253" s="7" t="s">
        <v>34051</v>
      </c>
      <c r="Q9253" s="2" t="s">
        <v>34052</v>
      </c>
      <c r="R9253" s="2" t="s">
        <v>34053</v>
      </c>
      <c r="S9253" s="2">
        <v>600</v>
      </c>
      <c r="T9253" s="2">
        <v>600</v>
      </c>
      <c r="U9253" s="26" t="s">
        <v>31186</v>
      </c>
      <c r="W9253" s="26">
        <v>1</v>
      </c>
    </row>
    <row r="9254" spans="1:23" ht="43.2" x14ac:dyDescent="0.3">
      <c r="A9254" t="s">
        <v>32460</v>
      </c>
      <c r="B9254" s="2" t="s">
        <v>19</v>
      </c>
      <c r="C9254" s="2" t="s">
        <v>15424</v>
      </c>
      <c r="D9254" s="2" t="s">
        <v>15426</v>
      </c>
      <c r="E9254" s="2" t="s">
        <v>15727</v>
      </c>
      <c r="F9254" s="2" t="s">
        <v>15729</v>
      </c>
      <c r="G9254" s="2" t="s">
        <v>15755</v>
      </c>
      <c r="H9254" s="3" t="s">
        <v>15756</v>
      </c>
      <c r="I9254" s="3" t="s">
        <v>15470</v>
      </c>
      <c r="J9254" s="3">
        <v>3</v>
      </c>
      <c r="K9254" s="2" t="s">
        <v>36</v>
      </c>
      <c r="O9254" s="7" t="s">
        <v>33328</v>
      </c>
      <c r="P9254" s="7" t="s">
        <v>34051</v>
      </c>
      <c r="Q9254" s="2" t="s">
        <v>34052</v>
      </c>
      <c r="R9254" s="2" t="s">
        <v>34053</v>
      </c>
      <c r="S9254" s="2">
        <v>700</v>
      </c>
      <c r="T9254" s="2">
        <v>700</v>
      </c>
      <c r="U9254" s="26" t="s">
        <v>31186</v>
      </c>
      <c r="W9254" s="26">
        <v>1</v>
      </c>
    </row>
    <row r="9255" spans="1:23" ht="43.2" x14ac:dyDescent="0.3">
      <c r="A9255" t="s">
        <v>32460</v>
      </c>
      <c r="B9255" s="2" t="s">
        <v>19</v>
      </c>
      <c r="C9255" s="2" t="s">
        <v>15424</v>
      </c>
      <c r="D9255" s="2" t="s">
        <v>15426</v>
      </c>
      <c r="E9255" s="2" t="s">
        <v>15727</v>
      </c>
      <c r="F9255" s="2" t="s">
        <v>15729</v>
      </c>
      <c r="G9255" s="2" t="s">
        <v>15757</v>
      </c>
      <c r="H9255" s="3" t="s">
        <v>15758</v>
      </c>
      <c r="I9255" s="3" t="s">
        <v>15470</v>
      </c>
      <c r="K9255" s="2" t="s">
        <v>36</v>
      </c>
      <c r="O9255" s="7" t="s">
        <v>33328</v>
      </c>
      <c r="P9255" s="7" t="s">
        <v>34051</v>
      </c>
      <c r="Q9255" s="2" t="s">
        <v>34052</v>
      </c>
      <c r="R9255" s="2" t="s">
        <v>34053</v>
      </c>
      <c r="S9255" s="2">
        <v>800</v>
      </c>
      <c r="T9255" s="2">
        <v>800</v>
      </c>
      <c r="U9255" s="26" t="s">
        <v>31186</v>
      </c>
      <c r="W9255" s="26">
        <v>1</v>
      </c>
    </row>
    <row r="9256" spans="1:23" ht="43.2" x14ac:dyDescent="0.3">
      <c r="A9256" t="s">
        <v>32460</v>
      </c>
      <c r="B9256" s="2" t="s">
        <v>19</v>
      </c>
      <c r="C9256" s="2" t="s">
        <v>15424</v>
      </c>
      <c r="D9256" s="2" t="s">
        <v>15426</v>
      </c>
      <c r="E9256" s="2" t="s">
        <v>15727</v>
      </c>
      <c r="F9256" s="2" t="s">
        <v>15729</v>
      </c>
      <c r="G9256" s="2" t="s">
        <v>15759</v>
      </c>
      <c r="H9256" s="3" t="s">
        <v>15760</v>
      </c>
      <c r="I9256" s="3" t="s">
        <v>15470</v>
      </c>
      <c r="K9256" s="2" t="s">
        <v>36</v>
      </c>
      <c r="O9256" s="7" t="s">
        <v>33328</v>
      </c>
      <c r="P9256" s="7" t="s">
        <v>34051</v>
      </c>
      <c r="Q9256" s="2" t="s">
        <v>34052</v>
      </c>
      <c r="R9256" s="2" t="s">
        <v>34053</v>
      </c>
      <c r="S9256" s="2">
        <v>900</v>
      </c>
      <c r="T9256" s="2">
        <v>900</v>
      </c>
      <c r="U9256" s="26" t="s">
        <v>31186</v>
      </c>
      <c r="W9256" s="26">
        <v>1</v>
      </c>
    </row>
    <row r="9257" spans="1:23" ht="43.2" x14ac:dyDescent="0.3">
      <c r="A9257" t="s">
        <v>32460</v>
      </c>
      <c r="B9257" s="2" t="s">
        <v>19</v>
      </c>
      <c r="C9257" s="2" t="s">
        <v>15424</v>
      </c>
      <c r="D9257" s="2" t="s">
        <v>15426</v>
      </c>
      <c r="E9257" s="2" t="s">
        <v>15727</v>
      </c>
      <c r="F9257" s="2" t="s">
        <v>15729</v>
      </c>
      <c r="G9257" s="2" t="s">
        <v>15761</v>
      </c>
      <c r="H9257" s="3" t="s">
        <v>15762</v>
      </c>
      <c r="I9257" s="3" t="s">
        <v>15470</v>
      </c>
      <c r="K9257" s="2" t="s">
        <v>36</v>
      </c>
      <c r="O9257" s="7" t="s">
        <v>33328</v>
      </c>
      <c r="P9257" s="7" t="s">
        <v>34051</v>
      </c>
      <c r="Q9257" s="2" t="s">
        <v>34052</v>
      </c>
      <c r="R9257" s="2" t="s">
        <v>34053</v>
      </c>
      <c r="S9257" s="2">
        <v>1000</v>
      </c>
      <c r="T9257" s="2">
        <v>1000</v>
      </c>
      <c r="U9257" s="26" t="s">
        <v>31186</v>
      </c>
      <c r="W9257" s="26">
        <v>1</v>
      </c>
    </row>
    <row r="9258" spans="1:23" ht="43.2" x14ac:dyDescent="0.3">
      <c r="A9258" t="s">
        <v>32460</v>
      </c>
      <c r="B9258" s="2" t="s">
        <v>19</v>
      </c>
      <c r="C9258" s="2" t="s">
        <v>15424</v>
      </c>
      <c r="D9258" s="2" t="s">
        <v>15426</v>
      </c>
      <c r="E9258" s="2" t="s">
        <v>15727</v>
      </c>
      <c r="F9258" s="2" t="s">
        <v>15729</v>
      </c>
      <c r="G9258" s="2" t="s">
        <v>15763</v>
      </c>
      <c r="H9258" s="3" t="s">
        <v>15764</v>
      </c>
      <c r="I9258" s="3" t="s">
        <v>15470</v>
      </c>
      <c r="K9258" s="2" t="s">
        <v>36</v>
      </c>
      <c r="O9258" s="7" t="s">
        <v>33328</v>
      </c>
      <c r="P9258" s="7" t="s">
        <v>34051</v>
      </c>
      <c r="Q9258" s="2" t="s">
        <v>34052</v>
      </c>
      <c r="R9258" s="2" t="s">
        <v>34053</v>
      </c>
      <c r="S9258" s="2">
        <v>1100</v>
      </c>
      <c r="T9258" s="2">
        <v>1100</v>
      </c>
      <c r="U9258" s="26" t="s">
        <v>31186</v>
      </c>
      <c r="W9258" s="26">
        <v>1</v>
      </c>
    </row>
    <row r="9259" spans="1:23" ht="43.2" x14ac:dyDescent="0.3">
      <c r="A9259" t="s">
        <v>32460</v>
      </c>
      <c r="B9259" s="2" t="s">
        <v>19</v>
      </c>
      <c r="C9259" s="2" t="s">
        <v>15424</v>
      </c>
      <c r="D9259" s="2" t="s">
        <v>15426</v>
      </c>
      <c r="E9259" s="2" t="s">
        <v>15727</v>
      </c>
      <c r="F9259" s="2" t="s">
        <v>15729</v>
      </c>
      <c r="G9259" s="2" t="s">
        <v>15765</v>
      </c>
      <c r="H9259" s="3" t="s">
        <v>15766</v>
      </c>
      <c r="I9259" s="3" t="s">
        <v>15470</v>
      </c>
      <c r="K9259" s="2" t="s">
        <v>36</v>
      </c>
      <c r="O9259" s="7" t="s">
        <v>33328</v>
      </c>
      <c r="P9259" s="7" t="s">
        <v>34051</v>
      </c>
      <c r="Q9259" s="2" t="s">
        <v>34052</v>
      </c>
      <c r="R9259" s="2" t="s">
        <v>34053</v>
      </c>
      <c r="S9259" s="2">
        <v>1200</v>
      </c>
      <c r="T9259" s="2">
        <v>1200</v>
      </c>
      <c r="U9259" s="26" t="s">
        <v>31186</v>
      </c>
      <c r="W9259" s="26">
        <v>1</v>
      </c>
    </row>
    <row r="9260" spans="1:23" x14ac:dyDescent="0.3">
      <c r="L9260" s="163" t="s">
        <v>0</v>
      </c>
      <c r="M9260" s="163"/>
      <c r="N9260" s="163"/>
      <c r="O9260" s="163" t="s">
        <v>1</v>
      </c>
      <c r="P9260" s="163"/>
      <c r="Q9260" s="163"/>
      <c r="R9260" s="163"/>
      <c r="S9260" s="171" t="s">
        <v>31185</v>
      </c>
      <c r="T9260" s="171"/>
      <c r="U9260" s="171"/>
      <c r="V9260" s="171"/>
      <c r="W9260" s="171"/>
    </row>
    <row r="9261" spans="1:23" ht="43.2" x14ac:dyDescent="0.3">
      <c r="B9261" s="2" t="s">
        <v>19</v>
      </c>
      <c r="C9261" s="2" t="s">
        <v>15424</v>
      </c>
      <c r="D9261" s="2" t="s">
        <v>15426</v>
      </c>
      <c r="E9261" s="2" t="s">
        <v>15727</v>
      </c>
      <c r="F9261" s="2" t="s">
        <v>15767</v>
      </c>
      <c r="H9261" s="3" t="s">
        <v>15768</v>
      </c>
      <c r="L9261" s="123" t="s">
        <v>12</v>
      </c>
      <c r="M9261" s="123" t="s">
        <v>13</v>
      </c>
      <c r="N9261" s="123" t="s">
        <v>14</v>
      </c>
      <c r="O9261" s="123" t="s">
        <v>32311</v>
      </c>
      <c r="P9261" s="123" t="s">
        <v>31195</v>
      </c>
      <c r="Q9261" s="123" t="s">
        <v>31198</v>
      </c>
      <c r="R9261" s="123" t="s">
        <v>31197</v>
      </c>
      <c r="S9261" s="124" t="s">
        <v>32319</v>
      </c>
      <c r="T9261" s="124" t="s">
        <v>32320</v>
      </c>
      <c r="U9261" s="124" t="s">
        <v>17</v>
      </c>
      <c r="V9261" s="124" t="s">
        <v>18</v>
      </c>
      <c r="W9261" s="124" t="s">
        <v>31184</v>
      </c>
    </row>
    <row r="9262" spans="1:23" ht="43.2" x14ac:dyDescent="0.3">
      <c r="A9262" t="s">
        <v>32460</v>
      </c>
      <c r="B9262" s="2" t="s">
        <v>19</v>
      </c>
      <c r="C9262" s="2" t="s">
        <v>15424</v>
      </c>
      <c r="D9262" s="2" t="s">
        <v>15426</v>
      </c>
      <c r="E9262" s="2" t="s">
        <v>15727</v>
      </c>
      <c r="F9262" s="2" t="s">
        <v>15767</v>
      </c>
      <c r="G9262" s="2" t="s">
        <v>15769</v>
      </c>
      <c r="H9262" s="3" t="s">
        <v>15770</v>
      </c>
      <c r="I9262" s="3" t="s">
        <v>15470</v>
      </c>
      <c r="K9262" s="2" t="s">
        <v>36</v>
      </c>
      <c r="O9262" s="7" t="s">
        <v>33328</v>
      </c>
      <c r="P9262" s="7" t="s">
        <v>34051</v>
      </c>
      <c r="Q9262" s="2" t="s">
        <v>34000</v>
      </c>
      <c r="R9262" s="2" t="s">
        <v>34053</v>
      </c>
      <c r="S9262" s="2">
        <v>50</v>
      </c>
      <c r="T9262" s="2">
        <v>50</v>
      </c>
      <c r="U9262" s="26" t="s">
        <v>31186</v>
      </c>
      <c r="W9262" s="26">
        <v>1</v>
      </c>
    </row>
    <row r="9263" spans="1:23" ht="43.2" x14ac:dyDescent="0.3">
      <c r="A9263" t="s">
        <v>32460</v>
      </c>
      <c r="B9263" s="2" t="s">
        <v>19</v>
      </c>
      <c r="C9263" s="2" t="s">
        <v>15424</v>
      </c>
      <c r="D9263" s="2" t="s">
        <v>15426</v>
      </c>
      <c r="E9263" s="2" t="s">
        <v>15727</v>
      </c>
      <c r="F9263" s="2" t="s">
        <v>15767</v>
      </c>
      <c r="G9263" s="2" t="s">
        <v>15771</v>
      </c>
      <c r="H9263" s="3" t="s">
        <v>15772</v>
      </c>
      <c r="I9263" s="3" t="s">
        <v>15470</v>
      </c>
      <c r="J9263" s="3">
        <v>2</v>
      </c>
      <c r="K9263" s="2" t="s">
        <v>36</v>
      </c>
      <c r="O9263" s="7" t="s">
        <v>33328</v>
      </c>
      <c r="P9263" s="7" t="s">
        <v>34051</v>
      </c>
      <c r="Q9263" s="2" t="s">
        <v>34000</v>
      </c>
      <c r="R9263" s="2" t="s">
        <v>34053</v>
      </c>
      <c r="S9263" s="2">
        <v>75</v>
      </c>
      <c r="T9263" s="2">
        <v>75</v>
      </c>
      <c r="U9263" s="26" t="s">
        <v>31186</v>
      </c>
      <c r="W9263" s="26">
        <v>1</v>
      </c>
    </row>
    <row r="9264" spans="1:23" ht="43.2" x14ac:dyDescent="0.3">
      <c r="A9264" t="s">
        <v>32460</v>
      </c>
      <c r="B9264" s="2" t="s">
        <v>19</v>
      </c>
      <c r="C9264" s="2" t="s">
        <v>15424</v>
      </c>
      <c r="D9264" s="2" t="s">
        <v>15426</v>
      </c>
      <c r="E9264" s="2" t="s">
        <v>15727</v>
      </c>
      <c r="F9264" s="2" t="s">
        <v>15767</v>
      </c>
      <c r="G9264" s="2" t="s">
        <v>15773</v>
      </c>
      <c r="H9264" s="3" t="s">
        <v>15774</v>
      </c>
      <c r="I9264" s="3" t="s">
        <v>15470</v>
      </c>
      <c r="J9264" s="3">
        <v>1</v>
      </c>
      <c r="K9264" s="2" t="s">
        <v>36</v>
      </c>
      <c r="O9264" s="7" t="s">
        <v>33328</v>
      </c>
      <c r="P9264" s="7" t="s">
        <v>34051</v>
      </c>
      <c r="Q9264" s="2" t="s">
        <v>34000</v>
      </c>
      <c r="R9264" s="2" t="s">
        <v>34053</v>
      </c>
      <c r="S9264" s="2">
        <v>100</v>
      </c>
      <c r="T9264" s="2">
        <v>100</v>
      </c>
      <c r="U9264" s="26" t="s">
        <v>31186</v>
      </c>
      <c r="W9264" s="26">
        <v>1</v>
      </c>
    </row>
    <row r="9265" spans="1:23" ht="43.2" x14ac:dyDescent="0.3">
      <c r="A9265" t="s">
        <v>32460</v>
      </c>
      <c r="B9265" s="2" t="s">
        <v>19</v>
      </c>
      <c r="C9265" s="2" t="s">
        <v>15424</v>
      </c>
      <c r="D9265" s="2" t="s">
        <v>15426</v>
      </c>
      <c r="E9265" s="2" t="s">
        <v>15727</v>
      </c>
      <c r="F9265" s="2" t="s">
        <v>15767</v>
      </c>
      <c r="G9265" s="2" t="s">
        <v>15775</v>
      </c>
      <c r="H9265" s="3" t="s">
        <v>15776</v>
      </c>
      <c r="I9265" s="3" t="s">
        <v>15470</v>
      </c>
      <c r="K9265" s="2" t="s">
        <v>36</v>
      </c>
      <c r="O9265" s="7" t="s">
        <v>33328</v>
      </c>
      <c r="P9265" s="7" t="s">
        <v>34051</v>
      </c>
      <c r="Q9265" s="2" t="s">
        <v>34000</v>
      </c>
      <c r="R9265" s="2" t="s">
        <v>34053</v>
      </c>
      <c r="S9265" s="2">
        <v>125</v>
      </c>
      <c r="T9265" s="2">
        <v>125</v>
      </c>
      <c r="U9265" s="26" t="s">
        <v>31186</v>
      </c>
      <c r="W9265" s="26">
        <v>1</v>
      </c>
    </row>
    <row r="9266" spans="1:23" ht="43.2" x14ac:dyDescent="0.3">
      <c r="A9266" t="s">
        <v>32460</v>
      </c>
      <c r="B9266" s="2" t="s">
        <v>19</v>
      </c>
      <c r="C9266" s="2" t="s">
        <v>15424</v>
      </c>
      <c r="D9266" s="2" t="s">
        <v>15426</v>
      </c>
      <c r="E9266" s="2" t="s">
        <v>15727</v>
      </c>
      <c r="F9266" s="2" t="s">
        <v>15767</v>
      </c>
      <c r="G9266" s="2" t="s">
        <v>15777</v>
      </c>
      <c r="H9266" s="3" t="s">
        <v>15778</v>
      </c>
      <c r="I9266" s="3" t="s">
        <v>15470</v>
      </c>
      <c r="J9266" s="3">
        <v>1</v>
      </c>
      <c r="K9266" s="2" t="s">
        <v>36</v>
      </c>
      <c r="O9266" s="7" t="s">
        <v>33328</v>
      </c>
      <c r="P9266" s="7" t="s">
        <v>34051</v>
      </c>
      <c r="Q9266" s="2" t="s">
        <v>34000</v>
      </c>
      <c r="R9266" s="2" t="s">
        <v>34053</v>
      </c>
      <c r="S9266" s="2">
        <v>150</v>
      </c>
      <c r="T9266" s="2">
        <v>150</v>
      </c>
      <c r="U9266" s="26" t="s">
        <v>31186</v>
      </c>
      <c r="W9266" s="26">
        <v>1</v>
      </c>
    </row>
    <row r="9267" spans="1:23" ht="43.2" x14ac:dyDescent="0.3">
      <c r="A9267" t="s">
        <v>32460</v>
      </c>
      <c r="B9267" s="2" t="s">
        <v>19</v>
      </c>
      <c r="C9267" s="2" t="s">
        <v>15424</v>
      </c>
      <c r="D9267" s="2" t="s">
        <v>15426</v>
      </c>
      <c r="E9267" s="2" t="s">
        <v>15727</v>
      </c>
      <c r="F9267" s="2" t="s">
        <v>15767</v>
      </c>
      <c r="G9267" s="2" t="s">
        <v>15779</v>
      </c>
      <c r="H9267" s="3" t="s">
        <v>15780</v>
      </c>
      <c r="I9267" s="3" t="s">
        <v>15470</v>
      </c>
      <c r="J9267" s="3">
        <v>3</v>
      </c>
      <c r="K9267" s="2" t="s">
        <v>36</v>
      </c>
      <c r="O9267" s="7" t="s">
        <v>33328</v>
      </c>
      <c r="P9267" s="7" t="s">
        <v>34051</v>
      </c>
      <c r="Q9267" s="2" t="s">
        <v>34000</v>
      </c>
      <c r="R9267" s="2" t="s">
        <v>34053</v>
      </c>
      <c r="S9267" s="2">
        <v>200</v>
      </c>
      <c r="T9267" s="2">
        <v>200</v>
      </c>
      <c r="U9267" s="26" t="s">
        <v>31186</v>
      </c>
      <c r="W9267" s="26">
        <v>1</v>
      </c>
    </row>
    <row r="9268" spans="1:23" ht="43.2" x14ac:dyDescent="0.3">
      <c r="A9268" t="s">
        <v>32460</v>
      </c>
      <c r="B9268" s="2" t="s">
        <v>19</v>
      </c>
      <c r="C9268" s="2" t="s">
        <v>15424</v>
      </c>
      <c r="D9268" s="2" t="s">
        <v>15426</v>
      </c>
      <c r="E9268" s="2" t="s">
        <v>15727</v>
      </c>
      <c r="F9268" s="2" t="s">
        <v>15767</v>
      </c>
      <c r="G9268" s="2" t="s">
        <v>15781</v>
      </c>
      <c r="H9268" s="3" t="s">
        <v>15782</v>
      </c>
      <c r="I9268" s="3" t="s">
        <v>15470</v>
      </c>
      <c r="J9268" s="3">
        <v>1</v>
      </c>
      <c r="K9268" s="2" t="s">
        <v>36</v>
      </c>
      <c r="O9268" s="7" t="s">
        <v>33328</v>
      </c>
      <c r="P9268" s="7" t="s">
        <v>34051</v>
      </c>
      <c r="Q9268" s="2" t="s">
        <v>34000</v>
      </c>
      <c r="R9268" s="2" t="s">
        <v>34053</v>
      </c>
      <c r="S9268" s="2">
        <v>250</v>
      </c>
      <c r="T9268" s="2">
        <v>250</v>
      </c>
      <c r="U9268" s="26" t="s">
        <v>31186</v>
      </c>
      <c r="W9268" s="26">
        <v>1</v>
      </c>
    </row>
    <row r="9269" spans="1:23" ht="43.2" x14ac:dyDescent="0.3">
      <c r="A9269" t="s">
        <v>32460</v>
      </c>
      <c r="B9269" s="2" t="s">
        <v>19</v>
      </c>
      <c r="C9269" s="2" t="s">
        <v>15424</v>
      </c>
      <c r="D9269" s="2" t="s">
        <v>15426</v>
      </c>
      <c r="E9269" s="2" t="s">
        <v>15727</v>
      </c>
      <c r="F9269" s="2" t="s">
        <v>15767</v>
      </c>
      <c r="G9269" s="2" t="s">
        <v>15783</v>
      </c>
      <c r="H9269" s="3" t="s">
        <v>15784</v>
      </c>
      <c r="I9269" s="3" t="s">
        <v>15470</v>
      </c>
      <c r="J9269" s="3">
        <v>11</v>
      </c>
      <c r="K9269" s="2" t="s">
        <v>36</v>
      </c>
      <c r="O9269" s="7" t="s">
        <v>33328</v>
      </c>
      <c r="P9269" s="7" t="s">
        <v>34051</v>
      </c>
      <c r="Q9269" s="2" t="s">
        <v>34000</v>
      </c>
      <c r="R9269" s="2" t="s">
        <v>34053</v>
      </c>
      <c r="S9269" s="2">
        <v>300</v>
      </c>
      <c r="T9269" s="2">
        <v>300</v>
      </c>
      <c r="U9269" s="26" t="s">
        <v>31186</v>
      </c>
      <c r="W9269" s="26">
        <v>1</v>
      </c>
    </row>
    <row r="9270" spans="1:23" ht="43.2" x14ac:dyDescent="0.3">
      <c r="A9270" t="s">
        <v>32460</v>
      </c>
      <c r="B9270" s="2" t="s">
        <v>19</v>
      </c>
      <c r="C9270" s="2" t="s">
        <v>15424</v>
      </c>
      <c r="D9270" s="2" t="s">
        <v>15426</v>
      </c>
      <c r="E9270" s="2" t="s">
        <v>15727</v>
      </c>
      <c r="F9270" s="2" t="s">
        <v>15767</v>
      </c>
      <c r="G9270" s="2" t="s">
        <v>15785</v>
      </c>
      <c r="H9270" s="3" t="s">
        <v>15786</v>
      </c>
      <c r="I9270" s="3" t="s">
        <v>15470</v>
      </c>
      <c r="J9270" s="3">
        <v>7</v>
      </c>
      <c r="K9270" s="2" t="s">
        <v>36</v>
      </c>
      <c r="O9270" s="7" t="s">
        <v>33328</v>
      </c>
      <c r="P9270" s="7" t="s">
        <v>34051</v>
      </c>
      <c r="Q9270" s="2" t="s">
        <v>34000</v>
      </c>
      <c r="R9270" s="2" t="s">
        <v>34053</v>
      </c>
      <c r="S9270" s="2">
        <v>350</v>
      </c>
      <c r="T9270" s="2">
        <v>350</v>
      </c>
      <c r="U9270" s="26" t="s">
        <v>31186</v>
      </c>
      <c r="W9270" s="26">
        <v>1</v>
      </c>
    </row>
    <row r="9271" spans="1:23" ht="43.2" x14ac:dyDescent="0.3">
      <c r="A9271" t="s">
        <v>32460</v>
      </c>
      <c r="B9271" s="2" t="s">
        <v>19</v>
      </c>
      <c r="C9271" s="2" t="s">
        <v>15424</v>
      </c>
      <c r="D9271" s="2" t="s">
        <v>15426</v>
      </c>
      <c r="E9271" s="2" t="s">
        <v>15727</v>
      </c>
      <c r="F9271" s="2" t="s">
        <v>15767</v>
      </c>
      <c r="G9271" s="2" t="s">
        <v>15787</v>
      </c>
      <c r="H9271" s="3" t="s">
        <v>15788</v>
      </c>
      <c r="I9271" s="3" t="s">
        <v>15470</v>
      </c>
      <c r="J9271" s="3">
        <v>1</v>
      </c>
      <c r="K9271" s="2" t="s">
        <v>36</v>
      </c>
      <c r="O9271" s="7" t="s">
        <v>33328</v>
      </c>
      <c r="P9271" s="7" t="s">
        <v>34051</v>
      </c>
      <c r="Q9271" s="2" t="s">
        <v>34000</v>
      </c>
      <c r="R9271" s="2" t="s">
        <v>34053</v>
      </c>
      <c r="S9271" s="2">
        <v>400</v>
      </c>
      <c r="T9271" s="2">
        <v>400</v>
      </c>
      <c r="U9271" s="26" t="s">
        <v>31186</v>
      </c>
      <c r="W9271" s="26">
        <v>1</v>
      </c>
    </row>
    <row r="9272" spans="1:23" ht="43.2" x14ac:dyDescent="0.3">
      <c r="A9272" t="s">
        <v>32460</v>
      </c>
      <c r="B9272" s="2" t="s">
        <v>19</v>
      </c>
      <c r="C9272" s="2" t="s">
        <v>15424</v>
      </c>
      <c r="D9272" s="2" t="s">
        <v>15426</v>
      </c>
      <c r="E9272" s="2" t="s">
        <v>15727</v>
      </c>
      <c r="F9272" s="2" t="s">
        <v>15767</v>
      </c>
      <c r="G9272" s="2" t="s">
        <v>15789</v>
      </c>
      <c r="H9272" s="3" t="s">
        <v>15790</v>
      </c>
      <c r="I9272" s="3" t="s">
        <v>15470</v>
      </c>
      <c r="J9272" s="3">
        <v>3</v>
      </c>
      <c r="K9272" s="2" t="s">
        <v>36</v>
      </c>
      <c r="O9272" s="7" t="s">
        <v>33328</v>
      </c>
      <c r="P9272" s="7" t="s">
        <v>34051</v>
      </c>
      <c r="Q9272" s="2" t="s">
        <v>34000</v>
      </c>
      <c r="R9272" s="2" t="s">
        <v>34053</v>
      </c>
      <c r="S9272" s="2">
        <v>500</v>
      </c>
      <c r="T9272" s="2">
        <v>500</v>
      </c>
      <c r="U9272" s="26" t="s">
        <v>31186</v>
      </c>
      <c r="W9272" s="26">
        <v>1</v>
      </c>
    </row>
    <row r="9273" spans="1:23" ht="43.2" x14ac:dyDescent="0.3">
      <c r="A9273" t="s">
        <v>32460</v>
      </c>
      <c r="B9273" s="2" t="s">
        <v>19</v>
      </c>
      <c r="C9273" s="2" t="s">
        <v>15424</v>
      </c>
      <c r="D9273" s="2" t="s">
        <v>15426</v>
      </c>
      <c r="E9273" s="2" t="s">
        <v>15727</v>
      </c>
      <c r="F9273" s="2" t="s">
        <v>15767</v>
      </c>
      <c r="G9273" s="2" t="s">
        <v>15791</v>
      </c>
      <c r="H9273" s="3" t="s">
        <v>15792</v>
      </c>
      <c r="I9273" s="3" t="s">
        <v>15470</v>
      </c>
      <c r="J9273" s="3">
        <v>1</v>
      </c>
      <c r="K9273" s="2" t="s">
        <v>36</v>
      </c>
      <c r="O9273" s="7" t="s">
        <v>33328</v>
      </c>
      <c r="P9273" s="7" t="s">
        <v>34051</v>
      </c>
      <c r="Q9273" s="2" t="s">
        <v>34000</v>
      </c>
      <c r="R9273" s="2" t="s">
        <v>34053</v>
      </c>
      <c r="S9273" s="2">
        <v>600</v>
      </c>
      <c r="T9273" s="2">
        <v>600</v>
      </c>
      <c r="U9273" s="26" t="s">
        <v>31186</v>
      </c>
      <c r="W9273" s="26">
        <v>1</v>
      </c>
    </row>
    <row r="9274" spans="1:23" ht="43.2" x14ac:dyDescent="0.3">
      <c r="A9274" t="s">
        <v>32460</v>
      </c>
      <c r="B9274" s="2" t="s">
        <v>19</v>
      </c>
      <c r="C9274" s="2" t="s">
        <v>15424</v>
      </c>
      <c r="D9274" s="2" t="s">
        <v>15426</v>
      </c>
      <c r="E9274" s="2" t="s">
        <v>15727</v>
      </c>
      <c r="F9274" s="2" t="s">
        <v>15767</v>
      </c>
      <c r="G9274" s="2" t="s">
        <v>15793</v>
      </c>
      <c r="H9274" s="3" t="s">
        <v>15794</v>
      </c>
      <c r="I9274" s="3" t="s">
        <v>15470</v>
      </c>
      <c r="J9274" s="3">
        <v>2</v>
      </c>
      <c r="K9274" s="2" t="s">
        <v>36</v>
      </c>
      <c r="O9274" s="7" t="s">
        <v>33328</v>
      </c>
      <c r="P9274" s="7" t="s">
        <v>34051</v>
      </c>
      <c r="Q9274" s="2" t="s">
        <v>34000</v>
      </c>
      <c r="R9274" s="2" t="s">
        <v>34053</v>
      </c>
      <c r="S9274" s="2">
        <v>700</v>
      </c>
      <c r="T9274" s="2">
        <v>700</v>
      </c>
      <c r="U9274" s="26" t="s">
        <v>31186</v>
      </c>
      <c r="W9274" s="26">
        <v>1</v>
      </c>
    </row>
    <row r="9275" spans="1:23" ht="43.2" x14ac:dyDescent="0.3">
      <c r="A9275" t="s">
        <v>32460</v>
      </c>
      <c r="B9275" s="2" t="s">
        <v>19</v>
      </c>
      <c r="C9275" s="2" t="s">
        <v>15424</v>
      </c>
      <c r="D9275" s="2" t="s">
        <v>15426</v>
      </c>
      <c r="E9275" s="2" t="s">
        <v>15727</v>
      </c>
      <c r="F9275" s="2" t="s">
        <v>15767</v>
      </c>
      <c r="G9275" s="2" t="s">
        <v>15795</v>
      </c>
      <c r="H9275" s="3" t="s">
        <v>15796</v>
      </c>
      <c r="I9275" s="3" t="s">
        <v>15470</v>
      </c>
      <c r="K9275" s="2" t="s">
        <v>36</v>
      </c>
      <c r="O9275" s="7" t="s">
        <v>33328</v>
      </c>
      <c r="P9275" s="7" t="s">
        <v>34051</v>
      </c>
      <c r="Q9275" s="2" t="s">
        <v>34000</v>
      </c>
      <c r="R9275" s="2" t="s">
        <v>34053</v>
      </c>
      <c r="S9275" s="2">
        <v>800</v>
      </c>
      <c r="T9275" s="2">
        <v>800</v>
      </c>
      <c r="U9275" s="26" t="s">
        <v>31186</v>
      </c>
      <c r="W9275" s="26">
        <v>1</v>
      </c>
    </row>
    <row r="9276" spans="1:23" ht="43.2" x14ac:dyDescent="0.3">
      <c r="A9276" t="s">
        <v>32460</v>
      </c>
      <c r="B9276" s="2" t="s">
        <v>19</v>
      </c>
      <c r="C9276" s="2" t="s">
        <v>15424</v>
      </c>
      <c r="D9276" s="2" t="s">
        <v>15426</v>
      </c>
      <c r="E9276" s="2" t="s">
        <v>15727</v>
      </c>
      <c r="F9276" s="2" t="s">
        <v>15767</v>
      </c>
      <c r="G9276" s="2" t="s">
        <v>15797</v>
      </c>
      <c r="H9276" s="3" t="s">
        <v>15798</v>
      </c>
      <c r="I9276" s="3" t="s">
        <v>15470</v>
      </c>
      <c r="K9276" s="2" t="s">
        <v>36</v>
      </c>
      <c r="O9276" s="7" t="s">
        <v>33328</v>
      </c>
      <c r="P9276" s="7" t="s">
        <v>34051</v>
      </c>
      <c r="Q9276" s="2" t="s">
        <v>34000</v>
      </c>
      <c r="R9276" s="2" t="s">
        <v>34053</v>
      </c>
      <c r="S9276" s="2">
        <v>900</v>
      </c>
      <c r="T9276" s="2">
        <v>900</v>
      </c>
      <c r="U9276" s="26" t="s">
        <v>31186</v>
      </c>
      <c r="W9276" s="26">
        <v>1</v>
      </c>
    </row>
    <row r="9277" spans="1:23" ht="43.2" x14ac:dyDescent="0.3">
      <c r="A9277" t="s">
        <v>32460</v>
      </c>
      <c r="B9277" s="2" t="s">
        <v>19</v>
      </c>
      <c r="C9277" s="2" t="s">
        <v>15424</v>
      </c>
      <c r="D9277" s="2" t="s">
        <v>15426</v>
      </c>
      <c r="E9277" s="2" t="s">
        <v>15727</v>
      </c>
      <c r="F9277" s="2" t="s">
        <v>15767</v>
      </c>
      <c r="G9277" s="2" t="s">
        <v>15799</v>
      </c>
      <c r="H9277" s="3" t="s">
        <v>15800</v>
      </c>
      <c r="I9277" s="3" t="s">
        <v>15470</v>
      </c>
      <c r="K9277" s="2" t="s">
        <v>36</v>
      </c>
      <c r="O9277" s="7" t="s">
        <v>33328</v>
      </c>
      <c r="P9277" s="7" t="s">
        <v>34051</v>
      </c>
      <c r="Q9277" s="2" t="s">
        <v>34000</v>
      </c>
      <c r="R9277" s="2" t="s">
        <v>34053</v>
      </c>
      <c r="S9277" s="2">
        <v>1000</v>
      </c>
      <c r="T9277" s="2">
        <v>1000</v>
      </c>
      <c r="U9277" s="26" t="s">
        <v>31186</v>
      </c>
      <c r="W9277" s="26">
        <v>1</v>
      </c>
    </row>
    <row r="9278" spans="1:23" ht="43.2" x14ac:dyDescent="0.3">
      <c r="A9278" t="s">
        <v>32460</v>
      </c>
      <c r="B9278" s="2" t="s">
        <v>19</v>
      </c>
      <c r="C9278" s="2" t="s">
        <v>15424</v>
      </c>
      <c r="D9278" s="2" t="s">
        <v>15426</v>
      </c>
      <c r="E9278" s="2" t="s">
        <v>15727</v>
      </c>
      <c r="F9278" s="2" t="s">
        <v>15767</v>
      </c>
      <c r="G9278" s="2" t="s">
        <v>15801</v>
      </c>
      <c r="H9278" s="3" t="s">
        <v>15802</v>
      </c>
      <c r="I9278" s="3" t="s">
        <v>15470</v>
      </c>
      <c r="K9278" s="2" t="s">
        <v>36</v>
      </c>
      <c r="O9278" s="7" t="s">
        <v>33328</v>
      </c>
      <c r="P9278" s="7" t="s">
        <v>34051</v>
      </c>
      <c r="Q9278" s="2" t="s">
        <v>34000</v>
      </c>
      <c r="R9278" s="2" t="s">
        <v>34053</v>
      </c>
      <c r="S9278" s="2">
        <v>1100</v>
      </c>
      <c r="T9278" s="2">
        <v>1100</v>
      </c>
      <c r="U9278" s="26" t="s">
        <v>31186</v>
      </c>
      <c r="W9278" s="26">
        <v>1</v>
      </c>
    </row>
    <row r="9279" spans="1:23" ht="43.2" x14ac:dyDescent="0.3">
      <c r="A9279" t="s">
        <v>32460</v>
      </c>
      <c r="B9279" s="2" t="s">
        <v>19</v>
      </c>
      <c r="C9279" s="2" t="s">
        <v>15424</v>
      </c>
      <c r="D9279" s="2" t="s">
        <v>15426</v>
      </c>
      <c r="E9279" s="2" t="s">
        <v>15727</v>
      </c>
      <c r="F9279" s="2" t="s">
        <v>15767</v>
      </c>
      <c r="G9279" s="2" t="s">
        <v>15803</v>
      </c>
      <c r="H9279" s="3" t="s">
        <v>15804</v>
      </c>
      <c r="I9279" s="3" t="s">
        <v>15470</v>
      </c>
      <c r="J9279" s="3">
        <v>2</v>
      </c>
      <c r="K9279" s="2" t="s">
        <v>36</v>
      </c>
      <c r="O9279" s="7" t="s">
        <v>33328</v>
      </c>
      <c r="P9279" s="7" t="s">
        <v>34051</v>
      </c>
      <c r="Q9279" s="2" t="s">
        <v>34000</v>
      </c>
      <c r="R9279" s="2" t="s">
        <v>34053</v>
      </c>
      <c r="S9279" s="2">
        <v>1200</v>
      </c>
      <c r="T9279" s="2">
        <v>1200</v>
      </c>
      <c r="U9279" s="26" t="s">
        <v>31186</v>
      </c>
      <c r="W9279" s="26">
        <v>1</v>
      </c>
    </row>
    <row r="9280" spans="1:23" x14ac:dyDescent="0.3">
      <c r="L9280" s="163" t="s">
        <v>0</v>
      </c>
      <c r="M9280" s="163"/>
      <c r="N9280" s="163"/>
      <c r="O9280" s="163" t="s">
        <v>1</v>
      </c>
      <c r="P9280" s="163"/>
      <c r="Q9280" s="163"/>
      <c r="R9280" s="163"/>
      <c r="S9280" s="171" t="s">
        <v>31185</v>
      </c>
      <c r="T9280" s="171"/>
      <c r="U9280" s="171"/>
      <c r="V9280" s="171"/>
      <c r="W9280" s="171"/>
    </row>
    <row r="9281" spans="1:23" ht="43.2" x14ac:dyDescent="0.3">
      <c r="B9281" s="2" t="s">
        <v>19</v>
      </c>
      <c r="C9281" s="2" t="s">
        <v>15424</v>
      </c>
      <c r="D9281" s="2" t="s">
        <v>15426</v>
      </c>
      <c r="E9281" s="2" t="s">
        <v>15727</v>
      </c>
      <c r="F9281" s="2" t="s">
        <v>15805</v>
      </c>
      <c r="H9281" s="3" t="s">
        <v>15806</v>
      </c>
      <c r="L9281" s="123" t="s">
        <v>12</v>
      </c>
      <c r="M9281" s="123" t="s">
        <v>13</v>
      </c>
      <c r="N9281" s="123" t="s">
        <v>14</v>
      </c>
      <c r="O9281" s="123" t="s">
        <v>32311</v>
      </c>
      <c r="P9281" s="123" t="s">
        <v>31195</v>
      </c>
      <c r="Q9281" s="123" t="s">
        <v>31198</v>
      </c>
      <c r="R9281" s="123" t="s">
        <v>31197</v>
      </c>
      <c r="S9281" s="124" t="s">
        <v>32319</v>
      </c>
      <c r="T9281" s="124" t="s">
        <v>32320</v>
      </c>
      <c r="U9281" s="124" t="s">
        <v>17</v>
      </c>
      <c r="V9281" s="124" t="s">
        <v>18</v>
      </c>
      <c r="W9281" s="124" t="s">
        <v>31184</v>
      </c>
    </row>
    <row r="9282" spans="1:23" ht="43.2" x14ac:dyDescent="0.3">
      <c r="A9282" t="s">
        <v>32460</v>
      </c>
      <c r="B9282" s="2" t="s">
        <v>19</v>
      </c>
      <c r="C9282" s="2" t="s">
        <v>15424</v>
      </c>
      <c r="D9282" s="2" t="s">
        <v>15426</v>
      </c>
      <c r="E9282" s="2" t="s">
        <v>15727</v>
      </c>
      <c r="F9282" s="2" t="s">
        <v>15805</v>
      </c>
      <c r="G9282" s="2" t="s">
        <v>15807</v>
      </c>
      <c r="H9282" s="3" t="s">
        <v>15808</v>
      </c>
      <c r="I9282" s="3" t="s">
        <v>15470</v>
      </c>
      <c r="J9282" s="3">
        <v>8</v>
      </c>
      <c r="K9282" s="2" t="s">
        <v>36</v>
      </c>
      <c r="O9282" s="7" t="s">
        <v>33328</v>
      </c>
      <c r="P9282" s="7" t="s">
        <v>34051</v>
      </c>
      <c r="Q9282" s="2" t="s">
        <v>34054</v>
      </c>
      <c r="R9282" s="2" t="s">
        <v>34053</v>
      </c>
      <c r="S9282" s="2">
        <v>50</v>
      </c>
      <c r="T9282" s="2">
        <v>50</v>
      </c>
      <c r="U9282" s="26" t="s">
        <v>31186</v>
      </c>
      <c r="W9282" s="26">
        <v>1</v>
      </c>
    </row>
    <row r="9283" spans="1:23" ht="43.2" x14ac:dyDescent="0.3">
      <c r="A9283" t="s">
        <v>32460</v>
      </c>
      <c r="B9283" s="2" t="s">
        <v>19</v>
      </c>
      <c r="C9283" s="2" t="s">
        <v>15424</v>
      </c>
      <c r="D9283" s="2" t="s">
        <v>15426</v>
      </c>
      <c r="E9283" s="2" t="s">
        <v>15727</v>
      </c>
      <c r="F9283" s="2" t="s">
        <v>15805</v>
      </c>
      <c r="G9283" s="2" t="s">
        <v>15809</v>
      </c>
      <c r="H9283" s="3" t="s">
        <v>15810</v>
      </c>
      <c r="I9283" s="3" t="s">
        <v>15470</v>
      </c>
      <c r="J9283" s="3">
        <v>10</v>
      </c>
      <c r="K9283" s="2" t="s">
        <v>36</v>
      </c>
      <c r="O9283" s="7" t="s">
        <v>33328</v>
      </c>
      <c r="P9283" s="7" t="s">
        <v>34051</v>
      </c>
      <c r="Q9283" s="2" t="s">
        <v>34054</v>
      </c>
      <c r="R9283" s="2" t="s">
        <v>34053</v>
      </c>
      <c r="S9283" s="2">
        <v>75</v>
      </c>
      <c r="T9283" s="2">
        <v>75</v>
      </c>
      <c r="U9283" s="26" t="s">
        <v>31186</v>
      </c>
      <c r="W9283" s="26">
        <v>1</v>
      </c>
    </row>
    <row r="9284" spans="1:23" ht="43.2" x14ac:dyDescent="0.3">
      <c r="A9284" t="s">
        <v>32460</v>
      </c>
      <c r="B9284" s="2" t="s">
        <v>19</v>
      </c>
      <c r="C9284" s="2" t="s">
        <v>15424</v>
      </c>
      <c r="D9284" s="2" t="s">
        <v>15426</v>
      </c>
      <c r="E9284" s="2" t="s">
        <v>15727</v>
      </c>
      <c r="F9284" s="2" t="s">
        <v>15805</v>
      </c>
      <c r="G9284" s="2" t="s">
        <v>15811</v>
      </c>
      <c r="H9284" s="3" t="s">
        <v>15812</v>
      </c>
      <c r="I9284" s="3" t="s">
        <v>15470</v>
      </c>
      <c r="J9284" s="3">
        <v>8</v>
      </c>
      <c r="K9284" s="2" t="s">
        <v>36</v>
      </c>
      <c r="O9284" s="7" t="s">
        <v>33328</v>
      </c>
      <c r="P9284" s="7" t="s">
        <v>34051</v>
      </c>
      <c r="Q9284" s="2" t="s">
        <v>34054</v>
      </c>
      <c r="R9284" s="2" t="s">
        <v>34053</v>
      </c>
      <c r="S9284" s="2">
        <v>100</v>
      </c>
      <c r="T9284" s="2">
        <v>100</v>
      </c>
      <c r="U9284" s="26" t="s">
        <v>31186</v>
      </c>
      <c r="W9284" s="26">
        <v>1</v>
      </c>
    </row>
    <row r="9285" spans="1:23" ht="43.2" x14ac:dyDescent="0.3">
      <c r="A9285" t="s">
        <v>32460</v>
      </c>
      <c r="B9285" s="2" t="s">
        <v>19</v>
      </c>
      <c r="C9285" s="2" t="s">
        <v>15424</v>
      </c>
      <c r="D9285" s="2" t="s">
        <v>15426</v>
      </c>
      <c r="E9285" s="2" t="s">
        <v>15727</v>
      </c>
      <c r="F9285" s="2" t="s">
        <v>15805</v>
      </c>
      <c r="G9285" s="2" t="s">
        <v>15813</v>
      </c>
      <c r="H9285" s="3" t="s">
        <v>15814</v>
      </c>
      <c r="I9285" s="3" t="s">
        <v>15470</v>
      </c>
      <c r="J9285" s="3">
        <v>2</v>
      </c>
      <c r="K9285" s="2" t="s">
        <v>36</v>
      </c>
      <c r="O9285" s="7" t="s">
        <v>33328</v>
      </c>
      <c r="P9285" s="7" t="s">
        <v>34051</v>
      </c>
      <c r="Q9285" s="2" t="s">
        <v>34054</v>
      </c>
      <c r="R9285" s="2" t="s">
        <v>34053</v>
      </c>
      <c r="S9285" s="2">
        <v>125</v>
      </c>
      <c r="T9285" s="2">
        <v>125</v>
      </c>
      <c r="U9285" s="26" t="s">
        <v>31186</v>
      </c>
      <c r="W9285" s="26">
        <v>1</v>
      </c>
    </row>
    <row r="9286" spans="1:23" ht="43.2" x14ac:dyDescent="0.3">
      <c r="A9286" t="s">
        <v>32460</v>
      </c>
      <c r="B9286" s="2" t="s">
        <v>19</v>
      </c>
      <c r="C9286" s="2" t="s">
        <v>15424</v>
      </c>
      <c r="D9286" s="2" t="s">
        <v>15426</v>
      </c>
      <c r="E9286" s="2" t="s">
        <v>15727</v>
      </c>
      <c r="F9286" s="2" t="s">
        <v>15805</v>
      </c>
      <c r="G9286" s="2" t="s">
        <v>15815</v>
      </c>
      <c r="H9286" s="3" t="s">
        <v>15816</v>
      </c>
      <c r="I9286" s="3" t="s">
        <v>15470</v>
      </c>
      <c r="J9286" s="3">
        <v>8</v>
      </c>
      <c r="K9286" s="2" t="s">
        <v>36</v>
      </c>
      <c r="O9286" s="7" t="s">
        <v>33328</v>
      </c>
      <c r="P9286" s="7" t="s">
        <v>34051</v>
      </c>
      <c r="Q9286" s="2" t="s">
        <v>34054</v>
      </c>
      <c r="R9286" s="2" t="s">
        <v>34053</v>
      </c>
      <c r="S9286" s="2">
        <v>150</v>
      </c>
      <c r="T9286" s="2">
        <v>150</v>
      </c>
      <c r="U9286" s="26" t="s">
        <v>31186</v>
      </c>
      <c r="W9286" s="26">
        <v>1</v>
      </c>
    </row>
    <row r="9287" spans="1:23" ht="43.2" x14ac:dyDescent="0.3">
      <c r="A9287" t="s">
        <v>32460</v>
      </c>
      <c r="B9287" s="2" t="s">
        <v>19</v>
      </c>
      <c r="C9287" s="2" t="s">
        <v>15424</v>
      </c>
      <c r="D9287" s="2" t="s">
        <v>15426</v>
      </c>
      <c r="E9287" s="2" t="s">
        <v>15727</v>
      </c>
      <c r="F9287" s="2" t="s">
        <v>15805</v>
      </c>
      <c r="G9287" s="2" t="s">
        <v>15817</v>
      </c>
      <c r="H9287" s="3" t="s">
        <v>15818</v>
      </c>
      <c r="I9287" s="3" t="s">
        <v>15470</v>
      </c>
      <c r="J9287" s="3">
        <v>16</v>
      </c>
      <c r="K9287" s="2" t="s">
        <v>36</v>
      </c>
      <c r="O9287" s="7" t="s">
        <v>33328</v>
      </c>
      <c r="P9287" s="7" t="s">
        <v>34051</v>
      </c>
      <c r="Q9287" s="2" t="s">
        <v>34054</v>
      </c>
      <c r="R9287" s="2" t="s">
        <v>34053</v>
      </c>
      <c r="S9287" s="2">
        <v>200</v>
      </c>
      <c r="T9287" s="2">
        <v>200</v>
      </c>
      <c r="U9287" s="26" t="s">
        <v>31186</v>
      </c>
      <c r="W9287" s="26">
        <v>1</v>
      </c>
    </row>
    <row r="9288" spans="1:23" ht="43.2" x14ac:dyDescent="0.3">
      <c r="A9288" t="s">
        <v>32460</v>
      </c>
      <c r="B9288" s="2" t="s">
        <v>19</v>
      </c>
      <c r="C9288" s="2" t="s">
        <v>15424</v>
      </c>
      <c r="D9288" s="2" t="s">
        <v>15426</v>
      </c>
      <c r="E9288" s="2" t="s">
        <v>15727</v>
      </c>
      <c r="F9288" s="2" t="s">
        <v>15805</v>
      </c>
      <c r="G9288" s="2" t="s">
        <v>15819</v>
      </c>
      <c r="H9288" s="3" t="s">
        <v>15820</v>
      </c>
      <c r="I9288" s="3" t="s">
        <v>15470</v>
      </c>
      <c r="J9288" s="3">
        <v>3</v>
      </c>
      <c r="K9288" s="2" t="s">
        <v>36</v>
      </c>
      <c r="O9288" s="7" t="s">
        <v>33328</v>
      </c>
      <c r="P9288" s="7" t="s">
        <v>34051</v>
      </c>
      <c r="Q9288" s="2" t="s">
        <v>34054</v>
      </c>
      <c r="R9288" s="2" t="s">
        <v>34053</v>
      </c>
      <c r="S9288" s="2">
        <v>250</v>
      </c>
      <c r="T9288" s="2">
        <v>250</v>
      </c>
      <c r="U9288" s="26" t="s">
        <v>31186</v>
      </c>
      <c r="W9288" s="26">
        <v>1</v>
      </c>
    </row>
    <row r="9289" spans="1:23" ht="43.2" x14ac:dyDescent="0.3">
      <c r="A9289" t="s">
        <v>32460</v>
      </c>
      <c r="B9289" s="2" t="s">
        <v>19</v>
      </c>
      <c r="C9289" s="2" t="s">
        <v>15424</v>
      </c>
      <c r="D9289" s="2" t="s">
        <v>15426</v>
      </c>
      <c r="E9289" s="2" t="s">
        <v>15727</v>
      </c>
      <c r="F9289" s="2" t="s">
        <v>15805</v>
      </c>
      <c r="G9289" s="2" t="s">
        <v>15821</v>
      </c>
      <c r="H9289" s="3" t="s">
        <v>15822</v>
      </c>
      <c r="I9289" s="3" t="s">
        <v>15470</v>
      </c>
      <c r="J9289" s="3">
        <v>14</v>
      </c>
      <c r="K9289" s="2" t="s">
        <v>36</v>
      </c>
      <c r="O9289" s="7" t="s">
        <v>33328</v>
      </c>
      <c r="P9289" s="7" t="s">
        <v>34051</v>
      </c>
      <c r="Q9289" s="2" t="s">
        <v>34054</v>
      </c>
      <c r="R9289" s="2" t="s">
        <v>34053</v>
      </c>
      <c r="S9289" s="2">
        <v>300</v>
      </c>
      <c r="T9289" s="2">
        <v>300</v>
      </c>
      <c r="U9289" s="26" t="s">
        <v>31186</v>
      </c>
      <c r="W9289" s="26">
        <v>1</v>
      </c>
    </row>
    <row r="9290" spans="1:23" ht="43.2" x14ac:dyDescent="0.3">
      <c r="A9290" t="s">
        <v>32460</v>
      </c>
      <c r="B9290" s="2" t="s">
        <v>19</v>
      </c>
      <c r="C9290" s="2" t="s">
        <v>15424</v>
      </c>
      <c r="D9290" s="2" t="s">
        <v>15426</v>
      </c>
      <c r="E9290" s="2" t="s">
        <v>15727</v>
      </c>
      <c r="F9290" s="2" t="s">
        <v>15805</v>
      </c>
      <c r="G9290" s="2" t="s">
        <v>15823</v>
      </c>
      <c r="H9290" s="3" t="s">
        <v>15824</v>
      </c>
      <c r="I9290" s="3" t="s">
        <v>15470</v>
      </c>
      <c r="J9290" s="3">
        <v>10</v>
      </c>
      <c r="K9290" s="2" t="s">
        <v>36</v>
      </c>
      <c r="O9290" s="7" t="s">
        <v>33328</v>
      </c>
      <c r="P9290" s="7" t="s">
        <v>34051</v>
      </c>
      <c r="Q9290" s="2" t="s">
        <v>34054</v>
      </c>
      <c r="R9290" s="2" t="s">
        <v>34053</v>
      </c>
      <c r="S9290" s="2">
        <v>350</v>
      </c>
      <c r="T9290" s="2">
        <v>350</v>
      </c>
      <c r="U9290" s="26" t="s">
        <v>31186</v>
      </c>
      <c r="W9290" s="26">
        <v>1</v>
      </c>
    </row>
    <row r="9291" spans="1:23" ht="43.2" x14ac:dyDescent="0.3">
      <c r="A9291" t="s">
        <v>32460</v>
      </c>
      <c r="B9291" s="2" t="s">
        <v>19</v>
      </c>
      <c r="C9291" s="2" t="s">
        <v>15424</v>
      </c>
      <c r="D9291" s="2" t="s">
        <v>15426</v>
      </c>
      <c r="E9291" s="2" t="s">
        <v>15727</v>
      </c>
      <c r="F9291" s="2" t="s">
        <v>15805</v>
      </c>
      <c r="G9291" s="2" t="s">
        <v>15825</v>
      </c>
      <c r="H9291" s="3" t="s">
        <v>15826</v>
      </c>
      <c r="I9291" s="3" t="s">
        <v>15470</v>
      </c>
      <c r="J9291" s="3">
        <v>24</v>
      </c>
      <c r="K9291" s="2" t="s">
        <v>36</v>
      </c>
      <c r="O9291" s="7" t="s">
        <v>33328</v>
      </c>
      <c r="P9291" s="7" t="s">
        <v>34051</v>
      </c>
      <c r="Q9291" s="2" t="s">
        <v>34054</v>
      </c>
      <c r="R9291" s="2" t="s">
        <v>34053</v>
      </c>
      <c r="S9291" s="2">
        <v>400</v>
      </c>
      <c r="T9291" s="2">
        <v>400</v>
      </c>
      <c r="U9291" s="26" t="s">
        <v>31186</v>
      </c>
      <c r="W9291" s="26">
        <v>1</v>
      </c>
    </row>
    <row r="9292" spans="1:23" ht="43.2" x14ac:dyDescent="0.3">
      <c r="A9292" t="s">
        <v>32460</v>
      </c>
      <c r="B9292" s="2" t="s">
        <v>19</v>
      </c>
      <c r="C9292" s="2" t="s">
        <v>15424</v>
      </c>
      <c r="D9292" s="2" t="s">
        <v>15426</v>
      </c>
      <c r="E9292" s="2" t="s">
        <v>15727</v>
      </c>
      <c r="F9292" s="2" t="s">
        <v>15805</v>
      </c>
      <c r="G9292" s="2" t="s">
        <v>15827</v>
      </c>
      <c r="H9292" s="3" t="s">
        <v>15828</v>
      </c>
      <c r="I9292" s="3" t="s">
        <v>15470</v>
      </c>
      <c r="J9292" s="3">
        <v>8</v>
      </c>
      <c r="K9292" s="2" t="s">
        <v>36</v>
      </c>
      <c r="O9292" s="7" t="s">
        <v>33328</v>
      </c>
      <c r="P9292" s="7" t="s">
        <v>34051</v>
      </c>
      <c r="Q9292" s="2" t="s">
        <v>34054</v>
      </c>
      <c r="R9292" s="2" t="s">
        <v>34053</v>
      </c>
      <c r="S9292" s="2">
        <v>500</v>
      </c>
      <c r="T9292" s="2">
        <v>500</v>
      </c>
      <c r="U9292" s="26" t="s">
        <v>31186</v>
      </c>
      <c r="W9292" s="26">
        <v>1</v>
      </c>
    </row>
    <row r="9293" spans="1:23" ht="43.2" x14ac:dyDescent="0.3">
      <c r="A9293" t="s">
        <v>32460</v>
      </c>
      <c r="B9293" s="2" t="s">
        <v>19</v>
      </c>
      <c r="C9293" s="2" t="s">
        <v>15424</v>
      </c>
      <c r="D9293" s="2" t="s">
        <v>15426</v>
      </c>
      <c r="E9293" s="2" t="s">
        <v>15727</v>
      </c>
      <c r="F9293" s="2" t="s">
        <v>15805</v>
      </c>
      <c r="G9293" s="2" t="s">
        <v>15829</v>
      </c>
      <c r="H9293" s="3" t="s">
        <v>15830</v>
      </c>
      <c r="I9293" s="3" t="s">
        <v>15470</v>
      </c>
      <c r="J9293" s="3">
        <v>8</v>
      </c>
      <c r="K9293" s="2" t="s">
        <v>36</v>
      </c>
      <c r="O9293" s="7" t="s">
        <v>33328</v>
      </c>
      <c r="P9293" s="7" t="s">
        <v>34051</v>
      </c>
      <c r="Q9293" s="2" t="s">
        <v>34054</v>
      </c>
      <c r="R9293" s="2" t="s">
        <v>34053</v>
      </c>
      <c r="S9293" s="2">
        <v>600</v>
      </c>
      <c r="T9293" s="2">
        <v>600</v>
      </c>
      <c r="U9293" s="26" t="s">
        <v>31186</v>
      </c>
      <c r="W9293" s="26">
        <v>1</v>
      </c>
    </row>
    <row r="9294" spans="1:23" ht="43.2" x14ac:dyDescent="0.3">
      <c r="A9294" t="s">
        <v>32460</v>
      </c>
      <c r="B9294" s="2" t="s">
        <v>19</v>
      </c>
      <c r="C9294" s="2" t="s">
        <v>15424</v>
      </c>
      <c r="D9294" s="2" t="s">
        <v>15426</v>
      </c>
      <c r="E9294" s="2" t="s">
        <v>15727</v>
      </c>
      <c r="F9294" s="2" t="s">
        <v>15805</v>
      </c>
      <c r="G9294" s="2" t="s">
        <v>15831</v>
      </c>
      <c r="H9294" s="3" t="s">
        <v>15832</v>
      </c>
      <c r="I9294" s="3" t="s">
        <v>15470</v>
      </c>
      <c r="J9294" s="3">
        <v>3</v>
      </c>
      <c r="K9294" s="2" t="s">
        <v>36</v>
      </c>
      <c r="O9294" s="7" t="s">
        <v>33328</v>
      </c>
      <c r="P9294" s="7" t="s">
        <v>34051</v>
      </c>
      <c r="Q9294" s="2" t="s">
        <v>34054</v>
      </c>
      <c r="R9294" s="2" t="s">
        <v>34053</v>
      </c>
      <c r="S9294" s="2">
        <v>700</v>
      </c>
      <c r="T9294" s="2">
        <v>700</v>
      </c>
      <c r="U9294" s="26" t="s">
        <v>31186</v>
      </c>
      <c r="W9294" s="26">
        <v>1</v>
      </c>
    </row>
    <row r="9295" spans="1:23" ht="43.2" x14ac:dyDescent="0.3">
      <c r="A9295" t="s">
        <v>32460</v>
      </c>
      <c r="B9295" s="2" t="s">
        <v>19</v>
      </c>
      <c r="C9295" s="2" t="s">
        <v>15424</v>
      </c>
      <c r="D9295" s="2" t="s">
        <v>15426</v>
      </c>
      <c r="E9295" s="2" t="s">
        <v>15727</v>
      </c>
      <c r="F9295" s="2" t="s">
        <v>15805</v>
      </c>
      <c r="G9295" s="2" t="s">
        <v>15833</v>
      </c>
      <c r="H9295" s="3" t="s">
        <v>15834</v>
      </c>
      <c r="I9295" s="3" t="s">
        <v>15470</v>
      </c>
      <c r="J9295" s="3">
        <v>2</v>
      </c>
      <c r="K9295" s="2" t="s">
        <v>36</v>
      </c>
      <c r="O9295" s="7" t="s">
        <v>33328</v>
      </c>
      <c r="P9295" s="7" t="s">
        <v>34051</v>
      </c>
      <c r="Q9295" s="2" t="s">
        <v>34054</v>
      </c>
      <c r="R9295" s="2" t="s">
        <v>34053</v>
      </c>
      <c r="S9295" s="2">
        <v>800</v>
      </c>
      <c r="T9295" s="2">
        <v>800</v>
      </c>
      <c r="U9295" s="26" t="s">
        <v>31186</v>
      </c>
      <c r="W9295" s="26">
        <v>1</v>
      </c>
    </row>
    <row r="9296" spans="1:23" ht="43.2" x14ac:dyDescent="0.3">
      <c r="A9296" t="s">
        <v>32460</v>
      </c>
      <c r="B9296" s="2" t="s">
        <v>19</v>
      </c>
      <c r="C9296" s="2" t="s">
        <v>15424</v>
      </c>
      <c r="D9296" s="2" t="s">
        <v>15426</v>
      </c>
      <c r="E9296" s="2" t="s">
        <v>15727</v>
      </c>
      <c r="F9296" s="2" t="s">
        <v>15805</v>
      </c>
      <c r="G9296" s="2" t="s">
        <v>15835</v>
      </c>
      <c r="H9296" s="3" t="s">
        <v>15836</v>
      </c>
      <c r="I9296" s="3" t="s">
        <v>15470</v>
      </c>
      <c r="K9296" s="2" t="s">
        <v>36</v>
      </c>
      <c r="O9296" s="7" t="s">
        <v>33328</v>
      </c>
      <c r="P9296" s="7" t="s">
        <v>34051</v>
      </c>
      <c r="Q9296" s="2" t="s">
        <v>34054</v>
      </c>
      <c r="R9296" s="2" t="s">
        <v>34053</v>
      </c>
      <c r="S9296" s="2">
        <v>900</v>
      </c>
      <c r="T9296" s="2">
        <v>900</v>
      </c>
      <c r="U9296" s="26" t="s">
        <v>31186</v>
      </c>
      <c r="W9296" s="26">
        <v>1</v>
      </c>
    </row>
    <row r="9297" spans="1:23" ht="43.2" x14ac:dyDescent="0.3">
      <c r="A9297" t="s">
        <v>32460</v>
      </c>
      <c r="B9297" s="2" t="s">
        <v>19</v>
      </c>
      <c r="C9297" s="2" t="s">
        <v>15424</v>
      </c>
      <c r="D9297" s="2" t="s">
        <v>15426</v>
      </c>
      <c r="E9297" s="2" t="s">
        <v>15727</v>
      </c>
      <c r="F9297" s="2" t="s">
        <v>15805</v>
      </c>
      <c r="G9297" s="2" t="s">
        <v>15837</v>
      </c>
      <c r="H9297" s="3" t="s">
        <v>15838</v>
      </c>
      <c r="I9297" s="3" t="s">
        <v>15470</v>
      </c>
      <c r="J9297" s="3">
        <v>3</v>
      </c>
      <c r="K9297" s="2" t="s">
        <v>36</v>
      </c>
      <c r="O9297" s="7" t="s">
        <v>33328</v>
      </c>
      <c r="P9297" s="7" t="s">
        <v>34051</v>
      </c>
      <c r="Q9297" s="2" t="s">
        <v>34054</v>
      </c>
      <c r="R9297" s="2" t="s">
        <v>34053</v>
      </c>
      <c r="S9297" s="2">
        <v>1000</v>
      </c>
      <c r="T9297" s="2">
        <v>1000</v>
      </c>
      <c r="U9297" s="26" t="s">
        <v>31186</v>
      </c>
      <c r="W9297" s="26">
        <v>1</v>
      </c>
    </row>
    <row r="9298" spans="1:23" ht="43.2" x14ac:dyDescent="0.3">
      <c r="A9298" t="s">
        <v>32460</v>
      </c>
      <c r="B9298" s="2" t="s">
        <v>19</v>
      </c>
      <c r="C9298" s="2" t="s">
        <v>15424</v>
      </c>
      <c r="D9298" s="2" t="s">
        <v>15426</v>
      </c>
      <c r="E9298" s="2" t="s">
        <v>15727</v>
      </c>
      <c r="F9298" s="2" t="s">
        <v>15805</v>
      </c>
      <c r="G9298" s="2" t="s">
        <v>15839</v>
      </c>
      <c r="H9298" s="3" t="s">
        <v>15840</v>
      </c>
      <c r="I9298" s="3" t="s">
        <v>15470</v>
      </c>
      <c r="K9298" s="2" t="s">
        <v>36</v>
      </c>
      <c r="O9298" s="7" t="s">
        <v>33328</v>
      </c>
      <c r="P9298" s="7" t="s">
        <v>34051</v>
      </c>
      <c r="Q9298" s="2" t="s">
        <v>34054</v>
      </c>
      <c r="R9298" s="2" t="s">
        <v>34053</v>
      </c>
      <c r="S9298" s="2">
        <v>1100</v>
      </c>
      <c r="T9298" s="2">
        <v>1100</v>
      </c>
      <c r="U9298" s="26" t="s">
        <v>31186</v>
      </c>
      <c r="W9298" s="26">
        <v>1</v>
      </c>
    </row>
    <row r="9299" spans="1:23" ht="43.2" x14ac:dyDescent="0.3">
      <c r="A9299" t="s">
        <v>32460</v>
      </c>
      <c r="B9299" s="2" t="s">
        <v>19</v>
      </c>
      <c r="C9299" s="2" t="s">
        <v>15424</v>
      </c>
      <c r="D9299" s="2" t="s">
        <v>15426</v>
      </c>
      <c r="E9299" s="2" t="s">
        <v>15727</v>
      </c>
      <c r="F9299" s="2" t="s">
        <v>15805</v>
      </c>
      <c r="G9299" s="2" t="s">
        <v>15841</v>
      </c>
      <c r="H9299" s="3" t="s">
        <v>15842</v>
      </c>
      <c r="I9299" s="3" t="s">
        <v>15470</v>
      </c>
      <c r="J9299" s="3">
        <v>1</v>
      </c>
      <c r="K9299" s="2" t="s">
        <v>36</v>
      </c>
      <c r="O9299" s="7" t="s">
        <v>33328</v>
      </c>
      <c r="P9299" s="7" t="s">
        <v>34051</v>
      </c>
      <c r="Q9299" s="2" t="s">
        <v>34054</v>
      </c>
      <c r="R9299" s="2" t="s">
        <v>34053</v>
      </c>
      <c r="S9299" s="2">
        <v>1200</v>
      </c>
      <c r="T9299" s="2">
        <v>1200</v>
      </c>
      <c r="U9299" s="26" t="s">
        <v>31186</v>
      </c>
      <c r="W9299" s="26">
        <v>1</v>
      </c>
    </row>
    <row r="9300" spans="1:23" x14ac:dyDescent="0.3">
      <c r="L9300" s="163" t="s">
        <v>0</v>
      </c>
      <c r="M9300" s="163"/>
      <c r="N9300" s="163"/>
      <c r="O9300" s="163" t="s">
        <v>1</v>
      </c>
      <c r="P9300" s="163"/>
      <c r="Q9300" s="163"/>
      <c r="R9300" s="163"/>
      <c r="S9300" s="171" t="s">
        <v>31185</v>
      </c>
      <c r="T9300" s="171"/>
      <c r="U9300" s="171"/>
      <c r="V9300" s="171"/>
      <c r="W9300" s="171"/>
    </row>
    <row r="9301" spans="1:23" ht="43.2" x14ac:dyDescent="0.3">
      <c r="B9301" s="2" t="s">
        <v>19</v>
      </c>
      <c r="C9301" s="2" t="s">
        <v>15424</v>
      </c>
      <c r="D9301" s="2" t="s">
        <v>15426</v>
      </c>
      <c r="E9301" s="2" t="s">
        <v>15727</v>
      </c>
      <c r="F9301" s="2" t="s">
        <v>15843</v>
      </c>
      <c r="H9301" s="3" t="s">
        <v>15844</v>
      </c>
      <c r="L9301" s="123" t="s">
        <v>12</v>
      </c>
      <c r="M9301" s="123" t="s">
        <v>13</v>
      </c>
      <c r="N9301" s="123" t="s">
        <v>14</v>
      </c>
      <c r="O9301" s="123" t="s">
        <v>32311</v>
      </c>
      <c r="P9301" s="123" t="s">
        <v>31195</v>
      </c>
      <c r="Q9301" s="123" t="s">
        <v>31198</v>
      </c>
      <c r="R9301" s="123" t="s">
        <v>31197</v>
      </c>
      <c r="S9301" s="124" t="s">
        <v>32319</v>
      </c>
      <c r="T9301" s="124" t="s">
        <v>32320</v>
      </c>
      <c r="U9301" s="124" t="s">
        <v>17</v>
      </c>
      <c r="V9301" s="124" t="s">
        <v>18</v>
      </c>
      <c r="W9301" s="124" t="s">
        <v>31184</v>
      </c>
    </row>
    <row r="9302" spans="1:23" ht="28.8" x14ac:dyDescent="0.3">
      <c r="A9302" t="s">
        <v>32460</v>
      </c>
      <c r="B9302" s="2" t="s">
        <v>19</v>
      </c>
      <c r="C9302" s="2" t="s">
        <v>15424</v>
      </c>
      <c r="D9302" s="2" t="s">
        <v>15426</v>
      </c>
      <c r="E9302" s="2" t="s">
        <v>15727</v>
      </c>
      <c r="F9302" s="2" t="s">
        <v>15843</v>
      </c>
      <c r="G9302" s="2" t="s">
        <v>15845</v>
      </c>
      <c r="H9302" s="3" t="s">
        <v>15846</v>
      </c>
      <c r="I9302" s="3" t="s">
        <v>15433</v>
      </c>
      <c r="J9302" s="3">
        <v>5</v>
      </c>
      <c r="K9302" s="2" t="s">
        <v>36</v>
      </c>
      <c r="O9302" s="7" t="s">
        <v>33328</v>
      </c>
      <c r="P9302" s="7" t="s">
        <v>34001</v>
      </c>
      <c r="Q9302" s="2" t="s">
        <v>34052</v>
      </c>
      <c r="R9302" s="2" t="s">
        <v>34053</v>
      </c>
      <c r="S9302" s="2">
        <v>50</v>
      </c>
      <c r="T9302" s="2">
        <v>50</v>
      </c>
      <c r="U9302" s="26" t="s">
        <v>31186</v>
      </c>
      <c r="W9302" s="26">
        <v>1</v>
      </c>
    </row>
    <row r="9303" spans="1:23" ht="28.8" x14ac:dyDescent="0.3">
      <c r="A9303" t="s">
        <v>32460</v>
      </c>
      <c r="B9303" s="2" t="s">
        <v>19</v>
      </c>
      <c r="C9303" s="2" t="s">
        <v>15424</v>
      </c>
      <c r="D9303" s="2" t="s">
        <v>15426</v>
      </c>
      <c r="E9303" s="2" t="s">
        <v>15727</v>
      </c>
      <c r="F9303" s="2" t="s">
        <v>15843</v>
      </c>
      <c r="G9303" s="2" t="s">
        <v>15847</v>
      </c>
      <c r="H9303" s="3" t="s">
        <v>15848</v>
      </c>
      <c r="I9303" s="3" t="s">
        <v>15433</v>
      </c>
      <c r="J9303" s="3">
        <v>1</v>
      </c>
      <c r="K9303" s="2" t="s">
        <v>36</v>
      </c>
      <c r="O9303" s="7" t="s">
        <v>33328</v>
      </c>
      <c r="P9303" s="7" t="s">
        <v>34001</v>
      </c>
      <c r="Q9303" s="2" t="s">
        <v>34052</v>
      </c>
      <c r="R9303" s="2" t="s">
        <v>34053</v>
      </c>
      <c r="S9303" s="2">
        <v>75</v>
      </c>
      <c r="T9303" s="2">
        <v>75</v>
      </c>
      <c r="U9303" s="26" t="s">
        <v>31186</v>
      </c>
      <c r="W9303" s="26">
        <v>1</v>
      </c>
    </row>
    <row r="9304" spans="1:23" ht="28.8" x14ac:dyDescent="0.3">
      <c r="A9304" t="s">
        <v>32460</v>
      </c>
      <c r="B9304" s="2" t="s">
        <v>19</v>
      </c>
      <c r="C9304" s="2" t="s">
        <v>15424</v>
      </c>
      <c r="D9304" s="2" t="s">
        <v>15426</v>
      </c>
      <c r="E9304" s="2" t="s">
        <v>15727</v>
      </c>
      <c r="F9304" s="2" t="s">
        <v>15843</v>
      </c>
      <c r="G9304" s="2" t="s">
        <v>15849</v>
      </c>
      <c r="H9304" s="3" t="s">
        <v>15850</v>
      </c>
      <c r="I9304" s="3" t="s">
        <v>15433</v>
      </c>
      <c r="J9304" s="3">
        <v>1</v>
      </c>
      <c r="K9304" s="2" t="s">
        <v>36</v>
      </c>
      <c r="O9304" s="7" t="s">
        <v>33328</v>
      </c>
      <c r="P9304" s="7" t="s">
        <v>34001</v>
      </c>
      <c r="Q9304" s="2" t="s">
        <v>34052</v>
      </c>
      <c r="R9304" s="2" t="s">
        <v>34053</v>
      </c>
      <c r="S9304" s="2">
        <v>100</v>
      </c>
      <c r="T9304" s="2">
        <v>100</v>
      </c>
      <c r="U9304" s="26" t="s">
        <v>31186</v>
      </c>
      <c r="W9304" s="26">
        <v>1</v>
      </c>
    </row>
    <row r="9305" spans="1:23" ht="28.8" x14ac:dyDescent="0.3">
      <c r="A9305" t="s">
        <v>32460</v>
      </c>
      <c r="B9305" s="2" t="s">
        <v>19</v>
      </c>
      <c r="C9305" s="2" t="s">
        <v>15424</v>
      </c>
      <c r="D9305" s="2" t="s">
        <v>15426</v>
      </c>
      <c r="E9305" s="2" t="s">
        <v>15727</v>
      </c>
      <c r="F9305" s="2" t="s">
        <v>15843</v>
      </c>
      <c r="G9305" s="2" t="s">
        <v>15851</v>
      </c>
      <c r="H9305" s="3" t="s">
        <v>15852</v>
      </c>
      <c r="I9305" s="3" t="s">
        <v>15433</v>
      </c>
      <c r="K9305" s="2" t="s">
        <v>36</v>
      </c>
      <c r="O9305" s="7" t="s">
        <v>33328</v>
      </c>
      <c r="P9305" s="7" t="s">
        <v>34001</v>
      </c>
      <c r="Q9305" s="2" t="s">
        <v>34052</v>
      </c>
      <c r="R9305" s="2" t="s">
        <v>34053</v>
      </c>
      <c r="S9305" s="2">
        <v>125</v>
      </c>
      <c r="T9305" s="2">
        <v>125</v>
      </c>
      <c r="U9305" s="26" t="s">
        <v>31186</v>
      </c>
      <c r="W9305" s="26">
        <v>1</v>
      </c>
    </row>
    <row r="9306" spans="1:23" ht="28.8" x14ac:dyDescent="0.3">
      <c r="A9306" t="s">
        <v>32460</v>
      </c>
      <c r="B9306" s="2" t="s">
        <v>19</v>
      </c>
      <c r="C9306" s="2" t="s">
        <v>15424</v>
      </c>
      <c r="D9306" s="2" t="s">
        <v>15426</v>
      </c>
      <c r="E9306" s="2" t="s">
        <v>15727</v>
      </c>
      <c r="F9306" s="2" t="s">
        <v>15843</v>
      </c>
      <c r="G9306" s="2" t="s">
        <v>15853</v>
      </c>
      <c r="H9306" s="3" t="s">
        <v>15854</v>
      </c>
      <c r="I9306" s="3" t="s">
        <v>15433</v>
      </c>
      <c r="K9306" s="2" t="s">
        <v>36</v>
      </c>
      <c r="O9306" s="7" t="s">
        <v>33328</v>
      </c>
      <c r="P9306" s="7" t="s">
        <v>34001</v>
      </c>
      <c r="Q9306" s="2" t="s">
        <v>34052</v>
      </c>
      <c r="R9306" s="2" t="s">
        <v>34053</v>
      </c>
      <c r="S9306" s="2">
        <v>150</v>
      </c>
      <c r="T9306" s="2">
        <v>150</v>
      </c>
      <c r="U9306" s="26" t="s">
        <v>31186</v>
      </c>
      <c r="W9306" s="26">
        <v>1</v>
      </c>
    </row>
    <row r="9307" spans="1:23" ht="28.8" x14ac:dyDescent="0.3">
      <c r="A9307" t="s">
        <v>32460</v>
      </c>
      <c r="B9307" s="2" t="s">
        <v>19</v>
      </c>
      <c r="C9307" s="2" t="s">
        <v>15424</v>
      </c>
      <c r="D9307" s="2" t="s">
        <v>15426</v>
      </c>
      <c r="E9307" s="2" t="s">
        <v>15727</v>
      </c>
      <c r="F9307" s="2" t="s">
        <v>15843</v>
      </c>
      <c r="G9307" s="2" t="s">
        <v>15855</v>
      </c>
      <c r="H9307" s="3" t="s">
        <v>15856</v>
      </c>
      <c r="I9307" s="3" t="s">
        <v>15433</v>
      </c>
      <c r="J9307" s="3">
        <v>3</v>
      </c>
      <c r="K9307" s="2" t="s">
        <v>36</v>
      </c>
      <c r="O9307" s="7" t="s">
        <v>33328</v>
      </c>
      <c r="P9307" s="7" t="s">
        <v>34001</v>
      </c>
      <c r="Q9307" s="2" t="s">
        <v>34052</v>
      </c>
      <c r="R9307" s="2" t="s">
        <v>34053</v>
      </c>
      <c r="S9307" s="2">
        <v>200</v>
      </c>
      <c r="T9307" s="2">
        <v>200</v>
      </c>
      <c r="U9307" s="26" t="s">
        <v>31186</v>
      </c>
      <c r="W9307" s="26">
        <v>1</v>
      </c>
    </row>
    <row r="9308" spans="1:23" ht="28.8" x14ac:dyDescent="0.3">
      <c r="A9308" t="s">
        <v>32460</v>
      </c>
      <c r="B9308" s="2" t="s">
        <v>19</v>
      </c>
      <c r="C9308" s="2" t="s">
        <v>15424</v>
      </c>
      <c r="D9308" s="2" t="s">
        <v>15426</v>
      </c>
      <c r="E9308" s="2" t="s">
        <v>15727</v>
      </c>
      <c r="F9308" s="2" t="s">
        <v>15843</v>
      </c>
      <c r="G9308" s="2" t="s">
        <v>15857</v>
      </c>
      <c r="H9308" s="3" t="s">
        <v>15858</v>
      </c>
      <c r="I9308" s="3" t="s">
        <v>15433</v>
      </c>
      <c r="J9308" s="3">
        <v>4</v>
      </c>
      <c r="K9308" s="2" t="s">
        <v>36</v>
      </c>
      <c r="O9308" s="7" t="s">
        <v>33328</v>
      </c>
      <c r="P9308" s="7" t="s">
        <v>34001</v>
      </c>
      <c r="Q9308" s="2" t="s">
        <v>34052</v>
      </c>
      <c r="R9308" s="2" t="s">
        <v>34053</v>
      </c>
      <c r="S9308" s="2">
        <v>250</v>
      </c>
      <c r="T9308" s="2">
        <v>250</v>
      </c>
      <c r="U9308" s="26" t="s">
        <v>31186</v>
      </c>
      <c r="W9308" s="26">
        <v>1</v>
      </c>
    </row>
    <row r="9309" spans="1:23" ht="28.8" x14ac:dyDescent="0.3">
      <c r="A9309" t="s">
        <v>32460</v>
      </c>
      <c r="B9309" s="2" t="s">
        <v>19</v>
      </c>
      <c r="C9309" s="2" t="s">
        <v>15424</v>
      </c>
      <c r="D9309" s="2" t="s">
        <v>15426</v>
      </c>
      <c r="E9309" s="2" t="s">
        <v>15727</v>
      </c>
      <c r="F9309" s="2" t="s">
        <v>15843</v>
      </c>
      <c r="G9309" s="2" t="s">
        <v>15859</v>
      </c>
      <c r="H9309" s="3" t="s">
        <v>15860</v>
      </c>
      <c r="I9309" s="3" t="s">
        <v>15433</v>
      </c>
      <c r="J9309" s="3">
        <v>16</v>
      </c>
      <c r="K9309" s="2" t="s">
        <v>36</v>
      </c>
      <c r="O9309" s="7" t="s">
        <v>33328</v>
      </c>
      <c r="P9309" s="7" t="s">
        <v>34001</v>
      </c>
      <c r="Q9309" s="2" t="s">
        <v>34052</v>
      </c>
      <c r="R9309" s="2" t="s">
        <v>34053</v>
      </c>
      <c r="S9309" s="2">
        <v>300</v>
      </c>
      <c r="T9309" s="2">
        <v>300</v>
      </c>
      <c r="U9309" s="26" t="s">
        <v>31186</v>
      </c>
      <c r="W9309" s="26">
        <v>1</v>
      </c>
    </row>
    <row r="9310" spans="1:23" ht="28.8" x14ac:dyDescent="0.3">
      <c r="A9310" t="s">
        <v>32460</v>
      </c>
      <c r="B9310" s="2" t="s">
        <v>19</v>
      </c>
      <c r="C9310" s="2" t="s">
        <v>15424</v>
      </c>
      <c r="D9310" s="2" t="s">
        <v>15426</v>
      </c>
      <c r="E9310" s="2" t="s">
        <v>15727</v>
      </c>
      <c r="F9310" s="2" t="s">
        <v>15843</v>
      </c>
      <c r="G9310" s="2" t="s">
        <v>15861</v>
      </c>
      <c r="H9310" s="3" t="s">
        <v>15862</v>
      </c>
      <c r="I9310" s="3" t="s">
        <v>15433</v>
      </c>
      <c r="J9310" s="3">
        <v>1</v>
      </c>
      <c r="K9310" s="2" t="s">
        <v>36</v>
      </c>
      <c r="O9310" s="7" t="s">
        <v>33328</v>
      </c>
      <c r="P9310" s="7" t="s">
        <v>34001</v>
      </c>
      <c r="Q9310" s="2" t="s">
        <v>34052</v>
      </c>
      <c r="R9310" s="2" t="s">
        <v>34053</v>
      </c>
      <c r="S9310" s="2">
        <v>350</v>
      </c>
      <c r="T9310" s="2">
        <v>350</v>
      </c>
      <c r="U9310" s="26" t="s">
        <v>31186</v>
      </c>
      <c r="W9310" s="26">
        <v>1</v>
      </c>
    </row>
    <row r="9311" spans="1:23" ht="28.8" x14ac:dyDescent="0.3">
      <c r="A9311" t="s">
        <v>32460</v>
      </c>
      <c r="B9311" s="2" t="s">
        <v>19</v>
      </c>
      <c r="C9311" s="2" t="s">
        <v>15424</v>
      </c>
      <c r="D9311" s="2" t="s">
        <v>15426</v>
      </c>
      <c r="E9311" s="2" t="s">
        <v>15727</v>
      </c>
      <c r="F9311" s="2" t="s">
        <v>15843</v>
      </c>
      <c r="G9311" s="2" t="s">
        <v>15863</v>
      </c>
      <c r="H9311" s="3" t="s">
        <v>15864</v>
      </c>
      <c r="I9311" s="3" t="s">
        <v>15433</v>
      </c>
      <c r="J9311" s="3">
        <v>6</v>
      </c>
      <c r="K9311" s="2" t="s">
        <v>36</v>
      </c>
      <c r="O9311" s="7" t="s">
        <v>33328</v>
      </c>
      <c r="P9311" s="7" t="s">
        <v>34001</v>
      </c>
      <c r="Q9311" s="2" t="s">
        <v>34052</v>
      </c>
      <c r="R9311" s="2" t="s">
        <v>34053</v>
      </c>
      <c r="S9311" s="2">
        <v>400</v>
      </c>
      <c r="T9311" s="2">
        <v>400</v>
      </c>
      <c r="U9311" s="26" t="s">
        <v>31186</v>
      </c>
      <c r="W9311" s="26">
        <v>1</v>
      </c>
    </row>
    <row r="9312" spans="1:23" ht="28.8" x14ac:dyDescent="0.3">
      <c r="A9312" t="s">
        <v>32460</v>
      </c>
      <c r="B9312" s="2" t="s">
        <v>19</v>
      </c>
      <c r="C9312" s="2" t="s">
        <v>15424</v>
      </c>
      <c r="D9312" s="2" t="s">
        <v>15426</v>
      </c>
      <c r="E9312" s="2" t="s">
        <v>15727</v>
      </c>
      <c r="F9312" s="2" t="s">
        <v>15843</v>
      </c>
      <c r="G9312" s="2" t="s">
        <v>15865</v>
      </c>
      <c r="H9312" s="3" t="s">
        <v>15866</v>
      </c>
      <c r="I9312" s="3" t="s">
        <v>15433</v>
      </c>
      <c r="J9312" s="3">
        <v>8</v>
      </c>
      <c r="K9312" s="2" t="s">
        <v>36</v>
      </c>
      <c r="O9312" s="7" t="s">
        <v>33328</v>
      </c>
      <c r="P9312" s="7" t="s">
        <v>34001</v>
      </c>
      <c r="Q9312" s="2" t="s">
        <v>34052</v>
      </c>
      <c r="R9312" s="2" t="s">
        <v>34053</v>
      </c>
      <c r="S9312" s="2">
        <v>500</v>
      </c>
      <c r="T9312" s="2">
        <v>500</v>
      </c>
      <c r="U9312" s="26" t="s">
        <v>31186</v>
      </c>
      <c r="W9312" s="26">
        <v>1</v>
      </c>
    </row>
    <row r="9313" spans="1:23" ht="28.8" x14ac:dyDescent="0.3">
      <c r="A9313" t="s">
        <v>32460</v>
      </c>
      <c r="B9313" s="2" t="s">
        <v>19</v>
      </c>
      <c r="C9313" s="2" t="s">
        <v>15424</v>
      </c>
      <c r="D9313" s="2" t="s">
        <v>15426</v>
      </c>
      <c r="E9313" s="2" t="s">
        <v>15727</v>
      </c>
      <c r="F9313" s="2" t="s">
        <v>15843</v>
      </c>
      <c r="G9313" s="2" t="s">
        <v>15867</v>
      </c>
      <c r="H9313" s="3" t="s">
        <v>15868</v>
      </c>
      <c r="I9313" s="3" t="s">
        <v>15433</v>
      </c>
      <c r="J9313" s="3">
        <v>3</v>
      </c>
      <c r="K9313" s="2" t="s">
        <v>36</v>
      </c>
      <c r="O9313" s="7" t="s">
        <v>33328</v>
      </c>
      <c r="P9313" s="7" t="s">
        <v>34001</v>
      </c>
      <c r="Q9313" s="2" t="s">
        <v>34052</v>
      </c>
      <c r="R9313" s="2" t="s">
        <v>34053</v>
      </c>
      <c r="S9313" s="2">
        <v>600</v>
      </c>
      <c r="T9313" s="2">
        <v>600</v>
      </c>
      <c r="U9313" s="26" t="s">
        <v>31186</v>
      </c>
      <c r="W9313" s="26">
        <v>1</v>
      </c>
    </row>
    <row r="9314" spans="1:23" ht="28.8" x14ac:dyDescent="0.3">
      <c r="A9314" t="s">
        <v>32460</v>
      </c>
      <c r="B9314" s="2" t="s">
        <v>19</v>
      </c>
      <c r="C9314" s="2" t="s">
        <v>15424</v>
      </c>
      <c r="D9314" s="2" t="s">
        <v>15426</v>
      </c>
      <c r="E9314" s="2" t="s">
        <v>15727</v>
      </c>
      <c r="F9314" s="2" t="s">
        <v>15843</v>
      </c>
      <c r="G9314" s="2" t="s">
        <v>15869</v>
      </c>
      <c r="H9314" s="3" t="s">
        <v>15870</v>
      </c>
      <c r="I9314" s="3" t="s">
        <v>15433</v>
      </c>
      <c r="K9314" s="2" t="s">
        <v>36</v>
      </c>
      <c r="O9314" s="7" t="s">
        <v>33328</v>
      </c>
      <c r="P9314" s="7" t="s">
        <v>34001</v>
      </c>
      <c r="Q9314" s="2" t="s">
        <v>34052</v>
      </c>
      <c r="R9314" s="2" t="s">
        <v>34053</v>
      </c>
      <c r="S9314" s="2">
        <v>700</v>
      </c>
      <c r="T9314" s="2">
        <v>700</v>
      </c>
      <c r="U9314" s="26" t="s">
        <v>31186</v>
      </c>
      <c r="W9314" s="26">
        <v>1</v>
      </c>
    </row>
    <row r="9315" spans="1:23" ht="28.8" x14ac:dyDescent="0.3">
      <c r="A9315" t="s">
        <v>32460</v>
      </c>
      <c r="B9315" s="2" t="s">
        <v>19</v>
      </c>
      <c r="C9315" s="2" t="s">
        <v>15424</v>
      </c>
      <c r="D9315" s="2" t="s">
        <v>15426</v>
      </c>
      <c r="E9315" s="2" t="s">
        <v>15727</v>
      </c>
      <c r="F9315" s="2" t="s">
        <v>15843</v>
      </c>
      <c r="G9315" s="2" t="s">
        <v>15871</v>
      </c>
      <c r="H9315" s="3" t="s">
        <v>15872</v>
      </c>
      <c r="I9315" s="3" t="s">
        <v>15433</v>
      </c>
      <c r="K9315" s="2" t="s">
        <v>36</v>
      </c>
      <c r="O9315" s="7" t="s">
        <v>33328</v>
      </c>
      <c r="P9315" s="7" t="s">
        <v>34001</v>
      </c>
      <c r="Q9315" s="2" t="s">
        <v>34052</v>
      </c>
      <c r="R9315" s="2" t="s">
        <v>34053</v>
      </c>
      <c r="S9315" s="2">
        <v>800</v>
      </c>
      <c r="T9315" s="2">
        <v>800</v>
      </c>
      <c r="U9315" s="26" t="s">
        <v>31186</v>
      </c>
      <c r="W9315" s="26">
        <v>1</v>
      </c>
    </row>
    <row r="9316" spans="1:23" ht="28.8" x14ac:dyDescent="0.3">
      <c r="A9316" t="s">
        <v>32460</v>
      </c>
      <c r="B9316" s="2" t="s">
        <v>19</v>
      </c>
      <c r="C9316" s="2" t="s">
        <v>15424</v>
      </c>
      <c r="D9316" s="2" t="s">
        <v>15426</v>
      </c>
      <c r="E9316" s="2" t="s">
        <v>15727</v>
      </c>
      <c r="F9316" s="2" t="s">
        <v>15843</v>
      </c>
      <c r="G9316" s="2" t="s">
        <v>15873</v>
      </c>
      <c r="H9316" s="3" t="s">
        <v>15874</v>
      </c>
      <c r="I9316" s="3" t="s">
        <v>15433</v>
      </c>
      <c r="K9316" s="2" t="s">
        <v>36</v>
      </c>
      <c r="O9316" s="7" t="s">
        <v>33328</v>
      </c>
      <c r="P9316" s="7" t="s">
        <v>34001</v>
      </c>
      <c r="Q9316" s="2" t="s">
        <v>34052</v>
      </c>
      <c r="R9316" s="2" t="s">
        <v>34053</v>
      </c>
      <c r="S9316" s="2">
        <v>900</v>
      </c>
      <c r="T9316" s="2">
        <v>900</v>
      </c>
      <c r="U9316" s="26" t="s">
        <v>31186</v>
      </c>
      <c r="W9316" s="26">
        <v>1</v>
      </c>
    </row>
    <row r="9317" spans="1:23" ht="28.8" x14ac:dyDescent="0.3">
      <c r="A9317" t="s">
        <v>32460</v>
      </c>
      <c r="B9317" s="2" t="s">
        <v>19</v>
      </c>
      <c r="C9317" s="2" t="s">
        <v>15424</v>
      </c>
      <c r="D9317" s="2" t="s">
        <v>15426</v>
      </c>
      <c r="E9317" s="2" t="s">
        <v>15727</v>
      </c>
      <c r="F9317" s="2" t="s">
        <v>15843</v>
      </c>
      <c r="G9317" s="2" t="s">
        <v>15875</v>
      </c>
      <c r="H9317" s="3" t="s">
        <v>15876</v>
      </c>
      <c r="I9317" s="3" t="s">
        <v>15433</v>
      </c>
      <c r="K9317" s="2" t="s">
        <v>36</v>
      </c>
      <c r="O9317" s="7" t="s">
        <v>33328</v>
      </c>
      <c r="P9317" s="7" t="s">
        <v>34001</v>
      </c>
      <c r="Q9317" s="2" t="s">
        <v>34052</v>
      </c>
      <c r="R9317" s="2" t="s">
        <v>34053</v>
      </c>
      <c r="S9317" s="2">
        <v>1000</v>
      </c>
      <c r="T9317" s="2">
        <v>1000</v>
      </c>
      <c r="U9317" s="26" t="s">
        <v>31186</v>
      </c>
      <c r="W9317" s="26">
        <v>1</v>
      </c>
    </row>
    <row r="9318" spans="1:23" ht="28.8" x14ac:dyDescent="0.3">
      <c r="A9318" t="s">
        <v>32460</v>
      </c>
      <c r="B9318" s="2" t="s">
        <v>19</v>
      </c>
      <c r="C9318" s="2" t="s">
        <v>15424</v>
      </c>
      <c r="D9318" s="2" t="s">
        <v>15426</v>
      </c>
      <c r="E9318" s="2" t="s">
        <v>15727</v>
      </c>
      <c r="F9318" s="2" t="s">
        <v>15843</v>
      </c>
      <c r="G9318" s="2" t="s">
        <v>15877</v>
      </c>
      <c r="H9318" s="3" t="s">
        <v>15878</v>
      </c>
      <c r="I9318" s="3" t="s">
        <v>15433</v>
      </c>
      <c r="K9318" s="2" t="s">
        <v>36</v>
      </c>
      <c r="O9318" s="7" t="s">
        <v>33328</v>
      </c>
      <c r="P9318" s="7" t="s">
        <v>34001</v>
      </c>
      <c r="Q9318" s="2" t="s">
        <v>34052</v>
      </c>
      <c r="R9318" s="2" t="s">
        <v>34053</v>
      </c>
      <c r="S9318" s="2">
        <v>1100</v>
      </c>
      <c r="T9318" s="2">
        <v>1100</v>
      </c>
      <c r="U9318" s="26" t="s">
        <v>31186</v>
      </c>
      <c r="W9318" s="26">
        <v>1</v>
      </c>
    </row>
    <row r="9319" spans="1:23" ht="28.8" x14ac:dyDescent="0.3">
      <c r="A9319" t="s">
        <v>32460</v>
      </c>
      <c r="B9319" s="2" t="s">
        <v>19</v>
      </c>
      <c r="C9319" s="2" t="s">
        <v>15424</v>
      </c>
      <c r="D9319" s="2" t="s">
        <v>15426</v>
      </c>
      <c r="E9319" s="2" t="s">
        <v>15727</v>
      </c>
      <c r="F9319" s="2" t="s">
        <v>15843</v>
      </c>
      <c r="G9319" s="2" t="s">
        <v>15879</v>
      </c>
      <c r="H9319" s="3" t="s">
        <v>15880</v>
      </c>
      <c r="I9319" s="3" t="s">
        <v>15433</v>
      </c>
      <c r="K9319" s="2" t="s">
        <v>36</v>
      </c>
      <c r="O9319" s="7" t="s">
        <v>33328</v>
      </c>
      <c r="P9319" s="7" t="s">
        <v>34001</v>
      </c>
      <c r="Q9319" s="2" t="s">
        <v>34052</v>
      </c>
      <c r="R9319" s="2" t="s">
        <v>34053</v>
      </c>
      <c r="S9319" s="2">
        <v>1200</v>
      </c>
      <c r="T9319" s="2">
        <v>1200</v>
      </c>
      <c r="U9319" s="26" t="s">
        <v>31186</v>
      </c>
      <c r="W9319" s="26">
        <v>1</v>
      </c>
    </row>
    <row r="9320" spans="1:23" ht="28.8" x14ac:dyDescent="0.3">
      <c r="A9320" t="s">
        <v>32460</v>
      </c>
      <c r="B9320" s="2" t="s">
        <v>19</v>
      </c>
      <c r="C9320" s="2" t="s">
        <v>15424</v>
      </c>
      <c r="D9320" s="2" t="s">
        <v>15426</v>
      </c>
      <c r="E9320" s="2" t="s">
        <v>15727</v>
      </c>
      <c r="F9320" s="2" t="s">
        <v>15843</v>
      </c>
      <c r="G9320" s="2" t="s">
        <v>15881</v>
      </c>
      <c r="H9320" s="3" t="s">
        <v>15882</v>
      </c>
      <c r="I9320" s="3" t="s">
        <v>15433</v>
      </c>
      <c r="K9320" s="2" t="s">
        <v>36</v>
      </c>
      <c r="O9320" s="7" t="s">
        <v>33328</v>
      </c>
      <c r="P9320" s="7" t="s">
        <v>34001</v>
      </c>
      <c r="Q9320" s="2" t="s">
        <v>34052</v>
      </c>
      <c r="R9320" s="2" t="s">
        <v>34053</v>
      </c>
      <c r="S9320" s="2">
        <v>1400</v>
      </c>
      <c r="T9320" s="2">
        <v>1400</v>
      </c>
      <c r="U9320" s="26" t="s">
        <v>31186</v>
      </c>
      <c r="W9320" s="26">
        <v>1</v>
      </c>
    </row>
    <row r="9321" spans="1:23" x14ac:dyDescent="0.3">
      <c r="L9321" s="163" t="s">
        <v>0</v>
      </c>
      <c r="M9321" s="163"/>
      <c r="N9321" s="163"/>
      <c r="O9321" s="163" t="s">
        <v>1</v>
      </c>
      <c r="P9321" s="163"/>
      <c r="Q9321" s="163"/>
      <c r="R9321" s="163"/>
      <c r="S9321" s="171" t="s">
        <v>31185</v>
      </c>
      <c r="T9321" s="171"/>
      <c r="U9321" s="171"/>
      <c r="V9321" s="171"/>
      <c r="W9321" s="171"/>
    </row>
    <row r="9322" spans="1:23" ht="43.2" x14ac:dyDescent="0.3">
      <c r="B9322" s="2" t="s">
        <v>19</v>
      </c>
      <c r="C9322" s="2" t="s">
        <v>15424</v>
      </c>
      <c r="D9322" s="2" t="s">
        <v>15426</v>
      </c>
      <c r="E9322" s="2" t="s">
        <v>15727</v>
      </c>
      <c r="F9322" s="2" t="s">
        <v>15883</v>
      </c>
      <c r="H9322" s="3" t="s">
        <v>15884</v>
      </c>
      <c r="L9322" s="123" t="s">
        <v>12</v>
      </c>
      <c r="M9322" s="123" t="s">
        <v>13</v>
      </c>
      <c r="N9322" s="123" t="s">
        <v>14</v>
      </c>
      <c r="O9322" s="123" t="s">
        <v>32311</v>
      </c>
      <c r="P9322" s="123" t="s">
        <v>31195</v>
      </c>
      <c r="Q9322" s="123" t="s">
        <v>31198</v>
      </c>
      <c r="R9322" s="123" t="s">
        <v>31197</v>
      </c>
      <c r="S9322" s="124" t="s">
        <v>32319</v>
      </c>
      <c r="T9322" s="124" t="s">
        <v>32320</v>
      </c>
      <c r="U9322" s="124" t="s">
        <v>17</v>
      </c>
      <c r="V9322" s="124" t="s">
        <v>18</v>
      </c>
      <c r="W9322" s="124" t="s">
        <v>31184</v>
      </c>
    </row>
    <row r="9323" spans="1:23" ht="28.8" x14ac:dyDescent="0.3">
      <c r="A9323" t="s">
        <v>32460</v>
      </c>
      <c r="B9323" s="2" t="s">
        <v>19</v>
      </c>
      <c r="C9323" s="2" t="s">
        <v>15424</v>
      </c>
      <c r="D9323" s="2" t="s">
        <v>15426</v>
      </c>
      <c r="E9323" s="2" t="s">
        <v>15727</v>
      </c>
      <c r="F9323" s="2" t="s">
        <v>15883</v>
      </c>
      <c r="G9323" s="2" t="s">
        <v>15885</v>
      </c>
      <c r="H9323" s="3" t="s">
        <v>15886</v>
      </c>
      <c r="I9323" s="3" t="s">
        <v>15433</v>
      </c>
      <c r="K9323" s="26" t="s">
        <v>36</v>
      </c>
      <c r="O9323" s="7" t="s">
        <v>33328</v>
      </c>
      <c r="P9323" s="7" t="s">
        <v>34001</v>
      </c>
      <c r="Q9323" s="7" t="s">
        <v>34000</v>
      </c>
      <c r="R9323" s="2" t="s">
        <v>34053</v>
      </c>
      <c r="S9323" s="2">
        <v>50</v>
      </c>
      <c r="T9323" s="2">
        <v>50</v>
      </c>
      <c r="U9323" s="26" t="s">
        <v>31186</v>
      </c>
      <c r="W9323" s="26">
        <v>1</v>
      </c>
    </row>
    <row r="9324" spans="1:23" ht="28.8" x14ac:dyDescent="0.3">
      <c r="A9324" t="s">
        <v>32460</v>
      </c>
      <c r="B9324" s="2" t="s">
        <v>19</v>
      </c>
      <c r="C9324" s="2" t="s">
        <v>15424</v>
      </c>
      <c r="D9324" s="2" t="s">
        <v>15426</v>
      </c>
      <c r="E9324" s="2" t="s">
        <v>15727</v>
      </c>
      <c r="F9324" s="2" t="s">
        <v>15883</v>
      </c>
      <c r="G9324" s="2" t="s">
        <v>15887</v>
      </c>
      <c r="H9324" s="3" t="s">
        <v>15888</v>
      </c>
      <c r="I9324" s="3" t="s">
        <v>15433</v>
      </c>
      <c r="K9324" s="26" t="s">
        <v>36</v>
      </c>
      <c r="O9324" s="7" t="s">
        <v>33328</v>
      </c>
      <c r="P9324" s="7" t="s">
        <v>34001</v>
      </c>
      <c r="Q9324" s="7" t="s">
        <v>34000</v>
      </c>
      <c r="R9324" s="2" t="s">
        <v>34053</v>
      </c>
      <c r="S9324" s="2">
        <v>75</v>
      </c>
      <c r="T9324" s="2">
        <v>75</v>
      </c>
      <c r="U9324" s="26" t="s">
        <v>31186</v>
      </c>
      <c r="W9324" s="26">
        <v>1</v>
      </c>
    </row>
    <row r="9325" spans="1:23" ht="28.8" x14ac:dyDescent="0.3">
      <c r="A9325" t="s">
        <v>32460</v>
      </c>
      <c r="B9325" s="2" t="s">
        <v>19</v>
      </c>
      <c r="C9325" s="2" t="s">
        <v>15424</v>
      </c>
      <c r="D9325" s="2" t="s">
        <v>15426</v>
      </c>
      <c r="E9325" s="2" t="s">
        <v>15727</v>
      </c>
      <c r="F9325" s="2" t="s">
        <v>15883</v>
      </c>
      <c r="G9325" s="2" t="s">
        <v>15889</v>
      </c>
      <c r="H9325" s="3" t="s">
        <v>15890</v>
      </c>
      <c r="I9325" s="3" t="s">
        <v>15433</v>
      </c>
      <c r="J9325" s="3">
        <v>5</v>
      </c>
      <c r="K9325" s="26" t="s">
        <v>36</v>
      </c>
      <c r="O9325" s="7" t="s">
        <v>33328</v>
      </c>
      <c r="P9325" s="7" t="s">
        <v>34001</v>
      </c>
      <c r="Q9325" s="7" t="s">
        <v>34000</v>
      </c>
      <c r="R9325" s="2" t="s">
        <v>34053</v>
      </c>
      <c r="S9325" s="2">
        <v>100</v>
      </c>
      <c r="T9325" s="2">
        <v>100</v>
      </c>
      <c r="U9325" s="26" t="s">
        <v>31186</v>
      </c>
      <c r="W9325" s="26">
        <v>1</v>
      </c>
    </row>
    <row r="9326" spans="1:23" ht="28.8" x14ac:dyDescent="0.3">
      <c r="A9326" t="s">
        <v>32460</v>
      </c>
      <c r="B9326" s="2" t="s">
        <v>19</v>
      </c>
      <c r="C9326" s="2" t="s">
        <v>15424</v>
      </c>
      <c r="D9326" s="2" t="s">
        <v>15426</v>
      </c>
      <c r="E9326" s="2" t="s">
        <v>15727</v>
      </c>
      <c r="F9326" s="2" t="s">
        <v>15883</v>
      </c>
      <c r="G9326" s="2" t="s">
        <v>15891</v>
      </c>
      <c r="H9326" s="3" t="s">
        <v>15892</v>
      </c>
      <c r="I9326" s="3" t="s">
        <v>15433</v>
      </c>
      <c r="K9326" s="26" t="s">
        <v>36</v>
      </c>
      <c r="O9326" s="7" t="s">
        <v>33328</v>
      </c>
      <c r="P9326" s="7" t="s">
        <v>34001</v>
      </c>
      <c r="Q9326" s="7" t="s">
        <v>34000</v>
      </c>
      <c r="R9326" s="2" t="s">
        <v>34053</v>
      </c>
      <c r="S9326" s="2">
        <v>125</v>
      </c>
      <c r="T9326" s="2">
        <v>125</v>
      </c>
      <c r="U9326" s="26" t="s">
        <v>31186</v>
      </c>
      <c r="W9326" s="26">
        <v>1</v>
      </c>
    </row>
    <row r="9327" spans="1:23" ht="28.8" x14ac:dyDescent="0.3">
      <c r="A9327" t="s">
        <v>32460</v>
      </c>
      <c r="B9327" s="2" t="s">
        <v>19</v>
      </c>
      <c r="C9327" s="2" t="s">
        <v>15424</v>
      </c>
      <c r="D9327" s="2" t="s">
        <v>15426</v>
      </c>
      <c r="E9327" s="2" t="s">
        <v>15727</v>
      </c>
      <c r="F9327" s="2" t="s">
        <v>15883</v>
      </c>
      <c r="G9327" s="2" t="s">
        <v>15893</v>
      </c>
      <c r="H9327" s="3" t="s">
        <v>15894</v>
      </c>
      <c r="I9327" s="3" t="s">
        <v>15433</v>
      </c>
      <c r="J9327" s="3">
        <v>1</v>
      </c>
      <c r="K9327" s="26" t="s">
        <v>36</v>
      </c>
      <c r="O9327" s="7" t="s">
        <v>33328</v>
      </c>
      <c r="P9327" s="7" t="s">
        <v>34001</v>
      </c>
      <c r="Q9327" s="7" t="s">
        <v>34000</v>
      </c>
      <c r="R9327" s="2" t="s">
        <v>34053</v>
      </c>
      <c r="S9327" s="2">
        <v>150</v>
      </c>
      <c r="T9327" s="2">
        <v>150</v>
      </c>
      <c r="U9327" s="26" t="s">
        <v>31186</v>
      </c>
      <c r="W9327" s="26">
        <v>1</v>
      </c>
    </row>
    <row r="9328" spans="1:23" ht="28.8" x14ac:dyDescent="0.3">
      <c r="A9328" t="s">
        <v>32460</v>
      </c>
      <c r="B9328" s="2" t="s">
        <v>19</v>
      </c>
      <c r="C9328" s="2" t="s">
        <v>15424</v>
      </c>
      <c r="D9328" s="2" t="s">
        <v>15426</v>
      </c>
      <c r="E9328" s="2" t="s">
        <v>15727</v>
      </c>
      <c r="F9328" s="2" t="s">
        <v>15883</v>
      </c>
      <c r="G9328" s="2" t="s">
        <v>15895</v>
      </c>
      <c r="H9328" s="3" t="s">
        <v>15896</v>
      </c>
      <c r="I9328" s="3" t="s">
        <v>15433</v>
      </c>
      <c r="K9328" s="26" t="s">
        <v>36</v>
      </c>
      <c r="O9328" s="7" t="s">
        <v>33328</v>
      </c>
      <c r="P9328" s="7" t="s">
        <v>34001</v>
      </c>
      <c r="Q9328" s="7" t="s">
        <v>34000</v>
      </c>
      <c r="R9328" s="2" t="s">
        <v>34053</v>
      </c>
      <c r="S9328" s="2">
        <v>200</v>
      </c>
      <c r="T9328" s="2">
        <v>200</v>
      </c>
      <c r="U9328" s="26" t="s">
        <v>31186</v>
      </c>
      <c r="W9328" s="26">
        <v>1</v>
      </c>
    </row>
    <row r="9329" spans="1:23" ht="28.8" x14ac:dyDescent="0.3">
      <c r="A9329" t="s">
        <v>32460</v>
      </c>
      <c r="B9329" s="2" t="s">
        <v>19</v>
      </c>
      <c r="C9329" s="2" t="s">
        <v>15424</v>
      </c>
      <c r="D9329" s="2" t="s">
        <v>15426</v>
      </c>
      <c r="E9329" s="2" t="s">
        <v>15727</v>
      </c>
      <c r="F9329" s="2" t="s">
        <v>15883</v>
      </c>
      <c r="G9329" s="2" t="s">
        <v>15897</v>
      </c>
      <c r="H9329" s="3" t="s">
        <v>15898</v>
      </c>
      <c r="I9329" s="3" t="s">
        <v>15433</v>
      </c>
      <c r="K9329" s="26" t="s">
        <v>36</v>
      </c>
      <c r="O9329" s="7" t="s">
        <v>33328</v>
      </c>
      <c r="P9329" s="7" t="s">
        <v>34001</v>
      </c>
      <c r="Q9329" s="7" t="s">
        <v>34000</v>
      </c>
      <c r="R9329" s="2" t="s">
        <v>34053</v>
      </c>
      <c r="S9329" s="2">
        <v>250</v>
      </c>
      <c r="T9329" s="2">
        <v>250</v>
      </c>
      <c r="U9329" s="26" t="s">
        <v>31186</v>
      </c>
      <c r="W9329" s="26">
        <v>1</v>
      </c>
    </row>
    <row r="9330" spans="1:23" ht="28.8" x14ac:dyDescent="0.3">
      <c r="A9330" t="s">
        <v>32460</v>
      </c>
      <c r="B9330" s="2" t="s">
        <v>19</v>
      </c>
      <c r="C9330" s="2" t="s">
        <v>15424</v>
      </c>
      <c r="D9330" s="2" t="s">
        <v>15426</v>
      </c>
      <c r="E9330" s="2" t="s">
        <v>15727</v>
      </c>
      <c r="F9330" s="2" t="s">
        <v>15883</v>
      </c>
      <c r="G9330" s="2" t="s">
        <v>15899</v>
      </c>
      <c r="H9330" s="3" t="s">
        <v>15900</v>
      </c>
      <c r="I9330" s="3" t="s">
        <v>15433</v>
      </c>
      <c r="J9330" s="3">
        <v>5</v>
      </c>
      <c r="K9330" s="26" t="s">
        <v>36</v>
      </c>
      <c r="O9330" s="7" t="s">
        <v>33328</v>
      </c>
      <c r="P9330" s="7" t="s">
        <v>34001</v>
      </c>
      <c r="Q9330" s="7" t="s">
        <v>34000</v>
      </c>
      <c r="R9330" s="2" t="s">
        <v>34053</v>
      </c>
      <c r="S9330" s="2">
        <v>300</v>
      </c>
      <c r="T9330" s="2">
        <v>300</v>
      </c>
      <c r="U9330" s="26" t="s">
        <v>31186</v>
      </c>
      <c r="W9330" s="26">
        <v>1</v>
      </c>
    </row>
    <row r="9331" spans="1:23" ht="28.8" x14ac:dyDescent="0.3">
      <c r="A9331" t="s">
        <v>32460</v>
      </c>
      <c r="B9331" s="2" t="s">
        <v>19</v>
      </c>
      <c r="C9331" s="2" t="s">
        <v>15424</v>
      </c>
      <c r="D9331" s="2" t="s">
        <v>15426</v>
      </c>
      <c r="E9331" s="2" t="s">
        <v>15727</v>
      </c>
      <c r="F9331" s="2" t="s">
        <v>15883</v>
      </c>
      <c r="G9331" s="2" t="s">
        <v>15901</v>
      </c>
      <c r="H9331" s="3" t="s">
        <v>15902</v>
      </c>
      <c r="I9331" s="3" t="s">
        <v>15433</v>
      </c>
      <c r="K9331" s="26" t="s">
        <v>36</v>
      </c>
      <c r="O9331" s="7" t="s">
        <v>33328</v>
      </c>
      <c r="P9331" s="7" t="s">
        <v>34001</v>
      </c>
      <c r="Q9331" s="7" t="s">
        <v>34000</v>
      </c>
      <c r="R9331" s="2" t="s">
        <v>34053</v>
      </c>
      <c r="S9331" s="2">
        <v>350</v>
      </c>
      <c r="T9331" s="2">
        <v>350</v>
      </c>
      <c r="U9331" s="26" t="s">
        <v>31186</v>
      </c>
      <c r="W9331" s="26">
        <v>1</v>
      </c>
    </row>
    <row r="9332" spans="1:23" ht="28.8" x14ac:dyDescent="0.3">
      <c r="A9332" t="s">
        <v>32460</v>
      </c>
      <c r="B9332" s="2" t="s">
        <v>19</v>
      </c>
      <c r="C9332" s="2" t="s">
        <v>15424</v>
      </c>
      <c r="D9332" s="2" t="s">
        <v>15426</v>
      </c>
      <c r="E9332" s="2" t="s">
        <v>15727</v>
      </c>
      <c r="F9332" s="2" t="s">
        <v>15883</v>
      </c>
      <c r="G9332" s="2" t="s">
        <v>15903</v>
      </c>
      <c r="H9332" s="3" t="s">
        <v>15904</v>
      </c>
      <c r="I9332" s="3" t="s">
        <v>15433</v>
      </c>
      <c r="J9332" s="3">
        <v>3</v>
      </c>
      <c r="K9332" s="26" t="s">
        <v>36</v>
      </c>
      <c r="O9332" s="7" t="s">
        <v>33328</v>
      </c>
      <c r="P9332" s="7" t="s">
        <v>34001</v>
      </c>
      <c r="Q9332" s="7" t="s">
        <v>34000</v>
      </c>
      <c r="R9332" s="2" t="s">
        <v>34053</v>
      </c>
      <c r="S9332" s="2">
        <v>400</v>
      </c>
      <c r="T9332" s="2">
        <v>400</v>
      </c>
      <c r="U9332" s="26" t="s">
        <v>31186</v>
      </c>
      <c r="W9332" s="26">
        <v>1</v>
      </c>
    </row>
    <row r="9333" spans="1:23" ht="28.8" x14ac:dyDescent="0.3">
      <c r="A9333" t="s">
        <v>32460</v>
      </c>
      <c r="B9333" s="2" t="s">
        <v>19</v>
      </c>
      <c r="C9333" s="2" t="s">
        <v>15424</v>
      </c>
      <c r="D9333" s="2" t="s">
        <v>15426</v>
      </c>
      <c r="E9333" s="2" t="s">
        <v>15727</v>
      </c>
      <c r="F9333" s="2" t="s">
        <v>15883</v>
      </c>
      <c r="G9333" s="2" t="s">
        <v>15905</v>
      </c>
      <c r="H9333" s="3" t="s">
        <v>15906</v>
      </c>
      <c r="I9333" s="3" t="s">
        <v>15433</v>
      </c>
      <c r="K9333" s="26" t="s">
        <v>36</v>
      </c>
      <c r="O9333" s="7" t="s">
        <v>33328</v>
      </c>
      <c r="P9333" s="7" t="s">
        <v>34001</v>
      </c>
      <c r="Q9333" s="7" t="s">
        <v>34000</v>
      </c>
      <c r="R9333" s="2" t="s">
        <v>34053</v>
      </c>
      <c r="S9333" s="2">
        <v>500</v>
      </c>
      <c r="T9333" s="2">
        <v>500</v>
      </c>
      <c r="U9333" s="26" t="s">
        <v>31186</v>
      </c>
      <c r="W9333" s="26">
        <v>1</v>
      </c>
    </row>
    <row r="9334" spans="1:23" ht="28.8" x14ac:dyDescent="0.3">
      <c r="A9334" t="s">
        <v>32460</v>
      </c>
      <c r="B9334" s="2" t="s">
        <v>19</v>
      </c>
      <c r="C9334" s="2" t="s">
        <v>15424</v>
      </c>
      <c r="D9334" s="2" t="s">
        <v>15426</v>
      </c>
      <c r="E9334" s="2" t="s">
        <v>15727</v>
      </c>
      <c r="F9334" s="2" t="s">
        <v>15883</v>
      </c>
      <c r="G9334" s="2" t="s">
        <v>15907</v>
      </c>
      <c r="H9334" s="3" t="s">
        <v>15908</v>
      </c>
      <c r="I9334" s="3" t="s">
        <v>15433</v>
      </c>
      <c r="J9334" s="3">
        <v>3</v>
      </c>
      <c r="K9334" s="26" t="s">
        <v>36</v>
      </c>
      <c r="O9334" s="7" t="s">
        <v>33328</v>
      </c>
      <c r="P9334" s="7" t="s">
        <v>34001</v>
      </c>
      <c r="Q9334" s="7" t="s">
        <v>34000</v>
      </c>
      <c r="R9334" s="2" t="s">
        <v>34053</v>
      </c>
      <c r="S9334" s="2">
        <v>600</v>
      </c>
      <c r="T9334" s="2">
        <v>600</v>
      </c>
      <c r="U9334" s="26" t="s">
        <v>31186</v>
      </c>
      <c r="W9334" s="26">
        <v>1</v>
      </c>
    </row>
    <row r="9335" spans="1:23" ht="28.8" x14ac:dyDescent="0.3">
      <c r="A9335" t="s">
        <v>32460</v>
      </c>
      <c r="B9335" s="2" t="s">
        <v>19</v>
      </c>
      <c r="C9335" s="2" t="s">
        <v>15424</v>
      </c>
      <c r="D9335" s="2" t="s">
        <v>15426</v>
      </c>
      <c r="E9335" s="2" t="s">
        <v>15727</v>
      </c>
      <c r="F9335" s="2" t="s">
        <v>15883</v>
      </c>
      <c r="G9335" s="2" t="s">
        <v>15909</v>
      </c>
      <c r="H9335" s="3" t="s">
        <v>15910</v>
      </c>
      <c r="I9335" s="3" t="s">
        <v>15433</v>
      </c>
      <c r="J9335" s="3">
        <v>1</v>
      </c>
      <c r="K9335" s="26" t="s">
        <v>36</v>
      </c>
      <c r="O9335" s="7" t="s">
        <v>33328</v>
      </c>
      <c r="P9335" s="7" t="s">
        <v>34001</v>
      </c>
      <c r="Q9335" s="7" t="s">
        <v>34000</v>
      </c>
      <c r="R9335" s="2" t="s">
        <v>34053</v>
      </c>
      <c r="S9335" s="2">
        <v>700</v>
      </c>
      <c r="T9335" s="2">
        <v>700</v>
      </c>
      <c r="U9335" s="26" t="s">
        <v>31186</v>
      </c>
      <c r="W9335" s="26">
        <v>1</v>
      </c>
    </row>
    <row r="9336" spans="1:23" ht="28.8" x14ac:dyDescent="0.3">
      <c r="A9336" t="s">
        <v>32460</v>
      </c>
      <c r="B9336" s="2" t="s">
        <v>19</v>
      </c>
      <c r="C9336" s="2" t="s">
        <v>15424</v>
      </c>
      <c r="D9336" s="2" t="s">
        <v>15426</v>
      </c>
      <c r="E9336" s="2" t="s">
        <v>15727</v>
      </c>
      <c r="F9336" s="2" t="s">
        <v>15883</v>
      </c>
      <c r="G9336" s="2" t="s">
        <v>15911</v>
      </c>
      <c r="H9336" s="3" t="s">
        <v>15912</v>
      </c>
      <c r="I9336" s="3" t="s">
        <v>15433</v>
      </c>
      <c r="K9336" s="26" t="s">
        <v>36</v>
      </c>
      <c r="O9336" s="7" t="s">
        <v>33328</v>
      </c>
      <c r="P9336" s="7" t="s">
        <v>34001</v>
      </c>
      <c r="Q9336" s="7" t="s">
        <v>34000</v>
      </c>
      <c r="R9336" s="2" t="s">
        <v>34053</v>
      </c>
      <c r="S9336" s="2">
        <v>800</v>
      </c>
      <c r="T9336" s="2">
        <v>800</v>
      </c>
      <c r="U9336" s="26" t="s">
        <v>31186</v>
      </c>
      <c r="W9336" s="26">
        <v>1</v>
      </c>
    </row>
    <row r="9337" spans="1:23" ht="28.8" x14ac:dyDescent="0.3">
      <c r="A9337" t="s">
        <v>32460</v>
      </c>
      <c r="B9337" s="2" t="s">
        <v>19</v>
      </c>
      <c r="C9337" s="2" t="s">
        <v>15424</v>
      </c>
      <c r="D9337" s="2" t="s">
        <v>15426</v>
      </c>
      <c r="E9337" s="2" t="s">
        <v>15727</v>
      </c>
      <c r="F9337" s="2" t="s">
        <v>15883</v>
      </c>
      <c r="G9337" s="2" t="s">
        <v>15913</v>
      </c>
      <c r="H9337" s="3" t="s">
        <v>15914</v>
      </c>
      <c r="I9337" s="3" t="s">
        <v>15433</v>
      </c>
      <c r="K9337" s="26" t="s">
        <v>36</v>
      </c>
      <c r="O9337" s="7" t="s">
        <v>33328</v>
      </c>
      <c r="P9337" s="7" t="s">
        <v>34001</v>
      </c>
      <c r="Q9337" s="7" t="s">
        <v>34000</v>
      </c>
      <c r="R9337" s="2" t="s">
        <v>34053</v>
      </c>
      <c r="S9337" s="2">
        <v>900</v>
      </c>
      <c r="T9337" s="2">
        <v>900</v>
      </c>
      <c r="U9337" s="26" t="s">
        <v>31186</v>
      </c>
      <c r="W9337" s="26">
        <v>1</v>
      </c>
    </row>
    <row r="9338" spans="1:23" ht="28.8" x14ac:dyDescent="0.3">
      <c r="A9338" t="s">
        <v>32460</v>
      </c>
      <c r="B9338" s="2" t="s">
        <v>19</v>
      </c>
      <c r="C9338" s="2" t="s">
        <v>15424</v>
      </c>
      <c r="D9338" s="2" t="s">
        <v>15426</v>
      </c>
      <c r="E9338" s="2" t="s">
        <v>15727</v>
      </c>
      <c r="F9338" s="2" t="s">
        <v>15883</v>
      </c>
      <c r="G9338" s="2" t="s">
        <v>15915</v>
      </c>
      <c r="H9338" s="3" t="s">
        <v>15916</v>
      </c>
      <c r="I9338" s="3" t="s">
        <v>15433</v>
      </c>
      <c r="K9338" s="26" t="s">
        <v>36</v>
      </c>
      <c r="O9338" s="7" t="s">
        <v>33328</v>
      </c>
      <c r="P9338" s="7" t="s">
        <v>34001</v>
      </c>
      <c r="Q9338" s="7" t="s">
        <v>34000</v>
      </c>
      <c r="R9338" s="2" t="s">
        <v>34053</v>
      </c>
      <c r="S9338" s="2">
        <v>1000</v>
      </c>
      <c r="T9338" s="2">
        <v>1000</v>
      </c>
      <c r="U9338" s="26" t="s">
        <v>31186</v>
      </c>
      <c r="W9338" s="26">
        <v>1</v>
      </c>
    </row>
    <row r="9339" spans="1:23" ht="28.8" x14ac:dyDescent="0.3">
      <c r="A9339" t="s">
        <v>32460</v>
      </c>
      <c r="B9339" s="2" t="s">
        <v>19</v>
      </c>
      <c r="C9339" s="2" t="s">
        <v>15424</v>
      </c>
      <c r="D9339" s="2" t="s">
        <v>15426</v>
      </c>
      <c r="E9339" s="2" t="s">
        <v>15727</v>
      </c>
      <c r="F9339" s="2" t="s">
        <v>15883</v>
      </c>
      <c r="G9339" s="2" t="s">
        <v>15917</v>
      </c>
      <c r="H9339" s="3" t="s">
        <v>15918</v>
      </c>
      <c r="I9339" s="3" t="s">
        <v>15433</v>
      </c>
      <c r="K9339" s="26" t="s">
        <v>36</v>
      </c>
      <c r="O9339" s="7" t="s">
        <v>33328</v>
      </c>
      <c r="P9339" s="7" t="s">
        <v>34001</v>
      </c>
      <c r="Q9339" s="7" t="s">
        <v>34000</v>
      </c>
      <c r="R9339" s="2" t="s">
        <v>34053</v>
      </c>
      <c r="S9339" s="2">
        <v>1100</v>
      </c>
      <c r="T9339" s="2">
        <v>1100</v>
      </c>
      <c r="U9339" s="26" t="s">
        <v>31186</v>
      </c>
      <c r="W9339" s="26">
        <v>1</v>
      </c>
    </row>
    <row r="9340" spans="1:23" ht="28.8" x14ac:dyDescent="0.3">
      <c r="A9340" t="s">
        <v>32460</v>
      </c>
      <c r="B9340" s="2" t="s">
        <v>19</v>
      </c>
      <c r="C9340" s="2" t="s">
        <v>15424</v>
      </c>
      <c r="D9340" s="2" t="s">
        <v>15426</v>
      </c>
      <c r="E9340" s="2" t="s">
        <v>15727</v>
      </c>
      <c r="F9340" s="2" t="s">
        <v>15883</v>
      </c>
      <c r="G9340" s="2" t="s">
        <v>15919</v>
      </c>
      <c r="H9340" s="3" t="s">
        <v>15920</v>
      </c>
      <c r="I9340" s="3" t="s">
        <v>15433</v>
      </c>
      <c r="K9340" s="26" t="s">
        <v>36</v>
      </c>
      <c r="O9340" s="7" t="s">
        <v>33328</v>
      </c>
      <c r="P9340" s="7" t="s">
        <v>34001</v>
      </c>
      <c r="Q9340" s="7" t="s">
        <v>34000</v>
      </c>
      <c r="R9340" s="2" t="s">
        <v>34053</v>
      </c>
      <c r="S9340" s="2">
        <v>1200</v>
      </c>
      <c r="T9340" s="2">
        <v>1200</v>
      </c>
      <c r="U9340" s="26" t="s">
        <v>31186</v>
      </c>
      <c r="W9340" s="26">
        <v>1</v>
      </c>
    </row>
    <row r="9341" spans="1:23" ht="28.8" x14ac:dyDescent="0.3">
      <c r="A9341" t="s">
        <v>32460</v>
      </c>
      <c r="B9341" s="2" t="s">
        <v>19</v>
      </c>
      <c r="C9341" s="2" t="s">
        <v>15424</v>
      </c>
      <c r="D9341" s="2" t="s">
        <v>15426</v>
      </c>
      <c r="E9341" s="2" t="s">
        <v>15727</v>
      </c>
      <c r="F9341" s="2" t="s">
        <v>15883</v>
      </c>
      <c r="G9341" s="2" t="s">
        <v>15921</v>
      </c>
      <c r="H9341" s="3" t="s">
        <v>15922</v>
      </c>
      <c r="I9341" s="3" t="s">
        <v>15433</v>
      </c>
      <c r="K9341" s="26" t="s">
        <v>36</v>
      </c>
      <c r="O9341" s="7" t="s">
        <v>33328</v>
      </c>
      <c r="P9341" s="7" t="s">
        <v>34001</v>
      </c>
      <c r="Q9341" s="7" t="s">
        <v>34000</v>
      </c>
      <c r="R9341" s="2" t="s">
        <v>34053</v>
      </c>
      <c r="S9341" s="2">
        <v>1400</v>
      </c>
      <c r="T9341" s="2">
        <v>1400</v>
      </c>
      <c r="U9341" s="26" t="s">
        <v>31186</v>
      </c>
      <c r="W9341" s="26">
        <v>1</v>
      </c>
    </row>
    <row r="9342" spans="1:23" x14ac:dyDescent="0.3">
      <c r="L9342" s="163" t="s">
        <v>0</v>
      </c>
      <c r="M9342" s="163"/>
      <c r="N9342" s="163"/>
      <c r="O9342" s="163" t="s">
        <v>1</v>
      </c>
      <c r="P9342" s="163"/>
      <c r="Q9342" s="163"/>
      <c r="R9342" s="163"/>
      <c r="S9342" s="171" t="s">
        <v>31185</v>
      </c>
      <c r="T9342" s="171"/>
      <c r="U9342" s="171"/>
      <c r="V9342" s="171"/>
      <c r="W9342" s="171"/>
    </row>
    <row r="9343" spans="1:23" ht="43.2" x14ac:dyDescent="0.3">
      <c r="B9343" s="2" t="s">
        <v>19</v>
      </c>
      <c r="C9343" s="2" t="s">
        <v>15424</v>
      </c>
      <c r="D9343" s="2" t="s">
        <v>15426</v>
      </c>
      <c r="E9343" s="2" t="s">
        <v>15727</v>
      </c>
      <c r="F9343" s="2" t="s">
        <v>15923</v>
      </c>
      <c r="H9343" s="3" t="s">
        <v>15924</v>
      </c>
      <c r="L9343" s="123" t="s">
        <v>12</v>
      </c>
      <c r="M9343" s="123" t="s">
        <v>13</v>
      </c>
      <c r="N9343" s="123" t="s">
        <v>14</v>
      </c>
      <c r="O9343" s="123" t="s">
        <v>32311</v>
      </c>
      <c r="P9343" s="123" t="s">
        <v>31195</v>
      </c>
      <c r="Q9343" s="123" t="s">
        <v>31198</v>
      </c>
      <c r="R9343" s="123" t="s">
        <v>31197</v>
      </c>
      <c r="S9343" s="124" t="s">
        <v>32319</v>
      </c>
      <c r="T9343" s="124" t="s">
        <v>32320</v>
      </c>
      <c r="U9343" s="124" t="s">
        <v>17</v>
      </c>
      <c r="V9343" s="124" t="s">
        <v>18</v>
      </c>
      <c r="W9343" s="124" t="s">
        <v>31184</v>
      </c>
    </row>
    <row r="9344" spans="1:23" ht="28.8" x14ac:dyDescent="0.3">
      <c r="A9344" t="s">
        <v>32460</v>
      </c>
      <c r="B9344" s="2" t="s">
        <v>19</v>
      </c>
      <c r="C9344" s="2" t="s">
        <v>15424</v>
      </c>
      <c r="D9344" s="2" t="s">
        <v>15426</v>
      </c>
      <c r="E9344" s="2" t="s">
        <v>15727</v>
      </c>
      <c r="F9344" s="2" t="s">
        <v>15923</v>
      </c>
      <c r="G9344" s="2" t="s">
        <v>15925</v>
      </c>
      <c r="H9344" s="3" t="s">
        <v>15926</v>
      </c>
      <c r="I9344" s="3" t="s">
        <v>15433</v>
      </c>
      <c r="J9344" s="3">
        <v>6</v>
      </c>
      <c r="K9344" s="26" t="s">
        <v>36</v>
      </c>
      <c r="O9344" s="7" t="s">
        <v>33328</v>
      </c>
      <c r="P9344" s="7" t="s">
        <v>34001</v>
      </c>
      <c r="Q9344" s="7" t="s">
        <v>34054</v>
      </c>
      <c r="R9344" s="2" t="s">
        <v>34053</v>
      </c>
      <c r="S9344" s="2">
        <v>50</v>
      </c>
      <c r="T9344" s="2">
        <v>50</v>
      </c>
      <c r="U9344" s="26" t="s">
        <v>31186</v>
      </c>
      <c r="W9344" s="26">
        <v>1</v>
      </c>
    </row>
    <row r="9345" spans="1:23" ht="28.8" x14ac:dyDescent="0.3">
      <c r="A9345" t="s">
        <v>32460</v>
      </c>
      <c r="B9345" s="2" t="s">
        <v>19</v>
      </c>
      <c r="C9345" s="2" t="s">
        <v>15424</v>
      </c>
      <c r="D9345" s="2" t="s">
        <v>15426</v>
      </c>
      <c r="E9345" s="2" t="s">
        <v>15727</v>
      </c>
      <c r="F9345" s="2" t="s">
        <v>15923</v>
      </c>
      <c r="G9345" s="2" t="s">
        <v>15927</v>
      </c>
      <c r="H9345" s="3" t="s">
        <v>15928</v>
      </c>
      <c r="I9345" s="3" t="s">
        <v>15433</v>
      </c>
      <c r="J9345" s="3">
        <v>3</v>
      </c>
      <c r="K9345" s="26" t="s">
        <v>36</v>
      </c>
      <c r="O9345" s="7" t="s">
        <v>33328</v>
      </c>
      <c r="P9345" s="7" t="s">
        <v>34001</v>
      </c>
      <c r="Q9345" s="7" t="s">
        <v>34054</v>
      </c>
      <c r="R9345" s="2" t="s">
        <v>34053</v>
      </c>
      <c r="S9345" s="2">
        <v>75</v>
      </c>
      <c r="T9345" s="2">
        <v>75</v>
      </c>
      <c r="U9345" s="26" t="s">
        <v>31186</v>
      </c>
      <c r="W9345" s="26">
        <v>1</v>
      </c>
    </row>
    <row r="9346" spans="1:23" ht="28.8" x14ac:dyDescent="0.3">
      <c r="A9346" t="s">
        <v>32460</v>
      </c>
      <c r="B9346" s="2" t="s">
        <v>19</v>
      </c>
      <c r="C9346" s="2" t="s">
        <v>15424</v>
      </c>
      <c r="D9346" s="2" t="s">
        <v>15426</v>
      </c>
      <c r="E9346" s="2" t="s">
        <v>15727</v>
      </c>
      <c r="F9346" s="2" t="s">
        <v>15923</v>
      </c>
      <c r="G9346" s="2" t="s">
        <v>15929</v>
      </c>
      <c r="H9346" s="3" t="s">
        <v>15930</v>
      </c>
      <c r="I9346" s="3" t="s">
        <v>15433</v>
      </c>
      <c r="J9346" s="3">
        <v>19</v>
      </c>
      <c r="K9346" s="26" t="s">
        <v>36</v>
      </c>
      <c r="O9346" s="7" t="s">
        <v>33328</v>
      </c>
      <c r="P9346" s="7" t="s">
        <v>34001</v>
      </c>
      <c r="Q9346" s="7" t="s">
        <v>34054</v>
      </c>
      <c r="R9346" s="2" t="s">
        <v>34053</v>
      </c>
      <c r="S9346" s="2">
        <v>100</v>
      </c>
      <c r="T9346" s="2">
        <v>100</v>
      </c>
      <c r="U9346" s="26" t="s">
        <v>31186</v>
      </c>
      <c r="W9346" s="26">
        <v>1</v>
      </c>
    </row>
    <row r="9347" spans="1:23" ht="28.8" x14ac:dyDescent="0.3">
      <c r="A9347" t="s">
        <v>32460</v>
      </c>
      <c r="B9347" s="2" t="s">
        <v>19</v>
      </c>
      <c r="C9347" s="2" t="s">
        <v>15424</v>
      </c>
      <c r="D9347" s="2" t="s">
        <v>15426</v>
      </c>
      <c r="E9347" s="2" t="s">
        <v>15727</v>
      </c>
      <c r="F9347" s="2" t="s">
        <v>15923</v>
      </c>
      <c r="G9347" s="2" t="s">
        <v>15931</v>
      </c>
      <c r="H9347" s="3" t="s">
        <v>15932</v>
      </c>
      <c r="I9347" s="3" t="s">
        <v>15433</v>
      </c>
      <c r="J9347" s="3">
        <v>4</v>
      </c>
      <c r="K9347" s="26" t="s">
        <v>36</v>
      </c>
      <c r="O9347" s="7" t="s">
        <v>33328</v>
      </c>
      <c r="P9347" s="7" t="s">
        <v>34001</v>
      </c>
      <c r="Q9347" s="7" t="s">
        <v>34054</v>
      </c>
      <c r="R9347" s="2" t="s">
        <v>34053</v>
      </c>
      <c r="S9347" s="2">
        <v>125</v>
      </c>
      <c r="T9347" s="2">
        <v>125</v>
      </c>
      <c r="U9347" s="26" t="s">
        <v>31186</v>
      </c>
      <c r="W9347" s="26">
        <v>1</v>
      </c>
    </row>
    <row r="9348" spans="1:23" ht="28.8" x14ac:dyDescent="0.3">
      <c r="A9348" t="s">
        <v>32460</v>
      </c>
      <c r="B9348" s="2" t="s">
        <v>19</v>
      </c>
      <c r="C9348" s="2" t="s">
        <v>15424</v>
      </c>
      <c r="D9348" s="2" t="s">
        <v>15426</v>
      </c>
      <c r="E9348" s="2" t="s">
        <v>15727</v>
      </c>
      <c r="F9348" s="2" t="s">
        <v>15923</v>
      </c>
      <c r="G9348" s="2" t="s">
        <v>15933</v>
      </c>
      <c r="H9348" s="3" t="s">
        <v>15934</v>
      </c>
      <c r="I9348" s="3" t="s">
        <v>15433</v>
      </c>
      <c r="J9348" s="3">
        <v>4</v>
      </c>
      <c r="K9348" s="26" t="s">
        <v>36</v>
      </c>
      <c r="O9348" s="7" t="s">
        <v>33328</v>
      </c>
      <c r="P9348" s="7" t="s">
        <v>34001</v>
      </c>
      <c r="Q9348" s="7" t="s">
        <v>34054</v>
      </c>
      <c r="R9348" s="2" t="s">
        <v>34053</v>
      </c>
      <c r="S9348" s="2">
        <v>150</v>
      </c>
      <c r="T9348" s="2">
        <v>150</v>
      </c>
      <c r="U9348" s="26" t="s">
        <v>31186</v>
      </c>
      <c r="W9348" s="26">
        <v>1</v>
      </c>
    </row>
    <row r="9349" spans="1:23" ht="28.8" x14ac:dyDescent="0.3">
      <c r="A9349" t="s">
        <v>32460</v>
      </c>
      <c r="B9349" s="2" t="s">
        <v>19</v>
      </c>
      <c r="C9349" s="2" t="s">
        <v>15424</v>
      </c>
      <c r="D9349" s="2" t="s">
        <v>15426</v>
      </c>
      <c r="E9349" s="2" t="s">
        <v>15727</v>
      </c>
      <c r="F9349" s="2" t="s">
        <v>15923</v>
      </c>
      <c r="G9349" s="2" t="s">
        <v>15935</v>
      </c>
      <c r="H9349" s="3" t="s">
        <v>15936</v>
      </c>
      <c r="I9349" s="3" t="s">
        <v>15433</v>
      </c>
      <c r="J9349" s="3">
        <v>12</v>
      </c>
      <c r="K9349" s="26" t="s">
        <v>36</v>
      </c>
      <c r="O9349" s="7" t="s">
        <v>33328</v>
      </c>
      <c r="P9349" s="7" t="s">
        <v>34001</v>
      </c>
      <c r="Q9349" s="7" t="s">
        <v>34054</v>
      </c>
      <c r="R9349" s="2" t="s">
        <v>34053</v>
      </c>
      <c r="S9349" s="2">
        <v>200</v>
      </c>
      <c r="T9349" s="2">
        <v>200</v>
      </c>
      <c r="U9349" s="26" t="s">
        <v>31186</v>
      </c>
      <c r="W9349" s="26">
        <v>1</v>
      </c>
    </row>
    <row r="9350" spans="1:23" ht="28.8" x14ac:dyDescent="0.3">
      <c r="A9350" t="s">
        <v>32460</v>
      </c>
      <c r="B9350" s="2" t="s">
        <v>19</v>
      </c>
      <c r="C9350" s="2" t="s">
        <v>15424</v>
      </c>
      <c r="D9350" s="2" t="s">
        <v>15426</v>
      </c>
      <c r="E9350" s="2" t="s">
        <v>15727</v>
      </c>
      <c r="F9350" s="2" t="s">
        <v>15923</v>
      </c>
      <c r="G9350" s="2" t="s">
        <v>15937</v>
      </c>
      <c r="H9350" s="3" t="s">
        <v>15938</v>
      </c>
      <c r="I9350" s="3" t="s">
        <v>15433</v>
      </c>
      <c r="J9350" s="3">
        <v>10</v>
      </c>
      <c r="K9350" s="26" t="s">
        <v>36</v>
      </c>
      <c r="O9350" s="7" t="s">
        <v>33328</v>
      </c>
      <c r="P9350" s="7" t="s">
        <v>34001</v>
      </c>
      <c r="Q9350" s="7" t="s">
        <v>34054</v>
      </c>
      <c r="R9350" s="2" t="s">
        <v>34053</v>
      </c>
      <c r="S9350" s="2">
        <v>250</v>
      </c>
      <c r="T9350" s="2">
        <v>250</v>
      </c>
      <c r="U9350" s="26" t="s">
        <v>31186</v>
      </c>
      <c r="W9350" s="26">
        <v>1</v>
      </c>
    </row>
    <row r="9351" spans="1:23" ht="28.8" x14ac:dyDescent="0.3">
      <c r="A9351" t="s">
        <v>32460</v>
      </c>
      <c r="B9351" s="2" t="s">
        <v>19</v>
      </c>
      <c r="C9351" s="2" t="s">
        <v>15424</v>
      </c>
      <c r="D9351" s="2" t="s">
        <v>15426</v>
      </c>
      <c r="E9351" s="2" t="s">
        <v>15727</v>
      </c>
      <c r="F9351" s="2" t="s">
        <v>15923</v>
      </c>
      <c r="G9351" s="2" t="s">
        <v>15939</v>
      </c>
      <c r="H9351" s="3" t="s">
        <v>15940</v>
      </c>
      <c r="I9351" s="3" t="s">
        <v>15433</v>
      </c>
      <c r="J9351" s="3">
        <v>53</v>
      </c>
      <c r="K9351" s="26" t="s">
        <v>36</v>
      </c>
      <c r="O9351" s="7" t="s">
        <v>33328</v>
      </c>
      <c r="P9351" s="7" t="s">
        <v>34001</v>
      </c>
      <c r="Q9351" s="7" t="s">
        <v>34054</v>
      </c>
      <c r="R9351" s="2" t="s">
        <v>34053</v>
      </c>
      <c r="S9351" s="2">
        <v>300</v>
      </c>
      <c r="T9351" s="2">
        <v>300</v>
      </c>
      <c r="U9351" s="26" t="s">
        <v>31186</v>
      </c>
      <c r="W9351" s="26">
        <v>1</v>
      </c>
    </row>
    <row r="9352" spans="1:23" ht="28.8" x14ac:dyDescent="0.3">
      <c r="A9352" t="s">
        <v>32460</v>
      </c>
      <c r="B9352" s="2" t="s">
        <v>19</v>
      </c>
      <c r="C9352" s="2" t="s">
        <v>15424</v>
      </c>
      <c r="D9352" s="2" t="s">
        <v>15426</v>
      </c>
      <c r="E9352" s="2" t="s">
        <v>15727</v>
      </c>
      <c r="F9352" s="2" t="s">
        <v>15923</v>
      </c>
      <c r="G9352" s="2" t="s">
        <v>15941</v>
      </c>
      <c r="H9352" s="3" t="s">
        <v>15942</v>
      </c>
      <c r="I9352" s="3" t="s">
        <v>15433</v>
      </c>
      <c r="J9352" s="3">
        <v>6</v>
      </c>
      <c r="K9352" s="26" t="s">
        <v>36</v>
      </c>
      <c r="O9352" s="7" t="s">
        <v>33328</v>
      </c>
      <c r="P9352" s="7" t="s">
        <v>34001</v>
      </c>
      <c r="Q9352" s="7" t="s">
        <v>34054</v>
      </c>
      <c r="R9352" s="2" t="s">
        <v>34053</v>
      </c>
      <c r="S9352" s="2">
        <v>350</v>
      </c>
      <c r="T9352" s="2">
        <v>350</v>
      </c>
      <c r="U9352" s="26" t="s">
        <v>31186</v>
      </c>
      <c r="W9352" s="26">
        <v>1</v>
      </c>
    </row>
    <row r="9353" spans="1:23" ht="28.8" x14ac:dyDescent="0.3">
      <c r="A9353" t="s">
        <v>32460</v>
      </c>
      <c r="B9353" s="2" t="s">
        <v>19</v>
      </c>
      <c r="C9353" s="2" t="s">
        <v>15424</v>
      </c>
      <c r="D9353" s="2" t="s">
        <v>15426</v>
      </c>
      <c r="E9353" s="2" t="s">
        <v>15727</v>
      </c>
      <c r="F9353" s="2" t="s">
        <v>15923</v>
      </c>
      <c r="G9353" s="2" t="s">
        <v>15943</v>
      </c>
      <c r="H9353" s="3" t="s">
        <v>15944</v>
      </c>
      <c r="I9353" s="3" t="s">
        <v>15433</v>
      </c>
      <c r="J9353" s="3">
        <v>21</v>
      </c>
      <c r="K9353" s="26" t="s">
        <v>36</v>
      </c>
      <c r="O9353" s="7" t="s">
        <v>33328</v>
      </c>
      <c r="P9353" s="7" t="s">
        <v>34001</v>
      </c>
      <c r="Q9353" s="7" t="s">
        <v>34054</v>
      </c>
      <c r="R9353" s="2" t="s">
        <v>34053</v>
      </c>
      <c r="S9353" s="2">
        <v>400</v>
      </c>
      <c r="T9353" s="2">
        <v>400</v>
      </c>
      <c r="U9353" s="26" t="s">
        <v>31186</v>
      </c>
      <c r="W9353" s="26">
        <v>1</v>
      </c>
    </row>
    <row r="9354" spans="1:23" ht="28.8" x14ac:dyDescent="0.3">
      <c r="A9354" t="s">
        <v>32460</v>
      </c>
      <c r="B9354" s="2" t="s">
        <v>19</v>
      </c>
      <c r="C9354" s="2" t="s">
        <v>15424</v>
      </c>
      <c r="D9354" s="2" t="s">
        <v>15426</v>
      </c>
      <c r="E9354" s="2" t="s">
        <v>15727</v>
      </c>
      <c r="F9354" s="2" t="s">
        <v>15923</v>
      </c>
      <c r="G9354" s="2" t="s">
        <v>15945</v>
      </c>
      <c r="H9354" s="3" t="s">
        <v>15946</v>
      </c>
      <c r="I9354" s="3" t="s">
        <v>15433</v>
      </c>
      <c r="J9354" s="3">
        <v>17</v>
      </c>
      <c r="K9354" s="26" t="s">
        <v>36</v>
      </c>
      <c r="O9354" s="7" t="s">
        <v>33328</v>
      </c>
      <c r="P9354" s="7" t="s">
        <v>34001</v>
      </c>
      <c r="Q9354" s="7" t="s">
        <v>34054</v>
      </c>
      <c r="R9354" s="2" t="s">
        <v>34053</v>
      </c>
      <c r="S9354" s="2">
        <v>500</v>
      </c>
      <c r="T9354" s="2">
        <v>500</v>
      </c>
      <c r="U9354" s="26" t="s">
        <v>31186</v>
      </c>
      <c r="W9354" s="26">
        <v>1</v>
      </c>
    </row>
    <row r="9355" spans="1:23" ht="28.8" x14ac:dyDescent="0.3">
      <c r="A9355" t="s">
        <v>32460</v>
      </c>
      <c r="B9355" s="2" t="s">
        <v>19</v>
      </c>
      <c r="C9355" s="2" t="s">
        <v>15424</v>
      </c>
      <c r="D9355" s="2" t="s">
        <v>15426</v>
      </c>
      <c r="E9355" s="2" t="s">
        <v>15727</v>
      </c>
      <c r="F9355" s="2" t="s">
        <v>15923</v>
      </c>
      <c r="G9355" s="2" t="s">
        <v>15947</v>
      </c>
      <c r="H9355" s="3" t="s">
        <v>15948</v>
      </c>
      <c r="I9355" s="3" t="s">
        <v>15433</v>
      </c>
      <c r="J9355" s="3">
        <v>2</v>
      </c>
      <c r="K9355" s="26" t="s">
        <v>36</v>
      </c>
      <c r="O9355" s="7" t="s">
        <v>33328</v>
      </c>
      <c r="P9355" s="7" t="s">
        <v>34001</v>
      </c>
      <c r="Q9355" s="7" t="s">
        <v>34054</v>
      </c>
      <c r="R9355" s="2" t="s">
        <v>34053</v>
      </c>
      <c r="S9355" s="2">
        <v>600</v>
      </c>
      <c r="T9355" s="2">
        <v>600</v>
      </c>
      <c r="U9355" s="26" t="s">
        <v>31186</v>
      </c>
      <c r="W9355" s="26">
        <v>1</v>
      </c>
    </row>
    <row r="9356" spans="1:23" ht="28.8" x14ac:dyDescent="0.3">
      <c r="A9356" t="s">
        <v>32460</v>
      </c>
      <c r="B9356" s="2" t="s">
        <v>19</v>
      </c>
      <c r="C9356" s="2" t="s">
        <v>15424</v>
      </c>
      <c r="D9356" s="2" t="s">
        <v>15426</v>
      </c>
      <c r="E9356" s="2" t="s">
        <v>15727</v>
      </c>
      <c r="F9356" s="2" t="s">
        <v>15923</v>
      </c>
      <c r="G9356" s="2" t="s">
        <v>15949</v>
      </c>
      <c r="H9356" s="3" t="s">
        <v>15950</v>
      </c>
      <c r="I9356" s="3" t="s">
        <v>15433</v>
      </c>
      <c r="J9356" s="3">
        <v>15</v>
      </c>
      <c r="K9356" s="26" t="s">
        <v>36</v>
      </c>
      <c r="O9356" s="7" t="s">
        <v>33328</v>
      </c>
      <c r="P9356" s="7" t="s">
        <v>34001</v>
      </c>
      <c r="Q9356" s="7" t="s">
        <v>34054</v>
      </c>
      <c r="R9356" s="2" t="s">
        <v>34053</v>
      </c>
      <c r="S9356" s="2">
        <v>700</v>
      </c>
      <c r="T9356" s="2">
        <v>700</v>
      </c>
      <c r="U9356" s="26" t="s">
        <v>31186</v>
      </c>
      <c r="W9356" s="26">
        <v>1</v>
      </c>
    </row>
    <row r="9357" spans="1:23" ht="28.8" x14ac:dyDescent="0.3">
      <c r="A9357" t="s">
        <v>32460</v>
      </c>
      <c r="B9357" s="2" t="s">
        <v>19</v>
      </c>
      <c r="C9357" s="2" t="s">
        <v>15424</v>
      </c>
      <c r="D9357" s="2" t="s">
        <v>15426</v>
      </c>
      <c r="E9357" s="2" t="s">
        <v>15727</v>
      </c>
      <c r="F9357" s="2" t="s">
        <v>15923</v>
      </c>
      <c r="G9357" s="2" t="s">
        <v>15951</v>
      </c>
      <c r="H9357" s="3" t="s">
        <v>15952</v>
      </c>
      <c r="I9357" s="3" t="s">
        <v>15433</v>
      </c>
      <c r="J9357" s="3">
        <v>9</v>
      </c>
      <c r="K9357" s="26" t="s">
        <v>36</v>
      </c>
      <c r="O9357" s="7" t="s">
        <v>33328</v>
      </c>
      <c r="P9357" s="7" t="s">
        <v>34001</v>
      </c>
      <c r="Q9357" s="7" t="s">
        <v>34054</v>
      </c>
      <c r="R9357" s="2" t="s">
        <v>34053</v>
      </c>
      <c r="S9357" s="2">
        <v>800</v>
      </c>
      <c r="T9357" s="2">
        <v>800</v>
      </c>
      <c r="U9357" s="26" t="s">
        <v>31186</v>
      </c>
      <c r="W9357" s="26">
        <v>1</v>
      </c>
    </row>
    <row r="9358" spans="1:23" ht="28.8" x14ac:dyDescent="0.3">
      <c r="A9358" t="s">
        <v>32460</v>
      </c>
      <c r="B9358" s="2" t="s">
        <v>19</v>
      </c>
      <c r="C9358" s="2" t="s">
        <v>15424</v>
      </c>
      <c r="D9358" s="2" t="s">
        <v>15426</v>
      </c>
      <c r="E9358" s="2" t="s">
        <v>15727</v>
      </c>
      <c r="F9358" s="2" t="s">
        <v>15923</v>
      </c>
      <c r="G9358" s="2" t="s">
        <v>15953</v>
      </c>
      <c r="H9358" s="3" t="s">
        <v>15954</v>
      </c>
      <c r="I9358" s="3" t="s">
        <v>15433</v>
      </c>
      <c r="K9358" s="26" t="s">
        <v>36</v>
      </c>
      <c r="O9358" s="7" t="s">
        <v>33328</v>
      </c>
      <c r="P9358" s="7" t="s">
        <v>34001</v>
      </c>
      <c r="Q9358" s="7" t="s">
        <v>34054</v>
      </c>
      <c r="R9358" s="2" t="s">
        <v>34053</v>
      </c>
      <c r="S9358" s="2">
        <v>900</v>
      </c>
      <c r="T9358" s="2">
        <v>900</v>
      </c>
      <c r="U9358" s="26" t="s">
        <v>31186</v>
      </c>
      <c r="W9358" s="26">
        <v>1</v>
      </c>
    </row>
    <row r="9359" spans="1:23" ht="28.8" x14ac:dyDescent="0.3">
      <c r="A9359" t="s">
        <v>32460</v>
      </c>
      <c r="B9359" s="2" t="s">
        <v>19</v>
      </c>
      <c r="C9359" s="2" t="s">
        <v>15424</v>
      </c>
      <c r="D9359" s="2" t="s">
        <v>15426</v>
      </c>
      <c r="E9359" s="2" t="s">
        <v>15727</v>
      </c>
      <c r="F9359" s="2" t="s">
        <v>15923</v>
      </c>
      <c r="G9359" s="2" t="s">
        <v>15955</v>
      </c>
      <c r="H9359" s="3" t="s">
        <v>15956</v>
      </c>
      <c r="I9359" s="3" t="s">
        <v>15433</v>
      </c>
      <c r="K9359" s="26" t="s">
        <v>36</v>
      </c>
      <c r="O9359" s="7" t="s">
        <v>33328</v>
      </c>
      <c r="P9359" s="7" t="s">
        <v>34001</v>
      </c>
      <c r="Q9359" s="7" t="s">
        <v>34054</v>
      </c>
      <c r="R9359" s="2" t="s">
        <v>34053</v>
      </c>
      <c r="S9359" s="2">
        <v>1000</v>
      </c>
      <c r="T9359" s="2">
        <v>1000</v>
      </c>
      <c r="U9359" s="26" t="s">
        <v>31186</v>
      </c>
      <c r="W9359" s="26">
        <v>1</v>
      </c>
    </row>
    <row r="9360" spans="1:23" ht="28.8" x14ac:dyDescent="0.3">
      <c r="A9360" t="s">
        <v>32460</v>
      </c>
      <c r="B9360" s="2" t="s">
        <v>19</v>
      </c>
      <c r="C9360" s="2" t="s">
        <v>15424</v>
      </c>
      <c r="D9360" s="2" t="s">
        <v>15426</v>
      </c>
      <c r="E9360" s="2" t="s">
        <v>15727</v>
      </c>
      <c r="F9360" s="2" t="s">
        <v>15923</v>
      </c>
      <c r="G9360" s="2" t="s">
        <v>15957</v>
      </c>
      <c r="H9360" s="3" t="s">
        <v>15958</v>
      </c>
      <c r="I9360" s="3" t="s">
        <v>15433</v>
      </c>
      <c r="K9360" s="26" t="s">
        <v>36</v>
      </c>
      <c r="O9360" s="7" t="s">
        <v>33328</v>
      </c>
      <c r="P9360" s="7" t="s">
        <v>34001</v>
      </c>
      <c r="Q9360" s="7" t="s">
        <v>34054</v>
      </c>
      <c r="R9360" s="2" t="s">
        <v>34053</v>
      </c>
      <c r="S9360" s="2">
        <v>1100</v>
      </c>
      <c r="T9360" s="2">
        <v>1100</v>
      </c>
      <c r="U9360" s="26" t="s">
        <v>31186</v>
      </c>
      <c r="W9360" s="26">
        <v>1</v>
      </c>
    </row>
    <row r="9361" spans="1:23" ht="28.8" x14ac:dyDescent="0.3">
      <c r="A9361" t="s">
        <v>32460</v>
      </c>
      <c r="B9361" s="2" t="s">
        <v>19</v>
      </c>
      <c r="C9361" s="2" t="s">
        <v>15424</v>
      </c>
      <c r="D9361" s="2" t="s">
        <v>15426</v>
      </c>
      <c r="E9361" s="2" t="s">
        <v>15727</v>
      </c>
      <c r="F9361" s="2" t="s">
        <v>15923</v>
      </c>
      <c r="G9361" s="2" t="s">
        <v>15959</v>
      </c>
      <c r="H9361" s="3" t="s">
        <v>15960</v>
      </c>
      <c r="I9361" s="3" t="s">
        <v>15433</v>
      </c>
      <c r="K9361" s="26" t="s">
        <v>36</v>
      </c>
      <c r="O9361" s="7" t="s">
        <v>33328</v>
      </c>
      <c r="P9361" s="7" t="s">
        <v>34001</v>
      </c>
      <c r="Q9361" s="7" t="s">
        <v>34054</v>
      </c>
      <c r="R9361" s="2" t="s">
        <v>34053</v>
      </c>
      <c r="S9361" s="2">
        <v>1200</v>
      </c>
      <c r="T9361" s="2">
        <v>1200</v>
      </c>
      <c r="U9361" s="26" t="s">
        <v>31186</v>
      </c>
      <c r="W9361" s="26">
        <v>1</v>
      </c>
    </row>
    <row r="9362" spans="1:23" ht="28.8" x14ac:dyDescent="0.3">
      <c r="A9362" t="s">
        <v>32460</v>
      </c>
      <c r="B9362" s="2" t="s">
        <v>19</v>
      </c>
      <c r="C9362" s="2" t="s">
        <v>15424</v>
      </c>
      <c r="D9362" s="2" t="s">
        <v>15426</v>
      </c>
      <c r="E9362" s="2" t="s">
        <v>15727</v>
      </c>
      <c r="F9362" s="2" t="s">
        <v>15923</v>
      </c>
      <c r="G9362" s="2" t="s">
        <v>15961</v>
      </c>
      <c r="H9362" s="3" t="s">
        <v>15962</v>
      </c>
      <c r="I9362" s="3" t="s">
        <v>15433</v>
      </c>
      <c r="K9362" s="26" t="s">
        <v>36</v>
      </c>
      <c r="O9362" s="7" t="s">
        <v>33328</v>
      </c>
      <c r="P9362" s="7" t="s">
        <v>34001</v>
      </c>
      <c r="Q9362" s="7" t="s">
        <v>34054</v>
      </c>
      <c r="R9362" s="2" t="s">
        <v>34053</v>
      </c>
      <c r="S9362" s="2">
        <v>1400</v>
      </c>
      <c r="T9362" s="2">
        <v>1400</v>
      </c>
      <c r="U9362" s="26" t="s">
        <v>31186</v>
      </c>
      <c r="W9362" s="26">
        <v>1</v>
      </c>
    </row>
    <row r="9363" spans="1:23" x14ac:dyDescent="0.3">
      <c r="B9363" s="2" t="s">
        <v>19</v>
      </c>
      <c r="C9363" s="2" t="s">
        <v>15424</v>
      </c>
      <c r="D9363" s="2" t="s">
        <v>15426</v>
      </c>
      <c r="E9363" s="2" t="s">
        <v>15963</v>
      </c>
      <c r="H9363" s="3" t="s">
        <v>15964</v>
      </c>
    </row>
    <row r="9364" spans="1:23" x14ac:dyDescent="0.3">
      <c r="L9364" s="163" t="s">
        <v>0</v>
      </c>
      <c r="M9364" s="163"/>
      <c r="N9364" s="163"/>
      <c r="O9364" s="163" t="s">
        <v>1</v>
      </c>
      <c r="P9364" s="163"/>
      <c r="Q9364" s="163"/>
      <c r="R9364" s="171" t="s">
        <v>31185</v>
      </c>
      <c r="S9364" s="171"/>
      <c r="T9364" s="171"/>
      <c r="U9364" s="171"/>
      <c r="V9364" s="171"/>
    </row>
    <row r="9365" spans="1:23" ht="43.2" x14ac:dyDescent="0.3">
      <c r="B9365" s="2" t="s">
        <v>19</v>
      </c>
      <c r="C9365" s="2" t="s">
        <v>15424</v>
      </c>
      <c r="D9365" s="2" t="s">
        <v>15426</v>
      </c>
      <c r="E9365" s="2" t="s">
        <v>15963</v>
      </c>
      <c r="F9365" s="2" t="s">
        <v>15965</v>
      </c>
      <c r="H9365" s="3" t="s">
        <v>15966</v>
      </c>
      <c r="L9365" s="123" t="s">
        <v>12</v>
      </c>
      <c r="M9365" s="123" t="s">
        <v>13</v>
      </c>
      <c r="N9365" s="123" t="s">
        <v>14</v>
      </c>
      <c r="O9365" s="123" t="s">
        <v>32311</v>
      </c>
      <c r="P9365" s="123" t="s">
        <v>31196</v>
      </c>
      <c r="Q9365" s="123" t="s">
        <v>31198</v>
      </c>
      <c r="R9365" s="124" t="s">
        <v>32319</v>
      </c>
      <c r="S9365" s="124" t="s">
        <v>32320</v>
      </c>
      <c r="T9365" s="124" t="s">
        <v>17</v>
      </c>
      <c r="U9365" s="124" t="s">
        <v>18</v>
      </c>
      <c r="V9365" s="124" t="s">
        <v>31184</v>
      </c>
    </row>
    <row r="9366" spans="1:23" x14ac:dyDescent="0.3">
      <c r="A9366" t="s">
        <v>32460</v>
      </c>
      <c r="B9366" s="2" t="s">
        <v>19</v>
      </c>
      <c r="C9366" s="2" t="s">
        <v>15424</v>
      </c>
      <c r="D9366" s="2" t="s">
        <v>15426</v>
      </c>
      <c r="E9366" s="2" t="s">
        <v>15963</v>
      </c>
      <c r="F9366" s="2" t="s">
        <v>15965</v>
      </c>
      <c r="G9366" s="2" t="s">
        <v>15967</v>
      </c>
      <c r="H9366" s="3" t="s">
        <v>15968</v>
      </c>
      <c r="I9366" s="3" t="s">
        <v>15433</v>
      </c>
      <c r="J9366" s="3">
        <v>49</v>
      </c>
      <c r="K9366" s="26" t="s">
        <v>36</v>
      </c>
      <c r="O9366" s="7" t="s">
        <v>32650</v>
      </c>
      <c r="P9366" s="7" t="s">
        <v>34055</v>
      </c>
      <c r="Q9366" s="2" t="s">
        <v>34056</v>
      </c>
      <c r="R9366" s="2">
        <v>50</v>
      </c>
      <c r="S9366" s="2">
        <v>65</v>
      </c>
      <c r="T9366" s="2" t="s">
        <v>31186</v>
      </c>
      <c r="V9366" s="26">
        <v>2</v>
      </c>
    </row>
    <row r="9367" spans="1:23" x14ac:dyDescent="0.3">
      <c r="A9367" t="s">
        <v>32460</v>
      </c>
      <c r="B9367" s="2" t="s">
        <v>19</v>
      </c>
      <c r="C9367" s="2" t="s">
        <v>15424</v>
      </c>
      <c r="D9367" s="2" t="s">
        <v>15426</v>
      </c>
      <c r="E9367" s="2" t="s">
        <v>15963</v>
      </c>
      <c r="F9367" s="2" t="s">
        <v>15965</v>
      </c>
      <c r="G9367" s="2" t="s">
        <v>15969</v>
      </c>
      <c r="H9367" s="3" t="s">
        <v>15970</v>
      </c>
      <c r="I9367" s="3" t="s">
        <v>15433</v>
      </c>
      <c r="J9367" s="3">
        <v>17</v>
      </c>
      <c r="K9367" s="26" t="s">
        <v>36</v>
      </c>
      <c r="O9367" s="7" t="s">
        <v>32650</v>
      </c>
      <c r="P9367" s="7" t="s">
        <v>34055</v>
      </c>
      <c r="Q9367" s="2" t="s">
        <v>34056</v>
      </c>
      <c r="R9367" s="2">
        <v>75</v>
      </c>
      <c r="S9367" s="2">
        <v>80</v>
      </c>
      <c r="T9367" s="2" t="s">
        <v>31186</v>
      </c>
      <c r="V9367" s="26">
        <v>2</v>
      </c>
    </row>
    <row r="9368" spans="1:23" x14ac:dyDescent="0.3">
      <c r="A9368" t="s">
        <v>32460</v>
      </c>
      <c r="B9368" s="2" t="s">
        <v>19</v>
      </c>
      <c r="C9368" s="2" t="s">
        <v>15424</v>
      </c>
      <c r="D9368" s="2" t="s">
        <v>15426</v>
      </c>
      <c r="E9368" s="2" t="s">
        <v>15963</v>
      </c>
      <c r="F9368" s="2" t="s">
        <v>15965</v>
      </c>
      <c r="G9368" s="2" t="s">
        <v>15971</v>
      </c>
      <c r="H9368" s="3" t="s">
        <v>15972</v>
      </c>
      <c r="I9368" s="3" t="s">
        <v>15433</v>
      </c>
      <c r="J9368" s="3">
        <v>116</v>
      </c>
      <c r="K9368" s="26" t="s">
        <v>36</v>
      </c>
      <c r="O9368" s="7" t="s">
        <v>32650</v>
      </c>
      <c r="P9368" s="7" t="s">
        <v>34055</v>
      </c>
      <c r="Q9368" s="2" t="s">
        <v>34056</v>
      </c>
      <c r="R9368" s="2">
        <v>100</v>
      </c>
      <c r="S9368" s="2">
        <v>100</v>
      </c>
      <c r="T9368" s="2" t="s">
        <v>31186</v>
      </c>
      <c r="V9368" s="26">
        <v>1</v>
      </c>
    </row>
    <row r="9369" spans="1:23" x14ac:dyDescent="0.3">
      <c r="A9369" t="s">
        <v>32460</v>
      </c>
      <c r="B9369" s="2" t="s">
        <v>19</v>
      </c>
      <c r="C9369" s="2" t="s">
        <v>15424</v>
      </c>
      <c r="D9369" s="2" t="s">
        <v>15426</v>
      </c>
      <c r="E9369" s="2" t="s">
        <v>15963</v>
      </c>
      <c r="F9369" s="2" t="s">
        <v>15965</v>
      </c>
      <c r="G9369" s="2" t="s">
        <v>15973</v>
      </c>
      <c r="H9369" s="3" t="s">
        <v>15974</v>
      </c>
      <c r="I9369" s="3" t="s">
        <v>15433</v>
      </c>
      <c r="J9369" s="3">
        <v>7</v>
      </c>
      <c r="K9369" s="26" t="s">
        <v>36</v>
      </c>
      <c r="O9369" s="7" t="s">
        <v>32650</v>
      </c>
      <c r="P9369" s="7" t="s">
        <v>34055</v>
      </c>
      <c r="Q9369" s="2" t="s">
        <v>34056</v>
      </c>
      <c r="R9369" s="2">
        <v>125</v>
      </c>
      <c r="S9369" s="2">
        <v>125</v>
      </c>
      <c r="T9369" s="2" t="s">
        <v>31186</v>
      </c>
      <c r="V9369" s="26">
        <v>1</v>
      </c>
    </row>
    <row r="9370" spans="1:23" x14ac:dyDescent="0.3">
      <c r="A9370" t="s">
        <v>32460</v>
      </c>
      <c r="B9370" s="2" t="s">
        <v>19</v>
      </c>
      <c r="C9370" s="2" t="s">
        <v>15424</v>
      </c>
      <c r="D9370" s="2" t="s">
        <v>15426</v>
      </c>
      <c r="E9370" s="2" t="s">
        <v>15963</v>
      </c>
      <c r="F9370" s="2" t="s">
        <v>15965</v>
      </c>
      <c r="G9370" s="2" t="s">
        <v>15975</v>
      </c>
      <c r="H9370" s="3" t="s">
        <v>15976</v>
      </c>
      <c r="I9370" s="3" t="s">
        <v>15433</v>
      </c>
      <c r="J9370" s="3">
        <v>26</v>
      </c>
      <c r="K9370" s="26" t="s">
        <v>36</v>
      </c>
      <c r="O9370" s="7" t="s">
        <v>32650</v>
      </c>
      <c r="P9370" s="7" t="s">
        <v>34055</v>
      </c>
      <c r="Q9370" s="2" t="s">
        <v>34056</v>
      </c>
      <c r="R9370" s="2">
        <v>150</v>
      </c>
      <c r="S9370" s="2">
        <v>150</v>
      </c>
      <c r="T9370" s="2" t="s">
        <v>31186</v>
      </c>
      <c r="V9370" s="26">
        <v>1</v>
      </c>
    </row>
    <row r="9371" spans="1:23" x14ac:dyDescent="0.3">
      <c r="A9371" t="s">
        <v>32460</v>
      </c>
      <c r="B9371" s="2" t="s">
        <v>19</v>
      </c>
      <c r="C9371" s="2" t="s">
        <v>15424</v>
      </c>
      <c r="D9371" s="2" t="s">
        <v>15426</v>
      </c>
      <c r="E9371" s="2" t="s">
        <v>15963</v>
      </c>
      <c r="F9371" s="2" t="s">
        <v>15965</v>
      </c>
      <c r="G9371" s="2" t="s">
        <v>15977</v>
      </c>
      <c r="H9371" s="3" t="s">
        <v>15978</v>
      </c>
      <c r="I9371" s="3" t="s">
        <v>15433</v>
      </c>
      <c r="J9371" s="3">
        <v>25</v>
      </c>
      <c r="K9371" s="26" t="s">
        <v>36</v>
      </c>
      <c r="O9371" s="7" t="s">
        <v>32650</v>
      </c>
      <c r="P9371" s="7" t="s">
        <v>34055</v>
      </c>
      <c r="Q9371" s="2" t="s">
        <v>34056</v>
      </c>
      <c r="R9371" s="2">
        <v>200</v>
      </c>
      <c r="S9371" s="2">
        <v>200</v>
      </c>
      <c r="T9371" s="2" t="s">
        <v>31186</v>
      </c>
      <c r="V9371" s="26">
        <v>1</v>
      </c>
    </row>
    <row r="9372" spans="1:23" x14ac:dyDescent="0.3">
      <c r="A9372" t="s">
        <v>32460</v>
      </c>
      <c r="B9372" s="2" t="s">
        <v>19</v>
      </c>
      <c r="C9372" s="2" t="s">
        <v>15424</v>
      </c>
      <c r="D9372" s="2" t="s">
        <v>15426</v>
      </c>
      <c r="E9372" s="2" t="s">
        <v>15963</v>
      </c>
      <c r="F9372" s="2" t="s">
        <v>15965</v>
      </c>
      <c r="G9372" s="2" t="s">
        <v>15979</v>
      </c>
      <c r="H9372" s="3" t="s">
        <v>15980</v>
      </c>
      <c r="I9372" s="3" t="s">
        <v>15433</v>
      </c>
      <c r="J9372" s="3">
        <v>11</v>
      </c>
      <c r="K9372" s="26" t="s">
        <v>36</v>
      </c>
      <c r="O9372" s="7" t="s">
        <v>32650</v>
      </c>
      <c r="P9372" s="7" t="s">
        <v>34055</v>
      </c>
      <c r="Q9372" s="2" t="s">
        <v>34056</v>
      </c>
      <c r="R9372" s="2">
        <v>250</v>
      </c>
      <c r="S9372" s="2">
        <v>250</v>
      </c>
      <c r="T9372" s="2" t="s">
        <v>31186</v>
      </c>
      <c r="V9372" s="26">
        <v>1</v>
      </c>
    </row>
    <row r="9373" spans="1:23" x14ac:dyDescent="0.3">
      <c r="A9373" t="s">
        <v>32460</v>
      </c>
      <c r="B9373" s="2" t="s">
        <v>19</v>
      </c>
      <c r="C9373" s="2" t="s">
        <v>15424</v>
      </c>
      <c r="D9373" s="2" t="s">
        <v>15426</v>
      </c>
      <c r="E9373" s="2" t="s">
        <v>15963</v>
      </c>
      <c r="F9373" s="2" t="s">
        <v>15965</v>
      </c>
      <c r="G9373" s="2" t="s">
        <v>15981</v>
      </c>
      <c r="H9373" s="3" t="s">
        <v>15982</v>
      </c>
      <c r="I9373" s="3" t="s">
        <v>15433</v>
      </c>
      <c r="J9373" s="3">
        <v>24</v>
      </c>
      <c r="K9373" s="26" t="s">
        <v>36</v>
      </c>
      <c r="O9373" s="7" t="s">
        <v>32650</v>
      </c>
      <c r="P9373" s="7" t="s">
        <v>34055</v>
      </c>
      <c r="Q9373" s="2" t="s">
        <v>34056</v>
      </c>
      <c r="R9373" s="2">
        <v>300</v>
      </c>
      <c r="S9373" s="2">
        <v>300</v>
      </c>
      <c r="T9373" s="2" t="s">
        <v>31186</v>
      </c>
      <c r="V9373" s="26">
        <v>1</v>
      </c>
    </row>
    <row r="9374" spans="1:23" x14ac:dyDescent="0.3">
      <c r="A9374" t="s">
        <v>32460</v>
      </c>
      <c r="B9374" s="2" t="s">
        <v>19</v>
      </c>
      <c r="C9374" s="2" t="s">
        <v>15424</v>
      </c>
      <c r="D9374" s="2" t="s">
        <v>15426</v>
      </c>
      <c r="E9374" s="2" t="s">
        <v>15963</v>
      </c>
      <c r="F9374" s="2" t="s">
        <v>15965</v>
      </c>
      <c r="G9374" s="2" t="s">
        <v>15983</v>
      </c>
      <c r="H9374" s="3" t="s">
        <v>15984</v>
      </c>
      <c r="I9374" s="3" t="s">
        <v>15433</v>
      </c>
      <c r="K9374" s="26" t="s">
        <v>36</v>
      </c>
      <c r="O9374" s="7" t="s">
        <v>32650</v>
      </c>
      <c r="P9374" s="7" t="s">
        <v>34055</v>
      </c>
      <c r="Q9374" s="2" t="s">
        <v>34056</v>
      </c>
      <c r="R9374" s="2">
        <v>350</v>
      </c>
      <c r="S9374" s="2">
        <v>350</v>
      </c>
      <c r="T9374" s="2" t="s">
        <v>31186</v>
      </c>
      <c r="V9374" s="26">
        <v>1</v>
      </c>
    </row>
    <row r="9375" spans="1:23" x14ac:dyDescent="0.3">
      <c r="A9375" t="s">
        <v>32460</v>
      </c>
      <c r="B9375" s="2" t="s">
        <v>19</v>
      </c>
      <c r="C9375" s="2" t="s">
        <v>15424</v>
      </c>
      <c r="D9375" s="2" t="s">
        <v>15426</v>
      </c>
      <c r="E9375" s="2" t="s">
        <v>15963</v>
      </c>
      <c r="F9375" s="2" t="s">
        <v>15965</v>
      </c>
      <c r="G9375" s="2" t="s">
        <v>15985</v>
      </c>
      <c r="H9375" s="3" t="s">
        <v>15986</v>
      </c>
      <c r="I9375" s="3" t="s">
        <v>15433</v>
      </c>
      <c r="J9375" s="3">
        <v>2</v>
      </c>
      <c r="K9375" s="26" t="s">
        <v>36</v>
      </c>
      <c r="O9375" s="7" t="s">
        <v>32650</v>
      </c>
      <c r="P9375" s="7" t="s">
        <v>34055</v>
      </c>
      <c r="Q9375" s="2" t="s">
        <v>34056</v>
      </c>
      <c r="R9375" s="2">
        <v>400</v>
      </c>
      <c r="S9375" s="2">
        <v>400</v>
      </c>
      <c r="T9375" s="2" t="s">
        <v>31186</v>
      </c>
      <c r="V9375" s="26">
        <v>1</v>
      </c>
    </row>
    <row r="9376" spans="1:23" x14ac:dyDescent="0.3">
      <c r="A9376" t="s">
        <v>32460</v>
      </c>
      <c r="B9376" s="2" t="s">
        <v>19</v>
      </c>
      <c r="C9376" s="2" t="s">
        <v>15424</v>
      </c>
      <c r="D9376" s="2" t="s">
        <v>15426</v>
      </c>
      <c r="E9376" s="2" t="s">
        <v>15963</v>
      </c>
      <c r="F9376" s="2" t="s">
        <v>15965</v>
      </c>
      <c r="G9376" s="2" t="s">
        <v>15987</v>
      </c>
      <c r="H9376" s="3" t="s">
        <v>15988</v>
      </c>
      <c r="I9376" s="3" t="s">
        <v>15433</v>
      </c>
      <c r="K9376" s="26" t="s">
        <v>36</v>
      </c>
      <c r="O9376" s="7" t="s">
        <v>32650</v>
      </c>
      <c r="P9376" s="7" t="s">
        <v>34055</v>
      </c>
      <c r="Q9376" s="2" t="s">
        <v>34056</v>
      </c>
      <c r="R9376" s="2">
        <v>450</v>
      </c>
      <c r="S9376" s="2">
        <v>450</v>
      </c>
      <c r="T9376" s="2" t="s">
        <v>31186</v>
      </c>
      <c r="V9376" s="26">
        <v>1</v>
      </c>
    </row>
    <row r="9377" spans="1:22" x14ac:dyDescent="0.3">
      <c r="A9377" t="s">
        <v>32460</v>
      </c>
      <c r="B9377" s="2" t="s">
        <v>19</v>
      </c>
      <c r="C9377" s="2" t="s">
        <v>15424</v>
      </c>
      <c r="D9377" s="2" t="s">
        <v>15426</v>
      </c>
      <c r="E9377" s="2" t="s">
        <v>15963</v>
      </c>
      <c r="F9377" s="2" t="s">
        <v>15965</v>
      </c>
      <c r="G9377" s="2" t="s">
        <v>15989</v>
      </c>
      <c r="H9377" s="3" t="s">
        <v>15990</v>
      </c>
      <c r="I9377" s="3" t="s">
        <v>15433</v>
      </c>
      <c r="K9377" s="26" t="s">
        <v>36</v>
      </c>
      <c r="O9377" s="7" t="s">
        <v>32650</v>
      </c>
      <c r="P9377" s="7" t="s">
        <v>34055</v>
      </c>
      <c r="Q9377" s="2" t="s">
        <v>34056</v>
      </c>
      <c r="R9377" s="2">
        <v>500</v>
      </c>
      <c r="S9377" s="2">
        <v>500</v>
      </c>
      <c r="T9377" s="2" t="s">
        <v>31186</v>
      </c>
      <c r="V9377" s="26">
        <v>1</v>
      </c>
    </row>
    <row r="9378" spans="1:22" x14ac:dyDescent="0.3">
      <c r="A9378" t="s">
        <v>32460</v>
      </c>
      <c r="B9378" s="2" t="s">
        <v>19</v>
      </c>
      <c r="C9378" s="2" t="s">
        <v>15424</v>
      </c>
      <c r="D9378" s="2" t="s">
        <v>15426</v>
      </c>
      <c r="E9378" s="2" t="s">
        <v>15963</v>
      </c>
      <c r="F9378" s="2" t="s">
        <v>15965</v>
      </c>
      <c r="G9378" s="2" t="s">
        <v>15991</v>
      </c>
      <c r="H9378" s="3" t="s">
        <v>15992</v>
      </c>
      <c r="I9378" s="3" t="s">
        <v>15433</v>
      </c>
      <c r="K9378" s="26" t="s">
        <v>36</v>
      </c>
      <c r="O9378" s="7" t="s">
        <v>32650</v>
      </c>
      <c r="P9378" s="7" t="s">
        <v>34055</v>
      </c>
      <c r="Q9378" s="2" t="s">
        <v>34056</v>
      </c>
      <c r="R9378" s="2">
        <v>600</v>
      </c>
      <c r="S9378" s="2">
        <v>600</v>
      </c>
      <c r="T9378" s="2" t="s">
        <v>31186</v>
      </c>
      <c r="V9378" s="26">
        <v>1</v>
      </c>
    </row>
    <row r="9379" spans="1:22" x14ac:dyDescent="0.3">
      <c r="A9379" t="s">
        <v>32460</v>
      </c>
      <c r="B9379" s="2" t="s">
        <v>19</v>
      </c>
      <c r="C9379" s="2" t="s">
        <v>15424</v>
      </c>
      <c r="D9379" s="2" t="s">
        <v>15426</v>
      </c>
      <c r="E9379" s="2" t="s">
        <v>15963</v>
      </c>
      <c r="F9379" s="2" t="s">
        <v>15965</v>
      </c>
      <c r="G9379" s="2" t="s">
        <v>15993</v>
      </c>
      <c r="H9379" s="3" t="s">
        <v>15994</v>
      </c>
      <c r="I9379" s="3" t="s">
        <v>15433</v>
      </c>
      <c r="K9379" s="26" t="s">
        <v>36</v>
      </c>
      <c r="O9379" s="7" t="s">
        <v>32650</v>
      </c>
      <c r="P9379" s="7" t="s">
        <v>34055</v>
      </c>
      <c r="Q9379" s="2" t="s">
        <v>34056</v>
      </c>
      <c r="R9379" s="2">
        <v>700</v>
      </c>
      <c r="S9379" s="2">
        <v>700</v>
      </c>
      <c r="T9379" s="2" t="s">
        <v>31186</v>
      </c>
      <c r="V9379" s="26">
        <v>1</v>
      </c>
    </row>
    <row r="9380" spans="1:22" x14ac:dyDescent="0.3">
      <c r="A9380" t="s">
        <v>32460</v>
      </c>
      <c r="B9380" s="2" t="s">
        <v>19</v>
      </c>
      <c r="C9380" s="2" t="s">
        <v>15424</v>
      </c>
      <c r="D9380" s="2" t="s">
        <v>15426</v>
      </c>
      <c r="E9380" s="2" t="s">
        <v>15963</v>
      </c>
      <c r="F9380" s="2" t="s">
        <v>15965</v>
      </c>
      <c r="G9380" s="2" t="s">
        <v>15995</v>
      </c>
      <c r="H9380" s="3" t="s">
        <v>15996</v>
      </c>
      <c r="I9380" s="3" t="s">
        <v>15433</v>
      </c>
      <c r="K9380" s="26" t="s">
        <v>36</v>
      </c>
      <c r="O9380" s="7" t="s">
        <v>32650</v>
      </c>
      <c r="P9380" s="7" t="s">
        <v>34055</v>
      </c>
      <c r="Q9380" s="2" t="s">
        <v>34056</v>
      </c>
      <c r="R9380" s="2">
        <v>800</v>
      </c>
      <c r="S9380" s="2">
        <v>800</v>
      </c>
      <c r="T9380" s="2" t="s">
        <v>31186</v>
      </c>
      <c r="V9380" s="26">
        <v>1</v>
      </c>
    </row>
    <row r="9381" spans="1:22" x14ac:dyDescent="0.3">
      <c r="A9381" t="s">
        <v>32460</v>
      </c>
      <c r="B9381" s="2" t="s">
        <v>19</v>
      </c>
      <c r="C9381" s="2" t="s">
        <v>15424</v>
      </c>
      <c r="D9381" s="2" t="s">
        <v>15426</v>
      </c>
      <c r="E9381" s="2" t="s">
        <v>15963</v>
      </c>
      <c r="F9381" s="2" t="s">
        <v>15965</v>
      </c>
      <c r="G9381" s="2" t="s">
        <v>15997</v>
      </c>
      <c r="H9381" s="3" t="s">
        <v>15998</v>
      </c>
      <c r="I9381" s="3" t="s">
        <v>15433</v>
      </c>
      <c r="K9381" s="26" t="s">
        <v>36</v>
      </c>
      <c r="O9381" s="7" t="s">
        <v>32650</v>
      </c>
      <c r="P9381" s="7" t="s">
        <v>34055</v>
      </c>
      <c r="Q9381" s="2" t="s">
        <v>34056</v>
      </c>
      <c r="R9381" s="2">
        <v>900</v>
      </c>
      <c r="S9381" s="2">
        <v>900</v>
      </c>
      <c r="T9381" s="2" t="s">
        <v>31186</v>
      </c>
      <c r="V9381" s="26">
        <v>1</v>
      </c>
    </row>
    <row r="9382" spans="1:22" x14ac:dyDescent="0.3">
      <c r="A9382" t="s">
        <v>32460</v>
      </c>
      <c r="B9382" s="2" t="s">
        <v>19</v>
      </c>
      <c r="C9382" s="2" t="s">
        <v>15424</v>
      </c>
      <c r="D9382" s="2" t="s">
        <v>15426</v>
      </c>
      <c r="E9382" s="2" t="s">
        <v>15963</v>
      </c>
      <c r="F9382" s="2" t="s">
        <v>15965</v>
      </c>
      <c r="G9382" s="2" t="s">
        <v>15999</v>
      </c>
      <c r="H9382" s="3" t="s">
        <v>16000</v>
      </c>
      <c r="I9382" s="3" t="s">
        <v>15433</v>
      </c>
      <c r="K9382" s="26" t="s">
        <v>36</v>
      </c>
      <c r="O9382" s="7" t="s">
        <v>32650</v>
      </c>
      <c r="P9382" s="7" t="s">
        <v>34055</v>
      </c>
      <c r="Q9382" s="2" t="s">
        <v>34056</v>
      </c>
      <c r="R9382" s="2">
        <v>1000</v>
      </c>
      <c r="S9382" s="2">
        <v>1000</v>
      </c>
      <c r="T9382" s="2" t="s">
        <v>31186</v>
      </c>
      <c r="V9382" s="26">
        <v>1</v>
      </c>
    </row>
    <row r="9383" spans="1:22" x14ac:dyDescent="0.3">
      <c r="A9383" t="s">
        <v>32460</v>
      </c>
      <c r="B9383" s="2" t="s">
        <v>19</v>
      </c>
      <c r="C9383" s="2" t="s">
        <v>15424</v>
      </c>
      <c r="D9383" s="2" t="s">
        <v>15426</v>
      </c>
      <c r="E9383" s="2" t="s">
        <v>15963</v>
      </c>
      <c r="F9383" s="2" t="s">
        <v>15965</v>
      </c>
      <c r="G9383" s="2" t="s">
        <v>16001</v>
      </c>
      <c r="H9383" s="3" t="s">
        <v>16002</v>
      </c>
      <c r="I9383" s="3" t="s">
        <v>15433</v>
      </c>
      <c r="K9383" s="26" t="s">
        <v>36</v>
      </c>
      <c r="O9383" s="7" t="s">
        <v>32650</v>
      </c>
      <c r="P9383" s="7" t="s">
        <v>34055</v>
      </c>
      <c r="Q9383" s="2" t="s">
        <v>34056</v>
      </c>
      <c r="R9383" s="2">
        <v>1100</v>
      </c>
      <c r="S9383" s="2">
        <v>1100</v>
      </c>
      <c r="T9383" s="2" t="s">
        <v>31186</v>
      </c>
      <c r="V9383" s="26">
        <v>1</v>
      </c>
    </row>
    <row r="9384" spans="1:22" x14ac:dyDescent="0.3">
      <c r="A9384" t="s">
        <v>32460</v>
      </c>
      <c r="B9384" s="2" t="s">
        <v>19</v>
      </c>
      <c r="C9384" s="2" t="s">
        <v>15424</v>
      </c>
      <c r="D9384" s="2" t="s">
        <v>15426</v>
      </c>
      <c r="E9384" s="2" t="s">
        <v>15963</v>
      </c>
      <c r="F9384" s="2" t="s">
        <v>15965</v>
      </c>
      <c r="G9384" s="2" t="s">
        <v>16003</v>
      </c>
      <c r="H9384" s="3" t="s">
        <v>16004</v>
      </c>
      <c r="I9384" s="3" t="s">
        <v>15433</v>
      </c>
      <c r="K9384" s="26" t="s">
        <v>36</v>
      </c>
      <c r="O9384" s="7" t="s">
        <v>32650</v>
      </c>
      <c r="P9384" s="7" t="s">
        <v>34055</v>
      </c>
      <c r="Q9384" s="2" t="s">
        <v>34056</v>
      </c>
      <c r="R9384" s="2">
        <v>1200</v>
      </c>
      <c r="S9384" s="2">
        <v>1200</v>
      </c>
      <c r="T9384" s="2" t="s">
        <v>31186</v>
      </c>
      <c r="V9384" s="26">
        <v>1</v>
      </c>
    </row>
    <row r="9385" spans="1:22" x14ac:dyDescent="0.3">
      <c r="A9385" t="s">
        <v>32460</v>
      </c>
      <c r="B9385" s="2" t="s">
        <v>19</v>
      </c>
      <c r="C9385" s="2" t="s">
        <v>15424</v>
      </c>
      <c r="D9385" s="2" t="s">
        <v>15426</v>
      </c>
      <c r="E9385" s="2" t="s">
        <v>15963</v>
      </c>
      <c r="F9385" s="2" t="s">
        <v>15965</v>
      </c>
      <c r="G9385" s="2" t="s">
        <v>16005</v>
      </c>
      <c r="H9385" s="3" t="s">
        <v>16006</v>
      </c>
      <c r="I9385" s="3" t="s">
        <v>15433</v>
      </c>
      <c r="K9385" s="26" t="s">
        <v>36</v>
      </c>
      <c r="O9385" s="7" t="s">
        <v>32650</v>
      </c>
      <c r="P9385" s="7" t="s">
        <v>34055</v>
      </c>
      <c r="Q9385" s="2" t="s">
        <v>34056</v>
      </c>
      <c r="R9385" s="2">
        <v>1300</v>
      </c>
      <c r="S9385" s="2">
        <v>1300</v>
      </c>
      <c r="T9385" s="2" t="s">
        <v>31186</v>
      </c>
      <c r="V9385" s="26">
        <v>1</v>
      </c>
    </row>
    <row r="9386" spans="1:22" x14ac:dyDescent="0.3">
      <c r="A9386" t="s">
        <v>32460</v>
      </c>
      <c r="B9386" s="2" t="s">
        <v>19</v>
      </c>
      <c r="C9386" s="2" t="s">
        <v>15424</v>
      </c>
      <c r="D9386" s="2" t="s">
        <v>15426</v>
      </c>
      <c r="E9386" s="2" t="s">
        <v>15963</v>
      </c>
      <c r="F9386" s="2" t="s">
        <v>15965</v>
      </c>
      <c r="G9386" s="2" t="s">
        <v>16007</v>
      </c>
      <c r="H9386" s="3" t="s">
        <v>16008</v>
      </c>
      <c r="I9386" s="3" t="s">
        <v>15433</v>
      </c>
      <c r="K9386" s="26" t="s">
        <v>36</v>
      </c>
      <c r="O9386" s="7" t="s">
        <v>32650</v>
      </c>
      <c r="P9386" s="7" t="s">
        <v>34055</v>
      </c>
      <c r="Q9386" s="2" t="s">
        <v>34056</v>
      </c>
      <c r="R9386" s="2">
        <v>1400</v>
      </c>
      <c r="S9386" s="2">
        <v>1400</v>
      </c>
      <c r="T9386" s="2" t="s">
        <v>31186</v>
      </c>
      <c r="V9386" s="26">
        <v>1</v>
      </c>
    </row>
    <row r="9387" spans="1:22" x14ac:dyDescent="0.3">
      <c r="A9387" t="s">
        <v>32460</v>
      </c>
      <c r="B9387" s="2" t="s">
        <v>19</v>
      </c>
      <c r="C9387" s="2" t="s">
        <v>15424</v>
      </c>
      <c r="D9387" s="2" t="s">
        <v>15426</v>
      </c>
      <c r="E9387" s="2" t="s">
        <v>15963</v>
      </c>
      <c r="F9387" s="2" t="s">
        <v>15965</v>
      </c>
      <c r="G9387" s="2" t="s">
        <v>16009</v>
      </c>
      <c r="H9387" s="3" t="s">
        <v>16010</v>
      </c>
      <c r="I9387" s="3" t="s">
        <v>15433</v>
      </c>
      <c r="K9387" s="26" t="s">
        <v>36</v>
      </c>
      <c r="O9387" s="7" t="s">
        <v>32650</v>
      </c>
      <c r="P9387" s="7" t="s">
        <v>34055</v>
      </c>
      <c r="Q9387" s="2" t="s">
        <v>34056</v>
      </c>
      <c r="R9387" s="2">
        <v>1500</v>
      </c>
      <c r="S9387" s="2">
        <v>1500</v>
      </c>
      <c r="T9387" s="2" t="s">
        <v>31186</v>
      </c>
      <c r="V9387" s="26">
        <v>1</v>
      </c>
    </row>
    <row r="9388" spans="1:22" x14ac:dyDescent="0.3">
      <c r="A9388" t="s">
        <v>32460</v>
      </c>
      <c r="B9388" s="2" t="s">
        <v>19</v>
      </c>
      <c r="C9388" s="2" t="s">
        <v>15424</v>
      </c>
      <c r="D9388" s="2" t="s">
        <v>15426</v>
      </c>
      <c r="E9388" s="2" t="s">
        <v>15963</v>
      </c>
      <c r="F9388" s="2" t="s">
        <v>15965</v>
      </c>
      <c r="G9388" s="2" t="s">
        <v>16011</v>
      </c>
      <c r="H9388" s="3" t="s">
        <v>16012</v>
      </c>
      <c r="I9388" s="3" t="s">
        <v>15433</v>
      </c>
      <c r="K9388" s="26" t="s">
        <v>36</v>
      </c>
      <c r="O9388" s="7" t="s">
        <v>32650</v>
      </c>
      <c r="P9388" s="7" t="s">
        <v>34055</v>
      </c>
      <c r="Q9388" s="2" t="s">
        <v>34056</v>
      </c>
      <c r="R9388" s="2">
        <v>1600</v>
      </c>
      <c r="S9388" s="2">
        <v>1600</v>
      </c>
      <c r="T9388" s="2" t="s">
        <v>31186</v>
      </c>
      <c r="V9388" s="26">
        <v>1</v>
      </c>
    </row>
    <row r="9389" spans="1:22" x14ac:dyDescent="0.3">
      <c r="L9389" s="163" t="s">
        <v>0</v>
      </c>
      <c r="M9389" s="163"/>
      <c r="N9389" s="163"/>
      <c r="O9389" s="163" t="s">
        <v>1</v>
      </c>
      <c r="P9389" s="163"/>
      <c r="Q9389" s="163"/>
      <c r="R9389" s="171" t="s">
        <v>31185</v>
      </c>
      <c r="S9389" s="171"/>
      <c r="T9389" s="171"/>
      <c r="U9389" s="171"/>
      <c r="V9389" s="171"/>
    </row>
    <row r="9390" spans="1:22" ht="43.2" x14ac:dyDescent="0.3">
      <c r="B9390" s="2" t="s">
        <v>19</v>
      </c>
      <c r="C9390" s="2" t="s">
        <v>15424</v>
      </c>
      <c r="D9390" s="2" t="s">
        <v>15426</v>
      </c>
      <c r="E9390" s="2" t="s">
        <v>15963</v>
      </c>
      <c r="F9390" s="2" t="s">
        <v>16013</v>
      </c>
      <c r="H9390" s="3" t="s">
        <v>16014</v>
      </c>
      <c r="L9390" s="123" t="s">
        <v>12</v>
      </c>
      <c r="M9390" s="123" t="s">
        <v>13</v>
      </c>
      <c r="N9390" s="123" t="s">
        <v>14</v>
      </c>
      <c r="O9390" s="123" t="s">
        <v>32311</v>
      </c>
      <c r="P9390" s="123" t="s">
        <v>31196</v>
      </c>
      <c r="Q9390" s="123" t="s">
        <v>31198</v>
      </c>
      <c r="R9390" s="124" t="s">
        <v>32319</v>
      </c>
      <c r="S9390" s="124" t="s">
        <v>32320</v>
      </c>
      <c r="T9390" s="124" t="s">
        <v>17</v>
      </c>
      <c r="U9390" s="124" t="s">
        <v>18</v>
      </c>
      <c r="V9390" s="124" t="s">
        <v>31184</v>
      </c>
    </row>
    <row r="9391" spans="1:22" x14ac:dyDescent="0.3">
      <c r="A9391" t="s">
        <v>32460</v>
      </c>
      <c r="B9391" s="2" t="s">
        <v>19</v>
      </c>
      <c r="C9391" s="2" t="s">
        <v>15424</v>
      </c>
      <c r="D9391" s="2" t="s">
        <v>15426</v>
      </c>
      <c r="E9391" s="2" t="s">
        <v>15963</v>
      </c>
      <c r="F9391" s="2" t="s">
        <v>16013</v>
      </c>
      <c r="G9391" s="2" t="s">
        <v>16015</v>
      </c>
      <c r="H9391" s="3" t="s">
        <v>16016</v>
      </c>
      <c r="I9391" s="3" t="s">
        <v>15433</v>
      </c>
      <c r="J9391" s="3">
        <v>11</v>
      </c>
      <c r="K9391" s="26" t="s">
        <v>36</v>
      </c>
      <c r="O9391" s="7" t="s">
        <v>32650</v>
      </c>
      <c r="P9391" s="7" t="s">
        <v>34055</v>
      </c>
      <c r="Q9391" s="2" t="s">
        <v>34057</v>
      </c>
      <c r="R9391" s="2">
        <v>50</v>
      </c>
      <c r="S9391" s="2">
        <v>65</v>
      </c>
      <c r="T9391" s="2" t="s">
        <v>31186</v>
      </c>
      <c r="V9391" s="26">
        <v>2</v>
      </c>
    </row>
    <row r="9392" spans="1:22" x14ac:dyDescent="0.3">
      <c r="A9392" t="s">
        <v>32460</v>
      </c>
      <c r="B9392" s="2" t="s">
        <v>19</v>
      </c>
      <c r="C9392" s="2" t="s">
        <v>15424</v>
      </c>
      <c r="D9392" s="2" t="s">
        <v>15426</v>
      </c>
      <c r="E9392" s="2" t="s">
        <v>15963</v>
      </c>
      <c r="F9392" s="2" t="s">
        <v>16013</v>
      </c>
      <c r="G9392" s="2" t="s">
        <v>16017</v>
      </c>
      <c r="H9392" s="3" t="s">
        <v>16018</v>
      </c>
      <c r="I9392" s="3" t="s">
        <v>15433</v>
      </c>
      <c r="J9392" s="3">
        <v>3</v>
      </c>
      <c r="K9392" s="26" t="s">
        <v>36</v>
      </c>
      <c r="O9392" s="7" t="s">
        <v>32650</v>
      </c>
      <c r="P9392" s="7" t="s">
        <v>34055</v>
      </c>
      <c r="Q9392" s="2" t="s">
        <v>34057</v>
      </c>
      <c r="R9392" s="2">
        <v>75</v>
      </c>
      <c r="S9392" s="2">
        <v>80</v>
      </c>
      <c r="T9392" s="2" t="s">
        <v>31186</v>
      </c>
      <c r="V9392" s="26">
        <v>2</v>
      </c>
    </row>
    <row r="9393" spans="1:22" x14ac:dyDescent="0.3">
      <c r="A9393" t="s">
        <v>32460</v>
      </c>
      <c r="B9393" s="2" t="s">
        <v>19</v>
      </c>
      <c r="C9393" s="2" t="s">
        <v>15424</v>
      </c>
      <c r="D9393" s="2" t="s">
        <v>15426</v>
      </c>
      <c r="E9393" s="2" t="s">
        <v>15963</v>
      </c>
      <c r="F9393" s="2" t="s">
        <v>16013</v>
      </c>
      <c r="G9393" s="2" t="s">
        <v>16019</v>
      </c>
      <c r="H9393" s="3" t="s">
        <v>16020</v>
      </c>
      <c r="I9393" s="3" t="s">
        <v>15433</v>
      </c>
      <c r="J9393" s="3">
        <v>16</v>
      </c>
      <c r="K9393" s="26" t="s">
        <v>36</v>
      </c>
      <c r="O9393" s="7" t="s">
        <v>32650</v>
      </c>
      <c r="P9393" s="7" t="s">
        <v>34055</v>
      </c>
      <c r="Q9393" s="2" t="s">
        <v>34057</v>
      </c>
      <c r="R9393" s="2">
        <v>100</v>
      </c>
      <c r="S9393" s="2">
        <v>100</v>
      </c>
      <c r="T9393" s="2" t="s">
        <v>31186</v>
      </c>
      <c r="V9393" s="26">
        <v>1</v>
      </c>
    </row>
    <row r="9394" spans="1:22" x14ac:dyDescent="0.3">
      <c r="A9394" t="s">
        <v>32460</v>
      </c>
      <c r="B9394" s="2" t="s">
        <v>19</v>
      </c>
      <c r="C9394" s="2" t="s">
        <v>15424</v>
      </c>
      <c r="D9394" s="2" t="s">
        <v>15426</v>
      </c>
      <c r="E9394" s="2" t="s">
        <v>15963</v>
      </c>
      <c r="F9394" s="2" t="s">
        <v>16013</v>
      </c>
      <c r="G9394" s="2" t="s">
        <v>16021</v>
      </c>
      <c r="H9394" s="3" t="s">
        <v>16022</v>
      </c>
      <c r="I9394" s="3" t="s">
        <v>15433</v>
      </c>
      <c r="K9394" s="26" t="s">
        <v>36</v>
      </c>
      <c r="O9394" s="7" t="s">
        <v>32650</v>
      </c>
      <c r="P9394" s="7" t="s">
        <v>34055</v>
      </c>
      <c r="Q9394" s="2" t="s">
        <v>34057</v>
      </c>
      <c r="R9394" s="2">
        <v>125</v>
      </c>
      <c r="S9394" s="2">
        <v>125</v>
      </c>
      <c r="T9394" s="2" t="s">
        <v>31186</v>
      </c>
      <c r="V9394" s="26">
        <v>1</v>
      </c>
    </row>
    <row r="9395" spans="1:22" x14ac:dyDescent="0.3">
      <c r="A9395" t="s">
        <v>32460</v>
      </c>
      <c r="B9395" s="2" t="s">
        <v>19</v>
      </c>
      <c r="C9395" s="2" t="s">
        <v>15424</v>
      </c>
      <c r="D9395" s="2" t="s">
        <v>15426</v>
      </c>
      <c r="E9395" s="2" t="s">
        <v>15963</v>
      </c>
      <c r="F9395" s="2" t="s">
        <v>16013</v>
      </c>
      <c r="G9395" s="2" t="s">
        <v>16023</v>
      </c>
      <c r="H9395" s="3" t="s">
        <v>16024</v>
      </c>
      <c r="I9395" s="3" t="s">
        <v>15433</v>
      </c>
      <c r="J9395" s="3">
        <v>11</v>
      </c>
      <c r="K9395" s="26" t="s">
        <v>36</v>
      </c>
      <c r="O9395" s="7" t="s">
        <v>32650</v>
      </c>
      <c r="P9395" s="7" t="s">
        <v>34055</v>
      </c>
      <c r="Q9395" s="2" t="s">
        <v>34057</v>
      </c>
      <c r="R9395" s="2">
        <v>150</v>
      </c>
      <c r="S9395" s="2">
        <v>150</v>
      </c>
      <c r="T9395" s="2" t="s">
        <v>31186</v>
      </c>
      <c r="V9395" s="26">
        <v>1</v>
      </c>
    </row>
    <row r="9396" spans="1:22" x14ac:dyDescent="0.3">
      <c r="A9396" t="s">
        <v>32460</v>
      </c>
      <c r="B9396" s="2" t="s">
        <v>19</v>
      </c>
      <c r="C9396" s="2" t="s">
        <v>15424</v>
      </c>
      <c r="D9396" s="2" t="s">
        <v>15426</v>
      </c>
      <c r="E9396" s="2" t="s">
        <v>15963</v>
      </c>
      <c r="F9396" s="2" t="s">
        <v>16013</v>
      </c>
      <c r="G9396" s="2" t="s">
        <v>16025</v>
      </c>
      <c r="H9396" s="3" t="s">
        <v>16026</v>
      </c>
      <c r="I9396" s="3" t="s">
        <v>15433</v>
      </c>
      <c r="J9396" s="3">
        <v>9</v>
      </c>
      <c r="K9396" s="26" t="s">
        <v>36</v>
      </c>
      <c r="O9396" s="7" t="s">
        <v>32650</v>
      </c>
      <c r="P9396" s="7" t="s">
        <v>34055</v>
      </c>
      <c r="Q9396" s="2" t="s">
        <v>34057</v>
      </c>
      <c r="R9396" s="2">
        <v>200</v>
      </c>
      <c r="S9396" s="2">
        <v>200</v>
      </c>
      <c r="T9396" s="2" t="s">
        <v>31186</v>
      </c>
      <c r="V9396" s="26">
        <v>1</v>
      </c>
    </row>
    <row r="9397" spans="1:22" x14ac:dyDescent="0.3">
      <c r="A9397" t="s">
        <v>32460</v>
      </c>
      <c r="B9397" s="2" t="s">
        <v>19</v>
      </c>
      <c r="C9397" s="2" t="s">
        <v>15424</v>
      </c>
      <c r="D9397" s="2" t="s">
        <v>15426</v>
      </c>
      <c r="E9397" s="2" t="s">
        <v>15963</v>
      </c>
      <c r="F9397" s="2" t="s">
        <v>16013</v>
      </c>
      <c r="G9397" s="2" t="s">
        <v>16027</v>
      </c>
      <c r="H9397" s="3" t="s">
        <v>16028</v>
      </c>
      <c r="I9397" s="3" t="s">
        <v>15433</v>
      </c>
      <c r="K9397" s="26" t="s">
        <v>36</v>
      </c>
      <c r="O9397" s="7" t="s">
        <v>32650</v>
      </c>
      <c r="P9397" s="7" t="s">
        <v>34055</v>
      </c>
      <c r="Q9397" s="2" t="s">
        <v>34057</v>
      </c>
      <c r="R9397" s="2">
        <v>250</v>
      </c>
      <c r="S9397" s="2">
        <v>250</v>
      </c>
      <c r="T9397" s="2" t="s">
        <v>31186</v>
      </c>
      <c r="V9397" s="26">
        <v>1</v>
      </c>
    </row>
    <row r="9398" spans="1:22" x14ac:dyDescent="0.3">
      <c r="A9398" t="s">
        <v>32460</v>
      </c>
      <c r="B9398" s="2" t="s">
        <v>19</v>
      </c>
      <c r="C9398" s="2" t="s">
        <v>15424</v>
      </c>
      <c r="D9398" s="2" t="s">
        <v>15426</v>
      </c>
      <c r="E9398" s="2" t="s">
        <v>15963</v>
      </c>
      <c r="F9398" s="2" t="s">
        <v>16013</v>
      </c>
      <c r="G9398" s="2" t="s">
        <v>16029</v>
      </c>
      <c r="H9398" s="3" t="s">
        <v>16030</v>
      </c>
      <c r="I9398" s="3" t="s">
        <v>15433</v>
      </c>
      <c r="J9398" s="3">
        <v>5</v>
      </c>
      <c r="K9398" s="26" t="s">
        <v>36</v>
      </c>
      <c r="O9398" s="7" t="s">
        <v>32650</v>
      </c>
      <c r="P9398" s="7" t="s">
        <v>34055</v>
      </c>
      <c r="Q9398" s="2" t="s">
        <v>34057</v>
      </c>
      <c r="R9398" s="2">
        <v>300</v>
      </c>
      <c r="S9398" s="2">
        <v>300</v>
      </c>
      <c r="T9398" s="2" t="s">
        <v>31186</v>
      </c>
      <c r="V9398" s="26">
        <v>1</v>
      </c>
    </row>
    <row r="9399" spans="1:22" x14ac:dyDescent="0.3">
      <c r="A9399" t="s">
        <v>32460</v>
      </c>
      <c r="B9399" s="2" t="s">
        <v>19</v>
      </c>
      <c r="C9399" s="2" t="s">
        <v>15424</v>
      </c>
      <c r="D9399" s="2" t="s">
        <v>15426</v>
      </c>
      <c r="E9399" s="2" t="s">
        <v>15963</v>
      </c>
      <c r="F9399" s="2" t="s">
        <v>16013</v>
      </c>
      <c r="G9399" s="2" t="s">
        <v>16031</v>
      </c>
      <c r="H9399" s="3" t="s">
        <v>16032</v>
      </c>
      <c r="I9399" s="3" t="s">
        <v>15433</v>
      </c>
      <c r="K9399" s="26" t="s">
        <v>36</v>
      </c>
      <c r="O9399" s="7" t="s">
        <v>32650</v>
      </c>
      <c r="P9399" s="7" t="s">
        <v>34055</v>
      </c>
      <c r="Q9399" s="2" t="s">
        <v>34057</v>
      </c>
      <c r="R9399" s="2">
        <v>350</v>
      </c>
      <c r="S9399" s="2">
        <v>350</v>
      </c>
      <c r="T9399" s="2" t="s">
        <v>31186</v>
      </c>
      <c r="V9399" s="26">
        <v>1</v>
      </c>
    </row>
    <row r="9400" spans="1:22" x14ac:dyDescent="0.3">
      <c r="A9400" t="s">
        <v>32460</v>
      </c>
      <c r="B9400" s="2" t="s">
        <v>19</v>
      </c>
      <c r="C9400" s="2" t="s">
        <v>15424</v>
      </c>
      <c r="D9400" s="2" t="s">
        <v>15426</v>
      </c>
      <c r="E9400" s="2" t="s">
        <v>15963</v>
      </c>
      <c r="F9400" s="2" t="s">
        <v>16013</v>
      </c>
      <c r="G9400" s="2" t="s">
        <v>16033</v>
      </c>
      <c r="H9400" s="3" t="s">
        <v>16034</v>
      </c>
      <c r="I9400" s="3" t="s">
        <v>15433</v>
      </c>
      <c r="J9400" s="3">
        <v>12</v>
      </c>
      <c r="K9400" s="26" t="s">
        <v>36</v>
      </c>
      <c r="O9400" s="7" t="s">
        <v>32650</v>
      </c>
      <c r="P9400" s="7" t="s">
        <v>34055</v>
      </c>
      <c r="Q9400" s="2" t="s">
        <v>34057</v>
      </c>
      <c r="R9400" s="2">
        <v>400</v>
      </c>
      <c r="S9400" s="2">
        <v>400</v>
      </c>
      <c r="T9400" s="2" t="s">
        <v>31186</v>
      </c>
      <c r="V9400" s="26">
        <v>1</v>
      </c>
    </row>
    <row r="9401" spans="1:22" x14ac:dyDescent="0.3">
      <c r="A9401" t="s">
        <v>32460</v>
      </c>
      <c r="B9401" s="2" t="s">
        <v>19</v>
      </c>
      <c r="C9401" s="2" t="s">
        <v>15424</v>
      </c>
      <c r="D9401" s="2" t="s">
        <v>15426</v>
      </c>
      <c r="E9401" s="2" t="s">
        <v>15963</v>
      </c>
      <c r="F9401" s="2" t="s">
        <v>16013</v>
      </c>
      <c r="G9401" s="2" t="s">
        <v>16035</v>
      </c>
      <c r="H9401" s="3" t="s">
        <v>16036</v>
      </c>
      <c r="I9401" s="3" t="s">
        <v>15433</v>
      </c>
      <c r="K9401" s="26" t="s">
        <v>36</v>
      </c>
      <c r="O9401" s="7" t="s">
        <v>32650</v>
      </c>
      <c r="P9401" s="7" t="s">
        <v>34055</v>
      </c>
      <c r="Q9401" s="2" t="s">
        <v>34057</v>
      </c>
      <c r="R9401" s="2">
        <v>450</v>
      </c>
      <c r="S9401" s="2">
        <v>450</v>
      </c>
      <c r="T9401" s="2" t="s">
        <v>31186</v>
      </c>
      <c r="V9401" s="26">
        <v>1</v>
      </c>
    </row>
    <row r="9402" spans="1:22" x14ac:dyDescent="0.3">
      <c r="A9402" t="s">
        <v>32460</v>
      </c>
      <c r="B9402" s="2" t="s">
        <v>19</v>
      </c>
      <c r="C9402" s="2" t="s">
        <v>15424</v>
      </c>
      <c r="D9402" s="2" t="s">
        <v>15426</v>
      </c>
      <c r="E9402" s="2" t="s">
        <v>15963</v>
      </c>
      <c r="F9402" s="2" t="s">
        <v>16013</v>
      </c>
      <c r="G9402" s="2" t="s">
        <v>16037</v>
      </c>
      <c r="H9402" s="3" t="s">
        <v>16038</v>
      </c>
      <c r="I9402" s="3" t="s">
        <v>15433</v>
      </c>
      <c r="J9402" s="3">
        <v>8</v>
      </c>
      <c r="K9402" s="26" t="s">
        <v>36</v>
      </c>
      <c r="O9402" s="7" t="s">
        <v>32650</v>
      </c>
      <c r="P9402" s="7" t="s">
        <v>34055</v>
      </c>
      <c r="Q9402" s="2" t="s">
        <v>34057</v>
      </c>
      <c r="R9402" s="2">
        <v>500</v>
      </c>
      <c r="S9402" s="2">
        <v>500</v>
      </c>
      <c r="T9402" s="2" t="s">
        <v>31186</v>
      </c>
      <c r="V9402" s="26">
        <v>1</v>
      </c>
    </row>
    <row r="9403" spans="1:22" x14ac:dyDescent="0.3">
      <c r="A9403" t="s">
        <v>32460</v>
      </c>
      <c r="B9403" s="2" t="s">
        <v>19</v>
      </c>
      <c r="C9403" s="2" t="s">
        <v>15424</v>
      </c>
      <c r="D9403" s="2" t="s">
        <v>15426</v>
      </c>
      <c r="E9403" s="2" t="s">
        <v>15963</v>
      </c>
      <c r="F9403" s="2" t="s">
        <v>16013</v>
      </c>
      <c r="G9403" s="2" t="s">
        <v>16039</v>
      </c>
      <c r="H9403" s="3" t="s">
        <v>16040</v>
      </c>
      <c r="I9403" s="3" t="s">
        <v>15433</v>
      </c>
      <c r="J9403" s="3">
        <v>2</v>
      </c>
      <c r="K9403" s="26" t="s">
        <v>36</v>
      </c>
      <c r="O9403" s="7" t="s">
        <v>32650</v>
      </c>
      <c r="P9403" s="7" t="s">
        <v>34055</v>
      </c>
      <c r="Q9403" s="2" t="s">
        <v>34057</v>
      </c>
      <c r="R9403" s="2">
        <v>600</v>
      </c>
      <c r="S9403" s="2">
        <v>600</v>
      </c>
      <c r="T9403" s="2" t="s">
        <v>31186</v>
      </c>
      <c r="V9403" s="26">
        <v>1</v>
      </c>
    </row>
    <row r="9404" spans="1:22" x14ac:dyDescent="0.3">
      <c r="A9404" t="s">
        <v>32460</v>
      </c>
      <c r="B9404" s="2" t="s">
        <v>19</v>
      </c>
      <c r="C9404" s="2" t="s">
        <v>15424</v>
      </c>
      <c r="D9404" s="2" t="s">
        <v>15426</v>
      </c>
      <c r="E9404" s="2" t="s">
        <v>15963</v>
      </c>
      <c r="F9404" s="2" t="s">
        <v>16013</v>
      </c>
      <c r="G9404" s="2" t="s">
        <v>16041</v>
      </c>
      <c r="H9404" s="3" t="s">
        <v>16042</v>
      </c>
      <c r="I9404" s="3" t="s">
        <v>15433</v>
      </c>
      <c r="K9404" s="26" t="s">
        <v>36</v>
      </c>
      <c r="O9404" s="7" t="s">
        <v>32650</v>
      </c>
      <c r="P9404" s="7" t="s">
        <v>34055</v>
      </c>
      <c r="Q9404" s="2" t="s">
        <v>34057</v>
      </c>
      <c r="R9404" s="2">
        <v>700</v>
      </c>
      <c r="S9404" s="2">
        <v>700</v>
      </c>
      <c r="T9404" s="2" t="s">
        <v>31186</v>
      </c>
      <c r="V9404" s="26">
        <v>1</v>
      </c>
    </row>
    <row r="9405" spans="1:22" x14ac:dyDescent="0.3">
      <c r="A9405" t="s">
        <v>32460</v>
      </c>
      <c r="B9405" s="2" t="s">
        <v>19</v>
      </c>
      <c r="C9405" s="2" t="s">
        <v>15424</v>
      </c>
      <c r="D9405" s="2" t="s">
        <v>15426</v>
      </c>
      <c r="E9405" s="2" t="s">
        <v>15963</v>
      </c>
      <c r="F9405" s="2" t="s">
        <v>16013</v>
      </c>
      <c r="G9405" s="2" t="s">
        <v>16043</v>
      </c>
      <c r="H9405" s="3" t="s">
        <v>16044</v>
      </c>
      <c r="I9405" s="3" t="s">
        <v>15433</v>
      </c>
      <c r="K9405" s="26" t="s">
        <v>36</v>
      </c>
      <c r="O9405" s="7" t="s">
        <v>32650</v>
      </c>
      <c r="P9405" s="7" t="s">
        <v>34055</v>
      </c>
      <c r="Q9405" s="2" t="s">
        <v>34057</v>
      </c>
      <c r="R9405" s="2">
        <v>800</v>
      </c>
      <c r="S9405" s="2">
        <v>800</v>
      </c>
      <c r="T9405" s="2" t="s">
        <v>31186</v>
      </c>
      <c r="V9405" s="26">
        <v>1</v>
      </c>
    </row>
    <row r="9406" spans="1:22" x14ac:dyDescent="0.3">
      <c r="A9406" t="s">
        <v>32460</v>
      </c>
      <c r="B9406" s="2" t="s">
        <v>19</v>
      </c>
      <c r="C9406" s="2" t="s">
        <v>15424</v>
      </c>
      <c r="D9406" s="2" t="s">
        <v>15426</v>
      </c>
      <c r="E9406" s="2" t="s">
        <v>15963</v>
      </c>
      <c r="F9406" s="2" t="s">
        <v>16013</v>
      </c>
      <c r="G9406" s="2" t="s">
        <v>16045</v>
      </c>
      <c r="H9406" s="3" t="s">
        <v>16046</v>
      </c>
      <c r="I9406" s="3" t="s">
        <v>15433</v>
      </c>
      <c r="K9406" s="26" t="s">
        <v>36</v>
      </c>
      <c r="O9406" s="7" t="s">
        <v>32650</v>
      </c>
      <c r="P9406" s="7" t="s">
        <v>34055</v>
      </c>
      <c r="Q9406" s="2" t="s">
        <v>34057</v>
      </c>
      <c r="R9406" s="2">
        <v>900</v>
      </c>
      <c r="S9406" s="2">
        <v>900</v>
      </c>
      <c r="T9406" s="2" t="s">
        <v>31186</v>
      </c>
      <c r="V9406" s="26">
        <v>1</v>
      </c>
    </row>
    <row r="9407" spans="1:22" x14ac:dyDescent="0.3">
      <c r="A9407" t="s">
        <v>32460</v>
      </c>
      <c r="B9407" s="2" t="s">
        <v>19</v>
      </c>
      <c r="C9407" s="2" t="s">
        <v>15424</v>
      </c>
      <c r="D9407" s="2" t="s">
        <v>15426</v>
      </c>
      <c r="E9407" s="2" t="s">
        <v>15963</v>
      </c>
      <c r="F9407" s="2" t="s">
        <v>16013</v>
      </c>
      <c r="G9407" s="2" t="s">
        <v>16047</v>
      </c>
      <c r="H9407" s="3" t="s">
        <v>16048</v>
      </c>
      <c r="I9407" s="3" t="s">
        <v>15433</v>
      </c>
      <c r="K9407" s="26" t="s">
        <v>36</v>
      </c>
      <c r="O9407" s="7" t="s">
        <v>32650</v>
      </c>
      <c r="P9407" s="7" t="s">
        <v>34055</v>
      </c>
      <c r="Q9407" s="2" t="s">
        <v>34057</v>
      </c>
      <c r="R9407" s="2">
        <v>1000</v>
      </c>
      <c r="S9407" s="2">
        <v>1000</v>
      </c>
      <c r="T9407" s="2" t="s">
        <v>31186</v>
      </c>
      <c r="V9407" s="26">
        <v>1</v>
      </c>
    </row>
    <row r="9408" spans="1:22" x14ac:dyDescent="0.3">
      <c r="A9408" t="s">
        <v>32460</v>
      </c>
      <c r="B9408" s="2" t="s">
        <v>19</v>
      </c>
      <c r="C9408" s="2" t="s">
        <v>15424</v>
      </c>
      <c r="D9408" s="2" t="s">
        <v>15426</v>
      </c>
      <c r="E9408" s="2" t="s">
        <v>15963</v>
      </c>
      <c r="F9408" s="2" t="s">
        <v>16013</v>
      </c>
      <c r="G9408" s="2" t="s">
        <v>16049</v>
      </c>
      <c r="H9408" s="3" t="s">
        <v>16050</v>
      </c>
      <c r="I9408" s="3" t="s">
        <v>15433</v>
      </c>
      <c r="K9408" s="26" t="s">
        <v>36</v>
      </c>
      <c r="O9408" s="7" t="s">
        <v>32650</v>
      </c>
      <c r="P9408" s="7" t="s">
        <v>34055</v>
      </c>
      <c r="Q9408" s="2" t="s">
        <v>34057</v>
      </c>
      <c r="R9408" s="2">
        <v>1100</v>
      </c>
      <c r="S9408" s="2">
        <v>1100</v>
      </c>
      <c r="T9408" s="2" t="s">
        <v>31186</v>
      </c>
      <c r="V9408" s="26">
        <v>1</v>
      </c>
    </row>
    <row r="9409" spans="1:22" x14ac:dyDescent="0.3">
      <c r="A9409" t="s">
        <v>32460</v>
      </c>
      <c r="B9409" s="2" t="s">
        <v>19</v>
      </c>
      <c r="C9409" s="2" t="s">
        <v>15424</v>
      </c>
      <c r="D9409" s="2" t="s">
        <v>15426</v>
      </c>
      <c r="E9409" s="2" t="s">
        <v>15963</v>
      </c>
      <c r="F9409" s="2" t="s">
        <v>16013</v>
      </c>
      <c r="G9409" s="2" t="s">
        <v>16051</v>
      </c>
      <c r="H9409" s="3" t="s">
        <v>16052</v>
      </c>
      <c r="I9409" s="3" t="s">
        <v>15433</v>
      </c>
      <c r="K9409" s="26" t="s">
        <v>36</v>
      </c>
      <c r="O9409" s="7" t="s">
        <v>32650</v>
      </c>
      <c r="P9409" s="7" t="s">
        <v>34055</v>
      </c>
      <c r="Q9409" s="2" t="s">
        <v>34057</v>
      </c>
      <c r="R9409" s="2">
        <v>1200</v>
      </c>
      <c r="S9409" s="2">
        <v>1200</v>
      </c>
      <c r="T9409" s="2" t="s">
        <v>31186</v>
      </c>
      <c r="V9409" s="26">
        <v>1</v>
      </c>
    </row>
    <row r="9410" spans="1:22" x14ac:dyDescent="0.3">
      <c r="A9410" t="s">
        <v>32460</v>
      </c>
      <c r="B9410" s="2" t="s">
        <v>19</v>
      </c>
      <c r="C9410" s="2" t="s">
        <v>15424</v>
      </c>
      <c r="D9410" s="2" t="s">
        <v>15426</v>
      </c>
      <c r="E9410" s="2" t="s">
        <v>15963</v>
      </c>
      <c r="F9410" s="2" t="s">
        <v>16013</v>
      </c>
      <c r="G9410" s="2" t="s">
        <v>16053</v>
      </c>
      <c r="H9410" s="3" t="s">
        <v>16054</v>
      </c>
      <c r="I9410" s="3" t="s">
        <v>15433</v>
      </c>
      <c r="K9410" s="26" t="s">
        <v>36</v>
      </c>
      <c r="O9410" s="7" t="s">
        <v>32650</v>
      </c>
      <c r="P9410" s="7" t="s">
        <v>34055</v>
      </c>
      <c r="Q9410" s="2" t="s">
        <v>34057</v>
      </c>
      <c r="R9410" s="2">
        <v>1300</v>
      </c>
      <c r="S9410" s="2">
        <v>1300</v>
      </c>
      <c r="T9410" s="2" t="s">
        <v>31186</v>
      </c>
      <c r="V9410" s="26">
        <v>1</v>
      </c>
    </row>
    <row r="9411" spans="1:22" x14ac:dyDescent="0.3">
      <c r="A9411" t="s">
        <v>32460</v>
      </c>
      <c r="B9411" s="2" t="s">
        <v>19</v>
      </c>
      <c r="C9411" s="2" t="s">
        <v>15424</v>
      </c>
      <c r="D9411" s="2" t="s">
        <v>15426</v>
      </c>
      <c r="E9411" s="2" t="s">
        <v>15963</v>
      </c>
      <c r="F9411" s="2" t="s">
        <v>16013</v>
      </c>
      <c r="G9411" s="2" t="s">
        <v>16055</v>
      </c>
      <c r="H9411" s="3" t="s">
        <v>16056</v>
      </c>
      <c r="I9411" s="3" t="s">
        <v>15433</v>
      </c>
      <c r="K9411" s="26" t="s">
        <v>36</v>
      </c>
      <c r="O9411" s="7" t="s">
        <v>32650</v>
      </c>
      <c r="P9411" s="7" t="s">
        <v>34055</v>
      </c>
      <c r="Q9411" s="2" t="s">
        <v>34057</v>
      </c>
      <c r="R9411" s="2">
        <v>1400</v>
      </c>
      <c r="S9411" s="2">
        <v>1400</v>
      </c>
      <c r="T9411" s="2" t="s">
        <v>31186</v>
      </c>
      <c r="V9411" s="26">
        <v>1</v>
      </c>
    </row>
    <row r="9412" spans="1:22" x14ac:dyDescent="0.3">
      <c r="A9412" t="s">
        <v>32460</v>
      </c>
      <c r="B9412" s="2" t="s">
        <v>19</v>
      </c>
      <c r="C9412" s="2" t="s">
        <v>15424</v>
      </c>
      <c r="D9412" s="2" t="s">
        <v>15426</v>
      </c>
      <c r="E9412" s="2" t="s">
        <v>15963</v>
      </c>
      <c r="F9412" s="2" t="s">
        <v>16013</v>
      </c>
      <c r="G9412" s="2" t="s">
        <v>16057</v>
      </c>
      <c r="H9412" s="3" t="s">
        <v>16058</v>
      </c>
      <c r="I9412" s="3" t="s">
        <v>15433</v>
      </c>
      <c r="K9412" s="26" t="s">
        <v>36</v>
      </c>
      <c r="O9412" s="7" t="s">
        <v>32650</v>
      </c>
      <c r="P9412" s="7" t="s">
        <v>34055</v>
      </c>
      <c r="Q9412" s="2" t="s">
        <v>34057</v>
      </c>
      <c r="R9412" s="2">
        <v>1500</v>
      </c>
      <c r="S9412" s="2">
        <v>1500</v>
      </c>
      <c r="T9412" s="2" t="s">
        <v>31186</v>
      </c>
      <c r="V9412" s="26">
        <v>1</v>
      </c>
    </row>
    <row r="9413" spans="1:22" x14ac:dyDescent="0.3">
      <c r="A9413" t="s">
        <v>32460</v>
      </c>
      <c r="B9413" s="2" t="s">
        <v>19</v>
      </c>
      <c r="C9413" s="2" t="s">
        <v>15424</v>
      </c>
      <c r="D9413" s="2" t="s">
        <v>15426</v>
      </c>
      <c r="E9413" s="2" t="s">
        <v>15963</v>
      </c>
      <c r="F9413" s="2" t="s">
        <v>16013</v>
      </c>
      <c r="G9413" s="2" t="s">
        <v>16059</v>
      </c>
      <c r="H9413" s="3" t="s">
        <v>16060</v>
      </c>
      <c r="I9413" s="3" t="s">
        <v>15433</v>
      </c>
      <c r="K9413" s="26" t="s">
        <v>36</v>
      </c>
      <c r="O9413" s="7" t="s">
        <v>32650</v>
      </c>
      <c r="P9413" s="7" t="s">
        <v>34055</v>
      </c>
      <c r="Q9413" s="2" t="s">
        <v>34057</v>
      </c>
      <c r="R9413" s="2">
        <v>1600</v>
      </c>
      <c r="S9413" s="2">
        <v>1600</v>
      </c>
      <c r="T9413" s="2" t="s">
        <v>31186</v>
      </c>
      <c r="V9413" s="26">
        <v>1</v>
      </c>
    </row>
    <row r="9414" spans="1:22" x14ac:dyDescent="0.3">
      <c r="B9414" s="2" t="s">
        <v>19</v>
      </c>
      <c r="C9414" s="2" t="s">
        <v>15424</v>
      </c>
      <c r="D9414" s="2" t="s">
        <v>15426</v>
      </c>
      <c r="E9414" s="2" t="s">
        <v>16061</v>
      </c>
      <c r="H9414" s="3" t="s">
        <v>16062</v>
      </c>
    </row>
    <row r="9415" spans="1:22" x14ac:dyDescent="0.3">
      <c r="L9415" s="163" t="s">
        <v>0</v>
      </c>
      <c r="M9415" s="163"/>
      <c r="N9415" s="163"/>
      <c r="O9415" s="163" t="s">
        <v>1</v>
      </c>
      <c r="P9415" s="163"/>
      <c r="Q9415" s="163"/>
      <c r="R9415" s="171" t="s">
        <v>31185</v>
      </c>
      <c r="S9415" s="171"/>
      <c r="T9415" s="171"/>
      <c r="U9415" s="171"/>
      <c r="V9415" s="171"/>
    </row>
    <row r="9416" spans="1:22" ht="43.2" x14ac:dyDescent="0.3">
      <c r="B9416" s="2" t="s">
        <v>19</v>
      </c>
      <c r="C9416" s="2" t="s">
        <v>15424</v>
      </c>
      <c r="D9416" s="2" t="s">
        <v>15426</v>
      </c>
      <c r="E9416" s="2" t="s">
        <v>16061</v>
      </c>
      <c r="F9416" s="2" t="s">
        <v>16063</v>
      </c>
      <c r="H9416" s="3" t="s">
        <v>16064</v>
      </c>
      <c r="L9416" s="123" t="s">
        <v>12</v>
      </c>
      <c r="M9416" s="123" t="s">
        <v>13</v>
      </c>
      <c r="N9416" s="123" t="s">
        <v>14</v>
      </c>
      <c r="O9416" s="123" t="s">
        <v>32311</v>
      </c>
      <c r="P9416" s="123" t="s">
        <v>31195</v>
      </c>
      <c r="Q9416" s="123" t="s">
        <v>31198</v>
      </c>
      <c r="R9416" s="124" t="s">
        <v>32319</v>
      </c>
      <c r="S9416" s="124" t="s">
        <v>32320</v>
      </c>
      <c r="T9416" s="124" t="s">
        <v>17</v>
      </c>
      <c r="U9416" s="124" t="s">
        <v>18</v>
      </c>
      <c r="V9416" s="124" t="s">
        <v>31184</v>
      </c>
    </row>
    <row r="9417" spans="1:22" ht="28.8" x14ac:dyDescent="0.3">
      <c r="A9417" t="s">
        <v>32460</v>
      </c>
      <c r="B9417" s="2" t="s">
        <v>19</v>
      </c>
      <c r="C9417" s="2" t="s">
        <v>15424</v>
      </c>
      <c r="D9417" s="2" t="s">
        <v>15426</v>
      </c>
      <c r="E9417" s="2" t="s">
        <v>16061</v>
      </c>
      <c r="F9417" s="2" t="s">
        <v>16063</v>
      </c>
      <c r="G9417" s="2" t="s">
        <v>16065</v>
      </c>
      <c r="H9417" s="3" t="s">
        <v>16066</v>
      </c>
      <c r="I9417" s="3" t="s">
        <v>13096</v>
      </c>
      <c r="J9417" s="3">
        <v>583</v>
      </c>
      <c r="K9417" s="26" t="s">
        <v>36</v>
      </c>
      <c r="O9417" s="7" t="s">
        <v>32648</v>
      </c>
      <c r="P9417" s="7" t="s">
        <v>34038</v>
      </c>
      <c r="R9417" s="2">
        <v>50</v>
      </c>
      <c r="S9417" s="2">
        <v>100</v>
      </c>
      <c r="T9417" s="2" t="s">
        <v>31186</v>
      </c>
      <c r="V9417" s="26">
        <v>2</v>
      </c>
    </row>
    <row r="9418" spans="1:22" ht="28.8" x14ac:dyDescent="0.3">
      <c r="A9418" t="s">
        <v>32460</v>
      </c>
      <c r="B9418" s="2" t="s">
        <v>19</v>
      </c>
      <c r="C9418" s="2" t="s">
        <v>15424</v>
      </c>
      <c r="D9418" s="2" t="s">
        <v>15426</v>
      </c>
      <c r="E9418" s="2" t="s">
        <v>16061</v>
      </c>
      <c r="F9418" s="2" t="s">
        <v>16063</v>
      </c>
      <c r="G9418" s="2" t="s">
        <v>16067</v>
      </c>
      <c r="H9418" s="3" t="s">
        <v>16068</v>
      </c>
      <c r="I9418" s="3" t="s">
        <v>13096</v>
      </c>
      <c r="J9418" s="3">
        <v>148</v>
      </c>
      <c r="K9418" s="26" t="s">
        <v>36</v>
      </c>
      <c r="O9418" s="7" t="s">
        <v>32648</v>
      </c>
      <c r="P9418" s="7" t="s">
        <v>34038</v>
      </c>
      <c r="R9418" s="2">
        <v>125</v>
      </c>
      <c r="S9418" s="2">
        <v>200</v>
      </c>
      <c r="T9418" s="2" t="s">
        <v>31186</v>
      </c>
      <c r="V9418" s="26">
        <v>2</v>
      </c>
    </row>
    <row r="9419" spans="1:22" ht="28.8" x14ac:dyDescent="0.3">
      <c r="A9419" t="s">
        <v>32460</v>
      </c>
      <c r="B9419" s="2" t="s">
        <v>19</v>
      </c>
      <c r="C9419" s="2" t="s">
        <v>15424</v>
      </c>
      <c r="D9419" s="2" t="s">
        <v>15426</v>
      </c>
      <c r="E9419" s="2" t="s">
        <v>16061</v>
      </c>
      <c r="F9419" s="2" t="s">
        <v>16063</v>
      </c>
      <c r="G9419" s="2" t="s">
        <v>16069</v>
      </c>
      <c r="H9419" s="3" t="s">
        <v>16070</v>
      </c>
      <c r="I9419" s="3" t="s">
        <v>13096</v>
      </c>
      <c r="J9419" s="3">
        <v>182</v>
      </c>
      <c r="K9419" s="26" t="s">
        <v>36</v>
      </c>
      <c r="O9419" s="7" t="s">
        <v>32648</v>
      </c>
      <c r="P9419" s="7" t="s">
        <v>34038</v>
      </c>
      <c r="R9419" s="2">
        <v>250</v>
      </c>
      <c r="S9419" s="2">
        <v>450</v>
      </c>
      <c r="T9419" s="2" t="s">
        <v>31186</v>
      </c>
      <c r="V9419" s="26">
        <v>2</v>
      </c>
    </row>
    <row r="9420" spans="1:22" ht="28.8" x14ac:dyDescent="0.3">
      <c r="A9420" t="s">
        <v>32460</v>
      </c>
      <c r="B9420" s="2" t="s">
        <v>19</v>
      </c>
      <c r="C9420" s="2" t="s">
        <v>15424</v>
      </c>
      <c r="D9420" s="2" t="s">
        <v>15426</v>
      </c>
      <c r="E9420" s="2" t="s">
        <v>16061</v>
      </c>
      <c r="F9420" s="2" t="s">
        <v>16063</v>
      </c>
      <c r="G9420" s="2" t="s">
        <v>16071</v>
      </c>
      <c r="H9420" s="3" t="s">
        <v>16072</v>
      </c>
      <c r="I9420" s="3" t="s">
        <v>13096</v>
      </c>
      <c r="J9420" s="3">
        <v>2</v>
      </c>
      <c r="K9420" s="26" t="s">
        <v>36</v>
      </c>
      <c r="O9420" s="7" t="s">
        <v>32648</v>
      </c>
      <c r="P9420" s="7" t="s">
        <v>34038</v>
      </c>
      <c r="R9420" s="2">
        <v>500</v>
      </c>
      <c r="S9420" s="2">
        <v>1000</v>
      </c>
      <c r="T9420" s="2" t="s">
        <v>31186</v>
      </c>
      <c r="V9420" s="26">
        <v>2</v>
      </c>
    </row>
    <row r="9421" spans="1:22" ht="28.8" x14ac:dyDescent="0.3">
      <c r="A9421" t="s">
        <v>32460</v>
      </c>
      <c r="B9421" s="2" t="s">
        <v>19</v>
      </c>
      <c r="C9421" s="2" t="s">
        <v>15424</v>
      </c>
      <c r="D9421" s="2" t="s">
        <v>15426</v>
      </c>
      <c r="E9421" s="2" t="s">
        <v>16061</v>
      </c>
      <c r="F9421" s="2" t="s">
        <v>16063</v>
      </c>
      <c r="G9421" s="2" t="s">
        <v>16073</v>
      </c>
      <c r="H9421" s="3" t="s">
        <v>16074</v>
      </c>
      <c r="I9421" s="3" t="s">
        <v>13096</v>
      </c>
      <c r="J9421" s="3">
        <v>1209</v>
      </c>
      <c r="K9421" s="26" t="s">
        <v>36</v>
      </c>
      <c r="O9421" s="7" t="s">
        <v>32648</v>
      </c>
      <c r="P9421" s="7" t="s">
        <v>33077</v>
      </c>
      <c r="Q9421" s="2" t="s">
        <v>34058</v>
      </c>
      <c r="R9421" s="2">
        <v>100</v>
      </c>
      <c r="S9421" s="2">
        <v>250</v>
      </c>
      <c r="T9421" s="2" t="s">
        <v>31186</v>
      </c>
      <c r="V9421" s="26">
        <v>2</v>
      </c>
    </row>
    <row r="9422" spans="1:22" ht="28.8" x14ac:dyDescent="0.3">
      <c r="A9422" t="s">
        <v>32460</v>
      </c>
      <c r="B9422" s="2" t="s">
        <v>19</v>
      </c>
      <c r="C9422" s="2" t="s">
        <v>15424</v>
      </c>
      <c r="D9422" s="2" t="s">
        <v>15426</v>
      </c>
      <c r="E9422" s="2" t="s">
        <v>16061</v>
      </c>
      <c r="F9422" s="2" t="s">
        <v>16063</v>
      </c>
      <c r="G9422" s="2" t="s">
        <v>16075</v>
      </c>
      <c r="H9422" s="3" t="s">
        <v>16076</v>
      </c>
      <c r="I9422" s="3" t="s">
        <v>13096</v>
      </c>
      <c r="J9422" s="3">
        <v>195</v>
      </c>
      <c r="K9422" s="26" t="s">
        <v>36</v>
      </c>
      <c r="O9422" s="7" t="s">
        <v>32648</v>
      </c>
      <c r="P9422" s="7" t="s">
        <v>33077</v>
      </c>
      <c r="Q9422" s="2" t="s">
        <v>34058</v>
      </c>
      <c r="R9422" s="2">
        <v>300</v>
      </c>
      <c r="S9422" s="2">
        <v>800</v>
      </c>
      <c r="T9422" s="2" t="s">
        <v>31186</v>
      </c>
      <c r="V9422" s="26">
        <v>2</v>
      </c>
    </row>
    <row r="9423" spans="1:22" ht="28.8" x14ac:dyDescent="0.3">
      <c r="A9423" t="s">
        <v>32460</v>
      </c>
      <c r="B9423" s="2" t="s">
        <v>19</v>
      </c>
      <c r="C9423" s="2" t="s">
        <v>15424</v>
      </c>
      <c r="D9423" s="2" t="s">
        <v>15426</v>
      </c>
      <c r="E9423" s="2" t="s">
        <v>16061</v>
      </c>
      <c r="F9423" s="2" t="s">
        <v>16063</v>
      </c>
      <c r="G9423" s="2" t="s">
        <v>16077</v>
      </c>
      <c r="H9423" s="3" t="s">
        <v>16078</v>
      </c>
      <c r="I9423" s="3" t="s">
        <v>13096</v>
      </c>
      <c r="J9423" s="3">
        <v>15</v>
      </c>
      <c r="K9423" s="26" t="s">
        <v>36</v>
      </c>
      <c r="O9423" s="7" t="s">
        <v>32648</v>
      </c>
      <c r="P9423" s="7" t="s">
        <v>33077</v>
      </c>
      <c r="Q9423" s="2" t="s">
        <v>34058</v>
      </c>
      <c r="R9423" s="2">
        <v>900</v>
      </c>
      <c r="S9423" s="2">
        <v>1600</v>
      </c>
      <c r="T9423" s="2" t="s">
        <v>31186</v>
      </c>
      <c r="V9423" s="26">
        <v>2</v>
      </c>
    </row>
    <row r="9424" spans="1:22" x14ac:dyDescent="0.3">
      <c r="L9424" s="163" t="s">
        <v>0</v>
      </c>
      <c r="M9424" s="163"/>
      <c r="N9424" s="163"/>
      <c r="O9424" s="163" t="s">
        <v>1</v>
      </c>
      <c r="P9424" s="163"/>
      <c r="Q9424" s="163"/>
    </row>
    <row r="9425" spans="1:21" ht="43.2" x14ac:dyDescent="0.3">
      <c r="B9425" s="2" t="s">
        <v>19</v>
      </c>
      <c r="C9425" s="2" t="s">
        <v>15424</v>
      </c>
      <c r="D9425" s="2" t="s">
        <v>15426</v>
      </c>
      <c r="E9425" s="2" t="s">
        <v>16061</v>
      </c>
      <c r="F9425" s="2" t="s">
        <v>16079</v>
      </c>
      <c r="H9425" s="3" t="s">
        <v>16080</v>
      </c>
      <c r="L9425" s="123" t="s">
        <v>12</v>
      </c>
      <c r="M9425" s="123" t="s">
        <v>13</v>
      </c>
      <c r="N9425" s="123" t="s">
        <v>14</v>
      </c>
      <c r="O9425" s="123" t="s">
        <v>32311</v>
      </c>
      <c r="P9425" s="123" t="s">
        <v>31195</v>
      </c>
      <c r="Q9425" s="123" t="s">
        <v>32500</v>
      </c>
    </row>
    <row r="9426" spans="1:21" ht="28.8" x14ac:dyDescent="0.3">
      <c r="A9426" t="s">
        <v>32460</v>
      </c>
      <c r="B9426" s="2" t="s">
        <v>19</v>
      </c>
      <c r="C9426" s="2" t="s">
        <v>15424</v>
      </c>
      <c r="D9426" s="2" t="s">
        <v>15426</v>
      </c>
      <c r="E9426" s="2" t="s">
        <v>16061</v>
      </c>
      <c r="F9426" s="2" t="s">
        <v>16079</v>
      </c>
      <c r="G9426" s="2" t="s">
        <v>16081</v>
      </c>
      <c r="H9426" s="6" t="s">
        <v>16082</v>
      </c>
      <c r="I9426" s="3" t="s">
        <v>16083</v>
      </c>
      <c r="J9426" s="3">
        <v>301</v>
      </c>
      <c r="K9426" s="26" t="s">
        <v>36</v>
      </c>
      <c r="O9426" s="7" t="s">
        <v>32648</v>
      </c>
      <c r="P9426" s="7" t="s">
        <v>34047</v>
      </c>
      <c r="Q9426" s="2" t="s">
        <v>34059</v>
      </c>
    </row>
    <row r="9427" spans="1:21" ht="28.8" x14ac:dyDescent="0.3">
      <c r="A9427" t="s">
        <v>32460</v>
      </c>
      <c r="B9427" s="2" t="s">
        <v>19</v>
      </c>
      <c r="C9427" s="2" t="s">
        <v>15424</v>
      </c>
      <c r="D9427" s="2" t="s">
        <v>15426</v>
      </c>
      <c r="E9427" s="2" t="s">
        <v>16061</v>
      </c>
      <c r="F9427" s="2" t="s">
        <v>16079</v>
      </c>
      <c r="G9427" s="2" t="s">
        <v>16084</v>
      </c>
      <c r="H9427" s="6" t="s">
        <v>16085</v>
      </c>
      <c r="I9427" s="3" t="s">
        <v>16083</v>
      </c>
      <c r="J9427" s="3">
        <v>14</v>
      </c>
      <c r="K9427" s="26" t="s">
        <v>36</v>
      </c>
      <c r="O9427" s="7" t="s">
        <v>32648</v>
      </c>
      <c r="P9427" s="7" t="s">
        <v>34047</v>
      </c>
      <c r="Q9427" s="2" t="s">
        <v>34060</v>
      </c>
    </row>
    <row r="9428" spans="1:21" ht="28.8" x14ac:dyDescent="0.3">
      <c r="A9428" t="s">
        <v>32460</v>
      </c>
      <c r="B9428" s="2" t="s">
        <v>19</v>
      </c>
      <c r="C9428" s="2" t="s">
        <v>15424</v>
      </c>
      <c r="D9428" s="2" t="s">
        <v>15426</v>
      </c>
      <c r="E9428" s="2" t="s">
        <v>16061</v>
      </c>
      <c r="F9428" s="2" t="s">
        <v>16079</v>
      </c>
      <c r="G9428" s="2" t="s">
        <v>16086</v>
      </c>
      <c r="H9428" s="6" t="s">
        <v>16087</v>
      </c>
      <c r="I9428" s="3" t="s">
        <v>16083</v>
      </c>
      <c r="K9428" s="26" t="s">
        <v>36</v>
      </c>
      <c r="O9428" s="7" t="s">
        <v>32648</v>
      </c>
      <c r="P9428" s="7" t="s">
        <v>34047</v>
      </c>
      <c r="Q9428" s="2" t="s">
        <v>34061</v>
      </c>
    </row>
    <row r="9429" spans="1:21" x14ac:dyDescent="0.3">
      <c r="L9429" s="163" t="s">
        <v>0</v>
      </c>
      <c r="M9429" s="163"/>
      <c r="N9429" s="163"/>
      <c r="O9429" s="163" t="s">
        <v>1</v>
      </c>
      <c r="P9429" s="163"/>
      <c r="Q9429" s="171" t="s">
        <v>31185</v>
      </c>
      <c r="R9429" s="171"/>
      <c r="S9429" s="171"/>
      <c r="T9429" s="171"/>
      <c r="U9429" s="171"/>
    </row>
    <row r="9430" spans="1:21" ht="43.2" x14ac:dyDescent="0.3">
      <c r="B9430" s="2" t="s">
        <v>19</v>
      </c>
      <c r="C9430" s="2" t="s">
        <v>15424</v>
      </c>
      <c r="D9430" s="2" t="s">
        <v>15426</v>
      </c>
      <c r="E9430" s="2" t="s">
        <v>16061</v>
      </c>
      <c r="F9430" s="2" t="s">
        <v>16088</v>
      </c>
      <c r="H9430" s="3" t="s">
        <v>16089</v>
      </c>
      <c r="L9430" s="123" t="s">
        <v>12</v>
      </c>
      <c r="M9430" s="123" t="s">
        <v>13</v>
      </c>
      <c r="N9430" s="123" t="s">
        <v>14</v>
      </c>
      <c r="O9430" s="123" t="s">
        <v>32311</v>
      </c>
      <c r="P9430" s="123" t="s">
        <v>31197</v>
      </c>
      <c r="Q9430" s="124" t="s">
        <v>32319</v>
      </c>
      <c r="R9430" s="124" t="s">
        <v>32320</v>
      </c>
      <c r="S9430" s="124" t="s">
        <v>17</v>
      </c>
      <c r="T9430" s="124" t="s">
        <v>18</v>
      </c>
      <c r="U9430" s="124" t="s">
        <v>31184</v>
      </c>
    </row>
    <row r="9431" spans="1:21" ht="43.2" x14ac:dyDescent="0.3">
      <c r="A9431" t="s">
        <v>32460</v>
      </c>
      <c r="B9431" s="2" t="s">
        <v>19</v>
      </c>
      <c r="C9431" s="2" t="s">
        <v>15424</v>
      </c>
      <c r="D9431" s="2" t="s">
        <v>15426</v>
      </c>
      <c r="E9431" s="2" t="s">
        <v>16061</v>
      </c>
      <c r="F9431" s="2" t="s">
        <v>16088</v>
      </c>
      <c r="G9431" s="2" t="s">
        <v>16090</v>
      </c>
      <c r="H9431" s="3" t="s">
        <v>16091</v>
      </c>
      <c r="I9431" s="3" t="s">
        <v>7856</v>
      </c>
      <c r="J9431" s="3">
        <v>4</v>
      </c>
      <c r="K9431" s="26" t="s">
        <v>36</v>
      </c>
      <c r="O9431" s="7" t="s">
        <v>34062</v>
      </c>
      <c r="P9431" s="7" t="s">
        <v>34063</v>
      </c>
      <c r="Q9431" s="2">
        <v>0</v>
      </c>
      <c r="R9431" s="2">
        <v>40</v>
      </c>
      <c r="S9431" s="2" t="s">
        <v>31186</v>
      </c>
      <c r="U9431" s="26">
        <v>3</v>
      </c>
    </row>
    <row r="9432" spans="1:21" ht="43.2" x14ac:dyDescent="0.3">
      <c r="A9432" t="s">
        <v>32460</v>
      </c>
      <c r="B9432" s="2" t="s">
        <v>19</v>
      </c>
      <c r="C9432" s="2" t="s">
        <v>15424</v>
      </c>
      <c r="D9432" s="2" t="s">
        <v>15426</v>
      </c>
      <c r="E9432" s="2" t="s">
        <v>16061</v>
      </c>
      <c r="F9432" s="2" t="s">
        <v>16088</v>
      </c>
      <c r="G9432" s="2" t="s">
        <v>16092</v>
      </c>
      <c r="H9432" s="3" t="s">
        <v>16093</v>
      </c>
      <c r="I9432" s="3" t="s">
        <v>7856</v>
      </c>
      <c r="J9432" s="3">
        <v>11</v>
      </c>
      <c r="K9432" s="26" t="s">
        <v>36</v>
      </c>
      <c r="O9432" s="7" t="s">
        <v>34062</v>
      </c>
      <c r="P9432" s="7" t="s">
        <v>34063</v>
      </c>
      <c r="Q9432" s="2">
        <v>40</v>
      </c>
      <c r="R9432" s="2">
        <v>50</v>
      </c>
      <c r="S9432" s="2" t="s">
        <v>31186</v>
      </c>
      <c r="U9432" s="26">
        <v>3</v>
      </c>
    </row>
    <row r="9433" spans="1:21" ht="43.2" x14ac:dyDescent="0.3">
      <c r="A9433" t="s">
        <v>32460</v>
      </c>
      <c r="B9433" s="2" t="s">
        <v>19</v>
      </c>
      <c r="C9433" s="2" t="s">
        <v>15424</v>
      </c>
      <c r="D9433" s="2" t="s">
        <v>15426</v>
      </c>
      <c r="E9433" s="2" t="s">
        <v>16061</v>
      </c>
      <c r="F9433" s="2" t="s">
        <v>16088</v>
      </c>
      <c r="G9433" s="2" t="s">
        <v>16094</v>
      </c>
      <c r="H9433" s="3" t="s">
        <v>16095</v>
      </c>
      <c r="I9433" s="3" t="s">
        <v>7856</v>
      </c>
      <c r="J9433" s="3">
        <v>6</v>
      </c>
      <c r="K9433" s="26" t="s">
        <v>36</v>
      </c>
      <c r="O9433" s="7" t="s">
        <v>34062</v>
      </c>
      <c r="P9433" s="7" t="s">
        <v>34063</v>
      </c>
      <c r="Q9433" s="2">
        <v>50</v>
      </c>
      <c r="R9433" s="2">
        <v>63</v>
      </c>
      <c r="S9433" s="2" t="s">
        <v>31186</v>
      </c>
      <c r="U9433" s="26">
        <v>3</v>
      </c>
    </row>
    <row r="9434" spans="1:21" ht="43.2" x14ac:dyDescent="0.3">
      <c r="A9434" t="s">
        <v>32460</v>
      </c>
      <c r="B9434" s="2" t="s">
        <v>19</v>
      </c>
      <c r="C9434" s="2" t="s">
        <v>15424</v>
      </c>
      <c r="D9434" s="2" t="s">
        <v>15426</v>
      </c>
      <c r="E9434" s="2" t="s">
        <v>16061</v>
      </c>
      <c r="F9434" s="2" t="s">
        <v>16088</v>
      </c>
      <c r="G9434" s="2" t="s">
        <v>16096</v>
      </c>
      <c r="H9434" s="3" t="s">
        <v>16097</v>
      </c>
      <c r="I9434" s="3" t="s">
        <v>7856</v>
      </c>
      <c r="J9434" s="3">
        <v>3</v>
      </c>
      <c r="K9434" s="26" t="s">
        <v>36</v>
      </c>
      <c r="O9434" s="7" t="s">
        <v>34062</v>
      </c>
      <c r="P9434" s="7" t="s">
        <v>34063</v>
      </c>
      <c r="Q9434" s="2">
        <v>63</v>
      </c>
      <c r="R9434" s="2">
        <v>75</v>
      </c>
      <c r="S9434" s="2" t="s">
        <v>31186</v>
      </c>
      <c r="U9434" s="26">
        <v>3</v>
      </c>
    </row>
    <row r="9435" spans="1:21" ht="43.2" x14ac:dyDescent="0.3">
      <c r="A9435" t="s">
        <v>32460</v>
      </c>
      <c r="B9435" s="2" t="s">
        <v>19</v>
      </c>
      <c r="C9435" s="2" t="s">
        <v>15424</v>
      </c>
      <c r="D9435" s="2" t="s">
        <v>15426</v>
      </c>
      <c r="E9435" s="2" t="s">
        <v>16061</v>
      </c>
      <c r="F9435" s="2" t="s">
        <v>16088</v>
      </c>
      <c r="G9435" s="2" t="s">
        <v>16098</v>
      </c>
      <c r="H9435" s="3" t="s">
        <v>16099</v>
      </c>
      <c r="I9435" s="3" t="s">
        <v>7856</v>
      </c>
      <c r="J9435" s="3">
        <v>4</v>
      </c>
      <c r="K9435" s="26" t="s">
        <v>36</v>
      </c>
      <c r="O9435" s="7" t="s">
        <v>34062</v>
      </c>
      <c r="P9435" s="7" t="s">
        <v>34063</v>
      </c>
      <c r="Q9435" s="2">
        <v>75</v>
      </c>
      <c r="R9435" s="2">
        <v>90</v>
      </c>
      <c r="S9435" s="2" t="s">
        <v>31186</v>
      </c>
      <c r="U9435" s="26">
        <v>3</v>
      </c>
    </row>
    <row r="9436" spans="1:21" ht="43.2" x14ac:dyDescent="0.3">
      <c r="A9436" t="s">
        <v>32460</v>
      </c>
      <c r="B9436" s="2" t="s">
        <v>19</v>
      </c>
      <c r="C9436" s="2" t="s">
        <v>15424</v>
      </c>
      <c r="D9436" s="2" t="s">
        <v>15426</v>
      </c>
      <c r="E9436" s="2" t="s">
        <v>16061</v>
      </c>
      <c r="F9436" s="2" t="s">
        <v>16088</v>
      </c>
      <c r="G9436" s="2" t="s">
        <v>16100</v>
      </c>
      <c r="H9436" s="3" t="s">
        <v>16101</v>
      </c>
      <c r="I9436" s="3" t="s">
        <v>7856</v>
      </c>
      <c r="J9436" s="3">
        <v>1</v>
      </c>
      <c r="K9436" s="26" t="s">
        <v>36</v>
      </c>
      <c r="O9436" s="7" t="s">
        <v>34062</v>
      </c>
      <c r="P9436" s="7" t="s">
        <v>34063</v>
      </c>
      <c r="Q9436" s="2">
        <v>90</v>
      </c>
      <c r="R9436" s="2">
        <v>100</v>
      </c>
      <c r="S9436" s="2" t="s">
        <v>31186</v>
      </c>
      <c r="U9436" s="26">
        <v>3</v>
      </c>
    </row>
    <row r="9437" spans="1:21" ht="43.2" x14ac:dyDescent="0.3">
      <c r="A9437" t="s">
        <v>32460</v>
      </c>
      <c r="B9437" s="2" t="s">
        <v>19</v>
      </c>
      <c r="C9437" s="2" t="s">
        <v>15424</v>
      </c>
      <c r="D9437" s="2" t="s">
        <v>15426</v>
      </c>
      <c r="E9437" s="2" t="s">
        <v>16061</v>
      </c>
      <c r="F9437" s="2" t="s">
        <v>16088</v>
      </c>
      <c r="G9437" s="2" t="s">
        <v>16102</v>
      </c>
      <c r="H9437" s="3" t="s">
        <v>16103</v>
      </c>
      <c r="I9437" s="3" t="s">
        <v>7856</v>
      </c>
      <c r="K9437" s="26" t="s">
        <v>36</v>
      </c>
      <c r="O9437" s="7" t="s">
        <v>34062</v>
      </c>
      <c r="P9437" s="7" t="s">
        <v>34063</v>
      </c>
      <c r="Q9437" s="2">
        <v>100</v>
      </c>
      <c r="R9437" s="2">
        <v>125</v>
      </c>
      <c r="S9437" s="2" t="s">
        <v>31186</v>
      </c>
      <c r="U9437" s="26">
        <v>3</v>
      </c>
    </row>
    <row r="9438" spans="1:21" ht="43.2" x14ac:dyDescent="0.3">
      <c r="A9438" t="s">
        <v>32460</v>
      </c>
      <c r="B9438" s="2" t="s">
        <v>19</v>
      </c>
      <c r="C9438" s="2" t="s">
        <v>15424</v>
      </c>
      <c r="D9438" s="2" t="s">
        <v>15426</v>
      </c>
      <c r="E9438" s="2" t="s">
        <v>16061</v>
      </c>
      <c r="F9438" s="2" t="s">
        <v>16088</v>
      </c>
      <c r="G9438" s="2" t="s">
        <v>16104</v>
      </c>
      <c r="H9438" s="3" t="s">
        <v>16105</v>
      </c>
      <c r="I9438" s="3" t="s">
        <v>7856</v>
      </c>
      <c r="K9438" s="26" t="s">
        <v>36</v>
      </c>
      <c r="O9438" s="7" t="s">
        <v>34062</v>
      </c>
      <c r="P9438" s="7" t="s">
        <v>34063</v>
      </c>
      <c r="Q9438" s="2">
        <v>125</v>
      </c>
      <c r="R9438" s="2">
        <v>140</v>
      </c>
      <c r="S9438" s="2" t="s">
        <v>31186</v>
      </c>
      <c r="U9438" s="26">
        <v>3</v>
      </c>
    </row>
    <row r="9439" spans="1:21" ht="43.2" x14ac:dyDescent="0.3">
      <c r="A9439" t="s">
        <v>32460</v>
      </c>
      <c r="B9439" s="2" t="s">
        <v>19</v>
      </c>
      <c r="C9439" s="2" t="s">
        <v>15424</v>
      </c>
      <c r="D9439" s="2" t="s">
        <v>15426</v>
      </c>
      <c r="E9439" s="2" t="s">
        <v>16061</v>
      </c>
      <c r="F9439" s="2" t="s">
        <v>16088</v>
      </c>
      <c r="G9439" s="2" t="s">
        <v>16106</v>
      </c>
      <c r="H9439" s="3" t="s">
        <v>16107</v>
      </c>
      <c r="I9439" s="3" t="s">
        <v>7856</v>
      </c>
      <c r="K9439" s="26" t="s">
        <v>36</v>
      </c>
      <c r="O9439" s="7" t="s">
        <v>34062</v>
      </c>
      <c r="P9439" s="7" t="s">
        <v>34063</v>
      </c>
      <c r="Q9439" s="2">
        <v>140</v>
      </c>
      <c r="R9439" s="2">
        <v>160</v>
      </c>
      <c r="S9439" s="2" t="s">
        <v>31186</v>
      </c>
      <c r="U9439" s="26">
        <v>3</v>
      </c>
    </row>
    <row r="9440" spans="1:21" x14ac:dyDescent="0.3">
      <c r="B9440" s="2" t="s">
        <v>19</v>
      </c>
      <c r="C9440" s="2" t="s">
        <v>15424</v>
      </c>
      <c r="D9440" s="2" t="s">
        <v>15426</v>
      </c>
      <c r="E9440" s="2" t="s">
        <v>16108</v>
      </c>
      <c r="H9440" s="3" t="s">
        <v>16109</v>
      </c>
    </row>
    <row r="9441" spans="1:22" x14ac:dyDescent="0.3">
      <c r="L9441" s="163" t="s">
        <v>0</v>
      </c>
      <c r="M9441" s="163"/>
      <c r="N9441" s="163"/>
      <c r="O9441" s="163" t="s">
        <v>1</v>
      </c>
      <c r="P9441" s="163"/>
      <c r="Q9441" s="163"/>
      <c r="R9441" s="171" t="s">
        <v>31185</v>
      </c>
      <c r="S9441" s="171"/>
      <c r="T9441" s="171"/>
      <c r="U9441" s="171"/>
      <c r="V9441" s="171"/>
    </row>
    <row r="9442" spans="1:22" ht="43.2" x14ac:dyDescent="0.3">
      <c r="B9442" s="2" t="s">
        <v>19</v>
      </c>
      <c r="C9442" s="2" t="s">
        <v>15424</v>
      </c>
      <c r="D9442" s="2" t="s">
        <v>15426</v>
      </c>
      <c r="E9442" s="2" t="s">
        <v>16108</v>
      </c>
      <c r="F9442" s="2" t="s">
        <v>16110</v>
      </c>
      <c r="H9442" s="3" t="s">
        <v>16111</v>
      </c>
      <c r="L9442" s="123" t="s">
        <v>12</v>
      </c>
      <c r="M9442" s="123" t="s">
        <v>13</v>
      </c>
      <c r="N9442" s="123" t="s">
        <v>14</v>
      </c>
      <c r="O9442" s="123" t="s">
        <v>32311</v>
      </c>
      <c r="P9442" s="123" t="s">
        <v>31198</v>
      </c>
      <c r="Q9442" s="123" t="s">
        <v>31195</v>
      </c>
      <c r="R9442" s="124" t="s">
        <v>32319</v>
      </c>
      <c r="S9442" s="124" t="s">
        <v>32320</v>
      </c>
      <c r="T9442" s="124" t="s">
        <v>17</v>
      </c>
      <c r="U9442" s="124" t="s">
        <v>18</v>
      </c>
      <c r="V9442" s="124" t="s">
        <v>31184</v>
      </c>
    </row>
    <row r="9443" spans="1:22" ht="43.2" x14ac:dyDescent="0.3">
      <c r="A9443" t="s">
        <v>32460</v>
      </c>
      <c r="B9443" s="2" t="s">
        <v>19</v>
      </c>
      <c r="C9443" s="2" t="s">
        <v>15424</v>
      </c>
      <c r="D9443" s="2" t="s">
        <v>15426</v>
      </c>
      <c r="E9443" s="2" t="s">
        <v>16108</v>
      </c>
      <c r="F9443" s="2" t="s">
        <v>16110</v>
      </c>
      <c r="G9443" s="2" t="s">
        <v>16112</v>
      </c>
      <c r="H9443" s="3" t="s">
        <v>16113</v>
      </c>
      <c r="I9443" s="3" t="s">
        <v>16114</v>
      </c>
      <c r="J9443" s="3">
        <v>52</v>
      </c>
      <c r="K9443" s="26" t="s">
        <v>36</v>
      </c>
      <c r="O9443" s="7" t="s">
        <v>34064</v>
      </c>
      <c r="P9443" s="7" t="s">
        <v>34065</v>
      </c>
      <c r="Q9443" s="2" t="s">
        <v>32297</v>
      </c>
      <c r="R9443" s="2">
        <v>50</v>
      </c>
      <c r="S9443" s="2">
        <v>50</v>
      </c>
      <c r="T9443" s="2" t="s">
        <v>31186</v>
      </c>
      <c r="V9443" s="26">
        <v>1</v>
      </c>
    </row>
    <row r="9444" spans="1:22" ht="43.2" x14ac:dyDescent="0.3">
      <c r="A9444" t="s">
        <v>32460</v>
      </c>
      <c r="B9444" s="2" t="s">
        <v>19</v>
      </c>
      <c r="C9444" s="2" t="s">
        <v>15424</v>
      </c>
      <c r="D9444" s="2" t="s">
        <v>15426</v>
      </c>
      <c r="E9444" s="2" t="s">
        <v>16108</v>
      </c>
      <c r="F9444" s="2" t="s">
        <v>16110</v>
      </c>
      <c r="G9444" s="2" t="s">
        <v>16115</v>
      </c>
      <c r="H9444" s="3" t="s">
        <v>16116</v>
      </c>
      <c r="I9444" s="3" t="s">
        <v>16114</v>
      </c>
      <c r="J9444" s="3">
        <v>181</v>
      </c>
      <c r="K9444" s="26" t="s">
        <v>36</v>
      </c>
      <c r="O9444" s="7" t="s">
        <v>34064</v>
      </c>
      <c r="P9444" s="7" t="s">
        <v>34065</v>
      </c>
      <c r="Q9444" s="2" t="s">
        <v>32297</v>
      </c>
      <c r="R9444" s="2">
        <v>80</v>
      </c>
      <c r="S9444" s="2">
        <v>80</v>
      </c>
      <c r="T9444" s="2" t="s">
        <v>31186</v>
      </c>
      <c r="V9444" s="26">
        <v>1</v>
      </c>
    </row>
    <row r="9445" spans="1:22" ht="43.2" x14ac:dyDescent="0.3">
      <c r="A9445" t="s">
        <v>32460</v>
      </c>
      <c r="B9445" s="2" t="s">
        <v>19</v>
      </c>
      <c r="C9445" s="2" t="s">
        <v>15424</v>
      </c>
      <c r="D9445" s="2" t="s">
        <v>15426</v>
      </c>
      <c r="E9445" s="2" t="s">
        <v>16108</v>
      </c>
      <c r="F9445" s="2" t="s">
        <v>16110</v>
      </c>
      <c r="G9445" s="2" t="s">
        <v>16117</v>
      </c>
      <c r="H9445" s="3" t="s">
        <v>16118</v>
      </c>
      <c r="I9445" s="3" t="s">
        <v>16114</v>
      </c>
      <c r="J9445" s="3">
        <v>397</v>
      </c>
      <c r="K9445" s="26" t="s">
        <v>36</v>
      </c>
      <c r="O9445" s="7" t="s">
        <v>34064</v>
      </c>
      <c r="P9445" s="7" t="s">
        <v>34065</v>
      </c>
      <c r="Q9445" s="2" t="s">
        <v>32297</v>
      </c>
      <c r="R9445" s="2">
        <v>100</v>
      </c>
      <c r="S9445" s="2">
        <v>100</v>
      </c>
      <c r="T9445" s="2" t="s">
        <v>31186</v>
      </c>
      <c r="V9445" s="26">
        <v>1</v>
      </c>
    </row>
    <row r="9446" spans="1:22" ht="43.2" x14ac:dyDescent="0.3">
      <c r="A9446" t="s">
        <v>32460</v>
      </c>
      <c r="B9446" s="2" t="s">
        <v>19</v>
      </c>
      <c r="C9446" s="2" t="s">
        <v>15424</v>
      </c>
      <c r="D9446" s="2" t="s">
        <v>15426</v>
      </c>
      <c r="E9446" s="2" t="s">
        <v>16108</v>
      </c>
      <c r="F9446" s="2" t="s">
        <v>16110</v>
      </c>
      <c r="G9446" s="2" t="s">
        <v>16119</v>
      </c>
      <c r="H9446" s="3" t="s">
        <v>16120</v>
      </c>
      <c r="I9446" s="3" t="s">
        <v>16114</v>
      </c>
      <c r="J9446" s="3">
        <v>7</v>
      </c>
      <c r="K9446" s="26" t="s">
        <v>36</v>
      </c>
      <c r="O9446" s="7" t="s">
        <v>34064</v>
      </c>
      <c r="P9446" s="7" t="s">
        <v>34065</v>
      </c>
      <c r="Q9446" s="2" t="s">
        <v>32297</v>
      </c>
      <c r="R9446" s="2">
        <v>125</v>
      </c>
      <c r="S9446" s="2">
        <v>125</v>
      </c>
      <c r="T9446" s="2" t="s">
        <v>31186</v>
      </c>
      <c r="V9446" s="26">
        <v>1</v>
      </c>
    </row>
    <row r="9447" spans="1:22" ht="43.2" x14ac:dyDescent="0.3">
      <c r="A9447" t="s">
        <v>32460</v>
      </c>
      <c r="B9447" s="2" t="s">
        <v>19</v>
      </c>
      <c r="C9447" s="2" t="s">
        <v>15424</v>
      </c>
      <c r="D9447" s="2" t="s">
        <v>15426</v>
      </c>
      <c r="E9447" s="2" t="s">
        <v>16108</v>
      </c>
      <c r="F9447" s="2" t="s">
        <v>16110</v>
      </c>
      <c r="G9447" s="2" t="s">
        <v>16121</v>
      </c>
      <c r="H9447" s="3" t="s">
        <v>16122</v>
      </c>
      <c r="I9447" s="3" t="s">
        <v>16114</v>
      </c>
      <c r="J9447" s="3">
        <v>46</v>
      </c>
      <c r="K9447" s="26" t="s">
        <v>36</v>
      </c>
      <c r="O9447" s="7" t="s">
        <v>34064</v>
      </c>
      <c r="P9447" s="7" t="s">
        <v>34065</v>
      </c>
      <c r="Q9447" s="2" t="s">
        <v>32297</v>
      </c>
      <c r="R9447" s="2">
        <v>150</v>
      </c>
      <c r="S9447" s="2">
        <v>150</v>
      </c>
      <c r="T9447" s="2" t="s">
        <v>31186</v>
      </c>
      <c r="V9447" s="26">
        <v>1</v>
      </c>
    </row>
    <row r="9448" spans="1:22" ht="43.2" x14ac:dyDescent="0.3">
      <c r="A9448" t="s">
        <v>32460</v>
      </c>
      <c r="B9448" s="2" t="s">
        <v>19</v>
      </c>
      <c r="C9448" s="2" t="s">
        <v>15424</v>
      </c>
      <c r="D9448" s="2" t="s">
        <v>15426</v>
      </c>
      <c r="E9448" s="2" t="s">
        <v>16108</v>
      </c>
      <c r="F9448" s="2" t="s">
        <v>16110</v>
      </c>
      <c r="G9448" s="2" t="s">
        <v>16123</v>
      </c>
      <c r="H9448" s="3" t="s">
        <v>16124</v>
      </c>
      <c r="I9448" s="3" t="s">
        <v>16114</v>
      </c>
      <c r="J9448" s="3">
        <v>31</v>
      </c>
      <c r="K9448" s="26" t="s">
        <v>36</v>
      </c>
      <c r="O9448" s="7" t="s">
        <v>34064</v>
      </c>
      <c r="P9448" s="7" t="s">
        <v>34065</v>
      </c>
      <c r="Q9448" s="2" t="s">
        <v>32297</v>
      </c>
      <c r="R9448" s="2">
        <v>200</v>
      </c>
      <c r="S9448" s="2">
        <v>200</v>
      </c>
      <c r="T9448" s="2" t="s">
        <v>31186</v>
      </c>
      <c r="V9448" s="26">
        <v>1</v>
      </c>
    </row>
    <row r="9449" spans="1:22" ht="43.2" x14ac:dyDescent="0.3">
      <c r="A9449" t="s">
        <v>32460</v>
      </c>
      <c r="B9449" s="2" t="s">
        <v>19</v>
      </c>
      <c r="C9449" s="2" t="s">
        <v>15424</v>
      </c>
      <c r="D9449" s="2" t="s">
        <v>15426</v>
      </c>
      <c r="E9449" s="2" t="s">
        <v>16108</v>
      </c>
      <c r="F9449" s="2" t="s">
        <v>16110</v>
      </c>
      <c r="G9449" s="2" t="s">
        <v>16125</v>
      </c>
      <c r="H9449" s="3" t="s">
        <v>16126</v>
      </c>
      <c r="I9449" s="3" t="s">
        <v>16114</v>
      </c>
      <c r="J9449" s="3">
        <v>15</v>
      </c>
      <c r="K9449" s="26" t="s">
        <v>36</v>
      </c>
      <c r="O9449" s="7" t="s">
        <v>34064</v>
      </c>
      <c r="P9449" s="7" t="s">
        <v>34065</v>
      </c>
      <c r="Q9449" s="2" t="s">
        <v>32297</v>
      </c>
      <c r="R9449" s="2">
        <v>250</v>
      </c>
      <c r="S9449" s="2">
        <v>250</v>
      </c>
      <c r="T9449" s="2" t="s">
        <v>31186</v>
      </c>
      <c r="V9449" s="26">
        <v>1</v>
      </c>
    </row>
    <row r="9450" spans="1:22" ht="43.2" x14ac:dyDescent="0.3">
      <c r="A9450" t="s">
        <v>32460</v>
      </c>
      <c r="B9450" s="2" t="s">
        <v>19</v>
      </c>
      <c r="C9450" s="2" t="s">
        <v>15424</v>
      </c>
      <c r="D9450" s="2" t="s">
        <v>15426</v>
      </c>
      <c r="E9450" s="2" t="s">
        <v>16108</v>
      </c>
      <c r="F9450" s="2" t="s">
        <v>16110</v>
      </c>
      <c r="G9450" s="2" t="s">
        <v>16127</v>
      </c>
      <c r="H9450" s="3" t="s">
        <v>16128</v>
      </c>
      <c r="I9450" s="3" t="s">
        <v>16114</v>
      </c>
      <c r="J9450" s="3">
        <v>49</v>
      </c>
      <c r="K9450" s="26" t="s">
        <v>36</v>
      </c>
      <c r="O9450" s="7" t="s">
        <v>34064</v>
      </c>
      <c r="P9450" s="7" t="s">
        <v>34065</v>
      </c>
      <c r="Q9450" s="2" t="s">
        <v>32297</v>
      </c>
      <c r="R9450" s="2">
        <v>300</v>
      </c>
      <c r="S9450" s="2">
        <v>300</v>
      </c>
      <c r="T9450" s="2" t="s">
        <v>31186</v>
      </c>
      <c r="V9450" s="26">
        <v>1</v>
      </c>
    </row>
    <row r="9451" spans="1:22" ht="43.2" x14ac:dyDescent="0.3">
      <c r="A9451" t="s">
        <v>32460</v>
      </c>
      <c r="B9451" s="2" t="s">
        <v>19</v>
      </c>
      <c r="C9451" s="2" t="s">
        <v>15424</v>
      </c>
      <c r="D9451" s="2" t="s">
        <v>15426</v>
      </c>
      <c r="E9451" s="2" t="s">
        <v>16108</v>
      </c>
      <c r="F9451" s="2" t="s">
        <v>16110</v>
      </c>
      <c r="G9451" s="2" t="s">
        <v>16129</v>
      </c>
      <c r="H9451" s="3" t="s">
        <v>16130</v>
      </c>
      <c r="I9451" s="3" t="s">
        <v>16114</v>
      </c>
      <c r="K9451" s="26" t="s">
        <v>36</v>
      </c>
      <c r="O9451" s="7" t="s">
        <v>34064</v>
      </c>
      <c r="P9451" s="7" t="s">
        <v>34065</v>
      </c>
      <c r="Q9451" s="2" t="s">
        <v>32297</v>
      </c>
      <c r="R9451" s="2">
        <v>350</v>
      </c>
      <c r="S9451" s="2">
        <v>350</v>
      </c>
      <c r="T9451" s="2" t="s">
        <v>31186</v>
      </c>
      <c r="V9451" s="26">
        <v>1</v>
      </c>
    </row>
    <row r="9452" spans="1:22" ht="43.2" x14ac:dyDescent="0.3">
      <c r="A9452" t="s">
        <v>32460</v>
      </c>
      <c r="B9452" s="2" t="s">
        <v>19</v>
      </c>
      <c r="C9452" s="2" t="s">
        <v>15424</v>
      </c>
      <c r="D9452" s="2" t="s">
        <v>15426</v>
      </c>
      <c r="E9452" s="2" t="s">
        <v>16108</v>
      </c>
      <c r="F9452" s="2" t="s">
        <v>16110</v>
      </c>
      <c r="G9452" s="2" t="s">
        <v>16131</v>
      </c>
      <c r="H9452" s="3" t="s">
        <v>16132</v>
      </c>
      <c r="I9452" s="3" t="s">
        <v>16114</v>
      </c>
      <c r="J9452" s="3">
        <v>18</v>
      </c>
      <c r="K9452" s="26" t="s">
        <v>36</v>
      </c>
      <c r="O9452" s="7" t="s">
        <v>34064</v>
      </c>
      <c r="P9452" s="7" t="s">
        <v>34065</v>
      </c>
      <c r="Q9452" s="2" t="s">
        <v>32297</v>
      </c>
      <c r="R9452" s="2">
        <v>400</v>
      </c>
      <c r="S9452" s="2">
        <v>400</v>
      </c>
      <c r="T9452" s="2" t="s">
        <v>31186</v>
      </c>
      <c r="V9452" s="26">
        <v>1</v>
      </c>
    </row>
    <row r="9453" spans="1:22" ht="43.2" x14ac:dyDescent="0.3">
      <c r="A9453" t="s">
        <v>32460</v>
      </c>
      <c r="B9453" s="2" t="s">
        <v>19</v>
      </c>
      <c r="C9453" s="2" t="s">
        <v>15424</v>
      </c>
      <c r="D9453" s="2" t="s">
        <v>15426</v>
      </c>
      <c r="E9453" s="2" t="s">
        <v>16108</v>
      </c>
      <c r="F9453" s="2" t="s">
        <v>16110</v>
      </c>
      <c r="G9453" s="2" t="s">
        <v>16133</v>
      </c>
      <c r="H9453" s="3" t="s">
        <v>16134</v>
      </c>
      <c r="I9453" s="3" t="s">
        <v>16114</v>
      </c>
      <c r="K9453" s="26" t="s">
        <v>36</v>
      </c>
      <c r="O9453" s="7" t="s">
        <v>34064</v>
      </c>
      <c r="P9453" s="7" t="s">
        <v>34065</v>
      </c>
      <c r="Q9453" s="2" t="s">
        <v>32297</v>
      </c>
      <c r="R9453" s="2">
        <v>500</v>
      </c>
      <c r="S9453" s="2">
        <v>500</v>
      </c>
      <c r="T9453" s="2" t="s">
        <v>31186</v>
      </c>
      <c r="V9453" s="26">
        <v>1</v>
      </c>
    </row>
    <row r="9454" spans="1:22" ht="43.2" x14ac:dyDescent="0.3">
      <c r="A9454" t="s">
        <v>32460</v>
      </c>
      <c r="B9454" s="2" t="s">
        <v>19</v>
      </c>
      <c r="C9454" s="2" t="s">
        <v>15424</v>
      </c>
      <c r="D9454" s="2" t="s">
        <v>15426</v>
      </c>
      <c r="E9454" s="2" t="s">
        <v>16108</v>
      </c>
      <c r="F9454" s="2" t="s">
        <v>16110</v>
      </c>
      <c r="G9454" s="2" t="s">
        <v>16135</v>
      </c>
      <c r="H9454" s="3" t="s">
        <v>16136</v>
      </c>
      <c r="I9454" s="3" t="s">
        <v>16114</v>
      </c>
      <c r="K9454" s="26" t="s">
        <v>36</v>
      </c>
      <c r="O9454" s="7" t="s">
        <v>34064</v>
      </c>
      <c r="P9454" s="7" t="s">
        <v>34065</v>
      </c>
      <c r="Q9454" s="2" t="s">
        <v>32297</v>
      </c>
      <c r="R9454" s="2">
        <v>600</v>
      </c>
      <c r="S9454" s="2">
        <v>600</v>
      </c>
      <c r="T9454" s="2" t="s">
        <v>31186</v>
      </c>
      <c r="V9454" s="26">
        <v>1</v>
      </c>
    </row>
    <row r="9455" spans="1:22" ht="43.2" x14ac:dyDescent="0.3">
      <c r="A9455" t="s">
        <v>32460</v>
      </c>
      <c r="B9455" s="2" t="s">
        <v>19</v>
      </c>
      <c r="C9455" s="2" t="s">
        <v>15424</v>
      </c>
      <c r="D9455" s="2" t="s">
        <v>15426</v>
      </c>
      <c r="E9455" s="2" t="s">
        <v>16108</v>
      </c>
      <c r="F9455" s="2" t="s">
        <v>16110</v>
      </c>
      <c r="G9455" s="2" t="s">
        <v>16137</v>
      </c>
      <c r="H9455" s="3" t="s">
        <v>16138</v>
      </c>
      <c r="I9455" s="3" t="s">
        <v>16114</v>
      </c>
      <c r="K9455" s="26" t="s">
        <v>36</v>
      </c>
      <c r="O9455" s="7" t="s">
        <v>34064</v>
      </c>
      <c r="P9455" s="7" t="s">
        <v>34065</v>
      </c>
      <c r="Q9455" s="2" t="s">
        <v>32297</v>
      </c>
      <c r="R9455" s="2">
        <v>800</v>
      </c>
      <c r="S9455" s="2">
        <v>800</v>
      </c>
      <c r="T9455" s="2" t="s">
        <v>31186</v>
      </c>
      <c r="V9455" s="26">
        <v>1</v>
      </c>
    </row>
    <row r="9456" spans="1:22" ht="43.2" x14ac:dyDescent="0.3">
      <c r="A9456" t="s">
        <v>32460</v>
      </c>
      <c r="B9456" s="2" t="s">
        <v>19</v>
      </c>
      <c r="C9456" s="2" t="s">
        <v>15424</v>
      </c>
      <c r="D9456" s="2" t="s">
        <v>15426</v>
      </c>
      <c r="E9456" s="2" t="s">
        <v>16108</v>
      </c>
      <c r="F9456" s="2" t="s">
        <v>16110</v>
      </c>
      <c r="G9456" s="2" t="s">
        <v>16139</v>
      </c>
      <c r="H9456" s="3" t="s">
        <v>16140</v>
      </c>
      <c r="I9456" s="3" t="s">
        <v>16114</v>
      </c>
      <c r="K9456" s="26" t="s">
        <v>36</v>
      </c>
      <c r="O9456" s="7" t="s">
        <v>34064</v>
      </c>
      <c r="P9456" s="7" t="s">
        <v>34065</v>
      </c>
      <c r="Q9456" s="2" t="s">
        <v>32297</v>
      </c>
      <c r="R9456" s="2">
        <v>1000</v>
      </c>
      <c r="S9456" s="2">
        <v>1000</v>
      </c>
      <c r="T9456" s="2" t="s">
        <v>31186</v>
      </c>
      <c r="V9456" s="26">
        <v>1</v>
      </c>
    </row>
    <row r="9457" spans="1:22" ht="43.2" x14ac:dyDescent="0.3">
      <c r="A9457" t="s">
        <v>32460</v>
      </c>
      <c r="B9457" s="2" t="s">
        <v>19</v>
      </c>
      <c r="C9457" s="2" t="s">
        <v>15424</v>
      </c>
      <c r="D9457" s="2" t="s">
        <v>15426</v>
      </c>
      <c r="E9457" s="2" t="s">
        <v>16108</v>
      </c>
      <c r="F9457" s="2" t="s">
        <v>16110</v>
      </c>
      <c r="G9457" s="2" t="s">
        <v>16141</v>
      </c>
      <c r="H9457" s="3" t="s">
        <v>16142</v>
      </c>
      <c r="I9457" s="3" t="s">
        <v>16114</v>
      </c>
      <c r="K9457" s="26" t="s">
        <v>36</v>
      </c>
      <c r="O9457" s="7" t="s">
        <v>34064</v>
      </c>
      <c r="P9457" s="7" t="s">
        <v>34065</v>
      </c>
      <c r="Q9457" s="2" t="s">
        <v>32297</v>
      </c>
      <c r="R9457" s="2">
        <v>1200</v>
      </c>
      <c r="S9457" s="2">
        <v>1200</v>
      </c>
      <c r="T9457" s="2" t="s">
        <v>31186</v>
      </c>
      <c r="V9457" s="26">
        <v>1</v>
      </c>
    </row>
    <row r="9458" spans="1:22" ht="43.2" x14ac:dyDescent="0.3">
      <c r="A9458" t="s">
        <v>32460</v>
      </c>
      <c r="B9458" s="2" t="s">
        <v>19</v>
      </c>
      <c r="C9458" s="2" t="s">
        <v>15424</v>
      </c>
      <c r="D9458" s="2" t="s">
        <v>15426</v>
      </c>
      <c r="E9458" s="2" t="s">
        <v>16108</v>
      </c>
      <c r="F9458" s="2" t="s">
        <v>16110</v>
      </c>
      <c r="G9458" s="2" t="s">
        <v>16143</v>
      </c>
      <c r="H9458" s="3" t="s">
        <v>16144</v>
      </c>
      <c r="I9458" s="3" t="s">
        <v>16114</v>
      </c>
      <c r="K9458" s="26" t="s">
        <v>36</v>
      </c>
      <c r="O9458" s="7" t="s">
        <v>34064</v>
      </c>
      <c r="P9458" s="7" t="s">
        <v>34065</v>
      </c>
      <c r="Q9458" s="2" t="s">
        <v>32297</v>
      </c>
      <c r="R9458" s="2">
        <v>1400</v>
      </c>
      <c r="S9458" s="2">
        <v>1400</v>
      </c>
      <c r="T9458" s="2" t="s">
        <v>31186</v>
      </c>
      <c r="V9458" s="26">
        <v>1</v>
      </c>
    </row>
    <row r="9459" spans="1:22" ht="43.2" x14ac:dyDescent="0.3">
      <c r="A9459" t="s">
        <v>32460</v>
      </c>
      <c r="B9459" s="2" t="s">
        <v>19</v>
      </c>
      <c r="C9459" s="2" t="s">
        <v>15424</v>
      </c>
      <c r="D9459" s="2" t="s">
        <v>15426</v>
      </c>
      <c r="E9459" s="2" t="s">
        <v>16108</v>
      </c>
      <c r="F9459" s="2" t="s">
        <v>16110</v>
      </c>
      <c r="G9459" s="2" t="s">
        <v>16145</v>
      </c>
      <c r="H9459" s="3" t="s">
        <v>16146</v>
      </c>
      <c r="I9459" s="3" t="s">
        <v>16114</v>
      </c>
      <c r="K9459" s="26" t="s">
        <v>36</v>
      </c>
      <c r="O9459" s="7" t="s">
        <v>34064</v>
      </c>
      <c r="P9459" s="7" t="s">
        <v>34065</v>
      </c>
      <c r="Q9459" s="2" t="s">
        <v>32297</v>
      </c>
      <c r="R9459" s="2">
        <v>1600</v>
      </c>
      <c r="S9459" s="2">
        <v>1600</v>
      </c>
      <c r="T9459" s="2" t="s">
        <v>31186</v>
      </c>
      <c r="V9459" s="26">
        <v>1</v>
      </c>
    </row>
    <row r="9460" spans="1:22" ht="43.2" x14ac:dyDescent="0.3">
      <c r="A9460" t="s">
        <v>32460</v>
      </c>
      <c r="B9460" s="2" t="s">
        <v>19</v>
      </c>
      <c r="C9460" s="2" t="s">
        <v>15424</v>
      </c>
      <c r="D9460" s="2" t="s">
        <v>15426</v>
      </c>
      <c r="E9460" s="2" t="s">
        <v>16108</v>
      </c>
      <c r="F9460" s="2" t="s">
        <v>16110</v>
      </c>
      <c r="G9460" s="2" t="s">
        <v>16147</v>
      </c>
      <c r="H9460" s="3" t="s">
        <v>16148</v>
      </c>
      <c r="I9460" s="3" t="s">
        <v>16114</v>
      </c>
      <c r="K9460" s="26" t="s">
        <v>36</v>
      </c>
      <c r="O9460" s="7" t="s">
        <v>34064</v>
      </c>
      <c r="P9460" s="7" t="s">
        <v>34065</v>
      </c>
      <c r="Q9460" s="2" t="s">
        <v>32297</v>
      </c>
      <c r="R9460" s="2">
        <v>1800</v>
      </c>
      <c r="S9460" s="2">
        <v>1800</v>
      </c>
      <c r="T9460" s="2" t="s">
        <v>31186</v>
      </c>
      <c r="V9460" s="26">
        <v>1</v>
      </c>
    </row>
    <row r="9461" spans="1:22" x14ac:dyDescent="0.3">
      <c r="L9461" s="163" t="s">
        <v>0</v>
      </c>
      <c r="M9461" s="163"/>
      <c r="N9461" s="163"/>
      <c r="O9461" s="163" t="s">
        <v>1</v>
      </c>
      <c r="P9461" s="163"/>
      <c r="Q9461" s="163"/>
      <c r="R9461" s="171" t="s">
        <v>31185</v>
      </c>
      <c r="S9461" s="171"/>
      <c r="T9461" s="171"/>
      <c r="U9461" s="171"/>
      <c r="V9461" s="171"/>
    </row>
    <row r="9462" spans="1:22" ht="43.2" x14ac:dyDescent="0.3">
      <c r="B9462" s="2" t="s">
        <v>19</v>
      </c>
      <c r="C9462" s="2" t="s">
        <v>15424</v>
      </c>
      <c r="D9462" s="2" t="s">
        <v>15426</v>
      </c>
      <c r="E9462" s="2" t="s">
        <v>16108</v>
      </c>
      <c r="F9462" s="2" t="s">
        <v>16149</v>
      </c>
      <c r="H9462" s="3" t="s">
        <v>16150</v>
      </c>
      <c r="L9462" s="123" t="s">
        <v>12</v>
      </c>
      <c r="M9462" s="123" t="s">
        <v>13</v>
      </c>
      <c r="N9462" s="123" t="s">
        <v>14</v>
      </c>
      <c r="O9462" s="123" t="s">
        <v>32311</v>
      </c>
      <c r="P9462" s="123" t="s">
        <v>31198</v>
      </c>
      <c r="Q9462" s="123" t="s">
        <v>31195</v>
      </c>
      <c r="R9462" s="124" t="s">
        <v>32319</v>
      </c>
      <c r="S9462" s="124" t="s">
        <v>32320</v>
      </c>
      <c r="T9462" s="124" t="s">
        <v>17</v>
      </c>
      <c r="U9462" s="124" t="s">
        <v>18</v>
      </c>
      <c r="V9462" s="124" t="s">
        <v>31184</v>
      </c>
    </row>
    <row r="9463" spans="1:22" ht="43.2" x14ac:dyDescent="0.3">
      <c r="A9463" t="s">
        <v>32460</v>
      </c>
      <c r="B9463" s="2" t="s">
        <v>19</v>
      </c>
      <c r="C9463" s="2" t="s">
        <v>15424</v>
      </c>
      <c r="D9463" s="2" t="s">
        <v>15426</v>
      </c>
      <c r="E9463" s="2" t="s">
        <v>16108</v>
      </c>
      <c r="F9463" s="2" t="s">
        <v>16149</v>
      </c>
      <c r="G9463" s="2" t="s">
        <v>16151</v>
      </c>
      <c r="H9463" s="3" t="s">
        <v>16152</v>
      </c>
      <c r="I9463" s="3" t="s">
        <v>16114</v>
      </c>
      <c r="J9463" s="3">
        <v>31</v>
      </c>
      <c r="K9463" s="26" t="s">
        <v>36</v>
      </c>
      <c r="O9463" s="7" t="s">
        <v>34064</v>
      </c>
      <c r="P9463" s="7" t="s">
        <v>34065</v>
      </c>
      <c r="Q9463" s="2" t="s">
        <v>32298</v>
      </c>
      <c r="R9463" s="2">
        <v>50</v>
      </c>
      <c r="S9463" s="2">
        <v>50</v>
      </c>
      <c r="T9463" s="2" t="s">
        <v>31186</v>
      </c>
      <c r="V9463" s="26">
        <v>1</v>
      </c>
    </row>
    <row r="9464" spans="1:22" ht="43.2" x14ac:dyDescent="0.3">
      <c r="A9464" t="s">
        <v>32460</v>
      </c>
      <c r="B9464" s="2" t="s">
        <v>19</v>
      </c>
      <c r="C9464" s="2" t="s">
        <v>15424</v>
      </c>
      <c r="D9464" s="2" t="s">
        <v>15426</v>
      </c>
      <c r="E9464" s="2" t="s">
        <v>16108</v>
      </c>
      <c r="F9464" s="2" t="s">
        <v>16149</v>
      </c>
      <c r="G9464" s="2" t="s">
        <v>16153</v>
      </c>
      <c r="H9464" s="3" t="s">
        <v>16154</v>
      </c>
      <c r="I9464" s="3" t="s">
        <v>16114</v>
      </c>
      <c r="J9464" s="3">
        <v>56</v>
      </c>
      <c r="K9464" s="26" t="s">
        <v>36</v>
      </c>
      <c r="O9464" s="7" t="s">
        <v>34064</v>
      </c>
      <c r="P9464" s="7" t="s">
        <v>34065</v>
      </c>
      <c r="Q9464" s="2" t="s">
        <v>32298</v>
      </c>
      <c r="R9464" s="2">
        <v>100</v>
      </c>
      <c r="S9464" s="2">
        <v>100</v>
      </c>
      <c r="T9464" s="2" t="s">
        <v>31186</v>
      </c>
      <c r="V9464" s="26">
        <v>1</v>
      </c>
    </row>
    <row r="9465" spans="1:22" ht="43.2" x14ac:dyDescent="0.3">
      <c r="A9465" t="s">
        <v>32460</v>
      </c>
      <c r="B9465" s="2" t="s">
        <v>19</v>
      </c>
      <c r="C9465" s="2" t="s">
        <v>15424</v>
      </c>
      <c r="D9465" s="2" t="s">
        <v>15426</v>
      </c>
      <c r="E9465" s="2" t="s">
        <v>16108</v>
      </c>
      <c r="F9465" s="2" t="s">
        <v>16149</v>
      </c>
      <c r="G9465" s="2" t="s">
        <v>16155</v>
      </c>
      <c r="H9465" s="3" t="s">
        <v>16156</v>
      </c>
      <c r="I9465" s="3" t="s">
        <v>16114</v>
      </c>
      <c r="J9465" s="3">
        <v>2</v>
      </c>
      <c r="K9465" s="26" t="s">
        <v>36</v>
      </c>
      <c r="O9465" s="7" t="s">
        <v>34064</v>
      </c>
      <c r="P9465" s="7" t="s">
        <v>34065</v>
      </c>
      <c r="Q9465" s="2" t="s">
        <v>32298</v>
      </c>
      <c r="R9465" s="2">
        <v>150</v>
      </c>
      <c r="S9465" s="2">
        <v>150</v>
      </c>
      <c r="T9465" s="2" t="s">
        <v>31186</v>
      </c>
      <c r="V9465" s="26">
        <v>1</v>
      </c>
    </row>
    <row r="9466" spans="1:22" ht="43.2" x14ac:dyDescent="0.3">
      <c r="A9466" t="s">
        <v>32460</v>
      </c>
      <c r="B9466" s="2" t="s">
        <v>19</v>
      </c>
      <c r="C9466" s="2" t="s">
        <v>15424</v>
      </c>
      <c r="D9466" s="2" t="s">
        <v>15426</v>
      </c>
      <c r="E9466" s="2" t="s">
        <v>16108</v>
      </c>
      <c r="F9466" s="2" t="s">
        <v>16149</v>
      </c>
      <c r="G9466" s="2" t="s">
        <v>16157</v>
      </c>
      <c r="H9466" s="3" t="s">
        <v>16158</v>
      </c>
      <c r="I9466" s="3" t="s">
        <v>16114</v>
      </c>
      <c r="J9466" s="3">
        <v>5</v>
      </c>
      <c r="K9466" s="26" t="s">
        <v>36</v>
      </c>
      <c r="O9466" s="7" t="s">
        <v>34064</v>
      </c>
      <c r="P9466" s="7" t="s">
        <v>34065</v>
      </c>
      <c r="Q9466" s="2" t="s">
        <v>32298</v>
      </c>
      <c r="R9466" s="2">
        <v>200</v>
      </c>
      <c r="S9466" s="2">
        <v>200</v>
      </c>
      <c r="T9466" s="2" t="s">
        <v>31186</v>
      </c>
      <c r="V9466" s="26">
        <v>1</v>
      </c>
    </row>
    <row r="9467" spans="1:22" ht="43.2" x14ac:dyDescent="0.3">
      <c r="A9467" t="s">
        <v>32460</v>
      </c>
      <c r="B9467" s="2" t="s">
        <v>19</v>
      </c>
      <c r="C9467" s="2" t="s">
        <v>15424</v>
      </c>
      <c r="D9467" s="2" t="s">
        <v>15426</v>
      </c>
      <c r="E9467" s="2" t="s">
        <v>16108</v>
      </c>
      <c r="F9467" s="2" t="s">
        <v>16149</v>
      </c>
      <c r="G9467" s="2" t="s">
        <v>16159</v>
      </c>
      <c r="H9467" s="3" t="s">
        <v>16160</v>
      </c>
      <c r="I9467" s="3" t="s">
        <v>16114</v>
      </c>
      <c r="K9467" s="26" t="s">
        <v>36</v>
      </c>
      <c r="O9467" s="7" t="s">
        <v>34064</v>
      </c>
      <c r="P9467" s="7" t="s">
        <v>34065</v>
      </c>
      <c r="Q9467" s="2" t="s">
        <v>32298</v>
      </c>
      <c r="R9467" s="2">
        <v>250</v>
      </c>
      <c r="S9467" s="2">
        <v>250</v>
      </c>
      <c r="T9467" s="2" t="s">
        <v>31186</v>
      </c>
      <c r="V9467" s="26">
        <v>1</v>
      </c>
    </row>
    <row r="9468" spans="1:22" ht="43.2" x14ac:dyDescent="0.3">
      <c r="A9468" t="s">
        <v>32460</v>
      </c>
      <c r="B9468" s="2" t="s">
        <v>19</v>
      </c>
      <c r="C9468" s="2" t="s">
        <v>15424</v>
      </c>
      <c r="D9468" s="2" t="s">
        <v>15426</v>
      </c>
      <c r="E9468" s="2" t="s">
        <v>16108</v>
      </c>
      <c r="F9468" s="2" t="s">
        <v>16149</v>
      </c>
      <c r="G9468" s="2" t="s">
        <v>16161</v>
      </c>
      <c r="H9468" s="3" t="s">
        <v>16162</v>
      </c>
      <c r="I9468" s="3" t="s">
        <v>16114</v>
      </c>
      <c r="J9468" s="3">
        <v>1</v>
      </c>
      <c r="K9468" s="26" t="s">
        <v>36</v>
      </c>
      <c r="O9468" s="7" t="s">
        <v>34064</v>
      </c>
      <c r="P9468" s="7" t="s">
        <v>34065</v>
      </c>
      <c r="Q9468" s="2" t="s">
        <v>32298</v>
      </c>
      <c r="R9468" s="2">
        <v>300</v>
      </c>
      <c r="S9468" s="2">
        <v>300</v>
      </c>
      <c r="T9468" s="2" t="s">
        <v>31186</v>
      </c>
      <c r="V9468" s="26">
        <v>1</v>
      </c>
    </row>
    <row r="9469" spans="1:22" ht="43.2" x14ac:dyDescent="0.3">
      <c r="A9469" t="s">
        <v>32460</v>
      </c>
      <c r="B9469" s="2" t="s">
        <v>19</v>
      </c>
      <c r="C9469" s="2" t="s">
        <v>15424</v>
      </c>
      <c r="D9469" s="2" t="s">
        <v>15426</v>
      </c>
      <c r="E9469" s="2" t="s">
        <v>16108</v>
      </c>
      <c r="F9469" s="2" t="s">
        <v>16149</v>
      </c>
      <c r="G9469" s="2" t="s">
        <v>16163</v>
      </c>
      <c r="H9469" s="3" t="s">
        <v>16164</v>
      </c>
      <c r="I9469" s="3" t="s">
        <v>16114</v>
      </c>
      <c r="J9469" s="3">
        <v>2</v>
      </c>
      <c r="K9469" s="26" t="s">
        <v>36</v>
      </c>
      <c r="O9469" s="7" t="s">
        <v>34064</v>
      </c>
      <c r="P9469" s="7" t="s">
        <v>34065</v>
      </c>
      <c r="Q9469" s="2" t="s">
        <v>32298</v>
      </c>
      <c r="R9469" s="2">
        <v>400</v>
      </c>
      <c r="S9469" s="2">
        <v>400</v>
      </c>
      <c r="T9469" s="2" t="s">
        <v>31186</v>
      </c>
      <c r="V9469" s="26">
        <v>1</v>
      </c>
    </row>
    <row r="9470" spans="1:22" ht="43.2" x14ac:dyDescent="0.3">
      <c r="A9470" t="s">
        <v>32460</v>
      </c>
      <c r="B9470" s="2" t="s">
        <v>19</v>
      </c>
      <c r="C9470" s="2" t="s">
        <v>15424</v>
      </c>
      <c r="D9470" s="2" t="s">
        <v>15426</v>
      </c>
      <c r="E9470" s="2" t="s">
        <v>16108</v>
      </c>
      <c r="F9470" s="2" t="s">
        <v>16149</v>
      </c>
      <c r="G9470" s="2" t="s">
        <v>16165</v>
      </c>
      <c r="H9470" s="3" t="s">
        <v>16166</v>
      </c>
      <c r="I9470" s="3" t="s">
        <v>16114</v>
      </c>
      <c r="J9470" s="3">
        <v>1</v>
      </c>
      <c r="K9470" s="26" t="s">
        <v>36</v>
      </c>
      <c r="O9470" s="7" t="s">
        <v>34064</v>
      </c>
      <c r="P9470" s="7" t="s">
        <v>34065</v>
      </c>
      <c r="Q9470" s="2" t="s">
        <v>32298</v>
      </c>
      <c r="R9470" s="2">
        <v>500</v>
      </c>
      <c r="S9470" s="2">
        <v>500</v>
      </c>
      <c r="T9470" s="2" t="s">
        <v>31186</v>
      </c>
      <c r="V9470" s="26">
        <v>1</v>
      </c>
    </row>
    <row r="9471" spans="1:22" ht="43.2" x14ac:dyDescent="0.3">
      <c r="A9471" t="s">
        <v>32460</v>
      </c>
      <c r="B9471" s="2" t="s">
        <v>19</v>
      </c>
      <c r="C9471" s="2" t="s">
        <v>15424</v>
      </c>
      <c r="D9471" s="2" t="s">
        <v>15426</v>
      </c>
      <c r="E9471" s="2" t="s">
        <v>16108</v>
      </c>
      <c r="F9471" s="2" t="s">
        <v>16149</v>
      </c>
      <c r="G9471" s="2" t="s">
        <v>16167</v>
      </c>
      <c r="H9471" s="3" t="s">
        <v>16168</v>
      </c>
      <c r="I9471" s="3" t="s">
        <v>16114</v>
      </c>
      <c r="K9471" s="26" t="s">
        <v>36</v>
      </c>
      <c r="O9471" s="7" t="s">
        <v>34064</v>
      </c>
      <c r="P9471" s="7" t="s">
        <v>34065</v>
      </c>
      <c r="Q9471" s="2" t="s">
        <v>32298</v>
      </c>
      <c r="R9471" s="2">
        <v>600</v>
      </c>
      <c r="S9471" s="2">
        <v>600</v>
      </c>
      <c r="T9471" s="2" t="s">
        <v>31186</v>
      </c>
      <c r="V9471" s="26">
        <v>1</v>
      </c>
    </row>
    <row r="9472" spans="1:22" ht="43.2" x14ac:dyDescent="0.3">
      <c r="A9472" t="s">
        <v>32460</v>
      </c>
      <c r="B9472" s="2" t="s">
        <v>19</v>
      </c>
      <c r="C9472" s="2" t="s">
        <v>15424</v>
      </c>
      <c r="D9472" s="2" t="s">
        <v>15426</v>
      </c>
      <c r="E9472" s="2" t="s">
        <v>16108</v>
      </c>
      <c r="F9472" s="2" t="s">
        <v>16149</v>
      </c>
      <c r="G9472" s="2" t="s">
        <v>16169</v>
      </c>
      <c r="H9472" s="3" t="s">
        <v>16170</v>
      </c>
      <c r="I9472" s="3" t="s">
        <v>16114</v>
      </c>
      <c r="K9472" s="26" t="s">
        <v>36</v>
      </c>
      <c r="O9472" s="7" t="s">
        <v>34064</v>
      </c>
      <c r="P9472" s="7" t="s">
        <v>34065</v>
      </c>
      <c r="Q9472" s="2" t="s">
        <v>32298</v>
      </c>
      <c r="R9472" s="2">
        <v>800</v>
      </c>
      <c r="S9472" s="2">
        <v>800</v>
      </c>
      <c r="T9472" s="2" t="s">
        <v>31186</v>
      </c>
      <c r="V9472" s="26">
        <v>1</v>
      </c>
    </row>
    <row r="9473" spans="1:23" x14ac:dyDescent="0.3">
      <c r="B9473" s="2" t="s">
        <v>19</v>
      </c>
      <c r="C9473" s="2" t="s">
        <v>15424</v>
      </c>
      <c r="D9473" s="2" t="s">
        <v>15426</v>
      </c>
      <c r="E9473" s="2" t="s">
        <v>16171</v>
      </c>
      <c r="H9473" s="3" t="s">
        <v>16172</v>
      </c>
    </row>
    <row r="9474" spans="1:23" x14ac:dyDescent="0.3">
      <c r="L9474" s="163" t="s">
        <v>0</v>
      </c>
      <c r="M9474" s="163"/>
      <c r="N9474" s="163"/>
      <c r="O9474" s="163" t="s">
        <v>1</v>
      </c>
      <c r="P9474" s="163"/>
    </row>
    <row r="9475" spans="1:23" ht="43.2" x14ac:dyDescent="0.3">
      <c r="B9475" s="2" t="s">
        <v>19</v>
      </c>
      <c r="C9475" s="2" t="s">
        <v>15424</v>
      </c>
      <c r="D9475" s="2" t="s">
        <v>15426</v>
      </c>
      <c r="E9475" s="2" t="s">
        <v>16171</v>
      </c>
      <c r="F9475" s="2" t="s">
        <v>16173</v>
      </c>
      <c r="H9475" s="3" t="s">
        <v>16174</v>
      </c>
      <c r="L9475" s="123" t="s">
        <v>12</v>
      </c>
      <c r="M9475" s="123" t="s">
        <v>13</v>
      </c>
      <c r="N9475" s="123" t="s">
        <v>14</v>
      </c>
      <c r="O9475" s="123" t="s">
        <v>32311</v>
      </c>
      <c r="P9475" s="123" t="s">
        <v>31198</v>
      </c>
    </row>
    <row r="9476" spans="1:23" x14ac:dyDescent="0.3">
      <c r="A9476" t="s">
        <v>32460</v>
      </c>
      <c r="B9476" s="2" t="s">
        <v>19</v>
      </c>
      <c r="C9476" s="2" t="s">
        <v>15424</v>
      </c>
      <c r="D9476" s="2" t="s">
        <v>15426</v>
      </c>
      <c r="E9476" s="2" t="s">
        <v>16171</v>
      </c>
      <c r="F9476" s="2" t="s">
        <v>16173</v>
      </c>
      <c r="G9476" s="2" t="s">
        <v>16175</v>
      </c>
      <c r="H9476" s="6" t="s">
        <v>16176</v>
      </c>
      <c r="I9476" s="3" t="s">
        <v>1758</v>
      </c>
      <c r="J9476" s="3">
        <v>3</v>
      </c>
      <c r="K9476" s="26" t="s">
        <v>36</v>
      </c>
      <c r="O9476" s="7" t="s">
        <v>34066</v>
      </c>
      <c r="P9476" s="7" t="s">
        <v>34067</v>
      </c>
    </row>
    <row r="9477" spans="1:23" x14ac:dyDescent="0.3">
      <c r="A9477" t="s">
        <v>32460</v>
      </c>
      <c r="B9477" s="2" t="s">
        <v>19</v>
      </c>
      <c r="C9477" s="2" t="s">
        <v>15424</v>
      </c>
      <c r="D9477" s="2" t="s">
        <v>15426</v>
      </c>
      <c r="E9477" s="2" t="s">
        <v>16171</v>
      </c>
      <c r="F9477" s="2" t="s">
        <v>16173</v>
      </c>
      <c r="G9477" s="2" t="s">
        <v>16177</v>
      </c>
      <c r="H9477" s="6" t="s">
        <v>16178</v>
      </c>
      <c r="I9477" s="3" t="s">
        <v>1758</v>
      </c>
      <c r="K9477" s="26" t="s">
        <v>36</v>
      </c>
      <c r="O9477" s="7" t="s">
        <v>34066</v>
      </c>
      <c r="P9477" s="7" t="s">
        <v>34068</v>
      </c>
    </row>
    <row r="9478" spans="1:23" x14ac:dyDescent="0.3">
      <c r="A9478" t="s">
        <v>32460</v>
      </c>
      <c r="B9478" s="2" t="s">
        <v>19</v>
      </c>
      <c r="C9478" s="2" t="s">
        <v>15424</v>
      </c>
      <c r="D9478" s="2" t="s">
        <v>15426</v>
      </c>
      <c r="E9478" s="2" t="s">
        <v>16171</v>
      </c>
      <c r="F9478" s="2" t="s">
        <v>16173</v>
      </c>
      <c r="G9478" s="2" t="s">
        <v>16179</v>
      </c>
      <c r="H9478" s="6" t="s">
        <v>16180</v>
      </c>
      <c r="I9478" s="3" t="s">
        <v>1758</v>
      </c>
      <c r="J9478" s="3">
        <v>71</v>
      </c>
      <c r="K9478" s="26" t="s">
        <v>36</v>
      </c>
      <c r="O9478" s="7" t="s">
        <v>34069</v>
      </c>
      <c r="P9478" s="7" t="s">
        <v>32692</v>
      </c>
    </row>
    <row r="9479" spans="1:23" x14ac:dyDescent="0.3">
      <c r="A9479" t="s">
        <v>32460</v>
      </c>
      <c r="B9479" s="2" t="s">
        <v>19</v>
      </c>
      <c r="C9479" s="2" t="s">
        <v>15424</v>
      </c>
      <c r="D9479" s="2" t="s">
        <v>15426</v>
      </c>
      <c r="E9479" s="2" t="s">
        <v>16171</v>
      </c>
      <c r="F9479" s="2" t="s">
        <v>16173</v>
      </c>
      <c r="G9479" s="2" t="s">
        <v>16181</v>
      </c>
      <c r="H9479" s="6" t="s">
        <v>16182</v>
      </c>
      <c r="I9479" s="3" t="s">
        <v>1758</v>
      </c>
      <c r="K9479" s="26" t="s">
        <v>36</v>
      </c>
      <c r="O9479" s="7" t="s">
        <v>34070</v>
      </c>
      <c r="P9479" s="7" t="s">
        <v>34071</v>
      </c>
    </row>
    <row r="9480" spans="1:23" x14ac:dyDescent="0.3">
      <c r="B9480" s="2" t="s">
        <v>19</v>
      </c>
      <c r="C9480" s="2" t="s">
        <v>15424</v>
      </c>
      <c r="D9480" s="2" t="s">
        <v>15426</v>
      </c>
      <c r="E9480" s="2" t="s">
        <v>16183</v>
      </c>
      <c r="H9480" s="3" t="s">
        <v>16184</v>
      </c>
    </row>
    <row r="9481" spans="1:23" x14ac:dyDescent="0.3">
      <c r="L9481" s="163" t="s">
        <v>0</v>
      </c>
      <c r="M9481" s="163"/>
      <c r="N9481" s="163"/>
      <c r="O9481" s="163" t="s">
        <v>1</v>
      </c>
      <c r="P9481" s="163"/>
      <c r="Q9481" s="163"/>
      <c r="R9481" s="163"/>
      <c r="S9481" s="171" t="s">
        <v>31185</v>
      </c>
      <c r="T9481" s="171"/>
      <c r="U9481" s="171"/>
      <c r="V9481" s="171"/>
      <c r="W9481" s="171"/>
    </row>
    <row r="9482" spans="1:23" ht="43.2" x14ac:dyDescent="0.3">
      <c r="B9482" s="2" t="s">
        <v>19</v>
      </c>
      <c r="C9482" s="2" t="s">
        <v>15424</v>
      </c>
      <c r="D9482" s="2" t="s">
        <v>15426</v>
      </c>
      <c r="E9482" s="2" t="s">
        <v>16183</v>
      </c>
      <c r="F9482" s="2" t="s">
        <v>16185</v>
      </c>
      <c r="H9482" s="3" t="s">
        <v>16186</v>
      </c>
      <c r="L9482" s="123" t="s">
        <v>12</v>
      </c>
      <c r="M9482" s="123" t="s">
        <v>13</v>
      </c>
      <c r="N9482" s="123" t="s">
        <v>14</v>
      </c>
      <c r="O9482" s="123" t="s">
        <v>32311</v>
      </c>
      <c r="P9482" s="123" t="s">
        <v>31195</v>
      </c>
      <c r="Q9482" s="123" t="s">
        <v>31196</v>
      </c>
      <c r="R9482" s="123" t="s">
        <v>31197</v>
      </c>
      <c r="S9482" s="124" t="s">
        <v>32319</v>
      </c>
      <c r="T9482" s="124" t="s">
        <v>32320</v>
      </c>
      <c r="U9482" s="124" t="s">
        <v>17</v>
      </c>
      <c r="V9482" s="124" t="s">
        <v>18</v>
      </c>
      <c r="W9482" s="124" t="s">
        <v>31184</v>
      </c>
    </row>
    <row r="9483" spans="1:23" x14ac:dyDescent="0.3">
      <c r="A9483" t="s">
        <v>32460</v>
      </c>
      <c r="B9483" s="2" t="s">
        <v>19</v>
      </c>
      <c r="C9483" s="2" t="s">
        <v>15424</v>
      </c>
      <c r="D9483" s="2" t="s">
        <v>15426</v>
      </c>
      <c r="E9483" s="2" t="s">
        <v>16183</v>
      </c>
      <c r="F9483" s="2" t="s">
        <v>16185</v>
      </c>
      <c r="G9483" s="2" t="s">
        <v>16187</v>
      </c>
      <c r="H9483" s="3" t="s">
        <v>16188</v>
      </c>
      <c r="I9483" s="3" t="s">
        <v>13586</v>
      </c>
      <c r="K9483" s="26" t="s">
        <v>36</v>
      </c>
      <c r="O9483" s="7" t="s">
        <v>34060</v>
      </c>
      <c r="P9483" s="7" t="s">
        <v>34072</v>
      </c>
      <c r="Q9483" s="2" t="s">
        <v>32707</v>
      </c>
      <c r="R9483" s="2" t="s">
        <v>34073</v>
      </c>
      <c r="S9483" s="2">
        <v>50</v>
      </c>
      <c r="T9483" s="2">
        <v>50</v>
      </c>
      <c r="U9483" s="26" t="s">
        <v>31186</v>
      </c>
      <c r="W9483" s="26">
        <v>1</v>
      </c>
    </row>
    <row r="9484" spans="1:23" x14ac:dyDescent="0.3">
      <c r="A9484" t="s">
        <v>32460</v>
      </c>
      <c r="B9484" s="2" t="s">
        <v>19</v>
      </c>
      <c r="C9484" s="2" t="s">
        <v>15424</v>
      </c>
      <c r="D9484" s="2" t="s">
        <v>15426</v>
      </c>
      <c r="E9484" s="2" t="s">
        <v>16183</v>
      </c>
      <c r="F9484" s="2" t="s">
        <v>16185</v>
      </c>
      <c r="G9484" s="2" t="s">
        <v>16189</v>
      </c>
      <c r="H9484" s="3" t="s">
        <v>16190</v>
      </c>
      <c r="I9484" s="3" t="s">
        <v>13586</v>
      </c>
      <c r="J9484" s="3">
        <v>2</v>
      </c>
      <c r="K9484" s="26" t="s">
        <v>36</v>
      </c>
      <c r="O9484" s="7" t="s">
        <v>34060</v>
      </c>
      <c r="P9484" s="7" t="s">
        <v>34072</v>
      </c>
      <c r="Q9484" s="2" t="s">
        <v>32707</v>
      </c>
      <c r="R9484" s="2" t="s">
        <v>34073</v>
      </c>
      <c r="S9484" s="2">
        <v>75</v>
      </c>
      <c r="T9484" s="2">
        <v>75</v>
      </c>
      <c r="U9484" s="26" t="s">
        <v>31186</v>
      </c>
      <c r="W9484" s="26">
        <v>1</v>
      </c>
    </row>
    <row r="9485" spans="1:23" x14ac:dyDescent="0.3">
      <c r="A9485" t="s">
        <v>32460</v>
      </c>
      <c r="B9485" s="2" t="s">
        <v>19</v>
      </c>
      <c r="C9485" s="2" t="s">
        <v>15424</v>
      </c>
      <c r="D9485" s="2" t="s">
        <v>15426</v>
      </c>
      <c r="E9485" s="2" t="s">
        <v>16183</v>
      </c>
      <c r="F9485" s="2" t="s">
        <v>16185</v>
      </c>
      <c r="G9485" s="2" t="s">
        <v>16191</v>
      </c>
      <c r="H9485" s="3" t="s">
        <v>16192</v>
      </c>
      <c r="I9485" s="3" t="s">
        <v>13586</v>
      </c>
      <c r="J9485" s="3">
        <v>40</v>
      </c>
      <c r="K9485" s="26" t="s">
        <v>36</v>
      </c>
      <c r="O9485" s="7" t="s">
        <v>34060</v>
      </c>
      <c r="P9485" s="7" t="s">
        <v>34072</v>
      </c>
      <c r="Q9485" s="2" t="s">
        <v>32707</v>
      </c>
      <c r="R9485" s="2" t="s">
        <v>34073</v>
      </c>
      <c r="S9485" s="2">
        <v>100</v>
      </c>
      <c r="T9485" s="2">
        <v>100</v>
      </c>
      <c r="U9485" s="26" t="s">
        <v>31186</v>
      </c>
      <c r="W9485" s="26">
        <v>1</v>
      </c>
    </row>
    <row r="9486" spans="1:23" x14ac:dyDescent="0.3">
      <c r="A9486" t="s">
        <v>32460</v>
      </c>
      <c r="B9486" s="2" t="s">
        <v>19</v>
      </c>
      <c r="C9486" s="2" t="s">
        <v>15424</v>
      </c>
      <c r="D9486" s="2" t="s">
        <v>15426</v>
      </c>
      <c r="E9486" s="2" t="s">
        <v>16183</v>
      </c>
      <c r="F9486" s="2" t="s">
        <v>16185</v>
      </c>
      <c r="G9486" s="2" t="s">
        <v>16193</v>
      </c>
      <c r="H9486" s="3" t="s">
        <v>16194</v>
      </c>
      <c r="I9486" s="3" t="s">
        <v>13586</v>
      </c>
      <c r="K9486" s="26" t="s">
        <v>36</v>
      </c>
      <c r="O9486" s="7" t="s">
        <v>34060</v>
      </c>
      <c r="P9486" s="7" t="s">
        <v>34072</v>
      </c>
      <c r="Q9486" s="2" t="s">
        <v>32707</v>
      </c>
      <c r="R9486" s="2" t="s">
        <v>34073</v>
      </c>
      <c r="S9486" s="2">
        <v>125</v>
      </c>
      <c r="T9486" s="2">
        <v>125</v>
      </c>
      <c r="U9486" s="26" t="s">
        <v>31186</v>
      </c>
      <c r="W9486" s="26">
        <v>1</v>
      </c>
    </row>
    <row r="9487" spans="1:23" x14ac:dyDescent="0.3">
      <c r="A9487" t="s">
        <v>32460</v>
      </c>
      <c r="B9487" s="2" t="s">
        <v>19</v>
      </c>
      <c r="C9487" s="2" t="s">
        <v>15424</v>
      </c>
      <c r="D9487" s="2" t="s">
        <v>15426</v>
      </c>
      <c r="E9487" s="2" t="s">
        <v>16183</v>
      </c>
      <c r="F9487" s="2" t="s">
        <v>16185</v>
      </c>
      <c r="G9487" s="2" t="s">
        <v>16195</v>
      </c>
      <c r="H9487" s="3" t="s">
        <v>16196</v>
      </c>
      <c r="I9487" s="3" t="s">
        <v>13586</v>
      </c>
      <c r="J9487" s="3">
        <v>20</v>
      </c>
      <c r="K9487" s="26" t="s">
        <v>36</v>
      </c>
      <c r="O9487" s="7" t="s">
        <v>34060</v>
      </c>
      <c r="P9487" s="7" t="s">
        <v>34072</v>
      </c>
      <c r="Q9487" s="2" t="s">
        <v>32707</v>
      </c>
      <c r="R9487" s="2" t="s">
        <v>34073</v>
      </c>
      <c r="S9487" s="2">
        <v>150</v>
      </c>
      <c r="T9487" s="2">
        <v>150</v>
      </c>
      <c r="U9487" s="26" t="s">
        <v>31186</v>
      </c>
      <c r="W9487" s="26">
        <v>1</v>
      </c>
    </row>
    <row r="9488" spans="1:23" x14ac:dyDescent="0.3">
      <c r="A9488" t="s">
        <v>32460</v>
      </c>
      <c r="B9488" s="2" t="s">
        <v>19</v>
      </c>
      <c r="C9488" s="2" t="s">
        <v>15424</v>
      </c>
      <c r="D9488" s="2" t="s">
        <v>15426</v>
      </c>
      <c r="E9488" s="2" t="s">
        <v>16183</v>
      </c>
      <c r="F9488" s="2" t="s">
        <v>16185</v>
      </c>
      <c r="G9488" s="2" t="s">
        <v>16197</v>
      </c>
      <c r="H9488" s="3" t="s">
        <v>16198</v>
      </c>
      <c r="I9488" s="3" t="s">
        <v>13586</v>
      </c>
      <c r="J9488" s="3">
        <v>56</v>
      </c>
      <c r="K9488" s="26" t="s">
        <v>36</v>
      </c>
      <c r="O9488" s="7" t="s">
        <v>34060</v>
      </c>
      <c r="P9488" s="7" t="s">
        <v>34072</v>
      </c>
      <c r="Q9488" s="2" t="s">
        <v>32707</v>
      </c>
      <c r="R9488" s="2" t="s">
        <v>34073</v>
      </c>
      <c r="S9488" s="2">
        <v>200</v>
      </c>
      <c r="T9488" s="2">
        <v>200</v>
      </c>
      <c r="U9488" s="26" t="s">
        <v>31186</v>
      </c>
      <c r="W9488" s="26">
        <v>1</v>
      </c>
    </row>
    <row r="9489" spans="1:23" x14ac:dyDescent="0.3">
      <c r="A9489" t="s">
        <v>32460</v>
      </c>
      <c r="B9489" s="2" t="s">
        <v>19</v>
      </c>
      <c r="C9489" s="2" t="s">
        <v>15424</v>
      </c>
      <c r="D9489" s="2" t="s">
        <v>15426</v>
      </c>
      <c r="E9489" s="2" t="s">
        <v>16183</v>
      </c>
      <c r="F9489" s="2" t="s">
        <v>16185</v>
      </c>
      <c r="G9489" s="2" t="s">
        <v>16199</v>
      </c>
      <c r="H9489" s="3" t="s">
        <v>16200</v>
      </c>
      <c r="I9489" s="3" t="s">
        <v>13586</v>
      </c>
      <c r="J9489" s="3">
        <v>5</v>
      </c>
      <c r="K9489" s="26" t="s">
        <v>36</v>
      </c>
      <c r="O9489" s="7" t="s">
        <v>34060</v>
      </c>
      <c r="P9489" s="7" t="s">
        <v>34072</v>
      </c>
      <c r="Q9489" s="2" t="s">
        <v>32707</v>
      </c>
      <c r="R9489" s="2" t="s">
        <v>34073</v>
      </c>
      <c r="S9489" s="2">
        <v>250</v>
      </c>
      <c r="T9489" s="2">
        <v>250</v>
      </c>
      <c r="U9489" s="26" t="s">
        <v>31186</v>
      </c>
      <c r="W9489" s="26">
        <v>1</v>
      </c>
    </row>
    <row r="9490" spans="1:23" x14ac:dyDescent="0.3">
      <c r="A9490" t="s">
        <v>32460</v>
      </c>
      <c r="B9490" s="2" t="s">
        <v>19</v>
      </c>
      <c r="C9490" s="2" t="s">
        <v>15424</v>
      </c>
      <c r="D9490" s="2" t="s">
        <v>15426</v>
      </c>
      <c r="E9490" s="2" t="s">
        <v>16183</v>
      </c>
      <c r="F9490" s="2" t="s">
        <v>16185</v>
      </c>
      <c r="G9490" s="2" t="s">
        <v>16201</v>
      </c>
      <c r="H9490" s="3" t="s">
        <v>16202</v>
      </c>
      <c r="I9490" s="3" t="s">
        <v>13586</v>
      </c>
      <c r="J9490" s="3">
        <v>42</v>
      </c>
      <c r="K9490" s="26" t="s">
        <v>36</v>
      </c>
      <c r="O9490" s="7" t="s">
        <v>34060</v>
      </c>
      <c r="P9490" s="7" t="s">
        <v>34072</v>
      </c>
      <c r="Q9490" s="2" t="s">
        <v>32707</v>
      </c>
      <c r="R9490" s="2" t="s">
        <v>34073</v>
      </c>
      <c r="S9490" s="2">
        <v>300</v>
      </c>
      <c r="T9490" s="2">
        <v>300</v>
      </c>
      <c r="U9490" s="26" t="s">
        <v>31186</v>
      </c>
      <c r="W9490" s="26">
        <v>1</v>
      </c>
    </row>
    <row r="9491" spans="1:23" x14ac:dyDescent="0.3">
      <c r="A9491" t="s">
        <v>32460</v>
      </c>
      <c r="B9491" s="2" t="s">
        <v>19</v>
      </c>
      <c r="C9491" s="2" t="s">
        <v>15424</v>
      </c>
      <c r="D9491" s="2" t="s">
        <v>15426</v>
      </c>
      <c r="E9491" s="2" t="s">
        <v>16183</v>
      </c>
      <c r="F9491" s="2" t="s">
        <v>16185</v>
      </c>
      <c r="G9491" s="2" t="s">
        <v>16203</v>
      </c>
      <c r="H9491" s="3" t="s">
        <v>16204</v>
      </c>
      <c r="I9491" s="3" t="s">
        <v>13586</v>
      </c>
      <c r="J9491" s="3">
        <v>1</v>
      </c>
      <c r="K9491" s="26" t="s">
        <v>36</v>
      </c>
      <c r="O9491" s="7" t="s">
        <v>34060</v>
      </c>
      <c r="P9491" s="7" t="s">
        <v>34072</v>
      </c>
      <c r="Q9491" s="2" t="s">
        <v>32707</v>
      </c>
      <c r="R9491" s="2" t="s">
        <v>34073</v>
      </c>
      <c r="S9491" s="2">
        <v>350</v>
      </c>
      <c r="T9491" s="2">
        <v>350</v>
      </c>
      <c r="U9491" s="26" t="s">
        <v>31186</v>
      </c>
      <c r="W9491" s="26">
        <v>1</v>
      </c>
    </row>
    <row r="9492" spans="1:23" x14ac:dyDescent="0.3">
      <c r="A9492" t="s">
        <v>32460</v>
      </c>
      <c r="B9492" s="2" t="s">
        <v>19</v>
      </c>
      <c r="C9492" s="2" t="s">
        <v>15424</v>
      </c>
      <c r="D9492" s="2" t="s">
        <v>15426</v>
      </c>
      <c r="E9492" s="2" t="s">
        <v>16183</v>
      </c>
      <c r="F9492" s="2" t="s">
        <v>16185</v>
      </c>
      <c r="G9492" s="2" t="s">
        <v>16205</v>
      </c>
      <c r="H9492" s="3" t="s">
        <v>16206</v>
      </c>
      <c r="I9492" s="3" t="s">
        <v>13586</v>
      </c>
      <c r="J9492" s="3">
        <v>30</v>
      </c>
      <c r="K9492" s="26" t="s">
        <v>36</v>
      </c>
      <c r="O9492" s="7" t="s">
        <v>34060</v>
      </c>
      <c r="P9492" s="7" t="s">
        <v>34072</v>
      </c>
      <c r="Q9492" s="2" t="s">
        <v>32707</v>
      </c>
      <c r="R9492" s="2" t="s">
        <v>34073</v>
      </c>
      <c r="S9492" s="2">
        <v>400</v>
      </c>
      <c r="T9492" s="2">
        <v>400</v>
      </c>
      <c r="U9492" s="26" t="s">
        <v>31186</v>
      </c>
      <c r="W9492" s="26">
        <v>1</v>
      </c>
    </row>
    <row r="9493" spans="1:23" x14ac:dyDescent="0.3">
      <c r="A9493" t="s">
        <v>32460</v>
      </c>
      <c r="B9493" s="2" t="s">
        <v>19</v>
      </c>
      <c r="C9493" s="2" t="s">
        <v>15424</v>
      </c>
      <c r="D9493" s="2" t="s">
        <v>15426</v>
      </c>
      <c r="E9493" s="2" t="s">
        <v>16183</v>
      </c>
      <c r="F9493" s="2" t="s">
        <v>16185</v>
      </c>
      <c r="G9493" s="2" t="s">
        <v>16207</v>
      </c>
      <c r="H9493" s="3" t="s">
        <v>16208</v>
      </c>
      <c r="I9493" s="3" t="s">
        <v>13586</v>
      </c>
      <c r="K9493" s="26" t="s">
        <v>36</v>
      </c>
      <c r="O9493" s="7" t="s">
        <v>34060</v>
      </c>
      <c r="P9493" s="7" t="s">
        <v>34072</v>
      </c>
      <c r="Q9493" s="2" t="s">
        <v>32707</v>
      </c>
      <c r="R9493" s="2" t="s">
        <v>34073</v>
      </c>
      <c r="S9493" s="2">
        <v>450</v>
      </c>
      <c r="T9493" s="2">
        <v>450</v>
      </c>
      <c r="U9493" s="26" t="s">
        <v>31186</v>
      </c>
      <c r="W9493" s="26">
        <v>1</v>
      </c>
    </row>
    <row r="9494" spans="1:23" x14ac:dyDescent="0.3">
      <c r="A9494" t="s">
        <v>32460</v>
      </c>
      <c r="B9494" s="2" t="s">
        <v>19</v>
      </c>
      <c r="C9494" s="2" t="s">
        <v>15424</v>
      </c>
      <c r="D9494" s="2" t="s">
        <v>15426</v>
      </c>
      <c r="E9494" s="2" t="s">
        <v>16183</v>
      </c>
      <c r="F9494" s="2" t="s">
        <v>16185</v>
      </c>
      <c r="G9494" s="2" t="s">
        <v>16209</v>
      </c>
      <c r="H9494" s="3" t="s">
        <v>16210</v>
      </c>
      <c r="I9494" s="3" t="s">
        <v>13586</v>
      </c>
      <c r="J9494" s="3">
        <v>17</v>
      </c>
      <c r="K9494" s="26" t="s">
        <v>36</v>
      </c>
      <c r="O9494" s="7" t="s">
        <v>34060</v>
      </c>
      <c r="P9494" s="7" t="s">
        <v>34072</v>
      </c>
      <c r="Q9494" s="2" t="s">
        <v>32707</v>
      </c>
      <c r="R9494" s="2" t="s">
        <v>34073</v>
      </c>
      <c r="S9494" s="2">
        <v>500</v>
      </c>
      <c r="T9494" s="2">
        <v>500</v>
      </c>
      <c r="U9494" s="26" t="s">
        <v>31186</v>
      </c>
      <c r="W9494" s="26">
        <v>1</v>
      </c>
    </row>
    <row r="9495" spans="1:23" x14ac:dyDescent="0.3">
      <c r="A9495" t="s">
        <v>32460</v>
      </c>
      <c r="B9495" s="2" t="s">
        <v>19</v>
      </c>
      <c r="C9495" s="2" t="s">
        <v>15424</v>
      </c>
      <c r="D9495" s="2" t="s">
        <v>15426</v>
      </c>
      <c r="E9495" s="2" t="s">
        <v>16183</v>
      </c>
      <c r="F9495" s="2" t="s">
        <v>16185</v>
      </c>
      <c r="G9495" s="2" t="s">
        <v>16211</v>
      </c>
      <c r="H9495" s="3" t="s">
        <v>16212</v>
      </c>
      <c r="I9495" s="3" t="s">
        <v>13586</v>
      </c>
      <c r="J9495" s="3">
        <v>4</v>
      </c>
      <c r="K9495" s="26" t="s">
        <v>36</v>
      </c>
      <c r="O9495" s="7" t="s">
        <v>34060</v>
      </c>
      <c r="P9495" s="7" t="s">
        <v>34072</v>
      </c>
      <c r="Q9495" s="2" t="s">
        <v>32707</v>
      </c>
      <c r="R9495" s="2" t="s">
        <v>34073</v>
      </c>
      <c r="S9495" s="2">
        <v>600</v>
      </c>
      <c r="T9495" s="2">
        <v>600</v>
      </c>
      <c r="U9495" s="26" t="s">
        <v>31186</v>
      </c>
      <c r="W9495" s="26">
        <v>1</v>
      </c>
    </row>
    <row r="9496" spans="1:23" x14ac:dyDescent="0.3">
      <c r="A9496" t="s">
        <v>32460</v>
      </c>
      <c r="B9496" s="2" t="s">
        <v>19</v>
      </c>
      <c r="C9496" s="2" t="s">
        <v>15424</v>
      </c>
      <c r="D9496" s="2" t="s">
        <v>15426</v>
      </c>
      <c r="E9496" s="2" t="s">
        <v>16183</v>
      </c>
      <c r="F9496" s="2" t="s">
        <v>16185</v>
      </c>
      <c r="G9496" s="2" t="s">
        <v>16213</v>
      </c>
      <c r="H9496" s="3" t="s">
        <v>16214</v>
      </c>
      <c r="I9496" s="3" t="s">
        <v>13586</v>
      </c>
      <c r="J9496" s="3">
        <v>1</v>
      </c>
      <c r="K9496" s="26" t="s">
        <v>36</v>
      </c>
      <c r="O9496" s="7" t="s">
        <v>34060</v>
      </c>
      <c r="P9496" s="7" t="s">
        <v>34072</v>
      </c>
      <c r="Q9496" s="2" t="s">
        <v>32707</v>
      </c>
      <c r="R9496" s="2" t="s">
        <v>34073</v>
      </c>
      <c r="S9496" s="2">
        <v>700</v>
      </c>
      <c r="T9496" s="2">
        <v>700</v>
      </c>
      <c r="U9496" s="26" t="s">
        <v>31186</v>
      </c>
      <c r="W9496" s="26">
        <v>1</v>
      </c>
    </row>
    <row r="9497" spans="1:23" x14ac:dyDescent="0.3">
      <c r="A9497" t="s">
        <v>32460</v>
      </c>
      <c r="B9497" s="2" t="s">
        <v>19</v>
      </c>
      <c r="C9497" s="2" t="s">
        <v>15424</v>
      </c>
      <c r="D9497" s="2" t="s">
        <v>15426</v>
      </c>
      <c r="E9497" s="2" t="s">
        <v>16183</v>
      </c>
      <c r="F9497" s="2" t="s">
        <v>16185</v>
      </c>
      <c r="G9497" s="2" t="s">
        <v>16215</v>
      </c>
      <c r="H9497" s="3" t="s">
        <v>16216</v>
      </c>
      <c r="I9497" s="3" t="s">
        <v>13586</v>
      </c>
      <c r="K9497" s="26" t="s">
        <v>36</v>
      </c>
      <c r="O9497" s="7" t="s">
        <v>34060</v>
      </c>
      <c r="P9497" s="7" t="s">
        <v>34072</v>
      </c>
      <c r="Q9497" s="2" t="s">
        <v>32707</v>
      </c>
      <c r="R9497" s="2" t="s">
        <v>34073</v>
      </c>
      <c r="S9497" s="2">
        <v>800</v>
      </c>
      <c r="T9497" s="2">
        <v>800</v>
      </c>
      <c r="U9497" s="26" t="s">
        <v>31186</v>
      </c>
      <c r="W9497" s="26">
        <v>1</v>
      </c>
    </row>
    <row r="9498" spans="1:23" x14ac:dyDescent="0.3">
      <c r="A9498" t="s">
        <v>32460</v>
      </c>
      <c r="B9498" s="2" t="s">
        <v>19</v>
      </c>
      <c r="C9498" s="2" t="s">
        <v>15424</v>
      </c>
      <c r="D9498" s="2" t="s">
        <v>15426</v>
      </c>
      <c r="E9498" s="2" t="s">
        <v>16183</v>
      </c>
      <c r="F9498" s="2" t="s">
        <v>16185</v>
      </c>
      <c r="G9498" s="2" t="s">
        <v>16217</v>
      </c>
      <c r="H9498" s="3" t="s">
        <v>16218</v>
      </c>
      <c r="I9498" s="3" t="s">
        <v>13586</v>
      </c>
      <c r="K9498" s="26" t="s">
        <v>36</v>
      </c>
      <c r="O9498" s="7" t="s">
        <v>34060</v>
      </c>
      <c r="P9498" s="7" t="s">
        <v>34072</v>
      </c>
      <c r="Q9498" s="2" t="s">
        <v>32707</v>
      </c>
      <c r="R9498" s="2" t="s">
        <v>34073</v>
      </c>
      <c r="S9498" s="2">
        <v>900</v>
      </c>
      <c r="T9498" s="2">
        <v>900</v>
      </c>
      <c r="U9498" s="26" t="s">
        <v>31186</v>
      </c>
      <c r="W9498" s="26">
        <v>1</v>
      </c>
    </row>
    <row r="9499" spans="1:23" x14ac:dyDescent="0.3">
      <c r="A9499" t="s">
        <v>32460</v>
      </c>
      <c r="B9499" s="2" t="s">
        <v>19</v>
      </c>
      <c r="C9499" s="2" t="s">
        <v>15424</v>
      </c>
      <c r="D9499" s="2" t="s">
        <v>15426</v>
      </c>
      <c r="E9499" s="2" t="s">
        <v>16183</v>
      </c>
      <c r="F9499" s="2" t="s">
        <v>16185</v>
      </c>
      <c r="G9499" s="2" t="s">
        <v>16219</v>
      </c>
      <c r="H9499" s="3" t="s">
        <v>16220</v>
      </c>
      <c r="I9499" s="3" t="s">
        <v>13586</v>
      </c>
      <c r="J9499" s="3">
        <v>1</v>
      </c>
      <c r="K9499" s="26" t="s">
        <v>36</v>
      </c>
      <c r="O9499" s="7" t="s">
        <v>34060</v>
      </c>
      <c r="P9499" s="7" t="s">
        <v>34072</v>
      </c>
      <c r="Q9499" s="2" t="s">
        <v>32707</v>
      </c>
      <c r="R9499" s="2" t="s">
        <v>34073</v>
      </c>
      <c r="S9499" s="2">
        <v>1000</v>
      </c>
      <c r="T9499" s="2">
        <v>1000</v>
      </c>
      <c r="U9499" s="26" t="s">
        <v>31186</v>
      </c>
      <c r="W9499" s="26">
        <v>1</v>
      </c>
    </row>
    <row r="9500" spans="1:23" x14ac:dyDescent="0.3">
      <c r="L9500" s="163" t="s">
        <v>0</v>
      </c>
      <c r="M9500" s="163"/>
      <c r="N9500" s="163"/>
      <c r="O9500" s="163" t="s">
        <v>1</v>
      </c>
      <c r="P9500" s="163"/>
      <c r="Q9500" s="171" t="s">
        <v>31185</v>
      </c>
      <c r="R9500" s="171"/>
      <c r="S9500" s="171"/>
      <c r="T9500" s="171"/>
      <c r="U9500" s="171"/>
    </row>
    <row r="9501" spans="1:23" ht="43.2" x14ac:dyDescent="0.3">
      <c r="B9501" s="2" t="s">
        <v>19</v>
      </c>
      <c r="C9501" s="2" t="s">
        <v>15424</v>
      </c>
      <c r="D9501" s="2" t="s">
        <v>15426</v>
      </c>
      <c r="E9501" s="2" t="s">
        <v>16183</v>
      </c>
      <c r="F9501" s="2" t="s">
        <v>16221</v>
      </c>
      <c r="H9501" s="3" t="s">
        <v>16222</v>
      </c>
      <c r="L9501" s="123" t="s">
        <v>12</v>
      </c>
      <c r="M9501" s="123" t="s">
        <v>13</v>
      </c>
      <c r="N9501" s="123" t="s">
        <v>14</v>
      </c>
      <c r="O9501" s="123" t="s">
        <v>31196</v>
      </c>
      <c r="P9501" s="123" t="s">
        <v>31197</v>
      </c>
      <c r="Q9501" s="124" t="s">
        <v>32319</v>
      </c>
      <c r="R9501" s="124" t="s">
        <v>32320</v>
      </c>
      <c r="S9501" s="124" t="s">
        <v>17</v>
      </c>
      <c r="T9501" s="124" t="s">
        <v>18</v>
      </c>
      <c r="U9501" s="124" t="s">
        <v>31184</v>
      </c>
    </row>
    <row r="9502" spans="1:23" ht="43.2" x14ac:dyDescent="0.3">
      <c r="A9502" t="s">
        <v>32460</v>
      </c>
      <c r="B9502" s="2" t="s">
        <v>19</v>
      </c>
      <c r="C9502" s="2" t="s">
        <v>15424</v>
      </c>
      <c r="D9502" s="2" t="s">
        <v>15426</v>
      </c>
      <c r="E9502" s="2" t="s">
        <v>16183</v>
      </c>
      <c r="F9502" s="2" t="s">
        <v>16221</v>
      </c>
      <c r="G9502" s="2" t="s">
        <v>16223</v>
      </c>
      <c r="H9502" s="3" t="s">
        <v>16224</v>
      </c>
      <c r="I9502" s="3" t="s">
        <v>13586</v>
      </c>
      <c r="J9502" s="3">
        <v>6</v>
      </c>
      <c r="K9502" s="26" t="s">
        <v>36</v>
      </c>
      <c r="O9502" s="2" t="s">
        <v>32707</v>
      </c>
      <c r="P9502" s="7" t="s">
        <v>34074</v>
      </c>
      <c r="Q9502" s="2">
        <v>50</v>
      </c>
      <c r="R9502" s="2">
        <v>50</v>
      </c>
      <c r="S9502" s="2" t="s">
        <v>31186</v>
      </c>
      <c r="U9502" s="26">
        <v>1</v>
      </c>
    </row>
    <row r="9503" spans="1:23" ht="43.2" x14ac:dyDescent="0.3">
      <c r="A9503" t="s">
        <v>32460</v>
      </c>
      <c r="B9503" s="2" t="s">
        <v>19</v>
      </c>
      <c r="C9503" s="2" t="s">
        <v>15424</v>
      </c>
      <c r="D9503" s="2" t="s">
        <v>15426</v>
      </c>
      <c r="E9503" s="2" t="s">
        <v>16183</v>
      </c>
      <c r="F9503" s="2" t="s">
        <v>16221</v>
      </c>
      <c r="G9503" s="2" t="s">
        <v>16225</v>
      </c>
      <c r="H9503" s="3" t="s">
        <v>16226</v>
      </c>
      <c r="I9503" s="3" t="s">
        <v>13586</v>
      </c>
      <c r="J9503" s="3">
        <v>7</v>
      </c>
      <c r="K9503" s="26" t="s">
        <v>36</v>
      </c>
      <c r="O9503" s="2" t="s">
        <v>32707</v>
      </c>
      <c r="P9503" s="7" t="s">
        <v>34074</v>
      </c>
      <c r="Q9503" s="2">
        <v>80</v>
      </c>
      <c r="R9503" s="2">
        <v>80</v>
      </c>
      <c r="S9503" s="2" t="s">
        <v>31186</v>
      </c>
      <c r="U9503" s="26">
        <v>1</v>
      </c>
    </row>
    <row r="9504" spans="1:23" ht="43.2" x14ac:dyDescent="0.3">
      <c r="A9504" t="s">
        <v>32460</v>
      </c>
      <c r="B9504" s="2" t="s">
        <v>19</v>
      </c>
      <c r="C9504" s="2" t="s">
        <v>15424</v>
      </c>
      <c r="D9504" s="2" t="s">
        <v>15426</v>
      </c>
      <c r="E9504" s="2" t="s">
        <v>16183</v>
      </c>
      <c r="F9504" s="2" t="s">
        <v>16221</v>
      </c>
      <c r="G9504" s="2" t="s">
        <v>16227</v>
      </c>
      <c r="H9504" s="3" t="s">
        <v>16228</v>
      </c>
      <c r="I9504" s="3" t="s">
        <v>13586</v>
      </c>
      <c r="J9504" s="3">
        <v>16</v>
      </c>
      <c r="K9504" s="26" t="s">
        <v>36</v>
      </c>
      <c r="O9504" s="2" t="s">
        <v>32707</v>
      </c>
      <c r="P9504" s="7" t="s">
        <v>34074</v>
      </c>
      <c r="Q9504" s="2">
        <v>100</v>
      </c>
      <c r="R9504" s="2">
        <v>100</v>
      </c>
      <c r="S9504" s="2" t="s">
        <v>31186</v>
      </c>
      <c r="U9504" s="26">
        <v>1</v>
      </c>
    </row>
    <row r="9505" spans="1:23" ht="43.2" x14ac:dyDescent="0.3">
      <c r="A9505" t="s">
        <v>32460</v>
      </c>
      <c r="B9505" s="2" t="s">
        <v>19</v>
      </c>
      <c r="C9505" s="2" t="s">
        <v>15424</v>
      </c>
      <c r="D9505" s="2" t="s">
        <v>15426</v>
      </c>
      <c r="E9505" s="2" t="s">
        <v>16183</v>
      </c>
      <c r="F9505" s="2" t="s">
        <v>16221</v>
      </c>
      <c r="G9505" s="2" t="s">
        <v>16229</v>
      </c>
      <c r="H9505" s="3" t="s">
        <v>16230</v>
      </c>
      <c r="I9505" s="3" t="s">
        <v>13586</v>
      </c>
      <c r="J9505" s="3">
        <v>6</v>
      </c>
      <c r="K9505" s="26" t="s">
        <v>36</v>
      </c>
      <c r="O9505" s="2" t="s">
        <v>32707</v>
      </c>
      <c r="P9505" s="7" t="s">
        <v>34074</v>
      </c>
      <c r="Q9505" s="2">
        <v>150</v>
      </c>
      <c r="R9505" s="2">
        <v>150</v>
      </c>
      <c r="S9505" s="2" t="s">
        <v>31186</v>
      </c>
      <c r="U9505" s="26">
        <v>1</v>
      </c>
    </row>
    <row r="9506" spans="1:23" ht="43.2" x14ac:dyDescent="0.3">
      <c r="A9506" t="s">
        <v>32460</v>
      </c>
      <c r="B9506" s="2" t="s">
        <v>19</v>
      </c>
      <c r="C9506" s="2" t="s">
        <v>15424</v>
      </c>
      <c r="D9506" s="2" t="s">
        <v>15426</v>
      </c>
      <c r="E9506" s="2" t="s">
        <v>16183</v>
      </c>
      <c r="F9506" s="2" t="s">
        <v>16221</v>
      </c>
      <c r="G9506" s="2" t="s">
        <v>16231</v>
      </c>
      <c r="H9506" s="3" t="s">
        <v>16232</v>
      </c>
      <c r="I9506" s="3" t="s">
        <v>13586</v>
      </c>
      <c r="J9506" s="3">
        <v>8</v>
      </c>
      <c r="K9506" s="26" t="s">
        <v>36</v>
      </c>
      <c r="O9506" s="2" t="s">
        <v>32707</v>
      </c>
      <c r="P9506" s="7" t="s">
        <v>34074</v>
      </c>
      <c r="Q9506" s="2">
        <v>200</v>
      </c>
      <c r="R9506" s="2">
        <v>200</v>
      </c>
      <c r="S9506" s="2" t="s">
        <v>31186</v>
      </c>
      <c r="U9506" s="26">
        <v>1</v>
      </c>
    </row>
    <row r="9507" spans="1:23" ht="43.2" x14ac:dyDescent="0.3">
      <c r="A9507" t="s">
        <v>32460</v>
      </c>
      <c r="B9507" s="2" t="s">
        <v>19</v>
      </c>
      <c r="C9507" s="2" t="s">
        <v>15424</v>
      </c>
      <c r="D9507" s="2" t="s">
        <v>15426</v>
      </c>
      <c r="E9507" s="2" t="s">
        <v>16183</v>
      </c>
      <c r="F9507" s="2" t="s">
        <v>16221</v>
      </c>
      <c r="G9507" s="2" t="s">
        <v>16233</v>
      </c>
      <c r="H9507" s="3" t="s">
        <v>16234</v>
      </c>
      <c r="I9507" s="3" t="s">
        <v>13586</v>
      </c>
      <c r="J9507" s="3">
        <v>8</v>
      </c>
      <c r="K9507" s="26" t="s">
        <v>36</v>
      </c>
      <c r="O9507" s="2" t="s">
        <v>32707</v>
      </c>
      <c r="P9507" s="7" t="s">
        <v>34074</v>
      </c>
      <c r="Q9507" s="2">
        <v>250</v>
      </c>
      <c r="R9507" s="2">
        <v>250</v>
      </c>
      <c r="S9507" s="2" t="s">
        <v>31186</v>
      </c>
      <c r="U9507" s="26">
        <v>1</v>
      </c>
    </row>
    <row r="9508" spans="1:23" ht="43.2" x14ac:dyDescent="0.3">
      <c r="A9508" t="s">
        <v>32460</v>
      </c>
      <c r="B9508" s="2" t="s">
        <v>19</v>
      </c>
      <c r="C9508" s="2" t="s">
        <v>15424</v>
      </c>
      <c r="D9508" s="2" t="s">
        <v>15426</v>
      </c>
      <c r="E9508" s="2" t="s">
        <v>16183</v>
      </c>
      <c r="F9508" s="2" t="s">
        <v>16221</v>
      </c>
      <c r="G9508" s="2" t="s">
        <v>16235</v>
      </c>
      <c r="H9508" s="3" t="s">
        <v>16236</v>
      </c>
      <c r="I9508" s="3" t="s">
        <v>13586</v>
      </c>
      <c r="J9508" s="3">
        <v>7</v>
      </c>
      <c r="K9508" s="26" t="s">
        <v>36</v>
      </c>
      <c r="O9508" s="2" t="s">
        <v>32707</v>
      </c>
      <c r="P9508" s="7" t="s">
        <v>34074</v>
      </c>
      <c r="Q9508" s="2">
        <v>300</v>
      </c>
      <c r="R9508" s="2">
        <v>300</v>
      </c>
      <c r="S9508" s="2" t="s">
        <v>31186</v>
      </c>
      <c r="U9508" s="26">
        <v>1</v>
      </c>
    </row>
    <row r="9509" spans="1:23" ht="43.2" x14ac:dyDescent="0.3">
      <c r="A9509" t="s">
        <v>32460</v>
      </c>
      <c r="B9509" s="2" t="s">
        <v>19</v>
      </c>
      <c r="C9509" s="2" t="s">
        <v>15424</v>
      </c>
      <c r="D9509" s="2" t="s">
        <v>15426</v>
      </c>
      <c r="E9509" s="2" t="s">
        <v>16183</v>
      </c>
      <c r="F9509" s="2" t="s">
        <v>16221</v>
      </c>
      <c r="G9509" s="2" t="s">
        <v>16237</v>
      </c>
      <c r="H9509" s="3" t="s">
        <v>16238</v>
      </c>
      <c r="I9509" s="3" t="s">
        <v>13586</v>
      </c>
      <c r="J9509" s="3">
        <v>8</v>
      </c>
      <c r="K9509" s="26" t="s">
        <v>36</v>
      </c>
      <c r="O9509" s="2" t="s">
        <v>32707</v>
      </c>
      <c r="P9509" s="7" t="s">
        <v>34074</v>
      </c>
      <c r="Q9509" s="2">
        <v>400</v>
      </c>
      <c r="R9509" s="2">
        <v>400</v>
      </c>
      <c r="S9509" s="2" t="s">
        <v>31186</v>
      </c>
      <c r="U9509" s="26">
        <v>1</v>
      </c>
    </row>
    <row r="9510" spans="1:23" ht="43.2" x14ac:dyDescent="0.3">
      <c r="A9510" t="s">
        <v>32460</v>
      </c>
      <c r="B9510" s="2" t="s">
        <v>19</v>
      </c>
      <c r="C9510" s="2" t="s">
        <v>15424</v>
      </c>
      <c r="D9510" s="2" t="s">
        <v>15426</v>
      </c>
      <c r="E9510" s="2" t="s">
        <v>16183</v>
      </c>
      <c r="F9510" s="2" t="s">
        <v>16221</v>
      </c>
      <c r="G9510" s="2" t="s">
        <v>16239</v>
      </c>
      <c r="H9510" s="3" t="s">
        <v>16240</v>
      </c>
      <c r="I9510" s="3" t="s">
        <v>13586</v>
      </c>
      <c r="J9510" s="3">
        <v>3</v>
      </c>
      <c r="K9510" s="26" t="s">
        <v>36</v>
      </c>
      <c r="O9510" s="2" t="s">
        <v>32707</v>
      </c>
      <c r="P9510" s="7" t="s">
        <v>34074</v>
      </c>
      <c r="Q9510" s="2">
        <v>500</v>
      </c>
      <c r="R9510" s="2">
        <v>500</v>
      </c>
      <c r="S9510" s="2" t="s">
        <v>31186</v>
      </c>
      <c r="U9510" s="26">
        <v>1</v>
      </c>
    </row>
    <row r="9511" spans="1:23" ht="43.2" x14ac:dyDescent="0.3">
      <c r="A9511" t="s">
        <v>32460</v>
      </c>
      <c r="B9511" s="2" t="s">
        <v>19</v>
      </c>
      <c r="C9511" s="2" t="s">
        <v>15424</v>
      </c>
      <c r="D9511" s="2" t="s">
        <v>15426</v>
      </c>
      <c r="E9511" s="2" t="s">
        <v>16183</v>
      </c>
      <c r="F9511" s="2" t="s">
        <v>16221</v>
      </c>
      <c r="G9511" s="2" t="s">
        <v>16241</v>
      </c>
      <c r="H9511" s="3" t="s">
        <v>16242</v>
      </c>
      <c r="I9511" s="3" t="s">
        <v>13586</v>
      </c>
      <c r="J9511" s="3">
        <v>1</v>
      </c>
      <c r="K9511" s="26" t="s">
        <v>36</v>
      </c>
      <c r="O9511" s="2" t="s">
        <v>32707</v>
      </c>
      <c r="P9511" s="7" t="s">
        <v>34074</v>
      </c>
      <c r="Q9511" s="2">
        <v>600</v>
      </c>
      <c r="R9511" s="2">
        <v>600</v>
      </c>
      <c r="S9511" s="2" t="s">
        <v>31186</v>
      </c>
      <c r="U9511" s="26">
        <v>1</v>
      </c>
    </row>
    <row r="9512" spans="1:23" ht="43.2" x14ac:dyDescent="0.3">
      <c r="A9512" t="s">
        <v>32460</v>
      </c>
      <c r="B9512" s="2" t="s">
        <v>19</v>
      </c>
      <c r="C9512" s="2" t="s">
        <v>15424</v>
      </c>
      <c r="D9512" s="2" t="s">
        <v>15426</v>
      </c>
      <c r="E9512" s="2" t="s">
        <v>16183</v>
      </c>
      <c r="F9512" s="2" t="s">
        <v>16221</v>
      </c>
      <c r="G9512" s="2" t="s">
        <v>16243</v>
      </c>
      <c r="H9512" s="3" t="s">
        <v>16244</v>
      </c>
      <c r="I9512" s="3" t="s">
        <v>13586</v>
      </c>
      <c r="K9512" s="26" t="s">
        <v>36</v>
      </c>
      <c r="O9512" s="2" t="s">
        <v>32707</v>
      </c>
      <c r="P9512" s="7" t="s">
        <v>34074</v>
      </c>
      <c r="Q9512" s="2">
        <v>700</v>
      </c>
      <c r="R9512" s="2">
        <v>700</v>
      </c>
      <c r="S9512" s="2" t="s">
        <v>31186</v>
      </c>
      <c r="U9512" s="26">
        <v>1</v>
      </c>
    </row>
    <row r="9513" spans="1:23" ht="43.2" x14ac:dyDescent="0.3">
      <c r="A9513" t="s">
        <v>32460</v>
      </c>
      <c r="B9513" s="2" t="s">
        <v>19</v>
      </c>
      <c r="C9513" s="2" t="s">
        <v>15424</v>
      </c>
      <c r="D9513" s="2" t="s">
        <v>15426</v>
      </c>
      <c r="E9513" s="2" t="s">
        <v>16183</v>
      </c>
      <c r="F9513" s="2" t="s">
        <v>16221</v>
      </c>
      <c r="G9513" s="2" t="s">
        <v>16245</v>
      </c>
      <c r="H9513" s="3" t="s">
        <v>16246</v>
      </c>
      <c r="I9513" s="3" t="s">
        <v>13586</v>
      </c>
      <c r="K9513" s="26" t="s">
        <v>36</v>
      </c>
      <c r="O9513" s="2" t="s">
        <v>32707</v>
      </c>
      <c r="P9513" s="7" t="s">
        <v>34074</v>
      </c>
      <c r="Q9513" s="2">
        <v>800</v>
      </c>
      <c r="R9513" s="2">
        <v>800</v>
      </c>
      <c r="S9513" s="2" t="s">
        <v>31186</v>
      </c>
      <c r="U9513" s="26">
        <v>1</v>
      </c>
    </row>
    <row r="9514" spans="1:23" ht="43.2" x14ac:dyDescent="0.3">
      <c r="A9514" t="s">
        <v>32460</v>
      </c>
      <c r="B9514" s="2" t="s">
        <v>19</v>
      </c>
      <c r="C9514" s="2" t="s">
        <v>15424</v>
      </c>
      <c r="D9514" s="2" t="s">
        <v>15426</v>
      </c>
      <c r="E9514" s="2" t="s">
        <v>16183</v>
      </c>
      <c r="F9514" s="2" t="s">
        <v>16221</v>
      </c>
      <c r="G9514" s="2" t="s">
        <v>16247</v>
      </c>
      <c r="H9514" s="3" t="s">
        <v>16248</v>
      </c>
      <c r="I9514" s="3" t="s">
        <v>13586</v>
      </c>
      <c r="K9514" s="26" t="s">
        <v>36</v>
      </c>
      <c r="O9514" s="2" t="s">
        <v>32707</v>
      </c>
      <c r="P9514" s="7" t="s">
        <v>34074</v>
      </c>
      <c r="Q9514" s="2">
        <v>900</v>
      </c>
      <c r="R9514" s="2">
        <v>900</v>
      </c>
      <c r="S9514" s="2" t="s">
        <v>31186</v>
      </c>
      <c r="U9514" s="26">
        <v>1</v>
      </c>
    </row>
    <row r="9515" spans="1:23" ht="43.2" x14ac:dyDescent="0.3">
      <c r="A9515" t="s">
        <v>32460</v>
      </c>
      <c r="B9515" s="2" t="s">
        <v>19</v>
      </c>
      <c r="C9515" s="2" t="s">
        <v>15424</v>
      </c>
      <c r="D9515" s="2" t="s">
        <v>15426</v>
      </c>
      <c r="E9515" s="2" t="s">
        <v>16183</v>
      </c>
      <c r="F9515" s="2" t="s">
        <v>16221</v>
      </c>
      <c r="G9515" s="2" t="s">
        <v>16249</v>
      </c>
      <c r="H9515" s="3" t="s">
        <v>16250</v>
      </c>
      <c r="I9515" s="3" t="s">
        <v>13586</v>
      </c>
      <c r="K9515" s="26" t="s">
        <v>36</v>
      </c>
      <c r="O9515" s="2" t="s">
        <v>32707</v>
      </c>
      <c r="P9515" s="7" t="s">
        <v>34074</v>
      </c>
      <c r="Q9515" s="2">
        <v>1000</v>
      </c>
      <c r="R9515" s="2">
        <v>1000</v>
      </c>
      <c r="S9515" s="2" t="s">
        <v>31186</v>
      </c>
      <c r="U9515" s="26">
        <v>1</v>
      </c>
    </row>
    <row r="9516" spans="1:23" ht="43.2" x14ac:dyDescent="0.3">
      <c r="A9516" t="s">
        <v>32460</v>
      </c>
      <c r="B9516" s="2" t="s">
        <v>19</v>
      </c>
      <c r="C9516" s="2" t="s">
        <v>15424</v>
      </c>
      <c r="D9516" s="2" t="s">
        <v>15426</v>
      </c>
      <c r="E9516" s="2" t="s">
        <v>16183</v>
      </c>
      <c r="F9516" s="2" t="s">
        <v>16221</v>
      </c>
      <c r="G9516" s="2" t="s">
        <v>16251</v>
      </c>
      <c r="H9516" s="3" t="s">
        <v>16252</v>
      </c>
      <c r="I9516" s="3" t="s">
        <v>13586</v>
      </c>
      <c r="K9516" s="26" t="s">
        <v>36</v>
      </c>
      <c r="O9516" s="2" t="s">
        <v>32707</v>
      </c>
      <c r="P9516" s="7" t="s">
        <v>34074</v>
      </c>
      <c r="Q9516" s="2">
        <v>1200</v>
      </c>
      <c r="R9516" s="2">
        <v>1200</v>
      </c>
      <c r="S9516" s="2" t="s">
        <v>31186</v>
      </c>
      <c r="U9516" s="26">
        <v>1</v>
      </c>
    </row>
    <row r="9517" spans="1:23" ht="43.2" x14ac:dyDescent="0.3">
      <c r="A9517" t="s">
        <v>32460</v>
      </c>
      <c r="B9517" s="2" t="s">
        <v>19</v>
      </c>
      <c r="C9517" s="2" t="s">
        <v>15424</v>
      </c>
      <c r="D9517" s="2" t="s">
        <v>15426</v>
      </c>
      <c r="E9517" s="2" t="s">
        <v>16183</v>
      </c>
      <c r="F9517" s="2" t="s">
        <v>16221</v>
      </c>
      <c r="G9517" s="2" t="s">
        <v>16253</v>
      </c>
      <c r="H9517" s="3" t="s">
        <v>16254</v>
      </c>
      <c r="I9517" s="3" t="s">
        <v>13586</v>
      </c>
      <c r="K9517" s="26" t="s">
        <v>36</v>
      </c>
      <c r="O9517" s="2" t="s">
        <v>32707</v>
      </c>
      <c r="P9517" s="7" t="s">
        <v>34074</v>
      </c>
      <c r="Q9517" s="2">
        <v>1400</v>
      </c>
      <c r="R9517" s="2">
        <v>1400</v>
      </c>
      <c r="S9517" s="2" t="s">
        <v>31186</v>
      </c>
      <c r="U9517" s="26">
        <v>1</v>
      </c>
    </row>
    <row r="9518" spans="1:23" x14ac:dyDescent="0.3">
      <c r="L9518" s="163" t="s">
        <v>0</v>
      </c>
      <c r="M9518" s="163"/>
      <c r="N9518" s="163"/>
      <c r="O9518" s="163" t="s">
        <v>1</v>
      </c>
      <c r="P9518" s="163"/>
      <c r="Q9518" s="163"/>
      <c r="R9518" s="163"/>
      <c r="S9518" s="171" t="s">
        <v>31185</v>
      </c>
      <c r="T9518" s="171"/>
      <c r="U9518" s="171"/>
      <c r="V9518" s="171"/>
      <c r="W9518" s="171"/>
    </row>
    <row r="9519" spans="1:23" ht="43.2" x14ac:dyDescent="0.3">
      <c r="B9519" s="2" t="s">
        <v>19</v>
      </c>
      <c r="C9519" s="2" t="s">
        <v>15424</v>
      </c>
      <c r="D9519" s="2" t="s">
        <v>15426</v>
      </c>
      <c r="E9519" s="2" t="s">
        <v>16183</v>
      </c>
      <c r="F9519" s="2" t="s">
        <v>16255</v>
      </c>
      <c r="H9519" s="3" t="s">
        <v>16256</v>
      </c>
      <c r="L9519" s="123" t="s">
        <v>12</v>
      </c>
      <c r="M9519" s="123" t="s">
        <v>13</v>
      </c>
      <c r="N9519" s="123" t="s">
        <v>14</v>
      </c>
      <c r="O9519" s="123" t="s">
        <v>32311</v>
      </c>
      <c r="P9519" s="123" t="s">
        <v>31195</v>
      </c>
      <c r="Q9519" s="123" t="s">
        <v>31196</v>
      </c>
      <c r="R9519" s="123" t="s">
        <v>31197</v>
      </c>
      <c r="S9519" s="124" t="s">
        <v>32319</v>
      </c>
      <c r="T9519" s="124" t="s">
        <v>32320</v>
      </c>
      <c r="U9519" s="124" t="s">
        <v>17</v>
      </c>
      <c r="V9519" s="124" t="s">
        <v>18</v>
      </c>
      <c r="W9519" s="124" t="s">
        <v>31184</v>
      </c>
    </row>
    <row r="9520" spans="1:23" x14ac:dyDescent="0.3">
      <c r="A9520" t="s">
        <v>32460</v>
      </c>
      <c r="B9520" s="2" t="s">
        <v>19</v>
      </c>
      <c r="C9520" s="2" t="s">
        <v>15424</v>
      </c>
      <c r="D9520" s="2" t="s">
        <v>15426</v>
      </c>
      <c r="E9520" s="2" t="s">
        <v>16183</v>
      </c>
      <c r="F9520" s="2" t="s">
        <v>16255</v>
      </c>
      <c r="G9520" s="2" t="s">
        <v>16257</v>
      </c>
      <c r="H9520" s="3" t="s">
        <v>16258</v>
      </c>
      <c r="I9520" s="3" t="s">
        <v>1758</v>
      </c>
      <c r="J9520" s="3">
        <v>4</v>
      </c>
      <c r="K9520" s="26" t="s">
        <v>36</v>
      </c>
      <c r="O9520" s="7" t="s">
        <v>34075</v>
      </c>
      <c r="P9520" s="7" t="s">
        <v>34003</v>
      </c>
      <c r="Q9520" s="2" t="s">
        <v>32707</v>
      </c>
      <c r="R9520" s="2" t="s">
        <v>34076</v>
      </c>
      <c r="S9520" s="2">
        <v>50</v>
      </c>
      <c r="T9520" s="2">
        <v>50</v>
      </c>
      <c r="U9520" s="26" t="s">
        <v>31186</v>
      </c>
      <c r="W9520" s="26">
        <v>1</v>
      </c>
    </row>
    <row r="9521" spans="1:23" x14ac:dyDescent="0.3">
      <c r="A9521" t="s">
        <v>32460</v>
      </c>
      <c r="B9521" s="2" t="s">
        <v>19</v>
      </c>
      <c r="C9521" s="2" t="s">
        <v>15424</v>
      </c>
      <c r="D9521" s="2" t="s">
        <v>15426</v>
      </c>
      <c r="E9521" s="2" t="s">
        <v>16183</v>
      </c>
      <c r="F9521" s="2" t="s">
        <v>16255</v>
      </c>
      <c r="G9521" s="2" t="s">
        <v>16259</v>
      </c>
      <c r="H9521" s="3" t="s">
        <v>16260</v>
      </c>
      <c r="I9521" s="3" t="s">
        <v>1758</v>
      </c>
      <c r="J9521" s="3">
        <v>4</v>
      </c>
      <c r="K9521" s="26" t="s">
        <v>36</v>
      </c>
      <c r="O9521" s="7" t="s">
        <v>34075</v>
      </c>
      <c r="P9521" s="7" t="s">
        <v>34003</v>
      </c>
      <c r="Q9521" s="2" t="s">
        <v>32707</v>
      </c>
      <c r="R9521" s="2" t="s">
        <v>34076</v>
      </c>
      <c r="S9521" s="2">
        <v>80</v>
      </c>
      <c r="T9521" s="2">
        <v>80</v>
      </c>
      <c r="U9521" s="26" t="s">
        <v>31186</v>
      </c>
      <c r="W9521" s="26">
        <v>1</v>
      </c>
    </row>
    <row r="9522" spans="1:23" x14ac:dyDescent="0.3">
      <c r="A9522" t="s">
        <v>32460</v>
      </c>
      <c r="B9522" s="2" t="s">
        <v>19</v>
      </c>
      <c r="C9522" s="2" t="s">
        <v>15424</v>
      </c>
      <c r="D9522" s="2" t="s">
        <v>15426</v>
      </c>
      <c r="E9522" s="2" t="s">
        <v>16183</v>
      </c>
      <c r="F9522" s="2" t="s">
        <v>16255</v>
      </c>
      <c r="G9522" s="2" t="s">
        <v>16261</v>
      </c>
      <c r="H9522" s="3" t="s">
        <v>16262</v>
      </c>
      <c r="I9522" s="3" t="s">
        <v>1758</v>
      </c>
      <c r="J9522" s="3">
        <v>7</v>
      </c>
      <c r="K9522" s="26" t="s">
        <v>36</v>
      </c>
      <c r="O9522" s="7" t="s">
        <v>34075</v>
      </c>
      <c r="P9522" s="7" t="s">
        <v>34003</v>
      </c>
      <c r="Q9522" s="2" t="s">
        <v>32707</v>
      </c>
      <c r="R9522" s="2" t="s">
        <v>34076</v>
      </c>
      <c r="S9522" s="2">
        <v>100</v>
      </c>
      <c r="T9522" s="2">
        <v>100</v>
      </c>
      <c r="U9522" s="26" t="s">
        <v>31186</v>
      </c>
      <c r="W9522" s="26">
        <v>1</v>
      </c>
    </row>
    <row r="9523" spans="1:23" x14ac:dyDescent="0.3">
      <c r="A9523" t="s">
        <v>32460</v>
      </c>
      <c r="B9523" s="2" t="s">
        <v>19</v>
      </c>
      <c r="C9523" s="2" t="s">
        <v>15424</v>
      </c>
      <c r="D9523" s="2" t="s">
        <v>15426</v>
      </c>
      <c r="E9523" s="2" t="s">
        <v>16183</v>
      </c>
      <c r="F9523" s="2" t="s">
        <v>16255</v>
      </c>
      <c r="G9523" s="2" t="s">
        <v>16263</v>
      </c>
      <c r="H9523" s="3" t="s">
        <v>16264</v>
      </c>
      <c r="I9523" s="3" t="s">
        <v>1758</v>
      </c>
      <c r="K9523" s="26" t="s">
        <v>36</v>
      </c>
      <c r="O9523" s="7" t="s">
        <v>34075</v>
      </c>
      <c r="P9523" s="7" t="s">
        <v>34003</v>
      </c>
      <c r="Q9523" s="2" t="s">
        <v>32707</v>
      </c>
      <c r="R9523" s="2" t="s">
        <v>34076</v>
      </c>
      <c r="S9523" s="2">
        <v>150</v>
      </c>
      <c r="T9523" s="2">
        <v>150</v>
      </c>
      <c r="U9523" s="26" t="s">
        <v>31186</v>
      </c>
      <c r="W9523" s="26">
        <v>1</v>
      </c>
    </row>
    <row r="9524" spans="1:23" x14ac:dyDescent="0.3">
      <c r="A9524" t="s">
        <v>32460</v>
      </c>
      <c r="B9524" s="2" t="s">
        <v>19</v>
      </c>
      <c r="C9524" s="2" t="s">
        <v>15424</v>
      </c>
      <c r="D9524" s="2" t="s">
        <v>15426</v>
      </c>
      <c r="E9524" s="2" t="s">
        <v>16183</v>
      </c>
      <c r="F9524" s="2" t="s">
        <v>16255</v>
      </c>
      <c r="G9524" s="2" t="s">
        <v>16265</v>
      </c>
      <c r="H9524" s="3" t="s">
        <v>16266</v>
      </c>
      <c r="I9524" s="3" t="s">
        <v>1758</v>
      </c>
      <c r="J9524" s="3">
        <v>4</v>
      </c>
      <c r="K9524" s="26" t="s">
        <v>36</v>
      </c>
      <c r="O9524" s="7" t="s">
        <v>34075</v>
      </c>
      <c r="P9524" s="7" t="s">
        <v>34003</v>
      </c>
      <c r="Q9524" s="2" t="s">
        <v>32707</v>
      </c>
      <c r="R9524" s="2" t="s">
        <v>34076</v>
      </c>
      <c r="S9524" s="2">
        <v>200</v>
      </c>
      <c r="T9524" s="2">
        <v>200</v>
      </c>
      <c r="U9524" s="26" t="s">
        <v>31186</v>
      </c>
      <c r="W9524" s="26">
        <v>1</v>
      </c>
    </row>
    <row r="9525" spans="1:23" x14ac:dyDescent="0.3">
      <c r="A9525" t="s">
        <v>32460</v>
      </c>
      <c r="B9525" s="2" t="s">
        <v>19</v>
      </c>
      <c r="C9525" s="2" t="s">
        <v>15424</v>
      </c>
      <c r="D9525" s="2" t="s">
        <v>15426</v>
      </c>
      <c r="E9525" s="2" t="s">
        <v>16183</v>
      </c>
      <c r="F9525" s="2" t="s">
        <v>16255</v>
      </c>
      <c r="G9525" s="2" t="s">
        <v>16267</v>
      </c>
      <c r="H9525" s="3" t="s">
        <v>16268</v>
      </c>
      <c r="I9525" s="3" t="s">
        <v>1758</v>
      </c>
      <c r="J9525" s="3">
        <v>1</v>
      </c>
      <c r="K9525" s="26" t="s">
        <v>36</v>
      </c>
      <c r="O9525" s="7" t="s">
        <v>34075</v>
      </c>
      <c r="P9525" s="7" t="s">
        <v>34003</v>
      </c>
      <c r="Q9525" s="2" t="s">
        <v>32707</v>
      </c>
      <c r="R9525" s="2" t="s">
        <v>34076</v>
      </c>
      <c r="S9525" s="2">
        <v>250</v>
      </c>
      <c r="T9525" s="2">
        <v>250</v>
      </c>
      <c r="U9525" s="26" t="s">
        <v>31186</v>
      </c>
      <c r="W9525" s="26">
        <v>1</v>
      </c>
    </row>
    <row r="9526" spans="1:23" x14ac:dyDescent="0.3">
      <c r="A9526" t="s">
        <v>32460</v>
      </c>
      <c r="B9526" s="2" t="s">
        <v>19</v>
      </c>
      <c r="C9526" s="2" t="s">
        <v>15424</v>
      </c>
      <c r="D9526" s="2" t="s">
        <v>15426</v>
      </c>
      <c r="E9526" s="2" t="s">
        <v>16183</v>
      </c>
      <c r="F9526" s="2" t="s">
        <v>16255</v>
      </c>
      <c r="G9526" s="2" t="s">
        <v>16269</v>
      </c>
      <c r="H9526" s="3" t="s">
        <v>16270</v>
      </c>
      <c r="I9526" s="3" t="s">
        <v>1758</v>
      </c>
      <c r="J9526" s="3">
        <v>3</v>
      </c>
      <c r="K9526" s="26" t="s">
        <v>36</v>
      </c>
      <c r="O9526" s="7" t="s">
        <v>34075</v>
      </c>
      <c r="P9526" s="7" t="s">
        <v>34003</v>
      </c>
      <c r="Q9526" s="2" t="s">
        <v>32707</v>
      </c>
      <c r="R9526" s="2" t="s">
        <v>34076</v>
      </c>
      <c r="S9526" s="2">
        <v>300</v>
      </c>
      <c r="T9526" s="2">
        <v>300</v>
      </c>
      <c r="U9526" s="26" t="s">
        <v>31186</v>
      </c>
      <c r="W9526" s="26">
        <v>1</v>
      </c>
    </row>
    <row r="9527" spans="1:23" x14ac:dyDescent="0.3">
      <c r="A9527" t="s">
        <v>32460</v>
      </c>
      <c r="B9527" s="2" t="s">
        <v>19</v>
      </c>
      <c r="C9527" s="2" t="s">
        <v>15424</v>
      </c>
      <c r="D9527" s="2" t="s">
        <v>15426</v>
      </c>
      <c r="E9527" s="2" t="s">
        <v>16183</v>
      </c>
      <c r="F9527" s="2" t="s">
        <v>16255</v>
      </c>
      <c r="G9527" s="2" t="s">
        <v>16271</v>
      </c>
      <c r="H9527" s="3" t="s">
        <v>16272</v>
      </c>
      <c r="I9527" s="3" t="s">
        <v>1758</v>
      </c>
      <c r="J9527" s="3">
        <v>5</v>
      </c>
      <c r="K9527" s="26" t="s">
        <v>36</v>
      </c>
      <c r="O9527" s="7" t="s">
        <v>34075</v>
      </c>
      <c r="P9527" s="7" t="s">
        <v>34003</v>
      </c>
      <c r="Q9527" s="2" t="s">
        <v>32707</v>
      </c>
      <c r="R9527" s="2" t="s">
        <v>34076</v>
      </c>
      <c r="S9527" s="2">
        <v>400</v>
      </c>
      <c r="T9527" s="2">
        <v>400</v>
      </c>
      <c r="U9527" s="26" t="s">
        <v>31186</v>
      </c>
      <c r="W9527" s="26">
        <v>1</v>
      </c>
    </row>
    <row r="9528" spans="1:23" x14ac:dyDescent="0.3">
      <c r="A9528" t="s">
        <v>32460</v>
      </c>
      <c r="B9528" s="2" t="s">
        <v>19</v>
      </c>
      <c r="C9528" s="2" t="s">
        <v>15424</v>
      </c>
      <c r="D9528" s="2" t="s">
        <v>15426</v>
      </c>
      <c r="E9528" s="2" t="s">
        <v>16183</v>
      </c>
      <c r="F9528" s="2" t="s">
        <v>16255</v>
      </c>
      <c r="G9528" s="2" t="s">
        <v>16273</v>
      </c>
      <c r="H9528" s="3" t="s">
        <v>16274</v>
      </c>
      <c r="I9528" s="3" t="s">
        <v>1758</v>
      </c>
      <c r="K9528" s="26" t="s">
        <v>36</v>
      </c>
      <c r="O9528" s="7" t="s">
        <v>34075</v>
      </c>
      <c r="P9528" s="7" t="s">
        <v>34003</v>
      </c>
      <c r="Q9528" s="2" t="s">
        <v>32707</v>
      </c>
      <c r="R9528" s="2" t="s">
        <v>34076</v>
      </c>
      <c r="S9528" s="2">
        <v>500</v>
      </c>
      <c r="T9528" s="2">
        <v>500</v>
      </c>
      <c r="U9528" s="26" t="s">
        <v>31186</v>
      </c>
      <c r="W9528" s="26">
        <v>1</v>
      </c>
    </row>
    <row r="9529" spans="1:23" x14ac:dyDescent="0.3">
      <c r="A9529" t="s">
        <v>32460</v>
      </c>
      <c r="B9529" s="2" t="s">
        <v>19</v>
      </c>
      <c r="C9529" s="2" t="s">
        <v>15424</v>
      </c>
      <c r="D9529" s="2" t="s">
        <v>15426</v>
      </c>
      <c r="E9529" s="2" t="s">
        <v>16183</v>
      </c>
      <c r="F9529" s="2" t="s">
        <v>16255</v>
      </c>
      <c r="G9529" s="2" t="s">
        <v>16275</v>
      </c>
      <c r="H9529" s="3" t="s">
        <v>16276</v>
      </c>
      <c r="I9529" s="3" t="s">
        <v>1758</v>
      </c>
      <c r="K9529" s="26" t="s">
        <v>36</v>
      </c>
      <c r="O9529" s="7" t="s">
        <v>34075</v>
      </c>
      <c r="P9529" s="7" t="s">
        <v>34003</v>
      </c>
      <c r="Q9529" s="2" t="s">
        <v>32707</v>
      </c>
      <c r="R9529" s="2" t="s">
        <v>34076</v>
      </c>
      <c r="S9529" s="2">
        <v>600</v>
      </c>
      <c r="T9529" s="2">
        <v>600</v>
      </c>
      <c r="U9529" s="26" t="s">
        <v>31186</v>
      </c>
      <c r="W9529" s="26">
        <v>1</v>
      </c>
    </row>
    <row r="9530" spans="1:23" x14ac:dyDescent="0.3">
      <c r="A9530" t="s">
        <v>32460</v>
      </c>
      <c r="B9530" s="2" t="s">
        <v>19</v>
      </c>
      <c r="C9530" s="2" t="s">
        <v>15424</v>
      </c>
      <c r="D9530" s="2" t="s">
        <v>15426</v>
      </c>
      <c r="E9530" s="2" t="s">
        <v>16183</v>
      </c>
      <c r="F9530" s="2" t="s">
        <v>16255</v>
      </c>
      <c r="G9530" s="2" t="s">
        <v>16277</v>
      </c>
      <c r="H9530" s="3" t="s">
        <v>16278</v>
      </c>
      <c r="I9530" s="3" t="s">
        <v>1758</v>
      </c>
      <c r="K9530" s="26" t="s">
        <v>36</v>
      </c>
      <c r="O9530" s="7" t="s">
        <v>34075</v>
      </c>
      <c r="P9530" s="7" t="s">
        <v>34003</v>
      </c>
      <c r="Q9530" s="2" t="s">
        <v>32707</v>
      </c>
      <c r="R9530" s="2" t="s">
        <v>34076</v>
      </c>
      <c r="S9530" s="2">
        <v>700</v>
      </c>
      <c r="T9530" s="2">
        <v>700</v>
      </c>
      <c r="U9530" s="26" t="s">
        <v>31186</v>
      </c>
      <c r="W9530" s="26">
        <v>1</v>
      </c>
    </row>
    <row r="9531" spans="1:23" x14ac:dyDescent="0.3">
      <c r="A9531" t="s">
        <v>32460</v>
      </c>
      <c r="B9531" s="2" t="s">
        <v>19</v>
      </c>
      <c r="C9531" s="2" t="s">
        <v>15424</v>
      </c>
      <c r="D9531" s="2" t="s">
        <v>15426</v>
      </c>
      <c r="E9531" s="2" t="s">
        <v>16183</v>
      </c>
      <c r="F9531" s="2" t="s">
        <v>16255</v>
      </c>
      <c r="G9531" s="2" t="s">
        <v>16279</v>
      </c>
      <c r="H9531" s="3" t="s">
        <v>16280</v>
      </c>
      <c r="I9531" s="3" t="s">
        <v>1758</v>
      </c>
      <c r="K9531" s="26" t="s">
        <v>36</v>
      </c>
      <c r="O9531" s="7" t="s">
        <v>34075</v>
      </c>
      <c r="P9531" s="7" t="s">
        <v>34003</v>
      </c>
      <c r="Q9531" s="2" t="s">
        <v>32707</v>
      </c>
      <c r="R9531" s="2" t="s">
        <v>34076</v>
      </c>
      <c r="S9531" s="2">
        <v>800</v>
      </c>
      <c r="T9531" s="2">
        <v>800</v>
      </c>
      <c r="U9531" s="26" t="s">
        <v>31186</v>
      </c>
      <c r="W9531" s="26">
        <v>1</v>
      </c>
    </row>
    <row r="9532" spans="1:23" x14ac:dyDescent="0.3">
      <c r="A9532" t="s">
        <v>32460</v>
      </c>
      <c r="B9532" s="2" t="s">
        <v>19</v>
      </c>
      <c r="C9532" s="2" t="s">
        <v>15424</v>
      </c>
      <c r="D9532" s="2" t="s">
        <v>15426</v>
      </c>
      <c r="E9532" s="2" t="s">
        <v>16183</v>
      </c>
      <c r="F9532" s="2" t="s">
        <v>16255</v>
      </c>
      <c r="G9532" s="2" t="s">
        <v>16281</v>
      </c>
      <c r="H9532" s="3" t="s">
        <v>16282</v>
      </c>
      <c r="I9532" s="3" t="s">
        <v>1758</v>
      </c>
      <c r="K9532" s="26" t="s">
        <v>36</v>
      </c>
      <c r="O9532" s="7" t="s">
        <v>34075</v>
      </c>
      <c r="P9532" s="7" t="s">
        <v>34003</v>
      </c>
      <c r="Q9532" s="2" t="s">
        <v>32707</v>
      </c>
      <c r="R9532" s="2" t="s">
        <v>34076</v>
      </c>
      <c r="S9532" s="2">
        <v>900</v>
      </c>
      <c r="T9532" s="2">
        <v>900</v>
      </c>
      <c r="U9532" s="26" t="s">
        <v>31186</v>
      </c>
      <c r="W9532" s="26">
        <v>1</v>
      </c>
    </row>
    <row r="9533" spans="1:23" x14ac:dyDescent="0.3">
      <c r="A9533" t="s">
        <v>32460</v>
      </c>
      <c r="B9533" s="2" t="s">
        <v>19</v>
      </c>
      <c r="C9533" s="2" t="s">
        <v>15424</v>
      </c>
      <c r="D9533" s="2" t="s">
        <v>15426</v>
      </c>
      <c r="E9533" s="2" t="s">
        <v>16183</v>
      </c>
      <c r="F9533" s="2" t="s">
        <v>16255</v>
      </c>
      <c r="G9533" s="2" t="s">
        <v>16283</v>
      </c>
      <c r="H9533" s="3" t="s">
        <v>16284</v>
      </c>
      <c r="I9533" s="3" t="s">
        <v>1758</v>
      </c>
      <c r="K9533" s="26" t="s">
        <v>36</v>
      </c>
      <c r="O9533" s="7" t="s">
        <v>34075</v>
      </c>
      <c r="P9533" s="7" t="s">
        <v>34003</v>
      </c>
      <c r="Q9533" s="2" t="s">
        <v>32707</v>
      </c>
      <c r="R9533" s="2" t="s">
        <v>34076</v>
      </c>
      <c r="S9533" s="2">
        <v>1000</v>
      </c>
      <c r="T9533" s="2">
        <v>1000</v>
      </c>
      <c r="U9533" s="26" t="s">
        <v>31186</v>
      </c>
      <c r="W9533" s="26">
        <v>1</v>
      </c>
    </row>
    <row r="9534" spans="1:23" x14ac:dyDescent="0.3">
      <c r="A9534" t="s">
        <v>32460</v>
      </c>
      <c r="B9534" s="2" t="s">
        <v>19</v>
      </c>
      <c r="C9534" s="2" t="s">
        <v>15424</v>
      </c>
      <c r="D9534" s="2" t="s">
        <v>15426</v>
      </c>
      <c r="E9534" s="2" t="s">
        <v>16183</v>
      </c>
      <c r="F9534" s="2" t="s">
        <v>16255</v>
      </c>
      <c r="G9534" s="2" t="s">
        <v>16285</v>
      </c>
      <c r="H9534" s="3" t="s">
        <v>16286</v>
      </c>
      <c r="I9534" s="3" t="s">
        <v>1758</v>
      </c>
      <c r="K9534" s="26" t="s">
        <v>36</v>
      </c>
      <c r="O9534" s="7" t="s">
        <v>34075</v>
      </c>
      <c r="P9534" s="7" t="s">
        <v>34003</v>
      </c>
      <c r="Q9534" s="2" t="s">
        <v>32707</v>
      </c>
      <c r="R9534" s="2" t="s">
        <v>34076</v>
      </c>
      <c r="S9534" s="2">
        <v>1200</v>
      </c>
      <c r="T9534" s="2">
        <v>1200</v>
      </c>
      <c r="U9534" s="26" t="s">
        <v>31186</v>
      </c>
      <c r="W9534" s="26">
        <v>1</v>
      </c>
    </row>
    <row r="9535" spans="1:23" x14ac:dyDescent="0.3">
      <c r="B9535" s="2" t="s">
        <v>19</v>
      </c>
      <c r="C9535" s="2" t="s">
        <v>15424</v>
      </c>
      <c r="D9535" s="2" t="s">
        <v>15426</v>
      </c>
      <c r="E9535" s="2" t="s">
        <v>16287</v>
      </c>
      <c r="H9535" s="3" t="s">
        <v>16288</v>
      </c>
    </row>
    <row r="9536" spans="1:23" x14ac:dyDescent="0.3">
      <c r="L9536" s="163" t="s">
        <v>0</v>
      </c>
      <c r="M9536" s="163"/>
      <c r="N9536" s="163"/>
      <c r="O9536" s="163" t="s">
        <v>1</v>
      </c>
      <c r="P9536" s="163"/>
      <c r="Q9536" s="163"/>
      <c r="R9536" s="171" t="s">
        <v>31185</v>
      </c>
      <c r="S9536" s="171"/>
      <c r="T9536" s="171"/>
      <c r="U9536" s="171"/>
      <c r="V9536" s="171"/>
    </row>
    <row r="9537" spans="1:22" ht="43.2" x14ac:dyDescent="0.3">
      <c r="B9537" s="2" t="s">
        <v>19</v>
      </c>
      <c r="C9537" s="2" t="s">
        <v>15424</v>
      </c>
      <c r="D9537" s="2" t="s">
        <v>15426</v>
      </c>
      <c r="E9537" s="2" t="s">
        <v>16287</v>
      </c>
      <c r="F9537" s="2" t="s">
        <v>16289</v>
      </c>
      <c r="H9537" s="3" t="s">
        <v>16290</v>
      </c>
      <c r="L9537" s="123" t="s">
        <v>12</v>
      </c>
      <c r="M9537" s="123" t="s">
        <v>13</v>
      </c>
      <c r="N9537" s="123" t="s">
        <v>14</v>
      </c>
      <c r="O9537" s="123" t="s">
        <v>32311</v>
      </c>
      <c r="P9537" s="123" t="s">
        <v>31196</v>
      </c>
      <c r="Q9537" s="123" t="s">
        <v>31197</v>
      </c>
      <c r="R9537" s="124" t="s">
        <v>32319</v>
      </c>
      <c r="S9537" s="124" t="s">
        <v>32320</v>
      </c>
      <c r="T9537" s="124" t="s">
        <v>17</v>
      </c>
      <c r="U9537" s="124" t="s">
        <v>18</v>
      </c>
      <c r="V9537" s="124" t="s">
        <v>31184</v>
      </c>
    </row>
    <row r="9538" spans="1:22" x14ac:dyDescent="0.3">
      <c r="A9538" t="s">
        <v>32460</v>
      </c>
      <c r="B9538" s="2" t="s">
        <v>19</v>
      </c>
      <c r="C9538" s="2" t="s">
        <v>15424</v>
      </c>
      <c r="D9538" s="2" t="s">
        <v>15426</v>
      </c>
      <c r="E9538" s="2" t="s">
        <v>16287</v>
      </c>
      <c r="F9538" s="2" t="s">
        <v>16289</v>
      </c>
      <c r="G9538" s="2" t="s">
        <v>16291</v>
      </c>
      <c r="H9538" s="3" t="s">
        <v>16292</v>
      </c>
      <c r="I9538" s="3" t="s">
        <v>16293</v>
      </c>
      <c r="J9538" s="3">
        <v>145</v>
      </c>
      <c r="K9538" s="26" t="s">
        <v>36</v>
      </c>
      <c r="O9538" s="7" t="s">
        <v>34077</v>
      </c>
      <c r="P9538" s="7" t="s">
        <v>34078</v>
      </c>
      <c r="Q9538" s="2" t="s">
        <v>34079</v>
      </c>
      <c r="R9538" s="2">
        <v>50</v>
      </c>
      <c r="S9538" s="2">
        <v>50</v>
      </c>
      <c r="T9538" s="2" t="s">
        <v>31186</v>
      </c>
      <c r="V9538" s="26">
        <v>1</v>
      </c>
    </row>
    <row r="9539" spans="1:22" x14ac:dyDescent="0.3">
      <c r="A9539" t="s">
        <v>32460</v>
      </c>
      <c r="B9539" s="2" t="s">
        <v>19</v>
      </c>
      <c r="C9539" s="2" t="s">
        <v>15424</v>
      </c>
      <c r="D9539" s="2" t="s">
        <v>15426</v>
      </c>
      <c r="E9539" s="2" t="s">
        <v>16287</v>
      </c>
      <c r="F9539" s="2" t="s">
        <v>16289</v>
      </c>
      <c r="G9539" s="2" t="s">
        <v>16294</v>
      </c>
      <c r="H9539" s="3" t="s">
        <v>16295</v>
      </c>
      <c r="I9539" s="3" t="s">
        <v>16293</v>
      </c>
      <c r="J9539" s="3">
        <v>187</v>
      </c>
      <c r="K9539" s="26" t="s">
        <v>36</v>
      </c>
      <c r="O9539" s="7" t="s">
        <v>34077</v>
      </c>
      <c r="P9539" s="7" t="s">
        <v>34078</v>
      </c>
      <c r="Q9539" s="2" t="s">
        <v>34079</v>
      </c>
      <c r="R9539" s="2">
        <v>80</v>
      </c>
      <c r="S9539" s="2">
        <v>80</v>
      </c>
      <c r="T9539" s="2" t="s">
        <v>31186</v>
      </c>
      <c r="V9539" s="26">
        <v>1</v>
      </c>
    </row>
    <row r="9540" spans="1:22" x14ac:dyDescent="0.3">
      <c r="A9540" t="s">
        <v>32460</v>
      </c>
      <c r="B9540" s="2" t="s">
        <v>19</v>
      </c>
      <c r="C9540" s="2" t="s">
        <v>15424</v>
      </c>
      <c r="D9540" s="2" t="s">
        <v>15426</v>
      </c>
      <c r="E9540" s="2" t="s">
        <v>16287</v>
      </c>
      <c r="F9540" s="2" t="s">
        <v>16289</v>
      </c>
      <c r="G9540" s="2" t="s">
        <v>16296</v>
      </c>
      <c r="H9540" s="3" t="s">
        <v>16297</v>
      </c>
      <c r="I9540" s="3" t="s">
        <v>16293</v>
      </c>
      <c r="J9540" s="3">
        <v>246</v>
      </c>
      <c r="K9540" s="26" t="s">
        <v>36</v>
      </c>
      <c r="O9540" s="7" t="s">
        <v>34077</v>
      </c>
      <c r="P9540" s="7" t="s">
        <v>34078</v>
      </c>
      <c r="Q9540" s="2" t="s">
        <v>34079</v>
      </c>
      <c r="R9540" s="2">
        <v>100</v>
      </c>
      <c r="S9540" s="2">
        <v>100</v>
      </c>
      <c r="T9540" s="2" t="s">
        <v>31186</v>
      </c>
      <c r="V9540" s="26">
        <v>1</v>
      </c>
    </row>
    <row r="9541" spans="1:22" x14ac:dyDescent="0.3">
      <c r="A9541" t="s">
        <v>32460</v>
      </c>
      <c r="B9541" s="2" t="s">
        <v>19</v>
      </c>
      <c r="C9541" s="2" t="s">
        <v>15424</v>
      </c>
      <c r="D9541" s="2" t="s">
        <v>15426</v>
      </c>
      <c r="E9541" s="2" t="s">
        <v>16287</v>
      </c>
      <c r="F9541" s="2" t="s">
        <v>16289</v>
      </c>
      <c r="G9541" s="2" t="s">
        <v>16298</v>
      </c>
      <c r="H9541" s="3" t="s">
        <v>16299</v>
      </c>
      <c r="I9541" s="3" t="s">
        <v>16293</v>
      </c>
      <c r="J9541" s="3">
        <v>8</v>
      </c>
      <c r="K9541" s="26" t="s">
        <v>36</v>
      </c>
      <c r="O9541" s="7" t="s">
        <v>34077</v>
      </c>
      <c r="P9541" s="7" t="s">
        <v>34078</v>
      </c>
      <c r="Q9541" s="2" t="s">
        <v>34079</v>
      </c>
      <c r="R9541" s="2">
        <v>125</v>
      </c>
      <c r="S9541" s="2">
        <v>125</v>
      </c>
      <c r="T9541" s="2" t="s">
        <v>31186</v>
      </c>
      <c r="V9541" s="26">
        <v>1</v>
      </c>
    </row>
    <row r="9542" spans="1:22" x14ac:dyDescent="0.3">
      <c r="A9542" t="s">
        <v>32460</v>
      </c>
      <c r="B9542" s="2" t="s">
        <v>19</v>
      </c>
      <c r="C9542" s="2" t="s">
        <v>15424</v>
      </c>
      <c r="D9542" s="2" t="s">
        <v>15426</v>
      </c>
      <c r="E9542" s="2" t="s">
        <v>16287</v>
      </c>
      <c r="F9542" s="2" t="s">
        <v>16289</v>
      </c>
      <c r="G9542" s="2" t="s">
        <v>16300</v>
      </c>
      <c r="H9542" s="3" t="s">
        <v>16301</v>
      </c>
      <c r="I9542" s="3" t="s">
        <v>16293</v>
      </c>
      <c r="J9542" s="3">
        <v>50</v>
      </c>
      <c r="K9542" s="26" t="s">
        <v>36</v>
      </c>
      <c r="O9542" s="7" t="s">
        <v>34077</v>
      </c>
      <c r="P9542" s="7" t="s">
        <v>34078</v>
      </c>
      <c r="Q9542" s="2" t="s">
        <v>34079</v>
      </c>
      <c r="R9542" s="2">
        <v>150</v>
      </c>
      <c r="S9542" s="2">
        <v>150</v>
      </c>
      <c r="T9542" s="2" t="s">
        <v>31186</v>
      </c>
      <c r="V9542" s="26">
        <v>1</v>
      </c>
    </row>
    <row r="9543" spans="1:22" x14ac:dyDescent="0.3">
      <c r="A9543" t="s">
        <v>32460</v>
      </c>
      <c r="B9543" s="2" t="s">
        <v>19</v>
      </c>
      <c r="C9543" s="2" t="s">
        <v>15424</v>
      </c>
      <c r="D9543" s="2" t="s">
        <v>15426</v>
      </c>
      <c r="E9543" s="2" t="s">
        <v>16287</v>
      </c>
      <c r="F9543" s="2" t="s">
        <v>16289</v>
      </c>
      <c r="G9543" s="2" t="s">
        <v>16302</v>
      </c>
      <c r="H9543" s="3" t="s">
        <v>16303</v>
      </c>
      <c r="I9543" s="3" t="s">
        <v>16293</v>
      </c>
      <c r="J9543" s="3">
        <v>44</v>
      </c>
      <c r="K9543" s="26" t="s">
        <v>36</v>
      </c>
      <c r="O9543" s="7" t="s">
        <v>34077</v>
      </c>
      <c r="P9543" s="7" t="s">
        <v>34078</v>
      </c>
      <c r="Q9543" s="2" t="s">
        <v>34079</v>
      </c>
      <c r="R9543" s="2">
        <v>200</v>
      </c>
      <c r="S9543" s="2">
        <v>200</v>
      </c>
      <c r="T9543" s="2" t="s">
        <v>31186</v>
      </c>
      <c r="V9543" s="26">
        <v>1</v>
      </c>
    </row>
    <row r="9544" spans="1:22" x14ac:dyDescent="0.3">
      <c r="A9544" t="s">
        <v>32460</v>
      </c>
      <c r="B9544" s="2" t="s">
        <v>19</v>
      </c>
      <c r="C9544" s="2" t="s">
        <v>15424</v>
      </c>
      <c r="D9544" s="2" t="s">
        <v>15426</v>
      </c>
      <c r="E9544" s="2" t="s">
        <v>16287</v>
      </c>
      <c r="F9544" s="2" t="s">
        <v>16289</v>
      </c>
      <c r="G9544" s="2" t="s">
        <v>16304</v>
      </c>
      <c r="H9544" s="3" t="s">
        <v>16305</v>
      </c>
      <c r="I9544" s="3" t="s">
        <v>16293</v>
      </c>
      <c r="J9544" s="3">
        <v>23</v>
      </c>
      <c r="K9544" s="26" t="s">
        <v>36</v>
      </c>
      <c r="O9544" s="7" t="s">
        <v>34077</v>
      </c>
      <c r="P9544" s="7" t="s">
        <v>34078</v>
      </c>
      <c r="Q9544" s="2" t="s">
        <v>34079</v>
      </c>
      <c r="R9544" s="2">
        <v>250</v>
      </c>
      <c r="S9544" s="2">
        <v>250</v>
      </c>
      <c r="T9544" s="2" t="s">
        <v>31186</v>
      </c>
      <c r="V9544" s="26">
        <v>1</v>
      </c>
    </row>
    <row r="9545" spans="1:22" x14ac:dyDescent="0.3">
      <c r="A9545" t="s">
        <v>32460</v>
      </c>
      <c r="B9545" s="2" t="s">
        <v>19</v>
      </c>
      <c r="C9545" s="2" t="s">
        <v>15424</v>
      </c>
      <c r="D9545" s="2" t="s">
        <v>15426</v>
      </c>
      <c r="E9545" s="2" t="s">
        <v>16287</v>
      </c>
      <c r="F9545" s="2" t="s">
        <v>16289</v>
      </c>
      <c r="G9545" s="2" t="s">
        <v>16306</v>
      </c>
      <c r="H9545" s="3" t="s">
        <v>16307</v>
      </c>
      <c r="I9545" s="3" t="s">
        <v>16293</v>
      </c>
      <c r="J9545" s="3">
        <v>23</v>
      </c>
      <c r="K9545" s="26" t="s">
        <v>36</v>
      </c>
      <c r="O9545" s="7" t="s">
        <v>34077</v>
      </c>
      <c r="P9545" s="7" t="s">
        <v>34078</v>
      </c>
      <c r="Q9545" s="2" t="s">
        <v>34079</v>
      </c>
      <c r="R9545" s="2">
        <v>300</v>
      </c>
      <c r="S9545" s="2">
        <v>300</v>
      </c>
      <c r="T9545" s="2" t="s">
        <v>31186</v>
      </c>
      <c r="V9545" s="26">
        <v>1</v>
      </c>
    </row>
    <row r="9546" spans="1:22" x14ac:dyDescent="0.3">
      <c r="A9546" t="s">
        <v>32460</v>
      </c>
      <c r="B9546" s="2" t="s">
        <v>19</v>
      </c>
      <c r="C9546" s="2" t="s">
        <v>15424</v>
      </c>
      <c r="D9546" s="2" t="s">
        <v>15426</v>
      </c>
      <c r="E9546" s="2" t="s">
        <v>16287</v>
      </c>
      <c r="F9546" s="2" t="s">
        <v>16289</v>
      </c>
      <c r="G9546" s="2" t="s">
        <v>16308</v>
      </c>
      <c r="H9546" s="3" t="s">
        <v>16309</v>
      </c>
      <c r="I9546" s="3" t="s">
        <v>16293</v>
      </c>
      <c r="J9546" s="3">
        <v>5</v>
      </c>
      <c r="K9546" s="26" t="s">
        <v>36</v>
      </c>
      <c r="O9546" s="7" t="s">
        <v>34077</v>
      </c>
      <c r="P9546" s="7" t="s">
        <v>34078</v>
      </c>
      <c r="Q9546" s="2" t="s">
        <v>34079</v>
      </c>
      <c r="R9546" s="2">
        <v>350</v>
      </c>
      <c r="S9546" s="2">
        <v>350</v>
      </c>
      <c r="T9546" s="2" t="s">
        <v>31186</v>
      </c>
      <c r="V9546" s="26">
        <v>1</v>
      </c>
    </row>
    <row r="9547" spans="1:22" x14ac:dyDescent="0.3">
      <c r="A9547" t="s">
        <v>32460</v>
      </c>
      <c r="B9547" s="2" t="s">
        <v>19</v>
      </c>
      <c r="C9547" s="2" t="s">
        <v>15424</v>
      </c>
      <c r="D9547" s="2" t="s">
        <v>15426</v>
      </c>
      <c r="E9547" s="2" t="s">
        <v>16287</v>
      </c>
      <c r="F9547" s="2" t="s">
        <v>16289</v>
      </c>
      <c r="G9547" s="2" t="s">
        <v>16310</v>
      </c>
      <c r="H9547" s="3" t="s">
        <v>16311</v>
      </c>
      <c r="I9547" s="3" t="s">
        <v>16293</v>
      </c>
      <c r="J9547" s="3">
        <v>15</v>
      </c>
      <c r="K9547" s="26" t="s">
        <v>36</v>
      </c>
      <c r="O9547" s="7" t="s">
        <v>34077</v>
      </c>
      <c r="P9547" s="7" t="s">
        <v>34078</v>
      </c>
      <c r="Q9547" s="2" t="s">
        <v>34079</v>
      </c>
      <c r="R9547" s="2">
        <v>400</v>
      </c>
      <c r="S9547" s="2">
        <v>400</v>
      </c>
      <c r="T9547" s="2" t="s">
        <v>31186</v>
      </c>
      <c r="V9547" s="26">
        <v>1</v>
      </c>
    </row>
    <row r="9548" spans="1:22" x14ac:dyDescent="0.3">
      <c r="A9548" t="s">
        <v>32460</v>
      </c>
      <c r="B9548" s="2" t="s">
        <v>19</v>
      </c>
      <c r="C9548" s="2" t="s">
        <v>15424</v>
      </c>
      <c r="D9548" s="2" t="s">
        <v>15426</v>
      </c>
      <c r="E9548" s="2" t="s">
        <v>16287</v>
      </c>
      <c r="F9548" s="2" t="s">
        <v>16289</v>
      </c>
      <c r="G9548" s="2" t="s">
        <v>16312</v>
      </c>
      <c r="H9548" s="3" t="s">
        <v>16313</v>
      </c>
      <c r="I9548" s="3" t="s">
        <v>16293</v>
      </c>
      <c r="J9548" s="3">
        <v>10</v>
      </c>
      <c r="K9548" s="26" t="s">
        <v>36</v>
      </c>
      <c r="O9548" s="7" t="s">
        <v>34077</v>
      </c>
      <c r="P9548" s="7" t="s">
        <v>34078</v>
      </c>
      <c r="Q9548" s="2" t="s">
        <v>34079</v>
      </c>
      <c r="R9548" s="2">
        <v>500</v>
      </c>
      <c r="S9548" s="2">
        <v>500</v>
      </c>
      <c r="T9548" s="2" t="s">
        <v>31186</v>
      </c>
      <c r="V9548" s="26">
        <v>1</v>
      </c>
    </row>
    <row r="9549" spans="1:22" x14ac:dyDescent="0.3">
      <c r="A9549" t="s">
        <v>32460</v>
      </c>
      <c r="B9549" s="2" t="s">
        <v>19</v>
      </c>
      <c r="C9549" s="2" t="s">
        <v>15424</v>
      </c>
      <c r="D9549" s="2" t="s">
        <v>15426</v>
      </c>
      <c r="E9549" s="2" t="s">
        <v>16287</v>
      </c>
      <c r="F9549" s="2" t="s">
        <v>16289</v>
      </c>
      <c r="G9549" s="2" t="s">
        <v>16314</v>
      </c>
      <c r="H9549" s="3" t="s">
        <v>16315</v>
      </c>
      <c r="I9549" s="3" t="s">
        <v>16293</v>
      </c>
      <c r="J9549" s="3">
        <v>1</v>
      </c>
      <c r="K9549" s="26" t="s">
        <v>36</v>
      </c>
      <c r="O9549" s="7" t="s">
        <v>34077</v>
      </c>
      <c r="P9549" s="7" t="s">
        <v>34078</v>
      </c>
      <c r="Q9549" s="2" t="s">
        <v>34079</v>
      </c>
      <c r="R9549" s="2">
        <v>600</v>
      </c>
      <c r="S9549" s="2">
        <v>600</v>
      </c>
      <c r="T9549" s="2" t="s">
        <v>31186</v>
      </c>
      <c r="V9549" s="26">
        <v>1</v>
      </c>
    </row>
    <row r="9550" spans="1:22" x14ac:dyDescent="0.3">
      <c r="A9550" t="s">
        <v>32460</v>
      </c>
      <c r="B9550" s="2" t="s">
        <v>19</v>
      </c>
      <c r="C9550" s="2" t="s">
        <v>15424</v>
      </c>
      <c r="D9550" s="2" t="s">
        <v>15426</v>
      </c>
      <c r="E9550" s="2" t="s">
        <v>16287</v>
      </c>
      <c r="F9550" s="2" t="s">
        <v>16289</v>
      </c>
      <c r="G9550" s="2" t="s">
        <v>16316</v>
      </c>
      <c r="H9550" s="3" t="s">
        <v>16317</v>
      </c>
      <c r="I9550" s="3" t="s">
        <v>16293</v>
      </c>
      <c r="K9550" s="26" t="s">
        <v>36</v>
      </c>
      <c r="O9550" s="7" t="s">
        <v>34077</v>
      </c>
      <c r="P9550" s="7" t="s">
        <v>34078</v>
      </c>
      <c r="Q9550" s="2" t="s">
        <v>34079</v>
      </c>
      <c r="R9550" s="2">
        <v>700</v>
      </c>
      <c r="S9550" s="2">
        <v>700</v>
      </c>
      <c r="T9550" s="2" t="s">
        <v>31186</v>
      </c>
      <c r="V9550" s="26">
        <v>1</v>
      </c>
    </row>
    <row r="9551" spans="1:22" x14ac:dyDescent="0.3">
      <c r="A9551" t="s">
        <v>32460</v>
      </c>
      <c r="B9551" s="2" t="s">
        <v>19</v>
      </c>
      <c r="C9551" s="2" t="s">
        <v>15424</v>
      </c>
      <c r="D9551" s="2" t="s">
        <v>15426</v>
      </c>
      <c r="E9551" s="2" t="s">
        <v>16287</v>
      </c>
      <c r="F9551" s="2" t="s">
        <v>16289</v>
      </c>
      <c r="G9551" s="2" t="s">
        <v>16318</v>
      </c>
      <c r="H9551" s="3" t="s">
        <v>16319</v>
      </c>
      <c r="I9551" s="3" t="s">
        <v>16293</v>
      </c>
      <c r="K9551" s="26" t="s">
        <v>36</v>
      </c>
      <c r="O9551" s="7" t="s">
        <v>34077</v>
      </c>
      <c r="P9551" s="7" t="s">
        <v>34078</v>
      </c>
      <c r="Q9551" s="2" t="s">
        <v>34079</v>
      </c>
      <c r="R9551" s="2">
        <v>800</v>
      </c>
      <c r="S9551" s="2">
        <v>800</v>
      </c>
      <c r="T9551" s="2" t="s">
        <v>31186</v>
      </c>
      <c r="V9551" s="26">
        <v>1</v>
      </c>
    </row>
    <row r="9552" spans="1:22" x14ac:dyDescent="0.3">
      <c r="A9552" t="s">
        <v>32460</v>
      </c>
      <c r="B9552" s="2" t="s">
        <v>19</v>
      </c>
      <c r="C9552" s="2" t="s">
        <v>15424</v>
      </c>
      <c r="D9552" s="2" t="s">
        <v>15426</v>
      </c>
      <c r="E9552" s="2" t="s">
        <v>16287</v>
      </c>
      <c r="F9552" s="2" t="s">
        <v>16289</v>
      </c>
      <c r="G9552" s="2" t="s">
        <v>16320</v>
      </c>
      <c r="H9552" s="3" t="s">
        <v>16321</v>
      </c>
      <c r="I9552" s="3" t="s">
        <v>16293</v>
      </c>
      <c r="K9552" s="26" t="s">
        <v>36</v>
      </c>
      <c r="O9552" s="7" t="s">
        <v>34077</v>
      </c>
      <c r="P9552" s="7" t="s">
        <v>34078</v>
      </c>
      <c r="Q9552" s="2" t="s">
        <v>34079</v>
      </c>
      <c r="R9552" s="2">
        <v>900</v>
      </c>
      <c r="S9552" s="2">
        <v>900</v>
      </c>
      <c r="T9552" s="2" t="s">
        <v>31186</v>
      </c>
      <c r="V9552" s="26">
        <v>1</v>
      </c>
    </row>
    <row r="9553" spans="1:22" x14ac:dyDescent="0.3">
      <c r="A9553" t="s">
        <v>32460</v>
      </c>
      <c r="B9553" s="2" t="s">
        <v>19</v>
      </c>
      <c r="C9553" s="2" t="s">
        <v>15424</v>
      </c>
      <c r="D9553" s="2" t="s">
        <v>15426</v>
      </c>
      <c r="E9553" s="2" t="s">
        <v>16287</v>
      </c>
      <c r="F9553" s="2" t="s">
        <v>16289</v>
      </c>
      <c r="G9553" s="2" t="s">
        <v>16322</v>
      </c>
      <c r="H9553" s="3" t="s">
        <v>16323</v>
      </c>
      <c r="I9553" s="3" t="s">
        <v>16293</v>
      </c>
      <c r="K9553" s="26" t="s">
        <v>36</v>
      </c>
      <c r="O9553" s="7" t="s">
        <v>34077</v>
      </c>
      <c r="P9553" s="7" t="s">
        <v>34078</v>
      </c>
      <c r="Q9553" s="2" t="s">
        <v>34079</v>
      </c>
      <c r="R9553" s="2">
        <v>1000</v>
      </c>
      <c r="S9553" s="2">
        <v>1000</v>
      </c>
      <c r="T9553" s="2" t="s">
        <v>31186</v>
      </c>
      <c r="V9553" s="26">
        <v>1</v>
      </c>
    </row>
    <row r="9554" spans="1:22" x14ac:dyDescent="0.3">
      <c r="A9554" t="s">
        <v>32460</v>
      </c>
      <c r="B9554" s="2" t="s">
        <v>19</v>
      </c>
      <c r="C9554" s="2" t="s">
        <v>15424</v>
      </c>
      <c r="D9554" s="2" t="s">
        <v>15426</v>
      </c>
      <c r="E9554" s="2" t="s">
        <v>16287</v>
      </c>
      <c r="F9554" s="2" t="s">
        <v>16289</v>
      </c>
      <c r="G9554" s="2" t="s">
        <v>16324</v>
      </c>
      <c r="H9554" s="3" t="s">
        <v>16325</v>
      </c>
      <c r="I9554" s="3" t="s">
        <v>16293</v>
      </c>
      <c r="K9554" s="26" t="s">
        <v>36</v>
      </c>
      <c r="O9554" s="7" t="s">
        <v>34077</v>
      </c>
      <c r="P9554" s="7" t="s">
        <v>34078</v>
      </c>
      <c r="Q9554" s="2" t="s">
        <v>34079</v>
      </c>
      <c r="R9554" s="2">
        <v>1200</v>
      </c>
      <c r="S9554" s="2">
        <v>1200</v>
      </c>
      <c r="T9554" s="2" t="s">
        <v>31186</v>
      </c>
      <c r="V9554" s="26">
        <v>1</v>
      </c>
    </row>
    <row r="9555" spans="1:22" x14ac:dyDescent="0.3">
      <c r="B9555" s="2" t="s">
        <v>19</v>
      </c>
      <c r="C9555" s="2" t="s">
        <v>15424</v>
      </c>
      <c r="D9555" s="2" t="s">
        <v>15426</v>
      </c>
      <c r="E9555" s="2" t="s">
        <v>16326</v>
      </c>
      <c r="H9555" s="3" t="s">
        <v>16327</v>
      </c>
    </row>
    <row r="9556" spans="1:22" x14ac:dyDescent="0.3">
      <c r="L9556" s="163" t="s">
        <v>0</v>
      </c>
      <c r="M9556" s="163"/>
      <c r="N9556" s="163"/>
      <c r="O9556" s="163" t="s">
        <v>1</v>
      </c>
      <c r="P9556" s="163"/>
      <c r="Q9556" s="163"/>
      <c r="R9556" s="163"/>
    </row>
    <row r="9557" spans="1:22" ht="43.2" x14ac:dyDescent="0.3">
      <c r="B9557" s="2" t="s">
        <v>19</v>
      </c>
      <c r="C9557" s="2" t="s">
        <v>15424</v>
      </c>
      <c r="D9557" s="2" t="s">
        <v>15426</v>
      </c>
      <c r="E9557" s="2" t="s">
        <v>16326</v>
      </c>
      <c r="F9557" s="2" t="s">
        <v>16328</v>
      </c>
      <c r="H9557" s="3" t="s">
        <v>16329</v>
      </c>
      <c r="L9557" s="123" t="s">
        <v>12</v>
      </c>
      <c r="M9557" s="123" t="s">
        <v>13</v>
      </c>
      <c r="N9557" s="123" t="s">
        <v>14</v>
      </c>
      <c r="O9557" s="123" t="s">
        <v>32311</v>
      </c>
      <c r="P9557" s="123" t="s">
        <v>31195</v>
      </c>
      <c r="Q9557" s="123" t="s">
        <v>31743</v>
      </c>
      <c r="R9557" s="123" t="s">
        <v>31197</v>
      </c>
    </row>
    <row r="9558" spans="1:22" ht="72" x14ac:dyDescent="0.3">
      <c r="A9558" t="s">
        <v>32460</v>
      </c>
      <c r="B9558" s="2" t="s">
        <v>19</v>
      </c>
      <c r="C9558" s="2" t="s">
        <v>15424</v>
      </c>
      <c r="D9558" s="2" t="s">
        <v>15426</v>
      </c>
      <c r="E9558" s="2" t="s">
        <v>16326</v>
      </c>
      <c r="F9558" s="2" t="s">
        <v>16328</v>
      </c>
      <c r="G9558" s="2" t="s">
        <v>16330</v>
      </c>
      <c r="H9558" s="6" t="s">
        <v>16331</v>
      </c>
      <c r="I9558" s="3" t="s">
        <v>16332</v>
      </c>
      <c r="J9558" s="3">
        <v>191</v>
      </c>
      <c r="K9558" s="26" t="s">
        <v>36</v>
      </c>
      <c r="O9558" s="7" t="s">
        <v>34080</v>
      </c>
      <c r="P9558" s="7" t="s">
        <v>33644</v>
      </c>
      <c r="Q9558" s="2" t="s">
        <v>32864</v>
      </c>
      <c r="R9558" s="2" t="s">
        <v>34081</v>
      </c>
    </row>
    <row r="9559" spans="1:22" ht="72" x14ac:dyDescent="0.3">
      <c r="A9559" t="s">
        <v>32460</v>
      </c>
      <c r="B9559" s="2" t="s">
        <v>19</v>
      </c>
      <c r="C9559" s="2" t="s">
        <v>15424</v>
      </c>
      <c r="D9559" s="2" t="s">
        <v>15426</v>
      </c>
      <c r="E9559" s="2" t="s">
        <v>16326</v>
      </c>
      <c r="F9559" s="2" t="s">
        <v>16328</v>
      </c>
      <c r="G9559" s="2" t="s">
        <v>16333</v>
      </c>
      <c r="H9559" s="6" t="s">
        <v>16334</v>
      </c>
      <c r="I9559" s="3" t="s">
        <v>16332</v>
      </c>
      <c r="J9559" s="3">
        <v>53</v>
      </c>
      <c r="K9559" s="26" t="s">
        <v>36</v>
      </c>
      <c r="O9559" s="7" t="s">
        <v>34080</v>
      </c>
      <c r="P9559" s="7" t="s">
        <v>33644</v>
      </c>
      <c r="Q9559" s="2" t="s">
        <v>32864</v>
      </c>
      <c r="R9559" s="2" t="s">
        <v>34082</v>
      </c>
    </row>
    <row r="9560" spans="1:22" ht="72" x14ac:dyDescent="0.3">
      <c r="A9560" t="s">
        <v>32460</v>
      </c>
      <c r="B9560" s="2" t="s">
        <v>19</v>
      </c>
      <c r="C9560" s="2" t="s">
        <v>15424</v>
      </c>
      <c r="D9560" s="2" t="s">
        <v>15426</v>
      </c>
      <c r="E9560" s="2" t="s">
        <v>16326</v>
      </c>
      <c r="F9560" s="2" t="s">
        <v>16328</v>
      </c>
      <c r="G9560" s="2" t="s">
        <v>16335</v>
      </c>
      <c r="H9560" s="6" t="s">
        <v>16336</v>
      </c>
      <c r="I9560" s="3" t="s">
        <v>16332</v>
      </c>
      <c r="J9560" s="3">
        <v>40</v>
      </c>
      <c r="K9560" s="26" t="s">
        <v>36</v>
      </c>
      <c r="O9560" s="7" t="s">
        <v>34080</v>
      </c>
      <c r="P9560" s="7" t="s">
        <v>33644</v>
      </c>
      <c r="Q9560" s="2" t="s">
        <v>32865</v>
      </c>
      <c r="R9560" s="2" t="s">
        <v>34081</v>
      </c>
    </row>
    <row r="9561" spans="1:22" ht="72" x14ac:dyDescent="0.3">
      <c r="A9561" t="s">
        <v>32460</v>
      </c>
      <c r="B9561" s="2" t="s">
        <v>19</v>
      </c>
      <c r="C9561" s="2" t="s">
        <v>15424</v>
      </c>
      <c r="D9561" s="2" t="s">
        <v>15426</v>
      </c>
      <c r="E9561" s="2" t="s">
        <v>16326</v>
      </c>
      <c r="F9561" s="2" t="s">
        <v>16328</v>
      </c>
      <c r="G9561" s="2" t="s">
        <v>16337</v>
      </c>
      <c r="H9561" s="6" t="s">
        <v>16338</v>
      </c>
      <c r="I9561" s="3" t="s">
        <v>16332</v>
      </c>
      <c r="J9561" s="3">
        <v>4</v>
      </c>
      <c r="K9561" s="26" t="s">
        <v>36</v>
      </c>
      <c r="O9561" s="7" t="s">
        <v>34080</v>
      </c>
      <c r="P9561" s="7" t="s">
        <v>33644</v>
      </c>
      <c r="Q9561" s="2" t="s">
        <v>32865</v>
      </c>
      <c r="R9561" s="2" t="s">
        <v>34082</v>
      </c>
    </row>
    <row r="9562" spans="1:22" x14ac:dyDescent="0.3">
      <c r="L9562" s="163" t="s">
        <v>0</v>
      </c>
      <c r="M9562" s="163"/>
      <c r="N9562" s="163"/>
      <c r="O9562" s="163" t="s">
        <v>1</v>
      </c>
      <c r="P9562" s="163"/>
      <c r="Q9562" s="163"/>
      <c r="R9562" s="163"/>
      <c r="S9562" s="163"/>
      <c r="T9562" s="163"/>
    </row>
    <row r="9563" spans="1:22" ht="43.2" x14ac:dyDescent="0.3">
      <c r="B9563" s="2" t="s">
        <v>19</v>
      </c>
      <c r="C9563" s="2" t="s">
        <v>15424</v>
      </c>
      <c r="D9563" s="2" t="s">
        <v>15426</v>
      </c>
      <c r="E9563" s="2" t="s">
        <v>16326</v>
      </c>
      <c r="F9563" s="2" t="s">
        <v>16339</v>
      </c>
      <c r="H9563" s="3" t="s">
        <v>16340</v>
      </c>
      <c r="L9563" s="123" t="s">
        <v>12</v>
      </c>
      <c r="M9563" s="123" t="s">
        <v>13</v>
      </c>
      <c r="N9563" s="123" t="s">
        <v>14</v>
      </c>
      <c r="O9563" s="123" t="s">
        <v>32311</v>
      </c>
      <c r="P9563" s="123" t="s">
        <v>31195</v>
      </c>
      <c r="Q9563" s="123" t="s">
        <v>31198</v>
      </c>
      <c r="R9563" s="123" t="s">
        <v>31743</v>
      </c>
      <c r="S9563" s="123" t="s">
        <v>32774</v>
      </c>
      <c r="T9563" s="123" t="s">
        <v>31197</v>
      </c>
    </row>
    <row r="9564" spans="1:22" ht="43.2" x14ac:dyDescent="0.3">
      <c r="A9564" t="s">
        <v>32460</v>
      </c>
      <c r="B9564" s="2" t="s">
        <v>19</v>
      </c>
      <c r="C9564" s="2" t="s">
        <v>15424</v>
      </c>
      <c r="D9564" s="2" t="s">
        <v>15426</v>
      </c>
      <c r="E9564" s="2" t="s">
        <v>16326</v>
      </c>
      <c r="F9564" s="2" t="s">
        <v>16339</v>
      </c>
      <c r="G9564" s="2" t="s">
        <v>16341</v>
      </c>
      <c r="H9564" s="6" t="s">
        <v>16342</v>
      </c>
      <c r="I9564" s="3" t="s">
        <v>16343</v>
      </c>
      <c r="K9564" s="26" t="s">
        <v>36</v>
      </c>
      <c r="O9564" s="7" t="s">
        <v>34080</v>
      </c>
      <c r="P9564" s="7" t="s">
        <v>34083</v>
      </c>
      <c r="Q9564" s="2" t="s">
        <v>34084</v>
      </c>
      <c r="R9564" s="2" t="s">
        <v>32864</v>
      </c>
      <c r="S9564" s="2" t="s">
        <v>34085</v>
      </c>
      <c r="T9564" s="2" t="s">
        <v>34081</v>
      </c>
    </row>
    <row r="9565" spans="1:22" ht="43.2" x14ac:dyDescent="0.3">
      <c r="A9565" t="s">
        <v>32460</v>
      </c>
      <c r="B9565" s="2" t="s">
        <v>19</v>
      </c>
      <c r="C9565" s="2" t="s">
        <v>15424</v>
      </c>
      <c r="D9565" s="2" t="s">
        <v>15426</v>
      </c>
      <c r="E9565" s="2" t="s">
        <v>16326</v>
      </c>
      <c r="F9565" s="2" t="s">
        <v>16339</v>
      </c>
      <c r="G9565" s="2" t="s">
        <v>16344</v>
      </c>
      <c r="H9565" s="6" t="s">
        <v>16345</v>
      </c>
      <c r="I9565" s="3" t="s">
        <v>16343</v>
      </c>
      <c r="K9565" s="26" t="s">
        <v>36</v>
      </c>
      <c r="O9565" s="7" t="s">
        <v>34080</v>
      </c>
      <c r="P9565" s="7" t="s">
        <v>34083</v>
      </c>
      <c r="Q9565" s="2" t="s">
        <v>34084</v>
      </c>
      <c r="R9565" s="2" t="s">
        <v>32864</v>
      </c>
      <c r="S9565" s="2" t="s">
        <v>34085</v>
      </c>
      <c r="T9565" s="2" t="s">
        <v>34082</v>
      </c>
    </row>
    <row r="9566" spans="1:22" ht="43.2" x14ac:dyDescent="0.3">
      <c r="A9566" t="s">
        <v>32460</v>
      </c>
      <c r="B9566" s="2" t="s">
        <v>19</v>
      </c>
      <c r="C9566" s="2" t="s">
        <v>15424</v>
      </c>
      <c r="D9566" s="2" t="s">
        <v>15426</v>
      </c>
      <c r="E9566" s="2" t="s">
        <v>16326</v>
      </c>
      <c r="F9566" s="2" t="s">
        <v>16339</v>
      </c>
      <c r="G9566" s="2" t="s">
        <v>16346</v>
      </c>
      <c r="H9566" s="6" t="s">
        <v>16347</v>
      </c>
      <c r="I9566" s="3" t="s">
        <v>16343</v>
      </c>
      <c r="J9566" s="3">
        <v>1</v>
      </c>
      <c r="K9566" s="26" t="s">
        <v>36</v>
      </c>
      <c r="O9566" s="7" t="s">
        <v>34080</v>
      </c>
      <c r="P9566" s="7" t="s">
        <v>34083</v>
      </c>
      <c r="Q9566" s="2" t="s">
        <v>34084</v>
      </c>
      <c r="R9566" s="2" t="s">
        <v>32865</v>
      </c>
      <c r="S9566" s="2" t="s">
        <v>34086</v>
      </c>
      <c r="T9566" s="2" t="s">
        <v>34081</v>
      </c>
    </row>
    <row r="9567" spans="1:22" ht="43.2" x14ac:dyDescent="0.3">
      <c r="A9567" t="s">
        <v>32460</v>
      </c>
      <c r="B9567" s="2" t="s">
        <v>19</v>
      </c>
      <c r="C9567" s="2" t="s">
        <v>15424</v>
      </c>
      <c r="D9567" s="2" t="s">
        <v>15426</v>
      </c>
      <c r="E9567" s="2" t="s">
        <v>16326</v>
      </c>
      <c r="F9567" s="2" t="s">
        <v>16339</v>
      </c>
      <c r="G9567" s="2" t="s">
        <v>16348</v>
      </c>
      <c r="H9567" s="6" t="s">
        <v>16349</v>
      </c>
      <c r="I9567" s="3" t="s">
        <v>16343</v>
      </c>
      <c r="K9567" s="26" t="s">
        <v>36</v>
      </c>
      <c r="O9567" s="7" t="s">
        <v>34080</v>
      </c>
      <c r="P9567" s="7" t="s">
        <v>34083</v>
      </c>
      <c r="Q9567" s="2" t="s">
        <v>34084</v>
      </c>
      <c r="R9567" s="2" t="s">
        <v>32865</v>
      </c>
      <c r="S9567" s="2" t="s">
        <v>34086</v>
      </c>
      <c r="T9567" s="2" t="s">
        <v>34082</v>
      </c>
    </row>
    <row r="9568" spans="1:22" x14ac:dyDescent="0.3">
      <c r="L9568" s="163" t="s">
        <v>0</v>
      </c>
      <c r="M9568" s="163"/>
      <c r="N9568" s="163"/>
      <c r="O9568" s="163" t="s">
        <v>1</v>
      </c>
      <c r="P9568" s="163"/>
      <c r="Q9568" s="163"/>
      <c r="R9568" s="163"/>
      <c r="S9568" s="163"/>
      <c r="T9568" s="163"/>
    </row>
    <row r="9569" spans="1:27" ht="43.2" x14ac:dyDescent="0.3">
      <c r="B9569" s="2" t="s">
        <v>19</v>
      </c>
      <c r="C9569" s="2" t="s">
        <v>15424</v>
      </c>
      <c r="D9569" s="2" t="s">
        <v>15426</v>
      </c>
      <c r="E9569" s="2" t="s">
        <v>16326</v>
      </c>
      <c r="F9569" s="2" t="s">
        <v>16350</v>
      </c>
      <c r="H9569" s="3" t="s">
        <v>16351</v>
      </c>
      <c r="L9569" s="123" t="s">
        <v>12</v>
      </c>
      <c r="M9569" s="123" t="s">
        <v>13</v>
      </c>
      <c r="N9569" s="123" t="s">
        <v>14</v>
      </c>
      <c r="O9569" s="123" t="s">
        <v>32311</v>
      </c>
      <c r="P9569" s="123" t="s">
        <v>31195</v>
      </c>
      <c r="Q9569" s="123" t="s">
        <v>31198</v>
      </c>
      <c r="R9569" s="123" t="s">
        <v>31743</v>
      </c>
      <c r="S9569" s="123" t="s">
        <v>32774</v>
      </c>
      <c r="T9569" s="123" t="s">
        <v>31197</v>
      </c>
    </row>
    <row r="9570" spans="1:27" ht="72" x14ac:dyDescent="0.3">
      <c r="A9570" t="s">
        <v>32460</v>
      </c>
      <c r="B9570" s="2" t="s">
        <v>19</v>
      </c>
      <c r="C9570" s="2" t="s">
        <v>15424</v>
      </c>
      <c r="D9570" s="2" t="s">
        <v>15426</v>
      </c>
      <c r="E9570" s="2" t="s">
        <v>16326</v>
      </c>
      <c r="F9570" s="2" t="s">
        <v>16350</v>
      </c>
      <c r="G9570" s="2" t="s">
        <v>16352</v>
      </c>
      <c r="H9570" s="6" t="s">
        <v>16353</v>
      </c>
      <c r="I9570" s="3" t="s">
        <v>16332</v>
      </c>
      <c r="J9570" s="3">
        <v>40</v>
      </c>
      <c r="K9570" s="26" t="s">
        <v>36</v>
      </c>
      <c r="O9570" s="7" t="s">
        <v>34080</v>
      </c>
      <c r="P9570" s="7" t="s">
        <v>33088</v>
      </c>
      <c r="Q9570" s="2" t="s">
        <v>34084</v>
      </c>
      <c r="R9570" s="2" t="s">
        <v>32864</v>
      </c>
      <c r="S9570" s="2" t="s">
        <v>34087</v>
      </c>
      <c r="T9570" s="2" t="s">
        <v>34081</v>
      </c>
    </row>
    <row r="9571" spans="1:27" ht="72" x14ac:dyDescent="0.3">
      <c r="A9571" t="s">
        <v>32460</v>
      </c>
      <c r="B9571" s="2" t="s">
        <v>19</v>
      </c>
      <c r="C9571" s="2" t="s">
        <v>15424</v>
      </c>
      <c r="D9571" s="2" t="s">
        <v>15426</v>
      </c>
      <c r="E9571" s="2" t="s">
        <v>16326</v>
      </c>
      <c r="F9571" s="2" t="s">
        <v>16350</v>
      </c>
      <c r="G9571" s="2" t="s">
        <v>16354</v>
      </c>
      <c r="H9571" s="6" t="s">
        <v>16355</v>
      </c>
      <c r="I9571" s="3" t="s">
        <v>16332</v>
      </c>
      <c r="J9571" s="3">
        <v>3</v>
      </c>
      <c r="K9571" s="26" t="s">
        <v>36</v>
      </c>
      <c r="O9571" s="7" t="s">
        <v>34080</v>
      </c>
      <c r="P9571" s="7" t="s">
        <v>33088</v>
      </c>
      <c r="Q9571" s="2" t="s">
        <v>34084</v>
      </c>
      <c r="R9571" s="2" t="s">
        <v>32864</v>
      </c>
      <c r="S9571" s="2" t="s">
        <v>34087</v>
      </c>
      <c r="T9571" s="2" t="s">
        <v>34082</v>
      </c>
    </row>
    <row r="9572" spans="1:27" ht="72" x14ac:dyDescent="0.3">
      <c r="A9572" t="s">
        <v>32460</v>
      </c>
      <c r="B9572" s="2" t="s">
        <v>19</v>
      </c>
      <c r="C9572" s="2" t="s">
        <v>15424</v>
      </c>
      <c r="D9572" s="2" t="s">
        <v>15426</v>
      </c>
      <c r="E9572" s="2" t="s">
        <v>16326</v>
      </c>
      <c r="F9572" s="2" t="s">
        <v>16350</v>
      </c>
      <c r="G9572" s="2" t="s">
        <v>16356</v>
      </c>
      <c r="H9572" s="6" t="s">
        <v>16357</v>
      </c>
      <c r="I9572" s="3" t="s">
        <v>16332</v>
      </c>
      <c r="J9572" s="3">
        <v>9</v>
      </c>
      <c r="K9572" s="26" t="s">
        <v>36</v>
      </c>
      <c r="O9572" s="7" t="s">
        <v>34080</v>
      </c>
      <c r="P9572" s="7" t="s">
        <v>33088</v>
      </c>
      <c r="Q9572" s="2" t="s">
        <v>34084</v>
      </c>
      <c r="R9572" s="2" t="s">
        <v>32865</v>
      </c>
      <c r="S9572" s="2" t="s">
        <v>34087</v>
      </c>
      <c r="T9572" s="2" t="s">
        <v>34081</v>
      </c>
    </row>
    <row r="9573" spans="1:27" ht="72" x14ac:dyDescent="0.3">
      <c r="A9573" t="s">
        <v>32460</v>
      </c>
      <c r="B9573" s="2" t="s">
        <v>19</v>
      </c>
      <c r="C9573" s="2" t="s">
        <v>15424</v>
      </c>
      <c r="D9573" s="2" t="s">
        <v>15426</v>
      </c>
      <c r="E9573" s="2" t="s">
        <v>16326</v>
      </c>
      <c r="F9573" s="2" t="s">
        <v>16350</v>
      </c>
      <c r="G9573" s="2" t="s">
        <v>16358</v>
      </c>
      <c r="H9573" s="6" t="s">
        <v>16359</v>
      </c>
      <c r="I9573" s="3" t="s">
        <v>16332</v>
      </c>
      <c r="J9573" s="3">
        <v>1</v>
      </c>
      <c r="K9573" s="26" t="s">
        <v>36</v>
      </c>
      <c r="O9573" s="7" t="s">
        <v>34080</v>
      </c>
      <c r="P9573" s="7" t="s">
        <v>33088</v>
      </c>
      <c r="Q9573" s="2" t="s">
        <v>34084</v>
      </c>
      <c r="R9573" s="2" t="s">
        <v>32865</v>
      </c>
      <c r="S9573" s="2" t="s">
        <v>34087</v>
      </c>
      <c r="T9573" s="2" t="s">
        <v>34082</v>
      </c>
    </row>
    <row r="9574" spans="1:27" x14ac:dyDescent="0.3">
      <c r="L9574" s="163" t="s">
        <v>0</v>
      </c>
      <c r="M9574" s="163"/>
      <c r="N9574" s="163"/>
      <c r="O9574" s="163" t="s">
        <v>1</v>
      </c>
      <c r="P9574" s="163"/>
    </row>
    <row r="9575" spans="1:27" ht="43.2" x14ac:dyDescent="0.3">
      <c r="B9575" s="2" t="s">
        <v>19</v>
      </c>
      <c r="C9575" s="2" t="s">
        <v>15424</v>
      </c>
      <c r="D9575" s="2" t="s">
        <v>15426</v>
      </c>
      <c r="E9575" s="2" t="s">
        <v>16326</v>
      </c>
      <c r="F9575" s="2" t="s">
        <v>16360</v>
      </c>
      <c r="H9575" s="3" t="s">
        <v>16361</v>
      </c>
      <c r="L9575" s="123" t="s">
        <v>12</v>
      </c>
      <c r="M9575" s="123" t="s">
        <v>13</v>
      </c>
      <c r="N9575" s="123" t="s">
        <v>14</v>
      </c>
      <c r="O9575" s="123" t="s">
        <v>32311</v>
      </c>
      <c r="P9575" s="123" t="s">
        <v>31195</v>
      </c>
    </row>
    <row r="9576" spans="1:27" x14ac:dyDescent="0.3">
      <c r="B9576" s="4" t="s">
        <v>19</v>
      </c>
      <c r="C9576" s="4" t="s">
        <v>15424</v>
      </c>
      <c r="D9576" s="4" t="s">
        <v>15426</v>
      </c>
      <c r="E9576" s="4" t="s">
        <v>16326</v>
      </c>
      <c r="F9576" s="4" t="s">
        <v>16360</v>
      </c>
      <c r="G9576" s="4" t="s">
        <v>16362</v>
      </c>
      <c r="H9576" s="5" t="s">
        <v>16363</v>
      </c>
      <c r="I9576" s="5" t="s">
        <v>13509</v>
      </c>
    </row>
    <row r="9577" spans="1:27" x14ac:dyDescent="0.3">
      <c r="B9577" s="2" t="s">
        <v>19</v>
      </c>
      <c r="C9577" s="2" t="s">
        <v>15424</v>
      </c>
      <c r="D9577" s="2" t="s">
        <v>15426</v>
      </c>
      <c r="E9577" s="2" t="s">
        <v>16364</v>
      </c>
      <c r="H9577" s="3" t="s">
        <v>16365</v>
      </c>
    </row>
    <row r="9578" spans="1:27" x14ac:dyDescent="0.3">
      <c r="L9578" s="163" t="s">
        <v>0</v>
      </c>
      <c r="M9578" s="163"/>
      <c r="N9578" s="163"/>
      <c r="O9578" s="163" t="s">
        <v>1</v>
      </c>
      <c r="P9578" s="163"/>
      <c r="Q9578" s="163"/>
      <c r="R9578" s="171" t="s">
        <v>32410</v>
      </c>
      <c r="S9578" s="171"/>
      <c r="T9578" s="171"/>
      <c r="U9578" s="171"/>
      <c r="V9578" s="171"/>
      <c r="W9578" s="171" t="s">
        <v>31185</v>
      </c>
      <c r="X9578" s="171"/>
      <c r="Y9578" s="171"/>
      <c r="Z9578" s="171"/>
      <c r="AA9578" s="171"/>
    </row>
    <row r="9579" spans="1:27" ht="43.2" x14ac:dyDescent="0.3">
      <c r="B9579" s="2" t="s">
        <v>19</v>
      </c>
      <c r="C9579" s="2" t="s">
        <v>15424</v>
      </c>
      <c r="D9579" s="2" t="s">
        <v>15426</v>
      </c>
      <c r="E9579" s="2" t="s">
        <v>16364</v>
      </c>
      <c r="F9579" s="2" t="s">
        <v>16366</v>
      </c>
      <c r="H9579" s="3" t="s">
        <v>16367</v>
      </c>
      <c r="L9579" s="123" t="s">
        <v>12</v>
      </c>
      <c r="M9579" s="123" t="s">
        <v>13</v>
      </c>
      <c r="N9579" s="123" t="s">
        <v>14</v>
      </c>
      <c r="O9579" s="123" t="s">
        <v>32311</v>
      </c>
      <c r="P9579" s="123" t="s">
        <v>31196</v>
      </c>
      <c r="Q9579" s="123" t="s">
        <v>33082</v>
      </c>
      <c r="R9579" s="124" t="s">
        <v>32319</v>
      </c>
      <c r="S9579" s="124" t="s">
        <v>32320</v>
      </c>
      <c r="T9579" s="124" t="s">
        <v>17</v>
      </c>
      <c r="U9579" s="124" t="s">
        <v>18</v>
      </c>
      <c r="V9579" s="124" t="s">
        <v>31184</v>
      </c>
      <c r="W9579" s="124" t="s">
        <v>32319</v>
      </c>
      <c r="X9579" s="124" t="s">
        <v>32320</v>
      </c>
      <c r="Y9579" s="124" t="s">
        <v>17</v>
      </c>
      <c r="Z9579" s="124" t="s">
        <v>18</v>
      </c>
      <c r="AA9579" s="124" t="s">
        <v>31184</v>
      </c>
    </row>
    <row r="9580" spans="1:27" ht="28.8" x14ac:dyDescent="0.3">
      <c r="A9580" t="s">
        <v>32460</v>
      </c>
      <c r="B9580" s="2" t="s">
        <v>19</v>
      </c>
      <c r="C9580" s="2" t="s">
        <v>15424</v>
      </c>
      <c r="D9580" s="2" t="s">
        <v>15426</v>
      </c>
      <c r="E9580" s="2" t="s">
        <v>16364</v>
      </c>
      <c r="F9580" s="2" t="s">
        <v>16366</v>
      </c>
      <c r="G9580" s="2" t="s">
        <v>16368</v>
      </c>
      <c r="H9580" s="3" t="s">
        <v>16369</v>
      </c>
      <c r="I9580" s="3" t="s">
        <v>16370</v>
      </c>
      <c r="J9580" s="3">
        <v>6</v>
      </c>
      <c r="K9580" s="26" t="s">
        <v>36</v>
      </c>
      <c r="O9580" s="7" t="s">
        <v>32642</v>
      </c>
      <c r="P9580" s="7" t="s">
        <v>34088</v>
      </c>
      <c r="Q9580" s="2" t="s">
        <v>34089</v>
      </c>
      <c r="R9580" s="2">
        <v>0</v>
      </c>
      <c r="S9580" s="2">
        <v>10</v>
      </c>
      <c r="T9580" s="2" t="s">
        <v>31210</v>
      </c>
      <c r="V9580" s="26">
        <v>3</v>
      </c>
      <c r="W9580" s="26">
        <v>1200</v>
      </c>
      <c r="X9580" s="26">
        <v>1200</v>
      </c>
      <c r="Y9580" s="26" t="s">
        <v>31186</v>
      </c>
      <c r="AA9580" s="26">
        <v>1</v>
      </c>
    </row>
    <row r="9581" spans="1:27" ht="28.8" x14ac:dyDescent="0.3">
      <c r="A9581" t="s">
        <v>32460</v>
      </c>
      <c r="B9581" s="2" t="s">
        <v>19</v>
      </c>
      <c r="C9581" s="2" t="s">
        <v>15424</v>
      </c>
      <c r="D9581" s="2" t="s">
        <v>15426</v>
      </c>
      <c r="E9581" s="2" t="s">
        <v>16364</v>
      </c>
      <c r="F9581" s="2" t="s">
        <v>16366</v>
      </c>
      <c r="G9581" s="2" t="s">
        <v>16371</v>
      </c>
      <c r="H9581" s="3" t="s">
        <v>16372</v>
      </c>
      <c r="I9581" s="3" t="s">
        <v>16370</v>
      </c>
      <c r="K9581" s="26" t="s">
        <v>36</v>
      </c>
      <c r="O9581" s="7" t="s">
        <v>32642</v>
      </c>
      <c r="P9581" s="7" t="s">
        <v>34088</v>
      </c>
      <c r="Q9581" s="2" t="s">
        <v>34089</v>
      </c>
      <c r="R9581" s="2">
        <v>0</v>
      </c>
      <c r="S9581" s="2">
        <v>10</v>
      </c>
      <c r="T9581" s="2" t="s">
        <v>31210</v>
      </c>
      <c r="V9581" s="26">
        <v>3</v>
      </c>
      <c r="W9581" s="26">
        <v>1400</v>
      </c>
      <c r="X9581" s="26">
        <v>1400</v>
      </c>
      <c r="Y9581" s="26" t="s">
        <v>31186</v>
      </c>
      <c r="AA9581" s="26">
        <v>1</v>
      </c>
    </row>
    <row r="9582" spans="1:27" ht="28.8" x14ac:dyDescent="0.3">
      <c r="A9582" t="s">
        <v>32460</v>
      </c>
      <c r="B9582" s="2" t="s">
        <v>19</v>
      </c>
      <c r="C9582" s="2" t="s">
        <v>15424</v>
      </c>
      <c r="D9582" s="2" t="s">
        <v>15426</v>
      </c>
      <c r="E9582" s="2" t="s">
        <v>16364</v>
      </c>
      <c r="F9582" s="2" t="s">
        <v>16366</v>
      </c>
      <c r="G9582" s="2" t="s">
        <v>16373</v>
      </c>
      <c r="H9582" s="3" t="s">
        <v>16374</v>
      </c>
      <c r="I9582" s="3" t="s">
        <v>16370</v>
      </c>
      <c r="K9582" s="26" t="s">
        <v>36</v>
      </c>
      <c r="O9582" s="7" t="s">
        <v>32642</v>
      </c>
      <c r="P9582" s="7" t="s">
        <v>34088</v>
      </c>
      <c r="Q9582" s="2" t="s">
        <v>34089</v>
      </c>
      <c r="R9582" s="2">
        <v>0</v>
      </c>
      <c r="S9582" s="2">
        <v>10</v>
      </c>
      <c r="T9582" s="2" t="s">
        <v>31210</v>
      </c>
      <c r="V9582" s="26">
        <v>3</v>
      </c>
      <c r="W9582" s="26">
        <v>1600</v>
      </c>
      <c r="X9582" s="26">
        <v>1600</v>
      </c>
      <c r="Y9582" s="26" t="s">
        <v>31186</v>
      </c>
      <c r="AA9582" s="26">
        <v>1</v>
      </c>
    </row>
    <row r="9583" spans="1:27" ht="28.8" x14ac:dyDescent="0.3">
      <c r="A9583" t="s">
        <v>32460</v>
      </c>
      <c r="B9583" s="2" t="s">
        <v>19</v>
      </c>
      <c r="C9583" s="2" t="s">
        <v>15424</v>
      </c>
      <c r="D9583" s="2" t="s">
        <v>15426</v>
      </c>
      <c r="E9583" s="2" t="s">
        <v>16364</v>
      </c>
      <c r="F9583" s="2" t="s">
        <v>16366</v>
      </c>
      <c r="G9583" s="2" t="s">
        <v>16375</v>
      </c>
      <c r="H9583" s="3" t="s">
        <v>16376</v>
      </c>
      <c r="I9583" s="3" t="s">
        <v>16370</v>
      </c>
      <c r="K9583" s="26" t="s">
        <v>36</v>
      </c>
      <c r="O9583" s="7" t="s">
        <v>32642</v>
      </c>
      <c r="P9583" s="7" t="s">
        <v>34088</v>
      </c>
      <c r="Q9583" s="2" t="s">
        <v>34089</v>
      </c>
      <c r="R9583" s="2">
        <v>10</v>
      </c>
      <c r="S9583" s="2">
        <v>20</v>
      </c>
      <c r="T9583" s="2" t="s">
        <v>31210</v>
      </c>
      <c r="V9583" s="26">
        <v>3</v>
      </c>
      <c r="W9583" s="26">
        <v>1200</v>
      </c>
      <c r="X9583" s="26">
        <v>1200</v>
      </c>
      <c r="Y9583" s="26" t="s">
        <v>31186</v>
      </c>
      <c r="AA9583" s="26">
        <v>1</v>
      </c>
    </row>
    <row r="9584" spans="1:27" ht="28.8" x14ac:dyDescent="0.3">
      <c r="A9584" t="s">
        <v>32460</v>
      </c>
      <c r="B9584" s="2" t="s">
        <v>19</v>
      </c>
      <c r="C9584" s="2" t="s">
        <v>15424</v>
      </c>
      <c r="D9584" s="2" t="s">
        <v>15426</v>
      </c>
      <c r="E9584" s="2" t="s">
        <v>16364</v>
      </c>
      <c r="F9584" s="2" t="s">
        <v>16366</v>
      </c>
      <c r="G9584" s="2" t="s">
        <v>16377</v>
      </c>
      <c r="H9584" s="3" t="s">
        <v>16378</v>
      </c>
      <c r="I9584" s="3" t="s">
        <v>16370</v>
      </c>
      <c r="K9584" s="26" t="s">
        <v>36</v>
      </c>
      <c r="O9584" s="7" t="s">
        <v>32642</v>
      </c>
      <c r="P9584" s="7" t="s">
        <v>34088</v>
      </c>
      <c r="Q9584" s="2" t="s">
        <v>34089</v>
      </c>
      <c r="R9584" s="2">
        <v>10</v>
      </c>
      <c r="S9584" s="2">
        <v>20</v>
      </c>
      <c r="T9584" s="2" t="s">
        <v>31210</v>
      </c>
      <c r="V9584" s="26">
        <v>3</v>
      </c>
      <c r="W9584" s="26">
        <v>1400</v>
      </c>
      <c r="X9584" s="26">
        <v>1400</v>
      </c>
      <c r="Y9584" s="26" t="s">
        <v>31186</v>
      </c>
      <c r="AA9584" s="26">
        <v>1</v>
      </c>
    </row>
    <row r="9585" spans="1:27" ht="28.8" x14ac:dyDescent="0.3">
      <c r="A9585" t="s">
        <v>32460</v>
      </c>
      <c r="B9585" s="2" t="s">
        <v>19</v>
      </c>
      <c r="C9585" s="2" t="s">
        <v>15424</v>
      </c>
      <c r="D9585" s="2" t="s">
        <v>15426</v>
      </c>
      <c r="E9585" s="2" t="s">
        <v>16364</v>
      </c>
      <c r="F9585" s="2" t="s">
        <v>16366</v>
      </c>
      <c r="G9585" s="2" t="s">
        <v>16379</v>
      </c>
      <c r="H9585" s="3" t="s">
        <v>16380</v>
      </c>
      <c r="I9585" s="3" t="s">
        <v>16370</v>
      </c>
      <c r="K9585" s="26" t="s">
        <v>36</v>
      </c>
      <c r="O9585" s="7" t="s">
        <v>32642</v>
      </c>
      <c r="P9585" s="7" t="s">
        <v>34088</v>
      </c>
      <c r="Q9585" s="2" t="s">
        <v>34089</v>
      </c>
      <c r="R9585" s="2">
        <v>10</v>
      </c>
      <c r="S9585" s="2">
        <v>20</v>
      </c>
      <c r="T9585" s="2" t="s">
        <v>31210</v>
      </c>
      <c r="V9585" s="26">
        <v>3</v>
      </c>
      <c r="W9585" s="26">
        <v>1600</v>
      </c>
      <c r="X9585" s="26">
        <v>1600</v>
      </c>
      <c r="Y9585" s="26" t="s">
        <v>31186</v>
      </c>
      <c r="AA9585" s="26">
        <v>1</v>
      </c>
    </row>
    <row r="9586" spans="1:27" ht="28.8" x14ac:dyDescent="0.3">
      <c r="A9586" t="s">
        <v>32460</v>
      </c>
      <c r="B9586" s="2" t="s">
        <v>19</v>
      </c>
      <c r="C9586" s="2" t="s">
        <v>15424</v>
      </c>
      <c r="D9586" s="2" t="s">
        <v>15426</v>
      </c>
      <c r="E9586" s="2" t="s">
        <v>16364</v>
      </c>
      <c r="F9586" s="2" t="s">
        <v>16366</v>
      </c>
      <c r="G9586" s="2" t="s">
        <v>16381</v>
      </c>
      <c r="H9586" s="3" t="s">
        <v>16382</v>
      </c>
      <c r="I9586" s="3" t="s">
        <v>16370</v>
      </c>
      <c r="K9586" s="26" t="s">
        <v>36</v>
      </c>
      <c r="O9586" s="7" t="s">
        <v>32642</v>
      </c>
      <c r="P9586" s="7" t="s">
        <v>34088</v>
      </c>
      <c r="Q9586" s="2" t="s">
        <v>34089</v>
      </c>
      <c r="R9586" s="2">
        <v>20</v>
      </c>
      <c r="S9586" s="2">
        <v>40</v>
      </c>
      <c r="T9586" s="2" t="s">
        <v>31210</v>
      </c>
      <c r="V9586" s="26">
        <v>3</v>
      </c>
      <c r="W9586" s="26">
        <v>1200</v>
      </c>
      <c r="X9586" s="26">
        <v>1200</v>
      </c>
      <c r="Y9586" s="26" t="s">
        <v>31186</v>
      </c>
      <c r="AA9586" s="26">
        <v>1</v>
      </c>
    </row>
    <row r="9587" spans="1:27" ht="28.8" x14ac:dyDescent="0.3">
      <c r="A9587" t="s">
        <v>32460</v>
      </c>
      <c r="B9587" s="2" t="s">
        <v>19</v>
      </c>
      <c r="C9587" s="2" t="s">
        <v>15424</v>
      </c>
      <c r="D9587" s="2" t="s">
        <v>15426</v>
      </c>
      <c r="E9587" s="2" t="s">
        <v>16364</v>
      </c>
      <c r="F9587" s="2" t="s">
        <v>16366</v>
      </c>
      <c r="G9587" s="2" t="s">
        <v>16383</v>
      </c>
      <c r="H9587" s="3" t="s">
        <v>16384</v>
      </c>
      <c r="I9587" s="3" t="s">
        <v>16370</v>
      </c>
      <c r="K9587" s="26" t="s">
        <v>36</v>
      </c>
      <c r="O9587" s="7" t="s">
        <v>32642</v>
      </c>
      <c r="P9587" s="7" t="s">
        <v>34088</v>
      </c>
      <c r="Q9587" s="2" t="s">
        <v>34089</v>
      </c>
      <c r="R9587" s="2">
        <v>20</v>
      </c>
      <c r="S9587" s="2">
        <v>40</v>
      </c>
      <c r="T9587" s="2" t="s">
        <v>31210</v>
      </c>
      <c r="V9587" s="26">
        <v>3</v>
      </c>
      <c r="W9587" s="26">
        <v>1400</v>
      </c>
      <c r="X9587" s="26">
        <v>1400</v>
      </c>
      <c r="Y9587" s="26" t="s">
        <v>31186</v>
      </c>
      <c r="AA9587" s="26">
        <v>1</v>
      </c>
    </row>
    <row r="9588" spans="1:27" ht="28.8" x14ac:dyDescent="0.3">
      <c r="A9588" t="s">
        <v>32460</v>
      </c>
      <c r="B9588" s="2" t="s">
        <v>19</v>
      </c>
      <c r="C9588" s="2" t="s">
        <v>15424</v>
      </c>
      <c r="D9588" s="2" t="s">
        <v>15426</v>
      </c>
      <c r="E9588" s="2" t="s">
        <v>16364</v>
      </c>
      <c r="F9588" s="2" t="s">
        <v>16366</v>
      </c>
      <c r="G9588" s="2" t="s">
        <v>16385</v>
      </c>
      <c r="H9588" s="3" t="s">
        <v>16386</v>
      </c>
      <c r="I9588" s="3" t="s">
        <v>16370</v>
      </c>
      <c r="K9588" s="26" t="s">
        <v>36</v>
      </c>
      <c r="O9588" s="7" t="s">
        <v>32642</v>
      </c>
      <c r="P9588" s="7" t="s">
        <v>34088</v>
      </c>
      <c r="Q9588" s="2" t="s">
        <v>34089</v>
      </c>
      <c r="R9588" s="2">
        <v>20</v>
      </c>
      <c r="S9588" s="2">
        <v>40</v>
      </c>
      <c r="T9588" s="2" t="s">
        <v>31210</v>
      </c>
      <c r="V9588" s="26">
        <v>3</v>
      </c>
      <c r="W9588" s="26">
        <v>1600</v>
      </c>
      <c r="X9588" s="26">
        <v>1600</v>
      </c>
      <c r="Y9588" s="26" t="s">
        <v>31186</v>
      </c>
      <c r="AA9588" s="26">
        <v>1</v>
      </c>
    </row>
    <row r="9589" spans="1:27" x14ac:dyDescent="0.3">
      <c r="L9589" s="163" t="s">
        <v>0</v>
      </c>
      <c r="M9589" s="163"/>
      <c r="N9589" s="163"/>
      <c r="O9589" s="163" t="s">
        <v>1</v>
      </c>
      <c r="P9589" s="163"/>
      <c r="Q9589" s="163"/>
      <c r="R9589" s="171" t="s">
        <v>32410</v>
      </c>
      <c r="S9589" s="171"/>
      <c r="T9589" s="171"/>
      <c r="U9589" s="171"/>
      <c r="V9589" s="171"/>
      <c r="W9589" s="171" t="s">
        <v>31185</v>
      </c>
      <c r="X9589" s="171"/>
      <c r="Y9589" s="171"/>
      <c r="Z9589" s="171"/>
      <c r="AA9589" s="171"/>
    </row>
    <row r="9590" spans="1:27" ht="43.2" x14ac:dyDescent="0.3">
      <c r="B9590" s="2" t="s">
        <v>19</v>
      </c>
      <c r="C9590" s="2" t="s">
        <v>15424</v>
      </c>
      <c r="D9590" s="2" t="s">
        <v>15426</v>
      </c>
      <c r="E9590" s="2" t="s">
        <v>16364</v>
      </c>
      <c r="F9590" s="2" t="s">
        <v>16387</v>
      </c>
      <c r="H9590" s="3" t="s">
        <v>16388</v>
      </c>
      <c r="L9590" s="123" t="s">
        <v>12</v>
      </c>
      <c r="M9590" s="123" t="s">
        <v>13</v>
      </c>
      <c r="N9590" s="123" t="s">
        <v>14</v>
      </c>
      <c r="O9590" s="123" t="s">
        <v>32311</v>
      </c>
      <c r="P9590" s="123" t="s">
        <v>31196</v>
      </c>
      <c r="Q9590" s="123" t="s">
        <v>33082</v>
      </c>
      <c r="R9590" s="124" t="s">
        <v>32319</v>
      </c>
      <c r="S9590" s="124" t="s">
        <v>32320</v>
      </c>
      <c r="T9590" s="124" t="s">
        <v>17</v>
      </c>
      <c r="U9590" s="124" t="s">
        <v>18</v>
      </c>
      <c r="V9590" s="124" t="s">
        <v>31184</v>
      </c>
      <c r="W9590" s="124" t="s">
        <v>32319</v>
      </c>
      <c r="X9590" s="124" t="s">
        <v>32320</v>
      </c>
      <c r="Y9590" s="124" t="s">
        <v>17</v>
      </c>
      <c r="Z9590" s="124" t="s">
        <v>18</v>
      </c>
      <c r="AA9590" s="124" t="s">
        <v>31184</v>
      </c>
    </row>
    <row r="9591" spans="1:27" ht="28.8" x14ac:dyDescent="0.3">
      <c r="A9591" t="s">
        <v>32460</v>
      </c>
      <c r="B9591" s="2" t="s">
        <v>19</v>
      </c>
      <c r="C9591" s="2" t="s">
        <v>15424</v>
      </c>
      <c r="D9591" s="2" t="s">
        <v>15426</v>
      </c>
      <c r="E9591" s="2" t="s">
        <v>16364</v>
      </c>
      <c r="F9591" s="2" t="s">
        <v>16387</v>
      </c>
      <c r="G9591" s="2" t="s">
        <v>16389</v>
      </c>
      <c r="H9591" s="3" t="s">
        <v>16390</v>
      </c>
      <c r="I9591" s="3" t="s">
        <v>16370</v>
      </c>
      <c r="J9591" s="3">
        <v>1</v>
      </c>
      <c r="K9591" s="26" t="s">
        <v>36</v>
      </c>
      <c r="O9591" s="7" t="s">
        <v>32642</v>
      </c>
      <c r="P9591" s="7" t="s">
        <v>34088</v>
      </c>
      <c r="Q9591" s="2" t="s">
        <v>34090</v>
      </c>
      <c r="R9591" s="2">
        <v>0</v>
      </c>
      <c r="S9591" s="2">
        <v>10</v>
      </c>
      <c r="T9591" s="2" t="s">
        <v>31210</v>
      </c>
      <c r="V9591" s="26">
        <v>3</v>
      </c>
      <c r="W9591" s="26">
        <v>100</v>
      </c>
      <c r="X9591" s="26">
        <v>100</v>
      </c>
      <c r="Y9591" s="26" t="s">
        <v>31186</v>
      </c>
      <c r="AA9591" s="26">
        <v>1</v>
      </c>
    </row>
    <row r="9592" spans="1:27" ht="28.8" x14ac:dyDescent="0.3">
      <c r="A9592" t="s">
        <v>32460</v>
      </c>
      <c r="B9592" s="2" t="s">
        <v>19</v>
      </c>
      <c r="C9592" s="2" t="s">
        <v>15424</v>
      </c>
      <c r="D9592" s="2" t="s">
        <v>15426</v>
      </c>
      <c r="E9592" s="2" t="s">
        <v>16364</v>
      </c>
      <c r="F9592" s="2" t="s">
        <v>16387</v>
      </c>
      <c r="G9592" s="2" t="s">
        <v>16391</v>
      </c>
      <c r="H9592" s="3" t="s">
        <v>16392</v>
      </c>
      <c r="I9592" s="3" t="s">
        <v>16370</v>
      </c>
      <c r="J9592" s="3">
        <v>1</v>
      </c>
      <c r="K9592" s="26" t="s">
        <v>36</v>
      </c>
      <c r="O9592" s="7" t="s">
        <v>32642</v>
      </c>
      <c r="P9592" s="7" t="s">
        <v>34088</v>
      </c>
      <c r="Q9592" s="2" t="s">
        <v>34090</v>
      </c>
      <c r="R9592" s="2">
        <v>0</v>
      </c>
      <c r="S9592" s="2">
        <v>10</v>
      </c>
      <c r="T9592" s="2" t="s">
        <v>31210</v>
      </c>
      <c r="V9592" s="26">
        <v>3</v>
      </c>
      <c r="W9592" s="26">
        <v>150</v>
      </c>
      <c r="X9592" s="26">
        <v>150</v>
      </c>
      <c r="Y9592" s="26" t="s">
        <v>31186</v>
      </c>
      <c r="AA9592" s="26">
        <v>1</v>
      </c>
    </row>
    <row r="9593" spans="1:27" ht="28.8" x14ac:dyDescent="0.3">
      <c r="A9593" t="s">
        <v>32460</v>
      </c>
      <c r="B9593" s="2" t="s">
        <v>19</v>
      </c>
      <c r="C9593" s="2" t="s">
        <v>15424</v>
      </c>
      <c r="D9593" s="2" t="s">
        <v>15426</v>
      </c>
      <c r="E9593" s="2" t="s">
        <v>16364</v>
      </c>
      <c r="F9593" s="2" t="s">
        <v>16387</v>
      </c>
      <c r="G9593" s="2" t="s">
        <v>16393</v>
      </c>
      <c r="H9593" s="3" t="s">
        <v>16394</v>
      </c>
      <c r="I9593" s="3" t="s">
        <v>16370</v>
      </c>
      <c r="K9593" s="26" t="s">
        <v>36</v>
      </c>
      <c r="O9593" s="7" t="s">
        <v>32642</v>
      </c>
      <c r="P9593" s="7" t="s">
        <v>34088</v>
      </c>
      <c r="Q9593" s="2" t="s">
        <v>34090</v>
      </c>
      <c r="R9593" s="2">
        <v>0</v>
      </c>
      <c r="S9593" s="2">
        <v>10</v>
      </c>
      <c r="T9593" s="2" t="s">
        <v>31210</v>
      </c>
      <c r="V9593" s="26">
        <v>3</v>
      </c>
      <c r="W9593" s="26">
        <v>200</v>
      </c>
      <c r="X9593" s="26">
        <v>200</v>
      </c>
      <c r="Y9593" s="26" t="s">
        <v>31186</v>
      </c>
      <c r="AA9593" s="26">
        <v>1</v>
      </c>
    </row>
    <row r="9594" spans="1:27" ht="28.8" x14ac:dyDescent="0.3">
      <c r="A9594" t="s">
        <v>32460</v>
      </c>
      <c r="B9594" s="2" t="s">
        <v>19</v>
      </c>
      <c r="C9594" s="2" t="s">
        <v>15424</v>
      </c>
      <c r="D9594" s="2" t="s">
        <v>15426</v>
      </c>
      <c r="E9594" s="2" t="s">
        <v>16364</v>
      </c>
      <c r="F9594" s="2" t="s">
        <v>16387</v>
      </c>
      <c r="G9594" s="2" t="s">
        <v>16395</v>
      </c>
      <c r="H9594" s="3" t="s">
        <v>16396</v>
      </c>
      <c r="I9594" s="3" t="s">
        <v>16370</v>
      </c>
      <c r="J9594" s="3">
        <v>2</v>
      </c>
      <c r="K9594" s="26" t="s">
        <v>36</v>
      </c>
      <c r="O9594" s="7" t="s">
        <v>32642</v>
      </c>
      <c r="P9594" s="7" t="s">
        <v>34088</v>
      </c>
      <c r="Q9594" s="2" t="s">
        <v>34090</v>
      </c>
      <c r="R9594" s="2">
        <v>0</v>
      </c>
      <c r="S9594" s="2">
        <v>10</v>
      </c>
      <c r="T9594" s="2" t="s">
        <v>31210</v>
      </c>
      <c r="V9594" s="26">
        <v>3</v>
      </c>
      <c r="W9594" s="26">
        <v>250</v>
      </c>
      <c r="X9594" s="26">
        <v>250</v>
      </c>
      <c r="Y9594" s="26" t="s">
        <v>31186</v>
      </c>
      <c r="AA9594" s="26">
        <v>1</v>
      </c>
    </row>
    <row r="9595" spans="1:27" ht="28.8" x14ac:dyDescent="0.3">
      <c r="A9595" t="s">
        <v>32460</v>
      </c>
      <c r="B9595" s="2" t="s">
        <v>19</v>
      </c>
      <c r="C9595" s="2" t="s">
        <v>15424</v>
      </c>
      <c r="D9595" s="2" t="s">
        <v>15426</v>
      </c>
      <c r="E9595" s="2" t="s">
        <v>16364</v>
      </c>
      <c r="F9595" s="2" t="s">
        <v>16387</v>
      </c>
      <c r="G9595" s="2" t="s">
        <v>16397</v>
      </c>
      <c r="H9595" s="3" t="s">
        <v>16398</v>
      </c>
      <c r="I9595" s="3" t="s">
        <v>16370</v>
      </c>
      <c r="J9595" s="3">
        <v>2</v>
      </c>
      <c r="K9595" s="26" t="s">
        <v>36</v>
      </c>
      <c r="O9595" s="7" t="s">
        <v>32642</v>
      </c>
      <c r="P9595" s="7" t="s">
        <v>34088</v>
      </c>
      <c r="Q9595" s="2" t="s">
        <v>34090</v>
      </c>
      <c r="R9595" s="2">
        <v>0</v>
      </c>
      <c r="S9595" s="2">
        <v>10</v>
      </c>
      <c r="T9595" s="2" t="s">
        <v>31210</v>
      </c>
      <c r="V9595" s="26">
        <v>3</v>
      </c>
      <c r="W9595" s="26">
        <v>300</v>
      </c>
      <c r="X9595" s="26">
        <v>300</v>
      </c>
      <c r="Y9595" s="26" t="s">
        <v>31186</v>
      </c>
      <c r="AA9595" s="26">
        <v>1</v>
      </c>
    </row>
    <row r="9596" spans="1:27" ht="28.8" x14ac:dyDescent="0.3">
      <c r="A9596" t="s">
        <v>32460</v>
      </c>
      <c r="B9596" s="2" t="s">
        <v>19</v>
      </c>
      <c r="C9596" s="2" t="s">
        <v>15424</v>
      </c>
      <c r="D9596" s="2" t="s">
        <v>15426</v>
      </c>
      <c r="E9596" s="2" t="s">
        <v>16364</v>
      </c>
      <c r="F9596" s="2" t="s">
        <v>16387</v>
      </c>
      <c r="G9596" s="2" t="s">
        <v>16399</v>
      </c>
      <c r="H9596" s="3" t="s">
        <v>16400</v>
      </c>
      <c r="I9596" s="3" t="s">
        <v>16370</v>
      </c>
      <c r="K9596" s="26" t="s">
        <v>36</v>
      </c>
      <c r="O9596" s="7" t="s">
        <v>32642</v>
      </c>
      <c r="P9596" s="7" t="s">
        <v>34088</v>
      </c>
      <c r="Q9596" s="2" t="s">
        <v>34090</v>
      </c>
      <c r="R9596" s="2">
        <v>0</v>
      </c>
      <c r="S9596" s="2">
        <v>10</v>
      </c>
      <c r="T9596" s="2" t="s">
        <v>31210</v>
      </c>
      <c r="V9596" s="26">
        <v>3</v>
      </c>
      <c r="W9596" s="26">
        <v>350</v>
      </c>
      <c r="X9596" s="26">
        <v>350</v>
      </c>
      <c r="Y9596" s="26" t="s">
        <v>31186</v>
      </c>
      <c r="AA9596" s="26">
        <v>1</v>
      </c>
    </row>
    <row r="9597" spans="1:27" ht="28.8" x14ac:dyDescent="0.3">
      <c r="A9597" t="s">
        <v>32460</v>
      </c>
      <c r="B9597" s="2" t="s">
        <v>19</v>
      </c>
      <c r="C9597" s="2" t="s">
        <v>15424</v>
      </c>
      <c r="D9597" s="2" t="s">
        <v>15426</v>
      </c>
      <c r="E9597" s="2" t="s">
        <v>16364</v>
      </c>
      <c r="F9597" s="2" t="s">
        <v>16387</v>
      </c>
      <c r="G9597" s="2" t="s">
        <v>16401</v>
      </c>
      <c r="H9597" s="3" t="s">
        <v>16402</v>
      </c>
      <c r="I9597" s="3" t="s">
        <v>16370</v>
      </c>
      <c r="J9597" s="3">
        <v>3</v>
      </c>
      <c r="K9597" s="26" t="s">
        <v>36</v>
      </c>
      <c r="O9597" s="7" t="s">
        <v>32642</v>
      </c>
      <c r="P9597" s="7" t="s">
        <v>34088</v>
      </c>
      <c r="Q9597" s="2" t="s">
        <v>34090</v>
      </c>
      <c r="R9597" s="2">
        <v>0</v>
      </c>
      <c r="S9597" s="2">
        <v>10</v>
      </c>
      <c r="T9597" s="2" t="s">
        <v>31210</v>
      </c>
      <c r="V9597" s="26">
        <v>3</v>
      </c>
      <c r="W9597" s="26">
        <v>400</v>
      </c>
      <c r="X9597" s="26">
        <v>400</v>
      </c>
      <c r="Y9597" s="26" t="s">
        <v>31186</v>
      </c>
      <c r="AA9597" s="26">
        <v>1</v>
      </c>
    </row>
    <row r="9598" spans="1:27" ht="28.8" x14ac:dyDescent="0.3">
      <c r="A9598" t="s">
        <v>32460</v>
      </c>
      <c r="B9598" s="2" t="s">
        <v>19</v>
      </c>
      <c r="C9598" s="2" t="s">
        <v>15424</v>
      </c>
      <c r="D9598" s="2" t="s">
        <v>15426</v>
      </c>
      <c r="E9598" s="2" t="s">
        <v>16364</v>
      </c>
      <c r="F9598" s="2" t="s">
        <v>16387</v>
      </c>
      <c r="G9598" s="2" t="s">
        <v>16403</v>
      </c>
      <c r="H9598" s="3" t="s">
        <v>16404</v>
      </c>
      <c r="I9598" s="3" t="s">
        <v>16370</v>
      </c>
      <c r="K9598" s="26" t="s">
        <v>36</v>
      </c>
      <c r="O9598" s="7" t="s">
        <v>32642</v>
      </c>
      <c r="P9598" s="7" t="s">
        <v>34088</v>
      </c>
      <c r="Q9598" s="2" t="s">
        <v>34090</v>
      </c>
      <c r="R9598" s="2">
        <v>10</v>
      </c>
      <c r="S9598" s="2">
        <v>30</v>
      </c>
      <c r="T9598" s="2" t="s">
        <v>31210</v>
      </c>
      <c r="V9598" s="26">
        <v>3</v>
      </c>
      <c r="W9598" s="26">
        <v>100</v>
      </c>
      <c r="X9598" s="26">
        <v>100</v>
      </c>
      <c r="Y9598" s="26" t="s">
        <v>31186</v>
      </c>
      <c r="AA9598" s="26">
        <v>1</v>
      </c>
    </row>
    <row r="9599" spans="1:27" ht="28.8" x14ac:dyDescent="0.3">
      <c r="A9599" t="s">
        <v>32460</v>
      </c>
      <c r="B9599" s="2" t="s">
        <v>19</v>
      </c>
      <c r="C9599" s="2" t="s">
        <v>15424</v>
      </c>
      <c r="D9599" s="2" t="s">
        <v>15426</v>
      </c>
      <c r="E9599" s="2" t="s">
        <v>16364</v>
      </c>
      <c r="F9599" s="2" t="s">
        <v>16387</v>
      </c>
      <c r="G9599" s="2" t="s">
        <v>16405</v>
      </c>
      <c r="H9599" s="3" t="s">
        <v>16406</v>
      </c>
      <c r="I9599" s="3" t="s">
        <v>16370</v>
      </c>
      <c r="K9599" s="26" t="s">
        <v>36</v>
      </c>
      <c r="O9599" s="7" t="s">
        <v>32642</v>
      </c>
      <c r="P9599" s="7" t="s">
        <v>34088</v>
      </c>
      <c r="Q9599" s="2" t="s">
        <v>34090</v>
      </c>
      <c r="R9599" s="2">
        <v>10</v>
      </c>
      <c r="S9599" s="2">
        <v>30</v>
      </c>
      <c r="T9599" s="2" t="s">
        <v>31210</v>
      </c>
      <c r="V9599" s="26">
        <v>3</v>
      </c>
      <c r="W9599" s="26">
        <v>150</v>
      </c>
      <c r="X9599" s="26">
        <v>150</v>
      </c>
      <c r="Y9599" s="26" t="s">
        <v>31186</v>
      </c>
      <c r="AA9599" s="26">
        <v>1</v>
      </c>
    </row>
    <row r="9600" spans="1:27" ht="28.8" x14ac:dyDescent="0.3">
      <c r="A9600" t="s">
        <v>32460</v>
      </c>
      <c r="B9600" s="2" t="s">
        <v>19</v>
      </c>
      <c r="C9600" s="2" t="s">
        <v>15424</v>
      </c>
      <c r="D9600" s="2" t="s">
        <v>15426</v>
      </c>
      <c r="E9600" s="2" t="s">
        <v>16364</v>
      </c>
      <c r="F9600" s="2" t="s">
        <v>16387</v>
      </c>
      <c r="G9600" s="2" t="s">
        <v>16407</v>
      </c>
      <c r="H9600" s="3" t="s">
        <v>16408</v>
      </c>
      <c r="I9600" s="3" t="s">
        <v>16370</v>
      </c>
      <c r="K9600" s="26" t="s">
        <v>36</v>
      </c>
      <c r="O9600" s="7" t="s">
        <v>32642</v>
      </c>
      <c r="P9600" s="7" t="s">
        <v>34088</v>
      </c>
      <c r="Q9600" s="2" t="s">
        <v>34090</v>
      </c>
      <c r="R9600" s="2">
        <v>10</v>
      </c>
      <c r="S9600" s="2">
        <v>30</v>
      </c>
      <c r="T9600" s="2" t="s">
        <v>31210</v>
      </c>
      <c r="V9600" s="26">
        <v>3</v>
      </c>
      <c r="W9600" s="26">
        <v>200</v>
      </c>
      <c r="X9600" s="26">
        <v>200</v>
      </c>
      <c r="Y9600" s="26" t="s">
        <v>31186</v>
      </c>
      <c r="AA9600" s="26">
        <v>1</v>
      </c>
    </row>
    <row r="9601" spans="1:27" ht="28.8" x14ac:dyDescent="0.3">
      <c r="A9601" t="s">
        <v>32460</v>
      </c>
      <c r="B9601" s="2" t="s">
        <v>19</v>
      </c>
      <c r="C9601" s="2" t="s">
        <v>15424</v>
      </c>
      <c r="D9601" s="2" t="s">
        <v>15426</v>
      </c>
      <c r="E9601" s="2" t="s">
        <v>16364</v>
      </c>
      <c r="F9601" s="2" t="s">
        <v>16387</v>
      </c>
      <c r="G9601" s="2" t="s">
        <v>16409</v>
      </c>
      <c r="H9601" s="3" t="s">
        <v>16410</v>
      </c>
      <c r="I9601" s="3" t="s">
        <v>16370</v>
      </c>
      <c r="K9601" s="26" t="s">
        <v>36</v>
      </c>
      <c r="O9601" s="7" t="s">
        <v>32642</v>
      </c>
      <c r="P9601" s="7" t="s">
        <v>34088</v>
      </c>
      <c r="Q9601" s="2" t="s">
        <v>34090</v>
      </c>
      <c r="R9601" s="2">
        <v>10</v>
      </c>
      <c r="S9601" s="2">
        <v>30</v>
      </c>
      <c r="T9601" s="2" t="s">
        <v>31210</v>
      </c>
      <c r="V9601" s="26">
        <v>3</v>
      </c>
      <c r="W9601" s="26">
        <v>250</v>
      </c>
      <c r="X9601" s="26">
        <v>250</v>
      </c>
      <c r="Y9601" s="26" t="s">
        <v>31186</v>
      </c>
      <c r="AA9601" s="26">
        <v>1</v>
      </c>
    </row>
    <row r="9602" spans="1:27" ht="28.8" x14ac:dyDescent="0.3">
      <c r="A9602" t="s">
        <v>32460</v>
      </c>
      <c r="B9602" s="2" t="s">
        <v>19</v>
      </c>
      <c r="C9602" s="2" t="s">
        <v>15424</v>
      </c>
      <c r="D9602" s="2" t="s">
        <v>15426</v>
      </c>
      <c r="E9602" s="2" t="s">
        <v>16364</v>
      </c>
      <c r="F9602" s="2" t="s">
        <v>16387</v>
      </c>
      <c r="G9602" s="2" t="s">
        <v>16411</v>
      </c>
      <c r="H9602" s="3" t="s">
        <v>16412</v>
      </c>
      <c r="I9602" s="3" t="s">
        <v>16370</v>
      </c>
      <c r="K9602" s="26" t="s">
        <v>36</v>
      </c>
      <c r="O9602" s="7" t="s">
        <v>32642</v>
      </c>
      <c r="P9602" s="7" t="s">
        <v>34088</v>
      </c>
      <c r="Q9602" s="2" t="s">
        <v>34090</v>
      </c>
      <c r="R9602" s="2">
        <v>10</v>
      </c>
      <c r="S9602" s="2">
        <v>30</v>
      </c>
      <c r="T9602" s="2" t="s">
        <v>31210</v>
      </c>
      <c r="V9602" s="26">
        <v>3</v>
      </c>
      <c r="W9602" s="26">
        <v>300</v>
      </c>
      <c r="X9602" s="26">
        <v>300</v>
      </c>
      <c r="Y9602" s="26" t="s">
        <v>31186</v>
      </c>
      <c r="AA9602" s="26">
        <v>1</v>
      </c>
    </row>
    <row r="9603" spans="1:27" ht="28.8" x14ac:dyDescent="0.3">
      <c r="A9603" t="s">
        <v>32460</v>
      </c>
      <c r="B9603" s="2" t="s">
        <v>19</v>
      </c>
      <c r="C9603" s="2" t="s">
        <v>15424</v>
      </c>
      <c r="D9603" s="2" t="s">
        <v>15426</v>
      </c>
      <c r="E9603" s="2" t="s">
        <v>16364</v>
      </c>
      <c r="F9603" s="2" t="s">
        <v>16387</v>
      </c>
      <c r="G9603" s="2" t="s">
        <v>16413</v>
      </c>
      <c r="H9603" s="3" t="s">
        <v>16414</v>
      </c>
      <c r="I9603" s="3" t="s">
        <v>16370</v>
      </c>
      <c r="K9603" s="26" t="s">
        <v>36</v>
      </c>
      <c r="O9603" s="7" t="s">
        <v>32642</v>
      </c>
      <c r="P9603" s="7" t="s">
        <v>34088</v>
      </c>
      <c r="Q9603" s="2" t="s">
        <v>34090</v>
      </c>
      <c r="R9603" s="2">
        <v>10</v>
      </c>
      <c r="S9603" s="2">
        <v>30</v>
      </c>
      <c r="T9603" s="2" t="s">
        <v>31210</v>
      </c>
      <c r="V9603" s="26">
        <v>3</v>
      </c>
      <c r="W9603" s="26">
        <v>350</v>
      </c>
      <c r="X9603" s="26">
        <v>350</v>
      </c>
      <c r="Y9603" s="26" t="s">
        <v>31186</v>
      </c>
      <c r="AA9603" s="26">
        <v>1</v>
      </c>
    </row>
    <row r="9604" spans="1:27" ht="28.8" x14ac:dyDescent="0.3">
      <c r="A9604" t="s">
        <v>32460</v>
      </c>
      <c r="B9604" s="2" t="s">
        <v>19</v>
      </c>
      <c r="C9604" s="2" t="s">
        <v>15424</v>
      </c>
      <c r="D9604" s="2" t="s">
        <v>15426</v>
      </c>
      <c r="E9604" s="2" t="s">
        <v>16364</v>
      </c>
      <c r="F9604" s="2" t="s">
        <v>16387</v>
      </c>
      <c r="G9604" s="2" t="s">
        <v>16415</v>
      </c>
      <c r="H9604" s="3" t="s">
        <v>16416</v>
      </c>
      <c r="I9604" s="3" t="s">
        <v>16370</v>
      </c>
      <c r="K9604" s="26" t="s">
        <v>36</v>
      </c>
      <c r="O9604" s="7" t="s">
        <v>32642</v>
      </c>
      <c r="P9604" s="7" t="s">
        <v>34088</v>
      </c>
      <c r="Q9604" s="2" t="s">
        <v>34090</v>
      </c>
      <c r="R9604" s="2">
        <v>10</v>
      </c>
      <c r="S9604" s="2">
        <v>30</v>
      </c>
      <c r="T9604" s="2" t="s">
        <v>31210</v>
      </c>
      <c r="V9604" s="26">
        <v>3</v>
      </c>
      <c r="W9604" s="26">
        <v>400</v>
      </c>
      <c r="X9604" s="26">
        <v>400</v>
      </c>
      <c r="Y9604" s="26" t="s">
        <v>31186</v>
      </c>
      <c r="AA9604" s="26">
        <v>1</v>
      </c>
    </row>
    <row r="9605" spans="1:27" ht="28.8" x14ac:dyDescent="0.3">
      <c r="A9605" t="s">
        <v>32460</v>
      </c>
      <c r="B9605" s="2" t="s">
        <v>19</v>
      </c>
      <c r="C9605" s="2" t="s">
        <v>15424</v>
      </c>
      <c r="D9605" s="2" t="s">
        <v>15426</v>
      </c>
      <c r="E9605" s="2" t="s">
        <v>16364</v>
      </c>
      <c r="F9605" s="2" t="s">
        <v>16387</v>
      </c>
      <c r="G9605" s="2" t="s">
        <v>16417</v>
      </c>
      <c r="H9605" s="3" t="s">
        <v>16418</v>
      </c>
      <c r="I9605" s="3" t="s">
        <v>16370</v>
      </c>
      <c r="K9605" s="26" t="s">
        <v>36</v>
      </c>
      <c r="O9605" s="7" t="s">
        <v>32642</v>
      </c>
      <c r="P9605" s="7" t="s">
        <v>34088</v>
      </c>
      <c r="Q9605" s="2" t="s">
        <v>34090</v>
      </c>
      <c r="R9605" s="2">
        <v>30</v>
      </c>
      <c r="S9605" s="2">
        <v>50</v>
      </c>
      <c r="T9605" s="2" t="s">
        <v>31210</v>
      </c>
      <c r="V9605" s="26">
        <v>3</v>
      </c>
      <c r="W9605" s="26">
        <v>100</v>
      </c>
      <c r="X9605" s="26">
        <v>100</v>
      </c>
      <c r="Y9605" s="26" t="s">
        <v>31186</v>
      </c>
      <c r="AA9605" s="26">
        <v>1</v>
      </c>
    </row>
    <row r="9606" spans="1:27" ht="28.8" x14ac:dyDescent="0.3">
      <c r="A9606" t="s">
        <v>32460</v>
      </c>
      <c r="B9606" s="2" t="s">
        <v>19</v>
      </c>
      <c r="C9606" s="2" t="s">
        <v>15424</v>
      </c>
      <c r="D9606" s="2" t="s">
        <v>15426</v>
      </c>
      <c r="E9606" s="2" t="s">
        <v>16364</v>
      </c>
      <c r="F9606" s="2" t="s">
        <v>16387</v>
      </c>
      <c r="G9606" s="2" t="s">
        <v>16419</v>
      </c>
      <c r="H9606" s="3" t="s">
        <v>16420</v>
      </c>
      <c r="I9606" s="3" t="s">
        <v>16370</v>
      </c>
      <c r="K9606" s="26" t="s">
        <v>36</v>
      </c>
      <c r="O9606" s="7" t="s">
        <v>32642</v>
      </c>
      <c r="P9606" s="7" t="s">
        <v>34088</v>
      </c>
      <c r="Q9606" s="2" t="s">
        <v>34090</v>
      </c>
      <c r="R9606" s="2">
        <v>30</v>
      </c>
      <c r="S9606" s="2">
        <v>50</v>
      </c>
      <c r="T9606" s="2" t="s">
        <v>31210</v>
      </c>
      <c r="V9606" s="26">
        <v>3</v>
      </c>
      <c r="W9606" s="26">
        <v>150</v>
      </c>
      <c r="X9606" s="26">
        <v>150</v>
      </c>
      <c r="Y9606" s="26" t="s">
        <v>31186</v>
      </c>
      <c r="AA9606" s="26">
        <v>1</v>
      </c>
    </row>
    <row r="9607" spans="1:27" ht="28.8" x14ac:dyDescent="0.3">
      <c r="A9607" t="s">
        <v>32460</v>
      </c>
      <c r="B9607" s="2" t="s">
        <v>19</v>
      </c>
      <c r="C9607" s="2" t="s">
        <v>15424</v>
      </c>
      <c r="D9607" s="2" t="s">
        <v>15426</v>
      </c>
      <c r="E9607" s="2" t="s">
        <v>16364</v>
      </c>
      <c r="F9607" s="2" t="s">
        <v>16387</v>
      </c>
      <c r="G9607" s="2" t="s">
        <v>16421</v>
      </c>
      <c r="H9607" s="3" t="s">
        <v>16422</v>
      </c>
      <c r="I9607" s="3" t="s">
        <v>16370</v>
      </c>
      <c r="K9607" s="26" t="s">
        <v>36</v>
      </c>
      <c r="O9607" s="7" t="s">
        <v>32642</v>
      </c>
      <c r="P9607" s="7" t="s">
        <v>34088</v>
      </c>
      <c r="Q9607" s="2" t="s">
        <v>34090</v>
      </c>
      <c r="R9607" s="2">
        <v>30</v>
      </c>
      <c r="S9607" s="2">
        <v>50</v>
      </c>
      <c r="T9607" s="2" t="s">
        <v>31210</v>
      </c>
      <c r="V9607" s="26">
        <v>3</v>
      </c>
      <c r="W9607" s="26">
        <v>200</v>
      </c>
      <c r="X9607" s="26">
        <v>200</v>
      </c>
      <c r="Y9607" s="26" t="s">
        <v>31186</v>
      </c>
      <c r="AA9607" s="26">
        <v>1</v>
      </c>
    </row>
    <row r="9608" spans="1:27" ht="28.8" x14ac:dyDescent="0.3">
      <c r="A9608" t="s">
        <v>32460</v>
      </c>
      <c r="B9608" s="2" t="s">
        <v>19</v>
      </c>
      <c r="C9608" s="2" t="s">
        <v>15424</v>
      </c>
      <c r="D9608" s="2" t="s">
        <v>15426</v>
      </c>
      <c r="E9608" s="2" t="s">
        <v>16364</v>
      </c>
      <c r="F9608" s="2" t="s">
        <v>16387</v>
      </c>
      <c r="G9608" s="2" t="s">
        <v>16423</v>
      </c>
      <c r="H9608" s="3" t="s">
        <v>16424</v>
      </c>
      <c r="I9608" s="3" t="s">
        <v>16370</v>
      </c>
      <c r="K9608" s="26" t="s">
        <v>36</v>
      </c>
      <c r="O9608" s="7" t="s">
        <v>32642</v>
      </c>
      <c r="P9608" s="7" t="s">
        <v>34088</v>
      </c>
      <c r="Q9608" s="2" t="s">
        <v>34090</v>
      </c>
      <c r="R9608" s="2">
        <v>30</v>
      </c>
      <c r="S9608" s="2">
        <v>50</v>
      </c>
      <c r="T9608" s="2" t="s">
        <v>31210</v>
      </c>
      <c r="V9608" s="26">
        <v>3</v>
      </c>
      <c r="W9608" s="26">
        <v>250</v>
      </c>
      <c r="X9608" s="26">
        <v>250</v>
      </c>
      <c r="Y9608" s="26" t="s">
        <v>31186</v>
      </c>
      <c r="AA9608" s="26">
        <v>1</v>
      </c>
    </row>
    <row r="9609" spans="1:27" ht="28.8" x14ac:dyDescent="0.3">
      <c r="A9609" t="s">
        <v>32460</v>
      </c>
      <c r="B9609" s="2" t="s">
        <v>19</v>
      </c>
      <c r="C9609" s="2" t="s">
        <v>15424</v>
      </c>
      <c r="D9609" s="2" t="s">
        <v>15426</v>
      </c>
      <c r="E9609" s="2" t="s">
        <v>16364</v>
      </c>
      <c r="F9609" s="2" t="s">
        <v>16387</v>
      </c>
      <c r="G9609" s="2" t="s">
        <v>16425</v>
      </c>
      <c r="H9609" s="3" t="s">
        <v>16426</v>
      </c>
      <c r="I9609" s="3" t="s">
        <v>16370</v>
      </c>
      <c r="K9609" s="26" t="s">
        <v>36</v>
      </c>
      <c r="O9609" s="7" t="s">
        <v>32642</v>
      </c>
      <c r="P9609" s="7" t="s">
        <v>34088</v>
      </c>
      <c r="Q9609" s="2" t="s">
        <v>34090</v>
      </c>
      <c r="R9609" s="2">
        <v>30</v>
      </c>
      <c r="S9609" s="2">
        <v>50</v>
      </c>
      <c r="T9609" s="2" t="s">
        <v>31210</v>
      </c>
      <c r="V9609" s="26">
        <v>3</v>
      </c>
      <c r="W9609" s="26">
        <v>300</v>
      </c>
      <c r="X9609" s="26">
        <v>300</v>
      </c>
      <c r="Y9609" s="26" t="s">
        <v>31186</v>
      </c>
      <c r="AA9609" s="26">
        <v>1</v>
      </c>
    </row>
    <row r="9610" spans="1:27" ht="28.8" x14ac:dyDescent="0.3">
      <c r="A9610" t="s">
        <v>32460</v>
      </c>
      <c r="B9610" s="2" t="s">
        <v>19</v>
      </c>
      <c r="C9610" s="2" t="s">
        <v>15424</v>
      </c>
      <c r="D9610" s="2" t="s">
        <v>15426</v>
      </c>
      <c r="E9610" s="2" t="s">
        <v>16364</v>
      </c>
      <c r="F9610" s="2" t="s">
        <v>16387</v>
      </c>
      <c r="G9610" s="2" t="s">
        <v>16427</v>
      </c>
      <c r="H9610" s="3" t="s">
        <v>16428</v>
      </c>
      <c r="I9610" s="3" t="s">
        <v>16370</v>
      </c>
      <c r="K9610" s="26" t="s">
        <v>36</v>
      </c>
      <c r="O9610" s="7" t="s">
        <v>32642</v>
      </c>
      <c r="P9610" s="7" t="s">
        <v>34088</v>
      </c>
      <c r="Q9610" s="2" t="s">
        <v>34090</v>
      </c>
      <c r="R9610" s="2">
        <v>30</v>
      </c>
      <c r="S9610" s="2">
        <v>50</v>
      </c>
      <c r="T9610" s="2" t="s">
        <v>31210</v>
      </c>
      <c r="V9610" s="26">
        <v>3</v>
      </c>
      <c r="W9610" s="26">
        <v>350</v>
      </c>
      <c r="X9610" s="26">
        <v>350</v>
      </c>
      <c r="Y9610" s="26" t="s">
        <v>31186</v>
      </c>
      <c r="AA9610" s="26">
        <v>1</v>
      </c>
    </row>
    <row r="9611" spans="1:27" ht="28.8" x14ac:dyDescent="0.3">
      <c r="A9611" t="s">
        <v>32460</v>
      </c>
      <c r="B9611" s="2" t="s">
        <v>19</v>
      </c>
      <c r="C9611" s="2" t="s">
        <v>15424</v>
      </c>
      <c r="D9611" s="2" t="s">
        <v>15426</v>
      </c>
      <c r="E9611" s="2" t="s">
        <v>16364</v>
      </c>
      <c r="F9611" s="2" t="s">
        <v>16387</v>
      </c>
      <c r="G9611" s="2" t="s">
        <v>16429</v>
      </c>
      <c r="H9611" s="3" t="s">
        <v>16430</v>
      </c>
      <c r="I9611" s="3" t="s">
        <v>16370</v>
      </c>
      <c r="J9611" s="3">
        <v>1</v>
      </c>
      <c r="K9611" s="26" t="s">
        <v>36</v>
      </c>
      <c r="O9611" s="7" t="s">
        <v>32642</v>
      </c>
      <c r="P9611" s="7" t="s">
        <v>34088</v>
      </c>
      <c r="Q9611" s="2" t="s">
        <v>34090</v>
      </c>
      <c r="R9611" s="2">
        <v>30</v>
      </c>
      <c r="S9611" s="2">
        <v>50</v>
      </c>
      <c r="T9611" s="2" t="s">
        <v>31210</v>
      </c>
      <c r="V9611" s="26">
        <v>3</v>
      </c>
      <c r="W9611" s="26">
        <v>400</v>
      </c>
      <c r="X9611" s="26">
        <v>400</v>
      </c>
      <c r="Y9611" s="26" t="s">
        <v>31186</v>
      </c>
      <c r="AA9611" s="26">
        <v>1</v>
      </c>
    </row>
    <row r="9612" spans="1:27" x14ac:dyDescent="0.3">
      <c r="L9612" s="163" t="s">
        <v>0</v>
      </c>
      <c r="M9612" s="163"/>
      <c r="N9612" s="163"/>
      <c r="O9612" s="163" t="s">
        <v>1</v>
      </c>
      <c r="P9612" s="163"/>
    </row>
    <row r="9613" spans="1:27" ht="43.2" x14ac:dyDescent="0.3">
      <c r="B9613" s="2" t="s">
        <v>19</v>
      </c>
      <c r="C9613" s="2" t="s">
        <v>15424</v>
      </c>
      <c r="D9613" s="2" t="s">
        <v>15426</v>
      </c>
      <c r="E9613" s="2" t="s">
        <v>16364</v>
      </c>
      <c r="F9613" s="2" t="s">
        <v>16431</v>
      </c>
      <c r="H9613" s="3" t="s">
        <v>16432</v>
      </c>
      <c r="L9613" s="123" t="s">
        <v>12</v>
      </c>
      <c r="M9613" s="123" t="s">
        <v>13</v>
      </c>
      <c r="N9613" s="123" t="s">
        <v>14</v>
      </c>
      <c r="O9613" s="123" t="s">
        <v>32311</v>
      </c>
      <c r="P9613" s="123" t="s">
        <v>31195</v>
      </c>
    </row>
    <row r="9614" spans="1:27" ht="28.8" x14ac:dyDescent="0.3">
      <c r="B9614" s="4" t="s">
        <v>19</v>
      </c>
      <c r="C9614" s="4" t="s">
        <v>15424</v>
      </c>
      <c r="D9614" s="4" t="s">
        <v>15426</v>
      </c>
      <c r="E9614" s="4" t="s">
        <v>16364</v>
      </c>
      <c r="F9614" s="4" t="s">
        <v>16431</v>
      </c>
      <c r="G9614" s="4" t="s">
        <v>16433</v>
      </c>
      <c r="H9614" s="5" t="s">
        <v>16434</v>
      </c>
      <c r="I9614" s="5" t="s">
        <v>1792</v>
      </c>
    </row>
    <row r="9615" spans="1:27" ht="28.8" x14ac:dyDescent="0.3">
      <c r="B9615" s="4" t="s">
        <v>19</v>
      </c>
      <c r="C9615" s="4" t="s">
        <v>15424</v>
      </c>
      <c r="D9615" s="4" t="s">
        <v>15426</v>
      </c>
      <c r="E9615" s="4" t="s">
        <v>16364</v>
      </c>
      <c r="F9615" s="4" t="s">
        <v>16431</v>
      </c>
      <c r="G9615" s="4" t="s">
        <v>16435</v>
      </c>
      <c r="H9615" s="5" t="s">
        <v>16436</v>
      </c>
      <c r="I9615" s="5" t="s">
        <v>1792</v>
      </c>
    </row>
    <row r="9616" spans="1:27" ht="28.8" x14ac:dyDescent="0.3">
      <c r="B9616" s="4" t="s">
        <v>19</v>
      </c>
      <c r="C9616" s="4" t="s">
        <v>15424</v>
      </c>
      <c r="D9616" s="4" t="s">
        <v>15426</v>
      </c>
      <c r="E9616" s="4" t="s">
        <v>16364</v>
      </c>
      <c r="F9616" s="4" t="s">
        <v>16431</v>
      </c>
      <c r="G9616" s="4" t="s">
        <v>16437</v>
      </c>
      <c r="H9616" s="5" t="s">
        <v>16438</v>
      </c>
      <c r="I9616" s="5" t="s">
        <v>1792</v>
      </c>
    </row>
    <row r="9617" spans="1:23" x14ac:dyDescent="0.3">
      <c r="L9617" s="163" t="s">
        <v>0</v>
      </c>
      <c r="M9617" s="163"/>
      <c r="N9617" s="163"/>
      <c r="O9617" s="163" t="s">
        <v>1</v>
      </c>
      <c r="P9617" s="163"/>
      <c r="Q9617" s="163"/>
      <c r="R9617" s="163"/>
      <c r="S9617" s="165" t="s">
        <v>31185</v>
      </c>
      <c r="T9617" s="166"/>
      <c r="U9617" s="166"/>
      <c r="V9617" s="166"/>
      <c r="W9617" s="167"/>
    </row>
    <row r="9618" spans="1:23" ht="43.2" x14ac:dyDescent="0.3">
      <c r="B9618" s="2" t="s">
        <v>19</v>
      </c>
      <c r="C9618" s="2" t="s">
        <v>15424</v>
      </c>
      <c r="D9618" s="2" t="s">
        <v>15426</v>
      </c>
      <c r="E9618" s="2" t="s">
        <v>16364</v>
      </c>
      <c r="F9618" s="2" t="s">
        <v>16439</v>
      </c>
      <c r="H9618" s="3" t="s">
        <v>16440</v>
      </c>
      <c r="L9618" s="123" t="s">
        <v>12</v>
      </c>
      <c r="M9618" s="123" t="s">
        <v>13</v>
      </c>
      <c r="N9618" s="123" t="s">
        <v>14</v>
      </c>
      <c r="O9618" s="123" t="s">
        <v>32311</v>
      </c>
      <c r="P9618" s="123" t="s">
        <v>31195</v>
      </c>
      <c r="Q9618" s="123" t="s">
        <v>31198</v>
      </c>
      <c r="R9618" s="123" t="s">
        <v>31197</v>
      </c>
      <c r="S9618" s="50" t="s">
        <v>32319</v>
      </c>
      <c r="T9618" s="51" t="s">
        <v>32320</v>
      </c>
      <c r="U9618" s="51" t="s">
        <v>17</v>
      </c>
      <c r="V9618" s="51" t="s">
        <v>18</v>
      </c>
      <c r="W9618" s="51" t="s">
        <v>31184</v>
      </c>
    </row>
    <row r="9619" spans="1:23" x14ac:dyDescent="0.3">
      <c r="A9619" t="s">
        <v>32460</v>
      </c>
      <c r="B9619" s="2" t="s">
        <v>19</v>
      </c>
      <c r="C9619" s="2" t="s">
        <v>15424</v>
      </c>
      <c r="D9619" s="2" t="s">
        <v>15426</v>
      </c>
      <c r="E9619" s="2" t="s">
        <v>16364</v>
      </c>
      <c r="F9619" s="2" t="s">
        <v>16439</v>
      </c>
      <c r="G9619" s="2" t="s">
        <v>16441</v>
      </c>
      <c r="H9619" s="3" t="s">
        <v>16442</v>
      </c>
      <c r="I9619" s="3" t="s">
        <v>1769</v>
      </c>
      <c r="J9619" s="3">
        <v>865</v>
      </c>
      <c r="K9619" s="2" t="s">
        <v>36</v>
      </c>
      <c r="O9619" s="7" t="s">
        <v>34002</v>
      </c>
      <c r="P9619" s="7" t="s">
        <v>34003</v>
      </c>
      <c r="Q9619" s="2" t="s">
        <v>34004</v>
      </c>
      <c r="R9619" s="2" t="s">
        <v>34005</v>
      </c>
      <c r="S9619" s="2">
        <v>300</v>
      </c>
      <c r="T9619" s="2">
        <v>300</v>
      </c>
      <c r="U9619" s="26" t="s">
        <v>31186</v>
      </c>
      <c r="W9619" s="26">
        <v>1</v>
      </c>
    </row>
    <row r="9620" spans="1:23" x14ac:dyDescent="0.3">
      <c r="A9620" t="s">
        <v>32460</v>
      </c>
      <c r="B9620" s="2" t="s">
        <v>19</v>
      </c>
      <c r="C9620" s="2" t="s">
        <v>15424</v>
      </c>
      <c r="D9620" s="2" t="s">
        <v>15426</v>
      </c>
      <c r="E9620" s="2" t="s">
        <v>16364</v>
      </c>
      <c r="F9620" s="2" t="s">
        <v>16439</v>
      </c>
      <c r="G9620" s="2" t="s">
        <v>16443</v>
      </c>
      <c r="H9620" s="3" t="s">
        <v>16444</v>
      </c>
      <c r="I9620" s="3" t="s">
        <v>1769</v>
      </c>
      <c r="J9620" s="3">
        <v>238</v>
      </c>
      <c r="K9620" s="2" t="s">
        <v>36</v>
      </c>
      <c r="O9620" s="7" t="s">
        <v>34002</v>
      </c>
      <c r="P9620" s="7" t="s">
        <v>34003</v>
      </c>
      <c r="Q9620" s="2" t="s">
        <v>34004</v>
      </c>
      <c r="R9620" s="2" t="s">
        <v>34005</v>
      </c>
      <c r="S9620" s="2">
        <v>400</v>
      </c>
      <c r="T9620" s="2">
        <v>400</v>
      </c>
      <c r="U9620" s="26" t="s">
        <v>31186</v>
      </c>
      <c r="W9620" s="26">
        <v>1</v>
      </c>
    </row>
    <row r="9621" spans="1:23" x14ac:dyDescent="0.3">
      <c r="A9621" t="s">
        <v>32460</v>
      </c>
      <c r="B9621" s="2" t="s">
        <v>19</v>
      </c>
      <c r="C9621" s="2" t="s">
        <v>15424</v>
      </c>
      <c r="D9621" s="2" t="s">
        <v>15426</v>
      </c>
      <c r="E9621" s="2" t="s">
        <v>16364</v>
      </c>
      <c r="F9621" s="2" t="s">
        <v>16439</v>
      </c>
      <c r="G9621" s="2" t="s">
        <v>16445</v>
      </c>
      <c r="H9621" s="3" t="s">
        <v>16446</v>
      </c>
      <c r="I9621" s="3" t="s">
        <v>1769</v>
      </c>
      <c r="J9621" s="3">
        <v>127</v>
      </c>
      <c r="K9621" s="2" t="s">
        <v>36</v>
      </c>
      <c r="O9621" s="7" t="s">
        <v>34002</v>
      </c>
      <c r="P9621" s="7" t="s">
        <v>34003</v>
      </c>
      <c r="Q9621" s="2" t="s">
        <v>34004</v>
      </c>
      <c r="R9621" s="2" t="s">
        <v>34005</v>
      </c>
      <c r="S9621" s="2">
        <v>500</v>
      </c>
      <c r="T9621" s="2">
        <v>500</v>
      </c>
      <c r="U9621" s="26" t="s">
        <v>31186</v>
      </c>
      <c r="W9621" s="26">
        <v>1</v>
      </c>
    </row>
    <row r="9622" spans="1:23" x14ac:dyDescent="0.3">
      <c r="A9622" t="s">
        <v>32460</v>
      </c>
      <c r="B9622" s="2" t="s">
        <v>19</v>
      </c>
      <c r="C9622" s="2" t="s">
        <v>15424</v>
      </c>
      <c r="D9622" s="2" t="s">
        <v>15426</v>
      </c>
      <c r="E9622" s="2" t="s">
        <v>16364</v>
      </c>
      <c r="F9622" s="2" t="s">
        <v>16439</v>
      </c>
      <c r="G9622" s="2" t="s">
        <v>16447</v>
      </c>
      <c r="H9622" s="3" t="s">
        <v>16448</v>
      </c>
      <c r="I9622" s="3" t="s">
        <v>1769</v>
      </c>
      <c r="J9622" s="3">
        <v>68</v>
      </c>
      <c r="K9622" s="2" t="s">
        <v>36</v>
      </c>
      <c r="O9622" s="7" t="s">
        <v>34002</v>
      </c>
      <c r="P9622" s="7" t="s">
        <v>34003</v>
      </c>
      <c r="Q9622" s="2" t="s">
        <v>34004</v>
      </c>
      <c r="R9622" s="2" t="s">
        <v>34005</v>
      </c>
      <c r="S9622" s="2">
        <v>600</v>
      </c>
      <c r="T9622" s="2">
        <v>600</v>
      </c>
      <c r="U9622" s="26" t="s">
        <v>31186</v>
      </c>
      <c r="W9622" s="26">
        <v>1</v>
      </c>
    </row>
    <row r="9623" spans="1:23" x14ac:dyDescent="0.3">
      <c r="A9623" t="s">
        <v>32460</v>
      </c>
      <c r="B9623" s="2" t="s">
        <v>19</v>
      </c>
      <c r="C9623" s="2" t="s">
        <v>15424</v>
      </c>
      <c r="D9623" s="2" t="s">
        <v>15426</v>
      </c>
      <c r="E9623" s="2" t="s">
        <v>16364</v>
      </c>
      <c r="F9623" s="2" t="s">
        <v>16439</v>
      </c>
      <c r="G9623" s="2" t="s">
        <v>16449</v>
      </c>
      <c r="H9623" s="3" t="s">
        <v>16450</v>
      </c>
      <c r="I9623" s="3" t="s">
        <v>1769</v>
      </c>
      <c r="J9623" s="3">
        <v>54</v>
      </c>
      <c r="K9623" s="2" t="s">
        <v>36</v>
      </c>
      <c r="O9623" s="7" t="s">
        <v>34002</v>
      </c>
      <c r="P9623" s="7" t="s">
        <v>34003</v>
      </c>
      <c r="Q9623" s="2" t="s">
        <v>34004</v>
      </c>
      <c r="R9623" s="2" t="s">
        <v>34005</v>
      </c>
      <c r="S9623" s="2">
        <v>700</v>
      </c>
      <c r="T9623" s="2">
        <v>700</v>
      </c>
      <c r="U9623" s="26" t="s">
        <v>31186</v>
      </c>
      <c r="W9623" s="26">
        <v>1</v>
      </c>
    </row>
    <row r="9624" spans="1:23" x14ac:dyDescent="0.3">
      <c r="A9624" t="s">
        <v>32460</v>
      </c>
      <c r="B9624" s="2" t="s">
        <v>19</v>
      </c>
      <c r="C9624" s="2" t="s">
        <v>15424</v>
      </c>
      <c r="D9624" s="2" t="s">
        <v>15426</v>
      </c>
      <c r="E9624" s="2" t="s">
        <v>16364</v>
      </c>
      <c r="F9624" s="2" t="s">
        <v>16439</v>
      </c>
      <c r="G9624" s="2" t="s">
        <v>16451</v>
      </c>
      <c r="H9624" s="3" t="s">
        <v>16452</v>
      </c>
      <c r="I9624" s="3" t="s">
        <v>1769</v>
      </c>
      <c r="J9624" s="3">
        <v>27</v>
      </c>
      <c r="K9624" s="2" t="s">
        <v>36</v>
      </c>
      <c r="O9624" s="7" t="s">
        <v>34002</v>
      </c>
      <c r="P9624" s="7" t="s">
        <v>34003</v>
      </c>
      <c r="Q9624" s="2" t="s">
        <v>34004</v>
      </c>
      <c r="R9624" s="2" t="s">
        <v>34005</v>
      </c>
      <c r="S9624" s="2">
        <v>800</v>
      </c>
      <c r="T9624" s="2">
        <v>800</v>
      </c>
      <c r="U9624" s="26" t="s">
        <v>31186</v>
      </c>
      <c r="W9624" s="26">
        <v>1</v>
      </c>
    </row>
    <row r="9625" spans="1:23" x14ac:dyDescent="0.3">
      <c r="A9625" t="s">
        <v>32460</v>
      </c>
      <c r="B9625" s="2" t="s">
        <v>19</v>
      </c>
      <c r="C9625" s="2" t="s">
        <v>15424</v>
      </c>
      <c r="D9625" s="2" t="s">
        <v>15426</v>
      </c>
      <c r="E9625" s="2" t="s">
        <v>16364</v>
      </c>
      <c r="F9625" s="2" t="s">
        <v>16439</v>
      </c>
      <c r="G9625" s="2" t="s">
        <v>16453</v>
      </c>
      <c r="H9625" s="3" t="s">
        <v>16454</v>
      </c>
      <c r="I9625" s="3" t="s">
        <v>1769</v>
      </c>
      <c r="J9625" s="3">
        <v>10</v>
      </c>
      <c r="K9625" s="2" t="s">
        <v>36</v>
      </c>
      <c r="O9625" s="7" t="s">
        <v>34002</v>
      </c>
      <c r="P9625" s="7" t="s">
        <v>34003</v>
      </c>
      <c r="Q9625" s="2" t="s">
        <v>34004</v>
      </c>
      <c r="R9625" s="2" t="s">
        <v>34005</v>
      </c>
      <c r="S9625" s="2">
        <v>900</v>
      </c>
      <c r="T9625" s="2">
        <v>900</v>
      </c>
      <c r="U9625" s="26" t="s">
        <v>31186</v>
      </c>
      <c r="W9625" s="26">
        <v>1</v>
      </c>
    </row>
    <row r="9626" spans="1:23" x14ac:dyDescent="0.3">
      <c r="A9626" t="s">
        <v>32460</v>
      </c>
      <c r="B9626" s="2" t="s">
        <v>19</v>
      </c>
      <c r="C9626" s="2" t="s">
        <v>15424</v>
      </c>
      <c r="D9626" s="2" t="s">
        <v>15426</v>
      </c>
      <c r="E9626" s="2" t="s">
        <v>16364</v>
      </c>
      <c r="F9626" s="2" t="s">
        <v>16439</v>
      </c>
      <c r="G9626" s="2" t="s">
        <v>16455</v>
      </c>
      <c r="H9626" s="3" t="s">
        <v>16456</v>
      </c>
      <c r="I9626" s="3" t="s">
        <v>1769</v>
      </c>
      <c r="J9626" s="3">
        <v>15</v>
      </c>
      <c r="K9626" s="2" t="s">
        <v>36</v>
      </c>
      <c r="O9626" s="7" t="s">
        <v>34002</v>
      </c>
      <c r="P9626" s="7" t="s">
        <v>34003</v>
      </c>
      <c r="Q9626" s="2" t="s">
        <v>34004</v>
      </c>
      <c r="R9626" s="2" t="s">
        <v>34005</v>
      </c>
      <c r="S9626" s="2">
        <v>1000</v>
      </c>
      <c r="T9626" s="2">
        <v>1000</v>
      </c>
      <c r="U9626" s="26" t="s">
        <v>31186</v>
      </c>
      <c r="W9626" s="26">
        <v>1</v>
      </c>
    </row>
    <row r="9627" spans="1:23" x14ac:dyDescent="0.3">
      <c r="A9627" t="s">
        <v>32460</v>
      </c>
      <c r="B9627" s="2" t="s">
        <v>19</v>
      </c>
      <c r="C9627" s="2" t="s">
        <v>15424</v>
      </c>
      <c r="D9627" s="2" t="s">
        <v>15426</v>
      </c>
      <c r="E9627" s="2" t="s">
        <v>16364</v>
      </c>
      <c r="F9627" s="2" t="s">
        <v>16439</v>
      </c>
      <c r="G9627" s="2" t="s">
        <v>16457</v>
      </c>
      <c r="H9627" s="3" t="s">
        <v>16458</v>
      </c>
      <c r="I9627" s="3" t="s">
        <v>1769</v>
      </c>
      <c r="J9627" s="3">
        <v>3</v>
      </c>
      <c r="K9627" s="2" t="s">
        <v>36</v>
      </c>
      <c r="O9627" s="7" t="s">
        <v>34002</v>
      </c>
      <c r="P9627" s="7" t="s">
        <v>34003</v>
      </c>
      <c r="Q9627" s="2" t="s">
        <v>34004</v>
      </c>
      <c r="R9627" s="2" t="s">
        <v>34005</v>
      </c>
      <c r="S9627" s="2">
        <v>1200</v>
      </c>
      <c r="T9627" s="2">
        <v>1200</v>
      </c>
      <c r="U9627" s="26" t="s">
        <v>31186</v>
      </c>
      <c r="W9627" s="26">
        <v>1</v>
      </c>
    </row>
    <row r="9628" spans="1:23" x14ac:dyDescent="0.3">
      <c r="A9628" t="s">
        <v>32460</v>
      </c>
      <c r="B9628" s="2" t="s">
        <v>19</v>
      </c>
      <c r="C9628" s="2" t="s">
        <v>15424</v>
      </c>
      <c r="D9628" s="2" t="s">
        <v>15426</v>
      </c>
      <c r="E9628" s="2" t="s">
        <v>16364</v>
      </c>
      <c r="F9628" s="2" t="s">
        <v>16439</v>
      </c>
      <c r="G9628" s="2" t="s">
        <v>16459</v>
      </c>
      <c r="H9628" s="3" t="s">
        <v>16460</v>
      </c>
      <c r="I9628" s="3" t="s">
        <v>1769</v>
      </c>
      <c r="J9628" s="3">
        <v>8</v>
      </c>
      <c r="K9628" s="2" t="s">
        <v>36</v>
      </c>
      <c r="O9628" s="7" t="s">
        <v>34002</v>
      </c>
      <c r="P9628" s="7" t="s">
        <v>34003</v>
      </c>
      <c r="Q9628" s="2" t="s">
        <v>34004</v>
      </c>
      <c r="R9628" s="2" t="s">
        <v>34005</v>
      </c>
      <c r="S9628" s="2">
        <v>1400</v>
      </c>
      <c r="T9628" s="2">
        <v>1400</v>
      </c>
      <c r="U9628" s="26" t="s">
        <v>31186</v>
      </c>
      <c r="W9628" s="26">
        <v>1</v>
      </c>
    </row>
    <row r="9629" spans="1:23" x14ac:dyDescent="0.3">
      <c r="A9629" t="s">
        <v>32460</v>
      </c>
      <c r="B9629" s="2" t="s">
        <v>19</v>
      </c>
      <c r="C9629" s="2" t="s">
        <v>15424</v>
      </c>
      <c r="D9629" s="2" t="s">
        <v>15426</v>
      </c>
      <c r="E9629" s="2" t="s">
        <v>16364</v>
      </c>
      <c r="F9629" s="2" t="s">
        <v>16439</v>
      </c>
      <c r="G9629" s="2" t="s">
        <v>16461</v>
      </c>
      <c r="H9629" s="3" t="s">
        <v>16462</v>
      </c>
      <c r="I9629" s="3" t="s">
        <v>1769</v>
      </c>
      <c r="J9629" s="3">
        <v>1</v>
      </c>
      <c r="K9629" s="2" t="s">
        <v>36</v>
      </c>
      <c r="O9629" s="7" t="s">
        <v>34002</v>
      </c>
      <c r="P9629" s="7" t="s">
        <v>34003</v>
      </c>
      <c r="Q9629" s="2" t="s">
        <v>34004</v>
      </c>
      <c r="R9629" s="2" t="s">
        <v>34005</v>
      </c>
      <c r="S9629" s="2">
        <v>1600</v>
      </c>
      <c r="T9629" s="2">
        <v>1600</v>
      </c>
      <c r="U9629" s="26" t="s">
        <v>31186</v>
      </c>
      <c r="W9629" s="26">
        <v>1</v>
      </c>
    </row>
    <row r="9630" spans="1:23" x14ac:dyDescent="0.3">
      <c r="L9630" s="163" t="s">
        <v>0</v>
      </c>
      <c r="M9630" s="163"/>
      <c r="N9630" s="163"/>
      <c r="O9630" s="163" t="s">
        <v>1</v>
      </c>
      <c r="P9630" s="163"/>
      <c r="Q9630" s="163"/>
      <c r="R9630" s="163"/>
      <c r="S9630" s="165" t="s">
        <v>31185</v>
      </c>
      <c r="T9630" s="166"/>
      <c r="U9630" s="166"/>
      <c r="V9630" s="166"/>
      <c r="W9630" s="167"/>
    </row>
    <row r="9631" spans="1:23" ht="43.2" x14ac:dyDescent="0.3">
      <c r="B9631" s="2" t="s">
        <v>19</v>
      </c>
      <c r="C9631" s="2" t="s">
        <v>15424</v>
      </c>
      <c r="D9631" s="2" t="s">
        <v>15426</v>
      </c>
      <c r="E9631" s="2" t="s">
        <v>16364</v>
      </c>
      <c r="F9631" s="2" t="s">
        <v>16463</v>
      </c>
      <c r="H9631" s="3" t="s">
        <v>16464</v>
      </c>
      <c r="L9631" s="123" t="s">
        <v>12</v>
      </c>
      <c r="M9631" s="123" t="s">
        <v>13</v>
      </c>
      <c r="N9631" s="123" t="s">
        <v>14</v>
      </c>
      <c r="O9631" s="123" t="s">
        <v>32311</v>
      </c>
      <c r="P9631" s="123" t="s">
        <v>31195</v>
      </c>
      <c r="Q9631" s="123" t="s">
        <v>31198</v>
      </c>
      <c r="R9631" s="123" t="s">
        <v>31197</v>
      </c>
      <c r="S9631" s="50" t="s">
        <v>32319</v>
      </c>
      <c r="T9631" s="51" t="s">
        <v>32320</v>
      </c>
      <c r="U9631" s="51" t="s">
        <v>17</v>
      </c>
      <c r="V9631" s="51" t="s">
        <v>18</v>
      </c>
      <c r="W9631" s="51" t="s">
        <v>31184</v>
      </c>
    </row>
    <row r="9632" spans="1:23" x14ac:dyDescent="0.3">
      <c r="A9632" t="s">
        <v>32460</v>
      </c>
      <c r="B9632" s="2" t="s">
        <v>19</v>
      </c>
      <c r="C9632" s="2" t="s">
        <v>15424</v>
      </c>
      <c r="D9632" s="2" t="s">
        <v>15426</v>
      </c>
      <c r="E9632" s="2" t="s">
        <v>16364</v>
      </c>
      <c r="F9632" s="2" t="s">
        <v>16463</v>
      </c>
      <c r="G9632" s="2" t="s">
        <v>16465</v>
      </c>
      <c r="H9632" s="3" t="s">
        <v>16466</v>
      </c>
      <c r="I9632" s="3" t="s">
        <v>1769</v>
      </c>
      <c r="J9632" s="3">
        <v>45</v>
      </c>
      <c r="K9632" s="2" t="s">
        <v>36</v>
      </c>
      <c r="O9632" s="7" t="s">
        <v>34002</v>
      </c>
      <c r="P9632" s="7" t="s">
        <v>34003</v>
      </c>
      <c r="Q9632" s="2" t="s">
        <v>34091</v>
      </c>
      <c r="R9632" s="2" t="s">
        <v>34005</v>
      </c>
      <c r="S9632" s="2">
        <v>300</v>
      </c>
      <c r="T9632" s="2">
        <v>300</v>
      </c>
      <c r="U9632" s="26" t="s">
        <v>31186</v>
      </c>
      <c r="W9632" s="26">
        <v>1</v>
      </c>
    </row>
    <row r="9633" spans="1:23" x14ac:dyDescent="0.3">
      <c r="A9633" t="s">
        <v>32460</v>
      </c>
      <c r="B9633" s="2" t="s">
        <v>19</v>
      </c>
      <c r="C9633" s="2" t="s">
        <v>15424</v>
      </c>
      <c r="D9633" s="2" t="s">
        <v>15426</v>
      </c>
      <c r="E9633" s="2" t="s">
        <v>16364</v>
      </c>
      <c r="F9633" s="2" t="s">
        <v>16463</v>
      </c>
      <c r="G9633" s="2" t="s">
        <v>16467</v>
      </c>
      <c r="H9633" s="3" t="s">
        <v>16468</v>
      </c>
      <c r="I9633" s="3" t="s">
        <v>1769</v>
      </c>
      <c r="J9633" s="3">
        <v>30</v>
      </c>
      <c r="K9633" s="2" t="s">
        <v>36</v>
      </c>
      <c r="O9633" s="7" t="s">
        <v>34002</v>
      </c>
      <c r="P9633" s="7" t="s">
        <v>34003</v>
      </c>
      <c r="Q9633" s="2" t="s">
        <v>34091</v>
      </c>
      <c r="R9633" s="2" t="s">
        <v>34005</v>
      </c>
      <c r="S9633" s="2">
        <v>400</v>
      </c>
      <c r="T9633" s="2">
        <v>400</v>
      </c>
      <c r="U9633" s="26" t="s">
        <v>31186</v>
      </c>
      <c r="W9633" s="26">
        <v>1</v>
      </c>
    </row>
    <row r="9634" spans="1:23" x14ac:dyDescent="0.3">
      <c r="A9634" t="s">
        <v>32460</v>
      </c>
      <c r="B9634" s="2" t="s">
        <v>19</v>
      </c>
      <c r="C9634" s="2" t="s">
        <v>15424</v>
      </c>
      <c r="D9634" s="2" t="s">
        <v>15426</v>
      </c>
      <c r="E9634" s="2" t="s">
        <v>16364</v>
      </c>
      <c r="F9634" s="2" t="s">
        <v>16463</v>
      </c>
      <c r="G9634" s="2" t="s">
        <v>16469</v>
      </c>
      <c r="H9634" s="3" t="s">
        <v>16470</v>
      </c>
      <c r="I9634" s="3" t="s">
        <v>1769</v>
      </c>
      <c r="J9634" s="3">
        <v>9</v>
      </c>
      <c r="K9634" s="2" t="s">
        <v>36</v>
      </c>
      <c r="O9634" s="7" t="s">
        <v>34002</v>
      </c>
      <c r="P9634" s="7" t="s">
        <v>34003</v>
      </c>
      <c r="Q9634" s="2" t="s">
        <v>34091</v>
      </c>
      <c r="R9634" s="2" t="s">
        <v>34005</v>
      </c>
      <c r="S9634" s="2">
        <v>500</v>
      </c>
      <c r="T9634" s="2">
        <v>500</v>
      </c>
      <c r="U9634" s="26" t="s">
        <v>31186</v>
      </c>
      <c r="W9634" s="26">
        <v>1</v>
      </c>
    </row>
    <row r="9635" spans="1:23" x14ac:dyDescent="0.3">
      <c r="A9635" t="s">
        <v>32460</v>
      </c>
      <c r="B9635" s="2" t="s">
        <v>19</v>
      </c>
      <c r="C9635" s="2" t="s">
        <v>15424</v>
      </c>
      <c r="D9635" s="2" t="s">
        <v>15426</v>
      </c>
      <c r="E9635" s="2" t="s">
        <v>16364</v>
      </c>
      <c r="F9635" s="2" t="s">
        <v>16463</v>
      </c>
      <c r="G9635" s="2" t="s">
        <v>16471</v>
      </c>
      <c r="H9635" s="3" t="s">
        <v>16472</v>
      </c>
      <c r="I9635" s="3" t="s">
        <v>1769</v>
      </c>
      <c r="J9635" s="3">
        <v>5</v>
      </c>
      <c r="K9635" s="2" t="s">
        <v>36</v>
      </c>
      <c r="O9635" s="7" t="s">
        <v>34002</v>
      </c>
      <c r="P9635" s="7" t="s">
        <v>34003</v>
      </c>
      <c r="Q9635" s="2" t="s">
        <v>34091</v>
      </c>
      <c r="R9635" s="2" t="s">
        <v>34005</v>
      </c>
      <c r="S9635" s="2">
        <v>600</v>
      </c>
      <c r="T9635" s="2">
        <v>600</v>
      </c>
      <c r="U9635" s="26" t="s">
        <v>31186</v>
      </c>
      <c r="W9635" s="26">
        <v>1</v>
      </c>
    </row>
    <row r="9636" spans="1:23" x14ac:dyDescent="0.3">
      <c r="A9636" t="s">
        <v>32460</v>
      </c>
      <c r="B9636" s="2" t="s">
        <v>19</v>
      </c>
      <c r="C9636" s="2" t="s">
        <v>15424</v>
      </c>
      <c r="D9636" s="2" t="s">
        <v>15426</v>
      </c>
      <c r="E9636" s="2" t="s">
        <v>16364</v>
      </c>
      <c r="F9636" s="2" t="s">
        <v>16463</v>
      </c>
      <c r="G9636" s="2" t="s">
        <v>16473</v>
      </c>
      <c r="H9636" s="3" t="s">
        <v>16474</v>
      </c>
      <c r="I9636" s="3" t="s">
        <v>1769</v>
      </c>
      <c r="J9636" s="3">
        <v>15</v>
      </c>
      <c r="K9636" s="2" t="s">
        <v>36</v>
      </c>
      <c r="O9636" s="7" t="s">
        <v>34002</v>
      </c>
      <c r="P9636" s="7" t="s">
        <v>34003</v>
      </c>
      <c r="Q9636" s="2" t="s">
        <v>34091</v>
      </c>
      <c r="R9636" s="2" t="s">
        <v>34005</v>
      </c>
      <c r="S9636" s="2">
        <v>700</v>
      </c>
      <c r="T9636" s="2">
        <v>700</v>
      </c>
      <c r="U9636" s="26" t="s">
        <v>31186</v>
      </c>
      <c r="W9636" s="26">
        <v>1</v>
      </c>
    </row>
    <row r="9637" spans="1:23" x14ac:dyDescent="0.3">
      <c r="A9637" t="s">
        <v>32460</v>
      </c>
      <c r="B9637" s="2" t="s">
        <v>19</v>
      </c>
      <c r="C9637" s="2" t="s">
        <v>15424</v>
      </c>
      <c r="D9637" s="2" t="s">
        <v>15426</v>
      </c>
      <c r="E9637" s="2" t="s">
        <v>16364</v>
      </c>
      <c r="F9637" s="2" t="s">
        <v>16463</v>
      </c>
      <c r="G9637" s="2" t="s">
        <v>16475</v>
      </c>
      <c r="H9637" s="3" t="s">
        <v>16476</v>
      </c>
      <c r="I9637" s="3" t="s">
        <v>1769</v>
      </c>
      <c r="J9637" s="3">
        <v>3</v>
      </c>
      <c r="K9637" s="2" t="s">
        <v>36</v>
      </c>
      <c r="O9637" s="7" t="s">
        <v>34002</v>
      </c>
      <c r="P9637" s="7" t="s">
        <v>34003</v>
      </c>
      <c r="Q9637" s="2" t="s">
        <v>34091</v>
      </c>
      <c r="R9637" s="2" t="s">
        <v>34005</v>
      </c>
      <c r="S9637" s="2">
        <v>800</v>
      </c>
      <c r="T9637" s="2">
        <v>800</v>
      </c>
      <c r="U9637" s="26" t="s">
        <v>31186</v>
      </c>
      <c r="W9637" s="26">
        <v>1</v>
      </c>
    </row>
    <row r="9638" spans="1:23" x14ac:dyDescent="0.3">
      <c r="A9638" t="s">
        <v>32460</v>
      </c>
      <c r="B9638" s="2" t="s">
        <v>19</v>
      </c>
      <c r="C9638" s="2" t="s">
        <v>15424</v>
      </c>
      <c r="D9638" s="2" t="s">
        <v>15426</v>
      </c>
      <c r="E9638" s="2" t="s">
        <v>16364</v>
      </c>
      <c r="F9638" s="2" t="s">
        <v>16463</v>
      </c>
      <c r="G9638" s="2" t="s">
        <v>16477</v>
      </c>
      <c r="H9638" s="3" t="s">
        <v>16478</v>
      </c>
      <c r="I9638" s="3" t="s">
        <v>1769</v>
      </c>
      <c r="J9638" s="3">
        <v>2</v>
      </c>
      <c r="K9638" s="2" t="s">
        <v>36</v>
      </c>
      <c r="O9638" s="7" t="s">
        <v>34002</v>
      </c>
      <c r="P9638" s="7" t="s">
        <v>34003</v>
      </c>
      <c r="Q9638" s="2" t="s">
        <v>34091</v>
      </c>
      <c r="R9638" s="2" t="s">
        <v>34005</v>
      </c>
      <c r="S9638" s="2">
        <v>900</v>
      </c>
      <c r="T9638" s="2">
        <v>900</v>
      </c>
      <c r="U9638" s="26" t="s">
        <v>31186</v>
      </c>
      <c r="W9638" s="26">
        <v>1</v>
      </c>
    </row>
    <row r="9639" spans="1:23" x14ac:dyDescent="0.3">
      <c r="A9639" t="s">
        <v>32460</v>
      </c>
      <c r="B9639" s="2" t="s">
        <v>19</v>
      </c>
      <c r="C9639" s="2" t="s">
        <v>15424</v>
      </c>
      <c r="D9639" s="2" t="s">
        <v>15426</v>
      </c>
      <c r="E9639" s="2" t="s">
        <v>16364</v>
      </c>
      <c r="F9639" s="2" t="s">
        <v>16463</v>
      </c>
      <c r="G9639" s="2" t="s">
        <v>16479</v>
      </c>
      <c r="H9639" s="3" t="s">
        <v>16480</v>
      </c>
      <c r="I9639" s="3" t="s">
        <v>1769</v>
      </c>
      <c r="J9639" s="3">
        <v>3</v>
      </c>
      <c r="K9639" s="2" t="s">
        <v>36</v>
      </c>
      <c r="O9639" s="7" t="s">
        <v>34002</v>
      </c>
      <c r="P9639" s="7" t="s">
        <v>34003</v>
      </c>
      <c r="Q9639" s="2" t="s">
        <v>34091</v>
      </c>
      <c r="R9639" s="2" t="s">
        <v>34005</v>
      </c>
      <c r="S9639" s="2">
        <v>1000</v>
      </c>
      <c r="T9639" s="2">
        <v>1000</v>
      </c>
      <c r="U9639" s="26" t="s">
        <v>31186</v>
      </c>
      <c r="W9639" s="26">
        <v>1</v>
      </c>
    </row>
    <row r="9640" spans="1:23" x14ac:dyDescent="0.3">
      <c r="A9640" t="s">
        <v>32460</v>
      </c>
      <c r="B9640" s="2" t="s">
        <v>19</v>
      </c>
      <c r="C9640" s="2" t="s">
        <v>15424</v>
      </c>
      <c r="D9640" s="2" t="s">
        <v>15426</v>
      </c>
      <c r="E9640" s="2" t="s">
        <v>16364</v>
      </c>
      <c r="F9640" s="2" t="s">
        <v>16463</v>
      </c>
      <c r="G9640" s="2" t="s">
        <v>16481</v>
      </c>
      <c r="H9640" s="3" t="s">
        <v>16482</v>
      </c>
      <c r="I9640" s="3" t="s">
        <v>1769</v>
      </c>
      <c r="J9640" s="3">
        <v>1</v>
      </c>
      <c r="K9640" s="2" t="s">
        <v>36</v>
      </c>
      <c r="O9640" s="7" t="s">
        <v>34002</v>
      </c>
      <c r="P9640" s="7" t="s">
        <v>34003</v>
      </c>
      <c r="Q9640" s="2" t="s">
        <v>34091</v>
      </c>
      <c r="R9640" s="2" t="s">
        <v>34005</v>
      </c>
      <c r="S9640" s="2">
        <v>1200</v>
      </c>
      <c r="T9640" s="2">
        <v>1200</v>
      </c>
      <c r="U9640" s="26" t="s">
        <v>31186</v>
      </c>
      <c r="W9640" s="26">
        <v>1</v>
      </c>
    </row>
    <row r="9641" spans="1:23" x14ac:dyDescent="0.3">
      <c r="A9641" t="s">
        <v>32460</v>
      </c>
      <c r="B9641" s="2" t="s">
        <v>19</v>
      </c>
      <c r="C9641" s="2" t="s">
        <v>15424</v>
      </c>
      <c r="D9641" s="2" t="s">
        <v>15426</v>
      </c>
      <c r="E9641" s="2" t="s">
        <v>16364</v>
      </c>
      <c r="F9641" s="2" t="s">
        <v>16463</v>
      </c>
      <c r="G9641" s="2" t="s">
        <v>16483</v>
      </c>
      <c r="H9641" s="3" t="s">
        <v>16484</v>
      </c>
      <c r="I9641" s="3" t="s">
        <v>1769</v>
      </c>
      <c r="J9641" s="3">
        <v>1</v>
      </c>
      <c r="K9641" s="2" t="s">
        <v>36</v>
      </c>
      <c r="O9641" s="7" t="s">
        <v>34002</v>
      </c>
      <c r="P9641" s="7" t="s">
        <v>34003</v>
      </c>
      <c r="Q9641" s="2" t="s">
        <v>34091</v>
      </c>
      <c r="R9641" s="2" t="s">
        <v>34005</v>
      </c>
      <c r="S9641" s="2">
        <v>1400</v>
      </c>
      <c r="T9641" s="2">
        <v>1400</v>
      </c>
      <c r="U9641" s="26" t="s">
        <v>31186</v>
      </c>
      <c r="W9641" s="26">
        <v>1</v>
      </c>
    </row>
    <row r="9642" spans="1:23" x14ac:dyDescent="0.3">
      <c r="A9642" t="s">
        <v>32460</v>
      </c>
      <c r="B9642" s="2" t="s">
        <v>19</v>
      </c>
      <c r="C9642" s="2" t="s">
        <v>15424</v>
      </c>
      <c r="D9642" s="2" t="s">
        <v>15426</v>
      </c>
      <c r="E9642" s="2" t="s">
        <v>16364</v>
      </c>
      <c r="F9642" s="2" t="s">
        <v>16463</v>
      </c>
      <c r="G9642" s="2" t="s">
        <v>16485</v>
      </c>
      <c r="H9642" s="3" t="s">
        <v>16486</v>
      </c>
      <c r="I9642" s="3" t="s">
        <v>1769</v>
      </c>
      <c r="K9642" s="2" t="s">
        <v>36</v>
      </c>
      <c r="O9642" s="7" t="s">
        <v>34002</v>
      </c>
      <c r="P9642" s="7" t="s">
        <v>34003</v>
      </c>
      <c r="Q9642" s="2" t="s">
        <v>34091</v>
      </c>
      <c r="R9642" s="2" t="s">
        <v>34005</v>
      </c>
      <c r="S9642" s="2">
        <v>1600</v>
      </c>
      <c r="T9642" s="2">
        <v>1600</v>
      </c>
      <c r="U9642" s="26" t="s">
        <v>31186</v>
      </c>
      <c r="W9642" s="26">
        <v>1</v>
      </c>
    </row>
    <row r="9643" spans="1:23" x14ac:dyDescent="0.3">
      <c r="L9643" s="163" t="s">
        <v>0</v>
      </c>
      <c r="M9643" s="163"/>
      <c r="N9643" s="163"/>
      <c r="O9643" s="163" t="s">
        <v>1</v>
      </c>
      <c r="P9643" s="163"/>
      <c r="Q9643" s="163"/>
      <c r="R9643" s="163"/>
      <c r="S9643" s="165" t="s">
        <v>31185</v>
      </c>
      <c r="T9643" s="166"/>
      <c r="U9643" s="166"/>
      <c r="V9643" s="166"/>
      <c r="W9643" s="167"/>
    </row>
    <row r="9644" spans="1:23" ht="43.2" x14ac:dyDescent="0.3">
      <c r="B9644" s="2" t="s">
        <v>19</v>
      </c>
      <c r="C9644" s="2" t="s">
        <v>15424</v>
      </c>
      <c r="D9644" s="2" t="s">
        <v>15426</v>
      </c>
      <c r="E9644" s="2" t="s">
        <v>16364</v>
      </c>
      <c r="F9644" s="2" t="s">
        <v>16487</v>
      </c>
      <c r="H9644" s="3" t="s">
        <v>16488</v>
      </c>
      <c r="L9644" s="123" t="s">
        <v>12</v>
      </c>
      <c r="M9644" s="123" t="s">
        <v>13</v>
      </c>
      <c r="N9644" s="123" t="s">
        <v>14</v>
      </c>
      <c r="O9644" s="123" t="s">
        <v>32311</v>
      </c>
      <c r="P9644" s="123" t="s">
        <v>31195</v>
      </c>
      <c r="Q9644" s="123" t="s">
        <v>31196</v>
      </c>
      <c r="R9644" s="123" t="s">
        <v>31197</v>
      </c>
      <c r="S9644" s="50" t="s">
        <v>32319</v>
      </c>
      <c r="T9644" s="51" t="s">
        <v>32320</v>
      </c>
      <c r="U9644" s="51" t="s">
        <v>17</v>
      </c>
      <c r="V9644" s="51" t="s">
        <v>18</v>
      </c>
      <c r="W9644" s="51" t="s">
        <v>31184</v>
      </c>
    </row>
    <row r="9645" spans="1:23" ht="43.2" x14ac:dyDescent="0.3">
      <c r="A9645" t="s">
        <v>32460</v>
      </c>
      <c r="B9645" s="2" t="s">
        <v>19</v>
      </c>
      <c r="C9645" s="2" t="s">
        <v>15424</v>
      </c>
      <c r="D9645" s="2" t="s">
        <v>15426</v>
      </c>
      <c r="E9645" s="2" t="s">
        <v>16364</v>
      </c>
      <c r="F9645" s="2" t="s">
        <v>16487</v>
      </c>
      <c r="G9645" s="2" t="s">
        <v>16489</v>
      </c>
      <c r="H9645" s="3" t="s">
        <v>16490</v>
      </c>
      <c r="I9645" s="3" t="s">
        <v>16491</v>
      </c>
      <c r="J9645" s="3">
        <v>206</v>
      </c>
      <c r="K9645" s="2" t="s">
        <v>36</v>
      </c>
      <c r="O9645" s="7" t="s">
        <v>32642</v>
      </c>
      <c r="P9645" s="7" t="s">
        <v>33077</v>
      </c>
      <c r="Q9645" s="2" t="s">
        <v>34092</v>
      </c>
      <c r="R9645" s="2" t="s">
        <v>34093</v>
      </c>
      <c r="S9645" s="2">
        <v>100</v>
      </c>
      <c r="T9645" s="2">
        <v>100</v>
      </c>
      <c r="U9645" s="26" t="s">
        <v>31186</v>
      </c>
      <c r="W9645" s="26">
        <v>1</v>
      </c>
    </row>
    <row r="9646" spans="1:23" ht="43.2" x14ac:dyDescent="0.3">
      <c r="A9646" t="s">
        <v>32460</v>
      </c>
      <c r="B9646" s="2" t="s">
        <v>19</v>
      </c>
      <c r="C9646" s="2" t="s">
        <v>15424</v>
      </c>
      <c r="D9646" s="2" t="s">
        <v>15426</v>
      </c>
      <c r="E9646" s="2" t="s">
        <v>16364</v>
      </c>
      <c r="F9646" s="2" t="s">
        <v>16487</v>
      </c>
      <c r="G9646" s="2" t="s">
        <v>16492</v>
      </c>
      <c r="H9646" s="3" t="s">
        <v>16493</v>
      </c>
      <c r="I9646" s="3" t="s">
        <v>16491</v>
      </c>
      <c r="J9646" s="3">
        <v>57</v>
      </c>
      <c r="K9646" s="2" t="s">
        <v>36</v>
      </c>
      <c r="O9646" s="7" t="s">
        <v>32642</v>
      </c>
      <c r="P9646" s="7" t="s">
        <v>33077</v>
      </c>
      <c r="Q9646" s="2" t="s">
        <v>34092</v>
      </c>
      <c r="R9646" s="2" t="s">
        <v>34093</v>
      </c>
      <c r="S9646" s="2">
        <v>150</v>
      </c>
      <c r="T9646" s="2">
        <v>150</v>
      </c>
      <c r="U9646" s="26" t="s">
        <v>31186</v>
      </c>
      <c r="W9646" s="26">
        <v>1</v>
      </c>
    </row>
    <row r="9647" spans="1:23" ht="43.2" x14ac:dyDescent="0.3">
      <c r="A9647" t="s">
        <v>32460</v>
      </c>
      <c r="B9647" s="2" t="s">
        <v>19</v>
      </c>
      <c r="C9647" s="2" t="s">
        <v>15424</v>
      </c>
      <c r="D9647" s="2" t="s">
        <v>15426</v>
      </c>
      <c r="E9647" s="2" t="s">
        <v>16364</v>
      </c>
      <c r="F9647" s="2" t="s">
        <v>16487</v>
      </c>
      <c r="G9647" s="2" t="s">
        <v>16494</v>
      </c>
      <c r="H9647" s="3" t="s">
        <v>16495</v>
      </c>
      <c r="I9647" s="3" t="s">
        <v>16491</v>
      </c>
      <c r="J9647" s="3">
        <v>53</v>
      </c>
      <c r="K9647" s="2" t="s">
        <v>36</v>
      </c>
      <c r="O9647" s="7" t="s">
        <v>32642</v>
      </c>
      <c r="P9647" s="7" t="s">
        <v>33077</v>
      </c>
      <c r="Q9647" s="2" t="s">
        <v>34092</v>
      </c>
      <c r="R9647" s="2" t="s">
        <v>34093</v>
      </c>
      <c r="S9647" s="2">
        <v>200</v>
      </c>
      <c r="T9647" s="2">
        <v>200</v>
      </c>
      <c r="U9647" s="26" t="s">
        <v>31186</v>
      </c>
      <c r="W9647" s="26">
        <v>1</v>
      </c>
    </row>
    <row r="9648" spans="1:23" ht="43.2" x14ac:dyDescent="0.3">
      <c r="A9648" t="s">
        <v>32460</v>
      </c>
      <c r="B9648" s="2" t="s">
        <v>19</v>
      </c>
      <c r="C9648" s="2" t="s">
        <v>15424</v>
      </c>
      <c r="D9648" s="2" t="s">
        <v>15426</v>
      </c>
      <c r="E9648" s="2" t="s">
        <v>16364</v>
      </c>
      <c r="F9648" s="2" t="s">
        <v>16487</v>
      </c>
      <c r="G9648" s="2" t="s">
        <v>16496</v>
      </c>
      <c r="H9648" s="3" t="s">
        <v>16497</v>
      </c>
      <c r="I9648" s="3" t="s">
        <v>16491</v>
      </c>
      <c r="J9648" s="3">
        <v>23</v>
      </c>
      <c r="K9648" s="2" t="s">
        <v>36</v>
      </c>
      <c r="O9648" s="7" t="s">
        <v>32642</v>
      </c>
      <c r="P9648" s="7" t="s">
        <v>33077</v>
      </c>
      <c r="Q9648" s="2" t="s">
        <v>34092</v>
      </c>
      <c r="R9648" s="2" t="s">
        <v>34093</v>
      </c>
      <c r="S9648" s="2">
        <v>250</v>
      </c>
      <c r="T9648" s="2">
        <v>250</v>
      </c>
      <c r="U9648" s="26" t="s">
        <v>31186</v>
      </c>
      <c r="W9648" s="26">
        <v>1</v>
      </c>
    </row>
    <row r="9649" spans="1:23" ht="43.2" x14ac:dyDescent="0.3">
      <c r="A9649" t="s">
        <v>32460</v>
      </c>
      <c r="B9649" s="2" t="s">
        <v>19</v>
      </c>
      <c r="C9649" s="2" t="s">
        <v>15424</v>
      </c>
      <c r="D9649" s="2" t="s">
        <v>15426</v>
      </c>
      <c r="E9649" s="2" t="s">
        <v>16364</v>
      </c>
      <c r="F9649" s="2" t="s">
        <v>16487</v>
      </c>
      <c r="G9649" s="2" t="s">
        <v>16498</v>
      </c>
      <c r="H9649" s="3" t="s">
        <v>16499</v>
      </c>
      <c r="I9649" s="3" t="s">
        <v>16491</v>
      </c>
      <c r="J9649" s="3">
        <v>16</v>
      </c>
      <c r="K9649" s="2" t="s">
        <v>36</v>
      </c>
      <c r="O9649" s="7" t="s">
        <v>32642</v>
      </c>
      <c r="P9649" s="7" t="s">
        <v>33077</v>
      </c>
      <c r="Q9649" s="2" t="s">
        <v>34092</v>
      </c>
      <c r="R9649" s="2" t="s">
        <v>34093</v>
      </c>
      <c r="S9649" s="2">
        <v>300</v>
      </c>
      <c r="T9649" s="2">
        <v>300</v>
      </c>
      <c r="U9649" s="26" t="s">
        <v>31186</v>
      </c>
      <c r="W9649" s="26">
        <v>1</v>
      </c>
    </row>
    <row r="9650" spans="1:23" ht="43.2" x14ac:dyDescent="0.3">
      <c r="A9650" t="s">
        <v>32460</v>
      </c>
      <c r="B9650" s="2" t="s">
        <v>19</v>
      </c>
      <c r="C9650" s="2" t="s">
        <v>15424</v>
      </c>
      <c r="D9650" s="2" t="s">
        <v>15426</v>
      </c>
      <c r="E9650" s="2" t="s">
        <v>16364</v>
      </c>
      <c r="F9650" s="2" t="s">
        <v>16487</v>
      </c>
      <c r="G9650" s="2" t="s">
        <v>16500</v>
      </c>
      <c r="H9650" s="3" t="s">
        <v>16501</v>
      </c>
      <c r="I9650" s="3" t="s">
        <v>16491</v>
      </c>
      <c r="J9650" s="3">
        <v>3</v>
      </c>
      <c r="K9650" s="2" t="s">
        <v>36</v>
      </c>
      <c r="O9650" s="7" t="s">
        <v>32642</v>
      </c>
      <c r="P9650" s="7" t="s">
        <v>33077</v>
      </c>
      <c r="Q9650" s="2" t="s">
        <v>34092</v>
      </c>
      <c r="R9650" s="2" t="s">
        <v>34093</v>
      </c>
      <c r="S9650" s="2">
        <v>350</v>
      </c>
      <c r="T9650" s="2">
        <v>350</v>
      </c>
      <c r="U9650" s="26" t="s">
        <v>31186</v>
      </c>
      <c r="W9650" s="26">
        <v>1</v>
      </c>
    </row>
    <row r="9651" spans="1:23" ht="43.2" x14ac:dyDescent="0.3">
      <c r="A9651" t="s">
        <v>32460</v>
      </c>
      <c r="B9651" s="2" t="s">
        <v>19</v>
      </c>
      <c r="C9651" s="2" t="s">
        <v>15424</v>
      </c>
      <c r="D9651" s="2" t="s">
        <v>15426</v>
      </c>
      <c r="E9651" s="2" t="s">
        <v>16364</v>
      </c>
      <c r="F9651" s="2" t="s">
        <v>16487</v>
      </c>
      <c r="G9651" s="2" t="s">
        <v>16502</v>
      </c>
      <c r="H9651" s="3" t="s">
        <v>16503</v>
      </c>
      <c r="I9651" s="3" t="s">
        <v>16491</v>
      </c>
      <c r="J9651" s="3">
        <v>13</v>
      </c>
      <c r="K9651" s="2" t="s">
        <v>36</v>
      </c>
      <c r="O9651" s="7" t="s">
        <v>32642</v>
      </c>
      <c r="P9651" s="7" t="s">
        <v>33077</v>
      </c>
      <c r="Q9651" s="2" t="s">
        <v>34092</v>
      </c>
      <c r="R9651" s="2" t="s">
        <v>34093</v>
      </c>
      <c r="S9651" s="2">
        <v>400</v>
      </c>
      <c r="T9651" s="2">
        <v>400</v>
      </c>
      <c r="U9651" s="26" t="s">
        <v>31186</v>
      </c>
      <c r="W9651" s="26">
        <v>1</v>
      </c>
    </row>
    <row r="9652" spans="1:23" ht="43.2" x14ac:dyDescent="0.3">
      <c r="A9652" t="s">
        <v>32460</v>
      </c>
      <c r="B9652" s="2" t="s">
        <v>19</v>
      </c>
      <c r="C9652" s="2" t="s">
        <v>15424</v>
      </c>
      <c r="D9652" s="2" t="s">
        <v>15426</v>
      </c>
      <c r="E9652" s="2" t="s">
        <v>16364</v>
      </c>
      <c r="F9652" s="2" t="s">
        <v>16487</v>
      </c>
      <c r="G9652" s="2" t="s">
        <v>16504</v>
      </c>
      <c r="H9652" s="3" t="s">
        <v>16505</v>
      </c>
      <c r="I9652" s="3" t="s">
        <v>16491</v>
      </c>
      <c r="K9652" s="2" t="s">
        <v>36</v>
      </c>
      <c r="O9652" s="7" t="s">
        <v>32642</v>
      </c>
      <c r="P9652" s="7" t="s">
        <v>33077</v>
      </c>
      <c r="Q9652" s="2" t="s">
        <v>34092</v>
      </c>
      <c r="R9652" s="2" t="s">
        <v>34093</v>
      </c>
      <c r="S9652" s="2">
        <v>450</v>
      </c>
      <c r="T9652" s="2">
        <v>450</v>
      </c>
      <c r="U9652" s="26" t="s">
        <v>31186</v>
      </c>
      <c r="W9652" s="26">
        <v>1</v>
      </c>
    </row>
    <row r="9653" spans="1:23" ht="43.2" x14ac:dyDescent="0.3">
      <c r="A9653" t="s">
        <v>32460</v>
      </c>
      <c r="B9653" s="2" t="s">
        <v>19</v>
      </c>
      <c r="C9653" s="2" t="s">
        <v>15424</v>
      </c>
      <c r="D9653" s="2" t="s">
        <v>15426</v>
      </c>
      <c r="E9653" s="2" t="s">
        <v>16364</v>
      </c>
      <c r="F9653" s="2" t="s">
        <v>16487</v>
      </c>
      <c r="G9653" s="2" t="s">
        <v>16506</v>
      </c>
      <c r="H9653" s="3" t="s">
        <v>16507</v>
      </c>
      <c r="I9653" s="3" t="s">
        <v>16491</v>
      </c>
      <c r="J9653" s="3">
        <v>6</v>
      </c>
      <c r="K9653" s="2" t="s">
        <v>36</v>
      </c>
      <c r="O9653" s="7" t="s">
        <v>32642</v>
      </c>
      <c r="P9653" s="7" t="s">
        <v>33077</v>
      </c>
      <c r="Q9653" s="2" t="s">
        <v>34092</v>
      </c>
      <c r="R9653" s="2" t="s">
        <v>34093</v>
      </c>
      <c r="S9653" s="2">
        <v>500</v>
      </c>
      <c r="T9653" s="2">
        <v>500</v>
      </c>
      <c r="U9653" s="26" t="s">
        <v>31186</v>
      </c>
      <c r="W9653" s="26">
        <v>1</v>
      </c>
    </row>
    <row r="9654" spans="1:23" ht="43.2" x14ac:dyDescent="0.3">
      <c r="A9654" t="s">
        <v>32460</v>
      </c>
      <c r="B9654" s="2" t="s">
        <v>19</v>
      </c>
      <c r="C9654" s="2" t="s">
        <v>15424</v>
      </c>
      <c r="D9654" s="2" t="s">
        <v>15426</v>
      </c>
      <c r="E9654" s="2" t="s">
        <v>16364</v>
      </c>
      <c r="F9654" s="2" t="s">
        <v>16487</v>
      </c>
      <c r="G9654" s="2" t="s">
        <v>16508</v>
      </c>
      <c r="H9654" s="3" t="s">
        <v>16509</v>
      </c>
      <c r="I9654" s="3" t="s">
        <v>16491</v>
      </c>
      <c r="J9654" s="3">
        <v>5</v>
      </c>
      <c r="K9654" s="2" t="s">
        <v>36</v>
      </c>
      <c r="O9654" s="7" t="s">
        <v>32642</v>
      </c>
      <c r="P9654" s="7" t="s">
        <v>33077</v>
      </c>
      <c r="Q9654" s="2" t="s">
        <v>34092</v>
      </c>
      <c r="R9654" s="2" t="s">
        <v>34093</v>
      </c>
      <c r="S9654" s="2">
        <v>600</v>
      </c>
      <c r="T9654" s="2">
        <v>600</v>
      </c>
      <c r="U9654" s="26" t="s">
        <v>31186</v>
      </c>
      <c r="W9654" s="26">
        <v>1</v>
      </c>
    </row>
    <row r="9655" spans="1:23" ht="43.2" x14ac:dyDescent="0.3">
      <c r="A9655" t="s">
        <v>32460</v>
      </c>
      <c r="B9655" s="2" t="s">
        <v>19</v>
      </c>
      <c r="C9655" s="2" t="s">
        <v>15424</v>
      </c>
      <c r="D9655" s="2" t="s">
        <v>15426</v>
      </c>
      <c r="E9655" s="2" t="s">
        <v>16364</v>
      </c>
      <c r="F9655" s="2" t="s">
        <v>16487</v>
      </c>
      <c r="G9655" s="2" t="s">
        <v>16510</v>
      </c>
      <c r="H9655" s="3" t="s">
        <v>16511</v>
      </c>
      <c r="I9655" s="3" t="s">
        <v>16491</v>
      </c>
      <c r="J9655" s="3">
        <v>2</v>
      </c>
      <c r="K9655" s="2" t="s">
        <v>36</v>
      </c>
      <c r="O9655" s="7" t="s">
        <v>32642</v>
      </c>
      <c r="P9655" s="7" t="s">
        <v>33077</v>
      </c>
      <c r="Q9655" s="2" t="s">
        <v>34092</v>
      </c>
      <c r="R9655" s="2" t="s">
        <v>34093</v>
      </c>
      <c r="S9655" s="2">
        <v>700</v>
      </c>
      <c r="T9655" s="2">
        <v>700</v>
      </c>
      <c r="U9655" s="26" t="s">
        <v>31186</v>
      </c>
      <c r="W9655" s="26">
        <v>1</v>
      </c>
    </row>
    <row r="9656" spans="1:23" ht="43.2" x14ac:dyDescent="0.3">
      <c r="A9656" t="s">
        <v>32460</v>
      </c>
      <c r="B9656" s="2" t="s">
        <v>19</v>
      </c>
      <c r="C9656" s="2" t="s">
        <v>15424</v>
      </c>
      <c r="D9656" s="2" t="s">
        <v>15426</v>
      </c>
      <c r="E9656" s="2" t="s">
        <v>16364</v>
      </c>
      <c r="F9656" s="2" t="s">
        <v>16487</v>
      </c>
      <c r="G9656" s="2" t="s">
        <v>16512</v>
      </c>
      <c r="H9656" s="3" t="s">
        <v>16513</v>
      </c>
      <c r="I9656" s="3" t="s">
        <v>16491</v>
      </c>
      <c r="K9656" s="2" t="s">
        <v>36</v>
      </c>
      <c r="O9656" s="7" t="s">
        <v>32642</v>
      </c>
      <c r="P9656" s="7" t="s">
        <v>33077</v>
      </c>
      <c r="Q9656" s="2" t="s">
        <v>34092</v>
      </c>
      <c r="R9656" s="2" t="s">
        <v>34093</v>
      </c>
      <c r="S9656" s="2">
        <v>800</v>
      </c>
      <c r="T9656" s="2">
        <v>800</v>
      </c>
      <c r="U9656" s="26" t="s">
        <v>31186</v>
      </c>
      <c r="W9656" s="26">
        <v>1</v>
      </c>
    </row>
    <row r="9657" spans="1:23" ht="43.2" x14ac:dyDescent="0.3">
      <c r="A9657" t="s">
        <v>32460</v>
      </c>
      <c r="B9657" s="2" t="s">
        <v>19</v>
      </c>
      <c r="C9657" s="2" t="s">
        <v>15424</v>
      </c>
      <c r="D9657" s="2" t="s">
        <v>15426</v>
      </c>
      <c r="E9657" s="2" t="s">
        <v>16364</v>
      </c>
      <c r="F9657" s="2" t="s">
        <v>16487</v>
      </c>
      <c r="G9657" s="2" t="s">
        <v>16514</v>
      </c>
      <c r="H9657" s="3" t="s">
        <v>16515</v>
      </c>
      <c r="I9657" s="3" t="s">
        <v>16491</v>
      </c>
      <c r="K9657" s="2" t="s">
        <v>36</v>
      </c>
      <c r="O9657" s="7" t="s">
        <v>32642</v>
      </c>
      <c r="P9657" s="7" t="s">
        <v>33077</v>
      </c>
      <c r="Q9657" s="2" t="s">
        <v>34092</v>
      </c>
      <c r="R9657" s="2" t="s">
        <v>34093</v>
      </c>
      <c r="S9657" s="2">
        <v>900</v>
      </c>
      <c r="T9657" s="2">
        <v>900</v>
      </c>
      <c r="U9657" s="26" t="s">
        <v>31186</v>
      </c>
      <c r="W9657" s="26">
        <v>1</v>
      </c>
    </row>
    <row r="9658" spans="1:23" ht="43.2" x14ac:dyDescent="0.3">
      <c r="A9658" t="s">
        <v>32460</v>
      </c>
      <c r="B9658" s="2" t="s">
        <v>19</v>
      </c>
      <c r="C9658" s="2" t="s">
        <v>15424</v>
      </c>
      <c r="D9658" s="2" t="s">
        <v>15426</v>
      </c>
      <c r="E9658" s="2" t="s">
        <v>16364</v>
      </c>
      <c r="F9658" s="2" t="s">
        <v>16487</v>
      </c>
      <c r="G9658" s="2" t="s">
        <v>16516</v>
      </c>
      <c r="H9658" s="3" t="s">
        <v>16517</v>
      </c>
      <c r="I9658" s="3" t="s">
        <v>16491</v>
      </c>
      <c r="K9658" s="2" t="s">
        <v>36</v>
      </c>
      <c r="O9658" s="7" t="s">
        <v>32642</v>
      </c>
      <c r="P9658" s="7" t="s">
        <v>33077</v>
      </c>
      <c r="Q9658" s="2" t="s">
        <v>34092</v>
      </c>
      <c r="R9658" s="2" t="s">
        <v>34093</v>
      </c>
      <c r="S9658" s="2">
        <v>1000</v>
      </c>
      <c r="T9658" s="2">
        <v>1000</v>
      </c>
      <c r="U9658" s="26" t="s">
        <v>31186</v>
      </c>
      <c r="W9658" s="26">
        <v>1</v>
      </c>
    </row>
    <row r="9659" spans="1:23" ht="43.2" x14ac:dyDescent="0.3">
      <c r="A9659" t="s">
        <v>32460</v>
      </c>
      <c r="B9659" s="2" t="s">
        <v>19</v>
      </c>
      <c r="C9659" s="2" t="s">
        <v>15424</v>
      </c>
      <c r="D9659" s="2" t="s">
        <v>15426</v>
      </c>
      <c r="E9659" s="2" t="s">
        <v>16364</v>
      </c>
      <c r="F9659" s="2" t="s">
        <v>16487</v>
      </c>
      <c r="G9659" s="2" t="s">
        <v>16518</v>
      </c>
      <c r="H9659" s="3" t="s">
        <v>16519</v>
      </c>
      <c r="I9659" s="3" t="s">
        <v>16491</v>
      </c>
      <c r="K9659" s="2" t="s">
        <v>36</v>
      </c>
      <c r="O9659" s="7" t="s">
        <v>32642</v>
      </c>
      <c r="P9659" s="7" t="s">
        <v>33077</v>
      </c>
      <c r="Q9659" s="2" t="s">
        <v>34092</v>
      </c>
      <c r="R9659" s="2" t="s">
        <v>34093</v>
      </c>
      <c r="S9659" s="2">
        <v>1100</v>
      </c>
      <c r="T9659" s="2">
        <v>1100</v>
      </c>
      <c r="U9659" s="26" t="s">
        <v>31186</v>
      </c>
      <c r="W9659" s="26">
        <v>1</v>
      </c>
    </row>
    <row r="9660" spans="1:23" ht="43.2" x14ac:dyDescent="0.3">
      <c r="A9660" t="s">
        <v>32460</v>
      </c>
      <c r="B9660" s="2" t="s">
        <v>19</v>
      </c>
      <c r="C9660" s="2" t="s">
        <v>15424</v>
      </c>
      <c r="D9660" s="2" t="s">
        <v>15426</v>
      </c>
      <c r="E9660" s="2" t="s">
        <v>16364</v>
      </c>
      <c r="F9660" s="2" t="s">
        <v>16487</v>
      </c>
      <c r="G9660" s="2" t="s">
        <v>16520</v>
      </c>
      <c r="H9660" s="3" t="s">
        <v>16521</v>
      </c>
      <c r="I9660" s="3" t="s">
        <v>16491</v>
      </c>
      <c r="J9660" s="3">
        <v>3</v>
      </c>
      <c r="K9660" s="2" t="s">
        <v>36</v>
      </c>
      <c r="O9660" s="7" t="s">
        <v>32642</v>
      </c>
      <c r="P9660" s="7" t="s">
        <v>33077</v>
      </c>
      <c r="Q9660" s="2" t="s">
        <v>34092</v>
      </c>
      <c r="R9660" s="2" t="s">
        <v>34093</v>
      </c>
      <c r="S9660" s="2">
        <v>1200</v>
      </c>
      <c r="T9660" s="2">
        <v>1200</v>
      </c>
      <c r="U9660" s="26" t="s">
        <v>31186</v>
      </c>
      <c r="W9660" s="26">
        <v>1</v>
      </c>
    </row>
    <row r="9661" spans="1:23" ht="43.2" x14ac:dyDescent="0.3">
      <c r="A9661" t="s">
        <v>32460</v>
      </c>
      <c r="B9661" s="2" t="s">
        <v>19</v>
      </c>
      <c r="C9661" s="2" t="s">
        <v>15424</v>
      </c>
      <c r="D9661" s="2" t="s">
        <v>15426</v>
      </c>
      <c r="E9661" s="2" t="s">
        <v>16364</v>
      </c>
      <c r="F9661" s="2" t="s">
        <v>16487</v>
      </c>
      <c r="G9661" s="2" t="s">
        <v>16522</v>
      </c>
      <c r="H9661" s="3" t="s">
        <v>16523</v>
      </c>
      <c r="I9661" s="3" t="s">
        <v>16491</v>
      </c>
      <c r="K9661" s="2" t="s">
        <v>36</v>
      </c>
      <c r="O9661" s="7" t="s">
        <v>32642</v>
      </c>
      <c r="P9661" s="7" t="s">
        <v>33077</v>
      </c>
      <c r="Q9661" s="2" t="s">
        <v>34092</v>
      </c>
      <c r="R9661" s="2" t="s">
        <v>34093</v>
      </c>
      <c r="S9661" s="2">
        <v>1400</v>
      </c>
      <c r="T9661" s="2">
        <v>1400</v>
      </c>
      <c r="U9661" s="26" t="s">
        <v>31186</v>
      </c>
      <c r="W9661" s="26">
        <v>1</v>
      </c>
    </row>
    <row r="9662" spans="1:23" ht="43.2" x14ac:dyDescent="0.3">
      <c r="A9662" t="s">
        <v>32460</v>
      </c>
      <c r="B9662" s="2" t="s">
        <v>19</v>
      </c>
      <c r="C9662" s="2" t="s">
        <v>15424</v>
      </c>
      <c r="D9662" s="2" t="s">
        <v>15426</v>
      </c>
      <c r="E9662" s="2" t="s">
        <v>16364</v>
      </c>
      <c r="F9662" s="2" t="s">
        <v>16487</v>
      </c>
      <c r="G9662" s="2" t="s">
        <v>16524</v>
      </c>
      <c r="H9662" s="3" t="s">
        <v>16525</v>
      </c>
      <c r="I9662" s="3" t="s">
        <v>16491</v>
      </c>
      <c r="K9662" s="2" t="s">
        <v>36</v>
      </c>
      <c r="O9662" s="7" t="s">
        <v>32642</v>
      </c>
      <c r="P9662" s="7" t="s">
        <v>33077</v>
      </c>
      <c r="Q9662" s="2" t="s">
        <v>34092</v>
      </c>
      <c r="R9662" s="2" t="s">
        <v>34093</v>
      </c>
      <c r="S9662" s="2">
        <v>1600</v>
      </c>
      <c r="T9662" s="2">
        <v>1600</v>
      </c>
      <c r="U9662" s="26" t="s">
        <v>31186</v>
      </c>
      <c r="W9662" s="26">
        <v>1</v>
      </c>
    </row>
    <row r="9663" spans="1:23" ht="43.2" x14ac:dyDescent="0.3">
      <c r="A9663" t="s">
        <v>32460</v>
      </c>
      <c r="B9663" s="2" t="s">
        <v>19</v>
      </c>
      <c r="C9663" s="2" t="s">
        <v>15424</v>
      </c>
      <c r="D9663" s="2" t="s">
        <v>15426</v>
      </c>
      <c r="E9663" s="2" t="s">
        <v>16364</v>
      </c>
      <c r="F9663" s="2" t="s">
        <v>16487</v>
      </c>
      <c r="G9663" s="2" t="s">
        <v>16526</v>
      </c>
      <c r="H9663" s="3" t="s">
        <v>16527</v>
      </c>
      <c r="I9663" s="3" t="s">
        <v>16491</v>
      </c>
      <c r="K9663" s="2" t="s">
        <v>36</v>
      </c>
      <c r="O9663" s="7" t="s">
        <v>32642</v>
      </c>
      <c r="P9663" s="7" t="s">
        <v>33077</v>
      </c>
      <c r="Q9663" s="2" t="s">
        <v>34092</v>
      </c>
      <c r="R9663" s="2" t="s">
        <v>34093</v>
      </c>
      <c r="S9663" s="2">
        <v>1800</v>
      </c>
      <c r="T9663" s="2">
        <v>1800</v>
      </c>
      <c r="U9663" s="26" t="s">
        <v>31186</v>
      </c>
      <c r="W9663" s="26">
        <v>1</v>
      </c>
    </row>
    <row r="9664" spans="1:23" ht="43.2" x14ac:dyDescent="0.3">
      <c r="A9664" t="s">
        <v>32460</v>
      </c>
      <c r="B9664" s="2" t="s">
        <v>19</v>
      </c>
      <c r="C9664" s="2" t="s">
        <v>15424</v>
      </c>
      <c r="D9664" s="2" t="s">
        <v>15426</v>
      </c>
      <c r="E9664" s="2" t="s">
        <v>16364</v>
      </c>
      <c r="F9664" s="2" t="s">
        <v>16487</v>
      </c>
      <c r="G9664" s="2" t="s">
        <v>16528</v>
      </c>
      <c r="H9664" s="3" t="s">
        <v>16529</v>
      </c>
      <c r="I9664" s="3" t="s">
        <v>16491</v>
      </c>
      <c r="K9664" s="2" t="s">
        <v>36</v>
      </c>
      <c r="O9664" s="7" t="s">
        <v>32642</v>
      </c>
      <c r="P9664" s="7" t="s">
        <v>33077</v>
      </c>
      <c r="Q9664" s="2" t="s">
        <v>34092</v>
      </c>
      <c r="R9664" s="2" t="s">
        <v>34093</v>
      </c>
      <c r="S9664" s="2">
        <v>2000</v>
      </c>
      <c r="T9664" s="2">
        <v>2000</v>
      </c>
      <c r="U9664" s="26" t="s">
        <v>31186</v>
      </c>
      <c r="W9664" s="26">
        <v>1</v>
      </c>
    </row>
    <row r="9665" spans="1:23" x14ac:dyDescent="0.3">
      <c r="L9665" s="163" t="s">
        <v>0</v>
      </c>
      <c r="M9665" s="163"/>
      <c r="N9665" s="163"/>
      <c r="O9665" s="163" t="s">
        <v>1</v>
      </c>
      <c r="P9665" s="163"/>
      <c r="Q9665" s="163"/>
      <c r="R9665" s="163"/>
      <c r="S9665" s="165" t="s">
        <v>31185</v>
      </c>
      <c r="T9665" s="166"/>
      <c r="U9665" s="166"/>
      <c r="V9665" s="166"/>
      <c r="W9665" s="167"/>
    </row>
    <row r="9666" spans="1:23" ht="43.2" x14ac:dyDescent="0.3">
      <c r="B9666" s="2" t="s">
        <v>19</v>
      </c>
      <c r="C9666" s="2" t="s">
        <v>15424</v>
      </c>
      <c r="D9666" s="2" t="s">
        <v>15426</v>
      </c>
      <c r="E9666" s="2" t="s">
        <v>16364</v>
      </c>
      <c r="F9666" s="2" t="s">
        <v>16530</v>
      </c>
      <c r="H9666" s="3" t="s">
        <v>16531</v>
      </c>
      <c r="L9666" s="123" t="s">
        <v>12</v>
      </c>
      <c r="M9666" s="123" t="s">
        <v>13</v>
      </c>
      <c r="N9666" s="123" t="s">
        <v>14</v>
      </c>
      <c r="O9666" s="123" t="s">
        <v>32311</v>
      </c>
      <c r="P9666" s="123" t="s">
        <v>31195</v>
      </c>
      <c r="Q9666" s="123" t="s">
        <v>31196</v>
      </c>
      <c r="R9666" s="123" t="s">
        <v>31197</v>
      </c>
      <c r="S9666" s="50" t="s">
        <v>32319</v>
      </c>
      <c r="T9666" s="51" t="s">
        <v>32320</v>
      </c>
      <c r="U9666" s="51" t="s">
        <v>17</v>
      </c>
      <c r="V9666" s="51" t="s">
        <v>18</v>
      </c>
      <c r="W9666" s="51" t="s">
        <v>31184</v>
      </c>
    </row>
    <row r="9667" spans="1:23" ht="43.2" x14ac:dyDescent="0.3">
      <c r="A9667" t="s">
        <v>32460</v>
      </c>
      <c r="B9667" s="2" t="s">
        <v>19</v>
      </c>
      <c r="C9667" s="2" t="s">
        <v>15424</v>
      </c>
      <c r="D9667" s="2" t="s">
        <v>15426</v>
      </c>
      <c r="E9667" s="2" t="s">
        <v>16364</v>
      </c>
      <c r="F9667" s="2" t="s">
        <v>16530</v>
      </c>
      <c r="G9667" s="2" t="s">
        <v>16532</v>
      </c>
      <c r="H9667" s="3" t="s">
        <v>16533</v>
      </c>
      <c r="I9667" s="3" t="s">
        <v>16491</v>
      </c>
      <c r="J9667" s="3">
        <v>368</v>
      </c>
      <c r="K9667" s="2" t="s">
        <v>36</v>
      </c>
      <c r="O9667" s="7" t="s">
        <v>32642</v>
      </c>
      <c r="P9667" s="7" t="s">
        <v>34038</v>
      </c>
      <c r="Q9667" s="2" t="s">
        <v>34092</v>
      </c>
      <c r="R9667" s="2" t="s">
        <v>34093</v>
      </c>
      <c r="S9667" s="2">
        <v>100</v>
      </c>
      <c r="T9667" s="2">
        <v>100</v>
      </c>
      <c r="U9667" s="26" t="s">
        <v>31186</v>
      </c>
      <c r="W9667" s="26">
        <v>1</v>
      </c>
    </row>
    <row r="9668" spans="1:23" ht="43.2" x14ac:dyDescent="0.3">
      <c r="A9668" t="s">
        <v>32460</v>
      </c>
      <c r="B9668" s="2" t="s">
        <v>19</v>
      </c>
      <c r="C9668" s="2" t="s">
        <v>15424</v>
      </c>
      <c r="D9668" s="2" t="s">
        <v>15426</v>
      </c>
      <c r="E9668" s="2" t="s">
        <v>16364</v>
      </c>
      <c r="F9668" s="2" t="s">
        <v>16530</v>
      </c>
      <c r="G9668" s="2" t="s">
        <v>16534</v>
      </c>
      <c r="H9668" s="3" t="s">
        <v>16535</v>
      </c>
      <c r="I9668" s="3" t="s">
        <v>16491</v>
      </c>
      <c r="J9668" s="3">
        <v>74</v>
      </c>
      <c r="K9668" s="2" t="s">
        <v>36</v>
      </c>
      <c r="O9668" s="7" t="s">
        <v>32642</v>
      </c>
      <c r="P9668" s="7" t="s">
        <v>34038</v>
      </c>
      <c r="Q9668" s="2" t="s">
        <v>34092</v>
      </c>
      <c r="R9668" s="2" t="s">
        <v>34093</v>
      </c>
      <c r="S9668" s="2">
        <v>150</v>
      </c>
      <c r="T9668" s="2">
        <v>150</v>
      </c>
      <c r="U9668" s="26" t="s">
        <v>31186</v>
      </c>
      <c r="W9668" s="26">
        <v>1</v>
      </c>
    </row>
    <row r="9669" spans="1:23" ht="43.2" x14ac:dyDescent="0.3">
      <c r="A9669" t="s">
        <v>32460</v>
      </c>
      <c r="B9669" s="2" t="s">
        <v>19</v>
      </c>
      <c r="C9669" s="2" t="s">
        <v>15424</v>
      </c>
      <c r="D9669" s="2" t="s">
        <v>15426</v>
      </c>
      <c r="E9669" s="2" t="s">
        <v>16364</v>
      </c>
      <c r="F9669" s="2" t="s">
        <v>16530</v>
      </c>
      <c r="G9669" s="2" t="s">
        <v>16536</v>
      </c>
      <c r="H9669" s="3" t="s">
        <v>16537</v>
      </c>
      <c r="I9669" s="3" t="s">
        <v>16491</v>
      </c>
      <c r="J9669" s="3">
        <v>105</v>
      </c>
      <c r="K9669" s="2" t="s">
        <v>36</v>
      </c>
      <c r="O9669" s="7" t="s">
        <v>32642</v>
      </c>
      <c r="P9669" s="7" t="s">
        <v>34038</v>
      </c>
      <c r="Q9669" s="2" t="s">
        <v>34092</v>
      </c>
      <c r="R9669" s="2" t="s">
        <v>34093</v>
      </c>
      <c r="S9669" s="2">
        <v>200</v>
      </c>
      <c r="T9669" s="2">
        <v>200</v>
      </c>
      <c r="U9669" s="26" t="s">
        <v>31186</v>
      </c>
      <c r="W9669" s="26">
        <v>1</v>
      </c>
    </row>
    <row r="9670" spans="1:23" ht="43.2" x14ac:dyDescent="0.3">
      <c r="A9670" t="s">
        <v>32460</v>
      </c>
      <c r="B9670" s="2" t="s">
        <v>19</v>
      </c>
      <c r="C9670" s="2" t="s">
        <v>15424</v>
      </c>
      <c r="D9670" s="2" t="s">
        <v>15426</v>
      </c>
      <c r="E9670" s="2" t="s">
        <v>16364</v>
      </c>
      <c r="F9670" s="2" t="s">
        <v>16530</v>
      </c>
      <c r="G9670" s="2" t="s">
        <v>16538</v>
      </c>
      <c r="H9670" s="3" t="s">
        <v>16539</v>
      </c>
      <c r="I9670" s="3" t="s">
        <v>16491</v>
      </c>
      <c r="J9670" s="3">
        <v>11</v>
      </c>
      <c r="K9670" s="2" t="s">
        <v>36</v>
      </c>
      <c r="O9670" s="7" t="s">
        <v>32642</v>
      </c>
      <c r="P9670" s="7" t="s">
        <v>34038</v>
      </c>
      <c r="Q9670" s="2" t="s">
        <v>34092</v>
      </c>
      <c r="R9670" s="2" t="s">
        <v>34093</v>
      </c>
      <c r="S9670" s="2">
        <v>250</v>
      </c>
      <c r="T9670" s="2">
        <v>250</v>
      </c>
      <c r="U9670" s="26" t="s">
        <v>31186</v>
      </c>
      <c r="W9670" s="26">
        <v>1</v>
      </c>
    </row>
    <row r="9671" spans="1:23" ht="43.2" x14ac:dyDescent="0.3">
      <c r="A9671" t="s">
        <v>32460</v>
      </c>
      <c r="B9671" s="2" t="s">
        <v>19</v>
      </c>
      <c r="C9671" s="2" t="s">
        <v>15424</v>
      </c>
      <c r="D9671" s="2" t="s">
        <v>15426</v>
      </c>
      <c r="E9671" s="2" t="s">
        <v>16364</v>
      </c>
      <c r="F9671" s="2" t="s">
        <v>16530</v>
      </c>
      <c r="G9671" s="2" t="s">
        <v>16540</v>
      </c>
      <c r="H9671" s="3" t="s">
        <v>16541</v>
      </c>
      <c r="I9671" s="3" t="s">
        <v>16491</v>
      </c>
      <c r="J9671" s="3">
        <v>28</v>
      </c>
      <c r="K9671" s="2" t="s">
        <v>36</v>
      </c>
      <c r="O9671" s="7" t="s">
        <v>32642</v>
      </c>
      <c r="P9671" s="7" t="s">
        <v>34038</v>
      </c>
      <c r="Q9671" s="2" t="s">
        <v>34092</v>
      </c>
      <c r="R9671" s="2" t="s">
        <v>34093</v>
      </c>
      <c r="S9671" s="2">
        <v>300</v>
      </c>
      <c r="T9671" s="2">
        <v>300</v>
      </c>
      <c r="U9671" s="26" t="s">
        <v>31186</v>
      </c>
      <c r="W9671" s="26">
        <v>1</v>
      </c>
    </row>
    <row r="9672" spans="1:23" ht="43.2" x14ac:dyDescent="0.3">
      <c r="A9672" t="s">
        <v>32460</v>
      </c>
      <c r="B9672" s="2" t="s">
        <v>19</v>
      </c>
      <c r="C9672" s="2" t="s">
        <v>15424</v>
      </c>
      <c r="D9672" s="2" t="s">
        <v>15426</v>
      </c>
      <c r="E9672" s="2" t="s">
        <v>16364</v>
      </c>
      <c r="F9672" s="2" t="s">
        <v>16530</v>
      </c>
      <c r="G9672" s="2" t="s">
        <v>16542</v>
      </c>
      <c r="H9672" s="3" t="s">
        <v>16543</v>
      </c>
      <c r="I9672" s="3" t="s">
        <v>16491</v>
      </c>
      <c r="K9672" s="2" t="s">
        <v>36</v>
      </c>
      <c r="O9672" s="7" t="s">
        <v>32642</v>
      </c>
      <c r="P9672" s="7" t="s">
        <v>34038</v>
      </c>
      <c r="Q9672" s="2" t="s">
        <v>34092</v>
      </c>
      <c r="R9672" s="2" t="s">
        <v>34093</v>
      </c>
      <c r="S9672" s="2">
        <v>350</v>
      </c>
      <c r="T9672" s="2">
        <v>350</v>
      </c>
      <c r="U9672" s="26" t="s">
        <v>31186</v>
      </c>
      <c r="W9672" s="26">
        <v>1</v>
      </c>
    </row>
    <row r="9673" spans="1:23" ht="43.2" x14ac:dyDescent="0.3">
      <c r="A9673" t="s">
        <v>32460</v>
      </c>
      <c r="B9673" s="2" t="s">
        <v>19</v>
      </c>
      <c r="C9673" s="2" t="s">
        <v>15424</v>
      </c>
      <c r="D9673" s="2" t="s">
        <v>15426</v>
      </c>
      <c r="E9673" s="2" t="s">
        <v>16364</v>
      </c>
      <c r="F9673" s="2" t="s">
        <v>16530</v>
      </c>
      <c r="G9673" s="2" t="s">
        <v>16544</v>
      </c>
      <c r="H9673" s="3" t="s">
        <v>16545</v>
      </c>
      <c r="I9673" s="3" t="s">
        <v>16491</v>
      </c>
      <c r="J9673" s="3">
        <v>18</v>
      </c>
      <c r="K9673" s="2" t="s">
        <v>36</v>
      </c>
      <c r="O9673" s="7" t="s">
        <v>32642</v>
      </c>
      <c r="P9673" s="7" t="s">
        <v>34038</v>
      </c>
      <c r="Q9673" s="2" t="s">
        <v>34092</v>
      </c>
      <c r="R9673" s="2" t="s">
        <v>34093</v>
      </c>
      <c r="S9673" s="2">
        <v>400</v>
      </c>
      <c r="T9673" s="2">
        <v>400</v>
      </c>
      <c r="U9673" s="26" t="s">
        <v>31186</v>
      </c>
      <c r="W9673" s="26">
        <v>1</v>
      </c>
    </row>
    <row r="9674" spans="1:23" ht="43.2" x14ac:dyDescent="0.3">
      <c r="A9674" t="s">
        <v>32460</v>
      </c>
      <c r="B9674" s="2" t="s">
        <v>19</v>
      </c>
      <c r="C9674" s="2" t="s">
        <v>15424</v>
      </c>
      <c r="D9674" s="2" t="s">
        <v>15426</v>
      </c>
      <c r="E9674" s="2" t="s">
        <v>16364</v>
      </c>
      <c r="F9674" s="2" t="s">
        <v>16530</v>
      </c>
      <c r="G9674" s="2" t="s">
        <v>16546</v>
      </c>
      <c r="H9674" s="3" t="s">
        <v>16547</v>
      </c>
      <c r="I9674" s="3" t="s">
        <v>16491</v>
      </c>
      <c r="K9674" s="2" t="s">
        <v>36</v>
      </c>
      <c r="O9674" s="7" t="s">
        <v>32642</v>
      </c>
      <c r="P9674" s="7" t="s">
        <v>34038</v>
      </c>
      <c r="Q9674" s="2" t="s">
        <v>34092</v>
      </c>
      <c r="R9674" s="2" t="s">
        <v>34093</v>
      </c>
      <c r="S9674" s="2">
        <v>500</v>
      </c>
      <c r="T9674" s="2">
        <v>500</v>
      </c>
      <c r="U9674" s="26" t="s">
        <v>31186</v>
      </c>
      <c r="W9674" s="26">
        <v>1</v>
      </c>
    </row>
    <row r="9675" spans="1:23" ht="43.2" x14ac:dyDescent="0.3">
      <c r="A9675" t="s">
        <v>32460</v>
      </c>
      <c r="B9675" s="2" t="s">
        <v>19</v>
      </c>
      <c r="C9675" s="2" t="s">
        <v>15424</v>
      </c>
      <c r="D9675" s="2" t="s">
        <v>15426</v>
      </c>
      <c r="E9675" s="2" t="s">
        <v>16364</v>
      </c>
      <c r="F9675" s="2" t="s">
        <v>16530</v>
      </c>
      <c r="G9675" s="2" t="s">
        <v>16548</v>
      </c>
      <c r="H9675" s="3" t="s">
        <v>16549</v>
      </c>
      <c r="I9675" s="3" t="s">
        <v>16491</v>
      </c>
      <c r="K9675" s="2" t="s">
        <v>36</v>
      </c>
      <c r="O9675" s="7" t="s">
        <v>32642</v>
      </c>
      <c r="P9675" s="7" t="s">
        <v>34038</v>
      </c>
      <c r="Q9675" s="2" t="s">
        <v>34092</v>
      </c>
      <c r="R9675" s="2" t="s">
        <v>34093</v>
      </c>
      <c r="S9675" s="2">
        <v>600</v>
      </c>
      <c r="T9675" s="2">
        <v>600</v>
      </c>
      <c r="U9675" s="26" t="s">
        <v>31186</v>
      </c>
      <c r="W9675" s="26">
        <v>1</v>
      </c>
    </row>
    <row r="9676" spans="1:23" ht="43.2" x14ac:dyDescent="0.3">
      <c r="A9676" t="s">
        <v>32460</v>
      </c>
      <c r="B9676" s="2" t="s">
        <v>19</v>
      </c>
      <c r="C9676" s="2" t="s">
        <v>15424</v>
      </c>
      <c r="D9676" s="2" t="s">
        <v>15426</v>
      </c>
      <c r="E9676" s="2" t="s">
        <v>16364</v>
      </c>
      <c r="F9676" s="2" t="s">
        <v>16530</v>
      </c>
      <c r="G9676" s="2" t="s">
        <v>16550</v>
      </c>
      <c r="H9676" s="3" t="s">
        <v>16551</v>
      </c>
      <c r="I9676" s="3" t="s">
        <v>16491</v>
      </c>
      <c r="K9676" s="2" t="s">
        <v>36</v>
      </c>
      <c r="O9676" s="7" t="s">
        <v>32642</v>
      </c>
      <c r="P9676" s="7" t="s">
        <v>34038</v>
      </c>
      <c r="Q9676" s="2" t="s">
        <v>34092</v>
      </c>
      <c r="R9676" s="2" t="s">
        <v>34093</v>
      </c>
      <c r="S9676" s="2">
        <v>700</v>
      </c>
      <c r="T9676" s="2">
        <v>700</v>
      </c>
      <c r="U9676" s="26" t="s">
        <v>31186</v>
      </c>
      <c r="W9676" s="26">
        <v>1</v>
      </c>
    </row>
    <row r="9677" spans="1:23" ht="43.2" x14ac:dyDescent="0.3">
      <c r="A9677" t="s">
        <v>32460</v>
      </c>
      <c r="B9677" s="2" t="s">
        <v>19</v>
      </c>
      <c r="C9677" s="2" t="s">
        <v>15424</v>
      </c>
      <c r="D9677" s="2" t="s">
        <v>15426</v>
      </c>
      <c r="E9677" s="2" t="s">
        <v>16364</v>
      </c>
      <c r="F9677" s="2" t="s">
        <v>16530</v>
      </c>
      <c r="G9677" s="2" t="s">
        <v>16552</v>
      </c>
      <c r="H9677" s="3" t="s">
        <v>16553</v>
      </c>
      <c r="I9677" s="3" t="s">
        <v>16491</v>
      </c>
      <c r="K9677" s="2" t="s">
        <v>36</v>
      </c>
      <c r="O9677" s="7" t="s">
        <v>32642</v>
      </c>
      <c r="P9677" s="7" t="s">
        <v>34038</v>
      </c>
      <c r="Q9677" s="2" t="s">
        <v>34092</v>
      </c>
      <c r="R9677" s="2" t="s">
        <v>34093</v>
      </c>
      <c r="S9677" s="2">
        <v>800</v>
      </c>
      <c r="T9677" s="2">
        <v>800</v>
      </c>
      <c r="U9677" s="26" t="s">
        <v>31186</v>
      </c>
      <c r="W9677" s="26">
        <v>1</v>
      </c>
    </row>
    <row r="9678" spans="1:23" ht="43.2" x14ac:dyDescent="0.3">
      <c r="A9678" t="s">
        <v>32460</v>
      </c>
      <c r="B9678" s="2" t="s">
        <v>19</v>
      </c>
      <c r="C9678" s="2" t="s">
        <v>15424</v>
      </c>
      <c r="D9678" s="2" t="s">
        <v>15426</v>
      </c>
      <c r="E9678" s="2" t="s">
        <v>16364</v>
      </c>
      <c r="F9678" s="2" t="s">
        <v>16530</v>
      </c>
      <c r="G9678" s="2" t="s">
        <v>16554</v>
      </c>
      <c r="H9678" s="3" t="s">
        <v>16555</v>
      </c>
      <c r="I9678" s="3" t="s">
        <v>16491</v>
      </c>
      <c r="K9678" s="2" t="s">
        <v>36</v>
      </c>
      <c r="O9678" s="7" t="s">
        <v>32642</v>
      </c>
      <c r="P9678" s="7" t="s">
        <v>34038</v>
      </c>
      <c r="Q9678" s="2" t="s">
        <v>34092</v>
      </c>
      <c r="R9678" s="2" t="s">
        <v>34093</v>
      </c>
      <c r="S9678" s="2">
        <v>900</v>
      </c>
      <c r="T9678" s="2">
        <v>900</v>
      </c>
      <c r="U9678" s="26" t="s">
        <v>31186</v>
      </c>
      <c r="W9678" s="26">
        <v>1</v>
      </c>
    </row>
    <row r="9679" spans="1:23" ht="43.2" x14ac:dyDescent="0.3">
      <c r="A9679" t="s">
        <v>32460</v>
      </c>
      <c r="B9679" s="2" t="s">
        <v>19</v>
      </c>
      <c r="C9679" s="2" t="s">
        <v>15424</v>
      </c>
      <c r="D9679" s="2" t="s">
        <v>15426</v>
      </c>
      <c r="E9679" s="2" t="s">
        <v>16364</v>
      </c>
      <c r="F9679" s="2" t="s">
        <v>16530</v>
      </c>
      <c r="G9679" s="2" t="s">
        <v>16556</v>
      </c>
      <c r="H9679" s="3" t="s">
        <v>16557</v>
      </c>
      <c r="I9679" s="3" t="s">
        <v>16491</v>
      </c>
      <c r="K9679" s="2" t="s">
        <v>36</v>
      </c>
      <c r="O9679" s="7" t="s">
        <v>32642</v>
      </c>
      <c r="P9679" s="7" t="s">
        <v>34038</v>
      </c>
      <c r="Q9679" s="2" t="s">
        <v>34092</v>
      </c>
      <c r="R9679" s="2" t="s">
        <v>34093</v>
      </c>
      <c r="S9679" s="2">
        <v>1000</v>
      </c>
      <c r="T9679" s="2">
        <v>1000</v>
      </c>
      <c r="U9679" s="26" t="s">
        <v>31186</v>
      </c>
      <c r="W9679" s="26">
        <v>1</v>
      </c>
    </row>
    <row r="9680" spans="1:23" ht="43.2" x14ac:dyDescent="0.3">
      <c r="A9680" t="s">
        <v>32460</v>
      </c>
      <c r="B9680" s="2" t="s">
        <v>19</v>
      </c>
      <c r="C9680" s="2" t="s">
        <v>15424</v>
      </c>
      <c r="D9680" s="2" t="s">
        <v>15426</v>
      </c>
      <c r="E9680" s="2" t="s">
        <v>16364</v>
      </c>
      <c r="F9680" s="2" t="s">
        <v>16530</v>
      </c>
      <c r="G9680" s="2" t="s">
        <v>16558</v>
      </c>
      <c r="H9680" s="3" t="s">
        <v>16559</v>
      </c>
      <c r="I9680" s="3" t="s">
        <v>16491</v>
      </c>
      <c r="K9680" s="2" t="s">
        <v>36</v>
      </c>
      <c r="O9680" s="7" t="s">
        <v>32642</v>
      </c>
      <c r="P9680" s="7" t="s">
        <v>34038</v>
      </c>
      <c r="Q9680" s="2" t="s">
        <v>34092</v>
      </c>
      <c r="R9680" s="2" t="s">
        <v>34093</v>
      </c>
      <c r="S9680" s="2">
        <v>1200</v>
      </c>
      <c r="T9680" s="2">
        <v>1200</v>
      </c>
      <c r="U9680" s="26" t="s">
        <v>31186</v>
      </c>
      <c r="W9680" s="26">
        <v>1</v>
      </c>
    </row>
    <row r="9681" spans="1:23" ht="43.2" x14ac:dyDescent="0.3">
      <c r="A9681" t="s">
        <v>32460</v>
      </c>
      <c r="B9681" s="2" t="s">
        <v>19</v>
      </c>
      <c r="C9681" s="2" t="s">
        <v>15424</v>
      </c>
      <c r="D9681" s="2" t="s">
        <v>15426</v>
      </c>
      <c r="E9681" s="2" t="s">
        <v>16364</v>
      </c>
      <c r="F9681" s="2" t="s">
        <v>16530</v>
      </c>
      <c r="G9681" s="2" t="s">
        <v>16560</v>
      </c>
      <c r="H9681" s="3" t="s">
        <v>16561</v>
      </c>
      <c r="I9681" s="3" t="s">
        <v>16491</v>
      </c>
      <c r="K9681" s="2" t="s">
        <v>36</v>
      </c>
      <c r="O9681" s="7" t="s">
        <v>32642</v>
      </c>
      <c r="P9681" s="7" t="s">
        <v>34038</v>
      </c>
      <c r="Q9681" s="2" t="s">
        <v>34092</v>
      </c>
      <c r="R9681" s="2" t="s">
        <v>34093</v>
      </c>
      <c r="S9681" s="2">
        <v>1500</v>
      </c>
      <c r="T9681" s="2">
        <v>1500</v>
      </c>
      <c r="U9681" s="26" t="s">
        <v>31186</v>
      </c>
      <c r="W9681" s="26">
        <v>1</v>
      </c>
    </row>
    <row r="9682" spans="1:23" x14ac:dyDescent="0.3">
      <c r="L9682" s="163" t="s">
        <v>0</v>
      </c>
      <c r="M9682" s="163"/>
      <c r="N9682" s="163"/>
      <c r="O9682" s="163" t="s">
        <v>1</v>
      </c>
      <c r="P9682" s="163"/>
      <c r="Q9682" s="163"/>
      <c r="R9682" s="163"/>
      <c r="S9682" s="165" t="s">
        <v>31185</v>
      </c>
      <c r="T9682" s="166"/>
      <c r="U9682" s="166"/>
      <c r="V9682" s="166"/>
      <c r="W9682" s="167"/>
    </row>
    <row r="9683" spans="1:23" ht="43.2" x14ac:dyDescent="0.3">
      <c r="B9683" s="2" t="s">
        <v>19</v>
      </c>
      <c r="C9683" s="2" t="s">
        <v>15424</v>
      </c>
      <c r="D9683" s="2" t="s">
        <v>15426</v>
      </c>
      <c r="E9683" s="2" t="s">
        <v>16364</v>
      </c>
      <c r="F9683" s="2" t="s">
        <v>16562</v>
      </c>
      <c r="H9683" s="3" t="s">
        <v>16563</v>
      </c>
      <c r="L9683" s="123" t="s">
        <v>12</v>
      </c>
      <c r="M9683" s="123" t="s">
        <v>13</v>
      </c>
      <c r="N9683" s="123" t="s">
        <v>14</v>
      </c>
      <c r="O9683" s="123" t="s">
        <v>32311</v>
      </c>
      <c r="P9683" s="123" t="s">
        <v>31195</v>
      </c>
      <c r="Q9683" s="123" t="s">
        <v>31196</v>
      </c>
      <c r="R9683" s="123" t="s">
        <v>31197</v>
      </c>
      <c r="S9683" s="50" t="s">
        <v>32319</v>
      </c>
      <c r="T9683" s="51" t="s">
        <v>32320</v>
      </c>
      <c r="U9683" s="51" t="s">
        <v>17</v>
      </c>
      <c r="V9683" s="51" t="s">
        <v>18</v>
      </c>
      <c r="W9683" s="51" t="s">
        <v>31184</v>
      </c>
    </row>
    <row r="9684" spans="1:23" ht="43.2" x14ac:dyDescent="0.3">
      <c r="A9684" t="s">
        <v>32460</v>
      </c>
      <c r="B9684" s="2" t="s">
        <v>19</v>
      </c>
      <c r="C9684" s="2" t="s">
        <v>15424</v>
      </c>
      <c r="D9684" s="2" t="s">
        <v>15426</v>
      </c>
      <c r="E9684" s="2" t="s">
        <v>16364</v>
      </c>
      <c r="F9684" s="2" t="s">
        <v>16562</v>
      </c>
      <c r="G9684" s="2" t="s">
        <v>16564</v>
      </c>
      <c r="H9684" s="3" t="s">
        <v>16565</v>
      </c>
      <c r="I9684" s="3" t="s">
        <v>16491</v>
      </c>
      <c r="J9684" s="3">
        <v>2</v>
      </c>
      <c r="K9684" s="2" t="s">
        <v>36</v>
      </c>
      <c r="O9684" s="7" t="s">
        <v>32642</v>
      </c>
      <c r="P9684" s="7" t="s">
        <v>33074</v>
      </c>
      <c r="Q9684" s="2" t="s">
        <v>34092</v>
      </c>
      <c r="R9684" s="2" t="s">
        <v>34093</v>
      </c>
      <c r="S9684" s="2">
        <v>300</v>
      </c>
      <c r="T9684" s="2">
        <v>300</v>
      </c>
      <c r="U9684" s="26" t="s">
        <v>31186</v>
      </c>
      <c r="W9684" s="26">
        <v>1</v>
      </c>
    </row>
    <row r="9685" spans="1:23" ht="43.2" x14ac:dyDescent="0.3">
      <c r="A9685" t="s">
        <v>32460</v>
      </c>
      <c r="B9685" s="2" t="s">
        <v>19</v>
      </c>
      <c r="C9685" s="2" t="s">
        <v>15424</v>
      </c>
      <c r="D9685" s="2" t="s">
        <v>15426</v>
      </c>
      <c r="E9685" s="2" t="s">
        <v>16364</v>
      </c>
      <c r="F9685" s="2" t="s">
        <v>16562</v>
      </c>
      <c r="G9685" s="2" t="s">
        <v>16566</v>
      </c>
      <c r="H9685" s="3" t="s">
        <v>16567</v>
      </c>
      <c r="I9685" s="3" t="s">
        <v>16491</v>
      </c>
      <c r="J9685" s="3">
        <v>23</v>
      </c>
      <c r="K9685" s="2" t="s">
        <v>36</v>
      </c>
      <c r="O9685" s="7" t="s">
        <v>32642</v>
      </c>
      <c r="P9685" s="7" t="s">
        <v>33074</v>
      </c>
      <c r="Q9685" s="2" t="s">
        <v>34092</v>
      </c>
      <c r="R9685" s="2" t="s">
        <v>34093</v>
      </c>
      <c r="S9685" s="2">
        <v>400</v>
      </c>
      <c r="T9685" s="2">
        <v>400</v>
      </c>
      <c r="U9685" s="26" t="s">
        <v>31186</v>
      </c>
      <c r="W9685" s="26">
        <v>1</v>
      </c>
    </row>
    <row r="9686" spans="1:23" ht="43.2" x14ac:dyDescent="0.3">
      <c r="A9686" t="s">
        <v>32460</v>
      </c>
      <c r="B9686" s="2" t="s">
        <v>19</v>
      </c>
      <c r="C9686" s="2" t="s">
        <v>15424</v>
      </c>
      <c r="D9686" s="2" t="s">
        <v>15426</v>
      </c>
      <c r="E9686" s="2" t="s">
        <v>16364</v>
      </c>
      <c r="F9686" s="2" t="s">
        <v>16562</v>
      </c>
      <c r="G9686" s="2" t="s">
        <v>16568</v>
      </c>
      <c r="H9686" s="3" t="s">
        <v>16569</v>
      </c>
      <c r="I9686" s="3" t="s">
        <v>16491</v>
      </c>
      <c r="J9686" s="3">
        <v>1</v>
      </c>
      <c r="K9686" s="2" t="s">
        <v>36</v>
      </c>
      <c r="O9686" s="7" t="s">
        <v>32642</v>
      </c>
      <c r="P9686" s="7" t="s">
        <v>33074</v>
      </c>
      <c r="Q9686" s="2" t="s">
        <v>34092</v>
      </c>
      <c r="R9686" s="2" t="s">
        <v>34093</v>
      </c>
      <c r="S9686" s="2">
        <v>500</v>
      </c>
      <c r="T9686" s="2">
        <v>500</v>
      </c>
      <c r="U9686" s="26" t="s">
        <v>31186</v>
      </c>
      <c r="W9686" s="26">
        <v>1</v>
      </c>
    </row>
    <row r="9687" spans="1:23" ht="43.2" x14ac:dyDescent="0.3">
      <c r="A9687" t="s">
        <v>32460</v>
      </c>
      <c r="B9687" s="2" t="s">
        <v>19</v>
      </c>
      <c r="C9687" s="2" t="s">
        <v>15424</v>
      </c>
      <c r="D9687" s="2" t="s">
        <v>15426</v>
      </c>
      <c r="E9687" s="2" t="s">
        <v>16364</v>
      </c>
      <c r="F9687" s="2" t="s">
        <v>16562</v>
      </c>
      <c r="G9687" s="2" t="s">
        <v>16570</v>
      </c>
      <c r="H9687" s="3" t="s">
        <v>16571</v>
      </c>
      <c r="I9687" s="3" t="s">
        <v>16491</v>
      </c>
      <c r="K9687" s="2" t="s">
        <v>36</v>
      </c>
      <c r="O9687" s="7" t="s">
        <v>32642</v>
      </c>
      <c r="P9687" s="7" t="s">
        <v>33074</v>
      </c>
      <c r="Q9687" s="2" t="s">
        <v>34092</v>
      </c>
      <c r="R9687" s="2" t="s">
        <v>34093</v>
      </c>
      <c r="S9687" s="2">
        <v>600</v>
      </c>
      <c r="T9687" s="2">
        <v>600</v>
      </c>
      <c r="U9687" s="26" t="s">
        <v>31186</v>
      </c>
      <c r="W9687" s="26">
        <v>1</v>
      </c>
    </row>
    <row r="9688" spans="1:23" ht="43.2" x14ac:dyDescent="0.3">
      <c r="A9688" t="s">
        <v>32460</v>
      </c>
      <c r="B9688" s="2" t="s">
        <v>19</v>
      </c>
      <c r="C9688" s="2" t="s">
        <v>15424</v>
      </c>
      <c r="D9688" s="2" t="s">
        <v>15426</v>
      </c>
      <c r="E9688" s="2" t="s">
        <v>16364</v>
      </c>
      <c r="F9688" s="2" t="s">
        <v>16562</v>
      </c>
      <c r="G9688" s="2" t="s">
        <v>16572</v>
      </c>
      <c r="H9688" s="3" t="s">
        <v>16573</v>
      </c>
      <c r="I9688" s="3" t="s">
        <v>16491</v>
      </c>
      <c r="K9688" s="2" t="s">
        <v>36</v>
      </c>
      <c r="O9688" s="7" t="s">
        <v>32642</v>
      </c>
      <c r="P9688" s="7" t="s">
        <v>33074</v>
      </c>
      <c r="Q9688" s="2" t="s">
        <v>34092</v>
      </c>
      <c r="R9688" s="2" t="s">
        <v>34093</v>
      </c>
      <c r="S9688" s="2">
        <v>700</v>
      </c>
      <c r="T9688" s="2">
        <v>700</v>
      </c>
      <c r="U9688" s="26" t="s">
        <v>31186</v>
      </c>
      <c r="W9688" s="26">
        <v>1</v>
      </c>
    </row>
    <row r="9689" spans="1:23" ht="43.2" x14ac:dyDescent="0.3">
      <c r="A9689" t="s">
        <v>32460</v>
      </c>
      <c r="B9689" s="2" t="s">
        <v>19</v>
      </c>
      <c r="C9689" s="2" t="s">
        <v>15424</v>
      </c>
      <c r="D9689" s="2" t="s">
        <v>15426</v>
      </c>
      <c r="E9689" s="2" t="s">
        <v>16364</v>
      </c>
      <c r="F9689" s="2" t="s">
        <v>16562</v>
      </c>
      <c r="G9689" s="2" t="s">
        <v>16574</v>
      </c>
      <c r="H9689" s="3" t="s">
        <v>16575</v>
      </c>
      <c r="I9689" s="3" t="s">
        <v>16491</v>
      </c>
      <c r="K9689" s="2" t="s">
        <v>36</v>
      </c>
      <c r="O9689" s="7" t="s">
        <v>32642</v>
      </c>
      <c r="P9689" s="7" t="s">
        <v>33074</v>
      </c>
      <c r="Q9689" s="2" t="s">
        <v>34092</v>
      </c>
      <c r="R9689" s="2" t="s">
        <v>34093</v>
      </c>
      <c r="S9689" s="2">
        <v>800</v>
      </c>
      <c r="T9689" s="2">
        <v>800</v>
      </c>
      <c r="U9689" s="26" t="s">
        <v>31186</v>
      </c>
      <c r="W9689" s="26">
        <v>1</v>
      </c>
    </row>
    <row r="9690" spans="1:23" ht="43.2" x14ac:dyDescent="0.3">
      <c r="A9690" t="s">
        <v>32460</v>
      </c>
      <c r="B9690" s="2" t="s">
        <v>19</v>
      </c>
      <c r="C9690" s="2" t="s">
        <v>15424</v>
      </c>
      <c r="D9690" s="2" t="s">
        <v>15426</v>
      </c>
      <c r="E9690" s="2" t="s">
        <v>16364</v>
      </c>
      <c r="F9690" s="2" t="s">
        <v>16562</v>
      </c>
      <c r="G9690" s="2" t="s">
        <v>16576</v>
      </c>
      <c r="H9690" s="3" t="s">
        <v>16577</v>
      </c>
      <c r="I9690" s="3" t="s">
        <v>16491</v>
      </c>
      <c r="K9690" s="2" t="s">
        <v>36</v>
      </c>
      <c r="O9690" s="7" t="s">
        <v>32642</v>
      </c>
      <c r="P9690" s="7" t="s">
        <v>33074</v>
      </c>
      <c r="Q9690" s="2" t="s">
        <v>34092</v>
      </c>
      <c r="R9690" s="2" t="s">
        <v>34093</v>
      </c>
      <c r="S9690" s="2">
        <v>900</v>
      </c>
      <c r="T9690" s="2">
        <v>900</v>
      </c>
      <c r="U9690" s="26" t="s">
        <v>31186</v>
      </c>
      <c r="W9690" s="26">
        <v>1</v>
      </c>
    </row>
    <row r="9691" spans="1:23" ht="43.2" x14ac:dyDescent="0.3">
      <c r="A9691" t="s">
        <v>32460</v>
      </c>
      <c r="B9691" s="2" t="s">
        <v>19</v>
      </c>
      <c r="C9691" s="2" t="s">
        <v>15424</v>
      </c>
      <c r="D9691" s="2" t="s">
        <v>15426</v>
      </c>
      <c r="E9691" s="2" t="s">
        <v>16364</v>
      </c>
      <c r="F9691" s="2" t="s">
        <v>16562</v>
      </c>
      <c r="G9691" s="2" t="s">
        <v>16578</v>
      </c>
      <c r="H9691" s="3" t="s">
        <v>16579</v>
      </c>
      <c r="I9691" s="3" t="s">
        <v>16491</v>
      </c>
      <c r="K9691" s="2" t="s">
        <v>36</v>
      </c>
      <c r="O9691" s="7" t="s">
        <v>32642</v>
      </c>
      <c r="P9691" s="7" t="s">
        <v>33074</v>
      </c>
      <c r="Q9691" s="2" t="s">
        <v>34092</v>
      </c>
      <c r="R9691" s="2" t="s">
        <v>34093</v>
      </c>
      <c r="S9691" s="2">
        <v>1000</v>
      </c>
      <c r="T9691" s="2">
        <v>1000</v>
      </c>
      <c r="U9691" s="26" t="s">
        <v>31186</v>
      </c>
      <c r="W9691" s="26">
        <v>1</v>
      </c>
    </row>
    <row r="9692" spans="1:23" ht="43.2" x14ac:dyDescent="0.3">
      <c r="A9692" t="s">
        <v>32460</v>
      </c>
      <c r="B9692" s="2" t="s">
        <v>19</v>
      </c>
      <c r="C9692" s="2" t="s">
        <v>15424</v>
      </c>
      <c r="D9692" s="2" t="s">
        <v>15426</v>
      </c>
      <c r="E9692" s="2" t="s">
        <v>16364</v>
      </c>
      <c r="F9692" s="2" t="s">
        <v>16562</v>
      </c>
      <c r="G9692" s="2" t="s">
        <v>16580</v>
      </c>
      <c r="H9692" s="3" t="s">
        <v>16581</v>
      </c>
      <c r="I9692" s="3" t="s">
        <v>16491</v>
      </c>
      <c r="K9692" s="2" t="s">
        <v>36</v>
      </c>
      <c r="O9692" s="7" t="s">
        <v>32642</v>
      </c>
      <c r="P9692" s="7" t="s">
        <v>33074</v>
      </c>
      <c r="Q9692" s="2" t="s">
        <v>34092</v>
      </c>
      <c r="R9692" s="2" t="s">
        <v>34093</v>
      </c>
      <c r="S9692" s="2">
        <v>1200</v>
      </c>
      <c r="T9692" s="2">
        <v>1200</v>
      </c>
      <c r="U9692" s="26" t="s">
        <v>31186</v>
      </c>
      <c r="W9692" s="26">
        <v>1</v>
      </c>
    </row>
    <row r="9693" spans="1:23" ht="43.2" x14ac:dyDescent="0.3">
      <c r="A9693" t="s">
        <v>32460</v>
      </c>
      <c r="B9693" s="2" t="s">
        <v>19</v>
      </c>
      <c r="C9693" s="2" t="s">
        <v>15424</v>
      </c>
      <c r="D9693" s="2" t="s">
        <v>15426</v>
      </c>
      <c r="E9693" s="2" t="s">
        <v>16364</v>
      </c>
      <c r="F9693" s="2" t="s">
        <v>16562</v>
      </c>
      <c r="G9693" s="2" t="s">
        <v>16582</v>
      </c>
      <c r="H9693" s="3" t="s">
        <v>16583</v>
      </c>
      <c r="I9693" s="3" t="s">
        <v>16491</v>
      </c>
      <c r="K9693" s="2" t="s">
        <v>36</v>
      </c>
      <c r="O9693" s="7" t="s">
        <v>32642</v>
      </c>
      <c r="P9693" s="7" t="s">
        <v>33074</v>
      </c>
      <c r="Q9693" s="2" t="s">
        <v>34092</v>
      </c>
      <c r="R9693" s="2" t="s">
        <v>34093</v>
      </c>
      <c r="S9693" s="2">
        <v>1400</v>
      </c>
      <c r="T9693" s="2">
        <v>1400</v>
      </c>
      <c r="U9693" s="26" t="s">
        <v>31186</v>
      </c>
      <c r="W9693" s="26">
        <v>1</v>
      </c>
    </row>
    <row r="9694" spans="1:23" ht="43.2" x14ac:dyDescent="0.3">
      <c r="A9694" t="s">
        <v>32460</v>
      </c>
      <c r="B9694" s="2" t="s">
        <v>19</v>
      </c>
      <c r="C9694" s="2" t="s">
        <v>15424</v>
      </c>
      <c r="D9694" s="2" t="s">
        <v>15426</v>
      </c>
      <c r="E9694" s="2" t="s">
        <v>16364</v>
      </c>
      <c r="F9694" s="2" t="s">
        <v>16562</v>
      </c>
      <c r="G9694" s="2" t="s">
        <v>16584</v>
      </c>
      <c r="H9694" s="3" t="s">
        <v>16585</v>
      </c>
      <c r="I9694" s="3" t="s">
        <v>16491</v>
      </c>
      <c r="K9694" s="2" t="s">
        <v>36</v>
      </c>
      <c r="O9694" s="7" t="s">
        <v>32642</v>
      </c>
      <c r="P9694" s="7" t="s">
        <v>33074</v>
      </c>
      <c r="Q9694" s="2" t="s">
        <v>34092</v>
      </c>
      <c r="R9694" s="2" t="s">
        <v>34093</v>
      </c>
      <c r="S9694" s="2">
        <v>1500</v>
      </c>
      <c r="T9694" s="2">
        <v>1500</v>
      </c>
      <c r="U9694" s="26" t="s">
        <v>31186</v>
      </c>
      <c r="W9694" s="26">
        <v>1</v>
      </c>
    </row>
    <row r="9695" spans="1:23" x14ac:dyDescent="0.3">
      <c r="L9695" s="163" t="s">
        <v>0</v>
      </c>
      <c r="M9695" s="163"/>
      <c r="N9695" s="163"/>
      <c r="O9695" s="163" t="s">
        <v>1</v>
      </c>
      <c r="P9695" s="163"/>
      <c r="Q9695" s="163"/>
      <c r="R9695" s="165" t="s">
        <v>31185</v>
      </c>
      <c r="S9695" s="166"/>
      <c r="T9695" s="166"/>
      <c r="U9695" s="166"/>
      <c r="V9695" s="167"/>
    </row>
    <row r="9696" spans="1:23" ht="43.2" x14ac:dyDescent="0.3">
      <c r="B9696" s="2" t="s">
        <v>19</v>
      </c>
      <c r="C9696" s="2" t="s">
        <v>15424</v>
      </c>
      <c r="D9696" s="2" t="s">
        <v>15426</v>
      </c>
      <c r="E9696" s="2" t="s">
        <v>16364</v>
      </c>
      <c r="F9696" s="2" t="s">
        <v>16586</v>
      </c>
      <c r="H9696" s="3" t="s">
        <v>16587</v>
      </c>
      <c r="L9696" s="123" t="s">
        <v>12</v>
      </c>
      <c r="M9696" s="123" t="s">
        <v>13</v>
      </c>
      <c r="N9696" s="123" t="s">
        <v>14</v>
      </c>
      <c r="O9696" s="123" t="s">
        <v>32311</v>
      </c>
      <c r="P9696" s="123" t="s">
        <v>31196</v>
      </c>
      <c r="Q9696" s="123" t="s">
        <v>31195</v>
      </c>
      <c r="R9696" s="50" t="s">
        <v>32319</v>
      </c>
      <c r="S9696" s="51" t="s">
        <v>32320</v>
      </c>
      <c r="T9696" s="51" t="s">
        <v>17</v>
      </c>
      <c r="U9696" s="51" t="s">
        <v>18</v>
      </c>
      <c r="V9696" s="51" t="s">
        <v>31184</v>
      </c>
    </row>
    <row r="9697" spans="1:22" x14ac:dyDescent="0.3">
      <c r="A9697" t="s">
        <v>32460</v>
      </c>
      <c r="B9697" s="2" t="s">
        <v>19</v>
      </c>
      <c r="C9697" s="2" t="s">
        <v>15424</v>
      </c>
      <c r="D9697" s="2" t="s">
        <v>15426</v>
      </c>
      <c r="E9697" s="2" t="s">
        <v>16364</v>
      </c>
      <c r="F9697" s="2" t="s">
        <v>16586</v>
      </c>
      <c r="G9697" s="2" t="s">
        <v>16588</v>
      </c>
      <c r="H9697" s="3" t="s">
        <v>16589</v>
      </c>
      <c r="I9697" s="3" t="s">
        <v>16590</v>
      </c>
      <c r="J9697" s="3">
        <v>517</v>
      </c>
      <c r="K9697" s="2" t="s">
        <v>36</v>
      </c>
      <c r="O9697" s="7" t="s">
        <v>34006</v>
      </c>
      <c r="P9697" s="7" t="s">
        <v>32711</v>
      </c>
      <c r="Q9697" s="2" t="s">
        <v>34007</v>
      </c>
      <c r="R9697" s="2">
        <v>800</v>
      </c>
      <c r="S9697" s="2">
        <v>800</v>
      </c>
      <c r="T9697" s="2" t="s">
        <v>31186</v>
      </c>
      <c r="V9697" s="26">
        <v>1</v>
      </c>
    </row>
    <row r="9698" spans="1:22" x14ac:dyDescent="0.3">
      <c r="A9698" t="s">
        <v>32460</v>
      </c>
      <c r="B9698" s="2" t="s">
        <v>19</v>
      </c>
      <c r="C9698" s="2" t="s">
        <v>15424</v>
      </c>
      <c r="D9698" s="2" t="s">
        <v>15426</v>
      </c>
      <c r="E9698" s="2" t="s">
        <v>16364</v>
      </c>
      <c r="F9698" s="2" t="s">
        <v>16586</v>
      </c>
      <c r="G9698" s="2" t="s">
        <v>16591</v>
      </c>
      <c r="H9698" s="3" t="s">
        <v>16592</v>
      </c>
      <c r="I9698" s="3" t="s">
        <v>16590</v>
      </c>
      <c r="J9698" s="3">
        <v>1</v>
      </c>
      <c r="K9698" s="2" t="s">
        <v>36</v>
      </c>
      <c r="O9698" s="7" t="s">
        <v>34006</v>
      </c>
      <c r="P9698" s="7" t="s">
        <v>32711</v>
      </c>
      <c r="Q9698" s="2" t="s">
        <v>34007</v>
      </c>
      <c r="R9698" s="2">
        <v>900</v>
      </c>
      <c r="S9698" s="2">
        <v>900</v>
      </c>
      <c r="T9698" s="2" t="s">
        <v>31186</v>
      </c>
      <c r="V9698" s="26">
        <v>1</v>
      </c>
    </row>
    <row r="9699" spans="1:22" x14ac:dyDescent="0.3">
      <c r="A9699" t="s">
        <v>32460</v>
      </c>
      <c r="B9699" s="2" t="s">
        <v>19</v>
      </c>
      <c r="C9699" s="2" t="s">
        <v>15424</v>
      </c>
      <c r="D9699" s="2" t="s">
        <v>15426</v>
      </c>
      <c r="E9699" s="2" t="s">
        <v>16364</v>
      </c>
      <c r="F9699" s="2" t="s">
        <v>16586</v>
      </c>
      <c r="G9699" s="2" t="s">
        <v>16593</v>
      </c>
      <c r="H9699" s="3" t="s">
        <v>16594</v>
      </c>
      <c r="I9699" s="3" t="s">
        <v>16590</v>
      </c>
      <c r="J9699" s="3">
        <v>7</v>
      </c>
      <c r="K9699" s="2" t="s">
        <v>36</v>
      </c>
      <c r="O9699" s="7" t="s">
        <v>34006</v>
      </c>
      <c r="P9699" s="7" t="s">
        <v>32711</v>
      </c>
      <c r="Q9699" s="2" t="s">
        <v>34007</v>
      </c>
      <c r="R9699" s="2">
        <v>1000</v>
      </c>
      <c r="S9699" s="2">
        <v>1000</v>
      </c>
      <c r="T9699" s="2" t="s">
        <v>31186</v>
      </c>
      <c r="V9699" s="26">
        <v>1</v>
      </c>
    </row>
    <row r="9700" spans="1:22" x14ac:dyDescent="0.3">
      <c r="A9700" t="s">
        <v>32460</v>
      </c>
      <c r="B9700" s="2" t="s">
        <v>19</v>
      </c>
      <c r="C9700" s="2" t="s">
        <v>15424</v>
      </c>
      <c r="D9700" s="2" t="s">
        <v>15426</v>
      </c>
      <c r="E9700" s="2" t="s">
        <v>16364</v>
      </c>
      <c r="F9700" s="2" t="s">
        <v>16586</v>
      </c>
      <c r="G9700" s="2" t="s">
        <v>16595</v>
      </c>
      <c r="H9700" s="3" t="s">
        <v>16596</v>
      </c>
      <c r="I9700" s="3" t="s">
        <v>16590</v>
      </c>
      <c r="J9700" s="3">
        <v>3</v>
      </c>
      <c r="K9700" s="2" t="s">
        <v>36</v>
      </c>
      <c r="O9700" s="7" t="s">
        <v>34006</v>
      </c>
      <c r="P9700" s="7" t="s">
        <v>32711</v>
      </c>
      <c r="Q9700" s="2" t="s">
        <v>34007</v>
      </c>
      <c r="R9700" s="2">
        <v>1200</v>
      </c>
      <c r="S9700" s="2">
        <v>1200</v>
      </c>
      <c r="T9700" s="2" t="s">
        <v>31186</v>
      </c>
      <c r="V9700" s="26">
        <v>1</v>
      </c>
    </row>
    <row r="9701" spans="1:22" x14ac:dyDescent="0.3">
      <c r="A9701" t="s">
        <v>32460</v>
      </c>
      <c r="B9701" s="2" t="s">
        <v>19</v>
      </c>
      <c r="C9701" s="2" t="s">
        <v>15424</v>
      </c>
      <c r="D9701" s="2" t="s">
        <v>15426</v>
      </c>
      <c r="E9701" s="2" t="s">
        <v>16364</v>
      </c>
      <c r="F9701" s="2" t="s">
        <v>16586</v>
      </c>
      <c r="G9701" s="2" t="s">
        <v>16597</v>
      </c>
      <c r="H9701" s="3" t="s">
        <v>16598</v>
      </c>
      <c r="I9701" s="3" t="s">
        <v>16590</v>
      </c>
      <c r="K9701" s="26" t="s">
        <v>36</v>
      </c>
      <c r="O9701" s="7" t="s">
        <v>34006</v>
      </c>
      <c r="P9701" s="7" t="s">
        <v>32711</v>
      </c>
      <c r="Q9701" s="2" t="s">
        <v>34007</v>
      </c>
      <c r="R9701" s="2">
        <v>1400</v>
      </c>
      <c r="S9701" s="2">
        <v>1400</v>
      </c>
      <c r="T9701" s="2" t="s">
        <v>31186</v>
      </c>
      <c r="V9701" s="26">
        <v>1</v>
      </c>
    </row>
    <row r="9702" spans="1:22" x14ac:dyDescent="0.3">
      <c r="A9702" t="s">
        <v>32460</v>
      </c>
      <c r="B9702" s="2" t="s">
        <v>19</v>
      </c>
      <c r="C9702" s="2" t="s">
        <v>15424</v>
      </c>
      <c r="D9702" s="2" t="s">
        <v>15426</v>
      </c>
      <c r="E9702" s="2" t="s">
        <v>16364</v>
      </c>
      <c r="F9702" s="2" t="s">
        <v>16586</v>
      </c>
      <c r="G9702" s="2" t="s">
        <v>16599</v>
      </c>
      <c r="H9702" s="3" t="s">
        <v>16600</v>
      </c>
      <c r="I9702" s="3" t="s">
        <v>16590</v>
      </c>
      <c r="K9702" s="26" t="s">
        <v>36</v>
      </c>
      <c r="O9702" s="7" t="s">
        <v>34006</v>
      </c>
      <c r="P9702" s="7" t="s">
        <v>32711</v>
      </c>
      <c r="Q9702" s="2" t="s">
        <v>34007</v>
      </c>
      <c r="R9702" s="2">
        <v>1600</v>
      </c>
      <c r="S9702" s="2">
        <v>1600</v>
      </c>
      <c r="T9702" s="2" t="s">
        <v>31186</v>
      </c>
      <c r="V9702" s="26">
        <v>1</v>
      </c>
    </row>
    <row r="9703" spans="1:22" x14ac:dyDescent="0.3">
      <c r="L9703" s="163" t="s">
        <v>0</v>
      </c>
      <c r="M9703" s="163"/>
      <c r="N9703" s="163"/>
      <c r="O9703" s="163" t="s">
        <v>1</v>
      </c>
      <c r="P9703" s="163"/>
      <c r="Q9703" s="163"/>
    </row>
    <row r="9704" spans="1:22" ht="43.2" x14ac:dyDescent="0.3">
      <c r="B9704" s="2" t="s">
        <v>19</v>
      </c>
      <c r="C9704" s="2" t="s">
        <v>15424</v>
      </c>
      <c r="D9704" s="2" t="s">
        <v>15426</v>
      </c>
      <c r="E9704" s="2" t="s">
        <v>16364</v>
      </c>
      <c r="F9704" s="2" t="s">
        <v>16601</v>
      </c>
      <c r="H9704" s="3" t="s">
        <v>16602</v>
      </c>
      <c r="L9704" s="123" t="s">
        <v>12</v>
      </c>
      <c r="M9704" s="123" t="s">
        <v>13</v>
      </c>
      <c r="N9704" s="123" t="s">
        <v>14</v>
      </c>
      <c r="O9704" s="123" t="s">
        <v>32311</v>
      </c>
      <c r="P9704" s="123" t="s">
        <v>31196</v>
      </c>
      <c r="Q9704" s="123" t="s">
        <v>31195</v>
      </c>
    </row>
    <row r="9705" spans="1:22" ht="28.8" x14ac:dyDescent="0.3">
      <c r="A9705" t="s">
        <v>32460</v>
      </c>
      <c r="B9705" s="2" t="s">
        <v>19</v>
      </c>
      <c r="C9705" s="2" t="s">
        <v>15424</v>
      </c>
      <c r="D9705" s="2" t="s">
        <v>15426</v>
      </c>
      <c r="E9705" s="2" t="s">
        <v>16364</v>
      </c>
      <c r="F9705" s="2" t="s">
        <v>16601</v>
      </c>
      <c r="G9705" s="2" t="s">
        <v>16603</v>
      </c>
      <c r="H9705" s="6" t="s">
        <v>16604</v>
      </c>
      <c r="I9705" s="3" t="s">
        <v>948</v>
      </c>
      <c r="J9705" s="3">
        <v>62</v>
      </c>
      <c r="K9705" s="26" t="s">
        <v>36</v>
      </c>
      <c r="O9705" s="7" t="s">
        <v>34094</v>
      </c>
      <c r="P9705" s="7" t="s">
        <v>32014</v>
      </c>
      <c r="Q9705" s="2" t="s">
        <v>32582</v>
      </c>
    </row>
    <row r="9706" spans="1:22" ht="28.8" x14ac:dyDescent="0.3">
      <c r="A9706" t="s">
        <v>32460</v>
      </c>
      <c r="B9706" s="2" t="s">
        <v>19</v>
      </c>
      <c r="C9706" s="2" t="s">
        <v>15424</v>
      </c>
      <c r="D9706" s="2" t="s">
        <v>15426</v>
      </c>
      <c r="E9706" s="2" t="s">
        <v>16364</v>
      </c>
      <c r="F9706" s="2" t="s">
        <v>16601</v>
      </c>
      <c r="G9706" s="2" t="s">
        <v>16605</v>
      </c>
      <c r="H9706" s="6" t="s">
        <v>16606</v>
      </c>
      <c r="I9706" s="3" t="s">
        <v>948</v>
      </c>
      <c r="J9706" s="3">
        <v>104</v>
      </c>
      <c r="K9706" s="26" t="s">
        <v>36</v>
      </c>
      <c r="O9706" s="7" t="s">
        <v>34094</v>
      </c>
      <c r="P9706" s="7" t="s">
        <v>32014</v>
      </c>
      <c r="Q9706" s="2" t="s">
        <v>31200</v>
      </c>
    </row>
    <row r="9707" spans="1:22" ht="28.8" x14ac:dyDescent="0.3">
      <c r="A9707" t="s">
        <v>32460</v>
      </c>
      <c r="B9707" s="2" t="s">
        <v>19</v>
      </c>
      <c r="C9707" s="2" t="s">
        <v>15424</v>
      </c>
      <c r="D9707" s="2" t="s">
        <v>15426</v>
      </c>
      <c r="E9707" s="2" t="s">
        <v>16364</v>
      </c>
      <c r="F9707" s="2" t="s">
        <v>16601</v>
      </c>
      <c r="G9707" s="2" t="s">
        <v>16607</v>
      </c>
      <c r="H9707" s="6" t="s">
        <v>16608</v>
      </c>
      <c r="I9707" s="3" t="s">
        <v>948</v>
      </c>
      <c r="J9707" s="3">
        <v>761</v>
      </c>
      <c r="K9707" s="26" t="s">
        <v>36</v>
      </c>
      <c r="O9707" s="7" t="s">
        <v>34094</v>
      </c>
      <c r="P9707" s="7" t="s">
        <v>32014</v>
      </c>
      <c r="Q9707" s="2" t="s">
        <v>34095</v>
      </c>
    </row>
    <row r="9708" spans="1:22" x14ac:dyDescent="0.3">
      <c r="L9708" s="163" t="s">
        <v>0</v>
      </c>
      <c r="M9708" s="163"/>
      <c r="N9708" s="163"/>
      <c r="O9708" s="163" t="s">
        <v>1</v>
      </c>
      <c r="P9708" s="163"/>
    </row>
    <row r="9709" spans="1:22" ht="43.2" x14ac:dyDescent="0.3">
      <c r="B9709" s="2" t="s">
        <v>19</v>
      </c>
      <c r="C9709" s="2" t="s">
        <v>15424</v>
      </c>
      <c r="D9709" s="2" t="s">
        <v>15426</v>
      </c>
      <c r="E9709" s="2" t="s">
        <v>16364</v>
      </c>
      <c r="F9709" s="2" t="s">
        <v>16609</v>
      </c>
      <c r="H9709" s="3" t="s">
        <v>16610</v>
      </c>
      <c r="L9709" s="123" t="s">
        <v>12</v>
      </c>
      <c r="M9709" s="123" t="s">
        <v>13</v>
      </c>
      <c r="N9709" s="123" t="s">
        <v>14</v>
      </c>
      <c r="O9709" s="127" t="s">
        <v>32311</v>
      </c>
      <c r="P9709" s="127" t="s">
        <v>31195</v>
      </c>
    </row>
    <row r="9710" spans="1:22" x14ac:dyDescent="0.3">
      <c r="L9710" s="163" t="s">
        <v>0</v>
      </c>
      <c r="M9710" s="163"/>
      <c r="N9710" s="163"/>
      <c r="O9710" s="163" t="s">
        <v>1</v>
      </c>
      <c r="P9710" s="163"/>
      <c r="Q9710" s="163"/>
      <c r="R9710" s="165" t="s">
        <v>31185</v>
      </c>
      <c r="S9710" s="166"/>
      <c r="T9710" s="166"/>
      <c r="U9710" s="166"/>
      <c r="V9710" s="167"/>
    </row>
    <row r="9711" spans="1:22" ht="43.2" x14ac:dyDescent="0.3">
      <c r="B9711" s="2" t="s">
        <v>19</v>
      </c>
      <c r="C9711" s="2" t="s">
        <v>15424</v>
      </c>
      <c r="D9711" s="2" t="s">
        <v>15426</v>
      </c>
      <c r="E9711" s="2" t="s">
        <v>16364</v>
      </c>
      <c r="F9711" s="2" t="s">
        <v>16611</v>
      </c>
      <c r="H9711" s="3" t="s">
        <v>16612</v>
      </c>
      <c r="L9711" s="123" t="s">
        <v>12</v>
      </c>
      <c r="M9711" s="123" t="s">
        <v>13</v>
      </c>
      <c r="N9711" s="123" t="s">
        <v>14</v>
      </c>
      <c r="O9711" s="123" t="s">
        <v>32311</v>
      </c>
      <c r="P9711" s="123" t="s">
        <v>31195</v>
      </c>
      <c r="Q9711" s="123" t="s">
        <v>33082</v>
      </c>
      <c r="R9711" s="50" t="s">
        <v>32319</v>
      </c>
      <c r="S9711" s="51" t="s">
        <v>32320</v>
      </c>
      <c r="T9711" s="51" t="s">
        <v>17</v>
      </c>
      <c r="U9711" s="51" t="s">
        <v>18</v>
      </c>
      <c r="V9711" s="51" t="s">
        <v>31184</v>
      </c>
    </row>
    <row r="9712" spans="1:22" ht="28.8" x14ac:dyDescent="0.3">
      <c r="A9712" t="s">
        <v>32460</v>
      </c>
      <c r="B9712" s="2" t="s">
        <v>19</v>
      </c>
      <c r="C9712" s="2" t="s">
        <v>15424</v>
      </c>
      <c r="D9712" s="2" t="s">
        <v>15426</v>
      </c>
      <c r="E9712" s="2" t="s">
        <v>16364</v>
      </c>
      <c r="F9712" s="2" t="s">
        <v>16611</v>
      </c>
      <c r="G9712" s="2" t="s">
        <v>16613</v>
      </c>
      <c r="H9712" s="3" t="s">
        <v>16614</v>
      </c>
      <c r="I9712" s="3" t="s">
        <v>1792</v>
      </c>
      <c r="J9712" s="3">
        <v>3</v>
      </c>
      <c r="K9712" s="26" t="s">
        <v>36</v>
      </c>
      <c r="O9712" s="7" t="s">
        <v>34096</v>
      </c>
      <c r="P9712" s="7" t="s">
        <v>34045</v>
      </c>
      <c r="Q9712" s="2" t="s">
        <v>34097</v>
      </c>
      <c r="R9712" s="2">
        <v>0</v>
      </c>
      <c r="S9712" s="2">
        <v>665</v>
      </c>
      <c r="T9712" s="2" t="s">
        <v>31186</v>
      </c>
      <c r="V9712" s="26">
        <v>3</v>
      </c>
    </row>
    <row r="9713" spans="1:22" ht="28.8" x14ac:dyDescent="0.3">
      <c r="A9713" t="s">
        <v>32460</v>
      </c>
      <c r="B9713" s="2" t="s">
        <v>19</v>
      </c>
      <c r="C9713" s="2" t="s">
        <v>15424</v>
      </c>
      <c r="D9713" s="2" t="s">
        <v>15426</v>
      </c>
      <c r="E9713" s="2" t="s">
        <v>16364</v>
      </c>
      <c r="F9713" s="2" t="s">
        <v>16611</v>
      </c>
      <c r="G9713" s="2" t="s">
        <v>16615</v>
      </c>
      <c r="H9713" s="3" t="s">
        <v>16616</v>
      </c>
      <c r="I9713" s="3" t="s">
        <v>1792</v>
      </c>
      <c r="J9713" s="3">
        <v>2</v>
      </c>
      <c r="K9713" s="26" t="s">
        <v>36</v>
      </c>
      <c r="O9713" s="7" t="s">
        <v>34096</v>
      </c>
      <c r="P9713" s="7" t="s">
        <v>34045</v>
      </c>
      <c r="Q9713" s="2" t="s">
        <v>34097</v>
      </c>
      <c r="R9713" s="2">
        <v>665</v>
      </c>
      <c r="S9713" s="2">
        <v>875</v>
      </c>
      <c r="T9713" s="2" t="s">
        <v>31186</v>
      </c>
      <c r="V9713" s="26">
        <v>3</v>
      </c>
    </row>
    <row r="9714" spans="1:22" ht="28.8" x14ac:dyDescent="0.3">
      <c r="A9714" t="s">
        <v>32460</v>
      </c>
      <c r="B9714" s="2" t="s">
        <v>19</v>
      </c>
      <c r="C9714" s="2" t="s">
        <v>15424</v>
      </c>
      <c r="D9714" s="2" t="s">
        <v>15426</v>
      </c>
      <c r="E9714" s="2" t="s">
        <v>16364</v>
      </c>
      <c r="F9714" s="2" t="s">
        <v>16611</v>
      </c>
      <c r="G9714" s="2" t="s">
        <v>16617</v>
      </c>
      <c r="H9714" s="3" t="s">
        <v>16618</v>
      </c>
      <c r="I9714" s="3" t="s">
        <v>1792</v>
      </c>
      <c r="J9714" s="3">
        <v>1</v>
      </c>
      <c r="K9714" s="26" t="s">
        <v>36</v>
      </c>
      <c r="O9714" s="7" t="s">
        <v>34096</v>
      </c>
      <c r="P9714" s="7" t="s">
        <v>34045</v>
      </c>
      <c r="Q9714" s="2" t="s">
        <v>34097</v>
      </c>
      <c r="R9714" s="2">
        <v>875</v>
      </c>
      <c r="S9714" s="2">
        <v>1295</v>
      </c>
      <c r="T9714" s="2" t="s">
        <v>31186</v>
      </c>
      <c r="V9714" s="26">
        <v>3</v>
      </c>
    </row>
    <row r="9715" spans="1:22" ht="28.8" x14ac:dyDescent="0.3">
      <c r="A9715" t="s">
        <v>32460</v>
      </c>
      <c r="B9715" s="2" t="s">
        <v>19</v>
      </c>
      <c r="C9715" s="2" t="s">
        <v>15424</v>
      </c>
      <c r="D9715" s="2" t="s">
        <v>15426</v>
      </c>
      <c r="E9715" s="2" t="s">
        <v>16364</v>
      </c>
      <c r="F9715" s="2" t="s">
        <v>16611</v>
      </c>
      <c r="G9715" s="2" t="s">
        <v>16619</v>
      </c>
      <c r="H9715" s="3" t="s">
        <v>16620</v>
      </c>
      <c r="I9715" s="3" t="s">
        <v>1792</v>
      </c>
      <c r="K9715" s="26" t="s">
        <v>36</v>
      </c>
      <c r="O9715" s="7" t="s">
        <v>34096</v>
      </c>
      <c r="P9715" s="7" t="s">
        <v>34045</v>
      </c>
      <c r="Q9715" s="2" t="s">
        <v>34097</v>
      </c>
      <c r="R9715" s="2">
        <v>1295</v>
      </c>
      <c r="S9715" s="2">
        <v>1505</v>
      </c>
      <c r="T9715" s="2" t="s">
        <v>31186</v>
      </c>
      <c r="V9715" s="26">
        <v>3</v>
      </c>
    </row>
    <row r="9716" spans="1:22" ht="28.8" x14ac:dyDescent="0.3">
      <c r="A9716" t="s">
        <v>32460</v>
      </c>
      <c r="B9716" s="2" t="s">
        <v>19</v>
      </c>
      <c r="C9716" s="2" t="s">
        <v>15424</v>
      </c>
      <c r="D9716" s="2" t="s">
        <v>15426</v>
      </c>
      <c r="E9716" s="2" t="s">
        <v>16364</v>
      </c>
      <c r="F9716" s="2" t="s">
        <v>16611</v>
      </c>
      <c r="G9716" s="2" t="s">
        <v>16621</v>
      </c>
      <c r="H9716" s="3" t="s">
        <v>16622</v>
      </c>
      <c r="I9716" s="3" t="s">
        <v>1792</v>
      </c>
      <c r="K9716" s="26" t="s">
        <v>36</v>
      </c>
      <c r="O9716" s="7" t="s">
        <v>34096</v>
      </c>
      <c r="P9716" s="7" t="s">
        <v>34045</v>
      </c>
      <c r="Q9716" s="2" t="s">
        <v>34097</v>
      </c>
      <c r="R9716" s="2">
        <v>1505</v>
      </c>
      <c r="S9716" s="2">
        <v>1740</v>
      </c>
      <c r="T9716" s="2" t="s">
        <v>31186</v>
      </c>
      <c r="V9716" s="26">
        <v>3</v>
      </c>
    </row>
    <row r="9717" spans="1:22" ht="28.8" x14ac:dyDescent="0.3">
      <c r="A9717" t="s">
        <v>32460</v>
      </c>
      <c r="B9717" s="2" t="s">
        <v>19</v>
      </c>
      <c r="C9717" s="2" t="s">
        <v>15424</v>
      </c>
      <c r="D9717" s="2" t="s">
        <v>15426</v>
      </c>
      <c r="E9717" s="2" t="s">
        <v>16364</v>
      </c>
      <c r="F9717" s="2" t="s">
        <v>16611</v>
      </c>
      <c r="G9717" s="2" t="s">
        <v>16623</v>
      </c>
      <c r="H9717" s="3" t="s">
        <v>16624</v>
      </c>
      <c r="I9717" s="3" t="s">
        <v>1792</v>
      </c>
      <c r="J9717" s="3">
        <v>3</v>
      </c>
      <c r="K9717" s="26" t="s">
        <v>36</v>
      </c>
      <c r="O9717" s="7" t="s">
        <v>34096</v>
      </c>
      <c r="P9717" s="7" t="s">
        <v>34045</v>
      </c>
      <c r="Q9717" s="2" t="s">
        <v>34097</v>
      </c>
      <c r="R9717" s="2">
        <v>1740</v>
      </c>
      <c r="S9717" s="2">
        <v>2150</v>
      </c>
      <c r="T9717" s="2" t="s">
        <v>31186</v>
      </c>
      <c r="V9717" s="26">
        <v>3</v>
      </c>
    </row>
    <row r="9718" spans="1:22" ht="28.8" x14ac:dyDescent="0.3">
      <c r="A9718" t="s">
        <v>32460</v>
      </c>
      <c r="B9718" s="2" t="s">
        <v>19</v>
      </c>
      <c r="C9718" s="2" t="s">
        <v>15424</v>
      </c>
      <c r="D9718" s="2" t="s">
        <v>15426</v>
      </c>
      <c r="E9718" s="2" t="s">
        <v>16364</v>
      </c>
      <c r="F9718" s="2" t="s">
        <v>16611</v>
      </c>
      <c r="G9718" s="2" t="s">
        <v>16625</v>
      </c>
      <c r="H9718" s="3" t="s">
        <v>16626</v>
      </c>
      <c r="I9718" s="3" t="s">
        <v>1792</v>
      </c>
      <c r="K9718" s="26" t="s">
        <v>36</v>
      </c>
      <c r="O9718" s="7" t="s">
        <v>34096</v>
      </c>
      <c r="P9718" s="7" t="s">
        <v>34045</v>
      </c>
      <c r="Q9718" s="2" t="s">
        <v>34097</v>
      </c>
      <c r="R9718" s="2">
        <v>2150</v>
      </c>
      <c r="S9718" s="2">
        <v>3025</v>
      </c>
      <c r="T9718" s="2" t="s">
        <v>31186</v>
      </c>
      <c r="V9718" s="26">
        <v>3</v>
      </c>
    </row>
    <row r="9719" spans="1:22" x14ac:dyDescent="0.3">
      <c r="L9719" s="163" t="s">
        <v>0</v>
      </c>
      <c r="M9719" s="163"/>
      <c r="N9719" s="163"/>
      <c r="O9719" s="163" t="s">
        <v>1</v>
      </c>
      <c r="P9719" s="163"/>
    </row>
    <row r="9720" spans="1:22" ht="43.2" x14ac:dyDescent="0.3">
      <c r="B9720" s="2" t="s">
        <v>19</v>
      </c>
      <c r="C9720" s="2" t="s">
        <v>15424</v>
      </c>
      <c r="D9720" s="2" t="s">
        <v>15426</v>
      </c>
      <c r="E9720" s="2" t="s">
        <v>16364</v>
      </c>
      <c r="F9720" s="2" t="s">
        <v>16627</v>
      </c>
      <c r="H9720" s="3" t="s">
        <v>16628</v>
      </c>
      <c r="L9720" s="123" t="s">
        <v>12</v>
      </c>
      <c r="M9720" s="123" t="s">
        <v>13</v>
      </c>
      <c r="N9720" s="123" t="s">
        <v>14</v>
      </c>
      <c r="O9720" s="123" t="s">
        <v>32311</v>
      </c>
      <c r="P9720" s="123" t="s">
        <v>31195</v>
      </c>
    </row>
    <row r="9721" spans="1:22" x14ac:dyDescent="0.3">
      <c r="L9721" s="163" t="s">
        <v>0</v>
      </c>
      <c r="M9721" s="163"/>
      <c r="N9721" s="163"/>
      <c r="O9721" s="163" t="s">
        <v>1</v>
      </c>
      <c r="P9721" s="163"/>
    </row>
    <row r="9722" spans="1:22" ht="43.2" x14ac:dyDescent="0.3">
      <c r="B9722" s="2" t="s">
        <v>19</v>
      </c>
      <c r="C9722" s="2" t="s">
        <v>15424</v>
      </c>
      <c r="D9722" s="2" t="s">
        <v>15426</v>
      </c>
      <c r="E9722" s="2" t="s">
        <v>16364</v>
      </c>
      <c r="F9722" s="2" t="s">
        <v>16629</v>
      </c>
      <c r="H9722" s="3" t="s">
        <v>16630</v>
      </c>
      <c r="L9722" s="123" t="s">
        <v>12</v>
      </c>
      <c r="M9722" s="123" t="s">
        <v>13</v>
      </c>
      <c r="N9722" s="123" t="s">
        <v>14</v>
      </c>
      <c r="O9722" s="123" t="s">
        <v>32311</v>
      </c>
      <c r="P9722" s="123" t="s">
        <v>31195</v>
      </c>
    </row>
    <row r="9723" spans="1:22" ht="43.2" x14ac:dyDescent="0.3">
      <c r="B9723" s="4" t="s">
        <v>19</v>
      </c>
      <c r="C9723" s="4" t="s">
        <v>15424</v>
      </c>
      <c r="D9723" s="4" t="s">
        <v>15426</v>
      </c>
      <c r="E9723" s="4" t="s">
        <v>16364</v>
      </c>
      <c r="F9723" s="4" t="s">
        <v>16629</v>
      </c>
      <c r="G9723" s="4" t="s">
        <v>16631</v>
      </c>
      <c r="H9723" s="5" t="s">
        <v>16632</v>
      </c>
      <c r="I9723" s="5" t="s">
        <v>16491</v>
      </c>
    </row>
    <row r="9724" spans="1:22" ht="43.2" x14ac:dyDescent="0.3">
      <c r="B9724" s="4" t="s">
        <v>19</v>
      </c>
      <c r="C9724" s="4" t="s">
        <v>15424</v>
      </c>
      <c r="D9724" s="4" t="s">
        <v>15426</v>
      </c>
      <c r="E9724" s="4" t="s">
        <v>16364</v>
      </c>
      <c r="F9724" s="4" t="s">
        <v>16629</v>
      </c>
      <c r="G9724" s="4" t="s">
        <v>16633</v>
      </c>
      <c r="H9724" s="5" t="s">
        <v>16634</v>
      </c>
      <c r="I9724" s="5" t="s">
        <v>16491</v>
      </c>
    </row>
    <row r="9725" spans="1:22" ht="43.2" x14ac:dyDescent="0.3">
      <c r="B9725" s="4" t="s">
        <v>19</v>
      </c>
      <c r="C9725" s="4" t="s">
        <v>15424</v>
      </c>
      <c r="D9725" s="4" t="s">
        <v>15426</v>
      </c>
      <c r="E9725" s="4" t="s">
        <v>16364</v>
      </c>
      <c r="F9725" s="4" t="s">
        <v>16629</v>
      </c>
      <c r="G9725" s="4" t="s">
        <v>16635</v>
      </c>
      <c r="H9725" s="5" t="s">
        <v>16636</v>
      </c>
      <c r="I9725" s="5" t="s">
        <v>16491</v>
      </c>
    </row>
    <row r="9726" spans="1:22" ht="43.2" x14ac:dyDescent="0.3">
      <c r="B9726" s="4" t="s">
        <v>19</v>
      </c>
      <c r="C9726" s="4" t="s">
        <v>15424</v>
      </c>
      <c r="D9726" s="4" t="s">
        <v>15426</v>
      </c>
      <c r="E9726" s="4" t="s">
        <v>16364</v>
      </c>
      <c r="F9726" s="4" t="s">
        <v>16629</v>
      </c>
      <c r="G9726" s="4" t="s">
        <v>16637</v>
      </c>
      <c r="H9726" s="5" t="s">
        <v>16638</v>
      </c>
      <c r="I9726" s="5" t="s">
        <v>16491</v>
      </c>
    </row>
    <row r="9727" spans="1:22" ht="43.2" x14ac:dyDescent="0.3">
      <c r="B9727" s="4" t="s">
        <v>19</v>
      </c>
      <c r="C9727" s="4" t="s">
        <v>15424</v>
      </c>
      <c r="D9727" s="4" t="s">
        <v>15426</v>
      </c>
      <c r="E9727" s="4" t="s">
        <v>16364</v>
      </c>
      <c r="F9727" s="4" t="s">
        <v>16629</v>
      </c>
      <c r="G9727" s="4" t="s">
        <v>16639</v>
      </c>
      <c r="H9727" s="5" t="s">
        <v>16640</v>
      </c>
      <c r="I9727" s="5" t="s">
        <v>16491</v>
      </c>
    </row>
    <row r="9728" spans="1:22" ht="43.2" x14ac:dyDescent="0.3">
      <c r="B9728" s="4" t="s">
        <v>19</v>
      </c>
      <c r="C9728" s="4" t="s">
        <v>15424</v>
      </c>
      <c r="D9728" s="4" t="s">
        <v>15426</v>
      </c>
      <c r="E9728" s="4" t="s">
        <v>16364</v>
      </c>
      <c r="F9728" s="4" t="s">
        <v>16629</v>
      </c>
      <c r="G9728" s="4" t="s">
        <v>16641</v>
      </c>
      <c r="H9728" s="5" t="s">
        <v>16642</v>
      </c>
      <c r="I9728" s="5" t="s">
        <v>16491</v>
      </c>
    </row>
    <row r="9729" spans="1:23" ht="43.2" x14ac:dyDescent="0.3">
      <c r="B9729" s="4" t="s">
        <v>19</v>
      </c>
      <c r="C9729" s="4" t="s">
        <v>15424</v>
      </c>
      <c r="D9729" s="4" t="s">
        <v>15426</v>
      </c>
      <c r="E9729" s="4" t="s">
        <v>16364</v>
      </c>
      <c r="F9729" s="4" t="s">
        <v>16629</v>
      </c>
      <c r="G9729" s="4" t="s">
        <v>16643</v>
      </c>
      <c r="H9729" s="5" t="s">
        <v>16644</v>
      </c>
      <c r="I9729" s="5" t="s">
        <v>16491</v>
      </c>
    </row>
    <row r="9730" spans="1:23" ht="43.2" x14ac:dyDescent="0.3">
      <c r="B9730" s="4" t="s">
        <v>19</v>
      </c>
      <c r="C9730" s="4" t="s">
        <v>15424</v>
      </c>
      <c r="D9730" s="4" t="s">
        <v>15426</v>
      </c>
      <c r="E9730" s="4" t="s">
        <v>16364</v>
      </c>
      <c r="F9730" s="4" t="s">
        <v>16629</v>
      </c>
      <c r="G9730" s="4" t="s">
        <v>16645</v>
      </c>
      <c r="H9730" s="5" t="s">
        <v>16646</v>
      </c>
      <c r="I9730" s="5" t="s">
        <v>16491</v>
      </c>
    </row>
    <row r="9731" spans="1:23" ht="43.2" x14ac:dyDescent="0.3">
      <c r="B9731" s="4" t="s">
        <v>19</v>
      </c>
      <c r="C9731" s="4" t="s">
        <v>15424</v>
      </c>
      <c r="D9731" s="4" t="s">
        <v>15426</v>
      </c>
      <c r="E9731" s="4" t="s">
        <v>16364</v>
      </c>
      <c r="F9731" s="4" t="s">
        <v>16629</v>
      </c>
      <c r="G9731" s="4" t="s">
        <v>16647</v>
      </c>
      <c r="H9731" s="5" t="s">
        <v>16648</v>
      </c>
      <c r="I9731" s="5" t="s">
        <v>16491</v>
      </c>
    </row>
    <row r="9732" spans="1:23" x14ac:dyDescent="0.3">
      <c r="L9732" s="163" t="s">
        <v>0</v>
      </c>
      <c r="M9732" s="163"/>
      <c r="N9732" s="163"/>
      <c r="O9732" s="163" t="s">
        <v>1</v>
      </c>
      <c r="P9732" s="163"/>
      <c r="Q9732" s="163"/>
      <c r="R9732" s="163"/>
      <c r="S9732" s="165" t="s">
        <v>31185</v>
      </c>
      <c r="T9732" s="166"/>
      <c r="U9732" s="166"/>
      <c r="V9732" s="166"/>
      <c r="W9732" s="167"/>
    </row>
    <row r="9733" spans="1:23" ht="43.2" x14ac:dyDescent="0.3">
      <c r="B9733" s="2" t="s">
        <v>19</v>
      </c>
      <c r="C9733" s="2" t="s">
        <v>15424</v>
      </c>
      <c r="D9733" s="2" t="s">
        <v>15426</v>
      </c>
      <c r="E9733" s="2" t="s">
        <v>16364</v>
      </c>
      <c r="F9733" s="2" t="s">
        <v>16649</v>
      </c>
      <c r="H9733" s="3" t="s">
        <v>16650</v>
      </c>
      <c r="L9733" s="123" t="s">
        <v>12</v>
      </c>
      <c r="M9733" s="123" t="s">
        <v>13</v>
      </c>
      <c r="N9733" s="123" t="s">
        <v>14</v>
      </c>
      <c r="O9733" s="123" t="s">
        <v>32311</v>
      </c>
      <c r="P9733" s="123" t="s">
        <v>31195</v>
      </c>
      <c r="Q9733" s="123" t="s">
        <v>31196</v>
      </c>
      <c r="R9733" s="123" t="s">
        <v>31197</v>
      </c>
      <c r="S9733" s="50" t="s">
        <v>32319</v>
      </c>
      <c r="T9733" s="51" t="s">
        <v>32320</v>
      </c>
      <c r="U9733" s="51" t="s">
        <v>17</v>
      </c>
      <c r="V9733" s="51" t="s">
        <v>18</v>
      </c>
      <c r="W9733" s="51" t="s">
        <v>31184</v>
      </c>
    </row>
    <row r="9734" spans="1:23" ht="43.2" x14ac:dyDescent="0.3">
      <c r="A9734" t="s">
        <v>32460</v>
      </c>
      <c r="B9734" s="2" t="s">
        <v>19</v>
      </c>
      <c r="C9734" s="2" t="s">
        <v>15424</v>
      </c>
      <c r="D9734" s="2" t="s">
        <v>15426</v>
      </c>
      <c r="E9734" s="2" t="s">
        <v>16364</v>
      </c>
      <c r="F9734" s="2" t="s">
        <v>16649</v>
      </c>
      <c r="G9734" s="2" t="s">
        <v>16651</v>
      </c>
      <c r="H9734" s="3" t="s">
        <v>16652</v>
      </c>
      <c r="I9734" s="3" t="s">
        <v>16491</v>
      </c>
      <c r="J9734" s="3">
        <v>427</v>
      </c>
      <c r="K9734" s="26" t="s">
        <v>36</v>
      </c>
      <c r="O9734" s="7" t="s">
        <v>32642</v>
      </c>
      <c r="P9734" s="7" t="s">
        <v>34047</v>
      </c>
      <c r="Q9734" s="2" t="s">
        <v>34092</v>
      </c>
      <c r="R9734" s="2" t="s">
        <v>34093</v>
      </c>
      <c r="S9734" s="2">
        <v>200</v>
      </c>
      <c r="T9734" s="2">
        <v>200</v>
      </c>
      <c r="U9734" s="26" t="s">
        <v>31186</v>
      </c>
      <c r="W9734" s="26">
        <v>1</v>
      </c>
    </row>
    <row r="9735" spans="1:23" ht="43.2" x14ac:dyDescent="0.3">
      <c r="A9735" t="s">
        <v>32460</v>
      </c>
      <c r="B9735" s="2" t="s">
        <v>19</v>
      </c>
      <c r="C9735" s="2" t="s">
        <v>15424</v>
      </c>
      <c r="D9735" s="2" t="s">
        <v>15426</v>
      </c>
      <c r="E9735" s="2" t="s">
        <v>16364</v>
      </c>
      <c r="F9735" s="2" t="s">
        <v>16649</v>
      </c>
      <c r="G9735" s="2" t="s">
        <v>16653</v>
      </c>
      <c r="H9735" s="3" t="s">
        <v>16654</v>
      </c>
      <c r="I9735" s="3" t="s">
        <v>16491</v>
      </c>
      <c r="J9735" s="3">
        <v>37</v>
      </c>
      <c r="K9735" s="26" t="s">
        <v>36</v>
      </c>
      <c r="O9735" s="7" t="s">
        <v>32642</v>
      </c>
      <c r="P9735" s="7" t="s">
        <v>34047</v>
      </c>
      <c r="Q9735" s="2" t="s">
        <v>34092</v>
      </c>
      <c r="R9735" s="2" t="s">
        <v>34093</v>
      </c>
      <c r="S9735" s="2">
        <v>300</v>
      </c>
      <c r="T9735" s="2">
        <v>300</v>
      </c>
      <c r="U9735" s="26" t="s">
        <v>31186</v>
      </c>
      <c r="W9735" s="26">
        <v>1</v>
      </c>
    </row>
    <row r="9736" spans="1:23" ht="43.2" x14ac:dyDescent="0.3">
      <c r="A9736" t="s">
        <v>32460</v>
      </c>
      <c r="B9736" s="2" t="s">
        <v>19</v>
      </c>
      <c r="C9736" s="2" t="s">
        <v>15424</v>
      </c>
      <c r="D9736" s="2" t="s">
        <v>15426</v>
      </c>
      <c r="E9736" s="2" t="s">
        <v>16364</v>
      </c>
      <c r="F9736" s="2" t="s">
        <v>16649</v>
      </c>
      <c r="G9736" s="2" t="s">
        <v>16655</v>
      </c>
      <c r="H9736" s="3" t="s">
        <v>16656</v>
      </c>
      <c r="I9736" s="3" t="s">
        <v>16491</v>
      </c>
      <c r="J9736" s="3">
        <v>58</v>
      </c>
      <c r="K9736" s="26" t="s">
        <v>36</v>
      </c>
      <c r="O9736" s="7" t="s">
        <v>32642</v>
      </c>
      <c r="P9736" s="7" t="s">
        <v>34047</v>
      </c>
      <c r="Q9736" s="2" t="s">
        <v>34092</v>
      </c>
      <c r="R9736" s="2" t="s">
        <v>34093</v>
      </c>
      <c r="S9736" s="2">
        <v>400</v>
      </c>
      <c r="T9736" s="2">
        <v>400</v>
      </c>
      <c r="U9736" s="26" t="s">
        <v>31186</v>
      </c>
      <c r="W9736" s="26">
        <v>1</v>
      </c>
    </row>
    <row r="9737" spans="1:23" ht="43.2" x14ac:dyDescent="0.3">
      <c r="A9737" t="s">
        <v>32460</v>
      </c>
      <c r="B9737" s="2" t="s">
        <v>19</v>
      </c>
      <c r="C9737" s="2" t="s">
        <v>15424</v>
      </c>
      <c r="D9737" s="2" t="s">
        <v>15426</v>
      </c>
      <c r="E9737" s="2" t="s">
        <v>16364</v>
      </c>
      <c r="F9737" s="2" t="s">
        <v>16649</v>
      </c>
      <c r="G9737" s="2" t="s">
        <v>16657</v>
      </c>
      <c r="H9737" s="3" t="s">
        <v>16658</v>
      </c>
      <c r="I9737" s="3" t="s">
        <v>16491</v>
      </c>
      <c r="J9737" s="3">
        <v>24</v>
      </c>
      <c r="K9737" s="26" t="s">
        <v>36</v>
      </c>
      <c r="O9737" s="7" t="s">
        <v>32642</v>
      </c>
      <c r="P9737" s="7" t="s">
        <v>34047</v>
      </c>
      <c r="Q9737" s="2" t="s">
        <v>34092</v>
      </c>
      <c r="R9737" s="2" t="s">
        <v>34093</v>
      </c>
      <c r="S9737" s="2">
        <v>500</v>
      </c>
      <c r="T9737" s="2">
        <v>500</v>
      </c>
      <c r="U9737" s="26" t="s">
        <v>31186</v>
      </c>
      <c r="W9737" s="26">
        <v>1</v>
      </c>
    </row>
    <row r="9738" spans="1:23" ht="43.2" x14ac:dyDescent="0.3">
      <c r="A9738" t="s">
        <v>32460</v>
      </c>
      <c r="B9738" s="2" t="s">
        <v>19</v>
      </c>
      <c r="C9738" s="2" t="s">
        <v>15424</v>
      </c>
      <c r="D9738" s="2" t="s">
        <v>15426</v>
      </c>
      <c r="E9738" s="2" t="s">
        <v>16364</v>
      </c>
      <c r="F9738" s="2" t="s">
        <v>16649</v>
      </c>
      <c r="G9738" s="2" t="s">
        <v>16659</v>
      </c>
      <c r="H9738" s="3" t="s">
        <v>16660</v>
      </c>
      <c r="I9738" s="3" t="s">
        <v>16491</v>
      </c>
      <c r="J9738" s="3">
        <v>6</v>
      </c>
      <c r="K9738" s="26" t="s">
        <v>36</v>
      </c>
      <c r="O9738" s="7" t="s">
        <v>32642</v>
      </c>
      <c r="P9738" s="7" t="s">
        <v>34047</v>
      </c>
      <c r="Q9738" s="2" t="s">
        <v>34092</v>
      </c>
      <c r="R9738" s="2" t="s">
        <v>34093</v>
      </c>
      <c r="S9738" s="2">
        <v>600</v>
      </c>
      <c r="T9738" s="2">
        <v>600</v>
      </c>
      <c r="U9738" s="26" t="s">
        <v>31186</v>
      </c>
      <c r="W9738" s="26">
        <v>1</v>
      </c>
    </row>
    <row r="9739" spans="1:23" ht="43.2" x14ac:dyDescent="0.3">
      <c r="A9739" t="s">
        <v>32460</v>
      </c>
      <c r="B9739" s="2" t="s">
        <v>19</v>
      </c>
      <c r="C9739" s="2" t="s">
        <v>15424</v>
      </c>
      <c r="D9739" s="2" t="s">
        <v>15426</v>
      </c>
      <c r="E9739" s="2" t="s">
        <v>16364</v>
      </c>
      <c r="F9739" s="2" t="s">
        <v>16649</v>
      </c>
      <c r="G9739" s="2" t="s">
        <v>16661</v>
      </c>
      <c r="H9739" s="3" t="s">
        <v>16662</v>
      </c>
      <c r="I9739" s="3" t="s">
        <v>16491</v>
      </c>
      <c r="J9739" s="3">
        <v>9</v>
      </c>
      <c r="K9739" s="26" t="s">
        <v>36</v>
      </c>
      <c r="O9739" s="7" t="s">
        <v>32642</v>
      </c>
      <c r="P9739" s="7" t="s">
        <v>34047</v>
      </c>
      <c r="Q9739" s="2" t="s">
        <v>34092</v>
      </c>
      <c r="R9739" s="2" t="s">
        <v>34093</v>
      </c>
      <c r="S9739" s="2">
        <v>800</v>
      </c>
      <c r="T9739" s="2">
        <v>800</v>
      </c>
      <c r="U9739" s="26" t="s">
        <v>31186</v>
      </c>
      <c r="W9739" s="26">
        <v>1</v>
      </c>
    </row>
    <row r="9740" spans="1:23" ht="43.2" x14ac:dyDescent="0.3">
      <c r="A9740" t="s">
        <v>32460</v>
      </c>
      <c r="B9740" s="2" t="s">
        <v>19</v>
      </c>
      <c r="C9740" s="2" t="s">
        <v>15424</v>
      </c>
      <c r="D9740" s="2" t="s">
        <v>15426</v>
      </c>
      <c r="E9740" s="2" t="s">
        <v>16364</v>
      </c>
      <c r="F9740" s="2" t="s">
        <v>16649</v>
      </c>
      <c r="G9740" s="2" t="s">
        <v>16663</v>
      </c>
      <c r="H9740" s="3" t="s">
        <v>16664</v>
      </c>
      <c r="I9740" s="3" t="s">
        <v>16491</v>
      </c>
      <c r="J9740" s="3">
        <v>1</v>
      </c>
      <c r="K9740" s="26" t="s">
        <v>36</v>
      </c>
      <c r="O9740" s="7" t="s">
        <v>32642</v>
      </c>
      <c r="P9740" s="7" t="s">
        <v>34047</v>
      </c>
      <c r="Q9740" s="2" t="s">
        <v>34092</v>
      </c>
      <c r="R9740" s="2" t="s">
        <v>34093</v>
      </c>
      <c r="S9740" s="2">
        <v>1000</v>
      </c>
      <c r="T9740" s="2">
        <v>1000</v>
      </c>
      <c r="U9740" s="26" t="s">
        <v>31186</v>
      </c>
      <c r="W9740" s="26">
        <v>1</v>
      </c>
    </row>
    <row r="9741" spans="1:23" ht="43.2" x14ac:dyDescent="0.3">
      <c r="A9741" t="s">
        <v>32460</v>
      </c>
      <c r="B9741" s="2" t="s">
        <v>19</v>
      </c>
      <c r="C9741" s="2" t="s">
        <v>15424</v>
      </c>
      <c r="D9741" s="2" t="s">
        <v>15426</v>
      </c>
      <c r="E9741" s="2" t="s">
        <v>16364</v>
      </c>
      <c r="F9741" s="2" t="s">
        <v>16649</v>
      </c>
      <c r="G9741" s="2" t="s">
        <v>16665</v>
      </c>
      <c r="H9741" s="3" t="s">
        <v>16666</v>
      </c>
      <c r="I9741" s="3" t="s">
        <v>16491</v>
      </c>
      <c r="K9741" s="26" t="s">
        <v>36</v>
      </c>
      <c r="O9741" s="7" t="s">
        <v>32642</v>
      </c>
      <c r="P9741" s="7" t="s">
        <v>34047</v>
      </c>
      <c r="Q9741" s="2" t="s">
        <v>34092</v>
      </c>
      <c r="R9741" s="2" t="s">
        <v>34093</v>
      </c>
      <c r="S9741" s="2">
        <v>1200</v>
      </c>
      <c r="T9741" s="2">
        <v>1200</v>
      </c>
      <c r="U9741" s="26" t="s">
        <v>31186</v>
      </c>
      <c r="W9741" s="26">
        <v>1</v>
      </c>
    </row>
    <row r="9742" spans="1:23" x14ac:dyDescent="0.3">
      <c r="L9742" s="163" t="s">
        <v>0</v>
      </c>
      <c r="M9742" s="163"/>
      <c r="N9742" s="163"/>
      <c r="O9742" s="163" t="s">
        <v>1</v>
      </c>
      <c r="P9742" s="163"/>
      <c r="Q9742" s="163"/>
      <c r="R9742" s="165" t="s">
        <v>31185</v>
      </c>
      <c r="S9742" s="166"/>
      <c r="T9742" s="166"/>
      <c r="U9742" s="166"/>
      <c r="V9742" s="167"/>
    </row>
    <row r="9743" spans="1:23" ht="43.2" x14ac:dyDescent="0.3">
      <c r="B9743" s="2" t="s">
        <v>19</v>
      </c>
      <c r="C9743" s="2" t="s">
        <v>15424</v>
      </c>
      <c r="D9743" s="2" t="s">
        <v>15426</v>
      </c>
      <c r="E9743" s="2" t="s">
        <v>16364</v>
      </c>
      <c r="F9743" s="2" t="s">
        <v>16667</v>
      </c>
      <c r="H9743" s="3" t="s">
        <v>16668</v>
      </c>
      <c r="L9743" s="123" t="s">
        <v>12</v>
      </c>
      <c r="M9743" s="123" t="s">
        <v>13</v>
      </c>
      <c r="N9743" s="123" t="s">
        <v>14</v>
      </c>
      <c r="O9743" s="123" t="s">
        <v>32311</v>
      </c>
      <c r="P9743" s="123" t="s">
        <v>31195</v>
      </c>
      <c r="Q9743" s="123" t="s">
        <v>31196</v>
      </c>
      <c r="R9743" s="50" t="s">
        <v>32319</v>
      </c>
      <c r="S9743" s="51" t="s">
        <v>32320</v>
      </c>
      <c r="T9743" s="51" t="s">
        <v>17</v>
      </c>
      <c r="U9743" s="51" t="s">
        <v>18</v>
      </c>
      <c r="V9743" s="51" t="s">
        <v>31184</v>
      </c>
    </row>
    <row r="9744" spans="1:23" x14ac:dyDescent="0.3">
      <c r="A9744" t="s">
        <v>32460</v>
      </c>
      <c r="B9744" s="2" t="s">
        <v>19</v>
      </c>
      <c r="C9744" s="2" t="s">
        <v>15424</v>
      </c>
      <c r="D9744" s="2" t="s">
        <v>15426</v>
      </c>
      <c r="E9744" s="2" t="s">
        <v>16364</v>
      </c>
      <c r="F9744" s="2" t="s">
        <v>16667</v>
      </c>
      <c r="G9744" s="2" t="s">
        <v>16669</v>
      </c>
      <c r="H9744" s="3" t="s">
        <v>16670</v>
      </c>
      <c r="I9744" s="3" t="s">
        <v>2526</v>
      </c>
      <c r="J9744" s="3">
        <v>20</v>
      </c>
      <c r="K9744" s="26" t="s">
        <v>36</v>
      </c>
      <c r="O9744" s="7" t="s">
        <v>32642</v>
      </c>
      <c r="P9744" s="7" t="s">
        <v>34047</v>
      </c>
      <c r="Q9744" s="2" t="s">
        <v>33995</v>
      </c>
      <c r="R9744" s="2">
        <v>110</v>
      </c>
      <c r="S9744" s="2">
        <v>125</v>
      </c>
      <c r="T9744" s="2" t="s">
        <v>31186</v>
      </c>
      <c r="V9744" s="26">
        <v>2</v>
      </c>
    </row>
    <row r="9745" spans="1:22" x14ac:dyDescent="0.3">
      <c r="A9745" t="s">
        <v>32460</v>
      </c>
      <c r="B9745" s="2" t="s">
        <v>19</v>
      </c>
      <c r="C9745" s="2" t="s">
        <v>15424</v>
      </c>
      <c r="D9745" s="2" t="s">
        <v>15426</v>
      </c>
      <c r="E9745" s="2" t="s">
        <v>16364</v>
      </c>
      <c r="F9745" s="2" t="s">
        <v>16667</v>
      </c>
      <c r="G9745" s="2" t="s">
        <v>16671</v>
      </c>
      <c r="H9745" s="3" t="s">
        <v>16672</v>
      </c>
      <c r="I9745" s="3" t="s">
        <v>2526</v>
      </c>
      <c r="J9745" s="3">
        <v>6</v>
      </c>
      <c r="K9745" s="26" t="s">
        <v>36</v>
      </c>
      <c r="O9745" s="7" t="s">
        <v>32642</v>
      </c>
      <c r="P9745" s="7" t="s">
        <v>34047</v>
      </c>
      <c r="Q9745" s="2" t="s">
        <v>33995</v>
      </c>
      <c r="R9745" s="2">
        <v>140</v>
      </c>
      <c r="S9745" s="2">
        <v>160</v>
      </c>
      <c r="T9745" s="2" t="s">
        <v>31186</v>
      </c>
      <c r="V9745" s="26">
        <v>2</v>
      </c>
    </row>
    <row r="9746" spans="1:22" x14ac:dyDescent="0.3">
      <c r="A9746" t="s">
        <v>32460</v>
      </c>
      <c r="B9746" s="2" t="s">
        <v>19</v>
      </c>
      <c r="C9746" s="2" t="s">
        <v>15424</v>
      </c>
      <c r="D9746" s="2" t="s">
        <v>15426</v>
      </c>
      <c r="E9746" s="2" t="s">
        <v>16364</v>
      </c>
      <c r="F9746" s="2" t="s">
        <v>16667</v>
      </c>
      <c r="G9746" s="2" t="s">
        <v>16673</v>
      </c>
      <c r="H9746" s="3" t="s">
        <v>16674</v>
      </c>
      <c r="I9746" s="3" t="s">
        <v>2526</v>
      </c>
      <c r="K9746" s="26" t="s">
        <v>36</v>
      </c>
      <c r="O9746" s="7" t="s">
        <v>32642</v>
      </c>
      <c r="P9746" s="7" t="s">
        <v>34047</v>
      </c>
      <c r="Q9746" s="2" t="s">
        <v>33995</v>
      </c>
      <c r="R9746" s="2">
        <v>180</v>
      </c>
      <c r="S9746" s="2">
        <v>180</v>
      </c>
      <c r="T9746" s="2" t="s">
        <v>31186</v>
      </c>
      <c r="V9746" s="26">
        <v>1</v>
      </c>
    </row>
    <row r="9747" spans="1:22" x14ac:dyDescent="0.3">
      <c r="A9747" t="s">
        <v>32460</v>
      </c>
      <c r="B9747" s="2" t="s">
        <v>19</v>
      </c>
      <c r="C9747" s="2" t="s">
        <v>15424</v>
      </c>
      <c r="D9747" s="2" t="s">
        <v>15426</v>
      </c>
      <c r="E9747" s="2" t="s">
        <v>16364</v>
      </c>
      <c r="F9747" s="2" t="s">
        <v>16667</v>
      </c>
      <c r="G9747" s="2" t="s">
        <v>16675</v>
      </c>
      <c r="H9747" s="3" t="s">
        <v>16676</v>
      </c>
      <c r="I9747" s="3" t="s">
        <v>2526</v>
      </c>
      <c r="K9747" s="26" t="s">
        <v>36</v>
      </c>
      <c r="O9747" s="7" t="s">
        <v>32642</v>
      </c>
      <c r="P9747" s="7" t="s">
        <v>34047</v>
      </c>
      <c r="Q9747" s="2" t="s">
        <v>33995</v>
      </c>
      <c r="R9747" s="2">
        <v>200</v>
      </c>
      <c r="S9747" s="2">
        <v>200</v>
      </c>
      <c r="T9747" s="2" t="s">
        <v>31186</v>
      </c>
      <c r="V9747" s="26">
        <v>1</v>
      </c>
    </row>
    <row r="9748" spans="1:22" x14ac:dyDescent="0.3">
      <c r="A9748" t="s">
        <v>32460</v>
      </c>
      <c r="B9748" s="2" t="s">
        <v>19</v>
      </c>
      <c r="C9748" s="2" t="s">
        <v>15424</v>
      </c>
      <c r="D9748" s="2" t="s">
        <v>15426</v>
      </c>
      <c r="E9748" s="2" t="s">
        <v>16364</v>
      </c>
      <c r="F9748" s="2" t="s">
        <v>16667</v>
      </c>
      <c r="G9748" s="2" t="s">
        <v>16677</v>
      </c>
      <c r="H9748" s="3" t="s">
        <v>16678</v>
      </c>
      <c r="I9748" s="3" t="s">
        <v>2526</v>
      </c>
      <c r="J9748" s="3">
        <v>1</v>
      </c>
      <c r="K9748" s="26" t="s">
        <v>36</v>
      </c>
      <c r="O9748" s="7" t="s">
        <v>32642</v>
      </c>
      <c r="P9748" s="7" t="s">
        <v>34047</v>
      </c>
      <c r="Q9748" s="2" t="s">
        <v>33995</v>
      </c>
      <c r="R9748" s="2">
        <v>225</v>
      </c>
      <c r="S9748" s="2">
        <v>280</v>
      </c>
      <c r="T9748" s="2" t="s">
        <v>31186</v>
      </c>
      <c r="V9748" s="26">
        <v>2</v>
      </c>
    </row>
    <row r="9749" spans="1:22" x14ac:dyDescent="0.3">
      <c r="A9749" t="s">
        <v>32460</v>
      </c>
      <c r="B9749" s="2" t="s">
        <v>19</v>
      </c>
      <c r="C9749" s="2" t="s">
        <v>15424</v>
      </c>
      <c r="D9749" s="2" t="s">
        <v>15426</v>
      </c>
      <c r="E9749" s="2" t="s">
        <v>16364</v>
      </c>
      <c r="F9749" s="2" t="s">
        <v>16667</v>
      </c>
      <c r="G9749" s="2" t="s">
        <v>16679</v>
      </c>
      <c r="H9749" s="3" t="s">
        <v>16680</v>
      </c>
      <c r="I9749" s="3" t="s">
        <v>2526</v>
      </c>
      <c r="K9749" s="26" t="s">
        <v>36</v>
      </c>
      <c r="O9749" s="7" t="s">
        <v>32642</v>
      </c>
      <c r="P9749" s="7" t="s">
        <v>34047</v>
      </c>
      <c r="Q9749" s="2" t="s">
        <v>33995</v>
      </c>
      <c r="R9749" s="2">
        <v>315</v>
      </c>
      <c r="S9749" s="2">
        <v>315</v>
      </c>
      <c r="T9749" s="2" t="s">
        <v>31186</v>
      </c>
      <c r="V9749" s="26">
        <v>1</v>
      </c>
    </row>
    <row r="9750" spans="1:22" x14ac:dyDescent="0.3">
      <c r="A9750" t="s">
        <v>32460</v>
      </c>
      <c r="B9750" s="2" t="s">
        <v>19</v>
      </c>
      <c r="C9750" s="2" t="s">
        <v>15424</v>
      </c>
      <c r="D9750" s="2" t="s">
        <v>15426</v>
      </c>
      <c r="E9750" s="2" t="s">
        <v>16364</v>
      </c>
      <c r="F9750" s="2" t="s">
        <v>16667</v>
      </c>
      <c r="G9750" s="2" t="s">
        <v>16681</v>
      </c>
      <c r="H9750" s="3" t="s">
        <v>16682</v>
      </c>
      <c r="I9750" s="3" t="s">
        <v>2526</v>
      </c>
      <c r="K9750" s="26" t="s">
        <v>36</v>
      </c>
      <c r="O9750" s="7" t="s">
        <v>32642</v>
      </c>
      <c r="P9750" s="7" t="s">
        <v>34047</v>
      </c>
      <c r="Q9750" s="2" t="s">
        <v>33995</v>
      </c>
      <c r="R9750" s="2">
        <v>355</v>
      </c>
      <c r="S9750" s="2">
        <v>400</v>
      </c>
      <c r="T9750" s="2" t="s">
        <v>31186</v>
      </c>
      <c r="V9750" s="26">
        <v>2</v>
      </c>
    </row>
    <row r="9751" spans="1:22" x14ac:dyDescent="0.3">
      <c r="A9751" t="s">
        <v>32460</v>
      </c>
      <c r="B9751" s="2" t="s">
        <v>19</v>
      </c>
      <c r="C9751" s="2" t="s">
        <v>15424</v>
      </c>
      <c r="D9751" s="2" t="s">
        <v>15426</v>
      </c>
      <c r="E9751" s="2" t="s">
        <v>16364</v>
      </c>
      <c r="F9751" s="2" t="s">
        <v>16667</v>
      </c>
      <c r="G9751" s="2" t="s">
        <v>16683</v>
      </c>
      <c r="H9751" s="3" t="s">
        <v>16684</v>
      </c>
      <c r="I9751" s="3" t="s">
        <v>2526</v>
      </c>
      <c r="K9751" s="26" t="s">
        <v>36</v>
      </c>
      <c r="O9751" s="7" t="s">
        <v>32642</v>
      </c>
      <c r="P9751" s="7" t="s">
        <v>34047</v>
      </c>
      <c r="Q9751" s="2" t="s">
        <v>33995</v>
      </c>
      <c r="R9751" s="2">
        <v>450</v>
      </c>
      <c r="S9751" s="2">
        <v>450</v>
      </c>
      <c r="T9751" s="2" t="s">
        <v>31186</v>
      </c>
      <c r="V9751" s="26">
        <v>1</v>
      </c>
    </row>
    <row r="9752" spans="1:22" x14ac:dyDescent="0.3">
      <c r="A9752" t="s">
        <v>32460</v>
      </c>
      <c r="B9752" s="2" t="s">
        <v>19</v>
      </c>
      <c r="C9752" s="2" t="s">
        <v>15424</v>
      </c>
      <c r="D9752" s="2" t="s">
        <v>15426</v>
      </c>
      <c r="E9752" s="2" t="s">
        <v>16364</v>
      </c>
      <c r="F9752" s="2" t="s">
        <v>16667</v>
      </c>
      <c r="G9752" s="2" t="s">
        <v>16685</v>
      </c>
      <c r="H9752" s="3" t="s">
        <v>16686</v>
      </c>
      <c r="I9752" s="3" t="s">
        <v>2526</v>
      </c>
      <c r="K9752" s="26" t="s">
        <v>36</v>
      </c>
      <c r="O9752" s="7" t="s">
        <v>32642</v>
      </c>
      <c r="P9752" s="7" t="s">
        <v>34047</v>
      </c>
      <c r="Q9752" s="2" t="s">
        <v>33995</v>
      </c>
      <c r="R9752" s="2">
        <v>500</v>
      </c>
      <c r="S9752" s="2">
        <v>560</v>
      </c>
      <c r="T9752" s="2" t="s">
        <v>31186</v>
      </c>
      <c r="V9752" s="26">
        <v>2</v>
      </c>
    </row>
    <row r="9753" spans="1:22" x14ac:dyDescent="0.3">
      <c r="A9753" t="s">
        <v>32460</v>
      </c>
      <c r="B9753" s="2" t="s">
        <v>19</v>
      </c>
      <c r="C9753" s="2" t="s">
        <v>15424</v>
      </c>
      <c r="D9753" s="2" t="s">
        <v>15426</v>
      </c>
      <c r="E9753" s="2" t="s">
        <v>16364</v>
      </c>
      <c r="F9753" s="2" t="s">
        <v>16667</v>
      </c>
      <c r="G9753" s="2" t="s">
        <v>16687</v>
      </c>
      <c r="H9753" s="3" t="s">
        <v>16688</v>
      </c>
      <c r="I9753" s="3" t="s">
        <v>2526</v>
      </c>
      <c r="K9753" s="26" t="s">
        <v>36</v>
      </c>
      <c r="O9753" s="7" t="s">
        <v>32642</v>
      </c>
      <c r="P9753" s="7" t="s">
        <v>34047</v>
      </c>
      <c r="Q9753" s="2" t="s">
        <v>33995</v>
      </c>
      <c r="R9753" s="2">
        <v>630</v>
      </c>
      <c r="S9753" s="2">
        <v>630</v>
      </c>
      <c r="T9753" s="2" t="s">
        <v>31186</v>
      </c>
      <c r="V9753" s="26">
        <v>1</v>
      </c>
    </row>
    <row r="9754" spans="1:22" x14ac:dyDescent="0.3">
      <c r="A9754" t="s">
        <v>32460</v>
      </c>
      <c r="B9754" s="2" t="s">
        <v>19</v>
      </c>
      <c r="C9754" s="2" t="s">
        <v>15424</v>
      </c>
      <c r="D9754" s="2" t="s">
        <v>15426</v>
      </c>
      <c r="E9754" s="2" t="s">
        <v>16364</v>
      </c>
      <c r="F9754" s="2" t="s">
        <v>16667</v>
      </c>
      <c r="G9754" s="2" t="s">
        <v>16689</v>
      </c>
      <c r="H9754" s="3" t="s">
        <v>16690</v>
      </c>
      <c r="I9754" s="3" t="s">
        <v>2526</v>
      </c>
      <c r="K9754" s="26" t="s">
        <v>36</v>
      </c>
      <c r="O9754" s="7" t="s">
        <v>32642</v>
      </c>
      <c r="P9754" s="7" t="s">
        <v>34047</v>
      </c>
      <c r="Q9754" s="2" t="s">
        <v>33995</v>
      </c>
      <c r="R9754" s="2">
        <v>710</v>
      </c>
      <c r="S9754" s="2">
        <v>710</v>
      </c>
      <c r="T9754" s="2" t="s">
        <v>31186</v>
      </c>
      <c r="V9754" s="26">
        <v>1</v>
      </c>
    </row>
    <row r="9755" spans="1:22" x14ac:dyDescent="0.3">
      <c r="A9755" t="s">
        <v>32460</v>
      </c>
      <c r="B9755" s="2" t="s">
        <v>19</v>
      </c>
      <c r="C9755" s="2" t="s">
        <v>15424</v>
      </c>
      <c r="D9755" s="2" t="s">
        <v>15426</v>
      </c>
      <c r="E9755" s="2" t="s">
        <v>16364</v>
      </c>
      <c r="F9755" s="2" t="s">
        <v>16667</v>
      </c>
      <c r="G9755" s="2" t="s">
        <v>16691</v>
      </c>
      <c r="H9755" s="3" t="s">
        <v>16692</v>
      </c>
      <c r="I9755" s="3" t="s">
        <v>2526</v>
      </c>
      <c r="K9755" s="26" t="s">
        <v>36</v>
      </c>
      <c r="O9755" s="7" t="s">
        <v>32642</v>
      </c>
      <c r="P9755" s="7" t="s">
        <v>34047</v>
      </c>
      <c r="Q9755" s="2" t="s">
        <v>33995</v>
      </c>
      <c r="R9755" s="2">
        <v>800</v>
      </c>
      <c r="S9755" s="2">
        <v>800</v>
      </c>
      <c r="T9755" s="2" t="s">
        <v>31186</v>
      </c>
      <c r="V9755" s="26">
        <v>1</v>
      </c>
    </row>
    <row r="9756" spans="1:22" x14ac:dyDescent="0.3">
      <c r="A9756" t="s">
        <v>32460</v>
      </c>
      <c r="B9756" s="2" t="s">
        <v>19</v>
      </c>
      <c r="C9756" s="2" t="s">
        <v>15424</v>
      </c>
      <c r="D9756" s="2" t="s">
        <v>15426</v>
      </c>
      <c r="E9756" s="2" t="s">
        <v>16364</v>
      </c>
      <c r="F9756" s="2" t="s">
        <v>16667</v>
      </c>
      <c r="G9756" s="2" t="s">
        <v>16693</v>
      </c>
      <c r="H9756" s="3" t="s">
        <v>16694</v>
      </c>
      <c r="I9756" s="3" t="s">
        <v>2526</v>
      </c>
      <c r="K9756" s="26" t="s">
        <v>36</v>
      </c>
      <c r="O9756" s="7" t="s">
        <v>32642</v>
      </c>
      <c r="P9756" s="7" t="s">
        <v>34047</v>
      </c>
      <c r="Q9756" s="2" t="s">
        <v>33995</v>
      </c>
      <c r="R9756" s="2">
        <v>900</v>
      </c>
      <c r="S9756" s="2">
        <v>1000</v>
      </c>
      <c r="T9756" s="2" t="s">
        <v>31186</v>
      </c>
      <c r="V9756" s="26">
        <v>2</v>
      </c>
    </row>
    <row r="9757" spans="1:22" x14ac:dyDescent="0.3">
      <c r="A9757" t="s">
        <v>32460</v>
      </c>
      <c r="B9757" s="2" t="s">
        <v>19</v>
      </c>
      <c r="C9757" s="2" t="s">
        <v>15424</v>
      </c>
      <c r="D9757" s="2" t="s">
        <v>15426</v>
      </c>
      <c r="E9757" s="2" t="s">
        <v>16364</v>
      </c>
      <c r="F9757" s="2" t="s">
        <v>16667</v>
      </c>
      <c r="G9757" s="2" t="s">
        <v>16695</v>
      </c>
      <c r="H9757" s="3" t="s">
        <v>16696</v>
      </c>
      <c r="I9757" s="3" t="s">
        <v>2526</v>
      </c>
      <c r="K9757" s="26" t="s">
        <v>36</v>
      </c>
      <c r="O9757" s="7" t="s">
        <v>32642</v>
      </c>
      <c r="P9757" s="7" t="s">
        <v>34047</v>
      </c>
      <c r="Q9757" s="2" t="s">
        <v>33995</v>
      </c>
      <c r="R9757" s="2">
        <v>1200</v>
      </c>
      <c r="S9757" s="2">
        <v>1200</v>
      </c>
      <c r="T9757" s="2" t="s">
        <v>31186</v>
      </c>
      <c r="V9757" s="26">
        <v>1</v>
      </c>
    </row>
    <row r="9758" spans="1:22" x14ac:dyDescent="0.3">
      <c r="A9758" t="s">
        <v>32460</v>
      </c>
      <c r="B9758" s="2" t="s">
        <v>19</v>
      </c>
      <c r="C9758" s="2" t="s">
        <v>15424</v>
      </c>
      <c r="D9758" s="2" t="s">
        <v>15426</v>
      </c>
      <c r="E9758" s="2" t="s">
        <v>16364</v>
      </c>
      <c r="F9758" s="2" t="s">
        <v>16667</v>
      </c>
      <c r="G9758" s="2" t="s">
        <v>16697</v>
      </c>
      <c r="H9758" s="3" t="s">
        <v>16698</v>
      </c>
      <c r="I9758" s="3" t="s">
        <v>2526</v>
      </c>
      <c r="K9758" s="26" t="s">
        <v>36</v>
      </c>
      <c r="O9758" s="7" t="s">
        <v>32642</v>
      </c>
      <c r="P9758" s="7" t="s">
        <v>34047</v>
      </c>
      <c r="Q9758" s="2" t="s">
        <v>33995</v>
      </c>
      <c r="R9758" s="2">
        <v>1400</v>
      </c>
      <c r="S9758" s="2">
        <v>1400</v>
      </c>
      <c r="T9758" s="2" t="s">
        <v>31186</v>
      </c>
      <c r="V9758" s="26">
        <v>1</v>
      </c>
    </row>
    <row r="9759" spans="1:22" x14ac:dyDescent="0.3">
      <c r="A9759" t="s">
        <v>32460</v>
      </c>
      <c r="B9759" s="2" t="s">
        <v>19</v>
      </c>
      <c r="C9759" s="2" t="s">
        <v>15424</v>
      </c>
      <c r="D9759" s="2" t="s">
        <v>15426</v>
      </c>
      <c r="E9759" s="2" t="s">
        <v>16364</v>
      </c>
      <c r="F9759" s="2" t="s">
        <v>16667</v>
      </c>
      <c r="G9759" s="2" t="s">
        <v>16699</v>
      </c>
      <c r="H9759" s="3" t="s">
        <v>16700</v>
      </c>
      <c r="I9759" s="3" t="s">
        <v>2526</v>
      </c>
      <c r="K9759" s="26" t="s">
        <v>36</v>
      </c>
      <c r="O9759" s="7" t="s">
        <v>32642</v>
      </c>
      <c r="P9759" s="7" t="s">
        <v>34047</v>
      </c>
      <c r="Q9759" s="2" t="s">
        <v>33995</v>
      </c>
      <c r="R9759" s="2">
        <v>1600</v>
      </c>
      <c r="S9759" s="2">
        <v>1600</v>
      </c>
      <c r="T9759" s="2" t="s">
        <v>31186</v>
      </c>
      <c r="V9759" s="26">
        <v>1</v>
      </c>
    </row>
    <row r="9760" spans="1:22" x14ac:dyDescent="0.3">
      <c r="B9760" s="2" t="s">
        <v>19</v>
      </c>
      <c r="C9760" s="2" t="s">
        <v>15424</v>
      </c>
      <c r="D9760" s="2" t="s">
        <v>15426</v>
      </c>
      <c r="E9760" s="2" t="s">
        <v>16701</v>
      </c>
      <c r="H9760" s="3" t="s">
        <v>16702</v>
      </c>
    </row>
    <row r="9761" spans="1:23" x14ac:dyDescent="0.3">
      <c r="L9761" s="163" t="s">
        <v>0</v>
      </c>
      <c r="M9761" s="163"/>
      <c r="N9761" s="163"/>
      <c r="O9761" s="163" t="s">
        <v>1</v>
      </c>
      <c r="P9761" s="163"/>
      <c r="Q9761" s="163"/>
      <c r="R9761" s="163"/>
      <c r="S9761" s="165" t="s">
        <v>31185</v>
      </c>
      <c r="T9761" s="166"/>
      <c r="U9761" s="166"/>
      <c r="V9761" s="166"/>
      <c r="W9761" s="167"/>
    </row>
    <row r="9762" spans="1:23" ht="43.2" x14ac:dyDescent="0.3">
      <c r="B9762" s="2" t="s">
        <v>19</v>
      </c>
      <c r="C9762" s="2" t="s">
        <v>15424</v>
      </c>
      <c r="D9762" s="2" t="s">
        <v>15426</v>
      </c>
      <c r="E9762" s="2" t="s">
        <v>16701</v>
      </c>
      <c r="F9762" s="2" t="s">
        <v>16703</v>
      </c>
      <c r="H9762" s="3" t="s">
        <v>16704</v>
      </c>
      <c r="L9762" s="123" t="s">
        <v>12</v>
      </c>
      <c r="M9762" s="123" t="s">
        <v>13</v>
      </c>
      <c r="N9762" s="123" t="s">
        <v>14</v>
      </c>
      <c r="O9762" s="123" t="s">
        <v>32311</v>
      </c>
      <c r="P9762" s="123" t="s">
        <v>31196</v>
      </c>
      <c r="Q9762" s="123" t="s">
        <v>32500</v>
      </c>
      <c r="R9762" s="123" t="s">
        <v>31197</v>
      </c>
      <c r="S9762" s="50" t="s">
        <v>32319</v>
      </c>
      <c r="T9762" s="51" t="s">
        <v>32320</v>
      </c>
      <c r="U9762" s="51" t="s">
        <v>17</v>
      </c>
      <c r="V9762" s="51" t="s">
        <v>18</v>
      </c>
      <c r="W9762" s="51" t="s">
        <v>31184</v>
      </c>
    </row>
    <row r="9763" spans="1:23" ht="28.8" x14ac:dyDescent="0.3">
      <c r="A9763" t="s">
        <v>32460</v>
      </c>
      <c r="B9763" s="2" t="s">
        <v>19</v>
      </c>
      <c r="C9763" s="2" t="s">
        <v>15424</v>
      </c>
      <c r="D9763" s="2" t="s">
        <v>15426</v>
      </c>
      <c r="E9763" s="2" t="s">
        <v>16701</v>
      </c>
      <c r="F9763" s="2" t="s">
        <v>16703</v>
      </c>
      <c r="G9763" s="2" t="s">
        <v>16705</v>
      </c>
      <c r="H9763" s="3" t="s">
        <v>16706</v>
      </c>
      <c r="I9763" s="3" t="s">
        <v>15470</v>
      </c>
      <c r="J9763" s="3">
        <v>70</v>
      </c>
      <c r="K9763" s="26" t="s">
        <v>36</v>
      </c>
      <c r="O9763" s="7" t="s">
        <v>34098</v>
      </c>
      <c r="P9763" s="7" t="s">
        <v>34099</v>
      </c>
      <c r="Q9763" s="2" t="s">
        <v>34100</v>
      </c>
      <c r="R9763" s="2" t="s">
        <v>34101</v>
      </c>
      <c r="S9763" s="2">
        <v>0</v>
      </c>
      <c r="T9763" s="2">
        <v>500</v>
      </c>
      <c r="U9763" s="26" t="s">
        <v>31186</v>
      </c>
      <c r="W9763" s="26">
        <v>3</v>
      </c>
    </row>
    <row r="9764" spans="1:23" ht="28.8" x14ac:dyDescent="0.3">
      <c r="A9764" t="s">
        <v>32460</v>
      </c>
      <c r="B9764" s="2" t="s">
        <v>19</v>
      </c>
      <c r="C9764" s="2" t="s">
        <v>15424</v>
      </c>
      <c r="D9764" s="2" t="s">
        <v>15426</v>
      </c>
      <c r="E9764" s="2" t="s">
        <v>16701</v>
      </c>
      <c r="F9764" s="2" t="s">
        <v>16703</v>
      </c>
      <c r="G9764" s="2" t="s">
        <v>16707</v>
      </c>
      <c r="H9764" s="3" t="s">
        <v>16708</v>
      </c>
      <c r="I9764" s="3" t="s">
        <v>15470</v>
      </c>
      <c r="J9764" s="3">
        <v>3</v>
      </c>
      <c r="K9764" s="26" t="s">
        <v>36</v>
      </c>
      <c r="O9764" s="7" t="s">
        <v>34098</v>
      </c>
      <c r="P9764" s="7" t="s">
        <v>34099</v>
      </c>
      <c r="Q9764" s="2" t="s">
        <v>34100</v>
      </c>
      <c r="R9764" s="2" t="s">
        <v>34101</v>
      </c>
      <c r="S9764" s="2">
        <v>500</v>
      </c>
      <c r="T9764" s="2" t="s">
        <v>31202</v>
      </c>
      <c r="U9764" s="26" t="s">
        <v>31186</v>
      </c>
      <c r="W9764" s="26">
        <v>3</v>
      </c>
    </row>
    <row r="9765" spans="1:23" ht="28.8" x14ac:dyDescent="0.3">
      <c r="A9765" t="s">
        <v>32460</v>
      </c>
      <c r="B9765" s="2" t="s">
        <v>19</v>
      </c>
      <c r="C9765" s="2" t="s">
        <v>15424</v>
      </c>
      <c r="D9765" s="2" t="s">
        <v>15426</v>
      </c>
      <c r="E9765" s="2" t="s">
        <v>16701</v>
      </c>
      <c r="F9765" s="2" t="s">
        <v>16703</v>
      </c>
      <c r="G9765" s="2" t="s">
        <v>16709</v>
      </c>
      <c r="H9765" s="3" t="s">
        <v>16710</v>
      </c>
      <c r="I9765" s="3" t="s">
        <v>15470</v>
      </c>
      <c r="K9765" s="26" t="s">
        <v>36</v>
      </c>
      <c r="O9765" s="7" t="s">
        <v>34098</v>
      </c>
      <c r="P9765" s="7" t="s">
        <v>34099</v>
      </c>
      <c r="Q9765" s="2" t="s">
        <v>34100</v>
      </c>
      <c r="R9765" s="2" t="s">
        <v>34102</v>
      </c>
      <c r="S9765" s="2">
        <v>0</v>
      </c>
      <c r="T9765" s="2">
        <v>500</v>
      </c>
      <c r="U9765" s="26" t="s">
        <v>31186</v>
      </c>
      <c r="W9765" s="26">
        <v>3</v>
      </c>
    </row>
    <row r="9766" spans="1:23" ht="28.8" x14ac:dyDescent="0.3">
      <c r="A9766" t="s">
        <v>32460</v>
      </c>
      <c r="B9766" s="2" t="s">
        <v>19</v>
      </c>
      <c r="C9766" s="2" t="s">
        <v>15424</v>
      </c>
      <c r="D9766" s="2" t="s">
        <v>15426</v>
      </c>
      <c r="E9766" s="2" t="s">
        <v>16701</v>
      </c>
      <c r="F9766" s="2" t="s">
        <v>16703</v>
      </c>
      <c r="G9766" s="2" t="s">
        <v>16711</v>
      </c>
      <c r="H9766" s="3" t="s">
        <v>16712</v>
      </c>
      <c r="I9766" s="3" t="s">
        <v>15470</v>
      </c>
      <c r="K9766" s="26" t="s">
        <v>36</v>
      </c>
      <c r="O9766" s="7" t="s">
        <v>34098</v>
      </c>
      <c r="P9766" s="7" t="s">
        <v>34099</v>
      </c>
      <c r="Q9766" s="2" t="s">
        <v>34100</v>
      </c>
      <c r="R9766" s="2" t="s">
        <v>34102</v>
      </c>
      <c r="S9766" s="2">
        <v>500</v>
      </c>
      <c r="T9766" s="2" t="s">
        <v>31202</v>
      </c>
      <c r="U9766" s="26" t="s">
        <v>31186</v>
      </c>
      <c r="W9766" s="26">
        <v>3</v>
      </c>
    </row>
    <row r="9767" spans="1:23" x14ac:dyDescent="0.3">
      <c r="L9767" s="163" t="s">
        <v>0</v>
      </c>
      <c r="M9767" s="163"/>
      <c r="N9767" s="163"/>
      <c r="O9767" s="163" t="s">
        <v>1</v>
      </c>
      <c r="P9767" s="163"/>
      <c r="Q9767" s="163"/>
      <c r="R9767" s="163"/>
      <c r="S9767" s="165" t="s">
        <v>31185</v>
      </c>
      <c r="T9767" s="166"/>
      <c r="U9767" s="166"/>
      <c r="V9767" s="166"/>
      <c r="W9767" s="167"/>
    </row>
    <row r="9768" spans="1:23" ht="43.2" x14ac:dyDescent="0.3">
      <c r="B9768" s="2" t="s">
        <v>19</v>
      </c>
      <c r="C9768" s="2" t="s">
        <v>15424</v>
      </c>
      <c r="D9768" s="2" t="s">
        <v>15426</v>
      </c>
      <c r="E9768" s="2" t="s">
        <v>16701</v>
      </c>
      <c r="F9768" s="2" t="s">
        <v>16713</v>
      </c>
      <c r="H9768" s="3" t="s">
        <v>16714</v>
      </c>
      <c r="L9768" s="123" t="s">
        <v>12</v>
      </c>
      <c r="M9768" s="123" t="s">
        <v>13</v>
      </c>
      <c r="N9768" s="123" t="s">
        <v>14</v>
      </c>
      <c r="O9768" s="123" t="s">
        <v>32311</v>
      </c>
      <c r="P9768" s="123" t="s">
        <v>31195</v>
      </c>
      <c r="Q9768" s="123" t="s">
        <v>31198</v>
      </c>
      <c r="R9768" s="123" t="s">
        <v>31197</v>
      </c>
      <c r="S9768" s="50" t="s">
        <v>32319</v>
      </c>
      <c r="T9768" s="51" t="s">
        <v>32320</v>
      </c>
      <c r="U9768" s="51" t="s">
        <v>17</v>
      </c>
      <c r="V9768" s="51" t="s">
        <v>18</v>
      </c>
      <c r="W9768" s="51" t="s">
        <v>31184</v>
      </c>
    </row>
    <row r="9769" spans="1:23" ht="28.8" x14ac:dyDescent="0.3">
      <c r="A9769" t="s">
        <v>32460</v>
      </c>
      <c r="B9769" s="2" t="s">
        <v>19</v>
      </c>
      <c r="C9769" s="2" t="s">
        <v>15424</v>
      </c>
      <c r="D9769" s="2" t="s">
        <v>15426</v>
      </c>
      <c r="E9769" s="2" t="s">
        <v>16701</v>
      </c>
      <c r="F9769" s="2" t="s">
        <v>16713</v>
      </c>
      <c r="G9769" s="2" t="s">
        <v>16715</v>
      </c>
      <c r="H9769" s="3" t="s">
        <v>16716</v>
      </c>
      <c r="I9769" s="3" t="s">
        <v>15470</v>
      </c>
      <c r="J9769" s="3">
        <v>19</v>
      </c>
      <c r="K9769" s="26" t="s">
        <v>36</v>
      </c>
      <c r="O9769" s="7" t="s">
        <v>34103</v>
      </c>
      <c r="P9769" s="7" t="s">
        <v>33088</v>
      </c>
      <c r="Q9769" s="2" t="s">
        <v>34104</v>
      </c>
      <c r="R9769" s="2" t="s">
        <v>34105</v>
      </c>
      <c r="S9769" s="2">
        <v>100</v>
      </c>
      <c r="T9769" s="2">
        <v>100</v>
      </c>
      <c r="U9769" s="26" t="s">
        <v>31186</v>
      </c>
      <c r="W9769" s="26">
        <v>1</v>
      </c>
    </row>
    <row r="9770" spans="1:23" ht="28.8" x14ac:dyDescent="0.3">
      <c r="A9770" t="s">
        <v>32460</v>
      </c>
      <c r="B9770" s="2" t="s">
        <v>19</v>
      </c>
      <c r="C9770" s="2" t="s">
        <v>15424</v>
      </c>
      <c r="D9770" s="2" t="s">
        <v>15426</v>
      </c>
      <c r="E9770" s="2" t="s">
        <v>16701</v>
      </c>
      <c r="F9770" s="2" t="s">
        <v>16713</v>
      </c>
      <c r="G9770" s="2" t="s">
        <v>16717</v>
      </c>
      <c r="H9770" s="3" t="s">
        <v>16718</v>
      </c>
      <c r="I9770" s="3" t="s">
        <v>15470</v>
      </c>
      <c r="J9770" s="3">
        <v>5</v>
      </c>
      <c r="K9770" s="26" t="s">
        <v>36</v>
      </c>
      <c r="O9770" s="7" t="s">
        <v>34103</v>
      </c>
      <c r="P9770" s="7" t="s">
        <v>33088</v>
      </c>
      <c r="Q9770" s="2" t="s">
        <v>34104</v>
      </c>
      <c r="R9770" s="2" t="s">
        <v>34105</v>
      </c>
      <c r="S9770" s="2">
        <v>125</v>
      </c>
      <c r="T9770" s="2">
        <v>150</v>
      </c>
      <c r="U9770" s="26" t="s">
        <v>31186</v>
      </c>
      <c r="W9770" s="26">
        <v>2</v>
      </c>
    </row>
    <row r="9771" spans="1:23" ht="28.8" x14ac:dyDescent="0.3">
      <c r="A9771" t="s">
        <v>32460</v>
      </c>
      <c r="B9771" s="2" t="s">
        <v>19</v>
      </c>
      <c r="C9771" s="2" t="s">
        <v>15424</v>
      </c>
      <c r="D9771" s="2" t="s">
        <v>15426</v>
      </c>
      <c r="E9771" s="2" t="s">
        <v>16701</v>
      </c>
      <c r="F9771" s="2" t="s">
        <v>16713</v>
      </c>
      <c r="G9771" s="2" t="s">
        <v>16719</v>
      </c>
      <c r="H9771" s="3" t="s">
        <v>16720</v>
      </c>
      <c r="I9771" s="3" t="s">
        <v>15470</v>
      </c>
      <c r="J9771" s="3">
        <v>6</v>
      </c>
      <c r="K9771" s="26" t="s">
        <v>36</v>
      </c>
      <c r="O9771" s="7" t="s">
        <v>34103</v>
      </c>
      <c r="P9771" s="7" t="s">
        <v>33088</v>
      </c>
      <c r="Q9771" s="2" t="s">
        <v>34104</v>
      </c>
      <c r="R9771" s="2" t="s">
        <v>34105</v>
      </c>
      <c r="S9771" s="2">
        <v>200</v>
      </c>
      <c r="T9771" s="2">
        <v>200</v>
      </c>
      <c r="U9771" s="26" t="s">
        <v>31186</v>
      </c>
      <c r="W9771" s="26">
        <v>1</v>
      </c>
    </row>
    <row r="9772" spans="1:23" ht="28.8" x14ac:dyDescent="0.3">
      <c r="A9772" t="s">
        <v>32460</v>
      </c>
      <c r="B9772" s="2" t="s">
        <v>19</v>
      </c>
      <c r="C9772" s="2" t="s">
        <v>15424</v>
      </c>
      <c r="D9772" s="2" t="s">
        <v>15426</v>
      </c>
      <c r="E9772" s="2" t="s">
        <v>16701</v>
      </c>
      <c r="F9772" s="2" t="s">
        <v>16713</v>
      </c>
      <c r="G9772" s="2" t="s">
        <v>16721</v>
      </c>
      <c r="H9772" s="3" t="s">
        <v>16722</v>
      </c>
      <c r="I9772" s="3" t="s">
        <v>15470</v>
      </c>
      <c r="J9772" s="3">
        <v>4</v>
      </c>
      <c r="K9772" s="26" t="s">
        <v>36</v>
      </c>
      <c r="O9772" s="7" t="s">
        <v>34103</v>
      </c>
      <c r="P9772" s="7" t="s">
        <v>33088</v>
      </c>
      <c r="Q9772" s="2" t="s">
        <v>34104</v>
      </c>
      <c r="R9772" s="2" t="s">
        <v>34105</v>
      </c>
      <c r="S9772" s="2">
        <v>250</v>
      </c>
      <c r="T9772" s="2">
        <v>250</v>
      </c>
      <c r="U9772" s="26" t="s">
        <v>31186</v>
      </c>
      <c r="W9772" s="26">
        <v>1</v>
      </c>
    </row>
    <row r="9773" spans="1:23" ht="28.8" x14ac:dyDescent="0.3">
      <c r="A9773" t="s">
        <v>32460</v>
      </c>
      <c r="B9773" s="2" t="s">
        <v>19</v>
      </c>
      <c r="C9773" s="2" t="s">
        <v>15424</v>
      </c>
      <c r="D9773" s="2" t="s">
        <v>15426</v>
      </c>
      <c r="E9773" s="2" t="s">
        <v>16701</v>
      </c>
      <c r="F9773" s="2" t="s">
        <v>16713</v>
      </c>
      <c r="G9773" s="2" t="s">
        <v>16723</v>
      </c>
      <c r="H9773" s="3" t="s">
        <v>16724</v>
      </c>
      <c r="I9773" s="3" t="s">
        <v>15470</v>
      </c>
      <c r="J9773" s="3">
        <v>9</v>
      </c>
      <c r="K9773" s="26" t="s">
        <v>36</v>
      </c>
      <c r="O9773" s="7" t="s">
        <v>34103</v>
      </c>
      <c r="P9773" s="7" t="s">
        <v>33088</v>
      </c>
      <c r="Q9773" s="2" t="s">
        <v>34104</v>
      </c>
      <c r="R9773" s="2" t="s">
        <v>34105</v>
      </c>
      <c r="S9773" s="2">
        <v>300</v>
      </c>
      <c r="T9773" s="2">
        <v>300</v>
      </c>
      <c r="U9773" s="26" t="s">
        <v>31186</v>
      </c>
      <c r="W9773" s="26">
        <v>1</v>
      </c>
    </row>
    <row r="9774" spans="1:23" ht="28.8" x14ac:dyDescent="0.3">
      <c r="A9774" t="s">
        <v>32460</v>
      </c>
      <c r="B9774" s="2" t="s">
        <v>19</v>
      </c>
      <c r="C9774" s="2" t="s">
        <v>15424</v>
      </c>
      <c r="D9774" s="2" t="s">
        <v>15426</v>
      </c>
      <c r="E9774" s="2" t="s">
        <v>16701</v>
      </c>
      <c r="F9774" s="2" t="s">
        <v>16713</v>
      </c>
      <c r="G9774" s="2" t="s">
        <v>16725</v>
      </c>
      <c r="H9774" s="3" t="s">
        <v>16726</v>
      </c>
      <c r="I9774" s="3" t="s">
        <v>15470</v>
      </c>
      <c r="J9774" s="3">
        <v>8</v>
      </c>
      <c r="K9774" s="26" t="s">
        <v>36</v>
      </c>
      <c r="O9774" s="7" t="s">
        <v>34103</v>
      </c>
      <c r="P9774" s="7" t="s">
        <v>33088</v>
      </c>
      <c r="Q9774" s="2" t="s">
        <v>34104</v>
      </c>
      <c r="R9774" s="2" t="s">
        <v>34105</v>
      </c>
      <c r="S9774" s="2">
        <v>350</v>
      </c>
      <c r="T9774" s="2">
        <v>400</v>
      </c>
      <c r="U9774" s="26" t="s">
        <v>31186</v>
      </c>
      <c r="W9774" s="26">
        <v>2</v>
      </c>
    </row>
    <row r="9775" spans="1:23" ht="28.8" x14ac:dyDescent="0.3">
      <c r="A9775" t="s">
        <v>32460</v>
      </c>
      <c r="B9775" s="2" t="s">
        <v>19</v>
      </c>
      <c r="C9775" s="2" t="s">
        <v>15424</v>
      </c>
      <c r="D9775" s="2" t="s">
        <v>15426</v>
      </c>
      <c r="E9775" s="2" t="s">
        <v>16701</v>
      </c>
      <c r="F9775" s="2" t="s">
        <v>16713</v>
      </c>
      <c r="G9775" s="2" t="s">
        <v>16727</v>
      </c>
      <c r="H9775" s="3" t="s">
        <v>16728</v>
      </c>
      <c r="I9775" s="3" t="s">
        <v>15470</v>
      </c>
      <c r="J9775" s="3">
        <v>1</v>
      </c>
      <c r="K9775" s="26" t="s">
        <v>36</v>
      </c>
      <c r="O9775" s="7" t="s">
        <v>34103</v>
      </c>
      <c r="P9775" s="7" t="s">
        <v>33088</v>
      </c>
      <c r="Q9775" s="2" t="s">
        <v>34104</v>
      </c>
      <c r="R9775" s="2" t="s">
        <v>34105</v>
      </c>
      <c r="S9775" s="2">
        <v>450</v>
      </c>
      <c r="T9775" s="2">
        <v>500</v>
      </c>
      <c r="U9775" s="26" t="s">
        <v>31186</v>
      </c>
      <c r="W9775" s="26">
        <v>2</v>
      </c>
    </row>
    <row r="9776" spans="1:23" ht="28.8" x14ac:dyDescent="0.3">
      <c r="A9776" t="s">
        <v>32460</v>
      </c>
      <c r="B9776" s="2" t="s">
        <v>19</v>
      </c>
      <c r="C9776" s="2" t="s">
        <v>15424</v>
      </c>
      <c r="D9776" s="2" t="s">
        <v>15426</v>
      </c>
      <c r="E9776" s="2" t="s">
        <v>16701</v>
      </c>
      <c r="F9776" s="2" t="s">
        <v>16713</v>
      </c>
      <c r="G9776" s="2" t="s">
        <v>16729</v>
      </c>
      <c r="H9776" s="3" t="s">
        <v>16730</v>
      </c>
      <c r="I9776" s="3" t="s">
        <v>15470</v>
      </c>
      <c r="K9776" s="26" t="s">
        <v>36</v>
      </c>
      <c r="O9776" s="7" t="s">
        <v>34103</v>
      </c>
      <c r="P9776" s="7" t="s">
        <v>33088</v>
      </c>
      <c r="Q9776" s="2" t="s">
        <v>34104</v>
      </c>
      <c r="R9776" s="2" t="s">
        <v>34105</v>
      </c>
      <c r="S9776" s="2">
        <v>600</v>
      </c>
      <c r="T9776" s="2">
        <v>600</v>
      </c>
      <c r="U9776" s="26" t="s">
        <v>31186</v>
      </c>
      <c r="W9776" s="26">
        <v>1</v>
      </c>
    </row>
    <row r="9777" spans="1:23" ht="28.8" x14ac:dyDescent="0.3">
      <c r="A9777" t="s">
        <v>32460</v>
      </c>
      <c r="B9777" s="2" t="s">
        <v>19</v>
      </c>
      <c r="C9777" s="2" t="s">
        <v>15424</v>
      </c>
      <c r="D9777" s="2" t="s">
        <v>15426</v>
      </c>
      <c r="E9777" s="2" t="s">
        <v>16701</v>
      </c>
      <c r="F9777" s="2" t="s">
        <v>16713</v>
      </c>
      <c r="G9777" s="2" t="s">
        <v>16731</v>
      </c>
      <c r="H9777" s="3" t="s">
        <v>16732</v>
      </c>
      <c r="I9777" s="3" t="s">
        <v>15470</v>
      </c>
      <c r="K9777" s="26" t="s">
        <v>36</v>
      </c>
      <c r="O9777" s="7" t="s">
        <v>34103</v>
      </c>
      <c r="P9777" s="7" t="s">
        <v>33088</v>
      </c>
      <c r="Q9777" s="2" t="s">
        <v>34104</v>
      </c>
      <c r="R9777" s="2" t="s">
        <v>34105</v>
      </c>
      <c r="S9777" s="2">
        <v>700</v>
      </c>
      <c r="T9777" s="2">
        <v>700</v>
      </c>
      <c r="U9777" s="26" t="s">
        <v>31186</v>
      </c>
      <c r="W9777" s="26">
        <v>1</v>
      </c>
    </row>
    <row r="9778" spans="1:23" ht="28.8" x14ac:dyDescent="0.3">
      <c r="A9778" t="s">
        <v>32460</v>
      </c>
      <c r="B9778" s="2" t="s">
        <v>19</v>
      </c>
      <c r="C9778" s="2" t="s">
        <v>15424</v>
      </c>
      <c r="D9778" s="2" t="s">
        <v>15426</v>
      </c>
      <c r="E9778" s="2" t="s">
        <v>16701</v>
      </c>
      <c r="F9778" s="2" t="s">
        <v>16713</v>
      </c>
      <c r="G9778" s="2" t="s">
        <v>16733</v>
      </c>
      <c r="H9778" s="3" t="s">
        <v>16734</v>
      </c>
      <c r="I9778" s="3" t="s">
        <v>15470</v>
      </c>
      <c r="K9778" s="26" t="s">
        <v>36</v>
      </c>
      <c r="O9778" s="7" t="s">
        <v>34103</v>
      </c>
      <c r="P9778" s="7" t="s">
        <v>33088</v>
      </c>
      <c r="Q9778" s="2" t="s">
        <v>34104</v>
      </c>
      <c r="R9778" s="2" t="s">
        <v>34105</v>
      </c>
      <c r="S9778" s="2">
        <v>800</v>
      </c>
      <c r="T9778" s="2">
        <v>800</v>
      </c>
      <c r="U9778" s="26" t="s">
        <v>31186</v>
      </c>
      <c r="W9778" s="26">
        <v>1</v>
      </c>
    </row>
    <row r="9779" spans="1:23" ht="28.8" x14ac:dyDescent="0.3">
      <c r="A9779" t="s">
        <v>32460</v>
      </c>
      <c r="B9779" s="2" t="s">
        <v>19</v>
      </c>
      <c r="C9779" s="2" t="s">
        <v>15424</v>
      </c>
      <c r="D9779" s="2" t="s">
        <v>15426</v>
      </c>
      <c r="E9779" s="2" t="s">
        <v>16701</v>
      </c>
      <c r="F9779" s="2" t="s">
        <v>16713</v>
      </c>
      <c r="G9779" s="2" t="s">
        <v>16735</v>
      </c>
      <c r="H9779" s="3" t="s">
        <v>16736</v>
      </c>
      <c r="I9779" s="3" t="s">
        <v>15470</v>
      </c>
      <c r="K9779" s="26" t="s">
        <v>36</v>
      </c>
      <c r="O9779" s="7" t="s">
        <v>34103</v>
      </c>
      <c r="P9779" s="7" t="s">
        <v>33088</v>
      </c>
      <c r="Q9779" s="2" t="s">
        <v>34104</v>
      </c>
      <c r="R9779" s="2" t="s">
        <v>34105</v>
      </c>
      <c r="S9779" s="2">
        <v>900</v>
      </c>
      <c r="T9779" s="2">
        <v>900</v>
      </c>
      <c r="U9779" s="26" t="s">
        <v>31186</v>
      </c>
      <c r="W9779" s="26">
        <v>1</v>
      </c>
    </row>
    <row r="9780" spans="1:23" ht="28.8" x14ac:dyDescent="0.3">
      <c r="A9780" t="s">
        <v>32460</v>
      </c>
      <c r="B9780" s="2" t="s">
        <v>19</v>
      </c>
      <c r="C9780" s="2" t="s">
        <v>15424</v>
      </c>
      <c r="D9780" s="2" t="s">
        <v>15426</v>
      </c>
      <c r="E9780" s="2" t="s">
        <v>16701</v>
      </c>
      <c r="F9780" s="2" t="s">
        <v>16713</v>
      </c>
      <c r="G9780" s="2" t="s">
        <v>16737</v>
      </c>
      <c r="H9780" s="3" t="s">
        <v>16738</v>
      </c>
      <c r="I9780" s="3" t="s">
        <v>15470</v>
      </c>
      <c r="K9780" s="26" t="s">
        <v>36</v>
      </c>
      <c r="O9780" s="7" t="s">
        <v>34103</v>
      </c>
      <c r="P9780" s="7" t="s">
        <v>33088</v>
      </c>
      <c r="Q9780" s="2" t="s">
        <v>34104</v>
      </c>
      <c r="R9780" s="2" t="s">
        <v>34105</v>
      </c>
      <c r="S9780" s="2">
        <v>1000</v>
      </c>
      <c r="T9780" s="2">
        <v>1000</v>
      </c>
      <c r="U9780" s="26" t="s">
        <v>31186</v>
      </c>
      <c r="W9780" s="26">
        <v>1</v>
      </c>
    </row>
    <row r="9781" spans="1:23" ht="28.8" x14ac:dyDescent="0.3">
      <c r="A9781" t="s">
        <v>32460</v>
      </c>
      <c r="B9781" s="2" t="s">
        <v>19</v>
      </c>
      <c r="C9781" s="2" t="s">
        <v>15424</v>
      </c>
      <c r="D9781" s="2" t="s">
        <v>15426</v>
      </c>
      <c r="E9781" s="2" t="s">
        <v>16701</v>
      </c>
      <c r="F9781" s="2" t="s">
        <v>16713</v>
      </c>
      <c r="G9781" s="2" t="s">
        <v>16739</v>
      </c>
      <c r="H9781" s="3" t="s">
        <v>16740</v>
      </c>
      <c r="I9781" s="3" t="s">
        <v>15470</v>
      </c>
      <c r="K9781" s="26" t="s">
        <v>36</v>
      </c>
      <c r="O9781" s="7" t="s">
        <v>34103</v>
      </c>
      <c r="P9781" s="7" t="s">
        <v>33088</v>
      </c>
      <c r="Q9781" s="2" t="s">
        <v>34104</v>
      </c>
      <c r="R9781" s="2" t="s">
        <v>34105</v>
      </c>
      <c r="S9781" s="2">
        <v>1200</v>
      </c>
      <c r="T9781" s="2">
        <v>1200</v>
      </c>
      <c r="U9781" s="26" t="s">
        <v>31186</v>
      </c>
      <c r="W9781" s="26">
        <v>1</v>
      </c>
    </row>
    <row r="9782" spans="1:23" ht="28.8" x14ac:dyDescent="0.3">
      <c r="A9782" t="s">
        <v>32460</v>
      </c>
      <c r="B9782" s="2" t="s">
        <v>19</v>
      </c>
      <c r="C9782" s="2" t="s">
        <v>15424</v>
      </c>
      <c r="D9782" s="2" t="s">
        <v>15426</v>
      </c>
      <c r="E9782" s="2" t="s">
        <v>16701</v>
      </c>
      <c r="F9782" s="2" t="s">
        <v>16713</v>
      </c>
      <c r="G9782" s="2" t="s">
        <v>16741</v>
      </c>
      <c r="H9782" s="3" t="s">
        <v>16742</v>
      </c>
      <c r="I9782" s="3" t="s">
        <v>15470</v>
      </c>
      <c r="K9782" s="26" t="s">
        <v>36</v>
      </c>
      <c r="O9782" s="7" t="s">
        <v>34103</v>
      </c>
      <c r="P9782" s="7" t="s">
        <v>33088</v>
      </c>
      <c r="Q9782" s="2" t="s">
        <v>34104</v>
      </c>
      <c r="R9782" s="2" t="s">
        <v>34105</v>
      </c>
      <c r="S9782" s="2">
        <v>1400</v>
      </c>
      <c r="T9782" s="2">
        <v>1400</v>
      </c>
      <c r="U9782" s="26" t="s">
        <v>31186</v>
      </c>
      <c r="W9782" s="26">
        <v>1</v>
      </c>
    </row>
    <row r="9783" spans="1:23" ht="28.8" x14ac:dyDescent="0.3">
      <c r="A9783" t="s">
        <v>32460</v>
      </c>
      <c r="B9783" s="2" t="s">
        <v>19</v>
      </c>
      <c r="C9783" s="2" t="s">
        <v>15424</v>
      </c>
      <c r="D9783" s="2" t="s">
        <v>15426</v>
      </c>
      <c r="E9783" s="2" t="s">
        <v>16701</v>
      </c>
      <c r="F9783" s="2" t="s">
        <v>16713</v>
      </c>
      <c r="G9783" s="2" t="s">
        <v>16743</v>
      </c>
      <c r="H9783" s="3" t="s">
        <v>16744</v>
      </c>
      <c r="I9783" s="3" t="s">
        <v>15470</v>
      </c>
      <c r="K9783" s="26" t="s">
        <v>36</v>
      </c>
      <c r="O9783" s="7" t="s">
        <v>34103</v>
      </c>
      <c r="P9783" s="7" t="s">
        <v>33088</v>
      </c>
      <c r="Q9783" s="2" t="s">
        <v>34104</v>
      </c>
      <c r="R9783" s="2" t="s">
        <v>34105</v>
      </c>
      <c r="S9783" s="2">
        <v>1600</v>
      </c>
      <c r="T9783" s="2">
        <v>1600</v>
      </c>
      <c r="U9783" s="26" t="s">
        <v>31186</v>
      </c>
      <c r="W9783" s="26">
        <v>1</v>
      </c>
    </row>
    <row r="9784" spans="1:23" x14ac:dyDescent="0.3">
      <c r="L9784" s="163" t="s">
        <v>0</v>
      </c>
      <c r="M9784" s="163"/>
      <c r="N9784" s="163"/>
      <c r="O9784" s="163" t="s">
        <v>1</v>
      </c>
      <c r="P9784" s="163"/>
      <c r="Q9784" s="163"/>
      <c r="R9784" s="163"/>
      <c r="S9784" s="165" t="s">
        <v>31185</v>
      </c>
      <c r="T9784" s="166"/>
      <c r="U9784" s="166"/>
      <c r="V9784" s="166"/>
      <c r="W9784" s="167"/>
    </row>
    <row r="9785" spans="1:23" ht="43.2" x14ac:dyDescent="0.3">
      <c r="B9785" s="2" t="s">
        <v>19</v>
      </c>
      <c r="C9785" s="2" t="s">
        <v>15424</v>
      </c>
      <c r="D9785" s="2" t="s">
        <v>15426</v>
      </c>
      <c r="E9785" s="2" t="s">
        <v>16701</v>
      </c>
      <c r="F9785" s="2" t="s">
        <v>16745</v>
      </c>
      <c r="H9785" s="3" t="s">
        <v>16746</v>
      </c>
      <c r="L9785" s="123" t="s">
        <v>12</v>
      </c>
      <c r="M9785" s="123" t="s">
        <v>13</v>
      </c>
      <c r="N9785" s="123" t="s">
        <v>14</v>
      </c>
      <c r="O9785" s="123" t="s">
        <v>32311</v>
      </c>
      <c r="P9785" s="123" t="s">
        <v>31196</v>
      </c>
      <c r="Q9785" s="123" t="s">
        <v>31195</v>
      </c>
      <c r="R9785" s="123" t="s">
        <v>32500</v>
      </c>
      <c r="S9785" s="50" t="s">
        <v>32319</v>
      </c>
      <c r="T9785" s="51" t="s">
        <v>32320</v>
      </c>
      <c r="U9785" s="51" t="s">
        <v>17</v>
      </c>
      <c r="V9785" s="51" t="s">
        <v>18</v>
      </c>
      <c r="W9785" s="51" t="s">
        <v>31184</v>
      </c>
    </row>
    <row r="9786" spans="1:23" ht="28.8" x14ac:dyDescent="0.3">
      <c r="A9786" t="s">
        <v>32460</v>
      </c>
      <c r="B9786" s="2" t="s">
        <v>19</v>
      </c>
      <c r="C9786" s="2" t="s">
        <v>15424</v>
      </c>
      <c r="D9786" s="2" t="s">
        <v>15426</v>
      </c>
      <c r="E9786" s="2" t="s">
        <v>16701</v>
      </c>
      <c r="F9786" s="2" t="s">
        <v>16745</v>
      </c>
      <c r="G9786" s="2" t="s">
        <v>16747</v>
      </c>
      <c r="H9786" s="3" t="s">
        <v>16748</v>
      </c>
      <c r="I9786" s="3" t="s">
        <v>1758</v>
      </c>
      <c r="J9786" s="3">
        <v>114</v>
      </c>
      <c r="K9786" s="26" t="s">
        <v>36</v>
      </c>
      <c r="O9786" s="7" t="s">
        <v>34106</v>
      </c>
      <c r="P9786" s="7" t="s">
        <v>32711</v>
      </c>
      <c r="Q9786" s="2" t="s">
        <v>34107</v>
      </c>
      <c r="R9786" s="2" t="s">
        <v>34108</v>
      </c>
      <c r="S9786" s="2">
        <v>100</v>
      </c>
      <c r="T9786" s="2">
        <v>100</v>
      </c>
      <c r="U9786" s="26" t="s">
        <v>31186</v>
      </c>
      <c r="W9786" s="26">
        <v>1</v>
      </c>
    </row>
    <row r="9787" spans="1:23" ht="28.8" x14ac:dyDescent="0.3">
      <c r="A9787" t="s">
        <v>32460</v>
      </c>
      <c r="B9787" s="2" t="s">
        <v>19</v>
      </c>
      <c r="C9787" s="2" t="s">
        <v>15424</v>
      </c>
      <c r="D9787" s="2" t="s">
        <v>15426</v>
      </c>
      <c r="E9787" s="2" t="s">
        <v>16701</v>
      </c>
      <c r="F9787" s="2" t="s">
        <v>16745</v>
      </c>
      <c r="G9787" s="2" t="s">
        <v>16749</v>
      </c>
      <c r="H9787" s="3" t="s">
        <v>16750</v>
      </c>
      <c r="I9787" s="3" t="s">
        <v>1758</v>
      </c>
      <c r="J9787" s="3">
        <v>47</v>
      </c>
      <c r="K9787" s="26" t="s">
        <v>36</v>
      </c>
      <c r="O9787" s="7" t="s">
        <v>34106</v>
      </c>
      <c r="P9787" s="7" t="s">
        <v>32711</v>
      </c>
      <c r="Q9787" s="2" t="s">
        <v>34107</v>
      </c>
      <c r="R9787" s="2" t="s">
        <v>34108</v>
      </c>
      <c r="S9787" s="2">
        <v>150</v>
      </c>
      <c r="T9787" s="2">
        <v>150</v>
      </c>
      <c r="U9787" s="26" t="s">
        <v>31186</v>
      </c>
      <c r="W9787" s="26">
        <v>1</v>
      </c>
    </row>
    <row r="9788" spans="1:23" ht="28.8" x14ac:dyDescent="0.3">
      <c r="A9788" t="s">
        <v>32460</v>
      </c>
      <c r="B9788" s="2" t="s">
        <v>19</v>
      </c>
      <c r="C9788" s="2" t="s">
        <v>15424</v>
      </c>
      <c r="D9788" s="2" t="s">
        <v>15426</v>
      </c>
      <c r="E9788" s="2" t="s">
        <v>16701</v>
      </c>
      <c r="F9788" s="2" t="s">
        <v>16745</v>
      </c>
      <c r="G9788" s="2" t="s">
        <v>16751</v>
      </c>
      <c r="H9788" s="3" t="s">
        <v>16752</v>
      </c>
      <c r="I9788" s="3" t="s">
        <v>1758</v>
      </c>
      <c r="J9788" s="3">
        <v>73</v>
      </c>
      <c r="K9788" s="26" t="s">
        <v>36</v>
      </c>
      <c r="O9788" s="7" t="s">
        <v>34106</v>
      </c>
      <c r="P9788" s="7" t="s">
        <v>32711</v>
      </c>
      <c r="Q9788" s="2" t="s">
        <v>34107</v>
      </c>
      <c r="R9788" s="2" t="s">
        <v>34108</v>
      </c>
      <c r="S9788" s="2">
        <v>200</v>
      </c>
      <c r="T9788" s="2">
        <v>200</v>
      </c>
      <c r="U9788" s="26" t="s">
        <v>31186</v>
      </c>
      <c r="W9788" s="26">
        <v>1</v>
      </c>
    </row>
    <row r="9789" spans="1:23" ht="28.8" x14ac:dyDescent="0.3">
      <c r="A9789" t="s">
        <v>32460</v>
      </c>
      <c r="B9789" s="2" t="s">
        <v>19</v>
      </c>
      <c r="C9789" s="2" t="s">
        <v>15424</v>
      </c>
      <c r="D9789" s="2" t="s">
        <v>15426</v>
      </c>
      <c r="E9789" s="2" t="s">
        <v>16701</v>
      </c>
      <c r="F9789" s="2" t="s">
        <v>16745</v>
      </c>
      <c r="G9789" s="2" t="s">
        <v>16753</v>
      </c>
      <c r="H9789" s="3" t="s">
        <v>16754</v>
      </c>
      <c r="I9789" s="3" t="s">
        <v>1758</v>
      </c>
      <c r="J9789" s="3">
        <v>49</v>
      </c>
      <c r="K9789" s="26" t="s">
        <v>36</v>
      </c>
      <c r="O9789" s="7" t="s">
        <v>34106</v>
      </c>
      <c r="P9789" s="7" t="s">
        <v>32711</v>
      </c>
      <c r="Q9789" s="2" t="s">
        <v>34107</v>
      </c>
      <c r="R9789" s="2" t="s">
        <v>34108</v>
      </c>
      <c r="S9789" s="2">
        <v>250</v>
      </c>
      <c r="T9789" s="2">
        <v>250</v>
      </c>
      <c r="U9789" s="26" t="s">
        <v>31186</v>
      </c>
      <c r="W9789" s="26">
        <v>1</v>
      </c>
    </row>
    <row r="9790" spans="1:23" ht="28.8" x14ac:dyDescent="0.3">
      <c r="A9790" t="s">
        <v>32460</v>
      </c>
      <c r="B9790" s="2" t="s">
        <v>19</v>
      </c>
      <c r="C9790" s="2" t="s">
        <v>15424</v>
      </c>
      <c r="D9790" s="2" t="s">
        <v>15426</v>
      </c>
      <c r="E9790" s="2" t="s">
        <v>16701</v>
      </c>
      <c r="F9790" s="2" t="s">
        <v>16745</v>
      </c>
      <c r="G9790" s="2" t="s">
        <v>16755</v>
      </c>
      <c r="H9790" s="3" t="s">
        <v>16756</v>
      </c>
      <c r="I9790" s="3" t="s">
        <v>1758</v>
      </c>
      <c r="J9790" s="3">
        <v>82</v>
      </c>
      <c r="K9790" s="26" t="s">
        <v>36</v>
      </c>
      <c r="O9790" s="7" t="s">
        <v>34106</v>
      </c>
      <c r="P9790" s="7" t="s">
        <v>32711</v>
      </c>
      <c r="Q9790" s="2" t="s">
        <v>34107</v>
      </c>
      <c r="R9790" s="2" t="s">
        <v>34108</v>
      </c>
      <c r="S9790" s="2">
        <v>300</v>
      </c>
      <c r="T9790" s="2">
        <v>300</v>
      </c>
      <c r="U9790" s="26" t="s">
        <v>31186</v>
      </c>
      <c r="W9790" s="26">
        <v>1</v>
      </c>
    </row>
    <row r="9791" spans="1:23" ht="28.8" x14ac:dyDescent="0.3">
      <c r="A9791" t="s">
        <v>32460</v>
      </c>
      <c r="B9791" s="2" t="s">
        <v>19</v>
      </c>
      <c r="C9791" s="2" t="s">
        <v>15424</v>
      </c>
      <c r="D9791" s="2" t="s">
        <v>15426</v>
      </c>
      <c r="E9791" s="2" t="s">
        <v>16701</v>
      </c>
      <c r="F9791" s="2" t="s">
        <v>16745</v>
      </c>
      <c r="G9791" s="2" t="s">
        <v>16757</v>
      </c>
      <c r="H9791" s="3" t="s">
        <v>16758</v>
      </c>
      <c r="I9791" s="3" t="s">
        <v>1758</v>
      </c>
      <c r="J9791" s="3">
        <v>48</v>
      </c>
      <c r="K9791" s="26" t="s">
        <v>36</v>
      </c>
      <c r="O9791" s="7" t="s">
        <v>34106</v>
      </c>
      <c r="P9791" s="7" t="s">
        <v>32711</v>
      </c>
      <c r="Q9791" s="2" t="s">
        <v>34107</v>
      </c>
      <c r="R9791" s="2" t="s">
        <v>34108</v>
      </c>
      <c r="S9791" s="2">
        <v>350</v>
      </c>
      <c r="T9791" s="2">
        <v>350</v>
      </c>
      <c r="U9791" s="26" t="s">
        <v>31186</v>
      </c>
      <c r="W9791" s="26">
        <v>1</v>
      </c>
    </row>
    <row r="9792" spans="1:23" ht="28.8" x14ac:dyDescent="0.3">
      <c r="A9792" t="s">
        <v>32460</v>
      </c>
      <c r="B9792" s="2" t="s">
        <v>19</v>
      </c>
      <c r="C9792" s="2" t="s">
        <v>15424</v>
      </c>
      <c r="D9792" s="2" t="s">
        <v>15426</v>
      </c>
      <c r="E9792" s="2" t="s">
        <v>16701</v>
      </c>
      <c r="F9792" s="2" t="s">
        <v>16745</v>
      </c>
      <c r="G9792" s="2" t="s">
        <v>16759</v>
      </c>
      <c r="H9792" s="3" t="s">
        <v>16760</v>
      </c>
      <c r="I9792" s="3" t="s">
        <v>1758</v>
      </c>
      <c r="J9792" s="3">
        <v>36</v>
      </c>
      <c r="K9792" s="26" t="s">
        <v>36</v>
      </c>
      <c r="O9792" s="7" t="s">
        <v>34106</v>
      </c>
      <c r="P9792" s="7" t="s">
        <v>32711</v>
      </c>
      <c r="Q9792" s="2" t="s">
        <v>34107</v>
      </c>
      <c r="R9792" s="2" t="s">
        <v>34108</v>
      </c>
      <c r="S9792" s="2">
        <v>400</v>
      </c>
      <c r="T9792" s="2">
        <v>400</v>
      </c>
      <c r="U9792" s="26" t="s">
        <v>31186</v>
      </c>
      <c r="W9792" s="26">
        <v>1</v>
      </c>
    </row>
    <row r="9793" spans="1:23" ht="28.8" x14ac:dyDescent="0.3">
      <c r="A9793" t="s">
        <v>32460</v>
      </c>
      <c r="B9793" s="2" t="s">
        <v>19</v>
      </c>
      <c r="C9793" s="2" t="s">
        <v>15424</v>
      </c>
      <c r="D9793" s="2" t="s">
        <v>15426</v>
      </c>
      <c r="E9793" s="2" t="s">
        <v>16701</v>
      </c>
      <c r="F9793" s="2" t="s">
        <v>16745</v>
      </c>
      <c r="G9793" s="2" t="s">
        <v>16761</v>
      </c>
      <c r="H9793" s="3" t="s">
        <v>16762</v>
      </c>
      <c r="I9793" s="3" t="s">
        <v>1758</v>
      </c>
      <c r="J9793" s="3">
        <v>30</v>
      </c>
      <c r="K9793" s="26" t="s">
        <v>36</v>
      </c>
      <c r="O9793" s="7" t="s">
        <v>34106</v>
      </c>
      <c r="P9793" s="7" t="s">
        <v>32711</v>
      </c>
      <c r="Q9793" s="2" t="s">
        <v>34107</v>
      </c>
      <c r="R9793" s="2" t="s">
        <v>34108</v>
      </c>
      <c r="S9793" s="2">
        <v>500</v>
      </c>
      <c r="T9793" s="2">
        <v>500</v>
      </c>
      <c r="U9793" s="26" t="s">
        <v>31186</v>
      </c>
      <c r="W9793" s="26">
        <v>1</v>
      </c>
    </row>
    <row r="9794" spans="1:23" x14ac:dyDescent="0.3">
      <c r="B9794" s="2" t="s">
        <v>19</v>
      </c>
      <c r="C9794" s="2" t="s">
        <v>15424</v>
      </c>
      <c r="D9794" s="2" t="s">
        <v>15426</v>
      </c>
      <c r="E9794" s="2" t="s">
        <v>16763</v>
      </c>
      <c r="H9794" s="3" t="s">
        <v>16764</v>
      </c>
    </row>
    <row r="9795" spans="1:23" x14ac:dyDescent="0.3">
      <c r="L9795" s="163" t="s">
        <v>0</v>
      </c>
      <c r="M9795" s="163"/>
      <c r="N9795" s="163"/>
      <c r="O9795" s="163" t="s">
        <v>1</v>
      </c>
      <c r="P9795" s="163"/>
    </row>
    <row r="9796" spans="1:23" ht="43.2" x14ac:dyDescent="0.3">
      <c r="B9796" s="2" t="s">
        <v>19</v>
      </c>
      <c r="C9796" s="2" t="s">
        <v>15424</v>
      </c>
      <c r="D9796" s="2" t="s">
        <v>15426</v>
      </c>
      <c r="E9796" s="2" t="s">
        <v>16763</v>
      </c>
      <c r="F9796" s="2" t="s">
        <v>16765</v>
      </c>
      <c r="H9796" s="3" t="s">
        <v>16766</v>
      </c>
      <c r="L9796" s="123" t="s">
        <v>12</v>
      </c>
      <c r="M9796" s="123" t="s">
        <v>13</v>
      </c>
      <c r="N9796" s="123" t="s">
        <v>14</v>
      </c>
      <c r="O9796" s="123" t="s">
        <v>32311</v>
      </c>
      <c r="P9796" s="123" t="s">
        <v>31195</v>
      </c>
    </row>
    <row r="9797" spans="1:23" x14ac:dyDescent="0.3">
      <c r="B9797" s="4" t="s">
        <v>19</v>
      </c>
      <c r="C9797" s="4" t="s">
        <v>15424</v>
      </c>
      <c r="D9797" s="4" t="s">
        <v>15426</v>
      </c>
      <c r="E9797" s="4" t="s">
        <v>16763</v>
      </c>
      <c r="F9797" s="4" t="s">
        <v>16765</v>
      </c>
      <c r="G9797" s="4" t="s">
        <v>16767</v>
      </c>
      <c r="H9797" s="5" t="s">
        <v>16768</v>
      </c>
      <c r="I9797" s="5" t="s">
        <v>15433</v>
      </c>
    </row>
    <row r="9798" spans="1:23" x14ac:dyDescent="0.3">
      <c r="B9798" s="4" t="s">
        <v>19</v>
      </c>
      <c r="C9798" s="4" t="s">
        <v>15424</v>
      </c>
      <c r="D9798" s="4" t="s">
        <v>15426</v>
      </c>
      <c r="E9798" s="4" t="s">
        <v>16763</v>
      </c>
      <c r="F9798" s="4" t="s">
        <v>16765</v>
      </c>
      <c r="G9798" s="4" t="s">
        <v>16769</v>
      </c>
      <c r="H9798" s="5" t="s">
        <v>16770</v>
      </c>
      <c r="I9798" s="5" t="s">
        <v>15433</v>
      </c>
    </row>
    <row r="9799" spans="1:23" x14ac:dyDescent="0.3">
      <c r="B9799" s="4" t="s">
        <v>19</v>
      </c>
      <c r="C9799" s="4" t="s">
        <v>15424</v>
      </c>
      <c r="D9799" s="4" t="s">
        <v>15426</v>
      </c>
      <c r="E9799" s="4" t="s">
        <v>16763</v>
      </c>
      <c r="F9799" s="4" t="s">
        <v>16765</v>
      </c>
      <c r="G9799" s="4" t="s">
        <v>16771</v>
      </c>
      <c r="H9799" s="5" t="s">
        <v>16772</v>
      </c>
      <c r="I9799" s="5" t="s">
        <v>15433</v>
      </c>
    </row>
    <row r="9800" spans="1:23" x14ac:dyDescent="0.3">
      <c r="B9800" s="4" t="s">
        <v>19</v>
      </c>
      <c r="C9800" s="4" t="s">
        <v>15424</v>
      </c>
      <c r="D9800" s="4" t="s">
        <v>15426</v>
      </c>
      <c r="E9800" s="4" t="s">
        <v>16763</v>
      </c>
      <c r="F9800" s="4" t="s">
        <v>16765</v>
      </c>
      <c r="G9800" s="4" t="s">
        <v>16773</v>
      </c>
      <c r="H9800" s="5" t="s">
        <v>16774</v>
      </c>
      <c r="I9800" s="5" t="s">
        <v>15433</v>
      </c>
    </row>
    <row r="9801" spans="1:23" x14ac:dyDescent="0.3">
      <c r="B9801" s="4" t="s">
        <v>19</v>
      </c>
      <c r="C9801" s="4" t="s">
        <v>15424</v>
      </c>
      <c r="D9801" s="4" t="s">
        <v>15426</v>
      </c>
      <c r="E9801" s="4" t="s">
        <v>16763</v>
      </c>
      <c r="F9801" s="4" t="s">
        <v>16765</v>
      </c>
      <c r="G9801" s="4" t="s">
        <v>16775</v>
      </c>
      <c r="H9801" s="5" t="s">
        <v>16776</v>
      </c>
      <c r="I9801" s="5" t="s">
        <v>15433</v>
      </c>
    </row>
    <row r="9802" spans="1:23" x14ac:dyDescent="0.3">
      <c r="B9802" s="4" t="s">
        <v>19</v>
      </c>
      <c r="C9802" s="4" t="s">
        <v>15424</v>
      </c>
      <c r="D9802" s="4" t="s">
        <v>15426</v>
      </c>
      <c r="E9802" s="4" t="s">
        <v>16763</v>
      </c>
      <c r="F9802" s="4" t="s">
        <v>16765</v>
      </c>
      <c r="G9802" s="4" t="s">
        <v>16777</v>
      </c>
      <c r="H9802" s="5" t="s">
        <v>16778</v>
      </c>
      <c r="I9802" s="5" t="s">
        <v>15433</v>
      </c>
    </row>
    <row r="9803" spans="1:23" x14ac:dyDescent="0.3">
      <c r="B9803" s="4" t="s">
        <v>19</v>
      </c>
      <c r="C9803" s="4" t="s">
        <v>15424</v>
      </c>
      <c r="D9803" s="4" t="s">
        <v>15426</v>
      </c>
      <c r="E9803" s="4" t="s">
        <v>16763</v>
      </c>
      <c r="F9803" s="4" t="s">
        <v>16765</v>
      </c>
      <c r="G9803" s="4" t="s">
        <v>16779</v>
      </c>
      <c r="H9803" s="5" t="s">
        <v>16780</v>
      </c>
      <c r="I9803" s="5" t="s">
        <v>15433</v>
      </c>
    </row>
    <row r="9804" spans="1:23" x14ac:dyDescent="0.3">
      <c r="B9804" s="4" t="s">
        <v>19</v>
      </c>
      <c r="C9804" s="4" t="s">
        <v>15424</v>
      </c>
      <c r="D9804" s="4" t="s">
        <v>15426</v>
      </c>
      <c r="E9804" s="4" t="s">
        <v>16763</v>
      </c>
      <c r="F9804" s="4" t="s">
        <v>16765</v>
      </c>
      <c r="G9804" s="4" t="s">
        <v>16781</v>
      </c>
      <c r="H9804" s="5" t="s">
        <v>16782</v>
      </c>
      <c r="I9804" s="5" t="s">
        <v>15433</v>
      </c>
    </row>
    <row r="9805" spans="1:23" x14ac:dyDescent="0.3">
      <c r="B9805" s="4" t="s">
        <v>19</v>
      </c>
      <c r="C9805" s="4" t="s">
        <v>15424</v>
      </c>
      <c r="D9805" s="4" t="s">
        <v>15426</v>
      </c>
      <c r="E9805" s="4" t="s">
        <v>16763</v>
      </c>
      <c r="F9805" s="4" t="s">
        <v>16765</v>
      </c>
      <c r="G9805" s="4" t="s">
        <v>16783</v>
      </c>
      <c r="H9805" s="5" t="s">
        <v>16784</v>
      </c>
      <c r="I9805" s="5" t="s">
        <v>15433</v>
      </c>
    </row>
    <row r="9806" spans="1:23" x14ac:dyDescent="0.3">
      <c r="B9806" s="4" t="s">
        <v>19</v>
      </c>
      <c r="C9806" s="4" t="s">
        <v>15424</v>
      </c>
      <c r="D9806" s="4" t="s">
        <v>15426</v>
      </c>
      <c r="E9806" s="4" t="s">
        <v>16763</v>
      </c>
      <c r="F9806" s="4" t="s">
        <v>16765</v>
      </c>
      <c r="G9806" s="4" t="s">
        <v>16785</v>
      </c>
      <c r="H9806" s="5" t="s">
        <v>16786</v>
      </c>
      <c r="I9806" s="5" t="s">
        <v>15433</v>
      </c>
    </row>
    <row r="9807" spans="1:23" x14ac:dyDescent="0.3">
      <c r="B9807" s="2" t="s">
        <v>19</v>
      </c>
      <c r="C9807" s="2" t="s">
        <v>16787</v>
      </c>
      <c r="H9807" s="3" t="s">
        <v>16788</v>
      </c>
    </row>
    <row r="9808" spans="1:23" x14ac:dyDescent="0.3">
      <c r="B9808" s="2" t="s">
        <v>19</v>
      </c>
      <c r="C9808" s="2" t="s">
        <v>16787</v>
      </c>
      <c r="D9808" s="2" t="s">
        <v>16789</v>
      </c>
      <c r="E9808" s="2" t="s">
        <v>16790</v>
      </c>
      <c r="H9808" s="3" t="s">
        <v>16791</v>
      </c>
    </row>
    <row r="9809" spans="1:21" x14ac:dyDescent="0.3">
      <c r="L9809" s="163" t="s">
        <v>0</v>
      </c>
      <c r="M9809" s="163"/>
      <c r="N9809" s="163"/>
      <c r="O9809" s="163" t="s">
        <v>1</v>
      </c>
      <c r="P9809" s="163"/>
      <c r="Q9809" s="163"/>
    </row>
    <row r="9810" spans="1:21" ht="43.2" x14ac:dyDescent="0.3">
      <c r="B9810" s="2" t="s">
        <v>19</v>
      </c>
      <c r="C9810" s="2" t="s">
        <v>16787</v>
      </c>
      <c r="D9810" s="2" t="s">
        <v>16789</v>
      </c>
      <c r="E9810" s="2" t="s">
        <v>16790</v>
      </c>
      <c r="F9810" s="2" t="s">
        <v>16792</v>
      </c>
      <c r="H9810" s="3" t="s">
        <v>16793</v>
      </c>
      <c r="L9810" s="123" t="s">
        <v>12</v>
      </c>
      <c r="M9810" s="123" t="s">
        <v>13</v>
      </c>
      <c r="N9810" s="123" t="s">
        <v>14</v>
      </c>
      <c r="O9810" s="123" t="s">
        <v>32311</v>
      </c>
      <c r="P9810" s="123" t="s">
        <v>32500</v>
      </c>
      <c r="Q9810" s="123" t="s">
        <v>31195</v>
      </c>
    </row>
    <row r="9811" spans="1:21" ht="28.8" x14ac:dyDescent="0.3">
      <c r="A9811" t="s">
        <v>32460</v>
      </c>
      <c r="B9811" s="2" t="s">
        <v>19</v>
      </c>
      <c r="C9811" s="2" t="s">
        <v>16787</v>
      </c>
      <c r="D9811" s="2" t="s">
        <v>16789</v>
      </c>
      <c r="E9811" s="2" t="s">
        <v>16790</v>
      </c>
      <c r="F9811" s="2" t="s">
        <v>16792</v>
      </c>
      <c r="G9811" s="2" t="s">
        <v>16794</v>
      </c>
      <c r="H9811" s="6" t="s">
        <v>16795</v>
      </c>
      <c r="I9811" s="3" t="s">
        <v>16796</v>
      </c>
      <c r="J9811" s="3">
        <v>1802</v>
      </c>
      <c r="K9811" s="2" t="s">
        <v>36</v>
      </c>
      <c r="O9811" s="7" t="s">
        <v>33577</v>
      </c>
      <c r="P9811" s="7" t="s">
        <v>34109</v>
      </c>
      <c r="Q9811" s="2" t="s">
        <v>34110</v>
      </c>
    </row>
    <row r="9812" spans="1:21" ht="28.8" x14ac:dyDescent="0.3">
      <c r="A9812" t="s">
        <v>32460</v>
      </c>
      <c r="B9812" s="2" t="s">
        <v>19</v>
      </c>
      <c r="C9812" s="2" t="s">
        <v>16787</v>
      </c>
      <c r="D9812" s="2" t="s">
        <v>16789</v>
      </c>
      <c r="E9812" s="2" t="s">
        <v>16790</v>
      </c>
      <c r="F9812" s="2" t="s">
        <v>16792</v>
      </c>
      <c r="G9812" s="2" t="s">
        <v>16797</v>
      </c>
      <c r="H9812" s="6" t="s">
        <v>16798</v>
      </c>
      <c r="I9812" s="3" t="s">
        <v>16796</v>
      </c>
      <c r="J9812" s="3">
        <v>250</v>
      </c>
      <c r="K9812" s="2" t="s">
        <v>36</v>
      </c>
      <c r="O9812" s="7" t="s">
        <v>33577</v>
      </c>
      <c r="P9812" s="7" t="s">
        <v>34109</v>
      </c>
      <c r="Q9812" s="2" t="s">
        <v>33624</v>
      </c>
    </row>
    <row r="9813" spans="1:21" ht="28.8" x14ac:dyDescent="0.3">
      <c r="A9813" t="s">
        <v>32460</v>
      </c>
      <c r="B9813" s="2" t="s">
        <v>19</v>
      </c>
      <c r="C9813" s="2" t="s">
        <v>16787</v>
      </c>
      <c r="D9813" s="2" t="s">
        <v>16789</v>
      </c>
      <c r="E9813" s="2" t="s">
        <v>16790</v>
      </c>
      <c r="F9813" s="2" t="s">
        <v>16792</v>
      </c>
      <c r="G9813" s="2" t="s">
        <v>16799</v>
      </c>
      <c r="H9813" s="6" t="s">
        <v>16800</v>
      </c>
      <c r="I9813" s="3" t="s">
        <v>16796</v>
      </c>
      <c r="J9813" s="3">
        <v>58</v>
      </c>
      <c r="K9813" s="2" t="s">
        <v>36</v>
      </c>
      <c r="O9813" s="7" t="s">
        <v>33577</v>
      </c>
      <c r="P9813" s="7" t="s">
        <v>34109</v>
      </c>
      <c r="Q9813" s="2" t="s">
        <v>34111</v>
      </c>
    </row>
    <row r="9814" spans="1:21" ht="28.8" x14ac:dyDescent="0.3">
      <c r="A9814" t="s">
        <v>32460</v>
      </c>
      <c r="B9814" s="2" t="s">
        <v>19</v>
      </c>
      <c r="C9814" s="2" t="s">
        <v>16787</v>
      </c>
      <c r="D9814" s="2" t="s">
        <v>16789</v>
      </c>
      <c r="E9814" s="2" t="s">
        <v>16790</v>
      </c>
      <c r="F9814" s="2" t="s">
        <v>16792</v>
      </c>
      <c r="G9814" s="2" t="s">
        <v>16801</v>
      </c>
      <c r="H9814" s="6" t="s">
        <v>16802</v>
      </c>
      <c r="I9814" s="3" t="s">
        <v>16796</v>
      </c>
      <c r="J9814" s="3">
        <v>1308</v>
      </c>
      <c r="K9814" s="2" t="s">
        <v>36</v>
      </c>
      <c r="O9814" s="7" t="s">
        <v>33577</v>
      </c>
      <c r="P9814" s="7" t="s">
        <v>34109</v>
      </c>
      <c r="Q9814" s="2" t="s">
        <v>34112</v>
      </c>
    </row>
    <row r="9815" spans="1:21" ht="28.8" x14ac:dyDescent="0.3">
      <c r="A9815" t="s">
        <v>32460</v>
      </c>
      <c r="B9815" s="2" t="s">
        <v>19</v>
      </c>
      <c r="C9815" s="2" t="s">
        <v>16787</v>
      </c>
      <c r="D9815" s="2" t="s">
        <v>16789</v>
      </c>
      <c r="E9815" s="2" t="s">
        <v>16790</v>
      </c>
      <c r="F9815" s="2" t="s">
        <v>16792</v>
      </c>
      <c r="G9815" s="2" t="s">
        <v>16803</v>
      </c>
      <c r="H9815" s="6" t="s">
        <v>16804</v>
      </c>
      <c r="I9815" s="3" t="s">
        <v>16796</v>
      </c>
      <c r="J9815" s="3">
        <v>1330</v>
      </c>
      <c r="K9815" s="2" t="s">
        <v>36</v>
      </c>
      <c r="O9815" s="7" t="s">
        <v>33577</v>
      </c>
      <c r="P9815" s="7" t="s">
        <v>34109</v>
      </c>
      <c r="Q9815" s="2" t="s">
        <v>34113</v>
      </c>
    </row>
    <row r="9816" spans="1:21" x14ac:dyDescent="0.3">
      <c r="B9816" s="2" t="s">
        <v>19</v>
      </c>
      <c r="C9816" s="2" t="s">
        <v>16787</v>
      </c>
      <c r="D9816" s="2" t="s">
        <v>16789</v>
      </c>
      <c r="E9816" s="2" t="s">
        <v>16805</v>
      </c>
      <c r="H9816" s="3" t="s">
        <v>16806</v>
      </c>
    </row>
    <row r="9817" spans="1:21" x14ac:dyDescent="0.3">
      <c r="L9817" s="163" t="s">
        <v>0</v>
      </c>
      <c r="M9817" s="163"/>
      <c r="N9817" s="163"/>
      <c r="O9817" s="163" t="s">
        <v>1</v>
      </c>
      <c r="P9817" s="163"/>
      <c r="Q9817" s="165" t="s">
        <v>31185</v>
      </c>
      <c r="R9817" s="166"/>
      <c r="S9817" s="166"/>
      <c r="T9817" s="166"/>
      <c r="U9817" s="167"/>
    </row>
    <row r="9818" spans="1:21" ht="43.2" x14ac:dyDescent="0.3">
      <c r="B9818" s="2" t="s">
        <v>19</v>
      </c>
      <c r="C9818" s="2" t="s">
        <v>16787</v>
      </c>
      <c r="D9818" s="2" t="s">
        <v>16789</v>
      </c>
      <c r="E9818" s="2" t="s">
        <v>16805</v>
      </c>
      <c r="F9818" s="2" t="s">
        <v>16807</v>
      </c>
      <c r="H9818" s="3" t="s">
        <v>16808</v>
      </c>
      <c r="L9818" s="123" t="s">
        <v>12</v>
      </c>
      <c r="M9818" s="123" t="s">
        <v>13</v>
      </c>
      <c r="N9818" s="123" t="s">
        <v>14</v>
      </c>
      <c r="O9818" s="123" t="s">
        <v>32311</v>
      </c>
      <c r="P9818" s="123" t="s">
        <v>31195</v>
      </c>
      <c r="Q9818" s="50" t="s">
        <v>32319</v>
      </c>
      <c r="R9818" s="51" t="s">
        <v>32320</v>
      </c>
      <c r="S9818" s="51" t="s">
        <v>17</v>
      </c>
      <c r="T9818" s="51" t="s">
        <v>18</v>
      </c>
      <c r="U9818" s="51" t="s">
        <v>31184</v>
      </c>
    </row>
    <row r="9819" spans="1:21" ht="28.8" x14ac:dyDescent="0.3">
      <c r="A9819" t="s">
        <v>32460</v>
      </c>
      <c r="B9819" s="2" t="s">
        <v>19</v>
      </c>
      <c r="C9819" s="2" t="s">
        <v>16787</v>
      </c>
      <c r="D9819" s="2" t="s">
        <v>16789</v>
      </c>
      <c r="E9819" s="2" t="s">
        <v>16805</v>
      </c>
      <c r="F9819" s="2" t="s">
        <v>16807</v>
      </c>
      <c r="G9819" s="2" t="s">
        <v>16809</v>
      </c>
      <c r="H9819" s="3" t="s">
        <v>16810</v>
      </c>
      <c r="I9819" s="3" t="s">
        <v>15470</v>
      </c>
      <c r="J9819" s="3">
        <v>349</v>
      </c>
      <c r="K9819" s="2" t="s">
        <v>36</v>
      </c>
      <c r="O9819" s="7" t="s">
        <v>32650</v>
      </c>
      <c r="P9819" s="7" t="s">
        <v>34114</v>
      </c>
      <c r="Q9819" s="2">
        <v>150</v>
      </c>
      <c r="R9819" s="2">
        <v>150</v>
      </c>
      <c r="S9819" s="2" t="s">
        <v>31186</v>
      </c>
      <c r="U9819" s="26">
        <v>1</v>
      </c>
    </row>
    <row r="9820" spans="1:21" ht="28.8" x14ac:dyDescent="0.3">
      <c r="A9820" t="s">
        <v>32460</v>
      </c>
      <c r="B9820" s="2" t="s">
        <v>19</v>
      </c>
      <c r="C9820" s="2" t="s">
        <v>16787</v>
      </c>
      <c r="D9820" s="2" t="s">
        <v>16789</v>
      </c>
      <c r="E9820" s="2" t="s">
        <v>16805</v>
      </c>
      <c r="F9820" s="2" t="s">
        <v>16807</v>
      </c>
      <c r="G9820" s="2" t="s">
        <v>16811</v>
      </c>
      <c r="H9820" s="3" t="s">
        <v>16812</v>
      </c>
      <c r="I9820" s="3" t="s">
        <v>15470</v>
      </c>
      <c r="J9820" s="3">
        <v>56</v>
      </c>
      <c r="K9820" s="2" t="s">
        <v>36</v>
      </c>
      <c r="O9820" s="7" t="s">
        <v>32650</v>
      </c>
      <c r="P9820" s="7" t="s">
        <v>34114</v>
      </c>
      <c r="Q9820" s="2">
        <v>200</v>
      </c>
      <c r="R9820" s="2">
        <v>200</v>
      </c>
      <c r="S9820" s="2" t="s">
        <v>31186</v>
      </c>
      <c r="U9820" s="26">
        <v>1</v>
      </c>
    </row>
    <row r="9821" spans="1:21" ht="28.8" x14ac:dyDescent="0.3">
      <c r="A9821" t="s">
        <v>32460</v>
      </c>
      <c r="B9821" s="2" t="s">
        <v>19</v>
      </c>
      <c r="C9821" s="2" t="s">
        <v>16787</v>
      </c>
      <c r="D9821" s="2" t="s">
        <v>16789</v>
      </c>
      <c r="E9821" s="2" t="s">
        <v>16805</v>
      </c>
      <c r="F9821" s="2" t="s">
        <v>16807</v>
      </c>
      <c r="G9821" s="2" t="s">
        <v>16813</v>
      </c>
      <c r="H9821" s="3" t="s">
        <v>16814</v>
      </c>
      <c r="I9821" s="3" t="s">
        <v>15470</v>
      </c>
      <c r="J9821" s="3">
        <v>61</v>
      </c>
      <c r="K9821" s="2" t="s">
        <v>36</v>
      </c>
      <c r="O9821" s="7" t="s">
        <v>32650</v>
      </c>
      <c r="P9821" s="7" t="s">
        <v>34114</v>
      </c>
      <c r="Q9821" s="2">
        <v>300</v>
      </c>
      <c r="R9821" s="2">
        <v>300</v>
      </c>
      <c r="S9821" s="2" t="s">
        <v>31186</v>
      </c>
      <c r="U9821" s="26">
        <v>1</v>
      </c>
    </row>
    <row r="9822" spans="1:21" ht="28.8" x14ac:dyDescent="0.3">
      <c r="A9822" t="s">
        <v>32460</v>
      </c>
      <c r="B9822" s="2" t="s">
        <v>19</v>
      </c>
      <c r="C9822" s="2" t="s">
        <v>16787</v>
      </c>
      <c r="D9822" s="2" t="s">
        <v>16789</v>
      </c>
      <c r="E9822" s="2" t="s">
        <v>16805</v>
      </c>
      <c r="F9822" s="2" t="s">
        <v>16807</v>
      </c>
      <c r="G9822" s="2" t="s">
        <v>16815</v>
      </c>
      <c r="H9822" s="3" t="s">
        <v>16816</v>
      </c>
      <c r="I9822" s="3" t="s">
        <v>15470</v>
      </c>
      <c r="J9822" s="3">
        <v>35</v>
      </c>
      <c r="K9822" s="2" t="s">
        <v>36</v>
      </c>
      <c r="O9822" s="7" t="s">
        <v>32650</v>
      </c>
      <c r="P9822" s="7" t="s">
        <v>34114</v>
      </c>
      <c r="Q9822" s="2">
        <v>400</v>
      </c>
      <c r="R9822" s="2">
        <v>400</v>
      </c>
      <c r="S9822" s="2" t="s">
        <v>31186</v>
      </c>
      <c r="U9822" s="26">
        <v>1</v>
      </c>
    </row>
    <row r="9823" spans="1:21" x14ac:dyDescent="0.3">
      <c r="B9823" s="2" t="s">
        <v>19</v>
      </c>
      <c r="C9823" s="2" t="s">
        <v>16787</v>
      </c>
      <c r="D9823" s="2" t="s">
        <v>16789</v>
      </c>
      <c r="E9823" s="2" t="s">
        <v>16817</v>
      </c>
      <c r="H9823" s="3" t="s">
        <v>16818</v>
      </c>
    </row>
    <row r="9824" spans="1:21" x14ac:dyDescent="0.3">
      <c r="L9824" s="163" t="s">
        <v>0</v>
      </c>
      <c r="M9824" s="163"/>
      <c r="N9824" s="163"/>
      <c r="O9824" s="163" t="s">
        <v>1</v>
      </c>
      <c r="P9824" s="163"/>
      <c r="Q9824" s="165" t="s">
        <v>31185</v>
      </c>
      <c r="R9824" s="166"/>
      <c r="S9824" s="166"/>
      <c r="T9824" s="166"/>
      <c r="U9824" s="167"/>
    </row>
    <row r="9825" spans="1:21" ht="43.2" x14ac:dyDescent="0.3">
      <c r="B9825" s="2" t="s">
        <v>19</v>
      </c>
      <c r="C9825" s="2" t="s">
        <v>16787</v>
      </c>
      <c r="D9825" s="2" t="s">
        <v>16789</v>
      </c>
      <c r="E9825" s="2" t="s">
        <v>16817</v>
      </c>
      <c r="F9825" s="2" t="s">
        <v>16819</v>
      </c>
      <c r="H9825" s="3" t="s">
        <v>16820</v>
      </c>
      <c r="L9825" s="123" t="s">
        <v>12</v>
      </c>
      <c r="M9825" s="123" t="s">
        <v>13</v>
      </c>
      <c r="N9825" s="123" t="s">
        <v>14</v>
      </c>
      <c r="O9825" s="123" t="s">
        <v>32311</v>
      </c>
      <c r="P9825" s="123" t="s">
        <v>31195</v>
      </c>
      <c r="Q9825" s="50" t="s">
        <v>32319</v>
      </c>
      <c r="R9825" s="51" t="s">
        <v>32320</v>
      </c>
      <c r="S9825" s="51" t="s">
        <v>17</v>
      </c>
      <c r="T9825" s="51" t="s">
        <v>18</v>
      </c>
      <c r="U9825" s="51" t="s">
        <v>31184</v>
      </c>
    </row>
    <row r="9826" spans="1:21" ht="28.8" x14ac:dyDescent="0.3">
      <c r="A9826" t="s">
        <v>32460</v>
      </c>
      <c r="B9826" s="2" t="s">
        <v>19</v>
      </c>
      <c r="C9826" s="2" t="s">
        <v>16787</v>
      </c>
      <c r="D9826" s="2" t="s">
        <v>16789</v>
      </c>
      <c r="E9826" s="2" t="s">
        <v>16817</v>
      </c>
      <c r="F9826" s="2" t="s">
        <v>16819</v>
      </c>
      <c r="G9826" s="2" t="s">
        <v>16821</v>
      </c>
      <c r="H9826" s="3" t="s">
        <v>16822</v>
      </c>
      <c r="I9826" s="3" t="s">
        <v>13115</v>
      </c>
      <c r="J9826" s="3">
        <v>41</v>
      </c>
      <c r="K9826" s="2" t="s">
        <v>36</v>
      </c>
      <c r="O9826" s="7" t="s">
        <v>32650</v>
      </c>
      <c r="P9826" s="7" t="s">
        <v>34115</v>
      </c>
      <c r="Q9826" s="2">
        <v>150</v>
      </c>
      <c r="R9826" s="2">
        <v>150</v>
      </c>
      <c r="S9826" s="2" t="s">
        <v>31186</v>
      </c>
      <c r="U9826" s="26">
        <v>1</v>
      </c>
    </row>
    <row r="9827" spans="1:21" ht="28.8" x14ac:dyDescent="0.3">
      <c r="A9827" t="s">
        <v>32460</v>
      </c>
      <c r="B9827" s="2" t="s">
        <v>19</v>
      </c>
      <c r="C9827" s="2" t="s">
        <v>16787</v>
      </c>
      <c r="D9827" s="2" t="s">
        <v>16789</v>
      </c>
      <c r="E9827" s="2" t="s">
        <v>16817</v>
      </c>
      <c r="F9827" s="2" t="s">
        <v>16819</v>
      </c>
      <c r="G9827" s="2" t="s">
        <v>16823</v>
      </c>
      <c r="H9827" s="3" t="s">
        <v>16824</v>
      </c>
      <c r="I9827" s="3" t="s">
        <v>13115</v>
      </c>
      <c r="J9827" s="3">
        <v>8</v>
      </c>
      <c r="K9827" s="2" t="s">
        <v>36</v>
      </c>
      <c r="O9827" s="7" t="s">
        <v>32650</v>
      </c>
      <c r="P9827" s="7" t="s">
        <v>34115</v>
      </c>
      <c r="Q9827" s="2">
        <v>200</v>
      </c>
      <c r="R9827" s="2">
        <v>200</v>
      </c>
      <c r="S9827" s="2" t="s">
        <v>31186</v>
      </c>
      <c r="U9827" s="26">
        <v>1</v>
      </c>
    </row>
    <row r="9828" spans="1:21" ht="28.8" x14ac:dyDescent="0.3">
      <c r="A9828" t="s">
        <v>32460</v>
      </c>
      <c r="B9828" s="2" t="s">
        <v>19</v>
      </c>
      <c r="C9828" s="2" t="s">
        <v>16787</v>
      </c>
      <c r="D9828" s="2" t="s">
        <v>16789</v>
      </c>
      <c r="E9828" s="2" t="s">
        <v>16817</v>
      </c>
      <c r="F9828" s="2" t="s">
        <v>16819</v>
      </c>
      <c r="G9828" s="2" t="s">
        <v>16825</v>
      </c>
      <c r="H9828" s="3" t="s">
        <v>16826</v>
      </c>
      <c r="I9828" s="3" t="s">
        <v>13115</v>
      </c>
      <c r="K9828" s="2" t="s">
        <v>36</v>
      </c>
      <c r="O9828" s="7" t="s">
        <v>32650</v>
      </c>
      <c r="P9828" s="7" t="s">
        <v>34115</v>
      </c>
      <c r="Q9828" s="2">
        <v>250</v>
      </c>
      <c r="R9828" s="2">
        <v>250</v>
      </c>
      <c r="S9828" s="2" t="s">
        <v>31186</v>
      </c>
      <c r="U9828" s="26">
        <v>1</v>
      </c>
    </row>
    <row r="9829" spans="1:21" ht="28.8" x14ac:dyDescent="0.3">
      <c r="A9829" t="s">
        <v>32460</v>
      </c>
      <c r="B9829" s="2" t="s">
        <v>19</v>
      </c>
      <c r="C9829" s="2" t="s">
        <v>16787</v>
      </c>
      <c r="D9829" s="2" t="s">
        <v>16789</v>
      </c>
      <c r="E9829" s="2" t="s">
        <v>16817</v>
      </c>
      <c r="F9829" s="2" t="s">
        <v>16819</v>
      </c>
      <c r="G9829" s="2" t="s">
        <v>16827</v>
      </c>
      <c r="H9829" s="3" t="s">
        <v>16828</v>
      </c>
      <c r="I9829" s="3" t="s">
        <v>13115</v>
      </c>
      <c r="J9829" s="3">
        <v>6</v>
      </c>
      <c r="K9829" s="2" t="s">
        <v>36</v>
      </c>
      <c r="O9829" s="7" t="s">
        <v>32650</v>
      </c>
      <c r="P9829" s="7" t="s">
        <v>34115</v>
      </c>
      <c r="Q9829" s="2">
        <v>300</v>
      </c>
      <c r="R9829" s="2">
        <v>300</v>
      </c>
      <c r="S9829" s="2" t="s">
        <v>31186</v>
      </c>
      <c r="U9829" s="26">
        <v>1</v>
      </c>
    </row>
    <row r="9830" spans="1:21" ht="28.8" x14ac:dyDescent="0.3">
      <c r="A9830" t="s">
        <v>32460</v>
      </c>
      <c r="B9830" s="2" t="s">
        <v>19</v>
      </c>
      <c r="C9830" s="2" t="s">
        <v>16787</v>
      </c>
      <c r="D9830" s="2" t="s">
        <v>16789</v>
      </c>
      <c r="E9830" s="2" t="s">
        <v>16817</v>
      </c>
      <c r="F9830" s="2" t="s">
        <v>16819</v>
      </c>
      <c r="G9830" s="2" t="s">
        <v>16829</v>
      </c>
      <c r="H9830" s="3" t="s">
        <v>16830</v>
      </c>
      <c r="I9830" s="3" t="s">
        <v>13115</v>
      </c>
      <c r="K9830" s="2" t="s">
        <v>36</v>
      </c>
      <c r="O9830" s="7" t="s">
        <v>32650</v>
      </c>
      <c r="P9830" s="7" t="s">
        <v>34115</v>
      </c>
      <c r="Q9830" s="2">
        <v>350</v>
      </c>
      <c r="R9830" s="2">
        <v>350</v>
      </c>
      <c r="S9830" s="2" t="s">
        <v>31186</v>
      </c>
      <c r="U9830" s="26">
        <v>1</v>
      </c>
    </row>
    <row r="9831" spans="1:21" ht="28.8" x14ac:dyDescent="0.3">
      <c r="A9831" t="s">
        <v>32460</v>
      </c>
      <c r="B9831" s="2" t="s">
        <v>19</v>
      </c>
      <c r="C9831" s="2" t="s">
        <v>16787</v>
      </c>
      <c r="D9831" s="2" t="s">
        <v>16789</v>
      </c>
      <c r="E9831" s="2" t="s">
        <v>16817</v>
      </c>
      <c r="F9831" s="2" t="s">
        <v>16819</v>
      </c>
      <c r="G9831" s="2" t="s">
        <v>16831</v>
      </c>
      <c r="H9831" s="3" t="s">
        <v>16832</v>
      </c>
      <c r="I9831" s="3" t="s">
        <v>13115</v>
      </c>
      <c r="J9831" s="3">
        <v>2</v>
      </c>
      <c r="K9831" s="2" t="s">
        <v>36</v>
      </c>
      <c r="O9831" s="7" t="s">
        <v>32650</v>
      </c>
      <c r="P9831" s="7" t="s">
        <v>34115</v>
      </c>
      <c r="Q9831" s="2">
        <v>400</v>
      </c>
      <c r="R9831" s="2">
        <v>400</v>
      </c>
      <c r="S9831" s="2" t="s">
        <v>31186</v>
      </c>
      <c r="U9831" s="26">
        <v>1</v>
      </c>
    </row>
    <row r="9832" spans="1:21" ht="28.8" x14ac:dyDescent="0.3">
      <c r="A9832" t="s">
        <v>32460</v>
      </c>
      <c r="B9832" s="2" t="s">
        <v>19</v>
      </c>
      <c r="C9832" s="2" t="s">
        <v>16787</v>
      </c>
      <c r="D9832" s="2" t="s">
        <v>16789</v>
      </c>
      <c r="E9832" s="2" t="s">
        <v>16817</v>
      </c>
      <c r="F9832" s="2" t="s">
        <v>16819</v>
      </c>
      <c r="G9832" s="2" t="s">
        <v>16833</v>
      </c>
      <c r="H9832" s="3" t="s">
        <v>16834</v>
      </c>
      <c r="I9832" s="3" t="s">
        <v>13115</v>
      </c>
      <c r="K9832" s="2" t="s">
        <v>36</v>
      </c>
      <c r="O9832" s="7" t="s">
        <v>32650</v>
      </c>
      <c r="P9832" s="7" t="s">
        <v>34115</v>
      </c>
      <c r="Q9832" s="2">
        <v>450</v>
      </c>
      <c r="R9832" s="2">
        <v>450</v>
      </c>
      <c r="S9832" s="2" t="s">
        <v>31186</v>
      </c>
      <c r="U9832" s="26">
        <v>1</v>
      </c>
    </row>
    <row r="9833" spans="1:21" ht="28.8" x14ac:dyDescent="0.3">
      <c r="A9833" t="s">
        <v>32460</v>
      </c>
      <c r="B9833" s="2" t="s">
        <v>19</v>
      </c>
      <c r="C9833" s="2" t="s">
        <v>16787</v>
      </c>
      <c r="D9833" s="2" t="s">
        <v>16789</v>
      </c>
      <c r="E9833" s="2" t="s">
        <v>16817</v>
      </c>
      <c r="F9833" s="2" t="s">
        <v>16819</v>
      </c>
      <c r="G9833" s="2" t="s">
        <v>16835</v>
      </c>
      <c r="H9833" s="3" t="s">
        <v>16836</v>
      </c>
      <c r="I9833" s="3" t="s">
        <v>13115</v>
      </c>
      <c r="K9833" s="2" t="s">
        <v>36</v>
      </c>
      <c r="O9833" s="7" t="s">
        <v>32650</v>
      </c>
      <c r="P9833" s="7" t="s">
        <v>34115</v>
      </c>
      <c r="Q9833" s="2">
        <v>500</v>
      </c>
      <c r="R9833" s="2">
        <v>500</v>
      </c>
      <c r="S9833" s="2" t="s">
        <v>31186</v>
      </c>
      <c r="U9833" s="26">
        <v>1</v>
      </c>
    </row>
    <row r="9834" spans="1:21" ht="28.8" x14ac:dyDescent="0.3">
      <c r="A9834" t="s">
        <v>32460</v>
      </c>
      <c r="B9834" s="2" t="s">
        <v>19</v>
      </c>
      <c r="C9834" s="2" t="s">
        <v>16787</v>
      </c>
      <c r="D9834" s="2" t="s">
        <v>16789</v>
      </c>
      <c r="E9834" s="2" t="s">
        <v>16817</v>
      </c>
      <c r="F9834" s="2" t="s">
        <v>16819</v>
      </c>
      <c r="G9834" s="2" t="s">
        <v>16837</v>
      </c>
      <c r="H9834" s="3" t="s">
        <v>16838</v>
      </c>
      <c r="I9834" s="3" t="s">
        <v>13115</v>
      </c>
      <c r="K9834" s="2" t="s">
        <v>36</v>
      </c>
      <c r="O9834" s="7" t="s">
        <v>32650</v>
      </c>
      <c r="P9834" s="7" t="s">
        <v>34115</v>
      </c>
      <c r="Q9834" s="2">
        <v>550</v>
      </c>
      <c r="R9834" s="2">
        <v>550</v>
      </c>
      <c r="S9834" s="2" t="s">
        <v>31186</v>
      </c>
      <c r="U9834" s="26">
        <v>1</v>
      </c>
    </row>
    <row r="9835" spans="1:21" ht="28.8" x14ac:dyDescent="0.3">
      <c r="A9835" t="s">
        <v>32460</v>
      </c>
      <c r="B9835" s="2" t="s">
        <v>19</v>
      </c>
      <c r="C9835" s="2" t="s">
        <v>16787</v>
      </c>
      <c r="D9835" s="2" t="s">
        <v>16789</v>
      </c>
      <c r="E9835" s="2" t="s">
        <v>16817</v>
      </c>
      <c r="F9835" s="2" t="s">
        <v>16819</v>
      </c>
      <c r="G9835" s="2" t="s">
        <v>16839</v>
      </c>
      <c r="H9835" s="3" t="s">
        <v>16840</v>
      </c>
      <c r="I9835" s="3" t="s">
        <v>13115</v>
      </c>
      <c r="K9835" s="2" t="s">
        <v>36</v>
      </c>
      <c r="O9835" s="7" t="s">
        <v>32650</v>
      </c>
      <c r="P9835" s="7" t="s">
        <v>34115</v>
      </c>
      <c r="Q9835" s="2">
        <v>600</v>
      </c>
      <c r="R9835" s="2">
        <v>600</v>
      </c>
      <c r="S9835" s="2" t="s">
        <v>31186</v>
      </c>
      <c r="U9835" s="26">
        <v>1</v>
      </c>
    </row>
    <row r="9836" spans="1:21" x14ac:dyDescent="0.3">
      <c r="B9836" s="2" t="s">
        <v>19</v>
      </c>
      <c r="C9836" s="2" t="s">
        <v>16787</v>
      </c>
      <c r="D9836" s="2" t="s">
        <v>16789</v>
      </c>
      <c r="E9836" s="2" t="s">
        <v>16841</v>
      </c>
      <c r="H9836" s="3" t="s">
        <v>16842</v>
      </c>
    </row>
    <row r="9837" spans="1:21" x14ac:dyDescent="0.3">
      <c r="L9837" s="163" t="s">
        <v>0</v>
      </c>
      <c r="M9837" s="163"/>
      <c r="N9837" s="163"/>
      <c r="O9837" s="163" t="s">
        <v>1</v>
      </c>
      <c r="P9837" s="163"/>
      <c r="Q9837" s="165" t="s">
        <v>31185</v>
      </c>
      <c r="R9837" s="166"/>
      <c r="S9837" s="166"/>
      <c r="T9837" s="166"/>
      <c r="U9837" s="167"/>
    </row>
    <row r="9838" spans="1:21" ht="43.2" x14ac:dyDescent="0.3">
      <c r="B9838" s="2" t="s">
        <v>19</v>
      </c>
      <c r="C9838" s="2" t="s">
        <v>16787</v>
      </c>
      <c r="D9838" s="2" t="s">
        <v>16789</v>
      </c>
      <c r="E9838" s="2" t="s">
        <v>16841</v>
      </c>
      <c r="F9838" s="2" t="s">
        <v>16843</v>
      </c>
      <c r="H9838" s="3" t="s">
        <v>16844</v>
      </c>
      <c r="L9838" s="123" t="s">
        <v>12</v>
      </c>
      <c r="M9838" s="123" t="s">
        <v>13</v>
      </c>
      <c r="N9838" s="123" t="s">
        <v>14</v>
      </c>
      <c r="O9838" s="123" t="s">
        <v>32311</v>
      </c>
      <c r="P9838" s="123" t="s">
        <v>31195</v>
      </c>
      <c r="Q9838" s="50" t="s">
        <v>32319</v>
      </c>
      <c r="R9838" s="51" t="s">
        <v>32320</v>
      </c>
      <c r="S9838" s="51" t="s">
        <v>17</v>
      </c>
      <c r="T9838" s="51" t="s">
        <v>18</v>
      </c>
      <c r="U9838" s="51" t="s">
        <v>31184</v>
      </c>
    </row>
    <row r="9839" spans="1:21" ht="43.2" x14ac:dyDescent="0.3">
      <c r="A9839" t="s">
        <v>32460</v>
      </c>
      <c r="B9839" s="2" t="s">
        <v>19</v>
      </c>
      <c r="C9839" s="2" t="s">
        <v>16787</v>
      </c>
      <c r="D9839" s="2" t="s">
        <v>16789</v>
      </c>
      <c r="E9839" s="2" t="s">
        <v>16841</v>
      </c>
      <c r="F9839" s="2" t="s">
        <v>16843</v>
      </c>
      <c r="G9839" s="2" t="s">
        <v>16845</v>
      </c>
      <c r="H9839" s="3" t="s">
        <v>16846</v>
      </c>
      <c r="I9839" s="3" t="s">
        <v>13115</v>
      </c>
      <c r="J9839" s="3">
        <v>292</v>
      </c>
      <c r="K9839" s="2" t="s">
        <v>36</v>
      </c>
      <c r="O9839" s="7" t="s">
        <v>32650</v>
      </c>
      <c r="P9839" s="7" t="s">
        <v>34116</v>
      </c>
      <c r="Q9839" s="2">
        <v>400</v>
      </c>
      <c r="R9839" s="2">
        <v>400</v>
      </c>
      <c r="S9839" s="2" t="s">
        <v>31186</v>
      </c>
      <c r="U9839" s="26">
        <v>1</v>
      </c>
    </row>
    <row r="9840" spans="1:21" ht="43.2" x14ac:dyDescent="0.3">
      <c r="A9840" t="s">
        <v>32460</v>
      </c>
      <c r="B9840" s="2" t="s">
        <v>19</v>
      </c>
      <c r="C9840" s="2" t="s">
        <v>16787</v>
      </c>
      <c r="D9840" s="2" t="s">
        <v>16789</v>
      </c>
      <c r="E9840" s="2" t="s">
        <v>16841</v>
      </c>
      <c r="F9840" s="2" t="s">
        <v>16843</v>
      </c>
      <c r="G9840" s="2" t="s">
        <v>16847</v>
      </c>
      <c r="H9840" s="3" t="s">
        <v>16848</v>
      </c>
      <c r="I9840" s="3" t="s">
        <v>13115</v>
      </c>
      <c r="J9840" s="3">
        <v>56</v>
      </c>
      <c r="K9840" s="2" t="s">
        <v>36</v>
      </c>
      <c r="O9840" s="7" t="s">
        <v>32650</v>
      </c>
      <c r="P9840" s="7" t="s">
        <v>34116</v>
      </c>
      <c r="Q9840" s="2">
        <v>500</v>
      </c>
      <c r="R9840" s="2">
        <v>500</v>
      </c>
      <c r="S9840" s="2" t="s">
        <v>31186</v>
      </c>
      <c r="U9840" s="26">
        <v>1</v>
      </c>
    </row>
    <row r="9841" spans="1:21" ht="43.2" x14ac:dyDescent="0.3">
      <c r="A9841" t="s">
        <v>32460</v>
      </c>
      <c r="B9841" s="2" t="s">
        <v>19</v>
      </c>
      <c r="C9841" s="2" t="s">
        <v>16787</v>
      </c>
      <c r="D9841" s="2" t="s">
        <v>16789</v>
      </c>
      <c r="E9841" s="2" t="s">
        <v>16841</v>
      </c>
      <c r="F9841" s="2" t="s">
        <v>16843</v>
      </c>
      <c r="G9841" s="2" t="s">
        <v>16849</v>
      </c>
      <c r="H9841" s="3" t="s">
        <v>16850</v>
      </c>
      <c r="I9841" s="3" t="s">
        <v>13115</v>
      </c>
      <c r="J9841" s="3">
        <v>10</v>
      </c>
      <c r="K9841" s="2" t="s">
        <v>36</v>
      </c>
      <c r="O9841" s="7" t="s">
        <v>32650</v>
      </c>
      <c r="P9841" s="7" t="s">
        <v>34116</v>
      </c>
      <c r="Q9841" s="2">
        <v>600</v>
      </c>
      <c r="R9841" s="2">
        <v>600</v>
      </c>
      <c r="S9841" s="2" t="s">
        <v>31186</v>
      </c>
      <c r="U9841" s="26">
        <v>1</v>
      </c>
    </row>
    <row r="9842" spans="1:21" ht="43.2" x14ac:dyDescent="0.3">
      <c r="A9842" t="s">
        <v>32460</v>
      </c>
      <c r="B9842" s="2" t="s">
        <v>19</v>
      </c>
      <c r="C9842" s="2" t="s">
        <v>16787</v>
      </c>
      <c r="D9842" s="2" t="s">
        <v>16789</v>
      </c>
      <c r="E9842" s="2" t="s">
        <v>16841</v>
      </c>
      <c r="F9842" s="2" t="s">
        <v>16843</v>
      </c>
      <c r="G9842" s="2" t="s">
        <v>16851</v>
      </c>
      <c r="H9842" s="3" t="s">
        <v>16852</v>
      </c>
      <c r="I9842" s="3" t="s">
        <v>13115</v>
      </c>
      <c r="J9842" s="3">
        <v>9</v>
      </c>
      <c r="K9842" s="2" t="s">
        <v>36</v>
      </c>
      <c r="O9842" s="7" t="s">
        <v>32650</v>
      </c>
      <c r="P9842" s="7" t="s">
        <v>34116</v>
      </c>
      <c r="Q9842" s="2">
        <v>800</v>
      </c>
      <c r="R9842" s="2">
        <v>800</v>
      </c>
      <c r="S9842" s="2" t="s">
        <v>31186</v>
      </c>
      <c r="U9842" s="26">
        <v>1</v>
      </c>
    </row>
    <row r="9843" spans="1:21" ht="43.2" x14ac:dyDescent="0.3">
      <c r="A9843" t="s">
        <v>32460</v>
      </c>
      <c r="B9843" s="2" t="s">
        <v>19</v>
      </c>
      <c r="C9843" s="2" t="s">
        <v>16787</v>
      </c>
      <c r="D9843" s="2" t="s">
        <v>16789</v>
      </c>
      <c r="E9843" s="2" t="s">
        <v>16841</v>
      </c>
      <c r="F9843" s="2" t="s">
        <v>16843</v>
      </c>
      <c r="G9843" s="2" t="s">
        <v>16853</v>
      </c>
      <c r="H9843" s="3" t="s">
        <v>16854</v>
      </c>
      <c r="I9843" s="3" t="s">
        <v>13115</v>
      </c>
      <c r="J9843" s="3">
        <v>9</v>
      </c>
      <c r="K9843" s="2" t="s">
        <v>36</v>
      </c>
      <c r="O9843" s="7" t="s">
        <v>32650</v>
      </c>
      <c r="P9843" s="7" t="s">
        <v>34116</v>
      </c>
      <c r="Q9843" s="2">
        <v>1000</v>
      </c>
      <c r="R9843" s="2">
        <v>1000</v>
      </c>
      <c r="S9843" s="2" t="s">
        <v>31186</v>
      </c>
      <c r="U9843" s="26">
        <v>1</v>
      </c>
    </row>
    <row r="9844" spans="1:21" ht="43.2" x14ac:dyDescent="0.3">
      <c r="A9844" t="s">
        <v>32460</v>
      </c>
      <c r="B9844" s="2" t="s">
        <v>19</v>
      </c>
      <c r="C9844" s="2" t="s">
        <v>16787</v>
      </c>
      <c r="D9844" s="2" t="s">
        <v>16789</v>
      </c>
      <c r="E9844" s="2" t="s">
        <v>16841</v>
      </c>
      <c r="F9844" s="2" t="s">
        <v>16843</v>
      </c>
      <c r="G9844" s="2" t="s">
        <v>16855</v>
      </c>
      <c r="H9844" s="3" t="s">
        <v>16856</v>
      </c>
      <c r="I9844" s="3" t="s">
        <v>13115</v>
      </c>
      <c r="J9844" s="3">
        <v>1</v>
      </c>
      <c r="K9844" s="2" t="s">
        <v>36</v>
      </c>
      <c r="O9844" s="7" t="s">
        <v>32650</v>
      </c>
      <c r="P9844" s="7" t="s">
        <v>34116</v>
      </c>
      <c r="Q9844" s="2">
        <v>1200</v>
      </c>
      <c r="R9844" s="2">
        <v>1200</v>
      </c>
      <c r="S9844" s="2" t="s">
        <v>31186</v>
      </c>
      <c r="U9844" s="26">
        <v>1</v>
      </c>
    </row>
    <row r="9845" spans="1:21" ht="43.2" x14ac:dyDescent="0.3">
      <c r="A9845" t="s">
        <v>32460</v>
      </c>
      <c r="B9845" s="2" t="s">
        <v>19</v>
      </c>
      <c r="C9845" s="2" t="s">
        <v>16787</v>
      </c>
      <c r="D9845" s="2" t="s">
        <v>16789</v>
      </c>
      <c r="E9845" s="2" t="s">
        <v>16841</v>
      </c>
      <c r="F9845" s="2" t="s">
        <v>16843</v>
      </c>
      <c r="G9845" s="2" t="s">
        <v>16857</v>
      </c>
      <c r="H9845" s="3" t="s">
        <v>16858</v>
      </c>
      <c r="I9845" s="3" t="s">
        <v>13115</v>
      </c>
      <c r="K9845" s="2" t="s">
        <v>36</v>
      </c>
      <c r="O9845" s="7" t="s">
        <v>32650</v>
      </c>
      <c r="P9845" s="7" t="s">
        <v>34116</v>
      </c>
      <c r="Q9845" s="2">
        <v>1400</v>
      </c>
      <c r="R9845" s="2">
        <v>1400</v>
      </c>
      <c r="S9845" s="2" t="s">
        <v>31186</v>
      </c>
      <c r="U9845" s="26">
        <v>1</v>
      </c>
    </row>
    <row r="9846" spans="1:21" ht="43.2" x14ac:dyDescent="0.3">
      <c r="A9846" t="s">
        <v>32460</v>
      </c>
      <c r="B9846" s="2" t="s">
        <v>19</v>
      </c>
      <c r="C9846" s="2" t="s">
        <v>16787</v>
      </c>
      <c r="D9846" s="2" t="s">
        <v>16789</v>
      </c>
      <c r="E9846" s="2" t="s">
        <v>16841</v>
      </c>
      <c r="F9846" s="2" t="s">
        <v>16843</v>
      </c>
      <c r="G9846" s="2" t="s">
        <v>16859</v>
      </c>
      <c r="H9846" s="3" t="s">
        <v>16860</v>
      </c>
      <c r="I9846" s="3" t="s">
        <v>13115</v>
      </c>
      <c r="J9846" s="3">
        <v>8</v>
      </c>
      <c r="K9846" s="2" t="s">
        <v>36</v>
      </c>
      <c r="O9846" s="7" t="s">
        <v>32650</v>
      </c>
      <c r="P9846" s="7" t="s">
        <v>34116</v>
      </c>
      <c r="Q9846" s="2">
        <v>1600</v>
      </c>
      <c r="R9846" s="2">
        <v>1600</v>
      </c>
      <c r="S9846" s="2" t="s">
        <v>31186</v>
      </c>
      <c r="U9846" s="26">
        <v>1</v>
      </c>
    </row>
    <row r="9847" spans="1:21" ht="43.2" x14ac:dyDescent="0.3">
      <c r="A9847" t="s">
        <v>32460</v>
      </c>
      <c r="B9847" s="2" t="s">
        <v>19</v>
      </c>
      <c r="C9847" s="2" t="s">
        <v>16787</v>
      </c>
      <c r="D9847" s="2" t="s">
        <v>16789</v>
      </c>
      <c r="E9847" s="2" t="s">
        <v>16841</v>
      </c>
      <c r="F9847" s="2" t="s">
        <v>16843</v>
      </c>
      <c r="G9847" s="2" t="s">
        <v>16861</v>
      </c>
      <c r="H9847" s="3" t="s">
        <v>16862</v>
      </c>
      <c r="I9847" s="3" t="s">
        <v>13115</v>
      </c>
      <c r="J9847" s="3">
        <v>2</v>
      </c>
      <c r="K9847" s="2" t="s">
        <v>36</v>
      </c>
      <c r="O9847" s="7" t="s">
        <v>32650</v>
      </c>
      <c r="P9847" s="7" t="s">
        <v>34116</v>
      </c>
      <c r="Q9847" s="2">
        <v>2000</v>
      </c>
      <c r="R9847" s="2">
        <v>2000</v>
      </c>
      <c r="S9847" s="2" t="s">
        <v>31186</v>
      </c>
      <c r="U9847" s="26">
        <v>1</v>
      </c>
    </row>
    <row r="9848" spans="1:21" ht="43.2" x14ac:dyDescent="0.3">
      <c r="A9848" t="s">
        <v>32460</v>
      </c>
      <c r="B9848" s="2" t="s">
        <v>19</v>
      </c>
      <c r="C9848" s="2" t="s">
        <v>16787</v>
      </c>
      <c r="D9848" s="2" t="s">
        <v>16789</v>
      </c>
      <c r="E9848" s="2" t="s">
        <v>16841</v>
      </c>
      <c r="F9848" s="2" t="s">
        <v>16843</v>
      </c>
      <c r="G9848" s="2" t="s">
        <v>16863</v>
      </c>
      <c r="H9848" s="3" t="s">
        <v>16864</v>
      </c>
      <c r="I9848" s="3" t="s">
        <v>13115</v>
      </c>
      <c r="K9848" s="2" t="s">
        <v>36</v>
      </c>
      <c r="O9848" s="7" t="s">
        <v>32650</v>
      </c>
      <c r="P9848" s="7" t="s">
        <v>34116</v>
      </c>
      <c r="Q9848" s="2">
        <v>2400</v>
      </c>
      <c r="R9848" s="2">
        <v>2400</v>
      </c>
      <c r="S9848" s="2" t="s">
        <v>31186</v>
      </c>
      <c r="U9848" s="26">
        <v>1</v>
      </c>
    </row>
    <row r="9849" spans="1:21" x14ac:dyDescent="0.3">
      <c r="L9849" s="163" t="s">
        <v>0</v>
      </c>
      <c r="M9849" s="163"/>
      <c r="N9849" s="163"/>
      <c r="O9849" s="163" t="s">
        <v>1</v>
      </c>
      <c r="P9849" s="163"/>
      <c r="Q9849" s="165" t="s">
        <v>31185</v>
      </c>
      <c r="R9849" s="166"/>
      <c r="S9849" s="166"/>
      <c r="T9849" s="166"/>
      <c r="U9849" s="167"/>
    </row>
    <row r="9850" spans="1:21" ht="43.2" x14ac:dyDescent="0.3">
      <c r="B9850" s="2" t="s">
        <v>19</v>
      </c>
      <c r="C9850" s="2" t="s">
        <v>16787</v>
      </c>
      <c r="D9850" s="2" t="s">
        <v>16789</v>
      </c>
      <c r="E9850" s="2" t="s">
        <v>16841</v>
      </c>
      <c r="F9850" s="2" t="s">
        <v>16865</v>
      </c>
      <c r="H9850" s="3" t="s">
        <v>16866</v>
      </c>
      <c r="L9850" s="123" t="s">
        <v>12</v>
      </c>
      <c r="M9850" s="123" t="s">
        <v>13</v>
      </c>
      <c r="N9850" s="123" t="s">
        <v>14</v>
      </c>
      <c r="O9850" s="123" t="s">
        <v>32311</v>
      </c>
      <c r="P9850" s="123" t="s">
        <v>31195</v>
      </c>
      <c r="Q9850" s="50" t="s">
        <v>32319</v>
      </c>
      <c r="R9850" s="51" t="s">
        <v>32320</v>
      </c>
      <c r="S9850" s="51" t="s">
        <v>17</v>
      </c>
      <c r="T9850" s="51" t="s">
        <v>18</v>
      </c>
      <c r="U9850" s="51" t="s">
        <v>31184</v>
      </c>
    </row>
    <row r="9851" spans="1:21" ht="28.8" x14ac:dyDescent="0.3">
      <c r="A9851" t="s">
        <v>32460</v>
      </c>
      <c r="B9851" s="2" t="s">
        <v>19</v>
      </c>
      <c r="C9851" s="2" t="s">
        <v>16787</v>
      </c>
      <c r="D9851" s="2" t="s">
        <v>16789</v>
      </c>
      <c r="E9851" s="2" t="s">
        <v>16841</v>
      </c>
      <c r="F9851" s="2" t="s">
        <v>16865</v>
      </c>
      <c r="G9851" s="2" t="s">
        <v>16867</v>
      </c>
      <c r="H9851" s="3" t="s">
        <v>16868</v>
      </c>
      <c r="I9851" s="3" t="s">
        <v>13115</v>
      </c>
      <c r="J9851" s="3">
        <v>7</v>
      </c>
      <c r="K9851" s="2" t="s">
        <v>36</v>
      </c>
      <c r="O9851" s="7" t="s">
        <v>32650</v>
      </c>
      <c r="P9851" s="7" t="s">
        <v>34117</v>
      </c>
      <c r="Q9851" s="2">
        <v>150</v>
      </c>
      <c r="R9851" s="2">
        <v>150</v>
      </c>
      <c r="S9851" s="2" t="s">
        <v>31186</v>
      </c>
      <c r="U9851" s="26">
        <v>1</v>
      </c>
    </row>
    <row r="9852" spans="1:21" ht="28.8" x14ac:dyDescent="0.3">
      <c r="A9852" t="s">
        <v>32460</v>
      </c>
      <c r="B9852" s="2" t="s">
        <v>19</v>
      </c>
      <c r="C9852" s="2" t="s">
        <v>16787</v>
      </c>
      <c r="D9852" s="2" t="s">
        <v>16789</v>
      </c>
      <c r="E9852" s="2" t="s">
        <v>16841</v>
      </c>
      <c r="F9852" s="2" t="s">
        <v>16865</v>
      </c>
      <c r="G9852" s="2" t="s">
        <v>16869</v>
      </c>
      <c r="H9852" s="3" t="s">
        <v>16870</v>
      </c>
      <c r="I9852" s="3" t="s">
        <v>13115</v>
      </c>
      <c r="K9852" s="2" t="s">
        <v>36</v>
      </c>
      <c r="O9852" s="7" t="s">
        <v>32650</v>
      </c>
      <c r="P9852" s="7" t="s">
        <v>34117</v>
      </c>
      <c r="Q9852" s="2">
        <v>200</v>
      </c>
      <c r="R9852" s="2">
        <v>200</v>
      </c>
      <c r="S9852" s="2" t="s">
        <v>31186</v>
      </c>
      <c r="U9852" s="26">
        <v>1</v>
      </c>
    </row>
    <row r="9853" spans="1:21" ht="28.8" x14ac:dyDescent="0.3">
      <c r="A9853" t="s">
        <v>32460</v>
      </c>
      <c r="B9853" s="2" t="s">
        <v>19</v>
      </c>
      <c r="C9853" s="2" t="s">
        <v>16787</v>
      </c>
      <c r="D9853" s="2" t="s">
        <v>16789</v>
      </c>
      <c r="E9853" s="2" t="s">
        <v>16841</v>
      </c>
      <c r="F9853" s="2" t="s">
        <v>16865</v>
      </c>
      <c r="G9853" s="2" t="s">
        <v>16871</v>
      </c>
      <c r="H9853" s="3" t="s">
        <v>16872</v>
      </c>
      <c r="I9853" s="3" t="s">
        <v>13115</v>
      </c>
      <c r="J9853" s="3">
        <v>1</v>
      </c>
      <c r="K9853" s="2" t="s">
        <v>36</v>
      </c>
      <c r="O9853" s="7" t="s">
        <v>32650</v>
      </c>
      <c r="P9853" s="7" t="s">
        <v>34117</v>
      </c>
      <c r="Q9853" s="2">
        <v>300</v>
      </c>
      <c r="R9853" s="2">
        <v>300</v>
      </c>
      <c r="S9853" s="2" t="s">
        <v>31186</v>
      </c>
      <c r="U9853" s="26">
        <v>1</v>
      </c>
    </row>
    <row r="9854" spans="1:21" ht="28.8" x14ac:dyDescent="0.3">
      <c r="A9854" t="s">
        <v>32460</v>
      </c>
      <c r="B9854" s="2" t="s">
        <v>19</v>
      </c>
      <c r="C9854" s="2" t="s">
        <v>16787</v>
      </c>
      <c r="D9854" s="2" t="s">
        <v>16789</v>
      </c>
      <c r="E9854" s="2" t="s">
        <v>16841</v>
      </c>
      <c r="F9854" s="2" t="s">
        <v>16865</v>
      </c>
      <c r="G9854" s="2" t="s">
        <v>16873</v>
      </c>
      <c r="H9854" s="3" t="s">
        <v>16874</v>
      </c>
      <c r="I9854" s="3" t="s">
        <v>13115</v>
      </c>
      <c r="J9854" s="3">
        <v>1</v>
      </c>
      <c r="K9854" s="2" t="s">
        <v>36</v>
      </c>
      <c r="O9854" s="7" t="s">
        <v>32650</v>
      </c>
      <c r="P9854" s="7" t="s">
        <v>34117</v>
      </c>
      <c r="Q9854" s="2">
        <v>400</v>
      </c>
      <c r="R9854" s="2">
        <v>400</v>
      </c>
      <c r="S9854" s="2" t="s">
        <v>31186</v>
      </c>
      <c r="U9854" s="26">
        <v>1</v>
      </c>
    </row>
    <row r="9855" spans="1:21" ht="28.8" x14ac:dyDescent="0.3">
      <c r="A9855" t="s">
        <v>32460</v>
      </c>
      <c r="B9855" s="2" t="s">
        <v>19</v>
      </c>
      <c r="C9855" s="2" t="s">
        <v>16787</v>
      </c>
      <c r="D9855" s="2" t="s">
        <v>16789</v>
      </c>
      <c r="E9855" s="2" t="s">
        <v>16841</v>
      </c>
      <c r="F9855" s="2" t="s">
        <v>16865</v>
      </c>
      <c r="G9855" s="2" t="s">
        <v>16875</v>
      </c>
      <c r="H9855" s="3" t="s">
        <v>16876</v>
      </c>
      <c r="I9855" s="3" t="s">
        <v>13115</v>
      </c>
      <c r="K9855" s="2" t="s">
        <v>36</v>
      </c>
      <c r="O9855" s="7" t="s">
        <v>32650</v>
      </c>
      <c r="P9855" s="7" t="s">
        <v>34117</v>
      </c>
      <c r="Q9855" s="2">
        <v>500</v>
      </c>
      <c r="R9855" s="2">
        <v>500</v>
      </c>
      <c r="S9855" s="2" t="s">
        <v>31186</v>
      </c>
      <c r="U9855" s="26">
        <v>1</v>
      </c>
    </row>
    <row r="9856" spans="1:21" ht="28.8" x14ac:dyDescent="0.3">
      <c r="A9856" t="s">
        <v>32460</v>
      </c>
      <c r="B9856" s="2" t="s">
        <v>19</v>
      </c>
      <c r="C9856" s="2" t="s">
        <v>16787</v>
      </c>
      <c r="D9856" s="2" t="s">
        <v>16789</v>
      </c>
      <c r="E9856" s="2" t="s">
        <v>16841</v>
      </c>
      <c r="F9856" s="2" t="s">
        <v>16865</v>
      </c>
      <c r="G9856" s="2" t="s">
        <v>16877</v>
      </c>
      <c r="H9856" s="3" t="s">
        <v>16878</v>
      </c>
      <c r="I9856" s="3" t="s">
        <v>13115</v>
      </c>
      <c r="K9856" s="2" t="s">
        <v>36</v>
      </c>
      <c r="O9856" s="7" t="s">
        <v>32650</v>
      </c>
      <c r="P9856" s="7" t="s">
        <v>34117</v>
      </c>
      <c r="Q9856" s="2">
        <v>600</v>
      </c>
      <c r="R9856" s="2">
        <v>600</v>
      </c>
      <c r="S9856" s="2" t="s">
        <v>31186</v>
      </c>
      <c r="U9856" s="26">
        <v>1</v>
      </c>
    </row>
    <row r="9857" spans="1:22" ht="28.8" x14ac:dyDescent="0.3">
      <c r="A9857" t="s">
        <v>32460</v>
      </c>
      <c r="B9857" s="2" t="s">
        <v>19</v>
      </c>
      <c r="C9857" s="2" t="s">
        <v>16787</v>
      </c>
      <c r="D9857" s="2" t="s">
        <v>16789</v>
      </c>
      <c r="E9857" s="2" t="s">
        <v>16841</v>
      </c>
      <c r="F9857" s="2" t="s">
        <v>16865</v>
      </c>
      <c r="G9857" s="2" t="s">
        <v>16879</v>
      </c>
      <c r="H9857" s="3" t="s">
        <v>16880</v>
      </c>
      <c r="I9857" s="3" t="s">
        <v>13115</v>
      </c>
      <c r="K9857" s="2" t="s">
        <v>36</v>
      </c>
      <c r="O9857" s="7" t="s">
        <v>32650</v>
      </c>
      <c r="P9857" s="7" t="s">
        <v>34117</v>
      </c>
      <c r="Q9857" s="2">
        <v>800</v>
      </c>
      <c r="R9857" s="2">
        <v>800</v>
      </c>
      <c r="S9857" s="2" t="s">
        <v>31186</v>
      </c>
      <c r="U9857" s="26">
        <v>1</v>
      </c>
    </row>
    <row r="9858" spans="1:22" ht="28.8" x14ac:dyDescent="0.3">
      <c r="A9858" t="s">
        <v>32460</v>
      </c>
      <c r="B9858" s="2" t="s">
        <v>19</v>
      </c>
      <c r="C9858" s="2" t="s">
        <v>16787</v>
      </c>
      <c r="D9858" s="2" t="s">
        <v>16789</v>
      </c>
      <c r="E9858" s="2" t="s">
        <v>16841</v>
      </c>
      <c r="F9858" s="2" t="s">
        <v>16865</v>
      </c>
      <c r="G9858" s="2" t="s">
        <v>16881</v>
      </c>
      <c r="H9858" s="3" t="s">
        <v>16882</v>
      </c>
      <c r="I9858" s="3" t="s">
        <v>13115</v>
      </c>
      <c r="K9858" s="2" t="s">
        <v>36</v>
      </c>
      <c r="O9858" s="7" t="s">
        <v>32650</v>
      </c>
      <c r="P9858" s="7" t="s">
        <v>34117</v>
      </c>
      <c r="Q9858" s="2">
        <v>1000</v>
      </c>
      <c r="R9858" s="2">
        <v>1000</v>
      </c>
      <c r="S9858" s="2" t="s">
        <v>31186</v>
      </c>
      <c r="U9858" s="26">
        <v>1</v>
      </c>
    </row>
    <row r="9859" spans="1:22" x14ac:dyDescent="0.3">
      <c r="L9859" s="163" t="s">
        <v>0</v>
      </c>
      <c r="M9859" s="163"/>
      <c r="N9859" s="163"/>
      <c r="O9859" s="163" t="s">
        <v>1</v>
      </c>
      <c r="P9859" s="163"/>
      <c r="Q9859" s="163"/>
      <c r="R9859" s="165" t="s">
        <v>31185</v>
      </c>
      <c r="S9859" s="166"/>
      <c r="T9859" s="166"/>
      <c r="U9859" s="166"/>
      <c r="V9859" s="167"/>
    </row>
    <row r="9860" spans="1:22" ht="43.2" x14ac:dyDescent="0.3">
      <c r="B9860" s="2" t="s">
        <v>19</v>
      </c>
      <c r="C9860" s="2" t="s">
        <v>16787</v>
      </c>
      <c r="D9860" s="2" t="s">
        <v>16789</v>
      </c>
      <c r="E9860" s="2" t="s">
        <v>16841</v>
      </c>
      <c r="F9860" s="2" t="s">
        <v>16883</v>
      </c>
      <c r="H9860" s="3" t="s">
        <v>16884</v>
      </c>
      <c r="L9860" s="123" t="s">
        <v>12</v>
      </c>
      <c r="M9860" s="123" t="s">
        <v>13</v>
      </c>
      <c r="N9860" s="123" t="s">
        <v>14</v>
      </c>
      <c r="O9860" s="123" t="s">
        <v>32311</v>
      </c>
      <c r="P9860" s="123" t="s">
        <v>31195</v>
      </c>
      <c r="Q9860" s="123" t="s">
        <v>32774</v>
      </c>
      <c r="R9860" s="50" t="s">
        <v>32319</v>
      </c>
      <c r="S9860" s="51" t="s">
        <v>32320</v>
      </c>
      <c r="T9860" s="51" t="s">
        <v>17</v>
      </c>
      <c r="U9860" s="51" t="s">
        <v>18</v>
      </c>
      <c r="V9860" s="51" t="s">
        <v>31184</v>
      </c>
    </row>
    <row r="9861" spans="1:22" ht="43.2" x14ac:dyDescent="0.3">
      <c r="A9861" t="s">
        <v>32460</v>
      </c>
      <c r="B9861" s="2" t="s">
        <v>19</v>
      </c>
      <c r="C9861" s="2" t="s">
        <v>16787</v>
      </c>
      <c r="D9861" s="2" t="s">
        <v>16789</v>
      </c>
      <c r="E9861" s="2" t="s">
        <v>16841</v>
      </c>
      <c r="F9861" s="2" t="s">
        <v>16883</v>
      </c>
      <c r="G9861" s="2" t="s">
        <v>16885</v>
      </c>
      <c r="H9861" s="3" t="s">
        <v>16886</v>
      </c>
      <c r="I9861" s="3" t="s">
        <v>13115</v>
      </c>
      <c r="J9861" s="3">
        <v>13</v>
      </c>
      <c r="K9861" s="2" t="s">
        <v>36</v>
      </c>
      <c r="O9861" s="7" t="s">
        <v>32650</v>
      </c>
      <c r="P9861" s="7" t="s">
        <v>34118</v>
      </c>
      <c r="Q9861" s="2" t="s">
        <v>34119</v>
      </c>
      <c r="R9861" s="2">
        <v>400</v>
      </c>
      <c r="S9861" s="2">
        <v>400</v>
      </c>
      <c r="T9861" s="2" t="s">
        <v>31186</v>
      </c>
      <c r="U9861" s="2"/>
      <c r="V9861" s="26">
        <v>1</v>
      </c>
    </row>
    <row r="9862" spans="1:22" ht="43.2" x14ac:dyDescent="0.3">
      <c r="A9862" t="s">
        <v>32460</v>
      </c>
      <c r="B9862" s="2" t="s">
        <v>19</v>
      </c>
      <c r="C9862" s="2" t="s">
        <v>16787</v>
      </c>
      <c r="D9862" s="2" t="s">
        <v>16789</v>
      </c>
      <c r="E9862" s="2" t="s">
        <v>16841</v>
      </c>
      <c r="F9862" s="2" t="s">
        <v>16883</v>
      </c>
      <c r="G9862" s="2" t="s">
        <v>16887</v>
      </c>
      <c r="H9862" s="3" t="s">
        <v>16888</v>
      </c>
      <c r="I9862" s="3" t="s">
        <v>13115</v>
      </c>
      <c r="J9862" s="3">
        <v>2</v>
      </c>
      <c r="K9862" s="2" t="s">
        <v>36</v>
      </c>
      <c r="O9862" s="7" t="s">
        <v>32650</v>
      </c>
      <c r="P9862" s="7" t="s">
        <v>34118</v>
      </c>
      <c r="Q9862" s="2" t="s">
        <v>34119</v>
      </c>
      <c r="R9862" s="2">
        <v>500</v>
      </c>
      <c r="S9862" s="2">
        <v>500</v>
      </c>
      <c r="T9862" s="2" t="s">
        <v>31186</v>
      </c>
      <c r="U9862" s="2"/>
      <c r="V9862" s="26">
        <v>1</v>
      </c>
    </row>
    <row r="9863" spans="1:22" ht="43.2" x14ac:dyDescent="0.3">
      <c r="A9863" t="s">
        <v>32460</v>
      </c>
      <c r="B9863" s="2" t="s">
        <v>19</v>
      </c>
      <c r="C9863" s="2" t="s">
        <v>16787</v>
      </c>
      <c r="D9863" s="2" t="s">
        <v>16789</v>
      </c>
      <c r="E9863" s="2" t="s">
        <v>16841</v>
      </c>
      <c r="F9863" s="2" t="s">
        <v>16883</v>
      </c>
      <c r="G9863" s="2" t="s">
        <v>16889</v>
      </c>
      <c r="H9863" s="3" t="s">
        <v>16890</v>
      </c>
      <c r="I9863" s="3" t="s">
        <v>13115</v>
      </c>
      <c r="K9863" s="2" t="s">
        <v>36</v>
      </c>
      <c r="O9863" s="7" t="s">
        <v>32650</v>
      </c>
      <c r="P9863" s="7" t="s">
        <v>34118</v>
      </c>
      <c r="Q9863" s="2" t="s">
        <v>34119</v>
      </c>
      <c r="R9863" s="2">
        <v>600</v>
      </c>
      <c r="S9863" s="2">
        <v>600</v>
      </c>
      <c r="T9863" s="2" t="s">
        <v>31186</v>
      </c>
      <c r="U9863" s="2"/>
      <c r="V9863" s="26">
        <v>1</v>
      </c>
    </row>
    <row r="9864" spans="1:22" ht="43.2" x14ac:dyDescent="0.3">
      <c r="A9864" t="s">
        <v>32460</v>
      </c>
      <c r="B9864" s="2" t="s">
        <v>19</v>
      </c>
      <c r="C9864" s="2" t="s">
        <v>16787</v>
      </c>
      <c r="D9864" s="2" t="s">
        <v>16789</v>
      </c>
      <c r="E9864" s="2" t="s">
        <v>16841</v>
      </c>
      <c r="F9864" s="2" t="s">
        <v>16883</v>
      </c>
      <c r="G9864" s="2" t="s">
        <v>16891</v>
      </c>
      <c r="H9864" s="3" t="s">
        <v>16892</v>
      </c>
      <c r="I9864" s="3" t="s">
        <v>13115</v>
      </c>
      <c r="J9864" s="3">
        <v>4</v>
      </c>
      <c r="K9864" s="2" t="s">
        <v>36</v>
      </c>
      <c r="O9864" s="7" t="s">
        <v>32650</v>
      </c>
      <c r="P9864" s="7" t="s">
        <v>34118</v>
      </c>
      <c r="Q9864" s="2" t="s">
        <v>34119</v>
      </c>
      <c r="R9864" s="2">
        <v>800</v>
      </c>
      <c r="S9864" s="2">
        <v>800</v>
      </c>
      <c r="T9864" s="2" t="s">
        <v>31186</v>
      </c>
      <c r="U9864" s="2"/>
      <c r="V9864" s="26">
        <v>1</v>
      </c>
    </row>
    <row r="9865" spans="1:22" ht="43.2" x14ac:dyDescent="0.3">
      <c r="A9865" t="s">
        <v>32460</v>
      </c>
      <c r="B9865" s="2" t="s">
        <v>19</v>
      </c>
      <c r="C9865" s="2" t="s">
        <v>16787</v>
      </c>
      <c r="D9865" s="2" t="s">
        <v>16789</v>
      </c>
      <c r="E9865" s="2" t="s">
        <v>16841</v>
      </c>
      <c r="F9865" s="2" t="s">
        <v>16883</v>
      </c>
      <c r="G9865" s="2" t="s">
        <v>16893</v>
      </c>
      <c r="H9865" s="3" t="s">
        <v>16894</v>
      </c>
      <c r="I9865" s="3" t="s">
        <v>13115</v>
      </c>
      <c r="K9865" s="2" t="s">
        <v>36</v>
      </c>
      <c r="O9865" s="7" t="s">
        <v>32650</v>
      </c>
      <c r="P9865" s="7" t="s">
        <v>34118</v>
      </c>
      <c r="Q9865" s="2" t="s">
        <v>34119</v>
      </c>
      <c r="R9865" s="2">
        <v>1000</v>
      </c>
      <c r="S9865" s="2">
        <v>1000</v>
      </c>
      <c r="T9865" s="2" t="s">
        <v>31186</v>
      </c>
      <c r="U9865" s="2"/>
      <c r="V9865" s="26">
        <v>1</v>
      </c>
    </row>
    <row r="9866" spans="1:22" ht="43.2" x14ac:dyDescent="0.3">
      <c r="A9866" t="s">
        <v>32460</v>
      </c>
      <c r="B9866" s="2" t="s">
        <v>19</v>
      </c>
      <c r="C9866" s="2" t="s">
        <v>16787</v>
      </c>
      <c r="D9866" s="2" t="s">
        <v>16789</v>
      </c>
      <c r="E9866" s="2" t="s">
        <v>16841</v>
      </c>
      <c r="F9866" s="2" t="s">
        <v>16883</v>
      </c>
      <c r="G9866" s="2" t="s">
        <v>16895</v>
      </c>
      <c r="H9866" s="3" t="s">
        <v>16896</v>
      </c>
      <c r="I9866" s="3" t="s">
        <v>13115</v>
      </c>
      <c r="K9866" s="2" t="s">
        <v>36</v>
      </c>
      <c r="O9866" s="7" t="s">
        <v>32650</v>
      </c>
      <c r="P9866" s="7" t="s">
        <v>34118</v>
      </c>
      <c r="Q9866" s="2" t="s">
        <v>34119</v>
      </c>
      <c r="R9866" s="2">
        <v>1200</v>
      </c>
      <c r="S9866" s="2">
        <v>1200</v>
      </c>
      <c r="T9866" s="2" t="s">
        <v>31186</v>
      </c>
      <c r="U9866" s="2"/>
      <c r="V9866" s="26">
        <v>1</v>
      </c>
    </row>
    <row r="9867" spans="1:22" ht="43.2" x14ac:dyDescent="0.3">
      <c r="A9867" t="s">
        <v>32460</v>
      </c>
      <c r="B9867" s="2" t="s">
        <v>19</v>
      </c>
      <c r="C9867" s="2" t="s">
        <v>16787</v>
      </c>
      <c r="D9867" s="2" t="s">
        <v>16789</v>
      </c>
      <c r="E9867" s="2" t="s">
        <v>16841</v>
      </c>
      <c r="F9867" s="2" t="s">
        <v>16883</v>
      </c>
      <c r="G9867" s="2" t="s">
        <v>16897</v>
      </c>
      <c r="H9867" s="3" t="s">
        <v>16898</v>
      </c>
      <c r="I9867" s="3" t="s">
        <v>13115</v>
      </c>
      <c r="K9867" s="2" t="s">
        <v>36</v>
      </c>
      <c r="O9867" s="7" t="s">
        <v>32650</v>
      </c>
      <c r="P9867" s="7" t="s">
        <v>34118</v>
      </c>
      <c r="Q9867" s="2" t="s">
        <v>34119</v>
      </c>
      <c r="R9867" s="2">
        <v>1400</v>
      </c>
      <c r="S9867" s="2">
        <v>1400</v>
      </c>
      <c r="T9867" s="2" t="s">
        <v>31186</v>
      </c>
      <c r="U9867" s="2"/>
      <c r="V9867" s="26">
        <v>1</v>
      </c>
    </row>
    <row r="9868" spans="1:22" ht="43.2" x14ac:dyDescent="0.3">
      <c r="A9868" t="s">
        <v>32460</v>
      </c>
      <c r="B9868" s="2" t="s">
        <v>19</v>
      </c>
      <c r="C9868" s="2" t="s">
        <v>16787</v>
      </c>
      <c r="D9868" s="2" t="s">
        <v>16789</v>
      </c>
      <c r="E9868" s="2" t="s">
        <v>16841</v>
      </c>
      <c r="F9868" s="2" t="s">
        <v>16883</v>
      </c>
      <c r="G9868" s="2" t="s">
        <v>16899</v>
      </c>
      <c r="H9868" s="3" t="s">
        <v>16900</v>
      </c>
      <c r="I9868" s="3" t="s">
        <v>13115</v>
      </c>
      <c r="K9868" s="2" t="s">
        <v>36</v>
      </c>
      <c r="O9868" s="7" t="s">
        <v>32650</v>
      </c>
      <c r="P9868" s="7" t="s">
        <v>34118</v>
      </c>
      <c r="Q9868" s="2" t="s">
        <v>34119</v>
      </c>
      <c r="R9868" s="2">
        <v>1600</v>
      </c>
      <c r="S9868" s="2">
        <v>1600</v>
      </c>
      <c r="T9868" s="2" t="s">
        <v>31186</v>
      </c>
      <c r="U9868" s="2"/>
      <c r="V9868" s="26">
        <v>1</v>
      </c>
    </row>
    <row r="9869" spans="1:22" ht="43.2" x14ac:dyDescent="0.3">
      <c r="A9869" t="s">
        <v>32460</v>
      </c>
      <c r="B9869" s="2" t="s">
        <v>19</v>
      </c>
      <c r="C9869" s="2" t="s">
        <v>16787</v>
      </c>
      <c r="D9869" s="2" t="s">
        <v>16789</v>
      </c>
      <c r="E9869" s="2" t="s">
        <v>16841</v>
      </c>
      <c r="F9869" s="2" t="s">
        <v>16883</v>
      </c>
      <c r="G9869" s="2" t="s">
        <v>16901</v>
      </c>
      <c r="H9869" s="3" t="s">
        <v>16902</v>
      </c>
      <c r="I9869" s="3" t="s">
        <v>13115</v>
      </c>
      <c r="K9869" s="2" t="s">
        <v>36</v>
      </c>
      <c r="O9869" s="7" t="s">
        <v>32650</v>
      </c>
      <c r="P9869" s="7" t="s">
        <v>34118</v>
      </c>
      <c r="Q9869" s="2" t="s">
        <v>34119</v>
      </c>
      <c r="R9869" s="2">
        <v>2000</v>
      </c>
      <c r="S9869" s="2">
        <v>2000</v>
      </c>
      <c r="T9869" s="2" t="s">
        <v>31186</v>
      </c>
      <c r="U9869" s="2"/>
      <c r="V9869" s="26">
        <v>1</v>
      </c>
    </row>
    <row r="9870" spans="1:22" ht="43.2" x14ac:dyDescent="0.3">
      <c r="A9870" t="s">
        <v>32460</v>
      </c>
      <c r="B9870" s="2" t="s">
        <v>19</v>
      </c>
      <c r="C9870" s="2" t="s">
        <v>16787</v>
      </c>
      <c r="D9870" s="2" t="s">
        <v>16789</v>
      </c>
      <c r="E9870" s="2" t="s">
        <v>16841</v>
      </c>
      <c r="F9870" s="2" t="s">
        <v>16883</v>
      </c>
      <c r="G9870" s="2" t="s">
        <v>16903</v>
      </c>
      <c r="H9870" s="3" t="s">
        <v>16904</v>
      </c>
      <c r="I9870" s="3" t="s">
        <v>13115</v>
      </c>
      <c r="K9870" s="2" t="s">
        <v>36</v>
      </c>
      <c r="O9870" s="7" t="s">
        <v>32650</v>
      </c>
      <c r="P9870" s="7" t="s">
        <v>34118</v>
      </c>
      <c r="Q9870" s="2" t="s">
        <v>34119</v>
      </c>
      <c r="R9870" s="2">
        <v>2400</v>
      </c>
      <c r="S9870" s="2">
        <v>2400</v>
      </c>
      <c r="T9870" s="2" t="s">
        <v>31186</v>
      </c>
      <c r="U9870" s="2"/>
      <c r="V9870" s="26">
        <v>1</v>
      </c>
    </row>
    <row r="9871" spans="1:22" x14ac:dyDescent="0.3">
      <c r="L9871" s="163" t="s">
        <v>0</v>
      </c>
      <c r="M9871" s="163"/>
      <c r="N9871" s="163"/>
      <c r="O9871" s="163" t="s">
        <v>1</v>
      </c>
      <c r="P9871" s="163"/>
      <c r="Q9871" s="163"/>
      <c r="R9871" s="165" t="s">
        <v>31185</v>
      </c>
      <c r="S9871" s="166"/>
      <c r="T9871" s="166"/>
      <c r="U9871" s="166"/>
      <c r="V9871" s="167"/>
    </row>
    <row r="9872" spans="1:22" ht="43.2" x14ac:dyDescent="0.3">
      <c r="B9872" s="2" t="s">
        <v>19</v>
      </c>
      <c r="C9872" s="2" t="s">
        <v>16787</v>
      </c>
      <c r="D9872" s="2" t="s">
        <v>16789</v>
      </c>
      <c r="E9872" s="2" t="s">
        <v>16841</v>
      </c>
      <c r="F9872" s="2" t="s">
        <v>16905</v>
      </c>
      <c r="H9872" s="3" t="s">
        <v>16906</v>
      </c>
      <c r="L9872" s="123" t="s">
        <v>12</v>
      </c>
      <c r="M9872" s="123" t="s">
        <v>13</v>
      </c>
      <c r="N9872" s="123" t="s">
        <v>14</v>
      </c>
      <c r="O9872" s="123" t="s">
        <v>32311</v>
      </c>
      <c r="P9872" s="123" t="s">
        <v>31195</v>
      </c>
      <c r="Q9872" s="123" t="s">
        <v>32774</v>
      </c>
      <c r="R9872" s="50" t="s">
        <v>32319</v>
      </c>
      <c r="S9872" s="51" t="s">
        <v>32320</v>
      </c>
      <c r="T9872" s="51" t="s">
        <v>17</v>
      </c>
      <c r="U9872" s="51" t="s">
        <v>18</v>
      </c>
      <c r="V9872" s="51" t="s">
        <v>31184</v>
      </c>
    </row>
    <row r="9873" spans="1:22" ht="43.2" x14ac:dyDescent="0.3">
      <c r="A9873" t="s">
        <v>32460</v>
      </c>
      <c r="B9873" s="2" t="s">
        <v>19</v>
      </c>
      <c r="C9873" s="2" t="s">
        <v>16787</v>
      </c>
      <c r="D9873" s="2" t="s">
        <v>16789</v>
      </c>
      <c r="E9873" s="2" t="s">
        <v>16841</v>
      </c>
      <c r="F9873" s="2" t="s">
        <v>16905</v>
      </c>
      <c r="G9873" s="2" t="s">
        <v>16907</v>
      </c>
      <c r="H9873" s="3" t="s">
        <v>16908</v>
      </c>
      <c r="I9873" s="3" t="s">
        <v>13115</v>
      </c>
      <c r="K9873" s="2" t="s">
        <v>36</v>
      </c>
      <c r="O9873" s="7" t="s">
        <v>32650</v>
      </c>
      <c r="P9873" s="7" t="s">
        <v>34120</v>
      </c>
      <c r="Q9873" s="2" t="s">
        <v>34119</v>
      </c>
      <c r="R9873" s="2">
        <v>3000</v>
      </c>
      <c r="S9873" s="2">
        <v>3000</v>
      </c>
      <c r="T9873" s="2" t="s">
        <v>31186</v>
      </c>
      <c r="V9873" s="26">
        <v>1</v>
      </c>
    </row>
    <row r="9874" spans="1:22" ht="43.2" x14ac:dyDescent="0.3">
      <c r="A9874" t="s">
        <v>32460</v>
      </c>
      <c r="B9874" s="2" t="s">
        <v>19</v>
      </c>
      <c r="C9874" s="2" t="s">
        <v>16787</v>
      </c>
      <c r="D9874" s="2" t="s">
        <v>16789</v>
      </c>
      <c r="E9874" s="2" t="s">
        <v>16841</v>
      </c>
      <c r="F9874" s="2" t="s">
        <v>16905</v>
      </c>
      <c r="G9874" s="2" t="s">
        <v>16909</v>
      </c>
      <c r="H9874" s="3" t="s">
        <v>16910</v>
      </c>
      <c r="I9874" s="3" t="s">
        <v>13115</v>
      </c>
      <c r="J9874" s="3">
        <v>5</v>
      </c>
      <c r="K9874" s="2" t="s">
        <v>36</v>
      </c>
      <c r="O9874" s="7" t="s">
        <v>32650</v>
      </c>
      <c r="P9874" s="7" t="s">
        <v>34120</v>
      </c>
      <c r="Q9874" s="2" t="s">
        <v>34119</v>
      </c>
      <c r="R9874" s="2">
        <v>3500</v>
      </c>
      <c r="S9874" s="2">
        <v>3500</v>
      </c>
      <c r="T9874" s="2" t="s">
        <v>31186</v>
      </c>
      <c r="V9874" s="26">
        <v>1</v>
      </c>
    </row>
    <row r="9875" spans="1:22" x14ac:dyDescent="0.3">
      <c r="L9875" s="163" t="s">
        <v>0</v>
      </c>
      <c r="M9875" s="163"/>
      <c r="N9875" s="163"/>
      <c r="O9875" s="163" t="s">
        <v>1</v>
      </c>
      <c r="P9875" s="163"/>
    </row>
    <row r="9876" spans="1:22" ht="43.2" x14ac:dyDescent="0.3">
      <c r="B9876" s="2" t="s">
        <v>19</v>
      </c>
      <c r="C9876" s="2" t="s">
        <v>16787</v>
      </c>
      <c r="D9876" s="2" t="s">
        <v>16789</v>
      </c>
      <c r="E9876" s="2" t="s">
        <v>16841</v>
      </c>
      <c r="F9876" s="2" t="s">
        <v>16911</v>
      </c>
      <c r="H9876" s="3" t="s">
        <v>16912</v>
      </c>
      <c r="L9876" s="123" t="s">
        <v>12</v>
      </c>
      <c r="M9876" s="123" t="s">
        <v>13</v>
      </c>
      <c r="N9876" s="123" t="s">
        <v>14</v>
      </c>
      <c r="O9876" s="123" t="s">
        <v>32311</v>
      </c>
      <c r="P9876" s="123" t="s">
        <v>31195</v>
      </c>
    </row>
    <row r="9877" spans="1:22" ht="28.8" x14ac:dyDescent="0.3">
      <c r="B9877" s="4" t="s">
        <v>19</v>
      </c>
      <c r="C9877" s="4" t="s">
        <v>16787</v>
      </c>
      <c r="D9877" s="4" t="s">
        <v>16789</v>
      </c>
      <c r="E9877" s="4" t="s">
        <v>16841</v>
      </c>
      <c r="F9877" s="4" t="s">
        <v>16911</v>
      </c>
      <c r="G9877" s="4" t="s">
        <v>16913</v>
      </c>
      <c r="H9877" s="5" t="s">
        <v>16914</v>
      </c>
      <c r="I9877" s="5" t="s">
        <v>13115</v>
      </c>
    </row>
    <row r="9878" spans="1:22" ht="28.8" x14ac:dyDescent="0.3">
      <c r="B9878" s="4" t="s">
        <v>19</v>
      </c>
      <c r="C9878" s="4" t="s">
        <v>16787</v>
      </c>
      <c r="D9878" s="4" t="s">
        <v>16789</v>
      </c>
      <c r="E9878" s="4" t="s">
        <v>16841</v>
      </c>
      <c r="F9878" s="4" t="s">
        <v>16911</v>
      </c>
      <c r="G9878" s="4" t="s">
        <v>16915</v>
      </c>
      <c r="H9878" s="5" t="s">
        <v>16916</v>
      </c>
      <c r="I9878" s="5" t="s">
        <v>13115</v>
      </c>
    </row>
    <row r="9879" spans="1:22" ht="28.8" x14ac:dyDescent="0.3">
      <c r="B9879" s="4" t="s">
        <v>19</v>
      </c>
      <c r="C9879" s="4" t="s">
        <v>16787</v>
      </c>
      <c r="D9879" s="4" t="s">
        <v>16789</v>
      </c>
      <c r="E9879" s="4" t="s">
        <v>16841</v>
      </c>
      <c r="F9879" s="4" t="s">
        <v>16911</v>
      </c>
      <c r="G9879" s="4" t="s">
        <v>16917</v>
      </c>
      <c r="H9879" s="5" t="s">
        <v>16918</v>
      </c>
      <c r="I9879" s="5" t="s">
        <v>13115</v>
      </c>
    </row>
    <row r="9880" spans="1:22" ht="28.8" x14ac:dyDescent="0.3">
      <c r="B9880" s="4" t="s">
        <v>19</v>
      </c>
      <c r="C9880" s="4" t="s">
        <v>16787</v>
      </c>
      <c r="D9880" s="4" t="s">
        <v>16789</v>
      </c>
      <c r="E9880" s="4" t="s">
        <v>16841</v>
      </c>
      <c r="F9880" s="4" t="s">
        <v>16911</v>
      </c>
      <c r="G9880" s="4" t="s">
        <v>16919</v>
      </c>
      <c r="H9880" s="5" t="s">
        <v>16920</v>
      </c>
      <c r="I9880" s="5" t="s">
        <v>13115</v>
      </c>
    </row>
    <row r="9881" spans="1:22" ht="28.8" x14ac:dyDescent="0.3">
      <c r="B9881" s="4" t="s">
        <v>19</v>
      </c>
      <c r="C9881" s="4" t="s">
        <v>16787</v>
      </c>
      <c r="D9881" s="4" t="s">
        <v>16789</v>
      </c>
      <c r="E9881" s="4" t="s">
        <v>16841</v>
      </c>
      <c r="F9881" s="4" t="s">
        <v>16911</v>
      </c>
      <c r="G9881" s="4" t="s">
        <v>16921</v>
      </c>
      <c r="H9881" s="5" t="s">
        <v>16922</v>
      </c>
      <c r="I9881" s="5" t="s">
        <v>13115</v>
      </c>
    </row>
    <row r="9882" spans="1:22" ht="28.8" x14ac:dyDescent="0.3">
      <c r="B9882" s="4" t="s">
        <v>19</v>
      </c>
      <c r="C9882" s="4" t="s">
        <v>16787</v>
      </c>
      <c r="D9882" s="4" t="s">
        <v>16789</v>
      </c>
      <c r="E9882" s="4" t="s">
        <v>16841</v>
      </c>
      <c r="F9882" s="4" t="s">
        <v>16911</v>
      </c>
      <c r="G9882" s="4" t="s">
        <v>16923</v>
      </c>
      <c r="H9882" s="5" t="s">
        <v>16924</v>
      </c>
      <c r="I9882" s="5" t="s">
        <v>13115</v>
      </c>
    </row>
    <row r="9883" spans="1:22" ht="28.8" x14ac:dyDescent="0.3">
      <c r="B9883" s="4" t="s">
        <v>19</v>
      </c>
      <c r="C9883" s="4" t="s">
        <v>16787</v>
      </c>
      <c r="D9883" s="4" t="s">
        <v>16789</v>
      </c>
      <c r="E9883" s="4" t="s">
        <v>16841</v>
      </c>
      <c r="F9883" s="4" t="s">
        <v>16911</v>
      </c>
      <c r="G9883" s="4" t="s">
        <v>16925</v>
      </c>
      <c r="H9883" s="5" t="s">
        <v>16926</v>
      </c>
      <c r="I9883" s="5" t="s">
        <v>13115</v>
      </c>
    </row>
    <row r="9884" spans="1:22" ht="28.8" x14ac:dyDescent="0.3">
      <c r="B9884" s="4" t="s">
        <v>19</v>
      </c>
      <c r="C9884" s="4" t="s">
        <v>16787</v>
      </c>
      <c r="D9884" s="4" t="s">
        <v>16789</v>
      </c>
      <c r="E9884" s="4" t="s">
        <v>16841</v>
      </c>
      <c r="F9884" s="4" t="s">
        <v>16911</v>
      </c>
      <c r="G9884" s="4" t="s">
        <v>16927</v>
      </c>
      <c r="H9884" s="5" t="s">
        <v>16928</v>
      </c>
      <c r="I9884" s="5" t="s">
        <v>13115</v>
      </c>
    </row>
    <row r="9885" spans="1:22" ht="28.8" x14ac:dyDescent="0.3">
      <c r="B9885" s="4" t="s">
        <v>19</v>
      </c>
      <c r="C9885" s="4" t="s">
        <v>16787</v>
      </c>
      <c r="D9885" s="4" t="s">
        <v>16789</v>
      </c>
      <c r="E9885" s="4" t="s">
        <v>16841</v>
      </c>
      <c r="F9885" s="4" t="s">
        <v>16911</v>
      </c>
      <c r="G9885" s="4" t="s">
        <v>16929</v>
      </c>
      <c r="H9885" s="5" t="s">
        <v>16930</v>
      </c>
      <c r="I9885" s="5" t="s">
        <v>13115</v>
      </c>
    </row>
    <row r="9886" spans="1:22" ht="28.8" x14ac:dyDescent="0.3">
      <c r="B9886" s="4" t="s">
        <v>19</v>
      </c>
      <c r="C9886" s="4" t="s">
        <v>16787</v>
      </c>
      <c r="D9886" s="4" t="s">
        <v>16789</v>
      </c>
      <c r="E9886" s="4" t="s">
        <v>16841</v>
      </c>
      <c r="F9886" s="4" t="s">
        <v>16911</v>
      </c>
      <c r="G9886" s="4" t="s">
        <v>16931</v>
      </c>
      <c r="H9886" s="5" t="s">
        <v>16932</v>
      </c>
      <c r="I9886" s="5" t="s">
        <v>13115</v>
      </c>
    </row>
    <row r="9887" spans="1:22" x14ac:dyDescent="0.3">
      <c r="L9887" s="163" t="s">
        <v>0</v>
      </c>
      <c r="M9887" s="163"/>
      <c r="N9887" s="163"/>
      <c r="O9887" s="163" t="s">
        <v>1</v>
      </c>
      <c r="P9887" s="163"/>
    </row>
    <row r="9888" spans="1:22" ht="43.2" x14ac:dyDescent="0.3">
      <c r="B9888" s="2" t="s">
        <v>19</v>
      </c>
      <c r="C9888" s="2" t="s">
        <v>16787</v>
      </c>
      <c r="D9888" s="2" t="s">
        <v>16789</v>
      </c>
      <c r="E9888" s="2" t="s">
        <v>16841</v>
      </c>
      <c r="F9888" s="2" t="s">
        <v>16933</v>
      </c>
      <c r="H9888" s="3" t="s">
        <v>16934</v>
      </c>
      <c r="L9888" s="123" t="s">
        <v>12</v>
      </c>
      <c r="M9888" s="123" t="s">
        <v>13</v>
      </c>
      <c r="N9888" s="123" t="s">
        <v>14</v>
      </c>
      <c r="O9888" s="123" t="s">
        <v>32311</v>
      </c>
      <c r="P9888" s="123" t="s">
        <v>31195</v>
      </c>
    </row>
    <row r="9889" spans="2:22" ht="28.8" x14ac:dyDescent="0.3">
      <c r="B9889" s="4" t="s">
        <v>19</v>
      </c>
      <c r="C9889" s="4" t="s">
        <v>16787</v>
      </c>
      <c r="D9889" s="4" t="s">
        <v>16789</v>
      </c>
      <c r="E9889" s="4" t="s">
        <v>16841</v>
      </c>
      <c r="F9889" s="4" t="s">
        <v>16933</v>
      </c>
      <c r="G9889" s="4" t="s">
        <v>16935</v>
      </c>
      <c r="H9889" s="5" t="s">
        <v>16936</v>
      </c>
      <c r="I9889" s="5" t="s">
        <v>13115</v>
      </c>
    </row>
    <row r="9890" spans="2:22" ht="28.8" x14ac:dyDescent="0.3">
      <c r="B9890" s="4" t="s">
        <v>19</v>
      </c>
      <c r="C9890" s="4" t="s">
        <v>16787</v>
      </c>
      <c r="D9890" s="4" t="s">
        <v>16789</v>
      </c>
      <c r="E9890" s="4" t="s">
        <v>16841</v>
      </c>
      <c r="F9890" s="4" t="s">
        <v>16933</v>
      </c>
      <c r="G9890" s="4" t="s">
        <v>16937</v>
      </c>
      <c r="H9890" s="5" t="s">
        <v>16938</v>
      </c>
      <c r="I9890" s="5" t="s">
        <v>13115</v>
      </c>
    </row>
    <row r="9891" spans="2:22" ht="28.8" x14ac:dyDescent="0.3">
      <c r="B9891" s="4" t="s">
        <v>19</v>
      </c>
      <c r="C9891" s="4" t="s">
        <v>16787</v>
      </c>
      <c r="D9891" s="4" t="s">
        <v>16789</v>
      </c>
      <c r="E9891" s="4" t="s">
        <v>16841</v>
      </c>
      <c r="F9891" s="4" t="s">
        <v>16933</v>
      </c>
      <c r="G9891" s="4" t="s">
        <v>16939</v>
      </c>
      <c r="H9891" s="5" t="s">
        <v>16940</v>
      </c>
      <c r="I9891" s="5" t="s">
        <v>13115</v>
      </c>
    </row>
    <row r="9892" spans="2:22" ht="28.8" x14ac:dyDescent="0.3">
      <c r="B9892" s="4" t="s">
        <v>19</v>
      </c>
      <c r="C9892" s="4" t="s">
        <v>16787</v>
      </c>
      <c r="D9892" s="4" t="s">
        <v>16789</v>
      </c>
      <c r="E9892" s="4" t="s">
        <v>16841</v>
      </c>
      <c r="F9892" s="4" t="s">
        <v>16933</v>
      </c>
      <c r="G9892" s="4" t="s">
        <v>16941</v>
      </c>
      <c r="H9892" s="5" t="s">
        <v>16942</v>
      </c>
      <c r="I9892" s="5" t="s">
        <v>13115</v>
      </c>
    </row>
    <row r="9893" spans="2:22" ht="28.8" x14ac:dyDescent="0.3">
      <c r="B9893" s="4" t="s">
        <v>19</v>
      </c>
      <c r="C9893" s="4" t="s">
        <v>16787</v>
      </c>
      <c r="D9893" s="4" t="s">
        <v>16789</v>
      </c>
      <c r="E9893" s="4" t="s">
        <v>16841</v>
      </c>
      <c r="F9893" s="4" t="s">
        <v>16933</v>
      </c>
      <c r="G9893" s="4" t="s">
        <v>16943</v>
      </c>
      <c r="H9893" s="5" t="s">
        <v>16944</v>
      </c>
      <c r="I9893" s="5" t="s">
        <v>13115</v>
      </c>
    </row>
    <row r="9894" spans="2:22" ht="28.8" x14ac:dyDescent="0.3">
      <c r="B9894" s="4" t="s">
        <v>19</v>
      </c>
      <c r="C9894" s="4" t="s">
        <v>16787</v>
      </c>
      <c r="D9894" s="4" t="s">
        <v>16789</v>
      </c>
      <c r="E9894" s="4" t="s">
        <v>16841</v>
      </c>
      <c r="F9894" s="4" t="s">
        <v>16933</v>
      </c>
      <c r="G9894" s="4" t="s">
        <v>16945</v>
      </c>
      <c r="H9894" s="5" t="s">
        <v>16946</v>
      </c>
      <c r="I9894" s="5" t="s">
        <v>13115</v>
      </c>
    </row>
    <row r="9895" spans="2:22" x14ac:dyDescent="0.3">
      <c r="L9895" s="163" t="s">
        <v>0</v>
      </c>
      <c r="M9895" s="163"/>
      <c r="N9895" s="163"/>
      <c r="O9895" s="163" t="s">
        <v>1</v>
      </c>
      <c r="P9895" s="163"/>
    </row>
    <row r="9896" spans="2:22" ht="43.2" x14ac:dyDescent="0.3">
      <c r="B9896" s="2" t="s">
        <v>19</v>
      </c>
      <c r="C9896" s="2" t="s">
        <v>16787</v>
      </c>
      <c r="D9896" s="2" t="s">
        <v>16789</v>
      </c>
      <c r="E9896" s="2" t="s">
        <v>16841</v>
      </c>
      <c r="F9896" s="2" t="s">
        <v>16947</v>
      </c>
      <c r="H9896" s="3" t="s">
        <v>16948</v>
      </c>
      <c r="L9896" s="123" t="s">
        <v>12</v>
      </c>
      <c r="M9896" s="123" t="s">
        <v>13</v>
      </c>
      <c r="N9896" s="123" t="s">
        <v>14</v>
      </c>
      <c r="O9896" s="123" t="s">
        <v>32311</v>
      </c>
      <c r="P9896" s="123" t="s">
        <v>31195</v>
      </c>
    </row>
    <row r="9897" spans="2:22" ht="28.8" x14ac:dyDescent="0.3">
      <c r="B9897" s="4" t="s">
        <v>19</v>
      </c>
      <c r="C9897" s="4" t="s">
        <v>16787</v>
      </c>
      <c r="D9897" s="4" t="s">
        <v>16789</v>
      </c>
      <c r="E9897" s="4" t="s">
        <v>16841</v>
      </c>
      <c r="F9897" s="4" t="s">
        <v>16947</v>
      </c>
      <c r="G9897" s="4" t="s">
        <v>16949</v>
      </c>
      <c r="H9897" s="5" t="s">
        <v>16950</v>
      </c>
      <c r="I9897" s="5" t="s">
        <v>13115</v>
      </c>
    </row>
    <row r="9898" spans="2:22" ht="28.8" x14ac:dyDescent="0.3">
      <c r="B9898" s="4" t="s">
        <v>19</v>
      </c>
      <c r="C9898" s="4" t="s">
        <v>16787</v>
      </c>
      <c r="D9898" s="4" t="s">
        <v>16789</v>
      </c>
      <c r="E9898" s="4" t="s">
        <v>16841</v>
      </c>
      <c r="F9898" s="4" t="s">
        <v>16947</v>
      </c>
      <c r="G9898" s="4" t="s">
        <v>16951</v>
      </c>
      <c r="H9898" s="5" t="s">
        <v>16952</v>
      </c>
      <c r="I9898" s="5" t="s">
        <v>13115</v>
      </c>
    </row>
    <row r="9899" spans="2:22" ht="28.8" x14ac:dyDescent="0.3">
      <c r="B9899" s="4" t="s">
        <v>19</v>
      </c>
      <c r="C9899" s="4" t="s">
        <v>16787</v>
      </c>
      <c r="D9899" s="4" t="s">
        <v>16789</v>
      </c>
      <c r="E9899" s="4" t="s">
        <v>16841</v>
      </c>
      <c r="F9899" s="4" t="s">
        <v>16947</v>
      </c>
      <c r="G9899" s="4" t="s">
        <v>16953</v>
      </c>
      <c r="H9899" s="5" t="s">
        <v>16954</v>
      </c>
      <c r="I9899" s="5" t="s">
        <v>13115</v>
      </c>
    </row>
    <row r="9900" spans="2:22" ht="28.8" x14ac:dyDescent="0.3">
      <c r="B9900" s="4" t="s">
        <v>19</v>
      </c>
      <c r="C9900" s="4" t="s">
        <v>16787</v>
      </c>
      <c r="D9900" s="4" t="s">
        <v>16789</v>
      </c>
      <c r="E9900" s="4" t="s">
        <v>16841</v>
      </c>
      <c r="F9900" s="4" t="s">
        <v>16947</v>
      </c>
      <c r="G9900" s="4" t="s">
        <v>16955</v>
      </c>
      <c r="H9900" s="5" t="s">
        <v>16956</v>
      </c>
      <c r="I9900" s="5" t="s">
        <v>13115</v>
      </c>
    </row>
    <row r="9901" spans="2:22" ht="28.8" x14ac:dyDescent="0.3">
      <c r="B9901" s="4" t="s">
        <v>19</v>
      </c>
      <c r="C9901" s="4" t="s">
        <v>16787</v>
      </c>
      <c r="D9901" s="4" t="s">
        <v>16789</v>
      </c>
      <c r="E9901" s="4" t="s">
        <v>16841</v>
      </c>
      <c r="F9901" s="4" t="s">
        <v>16947</v>
      </c>
      <c r="G9901" s="4" t="s">
        <v>16957</v>
      </c>
      <c r="H9901" s="5" t="s">
        <v>16958</v>
      </c>
      <c r="I9901" s="5" t="s">
        <v>13115</v>
      </c>
    </row>
    <row r="9902" spans="2:22" ht="28.8" x14ac:dyDescent="0.3">
      <c r="B9902" s="4" t="s">
        <v>19</v>
      </c>
      <c r="C9902" s="4" t="s">
        <v>16787</v>
      </c>
      <c r="D9902" s="4" t="s">
        <v>16789</v>
      </c>
      <c r="E9902" s="4" t="s">
        <v>16841</v>
      </c>
      <c r="F9902" s="4" t="s">
        <v>16947</v>
      </c>
      <c r="G9902" s="4" t="s">
        <v>16959</v>
      </c>
      <c r="H9902" s="5" t="s">
        <v>16960</v>
      </c>
      <c r="I9902" s="5" t="s">
        <v>13115</v>
      </c>
    </row>
    <row r="9903" spans="2:22" x14ac:dyDescent="0.3">
      <c r="L9903" s="163" t="s">
        <v>0</v>
      </c>
      <c r="M9903" s="163"/>
      <c r="N9903" s="163"/>
      <c r="O9903" s="163" t="s">
        <v>1</v>
      </c>
      <c r="P9903" s="163"/>
      <c r="Q9903" s="163"/>
      <c r="R9903" s="165" t="s">
        <v>31185</v>
      </c>
      <c r="S9903" s="166"/>
      <c r="T9903" s="166"/>
      <c r="U9903" s="166"/>
      <c r="V9903" s="167"/>
    </row>
    <row r="9904" spans="2:22" ht="43.2" x14ac:dyDescent="0.3">
      <c r="B9904" s="2" t="s">
        <v>19</v>
      </c>
      <c r="C9904" s="2" t="s">
        <v>16787</v>
      </c>
      <c r="D9904" s="2" t="s">
        <v>16789</v>
      </c>
      <c r="E9904" s="2" t="s">
        <v>16841</v>
      </c>
      <c r="F9904" s="2" t="s">
        <v>16961</v>
      </c>
      <c r="H9904" s="3" t="s">
        <v>16962</v>
      </c>
      <c r="L9904" s="123" t="s">
        <v>12</v>
      </c>
      <c r="M9904" s="123" t="s">
        <v>13</v>
      </c>
      <c r="N9904" s="123" t="s">
        <v>14</v>
      </c>
      <c r="O9904" s="123" t="s">
        <v>32311</v>
      </c>
      <c r="P9904" s="123" t="s">
        <v>31195</v>
      </c>
      <c r="Q9904" s="123" t="s">
        <v>33082</v>
      </c>
      <c r="R9904" s="50" t="s">
        <v>32319</v>
      </c>
      <c r="S9904" s="51" t="s">
        <v>32320</v>
      </c>
      <c r="T9904" s="51" t="s">
        <v>17</v>
      </c>
      <c r="U9904" s="51" t="s">
        <v>18</v>
      </c>
      <c r="V9904" s="51" t="s">
        <v>31184</v>
      </c>
    </row>
    <row r="9905" spans="1:22" ht="28.8" x14ac:dyDescent="0.3">
      <c r="A9905" t="s">
        <v>32460</v>
      </c>
      <c r="B9905" s="2" t="s">
        <v>19</v>
      </c>
      <c r="C9905" s="2" t="s">
        <v>16787</v>
      </c>
      <c r="D9905" s="2" t="s">
        <v>16789</v>
      </c>
      <c r="E9905" s="2" t="s">
        <v>16841</v>
      </c>
      <c r="F9905" s="2" t="s">
        <v>16961</v>
      </c>
      <c r="G9905" s="2" t="s">
        <v>16963</v>
      </c>
      <c r="H9905" s="3" t="s">
        <v>16964</v>
      </c>
      <c r="I9905" s="3" t="s">
        <v>1792</v>
      </c>
      <c r="K9905" s="2" t="s">
        <v>36</v>
      </c>
      <c r="O9905" s="7" t="s">
        <v>34121</v>
      </c>
      <c r="P9905" s="7" t="s">
        <v>34122</v>
      </c>
      <c r="Q9905" s="2" t="s">
        <v>34123</v>
      </c>
      <c r="R9905" s="2">
        <v>0</v>
      </c>
      <c r="S9905" s="2">
        <v>665</v>
      </c>
      <c r="T9905" s="2" t="s">
        <v>31186</v>
      </c>
      <c r="V9905" s="26">
        <v>3</v>
      </c>
    </row>
    <row r="9906" spans="1:22" ht="28.8" x14ac:dyDescent="0.3">
      <c r="A9906" t="s">
        <v>32460</v>
      </c>
      <c r="B9906" s="2" t="s">
        <v>19</v>
      </c>
      <c r="C9906" s="2" t="s">
        <v>16787</v>
      </c>
      <c r="D9906" s="2" t="s">
        <v>16789</v>
      </c>
      <c r="E9906" s="2" t="s">
        <v>16841</v>
      </c>
      <c r="F9906" s="2" t="s">
        <v>16961</v>
      </c>
      <c r="G9906" s="2" t="s">
        <v>16965</v>
      </c>
      <c r="H9906" s="3" t="s">
        <v>16966</v>
      </c>
      <c r="I9906" s="3" t="s">
        <v>1792</v>
      </c>
      <c r="K9906" s="2" t="s">
        <v>36</v>
      </c>
      <c r="O9906" s="7" t="s">
        <v>34121</v>
      </c>
      <c r="P9906" s="7" t="s">
        <v>34122</v>
      </c>
      <c r="Q9906" s="2" t="s">
        <v>34123</v>
      </c>
      <c r="R9906" s="2">
        <v>665</v>
      </c>
      <c r="S9906" s="2">
        <v>875</v>
      </c>
      <c r="T9906" s="2" t="s">
        <v>31186</v>
      </c>
      <c r="V9906" s="26">
        <v>3</v>
      </c>
    </row>
    <row r="9907" spans="1:22" ht="28.8" x14ac:dyDescent="0.3">
      <c r="A9907" t="s">
        <v>32460</v>
      </c>
      <c r="B9907" s="2" t="s">
        <v>19</v>
      </c>
      <c r="C9907" s="2" t="s">
        <v>16787</v>
      </c>
      <c r="D9907" s="2" t="s">
        <v>16789</v>
      </c>
      <c r="E9907" s="2" t="s">
        <v>16841</v>
      </c>
      <c r="F9907" s="2" t="s">
        <v>16961</v>
      </c>
      <c r="G9907" s="2" t="s">
        <v>16967</v>
      </c>
      <c r="H9907" s="3" t="s">
        <v>16968</v>
      </c>
      <c r="I9907" s="3" t="s">
        <v>1792</v>
      </c>
      <c r="K9907" s="2" t="s">
        <v>36</v>
      </c>
      <c r="O9907" s="7" t="s">
        <v>34121</v>
      </c>
      <c r="P9907" s="7" t="s">
        <v>34122</v>
      </c>
      <c r="Q9907" s="2" t="s">
        <v>34123</v>
      </c>
      <c r="R9907" s="2">
        <v>875</v>
      </c>
      <c r="S9907" s="2">
        <v>1295</v>
      </c>
      <c r="T9907" s="2" t="s">
        <v>31186</v>
      </c>
      <c r="V9907" s="26">
        <v>3</v>
      </c>
    </row>
    <row r="9908" spans="1:22" ht="28.8" x14ac:dyDescent="0.3">
      <c r="A9908" t="s">
        <v>32460</v>
      </c>
      <c r="B9908" s="2" t="s">
        <v>19</v>
      </c>
      <c r="C9908" s="2" t="s">
        <v>16787</v>
      </c>
      <c r="D9908" s="2" t="s">
        <v>16789</v>
      </c>
      <c r="E9908" s="2" t="s">
        <v>16841</v>
      </c>
      <c r="F9908" s="2" t="s">
        <v>16961</v>
      </c>
      <c r="G9908" s="2" t="s">
        <v>16969</v>
      </c>
      <c r="H9908" s="3" t="s">
        <v>16970</v>
      </c>
      <c r="I9908" s="3" t="s">
        <v>1792</v>
      </c>
      <c r="J9908" s="3">
        <v>3</v>
      </c>
      <c r="K9908" s="2" t="s">
        <v>36</v>
      </c>
      <c r="O9908" s="7" t="s">
        <v>34121</v>
      </c>
      <c r="P9908" s="7" t="s">
        <v>34122</v>
      </c>
      <c r="Q9908" s="2" t="s">
        <v>34123</v>
      </c>
      <c r="R9908" s="2">
        <v>1295</v>
      </c>
      <c r="S9908" s="2">
        <v>1505</v>
      </c>
      <c r="T9908" s="2" t="s">
        <v>31186</v>
      </c>
      <c r="V9908" s="26">
        <v>3</v>
      </c>
    </row>
    <row r="9909" spans="1:22" ht="28.8" x14ac:dyDescent="0.3">
      <c r="A9909" t="s">
        <v>32460</v>
      </c>
      <c r="B9909" s="2" t="s">
        <v>19</v>
      </c>
      <c r="C9909" s="2" t="s">
        <v>16787</v>
      </c>
      <c r="D9909" s="2" t="s">
        <v>16789</v>
      </c>
      <c r="E9909" s="2" t="s">
        <v>16841</v>
      </c>
      <c r="F9909" s="2" t="s">
        <v>16961</v>
      </c>
      <c r="G9909" s="2" t="s">
        <v>16971</v>
      </c>
      <c r="H9909" s="3" t="s">
        <v>16972</v>
      </c>
      <c r="I9909" s="3" t="s">
        <v>1792</v>
      </c>
      <c r="J9909" s="3">
        <v>1</v>
      </c>
      <c r="K9909" s="2" t="s">
        <v>36</v>
      </c>
      <c r="O9909" s="7" t="s">
        <v>34121</v>
      </c>
      <c r="P9909" s="7" t="s">
        <v>34122</v>
      </c>
      <c r="Q9909" s="2" t="s">
        <v>34123</v>
      </c>
      <c r="R9909" s="2">
        <v>1505</v>
      </c>
      <c r="S9909" s="2">
        <v>1740</v>
      </c>
      <c r="T9909" s="2" t="s">
        <v>31186</v>
      </c>
      <c r="V9909" s="26">
        <v>3</v>
      </c>
    </row>
    <row r="9910" spans="1:22" ht="28.8" x14ac:dyDescent="0.3">
      <c r="A9910" t="s">
        <v>32460</v>
      </c>
      <c r="B9910" s="2" t="s">
        <v>19</v>
      </c>
      <c r="C9910" s="2" t="s">
        <v>16787</v>
      </c>
      <c r="D9910" s="2" t="s">
        <v>16789</v>
      </c>
      <c r="E9910" s="2" t="s">
        <v>16841</v>
      </c>
      <c r="F9910" s="2" t="s">
        <v>16961</v>
      </c>
      <c r="G9910" s="2" t="s">
        <v>16973</v>
      </c>
      <c r="H9910" s="3" t="s">
        <v>16974</v>
      </c>
      <c r="I9910" s="3" t="s">
        <v>1792</v>
      </c>
      <c r="K9910" s="2" t="s">
        <v>36</v>
      </c>
      <c r="O9910" s="7" t="s">
        <v>34121</v>
      </c>
      <c r="P9910" s="7" t="s">
        <v>34122</v>
      </c>
      <c r="Q9910" s="2" t="s">
        <v>34123</v>
      </c>
      <c r="R9910" s="2">
        <v>1740</v>
      </c>
      <c r="S9910" s="2">
        <v>2150</v>
      </c>
      <c r="T9910" s="2" t="s">
        <v>31186</v>
      </c>
      <c r="V9910" s="26">
        <v>3</v>
      </c>
    </row>
    <row r="9911" spans="1:22" ht="28.8" x14ac:dyDescent="0.3">
      <c r="A9911" t="s">
        <v>32460</v>
      </c>
      <c r="B9911" s="2" t="s">
        <v>19</v>
      </c>
      <c r="C9911" s="2" t="s">
        <v>16787</v>
      </c>
      <c r="D9911" s="2" t="s">
        <v>16789</v>
      </c>
      <c r="E9911" s="2" t="s">
        <v>16841</v>
      </c>
      <c r="F9911" s="2" t="s">
        <v>16961</v>
      </c>
      <c r="G9911" s="2" t="s">
        <v>16975</v>
      </c>
      <c r="H9911" s="3" t="s">
        <v>16976</v>
      </c>
      <c r="I9911" s="3" t="s">
        <v>1792</v>
      </c>
      <c r="K9911" s="2" t="s">
        <v>36</v>
      </c>
      <c r="O9911" s="7" t="s">
        <v>34121</v>
      </c>
      <c r="P9911" s="7" t="s">
        <v>34122</v>
      </c>
      <c r="Q9911" s="2" t="s">
        <v>34123</v>
      </c>
      <c r="R9911" s="2">
        <v>2150</v>
      </c>
      <c r="S9911" s="2">
        <v>3025</v>
      </c>
      <c r="T9911" s="2" t="s">
        <v>31186</v>
      </c>
      <c r="V9911" s="26">
        <v>3</v>
      </c>
    </row>
    <row r="9912" spans="1:22" x14ac:dyDescent="0.3">
      <c r="B9912" s="2" t="s">
        <v>19</v>
      </c>
      <c r="C9912" s="2" t="s">
        <v>16787</v>
      </c>
      <c r="D9912" s="2" t="s">
        <v>16789</v>
      </c>
      <c r="E9912" s="2" t="s">
        <v>16977</v>
      </c>
      <c r="H9912" s="3" t="s">
        <v>16978</v>
      </c>
    </row>
    <row r="9913" spans="1:22" x14ac:dyDescent="0.3">
      <c r="L9913" s="163" t="s">
        <v>0</v>
      </c>
      <c r="M9913" s="163"/>
      <c r="N9913" s="163"/>
      <c r="O9913" s="163" t="s">
        <v>1</v>
      </c>
      <c r="P9913" s="163"/>
      <c r="Q9913" s="163"/>
      <c r="R9913" s="165" t="s">
        <v>31185</v>
      </c>
      <c r="S9913" s="166"/>
      <c r="T9913" s="166"/>
      <c r="U9913" s="166"/>
      <c r="V9913" s="167"/>
    </row>
    <row r="9914" spans="1:22" ht="43.2" x14ac:dyDescent="0.3">
      <c r="B9914" s="2" t="s">
        <v>19</v>
      </c>
      <c r="C9914" s="2" t="s">
        <v>16787</v>
      </c>
      <c r="D9914" s="2" t="s">
        <v>16789</v>
      </c>
      <c r="E9914" s="2" t="s">
        <v>16977</v>
      </c>
      <c r="F9914" s="2" t="s">
        <v>16979</v>
      </c>
      <c r="H9914" s="3" t="s">
        <v>16980</v>
      </c>
      <c r="L9914" s="123" t="s">
        <v>12</v>
      </c>
      <c r="M9914" s="123" t="s">
        <v>13</v>
      </c>
      <c r="N9914" s="123" t="s">
        <v>14</v>
      </c>
      <c r="O9914" s="123" t="s">
        <v>32311</v>
      </c>
      <c r="P9914" s="123" t="s">
        <v>31195</v>
      </c>
      <c r="Q9914" s="123" t="s">
        <v>31196</v>
      </c>
      <c r="R9914" s="50" t="s">
        <v>32319</v>
      </c>
      <c r="S9914" s="51" t="s">
        <v>32320</v>
      </c>
      <c r="T9914" s="51" t="s">
        <v>17</v>
      </c>
      <c r="U9914" s="51" t="s">
        <v>18</v>
      </c>
      <c r="V9914" s="51" t="s">
        <v>31184</v>
      </c>
    </row>
    <row r="9915" spans="1:22" ht="28.8" x14ac:dyDescent="0.3">
      <c r="A9915" t="s">
        <v>32460</v>
      </c>
      <c r="B9915" s="2" t="s">
        <v>19</v>
      </c>
      <c r="C9915" s="2" t="s">
        <v>16787</v>
      </c>
      <c r="D9915" s="2" t="s">
        <v>16789</v>
      </c>
      <c r="E9915" s="2" t="s">
        <v>16977</v>
      </c>
      <c r="F9915" s="2" t="s">
        <v>16979</v>
      </c>
      <c r="G9915" s="2" t="s">
        <v>16981</v>
      </c>
      <c r="H9915" s="3" t="s">
        <v>16982</v>
      </c>
      <c r="I9915" s="3" t="s">
        <v>13115</v>
      </c>
      <c r="J9915" s="3">
        <v>1</v>
      </c>
      <c r="K9915" s="2" t="s">
        <v>36</v>
      </c>
      <c r="O9915" s="7" t="s">
        <v>32642</v>
      </c>
      <c r="P9915" s="7" t="s">
        <v>33074</v>
      </c>
      <c r="Q9915" s="2" t="s">
        <v>34124</v>
      </c>
      <c r="R9915" s="2">
        <v>150</v>
      </c>
      <c r="S9915" s="2">
        <v>150</v>
      </c>
      <c r="T9915" s="2" t="s">
        <v>31186</v>
      </c>
      <c r="V9915" s="26">
        <v>1</v>
      </c>
    </row>
    <row r="9916" spans="1:22" ht="28.8" x14ac:dyDescent="0.3">
      <c r="A9916" t="s">
        <v>32460</v>
      </c>
      <c r="B9916" s="2" t="s">
        <v>19</v>
      </c>
      <c r="C9916" s="2" t="s">
        <v>16787</v>
      </c>
      <c r="D9916" s="2" t="s">
        <v>16789</v>
      </c>
      <c r="E9916" s="2" t="s">
        <v>16977</v>
      </c>
      <c r="F9916" s="2" t="s">
        <v>16979</v>
      </c>
      <c r="G9916" s="2" t="s">
        <v>16983</v>
      </c>
      <c r="H9916" s="3" t="s">
        <v>16984</v>
      </c>
      <c r="I9916" s="3" t="s">
        <v>13115</v>
      </c>
      <c r="J9916" s="3">
        <v>3</v>
      </c>
      <c r="K9916" s="2" t="s">
        <v>36</v>
      </c>
      <c r="O9916" s="7" t="s">
        <v>32642</v>
      </c>
      <c r="P9916" s="7" t="s">
        <v>33074</v>
      </c>
      <c r="Q9916" s="2" t="s">
        <v>34124</v>
      </c>
      <c r="R9916" s="2">
        <v>200</v>
      </c>
      <c r="S9916" s="2">
        <v>200</v>
      </c>
      <c r="T9916" s="2" t="s">
        <v>31186</v>
      </c>
      <c r="V9916" s="26">
        <v>1</v>
      </c>
    </row>
    <row r="9917" spans="1:22" ht="28.8" x14ac:dyDescent="0.3">
      <c r="A9917" t="s">
        <v>32460</v>
      </c>
      <c r="B9917" s="2" t="s">
        <v>19</v>
      </c>
      <c r="C9917" s="2" t="s">
        <v>16787</v>
      </c>
      <c r="D9917" s="2" t="s">
        <v>16789</v>
      </c>
      <c r="E9917" s="2" t="s">
        <v>16977</v>
      </c>
      <c r="F9917" s="2" t="s">
        <v>16979</v>
      </c>
      <c r="G9917" s="2" t="s">
        <v>16985</v>
      </c>
      <c r="H9917" s="3" t="s">
        <v>16986</v>
      </c>
      <c r="I9917" s="3" t="s">
        <v>13115</v>
      </c>
      <c r="J9917" s="3">
        <v>1</v>
      </c>
      <c r="K9917" s="2" t="s">
        <v>36</v>
      </c>
      <c r="O9917" s="7" t="s">
        <v>32642</v>
      </c>
      <c r="P9917" s="7" t="s">
        <v>33074</v>
      </c>
      <c r="Q9917" s="2" t="s">
        <v>34124</v>
      </c>
      <c r="R9917" s="2">
        <v>300</v>
      </c>
      <c r="S9917" s="2">
        <v>300</v>
      </c>
      <c r="T9917" s="2" t="s">
        <v>31186</v>
      </c>
      <c r="V9917" s="26">
        <v>1</v>
      </c>
    </row>
    <row r="9918" spans="1:22" ht="28.8" x14ac:dyDescent="0.3">
      <c r="A9918" t="s">
        <v>32460</v>
      </c>
      <c r="B9918" s="2" t="s">
        <v>19</v>
      </c>
      <c r="C9918" s="2" t="s">
        <v>16787</v>
      </c>
      <c r="D9918" s="2" t="s">
        <v>16789</v>
      </c>
      <c r="E9918" s="2" t="s">
        <v>16977</v>
      </c>
      <c r="F9918" s="2" t="s">
        <v>16979</v>
      </c>
      <c r="G9918" s="2" t="s">
        <v>16987</v>
      </c>
      <c r="H9918" s="3" t="s">
        <v>16988</v>
      </c>
      <c r="I9918" s="3" t="s">
        <v>13115</v>
      </c>
      <c r="J9918" s="3">
        <v>10</v>
      </c>
      <c r="K9918" s="2" t="s">
        <v>36</v>
      </c>
      <c r="O9918" s="7" t="s">
        <v>32642</v>
      </c>
      <c r="P9918" s="7" t="s">
        <v>33074</v>
      </c>
      <c r="Q9918" s="2" t="s">
        <v>34124</v>
      </c>
      <c r="R9918" s="2">
        <v>400</v>
      </c>
      <c r="S9918" s="2">
        <v>400</v>
      </c>
      <c r="T9918" s="2" t="s">
        <v>31186</v>
      </c>
      <c r="V9918" s="26">
        <v>1</v>
      </c>
    </row>
    <row r="9919" spans="1:22" ht="28.8" x14ac:dyDescent="0.3">
      <c r="A9919" t="s">
        <v>32460</v>
      </c>
      <c r="B9919" s="2" t="s">
        <v>19</v>
      </c>
      <c r="C9919" s="2" t="s">
        <v>16787</v>
      </c>
      <c r="D9919" s="2" t="s">
        <v>16789</v>
      </c>
      <c r="E9919" s="2" t="s">
        <v>16977</v>
      </c>
      <c r="F9919" s="2" t="s">
        <v>16979</v>
      </c>
      <c r="G9919" s="2" t="s">
        <v>16989</v>
      </c>
      <c r="H9919" s="3" t="s">
        <v>16990</v>
      </c>
      <c r="I9919" s="3" t="s">
        <v>13115</v>
      </c>
      <c r="J9919" s="3">
        <v>2</v>
      </c>
      <c r="K9919" s="2" t="s">
        <v>36</v>
      </c>
      <c r="O9919" s="7" t="s">
        <v>32642</v>
      </c>
      <c r="P9919" s="7" t="s">
        <v>33074</v>
      </c>
      <c r="Q9919" s="2" t="s">
        <v>34124</v>
      </c>
      <c r="R9919" s="2">
        <v>500</v>
      </c>
      <c r="S9919" s="2">
        <v>500</v>
      </c>
      <c r="T9919" s="2" t="s">
        <v>31186</v>
      </c>
      <c r="V9919" s="26">
        <v>1</v>
      </c>
    </row>
    <row r="9920" spans="1:22" ht="28.8" x14ac:dyDescent="0.3">
      <c r="A9920" t="s">
        <v>32460</v>
      </c>
      <c r="B9920" s="2" t="s">
        <v>19</v>
      </c>
      <c r="C9920" s="2" t="s">
        <v>16787</v>
      </c>
      <c r="D9920" s="2" t="s">
        <v>16789</v>
      </c>
      <c r="E9920" s="2" t="s">
        <v>16977</v>
      </c>
      <c r="F9920" s="2" t="s">
        <v>16979</v>
      </c>
      <c r="G9920" s="2" t="s">
        <v>16991</v>
      </c>
      <c r="H9920" s="3" t="s">
        <v>16992</v>
      </c>
      <c r="I9920" s="3" t="s">
        <v>13115</v>
      </c>
      <c r="K9920" s="2" t="s">
        <v>36</v>
      </c>
      <c r="O9920" s="7" t="s">
        <v>32642</v>
      </c>
      <c r="P9920" s="7" t="s">
        <v>33074</v>
      </c>
      <c r="Q9920" s="2" t="s">
        <v>34124</v>
      </c>
      <c r="R9920" s="2">
        <v>600</v>
      </c>
      <c r="S9920" s="2">
        <v>600</v>
      </c>
      <c r="T9920" s="2" t="s">
        <v>31186</v>
      </c>
      <c r="V9920" s="26">
        <v>1</v>
      </c>
    </row>
    <row r="9921" spans="1:24" ht="28.8" x14ac:dyDescent="0.3">
      <c r="A9921" t="s">
        <v>32460</v>
      </c>
      <c r="B9921" s="2" t="s">
        <v>19</v>
      </c>
      <c r="C9921" s="2" t="s">
        <v>16787</v>
      </c>
      <c r="D9921" s="2" t="s">
        <v>16789</v>
      </c>
      <c r="E9921" s="2" t="s">
        <v>16977</v>
      </c>
      <c r="F9921" s="2" t="s">
        <v>16979</v>
      </c>
      <c r="G9921" s="2" t="s">
        <v>16993</v>
      </c>
      <c r="H9921" s="3" t="s">
        <v>16994</v>
      </c>
      <c r="I9921" s="3" t="s">
        <v>13115</v>
      </c>
      <c r="K9921" s="2" t="s">
        <v>36</v>
      </c>
      <c r="O9921" s="7" t="s">
        <v>32642</v>
      </c>
      <c r="P9921" s="7" t="s">
        <v>33074</v>
      </c>
      <c r="Q9921" s="2" t="s">
        <v>34124</v>
      </c>
      <c r="R9921" s="2">
        <v>800</v>
      </c>
      <c r="S9921" s="2">
        <v>800</v>
      </c>
      <c r="T9921" s="2" t="s">
        <v>31186</v>
      </c>
      <c r="V9921" s="26">
        <v>1</v>
      </c>
    </row>
    <row r="9922" spans="1:24" ht="28.8" x14ac:dyDescent="0.3">
      <c r="A9922" t="s">
        <v>32460</v>
      </c>
      <c r="B9922" s="2" t="s">
        <v>19</v>
      </c>
      <c r="C9922" s="2" t="s">
        <v>16787</v>
      </c>
      <c r="D9922" s="2" t="s">
        <v>16789</v>
      </c>
      <c r="E9922" s="2" t="s">
        <v>16977</v>
      </c>
      <c r="F9922" s="2" t="s">
        <v>16979</v>
      </c>
      <c r="G9922" s="2" t="s">
        <v>16995</v>
      </c>
      <c r="H9922" s="3" t="s">
        <v>16996</v>
      </c>
      <c r="I9922" s="3" t="s">
        <v>13115</v>
      </c>
      <c r="K9922" s="2" t="s">
        <v>36</v>
      </c>
      <c r="O9922" s="7" t="s">
        <v>32642</v>
      </c>
      <c r="P9922" s="7" t="s">
        <v>33074</v>
      </c>
      <c r="Q9922" s="2" t="s">
        <v>34124</v>
      </c>
      <c r="R9922" s="2">
        <v>1000</v>
      </c>
      <c r="S9922" s="2">
        <v>1000</v>
      </c>
      <c r="T9922" s="2" t="s">
        <v>31186</v>
      </c>
      <c r="V9922" s="26">
        <v>1</v>
      </c>
    </row>
    <row r="9923" spans="1:24" ht="28.8" x14ac:dyDescent="0.3">
      <c r="A9923" t="s">
        <v>32460</v>
      </c>
      <c r="B9923" s="2" t="s">
        <v>19</v>
      </c>
      <c r="C9923" s="2" t="s">
        <v>16787</v>
      </c>
      <c r="D9923" s="2" t="s">
        <v>16789</v>
      </c>
      <c r="E9923" s="2" t="s">
        <v>16977</v>
      </c>
      <c r="F9923" s="2" t="s">
        <v>16979</v>
      </c>
      <c r="G9923" s="2" t="s">
        <v>16997</v>
      </c>
      <c r="H9923" s="3" t="s">
        <v>16998</v>
      </c>
      <c r="I9923" s="3" t="s">
        <v>13115</v>
      </c>
      <c r="K9923" s="2" t="s">
        <v>36</v>
      </c>
      <c r="O9923" s="7" t="s">
        <v>32642</v>
      </c>
      <c r="P9923" s="7" t="s">
        <v>33074</v>
      </c>
      <c r="Q9923" s="2" t="s">
        <v>34124</v>
      </c>
      <c r="R9923" s="2">
        <v>1200</v>
      </c>
      <c r="S9923" s="2">
        <v>1200</v>
      </c>
      <c r="T9923" s="2" t="s">
        <v>31186</v>
      </c>
      <c r="V9923" s="26">
        <v>1</v>
      </c>
    </row>
    <row r="9924" spans="1:24" ht="28.8" x14ac:dyDescent="0.3">
      <c r="A9924" t="s">
        <v>32460</v>
      </c>
      <c r="B9924" s="2" t="s">
        <v>19</v>
      </c>
      <c r="C9924" s="2" t="s">
        <v>16787</v>
      </c>
      <c r="D9924" s="2" t="s">
        <v>16789</v>
      </c>
      <c r="E9924" s="2" t="s">
        <v>16977</v>
      </c>
      <c r="F9924" s="2" t="s">
        <v>16979</v>
      </c>
      <c r="G9924" s="2" t="s">
        <v>16999</v>
      </c>
      <c r="H9924" s="3" t="s">
        <v>17000</v>
      </c>
      <c r="I9924" s="3" t="s">
        <v>13115</v>
      </c>
      <c r="K9924" s="2" t="s">
        <v>36</v>
      </c>
      <c r="O9924" s="7" t="s">
        <v>32642</v>
      </c>
      <c r="P9924" s="7" t="s">
        <v>33074</v>
      </c>
      <c r="Q9924" s="2" t="s">
        <v>34124</v>
      </c>
      <c r="R9924" s="2">
        <v>1400</v>
      </c>
      <c r="S9924" s="2">
        <v>1400</v>
      </c>
      <c r="T9924" s="2" t="s">
        <v>31186</v>
      </c>
      <c r="V9924" s="26">
        <v>1</v>
      </c>
    </row>
    <row r="9925" spans="1:24" x14ac:dyDescent="0.3">
      <c r="L9925" s="163" t="s">
        <v>0</v>
      </c>
      <c r="M9925" s="163"/>
      <c r="N9925" s="163"/>
      <c r="O9925" s="163" t="s">
        <v>1</v>
      </c>
      <c r="P9925" s="163"/>
    </row>
    <row r="9926" spans="1:24" ht="43.2" x14ac:dyDescent="0.3">
      <c r="B9926" s="2" t="s">
        <v>19</v>
      </c>
      <c r="C9926" s="2" t="s">
        <v>16787</v>
      </c>
      <c r="D9926" s="2" t="s">
        <v>16789</v>
      </c>
      <c r="E9926" s="2" t="s">
        <v>16977</v>
      </c>
      <c r="F9926" s="2" t="s">
        <v>17001</v>
      </c>
      <c r="H9926" s="3" t="s">
        <v>17002</v>
      </c>
      <c r="L9926" s="123" t="s">
        <v>12</v>
      </c>
      <c r="M9926" s="123" t="s">
        <v>13</v>
      </c>
      <c r="N9926" s="123" t="s">
        <v>14</v>
      </c>
      <c r="O9926" s="123" t="s">
        <v>32311</v>
      </c>
      <c r="P9926" s="123" t="s">
        <v>31195</v>
      </c>
    </row>
    <row r="9927" spans="1:24" ht="28.8" x14ac:dyDescent="0.3">
      <c r="B9927" s="4" t="s">
        <v>19</v>
      </c>
      <c r="C9927" s="4" t="s">
        <v>16787</v>
      </c>
      <c r="D9927" s="4" t="s">
        <v>16789</v>
      </c>
      <c r="E9927" s="4" t="s">
        <v>16977</v>
      </c>
      <c r="F9927" s="4" t="s">
        <v>17001</v>
      </c>
      <c r="G9927" s="4" t="s">
        <v>17003</v>
      </c>
      <c r="H9927" s="5" t="s">
        <v>17004</v>
      </c>
      <c r="I9927" s="5" t="s">
        <v>4464</v>
      </c>
    </row>
    <row r="9928" spans="1:24" x14ac:dyDescent="0.3">
      <c r="B9928" s="2" t="s">
        <v>19</v>
      </c>
      <c r="C9928" s="2" t="s">
        <v>16787</v>
      </c>
      <c r="D9928" s="2" t="s">
        <v>16789</v>
      </c>
      <c r="E9928" s="2" t="s">
        <v>17005</v>
      </c>
      <c r="H9928" s="3" t="s">
        <v>17006</v>
      </c>
    </row>
    <row r="9929" spans="1:24" x14ac:dyDescent="0.3">
      <c r="L9929" s="163" t="s">
        <v>0</v>
      </c>
      <c r="M9929" s="163"/>
      <c r="N9929" s="163"/>
      <c r="O9929" s="163" t="s">
        <v>1</v>
      </c>
      <c r="P9929" s="163"/>
      <c r="Q9929" s="163"/>
      <c r="R9929" s="163"/>
      <c r="S9929" s="163"/>
      <c r="T9929" s="165" t="s">
        <v>31185</v>
      </c>
      <c r="U9929" s="166"/>
      <c r="V9929" s="166"/>
      <c r="W9929" s="166"/>
      <c r="X9929" s="167"/>
    </row>
    <row r="9930" spans="1:24" ht="43.2" x14ac:dyDescent="0.3">
      <c r="B9930" s="2" t="s">
        <v>19</v>
      </c>
      <c r="C9930" s="2" t="s">
        <v>16787</v>
      </c>
      <c r="D9930" s="2" t="s">
        <v>16789</v>
      </c>
      <c r="E9930" s="2" t="s">
        <v>17005</v>
      </c>
      <c r="F9930" s="2" t="s">
        <v>17007</v>
      </c>
      <c r="H9930" s="3" t="s">
        <v>17008</v>
      </c>
      <c r="L9930" s="123" t="s">
        <v>12</v>
      </c>
      <c r="M9930" s="123" t="s">
        <v>13</v>
      </c>
      <c r="N9930" s="123" t="s">
        <v>14</v>
      </c>
      <c r="O9930" s="123" t="s">
        <v>32311</v>
      </c>
      <c r="P9930" s="123" t="s">
        <v>31198</v>
      </c>
      <c r="Q9930" s="123" t="s">
        <v>31743</v>
      </c>
      <c r="R9930" s="123" t="s">
        <v>31195</v>
      </c>
      <c r="S9930" s="123" t="s">
        <v>31197</v>
      </c>
      <c r="T9930" s="50" t="s">
        <v>32319</v>
      </c>
      <c r="U9930" s="51" t="s">
        <v>32320</v>
      </c>
      <c r="V9930" s="51" t="s">
        <v>17</v>
      </c>
      <c r="W9930" s="51" t="s">
        <v>18</v>
      </c>
      <c r="X9930" s="51" t="s">
        <v>31184</v>
      </c>
    </row>
    <row r="9931" spans="1:24" ht="72" x14ac:dyDescent="0.3">
      <c r="A9931" t="s">
        <v>32460</v>
      </c>
      <c r="B9931" s="2" t="s">
        <v>19</v>
      </c>
      <c r="C9931" s="2" t="s">
        <v>16787</v>
      </c>
      <c r="D9931" s="2" t="s">
        <v>16789</v>
      </c>
      <c r="E9931" s="2" t="s">
        <v>17005</v>
      </c>
      <c r="F9931" s="2" t="s">
        <v>17007</v>
      </c>
      <c r="G9931" s="2" t="s">
        <v>17009</v>
      </c>
      <c r="H9931" s="3" t="s">
        <v>17010</v>
      </c>
      <c r="I9931" s="3" t="s">
        <v>16332</v>
      </c>
      <c r="J9931" s="3">
        <v>261</v>
      </c>
      <c r="K9931" s="2" t="s">
        <v>36</v>
      </c>
      <c r="O9931" s="7" t="s">
        <v>34080</v>
      </c>
      <c r="P9931" s="7" t="s">
        <v>34125</v>
      </c>
      <c r="Q9931" s="2" t="s">
        <v>32864</v>
      </c>
      <c r="R9931" s="2" t="s">
        <v>33092</v>
      </c>
      <c r="S9931" s="2" t="s">
        <v>34081</v>
      </c>
      <c r="T9931" s="2">
        <v>1</v>
      </c>
      <c r="U9931" s="2">
        <v>1</v>
      </c>
      <c r="V9931" s="26" t="s">
        <v>31210</v>
      </c>
      <c r="X9931" s="26">
        <v>1</v>
      </c>
    </row>
    <row r="9932" spans="1:24" ht="72" x14ac:dyDescent="0.3">
      <c r="A9932" t="s">
        <v>32460</v>
      </c>
      <c r="B9932" s="2" t="s">
        <v>19</v>
      </c>
      <c r="C9932" s="2" t="s">
        <v>16787</v>
      </c>
      <c r="D9932" s="2" t="s">
        <v>16789</v>
      </c>
      <c r="E9932" s="2" t="s">
        <v>17005</v>
      </c>
      <c r="F9932" s="2" t="s">
        <v>17007</v>
      </c>
      <c r="G9932" s="2" t="s">
        <v>17011</v>
      </c>
      <c r="H9932" s="3" t="s">
        <v>17012</v>
      </c>
      <c r="I9932" s="3" t="s">
        <v>16332</v>
      </c>
      <c r="J9932" s="3">
        <v>113</v>
      </c>
      <c r="K9932" s="2" t="s">
        <v>36</v>
      </c>
      <c r="O9932" s="7" t="s">
        <v>34080</v>
      </c>
      <c r="P9932" s="7" t="s">
        <v>34125</v>
      </c>
      <c r="Q9932" s="2" t="s">
        <v>32864</v>
      </c>
      <c r="R9932" s="2" t="s">
        <v>33092</v>
      </c>
      <c r="S9932" s="2" t="s">
        <v>34082</v>
      </c>
      <c r="T9932" s="2">
        <v>1</v>
      </c>
      <c r="U9932" s="2">
        <v>1</v>
      </c>
      <c r="V9932" s="26" t="s">
        <v>31210</v>
      </c>
      <c r="X9932" s="26">
        <v>1</v>
      </c>
    </row>
    <row r="9933" spans="1:24" ht="72" x14ac:dyDescent="0.3">
      <c r="A9933" t="s">
        <v>32460</v>
      </c>
      <c r="B9933" s="2" t="s">
        <v>19</v>
      </c>
      <c r="C9933" s="2" t="s">
        <v>16787</v>
      </c>
      <c r="D9933" s="2" t="s">
        <v>16789</v>
      </c>
      <c r="E9933" s="2" t="s">
        <v>17005</v>
      </c>
      <c r="F9933" s="2" t="s">
        <v>17007</v>
      </c>
      <c r="G9933" s="2" t="s">
        <v>17013</v>
      </c>
      <c r="H9933" s="3" t="s">
        <v>17014</v>
      </c>
      <c r="I9933" s="3" t="s">
        <v>16332</v>
      </c>
      <c r="J9933" s="3">
        <v>1050</v>
      </c>
      <c r="K9933" s="2" t="s">
        <v>36</v>
      </c>
      <c r="O9933" s="7" t="s">
        <v>34080</v>
      </c>
      <c r="P9933" s="7" t="s">
        <v>34125</v>
      </c>
      <c r="Q9933" s="2" t="s">
        <v>32864</v>
      </c>
      <c r="R9933" s="2" t="s">
        <v>33092</v>
      </c>
      <c r="S9933" s="2" t="s">
        <v>34081</v>
      </c>
      <c r="T9933" s="2">
        <v>1.5</v>
      </c>
      <c r="U9933" s="2">
        <v>1.5</v>
      </c>
      <c r="V9933" s="26" t="s">
        <v>31210</v>
      </c>
      <c r="X9933" s="26">
        <v>1</v>
      </c>
    </row>
    <row r="9934" spans="1:24" ht="72" x14ac:dyDescent="0.3">
      <c r="A9934" t="s">
        <v>32460</v>
      </c>
      <c r="B9934" s="2" t="s">
        <v>19</v>
      </c>
      <c r="C9934" s="2" t="s">
        <v>16787</v>
      </c>
      <c r="D9934" s="2" t="s">
        <v>16789</v>
      </c>
      <c r="E9934" s="2" t="s">
        <v>17005</v>
      </c>
      <c r="F9934" s="2" t="s">
        <v>17007</v>
      </c>
      <c r="G9934" s="2" t="s">
        <v>17015</v>
      </c>
      <c r="H9934" s="3" t="s">
        <v>17016</v>
      </c>
      <c r="I9934" s="3" t="s">
        <v>16332</v>
      </c>
      <c r="J9934" s="3">
        <v>807</v>
      </c>
      <c r="K9934" s="2" t="s">
        <v>36</v>
      </c>
      <c r="O9934" s="7" t="s">
        <v>34080</v>
      </c>
      <c r="P9934" s="7" t="s">
        <v>34125</v>
      </c>
      <c r="Q9934" s="2" t="s">
        <v>32864</v>
      </c>
      <c r="R9934" s="2" t="s">
        <v>33092</v>
      </c>
      <c r="S9934" s="2" t="s">
        <v>34082</v>
      </c>
      <c r="T9934" s="2">
        <v>1.5</v>
      </c>
      <c r="U9934" s="2">
        <v>1.5</v>
      </c>
      <c r="V9934" s="26" t="s">
        <v>31210</v>
      </c>
      <c r="X9934" s="26">
        <v>1</v>
      </c>
    </row>
    <row r="9935" spans="1:24" ht="72" x14ac:dyDescent="0.3">
      <c r="A9935" t="s">
        <v>32460</v>
      </c>
      <c r="B9935" s="2" t="s">
        <v>19</v>
      </c>
      <c r="C9935" s="2" t="s">
        <v>16787</v>
      </c>
      <c r="D9935" s="2" t="s">
        <v>16789</v>
      </c>
      <c r="E9935" s="2" t="s">
        <v>17005</v>
      </c>
      <c r="F9935" s="2" t="s">
        <v>17007</v>
      </c>
      <c r="G9935" s="2" t="s">
        <v>17017</v>
      </c>
      <c r="H9935" s="3" t="s">
        <v>17018</v>
      </c>
      <c r="I9935" s="3" t="s">
        <v>16332</v>
      </c>
      <c r="J9935" s="3">
        <v>75</v>
      </c>
      <c r="K9935" s="2" t="s">
        <v>36</v>
      </c>
      <c r="O9935" s="7" t="s">
        <v>34080</v>
      </c>
      <c r="P9935" s="7" t="s">
        <v>34125</v>
      </c>
      <c r="Q9935" s="2" t="s">
        <v>32864</v>
      </c>
      <c r="R9935" s="2" t="s">
        <v>33092</v>
      </c>
      <c r="S9935" s="2" t="s">
        <v>34081</v>
      </c>
      <c r="T9935" s="2">
        <v>2</v>
      </c>
      <c r="U9935" s="2">
        <v>2</v>
      </c>
      <c r="V9935" s="26" t="s">
        <v>31210</v>
      </c>
      <c r="X9935" s="26">
        <v>1</v>
      </c>
    </row>
    <row r="9936" spans="1:24" ht="72" x14ac:dyDescent="0.3">
      <c r="A9936" t="s">
        <v>32460</v>
      </c>
      <c r="B9936" s="2" t="s">
        <v>19</v>
      </c>
      <c r="C9936" s="2" t="s">
        <v>16787</v>
      </c>
      <c r="D9936" s="2" t="s">
        <v>16789</v>
      </c>
      <c r="E9936" s="2" t="s">
        <v>17005</v>
      </c>
      <c r="F9936" s="2" t="s">
        <v>17007</v>
      </c>
      <c r="G9936" s="2" t="s">
        <v>17019</v>
      </c>
      <c r="H9936" s="3" t="s">
        <v>17020</v>
      </c>
      <c r="I9936" s="3" t="s">
        <v>16332</v>
      </c>
      <c r="J9936" s="3">
        <v>83</v>
      </c>
      <c r="K9936" s="2" t="s">
        <v>36</v>
      </c>
      <c r="O9936" s="7" t="s">
        <v>34080</v>
      </c>
      <c r="P9936" s="7" t="s">
        <v>34125</v>
      </c>
      <c r="Q9936" s="2" t="s">
        <v>32864</v>
      </c>
      <c r="R9936" s="2" t="s">
        <v>33092</v>
      </c>
      <c r="S9936" s="2" t="s">
        <v>34082</v>
      </c>
      <c r="T9936" s="2">
        <v>2</v>
      </c>
      <c r="U9936" s="2">
        <v>2</v>
      </c>
      <c r="V9936" s="26" t="s">
        <v>31210</v>
      </c>
      <c r="X9936" s="26">
        <v>1</v>
      </c>
    </row>
    <row r="9937" spans="1:25" x14ac:dyDescent="0.3">
      <c r="L9937" s="163" t="s">
        <v>0</v>
      </c>
      <c r="M9937" s="163"/>
      <c r="N9937" s="163"/>
      <c r="O9937" s="163" t="s">
        <v>1</v>
      </c>
      <c r="P9937" s="163"/>
      <c r="Q9937" s="163"/>
      <c r="R9937" s="163"/>
      <c r="S9937" s="163"/>
      <c r="T9937" s="163"/>
      <c r="U9937" s="165" t="s">
        <v>31185</v>
      </c>
      <c r="V9937" s="166"/>
      <c r="W9937" s="166"/>
      <c r="X9937" s="166"/>
      <c r="Y9937" s="167"/>
    </row>
    <row r="9938" spans="1:25" ht="43.2" x14ac:dyDescent="0.3">
      <c r="B9938" s="2" t="s">
        <v>19</v>
      </c>
      <c r="C9938" s="2" t="s">
        <v>16787</v>
      </c>
      <c r="D9938" s="2" t="s">
        <v>16789</v>
      </c>
      <c r="E9938" s="2" t="s">
        <v>17005</v>
      </c>
      <c r="F9938" s="2" t="s">
        <v>17021</v>
      </c>
      <c r="H9938" s="3" t="s">
        <v>17022</v>
      </c>
      <c r="L9938" s="123" t="s">
        <v>12</v>
      </c>
      <c r="M9938" s="123" t="s">
        <v>13</v>
      </c>
      <c r="N9938" s="123" t="s">
        <v>14</v>
      </c>
      <c r="O9938" s="123" t="s">
        <v>32311</v>
      </c>
      <c r="P9938" s="123" t="s">
        <v>31198</v>
      </c>
      <c r="Q9938" s="123" t="s">
        <v>31743</v>
      </c>
      <c r="R9938" s="123" t="s">
        <v>31195</v>
      </c>
      <c r="S9938" s="123" t="s">
        <v>32774</v>
      </c>
      <c r="T9938" s="123" t="s">
        <v>31197</v>
      </c>
      <c r="U9938" s="50" t="s">
        <v>32319</v>
      </c>
      <c r="V9938" s="51" t="s">
        <v>32320</v>
      </c>
      <c r="W9938" s="51" t="s">
        <v>17</v>
      </c>
      <c r="X9938" s="51" t="s">
        <v>18</v>
      </c>
      <c r="Y9938" s="51" t="s">
        <v>31184</v>
      </c>
    </row>
    <row r="9939" spans="1:25" ht="86.4" x14ac:dyDescent="0.3">
      <c r="A9939" t="s">
        <v>32460</v>
      </c>
      <c r="B9939" s="2" t="s">
        <v>19</v>
      </c>
      <c r="C9939" s="2" t="s">
        <v>16787</v>
      </c>
      <c r="D9939" s="2" t="s">
        <v>16789</v>
      </c>
      <c r="E9939" s="2" t="s">
        <v>17005</v>
      </c>
      <c r="F9939" s="2" t="s">
        <v>17021</v>
      </c>
      <c r="G9939" s="2" t="s">
        <v>17023</v>
      </c>
      <c r="H9939" s="3" t="s">
        <v>17024</v>
      </c>
      <c r="I9939" s="3" t="s">
        <v>17025</v>
      </c>
      <c r="K9939" s="2" t="s">
        <v>36</v>
      </c>
      <c r="O9939" s="7" t="s">
        <v>34080</v>
      </c>
      <c r="P9939" s="7" t="s">
        <v>34126</v>
      </c>
      <c r="Q9939" s="2" t="s">
        <v>32864</v>
      </c>
      <c r="R9939" s="2" t="s">
        <v>34083</v>
      </c>
      <c r="S9939" s="2" t="s">
        <v>34127</v>
      </c>
      <c r="T9939" s="2" t="s">
        <v>34128</v>
      </c>
      <c r="U9939" s="26">
        <v>1</v>
      </c>
      <c r="V9939" s="26">
        <v>1</v>
      </c>
      <c r="W9939" s="26" t="s">
        <v>31210</v>
      </c>
      <c r="Y9939" s="26">
        <v>1</v>
      </c>
    </row>
    <row r="9940" spans="1:25" ht="86.4" x14ac:dyDescent="0.3">
      <c r="A9940" t="s">
        <v>32460</v>
      </c>
      <c r="B9940" s="2" t="s">
        <v>19</v>
      </c>
      <c r="C9940" s="2" t="s">
        <v>16787</v>
      </c>
      <c r="D9940" s="2" t="s">
        <v>16789</v>
      </c>
      <c r="E9940" s="2" t="s">
        <v>17005</v>
      </c>
      <c r="F9940" s="2" t="s">
        <v>17021</v>
      </c>
      <c r="G9940" s="2" t="s">
        <v>17026</v>
      </c>
      <c r="H9940" s="3" t="s">
        <v>17027</v>
      </c>
      <c r="I9940" s="3" t="s">
        <v>17025</v>
      </c>
      <c r="J9940" s="3">
        <v>3</v>
      </c>
      <c r="K9940" s="2" t="s">
        <v>36</v>
      </c>
      <c r="O9940" s="7" t="s">
        <v>34080</v>
      </c>
      <c r="P9940" s="7" t="s">
        <v>34126</v>
      </c>
      <c r="Q9940" s="2" t="s">
        <v>32864</v>
      </c>
      <c r="R9940" s="2" t="s">
        <v>34083</v>
      </c>
      <c r="S9940" s="2" t="s">
        <v>34127</v>
      </c>
      <c r="T9940" s="2" t="s">
        <v>34128</v>
      </c>
      <c r="U9940" s="26">
        <v>1.5</v>
      </c>
      <c r="V9940" s="26">
        <v>1.5</v>
      </c>
      <c r="W9940" s="26" t="s">
        <v>31210</v>
      </c>
      <c r="Y9940" s="26">
        <v>1</v>
      </c>
    </row>
    <row r="9941" spans="1:25" x14ac:dyDescent="0.3">
      <c r="L9941" s="163" t="s">
        <v>0</v>
      </c>
      <c r="M9941" s="163"/>
      <c r="N9941" s="163"/>
      <c r="O9941" s="163" t="s">
        <v>1</v>
      </c>
      <c r="P9941" s="163"/>
    </row>
    <row r="9942" spans="1:25" ht="43.2" x14ac:dyDescent="0.3">
      <c r="B9942" s="2" t="s">
        <v>19</v>
      </c>
      <c r="C9942" s="2" t="s">
        <v>16787</v>
      </c>
      <c r="D9942" s="2" t="s">
        <v>16789</v>
      </c>
      <c r="E9942" s="2" t="s">
        <v>17005</v>
      </c>
      <c r="F9942" s="2" t="s">
        <v>17028</v>
      </c>
      <c r="H9942" s="3" t="s">
        <v>17029</v>
      </c>
      <c r="L9942" s="123" t="s">
        <v>12</v>
      </c>
      <c r="M9942" s="123" t="s">
        <v>13</v>
      </c>
      <c r="N9942" s="123" t="s">
        <v>14</v>
      </c>
      <c r="O9942" s="123" t="s">
        <v>32311</v>
      </c>
      <c r="P9942" s="123" t="s">
        <v>31195</v>
      </c>
    </row>
    <row r="9943" spans="1:25" ht="57.6" x14ac:dyDescent="0.3">
      <c r="B9943" s="4" t="s">
        <v>19</v>
      </c>
      <c r="C9943" s="4" t="s">
        <v>16787</v>
      </c>
      <c r="D9943" s="4" t="s">
        <v>16789</v>
      </c>
      <c r="E9943" s="4" t="s">
        <v>17005</v>
      </c>
      <c r="F9943" s="4" t="s">
        <v>17028</v>
      </c>
      <c r="G9943" s="4" t="s">
        <v>17030</v>
      </c>
      <c r="H9943" s="5" t="s">
        <v>17031</v>
      </c>
      <c r="I9943" s="5" t="s">
        <v>17032</v>
      </c>
    </row>
    <row r="9944" spans="1:25" ht="57.6" x14ac:dyDescent="0.3">
      <c r="B9944" s="4" t="s">
        <v>19</v>
      </c>
      <c r="C9944" s="4" t="s">
        <v>16787</v>
      </c>
      <c r="D9944" s="4" t="s">
        <v>16789</v>
      </c>
      <c r="E9944" s="4" t="s">
        <v>17005</v>
      </c>
      <c r="F9944" s="4" t="s">
        <v>17028</v>
      </c>
      <c r="G9944" s="4" t="s">
        <v>17033</v>
      </c>
      <c r="H9944" s="5" t="s">
        <v>17034</v>
      </c>
      <c r="I9944" s="5" t="s">
        <v>17032</v>
      </c>
    </row>
    <row r="9945" spans="1:25" ht="57.6" x14ac:dyDescent="0.3">
      <c r="B9945" s="4" t="s">
        <v>19</v>
      </c>
      <c r="C9945" s="4" t="s">
        <v>16787</v>
      </c>
      <c r="D9945" s="4" t="s">
        <v>16789</v>
      </c>
      <c r="E9945" s="4" t="s">
        <v>17005</v>
      </c>
      <c r="F9945" s="4" t="s">
        <v>17028</v>
      </c>
      <c r="G9945" s="4" t="s">
        <v>17035</v>
      </c>
      <c r="H9945" s="5" t="s">
        <v>17036</v>
      </c>
      <c r="I9945" s="5" t="s">
        <v>17032</v>
      </c>
    </row>
    <row r="9946" spans="1:25" x14ac:dyDescent="0.3">
      <c r="L9946" s="163" t="s">
        <v>0</v>
      </c>
      <c r="M9946" s="163"/>
      <c r="N9946" s="163"/>
      <c r="O9946" s="163" t="s">
        <v>1</v>
      </c>
      <c r="P9946" s="163"/>
      <c r="Q9946" s="163"/>
      <c r="R9946" s="163"/>
      <c r="S9946" s="163"/>
      <c r="T9946" s="165" t="s">
        <v>31185</v>
      </c>
      <c r="U9946" s="166"/>
      <c r="V9946" s="166"/>
      <c r="W9946" s="166"/>
      <c r="X9946" s="167"/>
    </row>
    <row r="9947" spans="1:25" ht="43.2" x14ac:dyDescent="0.3">
      <c r="B9947" s="2" t="s">
        <v>19</v>
      </c>
      <c r="C9947" s="2" t="s">
        <v>16787</v>
      </c>
      <c r="D9947" s="2" t="s">
        <v>16789</v>
      </c>
      <c r="E9947" s="2" t="s">
        <v>17005</v>
      </c>
      <c r="F9947" s="2" t="s">
        <v>17037</v>
      </c>
      <c r="H9947" s="3" t="s">
        <v>17038</v>
      </c>
      <c r="L9947" s="123" t="s">
        <v>12</v>
      </c>
      <c r="M9947" s="123" t="s">
        <v>13</v>
      </c>
      <c r="N9947" s="123" t="s">
        <v>14</v>
      </c>
      <c r="O9947" s="123" t="s">
        <v>32311</v>
      </c>
      <c r="P9947" s="123" t="s">
        <v>31198</v>
      </c>
      <c r="Q9947" s="123" t="s">
        <v>31743</v>
      </c>
      <c r="R9947" s="123" t="s">
        <v>31195</v>
      </c>
      <c r="S9947" s="123" t="s">
        <v>31197</v>
      </c>
      <c r="T9947" s="50" t="s">
        <v>32319</v>
      </c>
      <c r="U9947" s="51" t="s">
        <v>32320</v>
      </c>
      <c r="V9947" s="51" t="s">
        <v>17</v>
      </c>
      <c r="W9947" s="51" t="s">
        <v>18</v>
      </c>
      <c r="X9947" s="51" t="s">
        <v>31184</v>
      </c>
    </row>
    <row r="9948" spans="1:25" ht="72" x14ac:dyDescent="0.3">
      <c r="A9948" t="s">
        <v>32460</v>
      </c>
      <c r="B9948" s="2" t="s">
        <v>19</v>
      </c>
      <c r="C9948" s="2" t="s">
        <v>16787</v>
      </c>
      <c r="D9948" s="2" t="s">
        <v>16789</v>
      </c>
      <c r="E9948" s="2" t="s">
        <v>17005</v>
      </c>
      <c r="F9948" s="2" t="s">
        <v>17037</v>
      </c>
      <c r="G9948" s="2" t="s">
        <v>17039</v>
      </c>
      <c r="H9948" s="3" t="s">
        <v>17040</v>
      </c>
      <c r="I9948" s="3" t="s">
        <v>16332</v>
      </c>
      <c r="J9948" s="3">
        <v>2</v>
      </c>
      <c r="K9948" s="2" t="s">
        <v>36</v>
      </c>
      <c r="O9948" s="7" t="s">
        <v>34080</v>
      </c>
      <c r="P9948" s="7" t="s">
        <v>34129</v>
      </c>
      <c r="Q9948" s="2" t="s">
        <v>32864</v>
      </c>
      <c r="R9948" s="2" t="s">
        <v>33088</v>
      </c>
      <c r="S9948" s="2" t="s">
        <v>34081</v>
      </c>
      <c r="T9948" s="2">
        <v>1</v>
      </c>
      <c r="U9948" s="2">
        <v>1</v>
      </c>
      <c r="V9948" s="26" t="s">
        <v>31210</v>
      </c>
      <c r="X9948" s="26">
        <v>1</v>
      </c>
    </row>
    <row r="9949" spans="1:25" ht="72" x14ac:dyDescent="0.3">
      <c r="A9949" t="s">
        <v>32460</v>
      </c>
      <c r="B9949" s="2" t="s">
        <v>19</v>
      </c>
      <c r="C9949" s="2" t="s">
        <v>16787</v>
      </c>
      <c r="D9949" s="2" t="s">
        <v>16789</v>
      </c>
      <c r="E9949" s="2" t="s">
        <v>17005</v>
      </c>
      <c r="F9949" s="2" t="s">
        <v>17037</v>
      </c>
      <c r="G9949" s="2" t="s">
        <v>17041</v>
      </c>
      <c r="H9949" s="3" t="s">
        <v>17042</v>
      </c>
      <c r="I9949" s="3" t="s">
        <v>16332</v>
      </c>
      <c r="J9949" s="3">
        <v>3</v>
      </c>
      <c r="K9949" s="2" t="s">
        <v>36</v>
      </c>
      <c r="O9949" s="7" t="s">
        <v>34080</v>
      </c>
      <c r="P9949" s="7" t="s">
        <v>34129</v>
      </c>
      <c r="Q9949" s="2" t="s">
        <v>32864</v>
      </c>
      <c r="R9949" s="2" t="s">
        <v>33088</v>
      </c>
      <c r="S9949" s="2" t="s">
        <v>34082</v>
      </c>
      <c r="T9949" s="2">
        <v>1</v>
      </c>
      <c r="U9949" s="2">
        <v>1</v>
      </c>
      <c r="V9949" s="26" t="s">
        <v>31210</v>
      </c>
      <c r="X9949" s="26">
        <v>1</v>
      </c>
    </row>
    <row r="9950" spans="1:25" ht="72" x14ac:dyDescent="0.3">
      <c r="A9950" t="s">
        <v>32460</v>
      </c>
      <c r="B9950" s="2" t="s">
        <v>19</v>
      </c>
      <c r="C9950" s="2" t="s">
        <v>16787</v>
      </c>
      <c r="D9950" s="2" t="s">
        <v>16789</v>
      </c>
      <c r="E9950" s="2" t="s">
        <v>17005</v>
      </c>
      <c r="F9950" s="2" t="s">
        <v>17037</v>
      </c>
      <c r="G9950" s="2" t="s">
        <v>17043</v>
      </c>
      <c r="H9950" s="3" t="s">
        <v>17044</v>
      </c>
      <c r="I9950" s="3" t="s">
        <v>16332</v>
      </c>
      <c r="J9950" s="3">
        <v>33</v>
      </c>
      <c r="K9950" s="2" t="s">
        <v>36</v>
      </c>
      <c r="O9950" s="7" t="s">
        <v>34080</v>
      </c>
      <c r="P9950" s="7" t="s">
        <v>34129</v>
      </c>
      <c r="Q9950" s="2" t="s">
        <v>32864</v>
      </c>
      <c r="R9950" s="2" t="s">
        <v>33088</v>
      </c>
      <c r="S9950" s="2" t="s">
        <v>34081</v>
      </c>
      <c r="T9950" s="2">
        <v>1.5</v>
      </c>
      <c r="U9950" s="2">
        <v>1.5</v>
      </c>
      <c r="V9950" s="26" t="s">
        <v>31210</v>
      </c>
      <c r="X9950" s="26">
        <v>1</v>
      </c>
    </row>
    <row r="9951" spans="1:25" ht="72" x14ac:dyDescent="0.3">
      <c r="A9951" t="s">
        <v>32460</v>
      </c>
      <c r="B9951" s="2" t="s">
        <v>19</v>
      </c>
      <c r="C9951" s="2" t="s">
        <v>16787</v>
      </c>
      <c r="D9951" s="2" t="s">
        <v>16789</v>
      </c>
      <c r="E9951" s="2" t="s">
        <v>17005</v>
      </c>
      <c r="F9951" s="2" t="s">
        <v>17037</v>
      </c>
      <c r="G9951" s="2" t="s">
        <v>17045</v>
      </c>
      <c r="H9951" s="3" t="s">
        <v>17046</v>
      </c>
      <c r="I9951" s="3" t="s">
        <v>16332</v>
      </c>
      <c r="J9951" s="3">
        <v>47</v>
      </c>
      <c r="K9951" s="2" t="s">
        <v>36</v>
      </c>
      <c r="O9951" s="7" t="s">
        <v>34080</v>
      </c>
      <c r="P9951" s="7" t="s">
        <v>34129</v>
      </c>
      <c r="Q9951" s="2" t="s">
        <v>32864</v>
      </c>
      <c r="R9951" s="2" t="s">
        <v>33088</v>
      </c>
      <c r="S9951" s="2" t="s">
        <v>34082</v>
      </c>
      <c r="T9951" s="2">
        <v>1.5</v>
      </c>
      <c r="U9951" s="2">
        <v>1.5</v>
      </c>
      <c r="V9951" s="26" t="s">
        <v>31210</v>
      </c>
      <c r="X9951" s="26">
        <v>1</v>
      </c>
    </row>
    <row r="9952" spans="1:25" ht="72" x14ac:dyDescent="0.3">
      <c r="A9952" t="s">
        <v>32460</v>
      </c>
      <c r="B9952" s="2" t="s">
        <v>19</v>
      </c>
      <c r="C9952" s="2" t="s">
        <v>16787</v>
      </c>
      <c r="D9952" s="2" t="s">
        <v>16789</v>
      </c>
      <c r="E9952" s="2" t="s">
        <v>17005</v>
      </c>
      <c r="F9952" s="2" t="s">
        <v>17037</v>
      </c>
      <c r="G9952" s="2" t="s">
        <v>17047</v>
      </c>
      <c r="H9952" s="3" t="s">
        <v>17048</v>
      </c>
      <c r="I9952" s="3" t="s">
        <v>16332</v>
      </c>
      <c r="J9952" s="3">
        <v>3</v>
      </c>
      <c r="K9952" s="2" t="s">
        <v>36</v>
      </c>
      <c r="O9952" s="7" t="s">
        <v>34080</v>
      </c>
      <c r="P9952" s="7" t="s">
        <v>34129</v>
      </c>
      <c r="Q9952" s="2" t="s">
        <v>32864</v>
      </c>
      <c r="R9952" s="2" t="s">
        <v>33088</v>
      </c>
      <c r="S9952" s="2" t="s">
        <v>34081</v>
      </c>
      <c r="T9952" s="2">
        <v>2</v>
      </c>
      <c r="U9952" s="2">
        <v>2</v>
      </c>
      <c r="V9952" s="26" t="s">
        <v>31210</v>
      </c>
      <c r="X9952" s="26">
        <v>1</v>
      </c>
    </row>
    <row r="9953" spans="1:28" ht="72" x14ac:dyDescent="0.3">
      <c r="A9953" t="s">
        <v>32460</v>
      </c>
      <c r="B9953" s="2" t="s">
        <v>19</v>
      </c>
      <c r="C9953" s="2" t="s">
        <v>16787</v>
      </c>
      <c r="D9953" s="2" t="s">
        <v>16789</v>
      </c>
      <c r="E9953" s="2" t="s">
        <v>17005</v>
      </c>
      <c r="F9953" s="2" t="s">
        <v>17037</v>
      </c>
      <c r="G9953" s="2" t="s">
        <v>17049</v>
      </c>
      <c r="H9953" s="3" t="s">
        <v>17050</v>
      </c>
      <c r="I9953" s="3" t="s">
        <v>16332</v>
      </c>
      <c r="K9953" s="2" t="s">
        <v>36</v>
      </c>
      <c r="O9953" s="7" t="s">
        <v>34080</v>
      </c>
      <c r="P9953" s="7" t="s">
        <v>34129</v>
      </c>
      <c r="Q9953" s="2" t="s">
        <v>32864</v>
      </c>
      <c r="R9953" s="2" t="s">
        <v>33088</v>
      </c>
      <c r="S9953" s="2" t="s">
        <v>34082</v>
      </c>
      <c r="T9953" s="2">
        <v>2</v>
      </c>
      <c r="U9953" s="2">
        <v>2</v>
      </c>
      <c r="V9953" s="26" t="s">
        <v>31210</v>
      </c>
      <c r="X9953" s="26">
        <v>1</v>
      </c>
    </row>
    <row r="9954" spans="1:28" x14ac:dyDescent="0.3">
      <c r="L9954" s="163" t="s">
        <v>0</v>
      </c>
      <c r="M9954" s="163"/>
      <c r="N9954" s="163"/>
      <c r="O9954" s="163" t="s">
        <v>1</v>
      </c>
      <c r="P9954" s="163"/>
      <c r="Q9954" s="163"/>
      <c r="R9954" s="163"/>
      <c r="S9954" s="163"/>
      <c r="T9954" s="165" t="s">
        <v>31310</v>
      </c>
      <c r="U9954" s="166"/>
      <c r="V9954" s="166"/>
      <c r="W9954" s="166"/>
      <c r="X9954" s="167"/>
    </row>
    <row r="9955" spans="1:28" ht="43.2" x14ac:dyDescent="0.3">
      <c r="B9955" s="2" t="s">
        <v>19</v>
      </c>
      <c r="C9955" s="2" t="s">
        <v>16787</v>
      </c>
      <c r="D9955" s="2" t="s">
        <v>16789</v>
      </c>
      <c r="E9955" s="2" t="s">
        <v>17005</v>
      </c>
      <c r="F9955" s="2" t="s">
        <v>17051</v>
      </c>
      <c r="H9955" s="3" t="s">
        <v>17052</v>
      </c>
      <c r="L9955" s="123" t="s">
        <v>12</v>
      </c>
      <c r="M9955" s="123" t="s">
        <v>13</v>
      </c>
      <c r="N9955" s="123" t="s">
        <v>14</v>
      </c>
      <c r="O9955" s="123" t="s">
        <v>32311</v>
      </c>
      <c r="P9955" s="123" t="s">
        <v>31198</v>
      </c>
      <c r="Q9955" s="123" t="s">
        <v>31743</v>
      </c>
      <c r="R9955" s="123" t="s">
        <v>31195</v>
      </c>
      <c r="S9955" s="123" t="s">
        <v>31197</v>
      </c>
      <c r="T9955" s="50" t="s">
        <v>32319</v>
      </c>
      <c r="U9955" s="51" t="s">
        <v>32320</v>
      </c>
      <c r="V9955" s="51" t="s">
        <v>17</v>
      </c>
      <c r="W9955" s="51" t="s">
        <v>18</v>
      </c>
      <c r="X9955" s="51" t="s">
        <v>31184</v>
      </c>
    </row>
    <row r="9956" spans="1:28" ht="72" x14ac:dyDescent="0.3">
      <c r="A9956" t="s">
        <v>32460</v>
      </c>
      <c r="B9956" s="2" t="s">
        <v>19</v>
      </c>
      <c r="C9956" s="2" t="s">
        <v>16787</v>
      </c>
      <c r="D9956" s="2" t="s">
        <v>16789</v>
      </c>
      <c r="E9956" s="2" t="s">
        <v>17005</v>
      </c>
      <c r="F9956" s="2" t="s">
        <v>17051</v>
      </c>
      <c r="G9956" s="2" t="s">
        <v>17053</v>
      </c>
      <c r="H9956" s="3" t="s">
        <v>17054</v>
      </c>
      <c r="I9956" s="3" t="s">
        <v>16332</v>
      </c>
      <c r="J9956" s="3">
        <v>7</v>
      </c>
      <c r="K9956" s="2" t="s">
        <v>36</v>
      </c>
      <c r="O9956" s="7" t="s">
        <v>34080</v>
      </c>
      <c r="P9956" s="7" t="s">
        <v>34129</v>
      </c>
      <c r="Q9956" s="2" t="s">
        <v>32865</v>
      </c>
      <c r="R9956" s="2" t="s">
        <v>33088</v>
      </c>
      <c r="S9956" s="2" t="s">
        <v>34081</v>
      </c>
      <c r="T9956" s="2">
        <v>0</v>
      </c>
      <c r="U9956" s="26">
        <v>3</v>
      </c>
      <c r="V9956" s="26" t="s">
        <v>31313</v>
      </c>
      <c r="X9956" s="26">
        <v>3</v>
      </c>
    </row>
    <row r="9957" spans="1:28" ht="72" x14ac:dyDescent="0.3">
      <c r="A9957" t="s">
        <v>32460</v>
      </c>
      <c r="B9957" s="2" t="s">
        <v>19</v>
      </c>
      <c r="C9957" s="2" t="s">
        <v>16787</v>
      </c>
      <c r="D9957" s="2" t="s">
        <v>16789</v>
      </c>
      <c r="E9957" s="2" t="s">
        <v>17005</v>
      </c>
      <c r="F9957" s="2" t="s">
        <v>17051</v>
      </c>
      <c r="G9957" s="2" t="s">
        <v>17055</v>
      </c>
      <c r="H9957" s="3" t="s">
        <v>17056</v>
      </c>
      <c r="I9957" s="3" t="s">
        <v>16332</v>
      </c>
      <c r="K9957" s="2" t="s">
        <v>36</v>
      </c>
      <c r="O9957" s="7" t="s">
        <v>34080</v>
      </c>
      <c r="P9957" s="7" t="s">
        <v>34129</v>
      </c>
      <c r="Q9957" s="2" t="s">
        <v>32865</v>
      </c>
      <c r="R9957" s="2" t="s">
        <v>33088</v>
      </c>
      <c r="S9957" s="2" t="s">
        <v>34082</v>
      </c>
      <c r="T9957" s="2">
        <v>0</v>
      </c>
      <c r="U9957" s="26">
        <v>3</v>
      </c>
      <c r="V9957" s="26" t="s">
        <v>31313</v>
      </c>
      <c r="X9957" s="26">
        <v>3</v>
      </c>
    </row>
    <row r="9958" spans="1:28" ht="72" x14ac:dyDescent="0.3">
      <c r="A9958" t="s">
        <v>32460</v>
      </c>
      <c r="B9958" s="2" t="s">
        <v>19</v>
      </c>
      <c r="C9958" s="2" t="s">
        <v>16787</v>
      </c>
      <c r="D9958" s="2" t="s">
        <v>16789</v>
      </c>
      <c r="E9958" s="2" t="s">
        <v>17005</v>
      </c>
      <c r="F9958" s="2" t="s">
        <v>17051</v>
      </c>
      <c r="G9958" s="2" t="s">
        <v>17057</v>
      </c>
      <c r="H9958" s="3" t="s">
        <v>17058</v>
      </c>
      <c r="I9958" s="3" t="s">
        <v>16332</v>
      </c>
      <c r="K9958" s="2" t="s">
        <v>36</v>
      </c>
      <c r="O9958" s="7" t="s">
        <v>34080</v>
      </c>
      <c r="P9958" s="7" t="s">
        <v>34129</v>
      </c>
      <c r="Q9958" s="2" t="s">
        <v>32865</v>
      </c>
      <c r="R9958" s="2" t="s">
        <v>33088</v>
      </c>
      <c r="S9958" s="2" t="s">
        <v>34130</v>
      </c>
      <c r="T9958" s="2">
        <v>0</v>
      </c>
      <c r="U9958" s="26">
        <v>3</v>
      </c>
      <c r="V9958" s="26" t="s">
        <v>31313</v>
      </c>
      <c r="X9958" s="26">
        <v>3</v>
      </c>
    </row>
    <row r="9959" spans="1:28" ht="72" x14ac:dyDescent="0.3">
      <c r="A9959" t="s">
        <v>32460</v>
      </c>
      <c r="B9959" s="2" t="s">
        <v>19</v>
      </c>
      <c r="C9959" s="2" t="s">
        <v>16787</v>
      </c>
      <c r="D9959" s="2" t="s">
        <v>16789</v>
      </c>
      <c r="E9959" s="2" t="s">
        <v>17005</v>
      </c>
      <c r="F9959" s="2" t="s">
        <v>17051</v>
      </c>
      <c r="G9959" s="2" t="s">
        <v>17059</v>
      </c>
      <c r="H9959" s="3" t="s">
        <v>17060</v>
      </c>
      <c r="I9959" s="3" t="s">
        <v>16332</v>
      </c>
      <c r="J9959" s="3">
        <v>14</v>
      </c>
      <c r="K9959" s="2" t="s">
        <v>36</v>
      </c>
      <c r="O9959" s="7" t="s">
        <v>34080</v>
      </c>
      <c r="P9959" s="7" t="s">
        <v>34129</v>
      </c>
      <c r="Q9959" s="2" t="s">
        <v>32865</v>
      </c>
      <c r="R9959" s="2" t="s">
        <v>33088</v>
      </c>
      <c r="S9959" s="2" t="s">
        <v>34081</v>
      </c>
      <c r="T9959" s="2">
        <v>3</v>
      </c>
      <c r="U9959" s="26" t="s">
        <v>31202</v>
      </c>
      <c r="V9959" s="26" t="s">
        <v>31313</v>
      </c>
      <c r="X9959" s="26">
        <v>3</v>
      </c>
    </row>
    <row r="9960" spans="1:28" ht="72" x14ac:dyDescent="0.3">
      <c r="A9960" t="s">
        <v>32460</v>
      </c>
      <c r="B9960" s="2" t="s">
        <v>19</v>
      </c>
      <c r="C9960" s="2" t="s">
        <v>16787</v>
      </c>
      <c r="D9960" s="2" t="s">
        <v>16789</v>
      </c>
      <c r="E9960" s="2" t="s">
        <v>17005</v>
      </c>
      <c r="F9960" s="2" t="s">
        <v>17051</v>
      </c>
      <c r="G9960" s="2" t="s">
        <v>17061</v>
      </c>
      <c r="H9960" s="3" t="s">
        <v>17062</v>
      </c>
      <c r="I9960" s="3" t="s">
        <v>16332</v>
      </c>
      <c r="J9960" s="3">
        <v>1</v>
      </c>
      <c r="K9960" s="2" t="s">
        <v>36</v>
      </c>
      <c r="O9960" s="7" t="s">
        <v>34080</v>
      </c>
      <c r="P9960" s="7" t="s">
        <v>34129</v>
      </c>
      <c r="Q9960" s="2" t="s">
        <v>32865</v>
      </c>
      <c r="R9960" s="2" t="s">
        <v>33088</v>
      </c>
      <c r="S9960" s="2" t="s">
        <v>34082</v>
      </c>
      <c r="T9960" s="2">
        <v>3</v>
      </c>
      <c r="U9960" s="26" t="s">
        <v>31202</v>
      </c>
      <c r="V9960" s="26" t="s">
        <v>31313</v>
      </c>
      <c r="X9960" s="26">
        <v>3</v>
      </c>
    </row>
    <row r="9961" spans="1:28" ht="72" x14ac:dyDescent="0.3">
      <c r="A9961" t="s">
        <v>32460</v>
      </c>
      <c r="B9961" s="2" t="s">
        <v>19</v>
      </c>
      <c r="C9961" s="2" t="s">
        <v>16787</v>
      </c>
      <c r="D9961" s="2" t="s">
        <v>16789</v>
      </c>
      <c r="E9961" s="2" t="s">
        <v>17005</v>
      </c>
      <c r="F9961" s="2" t="s">
        <v>17051</v>
      </c>
      <c r="G9961" s="2" t="s">
        <v>17063</v>
      </c>
      <c r="H9961" s="3" t="s">
        <v>17064</v>
      </c>
      <c r="I9961" s="3" t="s">
        <v>16332</v>
      </c>
      <c r="K9961" s="2" t="s">
        <v>36</v>
      </c>
      <c r="O9961" s="7" t="s">
        <v>34080</v>
      </c>
      <c r="P9961" s="7" t="s">
        <v>34129</v>
      </c>
      <c r="Q9961" s="2" t="s">
        <v>32865</v>
      </c>
      <c r="R9961" s="2" t="s">
        <v>33088</v>
      </c>
      <c r="S9961" s="2" t="s">
        <v>34130</v>
      </c>
      <c r="T9961" s="2">
        <v>3</v>
      </c>
      <c r="U9961" s="26" t="s">
        <v>31202</v>
      </c>
      <c r="V9961" s="26" t="s">
        <v>31313</v>
      </c>
      <c r="X9961" s="26">
        <v>3</v>
      </c>
    </row>
    <row r="9962" spans="1:28" x14ac:dyDescent="0.3">
      <c r="L9962" s="163" t="s">
        <v>0</v>
      </c>
      <c r="M9962" s="163"/>
      <c r="N9962" s="163"/>
      <c r="O9962" s="163" t="s">
        <v>1</v>
      </c>
      <c r="P9962" s="163"/>
      <c r="Q9962" s="163"/>
      <c r="R9962" s="163"/>
    </row>
    <row r="9963" spans="1:28" ht="43.2" x14ac:dyDescent="0.3">
      <c r="B9963" s="2" t="s">
        <v>19</v>
      </c>
      <c r="C9963" s="2" t="s">
        <v>16787</v>
      </c>
      <c r="D9963" s="2" t="s">
        <v>16789</v>
      </c>
      <c r="E9963" s="2" t="s">
        <v>17005</v>
      </c>
      <c r="F9963" s="2" t="s">
        <v>17065</v>
      </c>
      <c r="H9963" s="3" t="s">
        <v>17066</v>
      </c>
      <c r="L9963" s="123" t="s">
        <v>12</v>
      </c>
      <c r="M9963" s="123" t="s">
        <v>13</v>
      </c>
      <c r="N9963" s="123" t="s">
        <v>14</v>
      </c>
      <c r="O9963" s="123" t="s">
        <v>32311</v>
      </c>
      <c r="P9963" s="123" t="s">
        <v>31195</v>
      </c>
      <c r="Q9963" s="123" t="s">
        <v>31198</v>
      </c>
      <c r="R9963" s="123" t="s">
        <v>32500</v>
      </c>
    </row>
    <row r="9964" spans="1:28" x14ac:dyDescent="0.3">
      <c r="A9964" t="s">
        <v>32460</v>
      </c>
      <c r="B9964" s="2" t="s">
        <v>19</v>
      </c>
      <c r="C9964" s="2" t="s">
        <v>16787</v>
      </c>
      <c r="D9964" s="2" t="s">
        <v>16789</v>
      </c>
      <c r="E9964" s="2" t="s">
        <v>17005</v>
      </c>
      <c r="F9964" s="2" t="s">
        <v>17065</v>
      </c>
      <c r="G9964" s="2" t="s">
        <v>17067</v>
      </c>
      <c r="H9964" s="6" t="s">
        <v>17068</v>
      </c>
      <c r="I9964" s="3" t="s">
        <v>862</v>
      </c>
      <c r="J9964" s="3">
        <v>992</v>
      </c>
      <c r="K9964" s="2" t="s">
        <v>36</v>
      </c>
      <c r="O9964" s="7" t="s">
        <v>34131</v>
      </c>
      <c r="P9964" s="7" t="s">
        <v>34113</v>
      </c>
      <c r="Q9964" s="2" t="s">
        <v>34132</v>
      </c>
      <c r="R9964" s="2" t="s">
        <v>34133</v>
      </c>
    </row>
    <row r="9965" spans="1:28" x14ac:dyDescent="0.3">
      <c r="L9965" s="163" t="s">
        <v>0</v>
      </c>
      <c r="M9965" s="163"/>
      <c r="N9965" s="163"/>
      <c r="O9965" s="163" t="s">
        <v>1</v>
      </c>
      <c r="P9965" s="163"/>
      <c r="Q9965" s="163"/>
      <c r="R9965" s="163"/>
      <c r="S9965" s="165" t="s">
        <v>31194</v>
      </c>
      <c r="T9965" s="166"/>
      <c r="U9965" s="166"/>
      <c r="V9965" s="166"/>
      <c r="W9965" s="167"/>
      <c r="X9965" s="165" t="s">
        <v>31185</v>
      </c>
      <c r="Y9965" s="166"/>
      <c r="Z9965" s="166"/>
      <c r="AA9965" s="166"/>
      <c r="AB9965" s="167"/>
    </row>
    <row r="9966" spans="1:28" ht="43.2" x14ac:dyDescent="0.3">
      <c r="B9966" s="2" t="s">
        <v>19</v>
      </c>
      <c r="C9966" s="2" t="s">
        <v>16787</v>
      </c>
      <c r="D9966" s="2" t="s">
        <v>16789</v>
      </c>
      <c r="E9966" s="2" t="s">
        <v>17005</v>
      </c>
      <c r="F9966" s="2" t="s">
        <v>17069</v>
      </c>
      <c r="H9966" s="3" t="s">
        <v>17070</v>
      </c>
      <c r="L9966" s="123" t="s">
        <v>12</v>
      </c>
      <c r="M9966" s="123" t="s">
        <v>13</v>
      </c>
      <c r="N9966" s="123" t="s">
        <v>14</v>
      </c>
      <c r="O9966" s="123" t="s">
        <v>32311</v>
      </c>
      <c r="P9966" s="123" t="s">
        <v>31195</v>
      </c>
      <c r="Q9966" s="123" t="s">
        <v>31743</v>
      </c>
      <c r="R9966" s="123" t="s">
        <v>31198</v>
      </c>
      <c r="S9966" s="50" t="s">
        <v>32319</v>
      </c>
      <c r="T9966" s="51" t="s">
        <v>32320</v>
      </c>
      <c r="U9966" s="51" t="s">
        <v>17</v>
      </c>
      <c r="V9966" s="51" t="s">
        <v>18</v>
      </c>
      <c r="W9966" s="51" t="s">
        <v>31184</v>
      </c>
      <c r="X9966" s="50" t="s">
        <v>32319</v>
      </c>
      <c r="Y9966" s="51" t="s">
        <v>32320</v>
      </c>
      <c r="Z9966" s="51" t="s">
        <v>17</v>
      </c>
      <c r="AA9966" s="51" t="s">
        <v>18</v>
      </c>
      <c r="AB9966" s="51" t="s">
        <v>31184</v>
      </c>
    </row>
    <row r="9967" spans="1:28" x14ac:dyDescent="0.3">
      <c r="A9967" t="s">
        <v>32460</v>
      </c>
      <c r="B9967" s="2" t="s">
        <v>19</v>
      </c>
      <c r="C9967" s="2" t="s">
        <v>16787</v>
      </c>
      <c r="D9967" s="2" t="s">
        <v>16789</v>
      </c>
      <c r="E9967" s="2" t="s">
        <v>17005</v>
      </c>
      <c r="F9967" s="2" t="s">
        <v>17069</v>
      </c>
      <c r="G9967" s="2" t="s">
        <v>17071</v>
      </c>
      <c r="H9967" s="3" t="s">
        <v>17072</v>
      </c>
      <c r="I9967" s="3" t="s">
        <v>1758</v>
      </c>
      <c r="J9967" s="3">
        <v>2</v>
      </c>
      <c r="K9967" s="2" t="s">
        <v>36</v>
      </c>
      <c r="L9967" s="7" t="s">
        <v>31232</v>
      </c>
      <c r="O9967" s="7" t="s">
        <v>34080</v>
      </c>
      <c r="P9967" s="7" t="s">
        <v>34134</v>
      </c>
      <c r="Q9967" s="2" t="s">
        <v>32864</v>
      </c>
      <c r="R9967" s="2" t="s">
        <v>34135</v>
      </c>
      <c r="S9967" s="2">
        <v>1.5</v>
      </c>
      <c r="T9967" s="2">
        <v>1.5</v>
      </c>
      <c r="U9967" s="26" t="s">
        <v>31210</v>
      </c>
      <c r="W9967" s="26">
        <v>1</v>
      </c>
      <c r="X9967" s="26">
        <v>630</v>
      </c>
      <c r="Y9967" s="26">
        <v>630</v>
      </c>
      <c r="Z9967" s="26" t="s">
        <v>31186</v>
      </c>
      <c r="AB9967" s="26">
        <v>1</v>
      </c>
    </row>
    <row r="9968" spans="1:28" x14ac:dyDescent="0.3">
      <c r="A9968" t="s">
        <v>32460</v>
      </c>
      <c r="B9968" s="2" t="s">
        <v>19</v>
      </c>
      <c r="C9968" s="2" t="s">
        <v>16787</v>
      </c>
      <c r="D9968" s="2" t="s">
        <v>16789</v>
      </c>
      <c r="E9968" s="2" t="s">
        <v>17005</v>
      </c>
      <c r="F9968" s="2" t="s">
        <v>17069</v>
      </c>
      <c r="G9968" s="2" t="s">
        <v>17073</v>
      </c>
      <c r="H9968" s="3" t="s">
        <v>17074</v>
      </c>
      <c r="I9968" s="3" t="s">
        <v>1758</v>
      </c>
      <c r="K9968" s="2" t="s">
        <v>36</v>
      </c>
      <c r="L9968" s="7" t="s">
        <v>31232</v>
      </c>
      <c r="O9968" s="7" t="s">
        <v>34080</v>
      </c>
      <c r="P9968" s="7" t="s">
        <v>34134</v>
      </c>
      <c r="Q9968" s="2" t="s">
        <v>32864</v>
      </c>
      <c r="R9968" s="2" t="s">
        <v>34135</v>
      </c>
      <c r="S9968" s="2">
        <v>1.5</v>
      </c>
      <c r="T9968" s="2">
        <v>1.5</v>
      </c>
      <c r="U9968" s="26" t="s">
        <v>31210</v>
      </c>
      <c r="W9968" s="26">
        <v>1</v>
      </c>
      <c r="X9968" s="26">
        <v>800</v>
      </c>
      <c r="Y9968" s="26">
        <v>800</v>
      </c>
      <c r="Z9968" s="26" t="s">
        <v>31186</v>
      </c>
      <c r="AB9968" s="26">
        <v>1</v>
      </c>
    </row>
    <row r="9969" spans="1:29" x14ac:dyDescent="0.3">
      <c r="A9969" t="s">
        <v>32460</v>
      </c>
      <c r="B9969" s="2" t="s">
        <v>19</v>
      </c>
      <c r="C9969" s="2" t="s">
        <v>16787</v>
      </c>
      <c r="D9969" s="2" t="s">
        <v>16789</v>
      </c>
      <c r="E9969" s="2" t="s">
        <v>17005</v>
      </c>
      <c r="F9969" s="2" t="s">
        <v>17069</v>
      </c>
      <c r="G9969" s="2" t="s">
        <v>17075</v>
      </c>
      <c r="H9969" s="3" t="s">
        <v>17076</v>
      </c>
      <c r="I9969" s="3" t="s">
        <v>1758</v>
      </c>
      <c r="J9969" s="3">
        <v>17</v>
      </c>
      <c r="K9969" s="2" t="s">
        <v>36</v>
      </c>
      <c r="L9969" s="7" t="s">
        <v>31232</v>
      </c>
      <c r="O9969" s="7" t="s">
        <v>34080</v>
      </c>
      <c r="P9969" s="7" t="s">
        <v>34134</v>
      </c>
      <c r="Q9969" s="2" t="s">
        <v>32864</v>
      </c>
      <c r="R9969" s="2" t="s">
        <v>34135</v>
      </c>
      <c r="S9969" s="2">
        <v>1.5</v>
      </c>
      <c r="T9969" s="2">
        <v>1.5</v>
      </c>
      <c r="U9969" s="26" t="s">
        <v>31210</v>
      </c>
      <c r="W9969" s="26">
        <v>1</v>
      </c>
      <c r="X9969" s="26">
        <v>1000</v>
      </c>
      <c r="Y9969" s="26">
        <v>1000</v>
      </c>
      <c r="Z9969" s="26" t="s">
        <v>31186</v>
      </c>
      <c r="AB9969" s="26">
        <v>1</v>
      </c>
    </row>
    <row r="9970" spans="1:29" x14ac:dyDescent="0.3">
      <c r="A9970" t="s">
        <v>32460</v>
      </c>
      <c r="B9970" s="2" t="s">
        <v>19</v>
      </c>
      <c r="C9970" s="2" t="s">
        <v>16787</v>
      </c>
      <c r="D9970" s="2" t="s">
        <v>16789</v>
      </c>
      <c r="E9970" s="2" t="s">
        <v>17005</v>
      </c>
      <c r="F9970" s="2" t="s">
        <v>17069</v>
      </c>
      <c r="G9970" s="2" t="s">
        <v>17077</v>
      </c>
      <c r="H9970" s="3" t="s">
        <v>17078</v>
      </c>
      <c r="I9970" s="3" t="s">
        <v>1758</v>
      </c>
      <c r="K9970" s="2" t="s">
        <v>36</v>
      </c>
      <c r="L9970" s="7" t="s">
        <v>31233</v>
      </c>
      <c r="M9970" s="7" t="s">
        <v>17071</v>
      </c>
    </row>
    <row r="9971" spans="1:29" x14ac:dyDescent="0.3">
      <c r="A9971" t="s">
        <v>32460</v>
      </c>
      <c r="B9971" s="2" t="s">
        <v>19</v>
      </c>
      <c r="C9971" s="2" t="s">
        <v>16787</v>
      </c>
      <c r="D9971" s="2" t="s">
        <v>16789</v>
      </c>
      <c r="E9971" s="2" t="s">
        <v>17005</v>
      </c>
      <c r="F9971" s="2" t="s">
        <v>17069</v>
      </c>
      <c r="G9971" s="2" t="s">
        <v>17079</v>
      </c>
      <c r="H9971" s="3" t="s">
        <v>17080</v>
      </c>
      <c r="I9971" s="3" t="s">
        <v>1758</v>
      </c>
      <c r="K9971" s="2" t="s">
        <v>36</v>
      </c>
      <c r="L9971" s="7" t="s">
        <v>31233</v>
      </c>
      <c r="M9971" s="7" t="s">
        <v>17073</v>
      </c>
    </row>
    <row r="9972" spans="1:29" x14ac:dyDescent="0.3">
      <c r="A9972" t="s">
        <v>32460</v>
      </c>
      <c r="B9972" s="2" t="s">
        <v>19</v>
      </c>
      <c r="C9972" s="2" t="s">
        <v>16787</v>
      </c>
      <c r="D9972" s="2" t="s">
        <v>16789</v>
      </c>
      <c r="E9972" s="2" t="s">
        <v>17005</v>
      </c>
      <c r="F9972" s="2" t="s">
        <v>17069</v>
      </c>
      <c r="G9972" s="2" t="s">
        <v>17081</v>
      </c>
      <c r="H9972" s="3" t="s">
        <v>17082</v>
      </c>
      <c r="I9972" s="3" t="s">
        <v>1758</v>
      </c>
      <c r="K9972" s="2" t="s">
        <v>36</v>
      </c>
      <c r="L9972" s="7" t="s">
        <v>31233</v>
      </c>
      <c r="M9972" s="7" t="s">
        <v>17075</v>
      </c>
    </row>
    <row r="9973" spans="1:29" x14ac:dyDescent="0.3">
      <c r="L9973" s="163" t="s">
        <v>0</v>
      </c>
      <c r="M9973" s="163"/>
      <c r="N9973" s="163"/>
      <c r="O9973" s="163" t="s">
        <v>1</v>
      </c>
      <c r="P9973" s="163"/>
      <c r="Q9973" s="163"/>
      <c r="R9973" s="163"/>
      <c r="S9973" s="163"/>
      <c r="T9973" s="165" t="s">
        <v>31194</v>
      </c>
      <c r="U9973" s="166"/>
      <c r="V9973" s="166"/>
      <c r="W9973" s="166"/>
      <c r="X9973" s="167"/>
      <c r="Y9973" s="165" t="s">
        <v>31185</v>
      </c>
      <c r="Z9973" s="166"/>
      <c r="AA9973" s="166"/>
      <c r="AB9973" s="166"/>
      <c r="AC9973" s="167"/>
    </row>
    <row r="9974" spans="1:29" ht="43.2" x14ac:dyDescent="0.3">
      <c r="B9974" s="2" t="s">
        <v>19</v>
      </c>
      <c r="C9974" s="2" t="s">
        <v>16787</v>
      </c>
      <c r="D9974" s="2" t="s">
        <v>16789</v>
      </c>
      <c r="E9974" s="2" t="s">
        <v>17005</v>
      </c>
      <c r="F9974" s="2" t="s">
        <v>17083</v>
      </c>
      <c r="H9974" s="3" t="s">
        <v>17084</v>
      </c>
      <c r="L9974" s="123" t="s">
        <v>12</v>
      </c>
      <c r="M9974" s="123" t="s">
        <v>13</v>
      </c>
      <c r="N9974" s="123" t="s">
        <v>14</v>
      </c>
      <c r="O9974" s="123" t="s">
        <v>32311</v>
      </c>
      <c r="P9974" s="123" t="s">
        <v>31195</v>
      </c>
      <c r="Q9974" s="123" t="s">
        <v>31743</v>
      </c>
      <c r="R9974" s="123" t="s">
        <v>31198</v>
      </c>
      <c r="S9974" s="123" t="s">
        <v>33082</v>
      </c>
      <c r="T9974" s="50" t="s">
        <v>32319</v>
      </c>
      <c r="U9974" s="51" t="s">
        <v>32320</v>
      </c>
      <c r="V9974" s="51" t="s">
        <v>17</v>
      </c>
      <c r="W9974" s="51" t="s">
        <v>18</v>
      </c>
      <c r="X9974" s="51" t="s">
        <v>31184</v>
      </c>
      <c r="Y9974" s="50" t="s">
        <v>32319</v>
      </c>
      <c r="Z9974" s="51" t="s">
        <v>32320</v>
      </c>
      <c r="AA9974" s="51" t="s">
        <v>17</v>
      </c>
      <c r="AB9974" s="51" t="s">
        <v>18</v>
      </c>
      <c r="AC9974" s="51" t="s">
        <v>31184</v>
      </c>
    </row>
    <row r="9975" spans="1:29" x14ac:dyDescent="0.3">
      <c r="A9975" t="s">
        <v>32460</v>
      </c>
      <c r="B9975" s="2" t="s">
        <v>19</v>
      </c>
      <c r="C9975" s="2" t="s">
        <v>16787</v>
      </c>
      <c r="D9975" s="2" t="s">
        <v>16789</v>
      </c>
      <c r="E9975" s="2" t="s">
        <v>17005</v>
      </c>
      <c r="F9975" s="2" t="s">
        <v>17083</v>
      </c>
      <c r="G9975" s="2" t="s">
        <v>17085</v>
      </c>
      <c r="H9975" s="3" t="s">
        <v>17086</v>
      </c>
      <c r="I9975" s="3" t="s">
        <v>17087</v>
      </c>
      <c r="J9975" s="3">
        <v>1</v>
      </c>
      <c r="K9975" s="2" t="s">
        <v>36</v>
      </c>
      <c r="L9975" s="7" t="s">
        <v>31232</v>
      </c>
      <c r="O9975" s="7" t="s">
        <v>34080</v>
      </c>
      <c r="P9975" s="7" t="s">
        <v>34134</v>
      </c>
      <c r="Q9975" s="2" t="s">
        <v>32864</v>
      </c>
      <c r="R9975" s="2" t="s">
        <v>34135</v>
      </c>
      <c r="S9975" s="2" t="s">
        <v>34136</v>
      </c>
      <c r="T9975" s="2">
        <v>1.5</v>
      </c>
      <c r="U9975" s="2">
        <v>1.5</v>
      </c>
      <c r="V9975" s="26" t="s">
        <v>31210</v>
      </c>
      <c r="X9975" s="26">
        <v>1</v>
      </c>
      <c r="Y9975" s="26">
        <v>1000</v>
      </c>
      <c r="Z9975" s="26">
        <v>1000</v>
      </c>
      <c r="AA9975" s="26" t="s">
        <v>31186</v>
      </c>
      <c r="AC9975" s="26">
        <v>1</v>
      </c>
    </row>
    <row r="9976" spans="1:29" x14ac:dyDescent="0.3">
      <c r="A9976" t="s">
        <v>32460</v>
      </c>
      <c r="B9976" s="2" t="s">
        <v>19</v>
      </c>
      <c r="C9976" s="2" t="s">
        <v>16787</v>
      </c>
      <c r="D9976" s="2" t="s">
        <v>16789</v>
      </c>
      <c r="E9976" s="2" t="s">
        <v>17005</v>
      </c>
      <c r="F9976" s="2" t="s">
        <v>17083</v>
      </c>
      <c r="G9976" s="2" t="s">
        <v>17088</v>
      </c>
      <c r="H9976" s="3" t="s">
        <v>17089</v>
      </c>
      <c r="I9976" s="3" t="s">
        <v>17087</v>
      </c>
      <c r="J9976" s="3">
        <v>2</v>
      </c>
      <c r="K9976" s="2" t="s">
        <v>36</v>
      </c>
      <c r="L9976" s="7" t="s">
        <v>31232</v>
      </c>
      <c r="O9976" s="7" t="s">
        <v>34080</v>
      </c>
      <c r="P9976" s="7" t="s">
        <v>34134</v>
      </c>
      <c r="Q9976" s="2" t="s">
        <v>32864</v>
      </c>
      <c r="R9976" s="2" t="s">
        <v>34135</v>
      </c>
      <c r="S9976" s="2" t="s">
        <v>34136</v>
      </c>
      <c r="T9976" s="2">
        <v>2</v>
      </c>
      <c r="U9976" s="2">
        <v>2</v>
      </c>
      <c r="V9976" s="26" t="s">
        <v>31210</v>
      </c>
      <c r="X9976" s="26">
        <v>1</v>
      </c>
      <c r="Y9976" s="26">
        <v>1500</v>
      </c>
      <c r="Z9976" s="26">
        <v>1500</v>
      </c>
      <c r="AA9976" s="26" t="s">
        <v>31186</v>
      </c>
      <c r="AC9976" s="26">
        <v>1</v>
      </c>
    </row>
    <row r="9977" spans="1:29" x14ac:dyDescent="0.3">
      <c r="A9977" t="s">
        <v>32460</v>
      </c>
      <c r="B9977" s="2" t="s">
        <v>19</v>
      </c>
      <c r="C9977" s="2" t="s">
        <v>16787</v>
      </c>
      <c r="D9977" s="2" t="s">
        <v>16789</v>
      </c>
      <c r="E9977" s="2" t="s">
        <v>17005</v>
      </c>
      <c r="F9977" s="2" t="s">
        <v>17083</v>
      </c>
      <c r="G9977" s="2" t="s">
        <v>17090</v>
      </c>
      <c r="H9977" s="3" t="s">
        <v>17091</v>
      </c>
      <c r="I9977" s="3" t="s">
        <v>17092</v>
      </c>
      <c r="K9977" s="2" t="s">
        <v>36</v>
      </c>
      <c r="L9977" s="7" t="s">
        <v>31233</v>
      </c>
      <c r="M9977" s="7" t="s">
        <v>17085</v>
      </c>
    </row>
    <row r="9978" spans="1:29" x14ac:dyDescent="0.3">
      <c r="A9978" t="s">
        <v>32460</v>
      </c>
      <c r="B9978" s="2" t="s">
        <v>19</v>
      </c>
      <c r="C9978" s="2" t="s">
        <v>16787</v>
      </c>
      <c r="D9978" s="2" t="s">
        <v>16789</v>
      </c>
      <c r="E9978" s="2" t="s">
        <v>17005</v>
      </c>
      <c r="F9978" s="2" t="s">
        <v>17083</v>
      </c>
      <c r="G9978" s="2" t="s">
        <v>17093</v>
      </c>
      <c r="H9978" s="3" t="s">
        <v>17094</v>
      </c>
      <c r="I9978" s="3" t="s">
        <v>17092</v>
      </c>
      <c r="K9978" s="2" t="s">
        <v>36</v>
      </c>
      <c r="L9978" s="7" t="s">
        <v>31233</v>
      </c>
      <c r="M9978" s="7" t="s">
        <v>17088</v>
      </c>
    </row>
    <row r="9979" spans="1:29" x14ac:dyDescent="0.3">
      <c r="L9979" s="163" t="s">
        <v>0</v>
      </c>
      <c r="M9979" s="163"/>
      <c r="N9979" s="163"/>
      <c r="O9979" s="163" t="s">
        <v>1</v>
      </c>
      <c r="P9979" s="163"/>
    </row>
    <row r="9980" spans="1:29" ht="43.2" x14ac:dyDescent="0.3">
      <c r="B9980" s="2" t="s">
        <v>19</v>
      </c>
      <c r="C9980" s="2" t="s">
        <v>16787</v>
      </c>
      <c r="D9980" s="2" t="s">
        <v>16789</v>
      </c>
      <c r="E9980" s="2" t="s">
        <v>17005</v>
      </c>
      <c r="F9980" s="2" t="s">
        <v>17095</v>
      </c>
      <c r="H9980" s="3" t="s">
        <v>17096</v>
      </c>
      <c r="L9980" s="123" t="s">
        <v>12</v>
      </c>
      <c r="M9980" s="123" t="s">
        <v>13</v>
      </c>
      <c r="N9980" s="123" t="s">
        <v>14</v>
      </c>
      <c r="O9980" s="123" t="s">
        <v>32311</v>
      </c>
      <c r="P9980" s="123" t="s">
        <v>31195</v>
      </c>
    </row>
    <row r="9981" spans="1:29" x14ac:dyDescent="0.3">
      <c r="B9981" s="4" t="s">
        <v>19</v>
      </c>
      <c r="C9981" s="4" t="s">
        <v>16787</v>
      </c>
      <c r="D9981" s="4" t="s">
        <v>16789</v>
      </c>
      <c r="E9981" s="4" t="s">
        <v>17005</v>
      </c>
      <c r="F9981" s="4" t="s">
        <v>17095</v>
      </c>
      <c r="G9981" s="4" t="s">
        <v>17097</v>
      </c>
      <c r="H9981" s="5" t="s">
        <v>17098</v>
      </c>
      <c r="I9981" s="5" t="s">
        <v>862</v>
      </c>
    </row>
    <row r="9982" spans="1:29" x14ac:dyDescent="0.3">
      <c r="B9982" s="4" t="s">
        <v>19</v>
      </c>
      <c r="C9982" s="4" t="s">
        <v>16787</v>
      </c>
      <c r="D9982" s="4" t="s">
        <v>16789</v>
      </c>
      <c r="E9982" s="4" t="s">
        <v>17005</v>
      </c>
      <c r="F9982" s="4" t="s">
        <v>17095</v>
      </c>
      <c r="G9982" s="4" t="s">
        <v>17099</v>
      </c>
      <c r="H9982" s="5" t="s">
        <v>17100</v>
      </c>
      <c r="I9982" s="5" t="s">
        <v>862</v>
      </c>
    </row>
    <row r="9983" spans="1:29" x14ac:dyDescent="0.3">
      <c r="B9983" s="4" t="s">
        <v>19</v>
      </c>
      <c r="C9983" s="4" t="s">
        <v>16787</v>
      </c>
      <c r="D9983" s="4" t="s">
        <v>16789</v>
      </c>
      <c r="E9983" s="4" t="s">
        <v>17005</v>
      </c>
      <c r="F9983" s="4" t="s">
        <v>17095</v>
      </c>
      <c r="G9983" s="4" t="s">
        <v>17101</v>
      </c>
      <c r="H9983" s="5" t="s">
        <v>17102</v>
      </c>
      <c r="I9983" s="5" t="s">
        <v>862</v>
      </c>
    </row>
    <row r="9984" spans="1:29" x14ac:dyDescent="0.3">
      <c r="B9984" s="4" t="s">
        <v>19</v>
      </c>
      <c r="C9984" s="4" t="s">
        <v>16787</v>
      </c>
      <c r="D9984" s="4" t="s">
        <v>16789</v>
      </c>
      <c r="E9984" s="4" t="s">
        <v>17005</v>
      </c>
      <c r="F9984" s="4" t="s">
        <v>17095</v>
      </c>
      <c r="G9984" s="4" t="s">
        <v>17103</v>
      </c>
      <c r="H9984" s="5" t="s">
        <v>17104</v>
      </c>
      <c r="I9984" s="5" t="s">
        <v>862</v>
      </c>
    </row>
    <row r="9985" spans="1:25" x14ac:dyDescent="0.3">
      <c r="B9985" s="4" t="s">
        <v>19</v>
      </c>
      <c r="C9985" s="4" t="s">
        <v>16787</v>
      </c>
      <c r="D9985" s="4" t="s">
        <v>16789</v>
      </c>
      <c r="E9985" s="4" t="s">
        <v>17005</v>
      </c>
      <c r="F9985" s="4" t="s">
        <v>17095</v>
      </c>
      <c r="G9985" s="4" t="s">
        <v>17105</v>
      </c>
      <c r="H9985" s="5" t="s">
        <v>17106</v>
      </c>
      <c r="I9985" s="5" t="s">
        <v>862</v>
      </c>
    </row>
    <row r="9986" spans="1:25" x14ac:dyDescent="0.3">
      <c r="B9986" s="4" t="s">
        <v>19</v>
      </c>
      <c r="C9986" s="4" t="s">
        <v>16787</v>
      </c>
      <c r="D9986" s="4" t="s">
        <v>16789</v>
      </c>
      <c r="E9986" s="4" t="s">
        <v>17005</v>
      </c>
      <c r="F9986" s="4" t="s">
        <v>17095</v>
      </c>
      <c r="G9986" s="4" t="s">
        <v>17107</v>
      </c>
      <c r="H9986" s="5" t="s">
        <v>17108</v>
      </c>
      <c r="I9986" s="5" t="s">
        <v>862</v>
      </c>
    </row>
    <row r="9987" spans="1:25" x14ac:dyDescent="0.3">
      <c r="B9987" s="4" t="s">
        <v>19</v>
      </c>
      <c r="C9987" s="4" t="s">
        <v>16787</v>
      </c>
      <c r="D9987" s="4" t="s">
        <v>16789</v>
      </c>
      <c r="E9987" s="4" t="s">
        <v>17005</v>
      </c>
      <c r="F9987" s="4" t="s">
        <v>17095</v>
      </c>
      <c r="G9987" s="4" t="s">
        <v>17109</v>
      </c>
      <c r="H9987" s="5" t="s">
        <v>17110</v>
      </c>
      <c r="I9987" s="5" t="s">
        <v>862</v>
      </c>
    </row>
    <row r="9988" spans="1:25" x14ac:dyDescent="0.3">
      <c r="B9988" s="4" t="s">
        <v>19</v>
      </c>
      <c r="C9988" s="4" t="s">
        <v>16787</v>
      </c>
      <c r="D9988" s="4" t="s">
        <v>16789</v>
      </c>
      <c r="E9988" s="4" t="s">
        <v>17005</v>
      </c>
      <c r="F9988" s="4" t="s">
        <v>17095</v>
      </c>
      <c r="G9988" s="4" t="s">
        <v>17111</v>
      </c>
      <c r="H9988" s="5" t="s">
        <v>17112</v>
      </c>
      <c r="I9988" s="5" t="s">
        <v>862</v>
      </c>
    </row>
    <row r="9989" spans="1:25" x14ac:dyDescent="0.3">
      <c r="B9989" s="4" t="s">
        <v>19</v>
      </c>
      <c r="C9989" s="4" t="s">
        <v>16787</v>
      </c>
      <c r="D9989" s="4" t="s">
        <v>16789</v>
      </c>
      <c r="E9989" s="4" t="s">
        <v>17005</v>
      </c>
      <c r="F9989" s="4" t="s">
        <v>17095</v>
      </c>
      <c r="G9989" s="4" t="s">
        <v>17113</v>
      </c>
      <c r="H9989" s="5" t="s">
        <v>17114</v>
      </c>
      <c r="I9989" s="5" t="s">
        <v>862</v>
      </c>
    </row>
    <row r="9990" spans="1:25" x14ac:dyDescent="0.3">
      <c r="L9990" s="163" t="s">
        <v>0</v>
      </c>
      <c r="M9990" s="163"/>
      <c r="N9990" s="163"/>
      <c r="O9990" s="163" t="s">
        <v>1</v>
      </c>
      <c r="P9990" s="163"/>
      <c r="Q9990" s="163"/>
      <c r="R9990" s="163"/>
      <c r="S9990" s="165" t="s">
        <v>31185</v>
      </c>
      <c r="T9990" s="166"/>
      <c r="U9990" s="166"/>
      <c r="V9990" s="166"/>
      <c r="W9990" s="167"/>
    </row>
    <row r="9991" spans="1:25" ht="43.2" x14ac:dyDescent="0.3">
      <c r="B9991" s="2" t="s">
        <v>19</v>
      </c>
      <c r="C9991" s="2" t="s">
        <v>16787</v>
      </c>
      <c r="D9991" s="2" t="s">
        <v>16789</v>
      </c>
      <c r="E9991" s="2" t="s">
        <v>17005</v>
      </c>
      <c r="F9991" s="2" t="s">
        <v>17115</v>
      </c>
      <c r="H9991" s="3" t="s">
        <v>17116</v>
      </c>
      <c r="L9991" s="123" t="s">
        <v>12</v>
      </c>
      <c r="M9991" s="123" t="s">
        <v>13</v>
      </c>
      <c r="N9991" s="123" t="s">
        <v>14</v>
      </c>
      <c r="O9991" s="123" t="s">
        <v>32311</v>
      </c>
      <c r="P9991" s="123" t="s">
        <v>31195</v>
      </c>
      <c r="Q9991" s="123" t="s">
        <v>31743</v>
      </c>
      <c r="R9991" s="123" t="s">
        <v>31198</v>
      </c>
      <c r="S9991" s="50" t="s">
        <v>32319</v>
      </c>
      <c r="T9991" s="51" t="s">
        <v>32320</v>
      </c>
      <c r="U9991" s="51" t="s">
        <v>17</v>
      </c>
      <c r="V9991" s="51" t="s">
        <v>18</v>
      </c>
      <c r="W9991" s="51" t="s">
        <v>31184</v>
      </c>
    </row>
    <row r="9992" spans="1:25" x14ac:dyDescent="0.3">
      <c r="A9992" t="s">
        <v>32460</v>
      </c>
      <c r="B9992" s="2" t="s">
        <v>19</v>
      </c>
      <c r="C9992" s="2" t="s">
        <v>16787</v>
      </c>
      <c r="D9992" s="2" t="s">
        <v>16789</v>
      </c>
      <c r="E9992" s="2" t="s">
        <v>17005</v>
      </c>
      <c r="F9992" s="2" t="s">
        <v>17115</v>
      </c>
      <c r="G9992" s="2" t="s">
        <v>17117</v>
      </c>
      <c r="H9992" s="3" t="s">
        <v>17118</v>
      </c>
      <c r="I9992" s="3" t="s">
        <v>17087</v>
      </c>
      <c r="J9992" s="3">
        <v>4</v>
      </c>
      <c r="K9992" s="2" t="s">
        <v>36</v>
      </c>
      <c r="O9992" s="7" t="s">
        <v>34080</v>
      </c>
      <c r="P9992" s="7" t="s">
        <v>34134</v>
      </c>
      <c r="Q9992" s="2" t="s">
        <v>32864</v>
      </c>
      <c r="R9992" s="2" t="s">
        <v>34137</v>
      </c>
      <c r="S9992" s="2">
        <v>1000</v>
      </c>
      <c r="T9992" s="2">
        <v>1000</v>
      </c>
      <c r="U9992" s="26" t="s">
        <v>31186</v>
      </c>
      <c r="W9992" s="26">
        <v>1</v>
      </c>
    </row>
    <row r="9993" spans="1:25" x14ac:dyDescent="0.3">
      <c r="A9993" t="s">
        <v>32460</v>
      </c>
      <c r="B9993" s="2" t="s">
        <v>19</v>
      </c>
      <c r="C9993" s="2" t="s">
        <v>16787</v>
      </c>
      <c r="D9993" s="2" t="s">
        <v>16789</v>
      </c>
      <c r="E9993" s="2" t="s">
        <v>17005</v>
      </c>
      <c r="F9993" s="2" t="s">
        <v>17115</v>
      </c>
      <c r="G9993" s="2" t="s">
        <v>17119</v>
      </c>
      <c r="H9993" s="3" t="s">
        <v>17120</v>
      </c>
      <c r="I9993" s="3" t="s">
        <v>17087</v>
      </c>
      <c r="J9993" s="3">
        <v>6</v>
      </c>
      <c r="K9993" s="2" t="s">
        <v>36</v>
      </c>
      <c r="O9993" s="7" t="s">
        <v>34080</v>
      </c>
      <c r="P9993" s="7" t="s">
        <v>34134</v>
      </c>
      <c r="Q9993" s="2" t="s">
        <v>32864</v>
      </c>
      <c r="R9993" s="2" t="s">
        <v>34137</v>
      </c>
      <c r="S9993" s="2">
        <v>1600</v>
      </c>
      <c r="T9993" s="2">
        <v>1600</v>
      </c>
      <c r="U9993" s="26" t="s">
        <v>31186</v>
      </c>
      <c r="W9993" s="26">
        <v>1</v>
      </c>
    </row>
    <row r="9994" spans="1:25" x14ac:dyDescent="0.3">
      <c r="A9994" t="s">
        <v>32460</v>
      </c>
      <c r="B9994" s="2" t="s">
        <v>19</v>
      </c>
      <c r="C9994" s="2" t="s">
        <v>16787</v>
      </c>
      <c r="D9994" s="2" t="s">
        <v>16789</v>
      </c>
      <c r="E9994" s="2" t="s">
        <v>17005</v>
      </c>
      <c r="F9994" s="2" t="s">
        <v>17115</v>
      </c>
      <c r="G9994" s="2" t="s">
        <v>17121</v>
      </c>
      <c r="H9994" s="3" t="s">
        <v>17122</v>
      </c>
      <c r="I9994" s="3" t="s">
        <v>17087</v>
      </c>
      <c r="J9994" s="3">
        <v>3</v>
      </c>
      <c r="K9994" s="2" t="s">
        <v>36</v>
      </c>
      <c r="O9994" s="7" t="s">
        <v>34080</v>
      </c>
      <c r="P9994" s="7" t="s">
        <v>34134</v>
      </c>
      <c r="Q9994" s="2" t="s">
        <v>32864</v>
      </c>
      <c r="R9994" s="2" t="s">
        <v>34137</v>
      </c>
      <c r="S9994" s="2">
        <v>800</v>
      </c>
      <c r="T9994" s="2">
        <v>800</v>
      </c>
      <c r="U9994" s="26" t="s">
        <v>31186</v>
      </c>
      <c r="W9994" s="26">
        <v>1</v>
      </c>
    </row>
    <row r="9995" spans="1:25" x14ac:dyDescent="0.3">
      <c r="L9995" s="163" t="s">
        <v>0</v>
      </c>
      <c r="M9995" s="163"/>
      <c r="N9995" s="163"/>
      <c r="O9995" s="163" t="s">
        <v>1</v>
      </c>
      <c r="P9995" s="163"/>
    </row>
    <row r="9996" spans="1:25" ht="43.2" x14ac:dyDescent="0.3">
      <c r="B9996" s="2" t="s">
        <v>19</v>
      </c>
      <c r="C9996" s="2" t="s">
        <v>16787</v>
      </c>
      <c r="D9996" s="2" t="s">
        <v>16789</v>
      </c>
      <c r="E9996" s="2" t="s">
        <v>17005</v>
      </c>
      <c r="F9996" s="2" t="s">
        <v>17123</v>
      </c>
      <c r="H9996" s="3" t="s">
        <v>17124</v>
      </c>
      <c r="L9996" s="123" t="s">
        <v>12</v>
      </c>
      <c r="M9996" s="123" t="s">
        <v>13</v>
      </c>
      <c r="N9996" s="123" t="s">
        <v>14</v>
      </c>
      <c r="O9996" s="123" t="s">
        <v>32311</v>
      </c>
      <c r="P9996" s="123" t="s">
        <v>31195</v>
      </c>
    </row>
    <row r="9997" spans="1:25" x14ac:dyDescent="0.3">
      <c r="B9997" s="4" t="s">
        <v>19</v>
      </c>
      <c r="C9997" s="4" t="s">
        <v>16787</v>
      </c>
      <c r="D9997" s="4" t="s">
        <v>16789</v>
      </c>
      <c r="E9997" s="4" t="s">
        <v>17005</v>
      </c>
      <c r="F9997" s="4" t="s">
        <v>17123</v>
      </c>
      <c r="G9997" s="4" t="s">
        <v>17125</v>
      </c>
      <c r="H9997" s="5" t="s">
        <v>17126</v>
      </c>
      <c r="I9997" s="5" t="s">
        <v>17127</v>
      </c>
    </row>
    <row r="9998" spans="1:25" x14ac:dyDescent="0.3">
      <c r="B9998" s="2" t="s">
        <v>19</v>
      </c>
      <c r="C9998" s="2" t="s">
        <v>16787</v>
      </c>
      <c r="D9998" s="2" t="s">
        <v>16789</v>
      </c>
      <c r="E9998" s="2" t="s">
        <v>17128</v>
      </c>
      <c r="H9998" s="3" t="s">
        <v>17129</v>
      </c>
    </row>
    <row r="9999" spans="1:25" x14ac:dyDescent="0.3">
      <c r="L9999" s="163" t="s">
        <v>0</v>
      </c>
      <c r="M9999" s="163"/>
      <c r="N9999" s="163"/>
      <c r="O9999" s="163" t="s">
        <v>1</v>
      </c>
      <c r="P9999" s="163"/>
      <c r="Q9999" s="163"/>
      <c r="R9999" s="163"/>
      <c r="S9999" s="163"/>
      <c r="T9999" s="163"/>
      <c r="U9999" s="165" t="s">
        <v>31185</v>
      </c>
      <c r="V9999" s="166"/>
      <c r="W9999" s="166"/>
      <c r="X9999" s="166"/>
      <c r="Y9999" s="167"/>
    </row>
    <row r="10000" spans="1:25" ht="43.2" x14ac:dyDescent="0.3">
      <c r="B10000" s="2" t="s">
        <v>19</v>
      </c>
      <c r="C10000" s="2" t="s">
        <v>16787</v>
      </c>
      <c r="D10000" s="2" t="s">
        <v>16789</v>
      </c>
      <c r="E10000" s="2" t="s">
        <v>17128</v>
      </c>
      <c r="F10000" s="2" t="s">
        <v>17130</v>
      </c>
      <c r="H10000" s="3" t="s">
        <v>17131</v>
      </c>
      <c r="L10000" s="123" t="s">
        <v>12</v>
      </c>
      <c r="M10000" s="123" t="s">
        <v>13</v>
      </c>
      <c r="N10000" s="123" t="s">
        <v>14</v>
      </c>
      <c r="O10000" s="123" t="s">
        <v>32311</v>
      </c>
      <c r="P10000" s="123" t="s">
        <v>31195</v>
      </c>
      <c r="Q10000" s="123" t="s">
        <v>31743</v>
      </c>
      <c r="R10000" s="123" t="s">
        <v>31198</v>
      </c>
      <c r="S10000" s="123" t="s">
        <v>32500</v>
      </c>
      <c r="T10000" s="123" t="s">
        <v>31197</v>
      </c>
      <c r="U10000" s="50" t="s">
        <v>32319</v>
      </c>
      <c r="V10000" s="51" t="s">
        <v>32320</v>
      </c>
      <c r="W10000" s="51" t="s">
        <v>17</v>
      </c>
      <c r="X10000" s="51" t="s">
        <v>18</v>
      </c>
      <c r="Y10000" s="51" t="s">
        <v>31184</v>
      </c>
    </row>
    <row r="10001" spans="1:25" ht="86.4" x14ac:dyDescent="0.3">
      <c r="A10001" t="s">
        <v>32460</v>
      </c>
      <c r="B10001" s="2" t="s">
        <v>19</v>
      </c>
      <c r="C10001" s="2" t="s">
        <v>16787</v>
      </c>
      <c r="D10001" s="2" t="s">
        <v>16789</v>
      </c>
      <c r="E10001" s="2" t="s">
        <v>17128</v>
      </c>
      <c r="F10001" s="2" t="s">
        <v>17130</v>
      </c>
      <c r="G10001" s="2" t="s">
        <v>17132</v>
      </c>
      <c r="H10001" s="3" t="s">
        <v>17133</v>
      </c>
      <c r="I10001" s="3" t="s">
        <v>17025</v>
      </c>
      <c r="J10001" s="3">
        <v>65</v>
      </c>
      <c r="K10001" s="2" t="s">
        <v>36</v>
      </c>
      <c r="O10001" s="7" t="s">
        <v>34080</v>
      </c>
      <c r="P10001" s="7" t="s">
        <v>33644</v>
      </c>
      <c r="Q10001" s="2" t="s">
        <v>32864</v>
      </c>
      <c r="R10001" s="2" t="s">
        <v>34138</v>
      </c>
      <c r="S10001" s="2" t="s">
        <v>34139</v>
      </c>
      <c r="T10001" s="2" t="s">
        <v>34081</v>
      </c>
      <c r="U10001" s="26">
        <v>0.7</v>
      </c>
      <c r="V10001" s="26">
        <v>0.7</v>
      </c>
      <c r="W10001" s="26" t="s">
        <v>31210</v>
      </c>
      <c r="Y10001" s="26">
        <v>1</v>
      </c>
    </row>
    <row r="10002" spans="1:25" ht="86.4" x14ac:dyDescent="0.3">
      <c r="A10002" t="s">
        <v>32460</v>
      </c>
      <c r="B10002" s="2" t="s">
        <v>19</v>
      </c>
      <c r="C10002" s="2" t="s">
        <v>16787</v>
      </c>
      <c r="D10002" s="2" t="s">
        <v>16789</v>
      </c>
      <c r="E10002" s="2" t="s">
        <v>17128</v>
      </c>
      <c r="F10002" s="2" t="s">
        <v>17130</v>
      </c>
      <c r="G10002" s="2" t="s">
        <v>17134</v>
      </c>
      <c r="H10002" s="3" t="s">
        <v>17135</v>
      </c>
      <c r="I10002" s="3" t="s">
        <v>17025</v>
      </c>
      <c r="J10002" s="3">
        <v>43</v>
      </c>
      <c r="K10002" s="2" t="s">
        <v>36</v>
      </c>
      <c r="O10002" s="7" t="s">
        <v>34080</v>
      </c>
      <c r="P10002" s="7" t="s">
        <v>33644</v>
      </c>
      <c r="Q10002" s="2" t="s">
        <v>32864</v>
      </c>
      <c r="R10002" s="2" t="s">
        <v>34138</v>
      </c>
      <c r="S10002" s="2" t="s">
        <v>34139</v>
      </c>
      <c r="T10002" s="2" t="s">
        <v>34082</v>
      </c>
      <c r="U10002" s="26">
        <v>0.7</v>
      </c>
      <c r="V10002" s="26">
        <v>0.7</v>
      </c>
      <c r="W10002" s="26" t="s">
        <v>31210</v>
      </c>
      <c r="Y10002" s="26">
        <v>1</v>
      </c>
    </row>
    <row r="10003" spans="1:25" ht="86.4" x14ac:dyDescent="0.3">
      <c r="A10003" t="s">
        <v>32460</v>
      </c>
      <c r="B10003" s="2" t="s">
        <v>19</v>
      </c>
      <c r="C10003" s="2" t="s">
        <v>16787</v>
      </c>
      <c r="D10003" s="2" t="s">
        <v>16789</v>
      </c>
      <c r="E10003" s="2" t="s">
        <v>17128</v>
      </c>
      <c r="F10003" s="2" t="s">
        <v>17130</v>
      </c>
      <c r="G10003" s="2" t="s">
        <v>17136</v>
      </c>
      <c r="H10003" s="3" t="s">
        <v>17137</v>
      </c>
      <c r="I10003" s="3" t="s">
        <v>17025</v>
      </c>
      <c r="J10003" s="3">
        <v>202</v>
      </c>
      <c r="K10003" s="2" t="s">
        <v>36</v>
      </c>
      <c r="O10003" s="7" t="s">
        <v>34080</v>
      </c>
      <c r="P10003" s="7" t="s">
        <v>33644</v>
      </c>
      <c r="Q10003" s="2" t="s">
        <v>32864</v>
      </c>
      <c r="R10003" s="2" t="s">
        <v>34138</v>
      </c>
      <c r="S10003" s="2" t="s">
        <v>34139</v>
      </c>
      <c r="T10003" s="2" t="s">
        <v>34081</v>
      </c>
      <c r="U10003" s="26">
        <v>1</v>
      </c>
      <c r="V10003" s="26">
        <v>1</v>
      </c>
      <c r="W10003" s="26" t="s">
        <v>31210</v>
      </c>
      <c r="Y10003" s="26">
        <v>1</v>
      </c>
    </row>
    <row r="10004" spans="1:25" ht="86.4" x14ac:dyDescent="0.3">
      <c r="A10004" t="s">
        <v>32460</v>
      </c>
      <c r="B10004" s="2" t="s">
        <v>19</v>
      </c>
      <c r="C10004" s="2" t="s">
        <v>16787</v>
      </c>
      <c r="D10004" s="2" t="s">
        <v>16789</v>
      </c>
      <c r="E10004" s="2" t="s">
        <v>17128</v>
      </c>
      <c r="F10004" s="2" t="s">
        <v>17130</v>
      </c>
      <c r="G10004" s="2" t="s">
        <v>17138</v>
      </c>
      <c r="H10004" s="3" t="s">
        <v>17139</v>
      </c>
      <c r="I10004" s="3" t="s">
        <v>17025</v>
      </c>
      <c r="J10004" s="3">
        <v>177</v>
      </c>
      <c r="K10004" s="2" t="s">
        <v>36</v>
      </c>
      <c r="O10004" s="7" t="s">
        <v>34080</v>
      </c>
      <c r="P10004" s="7" t="s">
        <v>33644</v>
      </c>
      <c r="Q10004" s="2" t="s">
        <v>32864</v>
      </c>
      <c r="R10004" s="2" t="s">
        <v>34138</v>
      </c>
      <c r="S10004" s="2" t="s">
        <v>34139</v>
      </c>
      <c r="T10004" s="2" t="s">
        <v>34082</v>
      </c>
      <c r="U10004" s="26">
        <v>1</v>
      </c>
      <c r="V10004" s="26">
        <v>1</v>
      </c>
      <c r="W10004" s="26" t="s">
        <v>31210</v>
      </c>
      <c r="Y10004" s="26">
        <v>1</v>
      </c>
    </row>
    <row r="10005" spans="1:25" ht="86.4" x14ac:dyDescent="0.3">
      <c r="A10005" t="s">
        <v>32460</v>
      </c>
      <c r="B10005" s="2" t="s">
        <v>19</v>
      </c>
      <c r="C10005" s="2" t="s">
        <v>16787</v>
      </c>
      <c r="D10005" s="2" t="s">
        <v>16789</v>
      </c>
      <c r="E10005" s="2" t="s">
        <v>17128</v>
      </c>
      <c r="F10005" s="2" t="s">
        <v>17130</v>
      </c>
      <c r="G10005" s="2" t="s">
        <v>17140</v>
      </c>
      <c r="H10005" s="3" t="s">
        <v>17141</v>
      </c>
      <c r="I10005" s="3" t="s">
        <v>17025</v>
      </c>
      <c r="K10005" s="2" t="s">
        <v>36</v>
      </c>
      <c r="O10005" s="7" t="s">
        <v>34080</v>
      </c>
      <c r="P10005" s="7" t="s">
        <v>34140</v>
      </c>
      <c r="Q10005" s="2" t="s">
        <v>32864</v>
      </c>
      <c r="R10005" s="2" t="s">
        <v>34138</v>
      </c>
      <c r="S10005" s="2" t="s">
        <v>34139</v>
      </c>
      <c r="T10005" s="2" t="s">
        <v>34081</v>
      </c>
      <c r="U10005" s="26">
        <v>0.7</v>
      </c>
      <c r="V10005" s="26">
        <v>0.7</v>
      </c>
      <c r="W10005" s="26" t="s">
        <v>31210</v>
      </c>
      <c r="Y10005" s="26">
        <v>1</v>
      </c>
    </row>
    <row r="10006" spans="1:25" ht="86.4" x14ac:dyDescent="0.3">
      <c r="A10006" t="s">
        <v>32460</v>
      </c>
      <c r="B10006" s="2" t="s">
        <v>19</v>
      </c>
      <c r="C10006" s="2" t="s">
        <v>16787</v>
      </c>
      <c r="D10006" s="2" t="s">
        <v>16789</v>
      </c>
      <c r="E10006" s="2" t="s">
        <v>17128</v>
      </c>
      <c r="F10006" s="2" t="s">
        <v>17130</v>
      </c>
      <c r="G10006" s="2" t="s">
        <v>17142</v>
      </c>
      <c r="H10006" s="3" t="s">
        <v>17143</v>
      </c>
      <c r="I10006" s="3" t="s">
        <v>17025</v>
      </c>
      <c r="K10006" s="2" t="s">
        <v>36</v>
      </c>
      <c r="O10006" s="7" t="s">
        <v>34080</v>
      </c>
      <c r="P10006" s="7" t="s">
        <v>34140</v>
      </c>
      <c r="Q10006" s="2" t="s">
        <v>32864</v>
      </c>
      <c r="R10006" s="2" t="s">
        <v>34138</v>
      </c>
      <c r="S10006" s="2" t="s">
        <v>34139</v>
      </c>
      <c r="T10006" s="2" t="s">
        <v>34082</v>
      </c>
      <c r="U10006" s="26">
        <v>0.7</v>
      </c>
      <c r="V10006" s="26">
        <v>0.7</v>
      </c>
      <c r="W10006" s="26" t="s">
        <v>31210</v>
      </c>
      <c r="Y10006" s="26">
        <v>1</v>
      </c>
    </row>
    <row r="10007" spans="1:25" x14ac:dyDescent="0.3">
      <c r="B10007" s="2" t="s">
        <v>19</v>
      </c>
      <c r="C10007" s="2" t="s">
        <v>16787</v>
      </c>
      <c r="D10007" s="2" t="s">
        <v>16789</v>
      </c>
      <c r="E10007" s="2" t="s">
        <v>17144</v>
      </c>
      <c r="H10007" s="3" t="s">
        <v>17145</v>
      </c>
    </row>
    <row r="10008" spans="1:25" x14ac:dyDescent="0.3">
      <c r="L10008" s="163" t="s">
        <v>0</v>
      </c>
      <c r="M10008" s="163"/>
      <c r="N10008" s="163"/>
      <c r="O10008" s="163" t="s">
        <v>1</v>
      </c>
      <c r="P10008" s="163"/>
    </row>
    <row r="10009" spans="1:25" ht="43.2" x14ac:dyDescent="0.3">
      <c r="B10009" s="2" t="s">
        <v>19</v>
      </c>
      <c r="C10009" s="2" t="s">
        <v>16787</v>
      </c>
      <c r="D10009" s="2" t="s">
        <v>16789</v>
      </c>
      <c r="E10009" s="2" t="s">
        <v>17144</v>
      </c>
      <c r="F10009" s="2" t="s">
        <v>17146</v>
      </c>
      <c r="H10009" s="3" t="s">
        <v>17147</v>
      </c>
      <c r="L10009" s="123" t="s">
        <v>12</v>
      </c>
      <c r="M10009" s="123" t="s">
        <v>13</v>
      </c>
      <c r="N10009" s="123" t="s">
        <v>14</v>
      </c>
      <c r="O10009" s="123" t="s">
        <v>32311</v>
      </c>
      <c r="P10009" s="123" t="s">
        <v>31195</v>
      </c>
    </row>
    <row r="10010" spans="1:25" ht="57.6" x14ac:dyDescent="0.3">
      <c r="B10010" s="4" t="s">
        <v>19</v>
      </c>
      <c r="C10010" s="4" t="s">
        <v>16787</v>
      </c>
      <c r="D10010" s="4" t="s">
        <v>16789</v>
      </c>
      <c r="E10010" s="4" t="s">
        <v>17144</v>
      </c>
      <c r="F10010" s="4" t="s">
        <v>17146</v>
      </c>
      <c r="G10010" s="4" t="s">
        <v>17148</v>
      </c>
      <c r="H10010" s="5" t="s">
        <v>17149</v>
      </c>
      <c r="I10010" s="5" t="s">
        <v>17150</v>
      </c>
    </row>
    <row r="10011" spans="1:25" ht="57.6" x14ac:dyDescent="0.3">
      <c r="B10011" s="4" t="s">
        <v>19</v>
      </c>
      <c r="C10011" s="4" t="s">
        <v>16787</v>
      </c>
      <c r="D10011" s="4" t="s">
        <v>16789</v>
      </c>
      <c r="E10011" s="4" t="s">
        <v>17144</v>
      </c>
      <c r="F10011" s="4" t="s">
        <v>17146</v>
      </c>
      <c r="G10011" s="4" t="s">
        <v>17151</v>
      </c>
      <c r="H10011" s="5" t="s">
        <v>17152</v>
      </c>
      <c r="I10011" s="5" t="s">
        <v>17150</v>
      </c>
    </row>
    <row r="10012" spans="1:25" x14ac:dyDescent="0.3">
      <c r="L10012" s="163" t="s">
        <v>0</v>
      </c>
      <c r="M10012" s="163"/>
      <c r="N10012" s="163"/>
      <c r="O10012" s="163" t="s">
        <v>1</v>
      </c>
      <c r="P10012" s="163"/>
    </row>
    <row r="10013" spans="1:25" ht="43.2" x14ac:dyDescent="0.3">
      <c r="B10013" s="2" t="s">
        <v>19</v>
      </c>
      <c r="C10013" s="2" t="s">
        <v>16787</v>
      </c>
      <c r="D10013" s="2" t="s">
        <v>16789</v>
      </c>
      <c r="E10013" s="2" t="s">
        <v>17144</v>
      </c>
      <c r="F10013" s="2" t="s">
        <v>17153</v>
      </c>
      <c r="H10013" s="3" t="s">
        <v>17154</v>
      </c>
      <c r="L10013" s="123" t="s">
        <v>12</v>
      </c>
      <c r="M10013" s="123" t="s">
        <v>13</v>
      </c>
      <c r="N10013" s="123" t="s">
        <v>14</v>
      </c>
      <c r="O10013" s="123" t="s">
        <v>32311</v>
      </c>
      <c r="P10013" s="123" t="s">
        <v>31195</v>
      </c>
    </row>
    <row r="10014" spans="1:25" x14ac:dyDescent="0.3">
      <c r="B10014" s="4" t="s">
        <v>19</v>
      </c>
      <c r="C10014" s="4" t="s">
        <v>16787</v>
      </c>
      <c r="D10014" s="4" t="s">
        <v>16789</v>
      </c>
      <c r="E10014" s="4" t="s">
        <v>17144</v>
      </c>
      <c r="F10014" s="4" t="s">
        <v>17153</v>
      </c>
      <c r="G10014" s="4" t="s">
        <v>17155</v>
      </c>
      <c r="H10014" s="5" t="s">
        <v>17156</v>
      </c>
      <c r="I10014" s="5" t="s">
        <v>17157</v>
      </c>
    </row>
    <row r="10015" spans="1:25" x14ac:dyDescent="0.3">
      <c r="B10015" s="4" t="s">
        <v>19</v>
      </c>
      <c r="C10015" s="4" t="s">
        <v>16787</v>
      </c>
      <c r="D10015" s="4" t="s">
        <v>16789</v>
      </c>
      <c r="E10015" s="4" t="s">
        <v>17144</v>
      </c>
      <c r="F10015" s="4" t="s">
        <v>17153</v>
      </c>
      <c r="G10015" s="4" t="s">
        <v>17158</v>
      </c>
      <c r="H10015" s="5" t="s">
        <v>17159</v>
      </c>
      <c r="I10015" s="5" t="s">
        <v>17157</v>
      </c>
    </row>
    <row r="10016" spans="1:25" x14ac:dyDescent="0.3">
      <c r="L10016" s="163" t="s">
        <v>0</v>
      </c>
      <c r="M10016" s="163"/>
      <c r="N10016" s="163"/>
      <c r="O10016" s="163" t="s">
        <v>1</v>
      </c>
      <c r="P10016" s="163"/>
    </row>
    <row r="10017" spans="2:16" ht="43.2" x14ac:dyDescent="0.3">
      <c r="B10017" s="2" t="s">
        <v>19</v>
      </c>
      <c r="C10017" s="2" t="s">
        <v>16787</v>
      </c>
      <c r="D10017" s="2" t="s">
        <v>16789</v>
      </c>
      <c r="E10017" s="2" t="s">
        <v>17144</v>
      </c>
      <c r="F10017" s="2" t="s">
        <v>17160</v>
      </c>
      <c r="H10017" s="3" t="s">
        <v>17161</v>
      </c>
      <c r="L10017" s="123" t="s">
        <v>12</v>
      </c>
      <c r="M10017" s="123" t="s">
        <v>13</v>
      </c>
      <c r="N10017" s="123" t="s">
        <v>14</v>
      </c>
      <c r="O10017" s="123" t="s">
        <v>32311</v>
      </c>
      <c r="P10017" s="123" t="s">
        <v>31195</v>
      </c>
    </row>
    <row r="10018" spans="2:16" x14ac:dyDescent="0.3">
      <c r="B10018" s="4" t="s">
        <v>19</v>
      </c>
      <c r="C10018" s="4" t="s">
        <v>16787</v>
      </c>
      <c r="D10018" s="4" t="s">
        <v>16789</v>
      </c>
      <c r="E10018" s="4" t="s">
        <v>17144</v>
      </c>
      <c r="F10018" s="4" t="s">
        <v>17160</v>
      </c>
      <c r="G10018" s="4" t="s">
        <v>17162</v>
      </c>
      <c r="H10018" s="5" t="s">
        <v>17163</v>
      </c>
      <c r="I10018" s="5" t="s">
        <v>1758</v>
      </c>
    </row>
    <row r="10019" spans="2:16" x14ac:dyDescent="0.3">
      <c r="L10019" s="163" t="s">
        <v>0</v>
      </c>
      <c r="M10019" s="163"/>
      <c r="N10019" s="163"/>
      <c r="O10019" s="163" t="s">
        <v>1</v>
      </c>
      <c r="P10019" s="163"/>
    </row>
    <row r="10020" spans="2:16" ht="43.2" x14ac:dyDescent="0.3">
      <c r="B10020" s="2" t="s">
        <v>19</v>
      </c>
      <c r="C10020" s="2" t="s">
        <v>16787</v>
      </c>
      <c r="D10020" s="2" t="s">
        <v>16789</v>
      </c>
      <c r="E10020" s="2" t="s">
        <v>17144</v>
      </c>
      <c r="F10020" s="2" t="s">
        <v>17164</v>
      </c>
      <c r="H10020" s="3" t="s">
        <v>17165</v>
      </c>
      <c r="L10020" s="123" t="s">
        <v>12</v>
      </c>
      <c r="M10020" s="123" t="s">
        <v>13</v>
      </c>
      <c r="N10020" s="123" t="s">
        <v>14</v>
      </c>
      <c r="O10020" s="123" t="s">
        <v>32311</v>
      </c>
      <c r="P10020" s="123" t="s">
        <v>31195</v>
      </c>
    </row>
    <row r="10021" spans="2:16" ht="28.8" x14ac:dyDescent="0.3">
      <c r="B10021" s="4" t="s">
        <v>19</v>
      </c>
      <c r="C10021" s="4" t="s">
        <v>16787</v>
      </c>
      <c r="D10021" s="4" t="s">
        <v>16789</v>
      </c>
      <c r="E10021" s="4" t="s">
        <v>17144</v>
      </c>
      <c r="F10021" s="4" t="s">
        <v>17164</v>
      </c>
      <c r="G10021" s="4" t="s">
        <v>17166</v>
      </c>
      <c r="H10021" s="5" t="s">
        <v>17167</v>
      </c>
      <c r="I10021" s="5" t="s">
        <v>1769</v>
      </c>
    </row>
    <row r="10022" spans="2:16" x14ac:dyDescent="0.3">
      <c r="L10022" s="163" t="s">
        <v>0</v>
      </c>
      <c r="M10022" s="163"/>
      <c r="N10022" s="163"/>
      <c r="O10022" s="163" t="s">
        <v>1</v>
      </c>
      <c r="P10022" s="163"/>
    </row>
    <row r="10023" spans="2:16" ht="43.2" x14ac:dyDescent="0.3">
      <c r="B10023" s="2" t="s">
        <v>19</v>
      </c>
      <c r="C10023" s="2" t="s">
        <v>16787</v>
      </c>
      <c r="D10023" s="2" t="s">
        <v>16789</v>
      </c>
      <c r="E10023" s="2" t="s">
        <v>17144</v>
      </c>
      <c r="F10023" s="2" t="s">
        <v>17168</v>
      </c>
      <c r="H10023" s="3" t="s">
        <v>17169</v>
      </c>
      <c r="L10023" s="123" t="s">
        <v>12</v>
      </c>
      <c r="M10023" s="123" t="s">
        <v>13</v>
      </c>
      <c r="N10023" s="123" t="s">
        <v>14</v>
      </c>
      <c r="O10023" s="123" t="s">
        <v>32311</v>
      </c>
      <c r="P10023" s="123" t="s">
        <v>31195</v>
      </c>
    </row>
    <row r="10024" spans="2:16" ht="28.8" x14ac:dyDescent="0.3">
      <c r="B10024" s="4" t="s">
        <v>19</v>
      </c>
      <c r="C10024" s="4" t="s">
        <v>16787</v>
      </c>
      <c r="D10024" s="4" t="s">
        <v>16789</v>
      </c>
      <c r="E10024" s="4" t="s">
        <v>17144</v>
      </c>
      <c r="F10024" s="4" t="s">
        <v>17168</v>
      </c>
      <c r="G10024" s="4" t="s">
        <v>17170</v>
      </c>
      <c r="H10024" s="5" t="s">
        <v>17171</v>
      </c>
      <c r="I10024" s="5" t="s">
        <v>1769</v>
      </c>
    </row>
    <row r="10025" spans="2:16" x14ac:dyDescent="0.3">
      <c r="L10025" s="163" t="s">
        <v>0</v>
      </c>
      <c r="M10025" s="163"/>
      <c r="N10025" s="163"/>
      <c r="O10025" s="163" t="s">
        <v>1</v>
      </c>
      <c r="P10025" s="163"/>
    </row>
    <row r="10026" spans="2:16" ht="43.2" x14ac:dyDescent="0.3">
      <c r="B10026" s="2" t="s">
        <v>19</v>
      </c>
      <c r="C10026" s="2" t="s">
        <v>16787</v>
      </c>
      <c r="D10026" s="2" t="s">
        <v>16789</v>
      </c>
      <c r="E10026" s="2" t="s">
        <v>17144</v>
      </c>
      <c r="F10026" s="2" t="s">
        <v>17172</v>
      </c>
      <c r="H10026" s="3" t="s">
        <v>17173</v>
      </c>
      <c r="L10026" s="123" t="s">
        <v>12</v>
      </c>
      <c r="M10026" s="123" t="s">
        <v>13</v>
      </c>
      <c r="N10026" s="123" t="s">
        <v>14</v>
      </c>
      <c r="O10026" s="123" t="s">
        <v>32311</v>
      </c>
      <c r="P10026" s="123" t="s">
        <v>31195</v>
      </c>
    </row>
    <row r="10027" spans="2:16" x14ac:dyDescent="0.3">
      <c r="B10027" s="4" t="s">
        <v>19</v>
      </c>
      <c r="C10027" s="4" t="s">
        <v>16787</v>
      </c>
      <c r="D10027" s="4" t="s">
        <v>16789</v>
      </c>
      <c r="E10027" s="4" t="s">
        <v>17144</v>
      </c>
      <c r="F10027" s="4" t="s">
        <v>17172</v>
      </c>
      <c r="G10027" s="4" t="s">
        <v>17174</v>
      </c>
      <c r="H10027" s="5" t="s">
        <v>17175</v>
      </c>
      <c r="I10027" s="5" t="s">
        <v>17176</v>
      </c>
    </row>
    <row r="10028" spans="2:16" x14ac:dyDescent="0.3">
      <c r="B10028" s="4" t="s">
        <v>19</v>
      </c>
      <c r="C10028" s="4" t="s">
        <v>16787</v>
      </c>
      <c r="D10028" s="4" t="s">
        <v>16789</v>
      </c>
      <c r="E10028" s="4" t="s">
        <v>17144</v>
      </c>
      <c r="F10028" s="4" t="s">
        <v>17172</v>
      </c>
      <c r="G10028" s="4" t="s">
        <v>17177</v>
      </c>
      <c r="H10028" s="5" t="s">
        <v>17178</v>
      </c>
      <c r="I10028" s="5" t="s">
        <v>17176</v>
      </c>
    </row>
    <row r="10029" spans="2:16" x14ac:dyDescent="0.3">
      <c r="L10029" s="163" t="s">
        <v>0</v>
      </c>
      <c r="M10029" s="163"/>
      <c r="N10029" s="163"/>
      <c r="O10029" s="163" t="s">
        <v>1</v>
      </c>
      <c r="P10029" s="163"/>
    </row>
    <row r="10030" spans="2:16" ht="43.2" x14ac:dyDescent="0.3">
      <c r="B10030" s="2" t="s">
        <v>19</v>
      </c>
      <c r="C10030" s="2" t="s">
        <v>16787</v>
      </c>
      <c r="D10030" s="2" t="s">
        <v>16789</v>
      </c>
      <c r="E10030" s="2" t="s">
        <v>17144</v>
      </c>
      <c r="F10030" s="2" t="s">
        <v>17179</v>
      </c>
      <c r="H10030" s="3" t="s">
        <v>17180</v>
      </c>
      <c r="L10030" s="123" t="s">
        <v>12</v>
      </c>
      <c r="M10030" s="123" t="s">
        <v>13</v>
      </c>
      <c r="N10030" s="123" t="s">
        <v>14</v>
      </c>
      <c r="O10030" s="123" t="s">
        <v>32311</v>
      </c>
      <c r="P10030" s="123" t="s">
        <v>31195</v>
      </c>
    </row>
    <row r="10031" spans="2:16" ht="28.8" x14ac:dyDescent="0.3">
      <c r="B10031" s="4" t="s">
        <v>19</v>
      </c>
      <c r="C10031" s="4" t="s">
        <v>16787</v>
      </c>
      <c r="D10031" s="4" t="s">
        <v>16789</v>
      </c>
      <c r="E10031" s="4" t="s">
        <v>17144</v>
      </c>
      <c r="F10031" s="4" t="s">
        <v>17179</v>
      </c>
      <c r="G10031" s="4" t="s">
        <v>17181</v>
      </c>
      <c r="H10031" s="5" t="s">
        <v>17182</v>
      </c>
      <c r="I10031" s="5" t="s">
        <v>1792</v>
      </c>
    </row>
    <row r="10032" spans="2:16" ht="28.8" x14ac:dyDescent="0.3">
      <c r="B10032" s="4" t="s">
        <v>19</v>
      </c>
      <c r="C10032" s="4" t="s">
        <v>16787</v>
      </c>
      <c r="D10032" s="4" t="s">
        <v>16789</v>
      </c>
      <c r="E10032" s="4" t="s">
        <v>17144</v>
      </c>
      <c r="F10032" s="4" t="s">
        <v>17179</v>
      </c>
      <c r="G10032" s="4" t="s">
        <v>17183</v>
      </c>
      <c r="H10032" s="5" t="s">
        <v>17184</v>
      </c>
      <c r="I10032" s="5" t="s">
        <v>1792</v>
      </c>
    </row>
    <row r="10033" spans="2:16" x14ac:dyDescent="0.3">
      <c r="L10033" s="163" t="s">
        <v>0</v>
      </c>
      <c r="M10033" s="163"/>
      <c r="N10033" s="163"/>
      <c r="O10033" s="163" t="s">
        <v>1</v>
      </c>
      <c r="P10033" s="163"/>
    </row>
    <row r="10034" spans="2:16" ht="43.2" x14ac:dyDescent="0.3">
      <c r="B10034" s="2" t="s">
        <v>19</v>
      </c>
      <c r="C10034" s="2" t="s">
        <v>16787</v>
      </c>
      <c r="D10034" s="2" t="s">
        <v>16789</v>
      </c>
      <c r="E10034" s="2" t="s">
        <v>17144</v>
      </c>
      <c r="F10034" s="2" t="s">
        <v>17185</v>
      </c>
      <c r="H10034" s="3" t="s">
        <v>17186</v>
      </c>
      <c r="L10034" s="123" t="s">
        <v>12</v>
      </c>
      <c r="M10034" s="123" t="s">
        <v>13</v>
      </c>
      <c r="N10034" s="123" t="s">
        <v>14</v>
      </c>
      <c r="O10034" s="123" t="s">
        <v>32311</v>
      </c>
      <c r="P10034" s="123" t="s">
        <v>31195</v>
      </c>
    </row>
    <row r="10035" spans="2:16" x14ac:dyDescent="0.3">
      <c r="B10035" s="4" t="s">
        <v>19</v>
      </c>
      <c r="C10035" s="4" t="s">
        <v>16787</v>
      </c>
      <c r="D10035" s="4" t="s">
        <v>16789</v>
      </c>
      <c r="E10035" s="4" t="s">
        <v>17144</v>
      </c>
      <c r="F10035" s="4" t="s">
        <v>17185</v>
      </c>
      <c r="G10035" s="4" t="s">
        <v>17187</v>
      </c>
      <c r="H10035" s="5" t="s">
        <v>17188</v>
      </c>
      <c r="I10035" s="5" t="s">
        <v>1758</v>
      </c>
    </row>
    <row r="10036" spans="2:16" x14ac:dyDescent="0.3">
      <c r="B10036" s="4" t="s">
        <v>19</v>
      </c>
      <c r="C10036" s="4" t="s">
        <v>16787</v>
      </c>
      <c r="D10036" s="4" t="s">
        <v>16789</v>
      </c>
      <c r="E10036" s="4" t="s">
        <v>17144</v>
      </c>
      <c r="F10036" s="4" t="s">
        <v>17185</v>
      </c>
      <c r="G10036" s="4" t="s">
        <v>17189</v>
      </c>
      <c r="H10036" s="5" t="s">
        <v>17190</v>
      </c>
      <c r="I10036" s="5" t="s">
        <v>1758</v>
      </c>
    </row>
    <row r="10037" spans="2:16" x14ac:dyDescent="0.3">
      <c r="L10037" s="163" t="s">
        <v>0</v>
      </c>
      <c r="M10037" s="163"/>
      <c r="N10037" s="163"/>
      <c r="O10037" s="163" t="s">
        <v>1</v>
      </c>
      <c r="P10037" s="163"/>
    </row>
    <row r="10038" spans="2:16" ht="43.2" x14ac:dyDescent="0.3">
      <c r="B10038" s="2" t="s">
        <v>19</v>
      </c>
      <c r="C10038" s="2" t="s">
        <v>16787</v>
      </c>
      <c r="D10038" s="2" t="s">
        <v>16789</v>
      </c>
      <c r="E10038" s="2" t="s">
        <v>17144</v>
      </c>
      <c r="F10038" s="2" t="s">
        <v>17191</v>
      </c>
      <c r="H10038" s="3" t="s">
        <v>17192</v>
      </c>
      <c r="L10038" s="123" t="s">
        <v>12</v>
      </c>
      <c r="M10038" s="123" t="s">
        <v>13</v>
      </c>
      <c r="N10038" s="123" t="s">
        <v>14</v>
      </c>
      <c r="O10038" s="123" t="s">
        <v>32311</v>
      </c>
      <c r="P10038" s="123" t="s">
        <v>31195</v>
      </c>
    </row>
    <row r="10039" spans="2:16" x14ac:dyDescent="0.3">
      <c r="B10039" s="4" t="s">
        <v>19</v>
      </c>
      <c r="C10039" s="4" t="s">
        <v>16787</v>
      </c>
      <c r="D10039" s="4" t="s">
        <v>16789</v>
      </c>
      <c r="E10039" s="4" t="s">
        <v>17144</v>
      </c>
      <c r="F10039" s="4" t="s">
        <v>17191</v>
      </c>
      <c r="G10039" s="4" t="s">
        <v>17193</v>
      </c>
      <c r="H10039" s="5" t="s">
        <v>17194</v>
      </c>
      <c r="I10039" s="5" t="s">
        <v>1758</v>
      </c>
    </row>
    <row r="10040" spans="2:16" x14ac:dyDescent="0.3">
      <c r="L10040" s="163" t="s">
        <v>0</v>
      </c>
      <c r="M10040" s="163"/>
      <c r="N10040" s="163"/>
      <c r="O10040" s="163" t="s">
        <v>1</v>
      </c>
      <c r="P10040" s="163"/>
    </row>
    <row r="10041" spans="2:16" ht="43.2" x14ac:dyDescent="0.3">
      <c r="B10041" s="2" t="s">
        <v>19</v>
      </c>
      <c r="C10041" s="2" t="s">
        <v>16787</v>
      </c>
      <c r="D10041" s="2" t="s">
        <v>16789</v>
      </c>
      <c r="E10041" s="2" t="s">
        <v>17144</v>
      </c>
      <c r="F10041" s="2" t="s">
        <v>17195</v>
      </c>
      <c r="H10041" s="3" t="s">
        <v>17196</v>
      </c>
      <c r="L10041" s="123" t="s">
        <v>12</v>
      </c>
      <c r="M10041" s="123" t="s">
        <v>13</v>
      </c>
      <c r="N10041" s="123" t="s">
        <v>14</v>
      </c>
      <c r="O10041" s="123" t="s">
        <v>32311</v>
      </c>
      <c r="P10041" s="123" t="s">
        <v>31195</v>
      </c>
    </row>
    <row r="10042" spans="2:16" ht="28.8" x14ac:dyDescent="0.3">
      <c r="B10042" s="4" t="s">
        <v>19</v>
      </c>
      <c r="C10042" s="4" t="s">
        <v>16787</v>
      </c>
      <c r="D10042" s="4" t="s">
        <v>16789</v>
      </c>
      <c r="E10042" s="4" t="s">
        <v>17144</v>
      </c>
      <c r="F10042" s="4" t="s">
        <v>17195</v>
      </c>
      <c r="G10042" s="4" t="s">
        <v>17197</v>
      </c>
      <c r="H10042" s="5" t="s">
        <v>17198</v>
      </c>
      <c r="I10042" s="5" t="s">
        <v>17092</v>
      </c>
    </row>
    <row r="10043" spans="2:16" x14ac:dyDescent="0.3">
      <c r="L10043" s="163" t="s">
        <v>0</v>
      </c>
      <c r="M10043" s="163"/>
      <c r="N10043" s="163"/>
      <c r="O10043" s="163" t="s">
        <v>1</v>
      </c>
      <c r="P10043" s="163"/>
    </row>
    <row r="10044" spans="2:16" ht="43.2" x14ac:dyDescent="0.3">
      <c r="B10044" s="2" t="s">
        <v>19</v>
      </c>
      <c r="C10044" s="2" t="s">
        <v>16787</v>
      </c>
      <c r="D10044" s="2" t="s">
        <v>16789</v>
      </c>
      <c r="E10044" s="2" t="s">
        <v>17144</v>
      </c>
      <c r="F10044" s="2" t="s">
        <v>17199</v>
      </c>
      <c r="H10044" s="3" t="s">
        <v>17200</v>
      </c>
      <c r="L10044" s="123" t="s">
        <v>12</v>
      </c>
      <c r="M10044" s="123" t="s">
        <v>13</v>
      </c>
      <c r="N10044" s="123" t="s">
        <v>14</v>
      </c>
      <c r="O10044" s="123" t="s">
        <v>32311</v>
      </c>
      <c r="P10044" s="123" t="s">
        <v>31195</v>
      </c>
    </row>
    <row r="10045" spans="2:16" ht="28.8" x14ac:dyDescent="0.3">
      <c r="B10045" s="4" t="s">
        <v>19</v>
      </c>
      <c r="C10045" s="4" t="s">
        <v>16787</v>
      </c>
      <c r="D10045" s="4" t="s">
        <v>16789</v>
      </c>
      <c r="E10045" s="4" t="s">
        <v>17144</v>
      </c>
      <c r="F10045" s="4" t="s">
        <v>17199</v>
      </c>
      <c r="G10045" s="4" t="s">
        <v>17201</v>
      </c>
      <c r="H10045" s="5" t="s">
        <v>17202</v>
      </c>
      <c r="I10045" s="5" t="s">
        <v>17092</v>
      </c>
    </row>
    <row r="10046" spans="2:16" x14ac:dyDescent="0.3">
      <c r="L10046" s="163" t="s">
        <v>0</v>
      </c>
      <c r="M10046" s="163"/>
      <c r="N10046" s="163"/>
      <c r="O10046" s="163" t="s">
        <v>1</v>
      </c>
      <c r="P10046" s="163"/>
    </row>
    <row r="10047" spans="2:16" ht="43.2" x14ac:dyDescent="0.3">
      <c r="B10047" s="2" t="s">
        <v>19</v>
      </c>
      <c r="C10047" s="2" t="s">
        <v>16787</v>
      </c>
      <c r="D10047" s="2" t="s">
        <v>16789</v>
      </c>
      <c r="E10047" s="2" t="s">
        <v>17144</v>
      </c>
      <c r="F10047" s="2" t="s">
        <v>17203</v>
      </c>
      <c r="H10047" s="3" t="s">
        <v>17204</v>
      </c>
      <c r="L10047" s="123" t="s">
        <v>12</v>
      </c>
      <c r="M10047" s="123" t="s">
        <v>13</v>
      </c>
      <c r="N10047" s="123" t="s">
        <v>14</v>
      </c>
      <c r="O10047" s="123" t="s">
        <v>32311</v>
      </c>
      <c r="P10047" s="123" t="s">
        <v>31195</v>
      </c>
    </row>
    <row r="10048" spans="2:16" ht="28.8" x14ac:dyDescent="0.3">
      <c r="B10048" s="4" t="s">
        <v>19</v>
      </c>
      <c r="C10048" s="4" t="s">
        <v>16787</v>
      </c>
      <c r="D10048" s="4" t="s">
        <v>16789</v>
      </c>
      <c r="E10048" s="4" t="s">
        <v>17144</v>
      </c>
      <c r="F10048" s="4" t="s">
        <v>17203</v>
      </c>
      <c r="G10048" s="4" t="s">
        <v>17205</v>
      </c>
      <c r="H10048" s="5" t="s">
        <v>17206</v>
      </c>
      <c r="I10048" s="5" t="s">
        <v>17176</v>
      </c>
    </row>
    <row r="10049" spans="1:23" x14ac:dyDescent="0.3">
      <c r="L10049" s="163" t="s">
        <v>0</v>
      </c>
      <c r="M10049" s="163"/>
      <c r="N10049" s="163"/>
      <c r="O10049" s="163" t="s">
        <v>1</v>
      </c>
      <c r="P10049" s="163"/>
    </row>
    <row r="10050" spans="1:23" ht="43.2" x14ac:dyDescent="0.3">
      <c r="B10050" s="2" t="s">
        <v>19</v>
      </c>
      <c r="C10050" s="2" t="s">
        <v>16787</v>
      </c>
      <c r="D10050" s="2" t="s">
        <v>16789</v>
      </c>
      <c r="E10050" s="2" t="s">
        <v>17144</v>
      </c>
      <c r="F10050" s="2" t="s">
        <v>17207</v>
      </c>
      <c r="H10050" s="3" t="s">
        <v>17208</v>
      </c>
      <c r="L10050" s="123" t="s">
        <v>12</v>
      </c>
      <c r="M10050" s="123" t="s">
        <v>13</v>
      </c>
      <c r="N10050" s="123" t="s">
        <v>14</v>
      </c>
      <c r="O10050" s="123" t="s">
        <v>32311</v>
      </c>
      <c r="P10050" s="123" t="s">
        <v>31195</v>
      </c>
    </row>
    <row r="10051" spans="1:23" ht="28.8" x14ac:dyDescent="0.3">
      <c r="B10051" s="4" t="s">
        <v>19</v>
      </c>
      <c r="C10051" s="4" t="s">
        <v>16787</v>
      </c>
      <c r="D10051" s="4" t="s">
        <v>16789</v>
      </c>
      <c r="E10051" s="4" t="s">
        <v>17144</v>
      </c>
      <c r="F10051" s="4" t="s">
        <v>17207</v>
      </c>
      <c r="G10051" s="4" t="s">
        <v>17209</v>
      </c>
      <c r="H10051" s="5" t="s">
        <v>17210</v>
      </c>
      <c r="I10051" s="5" t="s">
        <v>1792</v>
      </c>
    </row>
    <row r="10052" spans="1:23" x14ac:dyDescent="0.3">
      <c r="B10052" s="2" t="s">
        <v>19</v>
      </c>
      <c r="C10052" s="2" t="s">
        <v>16787</v>
      </c>
      <c r="D10052" s="2" t="s">
        <v>16789</v>
      </c>
      <c r="E10052" s="2" t="s">
        <v>17211</v>
      </c>
      <c r="H10052" s="3" t="s">
        <v>17212</v>
      </c>
    </row>
    <row r="10053" spans="1:23" x14ac:dyDescent="0.3">
      <c r="L10053" s="163" t="s">
        <v>0</v>
      </c>
      <c r="M10053" s="163"/>
      <c r="N10053" s="163"/>
      <c r="O10053" s="163" t="s">
        <v>1</v>
      </c>
      <c r="P10053" s="163"/>
      <c r="Q10053" s="163"/>
      <c r="R10053" s="163"/>
    </row>
    <row r="10054" spans="1:23" ht="43.2" x14ac:dyDescent="0.3">
      <c r="B10054" s="2" t="s">
        <v>19</v>
      </c>
      <c r="C10054" s="2" t="s">
        <v>16787</v>
      </c>
      <c r="D10054" s="2" t="s">
        <v>16789</v>
      </c>
      <c r="E10054" s="2" t="s">
        <v>17211</v>
      </c>
      <c r="F10054" s="2" t="s">
        <v>17213</v>
      </c>
      <c r="H10054" s="3" t="s">
        <v>17214</v>
      </c>
      <c r="L10054" s="123" t="s">
        <v>12</v>
      </c>
      <c r="M10054" s="123" t="s">
        <v>13</v>
      </c>
      <c r="N10054" s="123" t="s">
        <v>14</v>
      </c>
      <c r="O10054" s="123" t="s">
        <v>32311</v>
      </c>
      <c r="P10054" s="123" t="s">
        <v>31198</v>
      </c>
      <c r="Q10054" s="123" t="s">
        <v>31195</v>
      </c>
      <c r="R10054" s="123" t="s">
        <v>32500</v>
      </c>
    </row>
    <row r="10055" spans="1:23" ht="43.2" x14ac:dyDescent="0.3">
      <c r="A10055" t="s">
        <v>32460</v>
      </c>
      <c r="B10055" s="2" t="s">
        <v>19</v>
      </c>
      <c r="C10055" s="2" t="s">
        <v>16787</v>
      </c>
      <c r="D10055" s="2" t="s">
        <v>16789</v>
      </c>
      <c r="E10055" s="2" t="s">
        <v>17211</v>
      </c>
      <c r="F10055" s="2" t="s">
        <v>17213</v>
      </c>
      <c r="G10055" s="2" t="s">
        <v>17215</v>
      </c>
      <c r="H10055" s="6" t="s">
        <v>17216</v>
      </c>
      <c r="I10055" s="3" t="s">
        <v>17217</v>
      </c>
      <c r="J10055" s="3">
        <v>6</v>
      </c>
      <c r="K10055" s="2" t="s">
        <v>36</v>
      </c>
      <c r="O10055" s="7" t="s">
        <v>33577</v>
      </c>
      <c r="P10055" s="7" t="s">
        <v>34141</v>
      </c>
      <c r="Q10055" s="2" t="s">
        <v>34111</v>
      </c>
      <c r="R10055" s="2" t="s">
        <v>34142</v>
      </c>
    </row>
    <row r="10056" spans="1:23" ht="43.2" x14ac:dyDescent="0.3">
      <c r="A10056" t="s">
        <v>32460</v>
      </c>
      <c r="B10056" s="2" t="s">
        <v>19</v>
      </c>
      <c r="C10056" s="2" t="s">
        <v>16787</v>
      </c>
      <c r="D10056" s="2" t="s">
        <v>16789</v>
      </c>
      <c r="E10056" s="2" t="s">
        <v>17211</v>
      </c>
      <c r="F10056" s="2" t="s">
        <v>17213</v>
      </c>
      <c r="G10056" s="2" t="s">
        <v>17218</v>
      </c>
      <c r="H10056" s="6" t="s">
        <v>17219</v>
      </c>
      <c r="I10056" s="3" t="s">
        <v>17217</v>
      </c>
      <c r="J10056" s="3">
        <v>33</v>
      </c>
      <c r="K10056" s="2" t="s">
        <v>36</v>
      </c>
      <c r="O10056" s="7" t="s">
        <v>33577</v>
      </c>
      <c r="P10056" s="7" t="s">
        <v>34141</v>
      </c>
      <c r="Q10056" s="2" t="s">
        <v>33624</v>
      </c>
      <c r="R10056" s="2" t="s">
        <v>34142</v>
      </c>
    </row>
    <row r="10057" spans="1:23" ht="43.2" x14ac:dyDescent="0.3">
      <c r="A10057" t="s">
        <v>32460</v>
      </c>
      <c r="B10057" s="2" t="s">
        <v>19</v>
      </c>
      <c r="C10057" s="2" t="s">
        <v>16787</v>
      </c>
      <c r="D10057" s="2" t="s">
        <v>16789</v>
      </c>
      <c r="E10057" s="2" t="s">
        <v>17211</v>
      </c>
      <c r="F10057" s="2" t="s">
        <v>17213</v>
      </c>
      <c r="G10057" s="2" t="s">
        <v>17220</v>
      </c>
      <c r="H10057" s="6" t="s">
        <v>17221</v>
      </c>
      <c r="I10057" s="3" t="s">
        <v>17217</v>
      </c>
      <c r="J10057" s="3">
        <v>140</v>
      </c>
      <c r="K10057" s="2" t="s">
        <v>36</v>
      </c>
      <c r="O10057" s="7" t="s">
        <v>33577</v>
      </c>
      <c r="P10057" s="7" t="s">
        <v>34141</v>
      </c>
      <c r="Q10057" s="2" t="s">
        <v>34110</v>
      </c>
      <c r="R10057" s="2" t="s">
        <v>34142</v>
      </c>
    </row>
    <row r="10058" spans="1:23" x14ac:dyDescent="0.3">
      <c r="B10058" s="2" t="s">
        <v>19</v>
      </c>
      <c r="C10058" s="2" t="s">
        <v>16787</v>
      </c>
      <c r="D10058" s="2" t="s">
        <v>16789</v>
      </c>
      <c r="E10058" s="2" t="s">
        <v>17222</v>
      </c>
      <c r="H10058" s="3" t="s">
        <v>17223</v>
      </c>
    </row>
    <row r="10059" spans="1:23" x14ac:dyDescent="0.3">
      <c r="L10059" s="163" t="s">
        <v>0</v>
      </c>
      <c r="M10059" s="163"/>
      <c r="N10059" s="163"/>
      <c r="O10059" s="163" t="s">
        <v>1</v>
      </c>
      <c r="P10059" s="163"/>
    </row>
    <row r="10060" spans="1:23" ht="43.2" x14ac:dyDescent="0.3">
      <c r="B10060" s="2" t="s">
        <v>19</v>
      </c>
      <c r="C10060" s="2" t="s">
        <v>16787</v>
      </c>
      <c r="D10060" s="2" t="s">
        <v>16789</v>
      </c>
      <c r="E10060" s="2" t="s">
        <v>17222</v>
      </c>
      <c r="F10060" s="2" t="s">
        <v>17224</v>
      </c>
      <c r="H10060" s="3" t="s">
        <v>17225</v>
      </c>
      <c r="L10060" s="123" t="s">
        <v>12</v>
      </c>
      <c r="M10060" s="123" t="s">
        <v>13</v>
      </c>
      <c r="N10060" s="123" t="s">
        <v>14</v>
      </c>
      <c r="O10060" s="123" t="s">
        <v>32311</v>
      </c>
      <c r="P10060" s="123" t="s">
        <v>31195</v>
      </c>
    </row>
    <row r="10061" spans="1:23" ht="28.8" x14ac:dyDescent="0.3">
      <c r="B10061" s="4" t="s">
        <v>19</v>
      </c>
      <c r="C10061" s="4" t="s">
        <v>16787</v>
      </c>
      <c r="D10061" s="4" t="s">
        <v>16789</v>
      </c>
      <c r="E10061" s="4" t="s">
        <v>17222</v>
      </c>
      <c r="F10061" s="4" t="s">
        <v>17224</v>
      </c>
      <c r="G10061" s="4" t="s">
        <v>17226</v>
      </c>
      <c r="H10061" s="5" t="s">
        <v>17227</v>
      </c>
      <c r="I10061" s="5" t="s">
        <v>15470</v>
      </c>
    </row>
    <row r="10062" spans="1:23" ht="28.8" x14ac:dyDescent="0.3">
      <c r="B10062" s="4" t="s">
        <v>19</v>
      </c>
      <c r="C10062" s="4" t="s">
        <v>16787</v>
      </c>
      <c r="D10062" s="4" t="s">
        <v>16789</v>
      </c>
      <c r="E10062" s="4" t="s">
        <v>17222</v>
      </c>
      <c r="F10062" s="4" t="s">
        <v>17224</v>
      </c>
      <c r="G10062" s="4" t="s">
        <v>17228</v>
      </c>
      <c r="H10062" s="5" t="s">
        <v>17229</v>
      </c>
      <c r="I10062" s="5" t="s">
        <v>15470</v>
      </c>
    </row>
    <row r="10063" spans="1:23" ht="28.8" x14ac:dyDescent="0.3">
      <c r="B10063" s="4" t="s">
        <v>19</v>
      </c>
      <c r="C10063" s="4" t="s">
        <v>16787</v>
      </c>
      <c r="D10063" s="4" t="s">
        <v>16789</v>
      </c>
      <c r="E10063" s="4" t="s">
        <v>17222</v>
      </c>
      <c r="F10063" s="4" t="s">
        <v>17224</v>
      </c>
      <c r="G10063" s="4" t="s">
        <v>17230</v>
      </c>
      <c r="H10063" s="5" t="s">
        <v>17231</v>
      </c>
      <c r="I10063" s="5" t="s">
        <v>15470</v>
      </c>
    </row>
    <row r="10064" spans="1:23" x14ac:dyDescent="0.3">
      <c r="L10064" s="163" t="s">
        <v>0</v>
      </c>
      <c r="M10064" s="163"/>
      <c r="N10064" s="163"/>
      <c r="O10064" s="163" t="s">
        <v>1</v>
      </c>
      <c r="P10064" s="163"/>
      <c r="Q10064" s="163"/>
      <c r="R10064" s="163"/>
      <c r="S10064" s="165" t="s">
        <v>31185</v>
      </c>
      <c r="T10064" s="166"/>
      <c r="U10064" s="166"/>
      <c r="V10064" s="166"/>
      <c r="W10064" s="167"/>
    </row>
    <row r="10065" spans="1:23" ht="43.2" x14ac:dyDescent="0.3">
      <c r="B10065" s="2" t="s">
        <v>19</v>
      </c>
      <c r="C10065" s="2" t="s">
        <v>16787</v>
      </c>
      <c r="D10065" s="2" t="s">
        <v>16789</v>
      </c>
      <c r="E10065" s="2" t="s">
        <v>17222</v>
      </c>
      <c r="F10065" s="2" t="s">
        <v>17232</v>
      </c>
      <c r="H10065" s="3" t="s">
        <v>17233</v>
      </c>
      <c r="L10065" s="123" t="s">
        <v>12</v>
      </c>
      <c r="M10065" s="123" t="s">
        <v>13</v>
      </c>
      <c r="N10065" s="123" t="s">
        <v>14</v>
      </c>
      <c r="O10065" s="123" t="s">
        <v>32311</v>
      </c>
      <c r="P10065" s="123" t="s">
        <v>31195</v>
      </c>
      <c r="Q10065" s="123" t="s">
        <v>31198</v>
      </c>
      <c r="R10065" s="123" t="s">
        <v>31197</v>
      </c>
      <c r="S10065" s="50" t="s">
        <v>32319</v>
      </c>
      <c r="T10065" s="51" t="s">
        <v>32320</v>
      </c>
      <c r="U10065" s="51" t="s">
        <v>17</v>
      </c>
      <c r="V10065" s="51" t="s">
        <v>18</v>
      </c>
      <c r="W10065" s="51" t="s">
        <v>31184</v>
      </c>
    </row>
    <row r="10066" spans="1:23" ht="28.8" x14ac:dyDescent="0.3">
      <c r="A10066" t="s">
        <v>32460</v>
      </c>
      <c r="B10066" s="2" t="s">
        <v>19</v>
      </c>
      <c r="C10066" s="2" t="s">
        <v>16787</v>
      </c>
      <c r="D10066" s="2" t="s">
        <v>16789</v>
      </c>
      <c r="E10066" s="2" t="s">
        <v>17222</v>
      </c>
      <c r="F10066" s="2" t="s">
        <v>17232</v>
      </c>
      <c r="G10066" s="2" t="s">
        <v>17234</v>
      </c>
      <c r="H10066" s="3" t="s">
        <v>17235</v>
      </c>
      <c r="I10066" s="3" t="s">
        <v>13115</v>
      </c>
      <c r="J10066" s="3">
        <v>10</v>
      </c>
      <c r="K10066" s="2" t="s">
        <v>36</v>
      </c>
      <c r="O10066" s="7" t="s">
        <v>32642</v>
      </c>
      <c r="P10066" s="7" t="s">
        <v>34143</v>
      </c>
      <c r="Q10066" s="2" t="s">
        <v>34144</v>
      </c>
      <c r="R10066" s="2" t="s">
        <v>34145</v>
      </c>
      <c r="S10066" s="2">
        <v>100</v>
      </c>
      <c r="T10066" s="2">
        <v>100</v>
      </c>
      <c r="U10066" s="26" t="s">
        <v>31186</v>
      </c>
      <c r="W10066" s="26">
        <v>1</v>
      </c>
    </row>
    <row r="10067" spans="1:23" ht="28.8" x14ac:dyDescent="0.3">
      <c r="A10067" t="s">
        <v>32460</v>
      </c>
      <c r="B10067" s="2" t="s">
        <v>19</v>
      </c>
      <c r="C10067" s="2" t="s">
        <v>16787</v>
      </c>
      <c r="D10067" s="2" t="s">
        <v>16789</v>
      </c>
      <c r="E10067" s="2" t="s">
        <v>17222</v>
      </c>
      <c r="F10067" s="2" t="s">
        <v>17232</v>
      </c>
      <c r="G10067" s="2" t="s">
        <v>17236</v>
      </c>
      <c r="H10067" s="3" t="s">
        <v>17237</v>
      </c>
      <c r="I10067" s="3" t="s">
        <v>13115</v>
      </c>
      <c r="J10067" s="3">
        <v>2</v>
      </c>
      <c r="K10067" s="2" t="s">
        <v>36</v>
      </c>
      <c r="O10067" s="7" t="s">
        <v>32642</v>
      </c>
      <c r="P10067" s="7" t="s">
        <v>34143</v>
      </c>
      <c r="Q10067" s="2" t="s">
        <v>34144</v>
      </c>
      <c r="R10067" s="2" t="s">
        <v>34145</v>
      </c>
      <c r="S10067" s="2">
        <v>150</v>
      </c>
      <c r="T10067" s="2">
        <v>150</v>
      </c>
      <c r="U10067" s="26" t="s">
        <v>31186</v>
      </c>
      <c r="W10067" s="26">
        <v>1</v>
      </c>
    </row>
    <row r="10068" spans="1:23" ht="28.8" x14ac:dyDescent="0.3">
      <c r="A10068" t="s">
        <v>32460</v>
      </c>
      <c r="B10068" s="2" t="s">
        <v>19</v>
      </c>
      <c r="C10068" s="2" t="s">
        <v>16787</v>
      </c>
      <c r="D10068" s="2" t="s">
        <v>16789</v>
      </c>
      <c r="E10068" s="2" t="s">
        <v>17222</v>
      </c>
      <c r="F10068" s="2" t="s">
        <v>17232</v>
      </c>
      <c r="G10068" s="2" t="s">
        <v>17238</v>
      </c>
      <c r="H10068" s="3" t="s">
        <v>17239</v>
      </c>
      <c r="I10068" s="3" t="s">
        <v>13115</v>
      </c>
      <c r="K10068" s="2" t="s">
        <v>36</v>
      </c>
      <c r="O10068" s="7" t="s">
        <v>32642</v>
      </c>
      <c r="P10068" s="7" t="s">
        <v>34143</v>
      </c>
      <c r="Q10068" s="2" t="s">
        <v>34144</v>
      </c>
      <c r="R10068" s="2" t="s">
        <v>34145</v>
      </c>
      <c r="S10068" s="2">
        <v>200</v>
      </c>
      <c r="T10068" s="2">
        <v>200</v>
      </c>
      <c r="U10068" s="26" t="s">
        <v>31186</v>
      </c>
      <c r="W10068" s="26">
        <v>1</v>
      </c>
    </row>
    <row r="10069" spans="1:23" x14ac:dyDescent="0.3">
      <c r="B10069" s="2" t="s">
        <v>19</v>
      </c>
      <c r="C10069" s="2" t="s">
        <v>16787</v>
      </c>
      <c r="D10069" s="2" t="s">
        <v>16789</v>
      </c>
      <c r="E10069" s="2" t="s">
        <v>17240</v>
      </c>
      <c r="H10069" s="3" t="s">
        <v>17241</v>
      </c>
    </row>
    <row r="10070" spans="1:23" x14ac:dyDescent="0.3">
      <c r="L10070" s="163" t="s">
        <v>0</v>
      </c>
      <c r="M10070" s="163"/>
      <c r="N10070" s="163"/>
      <c r="O10070" s="163" t="s">
        <v>1</v>
      </c>
      <c r="P10070" s="163"/>
      <c r="Q10070" s="163"/>
      <c r="R10070" s="163"/>
      <c r="S10070" s="163"/>
    </row>
    <row r="10071" spans="1:23" ht="43.2" x14ac:dyDescent="0.3">
      <c r="B10071" s="2" t="s">
        <v>19</v>
      </c>
      <c r="C10071" s="2" t="s">
        <v>16787</v>
      </c>
      <c r="D10071" s="2" t="s">
        <v>16789</v>
      </c>
      <c r="E10071" s="2" t="s">
        <v>17240</v>
      </c>
      <c r="F10071" s="2" t="s">
        <v>17242</v>
      </c>
      <c r="H10071" s="3" t="s">
        <v>17243</v>
      </c>
      <c r="L10071" s="123" t="s">
        <v>12</v>
      </c>
      <c r="M10071" s="123" t="s">
        <v>13</v>
      </c>
      <c r="N10071" s="123" t="s">
        <v>14</v>
      </c>
      <c r="O10071" s="123" t="s">
        <v>32311</v>
      </c>
      <c r="P10071" s="123" t="s">
        <v>31198</v>
      </c>
      <c r="Q10071" s="123" t="s">
        <v>31196</v>
      </c>
      <c r="R10071" s="123" t="s">
        <v>32500</v>
      </c>
      <c r="S10071" s="123" t="s">
        <v>31197</v>
      </c>
    </row>
    <row r="10072" spans="1:23" x14ac:dyDescent="0.3">
      <c r="A10072" t="s">
        <v>32460</v>
      </c>
      <c r="B10072" s="2" t="s">
        <v>19</v>
      </c>
      <c r="C10072" s="2" t="s">
        <v>16787</v>
      </c>
      <c r="D10072" s="2" t="s">
        <v>16789</v>
      </c>
      <c r="E10072" s="2" t="s">
        <v>17240</v>
      </c>
      <c r="F10072" s="2" t="s">
        <v>17242</v>
      </c>
      <c r="G10072" s="2" t="s">
        <v>17244</v>
      </c>
      <c r="H10072" s="6" t="s">
        <v>17245</v>
      </c>
      <c r="I10072" s="3" t="s">
        <v>13586</v>
      </c>
      <c r="J10072" s="3">
        <v>250</v>
      </c>
      <c r="K10072" s="2" t="s">
        <v>36</v>
      </c>
      <c r="O10072" s="7" t="s">
        <v>32650</v>
      </c>
      <c r="P10072" s="7" t="s">
        <v>34126</v>
      </c>
      <c r="Q10072" s="2" t="s">
        <v>34146</v>
      </c>
      <c r="R10072" s="2" t="s">
        <v>34147</v>
      </c>
      <c r="S10072" s="2" t="s">
        <v>34081</v>
      </c>
    </row>
    <row r="10073" spans="1:23" x14ac:dyDescent="0.3">
      <c r="A10073" t="s">
        <v>32460</v>
      </c>
      <c r="B10073" s="2" t="s">
        <v>19</v>
      </c>
      <c r="C10073" s="2" t="s">
        <v>16787</v>
      </c>
      <c r="D10073" s="2" t="s">
        <v>16789</v>
      </c>
      <c r="E10073" s="2" t="s">
        <v>17240</v>
      </c>
      <c r="F10073" s="2" t="s">
        <v>17242</v>
      </c>
      <c r="G10073" s="2" t="s">
        <v>17246</v>
      </c>
      <c r="H10073" s="6" t="s">
        <v>17247</v>
      </c>
      <c r="I10073" s="3" t="s">
        <v>13586</v>
      </c>
      <c r="J10073" s="3">
        <v>145</v>
      </c>
      <c r="K10073" s="2" t="s">
        <v>36</v>
      </c>
      <c r="O10073" s="7" t="s">
        <v>32650</v>
      </c>
      <c r="P10073" s="7" t="s">
        <v>34126</v>
      </c>
      <c r="Q10073" s="2" t="s">
        <v>34146</v>
      </c>
      <c r="R10073" s="2" t="s">
        <v>34147</v>
      </c>
      <c r="S10073" s="2" t="s">
        <v>34082</v>
      </c>
    </row>
    <row r="10074" spans="1:23" x14ac:dyDescent="0.3">
      <c r="B10074" s="2" t="s">
        <v>19</v>
      </c>
      <c r="C10074" s="2" t="s">
        <v>16787</v>
      </c>
      <c r="D10074" s="2" t="s">
        <v>16789</v>
      </c>
      <c r="E10074" s="2" t="s">
        <v>17248</v>
      </c>
      <c r="H10074" s="3" t="s">
        <v>17249</v>
      </c>
    </row>
    <row r="10075" spans="1:23" x14ac:dyDescent="0.3">
      <c r="L10075" s="163" t="s">
        <v>0</v>
      </c>
      <c r="M10075" s="163"/>
      <c r="N10075" s="163"/>
      <c r="O10075" s="123" t="s">
        <v>1</v>
      </c>
      <c r="P10075" s="123"/>
    </row>
    <row r="10076" spans="1:23" ht="43.2" x14ac:dyDescent="0.3">
      <c r="B10076" s="2" t="s">
        <v>19</v>
      </c>
      <c r="C10076" s="2" t="s">
        <v>16787</v>
      </c>
      <c r="D10076" s="2" t="s">
        <v>16789</v>
      </c>
      <c r="E10076" s="2" t="s">
        <v>17248</v>
      </c>
      <c r="F10076" s="2" t="s">
        <v>17250</v>
      </c>
      <c r="H10076" s="3" t="s">
        <v>17251</v>
      </c>
      <c r="L10076" s="123" t="s">
        <v>12</v>
      </c>
      <c r="M10076" s="123" t="s">
        <v>13</v>
      </c>
      <c r="N10076" s="123" t="s">
        <v>14</v>
      </c>
      <c r="O10076" s="123" t="s">
        <v>32311</v>
      </c>
      <c r="P10076" s="123"/>
    </row>
    <row r="10077" spans="1:23" x14ac:dyDescent="0.3">
      <c r="A10077" t="s">
        <v>32460</v>
      </c>
      <c r="B10077" s="2" t="s">
        <v>19</v>
      </c>
      <c r="C10077" s="2" t="s">
        <v>16787</v>
      </c>
      <c r="D10077" s="2" t="s">
        <v>16789</v>
      </c>
      <c r="E10077" s="2" t="s">
        <v>17248</v>
      </c>
      <c r="F10077" s="2" t="s">
        <v>17250</v>
      </c>
      <c r="G10077" s="2" t="s">
        <v>17252</v>
      </c>
      <c r="H10077" s="6" t="s">
        <v>17253</v>
      </c>
      <c r="I10077" s="3" t="s">
        <v>1758</v>
      </c>
      <c r="J10077" s="3">
        <v>1166</v>
      </c>
      <c r="K10077" s="2" t="s">
        <v>36</v>
      </c>
      <c r="O10077" s="7" t="s">
        <v>32944</v>
      </c>
    </row>
    <row r="10078" spans="1:23" x14ac:dyDescent="0.3">
      <c r="L10078" s="163" t="s">
        <v>0</v>
      </c>
      <c r="M10078" s="163"/>
      <c r="N10078" s="163"/>
      <c r="O10078" s="163" t="s">
        <v>1</v>
      </c>
      <c r="P10078" s="163"/>
      <c r="Q10078" s="165" t="s">
        <v>31185</v>
      </c>
      <c r="R10078" s="166"/>
      <c r="S10078" s="166"/>
      <c r="T10078" s="166"/>
      <c r="U10078" s="167"/>
    </row>
    <row r="10079" spans="1:23" ht="43.2" x14ac:dyDescent="0.3">
      <c r="B10079" s="2" t="s">
        <v>19</v>
      </c>
      <c r="C10079" s="2" t="s">
        <v>16787</v>
      </c>
      <c r="D10079" s="2" t="s">
        <v>16789</v>
      </c>
      <c r="E10079" s="2" t="s">
        <v>17248</v>
      </c>
      <c r="F10079" s="2" t="s">
        <v>17254</v>
      </c>
      <c r="H10079" s="3" t="s">
        <v>17255</v>
      </c>
      <c r="L10079" s="123" t="s">
        <v>12</v>
      </c>
      <c r="M10079" s="123" t="s">
        <v>13</v>
      </c>
      <c r="N10079" s="123" t="s">
        <v>14</v>
      </c>
      <c r="O10079" s="123" t="s">
        <v>32311</v>
      </c>
      <c r="P10079" s="123" t="s">
        <v>31197</v>
      </c>
      <c r="Q10079" s="50" t="s">
        <v>32319</v>
      </c>
      <c r="R10079" s="51" t="s">
        <v>32320</v>
      </c>
      <c r="S10079" s="51" t="s">
        <v>17</v>
      </c>
      <c r="T10079" s="51" t="s">
        <v>18</v>
      </c>
      <c r="U10079" s="51" t="s">
        <v>31184</v>
      </c>
    </row>
    <row r="10080" spans="1:23" ht="28.8" x14ac:dyDescent="0.3">
      <c r="A10080" t="s">
        <v>32460</v>
      </c>
      <c r="B10080" s="2" t="s">
        <v>19</v>
      </c>
      <c r="C10080" s="2" t="s">
        <v>16787</v>
      </c>
      <c r="D10080" s="2" t="s">
        <v>16789</v>
      </c>
      <c r="E10080" s="2" t="s">
        <v>17248</v>
      </c>
      <c r="F10080" s="2" t="s">
        <v>17254</v>
      </c>
      <c r="G10080" s="2" t="s">
        <v>17256</v>
      </c>
      <c r="H10080" s="3" t="s">
        <v>17257</v>
      </c>
      <c r="I10080" s="3" t="s">
        <v>8478</v>
      </c>
      <c r="J10080" s="3">
        <v>5</v>
      </c>
      <c r="K10080" s="2" t="s">
        <v>36</v>
      </c>
      <c r="O10080" s="7" t="s">
        <v>32300</v>
      </c>
      <c r="P10080" s="7" t="s">
        <v>34148</v>
      </c>
      <c r="Q10080" s="2">
        <v>110</v>
      </c>
      <c r="R10080" s="2">
        <v>110</v>
      </c>
      <c r="S10080" s="2" t="s">
        <v>31186</v>
      </c>
      <c r="U10080" s="26">
        <v>1</v>
      </c>
    </row>
    <row r="10081" spans="1:22" ht="28.8" x14ac:dyDescent="0.3">
      <c r="A10081" t="s">
        <v>32460</v>
      </c>
      <c r="B10081" s="2" t="s">
        <v>19</v>
      </c>
      <c r="C10081" s="2" t="s">
        <v>16787</v>
      </c>
      <c r="D10081" s="2" t="s">
        <v>16789</v>
      </c>
      <c r="E10081" s="2" t="s">
        <v>17248</v>
      </c>
      <c r="F10081" s="2" t="s">
        <v>17254</v>
      </c>
      <c r="G10081" s="2" t="s">
        <v>17258</v>
      </c>
      <c r="H10081" s="3" t="s">
        <v>17259</v>
      </c>
      <c r="I10081" s="3" t="s">
        <v>8478</v>
      </c>
      <c r="J10081" s="3">
        <v>1</v>
      </c>
      <c r="K10081" s="2" t="s">
        <v>36</v>
      </c>
      <c r="O10081" s="7" t="s">
        <v>32300</v>
      </c>
      <c r="P10081" s="7" t="s">
        <v>34148</v>
      </c>
      <c r="Q10081" s="2">
        <v>160</v>
      </c>
      <c r="R10081" s="2">
        <v>160</v>
      </c>
      <c r="S10081" s="2" t="s">
        <v>31186</v>
      </c>
      <c r="U10081" s="26">
        <v>1</v>
      </c>
    </row>
    <row r="10082" spans="1:22" x14ac:dyDescent="0.3">
      <c r="B10082" s="2" t="s">
        <v>19</v>
      </c>
      <c r="C10082" s="2" t="s">
        <v>16787</v>
      </c>
      <c r="D10082" s="2" t="s">
        <v>16789</v>
      </c>
      <c r="E10082" s="2" t="s">
        <v>17260</v>
      </c>
      <c r="H10082" s="3" t="s">
        <v>17261</v>
      </c>
    </row>
    <row r="10083" spans="1:22" x14ac:dyDescent="0.3">
      <c r="L10083" s="163" t="s">
        <v>0</v>
      </c>
      <c r="M10083" s="163"/>
      <c r="N10083" s="163"/>
      <c r="O10083" s="163" t="s">
        <v>1</v>
      </c>
      <c r="P10083" s="163"/>
      <c r="Q10083" s="163"/>
      <c r="R10083" s="165" t="s">
        <v>31185</v>
      </c>
      <c r="S10083" s="166"/>
      <c r="T10083" s="166"/>
      <c r="U10083" s="166"/>
      <c r="V10083" s="167"/>
    </row>
    <row r="10084" spans="1:22" ht="43.2" x14ac:dyDescent="0.3">
      <c r="B10084" s="2" t="s">
        <v>19</v>
      </c>
      <c r="C10084" s="2" t="s">
        <v>16787</v>
      </c>
      <c r="D10084" s="2" t="s">
        <v>16789</v>
      </c>
      <c r="E10084" s="2" t="s">
        <v>17260</v>
      </c>
      <c r="F10084" s="2" t="s">
        <v>17262</v>
      </c>
      <c r="H10084" s="3" t="s">
        <v>17263</v>
      </c>
      <c r="L10084" s="123" t="s">
        <v>12</v>
      </c>
      <c r="M10084" s="123" t="s">
        <v>13</v>
      </c>
      <c r="N10084" s="123" t="s">
        <v>14</v>
      </c>
      <c r="O10084" s="123" t="s">
        <v>32311</v>
      </c>
      <c r="P10084" s="123" t="s">
        <v>31195</v>
      </c>
      <c r="Q10084" s="123" t="s">
        <v>31198</v>
      </c>
      <c r="R10084" s="50" t="s">
        <v>32319</v>
      </c>
      <c r="S10084" s="51" t="s">
        <v>32320</v>
      </c>
      <c r="T10084" s="51" t="s">
        <v>17</v>
      </c>
      <c r="U10084" s="51" t="s">
        <v>18</v>
      </c>
      <c r="V10084" s="51" t="s">
        <v>31184</v>
      </c>
    </row>
    <row r="10085" spans="1:22" x14ac:dyDescent="0.3">
      <c r="A10085" t="s">
        <v>32460</v>
      </c>
      <c r="B10085" s="2" t="s">
        <v>19</v>
      </c>
      <c r="C10085" s="2" t="s">
        <v>16787</v>
      </c>
      <c r="D10085" s="2" t="s">
        <v>16789</v>
      </c>
      <c r="E10085" s="2" t="s">
        <v>17260</v>
      </c>
      <c r="F10085" s="2" t="s">
        <v>17262</v>
      </c>
      <c r="G10085" s="2" t="s">
        <v>17264</v>
      </c>
      <c r="H10085" s="3" t="s">
        <v>17265</v>
      </c>
      <c r="I10085" s="3" t="s">
        <v>1792</v>
      </c>
      <c r="J10085" s="3">
        <v>16</v>
      </c>
      <c r="K10085" s="2" t="s">
        <v>36</v>
      </c>
      <c r="O10085" s="7" t="s">
        <v>32642</v>
      </c>
      <c r="P10085" s="7" t="s">
        <v>34149</v>
      </c>
      <c r="Q10085" s="2" t="s">
        <v>34150</v>
      </c>
      <c r="R10085" s="2">
        <v>160</v>
      </c>
      <c r="S10085" s="2">
        <v>160</v>
      </c>
      <c r="T10085" s="2" t="s">
        <v>31186</v>
      </c>
      <c r="V10085" s="26">
        <v>1</v>
      </c>
    </row>
    <row r="10086" spans="1:22" x14ac:dyDescent="0.3">
      <c r="A10086" t="s">
        <v>32460</v>
      </c>
      <c r="B10086" s="2" t="s">
        <v>19</v>
      </c>
      <c r="C10086" s="2" t="s">
        <v>16787</v>
      </c>
      <c r="D10086" s="2" t="s">
        <v>16789</v>
      </c>
      <c r="E10086" s="2" t="s">
        <v>17260</v>
      </c>
      <c r="F10086" s="2" t="s">
        <v>17262</v>
      </c>
      <c r="G10086" s="2" t="s">
        <v>17266</v>
      </c>
      <c r="H10086" s="3" t="s">
        <v>17267</v>
      </c>
      <c r="I10086" s="3" t="s">
        <v>1792</v>
      </c>
      <c r="K10086" s="2" t="s">
        <v>36</v>
      </c>
      <c r="O10086" s="7" t="s">
        <v>32642</v>
      </c>
      <c r="P10086" s="7" t="s">
        <v>34149</v>
      </c>
      <c r="Q10086" s="2" t="s">
        <v>34150</v>
      </c>
      <c r="R10086" s="2">
        <v>200</v>
      </c>
      <c r="S10086" s="2">
        <v>200</v>
      </c>
      <c r="T10086" s="2" t="s">
        <v>31186</v>
      </c>
      <c r="V10086" s="26">
        <v>1</v>
      </c>
    </row>
    <row r="10087" spans="1:22" x14ac:dyDescent="0.3">
      <c r="L10087" s="163" t="s">
        <v>0</v>
      </c>
      <c r="M10087" s="163"/>
      <c r="N10087" s="163"/>
      <c r="O10087" s="163" t="s">
        <v>1</v>
      </c>
      <c r="P10087" s="163"/>
      <c r="Q10087" s="163"/>
      <c r="R10087" s="165" t="s">
        <v>31185</v>
      </c>
      <c r="S10087" s="166"/>
      <c r="T10087" s="166"/>
      <c r="U10087" s="166"/>
      <c r="V10087" s="167"/>
    </row>
    <row r="10088" spans="1:22" ht="43.2" x14ac:dyDescent="0.3">
      <c r="B10088" s="2" t="s">
        <v>19</v>
      </c>
      <c r="C10088" s="2" t="s">
        <v>16787</v>
      </c>
      <c r="D10088" s="2" t="s">
        <v>16789</v>
      </c>
      <c r="E10088" s="2" t="s">
        <v>17260</v>
      </c>
      <c r="F10088" s="2" t="s">
        <v>17268</v>
      </c>
      <c r="H10088" s="3" t="s">
        <v>17269</v>
      </c>
      <c r="L10088" s="123" t="s">
        <v>12</v>
      </c>
      <c r="M10088" s="123" t="s">
        <v>13</v>
      </c>
      <c r="N10088" s="123" t="s">
        <v>14</v>
      </c>
      <c r="O10088" s="123" t="s">
        <v>32311</v>
      </c>
      <c r="P10088" s="123" t="s">
        <v>31195</v>
      </c>
      <c r="Q10088" s="123" t="s">
        <v>32500</v>
      </c>
      <c r="R10088" s="50" t="s">
        <v>32319</v>
      </c>
      <c r="S10088" s="51" t="s">
        <v>32320</v>
      </c>
      <c r="T10088" s="51" t="s">
        <v>17</v>
      </c>
      <c r="U10088" s="51" t="s">
        <v>18</v>
      </c>
      <c r="V10088" s="51" t="s">
        <v>31184</v>
      </c>
    </row>
    <row r="10089" spans="1:22" x14ac:dyDescent="0.3">
      <c r="A10089" t="s">
        <v>32460</v>
      </c>
      <c r="B10089" s="2" t="s">
        <v>19</v>
      </c>
      <c r="C10089" s="2" t="s">
        <v>16787</v>
      </c>
      <c r="D10089" s="2" t="s">
        <v>16789</v>
      </c>
      <c r="E10089" s="2" t="s">
        <v>17260</v>
      </c>
      <c r="F10089" s="2" t="s">
        <v>17268</v>
      </c>
      <c r="G10089" s="2" t="s">
        <v>17270</v>
      </c>
      <c r="H10089" s="3" t="s">
        <v>17271</v>
      </c>
      <c r="I10089" s="3" t="s">
        <v>1792</v>
      </c>
      <c r="J10089" s="3">
        <v>55</v>
      </c>
      <c r="K10089" s="2" t="s">
        <v>36</v>
      </c>
      <c r="O10089" s="7" t="s">
        <v>32650</v>
      </c>
      <c r="P10089" s="7" t="s">
        <v>34151</v>
      </c>
      <c r="Q10089" s="2" t="s">
        <v>32655</v>
      </c>
      <c r="R10089" s="2">
        <v>110</v>
      </c>
      <c r="S10089" s="2">
        <v>110</v>
      </c>
      <c r="T10089" s="2" t="s">
        <v>31186</v>
      </c>
      <c r="V10089" s="26">
        <v>1</v>
      </c>
    </row>
    <row r="10090" spans="1:22" x14ac:dyDescent="0.3">
      <c r="A10090" t="s">
        <v>32460</v>
      </c>
      <c r="B10090" s="2" t="s">
        <v>19</v>
      </c>
      <c r="C10090" s="2" t="s">
        <v>16787</v>
      </c>
      <c r="D10090" s="2" t="s">
        <v>16789</v>
      </c>
      <c r="E10090" s="2" t="s">
        <v>17260</v>
      </c>
      <c r="F10090" s="2" t="s">
        <v>17268</v>
      </c>
      <c r="G10090" s="2" t="s">
        <v>17272</v>
      </c>
      <c r="H10090" s="3" t="s">
        <v>17273</v>
      </c>
      <c r="I10090" s="3" t="s">
        <v>1792</v>
      </c>
      <c r="J10090" s="3">
        <v>88</v>
      </c>
      <c r="K10090" s="2" t="s">
        <v>36</v>
      </c>
      <c r="O10090" s="7" t="s">
        <v>32650</v>
      </c>
      <c r="P10090" s="7" t="s">
        <v>34151</v>
      </c>
      <c r="Q10090" s="2" t="s">
        <v>32655</v>
      </c>
      <c r="R10090" s="2">
        <v>225</v>
      </c>
      <c r="S10090" s="2">
        <v>225</v>
      </c>
      <c r="T10090" s="2" t="s">
        <v>31186</v>
      </c>
      <c r="V10090" s="26">
        <v>1</v>
      </c>
    </row>
    <row r="10091" spans="1:22" x14ac:dyDescent="0.3">
      <c r="A10091" t="s">
        <v>32460</v>
      </c>
      <c r="B10091" s="2" t="s">
        <v>19</v>
      </c>
      <c r="C10091" s="2" t="s">
        <v>16787</v>
      </c>
      <c r="D10091" s="2" t="s">
        <v>16789</v>
      </c>
      <c r="E10091" s="2" t="s">
        <v>17260</v>
      </c>
      <c r="F10091" s="2" t="s">
        <v>17268</v>
      </c>
      <c r="G10091" s="2" t="s">
        <v>17274</v>
      </c>
      <c r="H10091" s="3" t="s">
        <v>17275</v>
      </c>
      <c r="I10091" s="3" t="s">
        <v>1792</v>
      </c>
      <c r="J10091" s="3">
        <v>7</v>
      </c>
      <c r="K10091" s="2" t="s">
        <v>36</v>
      </c>
      <c r="O10091" s="7" t="s">
        <v>32650</v>
      </c>
      <c r="P10091" s="7" t="s">
        <v>34151</v>
      </c>
      <c r="Q10091" s="2" t="s">
        <v>32655</v>
      </c>
      <c r="R10091" s="2">
        <v>315</v>
      </c>
      <c r="S10091" s="2">
        <v>315</v>
      </c>
      <c r="T10091" s="2" t="s">
        <v>31186</v>
      </c>
      <c r="V10091" s="26">
        <v>1</v>
      </c>
    </row>
    <row r="10092" spans="1:22" x14ac:dyDescent="0.3">
      <c r="A10092" t="s">
        <v>32460</v>
      </c>
      <c r="B10092" s="2" t="s">
        <v>19</v>
      </c>
      <c r="C10092" s="2" t="s">
        <v>16787</v>
      </c>
      <c r="D10092" s="2" t="s">
        <v>16789</v>
      </c>
      <c r="E10092" s="2" t="s">
        <v>17260</v>
      </c>
      <c r="F10092" s="2" t="s">
        <v>17268</v>
      </c>
      <c r="G10092" s="2" t="s">
        <v>17276</v>
      </c>
      <c r="H10092" s="3" t="s">
        <v>17277</v>
      </c>
      <c r="I10092" s="3" t="s">
        <v>1792</v>
      </c>
      <c r="J10092" s="3">
        <v>27</v>
      </c>
      <c r="K10092" s="2" t="s">
        <v>36</v>
      </c>
      <c r="O10092" s="7" t="s">
        <v>32650</v>
      </c>
      <c r="P10092" s="7" t="s">
        <v>34151</v>
      </c>
      <c r="Q10092" s="2" t="s">
        <v>32655</v>
      </c>
      <c r="R10092" s="2">
        <v>400</v>
      </c>
      <c r="S10092" s="2">
        <v>400</v>
      </c>
      <c r="T10092" s="2" t="s">
        <v>31186</v>
      </c>
      <c r="V10092" s="26">
        <v>1</v>
      </c>
    </row>
    <row r="10093" spans="1:22" x14ac:dyDescent="0.3">
      <c r="A10093" t="s">
        <v>32460</v>
      </c>
      <c r="B10093" s="2" t="s">
        <v>19</v>
      </c>
      <c r="C10093" s="2" t="s">
        <v>16787</v>
      </c>
      <c r="D10093" s="2" t="s">
        <v>16789</v>
      </c>
      <c r="E10093" s="2" t="s">
        <v>17260</v>
      </c>
      <c r="F10093" s="2" t="s">
        <v>17268</v>
      </c>
      <c r="G10093" s="2" t="s">
        <v>17278</v>
      </c>
      <c r="H10093" s="3" t="s">
        <v>17279</v>
      </c>
      <c r="I10093" s="3" t="s">
        <v>1792</v>
      </c>
      <c r="J10093" s="3">
        <v>11</v>
      </c>
      <c r="K10093" s="2" t="s">
        <v>36</v>
      </c>
      <c r="O10093" s="7" t="s">
        <v>32650</v>
      </c>
      <c r="P10093" s="7" t="s">
        <v>34151</v>
      </c>
      <c r="Q10093" s="2" t="s">
        <v>32655</v>
      </c>
      <c r="R10093" s="2">
        <v>500</v>
      </c>
      <c r="S10093" s="2">
        <v>500</v>
      </c>
      <c r="T10093" s="2" t="s">
        <v>31186</v>
      </c>
      <c r="V10093" s="26">
        <v>1</v>
      </c>
    </row>
    <row r="10094" spans="1:22" x14ac:dyDescent="0.3">
      <c r="A10094" t="s">
        <v>32460</v>
      </c>
      <c r="B10094" s="2" t="s">
        <v>19</v>
      </c>
      <c r="C10094" s="2" t="s">
        <v>16787</v>
      </c>
      <c r="D10094" s="2" t="s">
        <v>16789</v>
      </c>
      <c r="E10094" s="2" t="s">
        <v>17260</v>
      </c>
      <c r="F10094" s="2" t="s">
        <v>17268</v>
      </c>
      <c r="G10094" s="2" t="s">
        <v>17280</v>
      </c>
      <c r="H10094" s="3" t="s">
        <v>17281</v>
      </c>
      <c r="I10094" s="3" t="s">
        <v>1792</v>
      </c>
      <c r="J10094" s="3">
        <v>2</v>
      </c>
      <c r="K10094" s="2" t="s">
        <v>36</v>
      </c>
      <c r="O10094" s="7" t="s">
        <v>32650</v>
      </c>
      <c r="P10094" s="7" t="s">
        <v>34151</v>
      </c>
      <c r="Q10094" s="2" t="s">
        <v>32655</v>
      </c>
      <c r="R10094" s="2">
        <v>630</v>
      </c>
      <c r="S10094" s="2">
        <v>630</v>
      </c>
      <c r="T10094" s="2" t="s">
        <v>31186</v>
      </c>
      <c r="V10094" s="26">
        <v>1</v>
      </c>
    </row>
    <row r="10095" spans="1:22" x14ac:dyDescent="0.3">
      <c r="A10095" t="s">
        <v>32460</v>
      </c>
      <c r="B10095" s="2" t="s">
        <v>19</v>
      </c>
      <c r="C10095" s="2" t="s">
        <v>16787</v>
      </c>
      <c r="D10095" s="2" t="s">
        <v>16789</v>
      </c>
      <c r="E10095" s="2" t="s">
        <v>17260</v>
      </c>
      <c r="F10095" s="2" t="s">
        <v>17268</v>
      </c>
      <c r="G10095" s="2" t="s">
        <v>17282</v>
      </c>
      <c r="H10095" s="3" t="s">
        <v>17283</v>
      </c>
      <c r="I10095" s="3" t="s">
        <v>1792</v>
      </c>
      <c r="K10095" s="2" t="s">
        <v>36</v>
      </c>
      <c r="O10095" s="7" t="s">
        <v>32650</v>
      </c>
      <c r="P10095" s="7" t="s">
        <v>34151</v>
      </c>
      <c r="Q10095" s="2" t="s">
        <v>32655</v>
      </c>
      <c r="R10095" s="2">
        <v>710</v>
      </c>
      <c r="S10095" s="2">
        <v>710</v>
      </c>
      <c r="T10095" s="2" t="s">
        <v>31186</v>
      </c>
      <c r="V10095" s="26">
        <v>1</v>
      </c>
    </row>
    <row r="10096" spans="1:22" x14ac:dyDescent="0.3">
      <c r="A10096" t="s">
        <v>32460</v>
      </c>
      <c r="B10096" s="2" t="s">
        <v>19</v>
      </c>
      <c r="C10096" s="2" t="s">
        <v>16787</v>
      </c>
      <c r="D10096" s="2" t="s">
        <v>16789</v>
      </c>
      <c r="E10096" s="2" t="s">
        <v>17260</v>
      </c>
      <c r="F10096" s="2" t="s">
        <v>17268</v>
      </c>
      <c r="G10096" s="2" t="s">
        <v>17284</v>
      </c>
      <c r="H10096" s="3" t="s">
        <v>17285</v>
      </c>
      <c r="I10096" s="3" t="s">
        <v>1792</v>
      </c>
      <c r="K10096" s="2" t="s">
        <v>36</v>
      </c>
      <c r="O10096" s="7" t="s">
        <v>32650</v>
      </c>
      <c r="P10096" s="7" t="s">
        <v>34151</v>
      </c>
      <c r="Q10096" s="2" t="s">
        <v>32655</v>
      </c>
      <c r="R10096" s="2">
        <v>800</v>
      </c>
      <c r="S10096" s="2">
        <v>800</v>
      </c>
      <c r="T10096" s="2" t="s">
        <v>31186</v>
      </c>
      <c r="V10096" s="26">
        <v>1</v>
      </c>
    </row>
    <row r="10097" spans="1:22" x14ac:dyDescent="0.3">
      <c r="A10097" t="s">
        <v>32460</v>
      </c>
      <c r="B10097" s="2" t="s">
        <v>19</v>
      </c>
      <c r="C10097" s="2" t="s">
        <v>16787</v>
      </c>
      <c r="D10097" s="2" t="s">
        <v>16789</v>
      </c>
      <c r="E10097" s="2" t="s">
        <v>17260</v>
      </c>
      <c r="F10097" s="2" t="s">
        <v>17268</v>
      </c>
      <c r="G10097" s="2" t="s">
        <v>17286</v>
      </c>
      <c r="H10097" s="3" t="s">
        <v>17287</v>
      </c>
      <c r="I10097" s="3" t="s">
        <v>1792</v>
      </c>
      <c r="K10097" s="2" t="s">
        <v>36</v>
      </c>
      <c r="O10097" s="7" t="s">
        <v>32650</v>
      </c>
      <c r="P10097" s="7" t="s">
        <v>34151</v>
      </c>
      <c r="Q10097" s="2" t="s">
        <v>32655</v>
      </c>
      <c r="R10097" s="2">
        <v>900</v>
      </c>
      <c r="S10097" s="2">
        <v>900</v>
      </c>
      <c r="T10097" s="2" t="s">
        <v>31186</v>
      </c>
      <c r="V10097" s="26">
        <v>1</v>
      </c>
    </row>
    <row r="10098" spans="1:22" x14ac:dyDescent="0.3">
      <c r="A10098" t="s">
        <v>32460</v>
      </c>
      <c r="B10098" s="2" t="s">
        <v>19</v>
      </c>
      <c r="C10098" s="2" t="s">
        <v>16787</v>
      </c>
      <c r="D10098" s="2" t="s">
        <v>16789</v>
      </c>
      <c r="E10098" s="2" t="s">
        <v>17260</v>
      </c>
      <c r="F10098" s="2" t="s">
        <v>17268</v>
      </c>
      <c r="G10098" s="2" t="s">
        <v>17288</v>
      </c>
      <c r="H10098" s="3" t="s">
        <v>17289</v>
      </c>
      <c r="I10098" s="3" t="s">
        <v>1792</v>
      </c>
      <c r="K10098" s="2" t="s">
        <v>36</v>
      </c>
      <c r="O10098" s="7" t="s">
        <v>32650</v>
      </c>
      <c r="P10098" s="7" t="s">
        <v>34151</v>
      </c>
      <c r="Q10098" s="2" t="s">
        <v>32655</v>
      </c>
      <c r="R10098" s="2">
        <v>1000</v>
      </c>
      <c r="S10098" s="2">
        <v>1000</v>
      </c>
      <c r="T10098" s="2" t="s">
        <v>31186</v>
      </c>
      <c r="V10098" s="26">
        <v>1</v>
      </c>
    </row>
    <row r="10099" spans="1:22" x14ac:dyDescent="0.3">
      <c r="A10099" t="s">
        <v>32460</v>
      </c>
      <c r="B10099" s="2" t="s">
        <v>19</v>
      </c>
      <c r="C10099" s="2" t="s">
        <v>16787</v>
      </c>
      <c r="D10099" s="2" t="s">
        <v>16789</v>
      </c>
      <c r="E10099" s="2" t="s">
        <v>17260</v>
      </c>
      <c r="F10099" s="2" t="s">
        <v>17268</v>
      </c>
      <c r="G10099" s="2" t="s">
        <v>17290</v>
      </c>
      <c r="H10099" s="3" t="s">
        <v>17291</v>
      </c>
      <c r="I10099" s="3" t="s">
        <v>1792</v>
      </c>
      <c r="K10099" s="2" t="s">
        <v>36</v>
      </c>
      <c r="O10099" s="7" t="s">
        <v>32650</v>
      </c>
      <c r="P10099" s="7" t="s">
        <v>34151</v>
      </c>
      <c r="Q10099" s="2" t="s">
        <v>32655</v>
      </c>
      <c r="R10099" s="2">
        <v>1200</v>
      </c>
      <c r="S10099" s="2">
        <v>1200</v>
      </c>
      <c r="T10099" s="2" t="s">
        <v>31186</v>
      </c>
      <c r="V10099" s="26">
        <v>1</v>
      </c>
    </row>
    <row r="10100" spans="1:22" x14ac:dyDescent="0.3">
      <c r="L10100" s="163" t="s">
        <v>0</v>
      </c>
      <c r="M10100" s="163"/>
      <c r="N10100" s="163"/>
      <c r="O10100" s="163" t="s">
        <v>1</v>
      </c>
      <c r="P10100" s="163"/>
      <c r="Q10100" s="163"/>
      <c r="R10100" s="165" t="s">
        <v>31185</v>
      </c>
      <c r="S10100" s="166"/>
      <c r="T10100" s="166"/>
      <c r="U10100" s="166"/>
      <c r="V10100" s="167"/>
    </row>
    <row r="10101" spans="1:22" ht="43.2" x14ac:dyDescent="0.3">
      <c r="B10101" s="2" t="s">
        <v>19</v>
      </c>
      <c r="C10101" s="2" t="s">
        <v>16787</v>
      </c>
      <c r="D10101" s="2" t="s">
        <v>16789</v>
      </c>
      <c r="E10101" s="2" t="s">
        <v>17260</v>
      </c>
      <c r="F10101" s="2" t="s">
        <v>17292</v>
      </c>
      <c r="H10101" s="3" t="s">
        <v>17293</v>
      </c>
      <c r="L10101" s="123" t="s">
        <v>12</v>
      </c>
      <c r="M10101" s="123" t="s">
        <v>13</v>
      </c>
      <c r="N10101" s="123" t="s">
        <v>14</v>
      </c>
      <c r="O10101" s="123" t="s">
        <v>32311</v>
      </c>
      <c r="P10101" s="123" t="s">
        <v>31195</v>
      </c>
      <c r="Q10101" s="123" t="s">
        <v>32500</v>
      </c>
      <c r="R10101" s="50" t="s">
        <v>32319</v>
      </c>
      <c r="S10101" s="51" t="s">
        <v>32320</v>
      </c>
      <c r="T10101" s="51" t="s">
        <v>17</v>
      </c>
      <c r="U10101" s="51" t="s">
        <v>18</v>
      </c>
      <c r="V10101" s="51" t="s">
        <v>31184</v>
      </c>
    </row>
    <row r="10102" spans="1:22" x14ac:dyDescent="0.3">
      <c r="A10102" t="s">
        <v>32460</v>
      </c>
      <c r="B10102" s="2" t="s">
        <v>19</v>
      </c>
      <c r="C10102" s="2" t="s">
        <v>16787</v>
      </c>
      <c r="D10102" s="2" t="s">
        <v>16789</v>
      </c>
      <c r="E10102" s="2" t="s">
        <v>17260</v>
      </c>
      <c r="F10102" s="2" t="s">
        <v>17292</v>
      </c>
      <c r="G10102" s="2" t="s">
        <v>17294</v>
      </c>
      <c r="H10102" s="3" t="s">
        <v>17295</v>
      </c>
      <c r="I10102" s="3" t="s">
        <v>1792</v>
      </c>
      <c r="J10102" s="3">
        <v>13</v>
      </c>
      <c r="K10102" s="2" t="s">
        <v>36</v>
      </c>
      <c r="O10102" s="7" t="s">
        <v>32650</v>
      </c>
      <c r="P10102" s="7" t="s">
        <v>34151</v>
      </c>
      <c r="Q10102" s="2" t="s">
        <v>34152</v>
      </c>
      <c r="R10102" s="2">
        <v>110</v>
      </c>
      <c r="S10102" s="2">
        <v>110</v>
      </c>
      <c r="T10102" s="2" t="s">
        <v>31186</v>
      </c>
      <c r="V10102" s="26">
        <v>1</v>
      </c>
    </row>
    <row r="10103" spans="1:22" x14ac:dyDescent="0.3">
      <c r="A10103" t="s">
        <v>32460</v>
      </c>
      <c r="B10103" s="2" t="s">
        <v>19</v>
      </c>
      <c r="C10103" s="2" t="s">
        <v>16787</v>
      </c>
      <c r="D10103" s="2" t="s">
        <v>16789</v>
      </c>
      <c r="E10103" s="2" t="s">
        <v>17260</v>
      </c>
      <c r="F10103" s="2" t="s">
        <v>17292</v>
      </c>
      <c r="G10103" s="2" t="s">
        <v>17296</v>
      </c>
      <c r="H10103" s="3" t="s">
        <v>17297</v>
      </c>
      <c r="I10103" s="3" t="s">
        <v>1792</v>
      </c>
      <c r="J10103" s="3">
        <v>17</v>
      </c>
      <c r="K10103" s="2" t="s">
        <v>36</v>
      </c>
      <c r="O10103" s="7" t="s">
        <v>32650</v>
      </c>
      <c r="P10103" s="7" t="s">
        <v>34151</v>
      </c>
      <c r="Q10103" s="2" t="s">
        <v>34152</v>
      </c>
      <c r="R10103" s="2">
        <v>225</v>
      </c>
      <c r="S10103" s="2">
        <v>225</v>
      </c>
      <c r="T10103" s="2" t="s">
        <v>31186</v>
      </c>
      <c r="V10103" s="26">
        <v>1</v>
      </c>
    </row>
    <row r="10104" spans="1:22" x14ac:dyDescent="0.3">
      <c r="A10104" t="s">
        <v>32460</v>
      </c>
      <c r="B10104" s="2" t="s">
        <v>19</v>
      </c>
      <c r="C10104" s="2" t="s">
        <v>16787</v>
      </c>
      <c r="D10104" s="2" t="s">
        <v>16789</v>
      </c>
      <c r="E10104" s="2" t="s">
        <v>17260</v>
      </c>
      <c r="F10104" s="2" t="s">
        <v>17292</v>
      </c>
      <c r="G10104" s="2" t="s">
        <v>17298</v>
      </c>
      <c r="H10104" s="3" t="s">
        <v>17299</v>
      </c>
      <c r="I10104" s="3" t="s">
        <v>1792</v>
      </c>
      <c r="J10104" s="3">
        <v>10</v>
      </c>
      <c r="K10104" s="2" t="s">
        <v>36</v>
      </c>
      <c r="O10104" s="7" t="s">
        <v>32650</v>
      </c>
      <c r="P10104" s="7" t="s">
        <v>34151</v>
      </c>
      <c r="Q10104" s="2" t="s">
        <v>34152</v>
      </c>
      <c r="R10104" s="2">
        <v>315</v>
      </c>
      <c r="S10104" s="2">
        <v>315</v>
      </c>
      <c r="T10104" s="2" t="s">
        <v>31186</v>
      </c>
      <c r="V10104" s="26">
        <v>1</v>
      </c>
    </row>
    <row r="10105" spans="1:22" x14ac:dyDescent="0.3">
      <c r="A10105" t="s">
        <v>32460</v>
      </c>
      <c r="B10105" s="2" t="s">
        <v>19</v>
      </c>
      <c r="C10105" s="2" t="s">
        <v>16787</v>
      </c>
      <c r="D10105" s="2" t="s">
        <v>16789</v>
      </c>
      <c r="E10105" s="2" t="s">
        <v>17260</v>
      </c>
      <c r="F10105" s="2" t="s">
        <v>17292</v>
      </c>
      <c r="G10105" s="2" t="s">
        <v>17300</v>
      </c>
      <c r="H10105" s="3" t="s">
        <v>17301</v>
      </c>
      <c r="I10105" s="3" t="s">
        <v>1792</v>
      </c>
      <c r="J10105" s="3">
        <v>22</v>
      </c>
      <c r="K10105" s="2" t="s">
        <v>36</v>
      </c>
      <c r="O10105" s="7" t="s">
        <v>32650</v>
      </c>
      <c r="P10105" s="7" t="s">
        <v>34151</v>
      </c>
      <c r="Q10105" s="2" t="s">
        <v>34152</v>
      </c>
      <c r="R10105" s="2">
        <v>400</v>
      </c>
      <c r="S10105" s="2">
        <v>400</v>
      </c>
      <c r="T10105" s="2" t="s">
        <v>31186</v>
      </c>
      <c r="V10105" s="26">
        <v>1</v>
      </c>
    </row>
    <row r="10106" spans="1:22" x14ac:dyDescent="0.3">
      <c r="A10106" t="s">
        <v>32460</v>
      </c>
      <c r="B10106" s="2" t="s">
        <v>19</v>
      </c>
      <c r="C10106" s="2" t="s">
        <v>16787</v>
      </c>
      <c r="D10106" s="2" t="s">
        <v>16789</v>
      </c>
      <c r="E10106" s="2" t="s">
        <v>17260</v>
      </c>
      <c r="F10106" s="2" t="s">
        <v>17292</v>
      </c>
      <c r="G10106" s="2" t="s">
        <v>17302</v>
      </c>
      <c r="H10106" s="3" t="s">
        <v>17303</v>
      </c>
      <c r="I10106" s="3" t="s">
        <v>1792</v>
      </c>
      <c r="J10106" s="3">
        <v>10</v>
      </c>
      <c r="K10106" s="2" t="s">
        <v>36</v>
      </c>
      <c r="O10106" s="7" t="s">
        <v>32650</v>
      </c>
      <c r="P10106" s="7" t="s">
        <v>34151</v>
      </c>
      <c r="Q10106" s="2" t="s">
        <v>34152</v>
      </c>
      <c r="R10106" s="2">
        <v>500</v>
      </c>
      <c r="S10106" s="2">
        <v>500</v>
      </c>
      <c r="T10106" s="2" t="s">
        <v>31186</v>
      </c>
      <c r="V10106" s="26">
        <v>1</v>
      </c>
    </row>
    <row r="10107" spans="1:22" x14ac:dyDescent="0.3">
      <c r="A10107" t="s">
        <v>32460</v>
      </c>
      <c r="B10107" s="2" t="s">
        <v>19</v>
      </c>
      <c r="C10107" s="2" t="s">
        <v>16787</v>
      </c>
      <c r="D10107" s="2" t="s">
        <v>16789</v>
      </c>
      <c r="E10107" s="2" t="s">
        <v>17260</v>
      </c>
      <c r="F10107" s="2" t="s">
        <v>17292</v>
      </c>
      <c r="G10107" s="2" t="s">
        <v>17304</v>
      </c>
      <c r="H10107" s="3" t="s">
        <v>17305</v>
      </c>
      <c r="I10107" s="3" t="s">
        <v>1792</v>
      </c>
      <c r="K10107" s="2" t="s">
        <v>36</v>
      </c>
      <c r="O10107" s="7" t="s">
        <v>32650</v>
      </c>
      <c r="P10107" s="7" t="s">
        <v>34151</v>
      </c>
      <c r="Q10107" s="2" t="s">
        <v>34152</v>
      </c>
      <c r="R10107" s="2">
        <v>630</v>
      </c>
      <c r="S10107" s="2">
        <v>630</v>
      </c>
      <c r="T10107" s="2" t="s">
        <v>31186</v>
      </c>
      <c r="V10107" s="26">
        <v>1</v>
      </c>
    </row>
    <row r="10108" spans="1:22" x14ac:dyDescent="0.3">
      <c r="A10108" t="s">
        <v>32460</v>
      </c>
      <c r="B10108" s="2" t="s">
        <v>19</v>
      </c>
      <c r="C10108" s="2" t="s">
        <v>16787</v>
      </c>
      <c r="D10108" s="2" t="s">
        <v>16789</v>
      </c>
      <c r="E10108" s="2" t="s">
        <v>17260</v>
      </c>
      <c r="F10108" s="2" t="s">
        <v>17292</v>
      </c>
      <c r="G10108" s="2" t="s">
        <v>17306</v>
      </c>
      <c r="H10108" s="3" t="s">
        <v>17307</v>
      </c>
      <c r="I10108" s="3" t="s">
        <v>1792</v>
      </c>
      <c r="K10108" s="2" t="s">
        <v>36</v>
      </c>
      <c r="O10108" s="7" t="s">
        <v>32650</v>
      </c>
      <c r="P10108" s="7" t="s">
        <v>34151</v>
      </c>
      <c r="Q10108" s="2" t="s">
        <v>34152</v>
      </c>
      <c r="R10108" s="2">
        <v>710</v>
      </c>
      <c r="S10108" s="2">
        <v>710</v>
      </c>
      <c r="T10108" s="2" t="s">
        <v>31186</v>
      </c>
      <c r="V10108" s="26">
        <v>1</v>
      </c>
    </row>
    <row r="10109" spans="1:22" x14ac:dyDescent="0.3">
      <c r="A10109" t="s">
        <v>32460</v>
      </c>
      <c r="B10109" s="2" t="s">
        <v>19</v>
      </c>
      <c r="C10109" s="2" t="s">
        <v>16787</v>
      </c>
      <c r="D10109" s="2" t="s">
        <v>16789</v>
      </c>
      <c r="E10109" s="2" t="s">
        <v>17260</v>
      </c>
      <c r="F10109" s="2" t="s">
        <v>17292</v>
      </c>
      <c r="G10109" s="2" t="s">
        <v>17308</v>
      </c>
      <c r="H10109" s="3" t="s">
        <v>17309</v>
      </c>
      <c r="I10109" s="3" t="s">
        <v>1792</v>
      </c>
      <c r="K10109" s="2" t="s">
        <v>36</v>
      </c>
      <c r="O10109" s="7" t="s">
        <v>32650</v>
      </c>
      <c r="P10109" s="7" t="s">
        <v>34151</v>
      </c>
      <c r="Q10109" s="2" t="s">
        <v>34152</v>
      </c>
      <c r="R10109" s="2">
        <v>800</v>
      </c>
      <c r="S10109" s="2">
        <v>800</v>
      </c>
      <c r="T10109" s="2" t="s">
        <v>31186</v>
      </c>
      <c r="V10109" s="26">
        <v>1</v>
      </c>
    </row>
    <row r="10110" spans="1:22" x14ac:dyDescent="0.3">
      <c r="A10110" t="s">
        <v>32460</v>
      </c>
      <c r="B10110" s="2" t="s">
        <v>19</v>
      </c>
      <c r="C10110" s="2" t="s">
        <v>16787</v>
      </c>
      <c r="D10110" s="2" t="s">
        <v>16789</v>
      </c>
      <c r="E10110" s="2" t="s">
        <v>17260</v>
      </c>
      <c r="F10110" s="2" t="s">
        <v>17292</v>
      </c>
      <c r="G10110" s="2" t="s">
        <v>17310</v>
      </c>
      <c r="H10110" s="3" t="s">
        <v>17311</v>
      </c>
      <c r="I10110" s="3" t="s">
        <v>1792</v>
      </c>
      <c r="K10110" s="2" t="s">
        <v>36</v>
      </c>
      <c r="O10110" s="7" t="s">
        <v>32650</v>
      </c>
      <c r="P10110" s="7" t="s">
        <v>34151</v>
      </c>
      <c r="Q10110" s="2" t="s">
        <v>34152</v>
      </c>
      <c r="R10110" s="2">
        <v>900</v>
      </c>
      <c r="S10110" s="2">
        <v>900</v>
      </c>
      <c r="T10110" s="2" t="s">
        <v>31186</v>
      </c>
      <c r="V10110" s="26">
        <v>1</v>
      </c>
    </row>
    <row r="10111" spans="1:22" x14ac:dyDescent="0.3">
      <c r="A10111" t="s">
        <v>32460</v>
      </c>
      <c r="B10111" s="2" t="s">
        <v>19</v>
      </c>
      <c r="C10111" s="2" t="s">
        <v>16787</v>
      </c>
      <c r="D10111" s="2" t="s">
        <v>16789</v>
      </c>
      <c r="E10111" s="2" t="s">
        <v>17260</v>
      </c>
      <c r="F10111" s="2" t="s">
        <v>17292</v>
      </c>
      <c r="G10111" s="2" t="s">
        <v>17312</v>
      </c>
      <c r="H10111" s="3" t="s">
        <v>17313</v>
      </c>
      <c r="I10111" s="3" t="s">
        <v>1792</v>
      </c>
      <c r="J10111" s="3">
        <v>2</v>
      </c>
      <c r="K10111" s="2" t="s">
        <v>36</v>
      </c>
      <c r="O10111" s="7" t="s">
        <v>32650</v>
      </c>
      <c r="P10111" s="7" t="s">
        <v>34151</v>
      </c>
      <c r="Q10111" s="2" t="s">
        <v>34152</v>
      </c>
      <c r="R10111" s="2">
        <v>1000</v>
      </c>
      <c r="S10111" s="2">
        <v>1000</v>
      </c>
      <c r="T10111" s="2" t="s">
        <v>31186</v>
      </c>
      <c r="V10111" s="26">
        <v>1</v>
      </c>
    </row>
    <row r="10112" spans="1:22" x14ac:dyDescent="0.3">
      <c r="A10112" t="s">
        <v>32460</v>
      </c>
      <c r="B10112" s="2" t="s">
        <v>19</v>
      </c>
      <c r="C10112" s="2" t="s">
        <v>16787</v>
      </c>
      <c r="D10112" s="2" t="s">
        <v>16789</v>
      </c>
      <c r="E10112" s="2" t="s">
        <v>17260</v>
      </c>
      <c r="F10112" s="2" t="s">
        <v>17292</v>
      </c>
      <c r="G10112" s="2" t="s">
        <v>17314</v>
      </c>
      <c r="H10112" s="3" t="s">
        <v>17315</v>
      </c>
      <c r="I10112" s="3" t="s">
        <v>1792</v>
      </c>
      <c r="J10112" s="3">
        <v>3</v>
      </c>
      <c r="K10112" s="2" t="s">
        <v>36</v>
      </c>
      <c r="O10112" s="7" t="s">
        <v>32650</v>
      </c>
      <c r="P10112" s="7" t="s">
        <v>34151</v>
      </c>
      <c r="Q10112" s="2" t="s">
        <v>34152</v>
      </c>
      <c r="R10112" s="2">
        <v>1200</v>
      </c>
      <c r="S10112" s="2">
        <v>1200</v>
      </c>
      <c r="T10112" s="2" t="s">
        <v>31186</v>
      </c>
      <c r="V10112" s="26">
        <v>1</v>
      </c>
    </row>
    <row r="10113" spans="1:22" x14ac:dyDescent="0.3">
      <c r="L10113" s="163" t="s">
        <v>0</v>
      </c>
      <c r="M10113" s="163"/>
      <c r="N10113" s="163"/>
      <c r="O10113" s="163" t="s">
        <v>1</v>
      </c>
      <c r="P10113" s="163"/>
      <c r="Q10113" s="163"/>
      <c r="R10113" s="165" t="s">
        <v>31185</v>
      </c>
      <c r="S10113" s="166"/>
      <c r="T10113" s="166"/>
      <c r="U10113" s="166"/>
      <c r="V10113" s="167"/>
    </row>
    <row r="10114" spans="1:22" ht="43.2" x14ac:dyDescent="0.3">
      <c r="B10114" s="2" t="s">
        <v>19</v>
      </c>
      <c r="C10114" s="2" t="s">
        <v>16787</v>
      </c>
      <c r="D10114" s="2" t="s">
        <v>16789</v>
      </c>
      <c r="E10114" s="2" t="s">
        <v>17260</v>
      </c>
      <c r="F10114" s="2" t="s">
        <v>17316</v>
      </c>
      <c r="H10114" s="3" t="s">
        <v>17317</v>
      </c>
      <c r="L10114" s="123" t="s">
        <v>12</v>
      </c>
      <c r="M10114" s="123" t="s">
        <v>13</v>
      </c>
      <c r="N10114" s="123" t="s">
        <v>14</v>
      </c>
      <c r="O10114" s="123" t="s">
        <v>32311</v>
      </c>
      <c r="P10114" s="123" t="s">
        <v>31195</v>
      </c>
      <c r="Q10114" s="123" t="s">
        <v>32500</v>
      </c>
      <c r="R10114" s="50" t="s">
        <v>32319</v>
      </c>
      <c r="S10114" s="51" t="s">
        <v>32320</v>
      </c>
      <c r="T10114" s="51" t="s">
        <v>17</v>
      </c>
      <c r="U10114" s="51" t="s">
        <v>18</v>
      </c>
      <c r="V10114" s="51" t="s">
        <v>31184</v>
      </c>
    </row>
    <row r="10115" spans="1:22" ht="43.2" x14ac:dyDescent="0.3">
      <c r="A10115" t="s">
        <v>32460</v>
      </c>
      <c r="B10115" s="2" t="s">
        <v>19</v>
      </c>
      <c r="C10115" s="2" t="s">
        <v>16787</v>
      </c>
      <c r="D10115" s="2" t="s">
        <v>16789</v>
      </c>
      <c r="E10115" s="2" t="s">
        <v>17260</v>
      </c>
      <c r="F10115" s="2" t="s">
        <v>17316</v>
      </c>
      <c r="G10115" s="2" t="s">
        <v>17318</v>
      </c>
      <c r="H10115" s="3" t="s">
        <v>17319</v>
      </c>
      <c r="I10115" s="3" t="s">
        <v>1792</v>
      </c>
      <c r="J10115" s="3">
        <v>1</v>
      </c>
      <c r="K10115" s="2" t="s">
        <v>36</v>
      </c>
      <c r="O10115" s="7" t="s">
        <v>32650</v>
      </c>
      <c r="P10115" s="7" t="s">
        <v>34153</v>
      </c>
      <c r="Q10115" s="2" t="s">
        <v>32655</v>
      </c>
      <c r="R10115" s="2">
        <v>600</v>
      </c>
      <c r="S10115" s="2">
        <v>600</v>
      </c>
      <c r="T10115" s="2" t="s">
        <v>31186</v>
      </c>
      <c r="V10115" s="26">
        <v>1</v>
      </c>
    </row>
    <row r="10116" spans="1:22" ht="43.2" x14ac:dyDescent="0.3">
      <c r="A10116" t="s">
        <v>32460</v>
      </c>
      <c r="B10116" s="2" t="s">
        <v>19</v>
      </c>
      <c r="C10116" s="2" t="s">
        <v>16787</v>
      </c>
      <c r="D10116" s="2" t="s">
        <v>16789</v>
      </c>
      <c r="E10116" s="2" t="s">
        <v>17260</v>
      </c>
      <c r="F10116" s="2" t="s">
        <v>17316</v>
      </c>
      <c r="G10116" s="2" t="s">
        <v>17320</v>
      </c>
      <c r="H10116" s="3" t="s">
        <v>17321</v>
      </c>
      <c r="I10116" s="3" t="s">
        <v>1792</v>
      </c>
      <c r="K10116" s="2" t="s">
        <v>36</v>
      </c>
      <c r="O10116" s="7" t="s">
        <v>32650</v>
      </c>
      <c r="P10116" s="7" t="s">
        <v>34153</v>
      </c>
      <c r="Q10116" s="2" t="s">
        <v>32655</v>
      </c>
      <c r="R10116" s="2">
        <v>700</v>
      </c>
      <c r="S10116" s="2">
        <v>700</v>
      </c>
      <c r="T10116" s="2" t="s">
        <v>31186</v>
      </c>
      <c r="V10116" s="26">
        <v>1</v>
      </c>
    </row>
    <row r="10117" spans="1:22" ht="43.2" x14ac:dyDescent="0.3">
      <c r="A10117" t="s">
        <v>32460</v>
      </c>
      <c r="B10117" s="2" t="s">
        <v>19</v>
      </c>
      <c r="C10117" s="2" t="s">
        <v>16787</v>
      </c>
      <c r="D10117" s="2" t="s">
        <v>16789</v>
      </c>
      <c r="E10117" s="2" t="s">
        <v>17260</v>
      </c>
      <c r="F10117" s="2" t="s">
        <v>17316</v>
      </c>
      <c r="G10117" s="2" t="s">
        <v>17322</v>
      </c>
      <c r="H10117" s="3" t="s">
        <v>17323</v>
      </c>
      <c r="I10117" s="3" t="s">
        <v>1792</v>
      </c>
      <c r="K10117" s="2" t="s">
        <v>36</v>
      </c>
      <c r="O10117" s="7" t="s">
        <v>32650</v>
      </c>
      <c r="P10117" s="7" t="s">
        <v>34153</v>
      </c>
      <c r="Q10117" s="2" t="s">
        <v>32655</v>
      </c>
      <c r="R10117" s="2">
        <v>800</v>
      </c>
      <c r="S10117" s="2">
        <v>800</v>
      </c>
      <c r="T10117" s="2" t="s">
        <v>31186</v>
      </c>
      <c r="V10117" s="26">
        <v>1</v>
      </c>
    </row>
    <row r="10118" spans="1:22" ht="43.2" x14ac:dyDescent="0.3">
      <c r="A10118" t="s">
        <v>32460</v>
      </c>
      <c r="B10118" s="2" t="s">
        <v>19</v>
      </c>
      <c r="C10118" s="2" t="s">
        <v>16787</v>
      </c>
      <c r="D10118" s="2" t="s">
        <v>16789</v>
      </c>
      <c r="E10118" s="2" t="s">
        <v>17260</v>
      </c>
      <c r="F10118" s="2" t="s">
        <v>17316</v>
      </c>
      <c r="G10118" s="2" t="s">
        <v>17324</v>
      </c>
      <c r="H10118" s="3" t="s">
        <v>17325</v>
      </c>
      <c r="I10118" s="3" t="s">
        <v>1792</v>
      </c>
      <c r="K10118" s="2" t="s">
        <v>36</v>
      </c>
      <c r="O10118" s="7" t="s">
        <v>32650</v>
      </c>
      <c r="P10118" s="7" t="s">
        <v>34153</v>
      </c>
      <c r="Q10118" s="2" t="s">
        <v>32655</v>
      </c>
      <c r="R10118" s="2">
        <v>900</v>
      </c>
      <c r="S10118" s="2">
        <v>900</v>
      </c>
      <c r="T10118" s="2" t="s">
        <v>31186</v>
      </c>
      <c r="V10118" s="26">
        <v>1</v>
      </c>
    </row>
    <row r="10119" spans="1:22" ht="43.2" x14ac:dyDescent="0.3">
      <c r="A10119" t="s">
        <v>32460</v>
      </c>
      <c r="B10119" s="2" t="s">
        <v>19</v>
      </c>
      <c r="C10119" s="2" t="s">
        <v>16787</v>
      </c>
      <c r="D10119" s="2" t="s">
        <v>16789</v>
      </c>
      <c r="E10119" s="2" t="s">
        <v>17260</v>
      </c>
      <c r="F10119" s="2" t="s">
        <v>17316</v>
      </c>
      <c r="G10119" s="2" t="s">
        <v>17326</v>
      </c>
      <c r="H10119" s="3" t="s">
        <v>17327</v>
      </c>
      <c r="I10119" s="3" t="s">
        <v>1792</v>
      </c>
      <c r="K10119" s="2" t="s">
        <v>36</v>
      </c>
      <c r="O10119" s="7" t="s">
        <v>32650</v>
      </c>
      <c r="P10119" s="7" t="s">
        <v>34153</v>
      </c>
      <c r="Q10119" s="2" t="s">
        <v>32655</v>
      </c>
      <c r="R10119" s="2">
        <v>1000</v>
      </c>
      <c r="S10119" s="2">
        <v>1000</v>
      </c>
      <c r="T10119" s="2" t="s">
        <v>31186</v>
      </c>
      <c r="V10119" s="26">
        <v>1</v>
      </c>
    </row>
    <row r="10120" spans="1:22" ht="43.2" x14ac:dyDescent="0.3">
      <c r="A10120" t="s">
        <v>32460</v>
      </c>
      <c r="B10120" s="2" t="s">
        <v>19</v>
      </c>
      <c r="C10120" s="2" t="s">
        <v>16787</v>
      </c>
      <c r="D10120" s="2" t="s">
        <v>16789</v>
      </c>
      <c r="E10120" s="2" t="s">
        <v>17260</v>
      </c>
      <c r="F10120" s="2" t="s">
        <v>17316</v>
      </c>
      <c r="G10120" s="2" t="s">
        <v>17328</v>
      </c>
      <c r="H10120" s="3" t="s">
        <v>17329</v>
      </c>
      <c r="I10120" s="3" t="s">
        <v>1792</v>
      </c>
      <c r="K10120" s="2" t="s">
        <v>36</v>
      </c>
      <c r="O10120" s="7" t="s">
        <v>32650</v>
      </c>
      <c r="P10120" s="7" t="s">
        <v>34153</v>
      </c>
      <c r="Q10120" s="2" t="s">
        <v>32655</v>
      </c>
      <c r="R10120" s="2">
        <v>1200</v>
      </c>
      <c r="S10120" s="2">
        <v>1200</v>
      </c>
      <c r="T10120" s="2" t="s">
        <v>31186</v>
      </c>
      <c r="V10120" s="26">
        <v>1</v>
      </c>
    </row>
    <row r="10121" spans="1:22" ht="43.2" x14ac:dyDescent="0.3">
      <c r="A10121" t="s">
        <v>32460</v>
      </c>
      <c r="B10121" s="2" t="s">
        <v>19</v>
      </c>
      <c r="C10121" s="2" t="s">
        <v>16787</v>
      </c>
      <c r="D10121" s="2" t="s">
        <v>16789</v>
      </c>
      <c r="E10121" s="2" t="s">
        <v>17260</v>
      </c>
      <c r="F10121" s="2" t="s">
        <v>17316</v>
      </c>
      <c r="G10121" s="2" t="s">
        <v>17330</v>
      </c>
      <c r="H10121" s="3" t="s">
        <v>17331</v>
      </c>
      <c r="I10121" s="3" t="s">
        <v>1792</v>
      </c>
      <c r="K10121" s="2" t="s">
        <v>36</v>
      </c>
      <c r="O10121" s="7" t="s">
        <v>32650</v>
      </c>
      <c r="P10121" s="7" t="s">
        <v>34153</v>
      </c>
      <c r="Q10121" s="2" t="s">
        <v>32655</v>
      </c>
      <c r="R10121" s="2">
        <v>1500</v>
      </c>
      <c r="S10121" s="2">
        <v>1500</v>
      </c>
      <c r="T10121" s="2" t="s">
        <v>31186</v>
      </c>
      <c r="V10121" s="26">
        <v>1</v>
      </c>
    </row>
    <row r="10122" spans="1:22" ht="43.2" x14ac:dyDescent="0.3">
      <c r="A10122" t="s">
        <v>32460</v>
      </c>
      <c r="B10122" s="2" t="s">
        <v>19</v>
      </c>
      <c r="C10122" s="2" t="s">
        <v>16787</v>
      </c>
      <c r="D10122" s="2" t="s">
        <v>16789</v>
      </c>
      <c r="E10122" s="2" t="s">
        <v>17260</v>
      </c>
      <c r="F10122" s="2" t="s">
        <v>17316</v>
      </c>
      <c r="G10122" s="2" t="s">
        <v>17332</v>
      </c>
      <c r="H10122" s="3" t="s">
        <v>17333</v>
      </c>
      <c r="I10122" s="3" t="s">
        <v>1792</v>
      </c>
      <c r="K10122" s="2" t="s">
        <v>36</v>
      </c>
      <c r="O10122" s="7" t="s">
        <v>32650</v>
      </c>
      <c r="P10122" s="7" t="s">
        <v>34153</v>
      </c>
      <c r="Q10122" s="2" t="s">
        <v>32655</v>
      </c>
      <c r="R10122" s="2">
        <v>1800</v>
      </c>
      <c r="S10122" s="2">
        <v>1800</v>
      </c>
      <c r="T10122" s="2" t="s">
        <v>31186</v>
      </c>
      <c r="V10122" s="26">
        <v>1</v>
      </c>
    </row>
    <row r="10123" spans="1:22" x14ac:dyDescent="0.3">
      <c r="L10123" s="163" t="s">
        <v>0</v>
      </c>
      <c r="M10123" s="163"/>
      <c r="N10123" s="163"/>
      <c r="O10123" s="163" t="s">
        <v>1</v>
      </c>
      <c r="P10123" s="163"/>
      <c r="Q10123" s="163"/>
      <c r="R10123" s="165" t="s">
        <v>31185</v>
      </c>
      <c r="S10123" s="166"/>
      <c r="T10123" s="166"/>
      <c r="U10123" s="166"/>
      <c r="V10123" s="167"/>
    </row>
    <row r="10124" spans="1:22" ht="43.2" x14ac:dyDescent="0.3">
      <c r="B10124" s="2" t="s">
        <v>19</v>
      </c>
      <c r="C10124" s="2" t="s">
        <v>16787</v>
      </c>
      <c r="D10124" s="2" t="s">
        <v>16789</v>
      </c>
      <c r="E10124" s="2" t="s">
        <v>17260</v>
      </c>
      <c r="F10124" s="2" t="s">
        <v>17334</v>
      </c>
      <c r="H10124" s="3" t="s">
        <v>17335</v>
      </c>
      <c r="L10124" s="123" t="s">
        <v>12</v>
      </c>
      <c r="M10124" s="123" t="s">
        <v>13</v>
      </c>
      <c r="N10124" s="123" t="s">
        <v>14</v>
      </c>
      <c r="O10124" s="123" t="s">
        <v>31196</v>
      </c>
      <c r="P10124" s="123" t="s">
        <v>32500</v>
      </c>
      <c r="Q10124" s="123" t="s">
        <v>33082</v>
      </c>
      <c r="R10124" s="50" t="s">
        <v>32319</v>
      </c>
      <c r="S10124" s="51" t="s">
        <v>32320</v>
      </c>
      <c r="T10124" s="51" t="s">
        <v>17</v>
      </c>
      <c r="U10124" s="51" t="s">
        <v>18</v>
      </c>
      <c r="V10124" s="51" t="s">
        <v>31184</v>
      </c>
    </row>
    <row r="10125" spans="1:22" ht="57.6" x14ac:dyDescent="0.3">
      <c r="A10125" t="s">
        <v>32460</v>
      </c>
      <c r="B10125" s="2" t="s">
        <v>19</v>
      </c>
      <c r="C10125" s="2" t="s">
        <v>16787</v>
      </c>
      <c r="D10125" s="2" t="s">
        <v>16789</v>
      </c>
      <c r="E10125" s="2" t="s">
        <v>17260</v>
      </c>
      <c r="F10125" s="2" t="s">
        <v>17334</v>
      </c>
      <c r="G10125" s="2" t="s">
        <v>17336</v>
      </c>
      <c r="H10125" s="3" t="s">
        <v>17337</v>
      </c>
      <c r="I10125" s="3" t="s">
        <v>1758</v>
      </c>
      <c r="J10125" s="3">
        <v>2</v>
      </c>
      <c r="K10125" s="2" t="s">
        <v>36</v>
      </c>
      <c r="O10125" s="7" t="s">
        <v>33175</v>
      </c>
      <c r="P10125" s="7" t="s">
        <v>34154</v>
      </c>
      <c r="Q10125" s="2" t="s">
        <v>34155</v>
      </c>
      <c r="R10125" s="2">
        <v>600</v>
      </c>
      <c r="S10125" s="2">
        <v>600</v>
      </c>
      <c r="T10125" s="2" t="s">
        <v>31186</v>
      </c>
      <c r="V10125" s="26">
        <v>1</v>
      </c>
    </row>
    <row r="10126" spans="1:22" ht="57.6" x14ac:dyDescent="0.3">
      <c r="A10126" t="s">
        <v>32460</v>
      </c>
      <c r="B10126" s="2" t="s">
        <v>19</v>
      </c>
      <c r="C10126" s="2" t="s">
        <v>16787</v>
      </c>
      <c r="D10126" s="2" t="s">
        <v>16789</v>
      </c>
      <c r="E10126" s="2" t="s">
        <v>17260</v>
      </c>
      <c r="F10126" s="2" t="s">
        <v>17334</v>
      </c>
      <c r="G10126" s="2" t="s">
        <v>17338</v>
      </c>
      <c r="H10126" s="3" t="s">
        <v>17339</v>
      </c>
      <c r="I10126" s="3" t="s">
        <v>1758</v>
      </c>
      <c r="K10126" s="2" t="s">
        <v>36</v>
      </c>
      <c r="O10126" s="7" t="s">
        <v>33175</v>
      </c>
      <c r="P10126" s="7" t="s">
        <v>34154</v>
      </c>
      <c r="Q10126" s="2" t="s">
        <v>34155</v>
      </c>
      <c r="R10126" s="2">
        <v>700</v>
      </c>
      <c r="S10126" s="2">
        <v>700</v>
      </c>
      <c r="T10126" s="2" t="s">
        <v>31186</v>
      </c>
      <c r="V10126" s="26">
        <v>1</v>
      </c>
    </row>
    <row r="10127" spans="1:22" ht="57.6" x14ac:dyDescent="0.3">
      <c r="A10127" t="s">
        <v>32460</v>
      </c>
      <c r="B10127" s="2" t="s">
        <v>19</v>
      </c>
      <c r="C10127" s="2" t="s">
        <v>16787</v>
      </c>
      <c r="D10127" s="2" t="s">
        <v>16789</v>
      </c>
      <c r="E10127" s="2" t="s">
        <v>17260</v>
      </c>
      <c r="F10127" s="2" t="s">
        <v>17334</v>
      </c>
      <c r="G10127" s="2" t="s">
        <v>17340</v>
      </c>
      <c r="H10127" s="3" t="s">
        <v>17341</v>
      </c>
      <c r="I10127" s="3" t="s">
        <v>1758</v>
      </c>
      <c r="K10127" s="2" t="s">
        <v>36</v>
      </c>
      <c r="O10127" s="7" t="s">
        <v>33175</v>
      </c>
      <c r="P10127" s="7" t="s">
        <v>34154</v>
      </c>
      <c r="Q10127" s="2" t="s">
        <v>34155</v>
      </c>
      <c r="R10127" s="2">
        <v>800</v>
      </c>
      <c r="S10127" s="2">
        <v>800</v>
      </c>
      <c r="T10127" s="2" t="s">
        <v>31186</v>
      </c>
      <c r="V10127" s="26">
        <v>1</v>
      </c>
    </row>
    <row r="10128" spans="1:22" ht="57.6" x14ac:dyDescent="0.3">
      <c r="A10128" t="s">
        <v>32460</v>
      </c>
      <c r="B10128" s="2" t="s">
        <v>19</v>
      </c>
      <c r="C10128" s="2" t="s">
        <v>16787</v>
      </c>
      <c r="D10128" s="2" t="s">
        <v>16789</v>
      </c>
      <c r="E10128" s="2" t="s">
        <v>17260</v>
      </c>
      <c r="F10128" s="2" t="s">
        <v>17334</v>
      </c>
      <c r="G10128" s="2" t="s">
        <v>17342</v>
      </c>
      <c r="H10128" s="3" t="s">
        <v>17343</v>
      </c>
      <c r="I10128" s="3" t="s">
        <v>1758</v>
      </c>
      <c r="K10128" s="2" t="s">
        <v>36</v>
      </c>
      <c r="O10128" s="7" t="s">
        <v>33175</v>
      </c>
      <c r="P10128" s="7" t="s">
        <v>34154</v>
      </c>
      <c r="Q10128" s="2" t="s">
        <v>34155</v>
      </c>
      <c r="R10128" s="2">
        <v>900</v>
      </c>
      <c r="S10128" s="2">
        <v>900</v>
      </c>
      <c r="T10128" s="2" t="s">
        <v>31186</v>
      </c>
      <c r="V10128" s="26">
        <v>1</v>
      </c>
    </row>
    <row r="10129" spans="1:24" ht="57.6" x14ac:dyDescent="0.3">
      <c r="A10129" t="s">
        <v>32460</v>
      </c>
      <c r="B10129" s="2" t="s">
        <v>19</v>
      </c>
      <c r="C10129" s="2" t="s">
        <v>16787</v>
      </c>
      <c r="D10129" s="2" t="s">
        <v>16789</v>
      </c>
      <c r="E10129" s="2" t="s">
        <v>17260</v>
      </c>
      <c r="F10129" s="2" t="s">
        <v>17334</v>
      </c>
      <c r="G10129" s="2" t="s">
        <v>17344</v>
      </c>
      <c r="H10129" s="3" t="s">
        <v>17345</v>
      </c>
      <c r="I10129" s="3" t="s">
        <v>1758</v>
      </c>
      <c r="K10129" s="2" t="s">
        <v>36</v>
      </c>
      <c r="O10129" s="7" t="s">
        <v>33175</v>
      </c>
      <c r="P10129" s="7" t="s">
        <v>34154</v>
      </c>
      <c r="Q10129" s="2" t="s">
        <v>34155</v>
      </c>
      <c r="R10129" s="2">
        <v>1000</v>
      </c>
      <c r="S10129" s="2">
        <v>1000</v>
      </c>
      <c r="T10129" s="2" t="s">
        <v>31186</v>
      </c>
      <c r="V10129" s="26">
        <v>1</v>
      </c>
    </row>
    <row r="10130" spans="1:24" ht="57.6" x14ac:dyDescent="0.3">
      <c r="A10130" t="s">
        <v>32460</v>
      </c>
      <c r="B10130" s="2" t="s">
        <v>19</v>
      </c>
      <c r="C10130" s="2" t="s">
        <v>16787</v>
      </c>
      <c r="D10130" s="2" t="s">
        <v>16789</v>
      </c>
      <c r="E10130" s="2" t="s">
        <v>17260</v>
      </c>
      <c r="F10130" s="2" t="s">
        <v>17334</v>
      </c>
      <c r="G10130" s="2" t="s">
        <v>17346</v>
      </c>
      <c r="H10130" s="3" t="s">
        <v>17347</v>
      </c>
      <c r="I10130" s="3" t="s">
        <v>1758</v>
      </c>
      <c r="K10130" s="2" t="s">
        <v>36</v>
      </c>
      <c r="O10130" s="7" t="s">
        <v>33175</v>
      </c>
      <c r="P10130" s="7" t="s">
        <v>34154</v>
      </c>
      <c r="Q10130" s="2" t="s">
        <v>34155</v>
      </c>
      <c r="R10130" s="2">
        <v>1200</v>
      </c>
      <c r="S10130" s="2">
        <v>1200</v>
      </c>
      <c r="T10130" s="2" t="s">
        <v>31186</v>
      </c>
      <c r="V10130" s="26">
        <v>1</v>
      </c>
    </row>
    <row r="10131" spans="1:24" ht="57.6" x14ac:dyDescent="0.3">
      <c r="A10131" t="s">
        <v>32460</v>
      </c>
      <c r="B10131" s="2" t="s">
        <v>19</v>
      </c>
      <c r="C10131" s="2" t="s">
        <v>16787</v>
      </c>
      <c r="D10131" s="2" t="s">
        <v>16789</v>
      </c>
      <c r="E10131" s="2" t="s">
        <v>17260</v>
      </c>
      <c r="F10131" s="2" t="s">
        <v>17334</v>
      </c>
      <c r="G10131" s="2" t="s">
        <v>17348</v>
      </c>
      <c r="H10131" s="3" t="s">
        <v>17349</v>
      </c>
      <c r="I10131" s="3" t="s">
        <v>1758</v>
      </c>
      <c r="K10131" s="2" t="s">
        <v>36</v>
      </c>
      <c r="O10131" s="7" t="s">
        <v>33175</v>
      </c>
      <c r="P10131" s="7" t="s">
        <v>34154</v>
      </c>
      <c r="Q10131" s="2" t="s">
        <v>34155</v>
      </c>
      <c r="R10131" s="2">
        <v>1500</v>
      </c>
      <c r="S10131" s="2">
        <v>1500</v>
      </c>
      <c r="T10131" s="2" t="s">
        <v>31186</v>
      </c>
      <c r="V10131" s="26">
        <v>1</v>
      </c>
    </row>
    <row r="10132" spans="1:24" ht="57.6" x14ac:dyDescent="0.3">
      <c r="A10132" t="s">
        <v>32460</v>
      </c>
      <c r="B10132" s="2" t="s">
        <v>19</v>
      </c>
      <c r="C10132" s="2" t="s">
        <v>16787</v>
      </c>
      <c r="D10132" s="2" t="s">
        <v>16789</v>
      </c>
      <c r="E10132" s="2" t="s">
        <v>17260</v>
      </c>
      <c r="F10132" s="2" t="s">
        <v>17334</v>
      </c>
      <c r="G10132" s="2" t="s">
        <v>17350</v>
      </c>
      <c r="H10132" s="3" t="s">
        <v>17351</v>
      </c>
      <c r="I10132" s="3" t="s">
        <v>1758</v>
      </c>
      <c r="K10132" s="2" t="s">
        <v>36</v>
      </c>
      <c r="O10132" s="7" t="s">
        <v>33175</v>
      </c>
      <c r="P10132" s="7" t="s">
        <v>34154</v>
      </c>
      <c r="Q10132" s="2" t="s">
        <v>34155</v>
      </c>
      <c r="R10132" s="2">
        <v>1800</v>
      </c>
      <c r="S10132" s="2">
        <v>1800</v>
      </c>
      <c r="T10132" s="2" t="s">
        <v>31186</v>
      </c>
      <c r="V10132" s="26">
        <v>1</v>
      </c>
    </row>
    <row r="10133" spans="1:24" x14ac:dyDescent="0.3">
      <c r="L10133" s="163" t="s">
        <v>0</v>
      </c>
      <c r="M10133" s="163"/>
      <c r="N10133" s="163"/>
      <c r="O10133" s="163" t="s">
        <v>1</v>
      </c>
      <c r="P10133" s="163"/>
      <c r="Q10133" s="163"/>
      <c r="R10133" s="163"/>
      <c r="S10133" s="163"/>
      <c r="T10133" s="165" t="s">
        <v>31185</v>
      </c>
      <c r="U10133" s="166"/>
      <c r="V10133" s="166"/>
      <c r="W10133" s="166"/>
      <c r="X10133" s="167"/>
    </row>
    <row r="10134" spans="1:24" ht="43.2" x14ac:dyDescent="0.3">
      <c r="B10134" s="2" t="s">
        <v>19</v>
      </c>
      <c r="C10134" s="2" t="s">
        <v>16787</v>
      </c>
      <c r="D10134" s="2" t="s">
        <v>16789</v>
      </c>
      <c r="E10134" s="2" t="s">
        <v>17260</v>
      </c>
      <c r="F10134" s="2" t="s">
        <v>17352</v>
      </c>
      <c r="H10134" s="3" t="s">
        <v>17353</v>
      </c>
      <c r="L10134" s="123" t="s">
        <v>12</v>
      </c>
      <c r="M10134" s="123" t="s">
        <v>13</v>
      </c>
      <c r="N10134" s="123" t="s">
        <v>14</v>
      </c>
      <c r="O10134" s="123" t="s">
        <v>32311</v>
      </c>
      <c r="P10134" s="123" t="s">
        <v>31195</v>
      </c>
      <c r="Q10134" s="123" t="s">
        <v>32500</v>
      </c>
      <c r="R10134" s="123" t="s">
        <v>32774</v>
      </c>
      <c r="S10134" s="123" t="s">
        <v>33082</v>
      </c>
      <c r="T10134" s="50" t="s">
        <v>32319</v>
      </c>
      <c r="U10134" s="51" t="s">
        <v>32320</v>
      </c>
      <c r="V10134" s="51" t="s">
        <v>17</v>
      </c>
      <c r="W10134" s="51" t="s">
        <v>18</v>
      </c>
      <c r="X10134" s="51" t="s">
        <v>31184</v>
      </c>
    </row>
    <row r="10135" spans="1:24" ht="28.8" x14ac:dyDescent="0.3">
      <c r="A10135" t="s">
        <v>32460</v>
      </c>
      <c r="B10135" s="2" t="s">
        <v>19</v>
      </c>
      <c r="C10135" s="2" t="s">
        <v>16787</v>
      </c>
      <c r="D10135" s="2" t="s">
        <v>16789</v>
      </c>
      <c r="E10135" s="2" t="s">
        <v>17260</v>
      </c>
      <c r="F10135" s="2" t="s">
        <v>17352</v>
      </c>
      <c r="G10135" s="2" t="s">
        <v>17354</v>
      </c>
      <c r="H10135" s="3" t="s">
        <v>17355</v>
      </c>
      <c r="I10135" s="3" t="s">
        <v>1792</v>
      </c>
      <c r="J10135" s="3">
        <v>23</v>
      </c>
      <c r="K10135" s="2" t="s">
        <v>36</v>
      </c>
      <c r="O10135" s="7" t="s">
        <v>32650</v>
      </c>
      <c r="P10135" s="7" t="s">
        <v>34156</v>
      </c>
      <c r="Q10135" s="2" t="s">
        <v>32655</v>
      </c>
      <c r="R10135" s="2" t="s">
        <v>34157</v>
      </c>
      <c r="S10135" s="2" t="s">
        <v>34158</v>
      </c>
      <c r="T10135" s="2">
        <v>160</v>
      </c>
      <c r="U10135" s="2">
        <v>160</v>
      </c>
      <c r="V10135" s="2" t="s">
        <v>31186</v>
      </c>
      <c r="X10135" s="26">
        <v>1</v>
      </c>
    </row>
    <row r="10136" spans="1:24" ht="28.8" x14ac:dyDescent="0.3">
      <c r="A10136" t="s">
        <v>32460</v>
      </c>
      <c r="B10136" s="2" t="s">
        <v>19</v>
      </c>
      <c r="C10136" s="2" t="s">
        <v>16787</v>
      </c>
      <c r="D10136" s="2" t="s">
        <v>16789</v>
      </c>
      <c r="E10136" s="2" t="s">
        <v>17260</v>
      </c>
      <c r="F10136" s="2" t="s">
        <v>17352</v>
      </c>
      <c r="G10136" s="2" t="s">
        <v>17356</v>
      </c>
      <c r="H10136" s="3" t="s">
        <v>17357</v>
      </c>
      <c r="I10136" s="3" t="s">
        <v>1792</v>
      </c>
      <c r="J10136" s="3">
        <v>40</v>
      </c>
      <c r="K10136" s="2" t="s">
        <v>36</v>
      </c>
      <c r="O10136" s="7" t="s">
        <v>32650</v>
      </c>
      <c r="P10136" s="7" t="s">
        <v>34156</v>
      </c>
      <c r="Q10136" s="2" t="s">
        <v>32655</v>
      </c>
      <c r="R10136" s="2" t="s">
        <v>34157</v>
      </c>
      <c r="S10136" s="2" t="s">
        <v>34158</v>
      </c>
      <c r="T10136" s="2">
        <v>200</v>
      </c>
      <c r="U10136" s="2">
        <v>200</v>
      </c>
      <c r="V10136" s="2" t="s">
        <v>31186</v>
      </c>
      <c r="X10136" s="26">
        <v>1</v>
      </c>
    </row>
    <row r="10137" spans="1:24" ht="28.8" x14ac:dyDescent="0.3">
      <c r="A10137" t="s">
        <v>32460</v>
      </c>
      <c r="B10137" s="2" t="s">
        <v>19</v>
      </c>
      <c r="C10137" s="2" t="s">
        <v>16787</v>
      </c>
      <c r="D10137" s="2" t="s">
        <v>16789</v>
      </c>
      <c r="E10137" s="2" t="s">
        <v>17260</v>
      </c>
      <c r="F10137" s="2" t="s">
        <v>17352</v>
      </c>
      <c r="G10137" s="2" t="s">
        <v>17358</v>
      </c>
      <c r="H10137" s="3" t="s">
        <v>17359</v>
      </c>
      <c r="I10137" s="3" t="s">
        <v>1792</v>
      </c>
      <c r="J10137" s="3">
        <v>35</v>
      </c>
      <c r="K10137" s="2" t="s">
        <v>36</v>
      </c>
      <c r="O10137" s="7" t="s">
        <v>32650</v>
      </c>
      <c r="P10137" s="7" t="s">
        <v>34156</v>
      </c>
      <c r="Q10137" s="2" t="s">
        <v>32655</v>
      </c>
      <c r="R10137" s="2" t="s">
        <v>34157</v>
      </c>
      <c r="S10137" s="2" t="s">
        <v>34158</v>
      </c>
      <c r="T10137" s="2">
        <v>250</v>
      </c>
      <c r="U10137" s="2">
        <v>250</v>
      </c>
      <c r="V10137" s="2" t="s">
        <v>31186</v>
      </c>
      <c r="X10137" s="26">
        <v>1</v>
      </c>
    </row>
    <row r="10138" spans="1:24" ht="28.8" x14ac:dyDescent="0.3">
      <c r="A10138" t="s">
        <v>32460</v>
      </c>
      <c r="B10138" s="2" t="s">
        <v>19</v>
      </c>
      <c r="C10138" s="2" t="s">
        <v>16787</v>
      </c>
      <c r="D10138" s="2" t="s">
        <v>16789</v>
      </c>
      <c r="E10138" s="2" t="s">
        <v>17260</v>
      </c>
      <c r="F10138" s="2" t="s">
        <v>17352</v>
      </c>
      <c r="G10138" s="2" t="s">
        <v>17360</v>
      </c>
      <c r="H10138" s="3" t="s">
        <v>17361</v>
      </c>
      <c r="I10138" s="3" t="s">
        <v>1792</v>
      </c>
      <c r="J10138" s="3">
        <v>16</v>
      </c>
      <c r="K10138" s="2" t="s">
        <v>36</v>
      </c>
      <c r="O10138" s="7" t="s">
        <v>32650</v>
      </c>
      <c r="P10138" s="7" t="s">
        <v>34156</v>
      </c>
      <c r="Q10138" s="2" t="s">
        <v>32655</v>
      </c>
      <c r="R10138" s="2" t="s">
        <v>34157</v>
      </c>
      <c r="S10138" s="2" t="s">
        <v>34158</v>
      </c>
      <c r="T10138" s="2">
        <v>315</v>
      </c>
      <c r="U10138" s="2">
        <v>315</v>
      </c>
      <c r="V10138" s="2" t="s">
        <v>31186</v>
      </c>
      <c r="X10138" s="26">
        <v>1</v>
      </c>
    </row>
    <row r="10139" spans="1:24" ht="28.8" x14ac:dyDescent="0.3">
      <c r="A10139" t="s">
        <v>32460</v>
      </c>
      <c r="B10139" s="2" t="s">
        <v>19</v>
      </c>
      <c r="C10139" s="2" t="s">
        <v>16787</v>
      </c>
      <c r="D10139" s="2" t="s">
        <v>16789</v>
      </c>
      <c r="E10139" s="2" t="s">
        <v>17260</v>
      </c>
      <c r="F10139" s="2" t="s">
        <v>17352</v>
      </c>
      <c r="G10139" s="2" t="s">
        <v>17362</v>
      </c>
      <c r="H10139" s="3" t="s">
        <v>17363</v>
      </c>
      <c r="I10139" s="3" t="s">
        <v>1792</v>
      </c>
      <c r="J10139" s="3">
        <v>168</v>
      </c>
      <c r="K10139" s="2" t="s">
        <v>36</v>
      </c>
      <c r="O10139" s="7" t="s">
        <v>32650</v>
      </c>
      <c r="P10139" s="7" t="s">
        <v>34156</v>
      </c>
      <c r="Q10139" s="2" t="s">
        <v>32655</v>
      </c>
      <c r="R10139" s="2" t="s">
        <v>34157</v>
      </c>
      <c r="S10139" s="2" t="s">
        <v>34158</v>
      </c>
      <c r="T10139" s="2">
        <v>400</v>
      </c>
      <c r="U10139" s="2">
        <v>400</v>
      </c>
      <c r="V10139" s="2" t="s">
        <v>31186</v>
      </c>
      <c r="X10139" s="26">
        <v>1</v>
      </c>
    </row>
    <row r="10140" spans="1:24" ht="28.8" x14ac:dyDescent="0.3">
      <c r="A10140" t="s">
        <v>32460</v>
      </c>
      <c r="B10140" s="2" t="s">
        <v>19</v>
      </c>
      <c r="C10140" s="2" t="s">
        <v>16787</v>
      </c>
      <c r="D10140" s="2" t="s">
        <v>16789</v>
      </c>
      <c r="E10140" s="2" t="s">
        <v>17260</v>
      </c>
      <c r="F10140" s="2" t="s">
        <v>17352</v>
      </c>
      <c r="G10140" s="2" t="s">
        <v>17364</v>
      </c>
      <c r="H10140" s="3" t="s">
        <v>17365</v>
      </c>
      <c r="I10140" s="3" t="s">
        <v>1792</v>
      </c>
      <c r="J10140" s="3">
        <v>83</v>
      </c>
      <c r="K10140" s="2" t="s">
        <v>36</v>
      </c>
      <c r="O10140" s="7" t="s">
        <v>32650</v>
      </c>
      <c r="P10140" s="7" t="s">
        <v>34156</v>
      </c>
      <c r="Q10140" s="2" t="s">
        <v>32655</v>
      </c>
      <c r="R10140" s="2" t="s">
        <v>34157</v>
      </c>
      <c r="S10140" s="2" t="s">
        <v>34158</v>
      </c>
      <c r="T10140" s="2">
        <v>500</v>
      </c>
      <c r="U10140" s="2">
        <v>500</v>
      </c>
      <c r="V10140" s="2" t="s">
        <v>31186</v>
      </c>
      <c r="X10140" s="26">
        <v>1</v>
      </c>
    </row>
    <row r="10141" spans="1:24" ht="28.8" x14ac:dyDescent="0.3">
      <c r="A10141" t="s">
        <v>32460</v>
      </c>
      <c r="B10141" s="2" t="s">
        <v>19</v>
      </c>
      <c r="C10141" s="2" t="s">
        <v>16787</v>
      </c>
      <c r="D10141" s="2" t="s">
        <v>16789</v>
      </c>
      <c r="E10141" s="2" t="s">
        <v>17260</v>
      </c>
      <c r="F10141" s="2" t="s">
        <v>17352</v>
      </c>
      <c r="G10141" s="2" t="s">
        <v>17366</v>
      </c>
      <c r="H10141" s="3" t="s">
        <v>17367</v>
      </c>
      <c r="I10141" s="3" t="s">
        <v>1792</v>
      </c>
      <c r="J10141" s="3">
        <v>20</v>
      </c>
      <c r="K10141" s="2" t="s">
        <v>36</v>
      </c>
      <c r="O10141" s="7" t="s">
        <v>32650</v>
      </c>
      <c r="P10141" s="7" t="s">
        <v>34156</v>
      </c>
      <c r="Q10141" s="2" t="s">
        <v>32655</v>
      </c>
      <c r="R10141" s="2" t="s">
        <v>34157</v>
      </c>
      <c r="S10141" s="2" t="s">
        <v>34158</v>
      </c>
      <c r="T10141" s="2">
        <v>630</v>
      </c>
      <c r="U10141" s="2">
        <v>630</v>
      </c>
      <c r="V10141" s="2" t="s">
        <v>31186</v>
      </c>
      <c r="X10141" s="26">
        <v>1</v>
      </c>
    </row>
    <row r="10142" spans="1:24" ht="28.8" x14ac:dyDescent="0.3">
      <c r="A10142" t="s">
        <v>32460</v>
      </c>
      <c r="B10142" s="2" t="s">
        <v>19</v>
      </c>
      <c r="C10142" s="2" t="s">
        <v>16787</v>
      </c>
      <c r="D10142" s="2" t="s">
        <v>16789</v>
      </c>
      <c r="E10142" s="2" t="s">
        <v>17260</v>
      </c>
      <c r="F10142" s="2" t="s">
        <v>17352</v>
      </c>
      <c r="G10142" s="2" t="s">
        <v>17368</v>
      </c>
      <c r="H10142" s="3" t="s">
        <v>17369</v>
      </c>
      <c r="I10142" s="3" t="s">
        <v>1792</v>
      </c>
      <c r="J10142" s="3">
        <v>10</v>
      </c>
      <c r="K10142" s="2" t="s">
        <v>36</v>
      </c>
      <c r="O10142" s="7" t="s">
        <v>32650</v>
      </c>
      <c r="P10142" s="7" t="s">
        <v>34156</v>
      </c>
      <c r="Q10142" s="2" t="s">
        <v>32655</v>
      </c>
      <c r="R10142" s="2" t="s">
        <v>34157</v>
      </c>
      <c r="S10142" s="2" t="s">
        <v>34158</v>
      </c>
      <c r="T10142" s="2">
        <v>900</v>
      </c>
      <c r="U10142" s="2">
        <v>900</v>
      </c>
      <c r="V10142" s="2" t="s">
        <v>31186</v>
      </c>
      <c r="X10142" s="26">
        <v>1</v>
      </c>
    </row>
    <row r="10143" spans="1:24" ht="28.8" x14ac:dyDescent="0.3">
      <c r="A10143" t="s">
        <v>32460</v>
      </c>
      <c r="B10143" s="2" t="s">
        <v>19</v>
      </c>
      <c r="C10143" s="2" t="s">
        <v>16787</v>
      </c>
      <c r="D10143" s="2" t="s">
        <v>16789</v>
      </c>
      <c r="E10143" s="2" t="s">
        <v>17260</v>
      </c>
      <c r="F10143" s="2" t="s">
        <v>17352</v>
      </c>
      <c r="G10143" s="2" t="s">
        <v>17370</v>
      </c>
      <c r="H10143" s="3" t="s">
        <v>17371</v>
      </c>
      <c r="I10143" s="3" t="s">
        <v>1792</v>
      </c>
      <c r="K10143" s="2" t="s">
        <v>36</v>
      </c>
      <c r="O10143" s="7" t="s">
        <v>32650</v>
      </c>
      <c r="P10143" s="7" t="s">
        <v>34156</v>
      </c>
      <c r="Q10143" s="2" t="s">
        <v>32655</v>
      </c>
      <c r="R10143" s="2" t="s">
        <v>34157</v>
      </c>
      <c r="S10143" s="2" t="s">
        <v>34158</v>
      </c>
      <c r="T10143" s="2">
        <v>1135</v>
      </c>
      <c r="U10143" s="2">
        <v>1135</v>
      </c>
      <c r="V10143" s="2" t="s">
        <v>31186</v>
      </c>
      <c r="X10143" s="26">
        <v>1</v>
      </c>
    </row>
    <row r="10144" spans="1:24" x14ac:dyDescent="0.3">
      <c r="L10144" s="163" t="s">
        <v>0</v>
      </c>
      <c r="M10144" s="163"/>
      <c r="N10144" s="163"/>
      <c r="O10144" s="163" t="s">
        <v>1</v>
      </c>
      <c r="P10144" s="163"/>
      <c r="Q10144" s="163"/>
      <c r="R10144" s="163"/>
      <c r="S10144" s="163"/>
      <c r="T10144" s="165" t="s">
        <v>31185</v>
      </c>
      <c r="U10144" s="166"/>
      <c r="V10144" s="166"/>
      <c r="W10144" s="166"/>
      <c r="X10144" s="167"/>
    </row>
    <row r="10145" spans="1:24" ht="43.2" x14ac:dyDescent="0.3">
      <c r="B10145" s="2" t="s">
        <v>19</v>
      </c>
      <c r="C10145" s="2" t="s">
        <v>16787</v>
      </c>
      <c r="D10145" s="2" t="s">
        <v>16789</v>
      </c>
      <c r="E10145" s="2" t="s">
        <v>17260</v>
      </c>
      <c r="F10145" s="2" t="s">
        <v>17372</v>
      </c>
      <c r="H10145" s="3" t="s">
        <v>17373</v>
      </c>
      <c r="L10145" s="123" t="s">
        <v>12</v>
      </c>
      <c r="M10145" s="123" t="s">
        <v>13</v>
      </c>
      <c r="N10145" s="123" t="s">
        <v>14</v>
      </c>
      <c r="O10145" s="123" t="s">
        <v>32311</v>
      </c>
      <c r="P10145" s="123" t="s">
        <v>31195</v>
      </c>
      <c r="Q10145" s="123" t="s">
        <v>32500</v>
      </c>
      <c r="R10145" s="123" t="s">
        <v>32774</v>
      </c>
      <c r="S10145" s="123" t="s">
        <v>33082</v>
      </c>
      <c r="T10145" s="50" t="s">
        <v>32319</v>
      </c>
      <c r="U10145" s="51" t="s">
        <v>32320</v>
      </c>
      <c r="V10145" s="51" t="s">
        <v>17</v>
      </c>
      <c r="W10145" s="51" t="s">
        <v>18</v>
      </c>
      <c r="X10145" s="51" t="s">
        <v>31184</v>
      </c>
    </row>
    <row r="10146" spans="1:24" ht="28.8" x14ac:dyDescent="0.3">
      <c r="A10146" t="s">
        <v>32460</v>
      </c>
      <c r="B10146" s="2" t="s">
        <v>19</v>
      </c>
      <c r="C10146" s="2" t="s">
        <v>16787</v>
      </c>
      <c r="D10146" s="2" t="s">
        <v>16789</v>
      </c>
      <c r="E10146" s="2" t="s">
        <v>17260</v>
      </c>
      <c r="F10146" s="2" t="s">
        <v>17372</v>
      </c>
      <c r="G10146" s="2" t="s">
        <v>17374</v>
      </c>
      <c r="H10146" s="3" t="s">
        <v>17375</v>
      </c>
      <c r="I10146" s="3" t="s">
        <v>1792</v>
      </c>
      <c r="J10146" s="3">
        <v>13</v>
      </c>
      <c r="K10146" s="2" t="s">
        <v>36</v>
      </c>
      <c r="O10146" s="7" t="s">
        <v>32650</v>
      </c>
      <c r="P10146" s="7" t="s">
        <v>34156</v>
      </c>
      <c r="Q10146" s="2" t="s">
        <v>32655</v>
      </c>
      <c r="R10146" s="2" t="s">
        <v>34157</v>
      </c>
      <c r="S10146" s="2" t="s">
        <v>34048</v>
      </c>
      <c r="T10146" s="2">
        <v>200</v>
      </c>
      <c r="U10146" s="2">
        <v>200</v>
      </c>
      <c r="V10146" s="26" t="s">
        <v>31186</v>
      </c>
      <c r="X10146" s="26">
        <v>1</v>
      </c>
    </row>
    <row r="10147" spans="1:24" ht="28.8" x14ac:dyDescent="0.3">
      <c r="A10147" t="s">
        <v>32460</v>
      </c>
      <c r="B10147" s="2" t="s">
        <v>19</v>
      </c>
      <c r="C10147" s="2" t="s">
        <v>16787</v>
      </c>
      <c r="D10147" s="2" t="s">
        <v>16789</v>
      </c>
      <c r="E10147" s="2" t="s">
        <v>17260</v>
      </c>
      <c r="F10147" s="2" t="s">
        <v>17372</v>
      </c>
      <c r="G10147" s="2" t="s">
        <v>17376</v>
      </c>
      <c r="H10147" s="3" t="s">
        <v>17377</v>
      </c>
      <c r="I10147" s="3" t="s">
        <v>1792</v>
      </c>
      <c r="J10147" s="3">
        <v>16</v>
      </c>
      <c r="K10147" s="2" t="s">
        <v>36</v>
      </c>
      <c r="O10147" s="7" t="s">
        <v>32650</v>
      </c>
      <c r="P10147" s="7" t="s">
        <v>34156</v>
      </c>
      <c r="Q10147" s="2" t="s">
        <v>32655</v>
      </c>
      <c r="R10147" s="2" t="s">
        <v>34157</v>
      </c>
      <c r="S10147" s="2" t="s">
        <v>34048</v>
      </c>
      <c r="T10147" s="2">
        <v>400</v>
      </c>
      <c r="U10147" s="2">
        <v>400</v>
      </c>
      <c r="V10147" s="26" t="s">
        <v>31186</v>
      </c>
      <c r="X10147" s="26">
        <v>1</v>
      </c>
    </row>
    <row r="10148" spans="1:24" ht="28.8" x14ac:dyDescent="0.3">
      <c r="A10148" t="s">
        <v>32460</v>
      </c>
      <c r="B10148" s="2" t="s">
        <v>19</v>
      </c>
      <c r="C10148" s="2" t="s">
        <v>16787</v>
      </c>
      <c r="D10148" s="2" t="s">
        <v>16789</v>
      </c>
      <c r="E10148" s="2" t="s">
        <v>17260</v>
      </c>
      <c r="F10148" s="2" t="s">
        <v>17372</v>
      </c>
      <c r="G10148" s="2" t="s">
        <v>17378</v>
      </c>
      <c r="H10148" s="3" t="s">
        <v>17379</v>
      </c>
      <c r="I10148" s="3" t="s">
        <v>1792</v>
      </c>
      <c r="J10148" s="3">
        <v>7</v>
      </c>
      <c r="K10148" s="2" t="s">
        <v>36</v>
      </c>
      <c r="O10148" s="7" t="s">
        <v>32650</v>
      </c>
      <c r="P10148" s="7" t="s">
        <v>34156</v>
      </c>
      <c r="Q10148" s="2" t="s">
        <v>32655</v>
      </c>
      <c r="R10148" s="2" t="s">
        <v>34157</v>
      </c>
      <c r="S10148" s="2" t="s">
        <v>34048</v>
      </c>
      <c r="T10148" s="2">
        <v>600</v>
      </c>
      <c r="U10148" s="2">
        <v>600</v>
      </c>
      <c r="V10148" s="26" t="s">
        <v>31186</v>
      </c>
      <c r="X10148" s="26">
        <v>1</v>
      </c>
    </row>
    <row r="10149" spans="1:24" x14ac:dyDescent="0.3">
      <c r="L10149" s="163" t="s">
        <v>0</v>
      </c>
      <c r="M10149" s="163"/>
      <c r="N10149" s="163"/>
      <c r="O10149" s="163" t="s">
        <v>1</v>
      </c>
      <c r="P10149" s="163"/>
      <c r="Q10149" s="163"/>
      <c r="R10149" s="163"/>
      <c r="S10149" s="163"/>
      <c r="T10149" s="165" t="s">
        <v>31185</v>
      </c>
      <c r="U10149" s="166"/>
      <c r="V10149" s="166"/>
      <c r="W10149" s="166"/>
      <c r="X10149" s="167"/>
    </row>
    <row r="10150" spans="1:24" ht="43.2" x14ac:dyDescent="0.3">
      <c r="B10150" s="2" t="s">
        <v>19</v>
      </c>
      <c r="C10150" s="2" t="s">
        <v>16787</v>
      </c>
      <c r="D10150" s="2" t="s">
        <v>16789</v>
      </c>
      <c r="E10150" s="2" t="s">
        <v>17260</v>
      </c>
      <c r="F10150" s="2" t="s">
        <v>17380</v>
      </c>
      <c r="H10150" s="3" t="s">
        <v>17381</v>
      </c>
      <c r="L10150" s="123" t="s">
        <v>12</v>
      </c>
      <c r="M10150" s="123" t="s">
        <v>13</v>
      </c>
      <c r="N10150" s="123" t="s">
        <v>14</v>
      </c>
      <c r="O10150" s="123" t="s">
        <v>32311</v>
      </c>
      <c r="P10150" s="123" t="s">
        <v>31195</v>
      </c>
      <c r="Q10150" s="123" t="s">
        <v>32500</v>
      </c>
      <c r="R10150" s="123" t="s">
        <v>32774</v>
      </c>
      <c r="S10150" s="123" t="s">
        <v>33082</v>
      </c>
      <c r="T10150" s="50" t="s">
        <v>32319</v>
      </c>
      <c r="U10150" s="51" t="s">
        <v>32320</v>
      </c>
      <c r="V10150" s="51" t="s">
        <v>17</v>
      </c>
      <c r="W10150" s="51" t="s">
        <v>18</v>
      </c>
      <c r="X10150" s="51" t="s">
        <v>31184</v>
      </c>
    </row>
    <row r="10151" spans="1:24" ht="28.8" x14ac:dyDescent="0.3">
      <c r="A10151" t="s">
        <v>32460</v>
      </c>
      <c r="B10151" s="2" t="s">
        <v>19</v>
      </c>
      <c r="C10151" s="2" t="s">
        <v>16787</v>
      </c>
      <c r="D10151" s="2" t="s">
        <v>16789</v>
      </c>
      <c r="E10151" s="2" t="s">
        <v>17260</v>
      </c>
      <c r="F10151" s="2" t="s">
        <v>17380</v>
      </c>
      <c r="G10151" s="2" t="s">
        <v>17382</v>
      </c>
      <c r="H10151" s="3" t="s">
        <v>17383</v>
      </c>
      <c r="I10151" s="3" t="s">
        <v>1792</v>
      </c>
      <c r="J10151" s="3">
        <v>17</v>
      </c>
      <c r="K10151" s="2" t="s">
        <v>36</v>
      </c>
      <c r="O10151" s="7" t="s">
        <v>32650</v>
      </c>
      <c r="P10151" s="7" t="s">
        <v>34159</v>
      </c>
      <c r="Q10151" s="2" t="s">
        <v>32655</v>
      </c>
      <c r="R10151" s="2" t="s">
        <v>34160</v>
      </c>
      <c r="S10151" s="2" t="s">
        <v>34048</v>
      </c>
      <c r="T10151" s="2">
        <v>160</v>
      </c>
      <c r="U10151" s="2">
        <v>160</v>
      </c>
      <c r="V10151" s="26" t="s">
        <v>31186</v>
      </c>
      <c r="X10151" s="26">
        <v>1</v>
      </c>
    </row>
    <row r="10152" spans="1:24" ht="28.8" x14ac:dyDescent="0.3">
      <c r="A10152" t="s">
        <v>32460</v>
      </c>
      <c r="B10152" s="2" t="s">
        <v>19</v>
      </c>
      <c r="C10152" s="2" t="s">
        <v>16787</v>
      </c>
      <c r="D10152" s="2" t="s">
        <v>16789</v>
      </c>
      <c r="E10152" s="2" t="s">
        <v>17260</v>
      </c>
      <c r="F10152" s="2" t="s">
        <v>17380</v>
      </c>
      <c r="G10152" s="2" t="s">
        <v>17384</v>
      </c>
      <c r="H10152" s="3" t="s">
        <v>17385</v>
      </c>
      <c r="I10152" s="3" t="s">
        <v>1792</v>
      </c>
      <c r="J10152" s="3">
        <v>22</v>
      </c>
      <c r="K10152" s="2" t="s">
        <v>36</v>
      </c>
      <c r="O10152" s="7" t="s">
        <v>32650</v>
      </c>
      <c r="P10152" s="7" t="s">
        <v>34159</v>
      </c>
      <c r="Q10152" s="2" t="s">
        <v>32655</v>
      </c>
      <c r="R10152" s="2" t="s">
        <v>34160</v>
      </c>
      <c r="S10152" s="2" t="s">
        <v>34048</v>
      </c>
      <c r="T10152" s="2">
        <v>200</v>
      </c>
      <c r="U10152" s="2">
        <v>200</v>
      </c>
      <c r="V10152" s="26" t="s">
        <v>31186</v>
      </c>
      <c r="X10152" s="26">
        <v>1</v>
      </c>
    </row>
    <row r="10153" spans="1:24" ht="28.8" x14ac:dyDescent="0.3">
      <c r="A10153" t="s">
        <v>32460</v>
      </c>
      <c r="B10153" s="2" t="s">
        <v>19</v>
      </c>
      <c r="C10153" s="2" t="s">
        <v>16787</v>
      </c>
      <c r="D10153" s="2" t="s">
        <v>16789</v>
      </c>
      <c r="E10153" s="2" t="s">
        <v>17260</v>
      </c>
      <c r="F10153" s="2" t="s">
        <v>17380</v>
      </c>
      <c r="G10153" s="2" t="s">
        <v>17386</v>
      </c>
      <c r="H10153" s="3" t="s">
        <v>17387</v>
      </c>
      <c r="I10153" s="3" t="s">
        <v>1792</v>
      </c>
      <c r="J10153" s="3">
        <v>3</v>
      </c>
      <c r="K10153" s="2" t="s">
        <v>36</v>
      </c>
      <c r="O10153" s="7" t="s">
        <v>32650</v>
      </c>
      <c r="P10153" s="7" t="s">
        <v>34159</v>
      </c>
      <c r="Q10153" s="2" t="s">
        <v>32655</v>
      </c>
      <c r="R10153" s="2" t="s">
        <v>34160</v>
      </c>
      <c r="S10153" s="2" t="s">
        <v>34048</v>
      </c>
      <c r="T10153" s="2">
        <v>250</v>
      </c>
      <c r="U10153" s="2">
        <v>250</v>
      </c>
      <c r="V10153" s="26" t="s">
        <v>31186</v>
      </c>
      <c r="X10153" s="26">
        <v>1</v>
      </c>
    </row>
    <row r="10154" spans="1:24" ht="28.8" x14ac:dyDescent="0.3">
      <c r="A10154" t="s">
        <v>32460</v>
      </c>
      <c r="B10154" s="2" t="s">
        <v>19</v>
      </c>
      <c r="C10154" s="2" t="s">
        <v>16787</v>
      </c>
      <c r="D10154" s="2" t="s">
        <v>16789</v>
      </c>
      <c r="E10154" s="2" t="s">
        <v>17260</v>
      </c>
      <c r="F10154" s="2" t="s">
        <v>17380</v>
      </c>
      <c r="G10154" s="2" t="s">
        <v>17388</v>
      </c>
      <c r="H10154" s="3" t="s">
        <v>17389</v>
      </c>
      <c r="I10154" s="3" t="s">
        <v>1792</v>
      </c>
      <c r="J10154" s="3">
        <v>1</v>
      </c>
      <c r="K10154" s="2" t="s">
        <v>36</v>
      </c>
      <c r="O10154" s="7" t="s">
        <v>32650</v>
      </c>
      <c r="P10154" s="7" t="s">
        <v>34159</v>
      </c>
      <c r="Q10154" s="2" t="s">
        <v>32655</v>
      </c>
      <c r="R10154" s="2" t="s">
        <v>34160</v>
      </c>
      <c r="S10154" s="2" t="s">
        <v>34048</v>
      </c>
      <c r="T10154" s="2">
        <v>315</v>
      </c>
      <c r="U10154" s="2">
        <v>315</v>
      </c>
      <c r="V10154" s="26" t="s">
        <v>31186</v>
      </c>
      <c r="X10154" s="26">
        <v>1</v>
      </c>
    </row>
    <row r="10155" spans="1:24" ht="28.8" x14ac:dyDescent="0.3">
      <c r="A10155" t="s">
        <v>32460</v>
      </c>
      <c r="B10155" s="2" t="s">
        <v>19</v>
      </c>
      <c r="C10155" s="2" t="s">
        <v>16787</v>
      </c>
      <c r="D10155" s="2" t="s">
        <v>16789</v>
      </c>
      <c r="E10155" s="2" t="s">
        <v>17260</v>
      </c>
      <c r="F10155" s="2" t="s">
        <v>17380</v>
      </c>
      <c r="G10155" s="2" t="s">
        <v>17390</v>
      </c>
      <c r="H10155" s="3" t="s">
        <v>17391</v>
      </c>
      <c r="I10155" s="3" t="s">
        <v>1792</v>
      </c>
      <c r="J10155" s="3">
        <v>42</v>
      </c>
      <c r="K10155" s="2" t="s">
        <v>36</v>
      </c>
      <c r="O10155" s="7" t="s">
        <v>32650</v>
      </c>
      <c r="P10155" s="7" t="s">
        <v>34159</v>
      </c>
      <c r="Q10155" s="2" t="s">
        <v>32655</v>
      </c>
      <c r="R10155" s="2" t="s">
        <v>34160</v>
      </c>
      <c r="S10155" s="2" t="s">
        <v>34048</v>
      </c>
      <c r="T10155" s="2">
        <v>400</v>
      </c>
      <c r="U10155" s="2">
        <v>400</v>
      </c>
      <c r="V10155" s="26" t="s">
        <v>31186</v>
      </c>
      <c r="X10155" s="26">
        <v>1</v>
      </c>
    </row>
    <row r="10156" spans="1:24" x14ac:dyDescent="0.3">
      <c r="L10156" s="163" t="s">
        <v>0</v>
      </c>
      <c r="M10156" s="163"/>
      <c r="N10156" s="163"/>
      <c r="O10156" s="163" t="s">
        <v>1</v>
      </c>
      <c r="P10156" s="163"/>
      <c r="Q10156" s="163"/>
      <c r="R10156" s="163"/>
      <c r="S10156" s="163"/>
      <c r="T10156" s="165" t="s">
        <v>31185</v>
      </c>
      <c r="U10156" s="166"/>
      <c r="V10156" s="166"/>
      <c r="W10156" s="166"/>
      <c r="X10156" s="167"/>
    </row>
    <row r="10157" spans="1:24" ht="43.2" x14ac:dyDescent="0.3">
      <c r="B10157" s="2" t="s">
        <v>19</v>
      </c>
      <c r="C10157" s="2" t="s">
        <v>16787</v>
      </c>
      <c r="D10157" s="2" t="s">
        <v>16789</v>
      </c>
      <c r="E10157" s="2" t="s">
        <v>17260</v>
      </c>
      <c r="F10157" s="2" t="s">
        <v>17392</v>
      </c>
      <c r="H10157" s="3" t="s">
        <v>17393</v>
      </c>
      <c r="L10157" s="123" t="s">
        <v>12</v>
      </c>
      <c r="M10157" s="123" t="s">
        <v>13</v>
      </c>
      <c r="N10157" s="123" t="s">
        <v>14</v>
      </c>
      <c r="O10157" s="123" t="s">
        <v>32311</v>
      </c>
      <c r="P10157" s="123" t="s">
        <v>31195</v>
      </c>
      <c r="Q10157" s="123" t="s">
        <v>32500</v>
      </c>
      <c r="R10157" s="123" t="s">
        <v>32774</v>
      </c>
      <c r="S10157" s="123" t="s">
        <v>33082</v>
      </c>
      <c r="T10157" s="50" t="s">
        <v>32319</v>
      </c>
      <c r="U10157" s="51" t="s">
        <v>32320</v>
      </c>
      <c r="V10157" s="51" t="s">
        <v>17</v>
      </c>
      <c r="W10157" s="51" t="s">
        <v>18</v>
      </c>
      <c r="X10157" s="51" t="s">
        <v>31184</v>
      </c>
    </row>
    <row r="10158" spans="1:24" ht="28.8" x14ac:dyDescent="0.3">
      <c r="A10158" t="s">
        <v>32460</v>
      </c>
      <c r="B10158" s="2" t="s">
        <v>19</v>
      </c>
      <c r="C10158" s="2" t="s">
        <v>16787</v>
      </c>
      <c r="D10158" s="2" t="s">
        <v>16789</v>
      </c>
      <c r="E10158" s="2" t="s">
        <v>17260</v>
      </c>
      <c r="F10158" s="2" t="s">
        <v>17392</v>
      </c>
      <c r="G10158" s="2" t="s">
        <v>17394</v>
      </c>
      <c r="H10158" s="3" t="s">
        <v>17395</v>
      </c>
      <c r="I10158" s="3" t="s">
        <v>1792</v>
      </c>
      <c r="J10158" s="3">
        <v>21</v>
      </c>
      <c r="K10158" s="2" t="s">
        <v>36</v>
      </c>
      <c r="O10158" s="7" t="s">
        <v>32650</v>
      </c>
      <c r="P10158" s="7" t="s">
        <v>34159</v>
      </c>
      <c r="Q10158" s="2" t="s">
        <v>32655</v>
      </c>
      <c r="R10158" s="2" t="s">
        <v>34160</v>
      </c>
      <c r="S10158" s="2" t="s">
        <v>34158</v>
      </c>
      <c r="T10158" s="2">
        <v>500</v>
      </c>
      <c r="U10158" s="2">
        <v>500</v>
      </c>
      <c r="V10158" s="26" t="s">
        <v>31186</v>
      </c>
      <c r="X10158" s="26">
        <v>1</v>
      </c>
    </row>
    <row r="10159" spans="1:24" ht="28.8" x14ac:dyDescent="0.3">
      <c r="A10159" t="s">
        <v>32460</v>
      </c>
      <c r="B10159" s="2" t="s">
        <v>19</v>
      </c>
      <c r="C10159" s="2" t="s">
        <v>16787</v>
      </c>
      <c r="D10159" s="2" t="s">
        <v>16789</v>
      </c>
      <c r="E10159" s="2" t="s">
        <v>17260</v>
      </c>
      <c r="F10159" s="2" t="s">
        <v>17392</v>
      </c>
      <c r="G10159" s="2" t="s">
        <v>17396</v>
      </c>
      <c r="H10159" s="3" t="s">
        <v>17397</v>
      </c>
      <c r="I10159" s="3" t="s">
        <v>1792</v>
      </c>
      <c r="J10159" s="3">
        <v>2</v>
      </c>
      <c r="K10159" s="2" t="s">
        <v>36</v>
      </c>
      <c r="O10159" s="7" t="s">
        <v>32650</v>
      </c>
      <c r="P10159" s="7" t="s">
        <v>34159</v>
      </c>
      <c r="Q10159" s="2" t="s">
        <v>32655</v>
      </c>
      <c r="R10159" s="2" t="s">
        <v>34160</v>
      </c>
      <c r="S10159" s="2" t="s">
        <v>34158</v>
      </c>
      <c r="T10159" s="2">
        <v>630</v>
      </c>
      <c r="U10159" s="2">
        <v>630</v>
      </c>
      <c r="V10159" s="26" t="s">
        <v>31186</v>
      </c>
      <c r="X10159" s="26">
        <v>1</v>
      </c>
    </row>
    <row r="10160" spans="1:24" ht="28.8" x14ac:dyDescent="0.3">
      <c r="A10160" t="s">
        <v>32460</v>
      </c>
      <c r="B10160" s="2" t="s">
        <v>19</v>
      </c>
      <c r="C10160" s="2" t="s">
        <v>16787</v>
      </c>
      <c r="D10160" s="2" t="s">
        <v>16789</v>
      </c>
      <c r="E10160" s="2" t="s">
        <v>17260</v>
      </c>
      <c r="F10160" s="2" t="s">
        <v>17392</v>
      </c>
      <c r="G10160" s="2" t="s">
        <v>17398</v>
      </c>
      <c r="H10160" s="3" t="s">
        <v>17399</v>
      </c>
      <c r="I10160" s="3" t="s">
        <v>1792</v>
      </c>
      <c r="K10160" s="2" t="s">
        <v>36</v>
      </c>
      <c r="O10160" s="7" t="s">
        <v>32650</v>
      </c>
      <c r="P10160" s="7" t="s">
        <v>34159</v>
      </c>
      <c r="Q10160" s="2" t="s">
        <v>32655</v>
      </c>
      <c r="R10160" s="2" t="s">
        <v>34160</v>
      </c>
      <c r="S10160" s="2" t="s">
        <v>34158</v>
      </c>
      <c r="T10160" s="2">
        <v>800</v>
      </c>
      <c r="U10160" s="2">
        <v>800</v>
      </c>
      <c r="V10160" s="26" t="s">
        <v>31186</v>
      </c>
      <c r="X10160" s="26">
        <v>1</v>
      </c>
    </row>
    <row r="10161" spans="1:24" ht="28.8" x14ac:dyDescent="0.3">
      <c r="A10161" t="s">
        <v>32460</v>
      </c>
      <c r="B10161" s="2" t="s">
        <v>19</v>
      </c>
      <c r="C10161" s="2" t="s">
        <v>16787</v>
      </c>
      <c r="D10161" s="2" t="s">
        <v>16789</v>
      </c>
      <c r="E10161" s="2" t="s">
        <v>17260</v>
      </c>
      <c r="F10161" s="2" t="s">
        <v>17392</v>
      </c>
      <c r="G10161" s="2" t="s">
        <v>17400</v>
      </c>
      <c r="H10161" s="3" t="s">
        <v>17401</v>
      </c>
      <c r="I10161" s="3" t="s">
        <v>1792</v>
      </c>
      <c r="K10161" s="2" t="s">
        <v>36</v>
      </c>
      <c r="O10161" s="7" t="s">
        <v>32650</v>
      </c>
      <c r="P10161" s="7" t="s">
        <v>34159</v>
      </c>
      <c r="Q10161" s="2" t="s">
        <v>32655</v>
      </c>
      <c r="R10161" s="2" t="s">
        <v>34160</v>
      </c>
      <c r="S10161" s="2" t="s">
        <v>34158</v>
      </c>
      <c r="T10161" s="2">
        <v>1000</v>
      </c>
      <c r="U10161" s="2">
        <v>1000</v>
      </c>
      <c r="V10161" s="26" t="s">
        <v>31186</v>
      </c>
      <c r="X10161" s="26">
        <v>1</v>
      </c>
    </row>
    <row r="10162" spans="1:24" ht="28.8" x14ac:dyDescent="0.3">
      <c r="A10162" t="s">
        <v>32460</v>
      </c>
      <c r="B10162" s="2" t="s">
        <v>19</v>
      </c>
      <c r="C10162" s="2" t="s">
        <v>16787</v>
      </c>
      <c r="D10162" s="2" t="s">
        <v>16789</v>
      </c>
      <c r="E10162" s="2" t="s">
        <v>17260</v>
      </c>
      <c r="F10162" s="2" t="s">
        <v>17392</v>
      </c>
      <c r="G10162" s="2" t="s">
        <v>17402</v>
      </c>
      <c r="H10162" s="3" t="s">
        <v>17403</v>
      </c>
      <c r="I10162" s="3" t="s">
        <v>1792</v>
      </c>
      <c r="K10162" s="2" t="s">
        <v>36</v>
      </c>
      <c r="O10162" s="7" t="s">
        <v>32650</v>
      </c>
      <c r="P10162" s="7" t="s">
        <v>34159</v>
      </c>
      <c r="Q10162" s="2" t="s">
        <v>32655</v>
      </c>
      <c r="R10162" s="2" t="s">
        <v>34160</v>
      </c>
      <c r="S10162" s="2" t="s">
        <v>34158</v>
      </c>
      <c r="T10162" s="2">
        <v>1200</v>
      </c>
      <c r="U10162" s="2">
        <v>1200</v>
      </c>
      <c r="V10162" s="26" t="s">
        <v>31186</v>
      </c>
      <c r="X10162" s="26">
        <v>1</v>
      </c>
    </row>
    <row r="10163" spans="1:24" x14ac:dyDescent="0.3">
      <c r="L10163" s="163" t="s">
        <v>0</v>
      </c>
      <c r="M10163" s="163"/>
      <c r="N10163" s="163"/>
      <c r="O10163" s="163" t="s">
        <v>1</v>
      </c>
      <c r="P10163" s="163"/>
      <c r="Q10163" s="163"/>
      <c r="R10163" s="165" t="s">
        <v>31185</v>
      </c>
      <c r="S10163" s="166"/>
      <c r="T10163" s="166"/>
      <c r="U10163" s="166"/>
      <c r="V10163" s="167"/>
    </row>
    <row r="10164" spans="1:24" ht="43.2" x14ac:dyDescent="0.3">
      <c r="B10164" s="2" t="s">
        <v>19</v>
      </c>
      <c r="C10164" s="2" t="s">
        <v>16787</v>
      </c>
      <c r="D10164" s="2" t="s">
        <v>16789</v>
      </c>
      <c r="E10164" s="2" t="s">
        <v>17260</v>
      </c>
      <c r="F10164" s="2" t="s">
        <v>17404</v>
      </c>
      <c r="H10164" s="3" t="s">
        <v>17405</v>
      </c>
      <c r="L10164" s="123" t="s">
        <v>12</v>
      </c>
      <c r="M10164" s="123" t="s">
        <v>13</v>
      </c>
      <c r="N10164" s="123" t="s">
        <v>14</v>
      </c>
      <c r="O10164" s="123" t="s">
        <v>32311</v>
      </c>
      <c r="P10164" s="123" t="s">
        <v>31195</v>
      </c>
      <c r="Q10164" s="123" t="s">
        <v>31198</v>
      </c>
      <c r="R10164" s="50" t="s">
        <v>32319</v>
      </c>
      <c r="S10164" s="51" t="s">
        <v>32320</v>
      </c>
      <c r="T10164" s="51" t="s">
        <v>17</v>
      </c>
      <c r="U10164" s="51" t="s">
        <v>18</v>
      </c>
      <c r="V10164" s="51" t="s">
        <v>31184</v>
      </c>
    </row>
    <row r="10165" spans="1:24" x14ac:dyDescent="0.3">
      <c r="A10165" t="s">
        <v>32460</v>
      </c>
      <c r="B10165" s="2" t="s">
        <v>19</v>
      </c>
      <c r="C10165" s="2" t="s">
        <v>16787</v>
      </c>
      <c r="D10165" s="2" t="s">
        <v>16789</v>
      </c>
      <c r="E10165" s="2" t="s">
        <v>17260</v>
      </c>
      <c r="F10165" s="2" t="s">
        <v>17404</v>
      </c>
      <c r="G10165" s="2" t="s">
        <v>17406</v>
      </c>
      <c r="H10165" s="3" t="s">
        <v>17407</v>
      </c>
      <c r="I10165" s="3" t="s">
        <v>1792</v>
      </c>
      <c r="J10165" s="3">
        <v>30</v>
      </c>
      <c r="K10165" s="2" t="s">
        <v>36</v>
      </c>
      <c r="O10165" s="7" t="s">
        <v>32642</v>
      </c>
      <c r="P10165" s="7" t="s">
        <v>34047</v>
      </c>
      <c r="Q10165" s="2" t="s">
        <v>34144</v>
      </c>
      <c r="R10165" s="2">
        <v>100</v>
      </c>
      <c r="S10165" s="2">
        <v>100</v>
      </c>
      <c r="T10165" s="2" t="s">
        <v>31186</v>
      </c>
      <c r="V10165" s="26">
        <v>1</v>
      </c>
    </row>
    <row r="10166" spans="1:24" x14ac:dyDescent="0.3">
      <c r="A10166" t="s">
        <v>32460</v>
      </c>
      <c r="B10166" s="2" t="s">
        <v>19</v>
      </c>
      <c r="C10166" s="2" t="s">
        <v>16787</v>
      </c>
      <c r="D10166" s="2" t="s">
        <v>16789</v>
      </c>
      <c r="E10166" s="2" t="s">
        <v>17260</v>
      </c>
      <c r="F10166" s="2" t="s">
        <v>17404</v>
      </c>
      <c r="G10166" s="2" t="s">
        <v>17408</v>
      </c>
      <c r="H10166" s="3" t="s">
        <v>17409</v>
      </c>
      <c r="I10166" s="3" t="s">
        <v>1792</v>
      </c>
      <c r="J10166" s="3">
        <v>67</v>
      </c>
      <c r="K10166" s="2" t="s">
        <v>36</v>
      </c>
      <c r="O10166" s="7" t="s">
        <v>32642</v>
      </c>
      <c r="P10166" s="7" t="s">
        <v>34047</v>
      </c>
      <c r="Q10166" s="2" t="s">
        <v>34144</v>
      </c>
      <c r="R10166" s="2">
        <v>200</v>
      </c>
      <c r="S10166" s="2">
        <v>200</v>
      </c>
      <c r="T10166" s="2" t="s">
        <v>31186</v>
      </c>
      <c r="V10166" s="26">
        <v>1</v>
      </c>
    </row>
    <row r="10167" spans="1:24" x14ac:dyDescent="0.3">
      <c r="L10167" s="163" t="s">
        <v>0</v>
      </c>
      <c r="M10167" s="163"/>
      <c r="N10167" s="163"/>
      <c r="O10167" s="163" t="s">
        <v>1</v>
      </c>
      <c r="P10167" s="163"/>
    </row>
    <row r="10168" spans="1:24" ht="43.2" x14ac:dyDescent="0.3">
      <c r="B10168" s="2" t="s">
        <v>19</v>
      </c>
      <c r="C10168" s="2" t="s">
        <v>16787</v>
      </c>
      <c r="D10168" s="2" t="s">
        <v>16789</v>
      </c>
      <c r="E10168" s="2" t="s">
        <v>17260</v>
      </c>
      <c r="F10168" s="2" t="s">
        <v>17410</v>
      </c>
      <c r="H10168" s="3" t="s">
        <v>17411</v>
      </c>
      <c r="L10168" s="123" t="s">
        <v>12</v>
      </c>
      <c r="M10168" s="123" t="s">
        <v>13</v>
      </c>
      <c r="N10168" s="123" t="s">
        <v>14</v>
      </c>
      <c r="O10168" s="123" t="s">
        <v>32311</v>
      </c>
      <c r="P10168" s="123" t="s">
        <v>31195</v>
      </c>
    </row>
    <row r="10169" spans="1:24" ht="28.8" x14ac:dyDescent="0.3">
      <c r="B10169" s="4" t="s">
        <v>19</v>
      </c>
      <c r="C10169" s="4" t="s">
        <v>16787</v>
      </c>
      <c r="D10169" s="4" t="s">
        <v>16789</v>
      </c>
      <c r="E10169" s="4" t="s">
        <v>17260</v>
      </c>
      <c r="F10169" s="4" t="s">
        <v>17410</v>
      </c>
      <c r="G10169" s="4" t="s">
        <v>17412</v>
      </c>
      <c r="H10169" s="5" t="s">
        <v>17413</v>
      </c>
      <c r="I10169" s="5" t="s">
        <v>1792</v>
      </c>
    </row>
    <row r="10170" spans="1:24" ht="28.8" x14ac:dyDescent="0.3">
      <c r="B10170" s="4" t="s">
        <v>19</v>
      </c>
      <c r="C10170" s="4" t="s">
        <v>16787</v>
      </c>
      <c r="D10170" s="4" t="s">
        <v>16789</v>
      </c>
      <c r="E10170" s="4" t="s">
        <v>17260</v>
      </c>
      <c r="F10170" s="4" t="s">
        <v>17410</v>
      </c>
      <c r="G10170" s="4" t="s">
        <v>17414</v>
      </c>
      <c r="H10170" s="5" t="s">
        <v>17415</v>
      </c>
      <c r="I10170" s="5" t="s">
        <v>1792</v>
      </c>
    </row>
    <row r="10171" spans="1:24" ht="28.8" x14ac:dyDescent="0.3">
      <c r="B10171" s="4" t="s">
        <v>19</v>
      </c>
      <c r="C10171" s="4" t="s">
        <v>16787</v>
      </c>
      <c r="D10171" s="4" t="s">
        <v>16789</v>
      </c>
      <c r="E10171" s="4" t="s">
        <v>17260</v>
      </c>
      <c r="F10171" s="4" t="s">
        <v>17410</v>
      </c>
      <c r="G10171" s="4" t="s">
        <v>17416</v>
      </c>
      <c r="H10171" s="5" t="s">
        <v>17417</v>
      </c>
      <c r="I10171" s="5" t="s">
        <v>1792</v>
      </c>
    </row>
    <row r="10172" spans="1:24" ht="28.8" x14ac:dyDescent="0.3">
      <c r="B10172" s="4" t="s">
        <v>19</v>
      </c>
      <c r="C10172" s="4" t="s">
        <v>16787</v>
      </c>
      <c r="D10172" s="4" t="s">
        <v>16789</v>
      </c>
      <c r="E10172" s="4" t="s">
        <v>17260</v>
      </c>
      <c r="F10172" s="4" t="s">
        <v>17410</v>
      </c>
      <c r="G10172" s="4" t="s">
        <v>17418</v>
      </c>
      <c r="H10172" s="5" t="s">
        <v>17419</v>
      </c>
      <c r="I10172" s="5" t="s">
        <v>1792</v>
      </c>
    </row>
    <row r="10173" spans="1:24" ht="28.8" x14ac:dyDescent="0.3">
      <c r="B10173" s="4" t="s">
        <v>19</v>
      </c>
      <c r="C10173" s="4" t="s">
        <v>16787</v>
      </c>
      <c r="D10173" s="4" t="s">
        <v>16789</v>
      </c>
      <c r="E10173" s="4" t="s">
        <v>17260</v>
      </c>
      <c r="F10173" s="4" t="s">
        <v>17410</v>
      </c>
      <c r="G10173" s="4" t="s">
        <v>17420</v>
      </c>
      <c r="H10173" s="5" t="s">
        <v>17421</v>
      </c>
      <c r="I10173" s="5" t="s">
        <v>1792</v>
      </c>
    </row>
    <row r="10174" spans="1:24" ht="28.8" x14ac:dyDescent="0.3">
      <c r="B10174" s="4" t="s">
        <v>19</v>
      </c>
      <c r="C10174" s="4" t="s">
        <v>16787</v>
      </c>
      <c r="D10174" s="4" t="s">
        <v>16789</v>
      </c>
      <c r="E10174" s="4" t="s">
        <v>17260</v>
      </c>
      <c r="F10174" s="4" t="s">
        <v>17410</v>
      </c>
      <c r="G10174" s="4" t="s">
        <v>17422</v>
      </c>
      <c r="H10174" s="5" t="s">
        <v>17423</v>
      </c>
      <c r="I10174" s="5" t="s">
        <v>1792</v>
      </c>
    </row>
    <row r="10175" spans="1:24" ht="28.8" x14ac:dyDescent="0.3">
      <c r="B10175" s="4" t="s">
        <v>19</v>
      </c>
      <c r="C10175" s="4" t="s">
        <v>16787</v>
      </c>
      <c r="D10175" s="4" t="s">
        <v>16789</v>
      </c>
      <c r="E10175" s="4" t="s">
        <v>17260</v>
      </c>
      <c r="F10175" s="4" t="s">
        <v>17410</v>
      </c>
      <c r="G10175" s="4" t="s">
        <v>17424</v>
      </c>
      <c r="H10175" s="5" t="s">
        <v>17425</v>
      </c>
      <c r="I10175" s="5" t="s">
        <v>1792</v>
      </c>
    </row>
    <row r="10176" spans="1:24" ht="28.8" x14ac:dyDescent="0.3">
      <c r="B10176" s="4" t="s">
        <v>19</v>
      </c>
      <c r="C10176" s="4" t="s">
        <v>16787</v>
      </c>
      <c r="D10176" s="4" t="s">
        <v>16789</v>
      </c>
      <c r="E10176" s="4" t="s">
        <v>17260</v>
      </c>
      <c r="F10176" s="4" t="s">
        <v>17410</v>
      </c>
      <c r="G10176" s="4" t="s">
        <v>17426</v>
      </c>
      <c r="H10176" s="5" t="s">
        <v>17427</v>
      </c>
      <c r="I10176" s="5" t="s">
        <v>1792</v>
      </c>
    </row>
    <row r="10177" spans="1:21" x14ac:dyDescent="0.3">
      <c r="B10177" s="2" t="s">
        <v>19</v>
      </c>
      <c r="C10177" s="2" t="s">
        <v>16787</v>
      </c>
      <c r="D10177" s="2" t="s">
        <v>16789</v>
      </c>
      <c r="E10177" s="2" t="s">
        <v>17428</v>
      </c>
      <c r="H10177" s="3" t="s">
        <v>17429</v>
      </c>
    </row>
    <row r="10178" spans="1:21" x14ac:dyDescent="0.3">
      <c r="L10178" s="163" t="s">
        <v>0</v>
      </c>
      <c r="M10178" s="163"/>
      <c r="N10178" s="163"/>
      <c r="O10178" s="163" t="s">
        <v>1</v>
      </c>
      <c r="P10178" s="163"/>
    </row>
    <row r="10179" spans="1:21" ht="43.2" x14ac:dyDescent="0.3">
      <c r="B10179" s="2" t="s">
        <v>19</v>
      </c>
      <c r="C10179" s="2" t="s">
        <v>16787</v>
      </c>
      <c r="D10179" s="2" t="s">
        <v>16789</v>
      </c>
      <c r="E10179" s="2" t="s">
        <v>17428</v>
      </c>
      <c r="F10179" s="2" t="s">
        <v>17430</v>
      </c>
      <c r="H10179" s="3" t="s">
        <v>17431</v>
      </c>
      <c r="L10179" s="123" t="s">
        <v>12</v>
      </c>
      <c r="M10179" s="123" t="s">
        <v>13</v>
      </c>
      <c r="N10179" s="123" t="s">
        <v>14</v>
      </c>
      <c r="O10179" s="123" t="s">
        <v>32311</v>
      </c>
      <c r="P10179" s="123" t="s">
        <v>31195</v>
      </c>
    </row>
    <row r="10180" spans="1:21" ht="28.8" x14ac:dyDescent="0.3">
      <c r="B10180" s="4" t="s">
        <v>19</v>
      </c>
      <c r="C10180" s="4" t="s">
        <v>16787</v>
      </c>
      <c r="D10180" s="4" t="s">
        <v>16789</v>
      </c>
      <c r="E10180" s="4" t="s">
        <v>17428</v>
      </c>
      <c r="F10180" s="4" t="s">
        <v>17430</v>
      </c>
      <c r="G10180" s="4" t="s">
        <v>17432</v>
      </c>
      <c r="H10180" s="5" t="s">
        <v>17433</v>
      </c>
      <c r="I10180" s="5" t="s">
        <v>1792</v>
      </c>
    </row>
    <row r="10181" spans="1:21" ht="28.8" x14ac:dyDescent="0.3">
      <c r="B10181" s="4" t="s">
        <v>19</v>
      </c>
      <c r="C10181" s="4" t="s">
        <v>16787</v>
      </c>
      <c r="D10181" s="4" t="s">
        <v>16789</v>
      </c>
      <c r="E10181" s="4" t="s">
        <v>17428</v>
      </c>
      <c r="F10181" s="4" t="s">
        <v>17430</v>
      </c>
      <c r="G10181" s="4" t="s">
        <v>17434</v>
      </c>
      <c r="H10181" s="5" t="s">
        <v>17435</v>
      </c>
      <c r="I10181" s="5" t="s">
        <v>1792</v>
      </c>
    </row>
    <row r="10182" spans="1:21" ht="28.8" x14ac:dyDescent="0.3">
      <c r="B10182" s="4" t="s">
        <v>19</v>
      </c>
      <c r="C10182" s="4" t="s">
        <v>16787</v>
      </c>
      <c r="D10182" s="4" t="s">
        <v>16789</v>
      </c>
      <c r="E10182" s="4" t="s">
        <v>17428</v>
      </c>
      <c r="F10182" s="4" t="s">
        <v>17430</v>
      </c>
      <c r="G10182" s="4" t="s">
        <v>17436</v>
      </c>
      <c r="H10182" s="5" t="s">
        <v>17437</v>
      </c>
      <c r="I10182" s="5" t="s">
        <v>1792</v>
      </c>
    </row>
    <row r="10183" spans="1:21" ht="28.8" x14ac:dyDescent="0.3">
      <c r="B10183" s="4" t="s">
        <v>19</v>
      </c>
      <c r="C10183" s="4" t="s">
        <v>16787</v>
      </c>
      <c r="D10183" s="4" t="s">
        <v>16789</v>
      </c>
      <c r="E10183" s="4" t="s">
        <v>17428</v>
      </c>
      <c r="F10183" s="4" t="s">
        <v>17430</v>
      </c>
      <c r="G10183" s="4" t="s">
        <v>17438</v>
      </c>
      <c r="H10183" s="5" t="s">
        <v>17439</v>
      </c>
      <c r="I10183" s="5" t="s">
        <v>1792</v>
      </c>
    </row>
    <row r="10184" spans="1:21" ht="28.8" x14ac:dyDescent="0.3">
      <c r="B10184" s="4" t="s">
        <v>19</v>
      </c>
      <c r="C10184" s="4" t="s">
        <v>16787</v>
      </c>
      <c r="D10184" s="4" t="s">
        <v>16789</v>
      </c>
      <c r="E10184" s="4" t="s">
        <v>17428</v>
      </c>
      <c r="F10184" s="4" t="s">
        <v>17430</v>
      </c>
      <c r="G10184" s="4" t="s">
        <v>17440</v>
      </c>
      <c r="H10184" s="5" t="s">
        <v>17441</v>
      </c>
      <c r="I10184" s="5" t="s">
        <v>1792</v>
      </c>
    </row>
    <row r="10185" spans="1:21" ht="28.8" x14ac:dyDescent="0.3">
      <c r="B10185" s="4" t="s">
        <v>19</v>
      </c>
      <c r="C10185" s="4" t="s">
        <v>16787</v>
      </c>
      <c r="D10185" s="4" t="s">
        <v>16789</v>
      </c>
      <c r="E10185" s="4" t="s">
        <v>17428</v>
      </c>
      <c r="F10185" s="4" t="s">
        <v>17430</v>
      </c>
      <c r="G10185" s="4" t="s">
        <v>17442</v>
      </c>
      <c r="H10185" s="5" t="s">
        <v>17443</v>
      </c>
      <c r="I10185" s="5" t="s">
        <v>1792</v>
      </c>
    </row>
    <row r="10186" spans="1:21" ht="28.8" x14ac:dyDescent="0.3">
      <c r="B10186" s="4" t="s">
        <v>19</v>
      </c>
      <c r="C10186" s="4" t="s">
        <v>16787</v>
      </c>
      <c r="D10186" s="4" t="s">
        <v>16789</v>
      </c>
      <c r="E10186" s="4" t="s">
        <v>17428</v>
      </c>
      <c r="F10186" s="4" t="s">
        <v>17430</v>
      </c>
      <c r="G10186" s="4" t="s">
        <v>17444</v>
      </c>
      <c r="H10186" s="5" t="s">
        <v>17445</v>
      </c>
      <c r="I10186" s="5" t="s">
        <v>1792</v>
      </c>
    </row>
    <row r="10187" spans="1:21" x14ac:dyDescent="0.3">
      <c r="B10187" s="2" t="s">
        <v>19</v>
      </c>
      <c r="C10187" s="2" t="s">
        <v>16787</v>
      </c>
      <c r="D10187" s="2" t="s">
        <v>16789</v>
      </c>
      <c r="E10187" s="2" t="s">
        <v>17446</v>
      </c>
      <c r="H10187" s="3" t="s">
        <v>17447</v>
      </c>
    </row>
    <row r="10188" spans="1:21" x14ac:dyDescent="0.3">
      <c r="L10188" s="163" t="s">
        <v>0</v>
      </c>
      <c r="M10188" s="163"/>
      <c r="N10188" s="163"/>
      <c r="O10188" s="163" t="s">
        <v>1</v>
      </c>
      <c r="P10188" s="163"/>
      <c r="Q10188" s="165" t="s">
        <v>31185</v>
      </c>
      <c r="R10188" s="166"/>
      <c r="S10188" s="166"/>
      <c r="T10188" s="166"/>
      <c r="U10188" s="167"/>
    </row>
    <row r="10189" spans="1:21" ht="43.2" x14ac:dyDescent="0.3">
      <c r="B10189" s="2" t="s">
        <v>19</v>
      </c>
      <c r="C10189" s="2" t="s">
        <v>16787</v>
      </c>
      <c r="D10189" s="2" t="s">
        <v>16789</v>
      </c>
      <c r="E10189" s="2" t="s">
        <v>17446</v>
      </c>
      <c r="F10189" s="2" t="s">
        <v>17448</v>
      </c>
      <c r="H10189" s="3" t="s">
        <v>17449</v>
      </c>
      <c r="L10189" s="123" t="s">
        <v>12</v>
      </c>
      <c r="M10189" s="123" t="s">
        <v>13</v>
      </c>
      <c r="N10189" s="123" t="s">
        <v>14</v>
      </c>
      <c r="O10189" s="123" t="s">
        <v>32311</v>
      </c>
      <c r="P10189" s="123" t="s">
        <v>31198</v>
      </c>
      <c r="Q10189" s="50" t="s">
        <v>32319</v>
      </c>
      <c r="R10189" s="51" t="s">
        <v>32320</v>
      </c>
      <c r="S10189" s="51" t="s">
        <v>17</v>
      </c>
      <c r="T10189" s="51" t="s">
        <v>18</v>
      </c>
      <c r="U10189" s="51" t="s">
        <v>31184</v>
      </c>
    </row>
    <row r="10190" spans="1:21" x14ac:dyDescent="0.3">
      <c r="A10190" t="s">
        <v>32460</v>
      </c>
      <c r="B10190" s="2" t="s">
        <v>19</v>
      </c>
      <c r="C10190" s="2" t="s">
        <v>16787</v>
      </c>
      <c r="D10190" s="2" t="s">
        <v>16789</v>
      </c>
      <c r="E10190" s="2" t="s">
        <v>17446</v>
      </c>
      <c r="F10190" s="2" t="s">
        <v>17448</v>
      </c>
      <c r="G10190" s="2" t="s">
        <v>17450</v>
      </c>
      <c r="H10190" s="3" t="s">
        <v>17451</v>
      </c>
      <c r="I10190" s="3" t="s">
        <v>1758</v>
      </c>
      <c r="J10190" s="3">
        <v>4</v>
      </c>
      <c r="K10190" s="2" t="s">
        <v>36</v>
      </c>
      <c r="O10190" s="7" t="s">
        <v>34161</v>
      </c>
      <c r="P10190" s="7" t="s">
        <v>34162</v>
      </c>
      <c r="Q10190" s="2">
        <v>1200</v>
      </c>
      <c r="R10190" s="2">
        <v>1200</v>
      </c>
      <c r="S10190" s="2" t="s">
        <v>31186</v>
      </c>
      <c r="U10190" s="26">
        <v>1</v>
      </c>
    </row>
    <row r="10191" spans="1:21" x14ac:dyDescent="0.3">
      <c r="A10191" t="s">
        <v>32460</v>
      </c>
      <c r="B10191" s="2" t="s">
        <v>19</v>
      </c>
      <c r="C10191" s="2" t="s">
        <v>16787</v>
      </c>
      <c r="D10191" s="2" t="s">
        <v>16789</v>
      </c>
      <c r="E10191" s="2" t="s">
        <v>17446</v>
      </c>
      <c r="F10191" s="2" t="s">
        <v>17448</v>
      </c>
      <c r="G10191" s="2" t="s">
        <v>17452</v>
      </c>
      <c r="H10191" s="3" t="s">
        <v>17453</v>
      </c>
      <c r="I10191" s="3" t="s">
        <v>1758</v>
      </c>
      <c r="K10191" s="2" t="s">
        <v>36</v>
      </c>
      <c r="O10191" s="7" t="s">
        <v>34161</v>
      </c>
      <c r="P10191" s="7" t="s">
        <v>34162</v>
      </c>
      <c r="Q10191" s="2">
        <v>1500</v>
      </c>
      <c r="R10191" s="2">
        <v>1500</v>
      </c>
      <c r="S10191" s="2" t="s">
        <v>31186</v>
      </c>
      <c r="U10191" s="26">
        <v>1</v>
      </c>
    </row>
    <row r="10192" spans="1:21" x14ac:dyDescent="0.3">
      <c r="A10192" t="s">
        <v>32460</v>
      </c>
      <c r="B10192" s="2" t="s">
        <v>19</v>
      </c>
      <c r="C10192" s="2" t="s">
        <v>16787</v>
      </c>
      <c r="D10192" s="2" t="s">
        <v>16789</v>
      </c>
      <c r="E10192" s="2" t="s">
        <v>17446</v>
      </c>
      <c r="F10192" s="2" t="s">
        <v>17448</v>
      </c>
      <c r="G10192" s="2" t="s">
        <v>17454</v>
      </c>
      <c r="H10192" s="3" t="s">
        <v>17455</v>
      </c>
      <c r="I10192" s="3" t="s">
        <v>1758</v>
      </c>
      <c r="K10192" s="2" t="s">
        <v>36</v>
      </c>
      <c r="O10192" s="7" t="s">
        <v>34161</v>
      </c>
      <c r="P10192" s="7" t="s">
        <v>34163</v>
      </c>
      <c r="Q10192" s="2">
        <v>1500</v>
      </c>
      <c r="R10192" s="2">
        <v>1500</v>
      </c>
      <c r="S10192" s="2" t="s">
        <v>31186</v>
      </c>
      <c r="U10192" s="26">
        <v>1</v>
      </c>
    </row>
    <row r="10193" spans="1:21" x14ac:dyDescent="0.3">
      <c r="A10193" t="s">
        <v>32460</v>
      </c>
      <c r="B10193" s="2" t="s">
        <v>19</v>
      </c>
      <c r="C10193" s="2" t="s">
        <v>16787</v>
      </c>
      <c r="D10193" s="2" t="s">
        <v>16789</v>
      </c>
      <c r="E10193" s="2" t="s">
        <v>17446</v>
      </c>
      <c r="F10193" s="2" t="s">
        <v>17448</v>
      </c>
      <c r="G10193" s="2" t="s">
        <v>17456</v>
      </c>
      <c r="H10193" s="3" t="s">
        <v>17457</v>
      </c>
      <c r="I10193" s="3" t="s">
        <v>1758</v>
      </c>
      <c r="J10193" s="3">
        <v>1</v>
      </c>
      <c r="K10193" s="2" t="s">
        <v>36</v>
      </c>
      <c r="O10193" s="7" t="s">
        <v>34080</v>
      </c>
      <c r="P10193" s="7" t="s">
        <v>34164</v>
      </c>
      <c r="Q10193" s="2">
        <v>800</v>
      </c>
      <c r="R10193" s="2">
        <v>800</v>
      </c>
      <c r="S10193" s="2" t="s">
        <v>31186</v>
      </c>
      <c r="U10193" s="26">
        <v>1</v>
      </c>
    </row>
    <row r="10194" spans="1:21" x14ac:dyDescent="0.3">
      <c r="L10194" s="163" t="s">
        <v>0</v>
      </c>
      <c r="M10194" s="163"/>
      <c r="N10194" s="163"/>
      <c r="O10194" s="163" t="s">
        <v>1</v>
      </c>
      <c r="P10194" s="163"/>
    </row>
    <row r="10195" spans="1:21" ht="43.2" x14ac:dyDescent="0.3">
      <c r="B10195" s="2" t="s">
        <v>19</v>
      </c>
      <c r="C10195" s="2" t="s">
        <v>16787</v>
      </c>
      <c r="D10195" s="2" t="s">
        <v>16789</v>
      </c>
      <c r="E10195" s="2" t="s">
        <v>17446</v>
      </c>
      <c r="F10195" s="2" t="s">
        <v>17458</v>
      </c>
      <c r="H10195" s="3" t="s">
        <v>17459</v>
      </c>
      <c r="L10195" s="123" t="s">
        <v>12</v>
      </c>
      <c r="M10195" s="123" t="s">
        <v>13</v>
      </c>
      <c r="N10195" s="123" t="s">
        <v>14</v>
      </c>
      <c r="O10195" s="123" t="s">
        <v>32311</v>
      </c>
      <c r="P10195" s="123" t="s">
        <v>31195</v>
      </c>
    </row>
    <row r="10196" spans="1:21" x14ac:dyDescent="0.3">
      <c r="B10196" s="4" t="s">
        <v>19</v>
      </c>
      <c r="C10196" s="4" t="s">
        <v>16787</v>
      </c>
      <c r="D10196" s="4" t="s">
        <v>16789</v>
      </c>
      <c r="E10196" s="4" t="s">
        <v>17446</v>
      </c>
      <c r="F10196" s="4" t="s">
        <v>17458</v>
      </c>
      <c r="G10196" s="4" t="s">
        <v>17460</v>
      </c>
      <c r="H10196" s="5" t="s">
        <v>17461</v>
      </c>
      <c r="I10196" s="5" t="s">
        <v>948</v>
      </c>
    </row>
    <row r="10197" spans="1:21" x14ac:dyDescent="0.3">
      <c r="B10197" s="2" t="s">
        <v>19</v>
      </c>
      <c r="C10197" s="2" t="s">
        <v>16787</v>
      </c>
      <c r="D10197" s="2" t="s">
        <v>16789</v>
      </c>
      <c r="E10197" s="2" t="s">
        <v>17462</v>
      </c>
      <c r="H10197" s="3" t="s">
        <v>17463</v>
      </c>
    </row>
    <row r="10198" spans="1:21" x14ac:dyDescent="0.3">
      <c r="L10198" s="163" t="s">
        <v>0</v>
      </c>
      <c r="M10198" s="163"/>
      <c r="N10198" s="163"/>
      <c r="O10198" s="163" t="s">
        <v>1</v>
      </c>
      <c r="P10198" s="163"/>
    </row>
    <row r="10199" spans="1:21" ht="43.2" x14ac:dyDescent="0.3">
      <c r="B10199" s="2" t="s">
        <v>19</v>
      </c>
      <c r="C10199" s="2" t="s">
        <v>16787</v>
      </c>
      <c r="D10199" s="2" t="s">
        <v>16789</v>
      </c>
      <c r="E10199" s="2" t="s">
        <v>17462</v>
      </c>
      <c r="F10199" s="2" t="s">
        <v>17464</v>
      </c>
      <c r="H10199" s="3" t="s">
        <v>17465</v>
      </c>
      <c r="L10199" s="123" t="s">
        <v>12</v>
      </c>
      <c r="M10199" s="123" t="s">
        <v>13</v>
      </c>
      <c r="N10199" s="123" t="s">
        <v>14</v>
      </c>
      <c r="O10199" s="123" t="s">
        <v>32311</v>
      </c>
      <c r="P10199" s="123" t="s">
        <v>31195</v>
      </c>
    </row>
    <row r="10200" spans="1:21" x14ac:dyDescent="0.3">
      <c r="B10200" s="4" t="s">
        <v>19</v>
      </c>
      <c r="C10200" s="4" t="s">
        <v>16787</v>
      </c>
      <c r="D10200" s="4" t="s">
        <v>16789</v>
      </c>
      <c r="E10200" s="4" t="s">
        <v>17462</v>
      </c>
      <c r="F10200" s="4" t="s">
        <v>17464</v>
      </c>
      <c r="G10200" s="4" t="s">
        <v>17466</v>
      </c>
      <c r="H10200" s="5" t="s">
        <v>17467</v>
      </c>
      <c r="I10200" s="5" t="s">
        <v>970</v>
      </c>
    </row>
    <row r="10201" spans="1:21" x14ac:dyDescent="0.3">
      <c r="L10201" s="163" t="s">
        <v>0</v>
      </c>
      <c r="M10201" s="163"/>
      <c r="N10201" s="163"/>
      <c r="O10201" s="163" t="s">
        <v>1</v>
      </c>
      <c r="P10201" s="163"/>
      <c r="Q10201" s="163"/>
      <c r="R10201" s="163"/>
    </row>
    <row r="10202" spans="1:21" ht="43.2" x14ac:dyDescent="0.3">
      <c r="B10202" s="2" t="s">
        <v>19</v>
      </c>
      <c r="C10202" s="2" t="s">
        <v>16787</v>
      </c>
      <c r="D10202" s="2" t="s">
        <v>16789</v>
      </c>
      <c r="E10202" s="2" t="s">
        <v>17462</v>
      </c>
      <c r="F10202" s="2" t="s">
        <v>17468</v>
      </c>
      <c r="H10202" s="3" t="s">
        <v>17469</v>
      </c>
      <c r="L10202" s="123" t="s">
        <v>12</v>
      </c>
      <c r="M10202" s="123" t="s">
        <v>13</v>
      </c>
      <c r="N10202" s="123" t="s">
        <v>14</v>
      </c>
      <c r="O10202" s="123" t="s">
        <v>32311</v>
      </c>
      <c r="P10202" s="123" t="s">
        <v>31195</v>
      </c>
      <c r="Q10202" s="123" t="s">
        <v>31198</v>
      </c>
      <c r="R10202" s="123" t="s">
        <v>32774</v>
      </c>
    </row>
    <row r="10203" spans="1:21" ht="57.6" x14ac:dyDescent="0.3">
      <c r="A10203" t="s">
        <v>32460</v>
      </c>
      <c r="B10203" s="2" t="s">
        <v>19</v>
      </c>
      <c r="C10203" s="2" t="s">
        <v>16787</v>
      </c>
      <c r="D10203" s="2" t="s">
        <v>16789</v>
      </c>
      <c r="E10203" s="2" t="s">
        <v>17462</v>
      </c>
      <c r="F10203" s="2" t="s">
        <v>17468</v>
      </c>
      <c r="G10203" s="2" t="s">
        <v>17470</v>
      </c>
      <c r="H10203" s="3" t="s">
        <v>17471</v>
      </c>
      <c r="I10203" s="3" t="s">
        <v>1792</v>
      </c>
      <c r="J10203" s="3">
        <v>2</v>
      </c>
      <c r="K10203" s="2" t="s">
        <v>36</v>
      </c>
      <c r="L10203" s="7" t="s">
        <v>31232</v>
      </c>
      <c r="O10203" s="7" t="s">
        <v>33452</v>
      </c>
      <c r="P10203" s="7" t="s">
        <v>34165</v>
      </c>
      <c r="Q10203" s="2" t="s">
        <v>34166</v>
      </c>
      <c r="R10203" s="2" t="s">
        <v>34167</v>
      </c>
    </row>
    <row r="10204" spans="1:21" x14ac:dyDescent="0.3">
      <c r="A10204" t="s">
        <v>32460</v>
      </c>
      <c r="B10204" s="2" t="s">
        <v>19</v>
      </c>
      <c r="C10204" s="2" t="s">
        <v>16787</v>
      </c>
      <c r="D10204" s="2" t="s">
        <v>16789</v>
      </c>
      <c r="E10204" s="2" t="s">
        <v>17462</v>
      </c>
      <c r="F10204" s="2" t="s">
        <v>17468</v>
      </c>
      <c r="G10204" s="2" t="s">
        <v>17472</v>
      </c>
      <c r="H10204" s="3" t="s">
        <v>17473</v>
      </c>
      <c r="I10204" s="3" t="s">
        <v>1758</v>
      </c>
      <c r="K10204" s="2" t="s">
        <v>36</v>
      </c>
      <c r="L10204" s="7" t="s">
        <v>31233</v>
      </c>
      <c r="M10204" s="7" t="s">
        <v>17470</v>
      </c>
    </row>
    <row r="10205" spans="1:21" x14ac:dyDescent="0.3">
      <c r="L10205" s="163" t="s">
        <v>0</v>
      </c>
      <c r="M10205" s="163"/>
      <c r="N10205" s="163"/>
      <c r="O10205" s="163" t="s">
        <v>1</v>
      </c>
      <c r="P10205" s="163"/>
    </row>
    <row r="10206" spans="1:21" ht="43.2" x14ac:dyDescent="0.3">
      <c r="B10206" s="2" t="s">
        <v>19</v>
      </c>
      <c r="C10206" s="2" t="s">
        <v>16787</v>
      </c>
      <c r="D10206" s="2" t="s">
        <v>16789</v>
      </c>
      <c r="E10206" s="2" t="s">
        <v>17462</v>
      </c>
      <c r="F10206" s="2" t="s">
        <v>17474</v>
      </c>
      <c r="H10206" s="3" t="s">
        <v>17475</v>
      </c>
      <c r="L10206" s="123" t="s">
        <v>12</v>
      </c>
      <c r="M10206" s="123" t="s">
        <v>13</v>
      </c>
      <c r="N10206" s="123" t="s">
        <v>14</v>
      </c>
      <c r="O10206" s="123" t="s">
        <v>32311</v>
      </c>
      <c r="P10206" s="123" t="s">
        <v>31195</v>
      </c>
    </row>
    <row r="10207" spans="1:21" x14ac:dyDescent="0.3">
      <c r="B10207" s="4" t="s">
        <v>19</v>
      </c>
      <c r="C10207" s="4" t="s">
        <v>16787</v>
      </c>
      <c r="D10207" s="4" t="s">
        <v>16789</v>
      </c>
      <c r="E10207" s="4" t="s">
        <v>17462</v>
      </c>
      <c r="F10207" s="4" t="s">
        <v>17474</v>
      </c>
      <c r="G10207" s="4" t="s">
        <v>17476</v>
      </c>
      <c r="H10207" s="5" t="s">
        <v>17477</v>
      </c>
      <c r="I10207" s="5" t="s">
        <v>571</v>
      </c>
    </row>
    <row r="10208" spans="1:21" x14ac:dyDescent="0.3">
      <c r="B10208" s="4" t="s">
        <v>19</v>
      </c>
      <c r="C10208" s="4" t="s">
        <v>16787</v>
      </c>
      <c r="D10208" s="4" t="s">
        <v>16789</v>
      </c>
      <c r="E10208" s="4" t="s">
        <v>17462</v>
      </c>
      <c r="F10208" s="4" t="s">
        <v>17474</v>
      </c>
      <c r="G10208" s="4" t="s">
        <v>17478</v>
      </c>
      <c r="H10208" s="5" t="s">
        <v>17479</v>
      </c>
      <c r="I10208" s="5" t="s">
        <v>571</v>
      </c>
    </row>
    <row r="10209" spans="2:21" x14ac:dyDescent="0.3">
      <c r="L10209" s="163" t="s">
        <v>0</v>
      </c>
      <c r="M10209" s="163"/>
      <c r="N10209" s="163"/>
      <c r="O10209" s="163" t="s">
        <v>1</v>
      </c>
      <c r="P10209" s="163"/>
    </row>
    <row r="10210" spans="2:21" ht="43.2" x14ac:dyDescent="0.3">
      <c r="B10210" s="2" t="s">
        <v>19</v>
      </c>
      <c r="C10210" s="2" t="s">
        <v>16787</v>
      </c>
      <c r="D10210" s="2" t="s">
        <v>16789</v>
      </c>
      <c r="E10210" s="2" t="s">
        <v>17462</v>
      </c>
      <c r="F10210" s="2" t="s">
        <v>17480</v>
      </c>
      <c r="H10210" s="3" t="s">
        <v>17481</v>
      </c>
      <c r="L10210" s="123" t="s">
        <v>12</v>
      </c>
      <c r="M10210" s="123" t="s">
        <v>13</v>
      </c>
      <c r="N10210" s="123" t="s">
        <v>14</v>
      </c>
      <c r="O10210" s="123" t="s">
        <v>32311</v>
      </c>
      <c r="P10210" s="123" t="s">
        <v>31195</v>
      </c>
    </row>
    <row r="10211" spans="2:21" x14ac:dyDescent="0.3">
      <c r="B10211" s="4" t="s">
        <v>19</v>
      </c>
      <c r="C10211" s="4" t="s">
        <v>16787</v>
      </c>
      <c r="D10211" s="4" t="s">
        <v>16789</v>
      </c>
      <c r="E10211" s="4" t="s">
        <v>17462</v>
      </c>
      <c r="F10211" s="4" t="s">
        <v>17480</v>
      </c>
      <c r="G10211" s="4" t="s">
        <v>17482</v>
      </c>
      <c r="H10211" s="5" t="s">
        <v>17483</v>
      </c>
      <c r="I10211" s="5" t="s">
        <v>571</v>
      </c>
    </row>
    <row r="10212" spans="2:21" x14ac:dyDescent="0.3">
      <c r="B10212" s="4" t="s">
        <v>19</v>
      </c>
      <c r="C10212" s="4" t="s">
        <v>16787</v>
      </c>
      <c r="D10212" s="4" t="s">
        <v>16789</v>
      </c>
      <c r="E10212" s="4" t="s">
        <v>17462</v>
      </c>
      <c r="F10212" s="4" t="s">
        <v>17480</v>
      </c>
      <c r="G10212" s="4" t="s">
        <v>17484</v>
      </c>
      <c r="H10212" s="5" t="s">
        <v>17485</v>
      </c>
      <c r="I10212" s="5" t="s">
        <v>571</v>
      </c>
    </row>
    <row r="10213" spans="2:21" x14ac:dyDescent="0.3">
      <c r="L10213" s="163" t="s">
        <v>0</v>
      </c>
      <c r="M10213" s="163"/>
      <c r="N10213" s="163"/>
      <c r="O10213" s="163" t="s">
        <v>1</v>
      </c>
      <c r="P10213" s="163"/>
    </row>
    <row r="10214" spans="2:21" ht="43.2" x14ac:dyDescent="0.3">
      <c r="B10214" s="2" t="s">
        <v>19</v>
      </c>
      <c r="C10214" s="2" t="s">
        <v>16787</v>
      </c>
      <c r="D10214" s="2" t="s">
        <v>16789</v>
      </c>
      <c r="E10214" s="2" t="s">
        <v>17462</v>
      </c>
      <c r="F10214" s="2" t="s">
        <v>17486</v>
      </c>
      <c r="H10214" s="3" t="s">
        <v>17487</v>
      </c>
      <c r="L10214" s="123" t="s">
        <v>12</v>
      </c>
      <c r="M10214" s="123" t="s">
        <v>13</v>
      </c>
      <c r="N10214" s="123" t="s">
        <v>14</v>
      </c>
      <c r="O10214" s="123" t="s">
        <v>32311</v>
      </c>
      <c r="P10214" s="123" t="s">
        <v>31195</v>
      </c>
    </row>
    <row r="10215" spans="2:21" x14ac:dyDescent="0.3">
      <c r="B10215" s="4" t="s">
        <v>19</v>
      </c>
      <c r="C10215" s="4" t="s">
        <v>16787</v>
      </c>
      <c r="D10215" s="4" t="s">
        <v>16789</v>
      </c>
      <c r="E10215" s="4" t="s">
        <v>17462</v>
      </c>
      <c r="F10215" s="4" t="s">
        <v>17486</v>
      </c>
      <c r="G10215" s="4" t="s">
        <v>17488</v>
      </c>
      <c r="H10215" s="5" t="s">
        <v>17489</v>
      </c>
      <c r="I10215" s="5" t="s">
        <v>8337</v>
      </c>
    </row>
    <row r="10216" spans="2:21" x14ac:dyDescent="0.3">
      <c r="L10216" s="163" t="s">
        <v>0</v>
      </c>
      <c r="M10216" s="163"/>
      <c r="N10216" s="163"/>
      <c r="O10216" s="163" t="s">
        <v>1</v>
      </c>
      <c r="P10216" s="163"/>
    </row>
    <row r="10217" spans="2:21" ht="43.2" x14ac:dyDescent="0.3">
      <c r="B10217" s="2" t="s">
        <v>19</v>
      </c>
      <c r="C10217" s="2" t="s">
        <v>16787</v>
      </c>
      <c r="D10217" s="2" t="s">
        <v>16789</v>
      </c>
      <c r="E10217" s="2" t="s">
        <v>17462</v>
      </c>
      <c r="F10217" s="2" t="s">
        <v>17490</v>
      </c>
      <c r="H10217" s="3" t="s">
        <v>17491</v>
      </c>
      <c r="L10217" s="123" t="s">
        <v>12</v>
      </c>
      <c r="M10217" s="123" t="s">
        <v>13</v>
      </c>
      <c r="N10217" s="123" t="s">
        <v>14</v>
      </c>
      <c r="O10217" s="123" t="s">
        <v>32311</v>
      </c>
      <c r="P10217" s="123" t="s">
        <v>31195</v>
      </c>
    </row>
    <row r="10218" spans="2:21" x14ac:dyDescent="0.3">
      <c r="B10218" s="4" t="s">
        <v>19</v>
      </c>
      <c r="C10218" s="4" t="s">
        <v>16787</v>
      </c>
      <c r="D10218" s="4" t="s">
        <v>16789</v>
      </c>
      <c r="E10218" s="4" t="s">
        <v>17462</v>
      </c>
      <c r="F10218" s="4" t="s">
        <v>17490</v>
      </c>
      <c r="G10218" s="4" t="s">
        <v>17492</v>
      </c>
      <c r="H10218" s="5" t="s">
        <v>17493</v>
      </c>
      <c r="I10218" s="5" t="s">
        <v>10005</v>
      </c>
    </row>
    <row r="10219" spans="2:21" x14ac:dyDescent="0.3">
      <c r="L10219" s="163" t="s">
        <v>0</v>
      </c>
      <c r="M10219" s="163"/>
      <c r="N10219" s="163"/>
      <c r="O10219" s="163" t="s">
        <v>1</v>
      </c>
      <c r="P10219" s="163"/>
    </row>
    <row r="10220" spans="2:21" ht="43.2" x14ac:dyDescent="0.3">
      <c r="B10220" s="2" t="s">
        <v>19</v>
      </c>
      <c r="C10220" s="2" t="s">
        <v>16787</v>
      </c>
      <c r="D10220" s="2" t="s">
        <v>16789</v>
      </c>
      <c r="E10220" s="2" t="s">
        <v>17462</v>
      </c>
      <c r="F10220" s="2" t="s">
        <v>17494</v>
      </c>
      <c r="H10220" s="3" t="s">
        <v>17495</v>
      </c>
      <c r="L10220" s="123" t="s">
        <v>12</v>
      </c>
      <c r="M10220" s="123" t="s">
        <v>13</v>
      </c>
      <c r="N10220" s="123" t="s">
        <v>14</v>
      </c>
      <c r="O10220" s="123" t="s">
        <v>32311</v>
      </c>
      <c r="P10220" s="123" t="s">
        <v>31195</v>
      </c>
    </row>
    <row r="10221" spans="2:21" x14ac:dyDescent="0.3">
      <c r="B10221" s="4" t="s">
        <v>19</v>
      </c>
      <c r="C10221" s="4" t="s">
        <v>16787</v>
      </c>
      <c r="D10221" s="4" t="s">
        <v>16789</v>
      </c>
      <c r="E10221" s="4" t="s">
        <v>17462</v>
      </c>
      <c r="F10221" s="4" t="s">
        <v>17494</v>
      </c>
      <c r="G10221" s="4" t="s">
        <v>17496</v>
      </c>
      <c r="H10221" s="5" t="s">
        <v>17497</v>
      </c>
      <c r="I10221" s="5" t="s">
        <v>17498</v>
      </c>
    </row>
    <row r="10222" spans="2:21" x14ac:dyDescent="0.3">
      <c r="B10222" s="2" t="s">
        <v>19</v>
      </c>
      <c r="C10222" s="2" t="s">
        <v>16787</v>
      </c>
      <c r="D10222" s="2" t="s">
        <v>16789</v>
      </c>
      <c r="E10222" s="2" t="s">
        <v>17499</v>
      </c>
      <c r="H10222" s="3" t="s">
        <v>17500</v>
      </c>
    </row>
    <row r="10223" spans="2:21" x14ac:dyDescent="0.3">
      <c r="L10223" s="163" t="s">
        <v>0</v>
      </c>
      <c r="M10223" s="163"/>
      <c r="N10223" s="163"/>
      <c r="O10223" s="163" t="s">
        <v>1</v>
      </c>
      <c r="P10223" s="163"/>
      <c r="Q10223" s="165" t="s">
        <v>32348</v>
      </c>
      <c r="R10223" s="166"/>
      <c r="S10223" s="166"/>
      <c r="T10223" s="166"/>
      <c r="U10223" s="167"/>
    </row>
    <row r="10224" spans="2:21" ht="43.2" x14ac:dyDescent="0.3">
      <c r="B10224" s="2" t="s">
        <v>19</v>
      </c>
      <c r="C10224" s="2" t="s">
        <v>16787</v>
      </c>
      <c r="D10224" s="2" t="s">
        <v>16789</v>
      </c>
      <c r="E10224" s="2" t="s">
        <v>17499</v>
      </c>
      <c r="F10224" s="2" t="s">
        <v>17501</v>
      </c>
      <c r="H10224" s="3" t="s">
        <v>17502</v>
      </c>
      <c r="L10224" s="123" t="s">
        <v>12</v>
      </c>
      <c r="M10224" s="123" t="s">
        <v>13</v>
      </c>
      <c r="N10224" s="123" t="s">
        <v>14</v>
      </c>
      <c r="O10224" s="123" t="s">
        <v>32311</v>
      </c>
      <c r="P10224" s="123" t="s">
        <v>31198</v>
      </c>
      <c r="Q10224" s="50" t="s">
        <v>32319</v>
      </c>
      <c r="R10224" s="51" t="s">
        <v>32320</v>
      </c>
      <c r="S10224" s="51" t="s">
        <v>17</v>
      </c>
      <c r="T10224" s="51" t="s">
        <v>18</v>
      </c>
      <c r="U10224" s="51" t="s">
        <v>31184</v>
      </c>
    </row>
    <row r="10225" spans="1:31" x14ac:dyDescent="0.3">
      <c r="A10225" t="s">
        <v>32460</v>
      </c>
      <c r="B10225" s="2" t="s">
        <v>19</v>
      </c>
      <c r="C10225" s="2" t="s">
        <v>16787</v>
      </c>
      <c r="D10225" s="2" t="s">
        <v>16789</v>
      </c>
      <c r="E10225" s="2" t="s">
        <v>17499</v>
      </c>
      <c r="F10225" s="2" t="s">
        <v>17501</v>
      </c>
      <c r="G10225" s="2" t="s">
        <v>17503</v>
      </c>
      <c r="H10225" s="3" t="s">
        <v>17504</v>
      </c>
      <c r="I10225" s="3" t="s">
        <v>1758</v>
      </c>
      <c r="J10225" s="3">
        <v>7</v>
      </c>
      <c r="K10225" s="2" t="s">
        <v>36</v>
      </c>
      <c r="O10225" s="7" t="s">
        <v>34168</v>
      </c>
      <c r="P10225" s="7" t="s">
        <v>34169</v>
      </c>
      <c r="Q10225" s="2">
        <v>0</v>
      </c>
      <c r="R10225" s="2">
        <v>0.3</v>
      </c>
      <c r="S10225" s="2" t="s">
        <v>31822</v>
      </c>
      <c r="U10225" s="26">
        <v>3</v>
      </c>
    </row>
    <row r="10226" spans="1:31" x14ac:dyDescent="0.3">
      <c r="A10226" t="s">
        <v>32460</v>
      </c>
      <c r="B10226" s="2" t="s">
        <v>19</v>
      </c>
      <c r="C10226" s="2" t="s">
        <v>16787</v>
      </c>
      <c r="D10226" s="2" t="s">
        <v>16789</v>
      </c>
      <c r="E10226" s="2" t="s">
        <v>17499</v>
      </c>
      <c r="F10226" s="2" t="s">
        <v>17501</v>
      </c>
      <c r="G10226" s="2" t="s">
        <v>17505</v>
      </c>
      <c r="H10226" s="3" t="s">
        <v>17506</v>
      </c>
      <c r="I10226" s="3" t="s">
        <v>1758</v>
      </c>
      <c r="J10226" s="3">
        <v>2</v>
      </c>
      <c r="K10226" s="2" t="s">
        <v>36</v>
      </c>
      <c r="O10226" s="7" t="s">
        <v>34168</v>
      </c>
      <c r="P10226" s="7" t="s">
        <v>34169</v>
      </c>
      <c r="Q10226" s="2">
        <v>0.3</v>
      </c>
      <c r="R10226" s="2">
        <v>0.5</v>
      </c>
      <c r="S10226" s="2" t="s">
        <v>31822</v>
      </c>
      <c r="U10226" s="26">
        <v>3</v>
      </c>
    </row>
    <row r="10227" spans="1:31" x14ac:dyDescent="0.3">
      <c r="A10227" t="s">
        <v>32460</v>
      </c>
      <c r="B10227" s="2" t="s">
        <v>19</v>
      </c>
      <c r="C10227" s="2" t="s">
        <v>16787</v>
      </c>
      <c r="D10227" s="2" t="s">
        <v>16789</v>
      </c>
      <c r="E10227" s="2" t="s">
        <v>17499</v>
      </c>
      <c r="F10227" s="2" t="s">
        <v>17501</v>
      </c>
      <c r="G10227" s="2" t="s">
        <v>17507</v>
      </c>
      <c r="H10227" s="3" t="s">
        <v>17508</v>
      </c>
      <c r="I10227" s="3" t="s">
        <v>1758</v>
      </c>
      <c r="J10227" s="3">
        <v>1</v>
      </c>
      <c r="K10227" s="2" t="s">
        <v>36</v>
      </c>
      <c r="O10227" s="7" t="s">
        <v>34168</v>
      </c>
      <c r="P10227" s="7" t="s">
        <v>34169</v>
      </c>
      <c r="Q10227" s="2">
        <v>0.5</v>
      </c>
      <c r="R10227" s="2">
        <v>0.8</v>
      </c>
      <c r="S10227" s="2" t="s">
        <v>31822</v>
      </c>
      <c r="U10227" s="26">
        <v>3</v>
      </c>
    </row>
    <row r="10228" spans="1:31" x14ac:dyDescent="0.3">
      <c r="A10228" t="s">
        <v>32460</v>
      </c>
      <c r="B10228" s="2" t="s">
        <v>19</v>
      </c>
      <c r="C10228" s="2" t="s">
        <v>16787</v>
      </c>
      <c r="D10228" s="2" t="s">
        <v>16789</v>
      </c>
      <c r="E10228" s="2" t="s">
        <v>17499</v>
      </c>
      <c r="F10228" s="2" t="s">
        <v>17501</v>
      </c>
      <c r="G10228" s="2" t="s">
        <v>17509</v>
      </c>
      <c r="H10228" s="3" t="s">
        <v>17510</v>
      </c>
      <c r="I10228" s="3" t="s">
        <v>1758</v>
      </c>
      <c r="K10228" s="2" t="s">
        <v>36</v>
      </c>
      <c r="O10228" s="7" t="s">
        <v>34168</v>
      </c>
      <c r="P10228" s="7" t="s">
        <v>34169</v>
      </c>
      <c r="Q10228" s="2">
        <v>0.8</v>
      </c>
      <c r="R10228" s="2">
        <v>1.1000000000000001</v>
      </c>
      <c r="S10228" s="2" t="s">
        <v>31822</v>
      </c>
      <c r="U10228" s="26">
        <v>3</v>
      </c>
    </row>
    <row r="10229" spans="1:31" x14ac:dyDescent="0.3">
      <c r="A10229" t="s">
        <v>32460</v>
      </c>
      <c r="B10229" s="2" t="s">
        <v>19</v>
      </c>
      <c r="C10229" s="2" t="s">
        <v>16787</v>
      </c>
      <c r="D10229" s="2" t="s">
        <v>16789</v>
      </c>
      <c r="E10229" s="2" t="s">
        <v>17499</v>
      </c>
      <c r="F10229" s="2" t="s">
        <v>17501</v>
      </c>
      <c r="G10229" s="2" t="s">
        <v>17511</v>
      </c>
      <c r="H10229" s="3" t="s">
        <v>17512</v>
      </c>
      <c r="I10229" s="3" t="s">
        <v>1758</v>
      </c>
      <c r="K10229" s="2" t="s">
        <v>36</v>
      </c>
      <c r="O10229" s="7" t="s">
        <v>34168</v>
      </c>
      <c r="P10229" s="7" t="s">
        <v>34169</v>
      </c>
      <c r="Q10229" s="2">
        <v>1.1000000000000001</v>
      </c>
      <c r="R10229" s="2">
        <v>3.1</v>
      </c>
      <c r="S10229" s="2" t="s">
        <v>31822</v>
      </c>
      <c r="U10229" s="26">
        <v>3</v>
      </c>
    </row>
    <row r="10230" spans="1:31" x14ac:dyDescent="0.3">
      <c r="A10230" t="s">
        <v>32460</v>
      </c>
      <c r="B10230" s="2" t="s">
        <v>19</v>
      </c>
      <c r="C10230" s="2" t="s">
        <v>16787</v>
      </c>
      <c r="D10230" s="2" t="s">
        <v>16789</v>
      </c>
      <c r="E10230" s="2" t="s">
        <v>17499</v>
      </c>
      <c r="F10230" s="2" t="s">
        <v>17501</v>
      </c>
      <c r="G10230" s="2" t="s">
        <v>17513</v>
      </c>
      <c r="H10230" s="3" t="s">
        <v>17514</v>
      </c>
      <c r="I10230" s="3" t="s">
        <v>1758</v>
      </c>
      <c r="K10230" s="2" t="s">
        <v>36</v>
      </c>
      <c r="O10230" s="7" t="s">
        <v>34168</v>
      </c>
      <c r="P10230" s="7" t="s">
        <v>34169</v>
      </c>
      <c r="Q10230" s="2">
        <v>3.1</v>
      </c>
      <c r="R10230" s="2">
        <v>4.0999999999999996</v>
      </c>
      <c r="S10230" s="2" t="s">
        <v>31822</v>
      </c>
      <c r="U10230" s="26">
        <v>3</v>
      </c>
    </row>
    <row r="10231" spans="1:31" x14ac:dyDescent="0.3">
      <c r="A10231" t="s">
        <v>32460</v>
      </c>
      <c r="B10231" s="2" t="s">
        <v>19</v>
      </c>
      <c r="C10231" s="2" t="s">
        <v>16787</v>
      </c>
      <c r="D10231" s="2" t="s">
        <v>16789</v>
      </c>
      <c r="E10231" s="2" t="s">
        <v>17499</v>
      </c>
      <c r="F10231" s="2" t="s">
        <v>17501</v>
      </c>
      <c r="G10231" s="2" t="s">
        <v>17515</v>
      </c>
      <c r="H10231" s="3" t="s">
        <v>17516</v>
      </c>
      <c r="I10231" s="3" t="s">
        <v>1758</v>
      </c>
      <c r="K10231" s="2" t="s">
        <v>36</v>
      </c>
      <c r="O10231" s="7" t="s">
        <v>34168</v>
      </c>
      <c r="P10231" s="7" t="s">
        <v>34169</v>
      </c>
      <c r="Q10231" s="2">
        <v>4.0999999999999996</v>
      </c>
      <c r="R10231" s="2">
        <v>5.0999999999999996</v>
      </c>
      <c r="S10231" s="2" t="s">
        <v>31822</v>
      </c>
      <c r="U10231" s="26">
        <v>3</v>
      </c>
    </row>
    <row r="10232" spans="1:31" x14ac:dyDescent="0.3">
      <c r="A10232" t="s">
        <v>32460</v>
      </c>
      <c r="B10232" s="2" t="s">
        <v>19</v>
      </c>
      <c r="C10232" s="2" t="s">
        <v>16787</v>
      </c>
      <c r="D10232" s="2" t="s">
        <v>16789</v>
      </c>
      <c r="E10232" s="2" t="s">
        <v>17499</v>
      </c>
      <c r="F10232" s="2" t="s">
        <v>17501</v>
      </c>
      <c r="G10232" s="2" t="s">
        <v>17517</v>
      </c>
      <c r="H10232" s="3" t="s">
        <v>17518</v>
      </c>
      <c r="I10232" s="3" t="s">
        <v>1758</v>
      </c>
      <c r="K10232" s="2" t="s">
        <v>36</v>
      </c>
      <c r="O10232" s="7" t="s">
        <v>34168</v>
      </c>
      <c r="P10232" s="7" t="s">
        <v>34169</v>
      </c>
      <c r="Q10232" s="2">
        <v>5.0999999999999996</v>
      </c>
      <c r="R10232" s="2">
        <v>7.1</v>
      </c>
      <c r="S10232" s="2" t="s">
        <v>31822</v>
      </c>
      <c r="U10232" s="26">
        <v>3</v>
      </c>
    </row>
    <row r="10233" spans="1:31" x14ac:dyDescent="0.3">
      <c r="A10233" t="s">
        <v>32460</v>
      </c>
      <c r="B10233" s="2" t="s">
        <v>19</v>
      </c>
      <c r="C10233" s="2" t="s">
        <v>16787</v>
      </c>
      <c r="D10233" s="2" t="s">
        <v>16789</v>
      </c>
      <c r="E10233" s="2" t="s">
        <v>17499</v>
      </c>
      <c r="F10233" s="2" t="s">
        <v>17501</v>
      </c>
      <c r="G10233" s="2" t="s">
        <v>17519</v>
      </c>
      <c r="H10233" s="3" t="s">
        <v>17520</v>
      </c>
      <c r="I10233" s="3" t="s">
        <v>1758</v>
      </c>
      <c r="K10233" s="2" t="s">
        <v>36</v>
      </c>
      <c r="O10233" s="7" t="s">
        <v>34168</v>
      </c>
      <c r="P10233" s="7" t="s">
        <v>34169</v>
      </c>
      <c r="Q10233" s="2">
        <v>7.1</v>
      </c>
      <c r="R10233" s="2">
        <v>9.1</v>
      </c>
      <c r="S10233" s="2" t="s">
        <v>31822</v>
      </c>
      <c r="U10233" s="26">
        <v>3</v>
      </c>
    </row>
    <row r="10234" spans="1:31" x14ac:dyDescent="0.3">
      <c r="B10234" s="2" t="s">
        <v>19</v>
      </c>
      <c r="C10234" s="2" t="s">
        <v>17521</v>
      </c>
      <c r="H10234" s="3" t="s">
        <v>17522</v>
      </c>
    </row>
    <row r="10235" spans="1:31" x14ac:dyDescent="0.3">
      <c r="B10235" s="2" t="s">
        <v>19</v>
      </c>
      <c r="C10235" s="2" t="s">
        <v>17521</v>
      </c>
      <c r="D10235" s="2" t="s">
        <v>17521</v>
      </c>
      <c r="H10235" s="3" t="s">
        <v>17523</v>
      </c>
    </row>
    <row r="10236" spans="1:31" x14ac:dyDescent="0.3">
      <c r="B10236" s="2" t="s">
        <v>19</v>
      </c>
      <c r="C10236" s="2" t="s">
        <v>17521</v>
      </c>
      <c r="D10236" s="2" t="s">
        <v>17524</v>
      </c>
      <c r="E10236" s="2" t="s">
        <v>17525</v>
      </c>
      <c r="H10236" s="3" t="s">
        <v>17526</v>
      </c>
    </row>
    <row r="10237" spans="1:31" x14ac:dyDescent="0.3">
      <c r="L10237" s="163" t="s">
        <v>0</v>
      </c>
      <c r="M10237" s="163"/>
      <c r="N10237" s="163"/>
      <c r="O10237" s="163" t="s">
        <v>1</v>
      </c>
      <c r="P10237" s="163"/>
      <c r="Q10237" s="165" t="s">
        <v>32818</v>
      </c>
      <c r="R10237" s="166"/>
      <c r="S10237" s="166"/>
      <c r="T10237" s="166"/>
      <c r="U10237" s="167"/>
      <c r="V10237" s="165" t="s">
        <v>33719</v>
      </c>
      <c r="W10237" s="166"/>
      <c r="X10237" s="166"/>
      <c r="Y10237" s="166"/>
      <c r="Z10237" s="167"/>
      <c r="AA10237" s="165" t="s">
        <v>31185</v>
      </c>
      <c r="AB10237" s="166"/>
      <c r="AC10237" s="166"/>
      <c r="AD10237" s="166"/>
      <c r="AE10237" s="167"/>
    </row>
    <row r="10238" spans="1:31" ht="43.2" x14ac:dyDescent="0.3">
      <c r="B10238" s="2" t="s">
        <v>19</v>
      </c>
      <c r="C10238" s="2" t="s">
        <v>17521</v>
      </c>
      <c r="D10238" s="2" t="s">
        <v>17524</v>
      </c>
      <c r="E10238" s="2" t="s">
        <v>17525</v>
      </c>
      <c r="F10238" s="2" t="s">
        <v>17527</v>
      </c>
      <c r="H10238" s="3" t="s">
        <v>17528</v>
      </c>
      <c r="L10238" s="123" t="s">
        <v>12</v>
      </c>
      <c r="M10238" s="123" t="s">
        <v>13</v>
      </c>
      <c r="N10238" s="123" t="s">
        <v>14</v>
      </c>
      <c r="O10238" s="123" t="s">
        <v>32311</v>
      </c>
      <c r="P10238" s="123" t="s">
        <v>31197</v>
      </c>
      <c r="Q10238" s="50" t="s">
        <v>32319</v>
      </c>
      <c r="R10238" s="51" t="s">
        <v>32320</v>
      </c>
      <c r="S10238" s="51" t="s">
        <v>17</v>
      </c>
      <c r="T10238" s="51" t="s">
        <v>18</v>
      </c>
      <c r="U10238" s="51" t="s">
        <v>31184</v>
      </c>
      <c r="V10238" s="50" t="s">
        <v>32319</v>
      </c>
      <c r="W10238" s="51" t="s">
        <v>32320</v>
      </c>
      <c r="X10238" s="51" t="s">
        <v>17</v>
      </c>
      <c r="Y10238" s="51" t="s">
        <v>18</v>
      </c>
      <c r="Z10238" s="51" t="s">
        <v>31184</v>
      </c>
      <c r="AA10238" s="50" t="s">
        <v>32319</v>
      </c>
      <c r="AB10238" s="51" t="s">
        <v>32320</v>
      </c>
      <c r="AC10238" s="51" t="s">
        <v>17</v>
      </c>
      <c r="AD10238" s="51" t="s">
        <v>18</v>
      </c>
      <c r="AE10238" s="51" t="s">
        <v>31184</v>
      </c>
    </row>
    <row r="10239" spans="1:31" ht="28.8" x14ac:dyDescent="0.3">
      <c r="A10239" t="s">
        <v>32460</v>
      </c>
      <c r="B10239" s="2" t="s">
        <v>19</v>
      </c>
      <c r="C10239" s="2" t="s">
        <v>17521</v>
      </c>
      <c r="D10239" s="2" t="s">
        <v>17524</v>
      </c>
      <c r="E10239" s="2" t="s">
        <v>17525</v>
      </c>
      <c r="F10239" s="2" t="s">
        <v>17527</v>
      </c>
      <c r="G10239" s="2" t="s">
        <v>17525</v>
      </c>
      <c r="H10239" s="3" t="s">
        <v>17529</v>
      </c>
      <c r="I10239" s="3" t="s">
        <v>15470</v>
      </c>
      <c r="J10239" s="3">
        <v>61</v>
      </c>
      <c r="K10239" s="2" t="s">
        <v>36</v>
      </c>
      <c r="O10239" s="7" t="s">
        <v>32650</v>
      </c>
      <c r="P10239" s="7" t="s">
        <v>34170</v>
      </c>
      <c r="Q10239" s="2">
        <v>0.6</v>
      </c>
      <c r="R10239" s="2">
        <v>0.6</v>
      </c>
      <c r="S10239" s="2" t="s">
        <v>33583</v>
      </c>
      <c r="U10239" s="26">
        <v>1</v>
      </c>
      <c r="V10239" s="26">
        <v>115</v>
      </c>
      <c r="W10239" s="26">
        <v>115</v>
      </c>
      <c r="X10239" s="26" t="s">
        <v>33720</v>
      </c>
      <c r="Z10239" s="26">
        <v>1</v>
      </c>
      <c r="AA10239" s="26">
        <v>50</v>
      </c>
      <c r="AB10239" s="26">
        <v>50</v>
      </c>
      <c r="AC10239" s="26" t="s">
        <v>31186</v>
      </c>
      <c r="AE10239" s="26">
        <v>1</v>
      </c>
    </row>
    <row r="10240" spans="1:31" ht="28.8" x14ac:dyDescent="0.3">
      <c r="A10240" t="s">
        <v>32460</v>
      </c>
      <c r="B10240" s="2" t="s">
        <v>19</v>
      </c>
      <c r="C10240" s="2" t="s">
        <v>17521</v>
      </c>
      <c r="D10240" s="2" t="s">
        <v>17524</v>
      </c>
      <c r="E10240" s="2" t="s">
        <v>17525</v>
      </c>
      <c r="F10240" s="2" t="s">
        <v>17527</v>
      </c>
      <c r="G10240" s="2" t="s">
        <v>17530</v>
      </c>
      <c r="H10240" s="3" t="s">
        <v>17531</v>
      </c>
      <c r="I10240" s="3" t="s">
        <v>15470</v>
      </c>
      <c r="J10240" s="3">
        <v>27</v>
      </c>
      <c r="K10240" s="2" t="s">
        <v>36</v>
      </c>
      <c r="O10240" s="7" t="s">
        <v>32650</v>
      </c>
      <c r="P10240" s="7" t="s">
        <v>34170</v>
      </c>
      <c r="Q10240" s="2">
        <v>0.6</v>
      </c>
      <c r="R10240" s="2">
        <v>0.6</v>
      </c>
      <c r="S10240" s="2" t="s">
        <v>33583</v>
      </c>
      <c r="U10240" s="26">
        <v>1</v>
      </c>
      <c r="V10240" s="26">
        <v>115</v>
      </c>
      <c r="W10240" s="26">
        <v>115</v>
      </c>
      <c r="X10240" s="26" t="s">
        <v>33720</v>
      </c>
      <c r="Z10240" s="26">
        <v>1</v>
      </c>
      <c r="AA10240" s="26">
        <v>70</v>
      </c>
      <c r="AB10240" s="26">
        <v>70</v>
      </c>
      <c r="AC10240" s="26" t="s">
        <v>31186</v>
      </c>
      <c r="AE10240" s="26">
        <v>1</v>
      </c>
    </row>
    <row r="10241" spans="1:31" ht="28.8" x14ac:dyDescent="0.3">
      <c r="A10241" t="s">
        <v>32460</v>
      </c>
      <c r="B10241" s="2" t="s">
        <v>19</v>
      </c>
      <c r="C10241" s="2" t="s">
        <v>17521</v>
      </c>
      <c r="D10241" s="2" t="s">
        <v>17524</v>
      </c>
      <c r="E10241" s="2" t="s">
        <v>17525</v>
      </c>
      <c r="F10241" s="2" t="s">
        <v>17527</v>
      </c>
      <c r="G10241" s="2" t="s">
        <v>17532</v>
      </c>
      <c r="H10241" s="3" t="s">
        <v>17533</v>
      </c>
      <c r="I10241" s="3" t="s">
        <v>15470</v>
      </c>
      <c r="J10241" s="3">
        <v>67</v>
      </c>
      <c r="K10241" s="2" t="s">
        <v>36</v>
      </c>
      <c r="O10241" s="7" t="s">
        <v>32650</v>
      </c>
      <c r="P10241" s="7" t="s">
        <v>34170</v>
      </c>
      <c r="Q10241" s="2">
        <v>0.6</v>
      </c>
      <c r="R10241" s="2">
        <v>0.6</v>
      </c>
      <c r="S10241" s="2" t="s">
        <v>33583</v>
      </c>
      <c r="U10241" s="26">
        <v>1</v>
      </c>
      <c r="V10241" s="26">
        <v>115</v>
      </c>
      <c r="W10241" s="26">
        <v>115</v>
      </c>
      <c r="X10241" s="26" t="s">
        <v>33720</v>
      </c>
      <c r="Z10241" s="26">
        <v>1</v>
      </c>
      <c r="AA10241" s="26">
        <v>80</v>
      </c>
      <c r="AB10241" s="26">
        <v>80</v>
      </c>
      <c r="AC10241" s="26" t="s">
        <v>31186</v>
      </c>
      <c r="AE10241" s="26">
        <v>1</v>
      </c>
    </row>
    <row r="10242" spans="1:31" ht="28.8" x14ac:dyDescent="0.3">
      <c r="A10242" t="s">
        <v>32460</v>
      </c>
      <c r="B10242" s="2" t="s">
        <v>19</v>
      </c>
      <c r="C10242" s="2" t="s">
        <v>17521</v>
      </c>
      <c r="D10242" s="2" t="s">
        <v>17524</v>
      </c>
      <c r="E10242" s="2" t="s">
        <v>17525</v>
      </c>
      <c r="F10242" s="2" t="s">
        <v>17527</v>
      </c>
      <c r="G10242" s="2" t="s">
        <v>17534</v>
      </c>
      <c r="H10242" s="3" t="s">
        <v>17535</v>
      </c>
      <c r="I10242" s="3" t="s">
        <v>15470</v>
      </c>
      <c r="J10242" s="3">
        <v>56</v>
      </c>
      <c r="K10242" s="2" t="s">
        <v>36</v>
      </c>
      <c r="O10242" s="7" t="s">
        <v>32650</v>
      </c>
      <c r="P10242" s="7" t="s">
        <v>34170</v>
      </c>
      <c r="Q10242" s="2">
        <v>0.6</v>
      </c>
      <c r="R10242" s="2">
        <v>0.6</v>
      </c>
      <c r="S10242" s="2" t="s">
        <v>33583</v>
      </c>
      <c r="U10242" s="26">
        <v>1</v>
      </c>
      <c r="V10242" s="26">
        <v>115</v>
      </c>
      <c r="W10242" s="26">
        <v>115</v>
      </c>
      <c r="X10242" s="26" t="s">
        <v>33720</v>
      </c>
      <c r="Z10242" s="26">
        <v>1</v>
      </c>
      <c r="AA10242" s="26">
        <v>100</v>
      </c>
      <c r="AB10242" s="26">
        <v>100</v>
      </c>
      <c r="AC10242" s="26" t="s">
        <v>31186</v>
      </c>
      <c r="AE10242" s="26">
        <v>1</v>
      </c>
    </row>
    <row r="10243" spans="1:31" ht="28.8" x14ac:dyDescent="0.3">
      <c r="A10243" t="s">
        <v>32460</v>
      </c>
      <c r="B10243" s="2" t="s">
        <v>19</v>
      </c>
      <c r="C10243" s="2" t="s">
        <v>17521</v>
      </c>
      <c r="D10243" s="2" t="s">
        <v>17524</v>
      </c>
      <c r="E10243" s="2" t="s">
        <v>17525</v>
      </c>
      <c r="F10243" s="2" t="s">
        <v>17527</v>
      </c>
      <c r="G10243" s="2" t="s">
        <v>17536</v>
      </c>
      <c r="H10243" s="3" t="s">
        <v>17537</v>
      </c>
      <c r="I10243" s="3" t="s">
        <v>15470</v>
      </c>
      <c r="J10243" s="3">
        <v>19</v>
      </c>
      <c r="K10243" s="2" t="s">
        <v>36</v>
      </c>
      <c r="O10243" s="7" t="s">
        <v>32650</v>
      </c>
      <c r="P10243" s="7" t="s">
        <v>34170</v>
      </c>
      <c r="Q10243" s="2">
        <v>0.6</v>
      </c>
      <c r="R10243" s="2">
        <v>0.6</v>
      </c>
      <c r="S10243" s="2" t="s">
        <v>33583</v>
      </c>
      <c r="U10243" s="26">
        <v>1</v>
      </c>
      <c r="V10243" s="26">
        <v>115</v>
      </c>
      <c r="W10243" s="26">
        <v>115</v>
      </c>
      <c r="X10243" s="26" t="s">
        <v>33720</v>
      </c>
      <c r="Z10243" s="26">
        <v>1</v>
      </c>
      <c r="AA10243" s="26">
        <v>125</v>
      </c>
      <c r="AB10243" s="26">
        <v>125</v>
      </c>
      <c r="AC10243" s="26" t="s">
        <v>31186</v>
      </c>
      <c r="AE10243" s="26">
        <v>1</v>
      </c>
    </row>
    <row r="10244" spans="1:31" ht="28.8" x14ac:dyDescent="0.3">
      <c r="A10244" t="s">
        <v>32460</v>
      </c>
      <c r="B10244" s="2" t="s">
        <v>19</v>
      </c>
      <c r="C10244" s="2" t="s">
        <v>17521</v>
      </c>
      <c r="D10244" s="2" t="s">
        <v>17524</v>
      </c>
      <c r="E10244" s="2" t="s">
        <v>17525</v>
      </c>
      <c r="F10244" s="2" t="s">
        <v>17527</v>
      </c>
      <c r="G10244" s="2" t="s">
        <v>17538</v>
      </c>
      <c r="H10244" s="3" t="s">
        <v>17539</v>
      </c>
      <c r="I10244" s="3" t="s">
        <v>15470</v>
      </c>
      <c r="J10244" s="3">
        <v>25</v>
      </c>
      <c r="K10244" s="2" t="s">
        <v>36</v>
      </c>
      <c r="O10244" s="7" t="s">
        <v>32650</v>
      </c>
      <c r="P10244" s="7" t="s">
        <v>34170</v>
      </c>
      <c r="Q10244" s="2">
        <v>0.6</v>
      </c>
      <c r="R10244" s="2">
        <v>0.6</v>
      </c>
      <c r="S10244" s="2" t="s">
        <v>33583</v>
      </c>
      <c r="U10244" s="26">
        <v>1</v>
      </c>
      <c r="V10244" s="26">
        <v>115</v>
      </c>
      <c r="W10244" s="26">
        <v>115</v>
      </c>
      <c r="X10244" s="26" t="s">
        <v>33720</v>
      </c>
      <c r="Z10244" s="26">
        <v>1</v>
      </c>
      <c r="AA10244" s="26">
        <v>150</v>
      </c>
      <c r="AB10244" s="26">
        <v>150</v>
      </c>
      <c r="AC10244" s="26" t="s">
        <v>31186</v>
      </c>
      <c r="AE10244" s="26">
        <v>1</v>
      </c>
    </row>
    <row r="10245" spans="1:31" ht="28.8" x14ac:dyDescent="0.3">
      <c r="A10245" t="s">
        <v>32460</v>
      </c>
      <c r="B10245" s="2" t="s">
        <v>19</v>
      </c>
      <c r="C10245" s="2" t="s">
        <v>17521</v>
      </c>
      <c r="D10245" s="2" t="s">
        <v>17524</v>
      </c>
      <c r="E10245" s="2" t="s">
        <v>17525</v>
      </c>
      <c r="F10245" s="2" t="s">
        <v>17527</v>
      </c>
      <c r="G10245" s="2" t="s">
        <v>17540</v>
      </c>
      <c r="H10245" s="3" t="s">
        <v>17541</v>
      </c>
      <c r="I10245" s="3" t="s">
        <v>15470</v>
      </c>
      <c r="J10245" s="3">
        <v>27</v>
      </c>
      <c r="K10245" s="2" t="s">
        <v>36</v>
      </c>
      <c r="O10245" s="7" t="s">
        <v>32650</v>
      </c>
      <c r="P10245" s="7" t="s">
        <v>34170</v>
      </c>
      <c r="Q10245" s="2">
        <v>0.6</v>
      </c>
      <c r="R10245" s="2">
        <v>0.6</v>
      </c>
      <c r="S10245" s="2" t="s">
        <v>33583</v>
      </c>
      <c r="U10245" s="26">
        <v>1</v>
      </c>
      <c r="V10245" s="26">
        <v>115</v>
      </c>
      <c r="W10245" s="26">
        <v>115</v>
      </c>
      <c r="X10245" s="26" t="s">
        <v>33720</v>
      </c>
      <c r="Z10245" s="26">
        <v>1</v>
      </c>
      <c r="AA10245" s="26">
        <v>200</v>
      </c>
      <c r="AB10245" s="26">
        <v>200</v>
      </c>
      <c r="AC10245" s="26" t="s">
        <v>31186</v>
      </c>
      <c r="AE10245" s="26">
        <v>1</v>
      </c>
    </row>
    <row r="10246" spans="1:31" ht="28.8" x14ac:dyDescent="0.3">
      <c r="A10246" t="s">
        <v>32460</v>
      </c>
      <c r="B10246" s="2" t="s">
        <v>19</v>
      </c>
      <c r="C10246" s="2" t="s">
        <v>17521</v>
      </c>
      <c r="D10246" s="2" t="s">
        <v>17524</v>
      </c>
      <c r="E10246" s="2" t="s">
        <v>17525</v>
      </c>
      <c r="F10246" s="2" t="s">
        <v>17527</v>
      </c>
      <c r="G10246" s="2" t="s">
        <v>17542</v>
      </c>
      <c r="H10246" s="3" t="s">
        <v>17543</v>
      </c>
      <c r="I10246" s="3" t="s">
        <v>15470</v>
      </c>
      <c r="J10246" s="3">
        <v>8</v>
      </c>
      <c r="K10246" s="2" t="s">
        <v>36</v>
      </c>
      <c r="O10246" s="7" t="s">
        <v>32650</v>
      </c>
      <c r="P10246" s="7" t="s">
        <v>34170</v>
      </c>
      <c r="Q10246" s="2">
        <v>0.6</v>
      </c>
      <c r="R10246" s="2">
        <v>0.6</v>
      </c>
      <c r="S10246" s="2" t="s">
        <v>33583</v>
      </c>
      <c r="U10246" s="26">
        <v>1</v>
      </c>
      <c r="V10246" s="26">
        <v>115</v>
      </c>
      <c r="W10246" s="26">
        <v>115</v>
      </c>
      <c r="X10246" s="26" t="s">
        <v>33720</v>
      </c>
      <c r="Z10246" s="26">
        <v>1</v>
      </c>
      <c r="AA10246" s="26">
        <v>250</v>
      </c>
      <c r="AB10246" s="26">
        <v>250</v>
      </c>
      <c r="AC10246" s="26" t="s">
        <v>31186</v>
      </c>
      <c r="AE10246" s="26">
        <v>1</v>
      </c>
    </row>
    <row r="10247" spans="1:31" ht="28.8" x14ac:dyDescent="0.3">
      <c r="A10247" t="s">
        <v>32460</v>
      </c>
      <c r="B10247" s="2" t="s">
        <v>19</v>
      </c>
      <c r="C10247" s="2" t="s">
        <v>17521</v>
      </c>
      <c r="D10247" s="2" t="s">
        <v>17524</v>
      </c>
      <c r="E10247" s="2" t="s">
        <v>17525</v>
      </c>
      <c r="F10247" s="2" t="s">
        <v>17527</v>
      </c>
      <c r="G10247" s="2" t="s">
        <v>17544</v>
      </c>
      <c r="H10247" s="3" t="s">
        <v>17545</v>
      </c>
      <c r="I10247" s="3" t="s">
        <v>15470</v>
      </c>
      <c r="J10247" s="3">
        <v>10</v>
      </c>
      <c r="K10247" s="2" t="s">
        <v>36</v>
      </c>
      <c r="O10247" s="7" t="s">
        <v>32650</v>
      </c>
      <c r="P10247" s="7" t="s">
        <v>34170</v>
      </c>
      <c r="Q10247" s="2">
        <v>0.6</v>
      </c>
      <c r="R10247" s="2">
        <v>0.6</v>
      </c>
      <c r="S10247" s="2" t="s">
        <v>33583</v>
      </c>
      <c r="U10247" s="26">
        <v>1</v>
      </c>
      <c r="V10247" s="26">
        <v>115</v>
      </c>
      <c r="W10247" s="26">
        <v>115</v>
      </c>
      <c r="X10247" s="26" t="s">
        <v>33720</v>
      </c>
      <c r="Z10247" s="26">
        <v>1</v>
      </c>
      <c r="AA10247" s="26">
        <v>300</v>
      </c>
      <c r="AB10247" s="26">
        <v>300</v>
      </c>
      <c r="AC10247" s="26" t="s">
        <v>31186</v>
      </c>
      <c r="AE10247" s="26">
        <v>1</v>
      </c>
    </row>
    <row r="10248" spans="1:31" x14ac:dyDescent="0.3">
      <c r="L10248" s="163" t="s">
        <v>0</v>
      </c>
      <c r="M10248" s="163"/>
      <c r="N10248" s="163"/>
      <c r="O10248" s="163" t="s">
        <v>1</v>
      </c>
      <c r="P10248" s="163"/>
      <c r="Q10248" s="165" t="s">
        <v>32818</v>
      </c>
      <c r="R10248" s="166"/>
      <c r="S10248" s="166"/>
      <c r="T10248" s="166"/>
      <c r="U10248" s="167"/>
      <c r="V10248" s="165" t="s">
        <v>33719</v>
      </c>
      <c r="W10248" s="166"/>
      <c r="X10248" s="166"/>
      <c r="Y10248" s="166"/>
      <c r="Z10248" s="167"/>
      <c r="AA10248" s="165" t="s">
        <v>31185</v>
      </c>
      <c r="AB10248" s="166"/>
      <c r="AC10248" s="166"/>
      <c r="AD10248" s="166"/>
      <c r="AE10248" s="167"/>
    </row>
    <row r="10249" spans="1:31" ht="43.2" x14ac:dyDescent="0.3">
      <c r="B10249" s="2" t="s">
        <v>19</v>
      </c>
      <c r="C10249" s="2" t="s">
        <v>17521</v>
      </c>
      <c r="D10249" s="2" t="s">
        <v>17524</v>
      </c>
      <c r="E10249" s="2" t="s">
        <v>17525</v>
      </c>
      <c r="F10249" s="2" t="s">
        <v>17546</v>
      </c>
      <c r="H10249" s="3" t="s">
        <v>17547</v>
      </c>
      <c r="L10249" s="123" t="s">
        <v>12</v>
      </c>
      <c r="M10249" s="123" t="s">
        <v>13</v>
      </c>
      <c r="N10249" s="123" t="s">
        <v>14</v>
      </c>
      <c r="O10249" s="123" t="s">
        <v>32311</v>
      </c>
      <c r="P10249" s="123" t="s">
        <v>31197</v>
      </c>
      <c r="Q10249" s="50" t="s">
        <v>32319</v>
      </c>
      <c r="R10249" s="51" t="s">
        <v>32320</v>
      </c>
      <c r="S10249" s="51" t="s">
        <v>17</v>
      </c>
      <c r="T10249" s="51" t="s">
        <v>18</v>
      </c>
      <c r="U10249" s="51" t="s">
        <v>31184</v>
      </c>
      <c r="V10249" s="50" t="s">
        <v>32319</v>
      </c>
      <c r="W10249" s="51" t="s">
        <v>32320</v>
      </c>
      <c r="X10249" s="51" t="s">
        <v>17</v>
      </c>
      <c r="Y10249" s="51" t="s">
        <v>18</v>
      </c>
      <c r="Z10249" s="51" t="s">
        <v>31184</v>
      </c>
      <c r="AA10249" s="50" t="s">
        <v>32319</v>
      </c>
      <c r="AB10249" s="51" t="s">
        <v>32320</v>
      </c>
      <c r="AC10249" s="51" t="s">
        <v>17</v>
      </c>
      <c r="AD10249" s="51" t="s">
        <v>18</v>
      </c>
      <c r="AE10249" s="51" t="s">
        <v>31184</v>
      </c>
    </row>
    <row r="10250" spans="1:31" ht="28.8" x14ac:dyDescent="0.3">
      <c r="A10250" t="s">
        <v>32460</v>
      </c>
      <c r="B10250" s="2" t="s">
        <v>19</v>
      </c>
      <c r="C10250" s="2" t="s">
        <v>17521</v>
      </c>
      <c r="D10250" s="2" t="s">
        <v>17524</v>
      </c>
      <c r="E10250" s="2" t="s">
        <v>17525</v>
      </c>
      <c r="F10250" s="2" t="s">
        <v>17546</v>
      </c>
      <c r="G10250" s="2" t="s">
        <v>17548</v>
      </c>
      <c r="H10250" s="3" t="s">
        <v>17549</v>
      </c>
      <c r="I10250" s="3" t="s">
        <v>15470</v>
      </c>
      <c r="J10250" s="3">
        <v>95</v>
      </c>
      <c r="K10250" s="2" t="s">
        <v>36</v>
      </c>
      <c r="O10250" s="7" t="s">
        <v>32650</v>
      </c>
      <c r="P10250" s="7" t="s">
        <v>34171</v>
      </c>
      <c r="Q10250" s="2">
        <v>1.6</v>
      </c>
      <c r="R10250" s="2">
        <v>1.6</v>
      </c>
      <c r="S10250" s="2" t="s">
        <v>33583</v>
      </c>
      <c r="U10250" s="26">
        <v>1</v>
      </c>
      <c r="V10250" s="26">
        <v>150</v>
      </c>
      <c r="W10250" s="26">
        <v>150</v>
      </c>
      <c r="X10250" s="26" t="s">
        <v>33720</v>
      </c>
      <c r="Z10250" s="26">
        <v>1</v>
      </c>
      <c r="AA10250" s="26">
        <v>50</v>
      </c>
      <c r="AB10250" s="26">
        <v>50</v>
      </c>
      <c r="AC10250" s="26" t="s">
        <v>31186</v>
      </c>
      <c r="AE10250" s="26">
        <v>1</v>
      </c>
    </row>
    <row r="10251" spans="1:31" ht="28.8" x14ac:dyDescent="0.3">
      <c r="A10251" t="s">
        <v>32460</v>
      </c>
      <c r="B10251" s="2" t="s">
        <v>19</v>
      </c>
      <c r="C10251" s="2" t="s">
        <v>17521</v>
      </c>
      <c r="D10251" s="2" t="s">
        <v>17524</v>
      </c>
      <c r="E10251" s="2" t="s">
        <v>17525</v>
      </c>
      <c r="F10251" s="2" t="s">
        <v>17546</v>
      </c>
      <c r="G10251" s="2" t="s">
        <v>17550</v>
      </c>
      <c r="H10251" s="3" t="s">
        <v>17551</v>
      </c>
      <c r="I10251" s="3" t="s">
        <v>15470</v>
      </c>
      <c r="J10251" s="3">
        <v>37</v>
      </c>
      <c r="K10251" s="2" t="s">
        <v>36</v>
      </c>
      <c r="O10251" s="7" t="s">
        <v>32650</v>
      </c>
      <c r="P10251" s="7" t="s">
        <v>34171</v>
      </c>
      <c r="Q10251" s="2">
        <v>1.6</v>
      </c>
      <c r="R10251" s="2">
        <v>1.6</v>
      </c>
      <c r="S10251" s="2" t="s">
        <v>33583</v>
      </c>
      <c r="U10251" s="26">
        <v>1</v>
      </c>
      <c r="V10251" s="26">
        <v>150</v>
      </c>
      <c r="W10251" s="26">
        <v>150</v>
      </c>
      <c r="X10251" s="26" t="s">
        <v>33720</v>
      </c>
      <c r="Z10251" s="26">
        <v>1</v>
      </c>
      <c r="AA10251" s="26">
        <v>70</v>
      </c>
      <c r="AB10251" s="26">
        <v>70</v>
      </c>
      <c r="AC10251" s="26" t="s">
        <v>31186</v>
      </c>
      <c r="AE10251" s="26">
        <v>1</v>
      </c>
    </row>
    <row r="10252" spans="1:31" ht="28.8" x14ac:dyDescent="0.3">
      <c r="A10252" t="s">
        <v>32460</v>
      </c>
      <c r="B10252" s="2" t="s">
        <v>19</v>
      </c>
      <c r="C10252" s="2" t="s">
        <v>17521</v>
      </c>
      <c r="D10252" s="2" t="s">
        <v>17524</v>
      </c>
      <c r="E10252" s="2" t="s">
        <v>17525</v>
      </c>
      <c r="F10252" s="2" t="s">
        <v>17546</v>
      </c>
      <c r="G10252" s="2" t="s">
        <v>17552</v>
      </c>
      <c r="H10252" s="3" t="s">
        <v>17553</v>
      </c>
      <c r="I10252" s="3" t="s">
        <v>15470</v>
      </c>
      <c r="J10252" s="3">
        <v>90</v>
      </c>
      <c r="K10252" s="2" t="s">
        <v>36</v>
      </c>
      <c r="O10252" s="7" t="s">
        <v>32650</v>
      </c>
      <c r="P10252" s="7" t="s">
        <v>34171</v>
      </c>
      <c r="Q10252" s="2">
        <v>1.6</v>
      </c>
      <c r="R10252" s="2">
        <v>1.6</v>
      </c>
      <c r="S10252" s="2" t="s">
        <v>33583</v>
      </c>
      <c r="U10252" s="26">
        <v>1</v>
      </c>
      <c r="V10252" s="26">
        <v>150</v>
      </c>
      <c r="W10252" s="26">
        <v>150</v>
      </c>
      <c r="X10252" s="26" t="s">
        <v>33720</v>
      </c>
      <c r="Z10252" s="26">
        <v>1</v>
      </c>
      <c r="AA10252" s="26">
        <v>80</v>
      </c>
      <c r="AB10252" s="26">
        <v>80</v>
      </c>
      <c r="AC10252" s="26" t="s">
        <v>31186</v>
      </c>
      <c r="AE10252" s="26">
        <v>1</v>
      </c>
    </row>
    <row r="10253" spans="1:31" ht="28.8" x14ac:dyDescent="0.3">
      <c r="A10253" t="s">
        <v>32460</v>
      </c>
      <c r="B10253" s="2" t="s">
        <v>19</v>
      </c>
      <c r="C10253" s="2" t="s">
        <v>17521</v>
      </c>
      <c r="D10253" s="2" t="s">
        <v>17524</v>
      </c>
      <c r="E10253" s="2" t="s">
        <v>17525</v>
      </c>
      <c r="F10253" s="2" t="s">
        <v>17546</v>
      </c>
      <c r="G10253" s="2" t="s">
        <v>17554</v>
      </c>
      <c r="H10253" s="3" t="s">
        <v>17555</v>
      </c>
      <c r="I10253" s="3" t="s">
        <v>15470</v>
      </c>
      <c r="J10253" s="3">
        <v>100</v>
      </c>
      <c r="K10253" s="2" t="s">
        <v>36</v>
      </c>
      <c r="O10253" s="7" t="s">
        <v>32650</v>
      </c>
      <c r="P10253" s="7" t="s">
        <v>34171</v>
      </c>
      <c r="Q10253" s="2">
        <v>1.6</v>
      </c>
      <c r="R10253" s="2">
        <v>1.6</v>
      </c>
      <c r="S10253" s="2" t="s">
        <v>33583</v>
      </c>
      <c r="U10253" s="26">
        <v>1</v>
      </c>
      <c r="V10253" s="26">
        <v>150</v>
      </c>
      <c r="W10253" s="26">
        <v>150</v>
      </c>
      <c r="X10253" s="26" t="s">
        <v>33720</v>
      </c>
      <c r="Z10253" s="26">
        <v>1</v>
      </c>
      <c r="AA10253" s="26">
        <v>100</v>
      </c>
      <c r="AB10253" s="26">
        <v>100</v>
      </c>
      <c r="AC10253" s="26" t="s">
        <v>31186</v>
      </c>
      <c r="AE10253" s="26">
        <v>1</v>
      </c>
    </row>
    <row r="10254" spans="1:31" ht="28.8" x14ac:dyDescent="0.3">
      <c r="A10254" t="s">
        <v>32460</v>
      </c>
      <c r="B10254" s="2" t="s">
        <v>19</v>
      </c>
      <c r="C10254" s="2" t="s">
        <v>17521</v>
      </c>
      <c r="D10254" s="2" t="s">
        <v>17524</v>
      </c>
      <c r="E10254" s="2" t="s">
        <v>17525</v>
      </c>
      <c r="F10254" s="2" t="s">
        <v>17546</v>
      </c>
      <c r="G10254" s="2" t="s">
        <v>17556</v>
      </c>
      <c r="H10254" s="3" t="s">
        <v>17557</v>
      </c>
      <c r="I10254" s="3" t="s">
        <v>15470</v>
      </c>
      <c r="J10254" s="3">
        <v>39</v>
      </c>
      <c r="K10254" s="2" t="s">
        <v>36</v>
      </c>
      <c r="O10254" s="7" t="s">
        <v>32650</v>
      </c>
      <c r="P10254" s="7" t="s">
        <v>34171</v>
      </c>
      <c r="Q10254" s="2">
        <v>1.6</v>
      </c>
      <c r="R10254" s="2">
        <v>1.6</v>
      </c>
      <c r="S10254" s="2" t="s">
        <v>33583</v>
      </c>
      <c r="U10254" s="26">
        <v>1</v>
      </c>
      <c r="V10254" s="26">
        <v>150</v>
      </c>
      <c r="W10254" s="26">
        <v>150</v>
      </c>
      <c r="X10254" s="26" t="s">
        <v>33720</v>
      </c>
      <c r="Z10254" s="26">
        <v>1</v>
      </c>
      <c r="AA10254" s="26">
        <v>125</v>
      </c>
      <c r="AB10254" s="26">
        <v>125</v>
      </c>
      <c r="AC10254" s="26" t="s">
        <v>31186</v>
      </c>
      <c r="AE10254" s="26">
        <v>1</v>
      </c>
    </row>
    <row r="10255" spans="1:31" ht="28.8" x14ac:dyDescent="0.3">
      <c r="A10255" t="s">
        <v>32460</v>
      </c>
      <c r="B10255" s="2" t="s">
        <v>19</v>
      </c>
      <c r="C10255" s="2" t="s">
        <v>17521</v>
      </c>
      <c r="D10255" s="2" t="s">
        <v>17524</v>
      </c>
      <c r="E10255" s="2" t="s">
        <v>17525</v>
      </c>
      <c r="F10255" s="2" t="s">
        <v>17546</v>
      </c>
      <c r="G10255" s="2" t="s">
        <v>17558</v>
      </c>
      <c r="H10255" s="3" t="s">
        <v>17559</v>
      </c>
      <c r="I10255" s="3" t="s">
        <v>15470</v>
      </c>
      <c r="J10255" s="3">
        <v>41</v>
      </c>
      <c r="K10255" s="2" t="s">
        <v>36</v>
      </c>
      <c r="O10255" s="7" t="s">
        <v>32650</v>
      </c>
      <c r="P10255" s="7" t="s">
        <v>34171</v>
      </c>
      <c r="Q10255" s="2">
        <v>1.6</v>
      </c>
      <c r="R10255" s="2">
        <v>1.6</v>
      </c>
      <c r="S10255" s="2" t="s">
        <v>33583</v>
      </c>
      <c r="U10255" s="26">
        <v>1</v>
      </c>
      <c r="V10255" s="26">
        <v>150</v>
      </c>
      <c r="W10255" s="26">
        <v>150</v>
      </c>
      <c r="X10255" s="26" t="s">
        <v>33720</v>
      </c>
      <c r="Z10255" s="26">
        <v>1</v>
      </c>
      <c r="AA10255" s="26">
        <v>150</v>
      </c>
      <c r="AB10255" s="26">
        <v>150</v>
      </c>
      <c r="AC10255" s="26" t="s">
        <v>31186</v>
      </c>
      <c r="AE10255" s="26">
        <v>1</v>
      </c>
    </row>
    <row r="10256" spans="1:31" ht="28.8" x14ac:dyDescent="0.3">
      <c r="A10256" t="s">
        <v>32460</v>
      </c>
      <c r="B10256" s="2" t="s">
        <v>19</v>
      </c>
      <c r="C10256" s="2" t="s">
        <v>17521</v>
      </c>
      <c r="D10256" s="2" t="s">
        <v>17524</v>
      </c>
      <c r="E10256" s="2" t="s">
        <v>17525</v>
      </c>
      <c r="F10256" s="2" t="s">
        <v>17546</v>
      </c>
      <c r="G10256" s="2" t="s">
        <v>17560</v>
      </c>
      <c r="H10256" s="3" t="s">
        <v>17561</v>
      </c>
      <c r="I10256" s="3" t="s">
        <v>15470</v>
      </c>
      <c r="J10256" s="3">
        <v>28</v>
      </c>
      <c r="K10256" s="2" t="s">
        <v>36</v>
      </c>
      <c r="O10256" s="7" t="s">
        <v>32650</v>
      </c>
      <c r="P10256" s="7" t="s">
        <v>34171</v>
      </c>
      <c r="Q10256" s="2">
        <v>1.6</v>
      </c>
      <c r="R10256" s="2">
        <v>1.6</v>
      </c>
      <c r="S10256" s="2" t="s">
        <v>33583</v>
      </c>
      <c r="U10256" s="26">
        <v>1</v>
      </c>
      <c r="V10256" s="26">
        <v>150</v>
      </c>
      <c r="W10256" s="26">
        <v>150</v>
      </c>
      <c r="X10256" s="26" t="s">
        <v>33720</v>
      </c>
      <c r="Z10256" s="26">
        <v>1</v>
      </c>
      <c r="AA10256" s="26">
        <v>200</v>
      </c>
      <c r="AB10256" s="26">
        <v>200</v>
      </c>
      <c r="AC10256" s="26" t="s">
        <v>31186</v>
      </c>
      <c r="AE10256" s="26">
        <v>1</v>
      </c>
    </row>
    <row r="10257" spans="1:31" ht="28.8" x14ac:dyDescent="0.3">
      <c r="A10257" t="s">
        <v>32460</v>
      </c>
      <c r="B10257" s="2" t="s">
        <v>19</v>
      </c>
      <c r="C10257" s="2" t="s">
        <v>17521</v>
      </c>
      <c r="D10257" s="2" t="s">
        <v>17524</v>
      </c>
      <c r="E10257" s="2" t="s">
        <v>17525</v>
      </c>
      <c r="F10257" s="2" t="s">
        <v>17546</v>
      </c>
      <c r="G10257" s="2" t="s">
        <v>17562</v>
      </c>
      <c r="H10257" s="3" t="s">
        <v>17563</v>
      </c>
      <c r="I10257" s="3" t="s">
        <v>15470</v>
      </c>
      <c r="J10257" s="3">
        <v>2</v>
      </c>
      <c r="K10257" s="2" t="s">
        <v>36</v>
      </c>
      <c r="O10257" s="7" t="s">
        <v>32650</v>
      </c>
      <c r="P10257" s="7" t="s">
        <v>34171</v>
      </c>
      <c r="Q10257" s="2">
        <v>1.6</v>
      </c>
      <c r="R10257" s="2">
        <v>1.6</v>
      </c>
      <c r="S10257" s="2" t="s">
        <v>33583</v>
      </c>
      <c r="U10257" s="26">
        <v>1</v>
      </c>
      <c r="V10257" s="26">
        <v>150</v>
      </c>
      <c r="W10257" s="26">
        <v>150</v>
      </c>
      <c r="X10257" s="26" t="s">
        <v>33720</v>
      </c>
      <c r="Z10257" s="26">
        <v>1</v>
      </c>
      <c r="AA10257" s="26">
        <v>250</v>
      </c>
      <c r="AB10257" s="26">
        <v>250</v>
      </c>
      <c r="AC10257" s="26" t="s">
        <v>31186</v>
      </c>
      <c r="AE10257" s="26">
        <v>1</v>
      </c>
    </row>
    <row r="10258" spans="1:31" ht="28.8" x14ac:dyDescent="0.3">
      <c r="A10258" t="s">
        <v>32460</v>
      </c>
      <c r="B10258" s="2" t="s">
        <v>19</v>
      </c>
      <c r="C10258" s="2" t="s">
        <v>17521</v>
      </c>
      <c r="D10258" s="2" t="s">
        <v>17524</v>
      </c>
      <c r="E10258" s="2" t="s">
        <v>17525</v>
      </c>
      <c r="F10258" s="2" t="s">
        <v>17546</v>
      </c>
      <c r="G10258" s="2" t="s">
        <v>17564</v>
      </c>
      <c r="H10258" s="3" t="s">
        <v>17565</v>
      </c>
      <c r="I10258" s="3" t="s">
        <v>15470</v>
      </c>
      <c r="J10258" s="3">
        <v>14</v>
      </c>
      <c r="K10258" s="2" t="s">
        <v>36</v>
      </c>
      <c r="O10258" s="7" t="s">
        <v>32650</v>
      </c>
      <c r="P10258" s="7" t="s">
        <v>34171</v>
      </c>
      <c r="Q10258" s="2">
        <v>1.6</v>
      </c>
      <c r="R10258" s="2">
        <v>1.6</v>
      </c>
      <c r="S10258" s="2" t="s">
        <v>33583</v>
      </c>
      <c r="U10258" s="26">
        <v>1</v>
      </c>
      <c r="V10258" s="26">
        <v>150</v>
      </c>
      <c r="W10258" s="26">
        <v>150</v>
      </c>
      <c r="X10258" s="26" t="s">
        <v>33720</v>
      </c>
      <c r="Z10258" s="26">
        <v>1</v>
      </c>
      <c r="AA10258" s="26">
        <v>300</v>
      </c>
      <c r="AB10258" s="26">
        <v>300</v>
      </c>
      <c r="AC10258" s="26" t="s">
        <v>31186</v>
      </c>
      <c r="AE10258" s="26">
        <v>1</v>
      </c>
    </row>
    <row r="10259" spans="1:31" ht="28.8" x14ac:dyDescent="0.3">
      <c r="A10259" t="s">
        <v>32460</v>
      </c>
      <c r="B10259" s="2" t="s">
        <v>19</v>
      </c>
      <c r="C10259" s="2" t="s">
        <v>17521</v>
      </c>
      <c r="D10259" s="2" t="s">
        <v>17524</v>
      </c>
      <c r="E10259" s="2" t="s">
        <v>17525</v>
      </c>
      <c r="F10259" s="2" t="s">
        <v>17546</v>
      </c>
      <c r="G10259" s="2" t="s">
        <v>17566</v>
      </c>
      <c r="H10259" s="3" t="s">
        <v>17567</v>
      </c>
      <c r="I10259" s="3" t="s">
        <v>15470</v>
      </c>
      <c r="K10259" s="2" t="s">
        <v>36</v>
      </c>
      <c r="O10259" s="7" t="s">
        <v>32650</v>
      </c>
      <c r="P10259" s="7" t="s">
        <v>34171</v>
      </c>
      <c r="Q10259" s="2">
        <v>1.6</v>
      </c>
      <c r="R10259" s="2">
        <v>1.6</v>
      </c>
      <c r="S10259" s="2" t="s">
        <v>33583</v>
      </c>
      <c r="U10259" s="26">
        <v>1</v>
      </c>
      <c r="V10259" s="26">
        <v>150</v>
      </c>
      <c r="W10259" s="26">
        <v>150</v>
      </c>
      <c r="X10259" s="26" t="s">
        <v>33720</v>
      </c>
      <c r="Z10259" s="26">
        <v>1</v>
      </c>
      <c r="AA10259" s="26">
        <v>350</v>
      </c>
      <c r="AB10259" s="26">
        <v>350</v>
      </c>
      <c r="AC10259" s="26" t="s">
        <v>31186</v>
      </c>
      <c r="AE10259" s="26">
        <v>1</v>
      </c>
    </row>
    <row r="10260" spans="1:31" ht="28.8" x14ac:dyDescent="0.3">
      <c r="A10260" t="s">
        <v>32460</v>
      </c>
      <c r="B10260" s="2" t="s">
        <v>19</v>
      </c>
      <c r="C10260" s="2" t="s">
        <v>17521</v>
      </c>
      <c r="D10260" s="2" t="s">
        <v>17524</v>
      </c>
      <c r="E10260" s="2" t="s">
        <v>17525</v>
      </c>
      <c r="F10260" s="2" t="s">
        <v>17546</v>
      </c>
      <c r="G10260" s="2" t="s">
        <v>17568</v>
      </c>
      <c r="H10260" s="3" t="s">
        <v>17569</v>
      </c>
      <c r="I10260" s="3" t="s">
        <v>15470</v>
      </c>
      <c r="J10260" s="3">
        <v>13</v>
      </c>
      <c r="K10260" s="2" t="s">
        <v>36</v>
      </c>
      <c r="O10260" s="7" t="s">
        <v>32650</v>
      </c>
      <c r="P10260" s="7" t="s">
        <v>34171</v>
      </c>
      <c r="Q10260" s="2">
        <v>1.6</v>
      </c>
      <c r="R10260" s="2">
        <v>1.6</v>
      </c>
      <c r="S10260" s="2" t="s">
        <v>33583</v>
      </c>
      <c r="U10260" s="26">
        <v>1</v>
      </c>
      <c r="V10260" s="26">
        <v>150</v>
      </c>
      <c r="W10260" s="26">
        <v>150</v>
      </c>
      <c r="X10260" s="26" t="s">
        <v>33720</v>
      </c>
      <c r="Z10260" s="26">
        <v>1</v>
      </c>
      <c r="AA10260" s="26">
        <v>400</v>
      </c>
      <c r="AB10260" s="26">
        <v>400</v>
      </c>
      <c r="AC10260" s="26" t="s">
        <v>31186</v>
      </c>
      <c r="AE10260" s="26">
        <v>1</v>
      </c>
    </row>
    <row r="10261" spans="1:31" ht="28.8" x14ac:dyDescent="0.3">
      <c r="A10261" t="s">
        <v>32460</v>
      </c>
      <c r="B10261" s="2" t="s">
        <v>19</v>
      </c>
      <c r="C10261" s="2" t="s">
        <v>17521</v>
      </c>
      <c r="D10261" s="2" t="s">
        <v>17524</v>
      </c>
      <c r="E10261" s="2" t="s">
        <v>17525</v>
      </c>
      <c r="F10261" s="2" t="s">
        <v>17546</v>
      </c>
      <c r="G10261" s="2" t="s">
        <v>17570</v>
      </c>
      <c r="H10261" s="3" t="s">
        <v>17571</v>
      </c>
      <c r="I10261" s="3" t="s">
        <v>15470</v>
      </c>
      <c r="J10261" s="3">
        <v>2</v>
      </c>
      <c r="K10261" s="2" t="s">
        <v>36</v>
      </c>
      <c r="O10261" s="7" t="s">
        <v>32650</v>
      </c>
      <c r="P10261" s="7" t="s">
        <v>34171</v>
      </c>
      <c r="Q10261" s="2">
        <v>1.6</v>
      </c>
      <c r="R10261" s="2">
        <v>1.6</v>
      </c>
      <c r="S10261" s="2" t="s">
        <v>33583</v>
      </c>
      <c r="U10261" s="26">
        <v>1</v>
      </c>
      <c r="V10261" s="26">
        <v>150</v>
      </c>
      <c r="W10261" s="26">
        <v>150</v>
      </c>
      <c r="X10261" s="26" t="s">
        <v>33720</v>
      </c>
      <c r="Z10261" s="26">
        <v>1</v>
      </c>
      <c r="AA10261" s="26">
        <v>450</v>
      </c>
      <c r="AB10261" s="26">
        <v>450</v>
      </c>
      <c r="AC10261" s="26" t="s">
        <v>31186</v>
      </c>
      <c r="AE10261" s="26">
        <v>1</v>
      </c>
    </row>
    <row r="10262" spans="1:31" ht="28.8" x14ac:dyDescent="0.3">
      <c r="A10262" t="s">
        <v>32460</v>
      </c>
      <c r="B10262" s="2" t="s">
        <v>19</v>
      </c>
      <c r="C10262" s="2" t="s">
        <v>17521</v>
      </c>
      <c r="D10262" s="2" t="s">
        <v>17524</v>
      </c>
      <c r="E10262" s="2" t="s">
        <v>17525</v>
      </c>
      <c r="F10262" s="2" t="s">
        <v>17546</v>
      </c>
      <c r="G10262" s="2" t="s">
        <v>17572</v>
      </c>
      <c r="H10262" s="3" t="s">
        <v>17573</v>
      </c>
      <c r="I10262" s="3" t="s">
        <v>15470</v>
      </c>
      <c r="K10262" s="2" t="s">
        <v>36</v>
      </c>
      <c r="O10262" s="7" t="s">
        <v>32650</v>
      </c>
      <c r="P10262" s="7" t="s">
        <v>34171</v>
      </c>
      <c r="Q10262" s="2">
        <v>1.6</v>
      </c>
      <c r="R10262" s="2">
        <v>1.6</v>
      </c>
      <c r="S10262" s="2" t="s">
        <v>33583</v>
      </c>
      <c r="U10262" s="26">
        <v>1</v>
      </c>
      <c r="V10262" s="26">
        <v>150</v>
      </c>
      <c r="W10262" s="26">
        <v>150</v>
      </c>
      <c r="X10262" s="26" t="s">
        <v>33720</v>
      </c>
      <c r="Z10262" s="26">
        <v>1</v>
      </c>
      <c r="AA10262" s="26">
        <v>500</v>
      </c>
      <c r="AB10262" s="26">
        <v>500</v>
      </c>
      <c r="AC10262" s="26" t="s">
        <v>31186</v>
      </c>
      <c r="AE10262" s="26">
        <v>1</v>
      </c>
    </row>
    <row r="10263" spans="1:31" ht="28.8" x14ac:dyDescent="0.3">
      <c r="A10263" t="s">
        <v>32460</v>
      </c>
      <c r="B10263" s="2" t="s">
        <v>19</v>
      </c>
      <c r="C10263" s="2" t="s">
        <v>17521</v>
      </c>
      <c r="D10263" s="2" t="s">
        <v>17524</v>
      </c>
      <c r="E10263" s="2" t="s">
        <v>17525</v>
      </c>
      <c r="F10263" s="2" t="s">
        <v>17546</v>
      </c>
      <c r="G10263" s="2" t="s">
        <v>17574</v>
      </c>
      <c r="H10263" s="3" t="s">
        <v>17575</v>
      </c>
      <c r="I10263" s="3" t="s">
        <v>15470</v>
      </c>
      <c r="J10263" s="3">
        <v>1</v>
      </c>
      <c r="K10263" s="2" t="s">
        <v>36</v>
      </c>
      <c r="O10263" s="7" t="s">
        <v>32650</v>
      </c>
      <c r="P10263" s="7" t="s">
        <v>34171</v>
      </c>
      <c r="Q10263" s="2">
        <v>1.6</v>
      </c>
      <c r="R10263" s="2">
        <v>1.6</v>
      </c>
      <c r="S10263" s="2" t="s">
        <v>33583</v>
      </c>
      <c r="U10263" s="26">
        <v>1</v>
      </c>
      <c r="V10263" s="26">
        <v>150</v>
      </c>
      <c r="W10263" s="26">
        <v>150</v>
      </c>
      <c r="X10263" s="26" t="s">
        <v>33720</v>
      </c>
      <c r="Z10263" s="26">
        <v>1</v>
      </c>
      <c r="AA10263" s="26">
        <v>600</v>
      </c>
      <c r="AB10263" s="26">
        <v>600</v>
      </c>
      <c r="AC10263" s="26" t="s">
        <v>31186</v>
      </c>
      <c r="AE10263" s="26">
        <v>1</v>
      </c>
    </row>
    <row r="10264" spans="1:31" ht="28.8" x14ac:dyDescent="0.3">
      <c r="A10264" t="s">
        <v>32460</v>
      </c>
      <c r="B10264" s="2" t="s">
        <v>19</v>
      </c>
      <c r="C10264" s="2" t="s">
        <v>17521</v>
      </c>
      <c r="D10264" s="2" t="s">
        <v>17524</v>
      </c>
      <c r="E10264" s="2" t="s">
        <v>17525</v>
      </c>
      <c r="F10264" s="2" t="s">
        <v>17546</v>
      </c>
      <c r="G10264" s="2" t="s">
        <v>17576</v>
      </c>
      <c r="H10264" s="3" t="s">
        <v>17577</v>
      </c>
      <c r="I10264" s="3" t="s">
        <v>15470</v>
      </c>
      <c r="K10264" s="2" t="s">
        <v>36</v>
      </c>
      <c r="O10264" s="7" t="s">
        <v>32650</v>
      </c>
      <c r="P10264" s="7" t="s">
        <v>34171</v>
      </c>
      <c r="Q10264" s="2">
        <v>1.6</v>
      </c>
      <c r="R10264" s="2">
        <v>1.6</v>
      </c>
      <c r="S10264" s="2" t="s">
        <v>33583</v>
      </c>
      <c r="U10264" s="26">
        <v>1</v>
      </c>
      <c r="V10264" s="26">
        <v>150</v>
      </c>
      <c r="W10264" s="26">
        <v>150</v>
      </c>
      <c r="X10264" s="26" t="s">
        <v>33720</v>
      </c>
      <c r="Z10264" s="26">
        <v>1</v>
      </c>
      <c r="AA10264" s="26">
        <v>700</v>
      </c>
      <c r="AB10264" s="26">
        <v>700</v>
      </c>
      <c r="AC10264" s="26" t="s">
        <v>31186</v>
      </c>
      <c r="AE10264" s="26">
        <v>1</v>
      </c>
    </row>
    <row r="10265" spans="1:31" ht="28.8" x14ac:dyDescent="0.3">
      <c r="A10265" t="s">
        <v>32460</v>
      </c>
      <c r="B10265" s="2" t="s">
        <v>19</v>
      </c>
      <c r="C10265" s="2" t="s">
        <v>17521</v>
      </c>
      <c r="D10265" s="2" t="s">
        <v>17524</v>
      </c>
      <c r="E10265" s="2" t="s">
        <v>17525</v>
      </c>
      <c r="F10265" s="2" t="s">
        <v>17546</v>
      </c>
      <c r="G10265" s="2" t="s">
        <v>17578</v>
      </c>
      <c r="H10265" s="3" t="s">
        <v>17579</v>
      </c>
      <c r="I10265" s="3" t="s">
        <v>15470</v>
      </c>
      <c r="K10265" s="2" t="s">
        <v>36</v>
      </c>
      <c r="O10265" s="7" t="s">
        <v>32650</v>
      </c>
      <c r="P10265" s="7" t="s">
        <v>34171</v>
      </c>
      <c r="Q10265" s="2">
        <v>1.6</v>
      </c>
      <c r="R10265" s="2">
        <v>1.6</v>
      </c>
      <c r="S10265" s="2" t="s">
        <v>33583</v>
      </c>
      <c r="U10265" s="26">
        <v>1</v>
      </c>
      <c r="V10265" s="26">
        <v>150</v>
      </c>
      <c r="W10265" s="26">
        <v>150</v>
      </c>
      <c r="X10265" s="26" t="s">
        <v>33720</v>
      </c>
      <c r="Z10265" s="26">
        <v>1</v>
      </c>
      <c r="AA10265" s="26">
        <v>800</v>
      </c>
      <c r="AB10265" s="26">
        <v>800</v>
      </c>
      <c r="AC10265" s="26" t="s">
        <v>31186</v>
      </c>
      <c r="AE10265" s="26">
        <v>1</v>
      </c>
    </row>
    <row r="10266" spans="1:31" ht="28.8" x14ac:dyDescent="0.3">
      <c r="A10266" t="s">
        <v>32460</v>
      </c>
      <c r="B10266" s="2" t="s">
        <v>19</v>
      </c>
      <c r="C10266" s="2" t="s">
        <v>17521</v>
      </c>
      <c r="D10266" s="2" t="s">
        <v>17524</v>
      </c>
      <c r="E10266" s="2" t="s">
        <v>17525</v>
      </c>
      <c r="F10266" s="2" t="s">
        <v>17546</v>
      </c>
      <c r="G10266" s="2" t="s">
        <v>17580</v>
      </c>
      <c r="H10266" s="3" t="s">
        <v>17581</v>
      </c>
      <c r="I10266" s="3" t="s">
        <v>15470</v>
      </c>
      <c r="K10266" s="2" t="s">
        <v>36</v>
      </c>
      <c r="O10266" s="7" t="s">
        <v>32650</v>
      </c>
      <c r="P10266" s="7" t="s">
        <v>34171</v>
      </c>
      <c r="Q10266" s="2">
        <v>1.6</v>
      </c>
      <c r="R10266" s="2">
        <v>1.6</v>
      </c>
      <c r="S10266" s="2" t="s">
        <v>33583</v>
      </c>
      <c r="U10266" s="26">
        <v>1</v>
      </c>
      <c r="V10266" s="26">
        <v>150</v>
      </c>
      <c r="W10266" s="26">
        <v>150</v>
      </c>
      <c r="X10266" s="26" t="s">
        <v>33720</v>
      </c>
      <c r="Z10266" s="26">
        <v>1</v>
      </c>
      <c r="AA10266" s="26">
        <v>900</v>
      </c>
      <c r="AB10266" s="26">
        <v>900</v>
      </c>
      <c r="AC10266" s="26" t="s">
        <v>31186</v>
      </c>
      <c r="AE10266" s="26">
        <v>1</v>
      </c>
    </row>
    <row r="10267" spans="1:31" ht="28.8" x14ac:dyDescent="0.3">
      <c r="A10267" t="s">
        <v>32460</v>
      </c>
      <c r="B10267" s="2" t="s">
        <v>19</v>
      </c>
      <c r="C10267" s="2" t="s">
        <v>17521</v>
      </c>
      <c r="D10267" s="2" t="s">
        <v>17524</v>
      </c>
      <c r="E10267" s="2" t="s">
        <v>17525</v>
      </c>
      <c r="F10267" s="2" t="s">
        <v>17546</v>
      </c>
      <c r="G10267" s="2" t="s">
        <v>17582</v>
      </c>
      <c r="H10267" s="3" t="s">
        <v>17583</v>
      </c>
      <c r="I10267" s="3" t="s">
        <v>15470</v>
      </c>
      <c r="K10267" s="2" t="s">
        <v>36</v>
      </c>
      <c r="O10267" s="7" t="s">
        <v>32650</v>
      </c>
      <c r="P10267" s="7" t="s">
        <v>34171</v>
      </c>
      <c r="Q10267" s="2">
        <v>1.6</v>
      </c>
      <c r="R10267" s="2">
        <v>1.6</v>
      </c>
      <c r="S10267" s="2" t="s">
        <v>33583</v>
      </c>
      <c r="U10267" s="26">
        <v>1</v>
      </c>
      <c r="V10267" s="26">
        <v>150</v>
      </c>
      <c r="W10267" s="26">
        <v>150</v>
      </c>
      <c r="X10267" s="26" t="s">
        <v>33720</v>
      </c>
      <c r="Z10267" s="26">
        <v>1</v>
      </c>
      <c r="AA10267" s="26">
        <v>1000</v>
      </c>
      <c r="AB10267" s="26">
        <v>1000</v>
      </c>
      <c r="AC10267" s="26" t="s">
        <v>31186</v>
      </c>
      <c r="AE10267" s="26">
        <v>1</v>
      </c>
    </row>
    <row r="10268" spans="1:31" ht="28.8" x14ac:dyDescent="0.3">
      <c r="A10268" t="s">
        <v>32460</v>
      </c>
      <c r="B10268" s="2" t="s">
        <v>19</v>
      </c>
      <c r="C10268" s="2" t="s">
        <v>17521</v>
      </c>
      <c r="D10268" s="2" t="s">
        <v>17524</v>
      </c>
      <c r="E10268" s="2" t="s">
        <v>17525</v>
      </c>
      <c r="F10268" s="2" t="s">
        <v>17546</v>
      </c>
      <c r="G10268" s="2" t="s">
        <v>17584</v>
      </c>
      <c r="H10268" s="3" t="s">
        <v>17585</v>
      </c>
      <c r="I10268" s="3" t="s">
        <v>15470</v>
      </c>
      <c r="K10268" s="2" t="s">
        <v>36</v>
      </c>
      <c r="O10268" s="7" t="s">
        <v>32650</v>
      </c>
      <c r="P10268" s="7" t="s">
        <v>34171</v>
      </c>
      <c r="Q10268" s="2">
        <v>1.6</v>
      </c>
      <c r="R10268" s="2">
        <v>1.6</v>
      </c>
      <c r="S10268" s="2" t="s">
        <v>33583</v>
      </c>
      <c r="U10268" s="26">
        <v>1</v>
      </c>
      <c r="V10268" s="26">
        <v>150</v>
      </c>
      <c r="W10268" s="26">
        <v>150</v>
      </c>
      <c r="X10268" s="26" t="s">
        <v>33720</v>
      </c>
      <c r="Z10268" s="26">
        <v>1</v>
      </c>
      <c r="AA10268" s="26">
        <v>1200</v>
      </c>
      <c r="AB10268" s="26">
        <v>1200</v>
      </c>
      <c r="AC10268" s="26" t="s">
        <v>31186</v>
      </c>
      <c r="AE10268" s="26">
        <v>1</v>
      </c>
    </row>
    <row r="10269" spans="1:31" ht="28.8" x14ac:dyDescent="0.3">
      <c r="A10269" t="s">
        <v>32460</v>
      </c>
      <c r="B10269" s="2" t="s">
        <v>19</v>
      </c>
      <c r="C10269" s="2" t="s">
        <v>17521</v>
      </c>
      <c r="D10269" s="2" t="s">
        <v>17524</v>
      </c>
      <c r="E10269" s="2" t="s">
        <v>17525</v>
      </c>
      <c r="F10269" s="2" t="s">
        <v>17546</v>
      </c>
      <c r="G10269" s="2" t="s">
        <v>17586</v>
      </c>
      <c r="H10269" s="3" t="s">
        <v>17587</v>
      </c>
      <c r="I10269" s="3" t="s">
        <v>15470</v>
      </c>
      <c r="K10269" s="2" t="s">
        <v>36</v>
      </c>
      <c r="O10269" s="7" t="s">
        <v>32650</v>
      </c>
      <c r="P10269" s="7" t="s">
        <v>34171</v>
      </c>
      <c r="Q10269" s="2">
        <v>1.6</v>
      </c>
      <c r="R10269" s="2">
        <v>1.6</v>
      </c>
      <c r="S10269" s="2" t="s">
        <v>33583</v>
      </c>
      <c r="U10269" s="26">
        <v>1</v>
      </c>
      <c r="V10269" s="26">
        <v>150</v>
      </c>
      <c r="W10269" s="26">
        <v>150</v>
      </c>
      <c r="X10269" s="26" t="s">
        <v>33720</v>
      </c>
      <c r="Z10269" s="26">
        <v>1</v>
      </c>
      <c r="AA10269" s="26">
        <v>1400</v>
      </c>
      <c r="AB10269" s="26">
        <v>1400</v>
      </c>
      <c r="AC10269" s="26" t="s">
        <v>31186</v>
      </c>
      <c r="AE10269" s="26">
        <v>1</v>
      </c>
    </row>
    <row r="10270" spans="1:31" x14ac:dyDescent="0.3">
      <c r="L10270" s="163" t="s">
        <v>0</v>
      </c>
      <c r="M10270" s="163"/>
      <c r="N10270" s="163"/>
      <c r="O10270" s="163" t="s">
        <v>1</v>
      </c>
      <c r="P10270" s="163"/>
      <c r="Q10270" s="165" t="s">
        <v>32818</v>
      </c>
      <c r="R10270" s="166"/>
      <c r="S10270" s="166"/>
      <c r="T10270" s="166"/>
      <c r="U10270" s="167"/>
      <c r="V10270" s="165" t="s">
        <v>33719</v>
      </c>
      <c r="W10270" s="166"/>
      <c r="X10270" s="166"/>
      <c r="Y10270" s="166"/>
      <c r="Z10270" s="167"/>
      <c r="AA10270" s="165" t="s">
        <v>31185</v>
      </c>
      <c r="AB10270" s="166"/>
      <c r="AC10270" s="166"/>
      <c r="AD10270" s="166"/>
      <c r="AE10270" s="167"/>
    </row>
    <row r="10271" spans="1:31" ht="43.2" x14ac:dyDescent="0.3">
      <c r="B10271" s="2" t="s">
        <v>19</v>
      </c>
      <c r="C10271" s="2" t="s">
        <v>17521</v>
      </c>
      <c r="D10271" s="2" t="s">
        <v>17524</v>
      </c>
      <c r="E10271" s="2" t="s">
        <v>17525</v>
      </c>
      <c r="F10271" s="2" t="s">
        <v>17588</v>
      </c>
      <c r="H10271" s="3" t="s">
        <v>17589</v>
      </c>
      <c r="L10271" s="123" t="s">
        <v>12</v>
      </c>
      <c r="M10271" s="123" t="s">
        <v>13</v>
      </c>
      <c r="N10271" s="123" t="s">
        <v>14</v>
      </c>
      <c r="O10271" s="123" t="s">
        <v>32311</v>
      </c>
      <c r="P10271" s="123" t="s">
        <v>31197</v>
      </c>
      <c r="Q10271" s="50" t="s">
        <v>32319</v>
      </c>
      <c r="R10271" s="51" t="s">
        <v>32320</v>
      </c>
      <c r="S10271" s="51" t="s">
        <v>17</v>
      </c>
      <c r="T10271" s="51" t="s">
        <v>18</v>
      </c>
      <c r="U10271" s="51" t="s">
        <v>31184</v>
      </c>
      <c r="V10271" s="50" t="s">
        <v>32319</v>
      </c>
      <c r="W10271" s="51" t="s">
        <v>32320</v>
      </c>
      <c r="X10271" s="51" t="s">
        <v>17</v>
      </c>
      <c r="Y10271" s="51" t="s">
        <v>18</v>
      </c>
      <c r="Z10271" s="51" t="s">
        <v>31184</v>
      </c>
      <c r="AA10271" s="50" t="s">
        <v>32319</v>
      </c>
      <c r="AB10271" s="51" t="s">
        <v>32320</v>
      </c>
      <c r="AC10271" s="51" t="s">
        <v>17</v>
      </c>
      <c r="AD10271" s="51" t="s">
        <v>18</v>
      </c>
      <c r="AE10271" s="51" t="s">
        <v>31184</v>
      </c>
    </row>
    <row r="10272" spans="1:31" ht="28.8" x14ac:dyDescent="0.3">
      <c r="A10272" t="s">
        <v>32460</v>
      </c>
      <c r="B10272" s="2" t="s">
        <v>19</v>
      </c>
      <c r="C10272" s="2" t="s">
        <v>17521</v>
      </c>
      <c r="D10272" s="2" t="s">
        <v>17524</v>
      </c>
      <c r="E10272" s="2" t="s">
        <v>17525</v>
      </c>
      <c r="F10272" s="2" t="s">
        <v>17588</v>
      </c>
      <c r="G10272" s="2" t="s">
        <v>17590</v>
      </c>
      <c r="H10272" s="3" t="s">
        <v>17591</v>
      </c>
      <c r="I10272" s="3" t="s">
        <v>15470</v>
      </c>
      <c r="J10272" s="3">
        <v>209</v>
      </c>
      <c r="K10272" s="2" t="s">
        <v>36</v>
      </c>
      <c r="O10272" s="7" t="s">
        <v>32650</v>
      </c>
      <c r="P10272" s="7" t="s">
        <v>34172</v>
      </c>
      <c r="Q10272" s="2">
        <v>1.6</v>
      </c>
      <c r="R10272" s="2">
        <v>1.6</v>
      </c>
      <c r="S10272" s="2" t="s">
        <v>33583</v>
      </c>
      <c r="U10272" s="26">
        <v>1</v>
      </c>
      <c r="V10272" s="26">
        <v>150</v>
      </c>
      <c r="W10272" s="26">
        <v>150</v>
      </c>
      <c r="X10272" s="26" t="s">
        <v>33720</v>
      </c>
      <c r="Z10272" s="26">
        <v>1</v>
      </c>
      <c r="AA10272" s="26">
        <v>50</v>
      </c>
      <c r="AB10272" s="26">
        <v>50</v>
      </c>
      <c r="AC10272" s="26" t="s">
        <v>31186</v>
      </c>
      <c r="AE10272" s="26">
        <v>1</v>
      </c>
    </row>
    <row r="10273" spans="1:31" ht="28.8" x14ac:dyDescent="0.3">
      <c r="A10273" t="s">
        <v>32460</v>
      </c>
      <c r="B10273" s="2" t="s">
        <v>19</v>
      </c>
      <c r="C10273" s="2" t="s">
        <v>17521</v>
      </c>
      <c r="D10273" s="2" t="s">
        <v>17524</v>
      </c>
      <c r="E10273" s="2" t="s">
        <v>17525</v>
      </c>
      <c r="F10273" s="2" t="s">
        <v>17588</v>
      </c>
      <c r="G10273" s="2" t="s">
        <v>17592</v>
      </c>
      <c r="H10273" s="3" t="s">
        <v>17593</v>
      </c>
      <c r="I10273" s="3" t="s">
        <v>15470</v>
      </c>
      <c r="J10273" s="3">
        <v>49</v>
      </c>
      <c r="K10273" s="2" t="s">
        <v>36</v>
      </c>
      <c r="O10273" s="7" t="s">
        <v>32650</v>
      </c>
      <c r="P10273" s="7" t="s">
        <v>34172</v>
      </c>
      <c r="Q10273" s="2">
        <v>1.6</v>
      </c>
      <c r="R10273" s="2">
        <v>1.6</v>
      </c>
      <c r="S10273" s="2" t="s">
        <v>33583</v>
      </c>
      <c r="U10273" s="26">
        <v>1</v>
      </c>
      <c r="V10273" s="26">
        <v>150</v>
      </c>
      <c r="W10273" s="26">
        <v>150</v>
      </c>
      <c r="X10273" s="26" t="s">
        <v>33720</v>
      </c>
      <c r="Z10273" s="26">
        <v>1</v>
      </c>
      <c r="AA10273" s="26">
        <v>70</v>
      </c>
      <c r="AB10273" s="26">
        <v>70</v>
      </c>
      <c r="AC10273" s="26" t="s">
        <v>31186</v>
      </c>
      <c r="AE10273" s="26">
        <v>1</v>
      </c>
    </row>
    <row r="10274" spans="1:31" ht="28.8" x14ac:dyDescent="0.3">
      <c r="A10274" t="s">
        <v>32460</v>
      </c>
      <c r="B10274" s="2" t="s">
        <v>19</v>
      </c>
      <c r="C10274" s="2" t="s">
        <v>17521</v>
      </c>
      <c r="D10274" s="2" t="s">
        <v>17524</v>
      </c>
      <c r="E10274" s="2" t="s">
        <v>17525</v>
      </c>
      <c r="F10274" s="2" t="s">
        <v>17588</v>
      </c>
      <c r="G10274" s="2" t="s">
        <v>17594</v>
      </c>
      <c r="H10274" s="3" t="s">
        <v>17595</v>
      </c>
      <c r="I10274" s="3" t="s">
        <v>15470</v>
      </c>
      <c r="J10274" s="3">
        <v>143</v>
      </c>
      <c r="K10274" s="2" t="s">
        <v>36</v>
      </c>
      <c r="O10274" s="7" t="s">
        <v>32650</v>
      </c>
      <c r="P10274" s="7" t="s">
        <v>34172</v>
      </c>
      <c r="Q10274" s="2">
        <v>1.6</v>
      </c>
      <c r="R10274" s="2">
        <v>1.6</v>
      </c>
      <c r="S10274" s="2" t="s">
        <v>33583</v>
      </c>
      <c r="U10274" s="26">
        <v>1</v>
      </c>
      <c r="V10274" s="26">
        <v>150</v>
      </c>
      <c r="W10274" s="26">
        <v>150</v>
      </c>
      <c r="X10274" s="26" t="s">
        <v>33720</v>
      </c>
      <c r="Z10274" s="26">
        <v>1</v>
      </c>
      <c r="AA10274" s="26">
        <v>80</v>
      </c>
      <c r="AB10274" s="26">
        <v>80</v>
      </c>
      <c r="AC10274" s="26" t="s">
        <v>31186</v>
      </c>
      <c r="AE10274" s="26">
        <v>1</v>
      </c>
    </row>
    <row r="10275" spans="1:31" ht="28.8" x14ac:dyDescent="0.3">
      <c r="A10275" t="s">
        <v>32460</v>
      </c>
      <c r="B10275" s="2" t="s">
        <v>19</v>
      </c>
      <c r="C10275" s="2" t="s">
        <v>17521</v>
      </c>
      <c r="D10275" s="2" t="s">
        <v>17524</v>
      </c>
      <c r="E10275" s="2" t="s">
        <v>17525</v>
      </c>
      <c r="F10275" s="2" t="s">
        <v>17588</v>
      </c>
      <c r="G10275" s="2" t="s">
        <v>17596</v>
      </c>
      <c r="H10275" s="3" t="s">
        <v>17597</v>
      </c>
      <c r="I10275" s="3" t="s">
        <v>15470</v>
      </c>
      <c r="J10275" s="3">
        <v>102</v>
      </c>
      <c r="K10275" s="2" t="s">
        <v>36</v>
      </c>
      <c r="O10275" s="7" t="s">
        <v>32650</v>
      </c>
      <c r="P10275" s="7" t="s">
        <v>34172</v>
      </c>
      <c r="Q10275" s="2">
        <v>1.6</v>
      </c>
      <c r="R10275" s="2">
        <v>1.6</v>
      </c>
      <c r="S10275" s="2" t="s">
        <v>33583</v>
      </c>
      <c r="U10275" s="26">
        <v>1</v>
      </c>
      <c r="V10275" s="26">
        <v>150</v>
      </c>
      <c r="W10275" s="26">
        <v>150</v>
      </c>
      <c r="X10275" s="26" t="s">
        <v>33720</v>
      </c>
      <c r="Z10275" s="26">
        <v>1</v>
      </c>
      <c r="AA10275" s="26">
        <v>100</v>
      </c>
      <c r="AB10275" s="26">
        <v>100</v>
      </c>
      <c r="AC10275" s="26" t="s">
        <v>31186</v>
      </c>
      <c r="AE10275" s="26">
        <v>1</v>
      </c>
    </row>
    <row r="10276" spans="1:31" ht="28.8" x14ac:dyDescent="0.3">
      <c r="A10276" t="s">
        <v>32460</v>
      </c>
      <c r="B10276" s="2" t="s">
        <v>19</v>
      </c>
      <c r="C10276" s="2" t="s">
        <v>17521</v>
      </c>
      <c r="D10276" s="2" t="s">
        <v>17524</v>
      </c>
      <c r="E10276" s="2" t="s">
        <v>17525</v>
      </c>
      <c r="F10276" s="2" t="s">
        <v>17588</v>
      </c>
      <c r="G10276" s="2" t="s">
        <v>17598</v>
      </c>
      <c r="H10276" s="3" t="s">
        <v>17599</v>
      </c>
      <c r="I10276" s="3" t="s">
        <v>15470</v>
      </c>
      <c r="J10276" s="3">
        <v>30</v>
      </c>
      <c r="K10276" s="2" t="s">
        <v>36</v>
      </c>
      <c r="O10276" s="7" t="s">
        <v>32650</v>
      </c>
      <c r="P10276" s="7" t="s">
        <v>34172</v>
      </c>
      <c r="Q10276" s="2">
        <v>1.6</v>
      </c>
      <c r="R10276" s="2">
        <v>1.6</v>
      </c>
      <c r="S10276" s="2" t="s">
        <v>33583</v>
      </c>
      <c r="U10276" s="26">
        <v>1</v>
      </c>
      <c r="V10276" s="26">
        <v>150</v>
      </c>
      <c r="W10276" s="26">
        <v>150</v>
      </c>
      <c r="X10276" s="26" t="s">
        <v>33720</v>
      </c>
      <c r="Z10276" s="26">
        <v>1</v>
      </c>
      <c r="AA10276" s="26">
        <v>125</v>
      </c>
      <c r="AB10276" s="26">
        <v>125</v>
      </c>
      <c r="AC10276" s="26" t="s">
        <v>31186</v>
      </c>
      <c r="AE10276" s="26">
        <v>1</v>
      </c>
    </row>
    <row r="10277" spans="1:31" ht="28.8" x14ac:dyDescent="0.3">
      <c r="A10277" t="s">
        <v>32460</v>
      </c>
      <c r="B10277" s="2" t="s">
        <v>19</v>
      </c>
      <c r="C10277" s="2" t="s">
        <v>17521</v>
      </c>
      <c r="D10277" s="2" t="s">
        <v>17524</v>
      </c>
      <c r="E10277" s="2" t="s">
        <v>17525</v>
      </c>
      <c r="F10277" s="2" t="s">
        <v>17588</v>
      </c>
      <c r="G10277" s="2" t="s">
        <v>17600</v>
      </c>
      <c r="H10277" s="3" t="s">
        <v>17601</v>
      </c>
      <c r="I10277" s="3" t="s">
        <v>15470</v>
      </c>
      <c r="J10277" s="3">
        <v>60</v>
      </c>
      <c r="K10277" s="2" t="s">
        <v>36</v>
      </c>
      <c r="O10277" s="7" t="s">
        <v>32650</v>
      </c>
      <c r="P10277" s="7" t="s">
        <v>34172</v>
      </c>
      <c r="Q10277" s="2">
        <v>1.6</v>
      </c>
      <c r="R10277" s="2">
        <v>1.6</v>
      </c>
      <c r="S10277" s="2" t="s">
        <v>33583</v>
      </c>
      <c r="U10277" s="26">
        <v>1</v>
      </c>
      <c r="V10277" s="26">
        <v>150</v>
      </c>
      <c r="W10277" s="26">
        <v>150</v>
      </c>
      <c r="X10277" s="26" t="s">
        <v>33720</v>
      </c>
      <c r="Z10277" s="26">
        <v>1</v>
      </c>
      <c r="AA10277" s="26">
        <v>150</v>
      </c>
      <c r="AB10277" s="26">
        <v>150</v>
      </c>
      <c r="AC10277" s="26" t="s">
        <v>31186</v>
      </c>
      <c r="AE10277" s="26">
        <v>1</v>
      </c>
    </row>
    <row r="10278" spans="1:31" ht="28.8" x14ac:dyDescent="0.3">
      <c r="A10278" t="s">
        <v>32460</v>
      </c>
      <c r="B10278" s="2" t="s">
        <v>19</v>
      </c>
      <c r="C10278" s="2" t="s">
        <v>17521</v>
      </c>
      <c r="D10278" s="2" t="s">
        <v>17524</v>
      </c>
      <c r="E10278" s="2" t="s">
        <v>17525</v>
      </c>
      <c r="F10278" s="2" t="s">
        <v>17588</v>
      </c>
      <c r="G10278" s="2" t="s">
        <v>17602</v>
      </c>
      <c r="H10278" s="3" t="s">
        <v>17603</v>
      </c>
      <c r="I10278" s="3" t="s">
        <v>15470</v>
      </c>
      <c r="J10278" s="3">
        <v>63</v>
      </c>
      <c r="K10278" s="2" t="s">
        <v>36</v>
      </c>
      <c r="O10278" s="7" t="s">
        <v>32650</v>
      </c>
      <c r="P10278" s="7" t="s">
        <v>34172</v>
      </c>
      <c r="Q10278" s="2">
        <v>1.6</v>
      </c>
      <c r="R10278" s="2">
        <v>1.6</v>
      </c>
      <c r="S10278" s="2" t="s">
        <v>33583</v>
      </c>
      <c r="U10278" s="26">
        <v>1</v>
      </c>
      <c r="V10278" s="26">
        <v>150</v>
      </c>
      <c r="W10278" s="26">
        <v>150</v>
      </c>
      <c r="X10278" s="26" t="s">
        <v>33720</v>
      </c>
      <c r="Z10278" s="26">
        <v>1</v>
      </c>
      <c r="AA10278" s="26">
        <v>200</v>
      </c>
      <c r="AB10278" s="26">
        <v>200</v>
      </c>
      <c r="AC10278" s="26" t="s">
        <v>31186</v>
      </c>
      <c r="AE10278" s="26">
        <v>1</v>
      </c>
    </row>
    <row r="10279" spans="1:31" ht="28.8" x14ac:dyDescent="0.3">
      <c r="A10279" t="s">
        <v>32460</v>
      </c>
      <c r="B10279" s="2" t="s">
        <v>19</v>
      </c>
      <c r="C10279" s="2" t="s">
        <v>17521</v>
      </c>
      <c r="D10279" s="2" t="s">
        <v>17524</v>
      </c>
      <c r="E10279" s="2" t="s">
        <v>17525</v>
      </c>
      <c r="F10279" s="2" t="s">
        <v>17588</v>
      </c>
      <c r="G10279" s="2" t="s">
        <v>17604</v>
      </c>
      <c r="H10279" s="3" t="s">
        <v>17605</v>
      </c>
      <c r="I10279" s="3" t="s">
        <v>15470</v>
      </c>
      <c r="J10279" s="3">
        <v>1</v>
      </c>
      <c r="K10279" s="2" t="s">
        <v>36</v>
      </c>
      <c r="O10279" s="7" t="s">
        <v>32650</v>
      </c>
      <c r="P10279" s="7" t="s">
        <v>34172</v>
      </c>
      <c r="Q10279" s="2">
        <v>1.6</v>
      </c>
      <c r="R10279" s="2">
        <v>1.6</v>
      </c>
      <c r="S10279" s="2" t="s">
        <v>33583</v>
      </c>
      <c r="U10279" s="26">
        <v>1</v>
      </c>
      <c r="V10279" s="26">
        <v>150</v>
      </c>
      <c r="W10279" s="26">
        <v>150</v>
      </c>
      <c r="X10279" s="26" t="s">
        <v>33720</v>
      </c>
      <c r="Z10279" s="26">
        <v>1</v>
      </c>
      <c r="AA10279" s="26">
        <v>250</v>
      </c>
      <c r="AB10279" s="26">
        <v>250</v>
      </c>
      <c r="AC10279" s="26" t="s">
        <v>31186</v>
      </c>
      <c r="AE10279" s="26">
        <v>1</v>
      </c>
    </row>
    <row r="10280" spans="1:31" ht="28.8" x14ac:dyDescent="0.3">
      <c r="A10280" t="s">
        <v>32460</v>
      </c>
      <c r="B10280" s="2" t="s">
        <v>19</v>
      </c>
      <c r="C10280" s="2" t="s">
        <v>17521</v>
      </c>
      <c r="D10280" s="2" t="s">
        <v>17524</v>
      </c>
      <c r="E10280" s="2" t="s">
        <v>17525</v>
      </c>
      <c r="F10280" s="2" t="s">
        <v>17588</v>
      </c>
      <c r="G10280" s="2" t="s">
        <v>17606</v>
      </c>
      <c r="H10280" s="3" t="s">
        <v>17607</v>
      </c>
      <c r="I10280" s="3" t="s">
        <v>15470</v>
      </c>
      <c r="J10280" s="3">
        <v>8</v>
      </c>
      <c r="K10280" s="2" t="s">
        <v>36</v>
      </c>
      <c r="O10280" s="7" t="s">
        <v>32650</v>
      </c>
      <c r="P10280" s="7" t="s">
        <v>34172</v>
      </c>
      <c r="Q10280" s="2">
        <v>1.6</v>
      </c>
      <c r="R10280" s="2">
        <v>1.6</v>
      </c>
      <c r="S10280" s="2" t="s">
        <v>33583</v>
      </c>
      <c r="U10280" s="26">
        <v>1</v>
      </c>
      <c r="V10280" s="26">
        <v>150</v>
      </c>
      <c r="W10280" s="26">
        <v>150</v>
      </c>
      <c r="X10280" s="26" t="s">
        <v>33720</v>
      </c>
      <c r="Z10280" s="26">
        <v>1</v>
      </c>
      <c r="AA10280" s="26">
        <v>300</v>
      </c>
      <c r="AB10280" s="26">
        <v>300</v>
      </c>
      <c r="AC10280" s="26" t="s">
        <v>31186</v>
      </c>
      <c r="AE10280" s="26">
        <v>1</v>
      </c>
    </row>
    <row r="10281" spans="1:31" ht="28.8" x14ac:dyDescent="0.3">
      <c r="A10281" t="s">
        <v>32460</v>
      </c>
      <c r="B10281" s="2" t="s">
        <v>19</v>
      </c>
      <c r="C10281" s="2" t="s">
        <v>17521</v>
      </c>
      <c r="D10281" s="2" t="s">
        <v>17524</v>
      </c>
      <c r="E10281" s="2" t="s">
        <v>17525</v>
      </c>
      <c r="F10281" s="2" t="s">
        <v>17588</v>
      </c>
      <c r="G10281" s="2" t="s">
        <v>17608</v>
      </c>
      <c r="H10281" s="3" t="s">
        <v>17609</v>
      </c>
      <c r="I10281" s="3" t="s">
        <v>15470</v>
      </c>
      <c r="K10281" s="2" t="s">
        <v>36</v>
      </c>
      <c r="O10281" s="7" t="s">
        <v>32650</v>
      </c>
      <c r="P10281" s="7" t="s">
        <v>34172</v>
      </c>
      <c r="Q10281" s="2">
        <v>1.6</v>
      </c>
      <c r="R10281" s="2">
        <v>1.6</v>
      </c>
      <c r="S10281" s="2" t="s">
        <v>33583</v>
      </c>
      <c r="U10281" s="26">
        <v>1</v>
      </c>
      <c r="V10281" s="26">
        <v>150</v>
      </c>
      <c r="W10281" s="26">
        <v>150</v>
      </c>
      <c r="X10281" s="26" t="s">
        <v>33720</v>
      </c>
      <c r="Z10281" s="26">
        <v>1</v>
      </c>
      <c r="AA10281" s="26">
        <v>350</v>
      </c>
      <c r="AB10281" s="26">
        <v>350</v>
      </c>
      <c r="AC10281" s="26" t="s">
        <v>31186</v>
      </c>
      <c r="AE10281" s="26">
        <v>1</v>
      </c>
    </row>
    <row r="10282" spans="1:31" ht="28.8" x14ac:dyDescent="0.3">
      <c r="A10282" t="s">
        <v>32460</v>
      </c>
      <c r="B10282" s="2" t="s">
        <v>19</v>
      </c>
      <c r="C10282" s="2" t="s">
        <v>17521</v>
      </c>
      <c r="D10282" s="2" t="s">
        <v>17524</v>
      </c>
      <c r="E10282" s="2" t="s">
        <v>17525</v>
      </c>
      <c r="F10282" s="2" t="s">
        <v>17588</v>
      </c>
      <c r="G10282" s="2" t="s">
        <v>17610</v>
      </c>
      <c r="H10282" s="3" t="s">
        <v>17611</v>
      </c>
      <c r="I10282" s="3" t="s">
        <v>15470</v>
      </c>
      <c r="J10282" s="3">
        <v>10</v>
      </c>
      <c r="K10282" s="2" t="s">
        <v>36</v>
      </c>
      <c r="O10282" s="7" t="s">
        <v>32650</v>
      </c>
      <c r="P10282" s="7" t="s">
        <v>34172</v>
      </c>
      <c r="Q10282" s="2">
        <v>1.6</v>
      </c>
      <c r="R10282" s="2">
        <v>1.6</v>
      </c>
      <c r="S10282" s="2" t="s">
        <v>33583</v>
      </c>
      <c r="U10282" s="26">
        <v>1</v>
      </c>
      <c r="V10282" s="26">
        <v>150</v>
      </c>
      <c r="W10282" s="26">
        <v>150</v>
      </c>
      <c r="X10282" s="26" t="s">
        <v>33720</v>
      </c>
      <c r="Z10282" s="26">
        <v>1</v>
      </c>
      <c r="AA10282" s="26">
        <v>400</v>
      </c>
      <c r="AB10282" s="26">
        <v>400</v>
      </c>
      <c r="AC10282" s="26" t="s">
        <v>31186</v>
      </c>
      <c r="AE10282" s="26">
        <v>1</v>
      </c>
    </row>
    <row r="10283" spans="1:31" ht="28.8" x14ac:dyDescent="0.3">
      <c r="A10283" t="s">
        <v>32460</v>
      </c>
      <c r="B10283" s="2" t="s">
        <v>19</v>
      </c>
      <c r="C10283" s="2" t="s">
        <v>17521</v>
      </c>
      <c r="D10283" s="2" t="s">
        <v>17524</v>
      </c>
      <c r="E10283" s="2" t="s">
        <v>17525</v>
      </c>
      <c r="F10283" s="2" t="s">
        <v>17588</v>
      </c>
      <c r="G10283" s="2" t="s">
        <v>17612</v>
      </c>
      <c r="H10283" s="3" t="s">
        <v>17613</v>
      </c>
      <c r="I10283" s="3" t="s">
        <v>15470</v>
      </c>
      <c r="J10283" s="3">
        <v>1</v>
      </c>
      <c r="K10283" s="2" t="s">
        <v>36</v>
      </c>
      <c r="O10283" s="7" t="s">
        <v>32650</v>
      </c>
      <c r="P10283" s="7" t="s">
        <v>34172</v>
      </c>
      <c r="Q10283" s="2">
        <v>1.6</v>
      </c>
      <c r="R10283" s="2">
        <v>1.6</v>
      </c>
      <c r="S10283" s="2" t="s">
        <v>33583</v>
      </c>
      <c r="U10283" s="26">
        <v>1</v>
      </c>
      <c r="V10283" s="26">
        <v>150</v>
      </c>
      <c r="W10283" s="26">
        <v>150</v>
      </c>
      <c r="X10283" s="26" t="s">
        <v>33720</v>
      </c>
      <c r="Z10283" s="26">
        <v>1</v>
      </c>
      <c r="AA10283" s="26">
        <v>450</v>
      </c>
      <c r="AB10283" s="26">
        <v>450</v>
      </c>
      <c r="AC10283" s="26" t="s">
        <v>31186</v>
      </c>
      <c r="AE10283" s="26">
        <v>1</v>
      </c>
    </row>
    <row r="10284" spans="1:31" ht="28.8" x14ac:dyDescent="0.3">
      <c r="A10284" t="s">
        <v>32460</v>
      </c>
      <c r="B10284" s="2" t="s">
        <v>19</v>
      </c>
      <c r="C10284" s="2" t="s">
        <v>17521</v>
      </c>
      <c r="D10284" s="2" t="s">
        <v>17524</v>
      </c>
      <c r="E10284" s="2" t="s">
        <v>17525</v>
      </c>
      <c r="F10284" s="2" t="s">
        <v>17588</v>
      </c>
      <c r="G10284" s="2" t="s">
        <v>17614</v>
      </c>
      <c r="H10284" s="3" t="s">
        <v>17615</v>
      </c>
      <c r="I10284" s="3" t="s">
        <v>15470</v>
      </c>
      <c r="J10284" s="3">
        <v>11</v>
      </c>
      <c r="K10284" s="2" t="s">
        <v>36</v>
      </c>
      <c r="O10284" s="7" t="s">
        <v>32650</v>
      </c>
      <c r="P10284" s="7" t="s">
        <v>34172</v>
      </c>
      <c r="Q10284" s="2">
        <v>1.6</v>
      </c>
      <c r="R10284" s="2">
        <v>1.6</v>
      </c>
      <c r="S10284" s="2" t="s">
        <v>33583</v>
      </c>
      <c r="U10284" s="26">
        <v>1</v>
      </c>
      <c r="V10284" s="26">
        <v>150</v>
      </c>
      <c r="W10284" s="26">
        <v>150</v>
      </c>
      <c r="X10284" s="26" t="s">
        <v>33720</v>
      </c>
      <c r="Z10284" s="26">
        <v>1</v>
      </c>
      <c r="AA10284" s="26">
        <v>500</v>
      </c>
      <c r="AB10284" s="26">
        <v>500</v>
      </c>
      <c r="AC10284" s="26" t="s">
        <v>31186</v>
      </c>
      <c r="AE10284" s="26">
        <v>1</v>
      </c>
    </row>
    <row r="10285" spans="1:31" ht="28.8" x14ac:dyDescent="0.3">
      <c r="A10285" t="s">
        <v>32460</v>
      </c>
      <c r="B10285" s="2" t="s">
        <v>19</v>
      </c>
      <c r="C10285" s="2" t="s">
        <v>17521</v>
      </c>
      <c r="D10285" s="2" t="s">
        <v>17524</v>
      </c>
      <c r="E10285" s="2" t="s">
        <v>17525</v>
      </c>
      <c r="F10285" s="2" t="s">
        <v>17588</v>
      </c>
      <c r="G10285" s="2" t="s">
        <v>17616</v>
      </c>
      <c r="H10285" s="3" t="s">
        <v>17617</v>
      </c>
      <c r="I10285" s="3" t="s">
        <v>15470</v>
      </c>
      <c r="J10285" s="3">
        <v>2</v>
      </c>
      <c r="K10285" s="2" t="s">
        <v>36</v>
      </c>
      <c r="O10285" s="7" t="s">
        <v>32650</v>
      </c>
      <c r="P10285" s="7" t="s">
        <v>34172</v>
      </c>
      <c r="Q10285" s="2">
        <v>1.6</v>
      </c>
      <c r="R10285" s="2">
        <v>1.6</v>
      </c>
      <c r="S10285" s="2" t="s">
        <v>33583</v>
      </c>
      <c r="U10285" s="26">
        <v>1</v>
      </c>
      <c r="V10285" s="26">
        <v>150</v>
      </c>
      <c r="W10285" s="26">
        <v>150</v>
      </c>
      <c r="X10285" s="26" t="s">
        <v>33720</v>
      </c>
      <c r="Z10285" s="26">
        <v>1</v>
      </c>
      <c r="AA10285" s="26">
        <v>600</v>
      </c>
      <c r="AB10285" s="26">
        <v>600</v>
      </c>
      <c r="AC10285" s="26" t="s">
        <v>31186</v>
      </c>
      <c r="AE10285" s="26">
        <v>1</v>
      </c>
    </row>
    <row r="10286" spans="1:31" ht="28.8" x14ac:dyDescent="0.3">
      <c r="A10286" t="s">
        <v>32460</v>
      </c>
      <c r="B10286" s="2" t="s">
        <v>19</v>
      </c>
      <c r="C10286" s="2" t="s">
        <v>17521</v>
      </c>
      <c r="D10286" s="2" t="s">
        <v>17524</v>
      </c>
      <c r="E10286" s="2" t="s">
        <v>17525</v>
      </c>
      <c r="F10286" s="2" t="s">
        <v>17588</v>
      </c>
      <c r="G10286" s="2" t="s">
        <v>17618</v>
      </c>
      <c r="H10286" s="3" t="s">
        <v>17619</v>
      </c>
      <c r="I10286" s="3" t="s">
        <v>15470</v>
      </c>
      <c r="K10286" s="2" t="s">
        <v>36</v>
      </c>
      <c r="O10286" s="7" t="s">
        <v>32650</v>
      </c>
      <c r="P10286" s="7" t="s">
        <v>34172</v>
      </c>
      <c r="Q10286" s="2">
        <v>1.6</v>
      </c>
      <c r="R10286" s="2">
        <v>1.6</v>
      </c>
      <c r="S10286" s="2" t="s">
        <v>33583</v>
      </c>
      <c r="U10286" s="26">
        <v>1</v>
      </c>
      <c r="V10286" s="26">
        <v>150</v>
      </c>
      <c r="W10286" s="26">
        <v>150</v>
      </c>
      <c r="X10286" s="26" t="s">
        <v>33720</v>
      </c>
      <c r="Z10286" s="26">
        <v>1</v>
      </c>
      <c r="AA10286" s="26">
        <v>700</v>
      </c>
      <c r="AB10286" s="26">
        <v>700</v>
      </c>
      <c r="AC10286" s="26" t="s">
        <v>31186</v>
      </c>
      <c r="AE10286" s="26">
        <v>1</v>
      </c>
    </row>
    <row r="10287" spans="1:31" ht="28.8" x14ac:dyDescent="0.3">
      <c r="A10287" t="s">
        <v>32460</v>
      </c>
      <c r="B10287" s="2" t="s">
        <v>19</v>
      </c>
      <c r="C10287" s="2" t="s">
        <v>17521</v>
      </c>
      <c r="D10287" s="2" t="s">
        <v>17524</v>
      </c>
      <c r="E10287" s="2" t="s">
        <v>17525</v>
      </c>
      <c r="F10287" s="2" t="s">
        <v>17588</v>
      </c>
      <c r="G10287" s="2" t="s">
        <v>17620</v>
      </c>
      <c r="H10287" s="3" t="s">
        <v>17621</v>
      </c>
      <c r="I10287" s="3" t="s">
        <v>15470</v>
      </c>
      <c r="K10287" s="2" t="s">
        <v>36</v>
      </c>
      <c r="O10287" s="7" t="s">
        <v>32650</v>
      </c>
      <c r="P10287" s="7" t="s">
        <v>34172</v>
      </c>
      <c r="Q10287" s="2">
        <v>1.6</v>
      </c>
      <c r="R10287" s="2">
        <v>1.6</v>
      </c>
      <c r="S10287" s="2" t="s">
        <v>33583</v>
      </c>
      <c r="U10287" s="26">
        <v>1</v>
      </c>
      <c r="V10287" s="26">
        <v>150</v>
      </c>
      <c r="W10287" s="26">
        <v>150</v>
      </c>
      <c r="X10287" s="26" t="s">
        <v>33720</v>
      </c>
      <c r="Z10287" s="26">
        <v>1</v>
      </c>
      <c r="AA10287" s="26">
        <v>800</v>
      </c>
      <c r="AB10287" s="26">
        <v>800</v>
      </c>
      <c r="AC10287" s="26" t="s">
        <v>31186</v>
      </c>
      <c r="AE10287" s="26">
        <v>1</v>
      </c>
    </row>
    <row r="10288" spans="1:31" ht="28.8" x14ac:dyDescent="0.3">
      <c r="A10288" t="s">
        <v>32460</v>
      </c>
      <c r="B10288" s="2" t="s">
        <v>19</v>
      </c>
      <c r="C10288" s="2" t="s">
        <v>17521</v>
      </c>
      <c r="D10288" s="2" t="s">
        <v>17524</v>
      </c>
      <c r="E10288" s="2" t="s">
        <v>17525</v>
      </c>
      <c r="F10288" s="2" t="s">
        <v>17588</v>
      </c>
      <c r="G10288" s="2" t="s">
        <v>17622</v>
      </c>
      <c r="H10288" s="3" t="s">
        <v>17623</v>
      </c>
      <c r="I10288" s="3" t="s">
        <v>15470</v>
      </c>
      <c r="K10288" s="2" t="s">
        <v>36</v>
      </c>
      <c r="O10288" s="7" t="s">
        <v>32650</v>
      </c>
      <c r="P10288" s="7" t="s">
        <v>34172</v>
      </c>
      <c r="Q10288" s="2">
        <v>1.6</v>
      </c>
      <c r="R10288" s="2">
        <v>1.6</v>
      </c>
      <c r="S10288" s="2" t="s">
        <v>33583</v>
      </c>
      <c r="U10288" s="26">
        <v>1</v>
      </c>
      <c r="V10288" s="26">
        <v>150</v>
      </c>
      <c r="W10288" s="26">
        <v>150</v>
      </c>
      <c r="X10288" s="26" t="s">
        <v>33720</v>
      </c>
      <c r="Z10288" s="26">
        <v>1</v>
      </c>
      <c r="AA10288" s="26">
        <v>900</v>
      </c>
      <c r="AB10288" s="26">
        <v>900</v>
      </c>
      <c r="AC10288" s="26" t="s">
        <v>31186</v>
      </c>
      <c r="AE10288" s="26">
        <v>1</v>
      </c>
    </row>
    <row r="10289" spans="1:31" ht="28.8" x14ac:dyDescent="0.3">
      <c r="A10289" t="s">
        <v>32460</v>
      </c>
      <c r="B10289" s="2" t="s">
        <v>19</v>
      </c>
      <c r="C10289" s="2" t="s">
        <v>17521</v>
      </c>
      <c r="D10289" s="2" t="s">
        <v>17524</v>
      </c>
      <c r="E10289" s="2" t="s">
        <v>17525</v>
      </c>
      <c r="F10289" s="2" t="s">
        <v>17588</v>
      </c>
      <c r="G10289" s="2" t="s">
        <v>17624</v>
      </c>
      <c r="H10289" s="3" t="s">
        <v>17625</v>
      </c>
      <c r="I10289" s="3" t="s">
        <v>15470</v>
      </c>
      <c r="K10289" s="2" t="s">
        <v>36</v>
      </c>
      <c r="O10289" s="7" t="s">
        <v>32650</v>
      </c>
      <c r="P10289" s="7" t="s">
        <v>34172</v>
      </c>
      <c r="Q10289" s="2">
        <v>1.6</v>
      </c>
      <c r="R10289" s="2">
        <v>1.6</v>
      </c>
      <c r="S10289" s="2" t="s">
        <v>33583</v>
      </c>
      <c r="U10289" s="26">
        <v>1</v>
      </c>
      <c r="V10289" s="26">
        <v>150</v>
      </c>
      <c r="W10289" s="26">
        <v>150</v>
      </c>
      <c r="X10289" s="26" t="s">
        <v>33720</v>
      </c>
      <c r="Z10289" s="26">
        <v>1</v>
      </c>
      <c r="AA10289" s="26">
        <v>1000</v>
      </c>
      <c r="AB10289" s="26">
        <v>1000</v>
      </c>
      <c r="AC10289" s="26" t="s">
        <v>31186</v>
      </c>
      <c r="AE10289" s="26">
        <v>1</v>
      </c>
    </row>
    <row r="10290" spans="1:31" ht="28.8" x14ac:dyDescent="0.3">
      <c r="A10290" t="s">
        <v>32460</v>
      </c>
      <c r="B10290" s="2" t="s">
        <v>19</v>
      </c>
      <c r="C10290" s="2" t="s">
        <v>17521</v>
      </c>
      <c r="D10290" s="2" t="s">
        <v>17524</v>
      </c>
      <c r="E10290" s="2" t="s">
        <v>17525</v>
      </c>
      <c r="F10290" s="2" t="s">
        <v>17588</v>
      </c>
      <c r="G10290" s="2" t="s">
        <v>17626</v>
      </c>
      <c r="H10290" s="3" t="s">
        <v>17627</v>
      </c>
      <c r="I10290" s="3" t="s">
        <v>15470</v>
      </c>
      <c r="K10290" s="2" t="s">
        <v>36</v>
      </c>
      <c r="O10290" s="7" t="s">
        <v>32650</v>
      </c>
      <c r="P10290" s="7" t="s">
        <v>34172</v>
      </c>
      <c r="Q10290" s="2">
        <v>1.6</v>
      </c>
      <c r="R10290" s="2">
        <v>1.6</v>
      </c>
      <c r="S10290" s="2" t="s">
        <v>33583</v>
      </c>
      <c r="U10290" s="26">
        <v>1</v>
      </c>
      <c r="V10290" s="26">
        <v>150</v>
      </c>
      <c r="W10290" s="26">
        <v>150</v>
      </c>
      <c r="X10290" s="26" t="s">
        <v>33720</v>
      </c>
      <c r="Z10290" s="26">
        <v>1</v>
      </c>
      <c r="AA10290" s="26">
        <v>1200</v>
      </c>
      <c r="AB10290" s="26">
        <v>1200</v>
      </c>
      <c r="AC10290" s="26" t="s">
        <v>31186</v>
      </c>
      <c r="AE10290" s="26">
        <v>1</v>
      </c>
    </row>
    <row r="10291" spans="1:31" ht="28.8" x14ac:dyDescent="0.3">
      <c r="A10291" t="s">
        <v>32460</v>
      </c>
      <c r="B10291" s="2" t="s">
        <v>19</v>
      </c>
      <c r="C10291" s="2" t="s">
        <v>17521</v>
      </c>
      <c r="D10291" s="2" t="s">
        <v>17524</v>
      </c>
      <c r="E10291" s="2" t="s">
        <v>17525</v>
      </c>
      <c r="F10291" s="2" t="s">
        <v>17588</v>
      </c>
      <c r="G10291" s="2" t="s">
        <v>17628</v>
      </c>
      <c r="H10291" s="3" t="s">
        <v>17629</v>
      </c>
      <c r="I10291" s="3" t="s">
        <v>15470</v>
      </c>
      <c r="K10291" s="2" t="s">
        <v>36</v>
      </c>
      <c r="O10291" s="7" t="s">
        <v>32650</v>
      </c>
      <c r="P10291" s="7" t="s">
        <v>34172</v>
      </c>
      <c r="Q10291" s="2">
        <v>1.6</v>
      </c>
      <c r="R10291" s="2">
        <v>1.6</v>
      </c>
      <c r="S10291" s="2" t="s">
        <v>33583</v>
      </c>
      <c r="U10291" s="26">
        <v>1</v>
      </c>
      <c r="V10291" s="26">
        <v>150</v>
      </c>
      <c r="W10291" s="26">
        <v>150</v>
      </c>
      <c r="X10291" s="26" t="s">
        <v>33720</v>
      </c>
      <c r="Z10291" s="26">
        <v>1</v>
      </c>
      <c r="AA10291" s="26">
        <v>1400</v>
      </c>
      <c r="AB10291" s="26">
        <v>1400</v>
      </c>
      <c r="AC10291" s="26" t="s">
        <v>31186</v>
      </c>
      <c r="AE10291" s="26">
        <v>1</v>
      </c>
    </row>
    <row r="10292" spans="1:31" x14ac:dyDescent="0.3">
      <c r="L10292" s="163" t="s">
        <v>0</v>
      </c>
      <c r="M10292" s="163"/>
      <c r="N10292" s="163"/>
      <c r="O10292" s="163" t="s">
        <v>1</v>
      </c>
      <c r="P10292" s="163"/>
      <c r="Q10292" s="165" t="s">
        <v>32818</v>
      </c>
      <c r="R10292" s="166"/>
      <c r="S10292" s="166"/>
      <c r="T10292" s="166"/>
      <c r="U10292" s="167"/>
      <c r="V10292" s="165" t="s">
        <v>33719</v>
      </c>
      <c r="W10292" s="166"/>
      <c r="X10292" s="166"/>
      <c r="Y10292" s="166"/>
      <c r="Z10292" s="167"/>
      <c r="AA10292" s="165" t="s">
        <v>31185</v>
      </c>
      <c r="AB10292" s="166"/>
      <c r="AC10292" s="166"/>
      <c r="AD10292" s="166"/>
      <c r="AE10292" s="167"/>
    </row>
    <row r="10293" spans="1:31" ht="43.2" x14ac:dyDescent="0.3">
      <c r="B10293" s="2" t="s">
        <v>19</v>
      </c>
      <c r="C10293" s="2" t="s">
        <v>17521</v>
      </c>
      <c r="D10293" s="2" t="s">
        <v>17524</v>
      </c>
      <c r="E10293" s="2" t="s">
        <v>17525</v>
      </c>
      <c r="F10293" s="2" t="s">
        <v>17630</v>
      </c>
      <c r="H10293" s="3" t="s">
        <v>17631</v>
      </c>
      <c r="L10293" s="123" t="s">
        <v>12</v>
      </c>
      <c r="M10293" s="123" t="s">
        <v>13</v>
      </c>
      <c r="N10293" s="123" t="s">
        <v>14</v>
      </c>
      <c r="O10293" s="123" t="s">
        <v>32311</v>
      </c>
      <c r="P10293" s="123" t="s">
        <v>31197</v>
      </c>
      <c r="Q10293" s="50" t="s">
        <v>32319</v>
      </c>
      <c r="R10293" s="51" t="s">
        <v>32320</v>
      </c>
      <c r="S10293" s="51" t="s">
        <v>17</v>
      </c>
      <c r="T10293" s="51" t="s">
        <v>18</v>
      </c>
      <c r="U10293" s="51" t="s">
        <v>31184</v>
      </c>
      <c r="V10293" s="50" t="s">
        <v>32319</v>
      </c>
      <c r="W10293" s="51" t="s">
        <v>32320</v>
      </c>
      <c r="X10293" s="51" t="s">
        <v>17</v>
      </c>
      <c r="Y10293" s="51" t="s">
        <v>18</v>
      </c>
      <c r="Z10293" s="51" t="s">
        <v>31184</v>
      </c>
      <c r="AA10293" s="50" t="s">
        <v>32319</v>
      </c>
      <c r="AB10293" s="51" t="s">
        <v>32320</v>
      </c>
      <c r="AC10293" s="51" t="s">
        <v>17</v>
      </c>
      <c r="AD10293" s="51" t="s">
        <v>18</v>
      </c>
      <c r="AE10293" s="51" t="s">
        <v>31184</v>
      </c>
    </row>
    <row r="10294" spans="1:31" ht="28.8" x14ac:dyDescent="0.3">
      <c r="A10294" t="s">
        <v>32460</v>
      </c>
      <c r="B10294" s="2" t="s">
        <v>19</v>
      </c>
      <c r="C10294" s="2" t="s">
        <v>17521</v>
      </c>
      <c r="D10294" s="2" t="s">
        <v>17524</v>
      </c>
      <c r="E10294" s="2" t="s">
        <v>17525</v>
      </c>
      <c r="F10294" s="2" t="s">
        <v>17630</v>
      </c>
      <c r="G10294" s="2" t="s">
        <v>17632</v>
      </c>
      <c r="H10294" s="3" t="s">
        <v>17633</v>
      </c>
      <c r="I10294" s="3" t="s">
        <v>15470</v>
      </c>
      <c r="J10294" s="3">
        <v>148</v>
      </c>
      <c r="K10294" s="2" t="s">
        <v>36</v>
      </c>
      <c r="O10294" s="7" t="s">
        <v>32650</v>
      </c>
      <c r="P10294" s="7" t="s">
        <v>34173</v>
      </c>
      <c r="Q10294" s="2">
        <v>1.6</v>
      </c>
      <c r="R10294" s="2">
        <v>1.6</v>
      </c>
      <c r="S10294" s="2" t="s">
        <v>33583</v>
      </c>
      <c r="U10294" s="26">
        <v>1</v>
      </c>
      <c r="V10294" s="26">
        <v>150</v>
      </c>
      <c r="W10294" s="26">
        <v>150</v>
      </c>
      <c r="X10294" s="26" t="s">
        <v>33720</v>
      </c>
      <c r="Z10294" s="26">
        <v>1</v>
      </c>
      <c r="AA10294" s="26">
        <v>50</v>
      </c>
      <c r="AB10294" s="26">
        <v>50</v>
      </c>
      <c r="AC10294" s="26" t="s">
        <v>31186</v>
      </c>
      <c r="AE10294" s="26">
        <v>1</v>
      </c>
    </row>
    <row r="10295" spans="1:31" ht="28.8" x14ac:dyDescent="0.3">
      <c r="A10295" t="s">
        <v>32460</v>
      </c>
      <c r="B10295" s="2" t="s">
        <v>19</v>
      </c>
      <c r="C10295" s="2" t="s">
        <v>17521</v>
      </c>
      <c r="D10295" s="2" t="s">
        <v>17524</v>
      </c>
      <c r="E10295" s="2" t="s">
        <v>17525</v>
      </c>
      <c r="F10295" s="2" t="s">
        <v>17630</v>
      </c>
      <c r="G10295" s="2" t="s">
        <v>17634</v>
      </c>
      <c r="H10295" s="3" t="s">
        <v>17635</v>
      </c>
      <c r="I10295" s="3" t="s">
        <v>15470</v>
      </c>
      <c r="J10295" s="3">
        <v>68</v>
      </c>
      <c r="K10295" s="2" t="s">
        <v>36</v>
      </c>
      <c r="O10295" s="7" t="s">
        <v>32650</v>
      </c>
      <c r="P10295" s="7" t="s">
        <v>34173</v>
      </c>
      <c r="Q10295" s="2">
        <v>1.6</v>
      </c>
      <c r="R10295" s="2">
        <v>1.6</v>
      </c>
      <c r="S10295" s="2" t="s">
        <v>33583</v>
      </c>
      <c r="U10295" s="26">
        <v>1</v>
      </c>
      <c r="V10295" s="26">
        <v>150</v>
      </c>
      <c r="W10295" s="26">
        <v>150</v>
      </c>
      <c r="X10295" s="26" t="s">
        <v>33720</v>
      </c>
      <c r="Z10295" s="26">
        <v>1</v>
      </c>
      <c r="AA10295" s="26">
        <v>70</v>
      </c>
      <c r="AB10295" s="26">
        <v>70</v>
      </c>
      <c r="AC10295" s="26" t="s">
        <v>31186</v>
      </c>
      <c r="AE10295" s="26">
        <v>1</v>
      </c>
    </row>
    <row r="10296" spans="1:31" ht="28.8" x14ac:dyDescent="0.3">
      <c r="A10296" t="s">
        <v>32460</v>
      </c>
      <c r="B10296" s="2" t="s">
        <v>19</v>
      </c>
      <c r="C10296" s="2" t="s">
        <v>17521</v>
      </c>
      <c r="D10296" s="2" t="s">
        <v>17524</v>
      </c>
      <c r="E10296" s="2" t="s">
        <v>17525</v>
      </c>
      <c r="F10296" s="2" t="s">
        <v>17630</v>
      </c>
      <c r="G10296" s="2" t="s">
        <v>17636</v>
      </c>
      <c r="H10296" s="3" t="s">
        <v>17637</v>
      </c>
      <c r="I10296" s="3" t="s">
        <v>15470</v>
      </c>
      <c r="J10296" s="3">
        <v>137</v>
      </c>
      <c r="K10296" s="2" t="s">
        <v>36</v>
      </c>
      <c r="O10296" s="7" t="s">
        <v>32650</v>
      </c>
      <c r="P10296" s="7" t="s">
        <v>34173</v>
      </c>
      <c r="Q10296" s="2">
        <v>1.6</v>
      </c>
      <c r="R10296" s="2">
        <v>1.6</v>
      </c>
      <c r="S10296" s="2" t="s">
        <v>33583</v>
      </c>
      <c r="U10296" s="26">
        <v>1</v>
      </c>
      <c r="V10296" s="26">
        <v>150</v>
      </c>
      <c r="W10296" s="26">
        <v>150</v>
      </c>
      <c r="X10296" s="26" t="s">
        <v>33720</v>
      </c>
      <c r="Z10296" s="26">
        <v>1</v>
      </c>
      <c r="AA10296" s="26">
        <v>80</v>
      </c>
      <c r="AB10296" s="26">
        <v>80</v>
      </c>
      <c r="AC10296" s="26" t="s">
        <v>31186</v>
      </c>
      <c r="AE10296" s="26">
        <v>1</v>
      </c>
    </row>
    <row r="10297" spans="1:31" ht="28.8" x14ac:dyDescent="0.3">
      <c r="A10297" t="s">
        <v>32460</v>
      </c>
      <c r="B10297" s="2" t="s">
        <v>19</v>
      </c>
      <c r="C10297" s="2" t="s">
        <v>17521</v>
      </c>
      <c r="D10297" s="2" t="s">
        <v>17524</v>
      </c>
      <c r="E10297" s="2" t="s">
        <v>17525</v>
      </c>
      <c r="F10297" s="2" t="s">
        <v>17630</v>
      </c>
      <c r="G10297" s="2" t="s">
        <v>17638</v>
      </c>
      <c r="H10297" s="3" t="s">
        <v>17639</v>
      </c>
      <c r="I10297" s="3" t="s">
        <v>15470</v>
      </c>
      <c r="J10297" s="3">
        <v>97</v>
      </c>
      <c r="K10297" s="2" t="s">
        <v>36</v>
      </c>
      <c r="O10297" s="7" t="s">
        <v>32650</v>
      </c>
      <c r="P10297" s="7" t="s">
        <v>34173</v>
      </c>
      <c r="Q10297" s="2">
        <v>1.6</v>
      </c>
      <c r="R10297" s="2">
        <v>1.6</v>
      </c>
      <c r="S10297" s="2" t="s">
        <v>33583</v>
      </c>
      <c r="U10297" s="26">
        <v>1</v>
      </c>
      <c r="V10297" s="26">
        <v>150</v>
      </c>
      <c r="W10297" s="26">
        <v>150</v>
      </c>
      <c r="X10297" s="26" t="s">
        <v>33720</v>
      </c>
      <c r="Z10297" s="26">
        <v>1</v>
      </c>
      <c r="AA10297" s="26">
        <v>100</v>
      </c>
      <c r="AB10297" s="26">
        <v>100</v>
      </c>
      <c r="AC10297" s="26" t="s">
        <v>31186</v>
      </c>
      <c r="AE10297" s="26">
        <v>1</v>
      </c>
    </row>
    <row r="10298" spans="1:31" ht="28.8" x14ac:dyDescent="0.3">
      <c r="A10298" t="s">
        <v>32460</v>
      </c>
      <c r="B10298" s="2" t="s">
        <v>19</v>
      </c>
      <c r="C10298" s="2" t="s">
        <v>17521</v>
      </c>
      <c r="D10298" s="2" t="s">
        <v>17524</v>
      </c>
      <c r="E10298" s="2" t="s">
        <v>17525</v>
      </c>
      <c r="F10298" s="2" t="s">
        <v>17630</v>
      </c>
      <c r="G10298" s="2" t="s">
        <v>17640</v>
      </c>
      <c r="H10298" s="3" t="s">
        <v>17641</v>
      </c>
      <c r="I10298" s="3" t="s">
        <v>15470</v>
      </c>
      <c r="J10298" s="3">
        <v>31</v>
      </c>
      <c r="K10298" s="2" t="s">
        <v>36</v>
      </c>
      <c r="O10298" s="7" t="s">
        <v>32650</v>
      </c>
      <c r="P10298" s="7" t="s">
        <v>34173</v>
      </c>
      <c r="Q10298" s="2">
        <v>1.6</v>
      </c>
      <c r="R10298" s="2">
        <v>1.6</v>
      </c>
      <c r="S10298" s="2" t="s">
        <v>33583</v>
      </c>
      <c r="U10298" s="26">
        <v>1</v>
      </c>
      <c r="V10298" s="26">
        <v>150</v>
      </c>
      <c r="W10298" s="26">
        <v>150</v>
      </c>
      <c r="X10298" s="26" t="s">
        <v>33720</v>
      </c>
      <c r="Z10298" s="26">
        <v>1</v>
      </c>
      <c r="AA10298" s="26">
        <v>125</v>
      </c>
      <c r="AB10298" s="26">
        <v>125</v>
      </c>
      <c r="AC10298" s="26" t="s">
        <v>31186</v>
      </c>
      <c r="AE10298" s="26">
        <v>1</v>
      </c>
    </row>
    <row r="10299" spans="1:31" ht="28.8" x14ac:dyDescent="0.3">
      <c r="A10299" t="s">
        <v>32460</v>
      </c>
      <c r="B10299" s="2" t="s">
        <v>19</v>
      </c>
      <c r="C10299" s="2" t="s">
        <v>17521</v>
      </c>
      <c r="D10299" s="2" t="s">
        <v>17524</v>
      </c>
      <c r="E10299" s="2" t="s">
        <v>17525</v>
      </c>
      <c r="F10299" s="2" t="s">
        <v>17630</v>
      </c>
      <c r="G10299" s="2" t="s">
        <v>17642</v>
      </c>
      <c r="H10299" s="3" t="s">
        <v>17643</v>
      </c>
      <c r="I10299" s="3" t="s">
        <v>15470</v>
      </c>
      <c r="J10299" s="3">
        <v>42</v>
      </c>
      <c r="K10299" s="2" t="s">
        <v>36</v>
      </c>
      <c r="O10299" s="7" t="s">
        <v>32650</v>
      </c>
      <c r="P10299" s="7" t="s">
        <v>34173</v>
      </c>
      <c r="Q10299" s="2">
        <v>1.6</v>
      </c>
      <c r="R10299" s="2">
        <v>1.6</v>
      </c>
      <c r="S10299" s="2" t="s">
        <v>33583</v>
      </c>
      <c r="U10299" s="26">
        <v>1</v>
      </c>
      <c r="V10299" s="26">
        <v>150</v>
      </c>
      <c r="W10299" s="26">
        <v>150</v>
      </c>
      <c r="X10299" s="26" t="s">
        <v>33720</v>
      </c>
      <c r="Z10299" s="26">
        <v>1</v>
      </c>
      <c r="AA10299" s="26">
        <v>150</v>
      </c>
      <c r="AB10299" s="26">
        <v>150</v>
      </c>
      <c r="AC10299" s="26" t="s">
        <v>31186</v>
      </c>
      <c r="AE10299" s="26">
        <v>1</v>
      </c>
    </row>
    <row r="10300" spans="1:31" ht="28.8" x14ac:dyDescent="0.3">
      <c r="A10300" t="s">
        <v>32460</v>
      </c>
      <c r="B10300" s="2" t="s">
        <v>19</v>
      </c>
      <c r="C10300" s="2" t="s">
        <v>17521</v>
      </c>
      <c r="D10300" s="2" t="s">
        <v>17524</v>
      </c>
      <c r="E10300" s="2" t="s">
        <v>17525</v>
      </c>
      <c r="F10300" s="2" t="s">
        <v>17630</v>
      </c>
      <c r="G10300" s="2" t="s">
        <v>17644</v>
      </c>
      <c r="H10300" s="3" t="s">
        <v>17645</v>
      </c>
      <c r="I10300" s="3" t="s">
        <v>15470</v>
      </c>
      <c r="J10300" s="3">
        <v>39</v>
      </c>
      <c r="K10300" s="2" t="s">
        <v>36</v>
      </c>
      <c r="O10300" s="7" t="s">
        <v>32650</v>
      </c>
      <c r="P10300" s="7" t="s">
        <v>34173</v>
      </c>
      <c r="Q10300" s="2">
        <v>1.6</v>
      </c>
      <c r="R10300" s="2">
        <v>1.6</v>
      </c>
      <c r="S10300" s="2" t="s">
        <v>33583</v>
      </c>
      <c r="U10300" s="26">
        <v>1</v>
      </c>
      <c r="V10300" s="26">
        <v>150</v>
      </c>
      <c r="W10300" s="26">
        <v>150</v>
      </c>
      <c r="X10300" s="26" t="s">
        <v>33720</v>
      </c>
      <c r="Z10300" s="26">
        <v>1</v>
      </c>
      <c r="AA10300" s="26">
        <v>200</v>
      </c>
      <c r="AB10300" s="26">
        <v>200</v>
      </c>
      <c r="AC10300" s="26" t="s">
        <v>31186</v>
      </c>
      <c r="AE10300" s="26">
        <v>1</v>
      </c>
    </row>
    <row r="10301" spans="1:31" ht="28.8" x14ac:dyDescent="0.3">
      <c r="A10301" t="s">
        <v>32460</v>
      </c>
      <c r="B10301" s="2" t="s">
        <v>19</v>
      </c>
      <c r="C10301" s="2" t="s">
        <v>17521</v>
      </c>
      <c r="D10301" s="2" t="s">
        <v>17524</v>
      </c>
      <c r="E10301" s="2" t="s">
        <v>17525</v>
      </c>
      <c r="F10301" s="2" t="s">
        <v>17630</v>
      </c>
      <c r="G10301" s="2" t="s">
        <v>17646</v>
      </c>
      <c r="H10301" s="3" t="s">
        <v>17647</v>
      </c>
      <c r="I10301" s="3" t="s">
        <v>15470</v>
      </c>
      <c r="J10301" s="3">
        <v>3</v>
      </c>
      <c r="K10301" s="2" t="s">
        <v>36</v>
      </c>
      <c r="O10301" s="7" t="s">
        <v>32650</v>
      </c>
      <c r="P10301" s="7" t="s">
        <v>34173</v>
      </c>
      <c r="Q10301" s="2">
        <v>1.6</v>
      </c>
      <c r="R10301" s="2">
        <v>1.6</v>
      </c>
      <c r="S10301" s="2" t="s">
        <v>33583</v>
      </c>
      <c r="U10301" s="26">
        <v>1</v>
      </c>
      <c r="V10301" s="26">
        <v>150</v>
      </c>
      <c r="W10301" s="26">
        <v>150</v>
      </c>
      <c r="X10301" s="26" t="s">
        <v>33720</v>
      </c>
      <c r="Z10301" s="26">
        <v>1</v>
      </c>
      <c r="AA10301" s="26">
        <v>250</v>
      </c>
      <c r="AB10301" s="26">
        <v>250</v>
      </c>
      <c r="AC10301" s="26" t="s">
        <v>31186</v>
      </c>
      <c r="AE10301" s="26">
        <v>1</v>
      </c>
    </row>
    <row r="10302" spans="1:31" ht="28.8" x14ac:dyDescent="0.3">
      <c r="A10302" t="s">
        <v>32460</v>
      </c>
      <c r="B10302" s="2" t="s">
        <v>19</v>
      </c>
      <c r="C10302" s="2" t="s">
        <v>17521</v>
      </c>
      <c r="D10302" s="2" t="s">
        <v>17524</v>
      </c>
      <c r="E10302" s="2" t="s">
        <v>17525</v>
      </c>
      <c r="F10302" s="2" t="s">
        <v>17630</v>
      </c>
      <c r="G10302" s="2" t="s">
        <v>17648</v>
      </c>
      <c r="H10302" s="3" t="s">
        <v>17649</v>
      </c>
      <c r="I10302" s="3" t="s">
        <v>15470</v>
      </c>
      <c r="J10302" s="3">
        <v>21</v>
      </c>
      <c r="K10302" s="2" t="s">
        <v>36</v>
      </c>
      <c r="O10302" s="7" t="s">
        <v>32650</v>
      </c>
      <c r="P10302" s="7" t="s">
        <v>34173</v>
      </c>
      <c r="Q10302" s="2">
        <v>1.6</v>
      </c>
      <c r="R10302" s="2">
        <v>1.6</v>
      </c>
      <c r="S10302" s="2" t="s">
        <v>33583</v>
      </c>
      <c r="U10302" s="26">
        <v>1</v>
      </c>
      <c r="V10302" s="26">
        <v>150</v>
      </c>
      <c r="W10302" s="26">
        <v>150</v>
      </c>
      <c r="X10302" s="26" t="s">
        <v>33720</v>
      </c>
      <c r="Z10302" s="26">
        <v>1</v>
      </c>
      <c r="AA10302" s="26">
        <v>300</v>
      </c>
      <c r="AB10302" s="26">
        <v>300</v>
      </c>
      <c r="AC10302" s="26" t="s">
        <v>31186</v>
      </c>
      <c r="AE10302" s="26">
        <v>1</v>
      </c>
    </row>
    <row r="10303" spans="1:31" ht="28.8" x14ac:dyDescent="0.3">
      <c r="A10303" t="s">
        <v>32460</v>
      </c>
      <c r="B10303" s="2" t="s">
        <v>19</v>
      </c>
      <c r="C10303" s="2" t="s">
        <v>17521</v>
      </c>
      <c r="D10303" s="2" t="s">
        <v>17524</v>
      </c>
      <c r="E10303" s="2" t="s">
        <v>17525</v>
      </c>
      <c r="F10303" s="2" t="s">
        <v>17630</v>
      </c>
      <c r="G10303" s="2" t="s">
        <v>17650</v>
      </c>
      <c r="H10303" s="3" t="s">
        <v>17651</v>
      </c>
      <c r="I10303" s="3" t="s">
        <v>15470</v>
      </c>
      <c r="K10303" s="2" t="s">
        <v>36</v>
      </c>
      <c r="O10303" s="7" t="s">
        <v>32650</v>
      </c>
      <c r="P10303" s="7" t="s">
        <v>34173</v>
      </c>
      <c r="Q10303" s="2">
        <v>1.6</v>
      </c>
      <c r="R10303" s="2">
        <v>1.6</v>
      </c>
      <c r="S10303" s="2" t="s">
        <v>33583</v>
      </c>
      <c r="U10303" s="26">
        <v>1</v>
      </c>
      <c r="V10303" s="26">
        <v>150</v>
      </c>
      <c r="W10303" s="26">
        <v>150</v>
      </c>
      <c r="X10303" s="26" t="s">
        <v>33720</v>
      </c>
      <c r="Z10303" s="26">
        <v>1</v>
      </c>
      <c r="AA10303" s="26">
        <v>350</v>
      </c>
      <c r="AB10303" s="26">
        <v>350</v>
      </c>
      <c r="AC10303" s="26" t="s">
        <v>31186</v>
      </c>
      <c r="AE10303" s="26">
        <v>1</v>
      </c>
    </row>
    <row r="10304" spans="1:31" ht="28.8" x14ac:dyDescent="0.3">
      <c r="A10304" t="s">
        <v>32460</v>
      </c>
      <c r="B10304" s="2" t="s">
        <v>19</v>
      </c>
      <c r="C10304" s="2" t="s">
        <v>17521</v>
      </c>
      <c r="D10304" s="2" t="s">
        <v>17524</v>
      </c>
      <c r="E10304" s="2" t="s">
        <v>17525</v>
      </c>
      <c r="F10304" s="2" t="s">
        <v>17630</v>
      </c>
      <c r="G10304" s="2" t="s">
        <v>17652</v>
      </c>
      <c r="H10304" s="3" t="s">
        <v>17653</v>
      </c>
      <c r="I10304" s="3" t="s">
        <v>15470</v>
      </c>
      <c r="J10304" s="3">
        <v>18</v>
      </c>
      <c r="K10304" s="2" t="s">
        <v>36</v>
      </c>
      <c r="O10304" s="7" t="s">
        <v>32650</v>
      </c>
      <c r="P10304" s="7" t="s">
        <v>34173</v>
      </c>
      <c r="Q10304" s="2">
        <v>1.6</v>
      </c>
      <c r="R10304" s="2">
        <v>1.6</v>
      </c>
      <c r="S10304" s="2" t="s">
        <v>33583</v>
      </c>
      <c r="U10304" s="26">
        <v>1</v>
      </c>
      <c r="V10304" s="26">
        <v>150</v>
      </c>
      <c r="W10304" s="26">
        <v>150</v>
      </c>
      <c r="X10304" s="26" t="s">
        <v>33720</v>
      </c>
      <c r="Z10304" s="26">
        <v>1</v>
      </c>
      <c r="AA10304" s="26">
        <v>400</v>
      </c>
      <c r="AB10304" s="26">
        <v>400</v>
      </c>
      <c r="AC10304" s="26" t="s">
        <v>31186</v>
      </c>
      <c r="AE10304" s="26">
        <v>1</v>
      </c>
    </row>
    <row r="10305" spans="1:31" ht="28.8" x14ac:dyDescent="0.3">
      <c r="A10305" t="s">
        <v>32460</v>
      </c>
      <c r="B10305" s="2" t="s">
        <v>19</v>
      </c>
      <c r="C10305" s="2" t="s">
        <v>17521</v>
      </c>
      <c r="D10305" s="2" t="s">
        <v>17524</v>
      </c>
      <c r="E10305" s="2" t="s">
        <v>17525</v>
      </c>
      <c r="F10305" s="2" t="s">
        <v>17630</v>
      </c>
      <c r="G10305" s="2" t="s">
        <v>17654</v>
      </c>
      <c r="H10305" s="3" t="s">
        <v>17655</v>
      </c>
      <c r="I10305" s="3" t="s">
        <v>15470</v>
      </c>
      <c r="K10305" s="2" t="s">
        <v>36</v>
      </c>
      <c r="O10305" s="7" t="s">
        <v>32650</v>
      </c>
      <c r="P10305" s="7" t="s">
        <v>34173</v>
      </c>
      <c r="Q10305" s="2">
        <v>1.6</v>
      </c>
      <c r="R10305" s="2">
        <v>1.6</v>
      </c>
      <c r="S10305" s="2" t="s">
        <v>33583</v>
      </c>
      <c r="U10305" s="26">
        <v>1</v>
      </c>
      <c r="V10305" s="26">
        <v>150</v>
      </c>
      <c r="W10305" s="26">
        <v>150</v>
      </c>
      <c r="X10305" s="26" t="s">
        <v>33720</v>
      </c>
      <c r="Z10305" s="26">
        <v>1</v>
      </c>
      <c r="AA10305" s="26">
        <v>450</v>
      </c>
      <c r="AB10305" s="26">
        <v>450</v>
      </c>
      <c r="AC10305" s="26" t="s">
        <v>31186</v>
      </c>
      <c r="AE10305" s="26">
        <v>1</v>
      </c>
    </row>
    <row r="10306" spans="1:31" ht="28.8" x14ac:dyDescent="0.3">
      <c r="A10306" t="s">
        <v>32460</v>
      </c>
      <c r="B10306" s="2" t="s">
        <v>19</v>
      </c>
      <c r="C10306" s="2" t="s">
        <v>17521</v>
      </c>
      <c r="D10306" s="2" t="s">
        <v>17524</v>
      </c>
      <c r="E10306" s="2" t="s">
        <v>17525</v>
      </c>
      <c r="F10306" s="2" t="s">
        <v>17630</v>
      </c>
      <c r="G10306" s="2" t="s">
        <v>17656</v>
      </c>
      <c r="H10306" s="3" t="s">
        <v>17657</v>
      </c>
      <c r="I10306" s="3" t="s">
        <v>15470</v>
      </c>
      <c r="J10306" s="3">
        <v>4</v>
      </c>
      <c r="K10306" s="2" t="s">
        <v>36</v>
      </c>
      <c r="O10306" s="7" t="s">
        <v>32650</v>
      </c>
      <c r="P10306" s="7" t="s">
        <v>34173</v>
      </c>
      <c r="Q10306" s="2">
        <v>1.6</v>
      </c>
      <c r="R10306" s="2">
        <v>1.6</v>
      </c>
      <c r="S10306" s="2" t="s">
        <v>33583</v>
      </c>
      <c r="U10306" s="26">
        <v>1</v>
      </c>
      <c r="V10306" s="26">
        <v>150</v>
      </c>
      <c r="W10306" s="26">
        <v>150</v>
      </c>
      <c r="X10306" s="26" t="s">
        <v>33720</v>
      </c>
      <c r="Z10306" s="26">
        <v>1</v>
      </c>
      <c r="AA10306" s="26">
        <v>500</v>
      </c>
      <c r="AB10306" s="26">
        <v>500</v>
      </c>
      <c r="AC10306" s="26" t="s">
        <v>31186</v>
      </c>
      <c r="AE10306" s="26">
        <v>1</v>
      </c>
    </row>
    <row r="10307" spans="1:31" ht="28.8" x14ac:dyDescent="0.3">
      <c r="A10307" t="s">
        <v>32460</v>
      </c>
      <c r="B10307" s="2" t="s">
        <v>19</v>
      </c>
      <c r="C10307" s="2" t="s">
        <v>17521</v>
      </c>
      <c r="D10307" s="2" t="s">
        <v>17524</v>
      </c>
      <c r="E10307" s="2" t="s">
        <v>17525</v>
      </c>
      <c r="F10307" s="2" t="s">
        <v>17630</v>
      </c>
      <c r="G10307" s="2" t="s">
        <v>17658</v>
      </c>
      <c r="H10307" s="3" t="s">
        <v>17659</v>
      </c>
      <c r="I10307" s="3" t="s">
        <v>15470</v>
      </c>
      <c r="J10307" s="3">
        <v>3</v>
      </c>
      <c r="K10307" s="2" t="s">
        <v>36</v>
      </c>
      <c r="O10307" s="7" t="s">
        <v>32650</v>
      </c>
      <c r="P10307" s="7" t="s">
        <v>34173</v>
      </c>
      <c r="Q10307" s="2">
        <v>1.6</v>
      </c>
      <c r="R10307" s="2">
        <v>1.6</v>
      </c>
      <c r="S10307" s="2" t="s">
        <v>33583</v>
      </c>
      <c r="U10307" s="26">
        <v>1</v>
      </c>
      <c r="V10307" s="26">
        <v>150</v>
      </c>
      <c r="W10307" s="26">
        <v>150</v>
      </c>
      <c r="X10307" s="26" t="s">
        <v>33720</v>
      </c>
      <c r="Z10307" s="26">
        <v>1</v>
      </c>
      <c r="AA10307" s="26">
        <v>600</v>
      </c>
      <c r="AB10307" s="26">
        <v>600</v>
      </c>
      <c r="AC10307" s="26" t="s">
        <v>31186</v>
      </c>
      <c r="AE10307" s="26">
        <v>1</v>
      </c>
    </row>
    <row r="10308" spans="1:31" ht="28.8" x14ac:dyDescent="0.3">
      <c r="A10308" t="s">
        <v>32460</v>
      </c>
      <c r="B10308" s="2" t="s">
        <v>19</v>
      </c>
      <c r="C10308" s="2" t="s">
        <v>17521</v>
      </c>
      <c r="D10308" s="2" t="s">
        <v>17524</v>
      </c>
      <c r="E10308" s="2" t="s">
        <v>17525</v>
      </c>
      <c r="F10308" s="2" t="s">
        <v>17630</v>
      </c>
      <c r="G10308" s="2" t="s">
        <v>17660</v>
      </c>
      <c r="H10308" s="3" t="s">
        <v>17661</v>
      </c>
      <c r="I10308" s="3" t="s">
        <v>15470</v>
      </c>
      <c r="K10308" s="2" t="s">
        <v>36</v>
      </c>
      <c r="O10308" s="7" t="s">
        <v>32650</v>
      </c>
      <c r="P10308" s="7" t="s">
        <v>34173</v>
      </c>
      <c r="Q10308" s="2">
        <v>1.6</v>
      </c>
      <c r="R10308" s="2">
        <v>1.6</v>
      </c>
      <c r="S10308" s="2" t="s">
        <v>33583</v>
      </c>
      <c r="U10308" s="26">
        <v>1</v>
      </c>
      <c r="V10308" s="26">
        <v>150</v>
      </c>
      <c r="W10308" s="26">
        <v>150</v>
      </c>
      <c r="X10308" s="26" t="s">
        <v>33720</v>
      </c>
      <c r="Z10308" s="26">
        <v>1</v>
      </c>
      <c r="AA10308" s="26">
        <v>700</v>
      </c>
      <c r="AB10308" s="26">
        <v>700</v>
      </c>
      <c r="AC10308" s="26" t="s">
        <v>31186</v>
      </c>
      <c r="AE10308" s="26">
        <v>1</v>
      </c>
    </row>
    <row r="10309" spans="1:31" ht="28.8" x14ac:dyDescent="0.3">
      <c r="A10309" t="s">
        <v>32460</v>
      </c>
      <c r="B10309" s="2" t="s">
        <v>19</v>
      </c>
      <c r="C10309" s="2" t="s">
        <v>17521</v>
      </c>
      <c r="D10309" s="2" t="s">
        <v>17524</v>
      </c>
      <c r="E10309" s="2" t="s">
        <v>17525</v>
      </c>
      <c r="F10309" s="2" t="s">
        <v>17630</v>
      </c>
      <c r="G10309" s="2" t="s">
        <v>17662</v>
      </c>
      <c r="H10309" s="3" t="s">
        <v>17663</v>
      </c>
      <c r="I10309" s="3" t="s">
        <v>15470</v>
      </c>
      <c r="K10309" s="2" t="s">
        <v>36</v>
      </c>
      <c r="O10309" s="7" t="s">
        <v>32650</v>
      </c>
      <c r="P10309" s="7" t="s">
        <v>34173</v>
      </c>
      <c r="Q10309" s="2">
        <v>1.6</v>
      </c>
      <c r="R10309" s="2">
        <v>1.6</v>
      </c>
      <c r="S10309" s="2" t="s">
        <v>33583</v>
      </c>
      <c r="U10309" s="26">
        <v>1</v>
      </c>
      <c r="V10309" s="26">
        <v>150</v>
      </c>
      <c r="W10309" s="26">
        <v>150</v>
      </c>
      <c r="X10309" s="26" t="s">
        <v>33720</v>
      </c>
      <c r="Z10309" s="26">
        <v>1</v>
      </c>
      <c r="AA10309" s="26">
        <v>800</v>
      </c>
      <c r="AB10309" s="26">
        <v>800</v>
      </c>
      <c r="AC10309" s="26" t="s">
        <v>31186</v>
      </c>
      <c r="AE10309" s="26">
        <v>1</v>
      </c>
    </row>
    <row r="10310" spans="1:31" ht="28.8" x14ac:dyDescent="0.3">
      <c r="A10310" t="s">
        <v>32460</v>
      </c>
      <c r="B10310" s="2" t="s">
        <v>19</v>
      </c>
      <c r="C10310" s="2" t="s">
        <v>17521</v>
      </c>
      <c r="D10310" s="2" t="s">
        <v>17524</v>
      </c>
      <c r="E10310" s="2" t="s">
        <v>17525</v>
      </c>
      <c r="F10310" s="2" t="s">
        <v>17630</v>
      </c>
      <c r="G10310" s="2" t="s">
        <v>17664</v>
      </c>
      <c r="H10310" s="3" t="s">
        <v>17665</v>
      </c>
      <c r="I10310" s="3" t="s">
        <v>15470</v>
      </c>
      <c r="K10310" s="2" t="s">
        <v>36</v>
      </c>
      <c r="O10310" s="7" t="s">
        <v>32650</v>
      </c>
      <c r="P10310" s="7" t="s">
        <v>34173</v>
      </c>
      <c r="Q10310" s="2">
        <v>1.6</v>
      </c>
      <c r="R10310" s="2">
        <v>1.6</v>
      </c>
      <c r="S10310" s="2" t="s">
        <v>33583</v>
      </c>
      <c r="U10310" s="26">
        <v>1</v>
      </c>
      <c r="V10310" s="26">
        <v>150</v>
      </c>
      <c r="W10310" s="26">
        <v>150</v>
      </c>
      <c r="X10310" s="26" t="s">
        <v>33720</v>
      </c>
      <c r="Z10310" s="26">
        <v>1</v>
      </c>
      <c r="AA10310" s="26">
        <v>900</v>
      </c>
      <c r="AB10310" s="26">
        <v>900</v>
      </c>
      <c r="AC10310" s="26" t="s">
        <v>31186</v>
      </c>
      <c r="AE10310" s="26">
        <v>1</v>
      </c>
    </row>
    <row r="10311" spans="1:31" ht="28.8" x14ac:dyDescent="0.3">
      <c r="A10311" t="s">
        <v>32460</v>
      </c>
      <c r="B10311" s="2" t="s">
        <v>19</v>
      </c>
      <c r="C10311" s="2" t="s">
        <v>17521</v>
      </c>
      <c r="D10311" s="2" t="s">
        <v>17524</v>
      </c>
      <c r="E10311" s="2" t="s">
        <v>17525</v>
      </c>
      <c r="F10311" s="2" t="s">
        <v>17630</v>
      </c>
      <c r="G10311" s="2" t="s">
        <v>17666</v>
      </c>
      <c r="H10311" s="3" t="s">
        <v>17667</v>
      </c>
      <c r="I10311" s="3" t="s">
        <v>15470</v>
      </c>
      <c r="K10311" s="2" t="s">
        <v>36</v>
      </c>
      <c r="O10311" s="7" t="s">
        <v>32650</v>
      </c>
      <c r="P10311" s="7" t="s">
        <v>34173</v>
      </c>
      <c r="Q10311" s="2">
        <v>1.6</v>
      </c>
      <c r="R10311" s="2">
        <v>1.6</v>
      </c>
      <c r="S10311" s="2" t="s">
        <v>33583</v>
      </c>
      <c r="U10311" s="26">
        <v>1</v>
      </c>
      <c r="V10311" s="26">
        <v>150</v>
      </c>
      <c r="W10311" s="26">
        <v>150</v>
      </c>
      <c r="X10311" s="26" t="s">
        <v>33720</v>
      </c>
      <c r="Z10311" s="26">
        <v>1</v>
      </c>
      <c r="AA10311" s="26">
        <v>1000</v>
      </c>
      <c r="AB10311" s="26">
        <v>1000</v>
      </c>
      <c r="AC10311" s="26" t="s">
        <v>31186</v>
      </c>
      <c r="AE10311" s="26">
        <v>1</v>
      </c>
    </row>
    <row r="10312" spans="1:31" ht="28.8" x14ac:dyDescent="0.3">
      <c r="A10312" t="s">
        <v>32460</v>
      </c>
      <c r="B10312" s="2" t="s">
        <v>19</v>
      </c>
      <c r="C10312" s="2" t="s">
        <v>17521</v>
      </c>
      <c r="D10312" s="2" t="s">
        <v>17524</v>
      </c>
      <c r="E10312" s="2" t="s">
        <v>17525</v>
      </c>
      <c r="F10312" s="2" t="s">
        <v>17630</v>
      </c>
      <c r="G10312" s="2" t="s">
        <v>17668</v>
      </c>
      <c r="H10312" s="3" t="s">
        <v>17669</v>
      </c>
      <c r="I10312" s="3" t="s">
        <v>15470</v>
      </c>
      <c r="J10312" s="3">
        <v>2</v>
      </c>
      <c r="K10312" s="2" t="s">
        <v>36</v>
      </c>
      <c r="O10312" s="7" t="s">
        <v>32650</v>
      </c>
      <c r="P10312" s="7" t="s">
        <v>34173</v>
      </c>
      <c r="Q10312" s="2">
        <v>1.6</v>
      </c>
      <c r="R10312" s="2">
        <v>1.6</v>
      </c>
      <c r="S10312" s="2" t="s">
        <v>33583</v>
      </c>
      <c r="U10312" s="26">
        <v>1</v>
      </c>
      <c r="V10312" s="26">
        <v>150</v>
      </c>
      <c r="W10312" s="26">
        <v>150</v>
      </c>
      <c r="X10312" s="26" t="s">
        <v>33720</v>
      </c>
      <c r="Z10312" s="26">
        <v>1</v>
      </c>
      <c r="AA10312" s="26">
        <v>1200</v>
      </c>
      <c r="AB10312" s="26">
        <v>1200</v>
      </c>
      <c r="AC10312" s="26" t="s">
        <v>31186</v>
      </c>
      <c r="AE10312" s="26">
        <v>1</v>
      </c>
    </row>
    <row r="10313" spans="1:31" x14ac:dyDescent="0.3">
      <c r="B10313" s="2" t="s">
        <v>19</v>
      </c>
      <c r="C10313" s="2" t="s">
        <v>17521</v>
      </c>
      <c r="D10313" s="2" t="s">
        <v>17524</v>
      </c>
      <c r="E10313" s="2" t="s">
        <v>17530</v>
      </c>
      <c r="H10313" s="3" t="s">
        <v>17670</v>
      </c>
    </row>
    <row r="10314" spans="1:31" x14ac:dyDescent="0.3">
      <c r="L10314" s="163" t="s">
        <v>0</v>
      </c>
      <c r="M10314" s="163"/>
      <c r="N10314" s="163"/>
      <c r="O10314" s="123" t="s">
        <v>1</v>
      </c>
      <c r="P10314" s="165" t="s">
        <v>32818</v>
      </c>
      <c r="Q10314" s="166"/>
      <c r="R10314" s="166"/>
      <c r="S10314" s="166"/>
      <c r="T10314" s="167"/>
      <c r="U10314" s="165" t="s">
        <v>33719</v>
      </c>
      <c r="V10314" s="166"/>
      <c r="W10314" s="166"/>
      <c r="X10314" s="166"/>
      <c r="Y10314" s="167"/>
      <c r="Z10314" s="165" t="s">
        <v>31185</v>
      </c>
      <c r="AA10314" s="166"/>
      <c r="AB10314" s="166"/>
      <c r="AC10314" s="166"/>
      <c r="AD10314" s="167"/>
    </row>
    <row r="10315" spans="1:31" ht="43.2" x14ac:dyDescent="0.3">
      <c r="B10315" s="2" t="s">
        <v>19</v>
      </c>
      <c r="C10315" s="2" t="s">
        <v>17521</v>
      </c>
      <c r="D10315" s="2" t="s">
        <v>17524</v>
      </c>
      <c r="E10315" s="2" t="s">
        <v>17530</v>
      </c>
      <c r="F10315" s="2" t="s">
        <v>17671</v>
      </c>
      <c r="H10315" s="3" t="s">
        <v>17672</v>
      </c>
      <c r="L10315" s="123" t="s">
        <v>12</v>
      </c>
      <c r="M10315" s="123" t="s">
        <v>13</v>
      </c>
      <c r="N10315" s="123" t="s">
        <v>14</v>
      </c>
      <c r="O10315" s="123" t="s">
        <v>32311</v>
      </c>
      <c r="P10315" s="50" t="s">
        <v>32319</v>
      </c>
      <c r="Q10315" s="51" t="s">
        <v>32320</v>
      </c>
      <c r="R10315" s="51" t="s">
        <v>17</v>
      </c>
      <c r="S10315" s="51" t="s">
        <v>18</v>
      </c>
      <c r="T10315" s="51" t="s">
        <v>31184</v>
      </c>
      <c r="U10315" s="50" t="s">
        <v>32319</v>
      </c>
      <c r="V10315" s="51" t="s">
        <v>32320</v>
      </c>
      <c r="W10315" s="51" t="s">
        <v>17</v>
      </c>
      <c r="X10315" s="51" t="s">
        <v>18</v>
      </c>
      <c r="Y10315" s="51" t="s">
        <v>31184</v>
      </c>
      <c r="Z10315" s="50" t="s">
        <v>32319</v>
      </c>
      <c r="AA10315" s="51" t="s">
        <v>32320</v>
      </c>
      <c r="AB10315" s="51" t="s">
        <v>17</v>
      </c>
      <c r="AC10315" s="51" t="s">
        <v>18</v>
      </c>
      <c r="AD10315" s="51" t="s">
        <v>31184</v>
      </c>
    </row>
    <row r="10316" spans="1:31" ht="28.8" x14ac:dyDescent="0.3">
      <c r="A10316" t="s">
        <v>32460</v>
      </c>
      <c r="B10316" s="2" t="s">
        <v>19</v>
      </c>
      <c r="C10316" s="2" t="s">
        <v>17521</v>
      </c>
      <c r="D10316" s="2" t="s">
        <v>17524</v>
      </c>
      <c r="E10316" s="2" t="s">
        <v>17530</v>
      </c>
      <c r="F10316" s="2" t="s">
        <v>17671</v>
      </c>
      <c r="G10316" s="2" t="s">
        <v>17673</v>
      </c>
      <c r="H10316" s="3" t="s">
        <v>17674</v>
      </c>
      <c r="I10316" s="3" t="s">
        <v>15470</v>
      </c>
      <c r="J10316" s="3">
        <v>12</v>
      </c>
      <c r="K10316" s="2" t="s">
        <v>36</v>
      </c>
      <c r="O10316" s="7" t="s">
        <v>32650</v>
      </c>
      <c r="P10316" s="2">
        <v>1.6</v>
      </c>
      <c r="Q10316" s="2">
        <v>1.6</v>
      </c>
      <c r="R10316" s="2" t="s">
        <v>33583</v>
      </c>
      <c r="T10316" s="26">
        <v>1</v>
      </c>
      <c r="U10316" s="26">
        <v>150</v>
      </c>
      <c r="V10316" s="26">
        <v>150</v>
      </c>
      <c r="W10316" s="26" t="s">
        <v>33720</v>
      </c>
      <c r="Y10316" s="26">
        <v>1</v>
      </c>
      <c r="Z10316" s="26">
        <v>50</v>
      </c>
      <c r="AA10316" s="26">
        <v>50</v>
      </c>
      <c r="AB10316" s="26" t="s">
        <v>31186</v>
      </c>
      <c r="AD10316" s="26">
        <v>1</v>
      </c>
    </row>
    <row r="10317" spans="1:31" ht="28.8" x14ac:dyDescent="0.3">
      <c r="A10317" t="s">
        <v>32460</v>
      </c>
      <c r="B10317" s="2" t="s">
        <v>19</v>
      </c>
      <c r="C10317" s="2" t="s">
        <v>17521</v>
      </c>
      <c r="D10317" s="2" t="s">
        <v>17524</v>
      </c>
      <c r="E10317" s="2" t="s">
        <v>17530</v>
      </c>
      <c r="F10317" s="2" t="s">
        <v>17671</v>
      </c>
      <c r="G10317" s="2" t="s">
        <v>17675</v>
      </c>
      <c r="H10317" s="3" t="s">
        <v>17676</v>
      </c>
      <c r="I10317" s="3" t="s">
        <v>15470</v>
      </c>
      <c r="J10317" s="3">
        <v>8</v>
      </c>
      <c r="K10317" s="2" t="s">
        <v>36</v>
      </c>
      <c r="O10317" s="7" t="s">
        <v>32650</v>
      </c>
      <c r="P10317" s="2">
        <v>1.6</v>
      </c>
      <c r="Q10317" s="2">
        <v>1.6</v>
      </c>
      <c r="R10317" s="2" t="s">
        <v>33583</v>
      </c>
      <c r="T10317" s="26">
        <v>1</v>
      </c>
      <c r="U10317" s="26">
        <v>150</v>
      </c>
      <c r="V10317" s="26">
        <v>150</v>
      </c>
      <c r="W10317" s="26" t="s">
        <v>33720</v>
      </c>
      <c r="Y10317" s="26">
        <v>1</v>
      </c>
      <c r="Z10317" s="26">
        <v>70</v>
      </c>
      <c r="AA10317" s="26">
        <v>70</v>
      </c>
      <c r="AB10317" s="26" t="s">
        <v>31186</v>
      </c>
      <c r="AD10317" s="26">
        <v>1</v>
      </c>
    </row>
    <row r="10318" spans="1:31" ht="28.8" x14ac:dyDescent="0.3">
      <c r="A10318" t="s">
        <v>32460</v>
      </c>
      <c r="B10318" s="2" t="s">
        <v>19</v>
      </c>
      <c r="C10318" s="2" t="s">
        <v>17521</v>
      </c>
      <c r="D10318" s="2" t="s">
        <v>17524</v>
      </c>
      <c r="E10318" s="2" t="s">
        <v>17530</v>
      </c>
      <c r="F10318" s="2" t="s">
        <v>17671</v>
      </c>
      <c r="G10318" s="2" t="s">
        <v>17677</v>
      </c>
      <c r="H10318" s="3" t="s">
        <v>17678</v>
      </c>
      <c r="I10318" s="3" t="s">
        <v>15470</v>
      </c>
      <c r="J10318" s="3">
        <v>22</v>
      </c>
      <c r="K10318" s="2" t="s">
        <v>36</v>
      </c>
      <c r="O10318" s="7" t="s">
        <v>32650</v>
      </c>
      <c r="P10318" s="2">
        <v>1.6</v>
      </c>
      <c r="Q10318" s="2">
        <v>1.6</v>
      </c>
      <c r="R10318" s="2" t="s">
        <v>33583</v>
      </c>
      <c r="T10318" s="26">
        <v>1</v>
      </c>
      <c r="U10318" s="26">
        <v>150</v>
      </c>
      <c r="V10318" s="26">
        <v>150</v>
      </c>
      <c r="W10318" s="26" t="s">
        <v>33720</v>
      </c>
      <c r="Y10318" s="26">
        <v>1</v>
      </c>
      <c r="Z10318" s="26">
        <v>80</v>
      </c>
      <c r="AA10318" s="26">
        <v>80</v>
      </c>
      <c r="AB10318" s="26" t="s">
        <v>31186</v>
      </c>
      <c r="AD10318" s="26">
        <v>1</v>
      </c>
    </row>
    <row r="10319" spans="1:31" ht="28.8" x14ac:dyDescent="0.3">
      <c r="A10319" t="s">
        <v>32460</v>
      </c>
      <c r="B10319" s="2" t="s">
        <v>19</v>
      </c>
      <c r="C10319" s="2" t="s">
        <v>17521</v>
      </c>
      <c r="D10319" s="2" t="s">
        <v>17524</v>
      </c>
      <c r="E10319" s="2" t="s">
        <v>17530</v>
      </c>
      <c r="F10319" s="2" t="s">
        <v>17671</v>
      </c>
      <c r="G10319" s="2" t="s">
        <v>17679</v>
      </c>
      <c r="H10319" s="3" t="s">
        <v>17680</v>
      </c>
      <c r="I10319" s="3" t="s">
        <v>15470</v>
      </c>
      <c r="J10319" s="3">
        <v>20</v>
      </c>
      <c r="K10319" s="2" t="s">
        <v>36</v>
      </c>
      <c r="O10319" s="7" t="s">
        <v>32650</v>
      </c>
      <c r="P10319" s="2">
        <v>1.6</v>
      </c>
      <c r="Q10319" s="2">
        <v>1.6</v>
      </c>
      <c r="R10319" s="2" t="s">
        <v>33583</v>
      </c>
      <c r="T10319" s="26">
        <v>1</v>
      </c>
      <c r="U10319" s="26">
        <v>150</v>
      </c>
      <c r="V10319" s="26">
        <v>150</v>
      </c>
      <c r="W10319" s="26" t="s">
        <v>33720</v>
      </c>
      <c r="Y10319" s="26">
        <v>1</v>
      </c>
      <c r="Z10319" s="26">
        <v>100</v>
      </c>
      <c r="AA10319" s="26">
        <v>100</v>
      </c>
      <c r="AB10319" s="26" t="s">
        <v>31186</v>
      </c>
      <c r="AD10319" s="26">
        <v>1</v>
      </c>
    </row>
    <row r="10320" spans="1:31" ht="28.8" x14ac:dyDescent="0.3">
      <c r="A10320" t="s">
        <v>32460</v>
      </c>
      <c r="B10320" s="2" t="s">
        <v>19</v>
      </c>
      <c r="C10320" s="2" t="s">
        <v>17521</v>
      </c>
      <c r="D10320" s="2" t="s">
        <v>17524</v>
      </c>
      <c r="E10320" s="2" t="s">
        <v>17530</v>
      </c>
      <c r="F10320" s="2" t="s">
        <v>17671</v>
      </c>
      <c r="G10320" s="2" t="s">
        <v>17681</v>
      </c>
      <c r="H10320" s="3" t="s">
        <v>17682</v>
      </c>
      <c r="I10320" s="3" t="s">
        <v>15470</v>
      </c>
      <c r="J10320" s="3">
        <v>9</v>
      </c>
      <c r="K10320" s="2" t="s">
        <v>36</v>
      </c>
      <c r="O10320" s="7" t="s">
        <v>32650</v>
      </c>
      <c r="P10320" s="2">
        <v>1.6</v>
      </c>
      <c r="Q10320" s="2">
        <v>1.6</v>
      </c>
      <c r="R10320" s="2" t="s">
        <v>33583</v>
      </c>
      <c r="T10320" s="26">
        <v>1</v>
      </c>
      <c r="U10320" s="26">
        <v>150</v>
      </c>
      <c r="V10320" s="26">
        <v>150</v>
      </c>
      <c r="W10320" s="26" t="s">
        <v>33720</v>
      </c>
      <c r="Y10320" s="26">
        <v>1</v>
      </c>
      <c r="Z10320" s="26">
        <v>125</v>
      </c>
      <c r="AA10320" s="26">
        <v>125</v>
      </c>
      <c r="AB10320" s="26" t="s">
        <v>31186</v>
      </c>
      <c r="AD10320" s="26">
        <v>1</v>
      </c>
    </row>
    <row r="10321" spans="1:30" ht="28.8" x14ac:dyDescent="0.3">
      <c r="A10321" t="s">
        <v>32460</v>
      </c>
      <c r="B10321" s="2" t="s">
        <v>19</v>
      </c>
      <c r="C10321" s="2" t="s">
        <v>17521</v>
      </c>
      <c r="D10321" s="2" t="s">
        <v>17524</v>
      </c>
      <c r="E10321" s="2" t="s">
        <v>17530</v>
      </c>
      <c r="F10321" s="2" t="s">
        <v>17671</v>
      </c>
      <c r="G10321" s="2" t="s">
        <v>17683</v>
      </c>
      <c r="H10321" s="3" t="s">
        <v>17684</v>
      </c>
      <c r="I10321" s="3" t="s">
        <v>15470</v>
      </c>
      <c r="J10321" s="3">
        <v>11</v>
      </c>
      <c r="K10321" s="2" t="s">
        <v>36</v>
      </c>
      <c r="O10321" s="7" t="s">
        <v>32650</v>
      </c>
      <c r="P10321" s="2">
        <v>1.6</v>
      </c>
      <c r="Q10321" s="2">
        <v>1.6</v>
      </c>
      <c r="R10321" s="2" t="s">
        <v>33583</v>
      </c>
      <c r="T10321" s="26">
        <v>1</v>
      </c>
      <c r="U10321" s="26">
        <v>150</v>
      </c>
      <c r="V10321" s="26">
        <v>150</v>
      </c>
      <c r="W10321" s="26" t="s">
        <v>33720</v>
      </c>
      <c r="Y10321" s="26">
        <v>1</v>
      </c>
      <c r="Z10321" s="26">
        <v>150</v>
      </c>
      <c r="AA10321" s="26">
        <v>150</v>
      </c>
      <c r="AB10321" s="26" t="s">
        <v>31186</v>
      </c>
      <c r="AD10321" s="26">
        <v>1</v>
      </c>
    </row>
    <row r="10322" spans="1:30" ht="28.8" x14ac:dyDescent="0.3">
      <c r="A10322" t="s">
        <v>32460</v>
      </c>
      <c r="B10322" s="2" t="s">
        <v>19</v>
      </c>
      <c r="C10322" s="2" t="s">
        <v>17521</v>
      </c>
      <c r="D10322" s="2" t="s">
        <v>17524</v>
      </c>
      <c r="E10322" s="2" t="s">
        <v>17530</v>
      </c>
      <c r="F10322" s="2" t="s">
        <v>17671</v>
      </c>
      <c r="G10322" s="2" t="s">
        <v>17685</v>
      </c>
      <c r="H10322" s="3" t="s">
        <v>17686</v>
      </c>
      <c r="I10322" s="3" t="s">
        <v>15470</v>
      </c>
      <c r="J10322" s="3">
        <v>9</v>
      </c>
      <c r="K10322" s="2" t="s">
        <v>36</v>
      </c>
      <c r="O10322" s="7" t="s">
        <v>32650</v>
      </c>
      <c r="P10322" s="2">
        <v>1.6</v>
      </c>
      <c r="Q10322" s="2">
        <v>1.6</v>
      </c>
      <c r="R10322" s="2" t="s">
        <v>33583</v>
      </c>
      <c r="T10322" s="26">
        <v>1</v>
      </c>
      <c r="U10322" s="26">
        <v>150</v>
      </c>
      <c r="V10322" s="26">
        <v>150</v>
      </c>
      <c r="W10322" s="26" t="s">
        <v>33720</v>
      </c>
      <c r="Y10322" s="26">
        <v>1</v>
      </c>
      <c r="Z10322" s="26">
        <v>200</v>
      </c>
      <c r="AA10322" s="26">
        <v>200</v>
      </c>
      <c r="AB10322" s="26" t="s">
        <v>31186</v>
      </c>
      <c r="AD10322" s="26">
        <v>1</v>
      </c>
    </row>
    <row r="10323" spans="1:30" ht="28.8" x14ac:dyDescent="0.3">
      <c r="A10323" t="s">
        <v>32460</v>
      </c>
      <c r="B10323" s="2" t="s">
        <v>19</v>
      </c>
      <c r="C10323" s="2" t="s">
        <v>17521</v>
      </c>
      <c r="D10323" s="2" t="s">
        <v>17524</v>
      </c>
      <c r="E10323" s="2" t="s">
        <v>17530</v>
      </c>
      <c r="F10323" s="2" t="s">
        <v>17671</v>
      </c>
      <c r="G10323" s="2" t="s">
        <v>17687</v>
      </c>
      <c r="H10323" s="3" t="s">
        <v>17688</v>
      </c>
      <c r="I10323" s="3" t="s">
        <v>15470</v>
      </c>
      <c r="J10323" s="3">
        <v>2</v>
      </c>
      <c r="K10323" s="2" t="s">
        <v>36</v>
      </c>
      <c r="O10323" s="7" t="s">
        <v>32650</v>
      </c>
      <c r="P10323" s="2">
        <v>1.6</v>
      </c>
      <c r="Q10323" s="2">
        <v>1.6</v>
      </c>
      <c r="R10323" s="2" t="s">
        <v>33583</v>
      </c>
      <c r="T10323" s="26">
        <v>1</v>
      </c>
      <c r="U10323" s="26">
        <v>150</v>
      </c>
      <c r="V10323" s="26">
        <v>150</v>
      </c>
      <c r="W10323" s="26" t="s">
        <v>33720</v>
      </c>
      <c r="Y10323" s="26">
        <v>1</v>
      </c>
      <c r="Z10323" s="26">
        <v>250</v>
      </c>
      <c r="AA10323" s="26">
        <v>250</v>
      </c>
      <c r="AB10323" s="26" t="s">
        <v>31186</v>
      </c>
      <c r="AD10323" s="26">
        <v>1</v>
      </c>
    </row>
    <row r="10324" spans="1:30" ht="28.8" x14ac:dyDescent="0.3">
      <c r="A10324" t="s">
        <v>32460</v>
      </c>
      <c r="B10324" s="2" t="s">
        <v>19</v>
      </c>
      <c r="C10324" s="2" t="s">
        <v>17521</v>
      </c>
      <c r="D10324" s="2" t="s">
        <v>17524</v>
      </c>
      <c r="E10324" s="2" t="s">
        <v>17530</v>
      </c>
      <c r="F10324" s="2" t="s">
        <v>17671</v>
      </c>
      <c r="G10324" s="2" t="s">
        <v>17689</v>
      </c>
      <c r="H10324" s="3" t="s">
        <v>17690</v>
      </c>
      <c r="I10324" s="3" t="s">
        <v>15470</v>
      </c>
      <c r="K10324" s="2" t="s">
        <v>36</v>
      </c>
      <c r="O10324" s="7" t="s">
        <v>32650</v>
      </c>
      <c r="P10324" s="2">
        <v>1.6</v>
      </c>
      <c r="Q10324" s="2">
        <v>1.6</v>
      </c>
      <c r="R10324" s="2" t="s">
        <v>33583</v>
      </c>
      <c r="T10324" s="26">
        <v>1</v>
      </c>
      <c r="U10324" s="26">
        <v>150</v>
      </c>
      <c r="V10324" s="26">
        <v>150</v>
      </c>
      <c r="W10324" s="26" t="s">
        <v>33720</v>
      </c>
      <c r="Y10324" s="26">
        <v>1</v>
      </c>
      <c r="Z10324" s="26">
        <v>300</v>
      </c>
      <c r="AA10324" s="26">
        <v>300</v>
      </c>
      <c r="AB10324" s="26" t="s">
        <v>31186</v>
      </c>
      <c r="AD10324" s="26">
        <v>1</v>
      </c>
    </row>
    <row r="10325" spans="1:30" ht="28.8" x14ac:dyDescent="0.3">
      <c r="A10325" t="s">
        <v>32460</v>
      </c>
      <c r="B10325" s="2" t="s">
        <v>19</v>
      </c>
      <c r="C10325" s="2" t="s">
        <v>17521</v>
      </c>
      <c r="D10325" s="2" t="s">
        <v>17524</v>
      </c>
      <c r="E10325" s="2" t="s">
        <v>17530</v>
      </c>
      <c r="F10325" s="2" t="s">
        <v>17671</v>
      </c>
      <c r="G10325" s="2" t="s">
        <v>17691</v>
      </c>
      <c r="H10325" s="3" t="s">
        <v>17692</v>
      </c>
      <c r="I10325" s="3" t="s">
        <v>15470</v>
      </c>
      <c r="J10325" s="3">
        <v>2</v>
      </c>
      <c r="K10325" s="2" t="s">
        <v>36</v>
      </c>
      <c r="O10325" s="7" t="s">
        <v>32650</v>
      </c>
      <c r="P10325" s="2">
        <v>1.6</v>
      </c>
      <c r="Q10325" s="2">
        <v>1.6</v>
      </c>
      <c r="R10325" s="2" t="s">
        <v>33583</v>
      </c>
      <c r="T10325" s="26">
        <v>1</v>
      </c>
      <c r="U10325" s="26">
        <v>150</v>
      </c>
      <c r="V10325" s="26">
        <v>150</v>
      </c>
      <c r="W10325" s="26" t="s">
        <v>33720</v>
      </c>
      <c r="Y10325" s="26">
        <v>1</v>
      </c>
      <c r="Z10325" s="26">
        <v>400</v>
      </c>
      <c r="AA10325" s="26">
        <v>400</v>
      </c>
      <c r="AB10325" s="26" t="s">
        <v>31186</v>
      </c>
      <c r="AD10325" s="26">
        <v>1</v>
      </c>
    </row>
    <row r="10326" spans="1:30" x14ac:dyDescent="0.3">
      <c r="B10326" s="2" t="s">
        <v>19</v>
      </c>
      <c r="C10326" s="2" t="s">
        <v>17521</v>
      </c>
      <c r="D10326" s="2" t="s">
        <v>17524</v>
      </c>
      <c r="E10326" s="2" t="s">
        <v>17532</v>
      </c>
      <c r="H10326" s="3" t="s">
        <v>17693</v>
      </c>
    </row>
    <row r="10327" spans="1:30" x14ac:dyDescent="0.3">
      <c r="L10327" s="163" t="s">
        <v>0</v>
      </c>
      <c r="M10327" s="163"/>
      <c r="N10327" s="163"/>
      <c r="O10327" s="163" t="s">
        <v>1</v>
      </c>
      <c r="P10327" s="163"/>
      <c r="Q10327" s="165" t="s">
        <v>31185</v>
      </c>
      <c r="R10327" s="166"/>
      <c r="S10327" s="166"/>
      <c r="T10327" s="166"/>
      <c r="U10327" s="167"/>
    </row>
    <row r="10328" spans="1:30" ht="43.2" x14ac:dyDescent="0.3">
      <c r="B10328" s="2" t="s">
        <v>19</v>
      </c>
      <c r="C10328" s="2" t="s">
        <v>17521</v>
      </c>
      <c r="D10328" s="2" t="s">
        <v>17524</v>
      </c>
      <c r="E10328" s="2" t="s">
        <v>17532</v>
      </c>
      <c r="F10328" s="2" t="s">
        <v>17694</v>
      </c>
      <c r="H10328" s="3" t="s">
        <v>17695</v>
      </c>
      <c r="L10328" s="123" t="s">
        <v>12</v>
      </c>
      <c r="M10328" s="123" t="s">
        <v>13</v>
      </c>
      <c r="N10328" s="123" t="s">
        <v>14</v>
      </c>
      <c r="O10328" s="123" t="s">
        <v>32311</v>
      </c>
      <c r="P10328" s="123" t="s">
        <v>31198</v>
      </c>
      <c r="Q10328" s="50" t="s">
        <v>32319</v>
      </c>
      <c r="R10328" s="51" t="s">
        <v>32320</v>
      </c>
      <c r="S10328" s="51" t="s">
        <v>17</v>
      </c>
      <c r="T10328" s="51" t="s">
        <v>18</v>
      </c>
      <c r="U10328" s="51" t="s">
        <v>31184</v>
      </c>
    </row>
    <row r="10329" spans="1:30" x14ac:dyDescent="0.3">
      <c r="A10329" t="s">
        <v>32460</v>
      </c>
      <c r="B10329" s="2" t="s">
        <v>19</v>
      </c>
      <c r="C10329" s="2" t="s">
        <v>17521</v>
      </c>
      <c r="D10329" s="2" t="s">
        <v>17524</v>
      </c>
      <c r="E10329" s="2" t="s">
        <v>17532</v>
      </c>
      <c r="F10329" s="2" t="s">
        <v>17694</v>
      </c>
      <c r="G10329" s="2" t="s">
        <v>17696</v>
      </c>
      <c r="H10329" s="3" t="s">
        <v>17697</v>
      </c>
      <c r="I10329" s="3" t="s">
        <v>17698</v>
      </c>
      <c r="J10329" s="3">
        <v>60</v>
      </c>
      <c r="K10329" s="2" t="s">
        <v>36</v>
      </c>
      <c r="O10329" s="7" t="s">
        <v>34174</v>
      </c>
      <c r="P10329" s="7" t="s">
        <v>34175</v>
      </c>
      <c r="Q10329" s="2">
        <v>100</v>
      </c>
      <c r="R10329" s="2">
        <v>100</v>
      </c>
      <c r="S10329" s="2" t="s">
        <v>31186</v>
      </c>
      <c r="U10329" s="26">
        <v>1</v>
      </c>
    </row>
    <row r="10330" spans="1:30" x14ac:dyDescent="0.3">
      <c r="A10330" t="s">
        <v>32460</v>
      </c>
      <c r="B10330" s="2" t="s">
        <v>19</v>
      </c>
      <c r="C10330" s="2" t="s">
        <v>17521</v>
      </c>
      <c r="D10330" s="2" t="s">
        <v>17524</v>
      </c>
      <c r="E10330" s="2" t="s">
        <v>17532</v>
      </c>
      <c r="F10330" s="2" t="s">
        <v>17694</v>
      </c>
      <c r="G10330" s="2" t="s">
        <v>17699</v>
      </c>
      <c r="H10330" s="3" t="s">
        <v>17700</v>
      </c>
      <c r="I10330" s="3" t="s">
        <v>17698</v>
      </c>
      <c r="J10330" s="3">
        <v>3</v>
      </c>
      <c r="K10330" s="2" t="s">
        <v>36</v>
      </c>
      <c r="O10330" s="7" t="s">
        <v>34174</v>
      </c>
      <c r="P10330" s="7" t="s">
        <v>34175</v>
      </c>
      <c r="Q10330" s="2">
        <v>150</v>
      </c>
      <c r="R10330" s="2">
        <v>150</v>
      </c>
      <c r="S10330" s="2" t="s">
        <v>31186</v>
      </c>
      <c r="U10330" s="26">
        <v>1</v>
      </c>
    </row>
    <row r="10331" spans="1:30" x14ac:dyDescent="0.3">
      <c r="A10331" t="s">
        <v>32460</v>
      </c>
      <c r="B10331" s="2" t="s">
        <v>19</v>
      </c>
      <c r="C10331" s="2" t="s">
        <v>17521</v>
      </c>
      <c r="D10331" s="2" t="s">
        <v>17524</v>
      </c>
      <c r="E10331" s="2" t="s">
        <v>17532</v>
      </c>
      <c r="F10331" s="2" t="s">
        <v>17694</v>
      </c>
      <c r="G10331" s="2" t="s">
        <v>17701</v>
      </c>
      <c r="H10331" s="3" t="s">
        <v>17702</v>
      </c>
      <c r="I10331" s="3" t="s">
        <v>17698</v>
      </c>
      <c r="K10331" s="2" t="s">
        <v>36</v>
      </c>
      <c r="O10331" s="7" t="s">
        <v>34174</v>
      </c>
      <c r="P10331" s="7" t="s">
        <v>34175</v>
      </c>
      <c r="Q10331" s="2">
        <v>200</v>
      </c>
      <c r="R10331" s="2">
        <v>200</v>
      </c>
      <c r="S10331" s="2" t="s">
        <v>31186</v>
      </c>
      <c r="U10331" s="26">
        <v>1</v>
      </c>
    </row>
    <row r="10332" spans="1:30" x14ac:dyDescent="0.3">
      <c r="A10332" t="s">
        <v>32460</v>
      </c>
      <c r="B10332" s="2" t="s">
        <v>19</v>
      </c>
      <c r="C10332" s="2" t="s">
        <v>17521</v>
      </c>
      <c r="D10332" s="2" t="s">
        <v>17524</v>
      </c>
      <c r="E10332" s="2" t="s">
        <v>17532</v>
      </c>
      <c r="F10332" s="2" t="s">
        <v>17694</v>
      </c>
      <c r="G10332" s="2" t="s">
        <v>17703</v>
      </c>
      <c r="H10332" s="3" t="s">
        <v>17704</v>
      </c>
      <c r="I10332" s="3" t="s">
        <v>17698</v>
      </c>
      <c r="K10332" s="2" t="s">
        <v>36</v>
      </c>
      <c r="O10332" s="7" t="s">
        <v>34174</v>
      </c>
      <c r="P10332" s="7" t="s">
        <v>34175</v>
      </c>
      <c r="Q10332" s="2">
        <v>250</v>
      </c>
      <c r="R10332" s="2">
        <v>250</v>
      </c>
      <c r="S10332" s="2" t="s">
        <v>31186</v>
      </c>
      <c r="U10332" s="26">
        <v>1</v>
      </c>
    </row>
    <row r="10333" spans="1:30" x14ac:dyDescent="0.3">
      <c r="A10333" t="s">
        <v>32460</v>
      </c>
      <c r="B10333" s="2" t="s">
        <v>19</v>
      </c>
      <c r="C10333" s="2" t="s">
        <v>17521</v>
      </c>
      <c r="D10333" s="2" t="s">
        <v>17524</v>
      </c>
      <c r="E10333" s="2" t="s">
        <v>17532</v>
      </c>
      <c r="F10333" s="2" t="s">
        <v>17694</v>
      </c>
      <c r="G10333" s="2" t="s">
        <v>17705</v>
      </c>
      <c r="H10333" s="3" t="s">
        <v>17706</v>
      </c>
      <c r="I10333" s="3" t="s">
        <v>17698</v>
      </c>
      <c r="J10333" s="3">
        <v>1</v>
      </c>
      <c r="K10333" s="2" t="s">
        <v>36</v>
      </c>
      <c r="O10333" s="7" t="s">
        <v>34174</v>
      </c>
      <c r="P10333" s="7" t="s">
        <v>34175</v>
      </c>
      <c r="Q10333" s="2">
        <v>300</v>
      </c>
      <c r="R10333" s="2">
        <v>300</v>
      </c>
      <c r="S10333" s="2" t="s">
        <v>31186</v>
      </c>
      <c r="U10333" s="26">
        <v>1</v>
      </c>
    </row>
    <row r="10334" spans="1:30" x14ac:dyDescent="0.3">
      <c r="A10334" t="s">
        <v>32460</v>
      </c>
      <c r="B10334" s="2" t="s">
        <v>19</v>
      </c>
      <c r="C10334" s="2" t="s">
        <v>17521</v>
      </c>
      <c r="D10334" s="2" t="s">
        <v>17524</v>
      </c>
      <c r="E10334" s="2" t="s">
        <v>17532</v>
      </c>
      <c r="F10334" s="2" t="s">
        <v>17694</v>
      </c>
      <c r="G10334" s="2" t="s">
        <v>17707</v>
      </c>
      <c r="H10334" s="3" t="s">
        <v>17708</v>
      </c>
      <c r="I10334" s="3" t="s">
        <v>17698</v>
      </c>
      <c r="K10334" s="2" t="s">
        <v>36</v>
      </c>
      <c r="O10334" s="7" t="s">
        <v>34174</v>
      </c>
      <c r="P10334" s="7" t="s">
        <v>34175</v>
      </c>
      <c r="Q10334" s="2">
        <v>350</v>
      </c>
      <c r="R10334" s="2">
        <v>350</v>
      </c>
      <c r="S10334" s="2" t="s">
        <v>31186</v>
      </c>
      <c r="U10334" s="26">
        <v>1</v>
      </c>
    </row>
    <row r="10335" spans="1:30" x14ac:dyDescent="0.3">
      <c r="A10335" t="s">
        <v>32460</v>
      </c>
      <c r="B10335" s="2" t="s">
        <v>19</v>
      </c>
      <c r="C10335" s="2" t="s">
        <v>17521</v>
      </c>
      <c r="D10335" s="2" t="s">
        <v>17524</v>
      </c>
      <c r="E10335" s="2" t="s">
        <v>17532</v>
      </c>
      <c r="F10335" s="2" t="s">
        <v>17694</v>
      </c>
      <c r="G10335" s="2" t="s">
        <v>17709</v>
      </c>
      <c r="H10335" s="3" t="s">
        <v>17710</v>
      </c>
      <c r="I10335" s="3" t="s">
        <v>17698</v>
      </c>
      <c r="J10335" s="3">
        <v>3</v>
      </c>
      <c r="K10335" s="2" t="s">
        <v>36</v>
      </c>
      <c r="O10335" s="7" t="s">
        <v>34174</v>
      </c>
      <c r="P10335" s="7" t="s">
        <v>34175</v>
      </c>
      <c r="Q10335" s="2">
        <v>400</v>
      </c>
      <c r="R10335" s="2">
        <v>400</v>
      </c>
      <c r="S10335" s="2" t="s">
        <v>31186</v>
      </c>
      <c r="U10335" s="26">
        <v>1</v>
      </c>
    </row>
    <row r="10336" spans="1:30" x14ac:dyDescent="0.3">
      <c r="A10336" t="s">
        <v>32460</v>
      </c>
      <c r="B10336" s="2" t="s">
        <v>19</v>
      </c>
      <c r="C10336" s="2" t="s">
        <v>17521</v>
      </c>
      <c r="D10336" s="2" t="s">
        <v>17524</v>
      </c>
      <c r="E10336" s="2" t="s">
        <v>17532</v>
      </c>
      <c r="F10336" s="2" t="s">
        <v>17694</v>
      </c>
      <c r="G10336" s="2" t="s">
        <v>17711</v>
      </c>
      <c r="H10336" s="3" t="s">
        <v>17712</v>
      </c>
      <c r="I10336" s="3" t="s">
        <v>17698</v>
      </c>
      <c r="K10336" s="2" t="s">
        <v>36</v>
      </c>
      <c r="O10336" s="7" t="s">
        <v>34174</v>
      </c>
      <c r="P10336" s="7" t="s">
        <v>34175</v>
      </c>
      <c r="Q10336" s="2">
        <v>450</v>
      </c>
      <c r="R10336" s="2">
        <v>450</v>
      </c>
      <c r="S10336" s="2" t="s">
        <v>31186</v>
      </c>
      <c r="U10336" s="26">
        <v>1</v>
      </c>
    </row>
    <row r="10337" spans="1:21" x14ac:dyDescent="0.3">
      <c r="A10337" t="s">
        <v>32460</v>
      </c>
      <c r="B10337" s="2" t="s">
        <v>19</v>
      </c>
      <c r="C10337" s="2" t="s">
        <v>17521</v>
      </c>
      <c r="D10337" s="2" t="s">
        <v>17524</v>
      </c>
      <c r="E10337" s="2" t="s">
        <v>17532</v>
      </c>
      <c r="F10337" s="2" t="s">
        <v>17694</v>
      </c>
      <c r="G10337" s="2" t="s">
        <v>17713</v>
      </c>
      <c r="H10337" s="3" t="s">
        <v>17714</v>
      </c>
      <c r="I10337" s="3" t="s">
        <v>17698</v>
      </c>
      <c r="K10337" s="2" t="s">
        <v>36</v>
      </c>
      <c r="O10337" s="7" t="s">
        <v>34174</v>
      </c>
      <c r="P10337" s="7" t="s">
        <v>34175</v>
      </c>
      <c r="Q10337" s="2">
        <v>500</v>
      </c>
      <c r="R10337" s="2">
        <v>500</v>
      </c>
      <c r="S10337" s="2" t="s">
        <v>31186</v>
      </c>
      <c r="U10337" s="26">
        <v>1</v>
      </c>
    </row>
    <row r="10338" spans="1:21" x14ac:dyDescent="0.3">
      <c r="A10338" t="s">
        <v>32460</v>
      </c>
      <c r="B10338" s="2" t="s">
        <v>19</v>
      </c>
      <c r="C10338" s="2" t="s">
        <v>17521</v>
      </c>
      <c r="D10338" s="2" t="s">
        <v>17524</v>
      </c>
      <c r="E10338" s="2" t="s">
        <v>17532</v>
      </c>
      <c r="F10338" s="2" t="s">
        <v>17694</v>
      </c>
      <c r="G10338" s="2" t="s">
        <v>17715</v>
      </c>
      <c r="H10338" s="3" t="s">
        <v>17716</v>
      </c>
      <c r="I10338" s="3" t="s">
        <v>17698</v>
      </c>
      <c r="K10338" s="2" t="s">
        <v>36</v>
      </c>
      <c r="O10338" s="7" t="s">
        <v>34174</v>
      </c>
      <c r="P10338" s="7" t="s">
        <v>34175</v>
      </c>
      <c r="Q10338" s="2">
        <v>600</v>
      </c>
      <c r="R10338" s="2">
        <v>600</v>
      </c>
      <c r="S10338" s="2" t="s">
        <v>31186</v>
      </c>
      <c r="U10338" s="26">
        <v>1</v>
      </c>
    </row>
    <row r="10339" spans="1:21" x14ac:dyDescent="0.3">
      <c r="A10339" t="s">
        <v>32460</v>
      </c>
      <c r="B10339" s="2" t="s">
        <v>19</v>
      </c>
      <c r="C10339" s="2" t="s">
        <v>17521</v>
      </c>
      <c r="D10339" s="2" t="s">
        <v>17524</v>
      </c>
      <c r="E10339" s="2" t="s">
        <v>17532</v>
      </c>
      <c r="F10339" s="2" t="s">
        <v>17694</v>
      </c>
      <c r="G10339" s="2" t="s">
        <v>17717</v>
      </c>
      <c r="H10339" s="3" t="s">
        <v>17718</v>
      </c>
      <c r="I10339" s="3" t="s">
        <v>17698</v>
      </c>
      <c r="K10339" s="2" t="s">
        <v>36</v>
      </c>
      <c r="O10339" s="7" t="s">
        <v>34174</v>
      </c>
      <c r="P10339" s="7" t="s">
        <v>34175</v>
      </c>
      <c r="Q10339" s="2">
        <v>700</v>
      </c>
      <c r="R10339" s="2">
        <v>700</v>
      </c>
      <c r="S10339" s="2" t="s">
        <v>31186</v>
      </c>
      <c r="U10339" s="26">
        <v>1</v>
      </c>
    </row>
    <row r="10340" spans="1:21" x14ac:dyDescent="0.3">
      <c r="A10340" t="s">
        <v>32460</v>
      </c>
      <c r="B10340" s="2" t="s">
        <v>19</v>
      </c>
      <c r="C10340" s="2" t="s">
        <v>17521</v>
      </c>
      <c r="D10340" s="2" t="s">
        <v>17524</v>
      </c>
      <c r="E10340" s="2" t="s">
        <v>17532</v>
      </c>
      <c r="F10340" s="2" t="s">
        <v>17694</v>
      </c>
      <c r="G10340" s="2" t="s">
        <v>17719</v>
      </c>
      <c r="H10340" s="3" t="s">
        <v>17720</v>
      </c>
      <c r="I10340" s="3" t="s">
        <v>17698</v>
      </c>
      <c r="K10340" s="2" t="s">
        <v>36</v>
      </c>
      <c r="O10340" s="7" t="s">
        <v>34174</v>
      </c>
      <c r="P10340" s="7" t="s">
        <v>34175</v>
      </c>
      <c r="Q10340" s="2">
        <v>800</v>
      </c>
      <c r="R10340" s="2">
        <v>800</v>
      </c>
      <c r="S10340" s="2" t="s">
        <v>31186</v>
      </c>
      <c r="U10340" s="26">
        <v>1</v>
      </c>
    </row>
    <row r="10341" spans="1:21" x14ac:dyDescent="0.3">
      <c r="A10341" t="s">
        <v>32460</v>
      </c>
      <c r="B10341" s="2" t="s">
        <v>19</v>
      </c>
      <c r="C10341" s="2" t="s">
        <v>17521</v>
      </c>
      <c r="D10341" s="2" t="s">
        <v>17524</v>
      </c>
      <c r="E10341" s="2" t="s">
        <v>17532</v>
      </c>
      <c r="F10341" s="2" t="s">
        <v>17694</v>
      </c>
      <c r="G10341" s="2" t="s">
        <v>17721</v>
      </c>
      <c r="H10341" s="3" t="s">
        <v>17722</v>
      </c>
      <c r="I10341" s="3" t="s">
        <v>17698</v>
      </c>
      <c r="K10341" s="2" t="s">
        <v>36</v>
      </c>
      <c r="O10341" s="7" t="s">
        <v>34174</v>
      </c>
      <c r="P10341" s="7" t="s">
        <v>34175</v>
      </c>
      <c r="Q10341" s="2">
        <v>900</v>
      </c>
      <c r="R10341" s="2">
        <v>900</v>
      </c>
      <c r="S10341" s="2" t="s">
        <v>31186</v>
      </c>
      <c r="U10341" s="26">
        <v>1</v>
      </c>
    </row>
    <row r="10342" spans="1:21" x14ac:dyDescent="0.3">
      <c r="A10342" t="s">
        <v>32460</v>
      </c>
      <c r="B10342" s="2" t="s">
        <v>19</v>
      </c>
      <c r="C10342" s="2" t="s">
        <v>17521</v>
      </c>
      <c r="D10342" s="2" t="s">
        <v>17524</v>
      </c>
      <c r="E10342" s="2" t="s">
        <v>17532</v>
      </c>
      <c r="F10342" s="2" t="s">
        <v>17694</v>
      </c>
      <c r="G10342" s="2" t="s">
        <v>17723</v>
      </c>
      <c r="H10342" s="3" t="s">
        <v>17724</v>
      </c>
      <c r="I10342" s="3" t="s">
        <v>17698</v>
      </c>
      <c r="K10342" s="2" t="s">
        <v>36</v>
      </c>
      <c r="O10342" s="7" t="s">
        <v>34174</v>
      </c>
      <c r="P10342" s="7" t="s">
        <v>34175</v>
      </c>
      <c r="Q10342" s="2">
        <v>1000</v>
      </c>
      <c r="R10342" s="2">
        <v>1000</v>
      </c>
      <c r="S10342" s="2" t="s">
        <v>31186</v>
      </c>
      <c r="U10342" s="26">
        <v>1</v>
      </c>
    </row>
    <row r="10343" spans="1:21" x14ac:dyDescent="0.3">
      <c r="A10343" t="s">
        <v>32460</v>
      </c>
      <c r="B10343" s="2" t="s">
        <v>19</v>
      </c>
      <c r="C10343" s="2" t="s">
        <v>17521</v>
      </c>
      <c r="D10343" s="2" t="s">
        <v>17524</v>
      </c>
      <c r="E10343" s="2" t="s">
        <v>17532</v>
      </c>
      <c r="F10343" s="2" t="s">
        <v>17694</v>
      </c>
      <c r="G10343" s="2" t="s">
        <v>17725</v>
      </c>
      <c r="H10343" s="3" t="s">
        <v>17726</v>
      </c>
      <c r="I10343" s="3" t="s">
        <v>17698</v>
      </c>
      <c r="K10343" s="2" t="s">
        <v>36</v>
      </c>
      <c r="O10343" s="7" t="s">
        <v>34174</v>
      </c>
      <c r="P10343" s="7" t="s">
        <v>34175</v>
      </c>
      <c r="Q10343" s="2">
        <v>1200</v>
      </c>
      <c r="R10343" s="2">
        <v>1200</v>
      </c>
      <c r="S10343" s="2" t="s">
        <v>31186</v>
      </c>
      <c r="U10343" s="26">
        <v>1</v>
      </c>
    </row>
    <row r="10344" spans="1:21" x14ac:dyDescent="0.3">
      <c r="A10344" t="s">
        <v>32460</v>
      </c>
      <c r="B10344" s="2" t="s">
        <v>19</v>
      </c>
      <c r="C10344" s="2" t="s">
        <v>17521</v>
      </c>
      <c r="D10344" s="2" t="s">
        <v>17524</v>
      </c>
      <c r="E10344" s="2" t="s">
        <v>17532</v>
      </c>
      <c r="F10344" s="2" t="s">
        <v>17694</v>
      </c>
      <c r="G10344" s="2" t="s">
        <v>17727</v>
      </c>
      <c r="H10344" s="3" t="s">
        <v>17728</v>
      </c>
      <c r="I10344" s="3" t="s">
        <v>17698</v>
      </c>
      <c r="J10344" s="3">
        <v>1</v>
      </c>
      <c r="K10344" s="2" t="s">
        <v>36</v>
      </c>
      <c r="O10344" s="7" t="s">
        <v>34174</v>
      </c>
      <c r="P10344" s="7" t="s">
        <v>34175</v>
      </c>
      <c r="Q10344" s="2">
        <v>1400</v>
      </c>
      <c r="R10344" s="2">
        <v>1400</v>
      </c>
      <c r="S10344" s="2" t="s">
        <v>31186</v>
      </c>
      <c r="U10344" s="26">
        <v>1</v>
      </c>
    </row>
    <row r="10345" spans="1:21" x14ac:dyDescent="0.3">
      <c r="B10345" s="2" t="s">
        <v>19</v>
      </c>
      <c r="C10345" s="2" t="s">
        <v>17521</v>
      </c>
      <c r="D10345" s="2" t="s">
        <v>17524</v>
      </c>
      <c r="E10345" s="2" t="s">
        <v>17534</v>
      </c>
      <c r="H10345" s="3" t="s">
        <v>17729</v>
      </c>
    </row>
    <row r="10346" spans="1:21" x14ac:dyDescent="0.3">
      <c r="L10346" s="163" t="s">
        <v>0</v>
      </c>
      <c r="M10346" s="163"/>
      <c r="N10346" s="163"/>
      <c r="O10346" s="163" t="s">
        <v>1</v>
      </c>
      <c r="P10346" s="163"/>
      <c r="Q10346" s="165" t="s">
        <v>31185</v>
      </c>
      <c r="R10346" s="166"/>
      <c r="S10346" s="166"/>
      <c r="T10346" s="166"/>
      <c r="U10346" s="167"/>
    </row>
    <row r="10347" spans="1:21" ht="43.2" x14ac:dyDescent="0.3">
      <c r="B10347" s="2" t="s">
        <v>19</v>
      </c>
      <c r="C10347" s="2" t="s">
        <v>17521</v>
      </c>
      <c r="D10347" s="2" t="s">
        <v>17524</v>
      </c>
      <c r="E10347" s="2" t="s">
        <v>17534</v>
      </c>
      <c r="F10347" s="2" t="s">
        <v>17730</v>
      </c>
      <c r="H10347" s="3" t="s">
        <v>17731</v>
      </c>
      <c r="L10347" s="123" t="s">
        <v>12</v>
      </c>
      <c r="M10347" s="123" t="s">
        <v>13</v>
      </c>
      <c r="N10347" s="123" t="s">
        <v>14</v>
      </c>
      <c r="O10347" s="123" t="s">
        <v>32311</v>
      </c>
      <c r="P10347" s="123" t="s">
        <v>31198</v>
      </c>
      <c r="Q10347" s="50" t="s">
        <v>32319</v>
      </c>
      <c r="R10347" s="51" t="s">
        <v>32320</v>
      </c>
      <c r="S10347" s="51" t="s">
        <v>17</v>
      </c>
      <c r="T10347" s="51" t="s">
        <v>18</v>
      </c>
      <c r="U10347" s="51" t="s">
        <v>31184</v>
      </c>
    </row>
    <row r="10348" spans="1:21" x14ac:dyDescent="0.3">
      <c r="A10348" t="s">
        <v>32460</v>
      </c>
      <c r="B10348" s="2" t="s">
        <v>19</v>
      </c>
      <c r="C10348" s="2" t="s">
        <v>17521</v>
      </c>
      <c r="D10348" s="2" t="s">
        <v>17524</v>
      </c>
      <c r="E10348" s="2" t="s">
        <v>17534</v>
      </c>
      <c r="F10348" s="2" t="s">
        <v>17730</v>
      </c>
      <c r="G10348" s="2" t="s">
        <v>17732</v>
      </c>
      <c r="H10348" s="3" t="s">
        <v>17733</v>
      </c>
      <c r="I10348" s="3" t="s">
        <v>17698</v>
      </c>
      <c r="J10348" s="3">
        <v>99</v>
      </c>
      <c r="K10348" s="2" t="s">
        <v>36</v>
      </c>
      <c r="O10348" s="7" t="s">
        <v>34174</v>
      </c>
      <c r="P10348" s="7" t="s">
        <v>34176</v>
      </c>
      <c r="Q10348" s="2">
        <v>50</v>
      </c>
      <c r="R10348" s="2">
        <v>50</v>
      </c>
      <c r="S10348" s="2" t="s">
        <v>31186</v>
      </c>
      <c r="U10348" s="26">
        <v>1</v>
      </c>
    </row>
    <row r="10349" spans="1:21" x14ac:dyDescent="0.3">
      <c r="A10349" t="s">
        <v>32460</v>
      </c>
      <c r="B10349" s="2" t="s">
        <v>19</v>
      </c>
      <c r="C10349" s="2" t="s">
        <v>17521</v>
      </c>
      <c r="D10349" s="2" t="s">
        <v>17524</v>
      </c>
      <c r="E10349" s="2" t="s">
        <v>17534</v>
      </c>
      <c r="F10349" s="2" t="s">
        <v>17730</v>
      </c>
      <c r="G10349" s="2" t="s">
        <v>17734</v>
      </c>
      <c r="H10349" s="3" t="s">
        <v>17735</v>
      </c>
      <c r="I10349" s="3" t="s">
        <v>17698</v>
      </c>
      <c r="J10349" s="3">
        <v>14</v>
      </c>
      <c r="K10349" s="2" t="s">
        <v>36</v>
      </c>
      <c r="O10349" s="7" t="s">
        <v>34174</v>
      </c>
      <c r="P10349" s="7" t="s">
        <v>34176</v>
      </c>
      <c r="Q10349" s="2">
        <v>70</v>
      </c>
      <c r="R10349" s="2">
        <v>70</v>
      </c>
      <c r="S10349" s="2" t="s">
        <v>31186</v>
      </c>
      <c r="U10349" s="26">
        <v>1</v>
      </c>
    </row>
    <row r="10350" spans="1:21" x14ac:dyDescent="0.3">
      <c r="A10350" t="s">
        <v>32460</v>
      </c>
      <c r="B10350" s="2" t="s">
        <v>19</v>
      </c>
      <c r="C10350" s="2" t="s">
        <v>17521</v>
      </c>
      <c r="D10350" s="2" t="s">
        <v>17524</v>
      </c>
      <c r="E10350" s="2" t="s">
        <v>17534</v>
      </c>
      <c r="F10350" s="2" t="s">
        <v>17730</v>
      </c>
      <c r="G10350" s="2" t="s">
        <v>17736</v>
      </c>
      <c r="H10350" s="3" t="s">
        <v>17737</v>
      </c>
      <c r="I10350" s="3" t="s">
        <v>17698</v>
      </c>
      <c r="J10350" s="3">
        <v>33</v>
      </c>
      <c r="K10350" s="2" t="s">
        <v>36</v>
      </c>
      <c r="O10350" s="7" t="s">
        <v>34174</v>
      </c>
      <c r="P10350" s="7" t="s">
        <v>34176</v>
      </c>
      <c r="Q10350" s="2">
        <v>80</v>
      </c>
      <c r="R10350" s="2">
        <v>80</v>
      </c>
      <c r="S10350" s="2" t="s">
        <v>31186</v>
      </c>
      <c r="U10350" s="26">
        <v>1</v>
      </c>
    </row>
    <row r="10351" spans="1:21" x14ac:dyDescent="0.3">
      <c r="A10351" t="s">
        <v>32460</v>
      </c>
      <c r="B10351" s="2" t="s">
        <v>19</v>
      </c>
      <c r="C10351" s="2" t="s">
        <v>17521</v>
      </c>
      <c r="D10351" s="2" t="s">
        <v>17524</v>
      </c>
      <c r="E10351" s="2" t="s">
        <v>17534</v>
      </c>
      <c r="F10351" s="2" t="s">
        <v>17730</v>
      </c>
      <c r="G10351" s="2" t="s">
        <v>17738</v>
      </c>
      <c r="H10351" s="3" t="s">
        <v>17739</v>
      </c>
      <c r="I10351" s="3" t="s">
        <v>17698</v>
      </c>
      <c r="K10351" s="2" t="s">
        <v>36</v>
      </c>
      <c r="O10351" s="7" t="s">
        <v>34174</v>
      </c>
      <c r="P10351" s="7" t="s">
        <v>34176</v>
      </c>
      <c r="Q10351" s="2">
        <v>100</v>
      </c>
      <c r="R10351" s="2">
        <v>100</v>
      </c>
      <c r="S10351" s="2" t="s">
        <v>31186</v>
      </c>
      <c r="U10351" s="26">
        <v>1</v>
      </c>
    </row>
    <row r="10352" spans="1:21" x14ac:dyDescent="0.3">
      <c r="A10352" t="s">
        <v>32460</v>
      </c>
      <c r="B10352" s="2" t="s">
        <v>19</v>
      </c>
      <c r="C10352" s="2" t="s">
        <v>17521</v>
      </c>
      <c r="D10352" s="2" t="s">
        <v>17524</v>
      </c>
      <c r="E10352" s="2" t="s">
        <v>17534</v>
      </c>
      <c r="F10352" s="2" t="s">
        <v>17730</v>
      </c>
      <c r="G10352" s="2" t="s">
        <v>17740</v>
      </c>
      <c r="H10352" s="3" t="s">
        <v>17741</v>
      </c>
      <c r="I10352" s="3" t="s">
        <v>17698</v>
      </c>
      <c r="J10352" s="3">
        <v>3</v>
      </c>
      <c r="K10352" s="2" t="s">
        <v>36</v>
      </c>
      <c r="O10352" s="7" t="s">
        <v>34174</v>
      </c>
      <c r="P10352" s="7" t="s">
        <v>34176</v>
      </c>
      <c r="Q10352" s="2">
        <v>125</v>
      </c>
      <c r="R10352" s="2">
        <v>125</v>
      </c>
      <c r="S10352" s="2" t="s">
        <v>31186</v>
      </c>
      <c r="U10352" s="26">
        <v>1</v>
      </c>
    </row>
    <row r="10353" spans="1:21" x14ac:dyDescent="0.3">
      <c r="A10353" t="s">
        <v>32460</v>
      </c>
      <c r="B10353" s="2" t="s">
        <v>19</v>
      </c>
      <c r="C10353" s="2" t="s">
        <v>17521</v>
      </c>
      <c r="D10353" s="2" t="s">
        <v>17524</v>
      </c>
      <c r="E10353" s="2" t="s">
        <v>17534</v>
      </c>
      <c r="F10353" s="2" t="s">
        <v>17730</v>
      </c>
      <c r="G10353" s="2" t="s">
        <v>17742</v>
      </c>
      <c r="H10353" s="3" t="s">
        <v>17743</v>
      </c>
      <c r="I10353" s="3" t="s">
        <v>17698</v>
      </c>
      <c r="K10353" s="2" t="s">
        <v>36</v>
      </c>
      <c r="O10353" s="7" t="s">
        <v>34174</v>
      </c>
      <c r="P10353" s="7" t="s">
        <v>34176</v>
      </c>
      <c r="Q10353" s="2">
        <v>150</v>
      </c>
      <c r="R10353" s="2">
        <v>150</v>
      </c>
      <c r="S10353" s="2" t="s">
        <v>31186</v>
      </c>
      <c r="U10353" s="26">
        <v>1</v>
      </c>
    </row>
    <row r="10354" spans="1:21" x14ac:dyDescent="0.3">
      <c r="A10354" t="s">
        <v>32460</v>
      </c>
      <c r="B10354" s="2" t="s">
        <v>19</v>
      </c>
      <c r="C10354" s="2" t="s">
        <v>17521</v>
      </c>
      <c r="D10354" s="2" t="s">
        <v>17524</v>
      </c>
      <c r="E10354" s="2" t="s">
        <v>17534</v>
      </c>
      <c r="F10354" s="2" t="s">
        <v>17730</v>
      </c>
      <c r="G10354" s="2" t="s">
        <v>17744</v>
      </c>
      <c r="H10354" s="3" t="s">
        <v>17745</v>
      </c>
      <c r="I10354" s="3" t="s">
        <v>17698</v>
      </c>
      <c r="K10354" s="2" t="s">
        <v>36</v>
      </c>
      <c r="O10354" s="7" t="s">
        <v>34174</v>
      </c>
      <c r="P10354" s="7" t="s">
        <v>34176</v>
      </c>
      <c r="Q10354" s="2">
        <v>200</v>
      </c>
      <c r="R10354" s="2">
        <v>200</v>
      </c>
      <c r="S10354" s="2" t="s">
        <v>31186</v>
      </c>
      <c r="U10354" s="26">
        <v>1</v>
      </c>
    </row>
    <row r="10355" spans="1:21" x14ac:dyDescent="0.3">
      <c r="A10355" t="s">
        <v>32460</v>
      </c>
      <c r="B10355" s="2" t="s">
        <v>19</v>
      </c>
      <c r="C10355" s="2" t="s">
        <v>17521</v>
      </c>
      <c r="D10355" s="2" t="s">
        <v>17524</v>
      </c>
      <c r="E10355" s="2" t="s">
        <v>17534</v>
      </c>
      <c r="F10355" s="2" t="s">
        <v>17730</v>
      </c>
      <c r="G10355" s="2" t="s">
        <v>17746</v>
      </c>
      <c r="H10355" s="3" t="s">
        <v>17747</v>
      </c>
      <c r="I10355" s="3" t="s">
        <v>17698</v>
      </c>
      <c r="K10355" s="2" t="s">
        <v>36</v>
      </c>
      <c r="O10355" s="7" t="s">
        <v>34174</v>
      </c>
      <c r="P10355" s="7" t="s">
        <v>34176</v>
      </c>
      <c r="Q10355" s="2">
        <v>250</v>
      </c>
      <c r="R10355" s="2">
        <v>250</v>
      </c>
      <c r="S10355" s="2" t="s">
        <v>31186</v>
      </c>
      <c r="U10355" s="26">
        <v>1</v>
      </c>
    </row>
    <row r="10356" spans="1:21" x14ac:dyDescent="0.3">
      <c r="A10356" t="s">
        <v>32460</v>
      </c>
      <c r="B10356" s="2" t="s">
        <v>19</v>
      </c>
      <c r="C10356" s="2" t="s">
        <v>17521</v>
      </c>
      <c r="D10356" s="2" t="s">
        <v>17524</v>
      </c>
      <c r="E10356" s="2" t="s">
        <v>17534</v>
      </c>
      <c r="F10356" s="2" t="s">
        <v>17730</v>
      </c>
      <c r="G10356" s="2" t="s">
        <v>17748</v>
      </c>
      <c r="H10356" s="3" t="s">
        <v>17749</v>
      </c>
      <c r="I10356" s="3" t="s">
        <v>17698</v>
      </c>
      <c r="K10356" s="2" t="s">
        <v>36</v>
      </c>
      <c r="O10356" s="7" t="s">
        <v>34174</v>
      </c>
      <c r="P10356" s="7" t="s">
        <v>34176</v>
      </c>
      <c r="Q10356" s="2">
        <v>300</v>
      </c>
      <c r="R10356" s="2">
        <v>300</v>
      </c>
      <c r="S10356" s="2" t="s">
        <v>31186</v>
      </c>
      <c r="U10356" s="26">
        <v>1</v>
      </c>
    </row>
    <row r="10357" spans="1:21" x14ac:dyDescent="0.3">
      <c r="A10357" t="s">
        <v>32460</v>
      </c>
      <c r="B10357" s="2" t="s">
        <v>19</v>
      </c>
      <c r="C10357" s="2" t="s">
        <v>17521</v>
      </c>
      <c r="D10357" s="2" t="s">
        <v>17524</v>
      </c>
      <c r="E10357" s="2" t="s">
        <v>17534</v>
      </c>
      <c r="F10357" s="2" t="s">
        <v>17730</v>
      </c>
      <c r="G10357" s="2" t="s">
        <v>17750</v>
      </c>
      <c r="H10357" s="3" t="s">
        <v>17751</v>
      </c>
      <c r="I10357" s="3" t="s">
        <v>17698</v>
      </c>
      <c r="K10357" s="2" t="s">
        <v>36</v>
      </c>
      <c r="O10357" s="7" t="s">
        <v>34174</v>
      </c>
      <c r="P10357" s="7" t="s">
        <v>34176</v>
      </c>
      <c r="Q10357" s="2">
        <v>350</v>
      </c>
      <c r="R10357" s="2">
        <v>350</v>
      </c>
      <c r="S10357" s="2" t="s">
        <v>31186</v>
      </c>
      <c r="U10357" s="26">
        <v>1</v>
      </c>
    </row>
    <row r="10358" spans="1:21" x14ac:dyDescent="0.3">
      <c r="A10358" t="s">
        <v>32460</v>
      </c>
      <c r="B10358" s="2" t="s">
        <v>19</v>
      </c>
      <c r="C10358" s="2" t="s">
        <v>17521</v>
      </c>
      <c r="D10358" s="2" t="s">
        <v>17524</v>
      </c>
      <c r="E10358" s="2" t="s">
        <v>17534</v>
      </c>
      <c r="F10358" s="2" t="s">
        <v>17730</v>
      </c>
      <c r="G10358" s="2" t="s">
        <v>17752</v>
      </c>
      <c r="H10358" s="3" t="s">
        <v>17753</v>
      </c>
      <c r="I10358" s="3" t="s">
        <v>17698</v>
      </c>
      <c r="K10358" s="2" t="s">
        <v>36</v>
      </c>
      <c r="O10358" s="7" t="s">
        <v>34174</v>
      </c>
      <c r="P10358" s="7" t="s">
        <v>34176</v>
      </c>
      <c r="Q10358" s="2">
        <v>400</v>
      </c>
      <c r="R10358" s="2">
        <v>400</v>
      </c>
      <c r="S10358" s="2" t="s">
        <v>31186</v>
      </c>
      <c r="U10358" s="26">
        <v>1</v>
      </c>
    </row>
    <row r="10359" spans="1:21" x14ac:dyDescent="0.3">
      <c r="A10359" t="s">
        <v>32460</v>
      </c>
      <c r="B10359" s="2" t="s">
        <v>19</v>
      </c>
      <c r="C10359" s="2" t="s">
        <v>17521</v>
      </c>
      <c r="D10359" s="2" t="s">
        <v>17524</v>
      </c>
      <c r="E10359" s="2" t="s">
        <v>17534</v>
      </c>
      <c r="F10359" s="2" t="s">
        <v>17730</v>
      </c>
      <c r="G10359" s="2" t="s">
        <v>17754</v>
      </c>
      <c r="H10359" s="3" t="s">
        <v>17755</v>
      </c>
      <c r="I10359" s="3" t="s">
        <v>17698</v>
      </c>
      <c r="K10359" s="2" t="s">
        <v>36</v>
      </c>
      <c r="O10359" s="7" t="s">
        <v>34174</v>
      </c>
      <c r="P10359" s="7" t="s">
        <v>34176</v>
      </c>
      <c r="Q10359" s="2">
        <v>450</v>
      </c>
      <c r="R10359" s="2">
        <v>450</v>
      </c>
      <c r="S10359" s="2" t="s">
        <v>31186</v>
      </c>
      <c r="U10359" s="26">
        <v>1</v>
      </c>
    </row>
    <row r="10360" spans="1:21" x14ac:dyDescent="0.3">
      <c r="A10360" t="s">
        <v>32460</v>
      </c>
      <c r="B10360" s="2" t="s">
        <v>19</v>
      </c>
      <c r="C10360" s="2" t="s">
        <v>17521</v>
      </c>
      <c r="D10360" s="2" t="s">
        <v>17524</v>
      </c>
      <c r="E10360" s="2" t="s">
        <v>17534</v>
      </c>
      <c r="F10360" s="2" t="s">
        <v>17730</v>
      </c>
      <c r="G10360" s="2" t="s">
        <v>17756</v>
      </c>
      <c r="H10360" s="3" t="s">
        <v>17757</v>
      </c>
      <c r="I10360" s="3" t="s">
        <v>17698</v>
      </c>
      <c r="K10360" s="2" t="s">
        <v>36</v>
      </c>
      <c r="O10360" s="7" t="s">
        <v>34174</v>
      </c>
      <c r="P10360" s="7" t="s">
        <v>34176</v>
      </c>
      <c r="Q10360" s="2">
        <v>500</v>
      </c>
      <c r="R10360" s="2">
        <v>500</v>
      </c>
      <c r="S10360" s="2" t="s">
        <v>31186</v>
      </c>
      <c r="U10360" s="26">
        <v>1</v>
      </c>
    </row>
    <row r="10361" spans="1:21" x14ac:dyDescent="0.3">
      <c r="A10361" t="s">
        <v>32460</v>
      </c>
      <c r="B10361" s="2" t="s">
        <v>19</v>
      </c>
      <c r="C10361" s="2" t="s">
        <v>17521</v>
      </c>
      <c r="D10361" s="2" t="s">
        <v>17524</v>
      </c>
      <c r="E10361" s="2" t="s">
        <v>17534</v>
      </c>
      <c r="F10361" s="2" t="s">
        <v>17730</v>
      </c>
      <c r="G10361" s="2" t="s">
        <v>17758</v>
      </c>
      <c r="H10361" s="3" t="s">
        <v>17759</v>
      </c>
      <c r="I10361" s="3" t="s">
        <v>17698</v>
      </c>
      <c r="K10361" s="2" t="s">
        <v>36</v>
      </c>
      <c r="O10361" s="7" t="s">
        <v>34174</v>
      </c>
      <c r="P10361" s="7" t="s">
        <v>34176</v>
      </c>
      <c r="Q10361" s="2">
        <v>600</v>
      </c>
      <c r="R10361" s="2">
        <v>600</v>
      </c>
      <c r="S10361" s="2" t="s">
        <v>31186</v>
      </c>
      <c r="U10361" s="26">
        <v>1</v>
      </c>
    </row>
    <row r="10362" spans="1:21" x14ac:dyDescent="0.3">
      <c r="A10362" t="s">
        <v>32460</v>
      </c>
      <c r="B10362" s="2" t="s">
        <v>19</v>
      </c>
      <c r="C10362" s="2" t="s">
        <v>17521</v>
      </c>
      <c r="D10362" s="2" t="s">
        <v>17524</v>
      </c>
      <c r="E10362" s="2" t="s">
        <v>17534</v>
      </c>
      <c r="F10362" s="2" t="s">
        <v>17730</v>
      </c>
      <c r="G10362" s="2" t="s">
        <v>17760</v>
      </c>
      <c r="H10362" s="3" t="s">
        <v>17761</v>
      </c>
      <c r="I10362" s="3" t="s">
        <v>17698</v>
      </c>
      <c r="K10362" s="2" t="s">
        <v>36</v>
      </c>
      <c r="O10362" s="7" t="s">
        <v>34174</v>
      </c>
      <c r="P10362" s="7" t="s">
        <v>34176</v>
      </c>
      <c r="Q10362" s="2">
        <v>700</v>
      </c>
      <c r="R10362" s="2">
        <v>700</v>
      </c>
      <c r="S10362" s="2" t="s">
        <v>31186</v>
      </c>
      <c r="U10362" s="26">
        <v>1</v>
      </c>
    </row>
    <row r="10363" spans="1:21" x14ac:dyDescent="0.3">
      <c r="A10363" t="s">
        <v>32460</v>
      </c>
      <c r="B10363" s="2" t="s">
        <v>19</v>
      </c>
      <c r="C10363" s="2" t="s">
        <v>17521</v>
      </c>
      <c r="D10363" s="2" t="s">
        <v>17524</v>
      </c>
      <c r="E10363" s="2" t="s">
        <v>17534</v>
      </c>
      <c r="F10363" s="2" t="s">
        <v>17730</v>
      </c>
      <c r="G10363" s="2" t="s">
        <v>17762</v>
      </c>
      <c r="H10363" s="3" t="s">
        <v>17763</v>
      </c>
      <c r="I10363" s="3" t="s">
        <v>17698</v>
      </c>
      <c r="K10363" s="2" t="s">
        <v>36</v>
      </c>
      <c r="O10363" s="7" t="s">
        <v>34174</v>
      </c>
      <c r="P10363" s="7" t="s">
        <v>34176</v>
      </c>
      <c r="Q10363" s="2">
        <v>800</v>
      </c>
      <c r="R10363" s="2">
        <v>800</v>
      </c>
      <c r="S10363" s="2" t="s">
        <v>31186</v>
      </c>
      <c r="U10363" s="26">
        <v>1</v>
      </c>
    </row>
    <row r="10364" spans="1:21" x14ac:dyDescent="0.3">
      <c r="A10364" t="s">
        <v>32460</v>
      </c>
      <c r="B10364" s="2" t="s">
        <v>19</v>
      </c>
      <c r="C10364" s="2" t="s">
        <v>17521</v>
      </c>
      <c r="D10364" s="2" t="s">
        <v>17524</v>
      </c>
      <c r="E10364" s="2" t="s">
        <v>17534</v>
      </c>
      <c r="F10364" s="2" t="s">
        <v>17730</v>
      </c>
      <c r="G10364" s="2" t="s">
        <v>17764</v>
      </c>
      <c r="H10364" s="3" t="s">
        <v>17765</v>
      </c>
      <c r="I10364" s="3" t="s">
        <v>17698</v>
      </c>
      <c r="K10364" s="2" t="s">
        <v>36</v>
      </c>
      <c r="O10364" s="7" t="s">
        <v>34174</v>
      </c>
      <c r="P10364" s="7" t="s">
        <v>34176</v>
      </c>
      <c r="Q10364" s="2">
        <v>900</v>
      </c>
      <c r="R10364" s="2">
        <v>900</v>
      </c>
      <c r="S10364" s="2" t="s">
        <v>31186</v>
      </c>
      <c r="U10364" s="26">
        <v>1</v>
      </c>
    </row>
    <row r="10365" spans="1:21" x14ac:dyDescent="0.3">
      <c r="A10365" t="s">
        <v>32460</v>
      </c>
      <c r="B10365" s="2" t="s">
        <v>19</v>
      </c>
      <c r="C10365" s="2" t="s">
        <v>17521</v>
      </c>
      <c r="D10365" s="2" t="s">
        <v>17524</v>
      </c>
      <c r="E10365" s="2" t="s">
        <v>17534</v>
      </c>
      <c r="F10365" s="2" t="s">
        <v>17730</v>
      </c>
      <c r="G10365" s="2" t="s">
        <v>17766</v>
      </c>
      <c r="H10365" s="3" t="s">
        <v>17767</v>
      </c>
      <c r="I10365" s="3" t="s">
        <v>17698</v>
      </c>
      <c r="K10365" s="2" t="s">
        <v>36</v>
      </c>
      <c r="O10365" s="7" t="s">
        <v>34174</v>
      </c>
      <c r="P10365" s="7" t="s">
        <v>34176</v>
      </c>
      <c r="Q10365" s="2">
        <v>1000</v>
      </c>
      <c r="R10365" s="2">
        <v>1000</v>
      </c>
      <c r="S10365" s="2" t="s">
        <v>31186</v>
      </c>
      <c r="U10365" s="26">
        <v>1</v>
      </c>
    </row>
    <row r="10366" spans="1:21" x14ac:dyDescent="0.3">
      <c r="A10366" t="s">
        <v>32460</v>
      </c>
      <c r="B10366" s="2" t="s">
        <v>19</v>
      </c>
      <c r="C10366" s="2" t="s">
        <v>17521</v>
      </c>
      <c r="D10366" s="2" t="s">
        <v>17524</v>
      </c>
      <c r="E10366" s="2" t="s">
        <v>17534</v>
      </c>
      <c r="F10366" s="2" t="s">
        <v>17730</v>
      </c>
      <c r="G10366" s="2" t="s">
        <v>17768</v>
      </c>
      <c r="H10366" s="3" t="s">
        <v>17769</v>
      </c>
      <c r="I10366" s="3" t="s">
        <v>17698</v>
      </c>
      <c r="K10366" s="2" t="s">
        <v>36</v>
      </c>
      <c r="O10366" s="7" t="s">
        <v>34174</v>
      </c>
      <c r="P10366" s="7" t="s">
        <v>34176</v>
      </c>
      <c r="Q10366" s="2">
        <v>1200</v>
      </c>
      <c r="R10366" s="2">
        <v>1200</v>
      </c>
      <c r="S10366" s="2" t="s">
        <v>31186</v>
      </c>
      <c r="U10366" s="26">
        <v>1</v>
      </c>
    </row>
    <row r="10367" spans="1:21" x14ac:dyDescent="0.3">
      <c r="A10367" t="s">
        <v>32460</v>
      </c>
      <c r="B10367" s="2" t="s">
        <v>19</v>
      </c>
      <c r="C10367" s="2" t="s">
        <v>17521</v>
      </c>
      <c r="D10367" s="2" t="s">
        <v>17524</v>
      </c>
      <c r="E10367" s="2" t="s">
        <v>17534</v>
      </c>
      <c r="F10367" s="2" t="s">
        <v>17730</v>
      </c>
      <c r="G10367" s="2" t="s">
        <v>17770</v>
      </c>
      <c r="H10367" s="3" t="s">
        <v>17771</v>
      </c>
      <c r="I10367" s="3" t="s">
        <v>17698</v>
      </c>
      <c r="K10367" s="2" t="s">
        <v>36</v>
      </c>
      <c r="O10367" s="7" t="s">
        <v>34174</v>
      </c>
      <c r="P10367" s="7" t="s">
        <v>34176</v>
      </c>
      <c r="Q10367" s="2">
        <v>1400</v>
      </c>
      <c r="R10367" s="2">
        <v>1400</v>
      </c>
      <c r="S10367" s="2" t="s">
        <v>31186</v>
      </c>
      <c r="U10367" s="26">
        <v>1</v>
      </c>
    </row>
    <row r="10368" spans="1:21" x14ac:dyDescent="0.3">
      <c r="B10368" s="2" t="s">
        <v>19</v>
      </c>
      <c r="C10368" s="2" t="s">
        <v>17521</v>
      </c>
      <c r="D10368" s="2" t="s">
        <v>17524</v>
      </c>
      <c r="E10368" s="2" t="s">
        <v>17536</v>
      </c>
      <c r="H10368" s="3" t="s">
        <v>17772</v>
      </c>
    </row>
    <row r="10369" spans="1:22" x14ac:dyDescent="0.3">
      <c r="L10369" s="163" t="s">
        <v>0</v>
      </c>
      <c r="M10369" s="163"/>
      <c r="N10369" s="163"/>
      <c r="O10369" s="163" t="s">
        <v>1</v>
      </c>
      <c r="P10369" s="163"/>
      <c r="Q10369" s="163"/>
      <c r="R10369" s="165" t="s">
        <v>31185</v>
      </c>
      <c r="S10369" s="166"/>
      <c r="T10369" s="166"/>
      <c r="U10369" s="166"/>
      <c r="V10369" s="167"/>
    </row>
    <row r="10370" spans="1:22" ht="43.2" x14ac:dyDescent="0.3">
      <c r="B10370" s="2" t="s">
        <v>19</v>
      </c>
      <c r="C10370" s="2" t="s">
        <v>17521</v>
      </c>
      <c r="D10370" s="2" t="s">
        <v>17524</v>
      </c>
      <c r="E10370" s="2" t="s">
        <v>17536</v>
      </c>
      <c r="F10370" s="2" t="s">
        <v>17773</v>
      </c>
      <c r="H10370" s="3" t="s">
        <v>17774</v>
      </c>
      <c r="L10370" s="123" t="s">
        <v>12</v>
      </c>
      <c r="M10370" s="123" t="s">
        <v>13</v>
      </c>
      <c r="N10370" s="123" t="s">
        <v>14</v>
      </c>
      <c r="O10370" s="123" t="s">
        <v>32311</v>
      </c>
      <c r="P10370" s="123" t="s">
        <v>31195</v>
      </c>
      <c r="Q10370" s="123" t="s">
        <v>32500</v>
      </c>
      <c r="R10370" s="50" t="s">
        <v>32319</v>
      </c>
      <c r="S10370" s="51" t="s">
        <v>32320</v>
      </c>
      <c r="T10370" s="51" t="s">
        <v>17</v>
      </c>
      <c r="U10370" s="51" t="s">
        <v>18</v>
      </c>
      <c r="V10370" s="51" t="s">
        <v>31184</v>
      </c>
    </row>
    <row r="10371" spans="1:22" ht="43.2" x14ac:dyDescent="0.3">
      <c r="A10371" t="s">
        <v>32460</v>
      </c>
      <c r="B10371" s="2" t="s">
        <v>19</v>
      </c>
      <c r="C10371" s="2" t="s">
        <v>17521</v>
      </c>
      <c r="D10371" s="2" t="s">
        <v>17524</v>
      </c>
      <c r="E10371" s="2" t="s">
        <v>17536</v>
      </c>
      <c r="F10371" s="2" t="s">
        <v>17773</v>
      </c>
      <c r="G10371" s="2" t="s">
        <v>17775</v>
      </c>
      <c r="H10371" s="3" t="s">
        <v>17776</v>
      </c>
      <c r="I10371" s="3" t="s">
        <v>17777</v>
      </c>
      <c r="J10371" s="3">
        <v>478</v>
      </c>
      <c r="K10371" s="2" t="s">
        <v>36</v>
      </c>
      <c r="O10371" s="7" t="s">
        <v>34064</v>
      </c>
      <c r="P10371" s="7" t="s">
        <v>32298</v>
      </c>
      <c r="Q10371" s="2" t="s">
        <v>34177</v>
      </c>
      <c r="R10371" s="2">
        <v>50</v>
      </c>
      <c r="S10371" s="2">
        <v>50</v>
      </c>
      <c r="T10371" s="2" t="s">
        <v>31186</v>
      </c>
      <c r="V10371" s="26">
        <v>1</v>
      </c>
    </row>
    <row r="10372" spans="1:22" ht="43.2" x14ac:dyDescent="0.3">
      <c r="A10372" t="s">
        <v>32460</v>
      </c>
      <c r="B10372" s="2" t="s">
        <v>19</v>
      </c>
      <c r="C10372" s="2" t="s">
        <v>17521</v>
      </c>
      <c r="D10372" s="2" t="s">
        <v>17524</v>
      </c>
      <c r="E10372" s="2" t="s">
        <v>17536</v>
      </c>
      <c r="F10372" s="2" t="s">
        <v>17773</v>
      </c>
      <c r="G10372" s="2" t="s">
        <v>17778</v>
      </c>
      <c r="H10372" s="3" t="s">
        <v>17779</v>
      </c>
      <c r="I10372" s="3" t="s">
        <v>17777</v>
      </c>
      <c r="J10372" s="3">
        <v>186</v>
      </c>
      <c r="K10372" s="2" t="s">
        <v>36</v>
      </c>
      <c r="O10372" s="7" t="s">
        <v>34064</v>
      </c>
      <c r="P10372" s="7" t="s">
        <v>32298</v>
      </c>
      <c r="Q10372" s="2" t="s">
        <v>34177</v>
      </c>
      <c r="R10372" s="2">
        <v>80</v>
      </c>
      <c r="S10372" s="2">
        <v>80</v>
      </c>
      <c r="T10372" s="2" t="s">
        <v>31186</v>
      </c>
      <c r="V10372" s="26">
        <v>1</v>
      </c>
    </row>
    <row r="10373" spans="1:22" ht="43.2" x14ac:dyDescent="0.3">
      <c r="A10373" t="s">
        <v>32460</v>
      </c>
      <c r="B10373" s="2" t="s">
        <v>19</v>
      </c>
      <c r="C10373" s="2" t="s">
        <v>17521</v>
      </c>
      <c r="D10373" s="2" t="s">
        <v>17524</v>
      </c>
      <c r="E10373" s="2" t="s">
        <v>17536</v>
      </c>
      <c r="F10373" s="2" t="s">
        <v>17773</v>
      </c>
      <c r="G10373" s="2" t="s">
        <v>17780</v>
      </c>
      <c r="H10373" s="3" t="s">
        <v>17781</v>
      </c>
      <c r="I10373" s="3" t="s">
        <v>17777</v>
      </c>
      <c r="J10373" s="3">
        <v>133</v>
      </c>
      <c r="K10373" s="2" t="s">
        <v>36</v>
      </c>
      <c r="O10373" s="7" t="s">
        <v>34064</v>
      </c>
      <c r="P10373" s="7" t="s">
        <v>32298</v>
      </c>
      <c r="Q10373" s="2" t="s">
        <v>34177</v>
      </c>
      <c r="R10373" s="2">
        <v>100</v>
      </c>
      <c r="S10373" s="2">
        <v>100</v>
      </c>
      <c r="T10373" s="2" t="s">
        <v>31186</v>
      </c>
      <c r="V10373" s="26">
        <v>1</v>
      </c>
    </row>
    <row r="10374" spans="1:22" ht="43.2" x14ac:dyDescent="0.3">
      <c r="A10374" t="s">
        <v>32460</v>
      </c>
      <c r="B10374" s="2" t="s">
        <v>19</v>
      </c>
      <c r="C10374" s="2" t="s">
        <v>17521</v>
      </c>
      <c r="D10374" s="2" t="s">
        <v>17524</v>
      </c>
      <c r="E10374" s="2" t="s">
        <v>17536</v>
      </c>
      <c r="F10374" s="2" t="s">
        <v>17773</v>
      </c>
      <c r="G10374" s="2" t="s">
        <v>17782</v>
      </c>
      <c r="H10374" s="3" t="s">
        <v>17783</v>
      </c>
      <c r="I10374" s="3" t="s">
        <v>17777</v>
      </c>
      <c r="J10374" s="3">
        <v>64</v>
      </c>
      <c r="K10374" s="2" t="s">
        <v>36</v>
      </c>
      <c r="O10374" s="7" t="s">
        <v>34064</v>
      </c>
      <c r="P10374" s="7" t="s">
        <v>32298</v>
      </c>
      <c r="Q10374" s="2" t="s">
        <v>34177</v>
      </c>
      <c r="R10374" s="2">
        <v>150</v>
      </c>
      <c r="S10374" s="2">
        <v>150</v>
      </c>
      <c r="T10374" s="2" t="s">
        <v>31186</v>
      </c>
      <c r="V10374" s="26">
        <v>1</v>
      </c>
    </row>
    <row r="10375" spans="1:22" ht="43.2" x14ac:dyDescent="0.3">
      <c r="A10375" t="s">
        <v>32460</v>
      </c>
      <c r="B10375" s="2" t="s">
        <v>19</v>
      </c>
      <c r="C10375" s="2" t="s">
        <v>17521</v>
      </c>
      <c r="D10375" s="2" t="s">
        <v>17524</v>
      </c>
      <c r="E10375" s="2" t="s">
        <v>17536</v>
      </c>
      <c r="F10375" s="2" t="s">
        <v>17773</v>
      </c>
      <c r="G10375" s="2" t="s">
        <v>17784</v>
      </c>
      <c r="H10375" s="3" t="s">
        <v>17785</v>
      </c>
      <c r="I10375" s="3" t="s">
        <v>17777</v>
      </c>
      <c r="J10375" s="3">
        <v>35</v>
      </c>
      <c r="K10375" s="2" t="s">
        <v>36</v>
      </c>
      <c r="O10375" s="7" t="s">
        <v>34064</v>
      </c>
      <c r="P10375" s="7" t="s">
        <v>32298</v>
      </c>
      <c r="Q10375" s="2" t="s">
        <v>34177</v>
      </c>
      <c r="R10375" s="2">
        <v>200</v>
      </c>
      <c r="S10375" s="2">
        <v>200</v>
      </c>
      <c r="T10375" s="2" t="s">
        <v>31186</v>
      </c>
      <c r="V10375" s="26">
        <v>1</v>
      </c>
    </row>
    <row r="10376" spans="1:22" ht="43.2" x14ac:dyDescent="0.3">
      <c r="A10376" t="s">
        <v>32460</v>
      </c>
      <c r="B10376" s="2" t="s">
        <v>19</v>
      </c>
      <c r="C10376" s="2" t="s">
        <v>17521</v>
      </c>
      <c r="D10376" s="2" t="s">
        <v>17524</v>
      </c>
      <c r="E10376" s="2" t="s">
        <v>17536</v>
      </c>
      <c r="F10376" s="2" t="s">
        <v>17773</v>
      </c>
      <c r="G10376" s="2" t="s">
        <v>17786</v>
      </c>
      <c r="H10376" s="3" t="s">
        <v>17787</v>
      </c>
      <c r="I10376" s="3" t="s">
        <v>17777</v>
      </c>
      <c r="J10376" s="3">
        <v>5</v>
      </c>
      <c r="K10376" s="2" t="s">
        <v>36</v>
      </c>
      <c r="O10376" s="7" t="s">
        <v>34064</v>
      </c>
      <c r="P10376" s="7" t="s">
        <v>32298</v>
      </c>
      <c r="Q10376" s="2" t="s">
        <v>34177</v>
      </c>
      <c r="R10376" s="2">
        <v>250</v>
      </c>
      <c r="S10376" s="2">
        <v>250</v>
      </c>
      <c r="T10376" s="2" t="s">
        <v>31186</v>
      </c>
      <c r="V10376" s="26">
        <v>1</v>
      </c>
    </row>
    <row r="10377" spans="1:22" ht="43.2" x14ac:dyDescent="0.3">
      <c r="A10377" t="s">
        <v>32460</v>
      </c>
      <c r="B10377" s="2" t="s">
        <v>19</v>
      </c>
      <c r="C10377" s="2" t="s">
        <v>17521</v>
      </c>
      <c r="D10377" s="2" t="s">
        <v>17524</v>
      </c>
      <c r="E10377" s="2" t="s">
        <v>17536</v>
      </c>
      <c r="F10377" s="2" t="s">
        <v>17773</v>
      </c>
      <c r="G10377" s="2" t="s">
        <v>17788</v>
      </c>
      <c r="H10377" s="3" t="s">
        <v>17789</v>
      </c>
      <c r="I10377" s="3" t="s">
        <v>17777</v>
      </c>
      <c r="J10377" s="3">
        <v>1</v>
      </c>
      <c r="K10377" s="2" t="s">
        <v>36</v>
      </c>
      <c r="O10377" s="7" t="s">
        <v>34064</v>
      </c>
      <c r="P10377" s="7" t="s">
        <v>32298</v>
      </c>
      <c r="Q10377" s="2" t="s">
        <v>34177</v>
      </c>
      <c r="R10377" s="2">
        <v>300</v>
      </c>
      <c r="S10377" s="2">
        <v>300</v>
      </c>
      <c r="T10377" s="2" t="s">
        <v>31186</v>
      </c>
      <c r="V10377" s="26">
        <v>1</v>
      </c>
    </row>
    <row r="10378" spans="1:22" ht="43.2" x14ac:dyDescent="0.3">
      <c r="A10378" t="s">
        <v>32460</v>
      </c>
      <c r="B10378" s="2" t="s">
        <v>19</v>
      </c>
      <c r="C10378" s="2" t="s">
        <v>17521</v>
      </c>
      <c r="D10378" s="2" t="s">
        <v>17524</v>
      </c>
      <c r="E10378" s="2" t="s">
        <v>17536</v>
      </c>
      <c r="F10378" s="2" t="s">
        <v>17773</v>
      </c>
      <c r="G10378" s="2" t="s">
        <v>17790</v>
      </c>
      <c r="H10378" s="3" t="s">
        <v>17791</v>
      </c>
      <c r="I10378" s="3" t="s">
        <v>17777</v>
      </c>
      <c r="J10378" s="3">
        <v>5</v>
      </c>
      <c r="K10378" s="2" t="s">
        <v>36</v>
      </c>
      <c r="O10378" s="7" t="s">
        <v>34064</v>
      </c>
      <c r="P10378" s="7" t="s">
        <v>32298</v>
      </c>
      <c r="Q10378" s="2" t="s">
        <v>34177</v>
      </c>
      <c r="R10378" s="2">
        <v>400</v>
      </c>
      <c r="S10378" s="2">
        <v>400</v>
      </c>
      <c r="T10378" s="2" t="s">
        <v>31186</v>
      </c>
      <c r="V10378" s="26">
        <v>1</v>
      </c>
    </row>
    <row r="10379" spans="1:22" ht="43.2" x14ac:dyDescent="0.3">
      <c r="A10379" t="s">
        <v>32460</v>
      </c>
      <c r="B10379" s="2" t="s">
        <v>19</v>
      </c>
      <c r="C10379" s="2" t="s">
        <v>17521</v>
      </c>
      <c r="D10379" s="2" t="s">
        <v>17524</v>
      </c>
      <c r="E10379" s="2" t="s">
        <v>17536</v>
      </c>
      <c r="F10379" s="2" t="s">
        <v>17773</v>
      </c>
      <c r="G10379" s="2" t="s">
        <v>17792</v>
      </c>
      <c r="H10379" s="3" t="s">
        <v>17793</v>
      </c>
      <c r="I10379" s="3" t="s">
        <v>17777</v>
      </c>
      <c r="K10379" s="2" t="s">
        <v>36</v>
      </c>
      <c r="O10379" s="7" t="s">
        <v>34064</v>
      </c>
      <c r="P10379" s="7" t="s">
        <v>32298</v>
      </c>
      <c r="Q10379" s="2" t="s">
        <v>34177</v>
      </c>
      <c r="R10379" s="2">
        <v>500</v>
      </c>
      <c r="S10379" s="2">
        <v>500</v>
      </c>
      <c r="T10379" s="2" t="s">
        <v>31186</v>
      </c>
      <c r="V10379" s="26">
        <v>1</v>
      </c>
    </row>
    <row r="10380" spans="1:22" ht="43.2" x14ac:dyDescent="0.3">
      <c r="A10380" t="s">
        <v>32460</v>
      </c>
      <c r="B10380" s="2" t="s">
        <v>19</v>
      </c>
      <c r="C10380" s="2" t="s">
        <v>17521</v>
      </c>
      <c r="D10380" s="2" t="s">
        <v>17524</v>
      </c>
      <c r="E10380" s="2" t="s">
        <v>17536</v>
      </c>
      <c r="F10380" s="2" t="s">
        <v>17773</v>
      </c>
      <c r="G10380" s="2" t="s">
        <v>17794</v>
      </c>
      <c r="H10380" s="3" t="s">
        <v>17795</v>
      </c>
      <c r="I10380" s="3" t="s">
        <v>17777</v>
      </c>
      <c r="K10380" s="2" t="s">
        <v>36</v>
      </c>
      <c r="O10380" s="7" t="s">
        <v>34064</v>
      </c>
      <c r="P10380" s="7" t="s">
        <v>32298</v>
      </c>
      <c r="Q10380" s="2" t="s">
        <v>34177</v>
      </c>
      <c r="R10380" s="2">
        <v>600</v>
      </c>
      <c r="S10380" s="2">
        <v>600</v>
      </c>
      <c r="T10380" s="2" t="s">
        <v>31186</v>
      </c>
      <c r="V10380" s="26">
        <v>1</v>
      </c>
    </row>
    <row r="10381" spans="1:22" ht="43.2" x14ac:dyDescent="0.3">
      <c r="A10381" t="s">
        <v>32460</v>
      </c>
      <c r="B10381" s="2" t="s">
        <v>19</v>
      </c>
      <c r="C10381" s="2" t="s">
        <v>17521</v>
      </c>
      <c r="D10381" s="2" t="s">
        <v>17524</v>
      </c>
      <c r="E10381" s="2" t="s">
        <v>17536</v>
      </c>
      <c r="F10381" s="2" t="s">
        <v>17773</v>
      </c>
      <c r="G10381" s="2" t="s">
        <v>17796</v>
      </c>
      <c r="H10381" s="3" t="s">
        <v>17797</v>
      </c>
      <c r="I10381" s="3" t="s">
        <v>17777</v>
      </c>
      <c r="K10381" s="2" t="s">
        <v>36</v>
      </c>
      <c r="O10381" s="7" t="s">
        <v>34064</v>
      </c>
      <c r="P10381" s="7" t="s">
        <v>32298</v>
      </c>
      <c r="Q10381" s="2" t="s">
        <v>34177</v>
      </c>
      <c r="R10381" s="2">
        <v>800</v>
      </c>
      <c r="S10381" s="2">
        <v>800</v>
      </c>
      <c r="T10381" s="2" t="s">
        <v>31186</v>
      </c>
      <c r="V10381" s="26">
        <v>1</v>
      </c>
    </row>
    <row r="10382" spans="1:22" ht="43.2" x14ac:dyDescent="0.3">
      <c r="A10382" t="s">
        <v>32460</v>
      </c>
      <c r="B10382" s="2" t="s">
        <v>19</v>
      </c>
      <c r="C10382" s="2" t="s">
        <v>17521</v>
      </c>
      <c r="D10382" s="2" t="s">
        <v>17524</v>
      </c>
      <c r="E10382" s="2" t="s">
        <v>17536</v>
      </c>
      <c r="F10382" s="2" t="s">
        <v>17773</v>
      </c>
      <c r="G10382" s="2" t="s">
        <v>17798</v>
      </c>
      <c r="H10382" s="3" t="s">
        <v>17799</v>
      </c>
      <c r="I10382" s="3" t="s">
        <v>17777</v>
      </c>
      <c r="K10382" s="2" t="s">
        <v>36</v>
      </c>
      <c r="O10382" s="7" t="s">
        <v>34064</v>
      </c>
      <c r="P10382" s="7" t="s">
        <v>32298</v>
      </c>
      <c r="Q10382" s="2" t="s">
        <v>34177</v>
      </c>
      <c r="R10382" s="2">
        <v>1000</v>
      </c>
      <c r="S10382" s="2">
        <v>1000</v>
      </c>
      <c r="T10382" s="2" t="s">
        <v>31186</v>
      </c>
      <c r="V10382" s="26">
        <v>1</v>
      </c>
    </row>
    <row r="10383" spans="1:22" ht="43.2" x14ac:dyDescent="0.3">
      <c r="A10383" t="s">
        <v>32460</v>
      </c>
      <c r="B10383" s="2" t="s">
        <v>19</v>
      </c>
      <c r="C10383" s="2" t="s">
        <v>17521</v>
      </c>
      <c r="D10383" s="2" t="s">
        <v>17524</v>
      </c>
      <c r="E10383" s="2" t="s">
        <v>17536</v>
      </c>
      <c r="F10383" s="2" t="s">
        <v>17773</v>
      </c>
      <c r="G10383" s="2" t="s">
        <v>17800</v>
      </c>
      <c r="H10383" s="3" t="s">
        <v>17801</v>
      </c>
      <c r="I10383" s="3" t="s">
        <v>17777</v>
      </c>
      <c r="K10383" s="2" t="s">
        <v>36</v>
      </c>
      <c r="O10383" s="7" t="s">
        <v>34064</v>
      </c>
      <c r="P10383" s="7" t="s">
        <v>32298</v>
      </c>
      <c r="Q10383" s="2" t="s">
        <v>34177</v>
      </c>
      <c r="R10383" s="2">
        <v>1200</v>
      </c>
      <c r="S10383" s="2">
        <v>1200</v>
      </c>
      <c r="T10383" s="2" t="s">
        <v>31186</v>
      </c>
      <c r="V10383" s="26">
        <v>1</v>
      </c>
    </row>
    <row r="10384" spans="1:22" ht="43.2" x14ac:dyDescent="0.3">
      <c r="A10384" t="s">
        <v>32460</v>
      </c>
      <c r="B10384" s="2" t="s">
        <v>19</v>
      </c>
      <c r="C10384" s="2" t="s">
        <v>17521</v>
      </c>
      <c r="D10384" s="2" t="s">
        <v>17524</v>
      </c>
      <c r="E10384" s="2" t="s">
        <v>17536</v>
      </c>
      <c r="F10384" s="2" t="s">
        <v>17773</v>
      </c>
      <c r="G10384" s="2" t="s">
        <v>17802</v>
      </c>
      <c r="H10384" s="3" t="s">
        <v>17803</v>
      </c>
      <c r="I10384" s="3" t="s">
        <v>17777</v>
      </c>
      <c r="K10384" s="2" t="s">
        <v>36</v>
      </c>
      <c r="O10384" s="7" t="s">
        <v>34064</v>
      </c>
      <c r="P10384" s="7" t="s">
        <v>32298</v>
      </c>
      <c r="Q10384" s="2" t="s">
        <v>34177</v>
      </c>
      <c r="R10384" s="2">
        <v>1400</v>
      </c>
      <c r="S10384" s="2">
        <v>1400</v>
      </c>
      <c r="T10384" s="2" t="s">
        <v>31186</v>
      </c>
      <c r="V10384" s="26">
        <v>1</v>
      </c>
    </row>
    <row r="10385" spans="1:20" x14ac:dyDescent="0.3">
      <c r="B10385" s="2" t="s">
        <v>19</v>
      </c>
      <c r="C10385" s="2" t="s">
        <v>17521</v>
      </c>
      <c r="D10385" s="2" t="s">
        <v>17524</v>
      </c>
      <c r="E10385" s="2" t="s">
        <v>17538</v>
      </c>
      <c r="H10385" s="3" t="s">
        <v>17804</v>
      </c>
    </row>
    <row r="10386" spans="1:20" x14ac:dyDescent="0.3">
      <c r="L10386" s="163" t="s">
        <v>0</v>
      </c>
      <c r="M10386" s="163"/>
      <c r="N10386" s="163"/>
      <c r="O10386" s="123" t="s">
        <v>1</v>
      </c>
      <c r="P10386" s="165" t="s">
        <v>31185</v>
      </c>
      <c r="Q10386" s="166"/>
      <c r="R10386" s="166"/>
      <c r="S10386" s="166"/>
      <c r="T10386" s="167"/>
    </row>
    <row r="10387" spans="1:20" ht="43.2" x14ac:dyDescent="0.3">
      <c r="B10387" s="2" t="s">
        <v>19</v>
      </c>
      <c r="C10387" s="2" t="s">
        <v>17521</v>
      </c>
      <c r="D10387" s="2" t="s">
        <v>17524</v>
      </c>
      <c r="E10387" s="2" t="s">
        <v>17538</v>
      </c>
      <c r="F10387" s="2" t="s">
        <v>17805</v>
      </c>
      <c r="H10387" s="3" t="s">
        <v>17806</v>
      </c>
      <c r="L10387" s="123" t="s">
        <v>12</v>
      </c>
      <c r="M10387" s="123" t="s">
        <v>13</v>
      </c>
      <c r="N10387" s="123" t="s">
        <v>14</v>
      </c>
      <c r="O10387" s="123" t="s">
        <v>32311</v>
      </c>
      <c r="P10387" s="50" t="s">
        <v>32319</v>
      </c>
      <c r="Q10387" s="51" t="s">
        <v>32320</v>
      </c>
      <c r="R10387" s="51" t="s">
        <v>17</v>
      </c>
      <c r="S10387" s="51" t="s">
        <v>18</v>
      </c>
      <c r="T10387" s="51" t="s">
        <v>31184</v>
      </c>
    </row>
    <row r="10388" spans="1:20" x14ac:dyDescent="0.3">
      <c r="A10388" t="s">
        <v>32460</v>
      </c>
      <c r="B10388" s="2" t="s">
        <v>19</v>
      </c>
      <c r="C10388" s="2" t="s">
        <v>17521</v>
      </c>
      <c r="D10388" s="2" t="s">
        <v>17524</v>
      </c>
      <c r="E10388" s="2" t="s">
        <v>17538</v>
      </c>
      <c r="F10388" s="2" t="s">
        <v>17805</v>
      </c>
      <c r="G10388" s="2" t="s">
        <v>17807</v>
      </c>
      <c r="H10388" s="3" t="s">
        <v>17808</v>
      </c>
      <c r="I10388" s="3" t="s">
        <v>17809</v>
      </c>
      <c r="J10388" s="3">
        <v>4</v>
      </c>
      <c r="K10388" s="2" t="s">
        <v>36</v>
      </c>
      <c r="O10388" s="7" t="s">
        <v>32823</v>
      </c>
      <c r="P10388" s="7">
        <v>200</v>
      </c>
      <c r="Q10388" s="7">
        <v>200</v>
      </c>
      <c r="R10388" s="2" t="s">
        <v>31186</v>
      </c>
      <c r="T10388" s="2">
        <v>1</v>
      </c>
    </row>
    <row r="10389" spans="1:20" x14ac:dyDescent="0.3">
      <c r="A10389" t="s">
        <v>32460</v>
      </c>
      <c r="B10389" s="2" t="s">
        <v>19</v>
      </c>
      <c r="C10389" s="2" t="s">
        <v>17521</v>
      </c>
      <c r="D10389" s="2" t="s">
        <v>17524</v>
      </c>
      <c r="E10389" s="2" t="s">
        <v>17538</v>
      </c>
      <c r="F10389" s="2" t="s">
        <v>17805</v>
      </c>
      <c r="G10389" s="2" t="s">
        <v>17810</v>
      </c>
      <c r="H10389" s="3" t="s">
        <v>17811</v>
      </c>
      <c r="I10389" s="3" t="s">
        <v>17809</v>
      </c>
      <c r="K10389" s="2" t="s">
        <v>36</v>
      </c>
      <c r="O10389" s="7" t="s">
        <v>32823</v>
      </c>
      <c r="P10389" s="7">
        <v>250</v>
      </c>
      <c r="Q10389" s="7">
        <v>250</v>
      </c>
      <c r="R10389" s="2" t="s">
        <v>31186</v>
      </c>
      <c r="T10389" s="2">
        <v>1</v>
      </c>
    </row>
    <row r="10390" spans="1:20" x14ac:dyDescent="0.3">
      <c r="A10390" t="s">
        <v>32460</v>
      </c>
      <c r="B10390" s="2" t="s">
        <v>19</v>
      </c>
      <c r="C10390" s="2" t="s">
        <v>17521</v>
      </c>
      <c r="D10390" s="2" t="s">
        <v>17524</v>
      </c>
      <c r="E10390" s="2" t="s">
        <v>17538</v>
      </c>
      <c r="F10390" s="2" t="s">
        <v>17805</v>
      </c>
      <c r="G10390" s="2" t="s">
        <v>17812</v>
      </c>
      <c r="H10390" s="3" t="s">
        <v>17813</v>
      </c>
      <c r="I10390" s="3" t="s">
        <v>17809</v>
      </c>
      <c r="J10390" s="3">
        <v>1</v>
      </c>
      <c r="K10390" s="2" t="s">
        <v>36</v>
      </c>
      <c r="O10390" s="7" t="s">
        <v>32823</v>
      </c>
      <c r="P10390" s="7">
        <v>300</v>
      </c>
      <c r="Q10390" s="7">
        <v>300</v>
      </c>
      <c r="R10390" s="2" t="s">
        <v>31186</v>
      </c>
      <c r="T10390" s="2">
        <v>1</v>
      </c>
    </row>
    <row r="10391" spans="1:20" x14ac:dyDescent="0.3">
      <c r="A10391" t="s">
        <v>32460</v>
      </c>
      <c r="B10391" s="2" t="s">
        <v>19</v>
      </c>
      <c r="C10391" s="2" t="s">
        <v>17521</v>
      </c>
      <c r="D10391" s="2" t="s">
        <v>17524</v>
      </c>
      <c r="E10391" s="2" t="s">
        <v>17538</v>
      </c>
      <c r="F10391" s="2" t="s">
        <v>17805</v>
      </c>
      <c r="G10391" s="2" t="s">
        <v>17814</v>
      </c>
      <c r="H10391" s="3" t="s">
        <v>17815</v>
      </c>
      <c r="I10391" s="3" t="s">
        <v>17809</v>
      </c>
      <c r="K10391" s="2" t="s">
        <v>36</v>
      </c>
      <c r="O10391" s="7" t="s">
        <v>32823</v>
      </c>
      <c r="P10391" s="7">
        <v>350</v>
      </c>
      <c r="Q10391" s="7">
        <v>350</v>
      </c>
      <c r="R10391" s="2" t="s">
        <v>31186</v>
      </c>
      <c r="T10391" s="2">
        <v>1</v>
      </c>
    </row>
    <row r="10392" spans="1:20" x14ac:dyDescent="0.3">
      <c r="A10392" t="s">
        <v>32460</v>
      </c>
      <c r="B10392" s="2" t="s">
        <v>19</v>
      </c>
      <c r="C10392" s="2" t="s">
        <v>17521</v>
      </c>
      <c r="D10392" s="2" t="s">
        <v>17524</v>
      </c>
      <c r="E10392" s="2" t="s">
        <v>17538</v>
      </c>
      <c r="F10392" s="2" t="s">
        <v>17805</v>
      </c>
      <c r="G10392" s="2" t="s">
        <v>17816</v>
      </c>
      <c r="H10392" s="3" t="s">
        <v>17817</v>
      </c>
      <c r="I10392" s="3" t="s">
        <v>17809</v>
      </c>
      <c r="K10392" s="2" t="s">
        <v>36</v>
      </c>
      <c r="O10392" s="7" t="s">
        <v>32823</v>
      </c>
      <c r="P10392" s="7">
        <v>400</v>
      </c>
      <c r="Q10392" s="7">
        <v>400</v>
      </c>
      <c r="R10392" s="2" t="s">
        <v>31186</v>
      </c>
      <c r="T10392" s="2">
        <v>1</v>
      </c>
    </row>
    <row r="10393" spans="1:20" x14ac:dyDescent="0.3">
      <c r="A10393" t="s">
        <v>32460</v>
      </c>
      <c r="B10393" s="2" t="s">
        <v>19</v>
      </c>
      <c r="C10393" s="2" t="s">
        <v>17521</v>
      </c>
      <c r="D10393" s="2" t="s">
        <v>17524</v>
      </c>
      <c r="E10393" s="2" t="s">
        <v>17538</v>
      </c>
      <c r="F10393" s="2" t="s">
        <v>17805</v>
      </c>
      <c r="G10393" s="2" t="s">
        <v>17818</v>
      </c>
      <c r="H10393" s="3" t="s">
        <v>17819</v>
      </c>
      <c r="I10393" s="3" t="s">
        <v>17809</v>
      </c>
      <c r="K10393" s="2" t="s">
        <v>36</v>
      </c>
      <c r="O10393" s="7" t="s">
        <v>32823</v>
      </c>
      <c r="P10393" s="7">
        <v>450</v>
      </c>
      <c r="Q10393" s="7">
        <v>450</v>
      </c>
      <c r="R10393" s="2" t="s">
        <v>31186</v>
      </c>
      <c r="T10393" s="2">
        <v>1</v>
      </c>
    </row>
    <row r="10394" spans="1:20" x14ac:dyDescent="0.3">
      <c r="A10394" t="s">
        <v>32460</v>
      </c>
      <c r="B10394" s="2" t="s">
        <v>19</v>
      </c>
      <c r="C10394" s="2" t="s">
        <v>17521</v>
      </c>
      <c r="D10394" s="2" t="s">
        <v>17524</v>
      </c>
      <c r="E10394" s="2" t="s">
        <v>17538</v>
      </c>
      <c r="F10394" s="2" t="s">
        <v>17805</v>
      </c>
      <c r="G10394" s="2" t="s">
        <v>17820</v>
      </c>
      <c r="H10394" s="3" t="s">
        <v>17821</v>
      </c>
      <c r="I10394" s="3" t="s">
        <v>17809</v>
      </c>
      <c r="K10394" s="2" t="s">
        <v>36</v>
      </c>
      <c r="O10394" s="7" t="s">
        <v>32823</v>
      </c>
      <c r="P10394" s="7">
        <v>500</v>
      </c>
      <c r="Q10394" s="7">
        <v>500</v>
      </c>
      <c r="R10394" s="2" t="s">
        <v>31186</v>
      </c>
      <c r="T10394" s="2">
        <v>1</v>
      </c>
    </row>
    <row r="10395" spans="1:20" x14ac:dyDescent="0.3">
      <c r="A10395" t="s">
        <v>32460</v>
      </c>
      <c r="B10395" s="2" t="s">
        <v>19</v>
      </c>
      <c r="C10395" s="2" t="s">
        <v>17521</v>
      </c>
      <c r="D10395" s="2" t="s">
        <v>17524</v>
      </c>
      <c r="E10395" s="2" t="s">
        <v>17538</v>
      </c>
      <c r="F10395" s="2" t="s">
        <v>17805</v>
      </c>
      <c r="G10395" s="2" t="s">
        <v>17822</v>
      </c>
      <c r="H10395" s="3" t="s">
        <v>17823</v>
      </c>
      <c r="I10395" s="3" t="s">
        <v>17809</v>
      </c>
      <c r="K10395" s="2" t="s">
        <v>36</v>
      </c>
      <c r="O10395" s="7" t="s">
        <v>32823</v>
      </c>
      <c r="P10395" s="7">
        <v>600</v>
      </c>
      <c r="Q10395" s="7">
        <v>600</v>
      </c>
      <c r="R10395" s="2" t="s">
        <v>31186</v>
      </c>
      <c r="T10395" s="2">
        <v>1</v>
      </c>
    </row>
    <row r="10396" spans="1:20" x14ac:dyDescent="0.3">
      <c r="A10396" t="s">
        <v>32460</v>
      </c>
      <c r="B10396" s="2" t="s">
        <v>19</v>
      </c>
      <c r="C10396" s="2" t="s">
        <v>17521</v>
      </c>
      <c r="D10396" s="2" t="s">
        <v>17524</v>
      </c>
      <c r="E10396" s="2" t="s">
        <v>17538</v>
      </c>
      <c r="F10396" s="2" t="s">
        <v>17805</v>
      </c>
      <c r="G10396" s="2" t="s">
        <v>17824</v>
      </c>
      <c r="H10396" s="3" t="s">
        <v>17825</v>
      </c>
      <c r="I10396" s="3" t="s">
        <v>17809</v>
      </c>
      <c r="K10396" s="2" t="s">
        <v>36</v>
      </c>
      <c r="O10396" s="7" t="s">
        <v>32823</v>
      </c>
      <c r="P10396" s="7">
        <v>700</v>
      </c>
      <c r="Q10396" s="7">
        <v>700</v>
      </c>
      <c r="R10396" s="2" t="s">
        <v>31186</v>
      </c>
      <c r="T10396" s="2">
        <v>1</v>
      </c>
    </row>
    <row r="10397" spans="1:20" x14ac:dyDescent="0.3">
      <c r="A10397" t="s">
        <v>32460</v>
      </c>
      <c r="B10397" s="2" t="s">
        <v>19</v>
      </c>
      <c r="C10397" s="2" t="s">
        <v>17521</v>
      </c>
      <c r="D10397" s="2" t="s">
        <v>17524</v>
      </c>
      <c r="E10397" s="2" t="s">
        <v>17538</v>
      </c>
      <c r="F10397" s="2" t="s">
        <v>17805</v>
      </c>
      <c r="G10397" s="2" t="s">
        <v>17826</v>
      </c>
      <c r="H10397" s="3" t="s">
        <v>17827</v>
      </c>
      <c r="I10397" s="3" t="s">
        <v>17809</v>
      </c>
      <c r="K10397" s="2" t="s">
        <v>36</v>
      </c>
      <c r="O10397" s="7" t="s">
        <v>32823</v>
      </c>
      <c r="P10397" s="7">
        <v>800</v>
      </c>
      <c r="Q10397" s="7">
        <v>800</v>
      </c>
      <c r="R10397" s="2" t="s">
        <v>31186</v>
      </c>
      <c r="T10397" s="2">
        <v>1</v>
      </c>
    </row>
    <row r="10398" spans="1:20" x14ac:dyDescent="0.3">
      <c r="A10398" t="s">
        <v>32460</v>
      </c>
      <c r="B10398" s="2" t="s">
        <v>19</v>
      </c>
      <c r="C10398" s="2" t="s">
        <v>17521</v>
      </c>
      <c r="D10398" s="2" t="s">
        <v>17524</v>
      </c>
      <c r="E10398" s="2" t="s">
        <v>17538</v>
      </c>
      <c r="F10398" s="2" t="s">
        <v>17805</v>
      </c>
      <c r="G10398" s="2" t="s">
        <v>17828</v>
      </c>
      <c r="H10398" s="3" t="s">
        <v>17829</v>
      </c>
      <c r="I10398" s="3" t="s">
        <v>17809</v>
      </c>
      <c r="K10398" s="2" t="s">
        <v>36</v>
      </c>
      <c r="O10398" s="7" t="s">
        <v>32823</v>
      </c>
      <c r="P10398" s="7">
        <v>900</v>
      </c>
      <c r="Q10398" s="7">
        <v>900</v>
      </c>
      <c r="R10398" s="2" t="s">
        <v>31186</v>
      </c>
      <c r="T10398" s="2">
        <v>1</v>
      </c>
    </row>
    <row r="10399" spans="1:20" x14ac:dyDescent="0.3">
      <c r="A10399" t="s">
        <v>32460</v>
      </c>
      <c r="B10399" s="2" t="s">
        <v>19</v>
      </c>
      <c r="C10399" s="2" t="s">
        <v>17521</v>
      </c>
      <c r="D10399" s="2" t="s">
        <v>17524</v>
      </c>
      <c r="E10399" s="2" t="s">
        <v>17538</v>
      </c>
      <c r="F10399" s="2" t="s">
        <v>17805</v>
      </c>
      <c r="G10399" s="2" t="s">
        <v>17830</v>
      </c>
      <c r="H10399" s="3" t="s">
        <v>17831</v>
      </c>
      <c r="I10399" s="3" t="s">
        <v>17809</v>
      </c>
      <c r="K10399" s="2" t="s">
        <v>36</v>
      </c>
      <c r="O10399" s="7" t="s">
        <v>32823</v>
      </c>
      <c r="P10399" s="7">
        <v>1000</v>
      </c>
      <c r="Q10399" s="7">
        <v>1000</v>
      </c>
      <c r="R10399" s="2" t="s">
        <v>31186</v>
      </c>
      <c r="T10399" s="2">
        <v>1</v>
      </c>
    </row>
    <row r="10400" spans="1:20" x14ac:dyDescent="0.3">
      <c r="A10400" t="s">
        <v>32460</v>
      </c>
      <c r="B10400" s="2" t="s">
        <v>19</v>
      </c>
      <c r="C10400" s="2" t="s">
        <v>17521</v>
      </c>
      <c r="D10400" s="2" t="s">
        <v>17524</v>
      </c>
      <c r="E10400" s="2" t="s">
        <v>17538</v>
      </c>
      <c r="F10400" s="2" t="s">
        <v>17805</v>
      </c>
      <c r="G10400" s="2" t="s">
        <v>17832</v>
      </c>
      <c r="H10400" s="3" t="s">
        <v>17833</v>
      </c>
      <c r="I10400" s="3" t="s">
        <v>17809</v>
      </c>
      <c r="K10400" s="2" t="s">
        <v>36</v>
      </c>
      <c r="O10400" s="7" t="s">
        <v>32823</v>
      </c>
      <c r="P10400" s="7">
        <v>1200</v>
      </c>
      <c r="Q10400" s="7">
        <v>1200</v>
      </c>
      <c r="R10400" s="2" t="s">
        <v>31186</v>
      </c>
      <c r="T10400" s="2">
        <v>1</v>
      </c>
    </row>
    <row r="10401" spans="1:23" x14ac:dyDescent="0.3">
      <c r="A10401" t="s">
        <v>32460</v>
      </c>
      <c r="B10401" s="2" t="s">
        <v>19</v>
      </c>
      <c r="C10401" s="2" t="s">
        <v>17521</v>
      </c>
      <c r="D10401" s="2" t="s">
        <v>17524</v>
      </c>
      <c r="E10401" s="2" t="s">
        <v>17538</v>
      </c>
      <c r="F10401" s="2" t="s">
        <v>17805</v>
      </c>
      <c r="G10401" s="2" t="s">
        <v>17834</v>
      </c>
      <c r="H10401" s="3" t="s">
        <v>17835</v>
      </c>
      <c r="I10401" s="3" t="s">
        <v>17809</v>
      </c>
      <c r="K10401" s="2" t="s">
        <v>36</v>
      </c>
      <c r="O10401" s="7" t="s">
        <v>32823</v>
      </c>
      <c r="P10401" s="7">
        <v>1400</v>
      </c>
      <c r="Q10401" s="7">
        <v>1400</v>
      </c>
      <c r="R10401" s="2" t="s">
        <v>31186</v>
      </c>
      <c r="T10401" s="2">
        <v>1</v>
      </c>
    </row>
    <row r="10402" spans="1:23" x14ac:dyDescent="0.3">
      <c r="B10402" s="2" t="s">
        <v>19</v>
      </c>
      <c r="C10402" s="2" t="s">
        <v>17521</v>
      </c>
      <c r="D10402" s="2" t="s">
        <v>17524</v>
      </c>
      <c r="E10402" s="2" t="s">
        <v>17540</v>
      </c>
      <c r="H10402" s="3" t="s">
        <v>17836</v>
      </c>
    </row>
    <row r="10403" spans="1:23" x14ac:dyDescent="0.3">
      <c r="L10403" s="163" t="s">
        <v>0</v>
      </c>
      <c r="M10403" s="163"/>
      <c r="N10403" s="163"/>
      <c r="O10403" s="163" t="s">
        <v>1</v>
      </c>
      <c r="P10403" s="163"/>
      <c r="Q10403" s="163"/>
      <c r="R10403" s="163"/>
      <c r="S10403" s="165" t="s">
        <v>31185</v>
      </c>
      <c r="T10403" s="166"/>
      <c r="U10403" s="166"/>
      <c r="V10403" s="166"/>
      <c r="W10403" s="167"/>
    </row>
    <row r="10404" spans="1:23" ht="43.2" x14ac:dyDescent="0.3">
      <c r="B10404" s="2" t="s">
        <v>19</v>
      </c>
      <c r="C10404" s="2" t="s">
        <v>17521</v>
      </c>
      <c r="D10404" s="2" t="s">
        <v>17524</v>
      </c>
      <c r="E10404" s="2" t="s">
        <v>17540</v>
      </c>
      <c r="F10404" s="2" t="s">
        <v>17837</v>
      </c>
      <c r="H10404" s="3" t="s">
        <v>17838</v>
      </c>
      <c r="L10404" s="123" t="s">
        <v>12</v>
      </c>
      <c r="M10404" s="123" t="s">
        <v>13</v>
      </c>
      <c r="N10404" s="123" t="s">
        <v>14</v>
      </c>
      <c r="O10404" s="123" t="s">
        <v>32311</v>
      </c>
      <c r="P10404" s="123" t="s">
        <v>31196</v>
      </c>
      <c r="Q10404" s="123" t="s">
        <v>31197</v>
      </c>
      <c r="R10404" s="123" t="s">
        <v>32500</v>
      </c>
      <c r="S10404" s="50" t="s">
        <v>32319</v>
      </c>
      <c r="T10404" s="51" t="s">
        <v>32320</v>
      </c>
      <c r="U10404" s="51" t="s">
        <v>17</v>
      </c>
      <c r="V10404" s="51" t="s">
        <v>18</v>
      </c>
      <c r="W10404" s="51" t="s">
        <v>31184</v>
      </c>
    </row>
    <row r="10405" spans="1:23" ht="44.25" customHeight="1" x14ac:dyDescent="0.3">
      <c r="A10405" t="s">
        <v>32460</v>
      </c>
      <c r="B10405" s="2" t="s">
        <v>19</v>
      </c>
      <c r="C10405" s="2" t="s">
        <v>17521</v>
      </c>
      <c r="D10405" s="2" t="s">
        <v>17524</v>
      </c>
      <c r="E10405" s="2" t="s">
        <v>17540</v>
      </c>
      <c r="F10405" s="2" t="s">
        <v>17837</v>
      </c>
      <c r="G10405" s="2" t="s">
        <v>17839</v>
      </c>
      <c r="H10405" s="3" t="s">
        <v>17840</v>
      </c>
      <c r="I10405" s="3" t="s">
        <v>13115</v>
      </c>
      <c r="J10405" s="3">
        <v>112</v>
      </c>
      <c r="K10405" s="2" t="s">
        <v>36</v>
      </c>
      <c r="O10405" s="7" t="s">
        <v>32642</v>
      </c>
      <c r="P10405" s="2" t="s">
        <v>33997</v>
      </c>
      <c r="Q10405" s="2" t="s">
        <v>33993</v>
      </c>
      <c r="R10405" s="2" t="s">
        <v>33996</v>
      </c>
      <c r="S10405" s="2">
        <v>0</v>
      </c>
      <c r="T10405" s="2">
        <v>50</v>
      </c>
      <c r="U10405" s="26" t="s">
        <v>31186</v>
      </c>
      <c r="W10405" s="26">
        <v>3</v>
      </c>
    </row>
    <row r="10406" spans="1:23" ht="44.25" customHeight="1" x14ac:dyDescent="0.3">
      <c r="A10406" t="s">
        <v>32460</v>
      </c>
      <c r="B10406" s="2" t="s">
        <v>19</v>
      </c>
      <c r="C10406" s="2" t="s">
        <v>17521</v>
      </c>
      <c r="D10406" s="2" t="s">
        <v>17524</v>
      </c>
      <c r="E10406" s="2" t="s">
        <v>17540</v>
      </c>
      <c r="F10406" s="2" t="s">
        <v>17837</v>
      </c>
      <c r="G10406" s="2" t="s">
        <v>17841</v>
      </c>
      <c r="H10406" s="3" t="s">
        <v>17842</v>
      </c>
      <c r="I10406" s="3" t="s">
        <v>13115</v>
      </c>
      <c r="J10406" s="3">
        <v>139</v>
      </c>
      <c r="K10406" s="2" t="s">
        <v>36</v>
      </c>
      <c r="O10406" s="7" t="s">
        <v>32642</v>
      </c>
      <c r="P10406" s="2" t="s">
        <v>33997</v>
      </c>
      <c r="Q10406" s="2" t="s">
        <v>33993</v>
      </c>
      <c r="R10406" s="2" t="s">
        <v>33996</v>
      </c>
      <c r="S10406" s="2">
        <v>70</v>
      </c>
      <c r="T10406" s="2">
        <v>70</v>
      </c>
      <c r="U10406" s="26" t="s">
        <v>31186</v>
      </c>
      <c r="W10406" s="26">
        <v>1</v>
      </c>
    </row>
    <row r="10407" spans="1:23" ht="44.25" customHeight="1" x14ac:dyDescent="0.3">
      <c r="A10407" t="s">
        <v>32460</v>
      </c>
      <c r="B10407" s="2" t="s">
        <v>19</v>
      </c>
      <c r="C10407" s="2" t="s">
        <v>17521</v>
      </c>
      <c r="D10407" s="2" t="s">
        <v>17524</v>
      </c>
      <c r="E10407" s="2" t="s">
        <v>17540</v>
      </c>
      <c r="F10407" s="2" t="s">
        <v>17837</v>
      </c>
      <c r="G10407" s="2" t="s">
        <v>17843</v>
      </c>
      <c r="H10407" s="3" t="s">
        <v>17844</v>
      </c>
      <c r="I10407" s="3" t="s">
        <v>13115</v>
      </c>
      <c r="J10407" s="3">
        <v>158</v>
      </c>
      <c r="K10407" s="2" t="s">
        <v>36</v>
      </c>
      <c r="O10407" s="7" t="s">
        <v>32642</v>
      </c>
      <c r="P10407" s="2" t="s">
        <v>33997</v>
      </c>
      <c r="Q10407" s="2" t="s">
        <v>33993</v>
      </c>
      <c r="R10407" s="2" t="s">
        <v>33996</v>
      </c>
      <c r="S10407" s="2">
        <v>80</v>
      </c>
      <c r="T10407" s="2">
        <v>80</v>
      </c>
      <c r="U10407" s="26" t="s">
        <v>31186</v>
      </c>
      <c r="W10407" s="26">
        <v>1</v>
      </c>
    </row>
    <row r="10408" spans="1:23" ht="44.25" customHeight="1" x14ac:dyDescent="0.3">
      <c r="A10408" t="s">
        <v>32460</v>
      </c>
      <c r="B10408" s="2" t="s">
        <v>19</v>
      </c>
      <c r="C10408" s="2" t="s">
        <v>17521</v>
      </c>
      <c r="D10408" s="2" t="s">
        <v>17524</v>
      </c>
      <c r="E10408" s="2" t="s">
        <v>17540</v>
      </c>
      <c r="F10408" s="2" t="s">
        <v>17837</v>
      </c>
      <c r="G10408" s="2" t="s">
        <v>17845</v>
      </c>
      <c r="H10408" s="3" t="s">
        <v>17846</v>
      </c>
      <c r="I10408" s="3" t="s">
        <v>13115</v>
      </c>
      <c r="J10408" s="3">
        <v>191</v>
      </c>
      <c r="K10408" s="2" t="s">
        <v>36</v>
      </c>
      <c r="O10408" s="7" t="s">
        <v>32642</v>
      </c>
      <c r="P10408" s="2" t="s">
        <v>33997</v>
      </c>
      <c r="Q10408" s="2" t="s">
        <v>33993</v>
      </c>
      <c r="R10408" s="2" t="s">
        <v>33996</v>
      </c>
      <c r="S10408" s="2">
        <v>100</v>
      </c>
      <c r="T10408" s="2">
        <v>100</v>
      </c>
      <c r="U10408" s="26" t="s">
        <v>31186</v>
      </c>
      <c r="W10408" s="26">
        <v>1</v>
      </c>
    </row>
    <row r="10409" spans="1:23" ht="44.25" customHeight="1" x14ac:dyDescent="0.3">
      <c r="A10409" t="s">
        <v>32460</v>
      </c>
      <c r="B10409" s="2" t="s">
        <v>19</v>
      </c>
      <c r="C10409" s="2" t="s">
        <v>17521</v>
      </c>
      <c r="D10409" s="2" t="s">
        <v>17524</v>
      </c>
      <c r="E10409" s="2" t="s">
        <v>17540</v>
      </c>
      <c r="F10409" s="2" t="s">
        <v>17837</v>
      </c>
      <c r="G10409" s="2" t="s">
        <v>17847</v>
      </c>
      <c r="H10409" s="3" t="s">
        <v>17848</v>
      </c>
      <c r="I10409" s="3" t="s">
        <v>13115</v>
      </c>
      <c r="J10409" s="3">
        <v>56</v>
      </c>
      <c r="K10409" s="2" t="s">
        <v>36</v>
      </c>
      <c r="O10409" s="7" t="s">
        <v>32642</v>
      </c>
      <c r="P10409" s="2" t="s">
        <v>33997</v>
      </c>
      <c r="Q10409" s="2" t="s">
        <v>33993</v>
      </c>
      <c r="R10409" s="2" t="s">
        <v>33996</v>
      </c>
      <c r="S10409" s="2">
        <v>125</v>
      </c>
      <c r="T10409" s="2">
        <v>125</v>
      </c>
      <c r="U10409" s="26" t="s">
        <v>31186</v>
      </c>
      <c r="W10409" s="26">
        <v>1</v>
      </c>
    </row>
    <row r="10410" spans="1:23" ht="44.25" customHeight="1" x14ac:dyDescent="0.3">
      <c r="A10410" t="s">
        <v>32460</v>
      </c>
      <c r="B10410" s="2" t="s">
        <v>19</v>
      </c>
      <c r="C10410" s="2" t="s">
        <v>17521</v>
      </c>
      <c r="D10410" s="2" t="s">
        <v>17524</v>
      </c>
      <c r="E10410" s="2" t="s">
        <v>17540</v>
      </c>
      <c r="F10410" s="2" t="s">
        <v>17837</v>
      </c>
      <c r="G10410" s="2" t="s">
        <v>17849</v>
      </c>
      <c r="H10410" s="3" t="s">
        <v>17850</v>
      </c>
      <c r="I10410" s="3" t="s">
        <v>13115</v>
      </c>
      <c r="J10410" s="3">
        <v>112</v>
      </c>
      <c r="K10410" s="2" t="s">
        <v>36</v>
      </c>
      <c r="O10410" s="7" t="s">
        <v>32642</v>
      </c>
      <c r="P10410" s="2" t="s">
        <v>33997</v>
      </c>
      <c r="Q10410" s="2" t="s">
        <v>33993</v>
      </c>
      <c r="R10410" s="2" t="s">
        <v>33996</v>
      </c>
      <c r="S10410" s="2">
        <v>150</v>
      </c>
      <c r="T10410" s="2">
        <v>150</v>
      </c>
      <c r="U10410" s="26" t="s">
        <v>31186</v>
      </c>
      <c r="W10410" s="26">
        <v>1</v>
      </c>
    </row>
    <row r="10411" spans="1:23" ht="44.25" customHeight="1" x14ac:dyDescent="0.3">
      <c r="A10411" t="s">
        <v>32460</v>
      </c>
      <c r="B10411" s="2" t="s">
        <v>19</v>
      </c>
      <c r="C10411" s="2" t="s">
        <v>17521</v>
      </c>
      <c r="D10411" s="2" t="s">
        <v>17524</v>
      </c>
      <c r="E10411" s="2" t="s">
        <v>17540</v>
      </c>
      <c r="F10411" s="2" t="s">
        <v>17837</v>
      </c>
      <c r="G10411" s="2" t="s">
        <v>17851</v>
      </c>
      <c r="H10411" s="3" t="s">
        <v>17852</v>
      </c>
      <c r="I10411" s="3" t="s">
        <v>13115</v>
      </c>
      <c r="J10411" s="3">
        <v>66</v>
      </c>
      <c r="K10411" s="2" t="s">
        <v>36</v>
      </c>
      <c r="O10411" s="7" t="s">
        <v>32642</v>
      </c>
      <c r="P10411" s="2" t="s">
        <v>33997</v>
      </c>
      <c r="Q10411" s="2" t="s">
        <v>33993</v>
      </c>
      <c r="R10411" s="2" t="s">
        <v>33996</v>
      </c>
      <c r="S10411" s="2">
        <v>200</v>
      </c>
      <c r="T10411" s="2">
        <v>200</v>
      </c>
      <c r="U10411" s="26" t="s">
        <v>31186</v>
      </c>
      <c r="W10411" s="26">
        <v>1</v>
      </c>
    </row>
    <row r="10412" spans="1:23" ht="44.25" customHeight="1" x14ac:dyDescent="0.3">
      <c r="A10412" t="s">
        <v>32460</v>
      </c>
      <c r="B10412" s="2" t="s">
        <v>19</v>
      </c>
      <c r="C10412" s="2" t="s">
        <v>17521</v>
      </c>
      <c r="D10412" s="2" t="s">
        <v>17524</v>
      </c>
      <c r="E10412" s="2" t="s">
        <v>17540</v>
      </c>
      <c r="F10412" s="2" t="s">
        <v>17837</v>
      </c>
      <c r="G10412" s="2" t="s">
        <v>17853</v>
      </c>
      <c r="H10412" s="3" t="s">
        <v>17854</v>
      </c>
      <c r="I10412" s="3" t="s">
        <v>13115</v>
      </c>
      <c r="J10412" s="3">
        <v>8</v>
      </c>
      <c r="K10412" s="2" t="s">
        <v>36</v>
      </c>
      <c r="O10412" s="7" t="s">
        <v>32642</v>
      </c>
      <c r="P10412" s="2" t="s">
        <v>33997</v>
      </c>
      <c r="Q10412" s="2" t="s">
        <v>33993</v>
      </c>
      <c r="R10412" s="2" t="s">
        <v>33996</v>
      </c>
      <c r="S10412" s="2">
        <v>250</v>
      </c>
      <c r="T10412" s="2">
        <v>250</v>
      </c>
      <c r="U10412" s="26" t="s">
        <v>31186</v>
      </c>
      <c r="W10412" s="26">
        <v>1</v>
      </c>
    </row>
    <row r="10413" spans="1:23" ht="44.25" customHeight="1" x14ac:dyDescent="0.3">
      <c r="A10413" t="s">
        <v>32460</v>
      </c>
      <c r="B10413" s="2" t="s">
        <v>19</v>
      </c>
      <c r="C10413" s="2" t="s">
        <v>17521</v>
      </c>
      <c r="D10413" s="2" t="s">
        <v>17524</v>
      </c>
      <c r="E10413" s="2" t="s">
        <v>17540</v>
      </c>
      <c r="F10413" s="2" t="s">
        <v>17837</v>
      </c>
      <c r="G10413" s="2" t="s">
        <v>17855</v>
      </c>
      <c r="H10413" s="3" t="s">
        <v>17856</v>
      </c>
      <c r="I10413" s="3" t="s">
        <v>13115</v>
      </c>
      <c r="J10413" s="3">
        <v>17</v>
      </c>
      <c r="K10413" s="2" t="s">
        <v>36</v>
      </c>
      <c r="O10413" s="7" t="s">
        <v>32642</v>
      </c>
      <c r="P10413" s="2" t="s">
        <v>33997</v>
      </c>
      <c r="Q10413" s="2" t="s">
        <v>33993</v>
      </c>
      <c r="R10413" s="2" t="s">
        <v>33996</v>
      </c>
      <c r="S10413" s="2">
        <v>300</v>
      </c>
      <c r="T10413" s="2">
        <v>300</v>
      </c>
      <c r="U10413" s="26" t="s">
        <v>31186</v>
      </c>
      <c r="W10413" s="26">
        <v>1</v>
      </c>
    </row>
    <row r="10414" spans="1:23" ht="44.25" customHeight="1" x14ac:dyDescent="0.3">
      <c r="A10414" t="s">
        <v>32460</v>
      </c>
      <c r="B10414" s="2" t="s">
        <v>19</v>
      </c>
      <c r="C10414" s="2" t="s">
        <v>17521</v>
      </c>
      <c r="D10414" s="2" t="s">
        <v>17524</v>
      </c>
      <c r="E10414" s="2" t="s">
        <v>17540</v>
      </c>
      <c r="F10414" s="2" t="s">
        <v>17837</v>
      </c>
      <c r="G10414" s="2" t="s">
        <v>17857</v>
      </c>
      <c r="H10414" s="3" t="s">
        <v>17858</v>
      </c>
      <c r="I10414" s="3" t="s">
        <v>13115</v>
      </c>
      <c r="J10414" s="3">
        <v>17</v>
      </c>
      <c r="K10414" s="2" t="s">
        <v>36</v>
      </c>
      <c r="O10414" s="7" t="s">
        <v>32642</v>
      </c>
      <c r="P10414" s="2" t="s">
        <v>33997</v>
      </c>
      <c r="Q10414" s="2" t="s">
        <v>33993</v>
      </c>
      <c r="R10414" s="2" t="s">
        <v>33996</v>
      </c>
      <c r="S10414" s="2">
        <v>400</v>
      </c>
      <c r="T10414" s="2">
        <v>400</v>
      </c>
      <c r="U10414" s="26" t="s">
        <v>31186</v>
      </c>
      <c r="W10414" s="26">
        <v>1</v>
      </c>
    </row>
    <row r="10415" spans="1:23" ht="44.25" customHeight="1" x14ac:dyDescent="0.3">
      <c r="A10415" t="s">
        <v>32460</v>
      </c>
      <c r="B10415" s="2" t="s">
        <v>19</v>
      </c>
      <c r="C10415" s="2" t="s">
        <v>17521</v>
      </c>
      <c r="D10415" s="2" t="s">
        <v>17524</v>
      </c>
      <c r="E10415" s="2" t="s">
        <v>17540</v>
      </c>
      <c r="F10415" s="2" t="s">
        <v>17837</v>
      </c>
      <c r="G10415" s="2" t="s">
        <v>17859</v>
      </c>
      <c r="H10415" s="3" t="s">
        <v>17860</v>
      </c>
      <c r="I10415" s="3" t="s">
        <v>13115</v>
      </c>
      <c r="J10415" s="3">
        <v>6</v>
      </c>
      <c r="K10415" s="2" t="s">
        <v>36</v>
      </c>
      <c r="O10415" s="7" t="s">
        <v>32642</v>
      </c>
      <c r="P10415" s="2" t="s">
        <v>33997</v>
      </c>
      <c r="Q10415" s="2" t="s">
        <v>33993</v>
      </c>
      <c r="R10415" s="2" t="s">
        <v>33996</v>
      </c>
      <c r="S10415" s="2">
        <v>500</v>
      </c>
      <c r="T10415" s="2">
        <v>500</v>
      </c>
      <c r="U10415" s="26" t="s">
        <v>31186</v>
      </c>
      <c r="W10415" s="26">
        <v>1</v>
      </c>
    </row>
    <row r="10416" spans="1:23" ht="44.25" customHeight="1" x14ac:dyDescent="0.3">
      <c r="A10416" t="s">
        <v>32460</v>
      </c>
      <c r="B10416" s="2" t="s">
        <v>19</v>
      </c>
      <c r="C10416" s="2" t="s">
        <v>17521</v>
      </c>
      <c r="D10416" s="2" t="s">
        <v>17524</v>
      </c>
      <c r="E10416" s="2" t="s">
        <v>17540</v>
      </c>
      <c r="F10416" s="2" t="s">
        <v>17837</v>
      </c>
      <c r="G10416" s="2" t="s">
        <v>17861</v>
      </c>
      <c r="H10416" s="3" t="s">
        <v>17862</v>
      </c>
      <c r="I10416" s="3" t="s">
        <v>13115</v>
      </c>
      <c r="K10416" s="2" t="s">
        <v>36</v>
      </c>
      <c r="O10416" s="7" t="s">
        <v>32642</v>
      </c>
      <c r="P10416" s="2" t="s">
        <v>33997</v>
      </c>
      <c r="Q10416" s="2" t="s">
        <v>33993</v>
      </c>
      <c r="R10416" s="2" t="s">
        <v>33996</v>
      </c>
      <c r="S10416" s="2">
        <v>600</v>
      </c>
      <c r="T10416" s="2">
        <v>600</v>
      </c>
      <c r="U10416" s="26" t="s">
        <v>31186</v>
      </c>
      <c r="W10416" s="26">
        <v>1</v>
      </c>
    </row>
    <row r="10417" spans="1:23" ht="44.25" customHeight="1" x14ac:dyDescent="0.3">
      <c r="A10417" t="s">
        <v>32460</v>
      </c>
      <c r="B10417" s="2" t="s">
        <v>19</v>
      </c>
      <c r="C10417" s="2" t="s">
        <v>17521</v>
      </c>
      <c r="D10417" s="2" t="s">
        <v>17524</v>
      </c>
      <c r="E10417" s="2" t="s">
        <v>17540</v>
      </c>
      <c r="F10417" s="2" t="s">
        <v>17837</v>
      </c>
      <c r="G10417" s="2" t="s">
        <v>17863</v>
      </c>
      <c r="H10417" s="3" t="s">
        <v>17864</v>
      </c>
      <c r="I10417" s="3" t="s">
        <v>13115</v>
      </c>
      <c r="K10417" s="2" t="s">
        <v>36</v>
      </c>
      <c r="O10417" s="7" t="s">
        <v>32642</v>
      </c>
      <c r="P10417" s="2" t="s">
        <v>33997</v>
      </c>
      <c r="Q10417" s="2" t="s">
        <v>33993</v>
      </c>
      <c r="R10417" s="2" t="s">
        <v>33996</v>
      </c>
      <c r="S10417" s="2">
        <v>700</v>
      </c>
      <c r="T10417" s="2">
        <v>700</v>
      </c>
      <c r="U10417" s="26" t="s">
        <v>31186</v>
      </c>
      <c r="W10417" s="26">
        <v>1</v>
      </c>
    </row>
    <row r="10418" spans="1:23" ht="44.25" customHeight="1" x14ac:dyDescent="0.3">
      <c r="A10418" t="s">
        <v>32460</v>
      </c>
      <c r="B10418" s="2" t="s">
        <v>19</v>
      </c>
      <c r="C10418" s="2" t="s">
        <v>17521</v>
      </c>
      <c r="D10418" s="2" t="s">
        <v>17524</v>
      </c>
      <c r="E10418" s="2" t="s">
        <v>17540</v>
      </c>
      <c r="F10418" s="2" t="s">
        <v>17837</v>
      </c>
      <c r="G10418" s="2" t="s">
        <v>17865</v>
      </c>
      <c r="H10418" s="3" t="s">
        <v>17866</v>
      </c>
      <c r="I10418" s="3" t="s">
        <v>13115</v>
      </c>
      <c r="K10418" s="2" t="s">
        <v>36</v>
      </c>
      <c r="O10418" s="7" t="s">
        <v>32642</v>
      </c>
      <c r="P10418" s="2" t="s">
        <v>33997</v>
      </c>
      <c r="Q10418" s="2" t="s">
        <v>33993</v>
      </c>
      <c r="R10418" s="2" t="s">
        <v>33996</v>
      </c>
      <c r="S10418" s="2">
        <v>800</v>
      </c>
      <c r="T10418" s="2">
        <v>800</v>
      </c>
      <c r="U10418" s="26" t="s">
        <v>31186</v>
      </c>
      <c r="W10418" s="26">
        <v>1</v>
      </c>
    </row>
    <row r="10419" spans="1:23" ht="44.25" customHeight="1" x14ac:dyDescent="0.3">
      <c r="A10419" t="s">
        <v>32460</v>
      </c>
      <c r="B10419" s="2" t="s">
        <v>19</v>
      </c>
      <c r="C10419" s="2" t="s">
        <v>17521</v>
      </c>
      <c r="D10419" s="2" t="s">
        <v>17524</v>
      </c>
      <c r="E10419" s="2" t="s">
        <v>17540</v>
      </c>
      <c r="F10419" s="2" t="s">
        <v>17837</v>
      </c>
      <c r="G10419" s="2" t="s">
        <v>17867</v>
      </c>
      <c r="H10419" s="3" t="s">
        <v>17868</v>
      </c>
      <c r="I10419" s="3" t="s">
        <v>13115</v>
      </c>
      <c r="K10419" s="2" t="s">
        <v>36</v>
      </c>
      <c r="O10419" s="7" t="s">
        <v>32642</v>
      </c>
      <c r="P10419" s="2" t="s">
        <v>33997</v>
      </c>
      <c r="Q10419" s="2" t="s">
        <v>33993</v>
      </c>
      <c r="R10419" s="2" t="s">
        <v>33996</v>
      </c>
      <c r="S10419" s="2">
        <v>900</v>
      </c>
      <c r="T10419" s="2">
        <v>900</v>
      </c>
      <c r="U10419" s="26" t="s">
        <v>31186</v>
      </c>
      <c r="W10419" s="26">
        <v>1</v>
      </c>
    </row>
    <row r="10420" spans="1:23" ht="44.25" customHeight="1" x14ac:dyDescent="0.3">
      <c r="A10420" t="s">
        <v>32460</v>
      </c>
      <c r="B10420" s="2" t="s">
        <v>19</v>
      </c>
      <c r="C10420" s="2" t="s">
        <v>17521</v>
      </c>
      <c r="D10420" s="2" t="s">
        <v>17524</v>
      </c>
      <c r="E10420" s="2" t="s">
        <v>17540</v>
      </c>
      <c r="F10420" s="2" t="s">
        <v>17837</v>
      </c>
      <c r="G10420" s="2" t="s">
        <v>17869</v>
      </c>
      <c r="H10420" s="3" t="s">
        <v>17870</v>
      </c>
      <c r="I10420" s="3" t="s">
        <v>13115</v>
      </c>
      <c r="K10420" s="2" t="s">
        <v>36</v>
      </c>
      <c r="O10420" s="7" t="s">
        <v>32642</v>
      </c>
      <c r="P10420" s="2" t="s">
        <v>33997</v>
      </c>
      <c r="Q10420" s="2" t="s">
        <v>33993</v>
      </c>
      <c r="R10420" s="2" t="s">
        <v>33996</v>
      </c>
      <c r="S10420" s="2">
        <v>1000</v>
      </c>
      <c r="T10420" s="2">
        <v>1000</v>
      </c>
      <c r="U10420" s="26" t="s">
        <v>31186</v>
      </c>
      <c r="W10420" s="26">
        <v>1</v>
      </c>
    </row>
    <row r="10421" spans="1:23" x14ac:dyDescent="0.3">
      <c r="L10421" s="163" t="s">
        <v>0</v>
      </c>
      <c r="M10421" s="163"/>
      <c r="N10421" s="163"/>
      <c r="O10421" s="163" t="s">
        <v>1</v>
      </c>
      <c r="P10421" s="163"/>
      <c r="Q10421" s="163"/>
      <c r="R10421" s="165" t="s">
        <v>31185</v>
      </c>
      <c r="S10421" s="166"/>
      <c r="T10421" s="166"/>
      <c r="U10421" s="166"/>
      <c r="V10421" s="167"/>
    </row>
    <row r="10422" spans="1:23" ht="43.2" x14ac:dyDescent="0.3">
      <c r="B10422" s="2" t="s">
        <v>19</v>
      </c>
      <c r="C10422" s="2" t="s">
        <v>17521</v>
      </c>
      <c r="D10422" s="2" t="s">
        <v>17524</v>
      </c>
      <c r="E10422" s="2" t="s">
        <v>17540</v>
      </c>
      <c r="F10422" s="2" t="s">
        <v>17871</v>
      </c>
      <c r="H10422" s="3" t="s">
        <v>17872</v>
      </c>
      <c r="L10422" s="123" t="s">
        <v>12</v>
      </c>
      <c r="M10422" s="123" t="s">
        <v>13</v>
      </c>
      <c r="N10422" s="123" t="s">
        <v>14</v>
      </c>
      <c r="O10422" s="123" t="s">
        <v>32311</v>
      </c>
      <c r="P10422" s="123" t="s">
        <v>31197</v>
      </c>
      <c r="Q10422" s="123" t="s">
        <v>32500</v>
      </c>
      <c r="R10422" s="50" t="s">
        <v>32319</v>
      </c>
      <c r="S10422" s="51" t="s">
        <v>32320</v>
      </c>
      <c r="T10422" s="51" t="s">
        <v>17</v>
      </c>
      <c r="U10422" s="51" t="s">
        <v>18</v>
      </c>
      <c r="V10422" s="51" t="s">
        <v>31184</v>
      </c>
    </row>
    <row r="10423" spans="1:23" ht="28.8" x14ac:dyDescent="0.3">
      <c r="A10423" t="s">
        <v>32460</v>
      </c>
      <c r="B10423" s="2" t="s">
        <v>19</v>
      </c>
      <c r="C10423" s="2" t="s">
        <v>17521</v>
      </c>
      <c r="D10423" s="2" t="s">
        <v>17524</v>
      </c>
      <c r="E10423" s="2" t="s">
        <v>17540</v>
      </c>
      <c r="F10423" s="2" t="s">
        <v>17871</v>
      </c>
      <c r="G10423" s="2" t="s">
        <v>17873</v>
      </c>
      <c r="H10423" s="3" t="s">
        <v>17874</v>
      </c>
      <c r="I10423" s="3" t="s">
        <v>17875</v>
      </c>
      <c r="J10423" s="3">
        <v>38</v>
      </c>
      <c r="K10423" s="2" t="s">
        <v>36</v>
      </c>
      <c r="O10423" s="7" t="s">
        <v>34178</v>
      </c>
      <c r="P10423" s="7" t="s">
        <v>33993</v>
      </c>
      <c r="Q10423" s="2" t="s">
        <v>33996</v>
      </c>
      <c r="R10423" s="2">
        <v>0</v>
      </c>
      <c r="S10423" s="2">
        <v>50</v>
      </c>
      <c r="T10423" s="2" t="s">
        <v>31186</v>
      </c>
      <c r="V10423" s="26">
        <v>3</v>
      </c>
    </row>
    <row r="10424" spans="1:23" ht="28.8" x14ac:dyDescent="0.3">
      <c r="A10424" t="s">
        <v>32460</v>
      </c>
      <c r="B10424" s="2" t="s">
        <v>19</v>
      </c>
      <c r="C10424" s="2" t="s">
        <v>17521</v>
      </c>
      <c r="D10424" s="2" t="s">
        <v>17524</v>
      </c>
      <c r="E10424" s="2" t="s">
        <v>17540</v>
      </c>
      <c r="F10424" s="2" t="s">
        <v>17871</v>
      </c>
      <c r="G10424" s="2" t="s">
        <v>17876</v>
      </c>
      <c r="H10424" s="3" t="s">
        <v>17877</v>
      </c>
      <c r="I10424" s="3" t="s">
        <v>17875</v>
      </c>
      <c r="J10424" s="3">
        <v>35</v>
      </c>
      <c r="K10424" s="2" t="s">
        <v>36</v>
      </c>
      <c r="O10424" s="7" t="s">
        <v>34178</v>
      </c>
      <c r="P10424" s="7" t="s">
        <v>33993</v>
      </c>
      <c r="Q10424" s="2" t="s">
        <v>33996</v>
      </c>
      <c r="R10424" s="2">
        <v>70</v>
      </c>
      <c r="S10424" s="2">
        <v>70</v>
      </c>
      <c r="T10424" s="2" t="s">
        <v>31186</v>
      </c>
      <c r="V10424" s="26">
        <v>1</v>
      </c>
    </row>
    <row r="10425" spans="1:23" ht="28.8" x14ac:dyDescent="0.3">
      <c r="A10425" t="s">
        <v>32460</v>
      </c>
      <c r="B10425" s="2" t="s">
        <v>19</v>
      </c>
      <c r="C10425" s="2" t="s">
        <v>17521</v>
      </c>
      <c r="D10425" s="2" t="s">
        <v>17524</v>
      </c>
      <c r="E10425" s="2" t="s">
        <v>17540</v>
      </c>
      <c r="F10425" s="2" t="s">
        <v>17871</v>
      </c>
      <c r="G10425" s="2" t="s">
        <v>17878</v>
      </c>
      <c r="H10425" s="3" t="s">
        <v>17879</v>
      </c>
      <c r="I10425" s="3" t="s">
        <v>17875</v>
      </c>
      <c r="J10425" s="3">
        <v>48</v>
      </c>
      <c r="K10425" s="2" t="s">
        <v>36</v>
      </c>
      <c r="O10425" s="7" t="s">
        <v>34178</v>
      </c>
      <c r="P10425" s="7" t="s">
        <v>33993</v>
      </c>
      <c r="Q10425" s="2" t="s">
        <v>33996</v>
      </c>
      <c r="R10425" s="2">
        <v>80</v>
      </c>
      <c r="S10425" s="2">
        <v>80</v>
      </c>
      <c r="T10425" s="2" t="s">
        <v>31186</v>
      </c>
      <c r="V10425" s="26">
        <v>1</v>
      </c>
    </row>
    <row r="10426" spans="1:23" ht="28.8" x14ac:dyDescent="0.3">
      <c r="A10426" t="s">
        <v>32460</v>
      </c>
      <c r="B10426" s="2" t="s">
        <v>19</v>
      </c>
      <c r="C10426" s="2" t="s">
        <v>17521</v>
      </c>
      <c r="D10426" s="2" t="s">
        <v>17524</v>
      </c>
      <c r="E10426" s="2" t="s">
        <v>17540</v>
      </c>
      <c r="F10426" s="2" t="s">
        <v>17871</v>
      </c>
      <c r="G10426" s="2" t="s">
        <v>17880</v>
      </c>
      <c r="H10426" s="3" t="s">
        <v>17881</v>
      </c>
      <c r="I10426" s="3" t="s">
        <v>17875</v>
      </c>
      <c r="J10426" s="3">
        <v>47</v>
      </c>
      <c r="K10426" s="2" t="s">
        <v>36</v>
      </c>
      <c r="O10426" s="7" t="s">
        <v>34178</v>
      </c>
      <c r="P10426" s="7" t="s">
        <v>33993</v>
      </c>
      <c r="Q10426" s="2" t="s">
        <v>33996</v>
      </c>
      <c r="R10426" s="2">
        <v>100</v>
      </c>
      <c r="S10426" s="2">
        <v>100</v>
      </c>
      <c r="T10426" s="2" t="s">
        <v>31186</v>
      </c>
      <c r="V10426" s="26">
        <v>1</v>
      </c>
    </row>
    <row r="10427" spans="1:23" ht="28.8" x14ac:dyDescent="0.3">
      <c r="A10427" t="s">
        <v>32460</v>
      </c>
      <c r="B10427" s="2" t="s">
        <v>19</v>
      </c>
      <c r="C10427" s="2" t="s">
        <v>17521</v>
      </c>
      <c r="D10427" s="2" t="s">
        <v>17524</v>
      </c>
      <c r="E10427" s="2" t="s">
        <v>17540</v>
      </c>
      <c r="F10427" s="2" t="s">
        <v>17871</v>
      </c>
      <c r="G10427" s="2" t="s">
        <v>17882</v>
      </c>
      <c r="H10427" s="3" t="s">
        <v>17883</v>
      </c>
      <c r="I10427" s="3" t="s">
        <v>17875</v>
      </c>
      <c r="J10427" s="3">
        <v>11</v>
      </c>
      <c r="K10427" s="2" t="s">
        <v>36</v>
      </c>
      <c r="O10427" s="7" t="s">
        <v>34178</v>
      </c>
      <c r="P10427" s="7" t="s">
        <v>33993</v>
      </c>
      <c r="Q10427" s="2" t="s">
        <v>33996</v>
      </c>
      <c r="R10427" s="2">
        <v>125</v>
      </c>
      <c r="S10427" s="2">
        <v>125</v>
      </c>
      <c r="T10427" s="2" t="s">
        <v>31186</v>
      </c>
      <c r="V10427" s="26">
        <v>1</v>
      </c>
    </row>
    <row r="10428" spans="1:23" ht="28.8" x14ac:dyDescent="0.3">
      <c r="A10428" t="s">
        <v>32460</v>
      </c>
      <c r="B10428" s="2" t="s">
        <v>19</v>
      </c>
      <c r="C10428" s="2" t="s">
        <v>17521</v>
      </c>
      <c r="D10428" s="2" t="s">
        <v>17524</v>
      </c>
      <c r="E10428" s="2" t="s">
        <v>17540</v>
      </c>
      <c r="F10428" s="2" t="s">
        <v>17871</v>
      </c>
      <c r="G10428" s="2" t="s">
        <v>17884</v>
      </c>
      <c r="H10428" s="3" t="s">
        <v>17885</v>
      </c>
      <c r="I10428" s="3" t="s">
        <v>17875</v>
      </c>
      <c r="J10428" s="3">
        <v>44</v>
      </c>
      <c r="K10428" s="2" t="s">
        <v>36</v>
      </c>
      <c r="O10428" s="7" t="s">
        <v>34178</v>
      </c>
      <c r="P10428" s="7" t="s">
        <v>33993</v>
      </c>
      <c r="Q10428" s="2" t="s">
        <v>33996</v>
      </c>
      <c r="R10428" s="2">
        <v>150</v>
      </c>
      <c r="S10428" s="2">
        <v>150</v>
      </c>
      <c r="T10428" s="2" t="s">
        <v>31186</v>
      </c>
      <c r="V10428" s="26">
        <v>1</v>
      </c>
    </row>
    <row r="10429" spans="1:23" ht="28.8" x14ac:dyDescent="0.3">
      <c r="A10429" t="s">
        <v>32460</v>
      </c>
      <c r="B10429" s="2" t="s">
        <v>19</v>
      </c>
      <c r="C10429" s="2" t="s">
        <v>17521</v>
      </c>
      <c r="D10429" s="2" t="s">
        <v>17524</v>
      </c>
      <c r="E10429" s="2" t="s">
        <v>17540</v>
      </c>
      <c r="F10429" s="2" t="s">
        <v>17871</v>
      </c>
      <c r="G10429" s="2" t="s">
        <v>17886</v>
      </c>
      <c r="H10429" s="3" t="s">
        <v>17887</v>
      </c>
      <c r="I10429" s="3" t="s">
        <v>17875</v>
      </c>
      <c r="J10429" s="3">
        <v>26</v>
      </c>
      <c r="K10429" s="2" t="s">
        <v>36</v>
      </c>
      <c r="O10429" s="7" t="s">
        <v>34178</v>
      </c>
      <c r="P10429" s="7" t="s">
        <v>33993</v>
      </c>
      <c r="Q10429" s="2" t="s">
        <v>33996</v>
      </c>
      <c r="R10429" s="2">
        <v>200</v>
      </c>
      <c r="S10429" s="2">
        <v>200</v>
      </c>
      <c r="T10429" s="2" t="s">
        <v>31186</v>
      </c>
      <c r="V10429" s="26">
        <v>1</v>
      </c>
    </row>
    <row r="10430" spans="1:23" ht="28.8" x14ac:dyDescent="0.3">
      <c r="A10430" t="s">
        <v>32460</v>
      </c>
      <c r="B10430" s="2" t="s">
        <v>19</v>
      </c>
      <c r="C10430" s="2" t="s">
        <v>17521</v>
      </c>
      <c r="D10430" s="2" t="s">
        <v>17524</v>
      </c>
      <c r="E10430" s="2" t="s">
        <v>17540</v>
      </c>
      <c r="F10430" s="2" t="s">
        <v>17871</v>
      </c>
      <c r="G10430" s="2" t="s">
        <v>17888</v>
      </c>
      <c r="H10430" s="3" t="s">
        <v>17889</v>
      </c>
      <c r="I10430" s="3" t="s">
        <v>17875</v>
      </c>
      <c r="J10430" s="3">
        <v>12</v>
      </c>
      <c r="K10430" s="2" t="s">
        <v>36</v>
      </c>
      <c r="O10430" s="7" t="s">
        <v>34178</v>
      </c>
      <c r="P10430" s="7" t="s">
        <v>33993</v>
      </c>
      <c r="Q10430" s="2" t="s">
        <v>33996</v>
      </c>
      <c r="R10430" s="2">
        <v>250</v>
      </c>
      <c r="S10430" s="2">
        <v>250</v>
      </c>
      <c r="T10430" s="2" t="s">
        <v>31186</v>
      </c>
      <c r="V10430" s="26">
        <v>1</v>
      </c>
    </row>
    <row r="10431" spans="1:23" ht="28.8" x14ac:dyDescent="0.3">
      <c r="A10431" t="s">
        <v>32460</v>
      </c>
      <c r="B10431" s="2" t="s">
        <v>19</v>
      </c>
      <c r="C10431" s="2" t="s">
        <v>17521</v>
      </c>
      <c r="D10431" s="2" t="s">
        <v>17524</v>
      </c>
      <c r="E10431" s="2" t="s">
        <v>17540</v>
      </c>
      <c r="F10431" s="2" t="s">
        <v>17871</v>
      </c>
      <c r="G10431" s="2" t="s">
        <v>17890</v>
      </c>
      <c r="H10431" s="3" t="s">
        <v>17891</v>
      </c>
      <c r="I10431" s="3" t="s">
        <v>17875</v>
      </c>
      <c r="J10431" s="3">
        <v>14</v>
      </c>
      <c r="K10431" s="2" t="s">
        <v>36</v>
      </c>
      <c r="O10431" s="7" t="s">
        <v>34178</v>
      </c>
      <c r="P10431" s="7" t="s">
        <v>33993</v>
      </c>
      <c r="Q10431" s="2" t="s">
        <v>33996</v>
      </c>
      <c r="R10431" s="2">
        <v>300</v>
      </c>
      <c r="S10431" s="2">
        <v>300</v>
      </c>
      <c r="T10431" s="2" t="s">
        <v>31186</v>
      </c>
      <c r="V10431" s="26">
        <v>1</v>
      </c>
    </row>
    <row r="10432" spans="1:23" ht="28.8" x14ac:dyDescent="0.3">
      <c r="A10432" t="s">
        <v>32460</v>
      </c>
      <c r="B10432" s="2" t="s">
        <v>19</v>
      </c>
      <c r="C10432" s="2" t="s">
        <v>17521</v>
      </c>
      <c r="D10432" s="2" t="s">
        <v>17524</v>
      </c>
      <c r="E10432" s="2" t="s">
        <v>17540</v>
      </c>
      <c r="F10432" s="2" t="s">
        <v>17871</v>
      </c>
      <c r="G10432" s="2" t="s">
        <v>17892</v>
      </c>
      <c r="H10432" s="3" t="s">
        <v>17893</v>
      </c>
      <c r="I10432" s="3" t="s">
        <v>17875</v>
      </c>
      <c r="J10432" s="3">
        <v>11</v>
      </c>
      <c r="K10432" s="2" t="s">
        <v>36</v>
      </c>
      <c r="O10432" s="7" t="s">
        <v>34178</v>
      </c>
      <c r="P10432" s="7" t="s">
        <v>33993</v>
      </c>
      <c r="Q10432" s="2" t="s">
        <v>33996</v>
      </c>
      <c r="R10432" s="2">
        <v>400</v>
      </c>
      <c r="S10432" s="2">
        <v>400</v>
      </c>
      <c r="T10432" s="2" t="s">
        <v>31186</v>
      </c>
      <c r="V10432" s="26">
        <v>1</v>
      </c>
    </row>
    <row r="10433" spans="1:22" ht="28.8" x14ac:dyDescent="0.3">
      <c r="A10433" t="s">
        <v>32460</v>
      </c>
      <c r="B10433" s="2" t="s">
        <v>19</v>
      </c>
      <c r="C10433" s="2" t="s">
        <v>17521</v>
      </c>
      <c r="D10433" s="2" t="s">
        <v>17524</v>
      </c>
      <c r="E10433" s="2" t="s">
        <v>17540</v>
      </c>
      <c r="F10433" s="2" t="s">
        <v>17871</v>
      </c>
      <c r="G10433" s="2" t="s">
        <v>17894</v>
      </c>
      <c r="H10433" s="3" t="s">
        <v>17895</v>
      </c>
      <c r="I10433" s="3" t="s">
        <v>17875</v>
      </c>
      <c r="K10433" s="2" t="s">
        <v>36</v>
      </c>
      <c r="O10433" s="7" t="s">
        <v>34178</v>
      </c>
      <c r="P10433" s="7" t="s">
        <v>33993</v>
      </c>
      <c r="Q10433" s="2" t="s">
        <v>33996</v>
      </c>
      <c r="R10433" s="2">
        <v>500</v>
      </c>
      <c r="S10433" s="2">
        <v>500</v>
      </c>
      <c r="T10433" s="2" t="s">
        <v>31186</v>
      </c>
      <c r="V10433" s="26">
        <v>1</v>
      </c>
    </row>
    <row r="10434" spans="1:22" ht="28.8" x14ac:dyDescent="0.3">
      <c r="A10434" t="s">
        <v>32460</v>
      </c>
      <c r="B10434" s="2" t="s">
        <v>19</v>
      </c>
      <c r="C10434" s="2" t="s">
        <v>17521</v>
      </c>
      <c r="D10434" s="2" t="s">
        <v>17524</v>
      </c>
      <c r="E10434" s="2" t="s">
        <v>17540</v>
      </c>
      <c r="F10434" s="2" t="s">
        <v>17871</v>
      </c>
      <c r="G10434" s="2" t="s">
        <v>17896</v>
      </c>
      <c r="H10434" s="3" t="s">
        <v>17897</v>
      </c>
      <c r="I10434" s="3" t="s">
        <v>17875</v>
      </c>
      <c r="K10434" s="2" t="s">
        <v>36</v>
      </c>
      <c r="O10434" s="7" t="s">
        <v>34178</v>
      </c>
      <c r="P10434" s="7" t="s">
        <v>33993</v>
      </c>
      <c r="Q10434" s="2" t="s">
        <v>33996</v>
      </c>
      <c r="R10434" s="2">
        <v>600</v>
      </c>
      <c r="S10434" s="2">
        <v>600</v>
      </c>
      <c r="T10434" s="2" t="s">
        <v>31186</v>
      </c>
      <c r="V10434" s="26">
        <v>1</v>
      </c>
    </row>
    <row r="10435" spans="1:22" ht="28.8" x14ac:dyDescent="0.3">
      <c r="A10435" t="s">
        <v>32460</v>
      </c>
      <c r="B10435" s="2" t="s">
        <v>19</v>
      </c>
      <c r="C10435" s="2" t="s">
        <v>17521</v>
      </c>
      <c r="D10435" s="2" t="s">
        <v>17524</v>
      </c>
      <c r="E10435" s="2" t="s">
        <v>17540</v>
      </c>
      <c r="F10435" s="2" t="s">
        <v>17871</v>
      </c>
      <c r="G10435" s="2" t="s">
        <v>17898</v>
      </c>
      <c r="H10435" s="3" t="s">
        <v>17899</v>
      </c>
      <c r="I10435" s="3" t="s">
        <v>17875</v>
      </c>
      <c r="K10435" s="2" t="s">
        <v>36</v>
      </c>
      <c r="O10435" s="7" t="s">
        <v>34178</v>
      </c>
      <c r="P10435" s="7" t="s">
        <v>33993</v>
      </c>
      <c r="Q10435" s="2" t="s">
        <v>33996</v>
      </c>
      <c r="R10435" s="2">
        <v>700</v>
      </c>
      <c r="S10435" s="2">
        <v>700</v>
      </c>
      <c r="T10435" s="2" t="s">
        <v>31186</v>
      </c>
      <c r="V10435" s="26">
        <v>1</v>
      </c>
    </row>
    <row r="10436" spans="1:22" ht="28.8" x14ac:dyDescent="0.3">
      <c r="A10436" t="s">
        <v>32460</v>
      </c>
      <c r="B10436" s="2" t="s">
        <v>19</v>
      </c>
      <c r="C10436" s="2" t="s">
        <v>17521</v>
      </c>
      <c r="D10436" s="2" t="s">
        <v>17524</v>
      </c>
      <c r="E10436" s="2" t="s">
        <v>17540</v>
      </c>
      <c r="F10436" s="2" t="s">
        <v>17871</v>
      </c>
      <c r="G10436" s="2" t="s">
        <v>17900</v>
      </c>
      <c r="H10436" s="3" t="s">
        <v>17901</v>
      </c>
      <c r="I10436" s="3" t="s">
        <v>17875</v>
      </c>
      <c r="K10436" s="2" t="s">
        <v>36</v>
      </c>
      <c r="O10436" s="7" t="s">
        <v>34178</v>
      </c>
      <c r="P10436" s="7" t="s">
        <v>33993</v>
      </c>
      <c r="Q10436" s="2" t="s">
        <v>33996</v>
      </c>
      <c r="R10436" s="2">
        <v>800</v>
      </c>
      <c r="S10436" s="2">
        <v>800</v>
      </c>
      <c r="T10436" s="2" t="s">
        <v>31186</v>
      </c>
      <c r="V10436" s="26">
        <v>1</v>
      </c>
    </row>
    <row r="10437" spans="1:22" ht="28.8" x14ac:dyDescent="0.3">
      <c r="A10437" t="s">
        <v>32460</v>
      </c>
      <c r="B10437" s="2" t="s">
        <v>19</v>
      </c>
      <c r="C10437" s="2" t="s">
        <v>17521</v>
      </c>
      <c r="D10437" s="2" t="s">
        <v>17524</v>
      </c>
      <c r="E10437" s="2" t="s">
        <v>17540</v>
      </c>
      <c r="F10437" s="2" t="s">
        <v>17871</v>
      </c>
      <c r="G10437" s="2" t="s">
        <v>17902</v>
      </c>
      <c r="H10437" s="3" t="s">
        <v>17903</v>
      </c>
      <c r="I10437" s="3" t="s">
        <v>17875</v>
      </c>
      <c r="K10437" s="2" t="s">
        <v>36</v>
      </c>
      <c r="O10437" s="7" t="s">
        <v>34178</v>
      </c>
      <c r="P10437" s="7" t="s">
        <v>33993</v>
      </c>
      <c r="Q10437" s="2" t="s">
        <v>33996</v>
      </c>
      <c r="R10437" s="2">
        <v>900</v>
      </c>
      <c r="S10437" s="2">
        <v>900</v>
      </c>
      <c r="T10437" s="2" t="s">
        <v>31186</v>
      </c>
      <c r="V10437" s="26">
        <v>1</v>
      </c>
    </row>
    <row r="10438" spans="1:22" ht="28.8" x14ac:dyDescent="0.3">
      <c r="A10438" t="s">
        <v>32460</v>
      </c>
      <c r="B10438" s="2" t="s">
        <v>19</v>
      </c>
      <c r="C10438" s="2" t="s">
        <v>17521</v>
      </c>
      <c r="D10438" s="2" t="s">
        <v>17524</v>
      </c>
      <c r="E10438" s="2" t="s">
        <v>17540</v>
      </c>
      <c r="F10438" s="2" t="s">
        <v>17871</v>
      </c>
      <c r="G10438" s="2" t="s">
        <v>17904</v>
      </c>
      <c r="H10438" s="3" t="s">
        <v>17905</v>
      </c>
      <c r="I10438" s="3" t="s">
        <v>17875</v>
      </c>
      <c r="K10438" s="2" t="s">
        <v>36</v>
      </c>
      <c r="O10438" s="7" t="s">
        <v>34178</v>
      </c>
      <c r="P10438" s="7" t="s">
        <v>33993</v>
      </c>
      <c r="Q10438" s="2" t="s">
        <v>33996</v>
      </c>
      <c r="R10438" s="2">
        <v>1000</v>
      </c>
      <c r="S10438" s="2">
        <v>1000</v>
      </c>
      <c r="T10438" s="2" t="s">
        <v>31186</v>
      </c>
      <c r="V10438" s="26">
        <v>1</v>
      </c>
    </row>
    <row r="10439" spans="1:22" x14ac:dyDescent="0.3">
      <c r="L10439" s="163" t="s">
        <v>0</v>
      </c>
      <c r="M10439" s="163"/>
      <c r="N10439" s="163"/>
      <c r="O10439" s="163" t="s">
        <v>1</v>
      </c>
      <c r="P10439" s="163"/>
      <c r="Q10439" s="163"/>
      <c r="R10439" s="165" t="s">
        <v>31185</v>
      </c>
      <c r="S10439" s="166"/>
      <c r="T10439" s="166"/>
      <c r="U10439" s="166"/>
      <c r="V10439" s="167"/>
    </row>
    <row r="10440" spans="1:22" ht="43.2" x14ac:dyDescent="0.3">
      <c r="B10440" s="2" t="s">
        <v>19</v>
      </c>
      <c r="C10440" s="2" t="s">
        <v>17521</v>
      </c>
      <c r="D10440" s="2" t="s">
        <v>17524</v>
      </c>
      <c r="E10440" s="2" t="s">
        <v>17540</v>
      </c>
      <c r="F10440" s="2" t="s">
        <v>17906</v>
      </c>
      <c r="H10440" s="3" t="s">
        <v>17907</v>
      </c>
      <c r="L10440" s="123" t="s">
        <v>12</v>
      </c>
      <c r="M10440" s="123" t="s">
        <v>13</v>
      </c>
      <c r="N10440" s="123" t="s">
        <v>14</v>
      </c>
      <c r="O10440" s="123" t="s">
        <v>32311</v>
      </c>
      <c r="P10440" s="123" t="s">
        <v>31198</v>
      </c>
      <c r="Q10440" s="123" t="s">
        <v>32500</v>
      </c>
      <c r="R10440" s="50" t="s">
        <v>32319</v>
      </c>
      <c r="S10440" s="51" t="s">
        <v>32320</v>
      </c>
      <c r="T10440" s="51" t="s">
        <v>17</v>
      </c>
      <c r="U10440" s="51" t="s">
        <v>18</v>
      </c>
      <c r="V10440" s="51" t="s">
        <v>31184</v>
      </c>
    </row>
    <row r="10441" spans="1:22" ht="28.8" x14ac:dyDescent="0.3">
      <c r="A10441" t="s">
        <v>32460</v>
      </c>
      <c r="B10441" s="2" t="s">
        <v>19</v>
      </c>
      <c r="C10441" s="2" t="s">
        <v>17521</v>
      </c>
      <c r="D10441" s="2" t="s">
        <v>17524</v>
      </c>
      <c r="E10441" s="2" t="s">
        <v>17540</v>
      </c>
      <c r="F10441" s="2" t="s">
        <v>17906</v>
      </c>
      <c r="G10441" s="2" t="s">
        <v>17908</v>
      </c>
      <c r="H10441" s="3" t="s">
        <v>17909</v>
      </c>
      <c r="I10441" s="3" t="s">
        <v>17875</v>
      </c>
      <c r="J10441" s="3">
        <v>192</v>
      </c>
      <c r="K10441" s="2" t="s">
        <v>36</v>
      </c>
      <c r="O10441" s="7" t="s">
        <v>32691</v>
      </c>
      <c r="P10441" s="7" t="s">
        <v>34179</v>
      </c>
      <c r="Q10441" s="2" t="s">
        <v>33996</v>
      </c>
      <c r="R10441" s="2">
        <v>0</v>
      </c>
      <c r="S10441" s="2">
        <v>50</v>
      </c>
      <c r="T10441" s="2" t="s">
        <v>31186</v>
      </c>
      <c r="V10441" s="26">
        <v>3</v>
      </c>
    </row>
    <row r="10442" spans="1:22" ht="28.8" x14ac:dyDescent="0.3">
      <c r="A10442" t="s">
        <v>32460</v>
      </c>
      <c r="B10442" s="2" t="s">
        <v>19</v>
      </c>
      <c r="C10442" s="2" t="s">
        <v>17521</v>
      </c>
      <c r="D10442" s="2" t="s">
        <v>17524</v>
      </c>
      <c r="E10442" s="2" t="s">
        <v>17540</v>
      </c>
      <c r="F10442" s="2" t="s">
        <v>17906</v>
      </c>
      <c r="G10442" s="2" t="s">
        <v>17910</v>
      </c>
      <c r="H10442" s="3" t="s">
        <v>17911</v>
      </c>
      <c r="I10442" s="3" t="s">
        <v>17875</v>
      </c>
      <c r="J10442" s="3">
        <v>27</v>
      </c>
      <c r="K10442" s="2" t="s">
        <v>36</v>
      </c>
      <c r="O10442" s="7" t="s">
        <v>32691</v>
      </c>
      <c r="P10442" s="7" t="s">
        <v>34179</v>
      </c>
      <c r="Q10442" s="2" t="s">
        <v>33996</v>
      </c>
      <c r="R10442" s="2">
        <v>70</v>
      </c>
      <c r="S10442" s="2">
        <v>70</v>
      </c>
      <c r="T10442" s="2" t="s">
        <v>31186</v>
      </c>
      <c r="V10442" s="26">
        <v>1</v>
      </c>
    </row>
    <row r="10443" spans="1:22" ht="28.8" x14ac:dyDescent="0.3">
      <c r="A10443" t="s">
        <v>32460</v>
      </c>
      <c r="B10443" s="2" t="s">
        <v>19</v>
      </c>
      <c r="C10443" s="2" t="s">
        <v>17521</v>
      </c>
      <c r="D10443" s="2" t="s">
        <v>17524</v>
      </c>
      <c r="E10443" s="2" t="s">
        <v>17540</v>
      </c>
      <c r="F10443" s="2" t="s">
        <v>17906</v>
      </c>
      <c r="G10443" s="2" t="s">
        <v>17912</v>
      </c>
      <c r="H10443" s="3" t="s">
        <v>17913</v>
      </c>
      <c r="I10443" s="3" t="s">
        <v>17875</v>
      </c>
      <c r="J10443" s="3">
        <v>52</v>
      </c>
      <c r="K10443" s="2" t="s">
        <v>36</v>
      </c>
      <c r="O10443" s="7" t="s">
        <v>32691</v>
      </c>
      <c r="P10443" s="7" t="s">
        <v>34179</v>
      </c>
      <c r="Q10443" s="2" t="s">
        <v>33996</v>
      </c>
      <c r="R10443" s="2">
        <v>80</v>
      </c>
      <c r="S10443" s="2">
        <v>80</v>
      </c>
      <c r="T10443" s="2" t="s">
        <v>31186</v>
      </c>
      <c r="V10443" s="26">
        <v>1</v>
      </c>
    </row>
    <row r="10444" spans="1:22" ht="28.8" x14ac:dyDescent="0.3">
      <c r="A10444" t="s">
        <v>32460</v>
      </c>
      <c r="B10444" s="2" t="s">
        <v>19</v>
      </c>
      <c r="C10444" s="2" t="s">
        <v>17521</v>
      </c>
      <c r="D10444" s="2" t="s">
        <v>17524</v>
      </c>
      <c r="E10444" s="2" t="s">
        <v>17540</v>
      </c>
      <c r="F10444" s="2" t="s">
        <v>17906</v>
      </c>
      <c r="G10444" s="2" t="s">
        <v>17914</v>
      </c>
      <c r="H10444" s="3" t="s">
        <v>17915</v>
      </c>
      <c r="I10444" s="3" t="s">
        <v>17875</v>
      </c>
      <c r="J10444" s="3">
        <v>49</v>
      </c>
      <c r="K10444" s="2" t="s">
        <v>36</v>
      </c>
      <c r="O10444" s="7" t="s">
        <v>32691</v>
      </c>
      <c r="P10444" s="7" t="s">
        <v>34179</v>
      </c>
      <c r="Q10444" s="2" t="s">
        <v>33996</v>
      </c>
      <c r="R10444" s="2">
        <v>100</v>
      </c>
      <c r="S10444" s="2">
        <v>100</v>
      </c>
      <c r="T10444" s="2" t="s">
        <v>31186</v>
      </c>
      <c r="V10444" s="26">
        <v>1</v>
      </c>
    </row>
    <row r="10445" spans="1:22" ht="28.8" x14ac:dyDescent="0.3">
      <c r="A10445" t="s">
        <v>32460</v>
      </c>
      <c r="B10445" s="2" t="s">
        <v>19</v>
      </c>
      <c r="C10445" s="2" t="s">
        <v>17521</v>
      </c>
      <c r="D10445" s="2" t="s">
        <v>17524</v>
      </c>
      <c r="E10445" s="2" t="s">
        <v>17540</v>
      </c>
      <c r="F10445" s="2" t="s">
        <v>17906</v>
      </c>
      <c r="G10445" s="2" t="s">
        <v>17916</v>
      </c>
      <c r="H10445" s="3" t="s">
        <v>17917</v>
      </c>
      <c r="I10445" s="3" t="s">
        <v>17875</v>
      </c>
      <c r="J10445" s="3">
        <v>25</v>
      </c>
      <c r="K10445" s="2" t="s">
        <v>36</v>
      </c>
      <c r="O10445" s="7" t="s">
        <v>32691</v>
      </c>
      <c r="P10445" s="7" t="s">
        <v>34179</v>
      </c>
      <c r="Q10445" s="2" t="s">
        <v>33996</v>
      </c>
      <c r="R10445" s="2">
        <v>125</v>
      </c>
      <c r="S10445" s="2">
        <v>125</v>
      </c>
      <c r="T10445" s="2" t="s">
        <v>31186</v>
      </c>
      <c r="V10445" s="26">
        <v>1</v>
      </c>
    </row>
    <row r="10446" spans="1:22" ht="28.8" x14ac:dyDescent="0.3">
      <c r="A10446" t="s">
        <v>32460</v>
      </c>
      <c r="B10446" s="2" t="s">
        <v>19</v>
      </c>
      <c r="C10446" s="2" t="s">
        <v>17521</v>
      </c>
      <c r="D10446" s="2" t="s">
        <v>17524</v>
      </c>
      <c r="E10446" s="2" t="s">
        <v>17540</v>
      </c>
      <c r="F10446" s="2" t="s">
        <v>17906</v>
      </c>
      <c r="G10446" s="2" t="s">
        <v>17918</v>
      </c>
      <c r="H10446" s="3" t="s">
        <v>17919</v>
      </c>
      <c r="I10446" s="3" t="s">
        <v>17875</v>
      </c>
      <c r="J10446" s="3">
        <v>23</v>
      </c>
      <c r="K10446" s="2" t="s">
        <v>36</v>
      </c>
      <c r="O10446" s="7" t="s">
        <v>32691</v>
      </c>
      <c r="P10446" s="7" t="s">
        <v>34179</v>
      </c>
      <c r="Q10446" s="2" t="s">
        <v>33996</v>
      </c>
      <c r="R10446" s="2">
        <v>150</v>
      </c>
      <c r="S10446" s="2">
        <v>150</v>
      </c>
      <c r="T10446" s="2" t="s">
        <v>31186</v>
      </c>
      <c r="V10446" s="26">
        <v>1</v>
      </c>
    </row>
    <row r="10447" spans="1:22" ht="28.8" x14ac:dyDescent="0.3">
      <c r="A10447" t="s">
        <v>32460</v>
      </c>
      <c r="B10447" s="2" t="s">
        <v>19</v>
      </c>
      <c r="C10447" s="2" t="s">
        <v>17521</v>
      </c>
      <c r="D10447" s="2" t="s">
        <v>17524</v>
      </c>
      <c r="E10447" s="2" t="s">
        <v>17540</v>
      </c>
      <c r="F10447" s="2" t="s">
        <v>17906</v>
      </c>
      <c r="G10447" s="2" t="s">
        <v>17920</v>
      </c>
      <c r="H10447" s="3" t="s">
        <v>17921</v>
      </c>
      <c r="I10447" s="3" t="s">
        <v>17875</v>
      </c>
      <c r="J10447" s="3">
        <v>16</v>
      </c>
      <c r="K10447" s="2" t="s">
        <v>36</v>
      </c>
      <c r="O10447" s="7" t="s">
        <v>32691</v>
      </c>
      <c r="P10447" s="7" t="s">
        <v>34179</v>
      </c>
      <c r="Q10447" s="2" t="s">
        <v>33996</v>
      </c>
      <c r="R10447" s="2">
        <v>200</v>
      </c>
      <c r="S10447" s="2">
        <v>200</v>
      </c>
      <c r="T10447" s="2" t="s">
        <v>31186</v>
      </c>
      <c r="V10447" s="26">
        <v>1</v>
      </c>
    </row>
    <row r="10448" spans="1:22" ht="28.8" x14ac:dyDescent="0.3">
      <c r="A10448" t="s">
        <v>32460</v>
      </c>
      <c r="B10448" s="2" t="s">
        <v>19</v>
      </c>
      <c r="C10448" s="2" t="s">
        <v>17521</v>
      </c>
      <c r="D10448" s="2" t="s">
        <v>17524</v>
      </c>
      <c r="E10448" s="2" t="s">
        <v>17540</v>
      </c>
      <c r="F10448" s="2" t="s">
        <v>17906</v>
      </c>
      <c r="G10448" s="2" t="s">
        <v>17922</v>
      </c>
      <c r="H10448" s="3" t="s">
        <v>17923</v>
      </c>
      <c r="I10448" s="3" t="s">
        <v>17875</v>
      </c>
      <c r="K10448" s="2" t="s">
        <v>36</v>
      </c>
      <c r="O10448" s="7" t="s">
        <v>32691</v>
      </c>
      <c r="P10448" s="7" t="s">
        <v>34179</v>
      </c>
      <c r="Q10448" s="2" t="s">
        <v>33996</v>
      </c>
      <c r="R10448" s="2">
        <v>250</v>
      </c>
      <c r="S10448" s="2">
        <v>250</v>
      </c>
      <c r="T10448" s="2" t="s">
        <v>31186</v>
      </c>
      <c r="V10448" s="26">
        <v>1</v>
      </c>
    </row>
    <row r="10449" spans="1:22" ht="28.8" x14ac:dyDescent="0.3">
      <c r="A10449" t="s">
        <v>32460</v>
      </c>
      <c r="B10449" s="2" t="s">
        <v>19</v>
      </c>
      <c r="C10449" s="2" t="s">
        <v>17521</v>
      </c>
      <c r="D10449" s="2" t="s">
        <v>17524</v>
      </c>
      <c r="E10449" s="2" t="s">
        <v>17540</v>
      </c>
      <c r="F10449" s="2" t="s">
        <v>17906</v>
      </c>
      <c r="G10449" s="2" t="s">
        <v>17924</v>
      </c>
      <c r="H10449" s="3" t="s">
        <v>17925</v>
      </c>
      <c r="I10449" s="3" t="s">
        <v>17875</v>
      </c>
      <c r="J10449" s="3">
        <v>5</v>
      </c>
      <c r="K10449" s="2" t="s">
        <v>36</v>
      </c>
      <c r="O10449" s="7" t="s">
        <v>32691</v>
      </c>
      <c r="P10449" s="7" t="s">
        <v>34179</v>
      </c>
      <c r="Q10449" s="2" t="s">
        <v>33996</v>
      </c>
      <c r="R10449" s="2">
        <v>300</v>
      </c>
      <c r="S10449" s="2">
        <v>300</v>
      </c>
      <c r="T10449" s="2" t="s">
        <v>31186</v>
      </c>
      <c r="V10449" s="26">
        <v>1</v>
      </c>
    </row>
    <row r="10450" spans="1:22" ht="28.8" x14ac:dyDescent="0.3">
      <c r="A10450" t="s">
        <v>32460</v>
      </c>
      <c r="B10450" s="2" t="s">
        <v>19</v>
      </c>
      <c r="C10450" s="2" t="s">
        <v>17521</v>
      </c>
      <c r="D10450" s="2" t="s">
        <v>17524</v>
      </c>
      <c r="E10450" s="2" t="s">
        <v>17540</v>
      </c>
      <c r="F10450" s="2" t="s">
        <v>17906</v>
      </c>
      <c r="G10450" s="2" t="s">
        <v>17926</v>
      </c>
      <c r="H10450" s="3" t="s">
        <v>17927</v>
      </c>
      <c r="I10450" s="3" t="s">
        <v>17875</v>
      </c>
      <c r="J10450" s="3">
        <v>4</v>
      </c>
      <c r="K10450" s="2" t="s">
        <v>36</v>
      </c>
      <c r="O10450" s="7" t="s">
        <v>32691</v>
      </c>
      <c r="P10450" s="7" t="s">
        <v>34179</v>
      </c>
      <c r="Q10450" s="2" t="s">
        <v>33996</v>
      </c>
      <c r="R10450" s="2">
        <v>400</v>
      </c>
      <c r="S10450" s="2">
        <v>400</v>
      </c>
      <c r="T10450" s="2" t="s">
        <v>31186</v>
      </c>
      <c r="V10450" s="26">
        <v>1</v>
      </c>
    </row>
    <row r="10451" spans="1:22" ht="28.8" x14ac:dyDescent="0.3">
      <c r="A10451" t="s">
        <v>32460</v>
      </c>
      <c r="B10451" s="2" t="s">
        <v>19</v>
      </c>
      <c r="C10451" s="2" t="s">
        <v>17521</v>
      </c>
      <c r="D10451" s="2" t="s">
        <v>17524</v>
      </c>
      <c r="E10451" s="2" t="s">
        <v>17540</v>
      </c>
      <c r="F10451" s="2" t="s">
        <v>17906</v>
      </c>
      <c r="G10451" s="2" t="s">
        <v>17928</v>
      </c>
      <c r="H10451" s="3" t="s">
        <v>17929</v>
      </c>
      <c r="I10451" s="3" t="s">
        <v>17875</v>
      </c>
      <c r="J10451" s="3">
        <v>1</v>
      </c>
      <c r="K10451" s="2" t="s">
        <v>36</v>
      </c>
      <c r="O10451" s="7" t="s">
        <v>32691</v>
      </c>
      <c r="P10451" s="7" t="s">
        <v>34179</v>
      </c>
      <c r="Q10451" s="2" t="s">
        <v>33996</v>
      </c>
      <c r="R10451" s="2">
        <v>500</v>
      </c>
      <c r="S10451" s="2">
        <v>500</v>
      </c>
      <c r="T10451" s="2" t="s">
        <v>31186</v>
      </c>
      <c r="V10451" s="26">
        <v>1</v>
      </c>
    </row>
    <row r="10452" spans="1:22" ht="28.8" x14ac:dyDescent="0.3">
      <c r="A10452" t="s">
        <v>32460</v>
      </c>
      <c r="B10452" s="2" t="s">
        <v>19</v>
      </c>
      <c r="C10452" s="2" t="s">
        <v>17521</v>
      </c>
      <c r="D10452" s="2" t="s">
        <v>17524</v>
      </c>
      <c r="E10452" s="2" t="s">
        <v>17540</v>
      </c>
      <c r="F10452" s="2" t="s">
        <v>17906</v>
      </c>
      <c r="G10452" s="2" t="s">
        <v>17930</v>
      </c>
      <c r="H10452" s="3" t="s">
        <v>17931</v>
      </c>
      <c r="I10452" s="3" t="s">
        <v>17875</v>
      </c>
      <c r="J10452" s="3">
        <v>1</v>
      </c>
      <c r="K10452" s="2" t="s">
        <v>36</v>
      </c>
      <c r="O10452" s="7" t="s">
        <v>32691</v>
      </c>
      <c r="P10452" s="7" t="s">
        <v>34179</v>
      </c>
      <c r="Q10452" s="2" t="s">
        <v>33996</v>
      </c>
      <c r="R10452" s="2">
        <v>600</v>
      </c>
      <c r="S10452" s="2">
        <v>600</v>
      </c>
      <c r="T10452" s="2" t="s">
        <v>31186</v>
      </c>
      <c r="V10452" s="26">
        <v>1</v>
      </c>
    </row>
    <row r="10453" spans="1:22" ht="28.8" x14ac:dyDescent="0.3">
      <c r="A10453" t="s">
        <v>32460</v>
      </c>
      <c r="B10453" s="2" t="s">
        <v>19</v>
      </c>
      <c r="C10453" s="2" t="s">
        <v>17521</v>
      </c>
      <c r="D10453" s="2" t="s">
        <v>17524</v>
      </c>
      <c r="E10453" s="2" t="s">
        <v>17540</v>
      </c>
      <c r="F10453" s="2" t="s">
        <v>17906</v>
      </c>
      <c r="G10453" s="2" t="s">
        <v>17932</v>
      </c>
      <c r="H10453" s="3" t="s">
        <v>17933</v>
      </c>
      <c r="I10453" s="3" t="s">
        <v>17875</v>
      </c>
      <c r="K10453" s="2" t="s">
        <v>36</v>
      </c>
      <c r="O10453" s="7" t="s">
        <v>32691</v>
      </c>
      <c r="P10453" s="7" t="s">
        <v>34179</v>
      </c>
      <c r="Q10453" s="2" t="s">
        <v>33996</v>
      </c>
      <c r="R10453" s="2">
        <v>700</v>
      </c>
      <c r="S10453" s="2">
        <v>700</v>
      </c>
      <c r="T10453" s="2" t="s">
        <v>31186</v>
      </c>
      <c r="V10453" s="26">
        <v>1</v>
      </c>
    </row>
    <row r="10454" spans="1:22" ht="28.8" x14ac:dyDescent="0.3">
      <c r="A10454" t="s">
        <v>32460</v>
      </c>
      <c r="B10454" s="2" t="s">
        <v>19</v>
      </c>
      <c r="C10454" s="2" t="s">
        <v>17521</v>
      </c>
      <c r="D10454" s="2" t="s">
        <v>17524</v>
      </c>
      <c r="E10454" s="2" t="s">
        <v>17540</v>
      </c>
      <c r="F10454" s="2" t="s">
        <v>17906</v>
      </c>
      <c r="G10454" s="2" t="s">
        <v>17934</v>
      </c>
      <c r="H10454" s="3" t="s">
        <v>17935</v>
      </c>
      <c r="I10454" s="3" t="s">
        <v>17875</v>
      </c>
      <c r="K10454" s="2" t="s">
        <v>36</v>
      </c>
      <c r="O10454" s="7" t="s">
        <v>32691</v>
      </c>
      <c r="P10454" s="7" t="s">
        <v>34179</v>
      </c>
      <c r="Q10454" s="2" t="s">
        <v>33996</v>
      </c>
      <c r="R10454" s="2">
        <v>800</v>
      </c>
      <c r="S10454" s="2">
        <v>800</v>
      </c>
      <c r="T10454" s="2" t="s">
        <v>31186</v>
      </c>
      <c r="V10454" s="26">
        <v>1</v>
      </c>
    </row>
    <row r="10455" spans="1:22" ht="28.8" x14ac:dyDescent="0.3">
      <c r="A10455" t="s">
        <v>32460</v>
      </c>
      <c r="B10455" s="2" t="s">
        <v>19</v>
      </c>
      <c r="C10455" s="2" t="s">
        <v>17521</v>
      </c>
      <c r="D10455" s="2" t="s">
        <v>17524</v>
      </c>
      <c r="E10455" s="2" t="s">
        <v>17540</v>
      </c>
      <c r="F10455" s="2" t="s">
        <v>17906</v>
      </c>
      <c r="G10455" s="2" t="s">
        <v>17936</v>
      </c>
      <c r="H10455" s="3" t="s">
        <v>17937</v>
      </c>
      <c r="I10455" s="3" t="s">
        <v>17875</v>
      </c>
      <c r="K10455" s="2" t="s">
        <v>36</v>
      </c>
      <c r="O10455" s="7" t="s">
        <v>32691</v>
      </c>
      <c r="P10455" s="7" t="s">
        <v>34179</v>
      </c>
      <c r="Q10455" s="2" t="s">
        <v>33996</v>
      </c>
      <c r="R10455" s="2">
        <v>900</v>
      </c>
      <c r="S10455" s="2">
        <v>900</v>
      </c>
      <c r="T10455" s="2" t="s">
        <v>31186</v>
      </c>
      <c r="V10455" s="26">
        <v>1</v>
      </c>
    </row>
    <row r="10456" spans="1:22" ht="28.8" x14ac:dyDescent="0.3">
      <c r="A10456" t="s">
        <v>32460</v>
      </c>
      <c r="B10456" s="2" t="s">
        <v>19</v>
      </c>
      <c r="C10456" s="2" t="s">
        <v>17521</v>
      </c>
      <c r="D10456" s="2" t="s">
        <v>17524</v>
      </c>
      <c r="E10456" s="2" t="s">
        <v>17540</v>
      </c>
      <c r="F10456" s="2" t="s">
        <v>17906</v>
      </c>
      <c r="G10456" s="2" t="s">
        <v>17938</v>
      </c>
      <c r="H10456" s="3" t="s">
        <v>17939</v>
      </c>
      <c r="I10456" s="3" t="s">
        <v>17875</v>
      </c>
      <c r="K10456" s="2" t="s">
        <v>36</v>
      </c>
      <c r="O10456" s="7" t="s">
        <v>32691</v>
      </c>
      <c r="P10456" s="7" t="s">
        <v>34179</v>
      </c>
      <c r="Q10456" s="2" t="s">
        <v>33996</v>
      </c>
      <c r="R10456" s="2">
        <v>1000</v>
      </c>
      <c r="S10456" s="2">
        <v>1000</v>
      </c>
      <c r="T10456" s="2" t="s">
        <v>31186</v>
      </c>
      <c r="V10456" s="26">
        <v>1</v>
      </c>
    </row>
    <row r="10457" spans="1:22" x14ac:dyDescent="0.3">
      <c r="L10457" s="163" t="s">
        <v>0</v>
      </c>
      <c r="M10457" s="163"/>
      <c r="N10457" s="163"/>
      <c r="O10457" s="163" t="s">
        <v>1</v>
      </c>
      <c r="P10457" s="163"/>
      <c r="Q10457" s="163"/>
      <c r="R10457" s="165" t="s">
        <v>31185</v>
      </c>
      <c r="S10457" s="166"/>
      <c r="T10457" s="166"/>
      <c r="U10457" s="166"/>
      <c r="V10457" s="167"/>
    </row>
    <row r="10458" spans="1:22" ht="43.2" x14ac:dyDescent="0.3">
      <c r="B10458" s="2" t="s">
        <v>19</v>
      </c>
      <c r="C10458" s="2" t="s">
        <v>17521</v>
      </c>
      <c r="D10458" s="2" t="s">
        <v>17524</v>
      </c>
      <c r="E10458" s="2" t="s">
        <v>17540</v>
      </c>
      <c r="F10458" s="2" t="s">
        <v>17940</v>
      </c>
      <c r="H10458" s="3" t="s">
        <v>17941</v>
      </c>
      <c r="L10458" s="123" t="s">
        <v>12</v>
      </c>
      <c r="M10458" s="123" t="s">
        <v>13</v>
      </c>
      <c r="N10458" s="123" t="s">
        <v>14</v>
      </c>
      <c r="O10458" s="123" t="s">
        <v>32311</v>
      </c>
      <c r="P10458" s="123" t="s">
        <v>31198</v>
      </c>
      <c r="Q10458" s="123" t="s">
        <v>32500</v>
      </c>
      <c r="R10458" s="50" t="s">
        <v>32319</v>
      </c>
      <c r="S10458" s="51" t="s">
        <v>32320</v>
      </c>
      <c r="T10458" s="51" t="s">
        <v>17</v>
      </c>
      <c r="U10458" s="51" t="s">
        <v>18</v>
      </c>
      <c r="V10458" s="51" t="s">
        <v>31184</v>
      </c>
    </row>
    <row r="10459" spans="1:22" ht="28.8" x14ac:dyDescent="0.3">
      <c r="A10459" t="s">
        <v>32460</v>
      </c>
      <c r="B10459" s="2" t="s">
        <v>19</v>
      </c>
      <c r="C10459" s="2" t="s">
        <v>17521</v>
      </c>
      <c r="D10459" s="2" t="s">
        <v>17524</v>
      </c>
      <c r="E10459" s="2" t="s">
        <v>17540</v>
      </c>
      <c r="F10459" s="2" t="s">
        <v>17940</v>
      </c>
      <c r="G10459" s="2" t="s">
        <v>17942</v>
      </c>
      <c r="H10459" s="3" t="s">
        <v>17943</v>
      </c>
      <c r="I10459" s="3" t="s">
        <v>17875</v>
      </c>
      <c r="K10459" s="2" t="s">
        <v>36</v>
      </c>
      <c r="O10459" s="7" t="s">
        <v>34174</v>
      </c>
      <c r="P10459" s="7" t="s">
        <v>34180</v>
      </c>
      <c r="Q10459" s="2" t="s">
        <v>33996</v>
      </c>
      <c r="R10459" s="2">
        <v>0</v>
      </c>
      <c r="S10459" s="2">
        <v>50</v>
      </c>
      <c r="T10459" s="2" t="s">
        <v>31186</v>
      </c>
      <c r="V10459" s="26">
        <v>3</v>
      </c>
    </row>
    <row r="10460" spans="1:22" ht="28.8" x14ac:dyDescent="0.3">
      <c r="A10460" t="s">
        <v>32460</v>
      </c>
      <c r="B10460" s="2" t="s">
        <v>19</v>
      </c>
      <c r="C10460" s="2" t="s">
        <v>17521</v>
      </c>
      <c r="D10460" s="2" t="s">
        <v>17524</v>
      </c>
      <c r="E10460" s="2" t="s">
        <v>17540</v>
      </c>
      <c r="F10460" s="2" t="s">
        <v>17940</v>
      </c>
      <c r="G10460" s="2" t="s">
        <v>17944</v>
      </c>
      <c r="H10460" s="3" t="s">
        <v>17945</v>
      </c>
      <c r="I10460" s="3" t="s">
        <v>17875</v>
      </c>
      <c r="K10460" s="2" t="s">
        <v>36</v>
      </c>
      <c r="O10460" s="7" t="s">
        <v>34174</v>
      </c>
      <c r="P10460" s="7" t="s">
        <v>34180</v>
      </c>
      <c r="Q10460" s="2" t="s">
        <v>33996</v>
      </c>
      <c r="R10460" s="2">
        <v>70</v>
      </c>
      <c r="S10460" s="2">
        <v>70</v>
      </c>
      <c r="T10460" s="2" t="s">
        <v>31186</v>
      </c>
      <c r="V10460" s="26">
        <v>1</v>
      </c>
    </row>
    <row r="10461" spans="1:22" ht="28.8" x14ac:dyDescent="0.3">
      <c r="A10461" t="s">
        <v>32460</v>
      </c>
      <c r="B10461" s="2" t="s">
        <v>19</v>
      </c>
      <c r="C10461" s="2" t="s">
        <v>17521</v>
      </c>
      <c r="D10461" s="2" t="s">
        <v>17524</v>
      </c>
      <c r="E10461" s="2" t="s">
        <v>17540</v>
      </c>
      <c r="F10461" s="2" t="s">
        <v>17940</v>
      </c>
      <c r="G10461" s="2" t="s">
        <v>17946</v>
      </c>
      <c r="H10461" s="3" t="s">
        <v>17947</v>
      </c>
      <c r="I10461" s="3" t="s">
        <v>17875</v>
      </c>
      <c r="J10461" s="3">
        <v>2</v>
      </c>
      <c r="K10461" s="2" t="s">
        <v>36</v>
      </c>
      <c r="O10461" s="7" t="s">
        <v>34174</v>
      </c>
      <c r="P10461" s="7" t="s">
        <v>34180</v>
      </c>
      <c r="Q10461" s="2" t="s">
        <v>33996</v>
      </c>
      <c r="R10461" s="2">
        <v>80</v>
      </c>
      <c r="S10461" s="2">
        <v>80</v>
      </c>
      <c r="T10461" s="2" t="s">
        <v>31186</v>
      </c>
      <c r="V10461" s="26">
        <v>1</v>
      </c>
    </row>
    <row r="10462" spans="1:22" ht="28.8" x14ac:dyDescent="0.3">
      <c r="A10462" t="s">
        <v>32460</v>
      </c>
      <c r="B10462" s="2" t="s">
        <v>19</v>
      </c>
      <c r="C10462" s="2" t="s">
        <v>17521</v>
      </c>
      <c r="D10462" s="2" t="s">
        <v>17524</v>
      </c>
      <c r="E10462" s="2" t="s">
        <v>17540</v>
      </c>
      <c r="F10462" s="2" t="s">
        <v>17940</v>
      </c>
      <c r="G10462" s="2" t="s">
        <v>17948</v>
      </c>
      <c r="H10462" s="3" t="s">
        <v>17949</v>
      </c>
      <c r="I10462" s="3" t="s">
        <v>17875</v>
      </c>
      <c r="K10462" s="2" t="s">
        <v>36</v>
      </c>
      <c r="O10462" s="7" t="s">
        <v>34174</v>
      </c>
      <c r="P10462" s="7" t="s">
        <v>34180</v>
      </c>
      <c r="Q10462" s="2" t="s">
        <v>33996</v>
      </c>
      <c r="R10462" s="2">
        <v>100</v>
      </c>
      <c r="S10462" s="2">
        <v>100</v>
      </c>
      <c r="T10462" s="2" t="s">
        <v>31186</v>
      </c>
      <c r="V10462" s="26">
        <v>1</v>
      </c>
    </row>
    <row r="10463" spans="1:22" ht="28.8" x14ac:dyDescent="0.3">
      <c r="A10463" t="s">
        <v>32460</v>
      </c>
      <c r="B10463" s="2" t="s">
        <v>19</v>
      </c>
      <c r="C10463" s="2" t="s">
        <v>17521</v>
      </c>
      <c r="D10463" s="2" t="s">
        <v>17524</v>
      </c>
      <c r="E10463" s="2" t="s">
        <v>17540</v>
      </c>
      <c r="F10463" s="2" t="s">
        <v>17940</v>
      </c>
      <c r="G10463" s="2" t="s">
        <v>17950</v>
      </c>
      <c r="H10463" s="3" t="s">
        <v>17951</v>
      </c>
      <c r="I10463" s="3" t="s">
        <v>17875</v>
      </c>
      <c r="K10463" s="2" t="s">
        <v>36</v>
      </c>
      <c r="O10463" s="7" t="s">
        <v>34174</v>
      </c>
      <c r="P10463" s="7" t="s">
        <v>34180</v>
      </c>
      <c r="Q10463" s="2" t="s">
        <v>33996</v>
      </c>
      <c r="R10463" s="2">
        <v>125</v>
      </c>
      <c r="S10463" s="2">
        <v>125</v>
      </c>
      <c r="T10463" s="2" t="s">
        <v>31186</v>
      </c>
      <c r="V10463" s="26">
        <v>1</v>
      </c>
    </row>
    <row r="10464" spans="1:22" ht="28.8" x14ac:dyDescent="0.3">
      <c r="A10464" t="s">
        <v>32460</v>
      </c>
      <c r="B10464" s="2" t="s">
        <v>19</v>
      </c>
      <c r="C10464" s="2" t="s">
        <v>17521</v>
      </c>
      <c r="D10464" s="2" t="s">
        <v>17524</v>
      </c>
      <c r="E10464" s="2" t="s">
        <v>17540</v>
      </c>
      <c r="F10464" s="2" t="s">
        <v>17940</v>
      </c>
      <c r="G10464" s="2" t="s">
        <v>17952</v>
      </c>
      <c r="H10464" s="3" t="s">
        <v>17953</v>
      </c>
      <c r="I10464" s="3" t="s">
        <v>17875</v>
      </c>
      <c r="J10464" s="3">
        <v>2</v>
      </c>
      <c r="K10464" s="2" t="s">
        <v>36</v>
      </c>
      <c r="O10464" s="7" t="s">
        <v>34174</v>
      </c>
      <c r="P10464" s="7" t="s">
        <v>34180</v>
      </c>
      <c r="Q10464" s="2" t="s">
        <v>33996</v>
      </c>
      <c r="R10464" s="2">
        <v>150</v>
      </c>
      <c r="S10464" s="2">
        <v>150</v>
      </c>
      <c r="T10464" s="2" t="s">
        <v>31186</v>
      </c>
      <c r="V10464" s="26">
        <v>1</v>
      </c>
    </row>
    <row r="10465" spans="1:40" ht="28.8" x14ac:dyDescent="0.3">
      <c r="A10465" t="s">
        <v>32460</v>
      </c>
      <c r="B10465" s="2" t="s">
        <v>19</v>
      </c>
      <c r="C10465" s="2" t="s">
        <v>17521</v>
      </c>
      <c r="D10465" s="2" t="s">
        <v>17524</v>
      </c>
      <c r="E10465" s="2" t="s">
        <v>17540</v>
      </c>
      <c r="F10465" s="2" t="s">
        <v>17940</v>
      </c>
      <c r="G10465" s="2" t="s">
        <v>17954</v>
      </c>
      <c r="H10465" s="3" t="s">
        <v>17955</v>
      </c>
      <c r="I10465" s="3" t="s">
        <v>17875</v>
      </c>
      <c r="K10465" s="2" t="s">
        <v>36</v>
      </c>
      <c r="O10465" s="7" t="s">
        <v>34174</v>
      </c>
      <c r="P10465" s="7" t="s">
        <v>34180</v>
      </c>
      <c r="Q10465" s="2" t="s">
        <v>33996</v>
      </c>
      <c r="R10465" s="2">
        <v>200</v>
      </c>
      <c r="S10465" s="2">
        <v>200</v>
      </c>
      <c r="T10465" s="2" t="s">
        <v>31186</v>
      </c>
      <c r="V10465" s="26">
        <v>1</v>
      </c>
    </row>
    <row r="10466" spans="1:40" ht="28.8" x14ac:dyDescent="0.3">
      <c r="A10466" t="s">
        <v>32460</v>
      </c>
      <c r="B10466" s="2" t="s">
        <v>19</v>
      </c>
      <c r="C10466" s="2" t="s">
        <v>17521</v>
      </c>
      <c r="D10466" s="2" t="s">
        <v>17524</v>
      </c>
      <c r="E10466" s="2" t="s">
        <v>17540</v>
      </c>
      <c r="F10466" s="2" t="s">
        <v>17940</v>
      </c>
      <c r="G10466" s="2" t="s">
        <v>17956</v>
      </c>
      <c r="H10466" s="3" t="s">
        <v>17957</v>
      </c>
      <c r="I10466" s="3" t="s">
        <v>17875</v>
      </c>
      <c r="K10466" s="2" t="s">
        <v>36</v>
      </c>
      <c r="O10466" s="7" t="s">
        <v>34174</v>
      </c>
      <c r="P10466" s="7" t="s">
        <v>34180</v>
      </c>
      <c r="Q10466" s="2" t="s">
        <v>33996</v>
      </c>
      <c r="R10466" s="2">
        <v>250</v>
      </c>
      <c r="S10466" s="2">
        <v>250</v>
      </c>
      <c r="T10466" s="2" t="s">
        <v>31186</v>
      </c>
      <c r="V10466" s="26">
        <v>1</v>
      </c>
    </row>
    <row r="10467" spans="1:40" ht="28.8" x14ac:dyDescent="0.3">
      <c r="A10467" t="s">
        <v>32460</v>
      </c>
      <c r="B10467" s="2" t="s">
        <v>19</v>
      </c>
      <c r="C10467" s="2" t="s">
        <v>17521</v>
      </c>
      <c r="D10467" s="2" t="s">
        <v>17524</v>
      </c>
      <c r="E10467" s="2" t="s">
        <v>17540</v>
      </c>
      <c r="F10467" s="2" t="s">
        <v>17940</v>
      </c>
      <c r="G10467" s="2" t="s">
        <v>17958</v>
      </c>
      <c r="H10467" s="3" t="s">
        <v>17959</v>
      </c>
      <c r="I10467" s="3" t="s">
        <v>17875</v>
      </c>
      <c r="J10467" s="3">
        <v>2</v>
      </c>
      <c r="K10467" s="2" t="s">
        <v>36</v>
      </c>
      <c r="O10467" s="7" t="s">
        <v>34174</v>
      </c>
      <c r="P10467" s="7" t="s">
        <v>34180</v>
      </c>
      <c r="Q10467" s="2" t="s">
        <v>33996</v>
      </c>
      <c r="R10467" s="2">
        <v>300</v>
      </c>
      <c r="S10467" s="2">
        <v>300</v>
      </c>
      <c r="T10467" s="2" t="s">
        <v>31186</v>
      </c>
      <c r="V10467" s="26">
        <v>1</v>
      </c>
    </row>
    <row r="10468" spans="1:40" ht="28.8" x14ac:dyDescent="0.3">
      <c r="A10468" t="s">
        <v>32460</v>
      </c>
      <c r="B10468" s="2" t="s">
        <v>19</v>
      </c>
      <c r="C10468" s="2" t="s">
        <v>17521</v>
      </c>
      <c r="D10468" s="2" t="s">
        <v>17524</v>
      </c>
      <c r="E10468" s="2" t="s">
        <v>17540</v>
      </c>
      <c r="F10468" s="2" t="s">
        <v>17940</v>
      </c>
      <c r="G10468" s="2" t="s">
        <v>17960</v>
      </c>
      <c r="H10468" s="3" t="s">
        <v>17961</v>
      </c>
      <c r="I10468" s="3" t="s">
        <v>17875</v>
      </c>
      <c r="K10468" s="2" t="s">
        <v>36</v>
      </c>
      <c r="O10468" s="7" t="s">
        <v>34174</v>
      </c>
      <c r="P10468" s="7" t="s">
        <v>34180</v>
      </c>
      <c r="Q10468" s="2" t="s">
        <v>33996</v>
      </c>
      <c r="R10468" s="2">
        <v>400</v>
      </c>
      <c r="S10468" s="2">
        <v>400</v>
      </c>
      <c r="T10468" s="2" t="s">
        <v>31186</v>
      </c>
      <c r="V10468" s="26">
        <v>1</v>
      </c>
    </row>
    <row r="10469" spans="1:40" ht="28.8" x14ac:dyDescent="0.3">
      <c r="A10469" t="s">
        <v>32460</v>
      </c>
      <c r="B10469" s="2" t="s">
        <v>19</v>
      </c>
      <c r="C10469" s="2" t="s">
        <v>17521</v>
      </c>
      <c r="D10469" s="2" t="s">
        <v>17524</v>
      </c>
      <c r="E10469" s="2" t="s">
        <v>17540</v>
      </c>
      <c r="F10469" s="2" t="s">
        <v>17940</v>
      </c>
      <c r="G10469" s="2" t="s">
        <v>17962</v>
      </c>
      <c r="H10469" s="3" t="s">
        <v>17963</v>
      </c>
      <c r="I10469" s="3" t="s">
        <v>17875</v>
      </c>
      <c r="K10469" s="2" t="s">
        <v>36</v>
      </c>
      <c r="O10469" s="7" t="s">
        <v>34174</v>
      </c>
      <c r="P10469" s="7" t="s">
        <v>34180</v>
      </c>
      <c r="Q10469" s="2" t="s">
        <v>33996</v>
      </c>
      <c r="R10469" s="2">
        <v>500</v>
      </c>
      <c r="S10469" s="2">
        <v>500</v>
      </c>
      <c r="T10469" s="2" t="s">
        <v>31186</v>
      </c>
      <c r="V10469" s="26">
        <v>1</v>
      </c>
    </row>
    <row r="10470" spans="1:40" ht="28.8" x14ac:dyDescent="0.3">
      <c r="A10470" t="s">
        <v>32460</v>
      </c>
      <c r="B10470" s="2" t="s">
        <v>19</v>
      </c>
      <c r="C10470" s="2" t="s">
        <v>17521</v>
      </c>
      <c r="D10470" s="2" t="s">
        <v>17524</v>
      </c>
      <c r="E10470" s="2" t="s">
        <v>17540</v>
      </c>
      <c r="F10470" s="2" t="s">
        <v>17940</v>
      </c>
      <c r="G10470" s="2" t="s">
        <v>17964</v>
      </c>
      <c r="H10470" s="3" t="s">
        <v>17965</v>
      </c>
      <c r="I10470" s="3" t="s">
        <v>17875</v>
      </c>
      <c r="K10470" s="2" t="s">
        <v>36</v>
      </c>
      <c r="O10470" s="7" t="s">
        <v>34174</v>
      </c>
      <c r="P10470" s="7" t="s">
        <v>34180</v>
      </c>
      <c r="Q10470" s="2" t="s">
        <v>33996</v>
      </c>
      <c r="R10470" s="2">
        <v>600</v>
      </c>
      <c r="S10470" s="2">
        <v>600</v>
      </c>
      <c r="T10470" s="2" t="s">
        <v>31186</v>
      </c>
      <c r="V10470" s="26">
        <v>1</v>
      </c>
    </row>
    <row r="10471" spans="1:40" ht="28.8" x14ac:dyDescent="0.3">
      <c r="A10471" t="s">
        <v>32460</v>
      </c>
      <c r="B10471" s="2" t="s">
        <v>19</v>
      </c>
      <c r="C10471" s="2" t="s">
        <v>17521</v>
      </c>
      <c r="D10471" s="2" t="s">
        <v>17524</v>
      </c>
      <c r="E10471" s="2" t="s">
        <v>17540</v>
      </c>
      <c r="F10471" s="2" t="s">
        <v>17940</v>
      </c>
      <c r="G10471" s="2" t="s">
        <v>17966</v>
      </c>
      <c r="H10471" s="3" t="s">
        <v>17967</v>
      </c>
      <c r="I10471" s="3" t="s">
        <v>17875</v>
      </c>
      <c r="K10471" s="2" t="s">
        <v>36</v>
      </c>
      <c r="O10471" s="7" t="s">
        <v>34174</v>
      </c>
      <c r="P10471" s="7" t="s">
        <v>34180</v>
      </c>
      <c r="Q10471" s="2" t="s">
        <v>33996</v>
      </c>
      <c r="R10471" s="2">
        <v>700</v>
      </c>
      <c r="S10471" s="2">
        <v>700</v>
      </c>
      <c r="T10471" s="2" t="s">
        <v>31186</v>
      </c>
      <c r="V10471" s="26">
        <v>1</v>
      </c>
    </row>
    <row r="10472" spans="1:40" ht="28.8" x14ac:dyDescent="0.3">
      <c r="A10472" t="s">
        <v>32460</v>
      </c>
      <c r="B10472" s="2" t="s">
        <v>19</v>
      </c>
      <c r="C10472" s="2" t="s">
        <v>17521</v>
      </c>
      <c r="D10472" s="2" t="s">
        <v>17524</v>
      </c>
      <c r="E10472" s="2" t="s">
        <v>17540</v>
      </c>
      <c r="F10472" s="2" t="s">
        <v>17940</v>
      </c>
      <c r="G10472" s="2" t="s">
        <v>17968</v>
      </c>
      <c r="H10472" s="3" t="s">
        <v>17969</v>
      </c>
      <c r="I10472" s="3" t="s">
        <v>17875</v>
      </c>
      <c r="K10472" s="2" t="s">
        <v>36</v>
      </c>
      <c r="O10472" s="7" t="s">
        <v>34174</v>
      </c>
      <c r="P10472" s="7" t="s">
        <v>34180</v>
      </c>
      <c r="Q10472" s="2" t="s">
        <v>33996</v>
      </c>
      <c r="R10472" s="2">
        <v>800</v>
      </c>
      <c r="S10472" s="2">
        <v>800</v>
      </c>
      <c r="T10472" s="2" t="s">
        <v>31186</v>
      </c>
      <c r="V10472" s="26">
        <v>1</v>
      </c>
    </row>
    <row r="10473" spans="1:40" ht="28.8" x14ac:dyDescent="0.3">
      <c r="A10473" t="s">
        <v>32460</v>
      </c>
      <c r="B10473" s="2" t="s">
        <v>19</v>
      </c>
      <c r="C10473" s="2" t="s">
        <v>17521</v>
      </c>
      <c r="D10473" s="2" t="s">
        <v>17524</v>
      </c>
      <c r="E10473" s="2" t="s">
        <v>17540</v>
      </c>
      <c r="F10473" s="2" t="s">
        <v>17940</v>
      </c>
      <c r="G10473" s="2" t="s">
        <v>17970</v>
      </c>
      <c r="H10473" s="3" t="s">
        <v>17971</v>
      </c>
      <c r="I10473" s="3" t="s">
        <v>17875</v>
      </c>
      <c r="K10473" s="2" t="s">
        <v>36</v>
      </c>
      <c r="O10473" s="7" t="s">
        <v>34174</v>
      </c>
      <c r="P10473" s="7" t="s">
        <v>34180</v>
      </c>
      <c r="Q10473" s="2" t="s">
        <v>33996</v>
      </c>
      <c r="R10473" s="2">
        <v>900</v>
      </c>
      <c r="S10473" s="2">
        <v>900</v>
      </c>
      <c r="T10473" s="2" t="s">
        <v>31186</v>
      </c>
      <c r="V10473" s="26">
        <v>1</v>
      </c>
    </row>
    <row r="10474" spans="1:40" ht="28.8" x14ac:dyDescent="0.3">
      <c r="A10474" t="s">
        <v>32460</v>
      </c>
      <c r="B10474" s="2" t="s">
        <v>19</v>
      </c>
      <c r="C10474" s="2" t="s">
        <v>17521</v>
      </c>
      <c r="D10474" s="2" t="s">
        <v>17524</v>
      </c>
      <c r="E10474" s="2" t="s">
        <v>17540</v>
      </c>
      <c r="F10474" s="2" t="s">
        <v>17940</v>
      </c>
      <c r="G10474" s="2" t="s">
        <v>17972</v>
      </c>
      <c r="H10474" s="3" t="s">
        <v>17973</v>
      </c>
      <c r="I10474" s="3" t="s">
        <v>17875</v>
      </c>
      <c r="K10474" s="2" t="s">
        <v>36</v>
      </c>
      <c r="O10474" s="7" t="s">
        <v>34174</v>
      </c>
      <c r="P10474" s="7" t="s">
        <v>34180</v>
      </c>
      <c r="Q10474" s="2" t="s">
        <v>33996</v>
      </c>
      <c r="R10474" s="2">
        <v>1000</v>
      </c>
      <c r="S10474" s="2">
        <v>1000</v>
      </c>
      <c r="T10474" s="2" t="s">
        <v>31186</v>
      </c>
      <c r="V10474" s="26">
        <v>1</v>
      </c>
    </row>
    <row r="10475" spans="1:40" x14ac:dyDescent="0.3">
      <c r="L10475" s="163" t="s">
        <v>0</v>
      </c>
      <c r="M10475" s="163"/>
      <c r="N10475" s="163"/>
      <c r="O10475" s="168" t="s">
        <v>1</v>
      </c>
      <c r="P10475" s="170"/>
      <c r="Q10475" s="165" t="s">
        <v>31185</v>
      </c>
      <c r="R10475" s="166"/>
      <c r="S10475" s="166"/>
      <c r="T10475" s="166"/>
      <c r="U10475" s="167"/>
      <c r="AN10475"/>
    </row>
    <row r="10476" spans="1:40" ht="43.2" x14ac:dyDescent="0.3">
      <c r="B10476" s="2" t="s">
        <v>19</v>
      </c>
      <c r="C10476" s="2" t="s">
        <v>17521</v>
      </c>
      <c r="D10476" s="2" t="s">
        <v>17524</v>
      </c>
      <c r="E10476" s="2" t="s">
        <v>17540</v>
      </c>
      <c r="F10476" s="2" t="s">
        <v>17974</v>
      </c>
      <c r="H10476" s="3" t="s">
        <v>17975</v>
      </c>
      <c r="L10476" s="123" t="s">
        <v>12</v>
      </c>
      <c r="M10476" s="123" t="s">
        <v>13</v>
      </c>
      <c r="N10476" s="123" t="s">
        <v>14</v>
      </c>
      <c r="O10476" s="123" t="s">
        <v>32311</v>
      </c>
      <c r="P10476" s="123" t="s">
        <v>32500</v>
      </c>
      <c r="Q10476" s="50" t="s">
        <v>32319</v>
      </c>
      <c r="R10476" s="51" t="s">
        <v>32320</v>
      </c>
      <c r="S10476" s="51" t="s">
        <v>17</v>
      </c>
      <c r="T10476" s="51" t="s">
        <v>18</v>
      </c>
      <c r="U10476" s="51" t="s">
        <v>31184</v>
      </c>
      <c r="AN10476"/>
    </row>
    <row r="10477" spans="1:40" ht="57.6" x14ac:dyDescent="0.3">
      <c r="A10477" t="s">
        <v>32460</v>
      </c>
      <c r="B10477" s="2" t="s">
        <v>19</v>
      </c>
      <c r="C10477" s="2" t="s">
        <v>17521</v>
      </c>
      <c r="D10477" s="2" t="s">
        <v>17524</v>
      </c>
      <c r="E10477" s="2" t="s">
        <v>17540</v>
      </c>
      <c r="F10477" s="2" t="s">
        <v>17974</v>
      </c>
      <c r="G10477" s="2" t="s">
        <v>17976</v>
      </c>
      <c r="H10477" s="3" t="s">
        <v>17977</v>
      </c>
      <c r="I10477" s="3" t="s">
        <v>17875</v>
      </c>
      <c r="J10477" s="3">
        <v>147</v>
      </c>
      <c r="K10477" s="2" t="s">
        <v>36</v>
      </c>
      <c r="O10477" s="7" t="s">
        <v>34181</v>
      </c>
      <c r="P10477" s="2" t="s">
        <v>33996</v>
      </c>
      <c r="Q10477" s="2">
        <v>0</v>
      </c>
      <c r="R10477" s="2">
        <v>50</v>
      </c>
      <c r="S10477" s="2" t="s">
        <v>31186</v>
      </c>
      <c r="T10477" s="26"/>
      <c r="U10477" s="26">
        <v>3</v>
      </c>
      <c r="AN10477"/>
    </row>
    <row r="10478" spans="1:40" ht="57.6" x14ac:dyDescent="0.3">
      <c r="A10478" t="s">
        <v>32460</v>
      </c>
      <c r="B10478" s="2" t="s">
        <v>19</v>
      </c>
      <c r="C10478" s="2" t="s">
        <v>17521</v>
      </c>
      <c r="D10478" s="2" t="s">
        <v>17524</v>
      </c>
      <c r="E10478" s="2" t="s">
        <v>17540</v>
      </c>
      <c r="F10478" s="2" t="s">
        <v>17974</v>
      </c>
      <c r="G10478" s="2" t="s">
        <v>17978</v>
      </c>
      <c r="H10478" s="3" t="s">
        <v>17979</v>
      </c>
      <c r="I10478" s="3" t="s">
        <v>17875</v>
      </c>
      <c r="J10478" s="3">
        <v>177</v>
      </c>
      <c r="K10478" s="2" t="s">
        <v>36</v>
      </c>
      <c r="O10478" s="7" t="s">
        <v>34181</v>
      </c>
      <c r="P10478" s="2" t="s">
        <v>33996</v>
      </c>
      <c r="Q10478" s="2">
        <v>70</v>
      </c>
      <c r="R10478" s="2">
        <v>70</v>
      </c>
      <c r="S10478" s="2" t="s">
        <v>31186</v>
      </c>
      <c r="U10478" s="26">
        <v>1</v>
      </c>
    </row>
    <row r="10479" spans="1:40" ht="57.6" x14ac:dyDescent="0.3">
      <c r="A10479" t="s">
        <v>32460</v>
      </c>
      <c r="B10479" s="2" t="s">
        <v>19</v>
      </c>
      <c r="C10479" s="2" t="s">
        <v>17521</v>
      </c>
      <c r="D10479" s="2" t="s">
        <v>17524</v>
      </c>
      <c r="E10479" s="2" t="s">
        <v>17540</v>
      </c>
      <c r="F10479" s="2" t="s">
        <v>17974</v>
      </c>
      <c r="G10479" s="2" t="s">
        <v>17980</v>
      </c>
      <c r="H10479" s="3" t="s">
        <v>17981</v>
      </c>
      <c r="I10479" s="3" t="s">
        <v>17875</v>
      </c>
      <c r="J10479" s="3">
        <v>176</v>
      </c>
      <c r="K10479" s="2" t="s">
        <v>36</v>
      </c>
      <c r="O10479" s="7" t="s">
        <v>34181</v>
      </c>
      <c r="P10479" s="2" t="s">
        <v>33996</v>
      </c>
      <c r="Q10479" s="2">
        <v>80</v>
      </c>
      <c r="R10479" s="2">
        <v>80</v>
      </c>
      <c r="S10479" s="2" t="s">
        <v>31186</v>
      </c>
      <c r="U10479" s="26">
        <v>1</v>
      </c>
    </row>
    <row r="10480" spans="1:40" ht="57.6" x14ac:dyDescent="0.3">
      <c r="A10480" t="s">
        <v>32460</v>
      </c>
      <c r="B10480" s="2" t="s">
        <v>19</v>
      </c>
      <c r="C10480" s="2" t="s">
        <v>17521</v>
      </c>
      <c r="D10480" s="2" t="s">
        <v>17524</v>
      </c>
      <c r="E10480" s="2" t="s">
        <v>17540</v>
      </c>
      <c r="F10480" s="2" t="s">
        <v>17974</v>
      </c>
      <c r="G10480" s="2" t="s">
        <v>17982</v>
      </c>
      <c r="H10480" s="3" t="s">
        <v>17983</v>
      </c>
      <c r="I10480" s="3" t="s">
        <v>17875</v>
      </c>
      <c r="J10480" s="3">
        <v>342</v>
      </c>
      <c r="K10480" s="2" t="s">
        <v>36</v>
      </c>
      <c r="O10480" s="7" t="s">
        <v>34181</v>
      </c>
      <c r="P10480" s="2" t="s">
        <v>33996</v>
      </c>
      <c r="Q10480" s="2">
        <v>100</v>
      </c>
      <c r="R10480" s="2">
        <v>100</v>
      </c>
      <c r="S10480" s="2" t="s">
        <v>31186</v>
      </c>
      <c r="U10480" s="26">
        <v>1</v>
      </c>
    </row>
    <row r="10481" spans="1:22" ht="57.6" x14ac:dyDescent="0.3">
      <c r="A10481" t="s">
        <v>32460</v>
      </c>
      <c r="B10481" s="2" t="s">
        <v>19</v>
      </c>
      <c r="C10481" s="2" t="s">
        <v>17521</v>
      </c>
      <c r="D10481" s="2" t="s">
        <v>17524</v>
      </c>
      <c r="E10481" s="2" t="s">
        <v>17540</v>
      </c>
      <c r="F10481" s="2" t="s">
        <v>17974</v>
      </c>
      <c r="G10481" s="2" t="s">
        <v>17984</v>
      </c>
      <c r="H10481" s="3" t="s">
        <v>17985</v>
      </c>
      <c r="I10481" s="3" t="s">
        <v>17875</v>
      </c>
      <c r="J10481" s="3">
        <v>65</v>
      </c>
      <c r="K10481" s="2" t="s">
        <v>36</v>
      </c>
      <c r="O10481" s="7" t="s">
        <v>34181</v>
      </c>
      <c r="P10481" s="2" t="s">
        <v>33996</v>
      </c>
      <c r="Q10481" s="2">
        <v>125</v>
      </c>
      <c r="R10481" s="2">
        <v>125</v>
      </c>
      <c r="S10481" s="2" t="s">
        <v>31186</v>
      </c>
      <c r="U10481" s="26">
        <v>1</v>
      </c>
    </row>
    <row r="10482" spans="1:22" ht="57.6" x14ac:dyDescent="0.3">
      <c r="A10482" t="s">
        <v>32460</v>
      </c>
      <c r="B10482" s="2" t="s">
        <v>19</v>
      </c>
      <c r="C10482" s="2" t="s">
        <v>17521</v>
      </c>
      <c r="D10482" s="2" t="s">
        <v>17524</v>
      </c>
      <c r="E10482" s="2" t="s">
        <v>17540</v>
      </c>
      <c r="F10482" s="2" t="s">
        <v>17974</v>
      </c>
      <c r="G10482" s="2" t="s">
        <v>17986</v>
      </c>
      <c r="H10482" s="3" t="s">
        <v>17987</v>
      </c>
      <c r="I10482" s="3" t="s">
        <v>17875</v>
      </c>
      <c r="J10482" s="3">
        <v>201</v>
      </c>
      <c r="K10482" s="2" t="s">
        <v>36</v>
      </c>
      <c r="O10482" s="7" t="s">
        <v>34181</v>
      </c>
      <c r="P10482" s="2" t="s">
        <v>33996</v>
      </c>
      <c r="Q10482" s="2">
        <v>150</v>
      </c>
      <c r="R10482" s="2">
        <v>150</v>
      </c>
      <c r="S10482" s="2" t="s">
        <v>31186</v>
      </c>
      <c r="U10482" s="26">
        <v>1</v>
      </c>
    </row>
    <row r="10483" spans="1:22" ht="57.6" x14ac:dyDescent="0.3">
      <c r="A10483" t="s">
        <v>32460</v>
      </c>
      <c r="B10483" s="2" t="s">
        <v>19</v>
      </c>
      <c r="C10483" s="2" t="s">
        <v>17521</v>
      </c>
      <c r="D10483" s="2" t="s">
        <v>17524</v>
      </c>
      <c r="E10483" s="2" t="s">
        <v>17540</v>
      </c>
      <c r="F10483" s="2" t="s">
        <v>17974</v>
      </c>
      <c r="G10483" s="2" t="s">
        <v>17988</v>
      </c>
      <c r="H10483" s="3" t="s">
        <v>17989</v>
      </c>
      <c r="I10483" s="3" t="s">
        <v>17875</v>
      </c>
      <c r="J10483" s="3">
        <v>97</v>
      </c>
      <c r="K10483" s="2" t="s">
        <v>36</v>
      </c>
      <c r="O10483" s="7" t="s">
        <v>34181</v>
      </c>
      <c r="P10483" s="2" t="s">
        <v>33996</v>
      </c>
      <c r="Q10483" s="2">
        <v>200</v>
      </c>
      <c r="R10483" s="2">
        <v>200</v>
      </c>
      <c r="S10483" s="2" t="s">
        <v>31186</v>
      </c>
      <c r="U10483" s="26">
        <v>1</v>
      </c>
    </row>
    <row r="10484" spans="1:22" ht="57.6" x14ac:dyDescent="0.3">
      <c r="A10484" t="s">
        <v>32460</v>
      </c>
      <c r="B10484" s="2" t="s">
        <v>19</v>
      </c>
      <c r="C10484" s="2" t="s">
        <v>17521</v>
      </c>
      <c r="D10484" s="2" t="s">
        <v>17524</v>
      </c>
      <c r="E10484" s="2" t="s">
        <v>17540</v>
      </c>
      <c r="F10484" s="2" t="s">
        <v>17974</v>
      </c>
      <c r="G10484" s="2" t="s">
        <v>17990</v>
      </c>
      <c r="H10484" s="3" t="s">
        <v>17991</v>
      </c>
      <c r="I10484" s="3" t="s">
        <v>17875</v>
      </c>
      <c r="J10484" s="3">
        <v>11</v>
      </c>
      <c r="K10484" s="2" t="s">
        <v>36</v>
      </c>
      <c r="O10484" s="7" t="s">
        <v>34181</v>
      </c>
      <c r="P10484" s="2" t="s">
        <v>33996</v>
      </c>
      <c r="Q10484" s="2">
        <v>250</v>
      </c>
      <c r="R10484" s="2">
        <v>250</v>
      </c>
      <c r="S10484" s="2" t="s">
        <v>31186</v>
      </c>
      <c r="U10484" s="26">
        <v>1</v>
      </c>
    </row>
    <row r="10485" spans="1:22" ht="57.6" x14ac:dyDescent="0.3">
      <c r="A10485" t="s">
        <v>32460</v>
      </c>
      <c r="B10485" s="2" t="s">
        <v>19</v>
      </c>
      <c r="C10485" s="2" t="s">
        <v>17521</v>
      </c>
      <c r="D10485" s="2" t="s">
        <v>17524</v>
      </c>
      <c r="E10485" s="2" t="s">
        <v>17540</v>
      </c>
      <c r="F10485" s="2" t="s">
        <v>17974</v>
      </c>
      <c r="G10485" s="2" t="s">
        <v>17992</v>
      </c>
      <c r="H10485" s="3" t="s">
        <v>17993</v>
      </c>
      <c r="I10485" s="3" t="s">
        <v>17875</v>
      </c>
      <c r="J10485" s="3">
        <v>57</v>
      </c>
      <c r="K10485" s="2" t="s">
        <v>36</v>
      </c>
      <c r="O10485" s="7" t="s">
        <v>34181</v>
      </c>
      <c r="P10485" s="2" t="s">
        <v>33996</v>
      </c>
      <c r="Q10485" s="2">
        <v>300</v>
      </c>
      <c r="R10485" s="2">
        <v>300</v>
      </c>
      <c r="S10485" s="2" t="s">
        <v>31186</v>
      </c>
      <c r="U10485" s="26">
        <v>1</v>
      </c>
    </row>
    <row r="10486" spans="1:22" ht="57.6" x14ac:dyDescent="0.3">
      <c r="A10486" t="s">
        <v>32460</v>
      </c>
      <c r="B10486" s="2" t="s">
        <v>19</v>
      </c>
      <c r="C10486" s="2" t="s">
        <v>17521</v>
      </c>
      <c r="D10486" s="2" t="s">
        <v>17524</v>
      </c>
      <c r="E10486" s="2" t="s">
        <v>17540</v>
      </c>
      <c r="F10486" s="2" t="s">
        <v>17974</v>
      </c>
      <c r="G10486" s="2" t="s">
        <v>17994</v>
      </c>
      <c r="H10486" s="3" t="s">
        <v>17995</v>
      </c>
      <c r="I10486" s="3" t="s">
        <v>17875</v>
      </c>
      <c r="J10486" s="3">
        <v>33</v>
      </c>
      <c r="K10486" s="2" t="s">
        <v>36</v>
      </c>
      <c r="O10486" s="7" t="s">
        <v>34181</v>
      </c>
      <c r="P10486" s="2" t="s">
        <v>33996</v>
      </c>
      <c r="Q10486" s="2">
        <v>400</v>
      </c>
      <c r="R10486" s="2">
        <v>400</v>
      </c>
      <c r="S10486" s="2" t="s">
        <v>31186</v>
      </c>
      <c r="U10486" s="26">
        <v>1</v>
      </c>
    </row>
    <row r="10487" spans="1:22" ht="57.6" x14ac:dyDescent="0.3">
      <c r="A10487" t="s">
        <v>32460</v>
      </c>
      <c r="B10487" s="2" t="s">
        <v>19</v>
      </c>
      <c r="C10487" s="2" t="s">
        <v>17521</v>
      </c>
      <c r="D10487" s="2" t="s">
        <v>17524</v>
      </c>
      <c r="E10487" s="2" t="s">
        <v>17540</v>
      </c>
      <c r="F10487" s="2" t="s">
        <v>17974</v>
      </c>
      <c r="G10487" s="2" t="s">
        <v>17996</v>
      </c>
      <c r="H10487" s="3" t="s">
        <v>17997</v>
      </c>
      <c r="I10487" s="3" t="s">
        <v>17875</v>
      </c>
      <c r="J10487" s="3">
        <v>13</v>
      </c>
      <c r="K10487" s="2" t="s">
        <v>36</v>
      </c>
      <c r="O10487" s="7" t="s">
        <v>34181</v>
      </c>
      <c r="P10487" s="2" t="s">
        <v>33996</v>
      </c>
      <c r="Q10487" s="2">
        <v>500</v>
      </c>
      <c r="R10487" s="2">
        <v>500</v>
      </c>
      <c r="S10487" s="2" t="s">
        <v>31186</v>
      </c>
      <c r="U10487" s="26">
        <v>1</v>
      </c>
    </row>
    <row r="10488" spans="1:22" ht="57.6" x14ac:dyDescent="0.3">
      <c r="A10488" t="s">
        <v>32460</v>
      </c>
      <c r="B10488" s="2" t="s">
        <v>19</v>
      </c>
      <c r="C10488" s="2" t="s">
        <v>17521</v>
      </c>
      <c r="D10488" s="2" t="s">
        <v>17524</v>
      </c>
      <c r="E10488" s="2" t="s">
        <v>17540</v>
      </c>
      <c r="F10488" s="2" t="s">
        <v>17974</v>
      </c>
      <c r="G10488" s="2" t="s">
        <v>17998</v>
      </c>
      <c r="H10488" s="3" t="s">
        <v>17999</v>
      </c>
      <c r="I10488" s="3" t="s">
        <v>17875</v>
      </c>
      <c r="J10488" s="3">
        <v>3</v>
      </c>
      <c r="K10488" s="2" t="s">
        <v>36</v>
      </c>
      <c r="O10488" s="7" t="s">
        <v>34181</v>
      </c>
      <c r="P10488" s="2" t="s">
        <v>33996</v>
      </c>
      <c r="Q10488" s="2">
        <v>600</v>
      </c>
      <c r="R10488" s="2">
        <v>600</v>
      </c>
      <c r="S10488" s="2" t="s">
        <v>31186</v>
      </c>
      <c r="U10488" s="26">
        <v>1</v>
      </c>
    </row>
    <row r="10489" spans="1:22" ht="57.6" x14ac:dyDescent="0.3">
      <c r="A10489" t="s">
        <v>32460</v>
      </c>
      <c r="B10489" s="2" t="s">
        <v>19</v>
      </c>
      <c r="C10489" s="2" t="s">
        <v>17521</v>
      </c>
      <c r="D10489" s="2" t="s">
        <v>17524</v>
      </c>
      <c r="E10489" s="2" t="s">
        <v>17540</v>
      </c>
      <c r="F10489" s="2" t="s">
        <v>17974</v>
      </c>
      <c r="G10489" s="2" t="s">
        <v>18000</v>
      </c>
      <c r="H10489" s="3" t="s">
        <v>18001</v>
      </c>
      <c r="I10489" s="3" t="s">
        <v>17875</v>
      </c>
      <c r="K10489" s="2" t="s">
        <v>36</v>
      </c>
      <c r="O10489" s="7" t="s">
        <v>34181</v>
      </c>
      <c r="P10489" s="2" t="s">
        <v>33996</v>
      </c>
      <c r="Q10489" s="2">
        <v>700</v>
      </c>
      <c r="R10489" s="2">
        <v>700</v>
      </c>
      <c r="S10489" s="2" t="s">
        <v>31186</v>
      </c>
      <c r="U10489" s="26">
        <v>1</v>
      </c>
    </row>
    <row r="10490" spans="1:22" ht="57.6" x14ac:dyDescent="0.3">
      <c r="A10490" t="s">
        <v>32460</v>
      </c>
      <c r="B10490" s="2" t="s">
        <v>19</v>
      </c>
      <c r="C10490" s="2" t="s">
        <v>17521</v>
      </c>
      <c r="D10490" s="2" t="s">
        <v>17524</v>
      </c>
      <c r="E10490" s="2" t="s">
        <v>17540</v>
      </c>
      <c r="F10490" s="2" t="s">
        <v>17974</v>
      </c>
      <c r="G10490" s="2" t="s">
        <v>18002</v>
      </c>
      <c r="H10490" s="3" t="s">
        <v>18003</v>
      </c>
      <c r="I10490" s="3" t="s">
        <v>17875</v>
      </c>
      <c r="K10490" s="2" t="s">
        <v>36</v>
      </c>
      <c r="O10490" s="7" t="s">
        <v>34181</v>
      </c>
      <c r="P10490" s="2" t="s">
        <v>33996</v>
      </c>
      <c r="Q10490" s="2">
        <v>800</v>
      </c>
      <c r="R10490" s="2">
        <v>800</v>
      </c>
      <c r="S10490" s="2" t="s">
        <v>31186</v>
      </c>
      <c r="U10490" s="26">
        <v>1</v>
      </c>
    </row>
    <row r="10491" spans="1:22" ht="57.6" x14ac:dyDescent="0.3">
      <c r="A10491" t="s">
        <v>32460</v>
      </c>
      <c r="B10491" s="2" t="s">
        <v>19</v>
      </c>
      <c r="C10491" s="2" t="s">
        <v>17521</v>
      </c>
      <c r="D10491" s="2" t="s">
        <v>17524</v>
      </c>
      <c r="E10491" s="2" t="s">
        <v>17540</v>
      </c>
      <c r="F10491" s="2" t="s">
        <v>17974</v>
      </c>
      <c r="G10491" s="2" t="s">
        <v>18004</v>
      </c>
      <c r="H10491" s="3" t="s">
        <v>18005</v>
      </c>
      <c r="I10491" s="3" t="s">
        <v>17875</v>
      </c>
      <c r="K10491" s="2" t="s">
        <v>36</v>
      </c>
      <c r="O10491" s="7" t="s">
        <v>34181</v>
      </c>
      <c r="P10491" s="2" t="s">
        <v>33996</v>
      </c>
      <c r="Q10491" s="2">
        <v>900</v>
      </c>
      <c r="R10491" s="2">
        <v>900</v>
      </c>
      <c r="S10491" s="2" t="s">
        <v>31186</v>
      </c>
      <c r="U10491" s="26">
        <v>1</v>
      </c>
    </row>
    <row r="10492" spans="1:22" ht="57.6" x14ac:dyDescent="0.3">
      <c r="A10492" t="s">
        <v>32460</v>
      </c>
      <c r="B10492" s="2" t="s">
        <v>19</v>
      </c>
      <c r="C10492" s="2" t="s">
        <v>17521</v>
      </c>
      <c r="D10492" s="2" t="s">
        <v>17524</v>
      </c>
      <c r="E10492" s="2" t="s">
        <v>17540</v>
      </c>
      <c r="F10492" s="2" t="s">
        <v>17974</v>
      </c>
      <c r="G10492" s="2" t="s">
        <v>18006</v>
      </c>
      <c r="H10492" s="3" t="s">
        <v>18007</v>
      </c>
      <c r="I10492" s="3" t="s">
        <v>17875</v>
      </c>
      <c r="K10492" s="2" t="s">
        <v>36</v>
      </c>
      <c r="O10492" s="7" t="s">
        <v>34181</v>
      </c>
      <c r="P10492" s="2" t="s">
        <v>33996</v>
      </c>
      <c r="Q10492" s="2">
        <v>1000</v>
      </c>
      <c r="R10492" s="2">
        <v>1000</v>
      </c>
      <c r="S10492" s="2" t="s">
        <v>31186</v>
      </c>
      <c r="U10492" s="26">
        <v>1</v>
      </c>
    </row>
    <row r="10493" spans="1:22" x14ac:dyDescent="0.3">
      <c r="L10493" s="163" t="s">
        <v>0</v>
      </c>
      <c r="M10493" s="163"/>
      <c r="N10493" s="163"/>
      <c r="O10493" s="163" t="s">
        <v>1</v>
      </c>
      <c r="P10493" s="163"/>
      <c r="Q10493" s="163"/>
      <c r="R10493" s="165" t="s">
        <v>31185</v>
      </c>
      <c r="S10493" s="166"/>
      <c r="T10493" s="166"/>
      <c r="U10493" s="166"/>
      <c r="V10493" s="167"/>
    </row>
    <row r="10494" spans="1:22" ht="43.2" x14ac:dyDescent="0.3">
      <c r="B10494" s="2" t="s">
        <v>19</v>
      </c>
      <c r="C10494" s="2" t="s">
        <v>17521</v>
      </c>
      <c r="D10494" s="2" t="s">
        <v>17524</v>
      </c>
      <c r="E10494" s="2" t="s">
        <v>17540</v>
      </c>
      <c r="F10494" s="2" t="s">
        <v>18008</v>
      </c>
      <c r="H10494" s="3" t="s">
        <v>18009</v>
      </c>
      <c r="L10494" s="123" t="s">
        <v>12</v>
      </c>
      <c r="M10494" s="123" t="s">
        <v>13</v>
      </c>
      <c r="N10494" s="123" t="s">
        <v>14</v>
      </c>
      <c r="O10494" s="123" t="s">
        <v>32311</v>
      </c>
      <c r="P10494" s="123" t="s">
        <v>31196</v>
      </c>
      <c r="Q10494" s="123" t="s">
        <v>32500</v>
      </c>
      <c r="R10494" s="50" t="s">
        <v>32319</v>
      </c>
      <c r="S10494" s="51" t="s">
        <v>32320</v>
      </c>
      <c r="T10494" s="51" t="s">
        <v>17</v>
      </c>
      <c r="U10494" s="51" t="s">
        <v>18</v>
      </c>
      <c r="V10494" s="51" t="s">
        <v>31184</v>
      </c>
    </row>
    <row r="10495" spans="1:22" ht="28.8" x14ac:dyDescent="0.3">
      <c r="A10495" t="s">
        <v>32460</v>
      </c>
      <c r="B10495" s="2" t="s">
        <v>19</v>
      </c>
      <c r="C10495" s="2" t="s">
        <v>17521</v>
      </c>
      <c r="D10495" s="2" t="s">
        <v>17524</v>
      </c>
      <c r="E10495" s="2" t="s">
        <v>17540</v>
      </c>
      <c r="F10495" s="2" t="s">
        <v>18008</v>
      </c>
      <c r="G10495" s="2" t="s">
        <v>18010</v>
      </c>
      <c r="H10495" s="3" t="s">
        <v>18011</v>
      </c>
      <c r="I10495" s="3" t="s">
        <v>2526</v>
      </c>
      <c r="J10495" s="3">
        <v>91</v>
      </c>
      <c r="K10495" s="26" t="s">
        <v>36</v>
      </c>
      <c r="O10495" s="7" t="s">
        <v>33994</v>
      </c>
      <c r="P10495" s="7" t="s">
        <v>33995</v>
      </c>
      <c r="Q10495" s="2" t="s">
        <v>33996</v>
      </c>
      <c r="R10495" s="2">
        <v>0</v>
      </c>
      <c r="S10495" s="2">
        <v>50</v>
      </c>
      <c r="T10495" s="26" t="s">
        <v>31186</v>
      </c>
      <c r="V10495" s="26">
        <v>3</v>
      </c>
    </row>
    <row r="10496" spans="1:22" ht="28.8" x14ac:dyDescent="0.3">
      <c r="A10496" t="s">
        <v>32460</v>
      </c>
      <c r="B10496" s="2" t="s">
        <v>19</v>
      </c>
      <c r="C10496" s="2" t="s">
        <v>17521</v>
      </c>
      <c r="D10496" s="2" t="s">
        <v>17524</v>
      </c>
      <c r="E10496" s="2" t="s">
        <v>17540</v>
      </c>
      <c r="F10496" s="2" t="s">
        <v>18008</v>
      </c>
      <c r="G10496" s="2" t="s">
        <v>18012</v>
      </c>
      <c r="H10496" s="3" t="s">
        <v>18013</v>
      </c>
      <c r="I10496" s="3" t="s">
        <v>2526</v>
      </c>
      <c r="J10496" s="3">
        <v>50</v>
      </c>
      <c r="K10496" s="26" t="s">
        <v>36</v>
      </c>
      <c r="O10496" s="7" t="s">
        <v>33994</v>
      </c>
      <c r="P10496" s="7" t="s">
        <v>33995</v>
      </c>
      <c r="Q10496" s="2" t="s">
        <v>33996</v>
      </c>
      <c r="R10496" s="2">
        <v>70</v>
      </c>
      <c r="S10496" s="2">
        <v>70</v>
      </c>
      <c r="T10496" s="26" t="s">
        <v>31186</v>
      </c>
      <c r="V10496" s="26">
        <v>1</v>
      </c>
    </row>
    <row r="10497" spans="1:22" ht="28.8" x14ac:dyDescent="0.3">
      <c r="A10497" t="s">
        <v>32460</v>
      </c>
      <c r="B10497" s="2" t="s">
        <v>19</v>
      </c>
      <c r="C10497" s="2" t="s">
        <v>17521</v>
      </c>
      <c r="D10497" s="2" t="s">
        <v>17524</v>
      </c>
      <c r="E10497" s="2" t="s">
        <v>17540</v>
      </c>
      <c r="F10497" s="2" t="s">
        <v>18008</v>
      </c>
      <c r="G10497" s="2" t="s">
        <v>18014</v>
      </c>
      <c r="H10497" s="3" t="s">
        <v>18015</v>
      </c>
      <c r="I10497" s="3" t="s">
        <v>2526</v>
      </c>
      <c r="J10497" s="3">
        <v>66</v>
      </c>
      <c r="K10497" s="26" t="s">
        <v>36</v>
      </c>
      <c r="O10497" s="7" t="s">
        <v>33994</v>
      </c>
      <c r="P10497" s="7" t="s">
        <v>33995</v>
      </c>
      <c r="Q10497" s="2" t="s">
        <v>33996</v>
      </c>
      <c r="R10497" s="2">
        <v>80</v>
      </c>
      <c r="S10497" s="2">
        <v>80</v>
      </c>
      <c r="T10497" s="26" t="s">
        <v>31186</v>
      </c>
      <c r="V10497" s="26">
        <v>1</v>
      </c>
    </row>
    <row r="10498" spans="1:22" ht="28.8" x14ac:dyDescent="0.3">
      <c r="A10498" t="s">
        <v>32460</v>
      </c>
      <c r="B10498" s="2" t="s">
        <v>19</v>
      </c>
      <c r="C10498" s="2" t="s">
        <v>17521</v>
      </c>
      <c r="D10498" s="2" t="s">
        <v>17524</v>
      </c>
      <c r="E10498" s="2" t="s">
        <v>17540</v>
      </c>
      <c r="F10498" s="2" t="s">
        <v>18008</v>
      </c>
      <c r="G10498" s="2" t="s">
        <v>18016</v>
      </c>
      <c r="H10498" s="3" t="s">
        <v>18017</v>
      </c>
      <c r="I10498" s="3" t="s">
        <v>2526</v>
      </c>
      <c r="J10498" s="3">
        <v>64</v>
      </c>
      <c r="K10498" s="26" t="s">
        <v>36</v>
      </c>
      <c r="O10498" s="7" t="s">
        <v>33994</v>
      </c>
      <c r="P10498" s="7" t="s">
        <v>33995</v>
      </c>
      <c r="Q10498" s="2" t="s">
        <v>33996</v>
      </c>
      <c r="R10498" s="2">
        <v>100</v>
      </c>
      <c r="S10498" s="2">
        <v>100</v>
      </c>
      <c r="T10498" s="26" t="s">
        <v>31186</v>
      </c>
      <c r="V10498" s="26">
        <v>1</v>
      </c>
    </row>
    <row r="10499" spans="1:22" ht="28.8" x14ac:dyDescent="0.3">
      <c r="A10499" t="s">
        <v>32460</v>
      </c>
      <c r="B10499" s="2" t="s">
        <v>19</v>
      </c>
      <c r="C10499" s="2" t="s">
        <v>17521</v>
      </c>
      <c r="D10499" s="2" t="s">
        <v>17524</v>
      </c>
      <c r="E10499" s="2" t="s">
        <v>17540</v>
      </c>
      <c r="F10499" s="2" t="s">
        <v>18008</v>
      </c>
      <c r="G10499" s="2" t="s">
        <v>18018</v>
      </c>
      <c r="H10499" s="3" t="s">
        <v>18019</v>
      </c>
      <c r="I10499" s="3" t="s">
        <v>2526</v>
      </c>
      <c r="J10499" s="3">
        <v>25</v>
      </c>
      <c r="K10499" s="26" t="s">
        <v>36</v>
      </c>
      <c r="O10499" s="7" t="s">
        <v>33994</v>
      </c>
      <c r="P10499" s="7" t="s">
        <v>33995</v>
      </c>
      <c r="Q10499" s="2" t="s">
        <v>33996</v>
      </c>
      <c r="R10499" s="2">
        <v>125</v>
      </c>
      <c r="S10499" s="2">
        <v>125</v>
      </c>
      <c r="T10499" s="26" t="s">
        <v>31186</v>
      </c>
      <c r="V10499" s="26">
        <v>1</v>
      </c>
    </row>
    <row r="10500" spans="1:22" ht="28.8" x14ac:dyDescent="0.3">
      <c r="A10500" t="s">
        <v>32460</v>
      </c>
      <c r="B10500" s="2" t="s">
        <v>19</v>
      </c>
      <c r="C10500" s="2" t="s">
        <v>17521</v>
      </c>
      <c r="D10500" s="2" t="s">
        <v>17524</v>
      </c>
      <c r="E10500" s="2" t="s">
        <v>17540</v>
      </c>
      <c r="F10500" s="2" t="s">
        <v>18008</v>
      </c>
      <c r="G10500" s="2" t="s">
        <v>18020</v>
      </c>
      <c r="H10500" s="3" t="s">
        <v>18021</v>
      </c>
      <c r="I10500" s="3" t="s">
        <v>2526</v>
      </c>
      <c r="J10500" s="3">
        <v>58</v>
      </c>
      <c r="K10500" s="26" t="s">
        <v>36</v>
      </c>
      <c r="O10500" s="7" t="s">
        <v>33994</v>
      </c>
      <c r="P10500" s="7" t="s">
        <v>33995</v>
      </c>
      <c r="Q10500" s="2" t="s">
        <v>33996</v>
      </c>
      <c r="R10500" s="2">
        <v>150</v>
      </c>
      <c r="S10500" s="2">
        <v>150</v>
      </c>
      <c r="T10500" s="26" t="s">
        <v>31186</v>
      </c>
      <c r="V10500" s="26">
        <v>1</v>
      </c>
    </row>
    <row r="10501" spans="1:22" ht="28.8" x14ac:dyDescent="0.3">
      <c r="A10501" t="s">
        <v>32460</v>
      </c>
      <c r="B10501" s="2" t="s">
        <v>19</v>
      </c>
      <c r="C10501" s="2" t="s">
        <v>17521</v>
      </c>
      <c r="D10501" s="2" t="s">
        <v>17524</v>
      </c>
      <c r="E10501" s="2" t="s">
        <v>17540</v>
      </c>
      <c r="F10501" s="2" t="s">
        <v>18008</v>
      </c>
      <c r="G10501" s="2" t="s">
        <v>18022</v>
      </c>
      <c r="H10501" s="3" t="s">
        <v>18023</v>
      </c>
      <c r="I10501" s="3" t="s">
        <v>2526</v>
      </c>
      <c r="J10501" s="3">
        <v>44</v>
      </c>
      <c r="K10501" s="26" t="s">
        <v>36</v>
      </c>
      <c r="O10501" s="7" t="s">
        <v>33994</v>
      </c>
      <c r="P10501" s="7" t="s">
        <v>33995</v>
      </c>
      <c r="Q10501" s="2" t="s">
        <v>33996</v>
      </c>
      <c r="R10501" s="2">
        <v>200</v>
      </c>
      <c r="S10501" s="2">
        <v>200</v>
      </c>
      <c r="T10501" s="26" t="s">
        <v>31186</v>
      </c>
      <c r="V10501" s="26">
        <v>1</v>
      </c>
    </row>
    <row r="10502" spans="1:22" ht="28.8" x14ac:dyDescent="0.3">
      <c r="A10502" t="s">
        <v>32460</v>
      </c>
      <c r="B10502" s="2" t="s">
        <v>19</v>
      </c>
      <c r="C10502" s="2" t="s">
        <v>17521</v>
      </c>
      <c r="D10502" s="2" t="s">
        <v>17524</v>
      </c>
      <c r="E10502" s="2" t="s">
        <v>17540</v>
      </c>
      <c r="F10502" s="2" t="s">
        <v>18008</v>
      </c>
      <c r="G10502" s="2" t="s">
        <v>18024</v>
      </c>
      <c r="H10502" s="3" t="s">
        <v>18025</v>
      </c>
      <c r="I10502" s="3" t="s">
        <v>2526</v>
      </c>
      <c r="J10502" s="3">
        <v>9</v>
      </c>
      <c r="K10502" s="26" t="s">
        <v>36</v>
      </c>
      <c r="O10502" s="7" t="s">
        <v>33994</v>
      </c>
      <c r="P10502" s="7" t="s">
        <v>33995</v>
      </c>
      <c r="Q10502" s="2" t="s">
        <v>33996</v>
      </c>
      <c r="R10502" s="2">
        <v>250</v>
      </c>
      <c r="S10502" s="2">
        <v>250</v>
      </c>
      <c r="T10502" s="26" t="s">
        <v>31186</v>
      </c>
      <c r="V10502" s="26">
        <v>1</v>
      </c>
    </row>
    <row r="10503" spans="1:22" ht="28.8" x14ac:dyDescent="0.3">
      <c r="A10503" t="s">
        <v>32460</v>
      </c>
      <c r="B10503" s="2" t="s">
        <v>19</v>
      </c>
      <c r="C10503" s="2" t="s">
        <v>17521</v>
      </c>
      <c r="D10503" s="2" t="s">
        <v>17524</v>
      </c>
      <c r="E10503" s="2" t="s">
        <v>17540</v>
      </c>
      <c r="F10503" s="2" t="s">
        <v>18008</v>
      </c>
      <c r="G10503" s="2" t="s">
        <v>18026</v>
      </c>
      <c r="H10503" s="3" t="s">
        <v>18027</v>
      </c>
      <c r="I10503" s="3" t="s">
        <v>2526</v>
      </c>
      <c r="J10503" s="3">
        <v>11</v>
      </c>
      <c r="K10503" s="26" t="s">
        <v>36</v>
      </c>
      <c r="O10503" s="7" t="s">
        <v>33994</v>
      </c>
      <c r="P10503" s="7" t="s">
        <v>33995</v>
      </c>
      <c r="Q10503" s="2" t="s">
        <v>33996</v>
      </c>
      <c r="R10503" s="2">
        <v>300</v>
      </c>
      <c r="S10503" s="2">
        <v>300</v>
      </c>
      <c r="T10503" s="26" t="s">
        <v>31186</v>
      </c>
      <c r="V10503" s="26">
        <v>1</v>
      </c>
    </row>
    <row r="10504" spans="1:22" ht="28.8" x14ac:dyDescent="0.3">
      <c r="A10504" t="s">
        <v>32460</v>
      </c>
      <c r="B10504" s="2" t="s">
        <v>19</v>
      </c>
      <c r="C10504" s="2" t="s">
        <v>17521</v>
      </c>
      <c r="D10504" s="2" t="s">
        <v>17524</v>
      </c>
      <c r="E10504" s="2" t="s">
        <v>17540</v>
      </c>
      <c r="F10504" s="2" t="s">
        <v>18008</v>
      </c>
      <c r="G10504" s="2" t="s">
        <v>18028</v>
      </c>
      <c r="H10504" s="3" t="s">
        <v>18029</v>
      </c>
      <c r="I10504" s="3" t="s">
        <v>2526</v>
      </c>
      <c r="J10504" s="3">
        <v>12</v>
      </c>
      <c r="K10504" s="26" t="s">
        <v>36</v>
      </c>
      <c r="O10504" s="7" t="s">
        <v>33994</v>
      </c>
      <c r="P10504" s="7" t="s">
        <v>33995</v>
      </c>
      <c r="Q10504" s="2" t="s">
        <v>33996</v>
      </c>
      <c r="R10504" s="2">
        <v>400</v>
      </c>
      <c r="S10504" s="2">
        <v>400</v>
      </c>
      <c r="T10504" s="26" t="s">
        <v>31186</v>
      </c>
      <c r="V10504" s="26">
        <v>1</v>
      </c>
    </row>
    <row r="10505" spans="1:22" ht="28.8" x14ac:dyDescent="0.3">
      <c r="A10505" t="s">
        <v>32460</v>
      </c>
      <c r="B10505" s="2" t="s">
        <v>19</v>
      </c>
      <c r="C10505" s="2" t="s">
        <v>17521</v>
      </c>
      <c r="D10505" s="2" t="s">
        <v>17524</v>
      </c>
      <c r="E10505" s="2" t="s">
        <v>17540</v>
      </c>
      <c r="F10505" s="2" t="s">
        <v>18008</v>
      </c>
      <c r="G10505" s="2" t="s">
        <v>18030</v>
      </c>
      <c r="H10505" s="3" t="s">
        <v>18031</v>
      </c>
      <c r="I10505" s="3" t="s">
        <v>2526</v>
      </c>
      <c r="J10505" s="3">
        <v>7</v>
      </c>
      <c r="K10505" s="26" t="s">
        <v>36</v>
      </c>
      <c r="O10505" s="7" t="s">
        <v>33994</v>
      </c>
      <c r="P10505" s="7" t="s">
        <v>33995</v>
      </c>
      <c r="Q10505" s="2" t="s">
        <v>33996</v>
      </c>
      <c r="R10505" s="2">
        <v>500</v>
      </c>
      <c r="S10505" s="2">
        <v>500</v>
      </c>
      <c r="T10505" s="26" t="s">
        <v>31186</v>
      </c>
      <c r="V10505" s="26">
        <v>1</v>
      </c>
    </row>
    <row r="10506" spans="1:22" ht="28.8" x14ac:dyDescent="0.3">
      <c r="A10506" t="s">
        <v>32460</v>
      </c>
      <c r="B10506" s="2" t="s">
        <v>19</v>
      </c>
      <c r="C10506" s="2" t="s">
        <v>17521</v>
      </c>
      <c r="D10506" s="2" t="s">
        <v>17524</v>
      </c>
      <c r="E10506" s="2" t="s">
        <v>17540</v>
      </c>
      <c r="F10506" s="2" t="s">
        <v>18008</v>
      </c>
      <c r="G10506" s="2" t="s">
        <v>18032</v>
      </c>
      <c r="H10506" s="3" t="s">
        <v>18033</v>
      </c>
      <c r="I10506" s="3" t="s">
        <v>2526</v>
      </c>
      <c r="J10506" s="3">
        <v>2</v>
      </c>
      <c r="K10506" s="26" t="s">
        <v>36</v>
      </c>
      <c r="O10506" s="7" t="s">
        <v>33994</v>
      </c>
      <c r="P10506" s="7" t="s">
        <v>33995</v>
      </c>
      <c r="Q10506" s="2" t="s">
        <v>33996</v>
      </c>
      <c r="R10506" s="2">
        <v>600</v>
      </c>
      <c r="S10506" s="2">
        <v>600</v>
      </c>
      <c r="T10506" s="26" t="s">
        <v>31186</v>
      </c>
      <c r="V10506" s="26">
        <v>1</v>
      </c>
    </row>
    <row r="10507" spans="1:22" ht="28.8" x14ac:dyDescent="0.3">
      <c r="A10507" t="s">
        <v>32460</v>
      </c>
      <c r="B10507" s="2" t="s">
        <v>19</v>
      </c>
      <c r="C10507" s="2" t="s">
        <v>17521</v>
      </c>
      <c r="D10507" s="2" t="s">
        <v>17524</v>
      </c>
      <c r="E10507" s="2" t="s">
        <v>17540</v>
      </c>
      <c r="F10507" s="2" t="s">
        <v>18008</v>
      </c>
      <c r="G10507" s="2" t="s">
        <v>18034</v>
      </c>
      <c r="H10507" s="3" t="s">
        <v>18035</v>
      </c>
      <c r="I10507" s="3" t="s">
        <v>2526</v>
      </c>
      <c r="K10507" s="26" t="s">
        <v>36</v>
      </c>
      <c r="O10507" s="7" t="s">
        <v>33994</v>
      </c>
      <c r="P10507" s="7" t="s">
        <v>33995</v>
      </c>
      <c r="Q10507" s="2" t="s">
        <v>33996</v>
      </c>
      <c r="R10507" s="2">
        <v>700</v>
      </c>
      <c r="S10507" s="2">
        <v>700</v>
      </c>
      <c r="T10507" s="26" t="s">
        <v>31186</v>
      </c>
      <c r="V10507" s="26">
        <v>1</v>
      </c>
    </row>
    <row r="10508" spans="1:22" ht="28.8" x14ac:dyDescent="0.3">
      <c r="A10508" t="s">
        <v>32460</v>
      </c>
      <c r="B10508" s="2" t="s">
        <v>19</v>
      </c>
      <c r="C10508" s="2" t="s">
        <v>17521</v>
      </c>
      <c r="D10508" s="2" t="s">
        <v>17524</v>
      </c>
      <c r="E10508" s="2" t="s">
        <v>17540</v>
      </c>
      <c r="F10508" s="2" t="s">
        <v>18008</v>
      </c>
      <c r="G10508" s="2" t="s">
        <v>18036</v>
      </c>
      <c r="H10508" s="3" t="s">
        <v>18037</v>
      </c>
      <c r="I10508" s="3" t="s">
        <v>2526</v>
      </c>
      <c r="K10508" s="26" t="s">
        <v>36</v>
      </c>
      <c r="O10508" s="7" t="s">
        <v>33994</v>
      </c>
      <c r="P10508" s="7" t="s">
        <v>33995</v>
      </c>
      <c r="Q10508" s="2" t="s">
        <v>33996</v>
      </c>
      <c r="R10508" s="2">
        <v>800</v>
      </c>
      <c r="S10508" s="2">
        <v>800</v>
      </c>
      <c r="T10508" s="26" t="s">
        <v>31186</v>
      </c>
      <c r="V10508" s="26">
        <v>1</v>
      </c>
    </row>
    <row r="10509" spans="1:22" ht="28.8" x14ac:dyDescent="0.3">
      <c r="A10509" t="s">
        <v>32460</v>
      </c>
      <c r="B10509" s="2" t="s">
        <v>19</v>
      </c>
      <c r="C10509" s="2" t="s">
        <v>17521</v>
      </c>
      <c r="D10509" s="2" t="s">
        <v>17524</v>
      </c>
      <c r="E10509" s="2" t="s">
        <v>17540</v>
      </c>
      <c r="F10509" s="2" t="s">
        <v>18008</v>
      </c>
      <c r="G10509" s="2" t="s">
        <v>18038</v>
      </c>
      <c r="H10509" s="3" t="s">
        <v>18039</v>
      </c>
      <c r="I10509" s="3" t="s">
        <v>2526</v>
      </c>
      <c r="K10509" s="26" t="s">
        <v>36</v>
      </c>
      <c r="O10509" s="7" t="s">
        <v>33994</v>
      </c>
      <c r="P10509" s="7" t="s">
        <v>33995</v>
      </c>
      <c r="Q10509" s="2" t="s">
        <v>33996</v>
      </c>
      <c r="R10509" s="2">
        <v>900</v>
      </c>
      <c r="S10509" s="2">
        <v>900</v>
      </c>
      <c r="T10509" s="26" t="s">
        <v>31186</v>
      </c>
      <c r="V10509" s="26">
        <v>1</v>
      </c>
    </row>
    <row r="10510" spans="1:22" ht="28.8" x14ac:dyDescent="0.3">
      <c r="A10510" t="s">
        <v>32460</v>
      </c>
      <c r="B10510" s="2" t="s">
        <v>19</v>
      </c>
      <c r="C10510" s="2" t="s">
        <v>17521</v>
      </c>
      <c r="D10510" s="2" t="s">
        <v>17524</v>
      </c>
      <c r="E10510" s="2" t="s">
        <v>17540</v>
      </c>
      <c r="F10510" s="2" t="s">
        <v>18008</v>
      </c>
      <c r="G10510" s="2" t="s">
        <v>18040</v>
      </c>
      <c r="H10510" s="3" t="s">
        <v>18041</v>
      </c>
      <c r="I10510" s="3" t="s">
        <v>2526</v>
      </c>
      <c r="K10510" s="26" t="s">
        <v>36</v>
      </c>
      <c r="O10510" s="7" t="s">
        <v>33994</v>
      </c>
      <c r="P10510" s="7" t="s">
        <v>33995</v>
      </c>
      <c r="Q10510" s="2" t="s">
        <v>33996</v>
      </c>
      <c r="R10510" s="2">
        <v>1000</v>
      </c>
      <c r="S10510" s="2">
        <v>1000</v>
      </c>
      <c r="T10510" s="26" t="s">
        <v>31186</v>
      </c>
      <c r="V10510" s="26">
        <v>1</v>
      </c>
    </row>
    <row r="10511" spans="1:22" x14ac:dyDescent="0.3">
      <c r="L10511" s="163" t="s">
        <v>0</v>
      </c>
      <c r="M10511" s="163"/>
      <c r="N10511" s="163"/>
      <c r="O10511" s="163" t="s">
        <v>1</v>
      </c>
      <c r="P10511" s="163"/>
    </row>
    <row r="10512" spans="1:22" ht="43.2" x14ac:dyDescent="0.3">
      <c r="B10512" s="2" t="s">
        <v>19</v>
      </c>
      <c r="C10512" s="2" t="s">
        <v>17521</v>
      </c>
      <c r="D10512" s="2" t="s">
        <v>17524</v>
      </c>
      <c r="E10512" s="2" t="s">
        <v>17540</v>
      </c>
      <c r="F10512" s="2" t="s">
        <v>18042</v>
      </c>
      <c r="H10512" s="3" t="s">
        <v>18043</v>
      </c>
      <c r="L10512" s="123" t="s">
        <v>12</v>
      </c>
      <c r="M10512" s="123" t="s">
        <v>13</v>
      </c>
      <c r="N10512" s="123" t="s">
        <v>14</v>
      </c>
      <c r="O10512" s="123" t="s">
        <v>32311</v>
      </c>
      <c r="P10512" s="123" t="s">
        <v>31195</v>
      </c>
    </row>
    <row r="10513" spans="1:23" x14ac:dyDescent="0.3">
      <c r="B10513" s="2" t="s">
        <v>19</v>
      </c>
      <c r="C10513" s="2" t="s">
        <v>17521</v>
      </c>
      <c r="D10513" s="2" t="s">
        <v>17524</v>
      </c>
      <c r="E10513" s="2" t="s">
        <v>17542</v>
      </c>
      <c r="H10513" s="3" t="s">
        <v>18044</v>
      </c>
    </row>
    <row r="10514" spans="1:23" x14ac:dyDescent="0.3">
      <c r="L10514" s="163" t="s">
        <v>0</v>
      </c>
      <c r="M10514" s="163"/>
      <c r="N10514" s="163"/>
      <c r="O10514" s="163" t="s">
        <v>1</v>
      </c>
      <c r="P10514" s="163"/>
      <c r="Q10514" s="163"/>
      <c r="R10514" s="163"/>
      <c r="S10514" s="165" t="s">
        <v>31185</v>
      </c>
      <c r="T10514" s="166"/>
      <c r="U10514" s="166"/>
      <c r="V10514" s="166"/>
      <c r="W10514" s="167"/>
    </row>
    <row r="10515" spans="1:23" ht="43.2" x14ac:dyDescent="0.3">
      <c r="B10515" s="2" t="s">
        <v>19</v>
      </c>
      <c r="C10515" s="2" t="s">
        <v>17521</v>
      </c>
      <c r="D10515" s="2" t="s">
        <v>17524</v>
      </c>
      <c r="E10515" s="2" t="s">
        <v>17542</v>
      </c>
      <c r="F10515" s="2" t="s">
        <v>18045</v>
      </c>
      <c r="H10515" s="3" t="s">
        <v>18046</v>
      </c>
      <c r="L10515" s="123" t="s">
        <v>12</v>
      </c>
      <c r="M10515" s="123" t="s">
        <v>13</v>
      </c>
      <c r="N10515" s="123" t="s">
        <v>14</v>
      </c>
      <c r="O10515" s="123" t="s">
        <v>32311</v>
      </c>
      <c r="P10515" s="123" t="s">
        <v>31196</v>
      </c>
      <c r="Q10515" s="123" t="s">
        <v>31197</v>
      </c>
      <c r="R10515" s="123" t="s">
        <v>32500</v>
      </c>
      <c r="S10515" s="50" t="s">
        <v>32319</v>
      </c>
      <c r="T10515" s="51" t="s">
        <v>32320</v>
      </c>
      <c r="U10515" s="51" t="s">
        <v>17</v>
      </c>
      <c r="V10515" s="51" t="s">
        <v>18</v>
      </c>
      <c r="W10515" s="51" t="s">
        <v>31184</v>
      </c>
    </row>
    <row r="10516" spans="1:23" ht="28.8" x14ac:dyDescent="0.3">
      <c r="A10516" t="s">
        <v>32460</v>
      </c>
      <c r="B10516" s="2" t="s">
        <v>19</v>
      </c>
      <c r="C10516" s="2" t="s">
        <v>17521</v>
      </c>
      <c r="D10516" s="2" t="s">
        <v>17524</v>
      </c>
      <c r="E10516" s="2" t="s">
        <v>17542</v>
      </c>
      <c r="F10516" s="2" t="s">
        <v>18045</v>
      </c>
      <c r="G10516" s="2" t="s">
        <v>18047</v>
      </c>
      <c r="H10516" s="3" t="s">
        <v>18048</v>
      </c>
      <c r="I10516" s="3" t="s">
        <v>13115</v>
      </c>
      <c r="J10516" s="3">
        <v>142</v>
      </c>
      <c r="K10516" s="26" t="s">
        <v>36</v>
      </c>
      <c r="O10516" s="7" t="s">
        <v>32642</v>
      </c>
      <c r="P10516" s="7" t="s">
        <v>33997</v>
      </c>
      <c r="Q10516" s="2" t="s">
        <v>33998</v>
      </c>
      <c r="R10516" s="2" t="s">
        <v>33999</v>
      </c>
      <c r="S10516" s="2">
        <v>0</v>
      </c>
      <c r="T10516" s="2">
        <v>50</v>
      </c>
      <c r="U10516" s="26" t="s">
        <v>31186</v>
      </c>
      <c r="W10516" s="26">
        <v>3</v>
      </c>
    </row>
    <row r="10517" spans="1:23" ht="28.8" x14ac:dyDescent="0.3">
      <c r="A10517" t="s">
        <v>32460</v>
      </c>
      <c r="B10517" s="2" t="s">
        <v>19</v>
      </c>
      <c r="C10517" s="2" t="s">
        <v>17521</v>
      </c>
      <c r="D10517" s="2" t="s">
        <v>17524</v>
      </c>
      <c r="E10517" s="2" t="s">
        <v>17542</v>
      </c>
      <c r="F10517" s="2" t="s">
        <v>18045</v>
      </c>
      <c r="G10517" s="2" t="s">
        <v>18049</v>
      </c>
      <c r="H10517" s="3" t="s">
        <v>18050</v>
      </c>
      <c r="I10517" s="3" t="s">
        <v>13115</v>
      </c>
      <c r="J10517" s="3">
        <v>129</v>
      </c>
      <c r="K10517" s="26" t="s">
        <v>36</v>
      </c>
      <c r="O10517" s="7" t="s">
        <v>32642</v>
      </c>
      <c r="P10517" s="7" t="s">
        <v>33997</v>
      </c>
      <c r="Q10517" s="2" t="s">
        <v>33998</v>
      </c>
      <c r="R10517" s="2" t="s">
        <v>33999</v>
      </c>
      <c r="S10517" s="2">
        <v>70</v>
      </c>
      <c r="T10517" s="2">
        <v>70</v>
      </c>
      <c r="U10517" s="26" t="s">
        <v>31186</v>
      </c>
      <c r="W10517" s="26">
        <v>1</v>
      </c>
    </row>
    <row r="10518" spans="1:23" ht="28.8" x14ac:dyDescent="0.3">
      <c r="A10518" t="s">
        <v>32460</v>
      </c>
      <c r="B10518" s="2" t="s">
        <v>19</v>
      </c>
      <c r="C10518" s="2" t="s">
        <v>17521</v>
      </c>
      <c r="D10518" s="2" t="s">
        <v>17524</v>
      </c>
      <c r="E10518" s="2" t="s">
        <v>17542</v>
      </c>
      <c r="F10518" s="2" t="s">
        <v>18045</v>
      </c>
      <c r="G10518" s="2" t="s">
        <v>18051</v>
      </c>
      <c r="H10518" s="3" t="s">
        <v>18052</v>
      </c>
      <c r="I10518" s="3" t="s">
        <v>13115</v>
      </c>
      <c r="J10518" s="3">
        <v>125</v>
      </c>
      <c r="K10518" s="26" t="s">
        <v>36</v>
      </c>
      <c r="O10518" s="7" t="s">
        <v>32642</v>
      </c>
      <c r="P10518" s="7" t="s">
        <v>33997</v>
      </c>
      <c r="Q10518" s="2" t="s">
        <v>33998</v>
      </c>
      <c r="R10518" s="2" t="s">
        <v>33999</v>
      </c>
      <c r="S10518" s="2">
        <v>80</v>
      </c>
      <c r="T10518" s="2">
        <v>80</v>
      </c>
      <c r="U10518" s="26" t="s">
        <v>31186</v>
      </c>
      <c r="W10518" s="26">
        <v>1</v>
      </c>
    </row>
    <row r="10519" spans="1:23" ht="28.8" x14ac:dyDescent="0.3">
      <c r="A10519" t="s">
        <v>32460</v>
      </c>
      <c r="B10519" s="2" t="s">
        <v>19</v>
      </c>
      <c r="C10519" s="2" t="s">
        <v>17521</v>
      </c>
      <c r="D10519" s="2" t="s">
        <v>17524</v>
      </c>
      <c r="E10519" s="2" t="s">
        <v>17542</v>
      </c>
      <c r="F10519" s="2" t="s">
        <v>18045</v>
      </c>
      <c r="G10519" s="2" t="s">
        <v>18053</v>
      </c>
      <c r="H10519" s="3" t="s">
        <v>18054</v>
      </c>
      <c r="I10519" s="3" t="s">
        <v>13115</v>
      </c>
      <c r="J10519" s="3">
        <v>160</v>
      </c>
      <c r="K10519" s="26" t="s">
        <v>36</v>
      </c>
      <c r="O10519" s="7" t="s">
        <v>32642</v>
      </c>
      <c r="P10519" s="7" t="s">
        <v>33997</v>
      </c>
      <c r="Q10519" s="2" t="s">
        <v>33998</v>
      </c>
      <c r="R10519" s="2" t="s">
        <v>33999</v>
      </c>
      <c r="S10519" s="2">
        <v>100</v>
      </c>
      <c r="T10519" s="2">
        <v>100</v>
      </c>
      <c r="U10519" s="26" t="s">
        <v>31186</v>
      </c>
      <c r="W10519" s="26">
        <v>1</v>
      </c>
    </row>
    <row r="10520" spans="1:23" ht="28.8" x14ac:dyDescent="0.3">
      <c r="A10520" t="s">
        <v>32460</v>
      </c>
      <c r="B10520" s="2" t="s">
        <v>19</v>
      </c>
      <c r="C10520" s="2" t="s">
        <v>17521</v>
      </c>
      <c r="D10520" s="2" t="s">
        <v>17524</v>
      </c>
      <c r="E10520" s="2" t="s">
        <v>17542</v>
      </c>
      <c r="F10520" s="2" t="s">
        <v>18045</v>
      </c>
      <c r="G10520" s="2" t="s">
        <v>18055</v>
      </c>
      <c r="H10520" s="3" t="s">
        <v>18056</v>
      </c>
      <c r="I10520" s="3" t="s">
        <v>13115</v>
      </c>
      <c r="J10520" s="3">
        <v>55</v>
      </c>
      <c r="K10520" s="26" t="s">
        <v>36</v>
      </c>
      <c r="O10520" s="7" t="s">
        <v>32642</v>
      </c>
      <c r="P10520" s="7" t="s">
        <v>33997</v>
      </c>
      <c r="Q10520" s="2" t="s">
        <v>33998</v>
      </c>
      <c r="R10520" s="2" t="s">
        <v>33999</v>
      </c>
      <c r="S10520" s="2">
        <v>125</v>
      </c>
      <c r="T10520" s="2">
        <v>125</v>
      </c>
      <c r="U10520" s="26" t="s">
        <v>31186</v>
      </c>
      <c r="W10520" s="26">
        <v>1</v>
      </c>
    </row>
    <row r="10521" spans="1:23" ht="28.8" x14ac:dyDescent="0.3">
      <c r="A10521" t="s">
        <v>32460</v>
      </c>
      <c r="B10521" s="2" t="s">
        <v>19</v>
      </c>
      <c r="C10521" s="2" t="s">
        <v>17521</v>
      </c>
      <c r="D10521" s="2" t="s">
        <v>17524</v>
      </c>
      <c r="E10521" s="2" t="s">
        <v>17542</v>
      </c>
      <c r="F10521" s="2" t="s">
        <v>18045</v>
      </c>
      <c r="G10521" s="2" t="s">
        <v>18057</v>
      </c>
      <c r="H10521" s="3" t="s">
        <v>18058</v>
      </c>
      <c r="I10521" s="3" t="s">
        <v>13115</v>
      </c>
      <c r="J10521" s="3">
        <v>97</v>
      </c>
      <c r="K10521" s="26" t="s">
        <v>36</v>
      </c>
      <c r="O10521" s="7" t="s">
        <v>32642</v>
      </c>
      <c r="P10521" s="7" t="s">
        <v>33997</v>
      </c>
      <c r="Q10521" s="2" t="s">
        <v>33998</v>
      </c>
      <c r="R10521" s="2" t="s">
        <v>33999</v>
      </c>
      <c r="S10521" s="2">
        <v>150</v>
      </c>
      <c r="T10521" s="2">
        <v>150</v>
      </c>
      <c r="U10521" s="26" t="s">
        <v>31186</v>
      </c>
      <c r="W10521" s="26">
        <v>1</v>
      </c>
    </row>
    <row r="10522" spans="1:23" ht="28.8" x14ac:dyDescent="0.3">
      <c r="A10522" t="s">
        <v>32460</v>
      </c>
      <c r="B10522" s="2" t="s">
        <v>19</v>
      </c>
      <c r="C10522" s="2" t="s">
        <v>17521</v>
      </c>
      <c r="D10522" s="2" t="s">
        <v>17524</v>
      </c>
      <c r="E10522" s="2" t="s">
        <v>17542</v>
      </c>
      <c r="F10522" s="2" t="s">
        <v>18045</v>
      </c>
      <c r="G10522" s="2" t="s">
        <v>18059</v>
      </c>
      <c r="H10522" s="3" t="s">
        <v>18060</v>
      </c>
      <c r="I10522" s="3" t="s">
        <v>13115</v>
      </c>
      <c r="J10522" s="3">
        <v>75</v>
      </c>
      <c r="K10522" s="26" t="s">
        <v>36</v>
      </c>
      <c r="O10522" s="7" t="s">
        <v>32642</v>
      </c>
      <c r="P10522" s="7" t="s">
        <v>33997</v>
      </c>
      <c r="Q10522" s="2" t="s">
        <v>33998</v>
      </c>
      <c r="R10522" s="2" t="s">
        <v>33999</v>
      </c>
      <c r="S10522" s="2">
        <v>200</v>
      </c>
      <c r="T10522" s="2">
        <v>200</v>
      </c>
      <c r="U10522" s="26" t="s">
        <v>31186</v>
      </c>
      <c r="W10522" s="26">
        <v>1</v>
      </c>
    </row>
    <row r="10523" spans="1:23" ht="28.8" x14ac:dyDescent="0.3">
      <c r="A10523" t="s">
        <v>32460</v>
      </c>
      <c r="B10523" s="2" t="s">
        <v>19</v>
      </c>
      <c r="C10523" s="2" t="s">
        <v>17521</v>
      </c>
      <c r="D10523" s="2" t="s">
        <v>17524</v>
      </c>
      <c r="E10523" s="2" t="s">
        <v>17542</v>
      </c>
      <c r="F10523" s="2" t="s">
        <v>18045</v>
      </c>
      <c r="G10523" s="2" t="s">
        <v>18061</v>
      </c>
      <c r="H10523" s="3" t="s">
        <v>18062</v>
      </c>
      <c r="I10523" s="3" t="s">
        <v>13115</v>
      </c>
      <c r="J10523" s="3">
        <v>14</v>
      </c>
      <c r="K10523" s="26" t="s">
        <v>36</v>
      </c>
      <c r="O10523" s="7" t="s">
        <v>32642</v>
      </c>
      <c r="P10523" s="7" t="s">
        <v>33997</v>
      </c>
      <c r="Q10523" s="2" t="s">
        <v>33998</v>
      </c>
      <c r="R10523" s="2" t="s">
        <v>33999</v>
      </c>
      <c r="S10523" s="2">
        <v>250</v>
      </c>
      <c r="T10523" s="2">
        <v>250</v>
      </c>
      <c r="U10523" s="26" t="s">
        <v>31186</v>
      </c>
      <c r="W10523" s="26">
        <v>1</v>
      </c>
    </row>
    <row r="10524" spans="1:23" ht="28.8" x14ac:dyDescent="0.3">
      <c r="A10524" t="s">
        <v>32460</v>
      </c>
      <c r="B10524" s="2" t="s">
        <v>19</v>
      </c>
      <c r="C10524" s="2" t="s">
        <v>17521</v>
      </c>
      <c r="D10524" s="2" t="s">
        <v>17524</v>
      </c>
      <c r="E10524" s="2" t="s">
        <v>17542</v>
      </c>
      <c r="F10524" s="2" t="s">
        <v>18045</v>
      </c>
      <c r="G10524" s="2" t="s">
        <v>18063</v>
      </c>
      <c r="H10524" s="3" t="s">
        <v>18064</v>
      </c>
      <c r="I10524" s="3" t="s">
        <v>13115</v>
      </c>
      <c r="J10524" s="3">
        <v>12</v>
      </c>
      <c r="K10524" s="26" t="s">
        <v>36</v>
      </c>
      <c r="O10524" s="7" t="s">
        <v>32642</v>
      </c>
      <c r="P10524" s="7" t="s">
        <v>33997</v>
      </c>
      <c r="Q10524" s="2" t="s">
        <v>33998</v>
      </c>
      <c r="R10524" s="2" t="s">
        <v>33999</v>
      </c>
      <c r="S10524" s="2">
        <v>300</v>
      </c>
      <c r="T10524" s="2">
        <v>300</v>
      </c>
      <c r="U10524" s="26" t="s">
        <v>31186</v>
      </c>
      <c r="W10524" s="26">
        <v>1</v>
      </c>
    </row>
    <row r="10525" spans="1:23" ht="28.8" x14ac:dyDescent="0.3">
      <c r="A10525" t="s">
        <v>32460</v>
      </c>
      <c r="B10525" s="2" t="s">
        <v>19</v>
      </c>
      <c r="C10525" s="2" t="s">
        <v>17521</v>
      </c>
      <c r="D10525" s="2" t="s">
        <v>17524</v>
      </c>
      <c r="E10525" s="2" t="s">
        <v>17542</v>
      </c>
      <c r="F10525" s="2" t="s">
        <v>18045</v>
      </c>
      <c r="G10525" s="2" t="s">
        <v>18065</v>
      </c>
      <c r="H10525" s="3" t="s">
        <v>18066</v>
      </c>
      <c r="I10525" s="3" t="s">
        <v>13115</v>
      </c>
      <c r="J10525" s="3">
        <v>20</v>
      </c>
      <c r="K10525" s="26" t="s">
        <v>36</v>
      </c>
      <c r="O10525" s="7" t="s">
        <v>32642</v>
      </c>
      <c r="P10525" s="7" t="s">
        <v>33997</v>
      </c>
      <c r="Q10525" s="2" t="s">
        <v>33998</v>
      </c>
      <c r="R10525" s="2" t="s">
        <v>33999</v>
      </c>
      <c r="S10525" s="2">
        <v>400</v>
      </c>
      <c r="T10525" s="2">
        <v>400</v>
      </c>
      <c r="U10525" s="26" t="s">
        <v>31186</v>
      </c>
      <c r="W10525" s="26">
        <v>1</v>
      </c>
    </row>
    <row r="10526" spans="1:23" ht="28.8" x14ac:dyDescent="0.3">
      <c r="A10526" t="s">
        <v>32460</v>
      </c>
      <c r="B10526" s="2" t="s">
        <v>19</v>
      </c>
      <c r="C10526" s="2" t="s">
        <v>17521</v>
      </c>
      <c r="D10526" s="2" t="s">
        <v>17524</v>
      </c>
      <c r="E10526" s="2" t="s">
        <v>17542</v>
      </c>
      <c r="F10526" s="2" t="s">
        <v>18045</v>
      </c>
      <c r="G10526" s="2" t="s">
        <v>18067</v>
      </c>
      <c r="H10526" s="3" t="s">
        <v>18068</v>
      </c>
      <c r="I10526" s="3" t="s">
        <v>13115</v>
      </c>
      <c r="J10526" s="3">
        <v>8</v>
      </c>
      <c r="K10526" s="26" t="s">
        <v>36</v>
      </c>
      <c r="O10526" s="7" t="s">
        <v>32642</v>
      </c>
      <c r="P10526" s="7" t="s">
        <v>33997</v>
      </c>
      <c r="Q10526" s="2" t="s">
        <v>33998</v>
      </c>
      <c r="R10526" s="2" t="s">
        <v>33999</v>
      </c>
      <c r="S10526" s="2">
        <v>500</v>
      </c>
      <c r="T10526" s="2">
        <v>500</v>
      </c>
      <c r="U10526" s="26" t="s">
        <v>31186</v>
      </c>
      <c r="W10526" s="26">
        <v>1</v>
      </c>
    </row>
    <row r="10527" spans="1:23" ht="28.8" x14ac:dyDescent="0.3">
      <c r="A10527" t="s">
        <v>32460</v>
      </c>
      <c r="B10527" s="2" t="s">
        <v>19</v>
      </c>
      <c r="C10527" s="2" t="s">
        <v>17521</v>
      </c>
      <c r="D10527" s="2" t="s">
        <v>17524</v>
      </c>
      <c r="E10527" s="2" t="s">
        <v>17542</v>
      </c>
      <c r="F10527" s="2" t="s">
        <v>18045</v>
      </c>
      <c r="G10527" s="2" t="s">
        <v>18069</v>
      </c>
      <c r="H10527" s="3" t="s">
        <v>18070</v>
      </c>
      <c r="I10527" s="3" t="s">
        <v>13115</v>
      </c>
      <c r="J10527" s="3">
        <v>2</v>
      </c>
      <c r="K10527" s="26" t="s">
        <v>36</v>
      </c>
      <c r="O10527" s="7" t="s">
        <v>32642</v>
      </c>
      <c r="P10527" s="7" t="s">
        <v>33997</v>
      </c>
      <c r="Q10527" s="2" t="s">
        <v>33998</v>
      </c>
      <c r="R10527" s="2" t="s">
        <v>33999</v>
      </c>
      <c r="S10527" s="2">
        <v>600</v>
      </c>
      <c r="T10527" s="2">
        <v>600</v>
      </c>
      <c r="U10527" s="26" t="s">
        <v>31186</v>
      </c>
      <c r="W10527" s="26">
        <v>1</v>
      </c>
    </row>
    <row r="10528" spans="1:23" ht="28.8" x14ac:dyDescent="0.3">
      <c r="A10528" t="s">
        <v>32460</v>
      </c>
      <c r="B10528" s="2" t="s">
        <v>19</v>
      </c>
      <c r="C10528" s="2" t="s">
        <v>17521</v>
      </c>
      <c r="D10528" s="2" t="s">
        <v>17524</v>
      </c>
      <c r="E10528" s="2" t="s">
        <v>17542</v>
      </c>
      <c r="F10528" s="2" t="s">
        <v>18045</v>
      </c>
      <c r="G10528" s="2" t="s">
        <v>18071</v>
      </c>
      <c r="H10528" s="3" t="s">
        <v>18072</v>
      </c>
      <c r="I10528" s="3" t="s">
        <v>13115</v>
      </c>
      <c r="K10528" s="26" t="s">
        <v>36</v>
      </c>
      <c r="O10528" s="7" t="s">
        <v>32642</v>
      </c>
      <c r="P10528" s="7" t="s">
        <v>33997</v>
      </c>
      <c r="Q10528" s="2" t="s">
        <v>33998</v>
      </c>
      <c r="R10528" s="2" t="s">
        <v>33999</v>
      </c>
      <c r="S10528" s="2">
        <v>700</v>
      </c>
      <c r="T10528" s="2">
        <v>700</v>
      </c>
      <c r="U10528" s="26" t="s">
        <v>31186</v>
      </c>
      <c r="W10528" s="26">
        <v>1</v>
      </c>
    </row>
    <row r="10529" spans="1:23" ht="28.8" x14ac:dyDescent="0.3">
      <c r="A10529" t="s">
        <v>32460</v>
      </c>
      <c r="B10529" s="2" t="s">
        <v>19</v>
      </c>
      <c r="C10529" s="2" t="s">
        <v>17521</v>
      </c>
      <c r="D10529" s="2" t="s">
        <v>17524</v>
      </c>
      <c r="E10529" s="2" t="s">
        <v>17542</v>
      </c>
      <c r="F10529" s="2" t="s">
        <v>18045</v>
      </c>
      <c r="G10529" s="2" t="s">
        <v>18073</v>
      </c>
      <c r="H10529" s="3" t="s">
        <v>18074</v>
      </c>
      <c r="I10529" s="3" t="s">
        <v>13115</v>
      </c>
      <c r="K10529" s="26" t="s">
        <v>36</v>
      </c>
      <c r="O10529" s="7" t="s">
        <v>32642</v>
      </c>
      <c r="P10529" s="7" t="s">
        <v>33997</v>
      </c>
      <c r="Q10529" s="2" t="s">
        <v>33998</v>
      </c>
      <c r="R10529" s="2" t="s">
        <v>33999</v>
      </c>
      <c r="S10529" s="2">
        <v>800</v>
      </c>
      <c r="T10529" s="2">
        <v>800</v>
      </c>
      <c r="U10529" s="26" t="s">
        <v>31186</v>
      </c>
      <c r="W10529" s="26">
        <v>1</v>
      </c>
    </row>
    <row r="10530" spans="1:23" ht="28.8" x14ac:dyDescent="0.3">
      <c r="A10530" t="s">
        <v>32460</v>
      </c>
      <c r="B10530" s="2" t="s">
        <v>19</v>
      </c>
      <c r="C10530" s="2" t="s">
        <v>17521</v>
      </c>
      <c r="D10530" s="2" t="s">
        <v>17524</v>
      </c>
      <c r="E10530" s="2" t="s">
        <v>17542</v>
      </c>
      <c r="F10530" s="2" t="s">
        <v>18045</v>
      </c>
      <c r="G10530" s="2" t="s">
        <v>18075</v>
      </c>
      <c r="H10530" s="3" t="s">
        <v>18076</v>
      </c>
      <c r="I10530" s="3" t="s">
        <v>13115</v>
      </c>
      <c r="K10530" s="26" t="s">
        <v>36</v>
      </c>
      <c r="O10530" s="7" t="s">
        <v>32642</v>
      </c>
      <c r="P10530" s="7" t="s">
        <v>33997</v>
      </c>
      <c r="Q10530" s="2" t="s">
        <v>33998</v>
      </c>
      <c r="R10530" s="2" t="s">
        <v>33999</v>
      </c>
      <c r="S10530" s="2">
        <v>900</v>
      </c>
      <c r="T10530" s="2">
        <v>900</v>
      </c>
      <c r="U10530" s="26" t="s">
        <v>31186</v>
      </c>
      <c r="W10530" s="26">
        <v>1</v>
      </c>
    </row>
    <row r="10531" spans="1:23" ht="28.8" x14ac:dyDescent="0.3">
      <c r="A10531" t="s">
        <v>32460</v>
      </c>
      <c r="B10531" s="2" t="s">
        <v>19</v>
      </c>
      <c r="C10531" s="2" t="s">
        <v>17521</v>
      </c>
      <c r="D10531" s="2" t="s">
        <v>17524</v>
      </c>
      <c r="E10531" s="2" t="s">
        <v>17542</v>
      </c>
      <c r="F10531" s="2" t="s">
        <v>18045</v>
      </c>
      <c r="G10531" s="2" t="s">
        <v>18077</v>
      </c>
      <c r="H10531" s="3" t="s">
        <v>18078</v>
      </c>
      <c r="I10531" s="3" t="s">
        <v>13115</v>
      </c>
      <c r="K10531" s="26" t="s">
        <v>36</v>
      </c>
      <c r="O10531" s="7" t="s">
        <v>32642</v>
      </c>
      <c r="P10531" s="7" t="s">
        <v>33997</v>
      </c>
      <c r="Q10531" s="2" t="s">
        <v>33998</v>
      </c>
      <c r="R10531" s="2" t="s">
        <v>33999</v>
      </c>
      <c r="S10531" s="2">
        <v>1000</v>
      </c>
      <c r="T10531" s="2">
        <v>1000</v>
      </c>
      <c r="U10531" s="26" t="s">
        <v>31186</v>
      </c>
      <c r="W10531" s="26">
        <v>1</v>
      </c>
    </row>
    <row r="10532" spans="1:23" ht="28.8" x14ac:dyDescent="0.3">
      <c r="A10532" t="s">
        <v>32460</v>
      </c>
      <c r="B10532" s="2" t="s">
        <v>19</v>
      </c>
      <c r="C10532" s="2" t="s">
        <v>17521</v>
      </c>
      <c r="D10532" s="2" t="s">
        <v>17524</v>
      </c>
      <c r="E10532" s="2" t="s">
        <v>17542</v>
      </c>
      <c r="F10532" s="2" t="s">
        <v>18045</v>
      </c>
      <c r="G10532" s="2" t="s">
        <v>18079</v>
      </c>
      <c r="H10532" s="3" t="s">
        <v>18080</v>
      </c>
      <c r="I10532" s="3" t="s">
        <v>13115</v>
      </c>
      <c r="K10532" s="26" t="s">
        <v>36</v>
      </c>
      <c r="O10532" s="7" t="s">
        <v>32642</v>
      </c>
      <c r="P10532" s="7" t="s">
        <v>33997</v>
      </c>
      <c r="Q10532" s="2" t="s">
        <v>33998</v>
      </c>
      <c r="R10532" s="2" t="s">
        <v>33999</v>
      </c>
      <c r="S10532" s="2">
        <v>1200</v>
      </c>
      <c r="T10532" s="2">
        <v>1200</v>
      </c>
      <c r="U10532" s="26" t="s">
        <v>31186</v>
      </c>
      <c r="W10532" s="26">
        <v>1</v>
      </c>
    </row>
    <row r="10533" spans="1:23" ht="28.8" x14ac:dyDescent="0.3">
      <c r="A10533" t="s">
        <v>32460</v>
      </c>
      <c r="B10533" s="2" t="s">
        <v>19</v>
      </c>
      <c r="C10533" s="2" t="s">
        <v>17521</v>
      </c>
      <c r="D10533" s="2" t="s">
        <v>17524</v>
      </c>
      <c r="E10533" s="2" t="s">
        <v>17542</v>
      </c>
      <c r="F10533" s="2" t="s">
        <v>18045</v>
      </c>
      <c r="G10533" s="2" t="s">
        <v>18081</v>
      </c>
      <c r="H10533" s="3" t="s">
        <v>18082</v>
      </c>
      <c r="I10533" s="3" t="s">
        <v>13115</v>
      </c>
      <c r="K10533" s="26" t="s">
        <v>36</v>
      </c>
      <c r="O10533" s="7" t="s">
        <v>32642</v>
      </c>
      <c r="P10533" s="7" t="s">
        <v>33997</v>
      </c>
      <c r="Q10533" s="2" t="s">
        <v>33998</v>
      </c>
      <c r="R10533" s="2" t="s">
        <v>33999</v>
      </c>
      <c r="S10533" s="2">
        <v>1400</v>
      </c>
      <c r="T10533" s="2">
        <v>1400</v>
      </c>
      <c r="U10533" s="26" t="s">
        <v>31186</v>
      </c>
      <c r="W10533" s="26">
        <v>1</v>
      </c>
    </row>
    <row r="10534" spans="1:23" x14ac:dyDescent="0.3">
      <c r="L10534" s="163" t="s">
        <v>0</v>
      </c>
      <c r="M10534" s="163"/>
      <c r="N10534" s="163"/>
      <c r="O10534" s="163" t="s">
        <v>1</v>
      </c>
      <c r="P10534" s="163"/>
      <c r="Q10534" s="163"/>
      <c r="R10534" s="165" t="s">
        <v>31185</v>
      </c>
      <c r="S10534" s="166"/>
      <c r="T10534" s="166"/>
      <c r="U10534" s="166"/>
      <c r="V10534" s="167"/>
    </row>
    <row r="10535" spans="1:23" ht="43.2" x14ac:dyDescent="0.3">
      <c r="B10535" s="2" t="s">
        <v>19</v>
      </c>
      <c r="C10535" s="2" t="s">
        <v>17521</v>
      </c>
      <c r="D10535" s="2" t="s">
        <v>17524</v>
      </c>
      <c r="E10535" s="2" t="s">
        <v>17542</v>
      </c>
      <c r="F10535" s="2" t="s">
        <v>18083</v>
      </c>
      <c r="H10535" s="3" t="s">
        <v>18084</v>
      </c>
      <c r="L10535" s="123" t="s">
        <v>12</v>
      </c>
      <c r="M10535" s="123" t="s">
        <v>13</v>
      </c>
      <c r="N10535" s="123" t="s">
        <v>14</v>
      </c>
      <c r="O10535" s="123" t="s">
        <v>32311</v>
      </c>
      <c r="P10535" s="123" t="s">
        <v>31197</v>
      </c>
      <c r="Q10535" s="123" t="s">
        <v>32500</v>
      </c>
      <c r="R10535" s="50" t="s">
        <v>32319</v>
      </c>
      <c r="S10535" s="51" t="s">
        <v>32320</v>
      </c>
      <c r="T10535" s="51" t="s">
        <v>17</v>
      </c>
      <c r="U10535" s="51" t="s">
        <v>18</v>
      </c>
      <c r="V10535" s="51" t="s">
        <v>31184</v>
      </c>
    </row>
    <row r="10536" spans="1:23" ht="28.8" x14ac:dyDescent="0.3">
      <c r="A10536" t="s">
        <v>32460</v>
      </c>
      <c r="B10536" s="2" t="s">
        <v>19</v>
      </c>
      <c r="C10536" s="2" t="s">
        <v>17521</v>
      </c>
      <c r="D10536" s="2" t="s">
        <v>17524</v>
      </c>
      <c r="E10536" s="2" t="s">
        <v>17542</v>
      </c>
      <c r="F10536" s="2" t="s">
        <v>18083</v>
      </c>
      <c r="G10536" s="2" t="s">
        <v>18085</v>
      </c>
      <c r="H10536" s="3" t="s">
        <v>18086</v>
      </c>
      <c r="I10536" s="3" t="s">
        <v>17875</v>
      </c>
      <c r="J10536" s="3">
        <v>40</v>
      </c>
      <c r="K10536" s="26" t="s">
        <v>36</v>
      </c>
      <c r="O10536" s="7" t="s">
        <v>34178</v>
      </c>
      <c r="P10536" s="7" t="s">
        <v>33998</v>
      </c>
      <c r="Q10536" s="2" t="s">
        <v>33999</v>
      </c>
      <c r="R10536" s="2">
        <v>0</v>
      </c>
      <c r="S10536" s="2">
        <v>50</v>
      </c>
      <c r="T10536" s="2" t="s">
        <v>31186</v>
      </c>
      <c r="V10536" s="26">
        <v>3</v>
      </c>
    </row>
    <row r="10537" spans="1:23" ht="28.8" x14ac:dyDescent="0.3">
      <c r="A10537" t="s">
        <v>32460</v>
      </c>
      <c r="B10537" s="2" t="s">
        <v>19</v>
      </c>
      <c r="C10537" s="2" t="s">
        <v>17521</v>
      </c>
      <c r="D10537" s="2" t="s">
        <v>17524</v>
      </c>
      <c r="E10537" s="2" t="s">
        <v>17542</v>
      </c>
      <c r="F10537" s="2" t="s">
        <v>18083</v>
      </c>
      <c r="G10537" s="2" t="s">
        <v>18087</v>
      </c>
      <c r="H10537" s="3" t="s">
        <v>18088</v>
      </c>
      <c r="I10537" s="3" t="s">
        <v>17875</v>
      </c>
      <c r="J10537" s="3">
        <v>25</v>
      </c>
      <c r="K10537" s="26" t="s">
        <v>36</v>
      </c>
      <c r="O10537" s="7" t="s">
        <v>34178</v>
      </c>
      <c r="P10537" s="7" t="s">
        <v>33998</v>
      </c>
      <c r="Q10537" s="2" t="s">
        <v>33999</v>
      </c>
      <c r="R10537" s="2">
        <v>70</v>
      </c>
      <c r="S10537" s="2">
        <v>70</v>
      </c>
      <c r="T10537" s="2" t="s">
        <v>31186</v>
      </c>
      <c r="V10537" s="26">
        <v>1</v>
      </c>
    </row>
    <row r="10538" spans="1:23" ht="28.8" x14ac:dyDescent="0.3">
      <c r="A10538" t="s">
        <v>32460</v>
      </c>
      <c r="B10538" s="2" t="s">
        <v>19</v>
      </c>
      <c r="C10538" s="2" t="s">
        <v>17521</v>
      </c>
      <c r="D10538" s="2" t="s">
        <v>17524</v>
      </c>
      <c r="E10538" s="2" t="s">
        <v>17542</v>
      </c>
      <c r="F10538" s="2" t="s">
        <v>18083</v>
      </c>
      <c r="G10538" s="2" t="s">
        <v>18089</v>
      </c>
      <c r="H10538" s="3" t="s">
        <v>18090</v>
      </c>
      <c r="I10538" s="3" t="s">
        <v>17875</v>
      </c>
      <c r="J10538" s="3">
        <v>41</v>
      </c>
      <c r="K10538" s="26" t="s">
        <v>36</v>
      </c>
      <c r="O10538" s="7" t="s">
        <v>34178</v>
      </c>
      <c r="P10538" s="7" t="s">
        <v>33998</v>
      </c>
      <c r="Q10538" s="2" t="s">
        <v>33999</v>
      </c>
      <c r="R10538" s="2">
        <v>80</v>
      </c>
      <c r="S10538" s="2">
        <v>80</v>
      </c>
      <c r="T10538" s="2" t="s">
        <v>31186</v>
      </c>
      <c r="V10538" s="26">
        <v>1</v>
      </c>
    </row>
    <row r="10539" spans="1:23" ht="28.8" x14ac:dyDescent="0.3">
      <c r="A10539" t="s">
        <v>32460</v>
      </c>
      <c r="B10539" s="2" t="s">
        <v>19</v>
      </c>
      <c r="C10539" s="2" t="s">
        <v>17521</v>
      </c>
      <c r="D10539" s="2" t="s">
        <v>17524</v>
      </c>
      <c r="E10539" s="2" t="s">
        <v>17542</v>
      </c>
      <c r="F10539" s="2" t="s">
        <v>18083</v>
      </c>
      <c r="G10539" s="2" t="s">
        <v>18091</v>
      </c>
      <c r="H10539" s="3" t="s">
        <v>18092</v>
      </c>
      <c r="I10539" s="3" t="s">
        <v>17875</v>
      </c>
      <c r="J10539" s="3">
        <v>34</v>
      </c>
      <c r="K10539" s="26" t="s">
        <v>36</v>
      </c>
      <c r="O10539" s="7" t="s">
        <v>34178</v>
      </c>
      <c r="P10539" s="7" t="s">
        <v>33998</v>
      </c>
      <c r="Q10539" s="2" t="s">
        <v>33999</v>
      </c>
      <c r="R10539" s="2">
        <v>100</v>
      </c>
      <c r="S10539" s="2">
        <v>100</v>
      </c>
      <c r="T10539" s="2" t="s">
        <v>31186</v>
      </c>
      <c r="V10539" s="26">
        <v>1</v>
      </c>
    </row>
    <row r="10540" spans="1:23" ht="28.8" x14ac:dyDescent="0.3">
      <c r="A10540" t="s">
        <v>32460</v>
      </c>
      <c r="B10540" s="2" t="s">
        <v>19</v>
      </c>
      <c r="C10540" s="2" t="s">
        <v>17521</v>
      </c>
      <c r="D10540" s="2" t="s">
        <v>17524</v>
      </c>
      <c r="E10540" s="2" t="s">
        <v>17542</v>
      </c>
      <c r="F10540" s="2" t="s">
        <v>18083</v>
      </c>
      <c r="G10540" s="2" t="s">
        <v>18093</v>
      </c>
      <c r="H10540" s="3" t="s">
        <v>18094</v>
      </c>
      <c r="I10540" s="3" t="s">
        <v>17875</v>
      </c>
      <c r="J10540" s="3">
        <v>24</v>
      </c>
      <c r="K10540" s="26" t="s">
        <v>36</v>
      </c>
      <c r="O10540" s="7" t="s">
        <v>34178</v>
      </c>
      <c r="P10540" s="7" t="s">
        <v>33998</v>
      </c>
      <c r="Q10540" s="2" t="s">
        <v>33999</v>
      </c>
      <c r="R10540" s="2">
        <v>125</v>
      </c>
      <c r="S10540" s="2">
        <v>125</v>
      </c>
      <c r="T10540" s="2" t="s">
        <v>31186</v>
      </c>
      <c r="V10540" s="26">
        <v>1</v>
      </c>
    </row>
    <row r="10541" spans="1:23" ht="28.8" x14ac:dyDescent="0.3">
      <c r="A10541" t="s">
        <v>32460</v>
      </c>
      <c r="B10541" s="2" t="s">
        <v>19</v>
      </c>
      <c r="C10541" s="2" t="s">
        <v>17521</v>
      </c>
      <c r="D10541" s="2" t="s">
        <v>17524</v>
      </c>
      <c r="E10541" s="2" t="s">
        <v>17542</v>
      </c>
      <c r="F10541" s="2" t="s">
        <v>18083</v>
      </c>
      <c r="G10541" s="2" t="s">
        <v>18095</v>
      </c>
      <c r="H10541" s="3" t="s">
        <v>18096</v>
      </c>
      <c r="I10541" s="3" t="s">
        <v>17875</v>
      </c>
      <c r="J10541" s="3">
        <v>43</v>
      </c>
      <c r="K10541" s="26" t="s">
        <v>36</v>
      </c>
      <c r="O10541" s="7" t="s">
        <v>34178</v>
      </c>
      <c r="P10541" s="7" t="s">
        <v>33998</v>
      </c>
      <c r="Q10541" s="2" t="s">
        <v>33999</v>
      </c>
      <c r="R10541" s="2">
        <v>150</v>
      </c>
      <c r="S10541" s="2">
        <v>150</v>
      </c>
      <c r="T10541" s="2" t="s">
        <v>31186</v>
      </c>
      <c r="V10541" s="26">
        <v>1</v>
      </c>
    </row>
    <row r="10542" spans="1:23" ht="28.8" x14ac:dyDescent="0.3">
      <c r="A10542" t="s">
        <v>32460</v>
      </c>
      <c r="B10542" s="2" t="s">
        <v>19</v>
      </c>
      <c r="C10542" s="2" t="s">
        <v>17521</v>
      </c>
      <c r="D10542" s="2" t="s">
        <v>17524</v>
      </c>
      <c r="E10542" s="2" t="s">
        <v>17542</v>
      </c>
      <c r="F10542" s="2" t="s">
        <v>18083</v>
      </c>
      <c r="G10542" s="2" t="s">
        <v>18097</v>
      </c>
      <c r="H10542" s="3" t="s">
        <v>18098</v>
      </c>
      <c r="I10542" s="3" t="s">
        <v>17875</v>
      </c>
      <c r="J10542" s="3">
        <v>39</v>
      </c>
      <c r="K10542" s="26" t="s">
        <v>36</v>
      </c>
      <c r="O10542" s="7" t="s">
        <v>34178</v>
      </c>
      <c r="P10542" s="7" t="s">
        <v>33998</v>
      </c>
      <c r="Q10542" s="2" t="s">
        <v>33999</v>
      </c>
      <c r="R10542" s="2">
        <v>200</v>
      </c>
      <c r="S10542" s="2">
        <v>200</v>
      </c>
      <c r="T10542" s="2" t="s">
        <v>31186</v>
      </c>
      <c r="V10542" s="26">
        <v>1</v>
      </c>
    </row>
    <row r="10543" spans="1:23" ht="28.8" x14ac:dyDescent="0.3">
      <c r="A10543" t="s">
        <v>32460</v>
      </c>
      <c r="B10543" s="2" t="s">
        <v>19</v>
      </c>
      <c r="C10543" s="2" t="s">
        <v>17521</v>
      </c>
      <c r="D10543" s="2" t="s">
        <v>17524</v>
      </c>
      <c r="E10543" s="2" t="s">
        <v>17542</v>
      </c>
      <c r="F10543" s="2" t="s">
        <v>18083</v>
      </c>
      <c r="G10543" s="2" t="s">
        <v>18099</v>
      </c>
      <c r="H10543" s="3" t="s">
        <v>18100</v>
      </c>
      <c r="I10543" s="3" t="s">
        <v>17875</v>
      </c>
      <c r="J10543" s="3">
        <v>5</v>
      </c>
      <c r="K10543" s="26" t="s">
        <v>36</v>
      </c>
      <c r="O10543" s="7" t="s">
        <v>34178</v>
      </c>
      <c r="P10543" s="7" t="s">
        <v>33998</v>
      </c>
      <c r="Q10543" s="2" t="s">
        <v>33999</v>
      </c>
      <c r="R10543" s="2">
        <v>250</v>
      </c>
      <c r="S10543" s="2">
        <v>250</v>
      </c>
      <c r="T10543" s="2" t="s">
        <v>31186</v>
      </c>
      <c r="V10543" s="26">
        <v>1</v>
      </c>
    </row>
    <row r="10544" spans="1:23" ht="28.8" x14ac:dyDescent="0.3">
      <c r="A10544" t="s">
        <v>32460</v>
      </c>
      <c r="B10544" s="2" t="s">
        <v>19</v>
      </c>
      <c r="C10544" s="2" t="s">
        <v>17521</v>
      </c>
      <c r="D10544" s="2" t="s">
        <v>17524</v>
      </c>
      <c r="E10544" s="2" t="s">
        <v>17542</v>
      </c>
      <c r="F10544" s="2" t="s">
        <v>18083</v>
      </c>
      <c r="G10544" s="2" t="s">
        <v>18101</v>
      </c>
      <c r="H10544" s="3" t="s">
        <v>18102</v>
      </c>
      <c r="I10544" s="3" t="s">
        <v>17875</v>
      </c>
      <c r="J10544" s="3">
        <v>9</v>
      </c>
      <c r="K10544" s="26" t="s">
        <v>36</v>
      </c>
      <c r="O10544" s="7" t="s">
        <v>34178</v>
      </c>
      <c r="P10544" s="7" t="s">
        <v>33998</v>
      </c>
      <c r="Q10544" s="2" t="s">
        <v>33999</v>
      </c>
      <c r="R10544" s="2">
        <v>300</v>
      </c>
      <c r="S10544" s="2">
        <v>300</v>
      </c>
      <c r="T10544" s="2" t="s">
        <v>31186</v>
      </c>
      <c r="V10544" s="26">
        <v>1</v>
      </c>
    </row>
    <row r="10545" spans="1:22" ht="28.8" x14ac:dyDescent="0.3">
      <c r="A10545" t="s">
        <v>32460</v>
      </c>
      <c r="B10545" s="2" t="s">
        <v>19</v>
      </c>
      <c r="C10545" s="2" t="s">
        <v>17521</v>
      </c>
      <c r="D10545" s="2" t="s">
        <v>17524</v>
      </c>
      <c r="E10545" s="2" t="s">
        <v>17542</v>
      </c>
      <c r="F10545" s="2" t="s">
        <v>18083</v>
      </c>
      <c r="G10545" s="2" t="s">
        <v>18103</v>
      </c>
      <c r="H10545" s="3" t="s">
        <v>18104</v>
      </c>
      <c r="I10545" s="3" t="s">
        <v>17875</v>
      </c>
      <c r="J10545" s="3">
        <v>10</v>
      </c>
      <c r="K10545" s="26" t="s">
        <v>36</v>
      </c>
      <c r="O10545" s="7" t="s">
        <v>34178</v>
      </c>
      <c r="P10545" s="7" t="s">
        <v>33998</v>
      </c>
      <c r="Q10545" s="2" t="s">
        <v>33999</v>
      </c>
      <c r="R10545" s="2">
        <v>400</v>
      </c>
      <c r="S10545" s="2">
        <v>400</v>
      </c>
      <c r="T10545" s="2" t="s">
        <v>31186</v>
      </c>
      <c r="V10545" s="26">
        <v>1</v>
      </c>
    </row>
    <row r="10546" spans="1:22" ht="28.8" x14ac:dyDescent="0.3">
      <c r="A10546" t="s">
        <v>32460</v>
      </c>
      <c r="B10546" s="2" t="s">
        <v>19</v>
      </c>
      <c r="C10546" s="2" t="s">
        <v>17521</v>
      </c>
      <c r="D10546" s="2" t="s">
        <v>17524</v>
      </c>
      <c r="E10546" s="2" t="s">
        <v>17542</v>
      </c>
      <c r="F10546" s="2" t="s">
        <v>18083</v>
      </c>
      <c r="G10546" s="2" t="s">
        <v>18105</v>
      </c>
      <c r="H10546" s="3" t="s">
        <v>18106</v>
      </c>
      <c r="I10546" s="3" t="s">
        <v>17875</v>
      </c>
      <c r="J10546" s="3">
        <v>5</v>
      </c>
      <c r="K10546" s="26" t="s">
        <v>36</v>
      </c>
      <c r="O10546" s="7" t="s">
        <v>34178</v>
      </c>
      <c r="P10546" s="7" t="s">
        <v>33998</v>
      </c>
      <c r="Q10546" s="2" t="s">
        <v>33999</v>
      </c>
      <c r="R10546" s="2">
        <v>500</v>
      </c>
      <c r="S10546" s="2">
        <v>500</v>
      </c>
      <c r="T10546" s="2" t="s">
        <v>31186</v>
      </c>
      <c r="V10546" s="26">
        <v>1</v>
      </c>
    </row>
    <row r="10547" spans="1:22" ht="28.8" x14ac:dyDescent="0.3">
      <c r="A10547" t="s">
        <v>32460</v>
      </c>
      <c r="B10547" s="2" t="s">
        <v>19</v>
      </c>
      <c r="C10547" s="2" t="s">
        <v>17521</v>
      </c>
      <c r="D10547" s="2" t="s">
        <v>17524</v>
      </c>
      <c r="E10547" s="2" t="s">
        <v>17542</v>
      </c>
      <c r="F10547" s="2" t="s">
        <v>18083</v>
      </c>
      <c r="G10547" s="2" t="s">
        <v>18107</v>
      </c>
      <c r="H10547" s="3" t="s">
        <v>18108</v>
      </c>
      <c r="I10547" s="3" t="s">
        <v>17875</v>
      </c>
      <c r="J10547" s="3">
        <v>1</v>
      </c>
      <c r="K10547" s="26" t="s">
        <v>36</v>
      </c>
      <c r="O10547" s="7" t="s">
        <v>34178</v>
      </c>
      <c r="P10547" s="7" t="s">
        <v>33998</v>
      </c>
      <c r="Q10547" s="2" t="s">
        <v>33999</v>
      </c>
      <c r="R10547" s="2">
        <v>600</v>
      </c>
      <c r="S10547" s="2">
        <v>600</v>
      </c>
      <c r="T10547" s="2" t="s">
        <v>31186</v>
      </c>
      <c r="V10547" s="26">
        <v>1</v>
      </c>
    </row>
    <row r="10548" spans="1:22" ht="28.8" x14ac:dyDescent="0.3">
      <c r="A10548" t="s">
        <v>32460</v>
      </c>
      <c r="B10548" s="2" t="s">
        <v>19</v>
      </c>
      <c r="C10548" s="2" t="s">
        <v>17521</v>
      </c>
      <c r="D10548" s="2" t="s">
        <v>17524</v>
      </c>
      <c r="E10548" s="2" t="s">
        <v>17542</v>
      </c>
      <c r="F10548" s="2" t="s">
        <v>18083</v>
      </c>
      <c r="G10548" s="2" t="s">
        <v>18109</v>
      </c>
      <c r="H10548" s="3" t="s">
        <v>18110</v>
      </c>
      <c r="I10548" s="3" t="s">
        <v>17875</v>
      </c>
      <c r="K10548" s="26" t="s">
        <v>36</v>
      </c>
      <c r="O10548" s="7" t="s">
        <v>34178</v>
      </c>
      <c r="P10548" s="7" t="s">
        <v>33998</v>
      </c>
      <c r="Q10548" s="2" t="s">
        <v>33999</v>
      </c>
      <c r="R10548" s="2">
        <v>700</v>
      </c>
      <c r="S10548" s="2">
        <v>700</v>
      </c>
      <c r="T10548" s="2" t="s">
        <v>31186</v>
      </c>
      <c r="V10548" s="26">
        <v>1</v>
      </c>
    </row>
    <row r="10549" spans="1:22" ht="28.8" x14ac:dyDescent="0.3">
      <c r="A10549" t="s">
        <v>32460</v>
      </c>
      <c r="B10549" s="2" t="s">
        <v>19</v>
      </c>
      <c r="C10549" s="2" t="s">
        <v>17521</v>
      </c>
      <c r="D10549" s="2" t="s">
        <v>17524</v>
      </c>
      <c r="E10549" s="2" t="s">
        <v>17542</v>
      </c>
      <c r="F10549" s="2" t="s">
        <v>18083</v>
      </c>
      <c r="G10549" s="2" t="s">
        <v>18111</v>
      </c>
      <c r="H10549" s="3" t="s">
        <v>18112</v>
      </c>
      <c r="I10549" s="3" t="s">
        <v>17875</v>
      </c>
      <c r="K10549" s="26" t="s">
        <v>36</v>
      </c>
      <c r="O10549" s="7" t="s">
        <v>34178</v>
      </c>
      <c r="P10549" s="7" t="s">
        <v>33998</v>
      </c>
      <c r="Q10549" s="2" t="s">
        <v>33999</v>
      </c>
      <c r="R10549" s="2">
        <v>800</v>
      </c>
      <c r="S10549" s="2">
        <v>800</v>
      </c>
      <c r="T10549" s="2" t="s">
        <v>31186</v>
      </c>
      <c r="V10549" s="26">
        <v>1</v>
      </c>
    </row>
    <row r="10550" spans="1:22" ht="28.8" x14ac:dyDescent="0.3">
      <c r="A10550" t="s">
        <v>32460</v>
      </c>
      <c r="B10550" s="2" t="s">
        <v>19</v>
      </c>
      <c r="C10550" s="2" t="s">
        <v>17521</v>
      </c>
      <c r="D10550" s="2" t="s">
        <v>17524</v>
      </c>
      <c r="E10550" s="2" t="s">
        <v>17542</v>
      </c>
      <c r="F10550" s="2" t="s">
        <v>18083</v>
      </c>
      <c r="G10550" s="2" t="s">
        <v>18113</v>
      </c>
      <c r="H10550" s="3" t="s">
        <v>18114</v>
      </c>
      <c r="I10550" s="3" t="s">
        <v>17875</v>
      </c>
      <c r="K10550" s="26" t="s">
        <v>36</v>
      </c>
      <c r="O10550" s="7" t="s">
        <v>34178</v>
      </c>
      <c r="P10550" s="7" t="s">
        <v>33998</v>
      </c>
      <c r="Q10550" s="2" t="s">
        <v>33999</v>
      </c>
      <c r="R10550" s="2">
        <v>900</v>
      </c>
      <c r="S10550" s="2">
        <v>900</v>
      </c>
      <c r="T10550" s="2" t="s">
        <v>31186</v>
      </c>
      <c r="V10550" s="26">
        <v>1</v>
      </c>
    </row>
    <row r="10551" spans="1:22" ht="28.8" x14ac:dyDescent="0.3">
      <c r="A10551" t="s">
        <v>32460</v>
      </c>
      <c r="B10551" s="2" t="s">
        <v>19</v>
      </c>
      <c r="C10551" s="2" t="s">
        <v>17521</v>
      </c>
      <c r="D10551" s="2" t="s">
        <v>17524</v>
      </c>
      <c r="E10551" s="2" t="s">
        <v>17542</v>
      </c>
      <c r="F10551" s="2" t="s">
        <v>18083</v>
      </c>
      <c r="G10551" s="2" t="s">
        <v>18115</v>
      </c>
      <c r="H10551" s="3" t="s">
        <v>18116</v>
      </c>
      <c r="I10551" s="3" t="s">
        <v>17875</v>
      </c>
      <c r="K10551" s="26" t="s">
        <v>36</v>
      </c>
      <c r="O10551" s="7" t="s">
        <v>34178</v>
      </c>
      <c r="P10551" s="7" t="s">
        <v>33998</v>
      </c>
      <c r="Q10551" s="2" t="s">
        <v>33999</v>
      </c>
      <c r="R10551" s="2">
        <v>1000</v>
      </c>
      <c r="S10551" s="2">
        <v>1000</v>
      </c>
      <c r="T10551" s="2" t="s">
        <v>31186</v>
      </c>
      <c r="V10551" s="26">
        <v>1</v>
      </c>
    </row>
    <row r="10552" spans="1:22" ht="28.8" x14ac:dyDescent="0.3">
      <c r="A10552" t="s">
        <v>32460</v>
      </c>
      <c r="B10552" s="2" t="s">
        <v>19</v>
      </c>
      <c r="C10552" s="2" t="s">
        <v>17521</v>
      </c>
      <c r="D10552" s="2" t="s">
        <v>17524</v>
      </c>
      <c r="E10552" s="2" t="s">
        <v>17542</v>
      </c>
      <c r="F10552" s="2" t="s">
        <v>18083</v>
      </c>
      <c r="G10552" s="2" t="s">
        <v>18117</v>
      </c>
      <c r="H10552" s="3" t="s">
        <v>18118</v>
      </c>
      <c r="I10552" s="3" t="s">
        <v>17875</v>
      </c>
      <c r="K10552" s="26" t="s">
        <v>36</v>
      </c>
      <c r="O10552" s="7" t="s">
        <v>34178</v>
      </c>
      <c r="P10552" s="7" t="s">
        <v>33998</v>
      </c>
      <c r="Q10552" s="2" t="s">
        <v>33999</v>
      </c>
      <c r="R10552" s="2">
        <v>1200</v>
      </c>
      <c r="S10552" s="2">
        <v>1200</v>
      </c>
      <c r="T10552" s="2" t="s">
        <v>31186</v>
      </c>
      <c r="V10552" s="26">
        <v>1</v>
      </c>
    </row>
    <row r="10553" spans="1:22" ht="28.8" x14ac:dyDescent="0.3">
      <c r="A10553" t="s">
        <v>32460</v>
      </c>
      <c r="B10553" s="2" t="s">
        <v>19</v>
      </c>
      <c r="C10553" s="2" t="s">
        <v>17521</v>
      </c>
      <c r="D10553" s="2" t="s">
        <v>17524</v>
      </c>
      <c r="E10553" s="2" t="s">
        <v>17542</v>
      </c>
      <c r="F10553" s="2" t="s">
        <v>18083</v>
      </c>
      <c r="G10553" s="2" t="s">
        <v>18119</v>
      </c>
      <c r="H10553" s="3" t="s">
        <v>18120</v>
      </c>
      <c r="I10553" s="3" t="s">
        <v>17875</v>
      </c>
      <c r="K10553" s="26" t="s">
        <v>36</v>
      </c>
      <c r="O10553" s="7" t="s">
        <v>34178</v>
      </c>
      <c r="P10553" s="7" t="s">
        <v>33998</v>
      </c>
      <c r="Q10553" s="2" t="s">
        <v>33999</v>
      </c>
      <c r="R10553" s="2">
        <v>1400</v>
      </c>
      <c r="S10553" s="2">
        <v>1400</v>
      </c>
      <c r="T10553" s="2" t="s">
        <v>31186</v>
      </c>
      <c r="V10553" s="26">
        <v>1</v>
      </c>
    </row>
    <row r="10554" spans="1:22" x14ac:dyDescent="0.3">
      <c r="L10554" s="163" t="s">
        <v>0</v>
      </c>
      <c r="M10554" s="163"/>
      <c r="N10554" s="163"/>
      <c r="O10554" s="163" t="s">
        <v>1</v>
      </c>
      <c r="P10554" s="163"/>
    </row>
    <row r="10555" spans="1:22" ht="43.2" x14ac:dyDescent="0.3">
      <c r="B10555" s="2" t="s">
        <v>19</v>
      </c>
      <c r="C10555" s="2" t="s">
        <v>17521</v>
      </c>
      <c r="D10555" s="2" t="s">
        <v>17524</v>
      </c>
      <c r="E10555" s="2" t="s">
        <v>17542</v>
      </c>
      <c r="F10555" s="2" t="s">
        <v>18121</v>
      </c>
      <c r="H10555" s="3" t="s">
        <v>18122</v>
      </c>
      <c r="L10555" s="123" t="s">
        <v>12</v>
      </c>
      <c r="M10555" s="123" t="s">
        <v>13</v>
      </c>
      <c r="N10555" s="123" t="s">
        <v>14</v>
      </c>
      <c r="O10555" s="123" t="s">
        <v>32311</v>
      </c>
      <c r="P10555" s="123" t="s">
        <v>31195</v>
      </c>
    </row>
    <row r="10556" spans="1:22" x14ac:dyDescent="0.3">
      <c r="B10556" s="4" t="s">
        <v>19</v>
      </c>
      <c r="C10556" s="4" t="s">
        <v>17521</v>
      </c>
      <c r="D10556" s="4" t="s">
        <v>17524</v>
      </c>
      <c r="E10556" s="4" t="s">
        <v>17542</v>
      </c>
      <c r="F10556" s="4" t="s">
        <v>18121</v>
      </c>
      <c r="G10556" s="4" t="s">
        <v>18123</v>
      </c>
      <c r="H10556" s="5" t="s">
        <v>18124</v>
      </c>
      <c r="I10556" s="5" t="s">
        <v>1758</v>
      </c>
    </row>
    <row r="10557" spans="1:22" x14ac:dyDescent="0.3">
      <c r="B10557" s="4" t="s">
        <v>19</v>
      </c>
      <c r="C10557" s="4" t="s">
        <v>17521</v>
      </c>
      <c r="D10557" s="4" t="s">
        <v>17524</v>
      </c>
      <c r="E10557" s="4" t="s">
        <v>17542</v>
      </c>
      <c r="F10557" s="4" t="s">
        <v>18121</v>
      </c>
      <c r="G10557" s="4" t="s">
        <v>18125</v>
      </c>
      <c r="H10557" s="5" t="s">
        <v>18126</v>
      </c>
      <c r="I10557" s="5" t="s">
        <v>1758</v>
      </c>
    </row>
    <row r="10558" spans="1:22" x14ac:dyDescent="0.3">
      <c r="L10558" s="163" t="s">
        <v>0</v>
      </c>
      <c r="M10558" s="163"/>
      <c r="N10558" s="163"/>
      <c r="O10558" s="168" t="s">
        <v>1</v>
      </c>
      <c r="P10558" s="170"/>
      <c r="Q10558" s="165" t="s">
        <v>31185</v>
      </c>
      <c r="R10558" s="166"/>
      <c r="S10558" s="166"/>
      <c r="T10558" s="166"/>
      <c r="U10558" s="167"/>
    </row>
    <row r="10559" spans="1:22" ht="43.2" x14ac:dyDescent="0.3">
      <c r="B10559" s="2" t="s">
        <v>19</v>
      </c>
      <c r="C10559" s="2" t="s">
        <v>17521</v>
      </c>
      <c r="D10559" s="2" t="s">
        <v>17524</v>
      </c>
      <c r="E10559" s="2" t="s">
        <v>17542</v>
      </c>
      <c r="F10559" s="2" t="s">
        <v>18127</v>
      </c>
      <c r="H10559" s="3" t="s">
        <v>18128</v>
      </c>
      <c r="L10559" s="123" t="s">
        <v>12</v>
      </c>
      <c r="M10559" s="123" t="s">
        <v>13</v>
      </c>
      <c r="N10559" s="123" t="s">
        <v>14</v>
      </c>
      <c r="O10559" s="123" t="s">
        <v>32311</v>
      </c>
      <c r="P10559" s="123" t="s">
        <v>32500</v>
      </c>
      <c r="Q10559" s="50" t="s">
        <v>32319</v>
      </c>
      <c r="R10559" s="51" t="s">
        <v>32320</v>
      </c>
      <c r="S10559" s="51" t="s">
        <v>17</v>
      </c>
      <c r="T10559" s="51" t="s">
        <v>18</v>
      </c>
      <c r="U10559" s="51" t="s">
        <v>31184</v>
      </c>
    </row>
    <row r="10560" spans="1:22" ht="43.2" x14ac:dyDescent="0.3">
      <c r="A10560" t="s">
        <v>32460</v>
      </c>
      <c r="B10560" s="2" t="s">
        <v>19</v>
      </c>
      <c r="C10560" s="2" t="s">
        <v>17521</v>
      </c>
      <c r="D10560" s="2" t="s">
        <v>17524</v>
      </c>
      <c r="E10560" s="2" t="s">
        <v>17542</v>
      </c>
      <c r="F10560" s="2" t="s">
        <v>18127</v>
      </c>
      <c r="G10560" s="2" t="s">
        <v>18129</v>
      </c>
      <c r="H10560" s="3" t="s">
        <v>18130</v>
      </c>
      <c r="I10560" s="3" t="s">
        <v>1758</v>
      </c>
      <c r="J10560" s="3">
        <v>10</v>
      </c>
      <c r="K10560" s="26" t="s">
        <v>36</v>
      </c>
      <c r="O10560" s="7" t="s">
        <v>34181</v>
      </c>
      <c r="P10560" s="2" t="s">
        <v>33999</v>
      </c>
      <c r="Q10560" s="2">
        <v>1200</v>
      </c>
      <c r="R10560" s="2">
        <v>1200</v>
      </c>
      <c r="S10560" s="2" t="s">
        <v>31186</v>
      </c>
      <c r="U10560" s="26">
        <v>1</v>
      </c>
    </row>
    <row r="10561" spans="1:24" ht="43.2" x14ac:dyDescent="0.3">
      <c r="A10561" t="s">
        <v>32460</v>
      </c>
      <c r="B10561" s="2" t="s">
        <v>19</v>
      </c>
      <c r="C10561" s="2" t="s">
        <v>17521</v>
      </c>
      <c r="D10561" s="2" t="s">
        <v>17524</v>
      </c>
      <c r="E10561" s="2" t="s">
        <v>17542</v>
      </c>
      <c r="F10561" s="2" t="s">
        <v>18127</v>
      </c>
      <c r="G10561" s="2" t="s">
        <v>18131</v>
      </c>
      <c r="H10561" s="3" t="s">
        <v>18132</v>
      </c>
      <c r="I10561" s="3" t="s">
        <v>1758</v>
      </c>
      <c r="K10561" s="26" t="s">
        <v>36</v>
      </c>
      <c r="O10561" s="7" t="s">
        <v>34181</v>
      </c>
      <c r="P10561" s="2" t="s">
        <v>33999</v>
      </c>
      <c r="Q10561" s="2">
        <v>1400</v>
      </c>
      <c r="R10561" s="2">
        <v>1400</v>
      </c>
      <c r="S10561" s="2" t="s">
        <v>31186</v>
      </c>
      <c r="U10561" s="26">
        <v>1</v>
      </c>
    </row>
    <row r="10562" spans="1:24" x14ac:dyDescent="0.3">
      <c r="L10562" s="163" t="s">
        <v>0</v>
      </c>
      <c r="M10562" s="163"/>
      <c r="N10562" s="163"/>
      <c r="O10562" s="163" t="s">
        <v>1</v>
      </c>
      <c r="P10562" s="163"/>
    </row>
    <row r="10563" spans="1:24" ht="43.2" x14ac:dyDescent="0.3">
      <c r="B10563" s="2" t="s">
        <v>19</v>
      </c>
      <c r="C10563" s="2" t="s">
        <v>17521</v>
      </c>
      <c r="D10563" s="2" t="s">
        <v>17524</v>
      </c>
      <c r="E10563" s="2" t="s">
        <v>17542</v>
      </c>
      <c r="F10563" s="2" t="s">
        <v>18133</v>
      </c>
      <c r="H10563" s="3" t="s">
        <v>18134</v>
      </c>
      <c r="L10563" s="123" t="s">
        <v>12</v>
      </c>
      <c r="M10563" s="123" t="s">
        <v>13</v>
      </c>
      <c r="N10563" s="123" t="s">
        <v>14</v>
      </c>
      <c r="O10563" s="123" t="s">
        <v>32311</v>
      </c>
      <c r="P10563" s="123" t="s">
        <v>31195</v>
      </c>
    </row>
    <row r="10564" spans="1:24" ht="28.8" x14ac:dyDescent="0.3">
      <c r="B10564" s="4" t="s">
        <v>19</v>
      </c>
      <c r="C10564" s="4" t="s">
        <v>17521</v>
      </c>
      <c r="D10564" s="4" t="s">
        <v>17524</v>
      </c>
      <c r="E10564" s="4" t="s">
        <v>17542</v>
      </c>
      <c r="F10564" s="4" t="s">
        <v>18133</v>
      </c>
      <c r="G10564" s="4" t="s">
        <v>18135</v>
      </c>
      <c r="H10564" s="5" t="s">
        <v>18136</v>
      </c>
      <c r="I10564" s="5" t="s">
        <v>2526</v>
      </c>
    </row>
    <row r="10565" spans="1:24" ht="28.8" x14ac:dyDescent="0.3">
      <c r="B10565" s="4" t="s">
        <v>19</v>
      </c>
      <c r="C10565" s="4" t="s">
        <v>17521</v>
      </c>
      <c r="D10565" s="4" t="s">
        <v>17524</v>
      </c>
      <c r="E10565" s="4" t="s">
        <v>17542</v>
      </c>
      <c r="F10565" s="4" t="s">
        <v>18133</v>
      </c>
      <c r="G10565" s="4" t="s">
        <v>18137</v>
      </c>
      <c r="H10565" s="5" t="s">
        <v>18138</v>
      </c>
      <c r="I10565" s="5" t="s">
        <v>2526</v>
      </c>
    </row>
    <row r="10566" spans="1:24" x14ac:dyDescent="0.3">
      <c r="L10566" s="163" t="s">
        <v>0</v>
      </c>
      <c r="M10566" s="163"/>
      <c r="N10566" s="163"/>
      <c r="O10566" s="163" t="s">
        <v>1</v>
      </c>
      <c r="P10566" s="163"/>
    </row>
    <row r="10567" spans="1:24" ht="43.2" x14ac:dyDescent="0.3">
      <c r="B10567" s="2" t="s">
        <v>19</v>
      </c>
      <c r="C10567" s="2" t="s">
        <v>17521</v>
      </c>
      <c r="D10567" s="2" t="s">
        <v>17524</v>
      </c>
      <c r="E10567" s="2" t="s">
        <v>17542</v>
      </c>
      <c r="F10567" s="2" t="s">
        <v>18139</v>
      </c>
      <c r="H10567" s="3" t="s">
        <v>18140</v>
      </c>
      <c r="L10567" s="123" t="s">
        <v>12</v>
      </c>
      <c r="M10567" s="123" t="s">
        <v>13</v>
      </c>
      <c r="N10567" s="123" t="s">
        <v>14</v>
      </c>
      <c r="O10567" s="123" t="s">
        <v>32311</v>
      </c>
      <c r="P10567" s="123" t="s">
        <v>31195</v>
      </c>
    </row>
    <row r="10568" spans="1:24" x14ac:dyDescent="0.3">
      <c r="L10568" s="163" t="s">
        <v>0</v>
      </c>
      <c r="M10568" s="163"/>
      <c r="N10568" s="163"/>
      <c r="O10568" s="163" t="s">
        <v>1</v>
      </c>
      <c r="P10568" s="163"/>
    </row>
    <row r="10569" spans="1:24" ht="43.2" x14ac:dyDescent="0.3">
      <c r="B10569" s="2" t="s">
        <v>19</v>
      </c>
      <c r="C10569" s="2" t="s">
        <v>17521</v>
      </c>
      <c r="D10569" s="2" t="s">
        <v>17524</v>
      </c>
      <c r="E10569" s="2" t="s">
        <v>17542</v>
      </c>
      <c r="F10569" s="2" t="s">
        <v>18141</v>
      </c>
      <c r="H10569" s="3" t="s">
        <v>18142</v>
      </c>
      <c r="L10569" s="123" t="s">
        <v>12</v>
      </c>
      <c r="M10569" s="123" t="s">
        <v>13</v>
      </c>
      <c r="N10569" s="123" t="s">
        <v>14</v>
      </c>
      <c r="O10569" s="123" t="s">
        <v>32311</v>
      </c>
      <c r="P10569" s="123" t="s">
        <v>31195</v>
      </c>
    </row>
    <row r="10570" spans="1:24" x14ac:dyDescent="0.3">
      <c r="B10570" s="4" t="s">
        <v>19</v>
      </c>
      <c r="C10570" s="4" t="s">
        <v>17521</v>
      </c>
      <c r="D10570" s="4" t="s">
        <v>17524</v>
      </c>
      <c r="E10570" s="4" t="s">
        <v>17542</v>
      </c>
      <c r="F10570" s="4" t="s">
        <v>18141</v>
      </c>
      <c r="G10570" s="4" t="s">
        <v>18143</v>
      </c>
      <c r="H10570" s="5" t="s">
        <v>18144</v>
      </c>
      <c r="I10570" s="5" t="s">
        <v>17875</v>
      </c>
    </row>
    <row r="10571" spans="1:24" x14ac:dyDescent="0.3">
      <c r="B10571" s="4" t="s">
        <v>19</v>
      </c>
      <c r="C10571" s="4" t="s">
        <v>17521</v>
      </c>
      <c r="D10571" s="4" t="s">
        <v>17524</v>
      </c>
      <c r="E10571" s="4" t="s">
        <v>17542</v>
      </c>
      <c r="F10571" s="4" t="s">
        <v>18141</v>
      </c>
      <c r="G10571" s="4" t="s">
        <v>18145</v>
      </c>
      <c r="H10571" s="5" t="s">
        <v>18146</v>
      </c>
      <c r="I10571" s="5" t="s">
        <v>17875</v>
      </c>
    </row>
    <row r="10572" spans="1:24" x14ac:dyDescent="0.3">
      <c r="B10572" s="2" t="s">
        <v>19</v>
      </c>
      <c r="C10572" s="2" t="s">
        <v>17521</v>
      </c>
      <c r="D10572" s="2" t="s">
        <v>17524</v>
      </c>
      <c r="E10572" s="2" t="s">
        <v>17544</v>
      </c>
      <c r="H10572" s="3" t="s">
        <v>18147</v>
      </c>
    </row>
    <row r="10573" spans="1:24" x14ac:dyDescent="0.3">
      <c r="L10573" s="163" t="s">
        <v>0</v>
      </c>
      <c r="M10573" s="163"/>
      <c r="N10573" s="163"/>
      <c r="O10573" s="163" t="s">
        <v>1</v>
      </c>
      <c r="P10573" s="163"/>
      <c r="Q10573" s="163"/>
      <c r="R10573" s="163"/>
      <c r="S10573" s="163"/>
      <c r="T10573" s="165" t="s">
        <v>31185</v>
      </c>
      <c r="U10573" s="166"/>
      <c r="V10573" s="166"/>
      <c r="W10573" s="166"/>
      <c r="X10573" s="167"/>
    </row>
    <row r="10574" spans="1:24" ht="43.2" x14ac:dyDescent="0.3">
      <c r="B10574" s="2" t="s">
        <v>19</v>
      </c>
      <c r="C10574" s="2" t="s">
        <v>17521</v>
      </c>
      <c r="D10574" s="2" t="s">
        <v>17524</v>
      </c>
      <c r="E10574" s="2" t="s">
        <v>17544</v>
      </c>
      <c r="F10574" s="2" t="s">
        <v>18148</v>
      </c>
      <c r="H10574" s="3" t="s">
        <v>18149</v>
      </c>
      <c r="L10574" s="123" t="s">
        <v>12</v>
      </c>
      <c r="M10574" s="123" t="s">
        <v>13</v>
      </c>
      <c r="N10574" s="123" t="s">
        <v>14</v>
      </c>
      <c r="O10574" s="123" t="s">
        <v>32311</v>
      </c>
      <c r="P10574" s="123" t="s">
        <v>32500</v>
      </c>
      <c r="Q10574" s="123" t="s">
        <v>31196</v>
      </c>
      <c r="R10574" s="123" t="s">
        <v>31195</v>
      </c>
      <c r="S10574" s="123" t="s">
        <v>33082</v>
      </c>
      <c r="T10574" s="50" t="s">
        <v>32319</v>
      </c>
      <c r="U10574" s="51" t="s">
        <v>32320</v>
      </c>
      <c r="V10574" s="51" t="s">
        <v>17</v>
      </c>
      <c r="W10574" s="51" t="s">
        <v>18</v>
      </c>
      <c r="X10574" s="51" t="s">
        <v>31184</v>
      </c>
    </row>
    <row r="10575" spans="1:24" ht="28.8" x14ac:dyDescent="0.3">
      <c r="A10575" t="s">
        <v>32460</v>
      </c>
      <c r="B10575" s="2" t="s">
        <v>19</v>
      </c>
      <c r="C10575" s="2" t="s">
        <v>17521</v>
      </c>
      <c r="D10575" s="2" t="s">
        <v>17524</v>
      </c>
      <c r="E10575" s="2" t="s">
        <v>17544</v>
      </c>
      <c r="F10575" s="2" t="s">
        <v>18148</v>
      </c>
      <c r="G10575" s="2" t="s">
        <v>18150</v>
      </c>
      <c r="H10575" s="3" t="s">
        <v>18151</v>
      </c>
      <c r="I10575" s="3" t="s">
        <v>13115</v>
      </c>
      <c r="K10575" s="26" t="s">
        <v>36</v>
      </c>
      <c r="O10575" s="7" t="s">
        <v>32650</v>
      </c>
      <c r="P10575" s="7" t="s">
        <v>34182</v>
      </c>
      <c r="Q10575" s="2" t="s">
        <v>34183</v>
      </c>
      <c r="R10575" s="2" t="s">
        <v>34184</v>
      </c>
      <c r="S10575" s="2" t="s">
        <v>34185</v>
      </c>
      <c r="T10575" s="2">
        <v>76</v>
      </c>
      <c r="U10575" s="2">
        <v>76</v>
      </c>
      <c r="V10575" s="26" t="s">
        <v>31186</v>
      </c>
      <c r="X10575" s="26">
        <v>1</v>
      </c>
    </row>
    <row r="10576" spans="1:24" ht="28.8" x14ac:dyDescent="0.3">
      <c r="A10576" t="s">
        <v>32460</v>
      </c>
      <c r="B10576" s="2" t="s">
        <v>19</v>
      </c>
      <c r="C10576" s="2" t="s">
        <v>17521</v>
      </c>
      <c r="D10576" s="2" t="s">
        <v>17524</v>
      </c>
      <c r="E10576" s="2" t="s">
        <v>17544</v>
      </c>
      <c r="F10576" s="2" t="s">
        <v>18148</v>
      </c>
      <c r="G10576" s="2" t="s">
        <v>18152</v>
      </c>
      <c r="H10576" s="3" t="s">
        <v>18153</v>
      </c>
      <c r="I10576" s="3" t="s">
        <v>13115</v>
      </c>
      <c r="J10576" s="3">
        <v>1</v>
      </c>
      <c r="K10576" s="26" t="s">
        <v>36</v>
      </c>
      <c r="O10576" s="7" t="s">
        <v>32650</v>
      </c>
      <c r="P10576" s="7" t="s">
        <v>34182</v>
      </c>
      <c r="Q10576" s="2" t="s">
        <v>34183</v>
      </c>
      <c r="R10576" s="2" t="s">
        <v>34184</v>
      </c>
      <c r="S10576" s="2" t="s">
        <v>34185</v>
      </c>
      <c r="T10576" s="2">
        <v>325</v>
      </c>
      <c r="U10576" s="2">
        <v>325</v>
      </c>
      <c r="V10576" s="26" t="s">
        <v>31186</v>
      </c>
      <c r="X10576" s="26">
        <v>1</v>
      </c>
    </row>
    <row r="10577" spans="1:24" ht="28.8" x14ac:dyDescent="0.3">
      <c r="A10577" t="s">
        <v>32460</v>
      </c>
      <c r="B10577" s="2" t="s">
        <v>19</v>
      </c>
      <c r="C10577" s="2" t="s">
        <v>17521</v>
      </c>
      <c r="D10577" s="2" t="s">
        <v>17524</v>
      </c>
      <c r="E10577" s="2" t="s">
        <v>17544</v>
      </c>
      <c r="F10577" s="2" t="s">
        <v>18148</v>
      </c>
      <c r="G10577" s="2" t="s">
        <v>18154</v>
      </c>
      <c r="H10577" s="3" t="s">
        <v>18155</v>
      </c>
      <c r="I10577" s="3" t="s">
        <v>13115</v>
      </c>
      <c r="K10577" s="26" t="s">
        <v>36</v>
      </c>
      <c r="O10577" s="7" t="s">
        <v>32650</v>
      </c>
      <c r="P10577" s="7" t="s">
        <v>34182</v>
      </c>
      <c r="Q10577" s="2" t="s">
        <v>34183</v>
      </c>
      <c r="R10577" s="2" t="s">
        <v>34184</v>
      </c>
      <c r="S10577" s="2" t="s">
        <v>34185</v>
      </c>
      <c r="T10577" s="2">
        <v>426</v>
      </c>
      <c r="U10577" s="2">
        <v>426</v>
      </c>
      <c r="V10577" s="26" t="s">
        <v>31186</v>
      </c>
      <c r="X10577" s="26">
        <v>1</v>
      </c>
    </row>
    <row r="10578" spans="1:24" x14ac:dyDescent="0.3">
      <c r="B10578" s="2" t="s">
        <v>19</v>
      </c>
      <c r="C10578" s="2" t="s">
        <v>17521</v>
      </c>
      <c r="D10578" s="2" t="s">
        <v>17524</v>
      </c>
      <c r="E10578" s="2" t="s">
        <v>18156</v>
      </c>
      <c r="H10578" s="3" t="s">
        <v>18157</v>
      </c>
    </row>
    <row r="10579" spans="1:24" x14ac:dyDescent="0.3">
      <c r="L10579" s="163" t="s">
        <v>0</v>
      </c>
      <c r="M10579" s="163"/>
      <c r="N10579" s="163"/>
      <c r="O10579" s="192" t="s">
        <v>1</v>
      </c>
      <c r="P10579" s="193"/>
      <c r="Q10579" s="164" t="s">
        <v>31185</v>
      </c>
      <c r="R10579" s="164"/>
      <c r="S10579" s="164"/>
      <c r="T10579" s="164"/>
      <c r="U10579" s="164"/>
    </row>
    <row r="10580" spans="1:24" ht="43.2" x14ac:dyDescent="0.3">
      <c r="B10580" s="2" t="s">
        <v>19</v>
      </c>
      <c r="C10580" s="2" t="s">
        <v>17521</v>
      </c>
      <c r="D10580" s="2" t="s">
        <v>17524</v>
      </c>
      <c r="E10580" s="2" t="s">
        <v>18156</v>
      </c>
      <c r="F10580" s="2" t="s">
        <v>18158</v>
      </c>
      <c r="H10580" s="3" t="s">
        <v>18159</v>
      </c>
      <c r="L10580" s="123" t="s">
        <v>12</v>
      </c>
      <c r="M10580" s="123" t="s">
        <v>13</v>
      </c>
      <c r="N10580" s="123" t="s">
        <v>14</v>
      </c>
      <c r="O10580" s="31" t="s">
        <v>32311</v>
      </c>
      <c r="P10580" s="128" t="s">
        <v>31198</v>
      </c>
      <c r="Q10580" s="126" t="s">
        <v>15</v>
      </c>
      <c r="R10580" s="126" t="s">
        <v>34037</v>
      </c>
      <c r="S10580" s="126" t="s">
        <v>17</v>
      </c>
      <c r="T10580" s="126" t="s">
        <v>18</v>
      </c>
      <c r="U10580" s="126" t="s">
        <v>31184</v>
      </c>
    </row>
    <row r="10581" spans="1:24" x14ac:dyDescent="0.3">
      <c r="A10581" t="s">
        <v>32460</v>
      </c>
      <c r="B10581" s="2" t="s">
        <v>19</v>
      </c>
      <c r="C10581" s="2" t="s">
        <v>17521</v>
      </c>
      <c r="D10581" s="2" t="s">
        <v>17524</v>
      </c>
      <c r="E10581" s="2" t="s">
        <v>18156</v>
      </c>
      <c r="F10581" s="2" t="s">
        <v>18158</v>
      </c>
      <c r="G10581" s="2" t="s">
        <v>18160</v>
      </c>
      <c r="H10581" s="3" t="s">
        <v>18161</v>
      </c>
      <c r="I10581" s="3" t="s">
        <v>1758</v>
      </c>
      <c r="J10581" s="3">
        <v>693</v>
      </c>
      <c r="K10581" s="2" t="s">
        <v>36</v>
      </c>
      <c r="O10581" s="7" t="s">
        <v>34174</v>
      </c>
      <c r="P10581" s="7" t="s">
        <v>34186</v>
      </c>
      <c r="Q10581" s="2">
        <v>50</v>
      </c>
      <c r="R10581" s="2">
        <v>50</v>
      </c>
      <c r="S10581" s="2" t="s">
        <v>31186</v>
      </c>
      <c r="U10581" s="26">
        <v>1</v>
      </c>
    </row>
    <row r="10582" spans="1:24" x14ac:dyDescent="0.3">
      <c r="A10582" t="s">
        <v>32460</v>
      </c>
      <c r="B10582" s="2" t="s">
        <v>19</v>
      </c>
      <c r="C10582" s="2" t="s">
        <v>17521</v>
      </c>
      <c r="D10582" s="2" t="s">
        <v>17524</v>
      </c>
      <c r="E10582" s="2" t="s">
        <v>18156</v>
      </c>
      <c r="F10582" s="2" t="s">
        <v>18158</v>
      </c>
      <c r="G10582" s="2" t="s">
        <v>18162</v>
      </c>
      <c r="H10582" s="3" t="s">
        <v>18163</v>
      </c>
      <c r="I10582" s="3" t="s">
        <v>1758</v>
      </c>
      <c r="J10582" s="3">
        <v>137</v>
      </c>
      <c r="K10582" s="2" t="s">
        <v>36</v>
      </c>
      <c r="O10582" s="7" t="s">
        <v>34174</v>
      </c>
      <c r="P10582" s="7" t="s">
        <v>34186</v>
      </c>
      <c r="Q10582" s="2">
        <v>70</v>
      </c>
      <c r="R10582" s="2">
        <v>70</v>
      </c>
      <c r="S10582" s="2" t="s">
        <v>31186</v>
      </c>
      <c r="U10582" s="26">
        <v>1</v>
      </c>
    </row>
    <row r="10583" spans="1:24" x14ac:dyDescent="0.3">
      <c r="A10583" t="s">
        <v>32460</v>
      </c>
      <c r="B10583" s="2" t="s">
        <v>19</v>
      </c>
      <c r="C10583" s="2" t="s">
        <v>17521</v>
      </c>
      <c r="D10583" s="2" t="s">
        <v>17524</v>
      </c>
      <c r="E10583" s="2" t="s">
        <v>18156</v>
      </c>
      <c r="F10583" s="2" t="s">
        <v>18158</v>
      </c>
      <c r="G10583" s="2" t="s">
        <v>18164</v>
      </c>
      <c r="H10583" s="3" t="s">
        <v>18165</v>
      </c>
      <c r="I10583" s="3" t="s">
        <v>1758</v>
      </c>
      <c r="J10583" s="3">
        <v>26</v>
      </c>
      <c r="K10583" s="2" t="s">
        <v>36</v>
      </c>
      <c r="O10583" s="7" t="s">
        <v>34174</v>
      </c>
      <c r="P10583" s="7" t="s">
        <v>34186</v>
      </c>
      <c r="Q10583" s="2">
        <v>80</v>
      </c>
      <c r="R10583" s="2">
        <v>80</v>
      </c>
      <c r="S10583" s="2" t="s">
        <v>31186</v>
      </c>
      <c r="U10583" s="26">
        <v>1</v>
      </c>
    </row>
    <row r="10584" spans="1:24" x14ac:dyDescent="0.3">
      <c r="A10584" t="s">
        <v>32460</v>
      </c>
      <c r="B10584" s="2" t="s">
        <v>19</v>
      </c>
      <c r="C10584" s="2" t="s">
        <v>17521</v>
      </c>
      <c r="D10584" s="2" t="s">
        <v>17524</v>
      </c>
      <c r="E10584" s="2" t="s">
        <v>18156</v>
      </c>
      <c r="F10584" s="2" t="s">
        <v>18158</v>
      </c>
      <c r="G10584" s="2" t="s">
        <v>18166</v>
      </c>
      <c r="H10584" s="3" t="s">
        <v>18167</v>
      </c>
      <c r="I10584" s="3" t="s">
        <v>1758</v>
      </c>
      <c r="J10584" s="3">
        <v>39</v>
      </c>
      <c r="K10584" s="2" t="s">
        <v>36</v>
      </c>
      <c r="O10584" s="7" t="s">
        <v>34174</v>
      </c>
      <c r="P10584" s="7" t="s">
        <v>34186</v>
      </c>
      <c r="Q10584" s="2">
        <v>100</v>
      </c>
      <c r="R10584" s="2">
        <v>100</v>
      </c>
      <c r="S10584" s="2" t="s">
        <v>31186</v>
      </c>
      <c r="U10584" s="26">
        <v>1</v>
      </c>
    </row>
    <row r="10585" spans="1:24" x14ac:dyDescent="0.3">
      <c r="A10585" t="s">
        <v>32460</v>
      </c>
      <c r="B10585" s="2" t="s">
        <v>19</v>
      </c>
      <c r="C10585" s="2" t="s">
        <v>17521</v>
      </c>
      <c r="D10585" s="2" t="s">
        <v>17524</v>
      </c>
      <c r="E10585" s="2" t="s">
        <v>18156</v>
      </c>
      <c r="F10585" s="2" t="s">
        <v>18158</v>
      </c>
      <c r="G10585" s="2" t="s">
        <v>18168</v>
      </c>
      <c r="H10585" s="3" t="s">
        <v>18169</v>
      </c>
      <c r="I10585" s="3" t="s">
        <v>1758</v>
      </c>
      <c r="J10585" s="3">
        <v>2</v>
      </c>
      <c r="K10585" s="2" t="s">
        <v>36</v>
      </c>
      <c r="O10585" s="7" t="s">
        <v>34174</v>
      </c>
      <c r="P10585" s="7" t="s">
        <v>34186</v>
      </c>
      <c r="Q10585" s="2">
        <v>125</v>
      </c>
      <c r="R10585" s="2">
        <v>125</v>
      </c>
      <c r="S10585" s="2" t="s">
        <v>31186</v>
      </c>
      <c r="U10585" s="26">
        <v>1</v>
      </c>
    </row>
    <row r="10586" spans="1:24" x14ac:dyDescent="0.3">
      <c r="A10586" t="s">
        <v>32460</v>
      </c>
      <c r="B10586" s="2" t="s">
        <v>19</v>
      </c>
      <c r="C10586" s="2" t="s">
        <v>17521</v>
      </c>
      <c r="D10586" s="2" t="s">
        <v>17524</v>
      </c>
      <c r="E10586" s="2" t="s">
        <v>18156</v>
      </c>
      <c r="F10586" s="2" t="s">
        <v>18158</v>
      </c>
      <c r="G10586" s="2" t="s">
        <v>18170</v>
      </c>
      <c r="H10586" s="3" t="s">
        <v>18171</v>
      </c>
      <c r="I10586" s="3" t="s">
        <v>1758</v>
      </c>
      <c r="J10586" s="3">
        <v>3</v>
      </c>
      <c r="K10586" s="2" t="s">
        <v>36</v>
      </c>
      <c r="O10586" s="7" t="s">
        <v>34174</v>
      </c>
      <c r="P10586" s="7" t="s">
        <v>34186</v>
      </c>
      <c r="Q10586" s="2">
        <v>150</v>
      </c>
      <c r="R10586" s="2">
        <v>150</v>
      </c>
      <c r="S10586" s="2" t="s">
        <v>31186</v>
      </c>
      <c r="U10586" s="26">
        <v>1</v>
      </c>
    </row>
    <row r="10587" spans="1:24" x14ac:dyDescent="0.3">
      <c r="A10587" t="s">
        <v>32460</v>
      </c>
      <c r="B10587" s="2" t="s">
        <v>19</v>
      </c>
      <c r="C10587" s="2" t="s">
        <v>17521</v>
      </c>
      <c r="D10587" s="2" t="s">
        <v>17524</v>
      </c>
      <c r="E10587" s="2" t="s">
        <v>18156</v>
      </c>
      <c r="F10587" s="2" t="s">
        <v>18158</v>
      </c>
      <c r="G10587" s="2" t="s">
        <v>18172</v>
      </c>
      <c r="H10587" s="3" t="s">
        <v>18173</v>
      </c>
      <c r="I10587" s="3" t="s">
        <v>1758</v>
      </c>
      <c r="J10587" s="3">
        <v>2</v>
      </c>
      <c r="K10587" s="2" t="s">
        <v>36</v>
      </c>
      <c r="O10587" s="7" t="s">
        <v>34174</v>
      </c>
      <c r="P10587" s="7" t="s">
        <v>34186</v>
      </c>
      <c r="Q10587" s="2">
        <v>200</v>
      </c>
      <c r="R10587" s="2">
        <v>200</v>
      </c>
      <c r="S10587" s="2" t="s">
        <v>31186</v>
      </c>
      <c r="U10587" s="26">
        <v>1</v>
      </c>
    </row>
    <row r="10588" spans="1:24" x14ac:dyDescent="0.3">
      <c r="A10588" t="s">
        <v>32460</v>
      </c>
      <c r="B10588" s="2" t="s">
        <v>19</v>
      </c>
      <c r="C10588" s="2" t="s">
        <v>17521</v>
      </c>
      <c r="D10588" s="2" t="s">
        <v>17524</v>
      </c>
      <c r="E10588" s="2" t="s">
        <v>18156</v>
      </c>
      <c r="F10588" s="2" t="s">
        <v>18158</v>
      </c>
      <c r="G10588" s="2" t="s">
        <v>18174</v>
      </c>
      <c r="H10588" s="3" t="s">
        <v>18175</v>
      </c>
      <c r="I10588" s="3" t="s">
        <v>1758</v>
      </c>
      <c r="J10588" s="3">
        <v>1</v>
      </c>
      <c r="K10588" s="2" t="s">
        <v>36</v>
      </c>
      <c r="O10588" s="7" t="s">
        <v>34174</v>
      </c>
      <c r="P10588" s="7" t="s">
        <v>34186</v>
      </c>
      <c r="Q10588" s="2">
        <v>250</v>
      </c>
      <c r="R10588" s="2">
        <v>250</v>
      </c>
      <c r="S10588" s="2" t="s">
        <v>31186</v>
      </c>
      <c r="U10588" s="26">
        <v>1</v>
      </c>
    </row>
    <row r="10589" spans="1:24" x14ac:dyDescent="0.3">
      <c r="A10589" t="s">
        <v>32460</v>
      </c>
      <c r="B10589" s="2" t="s">
        <v>19</v>
      </c>
      <c r="C10589" s="2" t="s">
        <v>17521</v>
      </c>
      <c r="D10589" s="2" t="s">
        <v>17524</v>
      </c>
      <c r="E10589" s="2" t="s">
        <v>18156</v>
      </c>
      <c r="F10589" s="2" t="s">
        <v>18158</v>
      </c>
      <c r="G10589" s="2" t="s">
        <v>18176</v>
      </c>
      <c r="H10589" s="3" t="s">
        <v>18177</v>
      </c>
      <c r="I10589" s="3" t="s">
        <v>1758</v>
      </c>
      <c r="J10589" s="3">
        <v>1</v>
      </c>
      <c r="K10589" s="2" t="s">
        <v>36</v>
      </c>
      <c r="O10589" s="7" t="s">
        <v>34174</v>
      </c>
      <c r="P10589" s="7" t="s">
        <v>34186</v>
      </c>
      <c r="Q10589" s="2">
        <v>300</v>
      </c>
      <c r="R10589" s="2">
        <v>300</v>
      </c>
      <c r="S10589" s="2" t="s">
        <v>31186</v>
      </c>
      <c r="U10589" s="26">
        <v>1</v>
      </c>
    </row>
    <row r="10590" spans="1:24" x14ac:dyDescent="0.3">
      <c r="A10590" t="s">
        <v>32460</v>
      </c>
      <c r="B10590" s="2" t="s">
        <v>19</v>
      </c>
      <c r="C10590" s="2" t="s">
        <v>17521</v>
      </c>
      <c r="D10590" s="2" t="s">
        <v>17524</v>
      </c>
      <c r="E10590" s="2" t="s">
        <v>18156</v>
      </c>
      <c r="F10590" s="2" t="s">
        <v>18158</v>
      </c>
      <c r="G10590" s="2" t="s">
        <v>18178</v>
      </c>
      <c r="H10590" s="3" t="s">
        <v>18179</v>
      </c>
      <c r="I10590" s="3" t="s">
        <v>1758</v>
      </c>
      <c r="K10590" s="2" t="s">
        <v>36</v>
      </c>
      <c r="O10590" s="7" t="s">
        <v>34174</v>
      </c>
      <c r="P10590" s="7" t="s">
        <v>34186</v>
      </c>
      <c r="Q10590" s="2">
        <v>400</v>
      </c>
      <c r="R10590" s="2">
        <v>400</v>
      </c>
      <c r="S10590" s="2" t="s">
        <v>31186</v>
      </c>
      <c r="U10590" s="26">
        <v>1</v>
      </c>
    </row>
    <row r="10591" spans="1:24" x14ac:dyDescent="0.3">
      <c r="A10591" t="s">
        <v>32460</v>
      </c>
      <c r="B10591" s="2" t="s">
        <v>19</v>
      </c>
      <c r="C10591" s="2" t="s">
        <v>17521</v>
      </c>
      <c r="D10591" s="2" t="s">
        <v>17524</v>
      </c>
      <c r="E10591" s="2" t="s">
        <v>18156</v>
      </c>
      <c r="F10591" s="2" t="s">
        <v>18158</v>
      </c>
      <c r="G10591" s="2" t="s">
        <v>18180</v>
      </c>
      <c r="H10591" s="3" t="s">
        <v>18181</v>
      </c>
      <c r="I10591" s="3" t="s">
        <v>1758</v>
      </c>
      <c r="K10591" s="2" t="s">
        <v>36</v>
      </c>
      <c r="O10591" s="7" t="s">
        <v>34174</v>
      </c>
      <c r="P10591" s="7" t="s">
        <v>34186</v>
      </c>
      <c r="Q10591" s="2">
        <v>500</v>
      </c>
      <c r="R10591" s="2">
        <v>500</v>
      </c>
      <c r="S10591" s="2" t="s">
        <v>31186</v>
      </c>
      <c r="U10591" s="26">
        <v>1</v>
      </c>
    </row>
    <row r="10592" spans="1:24" x14ac:dyDescent="0.3">
      <c r="A10592" t="s">
        <v>32460</v>
      </c>
      <c r="B10592" s="2" t="s">
        <v>19</v>
      </c>
      <c r="C10592" s="2" t="s">
        <v>17521</v>
      </c>
      <c r="D10592" s="2" t="s">
        <v>17524</v>
      </c>
      <c r="E10592" s="2" t="s">
        <v>18156</v>
      </c>
      <c r="F10592" s="2" t="s">
        <v>18158</v>
      </c>
      <c r="G10592" s="2" t="s">
        <v>18182</v>
      </c>
      <c r="H10592" s="3" t="s">
        <v>18183</v>
      </c>
      <c r="I10592" s="3" t="s">
        <v>1758</v>
      </c>
      <c r="K10592" s="2" t="s">
        <v>36</v>
      </c>
      <c r="O10592" s="7" t="s">
        <v>34174</v>
      </c>
      <c r="P10592" s="7" t="s">
        <v>34186</v>
      </c>
      <c r="Q10592" s="2">
        <v>600</v>
      </c>
      <c r="R10592" s="2">
        <v>600</v>
      </c>
      <c r="S10592" s="2" t="s">
        <v>31186</v>
      </c>
      <c r="U10592" s="26">
        <v>1</v>
      </c>
    </row>
    <row r="10593" spans="1:40" x14ac:dyDescent="0.3">
      <c r="A10593" t="s">
        <v>32460</v>
      </c>
      <c r="B10593" s="2" t="s">
        <v>19</v>
      </c>
      <c r="C10593" s="2" t="s">
        <v>17521</v>
      </c>
      <c r="D10593" s="2" t="s">
        <v>17524</v>
      </c>
      <c r="E10593" s="2" t="s">
        <v>18156</v>
      </c>
      <c r="F10593" s="2" t="s">
        <v>18158</v>
      </c>
      <c r="G10593" s="2" t="s">
        <v>18184</v>
      </c>
      <c r="H10593" s="3" t="s">
        <v>18185</v>
      </c>
      <c r="I10593" s="3" t="s">
        <v>1758</v>
      </c>
      <c r="K10593" s="2" t="s">
        <v>36</v>
      </c>
      <c r="O10593" s="7" t="s">
        <v>34174</v>
      </c>
      <c r="P10593" s="7" t="s">
        <v>34186</v>
      </c>
      <c r="Q10593" s="2">
        <v>700</v>
      </c>
      <c r="R10593" s="2">
        <v>700</v>
      </c>
      <c r="S10593" s="2" t="s">
        <v>31186</v>
      </c>
      <c r="U10593" s="26">
        <v>1</v>
      </c>
    </row>
    <row r="10594" spans="1:40" x14ac:dyDescent="0.3">
      <c r="A10594" t="s">
        <v>32460</v>
      </c>
      <c r="B10594" s="2" t="s">
        <v>19</v>
      </c>
      <c r="C10594" s="2" t="s">
        <v>17521</v>
      </c>
      <c r="D10594" s="2" t="s">
        <v>17524</v>
      </c>
      <c r="E10594" s="2" t="s">
        <v>18156</v>
      </c>
      <c r="F10594" s="2" t="s">
        <v>18158</v>
      </c>
      <c r="G10594" s="2" t="s">
        <v>18186</v>
      </c>
      <c r="H10594" s="3" t="s">
        <v>18187</v>
      </c>
      <c r="I10594" s="3" t="s">
        <v>1758</v>
      </c>
      <c r="K10594" s="2" t="s">
        <v>36</v>
      </c>
      <c r="O10594" s="7" t="s">
        <v>34174</v>
      </c>
      <c r="P10594" s="7" t="s">
        <v>34186</v>
      </c>
      <c r="Q10594" s="2">
        <v>800</v>
      </c>
      <c r="R10594" s="2">
        <v>800</v>
      </c>
      <c r="S10594" s="2" t="s">
        <v>31186</v>
      </c>
      <c r="U10594" s="26">
        <v>1</v>
      </c>
    </row>
    <row r="10595" spans="1:40" x14ac:dyDescent="0.3">
      <c r="A10595" t="s">
        <v>32460</v>
      </c>
      <c r="B10595" s="2" t="s">
        <v>19</v>
      </c>
      <c r="C10595" s="2" t="s">
        <v>17521</v>
      </c>
      <c r="D10595" s="2" t="s">
        <v>17524</v>
      </c>
      <c r="E10595" s="2" t="s">
        <v>18156</v>
      </c>
      <c r="F10595" s="2" t="s">
        <v>18158</v>
      </c>
      <c r="G10595" s="2" t="s">
        <v>18188</v>
      </c>
      <c r="H10595" s="3" t="s">
        <v>18189</v>
      </c>
      <c r="I10595" s="3" t="s">
        <v>1758</v>
      </c>
      <c r="K10595" s="2" t="s">
        <v>36</v>
      </c>
      <c r="O10595" s="7" t="s">
        <v>34174</v>
      </c>
      <c r="P10595" s="7" t="s">
        <v>34186</v>
      </c>
      <c r="Q10595" s="2">
        <v>900</v>
      </c>
      <c r="R10595" s="2">
        <v>900</v>
      </c>
      <c r="S10595" s="2" t="s">
        <v>31186</v>
      </c>
      <c r="U10595" s="26">
        <v>1</v>
      </c>
    </row>
    <row r="10596" spans="1:40" x14ac:dyDescent="0.3">
      <c r="A10596" t="s">
        <v>32460</v>
      </c>
      <c r="B10596" s="2" t="s">
        <v>19</v>
      </c>
      <c r="C10596" s="2" t="s">
        <v>17521</v>
      </c>
      <c r="D10596" s="2" t="s">
        <v>17524</v>
      </c>
      <c r="E10596" s="2" t="s">
        <v>18156</v>
      </c>
      <c r="F10596" s="2" t="s">
        <v>18158</v>
      </c>
      <c r="G10596" s="2" t="s">
        <v>18190</v>
      </c>
      <c r="H10596" s="3" t="s">
        <v>18191</v>
      </c>
      <c r="I10596" s="3" t="s">
        <v>1758</v>
      </c>
      <c r="K10596" s="2" t="s">
        <v>36</v>
      </c>
      <c r="O10596" s="7" t="s">
        <v>34174</v>
      </c>
      <c r="P10596" s="7" t="s">
        <v>34186</v>
      </c>
      <c r="Q10596" s="2">
        <v>1000</v>
      </c>
      <c r="R10596" s="2">
        <v>1000</v>
      </c>
      <c r="S10596" s="2" t="s">
        <v>31186</v>
      </c>
      <c r="U10596" s="26">
        <v>1</v>
      </c>
    </row>
    <row r="10597" spans="1:40" x14ac:dyDescent="0.3">
      <c r="A10597" t="s">
        <v>32460</v>
      </c>
      <c r="B10597" s="2" t="s">
        <v>19</v>
      </c>
      <c r="C10597" s="2" t="s">
        <v>17521</v>
      </c>
      <c r="D10597" s="2" t="s">
        <v>17524</v>
      </c>
      <c r="E10597" s="2" t="s">
        <v>18156</v>
      </c>
      <c r="F10597" s="2" t="s">
        <v>18158</v>
      </c>
      <c r="G10597" s="2" t="s">
        <v>18192</v>
      </c>
      <c r="H10597" s="3" t="s">
        <v>18193</v>
      </c>
      <c r="I10597" s="3" t="s">
        <v>1758</v>
      </c>
      <c r="K10597" s="2" t="s">
        <v>36</v>
      </c>
      <c r="O10597" s="7" t="s">
        <v>34174</v>
      </c>
      <c r="P10597" s="7" t="s">
        <v>34186</v>
      </c>
      <c r="Q10597" s="2">
        <v>1200</v>
      </c>
      <c r="R10597" s="2">
        <v>1200</v>
      </c>
      <c r="S10597" s="2" t="s">
        <v>31186</v>
      </c>
      <c r="U10597" s="26">
        <v>1</v>
      </c>
    </row>
    <row r="10598" spans="1:40" x14ac:dyDescent="0.3">
      <c r="B10598" s="2" t="s">
        <v>19</v>
      </c>
      <c r="C10598" s="2" t="s">
        <v>17521</v>
      </c>
      <c r="D10598" s="2" t="s">
        <v>17524</v>
      </c>
      <c r="E10598" s="2" t="s">
        <v>18194</v>
      </c>
      <c r="H10598" s="3" t="s">
        <v>18195</v>
      </c>
    </row>
    <row r="10599" spans="1:40" x14ac:dyDescent="0.3">
      <c r="L10599" s="163" t="s">
        <v>0</v>
      </c>
      <c r="M10599" s="163"/>
      <c r="N10599" s="163"/>
      <c r="O10599" s="163" t="s">
        <v>1</v>
      </c>
      <c r="P10599" s="163"/>
      <c r="Q10599" s="163"/>
      <c r="R10599" s="163"/>
      <c r="S10599" s="163"/>
      <c r="T10599" s="164" t="s">
        <v>31185</v>
      </c>
      <c r="U10599" s="164"/>
      <c r="V10599" s="164"/>
      <c r="W10599" s="164"/>
      <c r="X10599" s="164"/>
    </row>
    <row r="10600" spans="1:40" ht="43.2" x14ac:dyDescent="0.3">
      <c r="B10600" s="2" t="s">
        <v>19</v>
      </c>
      <c r="C10600" s="2" t="s">
        <v>17521</v>
      </c>
      <c r="D10600" s="2" t="s">
        <v>17524</v>
      </c>
      <c r="E10600" s="2" t="s">
        <v>18194</v>
      </c>
      <c r="F10600" s="2" t="s">
        <v>18196</v>
      </c>
      <c r="H10600" s="3" t="s">
        <v>18197</v>
      </c>
      <c r="L10600" s="123" t="s">
        <v>12</v>
      </c>
      <c r="M10600" s="123" t="s">
        <v>13</v>
      </c>
      <c r="N10600" s="123" t="s">
        <v>14</v>
      </c>
      <c r="O10600" s="123" t="s">
        <v>32311</v>
      </c>
      <c r="P10600" s="123" t="s">
        <v>31198</v>
      </c>
      <c r="Q10600" s="123" t="s">
        <v>31196</v>
      </c>
      <c r="R10600" s="123" t="s">
        <v>32774</v>
      </c>
      <c r="S10600" s="123" t="s">
        <v>33082</v>
      </c>
      <c r="T10600" s="126" t="s">
        <v>15</v>
      </c>
      <c r="U10600" s="126" t="s">
        <v>34037</v>
      </c>
      <c r="V10600" s="126" t="s">
        <v>17</v>
      </c>
      <c r="W10600" s="126" t="s">
        <v>18</v>
      </c>
      <c r="X10600" s="126" t="s">
        <v>31184</v>
      </c>
    </row>
    <row r="10601" spans="1:40" s="125" customFormat="1" ht="28.8" x14ac:dyDescent="0.3">
      <c r="A10601" s="125" t="s">
        <v>32460</v>
      </c>
      <c r="B10601" s="16" t="s">
        <v>19</v>
      </c>
      <c r="C10601" s="16" t="s">
        <v>17521</v>
      </c>
      <c r="D10601" s="16" t="s">
        <v>17524</v>
      </c>
      <c r="E10601" s="16" t="s">
        <v>18194</v>
      </c>
      <c r="F10601" s="16" t="s">
        <v>18196</v>
      </c>
      <c r="G10601" s="16" t="s">
        <v>18198</v>
      </c>
      <c r="H10601" s="9" t="s">
        <v>18199</v>
      </c>
      <c r="I10601" s="9" t="s">
        <v>18200</v>
      </c>
      <c r="K10601" s="91" t="s">
        <v>36</v>
      </c>
      <c r="L10601" s="86"/>
      <c r="M10601" s="86"/>
      <c r="N10601" s="86"/>
      <c r="O10601" s="86" t="s">
        <v>32642</v>
      </c>
      <c r="P10601" s="86" t="s">
        <v>34032</v>
      </c>
      <c r="Q10601" s="16" t="s">
        <v>34033</v>
      </c>
      <c r="R10601" s="16" t="s">
        <v>34034</v>
      </c>
      <c r="S10601" s="16" t="s">
        <v>34035</v>
      </c>
      <c r="T10601" s="16">
        <v>50</v>
      </c>
      <c r="U10601" s="16">
        <v>50</v>
      </c>
      <c r="V10601" s="91" t="s">
        <v>31186</v>
      </c>
      <c r="W10601" s="91"/>
      <c r="X10601" s="91">
        <v>1</v>
      </c>
      <c r="Y10601" s="91"/>
      <c r="Z10601" s="91"/>
      <c r="AA10601" s="91"/>
      <c r="AB10601" s="91"/>
      <c r="AC10601" s="91"/>
      <c r="AD10601" s="91"/>
      <c r="AE10601" s="91"/>
      <c r="AF10601" s="91"/>
      <c r="AG10601" s="91"/>
      <c r="AH10601" s="91"/>
      <c r="AI10601" s="91"/>
      <c r="AJ10601" s="91"/>
      <c r="AK10601" s="91"/>
      <c r="AL10601" s="91"/>
      <c r="AM10601" s="91"/>
      <c r="AN10601" s="91"/>
    </row>
    <row r="10602" spans="1:40" s="125" customFormat="1" ht="28.8" x14ac:dyDescent="0.3">
      <c r="A10602" s="125" t="s">
        <v>32460</v>
      </c>
      <c r="B10602" s="16" t="s">
        <v>19</v>
      </c>
      <c r="C10602" s="16" t="s">
        <v>17521</v>
      </c>
      <c r="D10602" s="16" t="s">
        <v>17524</v>
      </c>
      <c r="E10602" s="16" t="s">
        <v>18194</v>
      </c>
      <c r="F10602" s="16" t="s">
        <v>18196</v>
      </c>
      <c r="G10602" s="16" t="s">
        <v>18201</v>
      </c>
      <c r="H10602" s="9" t="s">
        <v>18202</v>
      </c>
      <c r="I10602" s="9" t="s">
        <v>18200</v>
      </c>
      <c r="K10602" s="91" t="s">
        <v>36</v>
      </c>
      <c r="L10602" s="86"/>
      <c r="M10602" s="86"/>
      <c r="N10602" s="86"/>
      <c r="O10602" s="86" t="s">
        <v>32642</v>
      </c>
      <c r="P10602" s="86" t="s">
        <v>34032</v>
      </c>
      <c r="Q10602" s="16" t="s">
        <v>34033</v>
      </c>
      <c r="R10602" s="16" t="s">
        <v>34034</v>
      </c>
      <c r="S10602" s="16" t="s">
        <v>34035</v>
      </c>
      <c r="T10602" s="16">
        <v>70</v>
      </c>
      <c r="U10602" s="16">
        <v>70</v>
      </c>
      <c r="V10602" s="91" t="s">
        <v>31186</v>
      </c>
      <c r="W10602" s="91"/>
      <c r="X10602" s="91">
        <v>1</v>
      </c>
      <c r="Y10602" s="91"/>
      <c r="Z10602" s="91"/>
      <c r="AA10602" s="91"/>
      <c r="AB10602" s="91"/>
      <c r="AC10602" s="91"/>
      <c r="AD10602" s="91"/>
      <c r="AE10602" s="91"/>
      <c r="AF10602" s="91"/>
      <c r="AG10602" s="91"/>
      <c r="AH10602" s="91"/>
      <c r="AI10602" s="91"/>
      <c r="AJ10602" s="91"/>
      <c r="AK10602" s="91"/>
      <c r="AL10602" s="91"/>
      <c r="AM10602" s="91"/>
      <c r="AN10602" s="91"/>
    </row>
    <row r="10603" spans="1:40" s="125" customFormat="1" ht="28.8" x14ac:dyDescent="0.3">
      <c r="A10603" s="125" t="s">
        <v>32460</v>
      </c>
      <c r="B10603" s="16" t="s">
        <v>19</v>
      </c>
      <c r="C10603" s="16" t="s">
        <v>17521</v>
      </c>
      <c r="D10603" s="16" t="s">
        <v>17524</v>
      </c>
      <c r="E10603" s="16" t="s">
        <v>18194</v>
      </c>
      <c r="F10603" s="16" t="s">
        <v>18196</v>
      </c>
      <c r="G10603" s="16" t="s">
        <v>18203</v>
      </c>
      <c r="H10603" s="9" t="s">
        <v>18204</v>
      </c>
      <c r="I10603" s="9" t="s">
        <v>18200</v>
      </c>
      <c r="K10603" s="91" t="s">
        <v>36</v>
      </c>
      <c r="L10603" s="86"/>
      <c r="M10603" s="86"/>
      <c r="N10603" s="86"/>
      <c r="O10603" s="86" t="s">
        <v>32642</v>
      </c>
      <c r="P10603" s="86" t="s">
        <v>34032</v>
      </c>
      <c r="Q10603" s="16" t="s">
        <v>34033</v>
      </c>
      <c r="R10603" s="16" t="s">
        <v>34034</v>
      </c>
      <c r="S10603" s="16" t="s">
        <v>34035</v>
      </c>
      <c r="T10603" s="16">
        <v>80</v>
      </c>
      <c r="U10603" s="16">
        <v>80</v>
      </c>
      <c r="V10603" s="91" t="s">
        <v>31186</v>
      </c>
      <c r="W10603" s="91"/>
      <c r="X10603" s="91">
        <v>1</v>
      </c>
      <c r="Y10603" s="91"/>
      <c r="Z10603" s="91"/>
      <c r="AA10603" s="91"/>
      <c r="AB10603" s="91"/>
      <c r="AC10603" s="91"/>
      <c r="AD10603" s="91"/>
      <c r="AE10603" s="91"/>
      <c r="AF10603" s="91"/>
      <c r="AG10603" s="91"/>
      <c r="AH10603" s="91"/>
      <c r="AI10603" s="91"/>
      <c r="AJ10603" s="91"/>
      <c r="AK10603" s="91"/>
      <c r="AL10603" s="91"/>
      <c r="AM10603" s="91"/>
      <c r="AN10603" s="91"/>
    </row>
    <row r="10604" spans="1:40" s="125" customFormat="1" ht="28.8" x14ac:dyDescent="0.3">
      <c r="A10604" s="125" t="s">
        <v>32460</v>
      </c>
      <c r="B10604" s="16" t="s">
        <v>19</v>
      </c>
      <c r="C10604" s="16" t="s">
        <v>17521</v>
      </c>
      <c r="D10604" s="16" t="s">
        <v>17524</v>
      </c>
      <c r="E10604" s="16" t="s">
        <v>18194</v>
      </c>
      <c r="F10604" s="16" t="s">
        <v>18196</v>
      </c>
      <c r="G10604" s="16" t="s">
        <v>18205</v>
      </c>
      <c r="H10604" s="9" t="s">
        <v>18206</v>
      </c>
      <c r="I10604" s="9" t="s">
        <v>18200</v>
      </c>
      <c r="K10604" s="91" t="s">
        <v>36</v>
      </c>
      <c r="L10604" s="86"/>
      <c r="M10604" s="86"/>
      <c r="N10604" s="86"/>
      <c r="O10604" s="86" t="s">
        <v>32642</v>
      </c>
      <c r="P10604" s="86" t="s">
        <v>34032</v>
      </c>
      <c r="Q10604" s="16" t="s">
        <v>34033</v>
      </c>
      <c r="R10604" s="16" t="s">
        <v>34034</v>
      </c>
      <c r="S10604" s="16" t="s">
        <v>34035</v>
      </c>
      <c r="T10604" s="16">
        <v>100</v>
      </c>
      <c r="U10604" s="16">
        <v>100</v>
      </c>
      <c r="V10604" s="91" t="s">
        <v>31186</v>
      </c>
      <c r="W10604" s="91"/>
      <c r="X10604" s="91">
        <v>1</v>
      </c>
      <c r="Y10604" s="91"/>
      <c r="Z10604" s="91"/>
      <c r="AA10604" s="91"/>
      <c r="AB10604" s="91"/>
      <c r="AC10604" s="91"/>
      <c r="AD10604" s="91"/>
      <c r="AE10604" s="91"/>
      <c r="AF10604" s="91"/>
      <c r="AG10604" s="91"/>
      <c r="AH10604" s="91"/>
      <c r="AI10604" s="91"/>
      <c r="AJ10604" s="91"/>
      <c r="AK10604" s="91"/>
      <c r="AL10604" s="91"/>
      <c r="AM10604" s="91"/>
      <c r="AN10604" s="91"/>
    </row>
    <row r="10605" spans="1:40" s="125" customFormat="1" ht="28.8" x14ac:dyDescent="0.3">
      <c r="A10605" s="125" t="s">
        <v>32460</v>
      </c>
      <c r="B10605" s="16" t="s">
        <v>19</v>
      </c>
      <c r="C10605" s="16" t="s">
        <v>17521</v>
      </c>
      <c r="D10605" s="16" t="s">
        <v>17524</v>
      </c>
      <c r="E10605" s="16" t="s">
        <v>18194</v>
      </c>
      <c r="F10605" s="16" t="s">
        <v>18196</v>
      </c>
      <c r="G10605" s="16" t="s">
        <v>18207</v>
      </c>
      <c r="H10605" s="9" t="s">
        <v>18208</v>
      </c>
      <c r="I10605" s="9" t="s">
        <v>18200</v>
      </c>
      <c r="K10605" s="91" t="s">
        <v>36</v>
      </c>
      <c r="L10605" s="86"/>
      <c r="M10605" s="86"/>
      <c r="N10605" s="86"/>
      <c r="O10605" s="86" t="s">
        <v>32642</v>
      </c>
      <c r="P10605" s="86" t="s">
        <v>34032</v>
      </c>
      <c r="Q10605" s="16" t="s">
        <v>34033</v>
      </c>
      <c r="R10605" s="16" t="s">
        <v>34034</v>
      </c>
      <c r="S10605" s="16" t="s">
        <v>34035</v>
      </c>
      <c r="T10605" s="16">
        <v>125</v>
      </c>
      <c r="U10605" s="16">
        <v>125</v>
      </c>
      <c r="V10605" s="91" t="s">
        <v>31186</v>
      </c>
      <c r="W10605" s="91"/>
      <c r="X10605" s="91">
        <v>1</v>
      </c>
      <c r="Y10605" s="91"/>
      <c r="Z10605" s="91"/>
      <c r="AA10605" s="91"/>
      <c r="AB10605" s="91"/>
      <c r="AC10605" s="91"/>
      <c r="AD10605" s="91"/>
      <c r="AE10605" s="91"/>
      <c r="AF10605" s="91"/>
      <c r="AG10605" s="91"/>
      <c r="AH10605" s="91"/>
      <c r="AI10605" s="91"/>
      <c r="AJ10605" s="91"/>
      <c r="AK10605" s="91"/>
      <c r="AL10605" s="91"/>
      <c r="AM10605" s="91"/>
      <c r="AN10605" s="91"/>
    </row>
    <row r="10606" spans="1:40" s="125" customFormat="1" ht="28.8" x14ac:dyDescent="0.3">
      <c r="A10606" s="125" t="s">
        <v>32460</v>
      </c>
      <c r="B10606" s="16" t="s">
        <v>19</v>
      </c>
      <c r="C10606" s="16" t="s">
        <v>17521</v>
      </c>
      <c r="D10606" s="16" t="s">
        <v>17524</v>
      </c>
      <c r="E10606" s="16" t="s">
        <v>18194</v>
      </c>
      <c r="F10606" s="16" t="s">
        <v>18196</v>
      </c>
      <c r="G10606" s="16" t="s">
        <v>18209</v>
      </c>
      <c r="H10606" s="9" t="s">
        <v>18210</v>
      </c>
      <c r="I10606" s="9" t="s">
        <v>18200</v>
      </c>
      <c r="K10606" s="91" t="s">
        <v>36</v>
      </c>
      <c r="L10606" s="86"/>
      <c r="M10606" s="86"/>
      <c r="N10606" s="86"/>
      <c r="O10606" s="86" t="s">
        <v>32642</v>
      </c>
      <c r="P10606" s="86" t="s">
        <v>34032</v>
      </c>
      <c r="Q10606" s="16" t="s">
        <v>34033</v>
      </c>
      <c r="R10606" s="16" t="s">
        <v>34034</v>
      </c>
      <c r="S10606" s="16" t="s">
        <v>34035</v>
      </c>
      <c r="T10606" s="16">
        <v>150</v>
      </c>
      <c r="U10606" s="16">
        <v>150</v>
      </c>
      <c r="V10606" s="91" t="s">
        <v>31186</v>
      </c>
      <c r="W10606" s="91"/>
      <c r="X10606" s="91">
        <v>1</v>
      </c>
      <c r="Y10606" s="91"/>
      <c r="Z10606" s="91"/>
      <c r="AA10606" s="91"/>
      <c r="AB10606" s="91"/>
      <c r="AC10606" s="91"/>
      <c r="AD10606" s="91"/>
      <c r="AE10606" s="91"/>
      <c r="AF10606" s="91"/>
      <c r="AG10606" s="91"/>
      <c r="AH10606" s="91"/>
      <c r="AI10606" s="91"/>
      <c r="AJ10606" s="91"/>
      <c r="AK10606" s="91"/>
      <c r="AL10606" s="91"/>
      <c r="AM10606" s="91"/>
      <c r="AN10606" s="91"/>
    </row>
    <row r="10607" spans="1:40" s="125" customFormat="1" ht="28.8" x14ac:dyDescent="0.3">
      <c r="A10607" s="125" t="s">
        <v>32460</v>
      </c>
      <c r="B10607" s="16" t="s">
        <v>19</v>
      </c>
      <c r="C10607" s="16" t="s">
        <v>17521</v>
      </c>
      <c r="D10607" s="16" t="s">
        <v>17524</v>
      </c>
      <c r="E10607" s="16" t="s">
        <v>18194</v>
      </c>
      <c r="F10607" s="16" t="s">
        <v>18196</v>
      </c>
      <c r="G10607" s="16" t="s">
        <v>18211</v>
      </c>
      <c r="H10607" s="9" t="s">
        <v>18212</v>
      </c>
      <c r="I10607" s="9" t="s">
        <v>18200</v>
      </c>
      <c r="K10607" s="91" t="s">
        <v>36</v>
      </c>
      <c r="L10607" s="86"/>
      <c r="M10607" s="86"/>
      <c r="N10607" s="86"/>
      <c r="O10607" s="86" t="s">
        <v>32642</v>
      </c>
      <c r="P10607" s="86" t="s">
        <v>34032</v>
      </c>
      <c r="Q10607" s="16" t="s">
        <v>34033</v>
      </c>
      <c r="R10607" s="16" t="s">
        <v>34034</v>
      </c>
      <c r="S10607" s="16" t="s">
        <v>34035</v>
      </c>
      <c r="T10607" s="16">
        <v>200</v>
      </c>
      <c r="U10607" s="16">
        <v>200</v>
      </c>
      <c r="V10607" s="91" t="s">
        <v>31186</v>
      </c>
      <c r="W10607" s="91"/>
      <c r="X10607" s="91">
        <v>1</v>
      </c>
      <c r="Y10607" s="91"/>
      <c r="Z10607" s="91"/>
      <c r="AA10607" s="91"/>
      <c r="AB10607" s="91"/>
      <c r="AC10607" s="91"/>
      <c r="AD10607" s="91"/>
      <c r="AE10607" s="91"/>
      <c r="AF10607" s="91"/>
      <c r="AG10607" s="91"/>
      <c r="AH10607" s="91"/>
      <c r="AI10607" s="91"/>
      <c r="AJ10607" s="91"/>
      <c r="AK10607" s="91"/>
      <c r="AL10607" s="91"/>
      <c r="AM10607" s="91"/>
      <c r="AN10607" s="91"/>
    </row>
    <row r="10608" spans="1:40" s="125" customFormat="1" ht="28.8" x14ac:dyDescent="0.3">
      <c r="A10608" s="125" t="s">
        <v>32460</v>
      </c>
      <c r="B10608" s="16" t="s">
        <v>19</v>
      </c>
      <c r="C10608" s="16" t="s">
        <v>17521</v>
      </c>
      <c r="D10608" s="16" t="s">
        <v>17524</v>
      </c>
      <c r="E10608" s="16" t="s">
        <v>18194</v>
      </c>
      <c r="F10608" s="16" t="s">
        <v>18196</v>
      </c>
      <c r="G10608" s="16" t="s">
        <v>18213</v>
      </c>
      <c r="H10608" s="9" t="s">
        <v>18214</v>
      </c>
      <c r="I10608" s="9" t="s">
        <v>18200</v>
      </c>
      <c r="K10608" s="91" t="s">
        <v>36</v>
      </c>
      <c r="L10608" s="86"/>
      <c r="M10608" s="86"/>
      <c r="N10608" s="86"/>
      <c r="O10608" s="86" t="s">
        <v>32642</v>
      </c>
      <c r="P10608" s="86" t="s">
        <v>34032</v>
      </c>
      <c r="Q10608" s="16" t="s">
        <v>34033</v>
      </c>
      <c r="R10608" s="16" t="s">
        <v>34036</v>
      </c>
      <c r="S10608" s="16" t="s">
        <v>34035</v>
      </c>
      <c r="T10608" s="16">
        <v>250</v>
      </c>
      <c r="U10608" s="16">
        <v>250</v>
      </c>
      <c r="V10608" s="91" t="s">
        <v>31186</v>
      </c>
      <c r="W10608" s="91"/>
      <c r="X10608" s="91">
        <v>1</v>
      </c>
      <c r="Y10608" s="91"/>
      <c r="Z10608" s="91"/>
      <c r="AA10608" s="91"/>
      <c r="AB10608" s="91"/>
      <c r="AC10608" s="91"/>
      <c r="AD10608" s="91"/>
      <c r="AE10608" s="91"/>
      <c r="AF10608" s="91"/>
      <c r="AG10608" s="91"/>
      <c r="AH10608" s="91"/>
      <c r="AI10608" s="91"/>
      <c r="AJ10608" s="91"/>
      <c r="AK10608" s="91"/>
      <c r="AL10608" s="91"/>
      <c r="AM10608" s="91"/>
      <c r="AN10608" s="91"/>
    </row>
    <row r="10609" spans="1:40" s="125" customFormat="1" ht="28.8" x14ac:dyDescent="0.3">
      <c r="A10609" s="125" t="s">
        <v>32460</v>
      </c>
      <c r="B10609" s="16" t="s">
        <v>19</v>
      </c>
      <c r="C10609" s="16" t="s">
        <v>17521</v>
      </c>
      <c r="D10609" s="16" t="s">
        <v>17524</v>
      </c>
      <c r="E10609" s="16" t="s">
        <v>18194</v>
      </c>
      <c r="F10609" s="16" t="s">
        <v>18196</v>
      </c>
      <c r="G10609" s="16" t="s">
        <v>18215</v>
      </c>
      <c r="H10609" s="9" t="s">
        <v>18216</v>
      </c>
      <c r="I10609" s="9" t="s">
        <v>18200</v>
      </c>
      <c r="K10609" s="91" t="s">
        <v>36</v>
      </c>
      <c r="L10609" s="86"/>
      <c r="M10609" s="86"/>
      <c r="N10609" s="86"/>
      <c r="O10609" s="86" t="s">
        <v>32642</v>
      </c>
      <c r="P10609" s="86" t="s">
        <v>34032</v>
      </c>
      <c r="Q10609" s="16" t="s">
        <v>34033</v>
      </c>
      <c r="R10609" s="16" t="s">
        <v>34036</v>
      </c>
      <c r="S10609" s="16" t="s">
        <v>34035</v>
      </c>
      <c r="T10609" s="16">
        <v>300</v>
      </c>
      <c r="U10609" s="16">
        <v>300</v>
      </c>
      <c r="V10609" s="91" t="s">
        <v>31186</v>
      </c>
      <c r="W10609" s="91"/>
      <c r="X10609" s="91">
        <v>1</v>
      </c>
      <c r="Y10609" s="91"/>
      <c r="Z10609" s="91"/>
      <c r="AA10609" s="91"/>
      <c r="AB10609" s="91"/>
      <c r="AC10609" s="91"/>
      <c r="AD10609" s="91"/>
      <c r="AE10609" s="91"/>
      <c r="AF10609" s="91"/>
      <c r="AG10609" s="91"/>
      <c r="AH10609" s="91"/>
      <c r="AI10609" s="91"/>
      <c r="AJ10609" s="91"/>
      <c r="AK10609" s="91"/>
      <c r="AL10609" s="91"/>
      <c r="AM10609" s="91"/>
      <c r="AN10609" s="91"/>
    </row>
    <row r="10610" spans="1:40" s="125" customFormat="1" ht="28.8" x14ac:dyDescent="0.3">
      <c r="A10610" s="125" t="s">
        <v>32460</v>
      </c>
      <c r="B10610" s="16" t="s">
        <v>19</v>
      </c>
      <c r="C10610" s="16" t="s">
        <v>17521</v>
      </c>
      <c r="D10610" s="16" t="s">
        <v>17524</v>
      </c>
      <c r="E10610" s="16" t="s">
        <v>18194</v>
      </c>
      <c r="F10610" s="16" t="s">
        <v>18196</v>
      </c>
      <c r="G10610" s="16" t="s">
        <v>18217</v>
      </c>
      <c r="H10610" s="9" t="s">
        <v>18218</v>
      </c>
      <c r="I10610" s="9" t="s">
        <v>18200</v>
      </c>
      <c r="K10610" s="91" t="s">
        <v>36</v>
      </c>
      <c r="L10610" s="86"/>
      <c r="M10610" s="86"/>
      <c r="N10610" s="86"/>
      <c r="O10610" s="86" t="s">
        <v>32642</v>
      </c>
      <c r="P10610" s="86" t="s">
        <v>34032</v>
      </c>
      <c r="Q10610" s="16" t="s">
        <v>34033</v>
      </c>
      <c r="R10610" s="16" t="s">
        <v>34036</v>
      </c>
      <c r="S10610" s="16" t="s">
        <v>34035</v>
      </c>
      <c r="T10610" s="16">
        <v>400</v>
      </c>
      <c r="U10610" s="16">
        <v>400</v>
      </c>
      <c r="V10610" s="91" t="s">
        <v>31186</v>
      </c>
      <c r="W10610" s="91"/>
      <c r="X10610" s="91">
        <v>1</v>
      </c>
      <c r="Y10610" s="91"/>
      <c r="Z10610" s="91"/>
      <c r="AA10610" s="91"/>
      <c r="AB10610" s="91"/>
      <c r="AC10610" s="91"/>
      <c r="AD10610" s="91"/>
      <c r="AE10610" s="91"/>
      <c r="AF10610" s="91"/>
      <c r="AG10610" s="91"/>
      <c r="AH10610" s="91"/>
      <c r="AI10610" s="91"/>
      <c r="AJ10610" s="91"/>
      <c r="AK10610" s="91"/>
      <c r="AL10610" s="91"/>
      <c r="AM10610" s="91"/>
      <c r="AN10610" s="91"/>
    </row>
    <row r="10611" spans="1:40" s="125" customFormat="1" ht="28.8" x14ac:dyDescent="0.3">
      <c r="A10611" s="125" t="s">
        <v>32460</v>
      </c>
      <c r="B10611" s="16" t="s">
        <v>19</v>
      </c>
      <c r="C10611" s="16" t="s">
        <v>17521</v>
      </c>
      <c r="D10611" s="16" t="s">
        <v>17524</v>
      </c>
      <c r="E10611" s="16" t="s">
        <v>18194</v>
      </c>
      <c r="F10611" s="16" t="s">
        <v>18196</v>
      </c>
      <c r="G10611" s="16" t="s">
        <v>18219</v>
      </c>
      <c r="H10611" s="9" t="s">
        <v>18220</v>
      </c>
      <c r="I10611" s="9" t="s">
        <v>18200</v>
      </c>
      <c r="K10611" s="91" t="s">
        <v>36</v>
      </c>
      <c r="L10611" s="86"/>
      <c r="M10611" s="86"/>
      <c r="N10611" s="86"/>
      <c r="O10611" s="86" t="s">
        <v>32642</v>
      </c>
      <c r="P10611" s="86" t="s">
        <v>34032</v>
      </c>
      <c r="Q10611" s="16" t="s">
        <v>34033</v>
      </c>
      <c r="R10611" s="16" t="s">
        <v>34036</v>
      </c>
      <c r="S10611" s="16" t="s">
        <v>34035</v>
      </c>
      <c r="T10611" s="16">
        <v>500</v>
      </c>
      <c r="U10611" s="16">
        <v>500</v>
      </c>
      <c r="V10611" s="91" t="s">
        <v>31186</v>
      </c>
      <c r="W10611" s="91"/>
      <c r="X10611" s="91">
        <v>1</v>
      </c>
      <c r="Y10611" s="91"/>
      <c r="Z10611" s="91"/>
      <c r="AA10611" s="91"/>
      <c r="AB10611" s="91"/>
      <c r="AC10611" s="91"/>
      <c r="AD10611" s="91"/>
      <c r="AE10611" s="91"/>
      <c r="AF10611" s="91"/>
      <c r="AG10611" s="91"/>
      <c r="AH10611" s="91"/>
      <c r="AI10611" s="91"/>
      <c r="AJ10611" s="91"/>
      <c r="AK10611" s="91"/>
      <c r="AL10611" s="91"/>
      <c r="AM10611" s="91"/>
      <c r="AN10611" s="91"/>
    </row>
    <row r="10612" spans="1:40" s="125" customFormat="1" ht="28.8" x14ac:dyDescent="0.3">
      <c r="A10612" s="125" t="s">
        <v>32460</v>
      </c>
      <c r="B10612" s="16" t="s">
        <v>19</v>
      </c>
      <c r="C10612" s="16" t="s">
        <v>17521</v>
      </c>
      <c r="D10612" s="16" t="s">
        <v>17524</v>
      </c>
      <c r="E10612" s="16" t="s">
        <v>18194</v>
      </c>
      <c r="F10612" s="16" t="s">
        <v>18196</v>
      </c>
      <c r="G10612" s="16" t="s">
        <v>18221</v>
      </c>
      <c r="H10612" s="9" t="s">
        <v>18222</v>
      </c>
      <c r="I10612" s="9" t="s">
        <v>18200</v>
      </c>
      <c r="K10612" s="91" t="s">
        <v>36</v>
      </c>
      <c r="L10612" s="86"/>
      <c r="M10612" s="86"/>
      <c r="N10612" s="86"/>
      <c r="O10612" s="86" t="s">
        <v>32642</v>
      </c>
      <c r="P10612" s="86" t="s">
        <v>34032</v>
      </c>
      <c r="Q10612" s="16" t="s">
        <v>34033</v>
      </c>
      <c r="R10612" s="16" t="s">
        <v>34036</v>
      </c>
      <c r="S10612" s="16" t="s">
        <v>34035</v>
      </c>
      <c r="T10612" s="16">
        <v>600</v>
      </c>
      <c r="U10612" s="16">
        <v>600</v>
      </c>
      <c r="V10612" s="91" t="s">
        <v>31186</v>
      </c>
      <c r="W10612" s="91"/>
      <c r="X10612" s="91">
        <v>1</v>
      </c>
      <c r="Y10612" s="91"/>
      <c r="Z10612" s="91"/>
      <c r="AA10612" s="91"/>
      <c r="AB10612" s="91"/>
      <c r="AC10612" s="91"/>
      <c r="AD10612" s="91"/>
      <c r="AE10612" s="91"/>
      <c r="AF10612" s="91"/>
      <c r="AG10612" s="91"/>
      <c r="AH10612" s="91"/>
      <c r="AI10612" s="91"/>
      <c r="AJ10612" s="91"/>
      <c r="AK10612" s="91"/>
      <c r="AL10612" s="91"/>
      <c r="AM10612" s="91"/>
      <c r="AN10612" s="91"/>
    </row>
    <row r="10613" spans="1:40" s="125" customFormat="1" ht="28.8" x14ac:dyDescent="0.3">
      <c r="A10613" s="125" t="s">
        <v>32460</v>
      </c>
      <c r="B10613" s="16" t="s">
        <v>19</v>
      </c>
      <c r="C10613" s="16" t="s">
        <v>17521</v>
      </c>
      <c r="D10613" s="16" t="s">
        <v>17524</v>
      </c>
      <c r="E10613" s="16" t="s">
        <v>18194</v>
      </c>
      <c r="F10613" s="16" t="s">
        <v>18196</v>
      </c>
      <c r="G10613" s="16" t="s">
        <v>18223</v>
      </c>
      <c r="H10613" s="9" t="s">
        <v>18224</v>
      </c>
      <c r="I10613" s="9" t="s">
        <v>18200</v>
      </c>
      <c r="K10613" s="91" t="s">
        <v>36</v>
      </c>
      <c r="L10613" s="86"/>
      <c r="M10613" s="86"/>
      <c r="N10613" s="86"/>
      <c r="O10613" s="86" t="s">
        <v>32642</v>
      </c>
      <c r="P10613" s="86" t="s">
        <v>34032</v>
      </c>
      <c r="Q10613" s="16" t="s">
        <v>34033</v>
      </c>
      <c r="R10613" s="16" t="s">
        <v>34036</v>
      </c>
      <c r="S10613" s="16" t="s">
        <v>34035</v>
      </c>
      <c r="T10613" s="16">
        <v>700</v>
      </c>
      <c r="U10613" s="16">
        <v>700</v>
      </c>
      <c r="V10613" s="91" t="s">
        <v>31186</v>
      </c>
      <c r="W10613" s="91"/>
      <c r="X10613" s="91">
        <v>1</v>
      </c>
      <c r="Y10613" s="91"/>
      <c r="Z10613" s="91"/>
      <c r="AA10613" s="91"/>
      <c r="AB10613" s="91"/>
      <c r="AC10613" s="91"/>
      <c r="AD10613" s="91"/>
      <c r="AE10613" s="91"/>
      <c r="AF10613" s="91"/>
      <c r="AG10613" s="91"/>
      <c r="AH10613" s="91"/>
      <c r="AI10613" s="91"/>
      <c r="AJ10613" s="91"/>
      <c r="AK10613" s="91"/>
      <c r="AL10613" s="91"/>
      <c r="AM10613" s="91"/>
      <c r="AN10613" s="91"/>
    </row>
    <row r="10614" spans="1:40" s="125" customFormat="1" ht="28.8" x14ac:dyDescent="0.3">
      <c r="A10614" s="125" t="s">
        <v>32460</v>
      </c>
      <c r="B10614" s="16" t="s">
        <v>19</v>
      </c>
      <c r="C10614" s="16" t="s">
        <v>17521</v>
      </c>
      <c r="D10614" s="16" t="s">
        <v>17524</v>
      </c>
      <c r="E10614" s="16" t="s">
        <v>18194</v>
      </c>
      <c r="F10614" s="16" t="s">
        <v>18196</v>
      </c>
      <c r="G10614" s="16" t="s">
        <v>18225</v>
      </c>
      <c r="H10614" s="9" t="s">
        <v>18226</v>
      </c>
      <c r="I10614" s="9" t="s">
        <v>18200</v>
      </c>
      <c r="K10614" s="91" t="s">
        <v>36</v>
      </c>
      <c r="L10614" s="86"/>
      <c r="M10614" s="86"/>
      <c r="N10614" s="86"/>
      <c r="O10614" s="86" t="s">
        <v>32642</v>
      </c>
      <c r="P10614" s="86" t="s">
        <v>34032</v>
      </c>
      <c r="Q10614" s="16" t="s">
        <v>34033</v>
      </c>
      <c r="R10614" s="16" t="s">
        <v>34036</v>
      </c>
      <c r="S10614" s="16" t="s">
        <v>34035</v>
      </c>
      <c r="T10614" s="16">
        <v>800</v>
      </c>
      <c r="U10614" s="16">
        <v>800</v>
      </c>
      <c r="V10614" s="91" t="s">
        <v>31186</v>
      </c>
      <c r="W10614" s="91"/>
      <c r="X10614" s="91">
        <v>1</v>
      </c>
      <c r="Y10614" s="91"/>
      <c r="Z10614" s="91"/>
      <c r="AA10614" s="91"/>
      <c r="AB10614" s="91"/>
      <c r="AC10614" s="91"/>
      <c r="AD10614" s="91"/>
      <c r="AE10614" s="91"/>
      <c r="AF10614" s="91"/>
      <c r="AG10614" s="91"/>
      <c r="AH10614" s="91"/>
      <c r="AI10614" s="91"/>
      <c r="AJ10614" s="91"/>
      <c r="AK10614" s="91"/>
      <c r="AL10614" s="91"/>
      <c r="AM10614" s="91"/>
      <c r="AN10614" s="91"/>
    </row>
    <row r="10615" spans="1:40" s="125" customFormat="1" ht="28.8" x14ac:dyDescent="0.3">
      <c r="A10615" s="125" t="s">
        <v>32460</v>
      </c>
      <c r="B10615" s="16" t="s">
        <v>19</v>
      </c>
      <c r="C10615" s="16" t="s">
        <v>17521</v>
      </c>
      <c r="D10615" s="16" t="s">
        <v>17524</v>
      </c>
      <c r="E10615" s="16" t="s">
        <v>18194</v>
      </c>
      <c r="F10615" s="16" t="s">
        <v>18196</v>
      </c>
      <c r="G10615" s="16" t="s">
        <v>18227</v>
      </c>
      <c r="H10615" s="9" t="s">
        <v>18228</v>
      </c>
      <c r="I10615" s="9" t="s">
        <v>18200</v>
      </c>
      <c r="K10615" s="91" t="s">
        <v>36</v>
      </c>
      <c r="L10615" s="86"/>
      <c r="M10615" s="86"/>
      <c r="N10615" s="86"/>
      <c r="O10615" s="86" t="s">
        <v>32642</v>
      </c>
      <c r="P10615" s="86" t="s">
        <v>34032</v>
      </c>
      <c r="Q10615" s="16" t="s">
        <v>34033</v>
      </c>
      <c r="R10615" s="16" t="s">
        <v>34036</v>
      </c>
      <c r="S10615" s="16" t="s">
        <v>34035</v>
      </c>
      <c r="T10615" s="16">
        <v>900</v>
      </c>
      <c r="U10615" s="16">
        <v>900</v>
      </c>
      <c r="V10615" s="91" t="s">
        <v>31186</v>
      </c>
      <c r="W10615" s="91"/>
      <c r="X10615" s="91">
        <v>1</v>
      </c>
      <c r="Y10615" s="91"/>
      <c r="Z10615" s="91"/>
      <c r="AA10615" s="91"/>
      <c r="AB10615" s="91"/>
      <c r="AC10615" s="91"/>
      <c r="AD10615" s="91"/>
      <c r="AE10615" s="91"/>
      <c r="AF10615" s="91"/>
      <c r="AG10615" s="91"/>
      <c r="AH10615" s="91"/>
      <c r="AI10615" s="91"/>
      <c r="AJ10615" s="91"/>
      <c r="AK10615" s="91"/>
      <c r="AL10615" s="91"/>
      <c r="AM10615" s="91"/>
      <c r="AN10615" s="91"/>
    </row>
    <row r="10616" spans="1:40" s="125" customFormat="1" ht="28.8" x14ac:dyDescent="0.3">
      <c r="A10616" s="125" t="s">
        <v>32460</v>
      </c>
      <c r="B10616" s="16" t="s">
        <v>19</v>
      </c>
      <c r="C10616" s="16" t="s">
        <v>17521</v>
      </c>
      <c r="D10616" s="16" t="s">
        <v>17524</v>
      </c>
      <c r="E10616" s="16" t="s">
        <v>18194</v>
      </c>
      <c r="F10616" s="16" t="s">
        <v>18196</v>
      </c>
      <c r="G10616" s="16" t="s">
        <v>18229</v>
      </c>
      <c r="H10616" s="9" t="s">
        <v>18230</v>
      </c>
      <c r="I10616" s="9" t="s">
        <v>18200</v>
      </c>
      <c r="K10616" s="91" t="s">
        <v>36</v>
      </c>
      <c r="L10616" s="86"/>
      <c r="M10616" s="86"/>
      <c r="N10616" s="86"/>
      <c r="O10616" s="86" t="s">
        <v>32642</v>
      </c>
      <c r="P10616" s="86" t="s">
        <v>34032</v>
      </c>
      <c r="Q10616" s="16" t="s">
        <v>34033</v>
      </c>
      <c r="R10616" s="16" t="s">
        <v>34036</v>
      </c>
      <c r="S10616" s="16" t="s">
        <v>34035</v>
      </c>
      <c r="T10616" s="16">
        <v>1000</v>
      </c>
      <c r="U10616" s="16">
        <v>1000</v>
      </c>
      <c r="V10616" s="91" t="s">
        <v>31186</v>
      </c>
      <c r="W10616" s="91"/>
      <c r="X10616" s="91">
        <v>1</v>
      </c>
      <c r="Y10616" s="91"/>
      <c r="Z10616" s="91"/>
      <c r="AA10616" s="91"/>
      <c r="AB10616" s="91"/>
      <c r="AC10616" s="91"/>
      <c r="AD10616" s="91"/>
      <c r="AE10616" s="91"/>
      <c r="AF10616" s="91"/>
      <c r="AG10616" s="91"/>
      <c r="AH10616" s="91"/>
      <c r="AI10616" s="91"/>
      <c r="AJ10616" s="91"/>
      <c r="AK10616" s="91"/>
      <c r="AL10616" s="91"/>
      <c r="AM10616" s="91"/>
      <c r="AN10616" s="91"/>
    </row>
    <row r="10617" spans="1:40" s="125" customFormat="1" ht="28.8" x14ac:dyDescent="0.3">
      <c r="A10617" s="125" t="s">
        <v>32460</v>
      </c>
      <c r="B10617" s="16" t="s">
        <v>19</v>
      </c>
      <c r="C10617" s="16" t="s">
        <v>17521</v>
      </c>
      <c r="D10617" s="16" t="s">
        <v>17524</v>
      </c>
      <c r="E10617" s="16" t="s">
        <v>18194</v>
      </c>
      <c r="F10617" s="16" t="s">
        <v>18196</v>
      </c>
      <c r="G10617" s="16" t="s">
        <v>18231</v>
      </c>
      <c r="H10617" s="9" t="s">
        <v>18232</v>
      </c>
      <c r="I10617" s="9" t="s">
        <v>18200</v>
      </c>
      <c r="K10617" s="91" t="s">
        <v>36</v>
      </c>
      <c r="L10617" s="86"/>
      <c r="M10617" s="86"/>
      <c r="N10617" s="86"/>
      <c r="O10617" s="86" t="s">
        <v>32642</v>
      </c>
      <c r="P10617" s="86" t="s">
        <v>34032</v>
      </c>
      <c r="Q10617" s="16" t="s">
        <v>34033</v>
      </c>
      <c r="R10617" s="16" t="s">
        <v>34036</v>
      </c>
      <c r="S10617" s="16" t="s">
        <v>34035</v>
      </c>
      <c r="T10617" s="16">
        <v>1200</v>
      </c>
      <c r="U10617" s="16">
        <v>1200</v>
      </c>
      <c r="V10617" s="91" t="s">
        <v>31186</v>
      </c>
      <c r="W10617" s="91"/>
      <c r="X10617" s="91">
        <v>1</v>
      </c>
      <c r="Y10617" s="91"/>
      <c r="Z10617" s="91"/>
      <c r="AA10617" s="91"/>
      <c r="AB10617" s="91"/>
      <c r="AC10617" s="91"/>
      <c r="AD10617" s="91"/>
      <c r="AE10617" s="91"/>
      <c r="AF10617" s="91"/>
      <c r="AG10617" s="91"/>
      <c r="AH10617" s="91"/>
      <c r="AI10617" s="91"/>
      <c r="AJ10617" s="91"/>
      <c r="AK10617" s="91"/>
      <c r="AL10617" s="91"/>
      <c r="AM10617" s="91"/>
      <c r="AN10617" s="91"/>
    </row>
    <row r="10618" spans="1:40" s="125" customFormat="1" ht="28.8" x14ac:dyDescent="0.3">
      <c r="A10618" s="125" t="s">
        <v>32460</v>
      </c>
      <c r="B10618" s="16" t="s">
        <v>19</v>
      </c>
      <c r="C10618" s="16" t="s">
        <v>17521</v>
      </c>
      <c r="D10618" s="16" t="s">
        <v>17524</v>
      </c>
      <c r="E10618" s="16" t="s">
        <v>18194</v>
      </c>
      <c r="F10618" s="16" t="s">
        <v>18196</v>
      </c>
      <c r="G10618" s="16" t="s">
        <v>18233</v>
      </c>
      <c r="H10618" s="9" t="s">
        <v>18234</v>
      </c>
      <c r="I10618" s="9" t="s">
        <v>18200</v>
      </c>
      <c r="K10618" s="91" t="s">
        <v>36</v>
      </c>
      <c r="L10618" s="86"/>
      <c r="M10618" s="86"/>
      <c r="N10618" s="86"/>
      <c r="O10618" s="86" t="s">
        <v>32642</v>
      </c>
      <c r="P10618" s="86" t="s">
        <v>34032</v>
      </c>
      <c r="Q10618" s="16" t="s">
        <v>34033</v>
      </c>
      <c r="R10618" s="16" t="s">
        <v>34036</v>
      </c>
      <c r="S10618" s="16" t="s">
        <v>34035</v>
      </c>
      <c r="T10618" s="16">
        <v>1400</v>
      </c>
      <c r="U10618" s="16">
        <v>1400</v>
      </c>
      <c r="V10618" s="91" t="s">
        <v>31186</v>
      </c>
      <c r="W10618" s="91"/>
      <c r="X10618" s="91">
        <v>1</v>
      </c>
      <c r="Y10618" s="91"/>
      <c r="Z10618" s="91"/>
      <c r="AA10618" s="91"/>
      <c r="AB10618" s="91"/>
      <c r="AC10618" s="91"/>
      <c r="AD10618" s="91"/>
      <c r="AE10618" s="91"/>
      <c r="AF10618" s="91"/>
      <c r="AG10618" s="91"/>
      <c r="AH10618" s="91"/>
      <c r="AI10618" s="91"/>
      <c r="AJ10618" s="91"/>
      <c r="AK10618" s="91"/>
      <c r="AL10618" s="91"/>
      <c r="AM10618" s="91"/>
      <c r="AN10618" s="91"/>
    </row>
    <row r="10619" spans="1:40" x14ac:dyDescent="0.3">
      <c r="B10619" s="2" t="s">
        <v>19</v>
      </c>
      <c r="C10619" s="2" t="s">
        <v>17521</v>
      </c>
      <c r="D10619" s="2" t="s">
        <v>17521</v>
      </c>
      <c r="H10619" s="3" t="s">
        <v>18235</v>
      </c>
    </row>
    <row r="10620" spans="1:40" x14ac:dyDescent="0.3">
      <c r="B10620" s="2" t="s">
        <v>19</v>
      </c>
      <c r="C10620" s="2" t="s">
        <v>17521</v>
      </c>
      <c r="D10620" s="2" t="s">
        <v>18236</v>
      </c>
      <c r="E10620" s="2" t="s">
        <v>17548</v>
      </c>
      <c r="H10620" s="3" t="s">
        <v>18237</v>
      </c>
    </row>
    <row r="10621" spans="1:40" x14ac:dyDescent="0.3">
      <c r="L10621" s="163" t="s">
        <v>0</v>
      </c>
      <c r="M10621" s="163"/>
      <c r="N10621" s="163"/>
      <c r="O10621" s="163" t="s">
        <v>1</v>
      </c>
      <c r="P10621" s="163"/>
      <c r="Q10621" s="164" t="s">
        <v>31185</v>
      </c>
      <c r="R10621" s="164"/>
      <c r="S10621" s="164"/>
      <c r="T10621" s="164"/>
      <c r="U10621" s="164"/>
    </row>
    <row r="10622" spans="1:40" ht="43.2" x14ac:dyDescent="0.3">
      <c r="B10622" s="2" t="s">
        <v>19</v>
      </c>
      <c r="C10622" s="2" t="s">
        <v>17521</v>
      </c>
      <c r="D10622" s="2" t="s">
        <v>18236</v>
      </c>
      <c r="E10622" s="2" t="s">
        <v>17548</v>
      </c>
      <c r="F10622" s="2" t="s">
        <v>18238</v>
      </c>
      <c r="H10622" s="3" t="s">
        <v>18239</v>
      </c>
      <c r="L10622" s="123" t="s">
        <v>12</v>
      </c>
      <c r="M10622" s="123" t="s">
        <v>13</v>
      </c>
      <c r="N10622" s="123" t="s">
        <v>14</v>
      </c>
      <c r="O10622" s="123" t="s">
        <v>32311</v>
      </c>
      <c r="P10622" s="123" t="s">
        <v>31197</v>
      </c>
      <c r="Q10622" s="126" t="s">
        <v>15</v>
      </c>
      <c r="R10622" s="126" t="s">
        <v>34037</v>
      </c>
      <c r="S10622" s="126" t="s">
        <v>17</v>
      </c>
      <c r="T10622" s="126" t="s">
        <v>18</v>
      </c>
      <c r="U10622" s="126" t="s">
        <v>31184</v>
      </c>
    </row>
    <row r="10623" spans="1:40" x14ac:dyDescent="0.3">
      <c r="A10623" t="s">
        <v>32460</v>
      </c>
      <c r="B10623" s="2" t="s">
        <v>19</v>
      </c>
      <c r="C10623" s="2" t="s">
        <v>17521</v>
      </c>
      <c r="D10623" s="2" t="s">
        <v>18236</v>
      </c>
      <c r="E10623" s="2" t="s">
        <v>17548</v>
      </c>
      <c r="F10623" s="2" t="s">
        <v>18238</v>
      </c>
      <c r="G10623" s="2" t="s">
        <v>18240</v>
      </c>
      <c r="H10623" s="3" t="s">
        <v>18241</v>
      </c>
      <c r="I10623" s="3" t="s">
        <v>18242</v>
      </c>
      <c r="J10623" s="3">
        <v>7</v>
      </c>
      <c r="K10623" s="2" t="s">
        <v>36</v>
      </c>
      <c r="O10623" s="7" t="s">
        <v>34187</v>
      </c>
      <c r="P10623" s="7" t="s">
        <v>34188</v>
      </c>
      <c r="Q10623" s="2">
        <v>50</v>
      </c>
      <c r="R10623" s="2">
        <v>50</v>
      </c>
      <c r="S10623" s="2" t="s">
        <v>31186</v>
      </c>
      <c r="U10623" s="26">
        <v>1</v>
      </c>
    </row>
    <row r="10624" spans="1:40" x14ac:dyDescent="0.3">
      <c r="A10624" t="s">
        <v>32460</v>
      </c>
      <c r="B10624" s="2" t="s">
        <v>19</v>
      </c>
      <c r="C10624" s="2" t="s">
        <v>17521</v>
      </c>
      <c r="D10624" s="2" t="s">
        <v>18236</v>
      </c>
      <c r="E10624" s="2" t="s">
        <v>17548</v>
      </c>
      <c r="F10624" s="2" t="s">
        <v>18238</v>
      </c>
      <c r="G10624" s="2" t="s">
        <v>18243</v>
      </c>
      <c r="H10624" s="3" t="s">
        <v>18244</v>
      </c>
      <c r="I10624" s="3" t="s">
        <v>18242</v>
      </c>
      <c r="J10624" s="3">
        <v>16</v>
      </c>
      <c r="K10624" s="2" t="s">
        <v>36</v>
      </c>
      <c r="O10624" s="7" t="s">
        <v>34187</v>
      </c>
      <c r="P10624" s="7" t="s">
        <v>34188</v>
      </c>
      <c r="Q10624" s="2">
        <v>80</v>
      </c>
      <c r="R10624" s="2">
        <v>80</v>
      </c>
      <c r="S10624" s="2" t="s">
        <v>31186</v>
      </c>
      <c r="U10624" s="26">
        <v>1</v>
      </c>
    </row>
    <row r="10625" spans="1:24" x14ac:dyDescent="0.3">
      <c r="A10625" t="s">
        <v>32460</v>
      </c>
      <c r="B10625" s="2" t="s">
        <v>19</v>
      </c>
      <c r="C10625" s="2" t="s">
        <v>17521</v>
      </c>
      <c r="D10625" s="2" t="s">
        <v>18236</v>
      </c>
      <c r="E10625" s="2" t="s">
        <v>17548</v>
      </c>
      <c r="F10625" s="2" t="s">
        <v>18238</v>
      </c>
      <c r="G10625" s="2" t="s">
        <v>18245</v>
      </c>
      <c r="H10625" s="3" t="s">
        <v>18246</v>
      </c>
      <c r="I10625" s="3" t="s">
        <v>18242</v>
      </c>
      <c r="J10625" s="3">
        <v>12</v>
      </c>
      <c r="K10625" s="2" t="s">
        <v>36</v>
      </c>
      <c r="O10625" s="7" t="s">
        <v>34187</v>
      </c>
      <c r="P10625" s="7" t="s">
        <v>34188</v>
      </c>
      <c r="Q10625" s="2">
        <v>100</v>
      </c>
      <c r="R10625" s="2">
        <v>100</v>
      </c>
      <c r="S10625" s="2" t="s">
        <v>31186</v>
      </c>
      <c r="U10625" s="26">
        <v>1</v>
      </c>
    </row>
    <row r="10626" spans="1:24" x14ac:dyDescent="0.3">
      <c r="B10626" s="2" t="s">
        <v>19</v>
      </c>
      <c r="C10626" s="2" t="s">
        <v>17521</v>
      </c>
      <c r="D10626" s="2" t="s">
        <v>18236</v>
      </c>
      <c r="E10626" s="2" t="s">
        <v>17550</v>
      </c>
      <c r="H10626" s="3" t="s">
        <v>18247</v>
      </c>
    </row>
    <row r="10627" spans="1:24" x14ac:dyDescent="0.3">
      <c r="L10627" s="163" t="s">
        <v>0</v>
      </c>
      <c r="M10627" s="163"/>
      <c r="N10627" s="163"/>
      <c r="O10627" s="163" t="s">
        <v>1</v>
      </c>
      <c r="P10627" s="163"/>
      <c r="Q10627" s="163"/>
      <c r="R10627" s="163"/>
      <c r="S10627" s="163"/>
      <c r="T10627" s="164" t="s">
        <v>31185</v>
      </c>
      <c r="U10627" s="164"/>
      <c r="V10627" s="164"/>
      <c r="W10627" s="164"/>
      <c r="X10627" s="164"/>
    </row>
    <row r="10628" spans="1:24" ht="43.2" x14ac:dyDescent="0.3">
      <c r="B10628" s="2" t="s">
        <v>19</v>
      </c>
      <c r="C10628" s="2" t="s">
        <v>17521</v>
      </c>
      <c r="D10628" s="2" t="s">
        <v>18236</v>
      </c>
      <c r="E10628" s="2" t="s">
        <v>17550</v>
      </c>
      <c r="F10628" s="2" t="s">
        <v>18248</v>
      </c>
      <c r="H10628" s="3" t="s">
        <v>18249</v>
      </c>
      <c r="L10628" s="123" t="s">
        <v>12</v>
      </c>
      <c r="M10628" s="123" t="s">
        <v>13</v>
      </c>
      <c r="N10628" s="123" t="s">
        <v>14</v>
      </c>
      <c r="O10628" s="123" t="s">
        <v>32311</v>
      </c>
      <c r="P10628" s="123" t="s">
        <v>31195</v>
      </c>
      <c r="Q10628" s="123" t="s">
        <v>31198</v>
      </c>
      <c r="R10628" s="123" t="s">
        <v>31196</v>
      </c>
      <c r="S10628" s="123" t="s">
        <v>33082</v>
      </c>
      <c r="T10628" s="126" t="s">
        <v>15</v>
      </c>
      <c r="U10628" s="126" t="s">
        <v>34037</v>
      </c>
      <c r="V10628" s="126" t="s">
        <v>17</v>
      </c>
      <c r="W10628" s="126" t="s">
        <v>18</v>
      </c>
      <c r="X10628" s="126" t="s">
        <v>31184</v>
      </c>
    </row>
    <row r="10629" spans="1:24" ht="28.8" x14ac:dyDescent="0.3">
      <c r="A10629" t="s">
        <v>32460</v>
      </c>
      <c r="B10629" s="2" t="s">
        <v>19</v>
      </c>
      <c r="C10629" s="2" t="s">
        <v>17521</v>
      </c>
      <c r="D10629" s="2" t="s">
        <v>18236</v>
      </c>
      <c r="E10629" s="2" t="s">
        <v>17550</v>
      </c>
      <c r="F10629" s="2" t="s">
        <v>18248</v>
      </c>
      <c r="G10629" s="2" t="s">
        <v>18250</v>
      </c>
      <c r="H10629" s="3" t="s">
        <v>18251</v>
      </c>
      <c r="I10629" s="3" t="s">
        <v>13586</v>
      </c>
      <c r="J10629" s="3">
        <v>1</v>
      </c>
      <c r="K10629" s="2" t="s">
        <v>36</v>
      </c>
      <c r="O10629" s="7" t="s">
        <v>32859</v>
      </c>
      <c r="P10629" s="7" t="s">
        <v>34003</v>
      </c>
      <c r="Q10629" s="2" t="s">
        <v>34189</v>
      </c>
      <c r="R10629" s="2" t="s">
        <v>32707</v>
      </c>
      <c r="S10629" s="2" t="s">
        <v>34190</v>
      </c>
      <c r="T10629" s="2">
        <v>0</v>
      </c>
      <c r="U10629" s="26">
        <v>50</v>
      </c>
      <c r="V10629" s="26" t="s">
        <v>31186</v>
      </c>
      <c r="X10629" s="26">
        <v>3</v>
      </c>
    </row>
    <row r="10630" spans="1:24" ht="28.8" x14ac:dyDescent="0.3">
      <c r="A10630" t="s">
        <v>32460</v>
      </c>
      <c r="B10630" s="2" t="s">
        <v>19</v>
      </c>
      <c r="C10630" s="2" t="s">
        <v>17521</v>
      </c>
      <c r="D10630" s="2" t="s">
        <v>18236</v>
      </c>
      <c r="E10630" s="2" t="s">
        <v>17550</v>
      </c>
      <c r="F10630" s="2" t="s">
        <v>18248</v>
      </c>
      <c r="G10630" s="2" t="s">
        <v>18252</v>
      </c>
      <c r="H10630" s="3" t="s">
        <v>18253</v>
      </c>
      <c r="I10630" s="3" t="s">
        <v>13586</v>
      </c>
      <c r="J10630" s="3">
        <v>7</v>
      </c>
      <c r="K10630" s="2" t="s">
        <v>36</v>
      </c>
      <c r="O10630" s="7" t="s">
        <v>32859</v>
      </c>
      <c r="P10630" s="7" t="s">
        <v>34003</v>
      </c>
      <c r="Q10630" s="2" t="s">
        <v>34189</v>
      </c>
      <c r="R10630" s="2" t="s">
        <v>32707</v>
      </c>
      <c r="S10630" s="2" t="s">
        <v>34190</v>
      </c>
      <c r="T10630" s="2">
        <v>50</v>
      </c>
      <c r="U10630" s="26">
        <v>100</v>
      </c>
      <c r="V10630" s="26" t="s">
        <v>31186</v>
      </c>
      <c r="X10630" s="26">
        <v>3</v>
      </c>
    </row>
    <row r="10631" spans="1:24" ht="28.8" x14ac:dyDescent="0.3">
      <c r="A10631" t="s">
        <v>32460</v>
      </c>
      <c r="B10631" s="2" t="s">
        <v>19</v>
      </c>
      <c r="C10631" s="2" t="s">
        <v>17521</v>
      </c>
      <c r="D10631" s="2" t="s">
        <v>18236</v>
      </c>
      <c r="E10631" s="2" t="s">
        <v>17550</v>
      </c>
      <c r="F10631" s="2" t="s">
        <v>18248</v>
      </c>
      <c r="G10631" s="2" t="s">
        <v>18254</v>
      </c>
      <c r="H10631" s="3" t="s">
        <v>18255</v>
      </c>
      <c r="I10631" s="3" t="s">
        <v>13586</v>
      </c>
      <c r="J10631" s="3">
        <v>3</v>
      </c>
      <c r="K10631" s="2" t="s">
        <v>36</v>
      </c>
      <c r="O10631" s="7" t="s">
        <v>32859</v>
      </c>
      <c r="P10631" s="7" t="s">
        <v>34003</v>
      </c>
      <c r="Q10631" s="2" t="s">
        <v>34189</v>
      </c>
      <c r="R10631" s="2" t="s">
        <v>32707</v>
      </c>
      <c r="S10631" s="2" t="s">
        <v>34190</v>
      </c>
      <c r="T10631" s="2">
        <v>100</v>
      </c>
      <c r="U10631" s="26">
        <v>150</v>
      </c>
      <c r="V10631" s="26" t="s">
        <v>31186</v>
      </c>
      <c r="X10631" s="26">
        <v>3</v>
      </c>
    </row>
    <row r="10632" spans="1:24" ht="28.8" x14ac:dyDescent="0.3">
      <c r="A10632" t="s">
        <v>32460</v>
      </c>
      <c r="B10632" s="2" t="s">
        <v>19</v>
      </c>
      <c r="C10632" s="2" t="s">
        <v>17521</v>
      </c>
      <c r="D10632" s="2" t="s">
        <v>18236</v>
      </c>
      <c r="E10632" s="2" t="s">
        <v>17550</v>
      </c>
      <c r="F10632" s="2" t="s">
        <v>18248</v>
      </c>
      <c r="G10632" s="2" t="s">
        <v>18256</v>
      </c>
      <c r="H10632" s="3" t="s">
        <v>18257</v>
      </c>
      <c r="I10632" s="3" t="s">
        <v>13586</v>
      </c>
      <c r="J10632" s="3">
        <v>7</v>
      </c>
      <c r="K10632" s="2" t="s">
        <v>36</v>
      </c>
      <c r="O10632" s="7" t="s">
        <v>32859</v>
      </c>
      <c r="P10632" s="7" t="s">
        <v>34003</v>
      </c>
      <c r="Q10632" s="2" t="s">
        <v>34189</v>
      </c>
      <c r="R10632" s="2" t="s">
        <v>32707</v>
      </c>
      <c r="S10632" s="2" t="s">
        <v>34190</v>
      </c>
      <c r="T10632" s="2">
        <v>150</v>
      </c>
      <c r="U10632" s="26">
        <v>200</v>
      </c>
      <c r="V10632" s="26" t="s">
        <v>31186</v>
      </c>
      <c r="X10632" s="26">
        <v>3</v>
      </c>
    </row>
    <row r="10633" spans="1:24" ht="28.8" x14ac:dyDescent="0.3">
      <c r="A10633" t="s">
        <v>32460</v>
      </c>
      <c r="B10633" s="2" t="s">
        <v>19</v>
      </c>
      <c r="C10633" s="2" t="s">
        <v>17521</v>
      </c>
      <c r="D10633" s="2" t="s">
        <v>18236</v>
      </c>
      <c r="E10633" s="2" t="s">
        <v>17550</v>
      </c>
      <c r="F10633" s="2" t="s">
        <v>18248</v>
      </c>
      <c r="G10633" s="2" t="s">
        <v>18258</v>
      </c>
      <c r="H10633" s="3" t="s">
        <v>18259</v>
      </c>
      <c r="I10633" s="3" t="s">
        <v>13586</v>
      </c>
      <c r="J10633" s="3">
        <v>6</v>
      </c>
      <c r="K10633" s="2" t="s">
        <v>36</v>
      </c>
      <c r="O10633" s="7" t="s">
        <v>32859</v>
      </c>
      <c r="P10633" s="7" t="s">
        <v>34003</v>
      </c>
      <c r="Q10633" s="2" t="s">
        <v>34189</v>
      </c>
      <c r="R10633" s="2" t="s">
        <v>32707</v>
      </c>
      <c r="S10633" s="2" t="s">
        <v>34190</v>
      </c>
      <c r="T10633" s="2">
        <v>200</v>
      </c>
      <c r="U10633" s="26">
        <v>250</v>
      </c>
      <c r="V10633" s="26" t="s">
        <v>31186</v>
      </c>
      <c r="X10633" s="26">
        <v>3</v>
      </c>
    </row>
    <row r="10634" spans="1:24" ht="28.8" x14ac:dyDescent="0.3">
      <c r="A10634" t="s">
        <v>32460</v>
      </c>
      <c r="B10634" s="2" t="s">
        <v>19</v>
      </c>
      <c r="C10634" s="2" t="s">
        <v>17521</v>
      </c>
      <c r="D10634" s="2" t="s">
        <v>18236</v>
      </c>
      <c r="E10634" s="2" t="s">
        <v>17550</v>
      </c>
      <c r="F10634" s="2" t="s">
        <v>18248</v>
      </c>
      <c r="G10634" s="2" t="s">
        <v>18260</v>
      </c>
      <c r="H10634" s="3" t="s">
        <v>18261</v>
      </c>
      <c r="I10634" s="3" t="s">
        <v>13586</v>
      </c>
      <c r="K10634" s="2" t="s">
        <v>36</v>
      </c>
      <c r="O10634" s="7" t="s">
        <v>32859</v>
      </c>
      <c r="P10634" s="7" t="s">
        <v>34003</v>
      </c>
      <c r="Q10634" s="2" t="s">
        <v>34189</v>
      </c>
      <c r="R10634" s="2" t="s">
        <v>32707</v>
      </c>
      <c r="S10634" s="2" t="s">
        <v>34190</v>
      </c>
      <c r="T10634" s="2">
        <v>250</v>
      </c>
      <c r="U10634" s="26">
        <v>300</v>
      </c>
      <c r="V10634" s="26" t="s">
        <v>31186</v>
      </c>
      <c r="X10634" s="26">
        <v>3</v>
      </c>
    </row>
    <row r="10635" spans="1:24" ht="28.8" x14ac:dyDescent="0.3">
      <c r="A10635" t="s">
        <v>32460</v>
      </c>
      <c r="B10635" s="2" t="s">
        <v>19</v>
      </c>
      <c r="C10635" s="2" t="s">
        <v>17521</v>
      </c>
      <c r="D10635" s="2" t="s">
        <v>18236</v>
      </c>
      <c r="E10635" s="2" t="s">
        <v>17550</v>
      </c>
      <c r="F10635" s="2" t="s">
        <v>18248</v>
      </c>
      <c r="G10635" s="2" t="s">
        <v>18262</v>
      </c>
      <c r="H10635" s="3" t="s">
        <v>18263</v>
      </c>
      <c r="I10635" s="3" t="s">
        <v>13586</v>
      </c>
      <c r="K10635" s="2" t="s">
        <v>36</v>
      </c>
      <c r="O10635" s="7" t="s">
        <v>32859</v>
      </c>
      <c r="P10635" s="7" t="s">
        <v>34003</v>
      </c>
      <c r="Q10635" s="2" t="s">
        <v>34189</v>
      </c>
      <c r="R10635" s="2" t="s">
        <v>32707</v>
      </c>
      <c r="S10635" s="2" t="s">
        <v>34190</v>
      </c>
      <c r="T10635" s="2">
        <v>300</v>
      </c>
      <c r="U10635" s="26">
        <v>400</v>
      </c>
      <c r="V10635" s="26" t="s">
        <v>31186</v>
      </c>
      <c r="X10635" s="26">
        <v>3</v>
      </c>
    </row>
    <row r="10636" spans="1:24" ht="28.8" x14ac:dyDescent="0.3">
      <c r="A10636" t="s">
        <v>32460</v>
      </c>
      <c r="B10636" s="2" t="s">
        <v>19</v>
      </c>
      <c r="C10636" s="2" t="s">
        <v>17521</v>
      </c>
      <c r="D10636" s="2" t="s">
        <v>18236</v>
      </c>
      <c r="E10636" s="2" t="s">
        <v>17550</v>
      </c>
      <c r="F10636" s="2" t="s">
        <v>18248</v>
      </c>
      <c r="G10636" s="2" t="s">
        <v>18264</v>
      </c>
      <c r="H10636" s="3" t="s">
        <v>18265</v>
      </c>
      <c r="I10636" s="3" t="s">
        <v>13586</v>
      </c>
      <c r="K10636" s="2" t="s">
        <v>36</v>
      </c>
      <c r="O10636" s="7" t="s">
        <v>32859</v>
      </c>
      <c r="P10636" s="7" t="s">
        <v>34003</v>
      </c>
      <c r="Q10636" s="2" t="s">
        <v>34189</v>
      </c>
      <c r="R10636" s="2" t="s">
        <v>32707</v>
      </c>
      <c r="S10636" s="2" t="s">
        <v>34190</v>
      </c>
      <c r="T10636" s="2">
        <v>400</v>
      </c>
      <c r="U10636" s="26">
        <v>500</v>
      </c>
      <c r="V10636" s="26" t="s">
        <v>31186</v>
      </c>
      <c r="X10636" s="26">
        <v>3</v>
      </c>
    </row>
    <row r="10637" spans="1:24" ht="28.8" x14ac:dyDescent="0.3">
      <c r="A10637" t="s">
        <v>32460</v>
      </c>
      <c r="B10637" s="2" t="s">
        <v>19</v>
      </c>
      <c r="C10637" s="2" t="s">
        <v>17521</v>
      </c>
      <c r="D10637" s="2" t="s">
        <v>18236</v>
      </c>
      <c r="E10637" s="2" t="s">
        <v>17550</v>
      </c>
      <c r="F10637" s="2" t="s">
        <v>18248</v>
      </c>
      <c r="G10637" s="2" t="s">
        <v>18266</v>
      </c>
      <c r="H10637" s="3" t="s">
        <v>18267</v>
      </c>
      <c r="I10637" s="3" t="s">
        <v>13586</v>
      </c>
      <c r="K10637" s="2" t="s">
        <v>36</v>
      </c>
      <c r="O10637" s="7" t="s">
        <v>32859</v>
      </c>
      <c r="P10637" s="7" t="s">
        <v>34003</v>
      </c>
      <c r="Q10637" s="2" t="s">
        <v>34189</v>
      </c>
      <c r="R10637" s="2" t="s">
        <v>32707</v>
      </c>
      <c r="S10637" s="2" t="s">
        <v>34190</v>
      </c>
      <c r="T10637" s="2">
        <v>500</v>
      </c>
      <c r="U10637" s="26">
        <v>600</v>
      </c>
      <c r="V10637" s="26" t="s">
        <v>31186</v>
      </c>
      <c r="X10637" s="26">
        <v>3</v>
      </c>
    </row>
    <row r="10638" spans="1:24" ht="28.8" x14ac:dyDescent="0.3">
      <c r="A10638" t="s">
        <v>32460</v>
      </c>
      <c r="B10638" s="2" t="s">
        <v>19</v>
      </c>
      <c r="C10638" s="2" t="s">
        <v>17521</v>
      </c>
      <c r="D10638" s="2" t="s">
        <v>18236</v>
      </c>
      <c r="E10638" s="2" t="s">
        <v>17550</v>
      </c>
      <c r="F10638" s="2" t="s">
        <v>18248</v>
      </c>
      <c r="G10638" s="2" t="s">
        <v>18268</v>
      </c>
      <c r="H10638" s="3" t="s">
        <v>18269</v>
      </c>
      <c r="I10638" s="3" t="s">
        <v>13586</v>
      </c>
      <c r="K10638" s="2" t="s">
        <v>36</v>
      </c>
      <c r="O10638" s="7" t="s">
        <v>32859</v>
      </c>
      <c r="P10638" s="7" t="s">
        <v>34003</v>
      </c>
      <c r="Q10638" s="2" t="s">
        <v>34189</v>
      </c>
      <c r="R10638" s="2" t="s">
        <v>32707</v>
      </c>
      <c r="S10638" s="2" t="s">
        <v>34190</v>
      </c>
      <c r="T10638" s="2">
        <v>600</v>
      </c>
      <c r="U10638" s="26">
        <v>700</v>
      </c>
      <c r="V10638" s="26" t="s">
        <v>31186</v>
      </c>
      <c r="X10638" s="26">
        <v>3</v>
      </c>
    </row>
    <row r="10639" spans="1:24" ht="28.8" x14ac:dyDescent="0.3">
      <c r="A10639" t="s">
        <v>32460</v>
      </c>
      <c r="B10639" s="2" t="s">
        <v>19</v>
      </c>
      <c r="C10639" s="2" t="s">
        <v>17521</v>
      </c>
      <c r="D10639" s="2" t="s">
        <v>18236</v>
      </c>
      <c r="E10639" s="2" t="s">
        <v>17550</v>
      </c>
      <c r="F10639" s="2" t="s">
        <v>18248</v>
      </c>
      <c r="G10639" s="2" t="s">
        <v>18270</v>
      </c>
      <c r="H10639" s="3" t="s">
        <v>18271</v>
      </c>
      <c r="I10639" s="3" t="s">
        <v>13586</v>
      </c>
      <c r="K10639" s="2" t="s">
        <v>36</v>
      </c>
      <c r="O10639" s="7" t="s">
        <v>32859</v>
      </c>
      <c r="P10639" s="7" t="s">
        <v>34003</v>
      </c>
      <c r="Q10639" s="2" t="s">
        <v>34189</v>
      </c>
      <c r="R10639" s="2" t="s">
        <v>32707</v>
      </c>
      <c r="S10639" s="2" t="s">
        <v>34190</v>
      </c>
      <c r="T10639" s="2">
        <v>700</v>
      </c>
      <c r="U10639" s="26">
        <v>800</v>
      </c>
      <c r="V10639" s="26" t="s">
        <v>31186</v>
      </c>
      <c r="X10639" s="26">
        <v>3</v>
      </c>
    </row>
    <row r="10640" spans="1:24" ht="28.8" x14ac:dyDescent="0.3">
      <c r="A10640" t="s">
        <v>32460</v>
      </c>
      <c r="B10640" s="2" t="s">
        <v>19</v>
      </c>
      <c r="C10640" s="2" t="s">
        <v>17521</v>
      </c>
      <c r="D10640" s="2" t="s">
        <v>18236</v>
      </c>
      <c r="E10640" s="2" t="s">
        <v>17550</v>
      </c>
      <c r="F10640" s="2" t="s">
        <v>18248</v>
      </c>
      <c r="G10640" s="2" t="s">
        <v>18272</v>
      </c>
      <c r="H10640" s="3" t="s">
        <v>18273</v>
      </c>
      <c r="I10640" s="3" t="s">
        <v>13586</v>
      </c>
      <c r="K10640" s="2" t="s">
        <v>36</v>
      </c>
      <c r="O10640" s="7" t="s">
        <v>32859</v>
      </c>
      <c r="P10640" s="7" t="s">
        <v>34003</v>
      </c>
      <c r="Q10640" s="2" t="s">
        <v>34189</v>
      </c>
      <c r="R10640" s="2" t="s">
        <v>32707</v>
      </c>
      <c r="S10640" s="2" t="s">
        <v>34190</v>
      </c>
      <c r="T10640" s="2">
        <v>800</v>
      </c>
      <c r="U10640" s="26">
        <v>900</v>
      </c>
      <c r="V10640" s="26" t="s">
        <v>31186</v>
      </c>
      <c r="X10640" s="26">
        <v>3</v>
      </c>
    </row>
    <row r="10641" spans="1:24" ht="28.8" x14ac:dyDescent="0.3">
      <c r="A10641" t="s">
        <v>32460</v>
      </c>
      <c r="B10641" s="2" t="s">
        <v>19</v>
      </c>
      <c r="C10641" s="2" t="s">
        <v>17521</v>
      </c>
      <c r="D10641" s="2" t="s">
        <v>18236</v>
      </c>
      <c r="E10641" s="2" t="s">
        <v>17550</v>
      </c>
      <c r="F10641" s="2" t="s">
        <v>18248</v>
      </c>
      <c r="G10641" s="2" t="s">
        <v>18274</v>
      </c>
      <c r="H10641" s="3" t="s">
        <v>18275</v>
      </c>
      <c r="I10641" s="3" t="s">
        <v>13586</v>
      </c>
      <c r="K10641" s="2" t="s">
        <v>36</v>
      </c>
      <c r="O10641" s="7" t="s">
        <v>32859</v>
      </c>
      <c r="P10641" s="7" t="s">
        <v>34003</v>
      </c>
      <c r="Q10641" s="2" t="s">
        <v>34189</v>
      </c>
      <c r="R10641" s="2" t="s">
        <v>32707</v>
      </c>
      <c r="S10641" s="2" t="s">
        <v>34190</v>
      </c>
      <c r="T10641" s="2">
        <v>900</v>
      </c>
      <c r="U10641" s="26">
        <v>1000</v>
      </c>
      <c r="V10641" s="26" t="s">
        <v>31186</v>
      </c>
      <c r="X10641" s="26">
        <v>3</v>
      </c>
    </row>
    <row r="10642" spans="1:24" ht="28.8" x14ac:dyDescent="0.3">
      <c r="A10642" t="s">
        <v>32460</v>
      </c>
      <c r="B10642" s="2" t="s">
        <v>19</v>
      </c>
      <c r="C10642" s="2" t="s">
        <v>17521</v>
      </c>
      <c r="D10642" s="2" t="s">
        <v>18236</v>
      </c>
      <c r="E10642" s="2" t="s">
        <v>17550</v>
      </c>
      <c r="F10642" s="2" t="s">
        <v>18248</v>
      </c>
      <c r="G10642" s="2" t="s">
        <v>18276</v>
      </c>
      <c r="H10642" s="3" t="s">
        <v>18277</v>
      </c>
      <c r="I10642" s="3" t="s">
        <v>13586</v>
      </c>
      <c r="K10642" s="2" t="s">
        <v>36</v>
      </c>
      <c r="O10642" s="7" t="s">
        <v>32859</v>
      </c>
      <c r="P10642" s="7" t="s">
        <v>34003</v>
      </c>
      <c r="Q10642" s="2" t="s">
        <v>34189</v>
      </c>
      <c r="R10642" s="2" t="s">
        <v>32707</v>
      </c>
      <c r="S10642" s="2" t="s">
        <v>34190</v>
      </c>
      <c r="T10642" s="2">
        <v>1000</v>
      </c>
      <c r="U10642" s="26">
        <v>1200</v>
      </c>
      <c r="V10642" s="26" t="s">
        <v>31186</v>
      </c>
      <c r="X10642" s="26">
        <v>3</v>
      </c>
    </row>
    <row r="10643" spans="1:24" ht="15" customHeight="1" x14ac:dyDescent="0.3">
      <c r="L10643" s="168" t="s">
        <v>0</v>
      </c>
      <c r="M10643" s="169"/>
      <c r="N10643" s="170"/>
      <c r="O10643" s="163" t="s">
        <v>1</v>
      </c>
      <c r="P10643" s="163"/>
      <c r="Q10643" s="163"/>
      <c r="R10643" s="163"/>
      <c r="S10643" s="163"/>
      <c r="T10643" s="164" t="s">
        <v>31185</v>
      </c>
      <c r="U10643" s="164"/>
      <c r="V10643" s="164"/>
      <c r="W10643" s="164"/>
      <c r="X10643" s="164"/>
    </row>
    <row r="10644" spans="1:24" ht="43.2" x14ac:dyDescent="0.3">
      <c r="B10644" s="2" t="s">
        <v>19</v>
      </c>
      <c r="C10644" s="2" t="s">
        <v>17521</v>
      </c>
      <c r="D10644" s="2" t="s">
        <v>18236</v>
      </c>
      <c r="E10644" s="2" t="s">
        <v>17550</v>
      </c>
      <c r="F10644" s="2" t="s">
        <v>18278</v>
      </c>
      <c r="H10644" s="3" t="s">
        <v>18279</v>
      </c>
      <c r="L10644" s="123" t="s">
        <v>12</v>
      </c>
      <c r="M10644" s="123" t="s">
        <v>13</v>
      </c>
      <c r="N10644" s="123" t="s">
        <v>14</v>
      </c>
      <c r="O10644" s="123" t="s">
        <v>32311</v>
      </c>
      <c r="P10644" s="123" t="s">
        <v>31195</v>
      </c>
      <c r="Q10644" s="123" t="s">
        <v>31198</v>
      </c>
      <c r="R10644" s="123" t="s">
        <v>31196</v>
      </c>
      <c r="S10644" s="123" t="s">
        <v>33082</v>
      </c>
      <c r="T10644" s="126" t="s">
        <v>15</v>
      </c>
      <c r="U10644" s="126" t="s">
        <v>34037</v>
      </c>
      <c r="V10644" s="126" t="s">
        <v>17</v>
      </c>
      <c r="W10644" s="126" t="s">
        <v>18</v>
      </c>
      <c r="X10644" s="126" t="s">
        <v>31184</v>
      </c>
    </row>
    <row r="10645" spans="1:24" ht="28.8" x14ac:dyDescent="0.3">
      <c r="A10645" t="s">
        <v>32460</v>
      </c>
      <c r="B10645" s="2" t="s">
        <v>19</v>
      </c>
      <c r="C10645" s="2" t="s">
        <v>17521</v>
      </c>
      <c r="D10645" s="2" t="s">
        <v>18236</v>
      </c>
      <c r="E10645" s="2" t="s">
        <v>17550</v>
      </c>
      <c r="F10645" s="2" t="s">
        <v>18278</v>
      </c>
      <c r="G10645" s="2" t="s">
        <v>18280</v>
      </c>
      <c r="H10645" s="3" t="s">
        <v>18281</v>
      </c>
      <c r="I10645" s="3" t="s">
        <v>13586</v>
      </c>
      <c r="J10645" s="3">
        <v>6</v>
      </c>
      <c r="K10645" s="2" t="s">
        <v>36</v>
      </c>
      <c r="O10645" s="7" t="s">
        <v>32859</v>
      </c>
      <c r="P10645" s="7" t="s">
        <v>34003</v>
      </c>
      <c r="Q10645" s="2" t="s">
        <v>34189</v>
      </c>
      <c r="R10645" s="2" t="s">
        <v>32707</v>
      </c>
      <c r="S10645" s="2" t="s">
        <v>34191</v>
      </c>
      <c r="T10645" s="2">
        <v>0</v>
      </c>
      <c r="U10645" s="26">
        <v>50</v>
      </c>
      <c r="V10645" s="26" t="s">
        <v>31186</v>
      </c>
      <c r="X10645" s="26">
        <v>3</v>
      </c>
    </row>
    <row r="10646" spans="1:24" ht="28.8" x14ac:dyDescent="0.3">
      <c r="A10646" t="s">
        <v>32460</v>
      </c>
      <c r="B10646" s="2" t="s">
        <v>19</v>
      </c>
      <c r="C10646" s="2" t="s">
        <v>17521</v>
      </c>
      <c r="D10646" s="2" t="s">
        <v>18236</v>
      </c>
      <c r="E10646" s="2" t="s">
        <v>17550</v>
      </c>
      <c r="F10646" s="2" t="s">
        <v>18278</v>
      </c>
      <c r="G10646" s="2" t="s">
        <v>18282</v>
      </c>
      <c r="H10646" s="3" t="s">
        <v>18283</v>
      </c>
      <c r="I10646" s="3" t="s">
        <v>13586</v>
      </c>
      <c r="J10646" s="3">
        <v>24</v>
      </c>
      <c r="K10646" s="2" t="s">
        <v>36</v>
      </c>
      <c r="O10646" s="7" t="s">
        <v>32859</v>
      </c>
      <c r="P10646" s="7" t="s">
        <v>34003</v>
      </c>
      <c r="Q10646" s="2" t="s">
        <v>34189</v>
      </c>
      <c r="R10646" s="2" t="s">
        <v>32707</v>
      </c>
      <c r="S10646" s="2" t="s">
        <v>34191</v>
      </c>
      <c r="T10646" s="2">
        <v>50</v>
      </c>
      <c r="U10646" s="26">
        <v>100</v>
      </c>
      <c r="V10646" s="26" t="s">
        <v>31186</v>
      </c>
      <c r="X10646" s="26">
        <v>3</v>
      </c>
    </row>
    <row r="10647" spans="1:24" ht="28.8" x14ac:dyDescent="0.3">
      <c r="A10647" t="s">
        <v>32460</v>
      </c>
      <c r="B10647" s="2" t="s">
        <v>19</v>
      </c>
      <c r="C10647" s="2" t="s">
        <v>17521</v>
      </c>
      <c r="D10647" s="2" t="s">
        <v>18236</v>
      </c>
      <c r="E10647" s="2" t="s">
        <v>17550</v>
      </c>
      <c r="F10647" s="2" t="s">
        <v>18278</v>
      </c>
      <c r="G10647" s="2" t="s">
        <v>18284</v>
      </c>
      <c r="H10647" s="3" t="s">
        <v>18285</v>
      </c>
      <c r="I10647" s="3" t="s">
        <v>13586</v>
      </c>
      <c r="J10647" s="3">
        <v>12</v>
      </c>
      <c r="K10647" s="2" t="s">
        <v>36</v>
      </c>
      <c r="O10647" s="7" t="s">
        <v>32859</v>
      </c>
      <c r="P10647" s="7" t="s">
        <v>34003</v>
      </c>
      <c r="Q10647" s="2" t="s">
        <v>34189</v>
      </c>
      <c r="R10647" s="2" t="s">
        <v>32707</v>
      </c>
      <c r="S10647" s="2" t="s">
        <v>34191</v>
      </c>
      <c r="T10647" s="2">
        <v>100</v>
      </c>
      <c r="U10647" s="26">
        <v>150</v>
      </c>
      <c r="V10647" s="26" t="s">
        <v>31186</v>
      </c>
      <c r="X10647" s="26">
        <v>3</v>
      </c>
    </row>
    <row r="10648" spans="1:24" ht="28.8" x14ac:dyDescent="0.3">
      <c r="A10648" t="s">
        <v>32460</v>
      </c>
      <c r="B10648" s="2" t="s">
        <v>19</v>
      </c>
      <c r="C10648" s="2" t="s">
        <v>17521</v>
      </c>
      <c r="D10648" s="2" t="s">
        <v>18236</v>
      </c>
      <c r="E10648" s="2" t="s">
        <v>17550</v>
      </c>
      <c r="F10648" s="2" t="s">
        <v>18278</v>
      </c>
      <c r="G10648" s="2" t="s">
        <v>18286</v>
      </c>
      <c r="H10648" s="3" t="s">
        <v>18287</v>
      </c>
      <c r="I10648" s="3" t="s">
        <v>13586</v>
      </c>
      <c r="J10648" s="3">
        <v>27</v>
      </c>
      <c r="K10648" s="2" t="s">
        <v>36</v>
      </c>
      <c r="O10648" s="7" t="s">
        <v>32859</v>
      </c>
      <c r="P10648" s="7" t="s">
        <v>34003</v>
      </c>
      <c r="Q10648" s="2" t="s">
        <v>34189</v>
      </c>
      <c r="R10648" s="2" t="s">
        <v>32707</v>
      </c>
      <c r="S10648" s="2" t="s">
        <v>34191</v>
      </c>
      <c r="T10648" s="2">
        <v>150</v>
      </c>
      <c r="U10648" s="26">
        <v>200</v>
      </c>
      <c r="V10648" s="26" t="s">
        <v>31186</v>
      </c>
      <c r="X10648" s="26">
        <v>3</v>
      </c>
    </row>
    <row r="10649" spans="1:24" ht="28.8" x14ac:dyDescent="0.3">
      <c r="A10649" t="s">
        <v>32460</v>
      </c>
      <c r="B10649" s="2" t="s">
        <v>19</v>
      </c>
      <c r="C10649" s="2" t="s">
        <v>17521</v>
      </c>
      <c r="D10649" s="2" t="s">
        <v>18236</v>
      </c>
      <c r="E10649" s="2" t="s">
        <v>17550</v>
      </c>
      <c r="F10649" s="2" t="s">
        <v>18278</v>
      </c>
      <c r="G10649" s="2" t="s">
        <v>18288</v>
      </c>
      <c r="H10649" s="3" t="s">
        <v>18289</v>
      </c>
      <c r="I10649" s="3" t="s">
        <v>13586</v>
      </c>
      <c r="J10649" s="3">
        <v>8</v>
      </c>
      <c r="K10649" s="2" t="s">
        <v>36</v>
      </c>
      <c r="O10649" s="7" t="s">
        <v>32859</v>
      </c>
      <c r="P10649" s="7" t="s">
        <v>34003</v>
      </c>
      <c r="Q10649" s="2" t="s">
        <v>34189</v>
      </c>
      <c r="R10649" s="2" t="s">
        <v>32707</v>
      </c>
      <c r="S10649" s="2" t="s">
        <v>34191</v>
      </c>
      <c r="T10649" s="2">
        <v>200</v>
      </c>
      <c r="U10649" s="26">
        <v>250</v>
      </c>
      <c r="V10649" s="26" t="s">
        <v>31186</v>
      </c>
      <c r="X10649" s="26">
        <v>3</v>
      </c>
    </row>
    <row r="10650" spans="1:24" ht="28.8" x14ac:dyDescent="0.3">
      <c r="A10650" t="s">
        <v>32460</v>
      </c>
      <c r="B10650" s="2" t="s">
        <v>19</v>
      </c>
      <c r="C10650" s="2" t="s">
        <v>17521</v>
      </c>
      <c r="D10650" s="2" t="s">
        <v>18236</v>
      </c>
      <c r="E10650" s="2" t="s">
        <v>17550</v>
      </c>
      <c r="F10650" s="2" t="s">
        <v>18278</v>
      </c>
      <c r="G10650" s="2" t="s">
        <v>18290</v>
      </c>
      <c r="H10650" s="3" t="s">
        <v>18291</v>
      </c>
      <c r="I10650" s="3" t="s">
        <v>13586</v>
      </c>
      <c r="J10650" s="3">
        <v>1</v>
      </c>
      <c r="K10650" s="2" t="s">
        <v>36</v>
      </c>
      <c r="O10650" s="7" t="s">
        <v>32859</v>
      </c>
      <c r="P10650" s="7" t="s">
        <v>34003</v>
      </c>
      <c r="Q10650" s="2" t="s">
        <v>34189</v>
      </c>
      <c r="R10650" s="2" t="s">
        <v>32707</v>
      </c>
      <c r="S10650" s="2" t="s">
        <v>34191</v>
      </c>
      <c r="T10650" s="2">
        <v>250</v>
      </c>
      <c r="U10650" s="26">
        <v>300</v>
      </c>
      <c r="V10650" s="26" t="s">
        <v>31186</v>
      </c>
      <c r="X10650" s="26">
        <v>3</v>
      </c>
    </row>
    <row r="10651" spans="1:24" ht="28.8" x14ac:dyDescent="0.3">
      <c r="A10651" t="s">
        <v>32460</v>
      </c>
      <c r="B10651" s="2" t="s">
        <v>19</v>
      </c>
      <c r="C10651" s="2" t="s">
        <v>17521</v>
      </c>
      <c r="D10651" s="2" t="s">
        <v>18236</v>
      </c>
      <c r="E10651" s="2" t="s">
        <v>17550</v>
      </c>
      <c r="F10651" s="2" t="s">
        <v>18278</v>
      </c>
      <c r="G10651" s="2" t="s">
        <v>18292</v>
      </c>
      <c r="H10651" s="3" t="s">
        <v>18293</v>
      </c>
      <c r="I10651" s="3" t="s">
        <v>13586</v>
      </c>
      <c r="K10651" s="2" t="s">
        <v>36</v>
      </c>
      <c r="O10651" s="7" t="s">
        <v>32859</v>
      </c>
      <c r="P10651" s="7" t="s">
        <v>34003</v>
      </c>
      <c r="Q10651" s="2" t="s">
        <v>34189</v>
      </c>
      <c r="R10651" s="2" t="s">
        <v>32707</v>
      </c>
      <c r="S10651" s="2" t="s">
        <v>34191</v>
      </c>
      <c r="T10651" s="2">
        <v>300</v>
      </c>
      <c r="U10651" s="26">
        <v>400</v>
      </c>
      <c r="V10651" s="26" t="s">
        <v>31186</v>
      </c>
      <c r="X10651" s="26">
        <v>3</v>
      </c>
    </row>
    <row r="10652" spans="1:24" ht="28.8" x14ac:dyDescent="0.3">
      <c r="A10652" t="s">
        <v>32460</v>
      </c>
      <c r="B10652" s="2" t="s">
        <v>19</v>
      </c>
      <c r="C10652" s="2" t="s">
        <v>17521</v>
      </c>
      <c r="D10652" s="2" t="s">
        <v>18236</v>
      </c>
      <c r="E10652" s="2" t="s">
        <v>17550</v>
      </c>
      <c r="F10652" s="2" t="s">
        <v>18278</v>
      </c>
      <c r="G10652" s="2" t="s">
        <v>18294</v>
      </c>
      <c r="H10652" s="3" t="s">
        <v>18295</v>
      </c>
      <c r="I10652" s="3" t="s">
        <v>13586</v>
      </c>
      <c r="K10652" s="2" t="s">
        <v>36</v>
      </c>
      <c r="O10652" s="7" t="s">
        <v>32859</v>
      </c>
      <c r="P10652" s="7" t="s">
        <v>34003</v>
      </c>
      <c r="Q10652" s="2" t="s">
        <v>34189</v>
      </c>
      <c r="R10652" s="2" t="s">
        <v>32707</v>
      </c>
      <c r="S10652" s="2" t="s">
        <v>34191</v>
      </c>
      <c r="T10652" s="2">
        <v>400</v>
      </c>
      <c r="U10652" s="26">
        <v>500</v>
      </c>
      <c r="V10652" s="26" t="s">
        <v>31186</v>
      </c>
      <c r="X10652" s="26">
        <v>3</v>
      </c>
    </row>
    <row r="10653" spans="1:24" ht="28.8" x14ac:dyDescent="0.3">
      <c r="A10653" t="s">
        <v>32460</v>
      </c>
      <c r="B10653" s="2" t="s">
        <v>19</v>
      </c>
      <c r="C10653" s="2" t="s">
        <v>17521</v>
      </c>
      <c r="D10653" s="2" t="s">
        <v>18236</v>
      </c>
      <c r="E10653" s="2" t="s">
        <v>17550</v>
      </c>
      <c r="F10653" s="2" t="s">
        <v>18278</v>
      </c>
      <c r="G10653" s="2" t="s">
        <v>18296</v>
      </c>
      <c r="H10653" s="3" t="s">
        <v>18297</v>
      </c>
      <c r="I10653" s="3" t="s">
        <v>13586</v>
      </c>
      <c r="K10653" s="2" t="s">
        <v>36</v>
      </c>
      <c r="O10653" s="7" t="s">
        <v>32859</v>
      </c>
      <c r="P10653" s="7" t="s">
        <v>34003</v>
      </c>
      <c r="Q10653" s="2" t="s">
        <v>34189</v>
      </c>
      <c r="R10653" s="2" t="s">
        <v>32707</v>
      </c>
      <c r="S10653" s="2" t="s">
        <v>34191</v>
      </c>
      <c r="T10653" s="2">
        <v>500</v>
      </c>
      <c r="U10653" s="26">
        <v>600</v>
      </c>
      <c r="V10653" s="26" t="s">
        <v>31186</v>
      </c>
      <c r="X10653" s="26">
        <v>3</v>
      </c>
    </row>
    <row r="10654" spans="1:24" ht="28.8" x14ac:dyDescent="0.3">
      <c r="A10654" t="s">
        <v>32460</v>
      </c>
      <c r="B10654" s="2" t="s">
        <v>19</v>
      </c>
      <c r="C10654" s="2" t="s">
        <v>17521</v>
      </c>
      <c r="D10654" s="2" t="s">
        <v>18236</v>
      </c>
      <c r="E10654" s="2" t="s">
        <v>17550</v>
      </c>
      <c r="F10654" s="2" t="s">
        <v>18278</v>
      </c>
      <c r="G10654" s="2" t="s">
        <v>18298</v>
      </c>
      <c r="H10654" s="3" t="s">
        <v>18299</v>
      </c>
      <c r="I10654" s="3" t="s">
        <v>13586</v>
      </c>
      <c r="K10654" s="2" t="s">
        <v>36</v>
      </c>
      <c r="O10654" s="7" t="s">
        <v>32859</v>
      </c>
      <c r="P10654" s="7" t="s">
        <v>34003</v>
      </c>
      <c r="Q10654" s="2" t="s">
        <v>34189</v>
      </c>
      <c r="R10654" s="2" t="s">
        <v>32707</v>
      </c>
      <c r="S10654" s="2" t="s">
        <v>34191</v>
      </c>
      <c r="T10654" s="2">
        <v>600</v>
      </c>
      <c r="U10654" s="26">
        <v>700</v>
      </c>
      <c r="V10654" s="26" t="s">
        <v>31186</v>
      </c>
      <c r="X10654" s="26">
        <v>3</v>
      </c>
    </row>
    <row r="10655" spans="1:24" ht="28.8" x14ac:dyDescent="0.3">
      <c r="A10655" t="s">
        <v>32460</v>
      </c>
      <c r="B10655" s="2" t="s">
        <v>19</v>
      </c>
      <c r="C10655" s="2" t="s">
        <v>17521</v>
      </c>
      <c r="D10655" s="2" t="s">
        <v>18236</v>
      </c>
      <c r="E10655" s="2" t="s">
        <v>17550</v>
      </c>
      <c r="F10655" s="2" t="s">
        <v>18278</v>
      </c>
      <c r="G10655" s="2" t="s">
        <v>18300</v>
      </c>
      <c r="H10655" s="3" t="s">
        <v>18301</v>
      </c>
      <c r="I10655" s="3" t="s">
        <v>13586</v>
      </c>
      <c r="K10655" s="2" t="s">
        <v>36</v>
      </c>
      <c r="O10655" s="7" t="s">
        <v>32859</v>
      </c>
      <c r="P10655" s="7" t="s">
        <v>34003</v>
      </c>
      <c r="Q10655" s="2" t="s">
        <v>34189</v>
      </c>
      <c r="R10655" s="2" t="s">
        <v>32707</v>
      </c>
      <c r="S10655" s="2" t="s">
        <v>34191</v>
      </c>
      <c r="T10655" s="2">
        <v>700</v>
      </c>
      <c r="U10655" s="26">
        <v>800</v>
      </c>
      <c r="V10655" s="26" t="s">
        <v>31186</v>
      </c>
      <c r="X10655" s="26">
        <v>3</v>
      </c>
    </row>
    <row r="10656" spans="1:24" ht="28.8" x14ac:dyDescent="0.3">
      <c r="A10656" t="s">
        <v>32460</v>
      </c>
      <c r="B10656" s="2" t="s">
        <v>19</v>
      </c>
      <c r="C10656" s="2" t="s">
        <v>17521</v>
      </c>
      <c r="D10656" s="2" t="s">
        <v>18236</v>
      </c>
      <c r="E10656" s="2" t="s">
        <v>17550</v>
      </c>
      <c r="F10656" s="2" t="s">
        <v>18278</v>
      </c>
      <c r="G10656" s="2" t="s">
        <v>18302</v>
      </c>
      <c r="H10656" s="3" t="s">
        <v>18303</v>
      </c>
      <c r="I10656" s="3" t="s">
        <v>13586</v>
      </c>
      <c r="K10656" s="2" t="s">
        <v>36</v>
      </c>
      <c r="O10656" s="7" t="s">
        <v>32859</v>
      </c>
      <c r="P10656" s="7" t="s">
        <v>34003</v>
      </c>
      <c r="Q10656" s="2" t="s">
        <v>34189</v>
      </c>
      <c r="R10656" s="2" t="s">
        <v>32707</v>
      </c>
      <c r="S10656" s="2" t="s">
        <v>34191</v>
      </c>
      <c r="T10656" s="2">
        <v>800</v>
      </c>
      <c r="U10656" s="26">
        <v>900</v>
      </c>
      <c r="V10656" s="26" t="s">
        <v>31186</v>
      </c>
      <c r="X10656" s="26">
        <v>3</v>
      </c>
    </row>
    <row r="10657" spans="1:24" ht="28.8" x14ac:dyDescent="0.3">
      <c r="A10657" t="s">
        <v>32460</v>
      </c>
      <c r="B10657" s="2" t="s">
        <v>19</v>
      </c>
      <c r="C10657" s="2" t="s">
        <v>17521</v>
      </c>
      <c r="D10657" s="2" t="s">
        <v>18236</v>
      </c>
      <c r="E10657" s="2" t="s">
        <v>17550</v>
      </c>
      <c r="F10657" s="2" t="s">
        <v>18278</v>
      </c>
      <c r="G10657" s="2" t="s">
        <v>18304</v>
      </c>
      <c r="H10657" s="3" t="s">
        <v>18305</v>
      </c>
      <c r="I10657" s="3" t="s">
        <v>13586</v>
      </c>
      <c r="K10657" s="2" t="s">
        <v>36</v>
      </c>
      <c r="O10657" s="7" t="s">
        <v>32859</v>
      </c>
      <c r="P10657" s="7" t="s">
        <v>34003</v>
      </c>
      <c r="Q10657" s="2" t="s">
        <v>34189</v>
      </c>
      <c r="R10657" s="2" t="s">
        <v>32707</v>
      </c>
      <c r="S10657" s="2" t="s">
        <v>34191</v>
      </c>
      <c r="T10657" s="2">
        <v>900</v>
      </c>
      <c r="U10657" s="26">
        <v>1000</v>
      </c>
      <c r="V10657" s="26" t="s">
        <v>31186</v>
      </c>
      <c r="X10657" s="26">
        <v>3</v>
      </c>
    </row>
    <row r="10658" spans="1:24" ht="28.8" x14ac:dyDescent="0.3">
      <c r="A10658" t="s">
        <v>32460</v>
      </c>
      <c r="B10658" s="2" t="s">
        <v>19</v>
      </c>
      <c r="C10658" s="2" t="s">
        <v>17521</v>
      </c>
      <c r="D10658" s="2" t="s">
        <v>18236</v>
      </c>
      <c r="E10658" s="2" t="s">
        <v>17550</v>
      </c>
      <c r="F10658" s="2" t="s">
        <v>18278</v>
      </c>
      <c r="G10658" s="2" t="s">
        <v>18306</v>
      </c>
      <c r="H10658" s="3" t="s">
        <v>18307</v>
      </c>
      <c r="I10658" s="3" t="s">
        <v>13586</v>
      </c>
      <c r="K10658" s="2" t="s">
        <v>36</v>
      </c>
      <c r="O10658" s="7" t="s">
        <v>32859</v>
      </c>
      <c r="P10658" s="7" t="s">
        <v>34003</v>
      </c>
      <c r="Q10658" s="2" t="s">
        <v>34189</v>
      </c>
      <c r="R10658" s="2" t="s">
        <v>32707</v>
      </c>
      <c r="S10658" s="2" t="s">
        <v>34191</v>
      </c>
      <c r="T10658" s="2">
        <v>1000</v>
      </c>
      <c r="U10658" s="26">
        <v>1200</v>
      </c>
      <c r="V10658" s="26" t="s">
        <v>31186</v>
      </c>
      <c r="X10658" s="26">
        <v>3</v>
      </c>
    </row>
    <row r="10659" spans="1:24" x14ac:dyDescent="0.3">
      <c r="B10659" s="2" t="s">
        <v>19</v>
      </c>
      <c r="C10659" s="2" t="s">
        <v>17521</v>
      </c>
      <c r="D10659" s="2" t="s">
        <v>18236</v>
      </c>
      <c r="E10659" s="2" t="s">
        <v>17552</v>
      </c>
      <c r="H10659" s="3" t="s">
        <v>18308</v>
      </c>
    </row>
    <row r="10660" spans="1:24" x14ac:dyDescent="0.3">
      <c r="L10660" s="163" t="s">
        <v>0</v>
      </c>
      <c r="M10660" s="163"/>
      <c r="N10660" s="163"/>
      <c r="O10660" s="163" t="s">
        <v>1</v>
      </c>
      <c r="P10660" s="163"/>
      <c r="Q10660" s="163"/>
      <c r="R10660" s="164" t="s">
        <v>31185</v>
      </c>
      <c r="S10660" s="164"/>
      <c r="T10660" s="164"/>
      <c r="U10660" s="164"/>
      <c r="V10660" s="164"/>
    </row>
    <row r="10661" spans="1:24" ht="43.2" x14ac:dyDescent="0.3">
      <c r="B10661" s="2" t="s">
        <v>19</v>
      </c>
      <c r="C10661" s="2" t="s">
        <v>17521</v>
      </c>
      <c r="D10661" s="2" t="s">
        <v>18236</v>
      </c>
      <c r="E10661" s="2" t="s">
        <v>17552</v>
      </c>
      <c r="F10661" s="2" t="s">
        <v>18309</v>
      </c>
      <c r="H10661" s="3" t="s">
        <v>18310</v>
      </c>
      <c r="L10661" s="123" t="s">
        <v>12</v>
      </c>
      <c r="M10661" s="123" t="s">
        <v>13</v>
      </c>
      <c r="N10661" s="123" t="s">
        <v>14</v>
      </c>
      <c r="O10661" s="123" t="s">
        <v>32311</v>
      </c>
      <c r="P10661" s="123" t="s">
        <v>31196</v>
      </c>
      <c r="Q10661" s="123" t="s">
        <v>33082</v>
      </c>
      <c r="R10661" s="126" t="s">
        <v>15</v>
      </c>
      <c r="S10661" s="126" t="s">
        <v>34037</v>
      </c>
      <c r="T10661" s="126" t="s">
        <v>17</v>
      </c>
      <c r="U10661" s="126" t="s">
        <v>18</v>
      </c>
      <c r="V10661" s="126" t="s">
        <v>31184</v>
      </c>
    </row>
    <row r="10662" spans="1:24" x14ac:dyDescent="0.3">
      <c r="A10662" t="s">
        <v>32460</v>
      </c>
      <c r="B10662" s="2" t="s">
        <v>19</v>
      </c>
      <c r="C10662" s="2" t="s">
        <v>17521</v>
      </c>
      <c r="D10662" s="2" t="s">
        <v>18236</v>
      </c>
      <c r="E10662" s="2" t="s">
        <v>17552</v>
      </c>
      <c r="F10662" s="2" t="s">
        <v>18309</v>
      </c>
      <c r="G10662" s="2" t="s">
        <v>18311</v>
      </c>
      <c r="H10662" s="3" t="s">
        <v>18312</v>
      </c>
      <c r="I10662" s="3" t="s">
        <v>13586</v>
      </c>
      <c r="K10662" s="2" t="s">
        <v>36</v>
      </c>
      <c r="O10662" s="7" t="s">
        <v>32859</v>
      </c>
      <c r="P10662" s="7" t="s">
        <v>32707</v>
      </c>
      <c r="Q10662" s="2" t="s">
        <v>34192</v>
      </c>
      <c r="R10662" s="2">
        <v>25</v>
      </c>
      <c r="S10662" s="2">
        <v>25</v>
      </c>
      <c r="T10662" s="2" t="s">
        <v>31186</v>
      </c>
      <c r="V10662" s="26">
        <v>1</v>
      </c>
    </row>
    <row r="10663" spans="1:24" x14ac:dyDescent="0.3">
      <c r="A10663" t="s">
        <v>32460</v>
      </c>
      <c r="B10663" s="2" t="s">
        <v>19</v>
      </c>
      <c r="C10663" s="2" t="s">
        <v>17521</v>
      </c>
      <c r="D10663" s="2" t="s">
        <v>18236</v>
      </c>
      <c r="E10663" s="2" t="s">
        <v>17552</v>
      </c>
      <c r="F10663" s="2" t="s">
        <v>18309</v>
      </c>
      <c r="G10663" s="2" t="s">
        <v>18313</v>
      </c>
      <c r="H10663" s="3" t="s">
        <v>18314</v>
      </c>
      <c r="I10663" s="3" t="s">
        <v>13586</v>
      </c>
      <c r="K10663" s="2" t="s">
        <v>36</v>
      </c>
      <c r="O10663" s="7" t="s">
        <v>32859</v>
      </c>
      <c r="P10663" s="7" t="s">
        <v>32707</v>
      </c>
      <c r="Q10663" s="2" t="s">
        <v>34192</v>
      </c>
      <c r="R10663" s="2">
        <v>32</v>
      </c>
      <c r="S10663" s="2">
        <v>32</v>
      </c>
      <c r="T10663" s="2" t="s">
        <v>31186</v>
      </c>
      <c r="V10663" s="26">
        <v>1</v>
      </c>
    </row>
    <row r="10664" spans="1:24" x14ac:dyDescent="0.3">
      <c r="A10664" t="s">
        <v>32460</v>
      </c>
      <c r="B10664" s="2" t="s">
        <v>19</v>
      </c>
      <c r="C10664" s="2" t="s">
        <v>17521</v>
      </c>
      <c r="D10664" s="2" t="s">
        <v>18236</v>
      </c>
      <c r="E10664" s="2" t="s">
        <v>17552</v>
      </c>
      <c r="F10664" s="2" t="s">
        <v>18309</v>
      </c>
      <c r="G10664" s="2" t="s">
        <v>18315</v>
      </c>
      <c r="H10664" s="3" t="s">
        <v>18316</v>
      </c>
      <c r="I10664" s="3" t="s">
        <v>13586</v>
      </c>
      <c r="K10664" s="2" t="s">
        <v>36</v>
      </c>
      <c r="O10664" s="7" t="s">
        <v>32859</v>
      </c>
      <c r="P10664" s="7" t="s">
        <v>32707</v>
      </c>
      <c r="Q10664" s="2" t="s">
        <v>34192</v>
      </c>
      <c r="R10664" s="2">
        <v>40</v>
      </c>
      <c r="S10664" s="2">
        <v>40</v>
      </c>
      <c r="T10664" s="2" t="s">
        <v>31186</v>
      </c>
      <c r="V10664" s="26">
        <v>1</v>
      </c>
    </row>
    <row r="10665" spans="1:24" x14ac:dyDescent="0.3">
      <c r="A10665" t="s">
        <v>32460</v>
      </c>
      <c r="B10665" s="2" t="s">
        <v>19</v>
      </c>
      <c r="C10665" s="2" t="s">
        <v>17521</v>
      </c>
      <c r="D10665" s="2" t="s">
        <v>18236</v>
      </c>
      <c r="E10665" s="2" t="s">
        <v>17552</v>
      </c>
      <c r="F10665" s="2" t="s">
        <v>18309</v>
      </c>
      <c r="G10665" s="2" t="s">
        <v>18317</v>
      </c>
      <c r="H10665" s="3" t="s">
        <v>18318</v>
      </c>
      <c r="I10665" s="3" t="s">
        <v>13586</v>
      </c>
      <c r="J10665" s="3">
        <v>1</v>
      </c>
      <c r="K10665" s="2" t="s">
        <v>36</v>
      </c>
      <c r="O10665" s="7" t="s">
        <v>32859</v>
      </c>
      <c r="P10665" s="7" t="s">
        <v>32707</v>
      </c>
      <c r="Q10665" s="2" t="s">
        <v>34192</v>
      </c>
      <c r="R10665" s="2">
        <v>50</v>
      </c>
      <c r="S10665" s="2">
        <v>50</v>
      </c>
      <c r="T10665" s="2" t="s">
        <v>31186</v>
      </c>
      <c r="V10665" s="26">
        <v>1</v>
      </c>
    </row>
    <row r="10666" spans="1:24" x14ac:dyDescent="0.3">
      <c r="A10666" t="s">
        <v>32460</v>
      </c>
      <c r="B10666" s="2" t="s">
        <v>19</v>
      </c>
      <c r="C10666" s="2" t="s">
        <v>17521</v>
      </c>
      <c r="D10666" s="2" t="s">
        <v>18236</v>
      </c>
      <c r="E10666" s="2" t="s">
        <v>17552</v>
      </c>
      <c r="F10666" s="2" t="s">
        <v>18309</v>
      </c>
      <c r="G10666" s="2" t="s">
        <v>18319</v>
      </c>
      <c r="H10666" s="3" t="s">
        <v>18320</v>
      </c>
      <c r="I10666" s="3" t="s">
        <v>13586</v>
      </c>
      <c r="K10666" s="2" t="s">
        <v>36</v>
      </c>
      <c r="O10666" s="7" t="s">
        <v>32859</v>
      </c>
      <c r="P10666" s="7" t="s">
        <v>32707</v>
      </c>
      <c r="Q10666" s="2" t="s">
        <v>34192</v>
      </c>
      <c r="R10666" s="2">
        <v>70</v>
      </c>
      <c r="S10666" s="2">
        <v>70</v>
      </c>
      <c r="T10666" s="2" t="s">
        <v>31186</v>
      </c>
      <c r="V10666" s="26">
        <v>1</v>
      </c>
    </row>
    <row r="10667" spans="1:24" x14ac:dyDescent="0.3">
      <c r="A10667" t="s">
        <v>32460</v>
      </c>
      <c r="B10667" s="2" t="s">
        <v>19</v>
      </c>
      <c r="C10667" s="2" t="s">
        <v>17521</v>
      </c>
      <c r="D10667" s="2" t="s">
        <v>18236</v>
      </c>
      <c r="E10667" s="2" t="s">
        <v>17552</v>
      </c>
      <c r="F10667" s="2" t="s">
        <v>18309</v>
      </c>
      <c r="G10667" s="2" t="s">
        <v>18321</v>
      </c>
      <c r="H10667" s="3" t="s">
        <v>18322</v>
      </c>
      <c r="I10667" s="3" t="s">
        <v>13586</v>
      </c>
      <c r="J10667" s="3">
        <v>4</v>
      </c>
      <c r="K10667" s="2" t="s">
        <v>36</v>
      </c>
      <c r="O10667" s="7" t="s">
        <v>32859</v>
      </c>
      <c r="P10667" s="7" t="s">
        <v>32707</v>
      </c>
      <c r="Q10667" s="2" t="s">
        <v>34192</v>
      </c>
      <c r="R10667" s="2">
        <v>80</v>
      </c>
      <c r="S10667" s="2">
        <v>80</v>
      </c>
      <c r="T10667" s="2" t="s">
        <v>31186</v>
      </c>
      <c r="V10667" s="26">
        <v>1</v>
      </c>
    </row>
    <row r="10668" spans="1:24" x14ac:dyDescent="0.3">
      <c r="A10668" t="s">
        <v>32460</v>
      </c>
      <c r="B10668" s="2" t="s">
        <v>19</v>
      </c>
      <c r="C10668" s="2" t="s">
        <v>17521</v>
      </c>
      <c r="D10668" s="2" t="s">
        <v>18236</v>
      </c>
      <c r="E10668" s="2" t="s">
        <v>17552</v>
      </c>
      <c r="F10668" s="2" t="s">
        <v>18309</v>
      </c>
      <c r="G10668" s="2" t="s">
        <v>18323</v>
      </c>
      <c r="H10668" s="3" t="s">
        <v>18324</v>
      </c>
      <c r="I10668" s="3" t="s">
        <v>13586</v>
      </c>
      <c r="J10668" s="3">
        <v>15</v>
      </c>
      <c r="K10668" s="2" t="s">
        <v>36</v>
      </c>
      <c r="O10668" s="7" t="s">
        <v>32859</v>
      </c>
      <c r="P10668" s="7" t="s">
        <v>32707</v>
      </c>
      <c r="Q10668" s="2" t="s">
        <v>34192</v>
      </c>
      <c r="R10668" s="2">
        <v>100</v>
      </c>
      <c r="S10668" s="2">
        <v>100</v>
      </c>
      <c r="T10668" s="2" t="s">
        <v>31186</v>
      </c>
      <c r="V10668" s="26">
        <v>1</v>
      </c>
    </row>
    <row r="10669" spans="1:24" x14ac:dyDescent="0.3">
      <c r="B10669" s="2" t="s">
        <v>19</v>
      </c>
      <c r="C10669" s="2" t="s">
        <v>17521</v>
      </c>
      <c r="D10669" s="2" t="s">
        <v>18236</v>
      </c>
      <c r="E10669" s="2" t="s">
        <v>17554</v>
      </c>
      <c r="H10669" s="3" t="s">
        <v>18325</v>
      </c>
    </row>
    <row r="10670" spans="1:24" x14ac:dyDescent="0.3">
      <c r="L10670" s="163" t="s">
        <v>0</v>
      </c>
      <c r="M10670" s="163"/>
      <c r="N10670" s="163"/>
      <c r="O10670" s="163" t="s">
        <v>1</v>
      </c>
      <c r="P10670" s="163"/>
      <c r="Q10670" s="163"/>
      <c r="R10670" s="163"/>
      <c r="S10670" s="164" t="s">
        <v>31185</v>
      </c>
      <c r="T10670" s="164"/>
      <c r="U10670" s="164"/>
      <c r="V10670" s="164"/>
      <c r="W10670" s="164"/>
    </row>
    <row r="10671" spans="1:24" ht="43.2" x14ac:dyDescent="0.3">
      <c r="B10671" s="2" t="s">
        <v>19</v>
      </c>
      <c r="C10671" s="2" t="s">
        <v>17521</v>
      </c>
      <c r="D10671" s="2" t="s">
        <v>18236</v>
      </c>
      <c r="E10671" s="2" t="s">
        <v>17554</v>
      </c>
      <c r="F10671" s="2" t="s">
        <v>18326</v>
      </c>
      <c r="H10671" s="3" t="s">
        <v>18327</v>
      </c>
      <c r="L10671" s="123" t="s">
        <v>12</v>
      </c>
      <c r="M10671" s="123" t="s">
        <v>13</v>
      </c>
      <c r="N10671" s="123" t="s">
        <v>14</v>
      </c>
      <c r="O10671" s="123" t="s">
        <v>32311</v>
      </c>
      <c r="P10671" s="123" t="s">
        <v>31195</v>
      </c>
      <c r="Q10671" s="123" t="s">
        <v>31198</v>
      </c>
      <c r="R10671" s="123" t="s">
        <v>31196</v>
      </c>
      <c r="S10671" s="126" t="s">
        <v>15</v>
      </c>
      <c r="T10671" s="126" t="s">
        <v>34037</v>
      </c>
      <c r="U10671" s="126" t="s">
        <v>17</v>
      </c>
      <c r="V10671" s="126" t="s">
        <v>18</v>
      </c>
      <c r="W10671" s="126" t="s">
        <v>31184</v>
      </c>
    </row>
    <row r="10672" spans="1:24" x14ac:dyDescent="0.3">
      <c r="A10672" t="s">
        <v>32460</v>
      </c>
      <c r="B10672" s="2" t="s">
        <v>19</v>
      </c>
      <c r="C10672" s="2" t="s">
        <v>17521</v>
      </c>
      <c r="D10672" s="2" t="s">
        <v>18236</v>
      </c>
      <c r="E10672" s="2" t="s">
        <v>17554</v>
      </c>
      <c r="F10672" s="2" t="s">
        <v>18326</v>
      </c>
      <c r="G10672" s="2" t="s">
        <v>18328</v>
      </c>
      <c r="H10672" s="3" t="s">
        <v>18329</v>
      </c>
      <c r="I10672" s="3" t="s">
        <v>18330</v>
      </c>
      <c r="J10672" s="3">
        <v>51</v>
      </c>
      <c r="K10672" s="2" t="s">
        <v>36</v>
      </c>
      <c r="O10672" s="7" t="s">
        <v>32859</v>
      </c>
      <c r="P10672" s="7" t="s">
        <v>34003</v>
      </c>
      <c r="Q10672" s="2" t="s">
        <v>34193</v>
      </c>
      <c r="R10672" s="2" t="s">
        <v>34194</v>
      </c>
      <c r="S10672" s="2">
        <v>50</v>
      </c>
      <c r="T10672" s="2">
        <v>50</v>
      </c>
      <c r="U10672" s="26" t="s">
        <v>31186</v>
      </c>
      <c r="W10672" s="26">
        <v>1</v>
      </c>
    </row>
    <row r="10673" spans="1:23" x14ac:dyDescent="0.3">
      <c r="A10673" t="s">
        <v>32460</v>
      </c>
      <c r="B10673" s="2" t="s">
        <v>19</v>
      </c>
      <c r="C10673" s="2" t="s">
        <v>17521</v>
      </c>
      <c r="D10673" s="2" t="s">
        <v>18236</v>
      </c>
      <c r="E10673" s="2" t="s">
        <v>17554</v>
      </c>
      <c r="F10673" s="2" t="s">
        <v>18326</v>
      </c>
      <c r="G10673" s="2" t="s">
        <v>18331</v>
      </c>
      <c r="H10673" s="3" t="s">
        <v>18332</v>
      </c>
      <c r="I10673" s="3" t="s">
        <v>18330</v>
      </c>
      <c r="J10673" s="3">
        <v>40</v>
      </c>
      <c r="K10673" s="2" t="s">
        <v>36</v>
      </c>
      <c r="O10673" s="7" t="s">
        <v>32859</v>
      </c>
      <c r="P10673" s="7" t="s">
        <v>34003</v>
      </c>
      <c r="Q10673" s="2" t="s">
        <v>34193</v>
      </c>
      <c r="R10673" s="2" t="s">
        <v>34194</v>
      </c>
      <c r="S10673" s="2">
        <v>63</v>
      </c>
      <c r="T10673" s="2">
        <v>75</v>
      </c>
      <c r="U10673" s="26" t="s">
        <v>31186</v>
      </c>
      <c r="W10673" s="26">
        <v>2</v>
      </c>
    </row>
    <row r="10674" spans="1:23" x14ac:dyDescent="0.3">
      <c r="A10674" t="s">
        <v>32460</v>
      </c>
      <c r="B10674" s="2" t="s">
        <v>19</v>
      </c>
      <c r="C10674" s="2" t="s">
        <v>17521</v>
      </c>
      <c r="D10674" s="2" t="s">
        <v>18236</v>
      </c>
      <c r="E10674" s="2" t="s">
        <v>17554</v>
      </c>
      <c r="F10674" s="2" t="s">
        <v>18326</v>
      </c>
      <c r="G10674" s="2" t="s">
        <v>18333</v>
      </c>
      <c r="H10674" s="3" t="s">
        <v>18334</v>
      </c>
      <c r="I10674" s="3" t="s">
        <v>18330</v>
      </c>
      <c r="J10674" s="3">
        <v>68</v>
      </c>
      <c r="K10674" s="2" t="s">
        <v>36</v>
      </c>
      <c r="O10674" s="7" t="s">
        <v>32859</v>
      </c>
      <c r="P10674" s="7" t="s">
        <v>34003</v>
      </c>
      <c r="Q10674" s="2" t="s">
        <v>34193</v>
      </c>
      <c r="R10674" s="2" t="s">
        <v>34194</v>
      </c>
      <c r="S10674" s="2">
        <v>100</v>
      </c>
      <c r="T10674" s="2">
        <v>100</v>
      </c>
      <c r="U10674" s="26" t="s">
        <v>31186</v>
      </c>
      <c r="W10674" s="26">
        <v>1</v>
      </c>
    </row>
    <row r="10675" spans="1:23" x14ac:dyDescent="0.3">
      <c r="A10675" t="s">
        <v>32460</v>
      </c>
      <c r="B10675" s="2" t="s">
        <v>19</v>
      </c>
      <c r="C10675" s="2" t="s">
        <v>17521</v>
      </c>
      <c r="D10675" s="2" t="s">
        <v>18236</v>
      </c>
      <c r="E10675" s="2" t="s">
        <v>17554</v>
      </c>
      <c r="F10675" s="2" t="s">
        <v>18326</v>
      </c>
      <c r="G10675" s="2" t="s">
        <v>18335</v>
      </c>
      <c r="H10675" s="3" t="s">
        <v>18336</v>
      </c>
      <c r="I10675" s="3" t="s">
        <v>18330</v>
      </c>
      <c r="J10675" s="3">
        <v>6</v>
      </c>
      <c r="K10675" s="2" t="s">
        <v>36</v>
      </c>
      <c r="O10675" s="7" t="s">
        <v>32859</v>
      </c>
      <c r="P10675" s="7" t="s">
        <v>34003</v>
      </c>
      <c r="Q10675" s="2" t="s">
        <v>34193</v>
      </c>
      <c r="R10675" s="2" t="s">
        <v>34194</v>
      </c>
      <c r="S10675" s="2">
        <v>125</v>
      </c>
      <c r="T10675" s="2">
        <v>125</v>
      </c>
      <c r="U10675" s="26" t="s">
        <v>31186</v>
      </c>
      <c r="W10675" s="26">
        <v>1</v>
      </c>
    </row>
    <row r="10676" spans="1:23" x14ac:dyDescent="0.3">
      <c r="A10676" t="s">
        <v>32460</v>
      </c>
      <c r="B10676" s="2" t="s">
        <v>19</v>
      </c>
      <c r="C10676" s="2" t="s">
        <v>17521</v>
      </c>
      <c r="D10676" s="2" t="s">
        <v>18236</v>
      </c>
      <c r="E10676" s="2" t="s">
        <v>17554</v>
      </c>
      <c r="F10676" s="2" t="s">
        <v>18326</v>
      </c>
      <c r="G10676" s="2" t="s">
        <v>18337</v>
      </c>
      <c r="H10676" s="3" t="s">
        <v>18338</v>
      </c>
      <c r="I10676" s="3" t="s">
        <v>18330</v>
      </c>
      <c r="J10676" s="3">
        <v>8</v>
      </c>
      <c r="K10676" s="2" t="s">
        <v>36</v>
      </c>
      <c r="O10676" s="7" t="s">
        <v>32859</v>
      </c>
      <c r="P10676" s="7" t="s">
        <v>34003</v>
      </c>
      <c r="Q10676" s="2" t="s">
        <v>34193</v>
      </c>
      <c r="R10676" s="2" t="s">
        <v>34194</v>
      </c>
      <c r="S10676" s="2">
        <v>150</v>
      </c>
      <c r="T10676" s="2">
        <v>150</v>
      </c>
      <c r="U10676" s="26" t="s">
        <v>31186</v>
      </c>
      <c r="W10676" s="26">
        <v>1</v>
      </c>
    </row>
    <row r="10677" spans="1:23" x14ac:dyDescent="0.3">
      <c r="A10677" t="s">
        <v>32460</v>
      </c>
      <c r="B10677" s="2" t="s">
        <v>19</v>
      </c>
      <c r="C10677" s="2" t="s">
        <v>17521</v>
      </c>
      <c r="D10677" s="2" t="s">
        <v>18236</v>
      </c>
      <c r="E10677" s="2" t="s">
        <v>17554</v>
      </c>
      <c r="F10677" s="2" t="s">
        <v>18326</v>
      </c>
      <c r="G10677" s="2" t="s">
        <v>18339</v>
      </c>
      <c r="H10677" s="3" t="s">
        <v>18340</v>
      </c>
      <c r="I10677" s="3" t="s">
        <v>18330</v>
      </c>
      <c r="J10677" s="3">
        <v>17</v>
      </c>
      <c r="K10677" s="2" t="s">
        <v>36</v>
      </c>
      <c r="O10677" s="7" t="s">
        <v>32859</v>
      </c>
      <c r="P10677" s="7" t="s">
        <v>34003</v>
      </c>
      <c r="Q10677" s="2" t="s">
        <v>34193</v>
      </c>
      <c r="R10677" s="2" t="s">
        <v>34194</v>
      </c>
      <c r="S10677" s="2">
        <v>200</v>
      </c>
      <c r="T10677" s="2">
        <v>200</v>
      </c>
      <c r="U10677" s="26" t="s">
        <v>31186</v>
      </c>
      <c r="W10677" s="26">
        <v>1</v>
      </c>
    </row>
    <row r="10678" spans="1:23" x14ac:dyDescent="0.3">
      <c r="A10678" t="s">
        <v>32460</v>
      </c>
      <c r="B10678" s="2" t="s">
        <v>19</v>
      </c>
      <c r="C10678" s="2" t="s">
        <v>17521</v>
      </c>
      <c r="D10678" s="2" t="s">
        <v>18236</v>
      </c>
      <c r="E10678" s="2" t="s">
        <v>17554</v>
      </c>
      <c r="F10678" s="2" t="s">
        <v>18326</v>
      </c>
      <c r="G10678" s="2" t="s">
        <v>18341</v>
      </c>
      <c r="H10678" s="3" t="s">
        <v>18342</v>
      </c>
      <c r="I10678" s="3" t="s">
        <v>18330</v>
      </c>
      <c r="J10678" s="3">
        <v>4</v>
      </c>
      <c r="K10678" s="2" t="s">
        <v>36</v>
      </c>
      <c r="O10678" s="7" t="s">
        <v>32859</v>
      </c>
      <c r="P10678" s="7" t="s">
        <v>34003</v>
      </c>
      <c r="Q10678" s="2" t="s">
        <v>34193</v>
      </c>
      <c r="R10678" s="2" t="s">
        <v>34194</v>
      </c>
      <c r="S10678" s="2">
        <v>250</v>
      </c>
      <c r="T10678" s="2">
        <v>250</v>
      </c>
      <c r="U10678" s="26" t="s">
        <v>31186</v>
      </c>
      <c r="W10678" s="26">
        <v>1</v>
      </c>
    </row>
    <row r="10679" spans="1:23" x14ac:dyDescent="0.3">
      <c r="A10679" t="s">
        <v>32460</v>
      </c>
      <c r="B10679" s="2" t="s">
        <v>19</v>
      </c>
      <c r="C10679" s="2" t="s">
        <v>17521</v>
      </c>
      <c r="D10679" s="2" t="s">
        <v>18236</v>
      </c>
      <c r="E10679" s="2" t="s">
        <v>17554</v>
      </c>
      <c r="F10679" s="2" t="s">
        <v>18326</v>
      </c>
      <c r="G10679" s="2" t="s">
        <v>18343</v>
      </c>
      <c r="H10679" s="3" t="s">
        <v>18344</v>
      </c>
      <c r="I10679" s="3" t="s">
        <v>18330</v>
      </c>
      <c r="J10679" s="3">
        <v>4</v>
      </c>
      <c r="K10679" s="2" t="s">
        <v>36</v>
      </c>
      <c r="O10679" s="7" t="s">
        <v>32859</v>
      </c>
      <c r="P10679" s="7" t="s">
        <v>34003</v>
      </c>
      <c r="Q10679" s="2" t="s">
        <v>34193</v>
      </c>
      <c r="R10679" s="2" t="s">
        <v>34194</v>
      </c>
      <c r="S10679" s="2">
        <v>300</v>
      </c>
      <c r="T10679" s="2">
        <v>300</v>
      </c>
      <c r="U10679" s="26" t="s">
        <v>31186</v>
      </c>
      <c r="W10679" s="26">
        <v>1</v>
      </c>
    </row>
    <row r="10680" spans="1:23" x14ac:dyDescent="0.3">
      <c r="A10680" t="s">
        <v>32460</v>
      </c>
      <c r="B10680" s="2" t="s">
        <v>19</v>
      </c>
      <c r="C10680" s="2" t="s">
        <v>17521</v>
      </c>
      <c r="D10680" s="2" t="s">
        <v>18236</v>
      </c>
      <c r="E10680" s="2" t="s">
        <v>17554</v>
      </c>
      <c r="F10680" s="2" t="s">
        <v>18326</v>
      </c>
      <c r="G10680" s="2" t="s">
        <v>18345</v>
      </c>
      <c r="H10680" s="3" t="s">
        <v>18346</v>
      </c>
      <c r="I10680" s="3" t="s">
        <v>18330</v>
      </c>
      <c r="K10680" s="2" t="s">
        <v>36</v>
      </c>
      <c r="O10680" s="7" t="s">
        <v>32859</v>
      </c>
      <c r="P10680" s="7" t="s">
        <v>34003</v>
      </c>
      <c r="Q10680" s="2" t="s">
        <v>34193</v>
      </c>
      <c r="R10680" s="2" t="s">
        <v>34194</v>
      </c>
      <c r="S10680" s="2">
        <v>350</v>
      </c>
      <c r="T10680" s="2">
        <v>350</v>
      </c>
      <c r="U10680" s="26" t="s">
        <v>31186</v>
      </c>
      <c r="W10680" s="26">
        <v>1</v>
      </c>
    </row>
    <row r="10681" spans="1:23" x14ac:dyDescent="0.3">
      <c r="A10681" t="s">
        <v>32460</v>
      </c>
      <c r="B10681" s="2" t="s">
        <v>19</v>
      </c>
      <c r="C10681" s="2" t="s">
        <v>17521</v>
      </c>
      <c r="D10681" s="2" t="s">
        <v>18236</v>
      </c>
      <c r="E10681" s="2" t="s">
        <v>17554</v>
      </c>
      <c r="F10681" s="2" t="s">
        <v>18326</v>
      </c>
      <c r="G10681" s="2" t="s">
        <v>18347</v>
      </c>
      <c r="H10681" s="3" t="s">
        <v>18348</v>
      </c>
      <c r="I10681" s="3" t="s">
        <v>18330</v>
      </c>
      <c r="K10681" s="2" t="s">
        <v>36</v>
      </c>
      <c r="O10681" s="7" t="s">
        <v>32859</v>
      </c>
      <c r="P10681" s="7" t="s">
        <v>34003</v>
      </c>
      <c r="Q10681" s="2" t="s">
        <v>34193</v>
      </c>
      <c r="R10681" s="2" t="s">
        <v>34194</v>
      </c>
      <c r="S10681" s="2">
        <v>400</v>
      </c>
      <c r="T10681" s="2">
        <v>400</v>
      </c>
      <c r="U10681" s="26" t="s">
        <v>31186</v>
      </c>
      <c r="W10681" s="26">
        <v>1</v>
      </c>
    </row>
    <row r="10682" spans="1:23" x14ac:dyDescent="0.3">
      <c r="A10682" t="s">
        <v>32460</v>
      </c>
      <c r="B10682" s="2" t="s">
        <v>19</v>
      </c>
      <c r="C10682" s="2" t="s">
        <v>17521</v>
      </c>
      <c r="D10682" s="2" t="s">
        <v>18236</v>
      </c>
      <c r="E10682" s="2" t="s">
        <v>17554</v>
      </c>
      <c r="F10682" s="2" t="s">
        <v>18326</v>
      </c>
      <c r="G10682" s="2" t="s">
        <v>18349</v>
      </c>
      <c r="H10682" s="3" t="s">
        <v>18350</v>
      </c>
      <c r="I10682" s="3" t="s">
        <v>18330</v>
      </c>
      <c r="K10682" s="2" t="s">
        <v>36</v>
      </c>
      <c r="O10682" s="7" t="s">
        <v>32859</v>
      </c>
      <c r="P10682" s="7" t="s">
        <v>34003</v>
      </c>
      <c r="Q10682" s="2" t="s">
        <v>34193</v>
      </c>
      <c r="R10682" s="2" t="s">
        <v>34194</v>
      </c>
      <c r="S10682" s="2">
        <v>500</v>
      </c>
      <c r="T10682" s="2">
        <v>500</v>
      </c>
      <c r="U10682" s="26" t="s">
        <v>31186</v>
      </c>
      <c r="W10682" s="26">
        <v>1</v>
      </c>
    </row>
    <row r="10683" spans="1:23" x14ac:dyDescent="0.3">
      <c r="B10683" s="2" t="s">
        <v>19</v>
      </c>
      <c r="C10683" s="2" t="s">
        <v>17521</v>
      </c>
      <c r="D10683" s="2" t="s">
        <v>18236</v>
      </c>
      <c r="E10683" s="2" t="s">
        <v>17556</v>
      </c>
      <c r="H10683" s="3" t="s">
        <v>18351</v>
      </c>
    </row>
    <row r="10684" spans="1:23" x14ac:dyDescent="0.3">
      <c r="L10684" s="163" t="s">
        <v>0</v>
      </c>
      <c r="M10684" s="163"/>
      <c r="N10684" s="163"/>
      <c r="O10684" s="163" t="s">
        <v>1</v>
      </c>
      <c r="P10684" s="163"/>
      <c r="Q10684" s="164" t="s">
        <v>31185</v>
      </c>
      <c r="R10684" s="164"/>
      <c r="S10684" s="164"/>
      <c r="T10684" s="164"/>
      <c r="U10684" s="164"/>
    </row>
    <row r="10685" spans="1:23" ht="43.2" x14ac:dyDescent="0.3">
      <c r="B10685" s="2" t="s">
        <v>19</v>
      </c>
      <c r="C10685" s="2" t="s">
        <v>17521</v>
      </c>
      <c r="D10685" s="2" t="s">
        <v>18236</v>
      </c>
      <c r="E10685" s="2" t="s">
        <v>17556</v>
      </c>
      <c r="F10685" s="2" t="s">
        <v>18352</v>
      </c>
      <c r="H10685" s="3" t="s">
        <v>18353</v>
      </c>
      <c r="L10685" s="123" t="s">
        <v>12</v>
      </c>
      <c r="M10685" s="123" t="s">
        <v>13</v>
      </c>
      <c r="N10685" s="123" t="s">
        <v>14</v>
      </c>
      <c r="O10685" s="123" t="s">
        <v>32311</v>
      </c>
      <c r="P10685" s="123" t="s">
        <v>31197</v>
      </c>
      <c r="Q10685" s="126" t="s">
        <v>15</v>
      </c>
      <c r="R10685" s="126" t="s">
        <v>34037</v>
      </c>
      <c r="S10685" s="126" t="s">
        <v>17</v>
      </c>
      <c r="T10685" s="126" t="s">
        <v>18</v>
      </c>
      <c r="U10685" s="126" t="s">
        <v>31184</v>
      </c>
    </row>
    <row r="10686" spans="1:23" ht="57.6" x14ac:dyDescent="0.3">
      <c r="A10686" t="s">
        <v>32460</v>
      </c>
      <c r="B10686" s="2" t="s">
        <v>19</v>
      </c>
      <c r="C10686" s="2" t="s">
        <v>17521</v>
      </c>
      <c r="D10686" s="2" t="s">
        <v>18236</v>
      </c>
      <c r="E10686" s="2" t="s">
        <v>17556</v>
      </c>
      <c r="F10686" s="2" t="s">
        <v>18352</v>
      </c>
      <c r="G10686" s="2" t="s">
        <v>18354</v>
      </c>
      <c r="H10686" s="3" t="s">
        <v>18355</v>
      </c>
      <c r="I10686" s="3" t="s">
        <v>18356</v>
      </c>
      <c r="J10686" s="3">
        <v>1</v>
      </c>
      <c r="K10686" s="2" t="s">
        <v>36</v>
      </c>
      <c r="O10686" s="7" t="s">
        <v>34195</v>
      </c>
      <c r="P10686" s="7" t="s">
        <v>34196</v>
      </c>
      <c r="Q10686" s="2">
        <v>50</v>
      </c>
      <c r="R10686" s="2">
        <v>50</v>
      </c>
      <c r="S10686" s="2" t="s">
        <v>31186</v>
      </c>
      <c r="U10686" s="26">
        <v>1</v>
      </c>
    </row>
    <row r="10687" spans="1:23" ht="57.6" x14ac:dyDescent="0.3">
      <c r="A10687" t="s">
        <v>32460</v>
      </c>
      <c r="B10687" s="2" t="s">
        <v>19</v>
      </c>
      <c r="C10687" s="2" t="s">
        <v>17521</v>
      </c>
      <c r="D10687" s="2" t="s">
        <v>18236</v>
      </c>
      <c r="E10687" s="2" t="s">
        <v>17556</v>
      </c>
      <c r="F10687" s="2" t="s">
        <v>18352</v>
      </c>
      <c r="G10687" s="2" t="s">
        <v>18357</v>
      </c>
      <c r="H10687" s="3" t="s">
        <v>18358</v>
      </c>
      <c r="I10687" s="3" t="s">
        <v>18356</v>
      </c>
      <c r="J10687" s="3">
        <v>3</v>
      </c>
      <c r="K10687" s="2" t="s">
        <v>36</v>
      </c>
      <c r="O10687" s="7" t="s">
        <v>34195</v>
      </c>
      <c r="P10687" s="7" t="s">
        <v>34196</v>
      </c>
      <c r="Q10687" s="2">
        <v>100</v>
      </c>
      <c r="R10687" s="2">
        <v>100</v>
      </c>
      <c r="S10687" s="2" t="s">
        <v>31186</v>
      </c>
      <c r="U10687" s="26">
        <v>1</v>
      </c>
    </row>
    <row r="10688" spans="1:23" ht="57.6" x14ac:dyDescent="0.3">
      <c r="A10688" t="s">
        <v>32460</v>
      </c>
      <c r="B10688" s="2" t="s">
        <v>19</v>
      </c>
      <c r="C10688" s="2" t="s">
        <v>17521</v>
      </c>
      <c r="D10688" s="2" t="s">
        <v>18236</v>
      </c>
      <c r="E10688" s="2" t="s">
        <v>17556</v>
      </c>
      <c r="F10688" s="2" t="s">
        <v>18352</v>
      </c>
      <c r="G10688" s="2" t="s">
        <v>18359</v>
      </c>
      <c r="H10688" s="3" t="s">
        <v>18360</v>
      </c>
      <c r="I10688" s="3" t="s">
        <v>18356</v>
      </c>
      <c r="K10688" s="2" t="s">
        <v>36</v>
      </c>
      <c r="O10688" s="7" t="s">
        <v>34195</v>
      </c>
      <c r="P10688" s="7" t="s">
        <v>34196</v>
      </c>
      <c r="Q10688" s="2">
        <v>150</v>
      </c>
      <c r="R10688" s="2">
        <v>150</v>
      </c>
      <c r="S10688" s="2" t="s">
        <v>31186</v>
      </c>
      <c r="U10688" s="26">
        <v>1</v>
      </c>
    </row>
    <row r="10689" spans="1:22" ht="57.6" x14ac:dyDescent="0.3">
      <c r="A10689" t="s">
        <v>32460</v>
      </c>
      <c r="B10689" s="2" t="s">
        <v>19</v>
      </c>
      <c r="C10689" s="2" t="s">
        <v>17521</v>
      </c>
      <c r="D10689" s="2" t="s">
        <v>18236</v>
      </c>
      <c r="E10689" s="2" t="s">
        <v>17556</v>
      </c>
      <c r="F10689" s="2" t="s">
        <v>18352</v>
      </c>
      <c r="G10689" s="2" t="s">
        <v>18361</v>
      </c>
      <c r="H10689" s="3" t="s">
        <v>18362</v>
      </c>
      <c r="I10689" s="3" t="s">
        <v>18356</v>
      </c>
      <c r="J10689" s="3">
        <v>2</v>
      </c>
      <c r="K10689" s="2" t="s">
        <v>36</v>
      </c>
      <c r="O10689" s="7" t="s">
        <v>34195</v>
      </c>
      <c r="P10689" s="7" t="s">
        <v>34196</v>
      </c>
      <c r="Q10689" s="2">
        <v>200</v>
      </c>
      <c r="R10689" s="2">
        <v>200</v>
      </c>
      <c r="S10689" s="2" t="s">
        <v>31186</v>
      </c>
      <c r="U10689" s="26">
        <v>1</v>
      </c>
    </row>
    <row r="10690" spans="1:22" ht="57.6" x14ac:dyDescent="0.3">
      <c r="A10690" t="s">
        <v>32460</v>
      </c>
      <c r="B10690" s="2" t="s">
        <v>19</v>
      </c>
      <c r="C10690" s="2" t="s">
        <v>17521</v>
      </c>
      <c r="D10690" s="2" t="s">
        <v>18236</v>
      </c>
      <c r="E10690" s="2" t="s">
        <v>17556</v>
      </c>
      <c r="F10690" s="2" t="s">
        <v>18352</v>
      </c>
      <c r="G10690" s="2" t="s">
        <v>18363</v>
      </c>
      <c r="H10690" s="3" t="s">
        <v>18364</v>
      </c>
      <c r="I10690" s="3" t="s">
        <v>18356</v>
      </c>
      <c r="K10690" s="2" t="s">
        <v>36</v>
      </c>
      <c r="O10690" s="7" t="s">
        <v>34195</v>
      </c>
      <c r="P10690" s="7" t="s">
        <v>34196</v>
      </c>
      <c r="Q10690" s="2">
        <v>250</v>
      </c>
      <c r="R10690" s="2">
        <v>250</v>
      </c>
      <c r="S10690" s="2" t="s">
        <v>31186</v>
      </c>
      <c r="U10690" s="26">
        <v>1</v>
      </c>
    </row>
    <row r="10691" spans="1:22" ht="57.6" x14ac:dyDescent="0.3">
      <c r="A10691" t="s">
        <v>32460</v>
      </c>
      <c r="B10691" s="2" t="s">
        <v>19</v>
      </c>
      <c r="C10691" s="2" t="s">
        <v>17521</v>
      </c>
      <c r="D10691" s="2" t="s">
        <v>18236</v>
      </c>
      <c r="E10691" s="2" t="s">
        <v>17556</v>
      </c>
      <c r="F10691" s="2" t="s">
        <v>18352</v>
      </c>
      <c r="G10691" s="2" t="s">
        <v>18365</v>
      </c>
      <c r="H10691" s="3" t="s">
        <v>18366</v>
      </c>
      <c r="I10691" s="3" t="s">
        <v>18356</v>
      </c>
      <c r="K10691" s="2" t="s">
        <v>36</v>
      </c>
      <c r="O10691" s="7" t="s">
        <v>34195</v>
      </c>
      <c r="P10691" s="7" t="s">
        <v>34196</v>
      </c>
      <c r="Q10691" s="2">
        <v>300</v>
      </c>
      <c r="R10691" s="2">
        <v>300</v>
      </c>
      <c r="S10691" s="2" t="s">
        <v>31186</v>
      </c>
      <c r="U10691" s="26">
        <v>1</v>
      </c>
    </row>
    <row r="10692" spans="1:22" ht="57.6" x14ac:dyDescent="0.3">
      <c r="A10692" t="s">
        <v>32460</v>
      </c>
      <c r="B10692" s="2" t="s">
        <v>19</v>
      </c>
      <c r="C10692" s="2" t="s">
        <v>17521</v>
      </c>
      <c r="D10692" s="2" t="s">
        <v>18236</v>
      </c>
      <c r="E10692" s="2" t="s">
        <v>17556</v>
      </c>
      <c r="F10692" s="2" t="s">
        <v>18352</v>
      </c>
      <c r="G10692" s="2" t="s">
        <v>18367</v>
      </c>
      <c r="H10692" s="3" t="s">
        <v>18368</v>
      </c>
      <c r="I10692" s="3" t="s">
        <v>18356</v>
      </c>
      <c r="K10692" s="2" t="s">
        <v>36</v>
      </c>
      <c r="O10692" s="7" t="s">
        <v>34195</v>
      </c>
      <c r="P10692" s="7" t="s">
        <v>34196</v>
      </c>
      <c r="Q10692" s="2">
        <v>400</v>
      </c>
      <c r="R10692" s="2">
        <v>400</v>
      </c>
      <c r="S10692" s="2" t="s">
        <v>31186</v>
      </c>
      <c r="U10692" s="26">
        <v>1</v>
      </c>
    </row>
    <row r="10693" spans="1:22" ht="57.6" x14ac:dyDescent="0.3">
      <c r="A10693" t="s">
        <v>32460</v>
      </c>
      <c r="B10693" s="2" t="s">
        <v>19</v>
      </c>
      <c r="C10693" s="2" t="s">
        <v>17521</v>
      </c>
      <c r="D10693" s="2" t="s">
        <v>18236</v>
      </c>
      <c r="E10693" s="2" t="s">
        <v>17556</v>
      </c>
      <c r="F10693" s="2" t="s">
        <v>18352</v>
      </c>
      <c r="G10693" s="2" t="s">
        <v>18369</v>
      </c>
      <c r="H10693" s="3" t="s">
        <v>18370</v>
      </c>
      <c r="I10693" s="3" t="s">
        <v>18356</v>
      </c>
      <c r="K10693" s="2" t="s">
        <v>36</v>
      </c>
      <c r="O10693" s="7" t="s">
        <v>34195</v>
      </c>
      <c r="P10693" s="7" t="s">
        <v>34196</v>
      </c>
      <c r="Q10693" s="2">
        <v>500</v>
      </c>
      <c r="R10693" s="2">
        <v>500</v>
      </c>
      <c r="S10693" s="2" t="s">
        <v>31186</v>
      </c>
      <c r="U10693" s="26">
        <v>1</v>
      </c>
    </row>
    <row r="10694" spans="1:22" x14ac:dyDescent="0.3">
      <c r="B10694" s="2" t="s">
        <v>19</v>
      </c>
      <c r="C10694" s="2" t="s">
        <v>17521</v>
      </c>
      <c r="D10694" s="2" t="s">
        <v>18236</v>
      </c>
      <c r="E10694" s="2" t="s">
        <v>17558</v>
      </c>
      <c r="H10694" s="3" t="s">
        <v>18371</v>
      </c>
    </row>
    <row r="10695" spans="1:22" x14ac:dyDescent="0.3">
      <c r="L10695" s="163" t="s">
        <v>0</v>
      </c>
      <c r="M10695" s="163"/>
      <c r="N10695" s="163"/>
      <c r="O10695" s="163" t="s">
        <v>1</v>
      </c>
      <c r="P10695" s="163"/>
      <c r="Q10695" s="164" t="s">
        <v>31185</v>
      </c>
      <c r="R10695" s="164"/>
      <c r="S10695" s="164"/>
      <c r="T10695" s="164"/>
      <c r="U10695" s="164"/>
    </row>
    <row r="10696" spans="1:22" ht="43.2" x14ac:dyDescent="0.3">
      <c r="B10696" s="2" t="s">
        <v>19</v>
      </c>
      <c r="C10696" s="2" t="s">
        <v>17521</v>
      </c>
      <c r="D10696" s="2" t="s">
        <v>18236</v>
      </c>
      <c r="E10696" s="2" t="s">
        <v>17558</v>
      </c>
      <c r="F10696" s="2" t="s">
        <v>18372</v>
      </c>
      <c r="H10696" s="3" t="s">
        <v>18373</v>
      </c>
      <c r="L10696" s="123" t="s">
        <v>12</v>
      </c>
      <c r="M10696" s="123" t="s">
        <v>13</v>
      </c>
      <c r="N10696" s="123" t="s">
        <v>14</v>
      </c>
      <c r="O10696" s="123" t="s">
        <v>32311</v>
      </c>
      <c r="P10696" s="123" t="s">
        <v>31197</v>
      </c>
      <c r="Q10696" s="126" t="s">
        <v>15</v>
      </c>
      <c r="R10696" s="126" t="s">
        <v>34037</v>
      </c>
      <c r="S10696" s="126" t="s">
        <v>17</v>
      </c>
      <c r="T10696" s="126" t="s">
        <v>18</v>
      </c>
      <c r="U10696" s="126" t="s">
        <v>31184</v>
      </c>
    </row>
    <row r="10697" spans="1:22" ht="28.8" x14ac:dyDescent="0.3">
      <c r="A10697" t="s">
        <v>32460</v>
      </c>
      <c r="B10697" s="2" t="s">
        <v>19</v>
      </c>
      <c r="C10697" s="2" t="s">
        <v>17521</v>
      </c>
      <c r="D10697" s="2" t="s">
        <v>18236</v>
      </c>
      <c r="E10697" s="2" t="s">
        <v>17558</v>
      </c>
      <c r="F10697" s="2" t="s">
        <v>18372</v>
      </c>
      <c r="G10697" s="2" t="s">
        <v>18374</v>
      </c>
      <c r="H10697" s="3" t="s">
        <v>18375</v>
      </c>
      <c r="I10697" s="3" t="s">
        <v>18376</v>
      </c>
      <c r="J10697" s="3">
        <v>5</v>
      </c>
      <c r="K10697" s="2" t="s">
        <v>36</v>
      </c>
      <c r="O10697" s="7" t="s">
        <v>34197</v>
      </c>
      <c r="P10697" s="7" t="s">
        <v>34198</v>
      </c>
      <c r="Q10697" s="2">
        <v>80</v>
      </c>
      <c r="R10697" s="2">
        <v>80</v>
      </c>
      <c r="S10697" s="2" t="s">
        <v>31186</v>
      </c>
      <c r="U10697" s="26">
        <v>1</v>
      </c>
    </row>
    <row r="10698" spans="1:22" ht="28.8" x14ac:dyDescent="0.3">
      <c r="A10698" t="s">
        <v>32460</v>
      </c>
      <c r="B10698" s="2" t="s">
        <v>19</v>
      </c>
      <c r="C10698" s="2" t="s">
        <v>17521</v>
      </c>
      <c r="D10698" s="2" t="s">
        <v>18236</v>
      </c>
      <c r="E10698" s="2" t="s">
        <v>17558</v>
      </c>
      <c r="F10698" s="2" t="s">
        <v>18372</v>
      </c>
      <c r="G10698" s="2" t="s">
        <v>18377</v>
      </c>
      <c r="H10698" s="3" t="s">
        <v>18378</v>
      </c>
      <c r="I10698" s="3" t="s">
        <v>18376</v>
      </c>
      <c r="K10698" s="2" t="s">
        <v>36</v>
      </c>
      <c r="O10698" s="7" t="s">
        <v>34197</v>
      </c>
      <c r="P10698" s="7" t="s">
        <v>34198</v>
      </c>
      <c r="Q10698" s="2">
        <v>100</v>
      </c>
      <c r="R10698" s="2">
        <v>100</v>
      </c>
      <c r="S10698" s="2" t="s">
        <v>31186</v>
      </c>
      <c r="U10698" s="26">
        <v>1</v>
      </c>
    </row>
    <row r="10699" spans="1:22" ht="28.8" x14ac:dyDescent="0.3">
      <c r="A10699" t="s">
        <v>32460</v>
      </c>
      <c r="B10699" s="2" t="s">
        <v>19</v>
      </c>
      <c r="C10699" s="2" t="s">
        <v>17521</v>
      </c>
      <c r="D10699" s="2" t="s">
        <v>18236</v>
      </c>
      <c r="E10699" s="2" t="s">
        <v>17558</v>
      </c>
      <c r="F10699" s="2" t="s">
        <v>18372</v>
      </c>
      <c r="G10699" s="2" t="s">
        <v>18379</v>
      </c>
      <c r="H10699" s="3" t="s">
        <v>18380</v>
      </c>
      <c r="I10699" s="3" t="s">
        <v>18376</v>
      </c>
      <c r="K10699" s="2" t="s">
        <v>36</v>
      </c>
      <c r="O10699" s="7" t="s">
        <v>34197</v>
      </c>
      <c r="P10699" s="7" t="s">
        <v>34198</v>
      </c>
      <c r="Q10699" s="2">
        <v>125</v>
      </c>
      <c r="R10699" s="2">
        <v>125</v>
      </c>
      <c r="S10699" s="2" t="s">
        <v>31186</v>
      </c>
      <c r="U10699" s="26">
        <v>1</v>
      </c>
    </row>
    <row r="10700" spans="1:22" ht="28.8" x14ac:dyDescent="0.3">
      <c r="A10700" t="s">
        <v>32460</v>
      </c>
      <c r="B10700" s="2" t="s">
        <v>19</v>
      </c>
      <c r="C10700" s="2" t="s">
        <v>17521</v>
      </c>
      <c r="D10700" s="2" t="s">
        <v>18236</v>
      </c>
      <c r="E10700" s="2" t="s">
        <v>17558</v>
      </c>
      <c r="F10700" s="2" t="s">
        <v>18372</v>
      </c>
      <c r="G10700" s="2" t="s">
        <v>18381</v>
      </c>
      <c r="H10700" s="3" t="s">
        <v>18382</v>
      </c>
      <c r="I10700" s="3" t="s">
        <v>18376</v>
      </c>
      <c r="J10700" s="3">
        <v>1</v>
      </c>
      <c r="K10700" s="2" t="s">
        <v>36</v>
      </c>
      <c r="O10700" s="7" t="s">
        <v>34197</v>
      </c>
      <c r="P10700" s="7" t="s">
        <v>34198</v>
      </c>
      <c r="Q10700" s="2">
        <v>150</v>
      </c>
      <c r="R10700" s="2">
        <v>150</v>
      </c>
      <c r="S10700" s="2" t="s">
        <v>31186</v>
      </c>
      <c r="U10700" s="26">
        <v>1</v>
      </c>
    </row>
    <row r="10701" spans="1:22" x14ac:dyDescent="0.3">
      <c r="B10701" s="2" t="s">
        <v>19</v>
      </c>
      <c r="C10701" s="2" t="s">
        <v>17521</v>
      </c>
      <c r="D10701" s="2" t="s">
        <v>18236</v>
      </c>
      <c r="E10701" s="2" t="s">
        <v>17560</v>
      </c>
      <c r="H10701" s="3" t="s">
        <v>18383</v>
      </c>
    </row>
    <row r="10702" spans="1:22" x14ac:dyDescent="0.3">
      <c r="L10702" s="163" t="s">
        <v>0</v>
      </c>
      <c r="M10702" s="163"/>
      <c r="N10702" s="163"/>
      <c r="O10702" s="168" t="s">
        <v>1</v>
      </c>
      <c r="P10702" s="169"/>
      <c r="Q10702" s="170"/>
      <c r="R10702" s="164" t="s">
        <v>31185</v>
      </c>
      <c r="S10702" s="164"/>
      <c r="T10702" s="164"/>
      <c r="U10702" s="164"/>
      <c r="V10702" s="164"/>
    </row>
    <row r="10703" spans="1:22" ht="43.2" x14ac:dyDescent="0.3">
      <c r="B10703" s="2" t="s">
        <v>19</v>
      </c>
      <c r="C10703" s="2" t="s">
        <v>17521</v>
      </c>
      <c r="D10703" s="2" t="s">
        <v>18236</v>
      </c>
      <c r="E10703" s="2" t="s">
        <v>17560</v>
      </c>
      <c r="F10703" s="2" t="s">
        <v>18384</v>
      </c>
      <c r="H10703" s="3" t="s">
        <v>18385</v>
      </c>
      <c r="L10703" s="123" t="s">
        <v>12</v>
      </c>
      <c r="M10703" s="123" t="s">
        <v>13</v>
      </c>
      <c r="N10703" s="123" t="s">
        <v>14</v>
      </c>
      <c r="O10703" s="123" t="s">
        <v>32311</v>
      </c>
      <c r="P10703" s="123" t="s">
        <v>31195</v>
      </c>
      <c r="Q10703" s="123" t="s">
        <v>31198</v>
      </c>
      <c r="R10703" s="126" t="s">
        <v>15</v>
      </c>
      <c r="S10703" s="126" t="s">
        <v>34037</v>
      </c>
      <c r="T10703" s="126" t="s">
        <v>17</v>
      </c>
      <c r="U10703" s="126" t="s">
        <v>18</v>
      </c>
      <c r="V10703" s="126" t="s">
        <v>31184</v>
      </c>
    </row>
    <row r="10704" spans="1:22" x14ac:dyDescent="0.3">
      <c r="A10704" t="s">
        <v>32460</v>
      </c>
      <c r="B10704" s="2" t="s">
        <v>19</v>
      </c>
      <c r="C10704" s="2" t="s">
        <v>17521</v>
      </c>
      <c r="D10704" s="2" t="s">
        <v>18236</v>
      </c>
      <c r="E10704" s="2" t="s">
        <v>17560</v>
      </c>
      <c r="F10704" s="2" t="s">
        <v>18384</v>
      </c>
      <c r="G10704" s="2" t="s">
        <v>18386</v>
      </c>
      <c r="H10704" s="6" t="s">
        <v>18387</v>
      </c>
      <c r="I10704" s="3" t="s">
        <v>18388</v>
      </c>
      <c r="J10704" s="3">
        <v>5</v>
      </c>
      <c r="K10704" s="2" t="s">
        <v>36</v>
      </c>
      <c r="O10704" s="7" t="s">
        <v>34199</v>
      </c>
      <c r="P10704" s="7" t="s">
        <v>34200</v>
      </c>
      <c r="Q10704" s="2" t="s">
        <v>34201</v>
      </c>
    </row>
    <row r="10705" spans="1:22" x14ac:dyDescent="0.3">
      <c r="A10705" t="s">
        <v>32460</v>
      </c>
      <c r="B10705" s="2" t="s">
        <v>19</v>
      </c>
      <c r="C10705" s="2" t="s">
        <v>17521</v>
      </c>
      <c r="D10705" s="2" t="s">
        <v>18236</v>
      </c>
      <c r="E10705" s="2" t="s">
        <v>17560</v>
      </c>
      <c r="F10705" s="2" t="s">
        <v>18384</v>
      </c>
      <c r="G10705" s="2" t="s">
        <v>18389</v>
      </c>
      <c r="H10705" s="3" t="s">
        <v>18390</v>
      </c>
      <c r="I10705" s="3" t="s">
        <v>18388</v>
      </c>
      <c r="K10705" s="2" t="s">
        <v>36</v>
      </c>
      <c r="O10705" s="7" t="s">
        <v>34199</v>
      </c>
      <c r="P10705" s="7" t="s">
        <v>34045</v>
      </c>
      <c r="R10705" s="2">
        <v>50</v>
      </c>
      <c r="S10705" s="2">
        <v>50</v>
      </c>
      <c r="T10705" s="2" t="s">
        <v>31186</v>
      </c>
      <c r="V10705" s="26">
        <v>1</v>
      </c>
    </row>
    <row r="10706" spans="1:22" x14ac:dyDescent="0.3">
      <c r="A10706" t="s">
        <v>32460</v>
      </c>
      <c r="B10706" s="2" t="s">
        <v>19</v>
      </c>
      <c r="C10706" s="2" t="s">
        <v>17521</v>
      </c>
      <c r="D10706" s="2" t="s">
        <v>18236</v>
      </c>
      <c r="E10706" s="2" t="s">
        <v>17560</v>
      </c>
      <c r="F10706" s="2" t="s">
        <v>18384</v>
      </c>
      <c r="G10706" s="2" t="s">
        <v>18391</v>
      </c>
      <c r="H10706" s="3" t="s">
        <v>18392</v>
      </c>
      <c r="I10706" s="3" t="s">
        <v>18388</v>
      </c>
      <c r="J10706" s="3">
        <v>2</v>
      </c>
      <c r="K10706" s="2" t="s">
        <v>36</v>
      </c>
      <c r="O10706" s="7" t="s">
        <v>34199</v>
      </c>
      <c r="P10706" s="7" t="s">
        <v>34045</v>
      </c>
      <c r="R10706" s="2">
        <v>75</v>
      </c>
      <c r="S10706" s="2">
        <v>75</v>
      </c>
      <c r="T10706" s="2" t="s">
        <v>31186</v>
      </c>
      <c r="V10706" s="26">
        <v>1</v>
      </c>
    </row>
    <row r="10707" spans="1:22" x14ac:dyDescent="0.3">
      <c r="A10707" t="s">
        <v>32460</v>
      </c>
      <c r="B10707" s="2" t="s">
        <v>19</v>
      </c>
      <c r="C10707" s="2" t="s">
        <v>17521</v>
      </c>
      <c r="D10707" s="2" t="s">
        <v>18236</v>
      </c>
      <c r="E10707" s="2" t="s">
        <v>17560</v>
      </c>
      <c r="F10707" s="2" t="s">
        <v>18384</v>
      </c>
      <c r="G10707" s="2" t="s">
        <v>18393</v>
      </c>
      <c r="H10707" s="3" t="s">
        <v>18394</v>
      </c>
      <c r="I10707" s="3" t="s">
        <v>18388</v>
      </c>
      <c r="J10707" s="3">
        <v>6</v>
      </c>
      <c r="K10707" s="2" t="s">
        <v>36</v>
      </c>
      <c r="O10707" s="7" t="s">
        <v>34199</v>
      </c>
      <c r="P10707" s="7" t="s">
        <v>34045</v>
      </c>
      <c r="R10707" s="2">
        <v>100</v>
      </c>
      <c r="S10707" s="2">
        <v>100</v>
      </c>
      <c r="T10707" s="2" t="s">
        <v>31186</v>
      </c>
      <c r="V10707" s="26">
        <v>1</v>
      </c>
    </row>
    <row r="10708" spans="1:22" x14ac:dyDescent="0.3">
      <c r="A10708" t="s">
        <v>32460</v>
      </c>
      <c r="B10708" s="2" t="s">
        <v>19</v>
      </c>
      <c r="C10708" s="2" t="s">
        <v>17521</v>
      </c>
      <c r="D10708" s="2" t="s">
        <v>18236</v>
      </c>
      <c r="E10708" s="2" t="s">
        <v>17560</v>
      </c>
      <c r="F10708" s="2" t="s">
        <v>18384</v>
      </c>
      <c r="G10708" s="2" t="s">
        <v>18395</v>
      </c>
      <c r="H10708" s="3" t="s">
        <v>18396</v>
      </c>
      <c r="I10708" s="3" t="s">
        <v>18388</v>
      </c>
      <c r="K10708" s="2" t="s">
        <v>36</v>
      </c>
      <c r="O10708" s="7" t="s">
        <v>34199</v>
      </c>
      <c r="P10708" s="7" t="s">
        <v>34045</v>
      </c>
      <c r="R10708" s="2">
        <v>150</v>
      </c>
      <c r="S10708" s="2">
        <v>150</v>
      </c>
      <c r="T10708" s="2" t="s">
        <v>31186</v>
      </c>
      <c r="V10708" s="26">
        <v>1</v>
      </c>
    </row>
    <row r="10709" spans="1:22" x14ac:dyDescent="0.3">
      <c r="B10709" s="2" t="s">
        <v>19</v>
      </c>
      <c r="C10709" s="2" t="s">
        <v>17521</v>
      </c>
      <c r="D10709" s="2" t="s">
        <v>18236</v>
      </c>
      <c r="E10709" s="2" t="s">
        <v>17562</v>
      </c>
      <c r="H10709" s="3" t="s">
        <v>18397</v>
      </c>
    </row>
    <row r="10710" spans="1:22" x14ac:dyDescent="0.3">
      <c r="L10710" s="163" t="s">
        <v>0</v>
      </c>
      <c r="M10710" s="163"/>
      <c r="N10710" s="163"/>
      <c r="O10710" s="163" t="s">
        <v>1</v>
      </c>
      <c r="P10710" s="163"/>
      <c r="Q10710" s="164" t="s">
        <v>31185</v>
      </c>
      <c r="R10710" s="164"/>
      <c r="S10710" s="164"/>
      <c r="T10710" s="164"/>
      <c r="U10710" s="164"/>
    </row>
    <row r="10711" spans="1:22" ht="43.2" x14ac:dyDescent="0.3">
      <c r="B10711" s="2" t="s">
        <v>19</v>
      </c>
      <c r="C10711" s="2" t="s">
        <v>17521</v>
      </c>
      <c r="D10711" s="2" t="s">
        <v>18236</v>
      </c>
      <c r="E10711" s="2" t="s">
        <v>17562</v>
      </c>
      <c r="F10711" s="2" t="s">
        <v>18398</v>
      </c>
      <c r="H10711" s="3" t="s">
        <v>18399</v>
      </c>
      <c r="L10711" s="123" t="s">
        <v>12</v>
      </c>
      <c r="M10711" s="123" t="s">
        <v>13</v>
      </c>
      <c r="N10711" s="123" t="s">
        <v>14</v>
      </c>
      <c r="O10711" s="123" t="s">
        <v>32311</v>
      </c>
      <c r="P10711" s="123" t="s">
        <v>31198</v>
      </c>
      <c r="Q10711" s="126" t="s">
        <v>15</v>
      </c>
      <c r="R10711" s="126" t="s">
        <v>34037</v>
      </c>
      <c r="S10711" s="126" t="s">
        <v>17</v>
      </c>
      <c r="T10711" s="126" t="s">
        <v>18</v>
      </c>
      <c r="U10711" s="126" t="s">
        <v>31184</v>
      </c>
    </row>
    <row r="10712" spans="1:22" x14ac:dyDescent="0.3">
      <c r="A10712" t="s">
        <v>32460</v>
      </c>
      <c r="B10712" s="2" t="s">
        <v>19</v>
      </c>
      <c r="C10712" s="2" t="s">
        <v>17521</v>
      </c>
      <c r="D10712" s="2" t="s">
        <v>18236</v>
      </c>
      <c r="E10712" s="2" t="s">
        <v>17562</v>
      </c>
      <c r="F10712" s="2" t="s">
        <v>18398</v>
      </c>
      <c r="G10712" s="2" t="s">
        <v>18400</v>
      </c>
      <c r="H10712" s="3" t="s">
        <v>18401</v>
      </c>
      <c r="I10712" s="3" t="s">
        <v>18402</v>
      </c>
      <c r="K10712" s="2" t="s">
        <v>36</v>
      </c>
      <c r="O10712" s="7" t="s">
        <v>34202</v>
      </c>
      <c r="P10712" s="7" t="s">
        <v>34203</v>
      </c>
      <c r="Q10712" s="2">
        <v>0</v>
      </c>
      <c r="R10712" s="2">
        <v>40</v>
      </c>
      <c r="S10712" s="2" t="s">
        <v>31186</v>
      </c>
      <c r="U10712" s="26">
        <v>3</v>
      </c>
    </row>
    <row r="10713" spans="1:22" x14ac:dyDescent="0.3">
      <c r="A10713" t="s">
        <v>32460</v>
      </c>
      <c r="B10713" s="2" t="s">
        <v>19</v>
      </c>
      <c r="C10713" s="2" t="s">
        <v>17521</v>
      </c>
      <c r="D10713" s="2" t="s">
        <v>18236</v>
      </c>
      <c r="E10713" s="2" t="s">
        <v>17562</v>
      </c>
      <c r="F10713" s="2" t="s">
        <v>18398</v>
      </c>
      <c r="G10713" s="2" t="s">
        <v>18403</v>
      </c>
      <c r="H10713" s="3" t="s">
        <v>18404</v>
      </c>
      <c r="I10713" s="3" t="s">
        <v>18402</v>
      </c>
      <c r="J10713" s="3">
        <v>4</v>
      </c>
      <c r="K10713" s="2" t="s">
        <v>36</v>
      </c>
      <c r="O10713" s="7" t="s">
        <v>34202</v>
      </c>
      <c r="P10713" s="7" t="s">
        <v>34203</v>
      </c>
      <c r="Q10713" s="2">
        <v>40</v>
      </c>
      <c r="R10713" s="2" t="s">
        <v>31202</v>
      </c>
      <c r="S10713" s="2" t="s">
        <v>31186</v>
      </c>
      <c r="U10713" s="26">
        <v>3</v>
      </c>
    </row>
    <row r="10714" spans="1:22" x14ac:dyDescent="0.3">
      <c r="B10714" s="2" t="s">
        <v>19</v>
      </c>
      <c r="C10714" s="2" t="s">
        <v>17521</v>
      </c>
      <c r="D10714" s="2" t="s">
        <v>18236</v>
      </c>
      <c r="E10714" s="2" t="s">
        <v>17564</v>
      </c>
      <c r="H10714" s="3" t="s">
        <v>18405</v>
      </c>
    </row>
    <row r="10715" spans="1:22" x14ac:dyDescent="0.3">
      <c r="L10715" s="163" t="s">
        <v>0</v>
      </c>
      <c r="M10715" s="163"/>
      <c r="N10715" s="163"/>
      <c r="O10715" s="163" t="s">
        <v>1</v>
      </c>
      <c r="P10715" s="163"/>
    </row>
    <row r="10716" spans="1:22" ht="43.2" x14ac:dyDescent="0.3">
      <c r="B10716" s="2" t="s">
        <v>19</v>
      </c>
      <c r="C10716" s="2" t="s">
        <v>17521</v>
      </c>
      <c r="D10716" s="2" t="s">
        <v>18236</v>
      </c>
      <c r="E10716" s="2" t="s">
        <v>17564</v>
      </c>
      <c r="F10716" s="2" t="s">
        <v>18406</v>
      </c>
      <c r="H10716" s="3" t="s">
        <v>18407</v>
      </c>
      <c r="L10716" s="123" t="s">
        <v>12</v>
      </c>
      <c r="M10716" s="123" t="s">
        <v>13</v>
      </c>
      <c r="N10716" s="123" t="s">
        <v>14</v>
      </c>
      <c r="O10716" s="123" t="s">
        <v>32311</v>
      </c>
      <c r="P10716" s="123" t="s">
        <v>31195</v>
      </c>
    </row>
    <row r="10717" spans="1:22" x14ac:dyDescent="0.3">
      <c r="B10717" s="4" t="s">
        <v>19</v>
      </c>
      <c r="C10717" s="4" t="s">
        <v>17521</v>
      </c>
      <c r="D10717" s="4" t="s">
        <v>18236</v>
      </c>
      <c r="E10717" s="4" t="s">
        <v>17564</v>
      </c>
      <c r="F10717" s="4" t="s">
        <v>18406</v>
      </c>
      <c r="G10717" s="4" t="s">
        <v>18408</v>
      </c>
      <c r="H10717" s="5" t="s">
        <v>18409</v>
      </c>
      <c r="I10717" s="5" t="s">
        <v>17698</v>
      </c>
    </row>
    <row r="10718" spans="1:22" x14ac:dyDescent="0.3">
      <c r="B10718" s="4" t="s">
        <v>19</v>
      </c>
      <c r="C10718" s="4" t="s">
        <v>17521</v>
      </c>
      <c r="D10718" s="4" t="s">
        <v>18236</v>
      </c>
      <c r="E10718" s="4" t="s">
        <v>17564</v>
      </c>
      <c r="F10718" s="4" t="s">
        <v>18406</v>
      </c>
      <c r="G10718" s="4" t="s">
        <v>18410</v>
      </c>
      <c r="H10718" s="5" t="s">
        <v>18411</v>
      </c>
      <c r="I10718" s="5" t="s">
        <v>17698</v>
      </c>
    </row>
    <row r="10719" spans="1:22" x14ac:dyDescent="0.3">
      <c r="B10719" s="4" t="s">
        <v>19</v>
      </c>
      <c r="C10719" s="4" t="s">
        <v>17521</v>
      </c>
      <c r="D10719" s="4" t="s">
        <v>18236</v>
      </c>
      <c r="E10719" s="4" t="s">
        <v>17564</v>
      </c>
      <c r="F10719" s="4" t="s">
        <v>18406</v>
      </c>
      <c r="G10719" s="4" t="s">
        <v>18412</v>
      </c>
      <c r="H10719" s="5" t="s">
        <v>18413</v>
      </c>
      <c r="I10719" s="5" t="s">
        <v>17698</v>
      </c>
    </row>
    <row r="10720" spans="1:22" x14ac:dyDescent="0.3">
      <c r="B10720" s="4" t="s">
        <v>19</v>
      </c>
      <c r="C10720" s="4" t="s">
        <v>17521</v>
      </c>
      <c r="D10720" s="4" t="s">
        <v>18236</v>
      </c>
      <c r="E10720" s="4" t="s">
        <v>17564</v>
      </c>
      <c r="F10720" s="4" t="s">
        <v>18406</v>
      </c>
      <c r="G10720" s="4" t="s">
        <v>18414</v>
      </c>
      <c r="H10720" s="5" t="s">
        <v>18415</v>
      </c>
      <c r="I10720" s="5" t="s">
        <v>17698</v>
      </c>
    </row>
    <row r="10721" spans="1:16" x14ac:dyDescent="0.3">
      <c r="B10721" s="4" t="s">
        <v>19</v>
      </c>
      <c r="C10721" s="4" t="s">
        <v>17521</v>
      </c>
      <c r="D10721" s="4" t="s">
        <v>18236</v>
      </c>
      <c r="E10721" s="4" t="s">
        <v>17564</v>
      </c>
      <c r="F10721" s="4" t="s">
        <v>18406</v>
      </c>
      <c r="G10721" s="4" t="s">
        <v>18416</v>
      </c>
      <c r="H10721" s="5" t="s">
        <v>18417</v>
      </c>
      <c r="I10721" s="5" t="s">
        <v>17698</v>
      </c>
    </row>
    <row r="10722" spans="1:16" x14ac:dyDescent="0.3">
      <c r="B10722" s="4" t="s">
        <v>19</v>
      </c>
      <c r="C10722" s="4" t="s">
        <v>17521</v>
      </c>
      <c r="D10722" s="4" t="s">
        <v>18236</v>
      </c>
      <c r="E10722" s="4" t="s">
        <v>17564</v>
      </c>
      <c r="F10722" s="4" t="s">
        <v>18406</v>
      </c>
      <c r="G10722" s="4" t="s">
        <v>18418</v>
      </c>
      <c r="H10722" s="5" t="s">
        <v>18419</v>
      </c>
      <c r="I10722" s="5" t="s">
        <v>17698</v>
      </c>
    </row>
    <row r="10723" spans="1:16" x14ac:dyDescent="0.3">
      <c r="B10723" s="4" t="s">
        <v>19</v>
      </c>
      <c r="C10723" s="4" t="s">
        <v>17521</v>
      </c>
      <c r="D10723" s="4" t="s">
        <v>18236</v>
      </c>
      <c r="E10723" s="4" t="s">
        <v>17564</v>
      </c>
      <c r="F10723" s="4" t="s">
        <v>18406</v>
      </c>
      <c r="G10723" s="4" t="s">
        <v>18420</v>
      </c>
      <c r="H10723" s="5" t="s">
        <v>18421</v>
      </c>
      <c r="I10723" s="5" t="s">
        <v>17698</v>
      </c>
    </row>
    <row r="10724" spans="1:16" x14ac:dyDescent="0.3">
      <c r="B10724" s="4" t="s">
        <v>19</v>
      </c>
      <c r="C10724" s="4" t="s">
        <v>17521</v>
      </c>
      <c r="D10724" s="4" t="s">
        <v>18236</v>
      </c>
      <c r="E10724" s="4" t="s">
        <v>17564</v>
      </c>
      <c r="F10724" s="4" t="s">
        <v>18406</v>
      </c>
      <c r="G10724" s="4" t="s">
        <v>18422</v>
      </c>
      <c r="H10724" s="5" t="s">
        <v>18423</v>
      </c>
      <c r="I10724" s="5" t="s">
        <v>17698</v>
      </c>
    </row>
    <row r="10725" spans="1:16" x14ac:dyDescent="0.3">
      <c r="B10725" s="4" t="s">
        <v>19</v>
      </c>
      <c r="C10725" s="4" t="s">
        <v>17521</v>
      </c>
      <c r="D10725" s="4" t="s">
        <v>18236</v>
      </c>
      <c r="E10725" s="4" t="s">
        <v>17564</v>
      </c>
      <c r="F10725" s="4" t="s">
        <v>18406</v>
      </c>
      <c r="G10725" s="4" t="s">
        <v>18424</v>
      </c>
      <c r="H10725" s="5" t="s">
        <v>18425</v>
      </c>
      <c r="I10725" s="5" t="s">
        <v>17698</v>
      </c>
    </row>
    <row r="10726" spans="1:16" x14ac:dyDescent="0.3">
      <c r="B10726" s="2" t="s">
        <v>19</v>
      </c>
      <c r="C10726" s="2" t="s">
        <v>17521</v>
      </c>
      <c r="D10726" s="2" t="s">
        <v>18236</v>
      </c>
      <c r="E10726" s="2" t="s">
        <v>17566</v>
      </c>
      <c r="H10726" s="3" t="s">
        <v>18426</v>
      </c>
    </row>
    <row r="10727" spans="1:16" x14ac:dyDescent="0.3">
      <c r="L10727" s="163" t="s">
        <v>0</v>
      </c>
      <c r="M10727" s="163"/>
      <c r="N10727" s="163"/>
      <c r="O10727" s="163" t="s">
        <v>1</v>
      </c>
      <c r="P10727" s="163"/>
    </row>
    <row r="10728" spans="1:16" ht="43.2" x14ac:dyDescent="0.3">
      <c r="B10728" s="2" t="s">
        <v>19</v>
      </c>
      <c r="C10728" s="2" t="s">
        <v>17521</v>
      </c>
      <c r="D10728" s="2" t="s">
        <v>18236</v>
      </c>
      <c r="E10728" s="2" t="s">
        <v>17566</v>
      </c>
      <c r="F10728" s="2" t="s">
        <v>18427</v>
      </c>
      <c r="H10728" s="3" t="s">
        <v>18428</v>
      </c>
      <c r="L10728" s="123" t="s">
        <v>12</v>
      </c>
      <c r="M10728" s="123" t="s">
        <v>13</v>
      </c>
      <c r="N10728" s="123" t="s">
        <v>14</v>
      </c>
      <c r="O10728" s="123" t="s">
        <v>32311</v>
      </c>
      <c r="P10728" s="123" t="s">
        <v>31195</v>
      </c>
    </row>
    <row r="10729" spans="1:16" x14ac:dyDescent="0.3">
      <c r="B10729" s="4" t="s">
        <v>19</v>
      </c>
      <c r="C10729" s="4" t="s">
        <v>17521</v>
      </c>
      <c r="D10729" s="4" t="s">
        <v>18236</v>
      </c>
      <c r="E10729" s="4" t="s">
        <v>17566</v>
      </c>
      <c r="F10729" s="4" t="s">
        <v>18427</v>
      </c>
      <c r="G10729" s="4" t="s">
        <v>18429</v>
      </c>
      <c r="H10729" s="5" t="s">
        <v>18430</v>
      </c>
      <c r="I10729" s="5" t="s">
        <v>1758</v>
      </c>
    </row>
    <row r="10730" spans="1:16" x14ac:dyDescent="0.3">
      <c r="B10730" s="4" t="s">
        <v>19</v>
      </c>
      <c r="C10730" s="4" t="s">
        <v>17521</v>
      </c>
      <c r="D10730" s="4" t="s">
        <v>18236</v>
      </c>
      <c r="E10730" s="4" t="s">
        <v>17566</v>
      </c>
      <c r="F10730" s="4" t="s">
        <v>18427</v>
      </c>
      <c r="G10730" s="4" t="s">
        <v>18431</v>
      </c>
      <c r="H10730" s="5" t="s">
        <v>18432</v>
      </c>
      <c r="I10730" s="5" t="s">
        <v>1758</v>
      </c>
    </row>
    <row r="10731" spans="1:16" x14ac:dyDescent="0.3">
      <c r="L10731" s="163" t="s">
        <v>0</v>
      </c>
      <c r="M10731" s="163"/>
      <c r="N10731" s="163"/>
      <c r="O10731" s="163" t="s">
        <v>1</v>
      </c>
      <c r="P10731" s="163"/>
    </row>
    <row r="10732" spans="1:16" ht="43.2" x14ac:dyDescent="0.3">
      <c r="B10732" s="2" t="s">
        <v>19</v>
      </c>
      <c r="C10732" s="2" t="s">
        <v>17521</v>
      </c>
      <c r="D10732" s="2" t="s">
        <v>18236</v>
      </c>
      <c r="E10732" s="2" t="s">
        <v>17566</v>
      </c>
      <c r="F10732" s="2" t="s">
        <v>18433</v>
      </c>
      <c r="H10732" s="3" t="s">
        <v>18434</v>
      </c>
      <c r="L10732" s="123" t="s">
        <v>12</v>
      </c>
      <c r="M10732" s="123" t="s">
        <v>13</v>
      </c>
      <c r="N10732" s="123" t="s">
        <v>14</v>
      </c>
      <c r="O10732" s="123" t="s">
        <v>32311</v>
      </c>
      <c r="P10732" s="123" t="s">
        <v>31195</v>
      </c>
    </row>
    <row r="10733" spans="1:16" x14ac:dyDescent="0.3">
      <c r="B10733" s="4" t="s">
        <v>19</v>
      </c>
      <c r="C10733" s="4" t="s">
        <v>17521</v>
      </c>
      <c r="D10733" s="4" t="s">
        <v>18236</v>
      </c>
      <c r="E10733" s="4" t="s">
        <v>17566</v>
      </c>
      <c r="F10733" s="4" t="s">
        <v>18433</v>
      </c>
      <c r="G10733" s="4" t="s">
        <v>18435</v>
      </c>
      <c r="H10733" s="5" t="s">
        <v>18436</v>
      </c>
      <c r="I10733" s="5" t="s">
        <v>1758</v>
      </c>
    </row>
    <row r="10734" spans="1:16" x14ac:dyDescent="0.3">
      <c r="L10734" s="163" t="s">
        <v>0</v>
      </c>
      <c r="M10734" s="163"/>
      <c r="N10734" s="163"/>
      <c r="O10734" s="163" t="s">
        <v>1</v>
      </c>
      <c r="P10734" s="163"/>
    </row>
    <row r="10735" spans="1:16" ht="43.2" x14ac:dyDescent="0.3">
      <c r="B10735" s="2" t="s">
        <v>19</v>
      </c>
      <c r="C10735" s="2" t="s">
        <v>17521</v>
      </c>
      <c r="D10735" s="2" t="s">
        <v>18236</v>
      </c>
      <c r="E10735" s="2" t="s">
        <v>17566</v>
      </c>
      <c r="F10735" s="2" t="s">
        <v>18437</v>
      </c>
      <c r="H10735" s="3" t="s">
        <v>18438</v>
      </c>
      <c r="L10735" s="123" t="s">
        <v>12</v>
      </c>
      <c r="M10735" s="123" t="s">
        <v>13</v>
      </c>
      <c r="N10735" s="123" t="s">
        <v>14</v>
      </c>
      <c r="O10735" s="123" t="s">
        <v>32311</v>
      </c>
      <c r="P10735" s="123" t="s">
        <v>31198</v>
      </c>
    </row>
    <row r="10736" spans="1:16" x14ac:dyDescent="0.3">
      <c r="A10736" t="s">
        <v>32460</v>
      </c>
      <c r="B10736" s="2" t="s">
        <v>19</v>
      </c>
      <c r="C10736" s="2" t="s">
        <v>17521</v>
      </c>
      <c r="D10736" s="2" t="s">
        <v>18236</v>
      </c>
      <c r="E10736" s="2" t="s">
        <v>17566</v>
      </c>
      <c r="F10736" s="2" t="s">
        <v>18437</v>
      </c>
      <c r="G10736" s="2" t="s">
        <v>18439</v>
      </c>
      <c r="H10736" s="6" t="s">
        <v>18440</v>
      </c>
      <c r="I10736" s="3" t="s">
        <v>1758</v>
      </c>
      <c r="J10736" s="3">
        <v>72</v>
      </c>
      <c r="K10736" s="2" t="s">
        <v>36</v>
      </c>
      <c r="O10736" s="7" t="s">
        <v>34204</v>
      </c>
      <c r="P10736" s="7" t="s">
        <v>34205</v>
      </c>
    </row>
    <row r="10737" spans="1:22" x14ac:dyDescent="0.3">
      <c r="A10737" t="s">
        <v>32460</v>
      </c>
      <c r="B10737" s="2" t="s">
        <v>19</v>
      </c>
      <c r="C10737" s="2" t="s">
        <v>17521</v>
      </c>
      <c r="D10737" s="2" t="s">
        <v>18236</v>
      </c>
      <c r="E10737" s="2" t="s">
        <v>17566</v>
      </c>
      <c r="F10737" s="2" t="s">
        <v>18437</v>
      </c>
      <c r="G10737" s="2" t="s">
        <v>18441</v>
      </c>
      <c r="H10737" s="6" t="s">
        <v>18442</v>
      </c>
      <c r="I10737" s="3" t="s">
        <v>1758</v>
      </c>
      <c r="J10737" s="3">
        <v>57</v>
      </c>
      <c r="K10737" s="2" t="s">
        <v>36</v>
      </c>
      <c r="O10737" s="7" t="s">
        <v>34206</v>
      </c>
      <c r="P10737" s="7" t="s">
        <v>34207</v>
      </c>
    </row>
    <row r="10738" spans="1:22" x14ac:dyDescent="0.3">
      <c r="B10738" s="2" t="s">
        <v>19</v>
      </c>
      <c r="C10738" s="2" t="s">
        <v>17521</v>
      </c>
      <c r="D10738" s="2" t="s">
        <v>18236</v>
      </c>
      <c r="E10738" s="2" t="s">
        <v>17568</v>
      </c>
      <c r="H10738" s="3" t="s">
        <v>18443</v>
      </c>
    </row>
    <row r="10739" spans="1:22" x14ac:dyDescent="0.3">
      <c r="L10739" s="163" t="s">
        <v>0</v>
      </c>
      <c r="M10739" s="163"/>
      <c r="N10739" s="163"/>
      <c r="O10739" s="163" t="s">
        <v>1</v>
      </c>
      <c r="P10739" s="163"/>
      <c r="Q10739" s="163"/>
      <c r="R10739" s="164" t="s">
        <v>31185</v>
      </c>
      <c r="S10739" s="164"/>
      <c r="T10739" s="164"/>
      <c r="U10739" s="164"/>
      <c r="V10739" s="164"/>
    </row>
    <row r="10740" spans="1:22" ht="43.2" x14ac:dyDescent="0.3">
      <c r="B10740" s="2" t="s">
        <v>19</v>
      </c>
      <c r="C10740" s="2" t="s">
        <v>17521</v>
      </c>
      <c r="D10740" s="2" t="s">
        <v>18236</v>
      </c>
      <c r="E10740" s="2" t="s">
        <v>17568</v>
      </c>
      <c r="F10740" s="2" t="s">
        <v>18444</v>
      </c>
      <c r="H10740" s="3" t="s">
        <v>18445</v>
      </c>
      <c r="L10740" s="123" t="s">
        <v>12</v>
      </c>
      <c r="M10740" s="123" t="s">
        <v>13</v>
      </c>
      <c r="N10740" s="123" t="s">
        <v>14</v>
      </c>
      <c r="O10740" s="123" t="s">
        <v>32311</v>
      </c>
      <c r="P10740" s="123" t="s">
        <v>31196</v>
      </c>
      <c r="Q10740" s="123" t="s">
        <v>33082</v>
      </c>
      <c r="R10740" s="126" t="s">
        <v>15</v>
      </c>
      <c r="S10740" s="126" t="s">
        <v>34037</v>
      </c>
      <c r="T10740" s="126" t="s">
        <v>17</v>
      </c>
      <c r="U10740" s="126" t="s">
        <v>18</v>
      </c>
      <c r="V10740" s="126" t="s">
        <v>31184</v>
      </c>
    </row>
    <row r="10741" spans="1:22" ht="28.8" x14ac:dyDescent="0.3">
      <c r="A10741" t="s">
        <v>32460</v>
      </c>
      <c r="B10741" s="2" t="s">
        <v>19</v>
      </c>
      <c r="C10741" s="2" t="s">
        <v>17521</v>
      </c>
      <c r="D10741" s="2" t="s">
        <v>18236</v>
      </c>
      <c r="E10741" s="2" t="s">
        <v>17568</v>
      </c>
      <c r="F10741" s="2" t="s">
        <v>18444</v>
      </c>
      <c r="G10741" s="2" t="s">
        <v>18446</v>
      </c>
      <c r="H10741" s="3" t="s">
        <v>18447</v>
      </c>
      <c r="I10741" s="3" t="s">
        <v>2526</v>
      </c>
      <c r="J10741" s="3">
        <v>111</v>
      </c>
      <c r="K10741" s="2" t="s">
        <v>36</v>
      </c>
      <c r="O10741" s="7" t="s">
        <v>32650</v>
      </c>
      <c r="P10741" s="7" t="s">
        <v>34208</v>
      </c>
      <c r="Q10741" s="2" t="s">
        <v>34209</v>
      </c>
      <c r="R10741" s="2">
        <v>0</v>
      </c>
      <c r="S10741" s="2">
        <v>100</v>
      </c>
      <c r="T10741" s="2" t="s">
        <v>31186</v>
      </c>
      <c r="V10741" s="26">
        <v>3</v>
      </c>
    </row>
    <row r="10742" spans="1:22" ht="28.8" x14ac:dyDescent="0.3">
      <c r="A10742" t="s">
        <v>32460</v>
      </c>
      <c r="B10742" s="2" t="s">
        <v>19</v>
      </c>
      <c r="C10742" s="2" t="s">
        <v>17521</v>
      </c>
      <c r="D10742" s="2" t="s">
        <v>18236</v>
      </c>
      <c r="E10742" s="2" t="s">
        <v>17568</v>
      </c>
      <c r="F10742" s="2" t="s">
        <v>18444</v>
      </c>
      <c r="G10742" s="2" t="s">
        <v>18448</v>
      </c>
      <c r="H10742" s="3" t="s">
        <v>18449</v>
      </c>
      <c r="I10742" s="3" t="s">
        <v>2526</v>
      </c>
      <c r="J10742" s="3">
        <v>47</v>
      </c>
      <c r="K10742" s="2" t="s">
        <v>36</v>
      </c>
      <c r="O10742" s="7" t="s">
        <v>32650</v>
      </c>
      <c r="P10742" s="7" t="s">
        <v>34208</v>
      </c>
      <c r="Q10742" s="2" t="s">
        <v>34209</v>
      </c>
      <c r="R10742" s="2">
        <v>100</v>
      </c>
      <c r="S10742" s="2">
        <v>200</v>
      </c>
      <c r="T10742" s="2" t="s">
        <v>31186</v>
      </c>
      <c r="V10742" s="26">
        <v>3</v>
      </c>
    </row>
    <row r="10743" spans="1:22" ht="28.8" x14ac:dyDescent="0.3">
      <c r="A10743" t="s">
        <v>32460</v>
      </c>
      <c r="B10743" s="2" t="s">
        <v>19</v>
      </c>
      <c r="C10743" s="2" t="s">
        <v>17521</v>
      </c>
      <c r="D10743" s="2" t="s">
        <v>18236</v>
      </c>
      <c r="E10743" s="2" t="s">
        <v>17568</v>
      </c>
      <c r="F10743" s="2" t="s">
        <v>18444</v>
      </c>
      <c r="G10743" s="2" t="s">
        <v>18450</v>
      </c>
      <c r="H10743" s="3" t="s">
        <v>18451</v>
      </c>
      <c r="I10743" s="3" t="s">
        <v>2526</v>
      </c>
      <c r="J10743" s="3">
        <v>14</v>
      </c>
      <c r="K10743" s="2" t="s">
        <v>36</v>
      </c>
      <c r="O10743" s="7" t="s">
        <v>32650</v>
      </c>
      <c r="P10743" s="7" t="s">
        <v>34208</v>
      </c>
      <c r="Q10743" s="2" t="s">
        <v>34209</v>
      </c>
      <c r="R10743" s="2">
        <v>200</v>
      </c>
      <c r="S10743" s="2">
        <v>300</v>
      </c>
      <c r="T10743" s="2" t="s">
        <v>31186</v>
      </c>
      <c r="V10743" s="26">
        <v>3</v>
      </c>
    </row>
    <row r="10744" spans="1:22" ht="28.8" x14ac:dyDescent="0.3">
      <c r="A10744" t="s">
        <v>32460</v>
      </c>
      <c r="B10744" s="2" t="s">
        <v>19</v>
      </c>
      <c r="C10744" s="2" t="s">
        <v>17521</v>
      </c>
      <c r="D10744" s="2" t="s">
        <v>18236</v>
      </c>
      <c r="E10744" s="2" t="s">
        <v>17568</v>
      </c>
      <c r="F10744" s="2" t="s">
        <v>18444</v>
      </c>
      <c r="G10744" s="2" t="s">
        <v>18452</v>
      </c>
      <c r="H10744" s="3" t="s">
        <v>18453</v>
      </c>
      <c r="I10744" s="3" t="s">
        <v>2526</v>
      </c>
      <c r="J10744" s="3">
        <v>7</v>
      </c>
      <c r="K10744" s="2" t="s">
        <v>36</v>
      </c>
      <c r="O10744" s="7" t="s">
        <v>32650</v>
      </c>
      <c r="P10744" s="7" t="s">
        <v>34208</v>
      </c>
      <c r="Q10744" s="2" t="s">
        <v>34209</v>
      </c>
      <c r="R10744" s="2">
        <v>300</v>
      </c>
      <c r="S10744" s="2">
        <v>400</v>
      </c>
      <c r="T10744" s="2" t="s">
        <v>31186</v>
      </c>
      <c r="V10744" s="26">
        <v>3</v>
      </c>
    </row>
    <row r="10745" spans="1:22" ht="28.8" x14ac:dyDescent="0.3">
      <c r="A10745" t="s">
        <v>32460</v>
      </c>
      <c r="B10745" s="2" t="s">
        <v>19</v>
      </c>
      <c r="C10745" s="2" t="s">
        <v>17521</v>
      </c>
      <c r="D10745" s="2" t="s">
        <v>18236</v>
      </c>
      <c r="E10745" s="2" t="s">
        <v>17568</v>
      </c>
      <c r="F10745" s="2" t="s">
        <v>18444</v>
      </c>
      <c r="G10745" s="2" t="s">
        <v>18454</v>
      </c>
      <c r="H10745" s="3" t="s">
        <v>18455</v>
      </c>
      <c r="I10745" s="3" t="s">
        <v>2526</v>
      </c>
      <c r="J10745" s="3">
        <v>1</v>
      </c>
      <c r="K10745" s="2" t="s">
        <v>36</v>
      </c>
      <c r="O10745" s="7" t="s">
        <v>32650</v>
      </c>
      <c r="P10745" s="7" t="s">
        <v>34208</v>
      </c>
      <c r="Q10745" s="2" t="s">
        <v>34209</v>
      </c>
      <c r="R10745" s="2">
        <v>400</v>
      </c>
      <c r="S10745" s="2">
        <v>500</v>
      </c>
      <c r="T10745" s="2" t="s">
        <v>31186</v>
      </c>
      <c r="V10745" s="26">
        <v>3</v>
      </c>
    </row>
    <row r="10746" spans="1:22" ht="28.8" x14ac:dyDescent="0.3">
      <c r="A10746" t="s">
        <v>32460</v>
      </c>
      <c r="B10746" s="2" t="s">
        <v>19</v>
      </c>
      <c r="C10746" s="2" t="s">
        <v>17521</v>
      </c>
      <c r="D10746" s="2" t="s">
        <v>18236</v>
      </c>
      <c r="E10746" s="2" t="s">
        <v>17568</v>
      </c>
      <c r="F10746" s="2" t="s">
        <v>18444</v>
      </c>
      <c r="G10746" s="2" t="s">
        <v>18456</v>
      </c>
      <c r="H10746" s="3" t="s">
        <v>18457</v>
      </c>
      <c r="I10746" s="3" t="s">
        <v>2526</v>
      </c>
      <c r="K10746" s="2" t="s">
        <v>36</v>
      </c>
      <c r="O10746" s="7" t="s">
        <v>32650</v>
      </c>
      <c r="P10746" s="7" t="s">
        <v>34208</v>
      </c>
      <c r="Q10746" s="2" t="s">
        <v>34209</v>
      </c>
      <c r="R10746" s="2">
        <v>500</v>
      </c>
      <c r="S10746" s="2">
        <v>600</v>
      </c>
      <c r="T10746" s="2" t="s">
        <v>31186</v>
      </c>
      <c r="V10746" s="26">
        <v>3</v>
      </c>
    </row>
    <row r="10747" spans="1:22" ht="28.8" x14ac:dyDescent="0.3">
      <c r="A10747" t="s">
        <v>32460</v>
      </c>
      <c r="B10747" s="2" t="s">
        <v>19</v>
      </c>
      <c r="C10747" s="2" t="s">
        <v>17521</v>
      </c>
      <c r="D10747" s="2" t="s">
        <v>18236</v>
      </c>
      <c r="E10747" s="2" t="s">
        <v>17568</v>
      </c>
      <c r="F10747" s="2" t="s">
        <v>18444</v>
      </c>
      <c r="G10747" s="2" t="s">
        <v>18458</v>
      </c>
      <c r="H10747" s="3" t="s">
        <v>18459</v>
      </c>
      <c r="I10747" s="3" t="s">
        <v>2526</v>
      </c>
      <c r="K10747" s="2" t="s">
        <v>36</v>
      </c>
      <c r="O10747" s="7" t="s">
        <v>32650</v>
      </c>
      <c r="P10747" s="7" t="s">
        <v>34208</v>
      </c>
      <c r="Q10747" s="2" t="s">
        <v>34209</v>
      </c>
      <c r="R10747" s="2">
        <v>600</v>
      </c>
      <c r="S10747" s="2">
        <v>700</v>
      </c>
      <c r="T10747" s="2" t="s">
        <v>31186</v>
      </c>
      <c r="V10747" s="26">
        <v>3</v>
      </c>
    </row>
    <row r="10748" spans="1:22" ht="28.8" x14ac:dyDescent="0.3">
      <c r="A10748" t="s">
        <v>32460</v>
      </c>
      <c r="B10748" s="2" t="s">
        <v>19</v>
      </c>
      <c r="C10748" s="2" t="s">
        <v>17521</v>
      </c>
      <c r="D10748" s="2" t="s">
        <v>18236</v>
      </c>
      <c r="E10748" s="2" t="s">
        <v>17568</v>
      </c>
      <c r="F10748" s="2" t="s">
        <v>18444</v>
      </c>
      <c r="G10748" s="2" t="s">
        <v>18460</v>
      </c>
      <c r="H10748" s="3" t="s">
        <v>18461</v>
      </c>
      <c r="I10748" s="3" t="s">
        <v>2526</v>
      </c>
      <c r="K10748" s="2" t="s">
        <v>36</v>
      </c>
      <c r="O10748" s="7" t="s">
        <v>32650</v>
      </c>
      <c r="P10748" s="7" t="s">
        <v>34208</v>
      </c>
      <c r="Q10748" s="2" t="s">
        <v>34209</v>
      </c>
      <c r="R10748" s="2">
        <v>700</v>
      </c>
      <c r="S10748" s="2">
        <v>800</v>
      </c>
      <c r="T10748" s="2" t="s">
        <v>31186</v>
      </c>
      <c r="V10748" s="26">
        <v>3</v>
      </c>
    </row>
    <row r="10749" spans="1:22" ht="28.8" x14ac:dyDescent="0.3">
      <c r="A10749" t="s">
        <v>32460</v>
      </c>
      <c r="B10749" s="2" t="s">
        <v>19</v>
      </c>
      <c r="C10749" s="2" t="s">
        <v>17521</v>
      </c>
      <c r="D10749" s="2" t="s">
        <v>18236</v>
      </c>
      <c r="E10749" s="2" t="s">
        <v>17568</v>
      </c>
      <c r="F10749" s="2" t="s">
        <v>18444</v>
      </c>
      <c r="G10749" s="2" t="s">
        <v>18462</v>
      </c>
      <c r="H10749" s="3" t="s">
        <v>18463</v>
      </c>
      <c r="I10749" s="3" t="s">
        <v>2526</v>
      </c>
      <c r="K10749" s="2" t="s">
        <v>36</v>
      </c>
      <c r="O10749" s="7" t="s">
        <v>32650</v>
      </c>
      <c r="P10749" s="7" t="s">
        <v>34208</v>
      </c>
      <c r="Q10749" s="2" t="s">
        <v>34209</v>
      </c>
      <c r="R10749" s="2">
        <v>800</v>
      </c>
      <c r="S10749" s="2">
        <v>900</v>
      </c>
      <c r="T10749" s="2" t="s">
        <v>31186</v>
      </c>
      <c r="V10749" s="26">
        <v>3</v>
      </c>
    </row>
    <row r="10750" spans="1:22" ht="28.8" x14ac:dyDescent="0.3">
      <c r="A10750" t="s">
        <v>32460</v>
      </c>
      <c r="B10750" s="2" t="s">
        <v>19</v>
      </c>
      <c r="C10750" s="2" t="s">
        <v>17521</v>
      </c>
      <c r="D10750" s="2" t="s">
        <v>18236</v>
      </c>
      <c r="E10750" s="2" t="s">
        <v>17568</v>
      </c>
      <c r="F10750" s="2" t="s">
        <v>18444</v>
      </c>
      <c r="G10750" s="2" t="s">
        <v>18464</v>
      </c>
      <c r="H10750" s="3" t="s">
        <v>18465</v>
      </c>
      <c r="I10750" s="3" t="s">
        <v>2526</v>
      </c>
      <c r="K10750" s="2" t="s">
        <v>36</v>
      </c>
      <c r="O10750" s="7" t="s">
        <v>32650</v>
      </c>
      <c r="P10750" s="7" t="s">
        <v>34208</v>
      </c>
      <c r="Q10750" s="2" t="s">
        <v>34209</v>
      </c>
      <c r="R10750" s="2">
        <v>900</v>
      </c>
      <c r="S10750" s="2">
        <v>1000</v>
      </c>
      <c r="T10750" s="2" t="s">
        <v>31186</v>
      </c>
      <c r="V10750" s="26">
        <v>3</v>
      </c>
    </row>
    <row r="10751" spans="1:22" ht="28.8" x14ac:dyDescent="0.3">
      <c r="A10751" t="s">
        <v>32460</v>
      </c>
      <c r="B10751" s="2" t="s">
        <v>19</v>
      </c>
      <c r="C10751" s="2" t="s">
        <v>17521</v>
      </c>
      <c r="D10751" s="2" t="s">
        <v>18236</v>
      </c>
      <c r="E10751" s="2" t="s">
        <v>17568</v>
      </c>
      <c r="F10751" s="2" t="s">
        <v>18444</v>
      </c>
      <c r="G10751" s="2" t="s">
        <v>18466</v>
      </c>
      <c r="H10751" s="3" t="s">
        <v>18467</v>
      </c>
      <c r="I10751" s="3" t="s">
        <v>2526</v>
      </c>
      <c r="K10751" s="2" t="s">
        <v>36</v>
      </c>
      <c r="O10751" s="7" t="s">
        <v>32650</v>
      </c>
      <c r="P10751" s="7" t="s">
        <v>34208</v>
      </c>
      <c r="Q10751" s="2" t="s">
        <v>34209</v>
      </c>
      <c r="R10751" s="2">
        <v>1000</v>
      </c>
      <c r="S10751" s="2">
        <v>1200</v>
      </c>
      <c r="T10751" s="2" t="s">
        <v>31186</v>
      </c>
      <c r="V10751" s="26">
        <v>3</v>
      </c>
    </row>
    <row r="10752" spans="1:22" ht="28.8" x14ac:dyDescent="0.3">
      <c r="A10752" t="s">
        <v>32460</v>
      </c>
      <c r="B10752" s="2" t="s">
        <v>19</v>
      </c>
      <c r="C10752" s="2" t="s">
        <v>17521</v>
      </c>
      <c r="D10752" s="2" t="s">
        <v>18236</v>
      </c>
      <c r="E10752" s="2" t="s">
        <v>17568</v>
      </c>
      <c r="F10752" s="2" t="s">
        <v>18444</v>
      </c>
      <c r="G10752" s="2" t="s">
        <v>18468</v>
      </c>
      <c r="H10752" s="3" t="s">
        <v>18469</v>
      </c>
      <c r="I10752" s="3" t="s">
        <v>2526</v>
      </c>
      <c r="K10752" s="2" t="s">
        <v>36</v>
      </c>
      <c r="O10752" s="7" t="s">
        <v>32650</v>
      </c>
      <c r="P10752" s="7" t="s">
        <v>34208</v>
      </c>
      <c r="Q10752" s="2" t="s">
        <v>34209</v>
      </c>
      <c r="R10752" s="2">
        <v>1200</v>
      </c>
      <c r="S10752" s="2">
        <v>1400</v>
      </c>
      <c r="T10752" s="2" t="s">
        <v>31186</v>
      </c>
      <c r="V10752" s="26">
        <v>3</v>
      </c>
    </row>
    <row r="10753" spans="1:22" x14ac:dyDescent="0.3">
      <c r="L10753" s="163" t="s">
        <v>0</v>
      </c>
      <c r="M10753" s="163"/>
      <c r="N10753" s="163"/>
      <c r="O10753" s="163" t="s">
        <v>1</v>
      </c>
      <c r="P10753" s="163"/>
      <c r="Q10753" s="163"/>
      <c r="R10753" s="164" t="s">
        <v>31185</v>
      </c>
      <c r="S10753" s="164"/>
      <c r="T10753" s="164"/>
      <c r="U10753" s="164"/>
      <c r="V10753" s="164"/>
    </row>
    <row r="10754" spans="1:22" ht="43.2" x14ac:dyDescent="0.3">
      <c r="B10754" s="2" t="s">
        <v>19</v>
      </c>
      <c r="C10754" s="2" t="s">
        <v>17521</v>
      </c>
      <c r="D10754" s="2" t="s">
        <v>18236</v>
      </c>
      <c r="E10754" s="2" t="s">
        <v>17568</v>
      </c>
      <c r="F10754" s="2" t="s">
        <v>18470</v>
      </c>
      <c r="H10754" s="3" t="s">
        <v>18471</v>
      </c>
      <c r="L10754" s="123" t="s">
        <v>12</v>
      </c>
      <c r="M10754" s="123" t="s">
        <v>13</v>
      </c>
      <c r="N10754" s="123" t="s">
        <v>14</v>
      </c>
      <c r="O10754" s="123" t="s">
        <v>32311</v>
      </c>
      <c r="P10754" s="123" t="s">
        <v>31196</v>
      </c>
      <c r="Q10754" s="123" t="s">
        <v>33082</v>
      </c>
      <c r="R10754" s="126" t="s">
        <v>15</v>
      </c>
      <c r="S10754" s="126" t="s">
        <v>34037</v>
      </c>
      <c r="T10754" s="126" t="s">
        <v>17</v>
      </c>
      <c r="U10754" s="126" t="s">
        <v>18</v>
      </c>
      <c r="V10754" s="126" t="s">
        <v>31184</v>
      </c>
    </row>
    <row r="10755" spans="1:22" ht="28.8" x14ac:dyDescent="0.3">
      <c r="A10755" t="s">
        <v>32460</v>
      </c>
      <c r="B10755" s="2" t="s">
        <v>19</v>
      </c>
      <c r="C10755" s="2" t="s">
        <v>17521</v>
      </c>
      <c r="D10755" s="2" t="s">
        <v>18236</v>
      </c>
      <c r="E10755" s="2" t="s">
        <v>17568</v>
      </c>
      <c r="F10755" s="2" t="s">
        <v>18470</v>
      </c>
      <c r="G10755" s="2" t="s">
        <v>18472</v>
      </c>
      <c r="H10755" s="3" t="s">
        <v>18473</v>
      </c>
      <c r="I10755" s="3" t="s">
        <v>970</v>
      </c>
      <c r="J10755" s="3">
        <v>36</v>
      </c>
      <c r="K10755" s="2" t="s">
        <v>36</v>
      </c>
      <c r="L10755" s="7" t="s">
        <v>31232</v>
      </c>
      <c r="O10755" s="7" t="s">
        <v>32650</v>
      </c>
      <c r="P10755" s="7" t="s">
        <v>34210</v>
      </c>
      <c r="Q10755" s="2" t="s">
        <v>34211</v>
      </c>
      <c r="R10755" s="2">
        <v>0</v>
      </c>
      <c r="S10755" s="2">
        <v>300</v>
      </c>
      <c r="T10755" s="2" t="s">
        <v>31186</v>
      </c>
      <c r="V10755" s="26">
        <v>3</v>
      </c>
    </row>
    <row r="10756" spans="1:22" ht="28.8" x14ac:dyDescent="0.3">
      <c r="A10756" t="s">
        <v>32460</v>
      </c>
      <c r="B10756" s="2" t="s">
        <v>19</v>
      </c>
      <c r="C10756" s="2" t="s">
        <v>17521</v>
      </c>
      <c r="D10756" s="2" t="s">
        <v>18236</v>
      </c>
      <c r="E10756" s="2" t="s">
        <v>17568</v>
      </c>
      <c r="F10756" s="2" t="s">
        <v>18470</v>
      </c>
      <c r="G10756" s="2" t="s">
        <v>18474</v>
      </c>
      <c r="H10756" s="3" t="s">
        <v>18475</v>
      </c>
      <c r="I10756" s="3" t="s">
        <v>970</v>
      </c>
      <c r="K10756" s="2" t="s">
        <v>36</v>
      </c>
      <c r="L10756" s="7" t="s">
        <v>31232</v>
      </c>
      <c r="O10756" s="7" t="s">
        <v>32650</v>
      </c>
      <c r="P10756" s="7" t="s">
        <v>34210</v>
      </c>
      <c r="Q10756" s="2" t="s">
        <v>34211</v>
      </c>
      <c r="R10756" s="2">
        <v>300</v>
      </c>
      <c r="S10756" s="2">
        <v>400</v>
      </c>
      <c r="T10756" s="2" t="s">
        <v>31186</v>
      </c>
      <c r="V10756" s="26">
        <v>3</v>
      </c>
    </row>
    <row r="10757" spans="1:22" ht="28.8" x14ac:dyDescent="0.3">
      <c r="A10757" t="s">
        <v>32460</v>
      </c>
      <c r="B10757" s="2" t="s">
        <v>19</v>
      </c>
      <c r="C10757" s="2" t="s">
        <v>17521</v>
      </c>
      <c r="D10757" s="2" t="s">
        <v>18236</v>
      </c>
      <c r="E10757" s="2" t="s">
        <v>17568</v>
      </c>
      <c r="F10757" s="2" t="s">
        <v>18470</v>
      </c>
      <c r="G10757" s="2" t="s">
        <v>18476</v>
      </c>
      <c r="H10757" s="3" t="s">
        <v>18477</v>
      </c>
      <c r="I10757" s="3" t="s">
        <v>970</v>
      </c>
      <c r="K10757" s="2" t="s">
        <v>36</v>
      </c>
      <c r="L10757" s="7" t="s">
        <v>31232</v>
      </c>
      <c r="O10757" s="7" t="s">
        <v>32650</v>
      </c>
      <c r="P10757" s="7" t="s">
        <v>34210</v>
      </c>
      <c r="Q10757" s="2" t="s">
        <v>34211</v>
      </c>
      <c r="R10757" s="2">
        <v>400</v>
      </c>
      <c r="S10757" s="2">
        <v>500</v>
      </c>
      <c r="T10757" s="2" t="s">
        <v>31186</v>
      </c>
      <c r="V10757" s="26">
        <v>3</v>
      </c>
    </row>
    <row r="10758" spans="1:22" ht="28.8" x14ac:dyDescent="0.3">
      <c r="A10758" t="s">
        <v>32460</v>
      </c>
      <c r="B10758" s="2" t="s">
        <v>19</v>
      </c>
      <c r="C10758" s="2" t="s">
        <v>17521</v>
      </c>
      <c r="D10758" s="2" t="s">
        <v>18236</v>
      </c>
      <c r="E10758" s="2" t="s">
        <v>17568</v>
      </c>
      <c r="F10758" s="2" t="s">
        <v>18470</v>
      </c>
      <c r="G10758" s="2" t="s">
        <v>18478</v>
      </c>
      <c r="H10758" s="3" t="s">
        <v>18479</v>
      </c>
      <c r="I10758" s="3" t="s">
        <v>970</v>
      </c>
      <c r="K10758" s="2" t="s">
        <v>36</v>
      </c>
      <c r="L10758" s="7" t="s">
        <v>31232</v>
      </c>
      <c r="O10758" s="7" t="s">
        <v>32650</v>
      </c>
      <c r="P10758" s="7" t="s">
        <v>34210</v>
      </c>
      <c r="Q10758" s="2" t="s">
        <v>34211</v>
      </c>
      <c r="R10758" s="2">
        <v>500</v>
      </c>
      <c r="S10758" s="2">
        <v>600</v>
      </c>
      <c r="T10758" s="2" t="s">
        <v>31186</v>
      </c>
      <c r="V10758" s="26">
        <v>3</v>
      </c>
    </row>
    <row r="10759" spans="1:22" ht="28.8" x14ac:dyDescent="0.3">
      <c r="A10759" t="s">
        <v>32460</v>
      </c>
      <c r="B10759" s="2" t="s">
        <v>19</v>
      </c>
      <c r="C10759" s="2" t="s">
        <v>17521</v>
      </c>
      <c r="D10759" s="2" t="s">
        <v>18236</v>
      </c>
      <c r="E10759" s="2" t="s">
        <v>17568</v>
      </c>
      <c r="F10759" s="2" t="s">
        <v>18470</v>
      </c>
      <c r="G10759" s="2" t="s">
        <v>18480</v>
      </c>
      <c r="H10759" s="3" t="s">
        <v>18481</v>
      </c>
      <c r="I10759" s="3" t="s">
        <v>970</v>
      </c>
      <c r="K10759" s="2" t="s">
        <v>36</v>
      </c>
      <c r="L10759" s="7" t="s">
        <v>31232</v>
      </c>
      <c r="O10759" s="7" t="s">
        <v>32650</v>
      </c>
      <c r="P10759" s="7" t="s">
        <v>34210</v>
      </c>
      <c r="Q10759" s="2" t="s">
        <v>34211</v>
      </c>
      <c r="R10759" s="2">
        <v>600</v>
      </c>
      <c r="S10759" s="2">
        <v>700</v>
      </c>
      <c r="T10759" s="2" t="s">
        <v>31186</v>
      </c>
      <c r="V10759" s="26">
        <v>3</v>
      </c>
    </row>
    <row r="10760" spans="1:22" ht="28.8" x14ac:dyDescent="0.3">
      <c r="A10760" t="s">
        <v>32460</v>
      </c>
      <c r="B10760" s="2" t="s">
        <v>19</v>
      </c>
      <c r="C10760" s="2" t="s">
        <v>17521</v>
      </c>
      <c r="D10760" s="2" t="s">
        <v>18236</v>
      </c>
      <c r="E10760" s="2" t="s">
        <v>17568</v>
      </c>
      <c r="F10760" s="2" t="s">
        <v>18470</v>
      </c>
      <c r="G10760" s="2" t="s">
        <v>18482</v>
      </c>
      <c r="H10760" s="3" t="s">
        <v>18483</v>
      </c>
      <c r="I10760" s="3" t="s">
        <v>970</v>
      </c>
      <c r="K10760" s="2" t="s">
        <v>36</v>
      </c>
      <c r="L10760" s="7" t="s">
        <v>31232</v>
      </c>
      <c r="O10760" s="7" t="s">
        <v>32650</v>
      </c>
      <c r="P10760" s="7" t="s">
        <v>34210</v>
      </c>
      <c r="Q10760" s="2" t="s">
        <v>34211</v>
      </c>
      <c r="R10760" s="2">
        <v>700</v>
      </c>
      <c r="S10760" s="2">
        <v>800</v>
      </c>
      <c r="T10760" s="2" t="s">
        <v>31186</v>
      </c>
      <c r="V10760" s="26">
        <v>3</v>
      </c>
    </row>
    <row r="10761" spans="1:22" ht="28.8" x14ac:dyDescent="0.3">
      <c r="A10761" t="s">
        <v>32460</v>
      </c>
      <c r="B10761" s="2" t="s">
        <v>19</v>
      </c>
      <c r="C10761" s="2" t="s">
        <v>17521</v>
      </c>
      <c r="D10761" s="2" t="s">
        <v>18236</v>
      </c>
      <c r="E10761" s="2" t="s">
        <v>17568</v>
      </c>
      <c r="F10761" s="2" t="s">
        <v>18470</v>
      </c>
      <c r="G10761" s="2" t="s">
        <v>18484</v>
      </c>
      <c r="H10761" s="3" t="s">
        <v>18485</v>
      </c>
      <c r="I10761" s="3" t="s">
        <v>970</v>
      </c>
      <c r="K10761" s="2" t="s">
        <v>36</v>
      </c>
      <c r="L10761" s="7" t="s">
        <v>31232</v>
      </c>
      <c r="O10761" s="7" t="s">
        <v>32650</v>
      </c>
      <c r="P10761" s="7" t="s">
        <v>34210</v>
      </c>
      <c r="Q10761" s="2" t="s">
        <v>34211</v>
      </c>
      <c r="R10761" s="2">
        <v>800</v>
      </c>
      <c r="S10761" s="2">
        <v>900</v>
      </c>
      <c r="T10761" s="2" t="s">
        <v>31186</v>
      </c>
      <c r="V10761" s="26">
        <v>3</v>
      </c>
    </row>
    <row r="10762" spans="1:22" ht="28.8" x14ac:dyDescent="0.3">
      <c r="A10762" t="s">
        <v>32460</v>
      </c>
      <c r="B10762" s="2" t="s">
        <v>19</v>
      </c>
      <c r="C10762" s="2" t="s">
        <v>17521</v>
      </c>
      <c r="D10762" s="2" t="s">
        <v>18236</v>
      </c>
      <c r="E10762" s="2" t="s">
        <v>17568</v>
      </c>
      <c r="F10762" s="2" t="s">
        <v>18470</v>
      </c>
      <c r="G10762" s="2" t="s">
        <v>18486</v>
      </c>
      <c r="H10762" s="3" t="s">
        <v>18487</v>
      </c>
      <c r="I10762" s="3" t="s">
        <v>970</v>
      </c>
      <c r="K10762" s="2" t="s">
        <v>36</v>
      </c>
      <c r="L10762" s="7" t="s">
        <v>31232</v>
      </c>
      <c r="O10762" s="7" t="s">
        <v>32650</v>
      </c>
      <c r="P10762" s="7" t="s">
        <v>34210</v>
      </c>
      <c r="Q10762" s="2" t="s">
        <v>34211</v>
      </c>
      <c r="R10762" s="2">
        <v>900</v>
      </c>
      <c r="S10762" s="2">
        <v>1000</v>
      </c>
      <c r="T10762" s="2" t="s">
        <v>31186</v>
      </c>
      <c r="V10762" s="26">
        <v>3</v>
      </c>
    </row>
    <row r="10763" spans="1:22" ht="28.8" x14ac:dyDescent="0.3">
      <c r="A10763" t="s">
        <v>32460</v>
      </c>
      <c r="B10763" s="2" t="s">
        <v>19</v>
      </c>
      <c r="C10763" s="2" t="s">
        <v>17521</v>
      </c>
      <c r="D10763" s="2" t="s">
        <v>18236</v>
      </c>
      <c r="E10763" s="2" t="s">
        <v>17568</v>
      </c>
      <c r="F10763" s="2" t="s">
        <v>18470</v>
      </c>
      <c r="G10763" s="2" t="s">
        <v>18488</v>
      </c>
      <c r="H10763" s="3" t="s">
        <v>18489</v>
      </c>
      <c r="I10763" s="3" t="s">
        <v>970</v>
      </c>
      <c r="K10763" s="2" t="s">
        <v>36</v>
      </c>
      <c r="L10763" s="7" t="s">
        <v>31232</v>
      </c>
      <c r="O10763" s="7" t="s">
        <v>32650</v>
      </c>
      <c r="P10763" s="7" t="s">
        <v>34210</v>
      </c>
      <c r="Q10763" s="2" t="s">
        <v>34211</v>
      </c>
      <c r="R10763" s="2">
        <v>1000</v>
      </c>
      <c r="S10763" s="2">
        <v>1200</v>
      </c>
      <c r="T10763" s="2" t="s">
        <v>31186</v>
      </c>
      <c r="V10763" s="26">
        <v>3</v>
      </c>
    </row>
    <row r="10764" spans="1:22" x14ac:dyDescent="0.3">
      <c r="A10764" t="s">
        <v>32460</v>
      </c>
      <c r="B10764" s="2" t="s">
        <v>19</v>
      </c>
      <c r="C10764" s="2" t="s">
        <v>17521</v>
      </c>
      <c r="D10764" s="2" t="s">
        <v>18236</v>
      </c>
      <c r="E10764" s="2" t="s">
        <v>17568</v>
      </c>
      <c r="F10764" s="2" t="s">
        <v>18470</v>
      </c>
      <c r="G10764" s="2" t="s">
        <v>18490</v>
      </c>
      <c r="H10764" s="3" t="s">
        <v>18491</v>
      </c>
      <c r="I10764" s="3" t="s">
        <v>970</v>
      </c>
      <c r="J10764" s="3">
        <v>6</v>
      </c>
      <c r="K10764" s="2" t="s">
        <v>36</v>
      </c>
      <c r="L10764" s="7" t="s">
        <v>31233</v>
      </c>
      <c r="M10764" s="7" t="s">
        <v>18472</v>
      </c>
    </row>
    <row r="10765" spans="1:22" x14ac:dyDescent="0.3">
      <c r="A10765" t="s">
        <v>32460</v>
      </c>
      <c r="B10765" s="2" t="s">
        <v>19</v>
      </c>
      <c r="C10765" s="2" t="s">
        <v>17521</v>
      </c>
      <c r="D10765" s="2" t="s">
        <v>18236</v>
      </c>
      <c r="E10765" s="2" t="s">
        <v>17568</v>
      </c>
      <c r="F10765" s="2" t="s">
        <v>18470</v>
      </c>
      <c r="G10765" s="2" t="s">
        <v>18492</v>
      </c>
      <c r="H10765" s="3" t="s">
        <v>18493</v>
      </c>
      <c r="I10765" s="3" t="s">
        <v>970</v>
      </c>
      <c r="K10765" s="2" t="s">
        <v>36</v>
      </c>
      <c r="L10765" s="7" t="s">
        <v>31233</v>
      </c>
      <c r="M10765" s="7" t="s">
        <v>18474</v>
      </c>
    </row>
    <row r="10766" spans="1:22" x14ac:dyDescent="0.3">
      <c r="A10766" t="s">
        <v>32460</v>
      </c>
      <c r="B10766" s="2" t="s">
        <v>19</v>
      </c>
      <c r="C10766" s="2" t="s">
        <v>17521</v>
      </c>
      <c r="D10766" s="2" t="s">
        <v>18236</v>
      </c>
      <c r="E10766" s="2" t="s">
        <v>17568</v>
      </c>
      <c r="F10766" s="2" t="s">
        <v>18470</v>
      </c>
      <c r="G10766" s="2" t="s">
        <v>18494</v>
      </c>
      <c r="H10766" s="3" t="s">
        <v>18495</v>
      </c>
      <c r="I10766" s="3" t="s">
        <v>970</v>
      </c>
      <c r="K10766" s="2" t="s">
        <v>36</v>
      </c>
      <c r="L10766" s="7" t="s">
        <v>31233</v>
      </c>
      <c r="M10766" s="7" t="s">
        <v>18476</v>
      </c>
    </row>
    <row r="10767" spans="1:22" x14ac:dyDescent="0.3">
      <c r="A10767" t="s">
        <v>32460</v>
      </c>
      <c r="B10767" s="2" t="s">
        <v>19</v>
      </c>
      <c r="C10767" s="2" t="s">
        <v>17521</v>
      </c>
      <c r="D10767" s="2" t="s">
        <v>18236</v>
      </c>
      <c r="E10767" s="2" t="s">
        <v>17568</v>
      </c>
      <c r="F10767" s="2" t="s">
        <v>18470</v>
      </c>
      <c r="G10767" s="2" t="s">
        <v>18496</v>
      </c>
      <c r="H10767" s="3" t="s">
        <v>18497</v>
      </c>
      <c r="I10767" s="3" t="s">
        <v>970</v>
      </c>
      <c r="K10767" s="2" t="s">
        <v>36</v>
      </c>
      <c r="L10767" s="7" t="s">
        <v>31233</v>
      </c>
      <c r="M10767" s="7" t="s">
        <v>18478</v>
      </c>
    </row>
    <row r="10768" spans="1:22" x14ac:dyDescent="0.3">
      <c r="A10768" t="s">
        <v>32460</v>
      </c>
      <c r="B10768" s="2" t="s">
        <v>19</v>
      </c>
      <c r="C10768" s="2" t="s">
        <v>17521</v>
      </c>
      <c r="D10768" s="2" t="s">
        <v>18236</v>
      </c>
      <c r="E10768" s="2" t="s">
        <v>17568</v>
      </c>
      <c r="F10768" s="2" t="s">
        <v>18470</v>
      </c>
      <c r="G10768" s="2" t="s">
        <v>18498</v>
      </c>
      <c r="H10768" s="3" t="s">
        <v>18499</v>
      </c>
      <c r="I10768" s="3" t="s">
        <v>970</v>
      </c>
      <c r="K10768" s="2" t="s">
        <v>36</v>
      </c>
      <c r="L10768" s="7" t="s">
        <v>31233</v>
      </c>
      <c r="M10768" s="7" t="s">
        <v>18480</v>
      </c>
    </row>
    <row r="10769" spans="1:22" x14ac:dyDescent="0.3">
      <c r="A10769" t="s">
        <v>32460</v>
      </c>
      <c r="B10769" s="2" t="s">
        <v>19</v>
      </c>
      <c r="C10769" s="2" t="s">
        <v>17521</v>
      </c>
      <c r="D10769" s="2" t="s">
        <v>18236</v>
      </c>
      <c r="E10769" s="2" t="s">
        <v>17568</v>
      </c>
      <c r="F10769" s="2" t="s">
        <v>18470</v>
      </c>
      <c r="G10769" s="2" t="s">
        <v>18500</v>
      </c>
      <c r="H10769" s="3" t="s">
        <v>18501</v>
      </c>
      <c r="I10769" s="3" t="s">
        <v>970</v>
      </c>
      <c r="K10769" s="2" t="s">
        <v>36</v>
      </c>
      <c r="L10769" s="7" t="s">
        <v>31233</v>
      </c>
      <c r="M10769" s="7" t="s">
        <v>18482</v>
      </c>
    </row>
    <row r="10770" spans="1:22" x14ac:dyDescent="0.3">
      <c r="A10770" t="s">
        <v>32460</v>
      </c>
      <c r="B10770" s="2" t="s">
        <v>19</v>
      </c>
      <c r="C10770" s="2" t="s">
        <v>17521</v>
      </c>
      <c r="D10770" s="2" t="s">
        <v>18236</v>
      </c>
      <c r="E10770" s="2" t="s">
        <v>17568</v>
      </c>
      <c r="F10770" s="2" t="s">
        <v>18470</v>
      </c>
      <c r="G10770" s="2" t="s">
        <v>18502</v>
      </c>
      <c r="H10770" s="3" t="s">
        <v>18503</v>
      </c>
      <c r="I10770" s="3" t="s">
        <v>970</v>
      </c>
      <c r="K10770" s="2" t="s">
        <v>36</v>
      </c>
      <c r="L10770" s="7" t="s">
        <v>31233</v>
      </c>
      <c r="M10770" s="7" t="s">
        <v>18484</v>
      </c>
    </row>
    <row r="10771" spans="1:22" x14ac:dyDescent="0.3">
      <c r="A10771" t="s">
        <v>32460</v>
      </c>
      <c r="B10771" s="2" t="s">
        <v>19</v>
      </c>
      <c r="C10771" s="2" t="s">
        <v>17521</v>
      </c>
      <c r="D10771" s="2" t="s">
        <v>18236</v>
      </c>
      <c r="E10771" s="2" t="s">
        <v>17568</v>
      </c>
      <c r="F10771" s="2" t="s">
        <v>18470</v>
      </c>
      <c r="G10771" s="2" t="s">
        <v>18504</v>
      </c>
      <c r="H10771" s="3" t="s">
        <v>18505</v>
      </c>
      <c r="I10771" s="3" t="s">
        <v>970</v>
      </c>
      <c r="K10771" s="2" t="s">
        <v>36</v>
      </c>
      <c r="L10771" s="7" t="s">
        <v>31233</v>
      </c>
      <c r="M10771" s="7" t="s">
        <v>18486</v>
      </c>
    </row>
    <row r="10772" spans="1:22" x14ac:dyDescent="0.3">
      <c r="A10772" t="s">
        <v>32460</v>
      </c>
      <c r="B10772" s="2" t="s">
        <v>19</v>
      </c>
      <c r="C10772" s="2" t="s">
        <v>17521</v>
      </c>
      <c r="D10772" s="2" t="s">
        <v>18236</v>
      </c>
      <c r="E10772" s="2" t="s">
        <v>17568</v>
      </c>
      <c r="F10772" s="2" t="s">
        <v>18470</v>
      </c>
      <c r="G10772" s="2" t="s">
        <v>18506</v>
      </c>
      <c r="H10772" s="3" t="s">
        <v>18507</v>
      </c>
      <c r="I10772" s="3" t="s">
        <v>970</v>
      </c>
      <c r="K10772" s="2" t="s">
        <v>36</v>
      </c>
      <c r="L10772" s="7" t="s">
        <v>31233</v>
      </c>
      <c r="M10772" s="7" t="s">
        <v>18488</v>
      </c>
    </row>
    <row r="10773" spans="1:22" x14ac:dyDescent="0.3">
      <c r="L10773" s="163" t="s">
        <v>0</v>
      </c>
      <c r="M10773" s="163"/>
      <c r="N10773" s="163"/>
      <c r="O10773" s="163" t="s">
        <v>1</v>
      </c>
      <c r="P10773" s="163"/>
      <c r="Q10773" s="163"/>
      <c r="R10773" s="164" t="s">
        <v>31185</v>
      </c>
      <c r="S10773" s="164"/>
      <c r="T10773" s="164"/>
      <c r="U10773" s="164"/>
      <c r="V10773" s="164"/>
    </row>
    <row r="10774" spans="1:22" ht="43.2" x14ac:dyDescent="0.3">
      <c r="B10774" s="2" t="s">
        <v>19</v>
      </c>
      <c r="C10774" s="2" t="s">
        <v>17521</v>
      </c>
      <c r="D10774" s="2" t="s">
        <v>18236</v>
      </c>
      <c r="E10774" s="2" t="s">
        <v>17568</v>
      </c>
      <c r="F10774" s="2" t="s">
        <v>18508</v>
      </c>
      <c r="H10774" s="3" t="s">
        <v>18509</v>
      </c>
      <c r="L10774" s="123" t="s">
        <v>12</v>
      </c>
      <c r="M10774" s="123" t="s">
        <v>13</v>
      </c>
      <c r="N10774" s="123" t="s">
        <v>14</v>
      </c>
      <c r="O10774" s="123" t="s">
        <v>32311</v>
      </c>
      <c r="P10774" s="123" t="s">
        <v>31196</v>
      </c>
      <c r="Q10774" s="123" t="s">
        <v>33082</v>
      </c>
      <c r="R10774" s="126" t="s">
        <v>15</v>
      </c>
      <c r="S10774" s="126" t="s">
        <v>34037</v>
      </c>
      <c r="T10774" s="126" t="s">
        <v>17</v>
      </c>
      <c r="U10774" s="126" t="s">
        <v>18</v>
      </c>
      <c r="V10774" s="126" t="s">
        <v>31184</v>
      </c>
    </row>
    <row r="10775" spans="1:22" ht="28.8" x14ac:dyDescent="0.3">
      <c r="A10775" t="s">
        <v>32460</v>
      </c>
      <c r="B10775" s="2" t="s">
        <v>19</v>
      </c>
      <c r="C10775" s="2" t="s">
        <v>17521</v>
      </c>
      <c r="D10775" s="2" t="s">
        <v>18236</v>
      </c>
      <c r="E10775" s="2" t="s">
        <v>17568</v>
      </c>
      <c r="F10775" s="2" t="s">
        <v>18508</v>
      </c>
      <c r="G10775" s="2" t="s">
        <v>18510</v>
      </c>
      <c r="H10775" s="3" t="s">
        <v>18511</v>
      </c>
      <c r="I10775" s="3" t="s">
        <v>970</v>
      </c>
      <c r="J10775" s="3">
        <v>49</v>
      </c>
      <c r="K10775" s="2" t="s">
        <v>36</v>
      </c>
      <c r="L10775" s="7" t="s">
        <v>31232</v>
      </c>
      <c r="O10775" s="7" t="s">
        <v>32650</v>
      </c>
      <c r="P10775" s="7" t="s">
        <v>34210</v>
      </c>
      <c r="Q10775" s="2" t="s">
        <v>34212</v>
      </c>
      <c r="R10775" s="2">
        <v>0</v>
      </c>
      <c r="S10775" s="2">
        <v>1200</v>
      </c>
      <c r="T10775" s="2" t="s">
        <v>31186</v>
      </c>
      <c r="V10775" s="26">
        <v>3</v>
      </c>
    </row>
    <row r="10776" spans="1:22" x14ac:dyDescent="0.3">
      <c r="A10776" t="s">
        <v>32460</v>
      </c>
      <c r="B10776" s="2" t="s">
        <v>19</v>
      </c>
      <c r="C10776" s="2" t="s">
        <v>17521</v>
      </c>
      <c r="D10776" s="2" t="s">
        <v>18236</v>
      </c>
      <c r="E10776" s="2" t="s">
        <v>17568</v>
      </c>
      <c r="F10776" s="2" t="s">
        <v>18508</v>
      </c>
      <c r="G10776" s="2" t="s">
        <v>18512</v>
      </c>
      <c r="H10776" s="3" t="s">
        <v>18513</v>
      </c>
      <c r="I10776" s="3" t="s">
        <v>970</v>
      </c>
      <c r="J10776" s="3">
        <v>8</v>
      </c>
      <c r="K10776" s="2" t="s">
        <v>36</v>
      </c>
      <c r="L10776" s="7" t="s">
        <v>31233</v>
      </c>
      <c r="M10776" s="7" t="s">
        <v>18510</v>
      </c>
    </row>
    <row r="10777" spans="1:22" x14ac:dyDescent="0.3">
      <c r="A10777" t="s">
        <v>32460</v>
      </c>
      <c r="B10777" s="2" t="s">
        <v>19</v>
      </c>
      <c r="C10777" s="2" t="s">
        <v>17521</v>
      </c>
      <c r="D10777" s="2" t="s">
        <v>18236</v>
      </c>
      <c r="E10777" s="2" t="s">
        <v>17568</v>
      </c>
      <c r="F10777" s="2" t="s">
        <v>18508</v>
      </c>
      <c r="G10777" s="2" t="s">
        <v>18514</v>
      </c>
      <c r="H10777" s="3" t="s">
        <v>18515</v>
      </c>
      <c r="I10777" s="3" t="s">
        <v>970</v>
      </c>
      <c r="K10777" s="2" t="s">
        <v>36</v>
      </c>
      <c r="L10777" s="7" t="s">
        <v>31233</v>
      </c>
      <c r="M10777" s="7" t="s">
        <v>18510</v>
      </c>
    </row>
    <row r="10778" spans="1:22" x14ac:dyDescent="0.3">
      <c r="B10778" s="2" t="s">
        <v>19</v>
      </c>
      <c r="C10778" s="2" t="s">
        <v>17521</v>
      </c>
      <c r="D10778" s="2" t="s">
        <v>18236</v>
      </c>
      <c r="E10778" s="2" t="s">
        <v>17570</v>
      </c>
      <c r="H10778" s="3" t="s">
        <v>18516</v>
      </c>
    </row>
    <row r="10779" spans="1:22" x14ac:dyDescent="0.3">
      <c r="L10779" s="163" t="s">
        <v>0</v>
      </c>
      <c r="M10779" s="163"/>
      <c r="N10779" s="163"/>
      <c r="O10779" s="163" t="s">
        <v>1</v>
      </c>
      <c r="P10779" s="163"/>
      <c r="Q10779" s="163"/>
      <c r="R10779" s="163"/>
    </row>
    <row r="10780" spans="1:22" ht="43.2" x14ac:dyDescent="0.3">
      <c r="B10780" s="2" t="s">
        <v>19</v>
      </c>
      <c r="C10780" s="2" t="s">
        <v>17521</v>
      </c>
      <c r="D10780" s="2" t="s">
        <v>18236</v>
      </c>
      <c r="E10780" s="2" t="s">
        <v>17570</v>
      </c>
      <c r="F10780" s="2" t="s">
        <v>18517</v>
      </c>
      <c r="H10780" s="3" t="s">
        <v>18518</v>
      </c>
      <c r="L10780" s="123" t="s">
        <v>12</v>
      </c>
      <c r="M10780" s="123" t="s">
        <v>13</v>
      </c>
      <c r="N10780" s="123" t="s">
        <v>14</v>
      </c>
      <c r="O10780" s="123" t="s">
        <v>32311</v>
      </c>
      <c r="P10780" s="123" t="s">
        <v>31198</v>
      </c>
      <c r="Q10780" s="123" t="s">
        <v>31196</v>
      </c>
      <c r="R10780" s="123" t="s">
        <v>31195</v>
      </c>
    </row>
    <row r="10781" spans="1:22" ht="57.6" x14ac:dyDescent="0.3">
      <c r="A10781" t="s">
        <v>32460</v>
      </c>
      <c r="B10781" s="2" t="s">
        <v>19</v>
      </c>
      <c r="C10781" s="2" t="s">
        <v>17521</v>
      </c>
      <c r="D10781" s="2" t="s">
        <v>18236</v>
      </c>
      <c r="E10781" s="2" t="s">
        <v>17570</v>
      </c>
      <c r="F10781" s="2" t="s">
        <v>18517</v>
      </c>
      <c r="G10781" s="2" t="s">
        <v>18519</v>
      </c>
      <c r="H10781" s="6" t="s">
        <v>18520</v>
      </c>
      <c r="I10781" s="3" t="s">
        <v>18521</v>
      </c>
      <c r="J10781" s="3">
        <v>10</v>
      </c>
      <c r="K10781" s="2" t="s">
        <v>36</v>
      </c>
      <c r="O10781" s="7" t="s">
        <v>34070</v>
      </c>
      <c r="P10781" s="7" t="s">
        <v>34213</v>
      </c>
      <c r="Q10781" s="2" t="s">
        <v>34214</v>
      </c>
      <c r="R10781" s="2" t="s">
        <v>33958</v>
      </c>
    </row>
    <row r="10782" spans="1:22" ht="57.6" x14ac:dyDescent="0.3">
      <c r="A10782" t="s">
        <v>32460</v>
      </c>
      <c r="B10782" s="2" t="s">
        <v>19</v>
      </c>
      <c r="C10782" s="2" t="s">
        <v>17521</v>
      </c>
      <c r="D10782" s="2" t="s">
        <v>18236</v>
      </c>
      <c r="E10782" s="2" t="s">
        <v>17570</v>
      </c>
      <c r="F10782" s="2" t="s">
        <v>18517</v>
      </c>
      <c r="G10782" s="2" t="s">
        <v>18522</v>
      </c>
      <c r="H10782" s="6" t="s">
        <v>18523</v>
      </c>
      <c r="I10782" s="3" t="s">
        <v>18521</v>
      </c>
      <c r="J10782" s="3">
        <v>2</v>
      </c>
      <c r="K10782" s="2" t="s">
        <v>36</v>
      </c>
      <c r="O10782" s="7" t="s">
        <v>34070</v>
      </c>
      <c r="P10782" s="7" t="s">
        <v>34213</v>
      </c>
      <c r="Q10782" s="2" t="s">
        <v>34214</v>
      </c>
      <c r="R10782" s="2" t="s">
        <v>33074</v>
      </c>
    </row>
    <row r="10783" spans="1:22" x14ac:dyDescent="0.3">
      <c r="L10783" s="163" t="s">
        <v>0</v>
      </c>
      <c r="M10783" s="163"/>
      <c r="N10783" s="163"/>
      <c r="O10783" s="163" t="s">
        <v>1</v>
      </c>
      <c r="P10783" s="163"/>
      <c r="Q10783" s="163"/>
      <c r="R10783" s="163"/>
    </row>
    <row r="10784" spans="1:22" ht="43.2" x14ac:dyDescent="0.3">
      <c r="B10784" s="2" t="s">
        <v>19</v>
      </c>
      <c r="C10784" s="2" t="s">
        <v>17521</v>
      </c>
      <c r="D10784" s="2" t="s">
        <v>18236</v>
      </c>
      <c r="E10784" s="2" t="s">
        <v>17570</v>
      </c>
      <c r="F10784" s="2" t="s">
        <v>18524</v>
      </c>
      <c r="H10784" s="3" t="s">
        <v>18525</v>
      </c>
      <c r="L10784" s="123" t="s">
        <v>12</v>
      </c>
      <c r="M10784" s="123" t="s">
        <v>13</v>
      </c>
      <c r="N10784" s="123" t="s">
        <v>14</v>
      </c>
      <c r="O10784" s="123" t="s">
        <v>32311</v>
      </c>
      <c r="P10784" s="123" t="s">
        <v>31198</v>
      </c>
      <c r="Q10784" s="123" t="s">
        <v>31197</v>
      </c>
      <c r="R10784" s="123" t="s">
        <v>31196</v>
      </c>
    </row>
    <row r="10785" spans="1:22" ht="28.8" x14ac:dyDescent="0.3">
      <c r="A10785" t="s">
        <v>32460</v>
      </c>
      <c r="B10785" s="2" t="s">
        <v>19</v>
      </c>
      <c r="C10785" s="2" t="s">
        <v>17521</v>
      </c>
      <c r="D10785" s="2" t="s">
        <v>18236</v>
      </c>
      <c r="E10785" s="2" t="s">
        <v>17570</v>
      </c>
      <c r="F10785" s="2" t="s">
        <v>18524</v>
      </c>
      <c r="G10785" s="2" t="s">
        <v>18526</v>
      </c>
      <c r="H10785" s="3" t="s">
        <v>18527</v>
      </c>
      <c r="I10785" s="3" t="s">
        <v>18528</v>
      </c>
      <c r="J10785" s="3">
        <v>4</v>
      </c>
      <c r="K10785" s="2" t="s">
        <v>36</v>
      </c>
      <c r="O10785" s="7" t="s">
        <v>34215</v>
      </c>
      <c r="P10785" s="7" t="s">
        <v>34216</v>
      </c>
      <c r="Q10785" s="2" t="s">
        <v>34217</v>
      </c>
      <c r="R10785" s="2" t="s">
        <v>34218</v>
      </c>
    </row>
    <row r="10786" spans="1:22" ht="28.8" x14ac:dyDescent="0.3">
      <c r="A10786" t="s">
        <v>32460</v>
      </c>
      <c r="B10786" s="2" t="s">
        <v>19</v>
      </c>
      <c r="C10786" s="2" t="s">
        <v>17521</v>
      </c>
      <c r="D10786" s="2" t="s">
        <v>18236</v>
      </c>
      <c r="E10786" s="2" t="s">
        <v>17570</v>
      </c>
      <c r="F10786" s="2" t="s">
        <v>18524</v>
      </c>
      <c r="G10786" s="2" t="s">
        <v>18529</v>
      </c>
      <c r="H10786" s="3" t="s">
        <v>18530</v>
      </c>
      <c r="I10786" s="3" t="s">
        <v>18528</v>
      </c>
      <c r="K10786" s="2" t="s">
        <v>36</v>
      </c>
      <c r="O10786" s="7" t="s">
        <v>34215</v>
      </c>
      <c r="P10786" s="7" t="s">
        <v>34219</v>
      </c>
      <c r="Q10786" s="2" t="s">
        <v>34220</v>
      </c>
      <c r="R10786" s="2" t="s">
        <v>34218</v>
      </c>
    </row>
    <row r="10787" spans="1:22" x14ac:dyDescent="0.3">
      <c r="L10787" s="163" t="s">
        <v>0</v>
      </c>
      <c r="M10787" s="163"/>
      <c r="N10787" s="163"/>
      <c r="O10787" s="163" t="s">
        <v>1</v>
      </c>
      <c r="P10787" s="163"/>
    </row>
    <row r="10788" spans="1:22" ht="43.2" x14ac:dyDescent="0.3">
      <c r="B10788" s="2" t="s">
        <v>19</v>
      </c>
      <c r="C10788" s="2" t="s">
        <v>17521</v>
      </c>
      <c r="D10788" s="2" t="s">
        <v>18236</v>
      </c>
      <c r="E10788" s="2" t="s">
        <v>17570</v>
      </c>
      <c r="F10788" s="2" t="s">
        <v>18531</v>
      </c>
      <c r="H10788" s="3" t="s">
        <v>18532</v>
      </c>
      <c r="L10788" s="123" t="s">
        <v>12</v>
      </c>
      <c r="M10788" s="123" t="s">
        <v>13</v>
      </c>
      <c r="N10788" s="123" t="s">
        <v>14</v>
      </c>
      <c r="O10788" s="123" t="s">
        <v>32311</v>
      </c>
      <c r="P10788" s="123" t="s">
        <v>31195</v>
      </c>
    </row>
    <row r="10789" spans="1:22" ht="28.8" x14ac:dyDescent="0.3">
      <c r="B10789" s="4" t="s">
        <v>19</v>
      </c>
      <c r="C10789" s="4" t="s">
        <v>17521</v>
      </c>
      <c r="D10789" s="4" t="s">
        <v>18236</v>
      </c>
      <c r="E10789" s="4" t="s">
        <v>17570</v>
      </c>
      <c r="F10789" s="4" t="s">
        <v>18531</v>
      </c>
      <c r="G10789" s="4" t="s">
        <v>18533</v>
      </c>
      <c r="H10789" s="5" t="s">
        <v>18534</v>
      </c>
      <c r="I10789" s="5" t="s">
        <v>18528</v>
      </c>
    </row>
    <row r="10790" spans="1:22" x14ac:dyDescent="0.3">
      <c r="L10790" s="163" t="s">
        <v>0</v>
      </c>
      <c r="M10790" s="163"/>
      <c r="N10790" s="163"/>
      <c r="O10790" s="163" t="s">
        <v>1</v>
      </c>
      <c r="P10790" s="163"/>
      <c r="Q10790" s="163"/>
      <c r="R10790" s="163"/>
    </row>
    <row r="10791" spans="1:22" ht="43.2" x14ac:dyDescent="0.3">
      <c r="B10791" s="2" t="s">
        <v>19</v>
      </c>
      <c r="C10791" s="2" t="s">
        <v>17521</v>
      </c>
      <c r="D10791" s="2" t="s">
        <v>18236</v>
      </c>
      <c r="E10791" s="2" t="s">
        <v>17570</v>
      </c>
      <c r="F10791" s="2" t="s">
        <v>18535</v>
      </c>
      <c r="H10791" s="3" t="s">
        <v>18536</v>
      </c>
      <c r="L10791" s="123" t="s">
        <v>12</v>
      </c>
      <c r="M10791" s="123" t="s">
        <v>13</v>
      </c>
      <c r="N10791" s="123" t="s">
        <v>14</v>
      </c>
      <c r="O10791" s="123" t="s">
        <v>32311</v>
      </c>
      <c r="P10791" s="123" t="s">
        <v>31198</v>
      </c>
      <c r="Q10791" s="123" t="s">
        <v>32774</v>
      </c>
      <c r="R10791" s="123" t="s">
        <v>31196</v>
      </c>
    </row>
    <row r="10792" spans="1:22" ht="43.2" x14ac:dyDescent="0.3">
      <c r="A10792" t="s">
        <v>32460</v>
      </c>
      <c r="B10792" s="2" t="s">
        <v>19</v>
      </c>
      <c r="C10792" s="2" t="s">
        <v>17521</v>
      </c>
      <c r="D10792" s="2" t="s">
        <v>18236</v>
      </c>
      <c r="E10792" s="2" t="s">
        <v>17570</v>
      </c>
      <c r="F10792" s="2" t="s">
        <v>18535</v>
      </c>
      <c r="G10792" s="2" t="s">
        <v>18537</v>
      </c>
      <c r="H10792" s="6" t="s">
        <v>18538</v>
      </c>
      <c r="I10792" s="3" t="s">
        <v>18539</v>
      </c>
      <c r="J10792" s="3">
        <v>5</v>
      </c>
      <c r="K10792" s="2" t="s">
        <v>36</v>
      </c>
      <c r="O10792" s="7" t="s">
        <v>34221</v>
      </c>
      <c r="P10792" s="7" t="s">
        <v>34222</v>
      </c>
      <c r="Q10792" s="2" t="s">
        <v>34223</v>
      </c>
      <c r="R10792" s="2" t="s">
        <v>34224</v>
      </c>
    </row>
    <row r="10793" spans="1:22" x14ac:dyDescent="0.3">
      <c r="L10793" s="163" t="s">
        <v>0</v>
      </c>
      <c r="M10793" s="163"/>
      <c r="N10793" s="163"/>
      <c r="O10793" s="163" t="s">
        <v>1</v>
      </c>
      <c r="P10793" s="163"/>
      <c r="Q10793" s="163"/>
    </row>
    <row r="10794" spans="1:22" ht="43.2" x14ac:dyDescent="0.3">
      <c r="B10794" s="2" t="s">
        <v>19</v>
      </c>
      <c r="C10794" s="2" t="s">
        <v>17521</v>
      </c>
      <c r="D10794" s="2" t="s">
        <v>18236</v>
      </c>
      <c r="E10794" s="2" t="s">
        <v>17570</v>
      </c>
      <c r="F10794" s="2" t="s">
        <v>18540</v>
      </c>
      <c r="H10794" s="3" t="s">
        <v>18541</v>
      </c>
      <c r="L10794" s="123" t="s">
        <v>12</v>
      </c>
      <c r="M10794" s="123" t="s">
        <v>13</v>
      </c>
      <c r="N10794" s="123" t="s">
        <v>14</v>
      </c>
      <c r="O10794" s="123" t="s">
        <v>32311</v>
      </c>
      <c r="P10794" s="123" t="s">
        <v>32774</v>
      </c>
      <c r="Q10794" s="123" t="s">
        <v>31196</v>
      </c>
    </row>
    <row r="10795" spans="1:22" x14ac:dyDescent="0.3">
      <c r="A10795" t="s">
        <v>32460</v>
      </c>
      <c r="B10795" s="2" t="s">
        <v>19</v>
      </c>
      <c r="C10795" s="2" t="s">
        <v>17521</v>
      </c>
      <c r="D10795" s="2" t="s">
        <v>18236</v>
      </c>
      <c r="E10795" s="2" t="s">
        <v>17570</v>
      </c>
      <c r="F10795" s="2" t="s">
        <v>18540</v>
      </c>
      <c r="G10795" s="2" t="s">
        <v>18542</v>
      </c>
      <c r="H10795" s="6" t="s">
        <v>18543</v>
      </c>
      <c r="I10795" s="3" t="s">
        <v>18544</v>
      </c>
      <c r="J10795" s="3">
        <v>30</v>
      </c>
      <c r="K10795" s="2" t="s">
        <v>36</v>
      </c>
      <c r="O10795" s="7" t="s">
        <v>34221</v>
      </c>
      <c r="P10795" s="7" t="s">
        <v>34225</v>
      </c>
      <c r="Q10795" s="2" t="s">
        <v>34226</v>
      </c>
    </row>
    <row r="10796" spans="1:22" x14ac:dyDescent="0.3">
      <c r="L10796" s="163" t="s">
        <v>0</v>
      </c>
      <c r="M10796" s="163"/>
      <c r="N10796" s="163"/>
      <c r="O10796" s="163" t="s">
        <v>1</v>
      </c>
      <c r="P10796" s="163"/>
      <c r="Q10796" s="163"/>
      <c r="R10796" s="164" t="s">
        <v>32348</v>
      </c>
      <c r="S10796" s="164"/>
      <c r="T10796" s="164"/>
      <c r="U10796" s="164"/>
      <c r="V10796" s="164"/>
    </row>
    <row r="10797" spans="1:22" ht="43.2" x14ac:dyDescent="0.3">
      <c r="B10797" s="2" t="s">
        <v>19</v>
      </c>
      <c r="C10797" s="2" t="s">
        <v>17521</v>
      </c>
      <c r="D10797" s="2" t="s">
        <v>18236</v>
      </c>
      <c r="E10797" s="2" t="s">
        <v>17570</v>
      </c>
      <c r="F10797" s="2" t="s">
        <v>18545</v>
      </c>
      <c r="H10797" s="3" t="s">
        <v>18546</v>
      </c>
      <c r="L10797" s="123" t="s">
        <v>12</v>
      </c>
      <c r="M10797" s="123" t="s">
        <v>13</v>
      </c>
      <c r="N10797" s="123" t="s">
        <v>14</v>
      </c>
      <c r="O10797" s="123" t="s">
        <v>32311</v>
      </c>
      <c r="P10797" s="123" t="s">
        <v>31198</v>
      </c>
      <c r="Q10797" s="123" t="s">
        <v>31196</v>
      </c>
      <c r="R10797" s="126" t="s">
        <v>15</v>
      </c>
      <c r="S10797" s="126" t="s">
        <v>34037</v>
      </c>
      <c r="T10797" s="126" t="s">
        <v>17</v>
      </c>
      <c r="U10797" s="126" t="s">
        <v>18</v>
      </c>
      <c r="V10797" s="126" t="s">
        <v>31184</v>
      </c>
    </row>
    <row r="10798" spans="1:22" ht="43.2" x14ac:dyDescent="0.3">
      <c r="A10798" t="s">
        <v>32460</v>
      </c>
      <c r="B10798" s="2" t="s">
        <v>19</v>
      </c>
      <c r="C10798" s="2" t="s">
        <v>17521</v>
      </c>
      <c r="D10798" s="2" t="s">
        <v>18236</v>
      </c>
      <c r="E10798" s="2" t="s">
        <v>17570</v>
      </c>
      <c r="F10798" s="2" t="s">
        <v>18545</v>
      </c>
      <c r="G10798" s="2" t="s">
        <v>18547</v>
      </c>
      <c r="H10798" s="3" t="s">
        <v>18548</v>
      </c>
      <c r="I10798" s="3" t="s">
        <v>18549</v>
      </c>
      <c r="J10798" s="3">
        <v>7</v>
      </c>
      <c r="K10798" s="2" t="s">
        <v>36</v>
      </c>
      <c r="O10798" s="7" t="s">
        <v>33102</v>
      </c>
      <c r="P10798" s="7" t="s">
        <v>34227</v>
      </c>
      <c r="Q10798" s="2" t="s">
        <v>34228</v>
      </c>
      <c r="R10798" s="2">
        <v>0</v>
      </c>
      <c r="S10798" s="2">
        <v>3</v>
      </c>
      <c r="T10798" s="2" t="s">
        <v>31937</v>
      </c>
      <c r="V10798" s="26">
        <v>3</v>
      </c>
    </row>
    <row r="10799" spans="1:22" ht="43.2" x14ac:dyDescent="0.3">
      <c r="A10799" t="s">
        <v>32460</v>
      </c>
      <c r="B10799" s="2" t="s">
        <v>19</v>
      </c>
      <c r="C10799" s="2" t="s">
        <v>17521</v>
      </c>
      <c r="D10799" s="2" t="s">
        <v>18236</v>
      </c>
      <c r="E10799" s="2" t="s">
        <v>17570</v>
      </c>
      <c r="F10799" s="2" t="s">
        <v>18545</v>
      </c>
      <c r="G10799" s="2" t="s">
        <v>18550</v>
      </c>
      <c r="H10799" s="3" t="s">
        <v>18551</v>
      </c>
      <c r="I10799" s="3" t="s">
        <v>18549</v>
      </c>
      <c r="K10799" s="2" t="s">
        <v>36</v>
      </c>
      <c r="O10799" s="7" t="s">
        <v>33102</v>
      </c>
      <c r="P10799" s="7" t="s">
        <v>34227</v>
      </c>
      <c r="Q10799" s="2" t="s">
        <v>34228</v>
      </c>
      <c r="R10799" s="2">
        <v>3</v>
      </c>
      <c r="S10799" s="2">
        <v>6</v>
      </c>
      <c r="T10799" s="2" t="s">
        <v>31937</v>
      </c>
      <c r="V10799" s="26">
        <v>3</v>
      </c>
    </row>
    <row r="10800" spans="1:22" ht="43.2" x14ac:dyDescent="0.3">
      <c r="A10800" t="s">
        <v>32460</v>
      </c>
      <c r="B10800" s="2" t="s">
        <v>19</v>
      </c>
      <c r="C10800" s="2" t="s">
        <v>17521</v>
      </c>
      <c r="D10800" s="2" t="s">
        <v>18236</v>
      </c>
      <c r="E10800" s="2" t="s">
        <v>17570</v>
      </c>
      <c r="F10800" s="2" t="s">
        <v>18545</v>
      </c>
      <c r="G10800" s="2" t="s">
        <v>18552</v>
      </c>
      <c r="H10800" s="3" t="s">
        <v>18553</v>
      </c>
      <c r="I10800" s="3" t="s">
        <v>18549</v>
      </c>
      <c r="K10800" s="2" t="s">
        <v>36</v>
      </c>
      <c r="O10800" s="7" t="s">
        <v>33102</v>
      </c>
      <c r="P10800" s="7" t="s">
        <v>34227</v>
      </c>
      <c r="Q10800" s="2" t="s">
        <v>34228</v>
      </c>
      <c r="R10800" s="2">
        <v>6</v>
      </c>
      <c r="S10800" s="2">
        <v>9</v>
      </c>
      <c r="T10800" s="2" t="s">
        <v>31937</v>
      </c>
      <c r="V10800" s="26">
        <v>3</v>
      </c>
    </row>
    <row r="10801" spans="1:23" ht="43.2" x14ac:dyDescent="0.3">
      <c r="A10801" t="s">
        <v>32460</v>
      </c>
      <c r="B10801" s="2" t="s">
        <v>19</v>
      </c>
      <c r="C10801" s="2" t="s">
        <v>17521</v>
      </c>
      <c r="D10801" s="2" t="s">
        <v>18236</v>
      </c>
      <c r="E10801" s="2" t="s">
        <v>17570</v>
      </c>
      <c r="F10801" s="2" t="s">
        <v>18545</v>
      </c>
      <c r="G10801" s="2" t="s">
        <v>18554</v>
      </c>
      <c r="H10801" s="3" t="s">
        <v>18555</v>
      </c>
      <c r="I10801" s="3" t="s">
        <v>18549</v>
      </c>
      <c r="K10801" s="2" t="s">
        <v>36</v>
      </c>
      <c r="O10801" s="7" t="s">
        <v>33102</v>
      </c>
      <c r="P10801" s="7" t="s">
        <v>34227</v>
      </c>
      <c r="Q10801" s="2" t="s">
        <v>34228</v>
      </c>
      <c r="R10801" s="2">
        <v>9</v>
      </c>
      <c r="S10801" s="2">
        <v>13</v>
      </c>
      <c r="T10801" s="2" t="s">
        <v>31937</v>
      </c>
      <c r="V10801" s="26">
        <v>3</v>
      </c>
    </row>
    <row r="10802" spans="1:23" x14ac:dyDescent="0.3">
      <c r="L10802" s="163" t="s">
        <v>0</v>
      </c>
      <c r="M10802" s="163"/>
      <c r="N10802" s="163"/>
      <c r="O10802" s="163" t="s">
        <v>1</v>
      </c>
      <c r="P10802" s="163"/>
      <c r="Q10802" s="163"/>
      <c r="R10802" s="163"/>
    </row>
    <row r="10803" spans="1:23" ht="43.2" x14ac:dyDescent="0.3">
      <c r="B10803" s="2" t="s">
        <v>19</v>
      </c>
      <c r="C10803" s="2" t="s">
        <v>17521</v>
      </c>
      <c r="D10803" s="2" t="s">
        <v>18236</v>
      </c>
      <c r="E10803" s="2" t="s">
        <v>17570</v>
      </c>
      <c r="F10803" s="2" t="s">
        <v>18556</v>
      </c>
      <c r="H10803" s="3" t="s">
        <v>18557</v>
      </c>
      <c r="L10803" s="123" t="s">
        <v>12</v>
      </c>
      <c r="M10803" s="123" t="s">
        <v>13</v>
      </c>
      <c r="N10803" s="123" t="s">
        <v>14</v>
      </c>
      <c r="O10803" s="123" t="s">
        <v>32311</v>
      </c>
      <c r="P10803" s="123" t="s">
        <v>31198</v>
      </c>
      <c r="Q10803" s="123" t="s">
        <v>31196</v>
      </c>
      <c r="R10803" s="123" t="s">
        <v>31197</v>
      </c>
    </row>
    <row r="10804" spans="1:23" ht="43.2" x14ac:dyDescent="0.3">
      <c r="A10804" t="s">
        <v>32460</v>
      </c>
      <c r="B10804" s="2" t="s">
        <v>19</v>
      </c>
      <c r="C10804" s="2" t="s">
        <v>17521</v>
      </c>
      <c r="D10804" s="2" t="s">
        <v>18236</v>
      </c>
      <c r="E10804" s="2" t="s">
        <v>17570</v>
      </c>
      <c r="F10804" s="2" t="s">
        <v>18556</v>
      </c>
      <c r="G10804" s="2" t="s">
        <v>18558</v>
      </c>
      <c r="H10804" s="6" t="s">
        <v>18559</v>
      </c>
      <c r="I10804" s="3" t="s">
        <v>18560</v>
      </c>
      <c r="J10804" s="3">
        <v>12</v>
      </c>
      <c r="K10804" s="2" t="s">
        <v>36</v>
      </c>
      <c r="O10804" s="7" t="s">
        <v>33102</v>
      </c>
      <c r="P10804" s="7" t="s">
        <v>34227</v>
      </c>
      <c r="Q10804" s="2" t="s">
        <v>34229</v>
      </c>
      <c r="R10804" s="2" t="s">
        <v>34230</v>
      </c>
    </row>
    <row r="10805" spans="1:23" ht="43.2" x14ac:dyDescent="0.3">
      <c r="A10805" t="s">
        <v>32460</v>
      </c>
      <c r="B10805" s="2" t="s">
        <v>19</v>
      </c>
      <c r="C10805" s="2" t="s">
        <v>17521</v>
      </c>
      <c r="D10805" s="2" t="s">
        <v>18236</v>
      </c>
      <c r="E10805" s="2" t="s">
        <v>17570</v>
      </c>
      <c r="F10805" s="2" t="s">
        <v>18556</v>
      </c>
      <c r="G10805" s="2" t="s">
        <v>18561</v>
      </c>
      <c r="H10805" s="6" t="s">
        <v>18562</v>
      </c>
      <c r="I10805" s="3" t="s">
        <v>18560</v>
      </c>
      <c r="J10805" s="3">
        <v>17</v>
      </c>
      <c r="K10805" s="2" t="s">
        <v>36</v>
      </c>
      <c r="O10805" s="7" t="s">
        <v>33102</v>
      </c>
      <c r="P10805" s="7" t="s">
        <v>34227</v>
      </c>
      <c r="Q10805" s="2" t="s">
        <v>34229</v>
      </c>
      <c r="R10805" s="2" t="s">
        <v>34231</v>
      </c>
    </row>
    <row r="10806" spans="1:23" ht="43.2" x14ac:dyDescent="0.3">
      <c r="A10806" t="s">
        <v>32460</v>
      </c>
      <c r="B10806" s="2" t="s">
        <v>19</v>
      </c>
      <c r="C10806" s="2" t="s">
        <v>17521</v>
      </c>
      <c r="D10806" s="2" t="s">
        <v>18236</v>
      </c>
      <c r="E10806" s="2" t="s">
        <v>17570</v>
      </c>
      <c r="F10806" s="2" t="s">
        <v>18556</v>
      </c>
      <c r="G10806" s="2" t="s">
        <v>18563</v>
      </c>
      <c r="H10806" s="6" t="s">
        <v>18564</v>
      </c>
      <c r="I10806" s="3" t="s">
        <v>18560</v>
      </c>
      <c r="J10806" s="3">
        <v>10</v>
      </c>
      <c r="K10806" s="2" t="s">
        <v>36</v>
      </c>
      <c r="O10806" s="7" t="s">
        <v>33102</v>
      </c>
      <c r="P10806" s="7" t="s">
        <v>34227</v>
      </c>
      <c r="Q10806" s="2" t="s">
        <v>34229</v>
      </c>
      <c r="R10806" s="2" t="s">
        <v>34232</v>
      </c>
    </row>
    <row r="10807" spans="1:23" ht="43.2" x14ac:dyDescent="0.3">
      <c r="A10807" t="s">
        <v>32460</v>
      </c>
      <c r="B10807" s="2" t="s">
        <v>19</v>
      </c>
      <c r="C10807" s="2" t="s">
        <v>17521</v>
      </c>
      <c r="D10807" s="2" t="s">
        <v>18236</v>
      </c>
      <c r="E10807" s="2" t="s">
        <v>17570</v>
      </c>
      <c r="F10807" s="2" t="s">
        <v>18556</v>
      </c>
      <c r="G10807" s="2" t="s">
        <v>18565</v>
      </c>
      <c r="H10807" s="6" t="s">
        <v>18566</v>
      </c>
      <c r="I10807" s="3" t="s">
        <v>18560</v>
      </c>
      <c r="K10807" s="2" t="s">
        <v>36</v>
      </c>
      <c r="O10807" s="7" t="s">
        <v>33102</v>
      </c>
      <c r="P10807" s="7" t="s">
        <v>34227</v>
      </c>
      <c r="Q10807" s="2" t="s">
        <v>34229</v>
      </c>
      <c r="R10807" s="2" t="s">
        <v>34233</v>
      </c>
    </row>
    <row r="10808" spans="1:23" x14ac:dyDescent="0.3">
      <c r="L10808" s="163" t="s">
        <v>0</v>
      </c>
      <c r="M10808" s="163"/>
      <c r="N10808" s="163"/>
      <c r="O10808" s="163" t="s">
        <v>1</v>
      </c>
      <c r="P10808" s="163"/>
      <c r="Q10808" s="163"/>
      <c r="R10808" s="163"/>
    </row>
    <row r="10809" spans="1:23" ht="43.2" x14ac:dyDescent="0.3">
      <c r="B10809" s="2" t="s">
        <v>19</v>
      </c>
      <c r="C10809" s="2" t="s">
        <v>17521</v>
      </c>
      <c r="D10809" s="2" t="s">
        <v>18236</v>
      </c>
      <c r="E10809" s="2" t="s">
        <v>17570</v>
      </c>
      <c r="F10809" s="2" t="s">
        <v>18567</v>
      </c>
      <c r="H10809" s="3" t="s">
        <v>18568</v>
      </c>
      <c r="L10809" s="123" t="s">
        <v>12</v>
      </c>
      <c r="M10809" s="123" t="s">
        <v>13</v>
      </c>
      <c r="N10809" s="123" t="s">
        <v>14</v>
      </c>
      <c r="O10809" s="123" t="s">
        <v>32311</v>
      </c>
      <c r="P10809" s="123" t="s">
        <v>31198</v>
      </c>
      <c r="Q10809" s="123" t="s">
        <v>31196</v>
      </c>
      <c r="R10809" s="123" t="s">
        <v>31197</v>
      </c>
    </row>
    <row r="10810" spans="1:23" ht="57.6" x14ac:dyDescent="0.3">
      <c r="A10810" t="s">
        <v>32460</v>
      </c>
      <c r="B10810" s="2" t="s">
        <v>19</v>
      </c>
      <c r="C10810" s="2" t="s">
        <v>17521</v>
      </c>
      <c r="D10810" s="2" t="s">
        <v>18236</v>
      </c>
      <c r="E10810" s="2" t="s">
        <v>17570</v>
      </c>
      <c r="F10810" s="2" t="s">
        <v>18567</v>
      </c>
      <c r="G10810" s="2" t="s">
        <v>18569</v>
      </c>
      <c r="H10810" s="6" t="s">
        <v>18570</v>
      </c>
      <c r="I10810" s="3" t="s">
        <v>18571</v>
      </c>
      <c r="J10810" s="3">
        <v>2</v>
      </c>
      <c r="K10810" s="2" t="s">
        <v>36</v>
      </c>
      <c r="O10810" s="7" t="s">
        <v>33023</v>
      </c>
      <c r="P10810" s="7" t="s">
        <v>34234</v>
      </c>
      <c r="Q10810" s="2" t="s">
        <v>34235</v>
      </c>
      <c r="R10810" s="2" t="s">
        <v>34236</v>
      </c>
    </row>
    <row r="10811" spans="1:23" ht="57.6" x14ac:dyDescent="0.3">
      <c r="A10811" t="s">
        <v>32460</v>
      </c>
      <c r="B10811" s="2" t="s">
        <v>19</v>
      </c>
      <c r="C10811" s="2" t="s">
        <v>17521</v>
      </c>
      <c r="D10811" s="2" t="s">
        <v>18236</v>
      </c>
      <c r="E10811" s="2" t="s">
        <v>17570</v>
      </c>
      <c r="F10811" s="2" t="s">
        <v>18567</v>
      </c>
      <c r="G10811" s="2" t="s">
        <v>18572</v>
      </c>
      <c r="H10811" s="6" t="s">
        <v>18573</v>
      </c>
      <c r="I10811" s="3" t="s">
        <v>18571</v>
      </c>
      <c r="J10811" s="3">
        <v>8</v>
      </c>
      <c r="K10811" s="2" t="s">
        <v>36</v>
      </c>
      <c r="O10811" s="7" t="s">
        <v>33023</v>
      </c>
      <c r="P10811" s="7" t="s">
        <v>34234</v>
      </c>
      <c r="Q10811" s="2" t="s">
        <v>34235</v>
      </c>
      <c r="R10811" s="2" t="s">
        <v>34237</v>
      </c>
    </row>
    <row r="10812" spans="1:23" x14ac:dyDescent="0.3">
      <c r="L10812" s="163" t="s">
        <v>0</v>
      </c>
      <c r="M10812" s="163"/>
      <c r="N10812" s="163"/>
      <c r="O10812" s="163" t="s">
        <v>1</v>
      </c>
      <c r="P10812" s="163"/>
      <c r="Q10812" s="163"/>
      <c r="R10812" s="163"/>
    </row>
    <row r="10813" spans="1:23" ht="43.2" x14ac:dyDescent="0.3">
      <c r="B10813" s="2" t="s">
        <v>19</v>
      </c>
      <c r="C10813" s="2" t="s">
        <v>17521</v>
      </c>
      <c r="D10813" s="2" t="s">
        <v>18236</v>
      </c>
      <c r="E10813" s="2" t="s">
        <v>17570</v>
      </c>
      <c r="F10813" s="2" t="s">
        <v>18574</v>
      </c>
      <c r="H10813" s="3" t="s">
        <v>18575</v>
      </c>
      <c r="L10813" s="123" t="s">
        <v>12</v>
      </c>
      <c r="M10813" s="123" t="s">
        <v>13</v>
      </c>
      <c r="N10813" s="123" t="s">
        <v>14</v>
      </c>
      <c r="O10813" s="123" t="s">
        <v>32311</v>
      </c>
      <c r="P10813" s="123" t="s">
        <v>31196</v>
      </c>
      <c r="Q10813" s="123" t="s">
        <v>31197</v>
      </c>
      <c r="R10813" s="123" t="s">
        <v>32500</v>
      </c>
    </row>
    <row r="10814" spans="1:23" ht="28.8" x14ac:dyDescent="0.3">
      <c r="A10814" t="s">
        <v>32460</v>
      </c>
      <c r="B10814" s="2" t="s">
        <v>19</v>
      </c>
      <c r="C10814" s="2" t="s">
        <v>17521</v>
      </c>
      <c r="D10814" s="2" t="s">
        <v>18236</v>
      </c>
      <c r="E10814" s="2" t="s">
        <v>17570</v>
      </c>
      <c r="F10814" s="2" t="s">
        <v>18574</v>
      </c>
      <c r="G10814" s="2" t="s">
        <v>18576</v>
      </c>
      <c r="H10814" s="6" t="s">
        <v>18577</v>
      </c>
      <c r="I10814" s="3" t="s">
        <v>18578</v>
      </c>
      <c r="J10814" s="3">
        <v>4</v>
      </c>
      <c r="K10814" s="2" t="s">
        <v>36</v>
      </c>
      <c r="O10814" s="7" t="s">
        <v>34238</v>
      </c>
      <c r="P10814" s="7" t="s">
        <v>33951</v>
      </c>
      <c r="Q10814" s="2" t="s">
        <v>34239</v>
      </c>
      <c r="R10814" s="2" t="s">
        <v>34240</v>
      </c>
    </row>
    <row r="10815" spans="1:23" x14ac:dyDescent="0.3">
      <c r="B10815" s="2" t="s">
        <v>19</v>
      </c>
      <c r="C10815" s="2" t="s">
        <v>17521</v>
      </c>
      <c r="D10815" s="2" t="s">
        <v>18236</v>
      </c>
      <c r="E10815" s="2" t="s">
        <v>17572</v>
      </c>
      <c r="H10815" s="3" t="s">
        <v>18579</v>
      </c>
    </row>
    <row r="10816" spans="1:23" x14ac:dyDescent="0.3">
      <c r="L10816" s="163" t="s">
        <v>0</v>
      </c>
      <c r="M10816" s="163"/>
      <c r="N10816" s="163"/>
      <c r="O10816" s="163" t="s">
        <v>1</v>
      </c>
      <c r="P10816" s="163"/>
      <c r="Q10816" s="163"/>
      <c r="R10816" s="163"/>
      <c r="S10816" s="164" t="s">
        <v>31185</v>
      </c>
      <c r="T10816" s="164"/>
      <c r="U10816" s="164"/>
      <c r="V10816" s="164"/>
      <c r="W10816" s="164"/>
    </row>
    <row r="10817" spans="1:23" ht="43.2" x14ac:dyDescent="0.3">
      <c r="B10817" s="2" t="s">
        <v>19</v>
      </c>
      <c r="C10817" s="2" t="s">
        <v>17521</v>
      </c>
      <c r="D10817" s="2" t="s">
        <v>18236</v>
      </c>
      <c r="E10817" s="2" t="s">
        <v>17572</v>
      </c>
      <c r="F10817" s="2" t="s">
        <v>18580</v>
      </c>
      <c r="H10817" s="3" t="s">
        <v>18581</v>
      </c>
      <c r="L10817" s="123" t="s">
        <v>12</v>
      </c>
      <c r="M10817" s="123" t="s">
        <v>13</v>
      </c>
      <c r="N10817" s="123" t="s">
        <v>14</v>
      </c>
      <c r="O10817" s="123" t="s">
        <v>32311</v>
      </c>
      <c r="P10817" s="123" t="s">
        <v>31195</v>
      </c>
      <c r="Q10817" s="123" t="s">
        <v>31197</v>
      </c>
      <c r="R10817" s="123" t="s">
        <v>33082</v>
      </c>
      <c r="S10817" s="126" t="s">
        <v>15</v>
      </c>
      <c r="T10817" s="126" t="s">
        <v>34037</v>
      </c>
      <c r="U10817" s="126" t="s">
        <v>17</v>
      </c>
      <c r="V10817" s="126" t="s">
        <v>18</v>
      </c>
      <c r="W10817" s="126" t="s">
        <v>31184</v>
      </c>
    </row>
    <row r="10818" spans="1:23" ht="43.2" x14ac:dyDescent="0.3">
      <c r="A10818" t="s">
        <v>32460</v>
      </c>
      <c r="B10818" s="2" t="s">
        <v>19</v>
      </c>
      <c r="C10818" s="2" t="s">
        <v>17521</v>
      </c>
      <c r="D10818" s="2" t="s">
        <v>18236</v>
      </c>
      <c r="E10818" s="2" t="s">
        <v>17572</v>
      </c>
      <c r="F10818" s="2" t="s">
        <v>18580</v>
      </c>
      <c r="G10818" s="2" t="s">
        <v>18582</v>
      </c>
      <c r="H10818" s="3" t="s">
        <v>18583</v>
      </c>
      <c r="I10818" s="3" t="s">
        <v>18584</v>
      </c>
      <c r="J10818" s="3">
        <v>17</v>
      </c>
      <c r="K10818" s="2" t="s">
        <v>36</v>
      </c>
      <c r="O10818" s="7" t="s">
        <v>32859</v>
      </c>
      <c r="P10818" s="7" t="s">
        <v>34241</v>
      </c>
      <c r="Q10818" s="2" t="s">
        <v>32652</v>
      </c>
      <c r="R10818" s="2" t="s">
        <v>34242</v>
      </c>
      <c r="S10818" s="2">
        <v>63</v>
      </c>
      <c r="T10818" s="2">
        <v>63</v>
      </c>
      <c r="U10818" s="26" t="s">
        <v>31186</v>
      </c>
      <c r="W10818" s="26">
        <v>1</v>
      </c>
    </row>
    <row r="10819" spans="1:23" ht="43.2" x14ac:dyDescent="0.3">
      <c r="A10819" t="s">
        <v>32460</v>
      </c>
      <c r="B10819" s="2" t="s">
        <v>19</v>
      </c>
      <c r="C10819" s="2" t="s">
        <v>17521</v>
      </c>
      <c r="D10819" s="2" t="s">
        <v>18236</v>
      </c>
      <c r="E10819" s="2" t="s">
        <v>17572</v>
      </c>
      <c r="F10819" s="2" t="s">
        <v>18580</v>
      </c>
      <c r="G10819" s="2" t="s">
        <v>18585</v>
      </c>
      <c r="H10819" s="3" t="s">
        <v>18586</v>
      </c>
      <c r="I10819" s="3" t="s">
        <v>18584</v>
      </c>
      <c r="J10819" s="3">
        <v>35</v>
      </c>
      <c r="K10819" s="2" t="s">
        <v>36</v>
      </c>
      <c r="O10819" s="7" t="s">
        <v>32859</v>
      </c>
      <c r="P10819" s="7" t="s">
        <v>34241</v>
      </c>
      <c r="Q10819" s="2" t="s">
        <v>32652</v>
      </c>
      <c r="R10819" s="2" t="s">
        <v>34242</v>
      </c>
      <c r="S10819" s="2">
        <v>110</v>
      </c>
      <c r="T10819" s="2">
        <v>110</v>
      </c>
      <c r="U10819" s="26" t="s">
        <v>31186</v>
      </c>
      <c r="W10819" s="26">
        <v>1</v>
      </c>
    </row>
    <row r="10820" spans="1:23" ht="43.2" x14ac:dyDescent="0.3">
      <c r="A10820" t="s">
        <v>32460</v>
      </c>
      <c r="B10820" s="2" t="s">
        <v>19</v>
      </c>
      <c r="C10820" s="2" t="s">
        <v>17521</v>
      </c>
      <c r="D10820" s="2" t="s">
        <v>18236</v>
      </c>
      <c r="E10820" s="2" t="s">
        <v>17572</v>
      </c>
      <c r="F10820" s="2" t="s">
        <v>18580</v>
      </c>
      <c r="G10820" s="2" t="s">
        <v>18587</v>
      </c>
      <c r="H10820" s="3" t="s">
        <v>18588</v>
      </c>
      <c r="I10820" s="3" t="s">
        <v>18584</v>
      </c>
      <c r="J10820" s="3">
        <v>11</v>
      </c>
      <c r="K10820" s="2" t="s">
        <v>36</v>
      </c>
      <c r="O10820" s="7" t="s">
        <v>32859</v>
      </c>
      <c r="P10820" s="7" t="s">
        <v>34241</v>
      </c>
      <c r="Q10820" s="2" t="s">
        <v>32652</v>
      </c>
      <c r="R10820" s="2" t="s">
        <v>34242</v>
      </c>
      <c r="S10820" s="2">
        <v>160</v>
      </c>
      <c r="T10820" s="2">
        <v>160</v>
      </c>
      <c r="U10820" s="26" t="s">
        <v>31186</v>
      </c>
      <c r="W10820" s="26">
        <v>1</v>
      </c>
    </row>
    <row r="10821" spans="1:23" ht="43.2" x14ac:dyDescent="0.3">
      <c r="A10821" t="s">
        <v>32460</v>
      </c>
      <c r="B10821" s="2" t="s">
        <v>19</v>
      </c>
      <c r="C10821" s="2" t="s">
        <v>17521</v>
      </c>
      <c r="D10821" s="2" t="s">
        <v>18236</v>
      </c>
      <c r="E10821" s="2" t="s">
        <v>17572</v>
      </c>
      <c r="F10821" s="2" t="s">
        <v>18580</v>
      </c>
      <c r="G10821" s="2" t="s">
        <v>18589</v>
      </c>
      <c r="H10821" s="3" t="s">
        <v>18590</v>
      </c>
      <c r="I10821" s="3" t="s">
        <v>18584</v>
      </c>
      <c r="K10821" s="2" t="s">
        <v>36</v>
      </c>
      <c r="O10821" s="7" t="s">
        <v>32859</v>
      </c>
      <c r="P10821" s="7" t="s">
        <v>34241</v>
      </c>
      <c r="Q10821" s="2" t="s">
        <v>32652</v>
      </c>
      <c r="R10821" s="2" t="s">
        <v>34243</v>
      </c>
      <c r="S10821" s="2">
        <v>160</v>
      </c>
      <c r="T10821" s="2">
        <v>160</v>
      </c>
      <c r="U10821" s="26" t="s">
        <v>31186</v>
      </c>
      <c r="W10821" s="26">
        <v>1</v>
      </c>
    </row>
    <row r="10822" spans="1:23" ht="43.2" x14ac:dyDescent="0.3">
      <c r="A10822" t="s">
        <v>32460</v>
      </c>
      <c r="B10822" s="2" t="s">
        <v>19</v>
      </c>
      <c r="C10822" s="2" t="s">
        <v>17521</v>
      </c>
      <c r="D10822" s="2" t="s">
        <v>18236</v>
      </c>
      <c r="E10822" s="2" t="s">
        <v>17572</v>
      </c>
      <c r="F10822" s="2" t="s">
        <v>18580</v>
      </c>
      <c r="G10822" s="2" t="s">
        <v>18591</v>
      </c>
      <c r="H10822" s="3" t="s">
        <v>18592</v>
      </c>
      <c r="I10822" s="3" t="s">
        <v>18584</v>
      </c>
      <c r="J10822" s="3">
        <v>8</v>
      </c>
      <c r="K10822" s="2" t="s">
        <v>36</v>
      </c>
      <c r="O10822" s="7" t="s">
        <v>32859</v>
      </c>
      <c r="P10822" s="7" t="s">
        <v>34241</v>
      </c>
      <c r="Q10822" s="2" t="s">
        <v>32652</v>
      </c>
      <c r="R10822" s="2" t="s">
        <v>34243</v>
      </c>
      <c r="S10822" s="2">
        <v>225</v>
      </c>
      <c r="T10822" s="2">
        <v>225</v>
      </c>
      <c r="U10822" s="26" t="s">
        <v>31186</v>
      </c>
      <c r="W10822" s="26">
        <v>1</v>
      </c>
    </row>
    <row r="10823" spans="1:23" ht="43.2" x14ac:dyDescent="0.3">
      <c r="A10823" t="s">
        <v>32460</v>
      </c>
      <c r="B10823" s="2" t="s">
        <v>19</v>
      </c>
      <c r="C10823" s="2" t="s">
        <v>17521</v>
      </c>
      <c r="D10823" s="2" t="s">
        <v>18236</v>
      </c>
      <c r="E10823" s="2" t="s">
        <v>17572</v>
      </c>
      <c r="F10823" s="2" t="s">
        <v>18580</v>
      </c>
      <c r="G10823" s="2" t="s">
        <v>18593</v>
      </c>
      <c r="H10823" s="3" t="s">
        <v>18594</v>
      </c>
      <c r="I10823" s="3" t="s">
        <v>18584</v>
      </c>
      <c r="J10823" s="3">
        <v>1</v>
      </c>
      <c r="K10823" s="2" t="s">
        <v>36</v>
      </c>
      <c r="O10823" s="7" t="s">
        <v>32859</v>
      </c>
      <c r="P10823" s="7" t="s">
        <v>34241</v>
      </c>
      <c r="Q10823" s="2" t="s">
        <v>32652</v>
      </c>
      <c r="R10823" s="2" t="s">
        <v>34243</v>
      </c>
      <c r="S10823" s="2">
        <v>250</v>
      </c>
      <c r="T10823" s="2">
        <v>250</v>
      </c>
      <c r="U10823" s="26" t="s">
        <v>31186</v>
      </c>
      <c r="W10823" s="26">
        <v>1</v>
      </c>
    </row>
    <row r="10824" spans="1:23" x14ac:dyDescent="0.3">
      <c r="L10824" s="163" t="s">
        <v>0</v>
      </c>
      <c r="M10824" s="163"/>
      <c r="N10824" s="163"/>
      <c r="O10824" s="163" t="s">
        <v>1</v>
      </c>
      <c r="P10824" s="163"/>
      <c r="Q10824" s="163"/>
    </row>
    <row r="10825" spans="1:23" ht="43.2" x14ac:dyDescent="0.3">
      <c r="B10825" s="2" t="s">
        <v>19</v>
      </c>
      <c r="C10825" s="2" t="s">
        <v>17521</v>
      </c>
      <c r="D10825" s="2" t="s">
        <v>18236</v>
      </c>
      <c r="E10825" s="2" t="s">
        <v>17572</v>
      </c>
      <c r="F10825" s="2" t="s">
        <v>18595</v>
      </c>
      <c r="H10825" s="3" t="s">
        <v>18596</v>
      </c>
      <c r="L10825" s="123" t="s">
        <v>12</v>
      </c>
      <c r="M10825" s="123" t="s">
        <v>13</v>
      </c>
      <c r="N10825" s="123" t="s">
        <v>14</v>
      </c>
      <c r="O10825" s="123" t="s">
        <v>32311</v>
      </c>
      <c r="P10825" s="123" t="s">
        <v>31743</v>
      </c>
      <c r="Q10825" s="123" t="s">
        <v>31198</v>
      </c>
    </row>
    <row r="10826" spans="1:23" x14ac:dyDescent="0.3">
      <c r="A10826" t="s">
        <v>32460</v>
      </c>
      <c r="B10826" s="2" t="s">
        <v>19</v>
      </c>
      <c r="C10826" s="2" t="s">
        <v>17521</v>
      </c>
      <c r="D10826" s="2" t="s">
        <v>18236</v>
      </c>
      <c r="E10826" s="2" t="s">
        <v>17572</v>
      </c>
      <c r="F10826" s="2" t="s">
        <v>18595</v>
      </c>
      <c r="G10826" s="2" t="s">
        <v>18597</v>
      </c>
      <c r="H10826" s="3" t="s">
        <v>18598</v>
      </c>
      <c r="I10826" s="3" t="s">
        <v>7821</v>
      </c>
      <c r="K10826" s="2" t="s">
        <v>36</v>
      </c>
      <c r="O10826" s="7" t="s">
        <v>34178</v>
      </c>
      <c r="P10826" s="7" t="s">
        <v>34244</v>
      </c>
      <c r="Q10826" s="45" t="s">
        <v>34245</v>
      </c>
    </row>
    <row r="10827" spans="1:23" x14ac:dyDescent="0.3">
      <c r="A10827" t="s">
        <v>32460</v>
      </c>
      <c r="B10827" s="2" t="s">
        <v>19</v>
      </c>
      <c r="C10827" s="2" t="s">
        <v>17521</v>
      </c>
      <c r="D10827" s="2" t="s">
        <v>18236</v>
      </c>
      <c r="E10827" s="2" t="s">
        <v>17572</v>
      </c>
      <c r="F10827" s="2" t="s">
        <v>18595</v>
      </c>
      <c r="G10827" s="2" t="s">
        <v>18599</v>
      </c>
      <c r="H10827" s="3" t="s">
        <v>18600</v>
      </c>
      <c r="I10827" s="3" t="s">
        <v>7821</v>
      </c>
      <c r="J10827" s="3">
        <v>1</v>
      </c>
      <c r="K10827" s="2" t="s">
        <v>36</v>
      </c>
      <c r="O10827" s="7" t="s">
        <v>34178</v>
      </c>
      <c r="P10827" s="7" t="s">
        <v>34244</v>
      </c>
      <c r="Q10827" s="45" t="s">
        <v>34246</v>
      </c>
    </row>
    <row r="10828" spans="1:23" x14ac:dyDescent="0.3">
      <c r="A10828" t="s">
        <v>32460</v>
      </c>
      <c r="B10828" s="2" t="s">
        <v>19</v>
      </c>
      <c r="C10828" s="2" t="s">
        <v>17521</v>
      </c>
      <c r="D10828" s="2" t="s">
        <v>18236</v>
      </c>
      <c r="E10828" s="2" t="s">
        <v>17572</v>
      </c>
      <c r="F10828" s="2" t="s">
        <v>18595</v>
      </c>
      <c r="G10828" s="2" t="s">
        <v>18601</v>
      </c>
      <c r="H10828" s="3" t="s">
        <v>18602</v>
      </c>
      <c r="I10828" s="3" t="s">
        <v>7821</v>
      </c>
      <c r="K10828" s="2" t="s">
        <v>36</v>
      </c>
      <c r="O10828" s="7" t="s">
        <v>34178</v>
      </c>
      <c r="P10828" s="7" t="s">
        <v>34244</v>
      </c>
      <c r="Q10828" s="45" t="s">
        <v>34247</v>
      </c>
    </row>
    <row r="10829" spans="1:23" x14ac:dyDescent="0.3">
      <c r="A10829" t="s">
        <v>32460</v>
      </c>
      <c r="B10829" s="2" t="s">
        <v>19</v>
      </c>
      <c r="C10829" s="2" t="s">
        <v>17521</v>
      </c>
      <c r="D10829" s="2" t="s">
        <v>18236</v>
      </c>
      <c r="E10829" s="2" t="s">
        <v>17572</v>
      </c>
      <c r="F10829" s="2" t="s">
        <v>18595</v>
      </c>
      <c r="G10829" s="2" t="s">
        <v>18603</v>
      </c>
      <c r="H10829" s="3" t="s">
        <v>18604</v>
      </c>
      <c r="I10829" s="3" t="s">
        <v>7821</v>
      </c>
      <c r="K10829" s="2" t="s">
        <v>36</v>
      </c>
      <c r="O10829" s="7" t="s">
        <v>34178</v>
      </c>
      <c r="P10829" s="7" t="s">
        <v>34244</v>
      </c>
      <c r="Q10829" s="45" t="s">
        <v>34248</v>
      </c>
    </row>
    <row r="10830" spans="1:23" x14ac:dyDescent="0.3">
      <c r="A10830" t="s">
        <v>32460</v>
      </c>
      <c r="B10830" s="2" t="s">
        <v>19</v>
      </c>
      <c r="C10830" s="2" t="s">
        <v>17521</v>
      </c>
      <c r="D10830" s="2" t="s">
        <v>18236</v>
      </c>
      <c r="E10830" s="2" t="s">
        <v>17572</v>
      </c>
      <c r="F10830" s="2" t="s">
        <v>18595</v>
      </c>
      <c r="G10830" s="2" t="s">
        <v>18605</v>
      </c>
      <c r="H10830" s="3" t="s">
        <v>18606</v>
      </c>
      <c r="I10830" s="3" t="s">
        <v>7821</v>
      </c>
      <c r="K10830" s="2" t="s">
        <v>36</v>
      </c>
      <c r="O10830" s="7" t="s">
        <v>34178</v>
      </c>
      <c r="P10830" s="7" t="s">
        <v>34244</v>
      </c>
      <c r="Q10830" s="45" t="s">
        <v>34249</v>
      </c>
    </row>
    <row r="10831" spans="1:23" x14ac:dyDescent="0.3">
      <c r="A10831" t="s">
        <v>32460</v>
      </c>
      <c r="B10831" s="2" t="s">
        <v>19</v>
      </c>
      <c r="C10831" s="2" t="s">
        <v>17521</v>
      </c>
      <c r="D10831" s="2" t="s">
        <v>18236</v>
      </c>
      <c r="E10831" s="2" t="s">
        <v>17572</v>
      </c>
      <c r="F10831" s="2" t="s">
        <v>18595</v>
      </c>
      <c r="G10831" s="2" t="s">
        <v>18607</v>
      </c>
      <c r="H10831" s="3" t="s">
        <v>18608</v>
      </c>
      <c r="I10831" s="3" t="s">
        <v>7821</v>
      </c>
      <c r="K10831" s="2" t="s">
        <v>36</v>
      </c>
      <c r="O10831" s="7" t="s">
        <v>34178</v>
      </c>
      <c r="P10831" s="7" t="s">
        <v>34244</v>
      </c>
      <c r="Q10831" s="45" t="s">
        <v>34250</v>
      </c>
    </row>
    <row r="10832" spans="1:23" x14ac:dyDescent="0.3">
      <c r="A10832" t="s">
        <v>32460</v>
      </c>
      <c r="B10832" s="2" t="s">
        <v>19</v>
      </c>
      <c r="C10832" s="2" t="s">
        <v>17521</v>
      </c>
      <c r="D10832" s="2" t="s">
        <v>18236</v>
      </c>
      <c r="E10832" s="2" t="s">
        <v>17572</v>
      </c>
      <c r="F10832" s="2" t="s">
        <v>18595</v>
      </c>
      <c r="G10832" s="2" t="s">
        <v>18609</v>
      </c>
      <c r="H10832" s="3" t="s">
        <v>18610</v>
      </c>
      <c r="I10832" s="3" t="s">
        <v>7821</v>
      </c>
      <c r="J10832" s="3">
        <v>2</v>
      </c>
      <c r="K10832" s="2" t="s">
        <v>36</v>
      </c>
      <c r="O10832" s="7" t="s">
        <v>34178</v>
      </c>
      <c r="P10832" s="7" t="s">
        <v>34244</v>
      </c>
      <c r="Q10832" s="45" t="s">
        <v>34251</v>
      </c>
    </row>
    <row r="10833" spans="1:17" x14ac:dyDescent="0.3">
      <c r="A10833" t="s">
        <v>32460</v>
      </c>
      <c r="B10833" s="2" t="s">
        <v>19</v>
      </c>
      <c r="C10833" s="2" t="s">
        <v>17521</v>
      </c>
      <c r="D10833" s="2" t="s">
        <v>18236</v>
      </c>
      <c r="E10833" s="2" t="s">
        <v>17572</v>
      </c>
      <c r="F10833" s="2" t="s">
        <v>18595</v>
      </c>
      <c r="G10833" s="2" t="s">
        <v>18611</v>
      </c>
      <c r="H10833" s="3" t="s">
        <v>18612</v>
      </c>
      <c r="I10833" s="3" t="s">
        <v>7821</v>
      </c>
      <c r="K10833" s="2" t="s">
        <v>36</v>
      </c>
      <c r="O10833" s="7" t="s">
        <v>34178</v>
      </c>
      <c r="P10833" s="7" t="s">
        <v>34244</v>
      </c>
      <c r="Q10833" s="45" t="s">
        <v>34252</v>
      </c>
    </row>
    <row r="10834" spans="1:17" x14ac:dyDescent="0.3">
      <c r="A10834" t="s">
        <v>32460</v>
      </c>
      <c r="B10834" s="2" t="s">
        <v>19</v>
      </c>
      <c r="C10834" s="2" t="s">
        <v>17521</v>
      </c>
      <c r="D10834" s="2" t="s">
        <v>18236</v>
      </c>
      <c r="E10834" s="2" t="s">
        <v>17572</v>
      </c>
      <c r="F10834" s="2" t="s">
        <v>18595</v>
      </c>
      <c r="G10834" s="2" t="s">
        <v>18613</v>
      </c>
      <c r="H10834" s="3" t="s">
        <v>18614</v>
      </c>
      <c r="I10834" s="3" t="s">
        <v>7821</v>
      </c>
      <c r="K10834" s="2" t="s">
        <v>36</v>
      </c>
      <c r="O10834" s="7" t="s">
        <v>34178</v>
      </c>
      <c r="P10834" s="7" t="s">
        <v>34244</v>
      </c>
      <c r="Q10834" s="45" t="s">
        <v>34253</v>
      </c>
    </row>
    <row r="10835" spans="1:17" x14ac:dyDescent="0.3">
      <c r="A10835" t="s">
        <v>32460</v>
      </c>
      <c r="B10835" s="2" t="s">
        <v>19</v>
      </c>
      <c r="C10835" s="2" t="s">
        <v>17521</v>
      </c>
      <c r="D10835" s="2" t="s">
        <v>18236</v>
      </c>
      <c r="E10835" s="2" t="s">
        <v>17572</v>
      </c>
      <c r="F10835" s="2" t="s">
        <v>18595</v>
      </c>
      <c r="G10835" s="2" t="s">
        <v>18615</v>
      </c>
      <c r="H10835" s="3" t="s">
        <v>18616</v>
      </c>
      <c r="I10835" s="3" t="s">
        <v>7821</v>
      </c>
      <c r="K10835" s="2" t="s">
        <v>36</v>
      </c>
      <c r="O10835" s="7" t="s">
        <v>34178</v>
      </c>
      <c r="P10835" s="7" t="s">
        <v>34244</v>
      </c>
      <c r="Q10835" s="45" t="s">
        <v>34254</v>
      </c>
    </row>
    <row r="10836" spans="1:17" x14ac:dyDescent="0.3">
      <c r="A10836" t="s">
        <v>32460</v>
      </c>
      <c r="B10836" s="2" t="s">
        <v>19</v>
      </c>
      <c r="C10836" s="2" t="s">
        <v>17521</v>
      </c>
      <c r="D10836" s="2" t="s">
        <v>18236</v>
      </c>
      <c r="E10836" s="2" t="s">
        <v>17572</v>
      </c>
      <c r="F10836" s="2" t="s">
        <v>18595</v>
      </c>
      <c r="G10836" s="2" t="s">
        <v>18617</v>
      </c>
      <c r="H10836" s="3" t="s">
        <v>18618</v>
      </c>
      <c r="I10836" s="3" t="s">
        <v>7821</v>
      </c>
      <c r="K10836" s="2" t="s">
        <v>36</v>
      </c>
      <c r="O10836" s="7" t="s">
        <v>34178</v>
      </c>
      <c r="P10836" s="7" t="s">
        <v>34244</v>
      </c>
      <c r="Q10836" s="45" t="s">
        <v>34255</v>
      </c>
    </row>
    <row r="10837" spans="1:17" x14ac:dyDescent="0.3">
      <c r="A10837" t="s">
        <v>32460</v>
      </c>
      <c r="B10837" s="2" t="s">
        <v>19</v>
      </c>
      <c r="C10837" s="2" t="s">
        <v>17521</v>
      </c>
      <c r="D10837" s="2" t="s">
        <v>18236</v>
      </c>
      <c r="E10837" s="2" t="s">
        <v>17572</v>
      </c>
      <c r="F10837" s="2" t="s">
        <v>18595</v>
      </c>
      <c r="G10837" s="2" t="s">
        <v>18619</v>
      </c>
      <c r="H10837" s="3" t="s">
        <v>18620</v>
      </c>
      <c r="I10837" s="3" t="s">
        <v>7821</v>
      </c>
      <c r="K10837" s="2" t="s">
        <v>36</v>
      </c>
      <c r="O10837" s="7" t="s">
        <v>34178</v>
      </c>
      <c r="P10837" s="7" t="s">
        <v>34244</v>
      </c>
      <c r="Q10837" s="45" t="s">
        <v>34256</v>
      </c>
    </row>
    <row r="10838" spans="1:17" x14ac:dyDescent="0.3">
      <c r="A10838" t="s">
        <v>32460</v>
      </c>
      <c r="B10838" s="2" t="s">
        <v>19</v>
      </c>
      <c r="C10838" s="2" t="s">
        <v>17521</v>
      </c>
      <c r="D10838" s="2" t="s">
        <v>18236</v>
      </c>
      <c r="E10838" s="2" t="s">
        <v>17572</v>
      </c>
      <c r="F10838" s="2" t="s">
        <v>18595</v>
      </c>
      <c r="G10838" s="2" t="s">
        <v>18621</v>
      </c>
      <c r="H10838" s="3" t="s">
        <v>18622</v>
      </c>
      <c r="I10838" s="3" t="s">
        <v>7821</v>
      </c>
      <c r="J10838" s="3">
        <v>4</v>
      </c>
      <c r="K10838" s="2" t="s">
        <v>36</v>
      </c>
      <c r="O10838" s="7" t="s">
        <v>34178</v>
      </c>
      <c r="P10838" s="7" t="s">
        <v>34244</v>
      </c>
      <c r="Q10838" s="45" t="s">
        <v>34257</v>
      </c>
    </row>
    <row r="10839" spans="1:17" x14ac:dyDescent="0.3">
      <c r="A10839" t="s">
        <v>32460</v>
      </c>
      <c r="B10839" s="2" t="s">
        <v>19</v>
      </c>
      <c r="C10839" s="2" t="s">
        <v>17521</v>
      </c>
      <c r="D10839" s="2" t="s">
        <v>18236</v>
      </c>
      <c r="E10839" s="2" t="s">
        <v>17572</v>
      </c>
      <c r="F10839" s="2" t="s">
        <v>18595</v>
      </c>
      <c r="G10839" s="2" t="s">
        <v>18623</v>
      </c>
      <c r="H10839" s="3" t="s">
        <v>18624</v>
      </c>
      <c r="I10839" s="3" t="s">
        <v>7821</v>
      </c>
      <c r="K10839" s="2" t="s">
        <v>36</v>
      </c>
      <c r="O10839" s="7" t="s">
        <v>34178</v>
      </c>
      <c r="P10839" s="7" t="s">
        <v>34244</v>
      </c>
      <c r="Q10839" s="45" t="s">
        <v>34258</v>
      </c>
    </row>
    <row r="10840" spans="1:17" x14ac:dyDescent="0.3">
      <c r="A10840" t="s">
        <v>32460</v>
      </c>
      <c r="B10840" s="2" t="s">
        <v>19</v>
      </c>
      <c r="C10840" s="2" t="s">
        <v>17521</v>
      </c>
      <c r="D10840" s="2" t="s">
        <v>18236</v>
      </c>
      <c r="E10840" s="2" t="s">
        <v>17572</v>
      </c>
      <c r="F10840" s="2" t="s">
        <v>18595</v>
      </c>
      <c r="G10840" s="2" t="s">
        <v>18625</v>
      </c>
      <c r="H10840" s="3" t="s">
        <v>18626</v>
      </c>
      <c r="I10840" s="3" t="s">
        <v>7821</v>
      </c>
      <c r="K10840" s="2" t="s">
        <v>36</v>
      </c>
      <c r="O10840" s="7" t="s">
        <v>34178</v>
      </c>
      <c r="P10840" s="7" t="s">
        <v>34244</v>
      </c>
      <c r="Q10840" s="45" t="s">
        <v>34259</v>
      </c>
    </row>
    <row r="10841" spans="1:17" x14ac:dyDescent="0.3">
      <c r="L10841" s="163" t="s">
        <v>0</v>
      </c>
      <c r="M10841" s="163"/>
      <c r="N10841" s="163"/>
      <c r="O10841" s="163" t="s">
        <v>1</v>
      </c>
      <c r="P10841" s="163"/>
    </row>
    <row r="10842" spans="1:17" ht="43.2" x14ac:dyDescent="0.3">
      <c r="B10842" s="2" t="s">
        <v>19</v>
      </c>
      <c r="C10842" s="2" t="s">
        <v>17521</v>
      </c>
      <c r="D10842" s="2" t="s">
        <v>18236</v>
      </c>
      <c r="E10842" s="2" t="s">
        <v>17572</v>
      </c>
      <c r="F10842" s="2" t="s">
        <v>18627</v>
      </c>
      <c r="H10842" s="3" t="s">
        <v>18628</v>
      </c>
      <c r="L10842" s="123" t="s">
        <v>12</v>
      </c>
      <c r="M10842" s="123" t="s">
        <v>13</v>
      </c>
      <c r="N10842" s="123" t="s">
        <v>14</v>
      </c>
      <c r="O10842" s="123" t="s">
        <v>32311</v>
      </c>
      <c r="P10842" s="123" t="s">
        <v>31195</v>
      </c>
    </row>
    <row r="10843" spans="1:17" x14ac:dyDescent="0.3">
      <c r="B10843" s="4" t="s">
        <v>19</v>
      </c>
      <c r="C10843" s="4" t="s">
        <v>17521</v>
      </c>
      <c r="D10843" s="4" t="s">
        <v>18236</v>
      </c>
      <c r="E10843" s="4" t="s">
        <v>17572</v>
      </c>
      <c r="F10843" s="4" t="s">
        <v>18627</v>
      </c>
      <c r="G10843" s="4" t="s">
        <v>18629</v>
      </c>
      <c r="H10843" s="5" t="s">
        <v>18630</v>
      </c>
      <c r="I10843" s="5" t="s">
        <v>7821</v>
      </c>
    </row>
    <row r="10844" spans="1:17" x14ac:dyDescent="0.3">
      <c r="B10844" s="4" t="s">
        <v>19</v>
      </c>
      <c r="C10844" s="4" t="s">
        <v>17521</v>
      </c>
      <c r="D10844" s="4" t="s">
        <v>18236</v>
      </c>
      <c r="E10844" s="4" t="s">
        <v>17572</v>
      </c>
      <c r="F10844" s="4" t="s">
        <v>18627</v>
      </c>
      <c r="G10844" s="4" t="s">
        <v>18631</v>
      </c>
      <c r="H10844" s="5" t="s">
        <v>18632</v>
      </c>
      <c r="I10844" s="5" t="s">
        <v>7821</v>
      </c>
    </row>
    <row r="10845" spans="1:17" x14ac:dyDescent="0.3">
      <c r="B10845" s="4" t="s">
        <v>19</v>
      </c>
      <c r="C10845" s="4" t="s">
        <v>17521</v>
      </c>
      <c r="D10845" s="4" t="s">
        <v>18236</v>
      </c>
      <c r="E10845" s="4" t="s">
        <v>17572</v>
      </c>
      <c r="F10845" s="4" t="s">
        <v>18627</v>
      </c>
      <c r="G10845" s="4" t="s">
        <v>18633</v>
      </c>
      <c r="H10845" s="5" t="s">
        <v>18634</v>
      </c>
      <c r="I10845" s="5" t="s">
        <v>7821</v>
      </c>
    </row>
    <row r="10846" spans="1:17" x14ac:dyDescent="0.3">
      <c r="L10846" s="163" t="s">
        <v>0</v>
      </c>
      <c r="M10846" s="163"/>
      <c r="N10846" s="163"/>
      <c r="O10846" s="163" t="s">
        <v>1</v>
      </c>
      <c r="P10846" s="163"/>
    </row>
    <row r="10847" spans="1:17" ht="43.2" x14ac:dyDescent="0.3">
      <c r="B10847" s="2" t="s">
        <v>19</v>
      </c>
      <c r="C10847" s="2" t="s">
        <v>17521</v>
      </c>
      <c r="D10847" s="2" t="s">
        <v>18236</v>
      </c>
      <c r="E10847" s="2" t="s">
        <v>17572</v>
      </c>
      <c r="F10847" s="2" t="s">
        <v>18635</v>
      </c>
      <c r="H10847" s="3" t="s">
        <v>18636</v>
      </c>
      <c r="L10847" s="123" t="s">
        <v>12</v>
      </c>
      <c r="M10847" s="123" t="s">
        <v>13</v>
      </c>
      <c r="N10847" s="123" t="s">
        <v>14</v>
      </c>
      <c r="O10847" s="123" t="s">
        <v>32311</v>
      </c>
      <c r="P10847" s="123" t="s">
        <v>31195</v>
      </c>
    </row>
    <row r="10848" spans="1:17" x14ac:dyDescent="0.3">
      <c r="B10848" s="4" t="s">
        <v>19</v>
      </c>
      <c r="C10848" s="4" t="s">
        <v>17521</v>
      </c>
      <c r="D10848" s="4" t="s">
        <v>18236</v>
      </c>
      <c r="E10848" s="4" t="s">
        <v>17572</v>
      </c>
      <c r="F10848" s="4" t="s">
        <v>18635</v>
      </c>
      <c r="G10848" s="4" t="s">
        <v>18637</v>
      </c>
      <c r="H10848" s="5" t="s">
        <v>18638</v>
      </c>
      <c r="I10848" s="5" t="s">
        <v>7821</v>
      </c>
    </row>
    <row r="10849" spans="1:21" x14ac:dyDescent="0.3">
      <c r="B10849" s="4" t="s">
        <v>19</v>
      </c>
      <c r="C10849" s="4" t="s">
        <v>17521</v>
      </c>
      <c r="D10849" s="4" t="s">
        <v>18236</v>
      </c>
      <c r="E10849" s="4" t="s">
        <v>17572</v>
      </c>
      <c r="F10849" s="4" t="s">
        <v>18635</v>
      </c>
      <c r="G10849" s="4" t="s">
        <v>18639</v>
      </c>
      <c r="H10849" s="5" t="s">
        <v>18640</v>
      </c>
      <c r="I10849" s="5" t="s">
        <v>7821</v>
      </c>
    </row>
    <row r="10850" spans="1:21" x14ac:dyDescent="0.3">
      <c r="B10850" s="4" t="s">
        <v>19</v>
      </c>
      <c r="C10850" s="4" t="s">
        <v>17521</v>
      </c>
      <c r="D10850" s="4" t="s">
        <v>18236</v>
      </c>
      <c r="E10850" s="4" t="s">
        <v>17572</v>
      </c>
      <c r="F10850" s="4" t="s">
        <v>18635</v>
      </c>
      <c r="G10850" s="4" t="s">
        <v>18641</v>
      </c>
      <c r="H10850" s="5" t="s">
        <v>18642</v>
      </c>
      <c r="I10850" s="5" t="s">
        <v>7821</v>
      </c>
    </row>
    <row r="10851" spans="1:21" x14ac:dyDescent="0.3">
      <c r="B10851" s="4" t="s">
        <v>19</v>
      </c>
      <c r="C10851" s="4" t="s">
        <v>17521</v>
      </c>
      <c r="D10851" s="4" t="s">
        <v>18236</v>
      </c>
      <c r="E10851" s="4" t="s">
        <v>17572</v>
      </c>
      <c r="F10851" s="4" t="s">
        <v>18635</v>
      </c>
      <c r="G10851" s="4" t="s">
        <v>18643</v>
      </c>
      <c r="H10851" s="5" t="s">
        <v>18644</v>
      </c>
      <c r="I10851" s="5" t="s">
        <v>7821</v>
      </c>
    </row>
    <row r="10852" spans="1:21" x14ac:dyDescent="0.3">
      <c r="B10852" s="4" t="s">
        <v>19</v>
      </c>
      <c r="C10852" s="4" t="s">
        <v>17521</v>
      </c>
      <c r="D10852" s="4" t="s">
        <v>18236</v>
      </c>
      <c r="E10852" s="4" t="s">
        <v>17572</v>
      </c>
      <c r="F10852" s="4" t="s">
        <v>18635</v>
      </c>
      <c r="G10852" s="4" t="s">
        <v>18645</v>
      </c>
      <c r="H10852" s="5" t="s">
        <v>18646</v>
      </c>
      <c r="I10852" s="5" t="s">
        <v>7821</v>
      </c>
    </row>
    <row r="10853" spans="1:21" x14ac:dyDescent="0.3">
      <c r="B10853" s="4" t="s">
        <v>19</v>
      </c>
      <c r="C10853" s="4" t="s">
        <v>17521</v>
      </c>
      <c r="D10853" s="4" t="s">
        <v>18236</v>
      </c>
      <c r="E10853" s="4" t="s">
        <v>17572</v>
      </c>
      <c r="F10853" s="4" t="s">
        <v>18635</v>
      </c>
      <c r="G10853" s="4" t="s">
        <v>18647</v>
      </c>
      <c r="H10853" s="5" t="s">
        <v>18648</v>
      </c>
      <c r="I10853" s="5" t="s">
        <v>7821</v>
      </c>
    </row>
    <row r="10854" spans="1:21" x14ac:dyDescent="0.3">
      <c r="B10854" s="4" t="s">
        <v>19</v>
      </c>
      <c r="C10854" s="4" t="s">
        <v>17521</v>
      </c>
      <c r="D10854" s="4" t="s">
        <v>18236</v>
      </c>
      <c r="E10854" s="4" t="s">
        <v>17572</v>
      </c>
      <c r="F10854" s="4" t="s">
        <v>18635</v>
      </c>
      <c r="G10854" s="4" t="s">
        <v>18649</v>
      </c>
      <c r="H10854" s="5" t="s">
        <v>18650</v>
      </c>
      <c r="I10854" s="5" t="s">
        <v>7821</v>
      </c>
    </row>
    <row r="10855" spans="1:21" x14ac:dyDescent="0.3">
      <c r="B10855" s="4" t="s">
        <v>19</v>
      </c>
      <c r="C10855" s="4" t="s">
        <v>17521</v>
      </c>
      <c r="D10855" s="4" t="s">
        <v>18236</v>
      </c>
      <c r="E10855" s="4" t="s">
        <v>17572</v>
      </c>
      <c r="F10855" s="4" t="s">
        <v>18635</v>
      </c>
      <c r="G10855" s="4" t="s">
        <v>18651</v>
      </c>
      <c r="H10855" s="5" t="s">
        <v>18652</v>
      </c>
      <c r="I10855" s="5" t="s">
        <v>7821</v>
      </c>
    </row>
    <row r="10856" spans="1:21" x14ac:dyDescent="0.3">
      <c r="L10856" s="163" t="s">
        <v>0</v>
      </c>
      <c r="M10856" s="163"/>
      <c r="N10856" s="163"/>
      <c r="O10856" s="163" t="s">
        <v>1</v>
      </c>
      <c r="P10856" s="163"/>
      <c r="Q10856" s="164" t="s">
        <v>31185</v>
      </c>
      <c r="R10856" s="164"/>
      <c r="S10856" s="164"/>
      <c r="T10856" s="164"/>
      <c r="U10856" s="164"/>
    </row>
    <row r="10857" spans="1:21" ht="43.2" x14ac:dyDescent="0.3">
      <c r="B10857" s="2" t="s">
        <v>19</v>
      </c>
      <c r="C10857" s="2" t="s">
        <v>17521</v>
      </c>
      <c r="D10857" s="2" t="s">
        <v>18236</v>
      </c>
      <c r="E10857" s="2" t="s">
        <v>17572</v>
      </c>
      <c r="F10857" s="2" t="s">
        <v>18653</v>
      </c>
      <c r="H10857" s="3" t="s">
        <v>18654</v>
      </c>
      <c r="L10857" s="123" t="s">
        <v>12</v>
      </c>
      <c r="M10857" s="123" t="s">
        <v>13</v>
      </c>
      <c r="N10857" s="123" t="s">
        <v>14</v>
      </c>
      <c r="O10857" s="123" t="s">
        <v>32311</v>
      </c>
      <c r="P10857" s="123" t="s">
        <v>31198</v>
      </c>
      <c r="Q10857" s="126" t="s">
        <v>15</v>
      </c>
      <c r="R10857" s="126" t="s">
        <v>34037</v>
      </c>
      <c r="S10857" s="126" t="s">
        <v>17</v>
      </c>
      <c r="T10857" s="126" t="s">
        <v>18</v>
      </c>
      <c r="U10857" s="126" t="s">
        <v>31184</v>
      </c>
    </row>
    <row r="10858" spans="1:21" x14ac:dyDescent="0.3">
      <c r="A10858" t="s">
        <v>32460</v>
      </c>
      <c r="B10858" s="2" t="s">
        <v>19</v>
      </c>
      <c r="C10858" s="2" t="s">
        <v>17521</v>
      </c>
      <c r="D10858" s="2" t="s">
        <v>18236</v>
      </c>
      <c r="E10858" s="2" t="s">
        <v>17572</v>
      </c>
      <c r="F10858" s="2" t="s">
        <v>18653</v>
      </c>
      <c r="G10858" s="2" t="s">
        <v>18655</v>
      </c>
      <c r="H10858" s="3" t="s">
        <v>18656</v>
      </c>
      <c r="I10858" s="3" t="s">
        <v>7821</v>
      </c>
      <c r="K10858" s="2" t="s">
        <v>36</v>
      </c>
      <c r="O10858" s="7" t="s">
        <v>34260</v>
      </c>
      <c r="P10858" s="7" t="s">
        <v>34261</v>
      </c>
      <c r="Q10858" s="2">
        <v>32</v>
      </c>
      <c r="R10858" s="2">
        <v>32</v>
      </c>
      <c r="S10858" s="2" t="s">
        <v>31186</v>
      </c>
      <c r="U10858" s="26">
        <v>1</v>
      </c>
    </row>
    <row r="10859" spans="1:21" x14ac:dyDescent="0.3">
      <c r="A10859" t="s">
        <v>32460</v>
      </c>
      <c r="B10859" s="2" t="s">
        <v>19</v>
      </c>
      <c r="C10859" s="2" t="s">
        <v>17521</v>
      </c>
      <c r="D10859" s="2" t="s">
        <v>18236</v>
      </c>
      <c r="E10859" s="2" t="s">
        <v>17572</v>
      </c>
      <c r="F10859" s="2" t="s">
        <v>18653</v>
      </c>
      <c r="G10859" s="2" t="s">
        <v>18657</v>
      </c>
      <c r="H10859" s="3" t="s">
        <v>18658</v>
      </c>
      <c r="I10859" s="3" t="s">
        <v>7821</v>
      </c>
      <c r="K10859" s="2" t="s">
        <v>36</v>
      </c>
      <c r="O10859" s="7" t="s">
        <v>34260</v>
      </c>
      <c r="P10859" s="7" t="s">
        <v>34261</v>
      </c>
      <c r="Q10859" s="2">
        <v>40</v>
      </c>
      <c r="R10859" s="2">
        <v>40</v>
      </c>
      <c r="S10859" s="2" t="s">
        <v>31186</v>
      </c>
      <c r="U10859" s="26">
        <v>1</v>
      </c>
    </row>
    <row r="10860" spans="1:21" x14ac:dyDescent="0.3">
      <c r="A10860" t="s">
        <v>32460</v>
      </c>
      <c r="B10860" s="2" t="s">
        <v>19</v>
      </c>
      <c r="C10860" s="2" t="s">
        <v>17521</v>
      </c>
      <c r="D10860" s="2" t="s">
        <v>18236</v>
      </c>
      <c r="E10860" s="2" t="s">
        <v>17572</v>
      </c>
      <c r="F10860" s="2" t="s">
        <v>18653</v>
      </c>
      <c r="G10860" s="2" t="s">
        <v>18659</v>
      </c>
      <c r="H10860" s="3" t="s">
        <v>18660</v>
      </c>
      <c r="I10860" s="3" t="s">
        <v>7821</v>
      </c>
      <c r="J10860" s="3">
        <v>9</v>
      </c>
      <c r="K10860" s="2" t="s">
        <v>36</v>
      </c>
      <c r="O10860" s="7" t="s">
        <v>34260</v>
      </c>
      <c r="P10860" s="7" t="s">
        <v>34261</v>
      </c>
      <c r="Q10860" s="2">
        <v>63</v>
      </c>
      <c r="R10860" s="2">
        <v>63</v>
      </c>
      <c r="S10860" s="2" t="s">
        <v>31186</v>
      </c>
      <c r="U10860" s="26">
        <v>1</v>
      </c>
    </row>
    <row r="10861" spans="1:21" x14ac:dyDescent="0.3">
      <c r="A10861" t="s">
        <v>32460</v>
      </c>
      <c r="B10861" s="2" t="s">
        <v>19</v>
      </c>
      <c r="C10861" s="2" t="s">
        <v>17521</v>
      </c>
      <c r="D10861" s="2" t="s">
        <v>18236</v>
      </c>
      <c r="E10861" s="2" t="s">
        <v>17572</v>
      </c>
      <c r="F10861" s="2" t="s">
        <v>18653</v>
      </c>
      <c r="G10861" s="2" t="s">
        <v>18661</v>
      </c>
      <c r="H10861" s="3" t="s">
        <v>18662</v>
      </c>
      <c r="I10861" s="3" t="s">
        <v>7821</v>
      </c>
      <c r="J10861" s="3">
        <v>11</v>
      </c>
      <c r="K10861" s="2" t="s">
        <v>36</v>
      </c>
      <c r="O10861" s="7" t="s">
        <v>34260</v>
      </c>
      <c r="P10861" s="7" t="s">
        <v>34261</v>
      </c>
      <c r="Q10861" s="2">
        <v>110</v>
      </c>
      <c r="R10861" s="2">
        <v>110</v>
      </c>
      <c r="S10861" s="2" t="s">
        <v>31186</v>
      </c>
      <c r="U10861" s="26">
        <v>1</v>
      </c>
    </row>
    <row r="10862" spans="1:21" x14ac:dyDescent="0.3">
      <c r="A10862" t="s">
        <v>32460</v>
      </c>
      <c r="B10862" s="2" t="s">
        <v>19</v>
      </c>
      <c r="C10862" s="2" t="s">
        <v>17521</v>
      </c>
      <c r="D10862" s="2" t="s">
        <v>18236</v>
      </c>
      <c r="E10862" s="2" t="s">
        <v>17572</v>
      </c>
      <c r="F10862" s="2" t="s">
        <v>18653</v>
      </c>
      <c r="G10862" s="2" t="s">
        <v>18663</v>
      </c>
      <c r="H10862" s="3" t="s">
        <v>18664</v>
      </c>
      <c r="I10862" s="3" t="s">
        <v>7821</v>
      </c>
      <c r="J10862" s="3">
        <v>4</v>
      </c>
      <c r="K10862" s="2" t="s">
        <v>36</v>
      </c>
      <c r="O10862" s="7" t="s">
        <v>34260</v>
      </c>
      <c r="P10862" s="7" t="s">
        <v>34261</v>
      </c>
      <c r="Q10862" s="2">
        <v>160</v>
      </c>
      <c r="R10862" s="2">
        <v>160</v>
      </c>
      <c r="S10862" s="2" t="s">
        <v>31186</v>
      </c>
      <c r="U10862" s="26">
        <v>1</v>
      </c>
    </row>
    <row r="10863" spans="1:21" x14ac:dyDescent="0.3">
      <c r="A10863" t="s">
        <v>32460</v>
      </c>
      <c r="B10863" s="2" t="s">
        <v>19</v>
      </c>
      <c r="C10863" s="2" t="s">
        <v>17521</v>
      </c>
      <c r="D10863" s="2" t="s">
        <v>18236</v>
      </c>
      <c r="E10863" s="2" t="s">
        <v>17572</v>
      </c>
      <c r="F10863" s="2" t="s">
        <v>18653</v>
      </c>
      <c r="G10863" s="2" t="s">
        <v>18665</v>
      </c>
      <c r="H10863" s="3" t="s">
        <v>18666</v>
      </c>
      <c r="I10863" s="3" t="s">
        <v>7821</v>
      </c>
      <c r="K10863" s="2" t="s">
        <v>36</v>
      </c>
      <c r="O10863" s="7" t="s">
        <v>34260</v>
      </c>
      <c r="P10863" s="7" t="s">
        <v>34261</v>
      </c>
      <c r="Q10863" s="2">
        <v>225</v>
      </c>
      <c r="R10863" s="2">
        <v>225</v>
      </c>
      <c r="S10863" s="2" t="s">
        <v>31186</v>
      </c>
      <c r="U10863" s="26">
        <v>1</v>
      </c>
    </row>
    <row r="10864" spans="1:21" x14ac:dyDescent="0.3">
      <c r="A10864" t="s">
        <v>32460</v>
      </c>
      <c r="B10864" s="2" t="s">
        <v>19</v>
      </c>
      <c r="C10864" s="2" t="s">
        <v>17521</v>
      </c>
      <c r="D10864" s="2" t="s">
        <v>18236</v>
      </c>
      <c r="E10864" s="2" t="s">
        <v>17572</v>
      </c>
      <c r="F10864" s="2" t="s">
        <v>18653</v>
      </c>
      <c r="G10864" s="2" t="s">
        <v>18667</v>
      </c>
      <c r="H10864" s="3" t="s">
        <v>18668</v>
      </c>
      <c r="I10864" s="3" t="s">
        <v>7821</v>
      </c>
      <c r="K10864" s="2" t="s">
        <v>36</v>
      </c>
      <c r="O10864" s="7" t="s">
        <v>34260</v>
      </c>
      <c r="P10864" s="7" t="s">
        <v>34261</v>
      </c>
      <c r="Q10864" s="2">
        <v>250</v>
      </c>
      <c r="R10864" s="2">
        <v>250</v>
      </c>
      <c r="S10864" s="2" t="s">
        <v>31186</v>
      </c>
      <c r="U10864" s="26">
        <v>1</v>
      </c>
    </row>
    <row r="10865" spans="1:22" x14ac:dyDescent="0.3">
      <c r="L10865" s="163" t="s">
        <v>0</v>
      </c>
      <c r="M10865" s="163"/>
      <c r="N10865" s="163"/>
      <c r="O10865" s="163" t="s">
        <v>1</v>
      </c>
      <c r="P10865" s="163"/>
    </row>
    <row r="10866" spans="1:22" ht="43.2" x14ac:dyDescent="0.3">
      <c r="B10866" s="2" t="s">
        <v>19</v>
      </c>
      <c r="C10866" s="2" t="s">
        <v>17521</v>
      </c>
      <c r="D10866" s="2" t="s">
        <v>18236</v>
      </c>
      <c r="E10866" s="2" t="s">
        <v>17572</v>
      </c>
      <c r="F10866" s="2" t="s">
        <v>18669</v>
      </c>
      <c r="H10866" s="3" t="s">
        <v>18670</v>
      </c>
      <c r="L10866" s="123" t="s">
        <v>12</v>
      </c>
      <c r="M10866" s="123" t="s">
        <v>13</v>
      </c>
      <c r="N10866" s="123" t="s">
        <v>14</v>
      </c>
      <c r="O10866" s="123" t="s">
        <v>32311</v>
      </c>
      <c r="P10866" s="123" t="s">
        <v>31195</v>
      </c>
    </row>
    <row r="10867" spans="1:22" x14ac:dyDescent="0.3">
      <c r="B10867" s="4" t="s">
        <v>19</v>
      </c>
      <c r="C10867" s="4" t="s">
        <v>17521</v>
      </c>
      <c r="D10867" s="4" t="s">
        <v>18236</v>
      </c>
      <c r="E10867" s="4" t="s">
        <v>17572</v>
      </c>
      <c r="F10867" s="4" t="s">
        <v>18669</v>
      </c>
      <c r="G10867" s="4" t="s">
        <v>18671</v>
      </c>
      <c r="H10867" s="5" t="s">
        <v>18672</v>
      </c>
      <c r="I10867" s="5" t="s">
        <v>7821</v>
      </c>
    </row>
    <row r="10868" spans="1:22" x14ac:dyDescent="0.3">
      <c r="B10868" s="4" t="s">
        <v>19</v>
      </c>
      <c r="C10868" s="4" t="s">
        <v>17521</v>
      </c>
      <c r="D10868" s="4" t="s">
        <v>18236</v>
      </c>
      <c r="E10868" s="4" t="s">
        <v>17572</v>
      </c>
      <c r="F10868" s="4" t="s">
        <v>18669</v>
      </c>
      <c r="G10868" s="4" t="s">
        <v>18673</v>
      </c>
      <c r="H10868" s="5" t="s">
        <v>18674</v>
      </c>
      <c r="I10868" s="5" t="s">
        <v>7821</v>
      </c>
    </row>
    <row r="10869" spans="1:22" x14ac:dyDescent="0.3">
      <c r="B10869" s="4" t="s">
        <v>19</v>
      </c>
      <c r="C10869" s="4" t="s">
        <v>17521</v>
      </c>
      <c r="D10869" s="4" t="s">
        <v>18236</v>
      </c>
      <c r="E10869" s="4" t="s">
        <v>17572</v>
      </c>
      <c r="F10869" s="4" t="s">
        <v>18669</v>
      </c>
      <c r="G10869" s="4" t="s">
        <v>18675</v>
      </c>
      <c r="H10869" s="5" t="s">
        <v>18676</v>
      </c>
      <c r="I10869" s="5" t="s">
        <v>7821</v>
      </c>
    </row>
    <row r="10870" spans="1:22" x14ac:dyDescent="0.3">
      <c r="B10870" s="4" t="s">
        <v>19</v>
      </c>
      <c r="C10870" s="4" t="s">
        <v>17521</v>
      </c>
      <c r="D10870" s="4" t="s">
        <v>18236</v>
      </c>
      <c r="E10870" s="4" t="s">
        <v>17572</v>
      </c>
      <c r="F10870" s="4" t="s">
        <v>18669</v>
      </c>
      <c r="G10870" s="4" t="s">
        <v>18677</v>
      </c>
      <c r="H10870" s="5" t="s">
        <v>18678</v>
      </c>
      <c r="I10870" s="5" t="s">
        <v>7821</v>
      </c>
    </row>
    <row r="10871" spans="1:22" x14ac:dyDescent="0.3">
      <c r="L10871" s="163" t="s">
        <v>0</v>
      </c>
      <c r="M10871" s="163"/>
      <c r="N10871" s="163"/>
      <c r="O10871" s="163" t="s">
        <v>1</v>
      </c>
      <c r="P10871" s="163"/>
      <c r="Q10871" s="163"/>
      <c r="R10871" s="164" t="s">
        <v>31185</v>
      </c>
      <c r="S10871" s="164"/>
      <c r="T10871" s="164"/>
      <c r="U10871" s="164"/>
      <c r="V10871" s="164"/>
    </row>
    <row r="10872" spans="1:22" ht="43.2" x14ac:dyDescent="0.3">
      <c r="B10872" s="2" t="s">
        <v>19</v>
      </c>
      <c r="C10872" s="2" t="s">
        <v>17521</v>
      </c>
      <c r="D10872" s="2" t="s">
        <v>18236</v>
      </c>
      <c r="E10872" s="2" t="s">
        <v>17572</v>
      </c>
      <c r="F10872" s="2" t="s">
        <v>18679</v>
      </c>
      <c r="H10872" s="3" t="s">
        <v>18680</v>
      </c>
      <c r="L10872" s="123" t="s">
        <v>12</v>
      </c>
      <c r="M10872" s="123" t="s">
        <v>13</v>
      </c>
      <c r="N10872" s="123" t="s">
        <v>14</v>
      </c>
      <c r="O10872" s="123" t="s">
        <v>32311</v>
      </c>
      <c r="P10872" s="123" t="s">
        <v>31198</v>
      </c>
      <c r="Q10872" s="123" t="s">
        <v>31197</v>
      </c>
      <c r="R10872" s="126" t="s">
        <v>15</v>
      </c>
      <c r="S10872" s="126" t="s">
        <v>34037</v>
      </c>
      <c r="T10872" s="126" t="s">
        <v>17</v>
      </c>
      <c r="U10872" s="126" t="s">
        <v>18</v>
      </c>
      <c r="V10872" s="126" t="s">
        <v>31184</v>
      </c>
    </row>
    <row r="10873" spans="1:22" x14ac:dyDescent="0.3">
      <c r="A10873" t="s">
        <v>32460</v>
      </c>
      <c r="B10873" s="2" t="s">
        <v>19</v>
      </c>
      <c r="C10873" s="2" t="s">
        <v>17521</v>
      </c>
      <c r="D10873" s="2" t="s">
        <v>18236</v>
      </c>
      <c r="E10873" s="2" t="s">
        <v>17572</v>
      </c>
      <c r="F10873" s="2" t="s">
        <v>18679</v>
      </c>
      <c r="G10873" s="2" t="s">
        <v>18681</v>
      </c>
      <c r="H10873" s="3" t="s">
        <v>18682</v>
      </c>
      <c r="I10873" s="3" t="s">
        <v>7821</v>
      </c>
      <c r="K10873" s="2" t="s">
        <v>36</v>
      </c>
      <c r="O10873" s="7" t="s">
        <v>34262</v>
      </c>
      <c r="P10873" s="7" t="s">
        <v>34263</v>
      </c>
      <c r="Q10873" s="2" t="s">
        <v>34264</v>
      </c>
      <c r="R10873" s="2">
        <v>40</v>
      </c>
      <c r="S10873" s="2">
        <v>40</v>
      </c>
      <c r="T10873" s="2" t="s">
        <v>31186</v>
      </c>
      <c r="V10873" s="26">
        <v>1</v>
      </c>
    </row>
    <row r="10874" spans="1:22" x14ac:dyDescent="0.3">
      <c r="A10874" t="s">
        <v>32460</v>
      </c>
      <c r="B10874" s="2" t="s">
        <v>19</v>
      </c>
      <c r="C10874" s="2" t="s">
        <v>17521</v>
      </c>
      <c r="D10874" s="2" t="s">
        <v>18236</v>
      </c>
      <c r="E10874" s="2" t="s">
        <v>17572</v>
      </c>
      <c r="F10874" s="2" t="s">
        <v>18679</v>
      </c>
      <c r="G10874" s="2" t="s">
        <v>18683</v>
      </c>
      <c r="H10874" s="3" t="s">
        <v>18684</v>
      </c>
      <c r="I10874" s="3" t="s">
        <v>7821</v>
      </c>
      <c r="K10874" s="2" t="s">
        <v>36</v>
      </c>
      <c r="O10874" s="7" t="s">
        <v>34262</v>
      </c>
      <c r="P10874" s="7" t="s">
        <v>34263</v>
      </c>
      <c r="Q10874" s="2" t="s">
        <v>34264</v>
      </c>
      <c r="R10874" s="2">
        <v>63</v>
      </c>
      <c r="S10874" s="2">
        <v>63</v>
      </c>
      <c r="T10874" s="2" t="s">
        <v>31186</v>
      </c>
      <c r="V10874" s="26">
        <v>1</v>
      </c>
    </row>
    <row r="10875" spans="1:22" x14ac:dyDescent="0.3">
      <c r="A10875" t="s">
        <v>32460</v>
      </c>
      <c r="B10875" s="2" t="s">
        <v>19</v>
      </c>
      <c r="C10875" s="2" t="s">
        <v>17521</v>
      </c>
      <c r="D10875" s="2" t="s">
        <v>18236</v>
      </c>
      <c r="E10875" s="2" t="s">
        <v>17572</v>
      </c>
      <c r="F10875" s="2" t="s">
        <v>18679</v>
      </c>
      <c r="G10875" s="2" t="s">
        <v>18685</v>
      </c>
      <c r="H10875" s="3" t="s">
        <v>18686</v>
      </c>
      <c r="I10875" s="3" t="s">
        <v>7821</v>
      </c>
      <c r="J10875" s="3">
        <v>2</v>
      </c>
      <c r="K10875" s="2" t="s">
        <v>36</v>
      </c>
      <c r="O10875" s="7" t="s">
        <v>34262</v>
      </c>
      <c r="P10875" s="7" t="s">
        <v>34263</v>
      </c>
      <c r="Q10875" s="2" t="s">
        <v>34264</v>
      </c>
      <c r="R10875" s="2">
        <v>110</v>
      </c>
      <c r="S10875" s="2">
        <v>110</v>
      </c>
      <c r="T10875" s="2" t="s">
        <v>31186</v>
      </c>
      <c r="V10875" s="26">
        <v>1</v>
      </c>
    </row>
    <row r="10876" spans="1:22" x14ac:dyDescent="0.3">
      <c r="L10876" s="163" t="s">
        <v>0</v>
      </c>
      <c r="M10876" s="163"/>
      <c r="N10876" s="163"/>
      <c r="O10876" s="163" t="s">
        <v>1</v>
      </c>
      <c r="P10876" s="163"/>
    </row>
    <row r="10877" spans="1:22" ht="43.2" x14ac:dyDescent="0.3">
      <c r="B10877" s="2" t="s">
        <v>19</v>
      </c>
      <c r="C10877" s="2" t="s">
        <v>17521</v>
      </c>
      <c r="D10877" s="2" t="s">
        <v>18236</v>
      </c>
      <c r="E10877" s="2" t="s">
        <v>17572</v>
      </c>
      <c r="F10877" s="2" t="s">
        <v>18687</v>
      </c>
      <c r="H10877" s="3" t="s">
        <v>18688</v>
      </c>
      <c r="L10877" s="123" t="s">
        <v>12</v>
      </c>
      <c r="M10877" s="123" t="s">
        <v>13</v>
      </c>
      <c r="N10877" s="123" t="s">
        <v>14</v>
      </c>
      <c r="O10877" s="123" t="s">
        <v>32311</v>
      </c>
      <c r="P10877" s="123" t="s">
        <v>31195</v>
      </c>
    </row>
    <row r="10878" spans="1:22" x14ac:dyDescent="0.3">
      <c r="B10878" s="4" t="s">
        <v>19</v>
      </c>
      <c r="C10878" s="4" t="s">
        <v>17521</v>
      </c>
      <c r="D10878" s="4" t="s">
        <v>18236</v>
      </c>
      <c r="E10878" s="4" t="s">
        <v>17572</v>
      </c>
      <c r="F10878" s="4" t="s">
        <v>18687</v>
      </c>
      <c r="G10878" s="4" t="s">
        <v>18689</v>
      </c>
      <c r="H10878" s="5" t="s">
        <v>18690</v>
      </c>
      <c r="I10878" s="5" t="s">
        <v>7821</v>
      </c>
    </row>
    <row r="10879" spans="1:22" x14ac:dyDescent="0.3">
      <c r="B10879" s="4" t="s">
        <v>19</v>
      </c>
      <c r="C10879" s="4" t="s">
        <v>17521</v>
      </c>
      <c r="D10879" s="4" t="s">
        <v>18236</v>
      </c>
      <c r="E10879" s="4" t="s">
        <v>17572</v>
      </c>
      <c r="F10879" s="4" t="s">
        <v>18687</v>
      </c>
      <c r="G10879" s="4" t="s">
        <v>18691</v>
      </c>
      <c r="H10879" s="5" t="s">
        <v>18692</v>
      </c>
      <c r="I10879" s="5" t="s">
        <v>7821</v>
      </c>
    </row>
    <row r="10880" spans="1:22" x14ac:dyDescent="0.3">
      <c r="B10880" s="4" t="s">
        <v>19</v>
      </c>
      <c r="C10880" s="4" t="s">
        <v>17521</v>
      </c>
      <c r="D10880" s="4" t="s">
        <v>18236</v>
      </c>
      <c r="E10880" s="4" t="s">
        <v>17572</v>
      </c>
      <c r="F10880" s="4" t="s">
        <v>18687</v>
      </c>
      <c r="G10880" s="4" t="s">
        <v>18693</v>
      </c>
      <c r="H10880" s="5" t="s">
        <v>18694</v>
      </c>
      <c r="I10880" s="5" t="s">
        <v>7821</v>
      </c>
    </row>
    <row r="10881" spans="1:23" x14ac:dyDescent="0.3">
      <c r="B10881" s="4" t="s">
        <v>19</v>
      </c>
      <c r="C10881" s="4" t="s">
        <v>17521</v>
      </c>
      <c r="D10881" s="4" t="s">
        <v>18236</v>
      </c>
      <c r="E10881" s="4" t="s">
        <v>17572</v>
      </c>
      <c r="F10881" s="4" t="s">
        <v>18687</v>
      </c>
      <c r="G10881" s="4" t="s">
        <v>18695</v>
      </c>
      <c r="H10881" s="5" t="s">
        <v>18696</v>
      </c>
      <c r="I10881" s="5" t="s">
        <v>7821</v>
      </c>
    </row>
    <row r="10882" spans="1:23" x14ac:dyDescent="0.3">
      <c r="B10882" s="4" t="s">
        <v>19</v>
      </c>
      <c r="C10882" s="4" t="s">
        <v>17521</v>
      </c>
      <c r="D10882" s="4" t="s">
        <v>18236</v>
      </c>
      <c r="E10882" s="4" t="s">
        <v>17572</v>
      </c>
      <c r="F10882" s="4" t="s">
        <v>18687</v>
      </c>
      <c r="G10882" s="4" t="s">
        <v>18697</v>
      </c>
      <c r="H10882" s="5" t="s">
        <v>18698</v>
      </c>
      <c r="I10882" s="5" t="s">
        <v>7821</v>
      </c>
    </row>
    <row r="10883" spans="1:23" x14ac:dyDescent="0.3">
      <c r="B10883" s="4" t="s">
        <v>19</v>
      </c>
      <c r="C10883" s="4" t="s">
        <v>17521</v>
      </c>
      <c r="D10883" s="4" t="s">
        <v>18236</v>
      </c>
      <c r="E10883" s="4" t="s">
        <v>17572</v>
      </c>
      <c r="F10883" s="4" t="s">
        <v>18687</v>
      </c>
      <c r="G10883" s="4" t="s">
        <v>18699</v>
      </c>
      <c r="H10883" s="5" t="s">
        <v>18700</v>
      </c>
      <c r="I10883" s="5" t="s">
        <v>7821</v>
      </c>
    </row>
    <row r="10884" spans="1:23" x14ac:dyDescent="0.3">
      <c r="L10884" s="163" t="s">
        <v>0</v>
      </c>
      <c r="M10884" s="163"/>
      <c r="N10884" s="163"/>
      <c r="O10884" s="163" t="s">
        <v>1</v>
      </c>
      <c r="P10884" s="163"/>
      <c r="Q10884" s="163"/>
      <c r="R10884" s="163"/>
      <c r="S10884" s="164" t="s">
        <v>31185</v>
      </c>
      <c r="T10884" s="164"/>
      <c r="U10884" s="164"/>
      <c r="V10884" s="164"/>
      <c r="W10884" s="164"/>
    </row>
    <row r="10885" spans="1:23" ht="43.2" x14ac:dyDescent="0.3">
      <c r="B10885" s="2" t="s">
        <v>19</v>
      </c>
      <c r="C10885" s="2" t="s">
        <v>17521</v>
      </c>
      <c r="D10885" s="2" t="s">
        <v>18236</v>
      </c>
      <c r="E10885" s="2" t="s">
        <v>17572</v>
      </c>
      <c r="F10885" s="2" t="s">
        <v>18701</v>
      </c>
      <c r="H10885" s="3" t="s">
        <v>18702</v>
      </c>
      <c r="L10885" s="123" t="s">
        <v>12</v>
      </c>
      <c r="M10885" s="123" t="s">
        <v>13</v>
      </c>
      <c r="N10885" s="123" t="s">
        <v>14</v>
      </c>
      <c r="O10885" s="123" t="s">
        <v>32311</v>
      </c>
      <c r="P10885" s="123" t="s">
        <v>31195</v>
      </c>
      <c r="Q10885" s="123" t="s">
        <v>31198</v>
      </c>
      <c r="R10885" s="123" t="s">
        <v>31196</v>
      </c>
      <c r="S10885" s="126" t="s">
        <v>15</v>
      </c>
      <c r="T10885" s="126" t="s">
        <v>34037</v>
      </c>
      <c r="U10885" s="126" t="s">
        <v>17</v>
      </c>
      <c r="V10885" s="126" t="s">
        <v>18</v>
      </c>
      <c r="W10885" s="126" t="s">
        <v>31184</v>
      </c>
    </row>
    <row r="10886" spans="1:23" x14ac:dyDescent="0.3">
      <c r="A10886" t="s">
        <v>32460</v>
      </c>
      <c r="B10886" s="2" t="s">
        <v>19</v>
      </c>
      <c r="C10886" s="2" t="s">
        <v>17521</v>
      </c>
      <c r="D10886" s="2" t="s">
        <v>18236</v>
      </c>
      <c r="E10886" s="2" t="s">
        <v>17572</v>
      </c>
      <c r="F10886" s="2" t="s">
        <v>18701</v>
      </c>
      <c r="G10886" s="2" t="s">
        <v>18703</v>
      </c>
      <c r="H10886" s="3" t="s">
        <v>18704</v>
      </c>
      <c r="I10886" s="3" t="s">
        <v>18705</v>
      </c>
      <c r="K10886" s="2" t="s">
        <v>36</v>
      </c>
      <c r="O10886" s="7" t="s">
        <v>32642</v>
      </c>
      <c r="P10886" s="7" t="s">
        <v>34047</v>
      </c>
      <c r="Q10886" s="2" t="s">
        <v>34265</v>
      </c>
      <c r="R10886" s="2" t="s">
        <v>34266</v>
      </c>
      <c r="S10886" s="2">
        <v>32</v>
      </c>
      <c r="T10886" s="2">
        <v>32</v>
      </c>
      <c r="U10886" s="26" t="s">
        <v>31186</v>
      </c>
      <c r="W10886" s="26">
        <v>1</v>
      </c>
    </row>
    <row r="10887" spans="1:23" x14ac:dyDescent="0.3">
      <c r="A10887" t="s">
        <v>32460</v>
      </c>
      <c r="B10887" s="2" t="s">
        <v>19</v>
      </c>
      <c r="C10887" s="2" t="s">
        <v>17521</v>
      </c>
      <c r="D10887" s="2" t="s">
        <v>18236</v>
      </c>
      <c r="E10887" s="2" t="s">
        <v>17572</v>
      </c>
      <c r="F10887" s="2" t="s">
        <v>18701</v>
      </c>
      <c r="G10887" s="2" t="s">
        <v>18706</v>
      </c>
      <c r="H10887" s="3" t="s">
        <v>18707</v>
      </c>
      <c r="I10887" s="3" t="s">
        <v>18705</v>
      </c>
      <c r="K10887" s="2" t="s">
        <v>36</v>
      </c>
      <c r="O10887" s="7" t="s">
        <v>32642</v>
      </c>
      <c r="P10887" s="7" t="s">
        <v>34047</v>
      </c>
      <c r="Q10887" s="2" t="s">
        <v>34265</v>
      </c>
      <c r="R10887" s="2" t="s">
        <v>34266</v>
      </c>
      <c r="S10887" s="2">
        <v>40</v>
      </c>
      <c r="T10887" s="2">
        <v>40</v>
      </c>
      <c r="U10887" s="26" t="s">
        <v>31186</v>
      </c>
      <c r="W10887" s="26">
        <v>1</v>
      </c>
    </row>
    <row r="10888" spans="1:23" x14ac:dyDescent="0.3">
      <c r="A10888" t="s">
        <v>32460</v>
      </c>
      <c r="B10888" s="2" t="s">
        <v>19</v>
      </c>
      <c r="C10888" s="2" t="s">
        <v>17521</v>
      </c>
      <c r="D10888" s="2" t="s">
        <v>18236</v>
      </c>
      <c r="E10888" s="2" t="s">
        <v>17572</v>
      </c>
      <c r="F10888" s="2" t="s">
        <v>18701</v>
      </c>
      <c r="G10888" s="2" t="s">
        <v>18708</v>
      </c>
      <c r="H10888" s="3" t="s">
        <v>18709</v>
      </c>
      <c r="I10888" s="3" t="s">
        <v>18705</v>
      </c>
      <c r="J10888" s="3">
        <v>4</v>
      </c>
      <c r="K10888" s="2" t="s">
        <v>36</v>
      </c>
      <c r="O10888" s="7" t="s">
        <v>32642</v>
      </c>
      <c r="P10888" s="7" t="s">
        <v>34047</v>
      </c>
      <c r="Q10888" s="2" t="s">
        <v>34265</v>
      </c>
      <c r="R10888" s="2" t="s">
        <v>34266</v>
      </c>
      <c r="S10888" s="2">
        <v>63</v>
      </c>
      <c r="T10888" s="2">
        <v>63</v>
      </c>
      <c r="U10888" s="26" t="s">
        <v>31186</v>
      </c>
      <c r="W10888" s="26">
        <v>1</v>
      </c>
    </row>
    <row r="10889" spans="1:23" x14ac:dyDescent="0.3">
      <c r="A10889" t="s">
        <v>32460</v>
      </c>
      <c r="B10889" s="2" t="s">
        <v>19</v>
      </c>
      <c r="C10889" s="2" t="s">
        <v>17521</v>
      </c>
      <c r="D10889" s="2" t="s">
        <v>18236</v>
      </c>
      <c r="E10889" s="2" t="s">
        <v>17572</v>
      </c>
      <c r="F10889" s="2" t="s">
        <v>18701</v>
      </c>
      <c r="G10889" s="2" t="s">
        <v>18710</v>
      </c>
      <c r="H10889" s="3" t="s">
        <v>18711</v>
      </c>
      <c r="I10889" s="3" t="s">
        <v>18705</v>
      </c>
      <c r="J10889" s="3">
        <v>1</v>
      </c>
      <c r="K10889" s="2" t="s">
        <v>36</v>
      </c>
      <c r="O10889" s="7" t="s">
        <v>32642</v>
      </c>
      <c r="P10889" s="7" t="s">
        <v>34047</v>
      </c>
      <c r="Q10889" s="2" t="s">
        <v>34265</v>
      </c>
      <c r="R10889" s="2" t="s">
        <v>34266</v>
      </c>
      <c r="S10889" s="2">
        <v>110</v>
      </c>
      <c r="T10889" s="2">
        <v>110</v>
      </c>
      <c r="U10889" s="26" t="s">
        <v>31186</v>
      </c>
      <c r="W10889" s="26">
        <v>1</v>
      </c>
    </row>
    <row r="10890" spans="1:23" x14ac:dyDescent="0.3">
      <c r="A10890" t="s">
        <v>32460</v>
      </c>
      <c r="B10890" s="2" t="s">
        <v>19</v>
      </c>
      <c r="C10890" s="2" t="s">
        <v>17521</v>
      </c>
      <c r="D10890" s="2" t="s">
        <v>18236</v>
      </c>
      <c r="E10890" s="2" t="s">
        <v>17572</v>
      </c>
      <c r="F10890" s="2" t="s">
        <v>18701</v>
      </c>
      <c r="G10890" s="2" t="s">
        <v>18712</v>
      </c>
      <c r="H10890" s="3" t="s">
        <v>18713</v>
      </c>
      <c r="I10890" s="3" t="s">
        <v>18705</v>
      </c>
      <c r="J10890" s="3">
        <v>3</v>
      </c>
      <c r="K10890" s="2" t="s">
        <v>36</v>
      </c>
      <c r="O10890" s="7" t="s">
        <v>32642</v>
      </c>
      <c r="P10890" s="7" t="s">
        <v>34047</v>
      </c>
      <c r="Q10890" s="2" t="s">
        <v>34265</v>
      </c>
      <c r="R10890" s="2" t="s">
        <v>34266</v>
      </c>
      <c r="S10890" s="2">
        <v>160</v>
      </c>
      <c r="T10890" s="2">
        <v>160</v>
      </c>
      <c r="U10890" s="26" t="s">
        <v>31186</v>
      </c>
      <c r="W10890" s="26">
        <v>1</v>
      </c>
    </row>
    <row r="10891" spans="1:23" x14ac:dyDescent="0.3">
      <c r="A10891" t="s">
        <v>32460</v>
      </c>
      <c r="B10891" s="2" t="s">
        <v>19</v>
      </c>
      <c r="C10891" s="2" t="s">
        <v>17521</v>
      </c>
      <c r="D10891" s="2" t="s">
        <v>18236</v>
      </c>
      <c r="E10891" s="2" t="s">
        <v>17572</v>
      </c>
      <c r="F10891" s="2" t="s">
        <v>18701</v>
      </c>
      <c r="G10891" s="2" t="s">
        <v>18714</v>
      </c>
      <c r="H10891" s="3" t="s">
        <v>18715</v>
      </c>
      <c r="I10891" s="3" t="s">
        <v>18705</v>
      </c>
      <c r="K10891" s="2" t="s">
        <v>36</v>
      </c>
      <c r="O10891" s="7" t="s">
        <v>32642</v>
      </c>
      <c r="P10891" s="7" t="s">
        <v>34047</v>
      </c>
      <c r="Q10891" s="2" t="s">
        <v>34265</v>
      </c>
      <c r="R10891" s="2" t="s">
        <v>34266</v>
      </c>
      <c r="S10891" s="2">
        <v>225</v>
      </c>
      <c r="T10891" s="2">
        <v>225</v>
      </c>
      <c r="U10891" s="26" t="s">
        <v>31186</v>
      </c>
      <c r="W10891" s="26">
        <v>1</v>
      </c>
    </row>
    <row r="10892" spans="1:23" x14ac:dyDescent="0.3">
      <c r="A10892" t="s">
        <v>32460</v>
      </c>
      <c r="B10892" s="2" t="s">
        <v>19</v>
      </c>
      <c r="C10892" s="2" t="s">
        <v>17521</v>
      </c>
      <c r="D10892" s="2" t="s">
        <v>18236</v>
      </c>
      <c r="E10892" s="2" t="s">
        <v>17572</v>
      </c>
      <c r="F10892" s="2" t="s">
        <v>18701</v>
      </c>
      <c r="G10892" s="2" t="s">
        <v>18716</v>
      </c>
      <c r="H10892" s="3" t="s">
        <v>18717</v>
      </c>
      <c r="I10892" s="3" t="s">
        <v>18705</v>
      </c>
      <c r="K10892" s="2" t="s">
        <v>36</v>
      </c>
      <c r="O10892" s="7" t="s">
        <v>32642</v>
      </c>
      <c r="P10892" s="7" t="s">
        <v>34047</v>
      </c>
      <c r="Q10892" s="2" t="s">
        <v>34265</v>
      </c>
      <c r="R10892" s="2" t="s">
        <v>34266</v>
      </c>
      <c r="S10892" s="2">
        <v>250</v>
      </c>
      <c r="T10892" s="2">
        <v>250</v>
      </c>
      <c r="U10892" s="26" t="s">
        <v>31186</v>
      </c>
      <c r="W10892" s="26">
        <v>1</v>
      </c>
    </row>
    <row r="10893" spans="1:23" x14ac:dyDescent="0.3">
      <c r="L10893" s="163" t="s">
        <v>0</v>
      </c>
      <c r="M10893" s="163"/>
      <c r="N10893" s="163"/>
      <c r="O10893" s="163" t="s">
        <v>1</v>
      </c>
      <c r="P10893" s="163"/>
    </row>
    <row r="10894" spans="1:23" ht="43.2" x14ac:dyDescent="0.3">
      <c r="B10894" s="2" t="s">
        <v>19</v>
      </c>
      <c r="C10894" s="2" t="s">
        <v>17521</v>
      </c>
      <c r="D10894" s="2" t="s">
        <v>18236</v>
      </c>
      <c r="E10894" s="2" t="s">
        <v>17572</v>
      </c>
      <c r="F10894" s="2" t="s">
        <v>18718</v>
      </c>
      <c r="H10894" s="3" t="s">
        <v>18719</v>
      </c>
      <c r="L10894" s="123" t="s">
        <v>12</v>
      </c>
      <c r="M10894" s="123" t="s">
        <v>13</v>
      </c>
      <c r="N10894" s="123" t="s">
        <v>14</v>
      </c>
      <c r="O10894" s="123" t="s">
        <v>32311</v>
      </c>
      <c r="P10894" s="123" t="s">
        <v>31195</v>
      </c>
    </row>
    <row r="10895" spans="1:23" ht="28.8" x14ac:dyDescent="0.3">
      <c r="B10895" s="4" t="s">
        <v>19</v>
      </c>
      <c r="C10895" s="4" t="s">
        <v>17521</v>
      </c>
      <c r="D10895" s="4" t="s">
        <v>18236</v>
      </c>
      <c r="E10895" s="4" t="s">
        <v>17572</v>
      </c>
      <c r="F10895" s="4" t="s">
        <v>18718</v>
      </c>
      <c r="G10895" s="4" t="s">
        <v>18720</v>
      </c>
      <c r="H10895" s="5" t="s">
        <v>18721</v>
      </c>
      <c r="I10895" s="5" t="s">
        <v>7821</v>
      </c>
    </row>
    <row r="10896" spans="1:23" ht="28.8" x14ac:dyDescent="0.3">
      <c r="B10896" s="4" t="s">
        <v>19</v>
      </c>
      <c r="C10896" s="4" t="s">
        <v>17521</v>
      </c>
      <c r="D10896" s="4" t="s">
        <v>18236</v>
      </c>
      <c r="E10896" s="4" t="s">
        <v>17572</v>
      </c>
      <c r="F10896" s="4" t="s">
        <v>18718</v>
      </c>
      <c r="G10896" s="4" t="s">
        <v>18722</v>
      </c>
      <c r="H10896" s="5" t="s">
        <v>18723</v>
      </c>
      <c r="I10896" s="5" t="s">
        <v>7821</v>
      </c>
    </row>
    <row r="10897" spans="1:23" ht="28.8" x14ac:dyDescent="0.3">
      <c r="B10897" s="4" t="s">
        <v>19</v>
      </c>
      <c r="C10897" s="4" t="s">
        <v>17521</v>
      </c>
      <c r="D10897" s="4" t="s">
        <v>18236</v>
      </c>
      <c r="E10897" s="4" t="s">
        <v>17572</v>
      </c>
      <c r="F10897" s="4" t="s">
        <v>18718</v>
      </c>
      <c r="G10897" s="4" t="s">
        <v>18724</v>
      </c>
      <c r="H10897" s="5" t="s">
        <v>18725</v>
      </c>
      <c r="I10897" s="5" t="s">
        <v>7821</v>
      </c>
    </row>
    <row r="10898" spans="1:23" ht="28.8" x14ac:dyDescent="0.3">
      <c r="B10898" s="4" t="s">
        <v>19</v>
      </c>
      <c r="C10898" s="4" t="s">
        <v>17521</v>
      </c>
      <c r="D10898" s="4" t="s">
        <v>18236</v>
      </c>
      <c r="E10898" s="4" t="s">
        <v>17572</v>
      </c>
      <c r="F10898" s="4" t="s">
        <v>18718</v>
      </c>
      <c r="G10898" s="4" t="s">
        <v>18726</v>
      </c>
      <c r="H10898" s="5" t="s">
        <v>18727</v>
      </c>
      <c r="I10898" s="5" t="s">
        <v>7821</v>
      </c>
    </row>
    <row r="10899" spans="1:23" ht="28.8" x14ac:dyDescent="0.3">
      <c r="B10899" s="4" t="s">
        <v>19</v>
      </c>
      <c r="C10899" s="4" t="s">
        <v>17521</v>
      </c>
      <c r="D10899" s="4" t="s">
        <v>18236</v>
      </c>
      <c r="E10899" s="4" t="s">
        <v>17572</v>
      </c>
      <c r="F10899" s="4" t="s">
        <v>18718</v>
      </c>
      <c r="G10899" s="4" t="s">
        <v>18728</v>
      </c>
      <c r="H10899" s="5" t="s">
        <v>18729</v>
      </c>
      <c r="I10899" s="5" t="s">
        <v>7821</v>
      </c>
    </row>
    <row r="10900" spans="1:23" x14ac:dyDescent="0.3">
      <c r="L10900" s="163" t="s">
        <v>0</v>
      </c>
      <c r="M10900" s="163"/>
      <c r="N10900" s="163"/>
      <c r="O10900" s="163" t="s">
        <v>1</v>
      </c>
      <c r="P10900" s="163"/>
      <c r="Q10900" s="163"/>
      <c r="R10900" s="163"/>
      <c r="S10900" s="164" t="s">
        <v>31185</v>
      </c>
      <c r="T10900" s="164"/>
      <c r="U10900" s="164"/>
      <c r="V10900" s="164"/>
      <c r="W10900" s="164"/>
    </row>
    <row r="10901" spans="1:23" ht="43.2" x14ac:dyDescent="0.3">
      <c r="B10901" s="2" t="s">
        <v>19</v>
      </c>
      <c r="C10901" s="2" t="s">
        <v>17521</v>
      </c>
      <c r="D10901" s="2" t="s">
        <v>18236</v>
      </c>
      <c r="E10901" s="2" t="s">
        <v>17572</v>
      </c>
      <c r="F10901" s="2" t="s">
        <v>18730</v>
      </c>
      <c r="H10901" s="3" t="s">
        <v>18731</v>
      </c>
      <c r="L10901" s="123" t="s">
        <v>12</v>
      </c>
      <c r="M10901" s="123" t="s">
        <v>13</v>
      </c>
      <c r="N10901" s="123" t="s">
        <v>14</v>
      </c>
      <c r="O10901" s="123" t="s">
        <v>32311</v>
      </c>
      <c r="P10901" s="123" t="s">
        <v>31195</v>
      </c>
      <c r="Q10901" s="123" t="s">
        <v>31196</v>
      </c>
      <c r="R10901" s="123" t="s">
        <v>33082</v>
      </c>
      <c r="S10901" s="126" t="s">
        <v>15</v>
      </c>
      <c r="T10901" s="126" t="s">
        <v>34037</v>
      </c>
      <c r="U10901" s="126" t="s">
        <v>17</v>
      </c>
      <c r="V10901" s="126" t="s">
        <v>18</v>
      </c>
      <c r="W10901" s="126" t="s">
        <v>31184</v>
      </c>
    </row>
    <row r="10902" spans="1:23" ht="28.8" x14ac:dyDescent="0.3">
      <c r="A10902" t="s">
        <v>32460</v>
      </c>
      <c r="B10902" s="2" t="s">
        <v>19</v>
      </c>
      <c r="C10902" s="2" t="s">
        <v>17521</v>
      </c>
      <c r="D10902" s="2" t="s">
        <v>18236</v>
      </c>
      <c r="E10902" s="2" t="s">
        <v>17572</v>
      </c>
      <c r="F10902" s="2" t="s">
        <v>18730</v>
      </c>
      <c r="G10902" s="2" t="s">
        <v>18732</v>
      </c>
      <c r="H10902" s="3" t="s">
        <v>18733</v>
      </c>
      <c r="I10902" s="3" t="s">
        <v>7821</v>
      </c>
      <c r="J10902" s="3">
        <v>1</v>
      </c>
      <c r="K10902" s="2" t="s">
        <v>36</v>
      </c>
      <c r="O10902" s="7" t="s">
        <v>32642</v>
      </c>
      <c r="P10902" s="7" t="s">
        <v>34047</v>
      </c>
      <c r="Q10902" s="2" t="s">
        <v>34267</v>
      </c>
      <c r="R10902" s="2" t="s">
        <v>34268</v>
      </c>
      <c r="S10902" s="2">
        <v>110</v>
      </c>
      <c r="T10902" s="2">
        <v>110</v>
      </c>
      <c r="U10902" s="26" t="s">
        <v>31186</v>
      </c>
      <c r="W10902" s="26">
        <v>1</v>
      </c>
    </row>
    <row r="10903" spans="1:23" ht="28.8" x14ac:dyDescent="0.3">
      <c r="A10903" t="s">
        <v>32460</v>
      </c>
      <c r="B10903" s="2" t="s">
        <v>19</v>
      </c>
      <c r="C10903" s="2" t="s">
        <v>17521</v>
      </c>
      <c r="D10903" s="2" t="s">
        <v>18236</v>
      </c>
      <c r="E10903" s="2" t="s">
        <v>17572</v>
      </c>
      <c r="F10903" s="2" t="s">
        <v>18730</v>
      </c>
      <c r="G10903" s="2" t="s">
        <v>18734</v>
      </c>
      <c r="H10903" s="3" t="s">
        <v>18735</v>
      </c>
      <c r="I10903" s="3" t="s">
        <v>7821</v>
      </c>
      <c r="K10903" s="2" t="s">
        <v>36</v>
      </c>
      <c r="O10903" s="7" t="s">
        <v>32642</v>
      </c>
      <c r="P10903" s="7" t="s">
        <v>34047</v>
      </c>
      <c r="Q10903" s="2" t="s">
        <v>34267</v>
      </c>
      <c r="R10903" s="2" t="s">
        <v>34268</v>
      </c>
      <c r="S10903" s="2">
        <v>160</v>
      </c>
      <c r="T10903" s="2">
        <v>160</v>
      </c>
      <c r="U10903" s="26" t="s">
        <v>31186</v>
      </c>
      <c r="W10903" s="26">
        <v>1</v>
      </c>
    </row>
    <row r="10904" spans="1:23" x14ac:dyDescent="0.3">
      <c r="L10904" s="163" t="s">
        <v>0</v>
      </c>
      <c r="M10904" s="163"/>
      <c r="N10904" s="163"/>
      <c r="O10904" s="163" t="s">
        <v>1</v>
      </c>
      <c r="P10904" s="163"/>
      <c r="Q10904" s="163"/>
    </row>
    <row r="10905" spans="1:23" ht="43.2" x14ac:dyDescent="0.3">
      <c r="B10905" s="2" t="s">
        <v>19</v>
      </c>
      <c r="C10905" s="2" t="s">
        <v>17521</v>
      </c>
      <c r="D10905" s="2" t="s">
        <v>18236</v>
      </c>
      <c r="E10905" s="2" t="s">
        <v>17572</v>
      </c>
      <c r="F10905" s="2" t="s">
        <v>18736</v>
      </c>
      <c r="H10905" s="3" t="s">
        <v>18737</v>
      </c>
      <c r="L10905" s="123" t="s">
        <v>12</v>
      </c>
      <c r="M10905" s="123" t="s">
        <v>13</v>
      </c>
      <c r="N10905" s="123" t="s">
        <v>14</v>
      </c>
      <c r="O10905" s="123" t="s">
        <v>32311</v>
      </c>
      <c r="P10905" s="123" t="s">
        <v>31743</v>
      </c>
      <c r="Q10905" s="123" t="s">
        <v>31198</v>
      </c>
    </row>
    <row r="10906" spans="1:23" x14ac:dyDescent="0.3">
      <c r="A10906" t="s">
        <v>32460</v>
      </c>
      <c r="B10906" s="2" t="s">
        <v>19</v>
      </c>
      <c r="C10906" s="2" t="s">
        <v>17521</v>
      </c>
      <c r="D10906" s="2" t="s">
        <v>18236</v>
      </c>
      <c r="E10906" s="2" t="s">
        <v>17572</v>
      </c>
      <c r="F10906" s="2" t="s">
        <v>18736</v>
      </c>
      <c r="G10906" s="2" t="s">
        <v>18738</v>
      </c>
      <c r="H10906" s="3" t="s">
        <v>18739</v>
      </c>
      <c r="I10906" s="3" t="s">
        <v>7821</v>
      </c>
      <c r="K10906" s="2" t="s">
        <v>36</v>
      </c>
      <c r="O10906" s="7" t="s">
        <v>34178</v>
      </c>
      <c r="P10906" s="7" t="s">
        <v>34244</v>
      </c>
      <c r="Q10906" s="45" t="s">
        <v>34269</v>
      </c>
    </row>
    <row r="10907" spans="1:23" x14ac:dyDescent="0.3">
      <c r="A10907" t="s">
        <v>32460</v>
      </c>
      <c r="B10907" s="2" t="s">
        <v>19</v>
      </c>
      <c r="C10907" s="2" t="s">
        <v>17521</v>
      </c>
      <c r="D10907" s="2" t="s">
        <v>18236</v>
      </c>
      <c r="E10907" s="2" t="s">
        <v>17572</v>
      </c>
      <c r="F10907" s="2" t="s">
        <v>18736</v>
      </c>
      <c r="G10907" s="2" t="s">
        <v>18740</v>
      </c>
      <c r="H10907" s="3" t="s">
        <v>18741</v>
      </c>
      <c r="I10907" s="3" t="s">
        <v>7821</v>
      </c>
      <c r="K10907" s="2" t="s">
        <v>36</v>
      </c>
      <c r="O10907" s="7" t="s">
        <v>34178</v>
      </c>
      <c r="P10907" s="7" t="s">
        <v>34244</v>
      </c>
      <c r="Q10907" s="45" t="s">
        <v>34270</v>
      </c>
    </row>
    <row r="10908" spans="1:23" x14ac:dyDescent="0.3">
      <c r="A10908" t="s">
        <v>32460</v>
      </c>
      <c r="B10908" s="2" t="s">
        <v>19</v>
      </c>
      <c r="C10908" s="2" t="s">
        <v>17521</v>
      </c>
      <c r="D10908" s="2" t="s">
        <v>18236</v>
      </c>
      <c r="E10908" s="2" t="s">
        <v>17572</v>
      </c>
      <c r="F10908" s="2" t="s">
        <v>18736</v>
      </c>
      <c r="G10908" s="2" t="s">
        <v>18742</v>
      </c>
      <c r="H10908" s="3" t="s">
        <v>18743</v>
      </c>
      <c r="I10908" s="3" t="s">
        <v>7821</v>
      </c>
      <c r="J10908" s="3">
        <v>1</v>
      </c>
      <c r="K10908" s="2" t="s">
        <v>36</v>
      </c>
      <c r="O10908" s="7" t="s">
        <v>34178</v>
      </c>
      <c r="P10908" s="7" t="s">
        <v>34244</v>
      </c>
      <c r="Q10908" s="45" t="s">
        <v>34271</v>
      </c>
    </row>
    <row r="10909" spans="1:23" x14ac:dyDescent="0.3">
      <c r="A10909" t="s">
        <v>32460</v>
      </c>
      <c r="B10909" s="2" t="s">
        <v>19</v>
      </c>
      <c r="C10909" s="2" t="s">
        <v>17521</v>
      </c>
      <c r="D10909" s="2" t="s">
        <v>18236</v>
      </c>
      <c r="E10909" s="2" t="s">
        <v>17572</v>
      </c>
      <c r="F10909" s="2" t="s">
        <v>18736</v>
      </c>
      <c r="G10909" s="2" t="s">
        <v>18744</v>
      </c>
      <c r="H10909" s="3" t="s">
        <v>18745</v>
      </c>
      <c r="I10909" s="3" t="s">
        <v>7821</v>
      </c>
      <c r="K10909" s="2" t="s">
        <v>36</v>
      </c>
      <c r="O10909" s="7" t="s">
        <v>34178</v>
      </c>
      <c r="P10909" s="7" t="s">
        <v>34244</v>
      </c>
      <c r="Q10909" s="45" t="s">
        <v>34272</v>
      </c>
    </row>
    <row r="10910" spans="1:23" x14ac:dyDescent="0.3">
      <c r="L10910" s="163" t="s">
        <v>0</v>
      </c>
      <c r="M10910" s="163"/>
      <c r="N10910" s="163"/>
      <c r="O10910" s="163" t="s">
        <v>1</v>
      </c>
      <c r="P10910" s="163"/>
      <c r="Q10910" s="163"/>
      <c r="R10910" s="164" t="s">
        <v>31185</v>
      </c>
      <c r="S10910" s="164"/>
      <c r="T10910" s="164"/>
      <c r="U10910" s="164"/>
      <c r="V10910" s="164"/>
    </row>
    <row r="10911" spans="1:23" ht="43.2" x14ac:dyDescent="0.3">
      <c r="B10911" s="2" t="s">
        <v>19</v>
      </c>
      <c r="C10911" s="2" t="s">
        <v>17521</v>
      </c>
      <c r="D10911" s="2" t="s">
        <v>18236</v>
      </c>
      <c r="E10911" s="2" t="s">
        <v>17572</v>
      </c>
      <c r="F10911" s="2" t="s">
        <v>18746</v>
      </c>
      <c r="H10911" s="3" t="s">
        <v>18747</v>
      </c>
      <c r="L10911" s="123" t="s">
        <v>12</v>
      </c>
      <c r="M10911" s="123" t="s">
        <v>13</v>
      </c>
      <c r="N10911" s="123" t="s">
        <v>14</v>
      </c>
      <c r="O10911" s="123" t="s">
        <v>32311</v>
      </c>
      <c r="P10911" s="123" t="s">
        <v>31195</v>
      </c>
      <c r="Q10911" s="123" t="s">
        <v>31197</v>
      </c>
      <c r="R10911" s="126" t="s">
        <v>15</v>
      </c>
      <c r="S10911" s="126" t="s">
        <v>34037</v>
      </c>
      <c r="T10911" s="126" t="s">
        <v>17</v>
      </c>
      <c r="U10911" s="126" t="s">
        <v>18</v>
      </c>
      <c r="V10911" s="126" t="s">
        <v>31184</v>
      </c>
    </row>
    <row r="10912" spans="1:23" x14ac:dyDescent="0.3">
      <c r="A10912" t="s">
        <v>32460</v>
      </c>
      <c r="B10912" s="2" t="s">
        <v>19</v>
      </c>
      <c r="C10912" s="2" t="s">
        <v>17521</v>
      </c>
      <c r="D10912" s="2" t="s">
        <v>18236</v>
      </c>
      <c r="E10912" s="2" t="s">
        <v>17572</v>
      </c>
      <c r="F10912" s="2" t="s">
        <v>18746</v>
      </c>
      <c r="G10912" s="2" t="s">
        <v>18748</v>
      </c>
      <c r="H10912" s="3" t="s">
        <v>18749</v>
      </c>
      <c r="I10912" s="3" t="s">
        <v>1792</v>
      </c>
      <c r="J10912" s="3">
        <v>1</v>
      </c>
      <c r="K10912" s="2" t="s">
        <v>36</v>
      </c>
      <c r="O10912" s="7" t="s">
        <v>32859</v>
      </c>
      <c r="P10912" s="7" t="s">
        <v>34241</v>
      </c>
      <c r="Q10912" s="2" t="s">
        <v>32652</v>
      </c>
      <c r="R10912" s="2">
        <v>315</v>
      </c>
      <c r="S10912" s="2">
        <v>315</v>
      </c>
      <c r="T10912" s="2" t="s">
        <v>31186</v>
      </c>
      <c r="V10912" s="26">
        <v>1</v>
      </c>
    </row>
    <row r="10913" spans="1:22" x14ac:dyDescent="0.3">
      <c r="A10913" t="s">
        <v>32460</v>
      </c>
      <c r="B10913" s="2" t="s">
        <v>19</v>
      </c>
      <c r="C10913" s="2" t="s">
        <v>17521</v>
      </c>
      <c r="D10913" s="2" t="s">
        <v>18236</v>
      </c>
      <c r="E10913" s="2" t="s">
        <v>17572</v>
      </c>
      <c r="F10913" s="2" t="s">
        <v>18746</v>
      </c>
      <c r="G10913" s="2" t="s">
        <v>18750</v>
      </c>
      <c r="H10913" s="3" t="s">
        <v>18751</v>
      </c>
      <c r="I10913" s="3" t="s">
        <v>1792</v>
      </c>
      <c r="K10913" s="2" t="s">
        <v>36</v>
      </c>
      <c r="O10913" s="7" t="s">
        <v>32859</v>
      </c>
      <c r="P10913" s="7" t="s">
        <v>34241</v>
      </c>
      <c r="Q10913" s="2" t="s">
        <v>32652</v>
      </c>
      <c r="R10913" s="2">
        <v>400</v>
      </c>
      <c r="S10913" s="2">
        <v>400</v>
      </c>
      <c r="T10913" s="2" t="s">
        <v>31186</v>
      </c>
      <c r="V10913" s="26">
        <v>1</v>
      </c>
    </row>
    <row r="10914" spans="1:22" x14ac:dyDescent="0.3">
      <c r="B10914" s="2" t="s">
        <v>19</v>
      </c>
      <c r="C10914" s="2" t="s">
        <v>17521</v>
      </c>
      <c r="D10914" s="2" t="s">
        <v>18236</v>
      </c>
      <c r="E10914" s="2" t="s">
        <v>17574</v>
      </c>
      <c r="H10914" s="3" t="s">
        <v>18752</v>
      </c>
    </row>
    <row r="10915" spans="1:22" x14ac:dyDescent="0.3">
      <c r="L10915" s="163" t="s">
        <v>0</v>
      </c>
      <c r="M10915" s="163"/>
      <c r="N10915" s="163"/>
      <c r="O10915" s="163" t="s">
        <v>1</v>
      </c>
      <c r="P10915" s="163"/>
    </row>
    <row r="10916" spans="1:22" ht="43.2" x14ac:dyDescent="0.3">
      <c r="B10916" s="2" t="s">
        <v>19</v>
      </c>
      <c r="C10916" s="2" t="s">
        <v>17521</v>
      </c>
      <c r="D10916" s="2" t="s">
        <v>18236</v>
      </c>
      <c r="E10916" s="2" t="s">
        <v>17574</v>
      </c>
      <c r="F10916" s="2" t="s">
        <v>18753</v>
      </c>
      <c r="H10916" s="3" t="s">
        <v>18754</v>
      </c>
      <c r="L10916" s="123" t="s">
        <v>12</v>
      </c>
      <c r="M10916" s="123" t="s">
        <v>13</v>
      </c>
      <c r="N10916" s="123" t="s">
        <v>14</v>
      </c>
      <c r="O10916" s="123" t="s">
        <v>32311</v>
      </c>
      <c r="P10916" s="123" t="s">
        <v>31195</v>
      </c>
    </row>
    <row r="10917" spans="1:22" ht="43.2" x14ac:dyDescent="0.3">
      <c r="B10917" s="4" t="s">
        <v>19</v>
      </c>
      <c r="C10917" s="4" t="s">
        <v>17521</v>
      </c>
      <c r="D10917" s="4" t="s">
        <v>18236</v>
      </c>
      <c r="E10917" s="4" t="s">
        <v>17574</v>
      </c>
      <c r="F10917" s="4" t="s">
        <v>18753</v>
      </c>
      <c r="G10917" s="4" t="s">
        <v>18755</v>
      </c>
      <c r="H10917" s="5" t="s">
        <v>18756</v>
      </c>
      <c r="I10917" s="5" t="s">
        <v>18757</v>
      </c>
    </row>
    <row r="10918" spans="1:22" x14ac:dyDescent="0.3">
      <c r="L10918" s="163" t="s">
        <v>0</v>
      </c>
      <c r="M10918" s="163"/>
      <c r="N10918" s="163"/>
      <c r="O10918" s="163" t="s">
        <v>1</v>
      </c>
      <c r="P10918" s="163"/>
      <c r="Q10918" s="164" t="s">
        <v>31185</v>
      </c>
      <c r="R10918" s="164"/>
      <c r="S10918" s="164"/>
      <c r="T10918" s="164"/>
      <c r="U10918" s="164"/>
    </row>
    <row r="10919" spans="1:22" ht="43.2" x14ac:dyDescent="0.3">
      <c r="B10919" s="2" t="s">
        <v>19</v>
      </c>
      <c r="C10919" s="2" t="s">
        <v>17521</v>
      </c>
      <c r="D10919" s="2" t="s">
        <v>18236</v>
      </c>
      <c r="E10919" s="2" t="s">
        <v>17574</v>
      </c>
      <c r="F10919" s="2" t="s">
        <v>18758</v>
      </c>
      <c r="H10919" s="3" t="s">
        <v>18759</v>
      </c>
      <c r="L10919" s="123" t="s">
        <v>12</v>
      </c>
      <c r="M10919" s="123" t="s">
        <v>13</v>
      </c>
      <c r="N10919" s="123" t="s">
        <v>14</v>
      </c>
      <c r="O10919" s="123" t="s">
        <v>32311</v>
      </c>
      <c r="P10919" s="123" t="s">
        <v>31196</v>
      </c>
      <c r="Q10919" s="126" t="s">
        <v>15</v>
      </c>
      <c r="R10919" s="126" t="s">
        <v>34037</v>
      </c>
      <c r="S10919" s="126" t="s">
        <v>17</v>
      </c>
      <c r="T10919" s="126" t="s">
        <v>18</v>
      </c>
      <c r="U10919" s="126" t="s">
        <v>31184</v>
      </c>
    </row>
    <row r="10920" spans="1:22" ht="72" x14ac:dyDescent="0.3">
      <c r="A10920" t="s">
        <v>32460</v>
      </c>
      <c r="B10920" s="2" t="s">
        <v>19</v>
      </c>
      <c r="C10920" s="2" t="s">
        <v>17521</v>
      </c>
      <c r="D10920" s="2" t="s">
        <v>18236</v>
      </c>
      <c r="E10920" s="2" t="s">
        <v>17574</v>
      </c>
      <c r="F10920" s="2" t="s">
        <v>18758</v>
      </c>
      <c r="G10920" s="2" t="s">
        <v>18760</v>
      </c>
      <c r="H10920" s="3" t="s">
        <v>18761</v>
      </c>
      <c r="I10920" s="3" t="s">
        <v>2526</v>
      </c>
      <c r="J10920" s="3">
        <v>13</v>
      </c>
      <c r="K10920" s="2" t="s">
        <v>36</v>
      </c>
      <c r="O10920" s="7" t="s">
        <v>32650</v>
      </c>
      <c r="P10920" s="7" t="s">
        <v>34273</v>
      </c>
      <c r="Q10920" s="2">
        <v>0</v>
      </c>
      <c r="R10920" s="2">
        <v>60</v>
      </c>
      <c r="S10920" s="2" t="s">
        <v>31186</v>
      </c>
      <c r="U10920" s="26">
        <v>3</v>
      </c>
    </row>
    <row r="10921" spans="1:22" ht="72" x14ac:dyDescent="0.3">
      <c r="A10921" t="s">
        <v>32460</v>
      </c>
      <c r="B10921" s="2" t="s">
        <v>19</v>
      </c>
      <c r="C10921" s="2" t="s">
        <v>17521</v>
      </c>
      <c r="D10921" s="2" t="s">
        <v>18236</v>
      </c>
      <c r="E10921" s="2" t="s">
        <v>17574</v>
      </c>
      <c r="F10921" s="2" t="s">
        <v>18758</v>
      </c>
      <c r="G10921" s="2" t="s">
        <v>18762</v>
      </c>
      <c r="H10921" s="3" t="s">
        <v>18763</v>
      </c>
      <c r="I10921" s="3" t="s">
        <v>2526</v>
      </c>
      <c r="J10921" s="3">
        <v>24</v>
      </c>
      <c r="K10921" s="2" t="s">
        <v>36</v>
      </c>
      <c r="O10921" s="7" t="s">
        <v>32650</v>
      </c>
      <c r="P10921" s="7" t="s">
        <v>34273</v>
      </c>
      <c r="Q10921" s="2">
        <v>60</v>
      </c>
      <c r="R10921" s="2">
        <v>108</v>
      </c>
      <c r="S10921" s="2" t="s">
        <v>31186</v>
      </c>
      <c r="U10921" s="26">
        <v>3</v>
      </c>
    </row>
    <row r="10922" spans="1:22" ht="72" x14ac:dyDescent="0.3">
      <c r="A10922" t="s">
        <v>32460</v>
      </c>
      <c r="B10922" s="2" t="s">
        <v>19</v>
      </c>
      <c r="C10922" s="2" t="s">
        <v>17521</v>
      </c>
      <c r="D10922" s="2" t="s">
        <v>18236</v>
      </c>
      <c r="E10922" s="2" t="s">
        <v>17574</v>
      </c>
      <c r="F10922" s="2" t="s">
        <v>18758</v>
      </c>
      <c r="G10922" s="2" t="s">
        <v>18764</v>
      </c>
      <c r="H10922" s="3" t="s">
        <v>18765</v>
      </c>
      <c r="I10922" s="3" t="s">
        <v>2526</v>
      </c>
      <c r="J10922" s="3">
        <v>42</v>
      </c>
      <c r="K10922" s="2" t="s">
        <v>36</v>
      </c>
      <c r="O10922" s="7" t="s">
        <v>32650</v>
      </c>
      <c r="P10922" s="7" t="s">
        <v>34273</v>
      </c>
      <c r="Q10922" s="2">
        <v>108</v>
      </c>
      <c r="R10922" s="2">
        <v>219</v>
      </c>
      <c r="S10922" s="2" t="s">
        <v>31186</v>
      </c>
      <c r="U10922" s="26">
        <v>3</v>
      </c>
    </row>
    <row r="10923" spans="1:22" x14ac:dyDescent="0.3">
      <c r="L10923" s="163" t="s">
        <v>0</v>
      </c>
      <c r="M10923" s="163"/>
      <c r="N10923" s="163"/>
      <c r="O10923" s="163" t="s">
        <v>1</v>
      </c>
      <c r="P10923" s="163"/>
      <c r="Q10923" s="163"/>
      <c r="R10923" s="164" t="s">
        <v>34274</v>
      </c>
      <c r="S10923" s="164"/>
      <c r="T10923" s="164"/>
      <c r="U10923" s="164"/>
      <c r="V10923" s="164"/>
    </row>
    <row r="10924" spans="1:22" ht="43.2" x14ac:dyDescent="0.3">
      <c r="B10924" s="2" t="s">
        <v>19</v>
      </c>
      <c r="C10924" s="2" t="s">
        <v>17521</v>
      </c>
      <c r="D10924" s="2" t="s">
        <v>18236</v>
      </c>
      <c r="E10924" s="2" t="s">
        <v>17574</v>
      </c>
      <c r="F10924" s="2" t="s">
        <v>18766</v>
      </c>
      <c r="H10924" s="3" t="s">
        <v>18767</v>
      </c>
      <c r="L10924" s="123" t="s">
        <v>12</v>
      </c>
      <c r="M10924" s="123" t="s">
        <v>13</v>
      </c>
      <c r="N10924" s="123" t="s">
        <v>14</v>
      </c>
      <c r="O10924" s="123" t="s">
        <v>32311</v>
      </c>
      <c r="P10924" s="123" t="s">
        <v>31196</v>
      </c>
      <c r="Q10924" s="123" t="s">
        <v>32500</v>
      </c>
      <c r="R10924" s="126" t="s">
        <v>15</v>
      </c>
      <c r="S10924" s="126" t="s">
        <v>34037</v>
      </c>
      <c r="T10924" s="126" t="s">
        <v>17</v>
      </c>
      <c r="U10924" s="126" t="s">
        <v>18</v>
      </c>
      <c r="V10924" s="126" t="s">
        <v>31184</v>
      </c>
    </row>
    <row r="10925" spans="1:22" ht="43.2" x14ac:dyDescent="0.3">
      <c r="A10925" t="s">
        <v>32460</v>
      </c>
      <c r="B10925" s="2" t="s">
        <v>19</v>
      </c>
      <c r="C10925" s="2" t="s">
        <v>17521</v>
      </c>
      <c r="D10925" s="2" t="s">
        <v>18236</v>
      </c>
      <c r="E10925" s="2" t="s">
        <v>17574</v>
      </c>
      <c r="F10925" s="2" t="s">
        <v>18766</v>
      </c>
      <c r="G10925" s="2" t="s">
        <v>18768</v>
      </c>
      <c r="H10925" s="3" t="s">
        <v>18769</v>
      </c>
      <c r="I10925" s="3" t="s">
        <v>1758</v>
      </c>
      <c r="J10925" s="3">
        <v>9</v>
      </c>
      <c r="K10925" s="2" t="s">
        <v>36</v>
      </c>
      <c r="O10925" s="7" t="s">
        <v>34275</v>
      </c>
      <c r="P10925" s="7" t="s">
        <v>34276</v>
      </c>
      <c r="Q10925" s="2" t="s">
        <v>34277</v>
      </c>
      <c r="R10925" s="2">
        <v>0</v>
      </c>
      <c r="S10925" s="2">
        <v>15000</v>
      </c>
      <c r="T10925" s="2" t="s">
        <v>32782</v>
      </c>
      <c r="V10925" s="26">
        <v>3</v>
      </c>
    </row>
    <row r="10926" spans="1:22" ht="28.8" x14ac:dyDescent="0.3">
      <c r="A10926" t="s">
        <v>32460</v>
      </c>
      <c r="B10926" s="2" t="s">
        <v>19</v>
      </c>
      <c r="C10926" s="2" t="s">
        <v>17521</v>
      </c>
      <c r="D10926" s="2" t="s">
        <v>18236</v>
      </c>
      <c r="E10926" s="2" t="s">
        <v>17574</v>
      </c>
      <c r="F10926" s="2" t="s">
        <v>18766</v>
      </c>
      <c r="G10926" s="2" t="s">
        <v>18770</v>
      </c>
      <c r="H10926" s="3" t="s">
        <v>18771</v>
      </c>
      <c r="I10926" s="3" t="s">
        <v>1758</v>
      </c>
      <c r="K10926" s="2" t="s">
        <v>36</v>
      </c>
      <c r="O10926" s="7" t="s">
        <v>34275</v>
      </c>
      <c r="P10926" s="7" t="s">
        <v>34278</v>
      </c>
      <c r="Q10926" s="2" t="s">
        <v>34277</v>
      </c>
      <c r="R10926" s="2">
        <v>15000</v>
      </c>
      <c r="S10926" s="2">
        <v>150000</v>
      </c>
      <c r="T10926" s="2" t="s">
        <v>32782</v>
      </c>
      <c r="V10926" s="26">
        <v>2</v>
      </c>
    </row>
    <row r="10927" spans="1:22" ht="28.8" x14ac:dyDescent="0.3">
      <c r="A10927" t="s">
        <v>32460</v>
      </c>
      <c r="B10927" s="2" t="s">
        <v>19</v>
      </c>
      <c r="C10927" s="2" t="s">
        <v>17521</v>
      </c>
      <c r="D10927" s="2" t="s">
        <v>18236</v>
      </c>
      <c r="E10927" s="2" t="s">
        <v>17574</v>
      </c>
      <c r="F10927" s="2" t="s">
        <v>18766</v>
      </c>
      <c r="G10927" s="2" t="s">
        <v>18772</v>
      </c>
      <c r="H10927" s="3" t="s">
        <v>18773</v>
      </c>
      <c r="I10927" s="3" t="s">
        <v>1758</v>
      </c>
      <c r="K10927" s="2" t="s">
        <v>36</v>
      </c>
      <c r="O10927" s="7" t="s">
        <v>34275</v>
      </c>
      <c r="P10927" s="7" t="s">
        <v>34278</v>
      </c>
      <c r="Q10927" s="2" t="s">
        <v>34277</v>
      </c>
      <c r="R10927" s="2">
        <v>150000</v>
      </c>
      <c r="S10927" s="2" t="s">
        <v>31202</v>
      </c>
      <c r="T10927" s="2" t="s">
        <v>32782</v>
      </c>
      <c r="V10927" s="26">
        <v>3</v>
      </c>
    </row>
    <row r="10928" spans="1:22" x14ac:dyDescent="0.3">
      <c r="L10928" s="163" t="s">
        <v>0</v>
      </c>
      <c r="M10928" s="163"/>
      <c r="N10928" s="163"/>
      <c r="O10928" s="163" t="s">
        <v>1</v>
      </c>
      <c r="P10928" s="163"/>
    </row>
    <row r="10929" spans="1:16" ht="43.2" x14ac:dyDescent="0.3">
      <c r="B10929" s="2" t="s">
        <v>19</v>
      </c>
      <c r="C10929" s="2" t="s">
        <v>17521</v>
      </c>
      <c r="D10929" s="2" t="s">
        <v>18236</v>
      </c>
      <c r="E10929" s="2" t="s">
        <v>17574</v>
      </c>
      <c r="F10929" s="2" t="s">
        <v>18774</v>
      </c>
      <c r="H10929" s="3" t="s">
        <v>18775</v>
      </c>
      <c r="L10929" s="123" t="s">
        <v>12</v>
      </c>
      <c r="M10929" s="123" t="s">
        <v>13</v>
      </c>
      <c r="N10929" s="123" t="s">
        <v>14</v>
      </c>
      <c r="O10929" s="123" t="s">
        <v>32311</v>
      </c>
      <c r="P10929" s="123" t="s">
        <v>31195</v>
      </c>
    </row>
    <row r="10930" spans="1:16" ht="28.8" x14ac:dyDescent="0.3">
      <c r="B10930" s="4" t="s">
        <v>19</v>
      </c>
      <c r="C10930" s="4" t="s">
        <v>17521</v>
      </c>
      <c r="D10930" s="4" t="s">
        <v>18236</v>
      </c>
      <c r="E10930" s="4" t="s">
        <v>17574</v>
      </c>
      <c r="F10930" s="4" t="s">
        <v>18774</v>
      </c>
      <c r="G10930" s="4" t="s">
        <v>18776</v>
      </c>
      <c r="H10930" s="5" t="s">
        <v>18777</v>
      </c>
      <c r="I10930" s="5" t="s">
        <v>1758</v>
      </c>
    </row>
    <row r="10931" spans="1:16" x14ac:dyDescent="0.3">
      <c r="L10931" s="163" t="s">
        <v>0</v>
      </c>
      <c r="M10931" s="163"/>
      <c r="N10931" s="163"/>
      <c r="O10931" s="163" t="s">
        <v>1</v>
      </c>
      <c r="P10931" s="163"/>
    </row>
    <row r="10932" spans="1:16" ht="43.2" x14ac:dyDescent="0.3">
      <c r="B10932" s="2" t="s">
        <v>19</v>
      </c>
      <c r="C10932" s="2" t="s">
        <v>17521</v>
      </c>
      <c r="D10932" s="2" t="s">
        <v>18236</v>
      </c>
      <c r="E10932" s="2" t="s">
        <v>17574</v>
      </c>
      <c r="F10932" s="2" t="s">
        <v>18778</v>
      </c>
      <c r="H10932" s="3" t="s">
        <v>18779</v>
      </c>
      <c r="L10932" s="123" t="s">
        <v>12</v>
      </c>
      <c r="M10932" s="123" t="s">
        <v>13</v>
      </c>
      <c r="N10932" s="123" t="s">
        <v>14</v>
      </c>
      <c r="O10932" s="123" t="s">
        <v>32311</v>
      </c>
      <c r="P10932" s="123" t="s">
        <v>31195</v>
      </c>
    </row>
    <row r="10933" spans="1:16" ht="28.8" x14ac:dyDescent="0.3">
      <c r="B10933" s="4" t="s">
        <v>19</v>
      </c>
      <c r="C10933" s="4" t="s">
        <v>17521</v>
      </c>
      <c r="D10933" s="4" t="s">
        <v>18236</v>
      </c>
      <c r="E10933" s="4" t="s">
        <v>17574</v>
      </c>
      <c r="F10933" s="4" t="s">
        <v>18778</v>
      </c>
      <c r="G10933" s="4" t="s">
        <v>18780</v>
      </c>
      <c r="H10933" s="5" t="s">
        <v>18781</v>
      </c>
      <c r="I10933" s="5" t="s">
        <v>1758</v>
      </c>
    </row>
    <row r="10934" spans="1:16" x14ac:dyDescent="0.3">
      <c r="B10934" s="2" t="s">
        <v>19</v>
      </c>
      <c r="C10934" s="2" t="s">
        <v>18782</v>
      </c>
      <c r="H10934" s="3" t="s">
        <v>18783</v>
      </c>
    </row>
    <row r="10935" spans="1:16" x14ac:dyDescent="0.3">
      <c r="B10935" s="2" t="s">
        <v>19</v>
      </c>
      <c r="C10935" s="2" t="s">
        <v>18782</v>
      </c>
      <c r="D10935" s="2" t="s">
        <v>18784</v>
      </c>
      <c r="E10935" s="2" t="s">
        <v>18785</v>
      </c>
      <c r="H10935" s="3" t="s">
        <v>18786</v>
      </c>
    </row>
    <row r="10936" spans="1:16" x14ac:dyDescent="0.3">
      <c r="L10936" s="163" t="s">
        <v>0</v>
      </c>
      <c r="M10936" s="163"/>
      <c r="N10936" s="163"/>
      <c r="O10936" s="163" t="s">
        <v>1</v>
      </c>
      <c r="P10936" s="163"/>
    </row>
    <row r="10937" spans="1:16" ht="43.2" x14ac:dyDescent="0.3">
      <c r="B10937" s="2" t="s">
        <v>19</v>
      </c>
      <c r="C10937" s="2" t="s">
        <v>18782</v>
      </c>
      <c r="D10937" s="2" t="s">
        <v>18784</v>
      </c>
      <c r="E10937" s="2" t="s">
        <v>18785</v>
      </c>
      <c r="F10937" s="2" t="s">
        <v>18787</v>
      </c>
      <c r="H10937" s="3" t="s">
        <v>18788</v>
      </c>
      <c r="L10937" s="35" t="s">
        <v>12</v>
      </c>
      <c r="M10937" s="35" t="s">
        <v>13</v>
      </c>
      <c r="N10937" s="35" t="s">
        <v>14</v>
      </c>
      <c r="O10937" s="35" t="s">
        <v>32311</v>
      </c>
      <c r="P10937" s="35" t="s">
        <v>31195</v>
      </c>
    </row>
    <row r="10938" spans="1:16" x14ac:dyDescent="0.3">
      <c r="A10938" t="s">
        <v>32385</v>
      </c>
      <c r="B10938" s="2" t="s">
        <v>19</v>
      </c>
      <c r="C10938" s="2" t="s">
        <v>18782</v>
      </c>
      <c r="D10938" s="2" t="s">
        <v>18784</v>
      </c>
      <c r="E10938" s="2" t="s">
        <v>18785</v>
      </c>
      <c r="F10938" s="2" t="s">
        <v>18787</v>
      </c>
      <c r="G10938" s="2" t="s">
        <v>18789</v>
      </c>
      <c r="H10938" s="6" t="s">
        <v>18790</v>
      </c>
      <c r="I10938" s="3" t="s">
        <v>3377</v>
      </c>
      <c r="J10938" s="3">
        <v>3336</v>
      </c>
      <c r="K10938" s="2" t="s">
        <v>36</v>
      </c>
    </row>
    <row r="10939" spans="1:16" x14ac:dyDescent="0.3">
      <c r="L10939" s="163" t="s">
        <v>0</v>
      </c>
      <c r="M10939" s="163"/>
      <c r="N10939" s="163"/>
      <c r="O10939" s="163" t="s">
        <v>1</v>
      </c>
      <c r="P10939" s="163"/>
    </row>
    <row r="10940" spans="1:16" ht="43.2" x14ac:dyDescent="0.3">
      <c r="B10940" s="2" t="s">
        <v>19</v>
      </c>
      <c r="C10940" s="2" t="s">
        <v>18782</v>
      </c>
      <c r="D10940" s="2" t="s">
        <v>18784</v>
      </c>
      <c r="E10940" s="2" t="s">
        <v>18785</v>
      </c>
      <c r="F10940" s="2" t="s">
        <v>18791</v>
      </c>
      <c r="H10940" s="3" t="s">
        <v>18792</v>
      </c>
      <c r="L10940" s="35" t="s">
        <v>12</v>
      </c>
      <c r="M10940" s="35" t="s">
        <v>13</v>
      </c>
      <c r="N10940" s="35" t="s">
        <v>14</v>
      </c>
      <c r="O10940" s="35" t="s">
        <v>32311</v>
      </c>
      <c r="P10940" s="35" t="s">
        <v>31195</v>
      </c>
    </row>
    <row r="10941" spans="1:16" x14ac:dyDescent="0.3">
      <c r="A10941" t="s">
        <v>32385</v>
      </c>
      <c r="B10941" s="2" t="s">
        <v>19</v>
      </c>
      <c r="C10941" s="2" t="s">
        <v>18782</v>
      </c>
      <c r="D10941" s="2" t="s">
        <v>18784</v>
      </c>
      <c r="E10941" s="2" t="s">
        <v>18785</v>
      </c>
      <c r="F10941" s="2" t="s">
        <v>18791</v>
      </c>
      <c r="G10941" s="2" t="s">
        <v>18793</v>
      </c>
      <c r="H10941" s="6" t="s">
        <v>18794</v>
      </c>
      <c r="I10941" s="3" t="s">
        <v>9329</v>
      </c>
      <c r="J10941" s="3">
        <v>73</v>
      </c>
      <c r="K10941" s="2" t="s">
        <v>36</v>
      </c>
    </row>
    <row r="10942" spans="1:16" x14ac:dyDescent="0.3">
      <c r="L10942" s="163" t="s">
        <v>0</v>
      </c>
      <c r="M10942" s="163"/>
      <c r="N10942" s="163"/>
      <c r="O10942" s="163" t="s">
        <v>1</v>
      </c>
      <c r="P10942" s="163"/>
    </row>
    <row r="10943" spans="1:16" ht="43.2" x14ac:dyDescent="0.3">
      <c r="B10943" s="2" t="s">
        <v>19</v>
      </c>
      <c r="C10943" s="2" t="s">
        <v>18782</v>
      </c>
      <c r="D10943" s="2" t="s">
        <v>18784</v>
      </c>
      <c r="E10943" s="2" t="s">
        <v>18785</v>
      </c>
      <c r="F10943" s="2" t="s">
        <v>18795</v>
      </c>
      <c r="H10943" s="3" t="s">
        <v>18796</v>
      </c>
      <c r="L10943" s="35" t="s">
        <v>12</v>
      </c>
      <c r="M10943" s="35" t="s">
        <v>13</v>
      </c>
      <c r="N10943" s="35" t="s">
        <v>14</v>
      </c>
      <c r="O10943" s="35" t="s">
        <v>32311</v>
      </c>
      <c r="P10943" s="35" t="s">
        <v>31195</v>
      </c>
    </row>
    <row r="10944" spans="1:16" x14ac:dyDescent="0.3">
      <c r="A10944" t="s">
        <v>32385</v>
      </c>
      <c r="B10944" s="2" t="s">
        <v>19</v>
      </c>
      <c r="C10944" s="2" t="s">
        <v>18782</v>
      </c>
      <c r="D10944" s="2" t="s">
        <v>18784</v>
      </c>
      <c r="E10944" s="2" t="s">
        <v>18785</v>
      </c>
      <c r="F10944" s="2" t="s">
        <v>18795</v>
      </c>
      <c r="G10944" s="2" t="s">
        <v>18797</v>
      </c>
      <c r="H10944" s="6" t="s">
        <v>18798</v>
      </c>
      <c r="I10944" s="3" t="s">
        <v>9329</v>
      </c>
      <c r="J10944" s="3">
        <v>11</v>
      </c>
      <c r="K10944" s="2" t="s">
        <v>36</v>
      </c>
    </row>
    <row r="10945" spans="1:17" x14ac:dyDescent="0.3">
      <c r="L10945" s="163" t="s">
        <v>0</v>
      </c>
      <c r="M10945" s="163"/>
      <c r="N10945" s="163"/>
      <c r="O10945" s="163" t="s">
        <v>1</v>
      </c>
      <c r="P10945" s="163"/>
      <c r="Q10945" s="163"/>
    </row>
    <row r="10946" spans="1:17" ht="43.2" x14ac:dyDescent="0.3">
      <c r="B10946" s="2" t="s">
        <v>19</v>
      </c>
      <c r="C10946" s="2" t="s">
        <v>18782</v>
      </c>
      <c r="D10946" s="2" t="s">
        <v>18784</v>
      </c>
      <c r="E10946" s="2" t="s">
        <v>18785</v>
      </c>
      <c r="F10946" s="2" t="s">
        <v>18799</v>
      </c>
      <c r="H10946" s="3" t="s">
        <v>18800</v>
      </c>
      <c r="L10946" s="35" t="s">
        <v>12</v>
      </c>
      <c r="M10946" s="35" t="s">
        <v>13</v>
      </c>
      <c r="N10946" s="35" t="s">
        <v>14</v>
      </c>
      <c r="O10946" s="35" t="s">
        <v>32311</v>
      </c>
      <c r="P10946" s="35" t="s">
        <v>31196</v>
      </c>
      <c r="Q10946" s="105" t="s">
        <v>31195</v>
      </c>
    </row>
    <row r="10947" spans="1:17" ht="43.2" x14ac:dyDescent="0.3">
      <c r="A10947" t="s">
        <v>32460</v>
      </c>
      <c r="B10947" s="2" t="s">
        <v>19</v>
      </c>
      <c r="C10947" s="2" t="s">
        <v>18782</v>
      </c>
      <c r="D10947" s="2" t="s">
        <v>18784</v>
      </c>
      <c r="E10947" s="2" t="s">
        <v>18785</v>
      </c>
      <c r="F10947" s="2" t="s">
        <v>18799</v>
      </c>
      <c r="G10947" s="2" t="s">
        <v>18801</v>
      </c>
      <c r="H10947" s="6" t="s">
        <v>18802</v>
      </c>
      <c r="I10947" s="3" t="s">
        <v>9329</v>
      </c>
      <c r="J10947" s="3">
        <v>10</v>
      </c>
      <c r="K10947" s="2" t="s">
        <v>36</v>
      </c>
      <c r="O10947" s="7" t="s">
        <v>32650</v>
      </c>
      <c r="P10947" s="7" t="s">
        <v>33491</v>
      </c>
      <c r="Q10947" s="2" t="s">
        <v>33493</v>
      </c>
    </row>
    <row r="10948" spans="1:17" ht="43.2" x14ac:dyDescent="0.3">
      <c r="A10948" t="s">
        <v>32460</v>
      </c>
      <c r="B10948" s="2" t="s">
        <v>19</v>
      </c>
      <c r="C10948" s="2" t="s">
        <v>18782</v>
      </c>
      <c r="D10948" s="2" t="s">
        <v>18784</v>
      </c>
      <c r="E10948" s="2" t="s">
        <v>18785</v>
      </c>
      <c r="F10948" s="2" t="s">
        <v>18799</v>
      </c>
      <c r="G10948" s="2" t="s">
        <v>18803</v>
      </c>
      <c r="H10948" s="6" t="s">
        <v>18804</v>
      </c>
      <c r="I10948" s="3" t="s">
        <v>9329</v>
      </c>
      <c r="K10948" s="26" t="s">
        <v>36</v>
      </c>
      <c r="O10948" s="7" t="s">
        <v>32650</v>
      </c>
      <c r="P10948" s="7" t="s">
        <v>33491</v>
      </c>
      <c r="Q10948" s="2" t="s">
        <v>33494</v>
      </c>
    </row>
    <row r="10949" spans="1:17" ht="43.2" x14ac:dyDescent="0.3">
      <c r="A10949" t="s">
        <v>32460</v>
      </c>
      <c r="B10949" s="2" t="s">
        <v>19</v>
      </c>
      <c r="C10949" s="2" t="s">
        <v>18782</v>
      </c>
      <c r="D10949" s="2" t="s">
        <v>18784</v>
      </c>
      <c r="E10949" s="2" t="s">
        <v>18785</v>
      </c>
      <c r="F10949" s="2" t="s">
        <v>18799</v>
      </c>
      <c r="G10949" s="2" t="s">
        <v>18805</v>
      </c>
      <c r="H10949" s="6" t="s">
        <v>18806</v>
      </c>
      <c r="I10949" s="3" t="s">
        <v>9329</v>
      </c>
      <c r="J10949" s="3">
        <v>1</v>
      </c>
      <c r="K10949" s="2" t="s">
        <v>36</v>
      </c>
      <c r="O10949" s="7" t="s">
        <v>32650</v>
      </c>
      <c r="P10949" s="7" t="s">
        <v>33492</v>
      </c>
      <c r="Q10949" s="2" t="s">
        <v>33495</v>
      </c>
    </row>
    <row r="10950" spans="1:17" x14ac:dyDescent="0.3">
      <c r="L10950" s="163" t="s">
        <v>0</v>
      </c>
      <c r="M10950" s="163"/>
      <c r="N10950" s="163"/>
      <c r="O10950" s="163" t="s">
        <v>1</v>
      </c>
      <c r="P10950" s="163"/>
    </row>
    <row r="10951" spans="1:17" ht="43.2" x14ac:dyDescent="0.3">
      <c r="B10951" s="2" t="s">
        <v>19</v>
      </c>
      <c r="C10951" s="2" t="s">
        <v>18782</v>
      </c>
      <c r="D10951" s="2" t="s">
        <v>18784</v>
      </c>
      <c r="E10951" s="2" t="s">
        <v>18785</v>
      </c>
      <c r="F10951" s="2" t="s">
        <v>18807</v>
      </c>
      <c r="H10951" s="3" t="s">
        <v>18808</v>
      </c>
      <c r="L10951" s="35" t="s">
        <v>12</v>
      </c>
      <c r="M10951" s="35" t="s">
        <v>13</v>
      </c>
      <c r="N10951" s="35" t="s">
        <v>14</v>
      </c>
      <c r="O10951" s="35" t="s">
        <v>32311</v>
      </c>
      <c r="P10951" s="35" t="s">
        <v>31195</v>
      </c>
    </row>
    <row r="10952" spans="1:17" x14ac:dyDescent="0.3">
      <c r="A10952" t="s">
        <v>32385</v>
      </c>
      <c r="B10952" s="2" t="s">
        <v>19</v>
      </c>
      <c r="C10952" s="2" t="s">
        <v>18782</v>
      </c>
      <c r="D10952" s="2" t="s">
        <v>18784</v>
      </c>
      <c r="E10952" s="2" t="s">
        <v>18785</v>
      </c>
      <c r="F10952" s="2" t="s">
        <v>18807</v>
      </c>
      <c r="G10952" s="2" t="s">
        <v>18809</v>
      </c>
      <c r="H10952" s="6" t="s">
        <v>18810</v>
      </c>
      <c r="I10952" s="3" t="s">
        <v>9329</v>
      </c>
      <c r="J10952" s="3">
        <v>21</v>
      </c>
      <c r="K10952" s="2" t="s">
        <v>36</v>
      </c>
    </row>
    <row r="10953" spans="1:17" x14ac:dyDescent="0.3">
      <c r="L10953" s="163" t="s">
        <v>0</v>
      </c>
      <c r="M10953" s="163"/>
      <c r="N10953" s="163"/>
      <c r="O10953" s="163" t="s">
        <v>1</v>
      </c>
      <c r="P10953" s="163"/>
      <c r="Q10953" s="163"/>
    </row>
    <row r="10954" spans="1:17" ht="43.2" x14ac:dyDescent="0.3">
      <c r="B10954" s="2" t="s">
        <v>19</v>
      </c>
      <c r="C10954" s="2" t="s">
        <v>18782</v>
      </c>
      <c r="D10954" s="2" t="s">
        <v>18784</v>
      </c>
      <c r="E10954" s="2" t="s">
        <v>18785</v>
      </c>
      <c r="F10954" s="2" t="s">
        <v>18811</v>
      </c>
      <c r="H10954" s="3" t="s">
        <v>18812</v>
      </c>
      <c r="L10954" s="35" t="s">
        <v>12</v>
      </c>
      <c r="M10954" s="35" t="s">
        <v>13</v>
      </c>
      <c r="N10954" s="35" t="s">
        <v>14</v>
      </c>
      <c r="O10954" s="105" t="s">
        <v>32311</v>
      </c>
      <c r="P10954" s="105" t="s">
        <v>31196</v>
      </c>
      <c r="Q10954" s="105" t="s">
        <v>31195</v>
      </c>
    </row>
    <row r="10955" spans="1:17" x14ac:dyDescent="0.3">
      <c r="A10955" t="s">
        <v>32460</v>
      </c>
      <c r="B10955" s="2" t="s">
        <v>19</v>
      </c>
      <c r="C10955" s="2" t="s">
        <v>18782</v>
      </c>
      <c r="D10955" s="2" t="s">
        <v>18784</v>
      </c>
      <c r="E10955" s="2" t="s">
        <v>18785</v>
      </c>
      <c r="F10955" s="2" t="s">
        <v>18811</v>
      </c>
      <c r="G10955" s="2" t="s">
        <v>18813</v>
      </c>
      <c r="H10955" s="6" t="s">
        <v>18814</v>
      </c>
      <c r="I10955" s="3" t="s">
        <v>9329</v>
      </c>
      <c r="J10955" s="3">
        <v>276</v>
      </c>
      <c r="K10955" s="2" t="s">
        <v>36</v>
      </c>
      <c r="O10955" s="7" t="s">
        <v>32650</v>
      </c>
      <c r="P10955" s="7" t="s">
        <v>33328</v>
      </c>
      <c r="Q10955" s="2" t="s">
        <v>33496</v>
      </c>
    </row>
    <row r="10956" spans="1:17" x14ac:dyDescent="0.3">
      <c r="A10956" t="s">
        <v>32460</v>
      </c>
      <c r="B10956" s="2" t="s">
        <v>19</v>
      </c>
      <c r="C10956" s="2" t="s">
        <v>18782</v>
      </c>
      <c r="D10956" s="2" t="s">
        <v>18784</v>
      </c>
      <c r="E10956" s="2" t="s">
        <v>18785</v>
      </c>
      <c r="F10956" s="2" t="s">
        <v>18811</v>
      </c>
      <c r="G10956" s="2" t="s">
        <v>18815</v>
      </c>
      <c r="H10956" s="6" t="s">
        <v>18816</v>
      </c>
      <c r="I10956" s="3" t="s">
        <v>9329</v>
      </c>
      <c r="K10956" s="26" t="s">
        <v>36</v>
      </c>
      <c r="O10956" s="7" t="s">
        <v>32650</v>
      </c>
      <c r="P10956" s="7" t="s">
        <v>33328</v>
      </c>
      <c r="Q10956" s="2" t="s">
        <v>33497</v>
      </c>
    </row>
    <row r="10957" spans="1:17" x14ac:dyDescent="0.3">
      <c r="L10957" s="163" t="s">
        <v>0</v>
      </c>
      <c r="M10957" s="163"/>
      <c r="N10957" s="163"/>
      <c r="O10957" s="163" t="s">
        <v>1</v>
      </c>
      <c r="P10957" s="163"/>
      <c r="Q10957" s="163"/>
    </row>
    <row r="10958" spans="1:17" ht="43.2" x14ac:dyDescent="0.3">
      <c r="B10958" s="2" t="s">
        <v>19</v>
      </c>
      <c r="C10958" s="2" t="s">
        <v>18782</v>
      </c>
      <c r="D10958" s="2" t="s">
        <v>18784</v>
      </c>
      <c r="E10958" s="2" t="s">
        <v>18785</v>
      </c>
      <c r="F10958" s="2" t="s">
        <v>18817</v>
      </c>
      <c r="H10958" s="3" t="s">
        <v>18818</v>
      </c>
      <c r="L10958" s="35" t="s">
        <v>12</v>
      </c>
      <c r="M10958" s="35" t="s">
        <v>13</v>
      </c>
      <c r="N10958" s="35" t="s">
        <v>14</v>
      </c>
      <c r="O10958" s="105" t="s">
        <v>32311</v>
      </c>
      <c r="P10958" s="105" t="s">
        <v>31196</v>
      </c>
      <c r="Q10958" s="105" t="s">
        <v>31195</v>
      </c>
    </row>
    <row r="10959" spans="1:17" ht="28.8" x14ac:dyDescent="0.3">
      <c r="A10959" t="s">
        <v>32460</v>
      </c>
      <c r="B10959" s="2" t="s">
        <v>19</v>
      </c>
      <c r="C10959" s="2" t="s">
        <v>18782</v>
      </c>
      <c r="D10959" s="2" t="s">
        <v>18784</v>
      </c>
      <c r="E10959" s="2" t="s">
        <v>18785</v>
      </c>
      <c r="F10959" s="2" t="s">
        <v>18817</v>
      </c>
      <c r="G10959" s="2" t="s">
        <v>18819</v>
      </c>
      <c r="H10959" s="3" t="s">
        <v>18820</v>
      </c>
      <c r="I10959" s="3" t="s">
        <v>9329</v>
      </c>
      <c r="J10959" s="3">
        <v>25</v>
      </c>
      <c r="K10959" s="2" t="s">
        <v>36</v>
      </c>
      <c r="O10959" s="7" t="s">
        <v>32650</v>
      </c>
      <c r="P10959" s="7" t="s">
        <v>33328</v>
      </c>
      <c r="Q10959" s="2" t="s">
        <v>33498</v>
      </c>
    </row>
    <row r="10960" spans="1:17" ht="43.2" x14ac:dyDescent="0.3">
      <c r="A10960" t="s">
        <v>32460</v>
      </c>
      <c r="B10960" s="2" t="s">
        <v>19</v>
      </c>
      <c r="C10960" s="2" t="s">
        <v>18782</v>
      </c>
      <c r="D10960" s="2" t="s">
        <v>18784</v>
      </c>
      <c r="E10960" s="2" t="s">
        <v>18785</v>
      </c>
      <c r="F10960" s="2" t="s">
        <v>18817</v>
      </c>
      <c r="G10960" s="2" t="s">
        <v>18821</v>
      </c>
      <c r="H10960" s="6" t="s">
        <v>18822</v>
      </c>
      <c r="I10960" s="3" t="s">
        <v>9329</v>
      </c>
      <c r="J10960" s="3">
        <v>848</v>
      </c>
      <c r="K10960" s="2" t="s">
        <v>36</v>
      </c>
      <c r="O10960" s="7" t="s">
        <v>32650</v>
      </c>
      <c r="P10960" s="7" t="s">
        <v>33328</v>
      </c>
      <c r="Q10960" s="2" t="s">
        <v>33499</v>
      </c>
    </row>
    <row r="10961" spans="1:18" x14ac:dyDescent="0.3">
      <c r="L10961" s="163" t="s">
        <v>0</v>
      </c>
      <c r="M10961" s="163"/>
      <c r="N10961" s="163"/>
      <c r="O10961" s="163" t="s">
        <v>1</v>
      </c>
      <c r="P10961" s="163"/>
      <c r="Q10961" s="163"/>
      <c r="R10961" s="163"/>
    </row>
    <row r="10962" spans="1:18" ht="43.2" x14ac:dyDescent="0.3">
      <c r="B10962" s="2" t="s">
        <v>19</v>
      </c>
      <c r="C10962" s="2" t="s">
        <v>18782</v>
      </c>
      <c r="D10962" s="2" t="s">
        <v>18784</v>
      </c>
      <c r="E10962" s="2" t="s">
        <v>18785</v>
      </c>
      <c r="F10962" s="2" t="s">
        <v>18823</v>
      </c>
      <c r="H10962" s="3" t="s">
        <v>18824</v>
      </c>
      <c r="L10962" s="35" t="s">
        <v>12</v>
      </c>
      <c r="M10962" s="35" t="s">
        <v>13</v>
      </c>
      <c r="N10962" s="35" t="s">
        <v>14</v>
      </c>
      <c r="O10962" s="102" t="s">
        <v>31196</v>
      </c>
      <c r="P10962" s="102" t="s">
        <v>32311</v>
      </c>
      <c r="Q10962" s="104" t="s">
        <v>31195</v>
      </c>
      <c r="R10962" s="104" t="s">
        <v>31353</v>
      </c>
    </row>
    <row r="10963" spans="1:18" x14ac:dyDescent="0.3">
      <c r="A10963" t="s">
        <v>32385</v>
      </c>
      <c r="B10963" s="2" t="s">
        <v>19</v>
      </c>
      <c r="C10963" s="2" t="s">
        <v>18782</v>
      </c>
      <c r="D10963" s="2" t="s">
        <v>18784</v>
      </c>
      <c r="E10963" s="2" t="s">
        <v>18785</v>
      </c>
      <c r="F10963" s="2" t="s">
        <v>18823</v>
      </c>
      <c r="G10963" s="2" t="s">
        <v>18825</v>
      </c>
      <c r="H10963" s="3" t="s">
        <v>18826</v>
      </c>
      <c r="I10963" s="3" t="s">
        <v>9329</v>
      </c>
      <c r="J10963" s="3">
        <v>470</v>
      </c>
      <c r="K10963" s="2" t="s">
        <v>36</v>
      </c>
      <c r="O10963" s="7" t="s">
        <v>33328</v>
      </c>
      <c r="P10963" s="7" t="s">
        <v>32650</v>
      </c>
      <c r="Q10963" s="2" t="s">
        <v>33481</v>
      </c>
      <c r="R10963" s="2" t="s">
        <v>33482</v>
      </c>
    </row>
    <row r="10964" spans="1:18" ht="28.8" x14ac:dyDescent="0.3">
      <c r="A10964" t="s">
        <v>32385</v>
      </c>
      <c r="B10964" s="2" t="s">
        <v>19</v>
      </c>
      <c r="C10964" s="2" t="s">
        <v>18782</v>
      </c>
      <c r="D10964" s="2" t="s">
        <v>18784</v>
      </c>
      <c r="E10964" s="2" t="s">
        <v>18785</v>
      </c>
      <c r="F10964" s="2" t="s">
        <v>18823</v>
      </c>
      <c r="G10964" s="2" t="s">
        <v>18827</v>
      </c>
      <c r="H10964" s="3" t="s">
        <v>18828</v>
      </c>
      <c r="I10964" s="3" t="s">
        <v>9329</v>
      </c>
      <c r="J10964" s="3">
        <v>536</v>
      </c>
      <c r="K10964" s="2" t="s">
        <v>36</v>
      </c>
      <c r="O10964" s="7" t="s">
        <v>33328</v>
      </c>
      <c r="P10964" s="7" t="s">
        <v>32650</v>
      </c>
      <c r="Q10964" s="2" t="s">
        <v>33481</v>
      </c>
      <c r="R10964" s="2" t="s">
        <v>33483</v>
      </c>
    </row>
    <row r="10965" spans="1:18" x14ac:dyDescent="0.3">
      <c r="L10965" s="163" t="s">
        <v>0</v>
      </c>
      <c r="M10965" s="163"/>
      <c r="N10965" s="163"/>
      <c r="O10965" s="163" t="s">
        <v>1</v>
      </c>
      <c r="P10965" s="163"/>
      <c r="Q10965" s="163"/>
      <c r="R10965" s="163"/>
    </row>
    <row r="10966" spans="1:18" ht="43.2" x14ac:dyDescent="0.3">
      <c r="B10966" s="2" t="s">
        <v>19</v>
      </c>
      <c r="C10966" s="2" t="s">
        <v>18782</v>
      </c>
      <c r="D10966" s="2" t="s">
        <v>18784</v>
      </c>
      <c r="E10966" s="2" t="s">
        <v>18785</v>
      </c>
      <c r="F10966" s="2" t="s">
        <v>18829</v>
      </c>
      <c r="H10966" s="3" t="s">
        <v>18830</v>
      </c>
      <c r="L10966" s="35" t="s">
        <v>12</v>
      </c>
      <c r="M10966" s="35" t="s">
        <v>13</v>
      </c>
      <c r="N10966" s="35" t="s">
        <v>14</v>
      </c>
      <c r="O10966" s="102" t="s">
        <v>31196</v>
      </c>
      <c r="P10966" s="102" t="s">
        <v>32311</v>
      </c>
      <c r="Q10966" s="104" t="s">
        <v>31195</v>
      </c>
      <c r="R10966" s="104" t="s">
        <v>31353</v>
      </c>
    </row>
    <row r="10967" spans="1:18" ht="28.8" x14ac:dyDescent="0.3">
      <c r="A10967" t="s">
        <v>32385</v>
      </c>
      <c r="B10967" s="2" t="s">
        <v>19</v>
      </c>
      <c r="C10967" s="2" t="s">
        <v>18782</v>
      </c>
      <c r="D10967" s="2" t="s">
        <v>18784</v>
      </c>
      <c r="E10967" s="2" t="s">
        <v>18785</v>
      </c>
      <c r="F10967" s="2" t="s">
        <v>18829</v>
      </c>
      <c r="G10967" s="2" t="s">
        <v>18831</v>
      </c>
      <c r="H10967" s="3" t="s">
        <v>18832</v>
      </c>
      <c r="I10967" s="3" t="s">
        <v>9329</v>
      </c>
      <c r="J10967" s="3">
        <v>570</v>
      </c>
      <c r="K10967" s="2" t="s">
        <v>36</v>
      </c>
      <c r="O10967" s="7" t="s">
        <v>33328</v>
      </c>
      <c r="P10967" s="7" t="s">
        <v>32650</v>
      </c>
      <c r="Q10967" s="2" t="s">
        <v>33484</v>
      </c>
      <c r="R10967" s="2" t="s">
        <v>33482</v>
      </c>
    </row>
    <row r="10968" spans="1:18" ht="28.8" x14ac:dyDescent="0.3">
      <c r="A10968" t="s">
        <v>32385</v>
      </c>
      <c r="B10968" s="2" t="s">
        <v>19</v>
      </c>
      <c r="C10968" s="2" t="s">
        <v>18782</v>
      </c>
      <c r="D10968" s="2" t="s">
        <v>18784</v>
      </c>
      <c r="E10968" s="2" t="s">
        <v>18785</v>
      </c>
      <c r="F10968" s="2" t="s">
        <v>18829</v>
      </c>
      <c r="G10968" s="2" t="s">
        <v>18833</v>
      </c>
      <c r="H10968" s="3" t="s">
        <v>18834</v>
      </c>
      <c r="I10968" s="3" t="s">
        <v>9329</v>
      </c>
      <c r="J10968" s="3">
        <v>20</v>
      </c>
      <c r="K10968" s="2" t="s">
        <v>36</v>
      </c>
      <c r="O10968" s="7" t="s">
        <v>33328</v>
      </c>
      <c r="P10968" s="7" t="s">
        <v>32650</v>
      </c>
      <c r="Q10968" s="2" t="s">
        <v>33484</v>
      </c>
      <c r="R10968" s="2" t="s">
        <v>33483</v>
      </c>
    </row>
    <row r="10969" spans="1:18" ht="28.8" x14ac:dyDescent="0.3">
      <c r="A10969" t="s">
        <v>32385</v>
      </c>
      <c r="B10969" s="2" t="s">
        <v>19</v>
      </c>
      <c r="C10969" s="2" t="s">
        <v>18782</v>
      </c>
      <c r="D10969" s="2" t="s">
        <v>18784</v>
      </c>
      <c r="E10969" s="2" t="s">
        <v>18785</v>
      </c>
      <c r="F10969" s="2" t="s">
        <v>18829</v>
      </c>
      <c r="G10969" s="2" t="s">
        <v>18835</v>
      </c>
      <c r="H10969" s="3" t="s">
        <v>18836</v>
      </c>
      <c r="I10969" s="3" t="s">
        <v>9329</v>
      </c>
      <c r="J10969" s="3">
        <v>2</v>
      </c>
      <c r="K10969" s="2" t="s">
        <v>36</v>
      </c>
      <c r="O10969" s="7" t="s">
        <v>33328</v>
      </c>
      <c r="P10969" s="7" t="s">
        <v>32650</v>
      </c>
      <c r="Q10969" s="2" t="s">
        <v>33484</v>
      </c>
      <c r="R10969" s="2" t="s">
        <v>33485</v>
      </c>
    </row>
    <row r="10970" spans="1:18" x14ac:dyDescent="0.3">
      <c r="L10970" s="163" t="s">
        <v>0</v>
      </c>
      <c r="M10970" s="163"/>
      <c r="N10970" s="163"/>
      <c r="O10970" s="163" t="s">
        <v>1</v>
      </c>
      <c r="P10970" s="163"/>
      <c r="Q10970" s="163"/>
      <c r="R10970" s="163"/>
    </row>
    <row r="10971" spans="1:18" ht="43.2" x14ac:dyDescent="0.3">
      <c r="B10971" s="2" t="s">
        <v>19</v>
      </c>
      <c r="C10971" s="2" t="s">
        <v>18782</v>
      </c>
      <c r="D10971" s="2" t="s">
        <v>18784</v>
      </c>
      <c r="E10971" s="2" t="s">
        <v>18785</v>
      </c>
      <c r="F10971" s="2" t="s">
        <v>18837</v>
      </c>
      <c r="H10971" s="3" t="s">
        <v>18838</v>
      </c>
      <c r="L10971" s="35" t="s">
        <v>12</v>
      </c>
      <c r="M10971" s="35" t="s">
        <v>13</v>
      </c>
      <c r="N10971" s="35" t="s">
        <v>14</v>
      </c>
      <c r="O10971" s="102" t="s">
        <v>31196</v>
      </c>
      <c r="P10971" s="102" t="s">
        <v>32311</v>
      </c>
      <c r="Q10971" s="105" t="s">
        <v>31195</v>
      </c>
      <c r="R10971" s="105" t="s">
        <v>31353</v>
      </c>
    </row>
    <row r="10972" spans="1:18" ht="43.2" x14ac:dyDescent="0.3">
      <c r="A10972" t="s">
        <v>32460</v>
      </c>
      <c r="B10972" s="2" t="s">
        <v>19</v>
      </c>
      <c r="C10972" s="2" t="s">
        <v>18782</v>
      </c>
      <c r="D10972" s="2" t="s">
        <v>18784</v>
      </c>
      <c r="E10972" s="2" t="s">
        <v>18785</v>
      </c>
      <c r="F10972" s="2" t="s">
        <v>18837</v>
      </c>
      <c r="G10972" s="2" t="s">
        <v>18839</v>
      </c>
      <c r="H10972" s="3" t="s">
        <v>18840</v>
      </c>
      <c r="I10972" s="3" t="s">
        <v>9329</v>
      </c>
      <c r="J10972" s="3">
        <v>1891</v>
      </c>
      <c r="K10972" s="2" t="s">
        <v>36</v>
      </c>
      <c r="O10972" s="7" t="s">
        <v>33328</v>
      </c>
      <c r="P10972" s="7" t="s">
        <v>33500</v>
      </c>
      <c r="Q10972" s="2" t="s">
        <v>33501</v>
      </c>
      <c r="R10972" s="2" t="s">
        <v>33504</v>
      </c>
    </row>
    <row r="10973" spans="1:18" ht="43.2" x14ac:dyDescent="0.3">
      <c r="A10973" t="s">
        <v>32460</v>
      </c>
      <c r="B10973" s="2" t="s">
        <v>19</v>
      </c>
      <c r="C10973" s="2" t="s">
        <v>18782</v>
      </c>
      <c r="D10973" s="2" t="s">
        <v>18784</v>
      </c>
      <c r="E10973" s="2" t="s">
        <v>18785</v>
      </c>
      <c r="F10973" s="2" t="s">
        <v>18837</v>
      </c>
      <c r="G10973" s="2" t="s">
        <v>18841</v>
      </c>
      <c r="H10973" s="3" t="s">
        <v>18842</v>
      </c>
      <c r="I10973" s="3" t="s">
        <v>9329</v>
      </c>
      <c r="J10973" s="3">
        <v>319</v>
      </c>
      <c r="K10973" s="2" t="s">
        <v>36</v>
      </c>
      <c r="O10973" s="7" t="s">
        <v>33328</v>
      </c>
      <c r="P10973" s="7" t="s">
        <v>33500</v>
      </c>
      <c r="Q10973" s="2" t="s">
        <v>33501</v>
      </c>
      <c r="R10973" s="2" t="s">
        <v>33483</v>
      </c>
    </row>
    <row r="10974" spans="1:18" ht="43.2" x14ac:dyDescent="0.3">
      <c r="A10974" t="s">
        <v>32460</v>
      </c>
      <c r="B10974" s="2" t="s">
        <v>19</v>
      </c>
      <c r="C10974" s="2" t="s">
        <v>18782</v>
      </c>
      <c r="D10974" s="2" t="s">
        <v>18784</v>
      </c>
      <c r="E10974" s="2" t="s">
        <v>18785</v>
      </c>
      <c r="F10974" s="2" t="s">
        <v>18837</v>
      </c>
      <c r="G10974" s="2" t="s">
        <v>18843</v>
      </c>
      <c r="H10974" s="3" t="s">
        <v>18844</v>
      </c>
      <c r="I10974" s="3" t="s">
        <v>9329</v>
      </c>
      <c r="J10974" s="3">
        <v>90</v>
      </c>
      <c r="K10974" s="2" t="s">
        <v>36</v>
      </c>
      <c r="O10974" s="7" t="s">
        <v>33328</v>
      </c>
      <c r="P10974" s="7" t="s">
        <v>33500</v>
      </c>
      <c r="Q10974" s="2" t="s">
        <v>33501</v>
      </c>
      <c r="R10974" s="2" t="s">
        <v>33503</v>
      </c>
    </row>
    <row r="10975" spans="1:18" ht="43.2" x14ac:dyDescent="0.3">
      <c r="A10975" t="s">
        <v>32460</v>
      </c>
      <c r="B10975" s="2" t="s">
        <v>19</v>
      </c>
      <c r="C10975" s="2" t="s">
        <v>18782</v>
      </c>
      <c r="D10975" s="2" t="s">
        <v>18784</v>
      </c>
      <c r="E10975" s="2" t="s">
        <v>18785</v>
      </c>
      <c r="F10975" s="2" t="s">
        <v>18837</v>
      </c>
      <c r="G10975" s="2" t="s">
        <v>18845</v>
      </c>
      <c r="H10975" s="3" t="s">
        <v>18846</v>
      </c>
      <c r="I10975" s="3" t="s">
        <v>9329</v>
      </c>
      <c r="J10975" s="3">
        <v>46</v>
      </c>
      <c r="K10975" s="2" t="s">
        <v>36</v>
      </c>
      <c r="O10975" s="7" t="s">
        <v>33328</v>
      </c>
      <c r="P10975" s="7" t="s">
        <v>33500</v>
      </c>
      <c r="Q10975" s="2" t="s">
        <v>33506</v>
      </c>
      <c r="R10975" s="2" t="s">
        <v>33502</v>
      </c>
    </row>
    <row r="10976" spans="1:18" ht="43.2" x14ac:dyDescent="0.3">
      <c r="A10976" t="s">
        <v>32460</v>
      </c>
      <c r="B10976" s="2" t="s">
        <v>19</v>
      </c>
      <c r="C10976" s="2" t="s">
        <v>18782</v>
      </c>
      <c r="D10976" s="2" t="s">
        <v>18784</v>
      </c>
      <c r="E10976" s="2" t="s">
        <v>18785</v>
      </c>
      <c r="F10976" s="2" t="s">
        <v>18837</v>
      </c>
      <c r="G10976" s="2" t="s">
        <v>18847</v>
      </c>
      <c r="H10976" s="6" t="s">
        <v>18848</v>
      </c>
      <c r="I10976" s="3" t="s">
        <v>9329</v>
      </c>
      <c r="J10976" s="3">
        <v>11</v>
      </c>
      <c r="K10976" s="2" t="s">
        <v>36</v>
      </c>
      <c r="O10976" s="7" t="s">
        <v>33328</v>
      </c>
      <c r="P10976" s="7" t="s">
        <v>33500</v>
      </c>
      <c r="Q10976" s="2" t="s">
        <v>33506</v>
      </c>
      <c r="R10976" s="2" t="s">
        <v>33505</v>
      </c>
    </row>
    <row r="10977" spans="1:17" x14ac:dyDescent="0.3">
      <c r="L10977" s="163" t="s">
        <v>0</v>
      </c>
      <c r="M10977" s="163"/>
      <c r="N10977" s="163"/>
      <c r="O10977" s="163" t="s">
        <v>1</v>
      </c>
      <c r="P10977" s="163"/>
    </row>
    <row r="10978" spans="1:17" ht="43.2" x14ac:dyDescent="0.3">
      <c r="B10978" s="2" t="s">
        <v>19</v>
      </c>
      <c r="C10978" s="2" t="s">
        <v>18782</v>
      </c>
      <c r="D10978" s="2" t="s">
        <v>18784</v>
      </c>
      <c r="E10978" s="2" t="s">
        <v>18785</v>
      </c>
      <c r="F10978" s="2" t="s">
        <v>18849</v>
      </c>
      <c r="H10978" s="3" t="s">
        <v>18850</v>
      </c>
      <c r="L10978" s="35" t="s">
        <v>12</v>
      </c>
      <c r="M10978" s="35" t="s">
        <v>13</v>
      </c>
      <c r="N10978" s="35" t="s">
        <v>14</v>
      </c>
      <c r="O10978" s="35" t="s">
        <v>32311</v>
      </c>
      <c r="P10978" s="35" t="s">
        <v>31195</v>
      </c>
    </row>
    <row r="10979" spans="1:17" ht="28.8" x14ac:dyDescent="0.3">
      <c r="A10979" t="s">
        <v>32385</v>
      </c>
      <c r="B10979" s="2" t="s">
        <v>19</v>
      </c>
      <c r="C10979" s="2" t="s">
        <v>18782</v>
      </c>
      <c r="D10979" s="2" t="s">
        <v>18784</v>
      </c>
      <c r="E10979" s="2" t="s">
        <v>18785</v>
      </c>
      <c r="F10979" s="2" t="s">
        <v>18849</v>
      </c>
      <c r="G10979" s="2" t="s">
        <v>18851</v>
      </c>
      <c r="H10979" s="6" t="s">
        <v>18852</v>
      </c>
      <c r="I10979" s="3" t="s">
        <v>9329</v>
      </c>
      <c r="J10979" s="3">
        <v>436</v>
      </c>
      <c r="K10979" s="2" t="s">
        <v>36</v>
      </c>
    </row>
    <row r="10980" spans="1:17" x14ac:dyDescent="0.3">
      <c r="L10980" s="163" t="s">
        <v>0</v>
      </c>
      <c r="M10980" s="163"/>
      <c r="N10980" s="163"/>
      <c r="O10980" s="163" t="s">
        <v>1</v>
      </c>
      <c r="P10980" s="163"/>
    </row>
    <row r="10981" spans="1:17" ht="43.2" x14ac:dyDescent="0.3">
      <c r="B10981" s="2" t="s">
        <v>19</v>
      </c>
      <c r="C10981" s="2" t="s">
        <v>18782</v>
      </c>
      <c r="D10981" s="2" t="s">
        <v>18784</v>
      </c>
      <c r="E10981" s="2" t="s">
        <v>18785</v>
      </c>
      <c r="F10981" s="2" t="s">
        <v>18853</v>
      </c>
      <c r="H10981" s="3" t="s">
        <v>18854</v>
      </c>
      <c r="L10981" s="35" t="s">
        <v>12</v>
      </c>
      <c r="M10981" s="35" t="s">
        <v>13</v>
      </c>
      <c r="N10981" s="35" t="s">
        <v>14</v>
      </c>
      <c r="O10981" s="35" t="s">
        <v>32311</v>
      </c>
      <c r="P10981" s="35" t="s">
        <v>31195</v>
      </c>
    </row>
    <row r="10982" spans="1:17" ht="28.8" x14ac:dyDescent="0.3">
      <c r="A10982" t="s">
        <v>32385</v>
      </c>
      <c r="B10982" s="2" t="s">
        <v>19</v>
      </c>
      <c r="C10982" s="2" t="s">
        <v>18782</v>
      </c>
      <c r="D10982" s="2" t="s">
        <v>18784</v>
      </c>
      <c r="E10982" s="2" t="s">
        <v>18785</v>
      </c>
      <c r="F10982" s="2" t="s">
        <v>18853</v>
      </c>
      <c r="G10982" s="2" t="s">
        <v>18855</v>
      </c>
      <c r="H10982" s="6" t="s">
        <v>18856</v>
      </c>
      <c r="I10982" s="3" t="s">
        <v>9329</v>
      </c>
      <c r="J10982" s="3">
        <v>1534</v>
      </c>
      <c r="K10982" s="2" t="s">
        <v>36</v>
      </c>
    </row>
    <row r="10983" spans="1:17" x14ac:dyDescent="0.3">
      <c r="L10983" s="163" t="s">
        <v>0</v>
      </c>
      <c r="M10983" s="163"/>
      <c r="N10983" s="163"/>
      <c r="O10983" s="163" t="s">
        <v>1</v>
      </c>
      <c r="P10983" s="163"/>
    </row>
    <row r="10984" spans="1:17" ht="43.2" x14ac:dyDescent="0.3">
      <c r="B10984" s="2" t="s">
        <v>19</v>
      </c>
      <c r="C10984" s="2" t="s">
        <v>18782</v>
      </c>
      <c r="D10984" s="2" t="s">
        <v>18784</v>
      </c>
      <c r="E10984" s="2" t="s">
        <v>18785</v>
      </c>
      <c r="F10984" s="2" t="s">
        <v>18857</v>
      </c>
      <c r="H10984" s="3" t="s">
        <v>18858</v>
      </c>
      <c r="L10984" s="35" t="s">
        <v>12</v>
      </c>
      <c r="M10984" s="35" t="s">
        <v>13</v>
      </c>
      <c r="N10984" s="35" t="s">
        <v>14</v>
      </c>
      <c r="O10984" s="35" t="s">
        <v>32311</v>
      </c>
      <c r="P10984" s="35" t="s">
        <v>31195</v>
      </c>
    </row>
    <row r="10985" spans="1:17" ht="43.2" x14ac:dyDescent="0.3">
      <c r="A10985" t="s">
        <v>32385</v>
      </c>
      <c r="B10985" s="2" t="s">
        <v>19</v>
      </c>
      <c r="C10985" s="2" t="s">
        <v>18782</v>
      </c>
      <c r="D10985" s="2" t="s">
        <v>18784</v>
      </c>
      <c r="E10985" s="2" t="s">
        <v>18785</v>
      </c>
      <c r="F10985" s="2" t="s">
        <v>18857</v>
      </c>
      <c r="G10985" s="2" t="s">
        <v>18859</v>
      </c>
      <c r="H10985" s="3" t="s">
        <v>18860</v>
      </c>
      <c r="I10985" s="3" t="s">
        <v>18861</v>
      </c>
      <c r="J10985" s="3">
        <v>7</v>
      </c>
      <c r="K10985" s="2" t="s">
        <v>36</v>
      </c>
    </row>
    <row r="10986" spans="1:17" x14ac:dyDescent="0.3">
      <c r="L10986" s="163" t="s">
        <v>0</v>
      </c>
      <c r="M10986" s="163"/>
      <c r="N10986" s="163"/>
      <c r="O10986" s="163" t="s">
        <v>1</v>
      </c>
      <c r="P10986" s="163"/>
    </row>
    <row r="10987" spans="1:17" ht="43.2" x14ac:dyDescent="0.3">
      <c r="B10987" s="2" t="s">
        <v>19</v>
      </c>
      <c r="C10987" s="2" t="s">
        <v>18782</v>
      </c>
      <c r="D10987" s="2" t="s">
        <v>18784</v>
      </c>
      <c r="E10987" s="2" t="s">
        <v>18785</v>
      </c>
      <c r="F10987" s="2" t="s">
        <v>18862</v>
      </c>
      <c r="H10987" s="3" t="s">
        <v>18863</v>
      </c>
      <c r="L10987" s="35" t="s">
        <v>12</v>
      </c>
      <c r="M10987" s="35" t="s">
        <v>13</v>
      </c>
      <c r="N10987" s="35" t="s">
        <v>14</v>
      </c>
      <c r="O10987" s="35" t="s">
        <v>32311</v>
      </c>
      <c r="P10987" s="35" t="s">
        <v>31195</v>
      </c>
    </row>
    <row r="10988" spans="1:17" ht="43.2" x14ac:dyDescent="0.3">
      <c r="B10988" s="4" t="s">
        <v>19</v>
      </c>
      <c r="C10988" s="4" t="s">
        <v>18782</v>
      </c>
      <c r="D10988" s="4" t="s">
        <v>18784</v>
      </c>
      <c r="E10988" s="4" t="s">
        <v>18785</v>
      </c>
      <c r="F10988" s="4" t="s">
        <v>18862</v>
      </c>
      <c r="G10988" s="4" t="s">
        <v>18864</v>
      </c>
      <c r="H10988" s="5" t="s">
        <v>18865</v>
      </c>
      <c r="I10988" s="5" t="s">
        <v>18861</v>
      </c>
    </row>
    <row r="10989" spans="1:17" x14ac:dyDescent="0.3">
      <c r="L10989" s="163" t="s">
        <v>0</v>
      </c>
      <c r="M10989" s="163"/>
      <c r="N10989" s="163"/>
      <c r="O10989" s="163" t="s">
        <v>1</v>
      </c>
      <c r="P10989" s="163"/>
    </row>
    <row r="10990" spans="1:17" ht="43.2" x14ac:dyDescent="0.3">
      <c r="B10990" s="2" t="s">
        <v>19</v>
      </c>
      <c r="C10990" s="2" t="s">
        <v>18782</v>
      </c>
      <c r="D10990" s="2" t="s">
        <v>18784</v>
      </c>
      <c r="E10990" s="2" t="s">
        <v>18785</v>
      </c>
      <c r="F10990" s="2" t="s">
        <v>18866</v>
      </c>
      <c r="H10990" s="3" t="s">
        <v>18867</v>
      </c>
      <c r="L10990" s="35" t="s">
        <v>12</v>
      </c>
      <c r="M10990" s="35" t="s">
        <v>13</v>
      </c>
      <c r="N10990" s="35" t="s">
        <v>14</v>
      </c>
      <c r="O10990" s="35" t="s">
        <v>32311</v>
      </c>
      <c r="P10990" s="35" t="s">
        <v>31195</v>
      </c>
    </row>
    <row r="10991" spans="1:17" ht="43.2" x14ac:dyDescent="0.3">
      <c r="A10991" t="s">
        <v>32385</v>
      </c>
      <c r="B10991" s="2" t="s">
        <v>19</v>
      </c>
      <c r="C10991" s="2" t="s">
        <v>18782</v>
      </c>
      <c r="D10991" s="2" t="s">
        <v>18784</v>
      </c>
      <c r="E10991" s="2" t="s">
        <v>18785</v>
      </c>
      <c r="F10991" s="2" t="s">
        <v>18866</v>
      </c>
      <c r="G10991" s="2" t="s">
        <v>18868</v>
      </c>
      <c r="H10991" s="3" t="s">
        <v>18869</v>
      </c>
      <c r="I10991" s="3" t="s">
        <v>18861</v>
      </c>
      <c r="J10991" s="3">
        <v>19</v>
      </c>
      <c r="K10991" s="2" t="s">
        <v>36</v>
      </c>
    </row>
    <row r="10992" spans="1:17" x14ac:dyDescent="0.3">
      <c r="L10992" s="163" t="s">
        <v>0</v>
      </c>
      <c r="M10992" s="163"/>
      <c r="N10992" s="163"/>
      <c r="O10992" s="168" t="s">
        <v>1</v>
      </c>
      <c r="P10992" s="169"/>
      <c r="Q10992" s="170"/>
    </row>
    <row r="10993" spans="1:17" ht="43.2" x14ac:dyDescent="0.3">
      <c r="B10993" s="2" t="s">
        <v>19</v>
      </c>
      <c r="C10993" s="2" t="s">
        <v>18782</v>
      </c>
      <c r="D10993" s="2" t="s">
        <v>18784</v>
      </c>
      <c r="E10993" s="2" t="s">
        <v>18785</v>
      </c>
      <c r="F10993" s="2" t="s">
        <v>18870</v>
      </c>
      <c r="H10993" s="3" t="s">
        <v>18871</v>
      </c>
      <c r="L10993" s="35" t="s">
        <v>12</v>
      </c>
      <c r="M10993" s="35" t="s">
        <v>13</v>
      </c>
      <c r="N10993" s="35" t="s">
        <v>14</v>
      </c>
      <c r="O10993" s="35" t="s">
        <v>32311</v>
      </c>
      <c r="P10993" s="35" t="s">
        <v>31195</v>
      </c>
      <c r="Q10993" s="36" t="s">
        <v>31198</v>
      </c>
    </row>
    <row r="10994" spans="1:17" ht="28.8" x14ac:dyDescent="0.3">
      <c r="A10994" t="s">
        <v>32461</v>
      </c>
      <c r="B10994" s="2" t="s">
        <v>19</v>
      </c>
      <c r="C10994" s="2" t="s">
        <v>18782</v>
      </c>
      <c r="D10994" s="2" t="s">
        <v>18784</v>
      </c>
      <c r="E10994" s="2" t="s">
        <v>18785</v>
      </c>
      <c r="F10994" s="2" t="s">
        <v>18870</v>
      </c>
      <c r="G10994" s="2" t="s">
        <v>18872</v>
      </c>
      <c r="H10994" s="6" t="s">
        <v>18873</v>
      </c>
      <c r="I10994" s="3" t="s">
        <v>18874</v>
      </c>
      <c r="J10994" s="3">
        <v>8739</v>
      </c>
      <c r="K10994" s="2" t="s">
        <v>36</v>
      </c>
      <c r="O10994" s="7" t="s">
        <v>31187</v>
      </c>
      <c r="Q10994" s="69" t="s">
        <v>32306</v>
      </c>
    </row>
    <row r="10995" spans="1:17" ht="43.2" x14ac:dyDescent="0.3">
      <c r="A10995" t="s">
        <v>32461</v>
      </c>
      <c r="B10995" s="2" t="s">
        <v>19</v>
      </c>
      <c r="C10995" s="2" t="s">
        <v>18782</v>
      </c>
      <c r="D10995" s="2" t="s">
        <v>18784</v>
      </c>
      <c r="E10995" s="2" t="s">
        <v>18785</v>
      </c>
      <c r="F10995" s="2" t="s">
        <v>18870</v>
      </c>
      <c r="G10995" s="2" t="s">
        <v>18875</v>
      </c>
      <c r="H10995" s="6" t="s">
        <v>18876</v>
      </c>
      <c r="I10995" s="3" t="s">
        <v>18874</v>
      </c>
      <c r="J10995" s="3">
        <v>112</v>
      </c>
      <c r="K10995" s="2" t="s">
        <v>36</v>
      </c>
      <c r="O10995" s="7" t="s">
        <v>31187</v>
      </c>
      <c r="Q10995" s="2" t="s">
        <v>32302</v>
      </c>
    </row>
    <row r="10996" spans="1:17" ht="28.8" x14ac:dyDescent="0.3">
      <c r="A10996" t="s">
        <v>32461</v>
      </c>
      <c r="B10996" s="2" t="s">
        <v>19</v>
      </c>
      <c r="C10996" s="2" t="s">
        <v>18782</v>
      </c>
      <c r="D10996" s="2" t="s">
        <v>18784</v>
      </c>
      <c r="E10996" s="2" t="s">
        <v>18785</v>
      </c>
      <c r="F10996" s="2" t="s">
        <v>18870</v>
      </c>
      <c r="G10996" s="2" t="s">
        <v>18877</v>
      </c>
      <c r="H10996" s="6" t="s">
        <v>18878</v>
      </c>
      <c r="I10996" s="3" t="s">
        <v>18879</v>
      </c>
      <c r="J10996" s="3">
        <v>1668</v>
      </c>
      <c r="K10996" s="2" t="s">
        <v>36</v>
      </c>
      <c r="O10996" s="7" t="s">
        <v>32303</v>
      </c>
      <c r="Q10996" s="2" t="s">
        <v>32307</v>
      </c>
    </row>
    <row r="10997" spans="1:17" x14ac:dyDescent="0.3">
      <c r="L10997" s="163" t="s">
        <v>0</v>
      </c>
      <c r="M10997" s="163"/>
      <c r="N10997" s="163"/>
      <c r="O10997" s="163" t="s">
        <v>1</v>
      </c>
      <c r="P10997" s="163"/>
    </row>
    <row r="10998" spans="1:17" ht="43.2" x14ac:dyDescent="0.3">
      <c r="B10998" s="2" t="s">
        <v>19</v>
      </c>
      <c r="C10998" s="2" t="s">
        <v>18782</v>
      </c>
      <c r="D10998" s="2" t="s">
        <v>18784</v>
      </c>
      <c r="E10998" s="2" t="s">
        <v>18785</v>
      </c>
      <c r="F10998" s="2" t="s">
        <v>18880</v>
      </c>
      <c r="H10998" s="3" t="s">
        <v>18881</v>
      </c>
      <c r="L10998" s="35" t="s">
        <v>12</v>
      </c>
      <c r="M10998" s="35" t="s">
        <v>13</v>
      </c>
      <c r="N10998" s="35" t="s">
        <v>14</v>
      </c>
      <c r="O10998" s="35" t="s">
        <v>32311</v>
      </c>
      <c r="P10998" s="35" t="s">
        <v>31195</v>
      </c>
    </row>
    <row r="10999" spans="1:17" ht="43.2" x14ac:dyDescent="0.3">
      <c r="A10999" t="s">
        <v>32385</v>
      </c>
      <c r="B10999" s="2" t="s">
        <v>19</v>
      </c>
      <c r="C10999" s="2" t="s">
        <v>18782</v>
      </c>
      <c r="D10999" s="2" t="s">
        <v>18784</v>
      </c>
      <c r="E10999" s="2" t="s">
        <v>18785</v>
      </c>
      <c r="F10999" s="2" t="s">
        <v>18880</v>
      </c>
      <c r="G10999" s="2" t="s">
        <v>18882</v>
      </c>
      <c r="H10999" s="3" t="s">
        <v>18883</v>
      </c>
      <c r="I10999" s="3" t="s">
        <v>18884</v>
      </c>
      <c r="J10999" s="3">
        <v>40</v>
      </c>
      <c r="K10999" s="2" t="s">
        <v>36</v>
      </c>
      <c r="O10999" s="7" t="s">
        <v>33328</v>
      </c>
    </row>
    <row r="11000" spans="1:17" x14ac:dyDescent="0.3">
      <c r="L11000" s="163" t="s">
        <v>0</v>
      </c>
      <c r="M11000" s="163"/>
      <c r="N11000" s="163"/>
      <c r="O11000" s="163" t="s">
        <v>1</v>
      </c>
      <c r="P11000" s="163"/>
    </row>
    <row r="11001" spans="1:17" ht="43.2" x14ac:dyDescent="0.3">
      <c r="B11001" s="2" t="s">
        <v>19</v>
      </c>
      <c r="C11001" s="2" t="s">
        <v>18782</v>
      </c>
      <c r="D11001" s="2" t="s">
        <v>18784</v>
      </c>
      <c r="E11001" s="2" t="s">
        <v>18785</v>
      </c>
      <c r="F11001" s="2" t="s">
        <v>18885</v>
      </c>
      <c r="H11001" s="3" t="s">
        <v>18886</v>
      </c>
      <c r="L11001" s="35" t="s">
        <v>12</v>
      </c>
      <c r="M11001" s="35" t="s">
        <v>13</v>
      </c>
      <c r="N11001" s="35" t="s">
        <v>14</v>
      </c>
      <c r="O11001" s="35" t="s">
        <v>32311</v>
      </c>
      <c r="P11001" s="35" t="s">
        <v>31195</v>
      </c>
    </row>
    <row r="11002" spans="1:17" x14ac:dyDescent="0.3">
      <c r="A11002" t="s">
        <v>32385</v>
      </c>
      <c r="B11002" s="2" t="s">
        <v>19</v>
      </c>
      <c r="C11002" s="2" t="s">
        <v>18782</v>
      </c>
      <c r="D11002" s="2" t="s">
        <v>18784</v>
      </c>
      <c r="E11002" s="2" t="s">
        <v>18785</v>
      </c>
      <c r="F11002" s="2" t="s">
        <v>18885</v>
      </c>
      <c r="G11002" s="2" t="s">
        <v>18887</v>
      </c>
      <c r="H11002" s="6" t="s">
        <v>18888</v>
      </c>
      <c r="I11002" s="3" t="s">
        <v>9329</v>
      </c>
      <c r="J11002" s="3">
        <v>6</v>
      </c>
      <c r="K11002" s="2" t="s">
        <v>36</v>
      </c>
    </row>
    <row r="11003" spans="1:17" x14ac:dyDescent="0.3">
      <c r="L11003" s="163" t="s">
        <v>0</v>
      </c>
      <c r="M11003" s="163"/>
      <c r="N11003" s="163"/>
      <c r="O11003" s="163" t="s">
        <v>1</v>
      </c>
      <c r="P11003" s="163"/>
    </row>
    <row r="11004" spans="1:17" ht="43.2" x14ac:dyDescent="0.3">
      <c r="B11004" s="2" t="s">
        <v>19</v>
      </c>
      <c r="C11004" s="2" t="s">
        <v>18782</v>
      </c>
      <c r="D11004" s="2" t="s">
        <v>18784</v>
      </c>
      <c r="E11004" s="2" t="s">
        <v>18785</v>
      </c>
      <c r="F11004" s="2" t="s">
        <v>18889</v>
      </c>
      <c r="H11004" s="3" t="s">
        <v>18890</v>
      </c>
      <c r="L11004" s="35" t="s">
        <v>12</v>
      </c>
      <c r="M11004" s="35" t="s">
        <v>13</v>
      </c>
      <c r="N11004" s="35" t="s">
        <v>14</v>
      </c>
      <c r="O11004" s="35" t="s">
        <v>32311</v>
      </c>
      <c r="P11004" s="35" t="s">
        <v>31195</v>
      </c>
    </row>
    <row r="11005" spans="1:17" x14ac:dyDescent="0.3">
      <c r="A11005" t="s">
        <v>32385</v>
      </c>
      <c r="B11005" s="2" t="s">
        <v>19</v>
      </c>
      <c r="C11005" s="2" t="s">
        <v>18782</v>
      </c>
      <c r="D11005" s="2" t="s">
        <v>18784</v>
      </c>
      <c r="E11005" s="2" t="s">
        <v>18785</v>
      </c>
      <c r="F11005" s="2" t="s">
        <v>18889</v>
      </c>
      <c r="G11005" s="2" t="s">
        <v>18891</v>
      </c>
      <c r="H11005" s="6" t="s">
        <v>18892</v>
      </c>
      <c r="I11005" s="3" t="s">
        <v>9329</v>
      </c>
      <c r="J11005" s="3">
        <v>15</v>
      </c>
      <c r="K11005" s="2" t="s">
        <v>36</v>
      </c>
    </row>
    <row r="11006" spans="1:17" x14ac:dyDescent="0.3">
      <c r="L11006" s="163" t="s">
        <v>0</v>
      </c>
      <c r="M11006" s="163"/>
      <c r="N11006" s="163"/>
      <c r="O11006" s="163" t="s">
        <v>1</v>
      </c>
      <c r="P11006" s="163"/>
      <c r="Q11006" s="163"/>
    </row>
    <row r="11007" spans="1:17" ht="43.2" x14ac:dyDescent="0.3">
      <c r="B11007" s="2" t="s">
        <v>19</v>
      </c>
      <c r="C11007" s="2" t="s">
        <v>18782</v>
      </c>
      <c r="D11007" s="2" t="s">
        <v>18784</v>
      </c>
      <c r="E11007" s="2" t="s">
        <v>18785</v>
      </c>
      <c r="F11007" s="2" t="s">
        <v>18893</v>
      </c>
      <c r="H11007" s="3" t="s">
        <v>18894</v>
      </c>
      <c r="L11007" s="35" t="s">
        <v>12</v>
      </c>
      <c r="M11007" s="35" t="s">
        <v>13</v>
      </c>
      <c r="N11007" s="35" t="s">
        <v>14</v>
      </c>
      <c r="O11007" s="105" t="s">
        <v>32311</v>
      </c>
      <c r="P11007" s="105" t="s">
        <v>31196</v>
      </c>
      <c r="Q11007" s="105" t="s">
        <v>31195</v>
      </c>
    </row>
    <row r="11008" spans="1:17" ht="28.8" x14ac:dyDescent="0.3">
      <c r="A11008" t="s">
        <v>32460</v>
      </c>
      <c r="B11008" s="2" t="s">
        <v>19</v>
      </c>
      <c r="C11008" s="2" t="s">
        <v>18782</v>
      </c>
      <c r="D11008" s="2" t="s">
        <v>18784</v>
      </c>
      <c r="E11008" s="2" t="s">
        <v>18785</v>
      </c>
      <c r="F11008" s="2" t="s">
        <v>18893</v>
      </c>
      <c r="G11008" s="2" t="s">
        <v>18895</v>
      </c>
      <c r="H11008" s="6" t="s">
        <v>18896</v>
      </c>
      <c r="I11008" s="3" t="s">
        <v>3377</v>
      </c>
      <c r="J11008" s="3">
        <v>85</v>
      </c>
      <c r="K11008" s="2" t="s">
        <v>36</v>
      </c>
      <c r="O11008" s="7" t="s">
        <v>32650</v>
      </c>
      <c r="P11008" s="7" t="s">
        <v>33491</v>
      </c>
      <c r="Q11008" s="2" t="s">
        <v>33507</v>
      </c>
    </row>
    <row r="11009" spans="1:23" ht="28.8" x14ac:dyDescent="0.3">
      <c r="A11009" t="s">
        <v>32460</v>
      </c>
      <c r="B11009" s="2" t="s">
        <v>19</v>
      </c>
      <c r="C11009" s="2" t="s">
        <v>18782</v>
      </c>
      <c r="D11009" s="2" t="s">
        <v>18784</v>
      </c>
      <c r="E11009" s="2" t="s">
        <v>18785</v>
      </c>
      <c r="F11009" s="2" t="s">
        <v>18893</v>
      </c>
      <c r="G11009" s="2" t="s">
        <v>18897</v>
      </c>
      <c r="H11009" s="6" t="s">
        <v>18898</v>
      </c>
      <c r="I11009" s="3" t="s">
        <v>3377</v>
      </c>
      <c r="J11009" s="3">
        <v>32</v>
      </c>
      <c r="K11009" s="2" t="s">
        <v>36</v>
      </c>
      <c r="O11009" s="7" t="s">
        <v>33500</v>
      </c>
      <c r="P11009" s="7" t="s">
        <v>33328</v>
      </c>
      <c r="Q11009" s="2" t="s">
        <v>33507</v>
      </c>
    </row>
    <row r="11010" spans="1:23" x14ac:dyDescent="0.3">
      <c r="L11010" s="163" t="s">
        <v>0</v>
      </c>
      <c r="M11010" s="163"/>
      <c r="N11010" s="163"/>
      <c r="O11010" s="163" t="s">
        <v>1</v>
      </c>
      <c r="P11010" s="163"/>
    </row>
    <row r="11011" spans="1:23" ht="43.2" x14ac:dyDescent="0.3">
      <c r="B11011" s="2" t="s">
        <v>19</v>
      </c>
      <c r="C11011" s="2" t="s">
        <v>18782</v>
      </c>
      <c r="D11011" s="2" t="s">
        <v>18784</v>
      </c>
      <c r="E11011" s="2" t="s">
        <v>18785</v>
      </c>
      <c r="F11011" s="2" t="s">
        <v>18899</v>
      </c>
      <c r="H11011" s="3" t="s">
        <v>18900</v>
      </c>
      <c r="L11011" s="35" t="s">
        <v>12</v>
      </c>
      <c r="M11011" s="35" t="s">
        <v>13</v>
      </c>
      <c r="N11011" s="35" t="s">
        <v>14</v>
      </c>
      <c r="O11011" s="35" t="s">
        <v>32311</v>
      </c>
      <c r="P11011" s="35" t="s">
        <v>31195</v>
      </c>
    </row>
    <row r="11012" spans="1:23" x14ac:dyDescent="0.3">
      <c r="B11012" s="4" t="s">
        <v>19</v>
      </c>
      <c r="C11012" s="4" t="s">
        <v>18782</v>
      </c>
      <c r="D11012" s="4" t="s">
        <v>18784</v>
      </c>
      <c r="E11012" s="4" t="s">
        <v>18785</v>
      </c>
      <c r="F11012" s="4" t="s">
        <v>18899</v>
      </c>
      <c r="G11012" s="4" t="s">
        <v>18901</v>
      </c>
      <c r="H11012" s="5" t="s">
        <v>18902</v>
      </c>
      <c r="I11012" s="5" t="s">
        <v>9329</v>
      </c>
    </row>
    <row r="11013" spans="1:23" x14ac:dyDescent="0.3">
      <c r="L11013" s="163" t="s">
        <v>0</v>
      </c>
      <c r="M11013" s="163"/>
      <c r="N11013" s="163"/>
      <c r="O11013" s="163" t="s">
        <v>1</v>
      </c>
      <c r="P11013" s="163"/>
      <c r="Q11013" s="163"/>
    </row>
    <row r="11014" spans="1:23" ht="43.2" x14ac:dyDescent="0.3">
      <c r="B11014" s="2" t="s">
        <v>19</v>
      </c>
      <c r="C11014" s="2" t="s">
        <v>18782</v>
      </c>
      <c r="D11014" s="2" t="s">
        <v>18784</v>
      </c>
      <c r="E11014" s="2" t="s">
        <v>18785</v>
      </c>
      <c r="F11014" s="2" t="s">
        <v>18903</v>
      </c>
      <c r="H11014" s="3" t="s">
        <v>18904</v>
      </c>
      <c r="L11014" s="35" t="s">
        <v>12</v>
      </c>
      <c r="M11014" s="35" t="s">
        <v>13</v>
      </c>
      <c r="N11014" s="35" t="s">
        <v>14</v>
      </c>
      <c r="O11014" s="105" t="s">
        <v>32311</v>
      </c>
      <c r="P11014" s="105" t="s">
        <v>31195</v>
      </c>
      <c r="Q11014" s="105" t="s">
        <v>31197</v>
      </c>
    </row>
    <row r="11015" spans="1:23" ht="28.8" x14ac:dyDescent="0.3">
      <c r="A11015" t="s">
        <v>32460</v>
      </c>
      <c r="B11015" s="2" t="s">
        <v>19</v>
      </c>
      <c r="C11015" s="2" t="s">
        <v>18782</v>
      </c>
      <c r="D11015" s="2" t="s">
        <v>18784</v>
      </c>
      <c r="E11015" s="2" t="s">
        <v>18785</v>
      </c>
      <c r="F11015" s="2" t="s">
        <v>18903</v>
      </c>
      <c r="G11015" s="2" t="s">
        <v>18905</v>
      </c>
      <c r="H11015" s="6" t="s">
        <v>18906</v>
      </c>
      <c r="I11015" s="3" t="s">
        <v>10222</v>
      </c>
      <c r="J11015" s="3">
        <v>65</v>
      </c>
      <c r="K11015" s="2" t="s">
        <v>36</v>
      </c>
      <c r="O11015" s="7" t="s">
        <v>33508</v>
      </c>
      <c r="P11015" s="7" t="s">
        <v>33509</v>
      </c>
      <c r="Q11015" s="2" t="s">
        <v>32650</v>
      </c>
    </row>
    <row r="11016" spans="1:23" ht="28.8" x14ac:dyDescent="0.3">
      <c r="A11016" t="s">
        <v>32460</v>
      </c>
      <c r="B11016" s="2" t="s">
        <v>19</v>
      </c>
      <c r="C11016" s="2" t="s">
        <v>18782</v>
      </c>
      <c r="D11016" s="2" t="s">
        <v>18784</v>
      </c>
      <c r="E11016" s="2" t="s">
        <v>18785</v>
      </c>
      <c r="F11016" s="2" t="s">
        <v>18903</v>
      </c>
      <c r="G11016" s="2" t="s">
        <v>18907</v>
      </c>
      <c r="H11016" s="6" t="s">
        <v>18908</v>
      </c>
      <c r="I11016" s="3" t="s">
        <v>10222</v>
      </c>
      <c r="J11016" s="3">
        <v>35</v>
      </c>
      <c r="K11016" s="2" t="s">
        <v>36</v>
      </c>
      <c r="O11016" s="7" t="s">
        <v>33508</v>
      </c>
      <c r="P11016" s="7" t="s">
        <v>33509</v>
      </c>
      <c r="Q11016" s="7" t="s">
        <v>33500</v>
      </c>
    </row>
    <row r="11017" spans="1:23" x14ac:dyDescent="0.3">
      <c r="L11017" s="163" t="s">
        <v>0</v>
      </c>
      <c r="M11017" s="163"/>
      <c r="N11017" s="163"/>
      <c r="O11017" s="163" t="s">
        <v>1</v>
      </c>
      <c r="P11017" s="163"/>
      <c r="Q11017" s="163"/>
    </row>
    <row r="11018" spans="1:23" ht="43.2" x14ac:dyDescent="0.3">
      <c r="B11018" s="2" t="s">
        <v>19</v>
      </c>
      <c r="C11018" s="2" t="s">
        <v>18782</v>
      </c>
      <c r="D11018" s="2" t="s">
        <v>18784</v>
      </c>
      <c r="E11018" s="2" t="s">
        <v>18785</v>
      </c>
      <c r="F11018" s="2" t="s">
        <v>18909</v>
      </c>
      <c r="H11018" s="3" t="s">
        <v>18910</v>
      </c>
      <c r="L11018" s="35" t="s">
        <v>12</v>
      </c>
      <c r="M11018" s="35" t="s">
        <v>13</v>
      </c>
      <c r="N11018" s="35" t="s">
        <v>14</v>
      </c>
      <c r="O11018" s="105" t="s">
        <v>32311</v>
      </c>
      <c r="P11018" s="105" t="s">
        <v>31195</v>
      </c>
      <c r="Q11018" s="105" t="s">
        <v>31197</v>
      </c>
    </row>
    <row r="11019" spans="1:23" ht="28.8" x14ac:dyDescent="0.3">
      <c r="A11019" t="s">
        <v>32460</v>
      </c>
      <c r="B11019" s="2" t="s">
        <v>19</v>
      </c>
      <c r="C11019" s="2" t="s">
        <v>18782</v>
      </c>
      <c r="D11019" s="2" t="s">
        <v>18784</v>
      </c>
      <c r="E11019" s="2" t="s">
        <v>18785</v>
      </c>
      <c r="F11019" s="2" t="s">
        <v>18909</v>
      </c>
      <c r="G11019" s="2" t="s">
        <v>18911</v>
      </c>
      <c r="H11019" s="6" t="s">
        <v>18912</v>
      </c>
      <c r="I11019" s="3" t="s">
        <v>10222</v>
      </c>
      <c r="J11019" s="3">
        <v>230</v>
      </c>
      <c r="K11019" s="2" t="s">
        <v>36</v>
      </c>
      <c r="O11019" s="7" t="s">
        <v>33508</v>
      </c>
      <c r="P11019" s="7" t="s">
        <v>33510</v>
      </c>
      <c r="Q11019" s="2" t="s">
        <v>32650</v>
      </c>
    </row>
    <row r="11020" spans="1:23" ht="28.8" x14ac:dyDescent="0.3">
      <c r="A11020" t="s">
        <v>32460</v>
      </c>
      <c r="B11020" s="2" t="s">
        <v>19</v>
      </c>
      <c r="C11020" s="2" t="s">
        <v>18782</v>
      </c>
      <c r="D11020" s="2" t="s">
        <v>18784</v>
      </c>
      <c r="E11020" s="2" t="s">
        <v>18785</v>
      </c>
      <c r="F11020" s="2" t="s">
        <v>18909</v>
      </c>
      <c r="G11020" s="2" t="s">
        <v>18913</v>
      </c>
      <c r="H11020" s="6" t="s">
        <v>18914</v>
      </c>
      <c r="I11020" s="3" t="s">
        <v>10222</v>
      </c>
      <c r="J11020" s="3">
        <v>279</v>
      </c>
      <c r="K11020" s="2" t="s">
        <v>36</v>
      </c>
      <c r="O11020" s="7" t="s">
        <v>33508</v>
      </c>
      <c r="P11020" s="7" t="s">
        <v>33510</v>
      </c>
      <c r="Q11020" s="7" t="s">
        <v>33500</v>
      </c>
    </row>
    <row r="11021" spans="1:23" x14ac:dyDescent="0.3">
      <c r="L11021" s="163" t="s">
        <v>0</v>
      </c>
      <c r="M11021" s="163"/>
      <c r="N11021" s="163"/>
      <c r="O11021" s="163" t="s">
        <v>1</v>
      </c>
      <c r="P11021" s="163"/>
    </row>
    <row r="11022" spans="1:23" ht="43.2" x14ac:dyDescent="0.3">
      <c r="B11022" s="2" t="s">
        <v>19</v>
      </c>
      <c r="C11022" s="2" t="s">
        <v>18782</v>
      </c>
      <c r="D11022" s="2" t="s">
        <v>18784</v>
      </c>
      <c r="E11022" s="2" t="s">
        <v>18785</v>
      </c>
      <c r="F11022" s="2" t="s">
        <v>18915</v>
      </c>
      <c r="H11022" s="3" t="s">
        <v>18916</v>
      </c>
      <c r="L11022" s="35" t="s">
        <v>12</v>
      </c>
      <c r="M11022" s="35" t="s">
        <v>13</v>
      </c>
      <c r="N11022" s="35" t="s">
        <v>14</v>
      </c>
      <c r="O11022" s="35" t="s">
        <v>32311</v>
      </c>
      <c r="P11022" s="35" t="s">
        <v>31195</v>
      </c>
    </row>
    <row r="11023" spans="1:23" x14ac:dyDescent="0.3">
      <c r="A11023" t="s">
        <v>32385</v>
      </c>
      <c r="B11023" s="2" t="s">
        <v>19</v>
      </c>
      <c r="C11023" s="2" t="s">
        <v>18782</v>
      </c>
      <c r="D11023" s="2" t="s">
        <v>18784</v>
      </c>
      <c r="E11023" s="2" t="s">
        <v>18785</v>
      </c>
      <c r="F11023" s="2" t="s">
        <v>18915</v>
      </c>
      <c r="G11023" s="2" t="s">
        <v>18917</v>
      </c>
      <c r="H11023" s="6" t="s">
        <v>18918</v>
      </c>
      <c r="I11023" s="3" t="s">
        <v>9329</v>
      </c>
      <c r="J11023" s="3">
        <v>1</v>
      </c>
      <c r="K11023" s="2" t="s">
        <v>36</v>
      </c>
    </row>
    <row r="11024" spans="1:23" x14ac:dyDescent="0.3">
      <c r="L11024" s="163" t="s">
        <v>0</v>
      </c>
      <c r="M11024" s="163"/>
      <c r="N11024" s="163"/>
      <c r="O11024" s="163" t="s">
        <v>1</v>
      </c>
      <c r="P11024" s="163"/>
      <c r="Q11024" s="163"/>
      <c r="R11024" s="163"/>
      <c r="S11024" s="165" t="s">
        <v>31185</v>
      </c>
      <c r="T11024" s="166"/>
      <c r="U11024" s="166"/>
      <c r="V11024" s="166"/>
      <c r="W11024" s="175"/>
    </row>
    <row r="11025" spans="1:23" ht="43.2" x14ac:dyDescent="0.3">
      <c r="B11025" s="2" t="s">
        <v>19</v>
      </c>
      <c r="C11025" s="2" t="s">
        <v>18782</v>
      </c>
      <c r="D11025" s="2" t="s">
        <v>18784</v>
      </c>
      <c r="E11025" s="2" t="s">
        <v>18785</v>
      </c>
      <c r="F11025" s="2" t="s">
        <v>18919</v>
      </c>
      <c r="H11025" s="3" t="s">
        <v>18920</v>
      </c>
      <c r="L11025" s="35" t="s">
        <v>12</v>
      </c>
      <c r="M11025" s="35" t="s">
        <v>13</v>
      </c>
      <c r="N11025" s="35" t="s">
        <v>14</v>
      </c>
      <c r="O11025" s="35" t="s">
        <v>32311</v>
      </c>
      <c r="P11025" s="35" t="s">
        <v>31196</v>
      </c>
      <c r="Q11025" s="105" t="s">
        <v>31195</v>
      </c>
      <c r="R11025" s="105" t="s">
        <v>31197</v>
      </c>
      <c r="S11025" s="50" t="s">
        <v>32319</v>
      </c>
      <c r="T11025" s="51" t="s">
        <v>32320</v>
      </c>
      <c r="U11025" s="51" t="s">
        <v>17</v>
      </c>
      <c r="V11025" s="51" t="s">
        <v>18</v>
      </c>
      <c r="W11025" s="51" t="s">
        <v>31184</v>
      </c>
    </row>
    <row r="11026" spans="1:23" ht="28.8" x14ac:dyDescent="0.3">
      <c r="A11026" t="s">
        <v>32460</v>
      </c>
      <c r="B11026" s="2" t="s">
        <v>19</v>
      </c>
      <c r="C11026" s="2" t="s">
        <v>18782</v>
      </c>
      <c r="D11026" s="2" t="s">
        <v>18784</v>
      </c>
      <c r="E11026" s="2" t="s">
        <v>18785</v>
      </c>
      <c r="F11026" s="2" t="s">
        <v>18919</v>
      </c>
      <c r="G11026" s="2" t="s">
        <v>18921</v>
      </c>
      <c r="H11026" s="3" t="s">
        <v>18922</v>
      </c>
      <c r="I11026" s="3" t="s">
        <v>7856</v>
      </c>
      <c r="J11026" s="3">
        <v>6</v>
      </c>
      <c r="K11026" s="2" t="s">
        <v>36</v>
      </c>
      <c r="O11026" s="7" t="s">
        <v>32650</v>
      </c>
      <c r="P11026" s="7" t="s">
        <v>33328</v>
      </c>
      <c r="Q11026" s="2" t="s">
        <v>33511</v>
      </c>
      <c r="R11026" s="2" t="s">
        <v>33512</v>
      </c>
      <c r="S11026" s="2">
        <v>0</v>
      </c>
      <c r="T11026" s="2">
        <v>133</v>
      </c>
      <c r="U11026" s="26" t="s">
        <v>31186</v>
      </c>
      <c r="W11026" s="26">
        <v>3</v>
      </c>
    </row>
    <row r="11027" spans="1:23" ht="28.8" x14ac:dyDescent="0.3">
      <c r="A11027" t="s">
        <v>32460</v>
      </c>
      <c r="B11027" s="2" t="s">
        <v>19</v>
      </c>
      <c r="C11027" s="2" t="s">
        <v>18782</v>
      </c>
      <c r="D11027" s="2" t="s">
        <v>18784</v>
      </c>
      <c r="E11027" s="2" t="s">
        <v>18785</v>
      </c>
      <c r="F11027" s="2" t="s">
        <v>18919</v>
      </c>
      <c r="G11027" s="2" t="s">
        <v>18923</v>
      </c>
      <c r="H11027" s="3" t="s">
        <v>18924</v>
      </c>
      <c r="I11027" s="3" t="s">
        <v>7856</v>
      </c>
      <c r="J11027" s="3">
        <v>3</v>
      </c>
      <c r="K11027" s="2" t="s">
        <v>36</v>
      </c>
      <c r="O11027" s="7" t="s">
        <v>32650</v>
      </c>
      <c r="P11027" s="7" t="s">
        <v>33328</v>
      </c>
      <c r="Q11027" s="2" t="s">
        <v>33511</v>
      </c>
      <c r="R11027" s="2" t="s">
        <v>33512</v>
      </c>
      <c r="S11027" s="2">
        <v>133</v>
      </c>
      <c r="T11027" s="2">
        <v>219</v>
      </c>
      <c r="U11027" s="26" t="s">
        <v>31186</v>
      </c>
      <c r="W11027" s="26">
        <v>2</v>
      </c>
    </row>
    <row r="11028" spans="1:23" x14ac:dyDescent="0.3">
      <c r="L11028" s="163" t="s">
        <v>0</v>
      </c>
      <c r="M11028" s="163"/>
      <c r="N11028" s="163"/>
      <c r="O11028" s="163" t="s">
        <v>1</v>
      </c>
      <c r="P11028" s="163"/>
      <c r="Q11028" s="163"/>
      <c r="R11028" s="163"/>
      <c r="S11028" s="165" t="s">
        <v>31185</v>
      </c>
      <c r="T11028" s="166"/>
      <c r="U11028" s="166"/>
      <c r="V11028" s="166"/>
      <c r="W11028" s="175"/>
    </row>
    <row r="11029" spans="1:23" ht="43.2" x14ac:dyDescent="0.3">
      <c r="B11029" s="2" t="s">
        <v>19</v>
      </c>
      <c r="C11029" s="2" t="s">
        <v>18782</v>
      </c>
      <c r="D11029" s="2" t="s">
        <v>18784</v>
      </c>
      <c r="E11029" s="2" t="s">
        <v>18785</v>
      </c>
      <c r="F11029" s="2" t="s">
        <v>18925</v>
      </c>
      <c r="H11029" s="3" t="s">
        <v>18926</v>
      </c>
      <c r="L11029" s="35" t="s">
        <v>12</v>
      </c>
      <c r="M11029" s="35" t="s">
        <v>13</v>
      </c>
      <c r="N11029" s="35" t="s">
        <v>14</v>
      </c>
      <c r="O11029" s="105" t="s">
        <v>32311</v>
      </c>
      <c r="P11029" s="105" t="s">
        <v>31196</v>
      </c>
      <c r="Q11029" s="105" t="s">
        <v>31197</v>
      </c>
      <c r="R11029" s="105" t="s">
        <v>31195</v>
      </c>
      <c r="S11029" s="50" t="s">
        <v>32319</v>
      </c>
      <c r="T11029" s="51" t="s">
        <v>32320</v>
      </c>
      <c r="U11029" s="51" t="s">
        <v>17</v>
      </c>
      <c r="V11029" s="51" t="s">
        <v>18</v>
      </c>
      <c r="W11029" s="51" t="s">
        <v>31184</v>
      </c>
    </row>
    <row r="11030" spans="1:23" ht="43.2" x14ac:dyDescent="0.3">
      <c r="A11030" t="s">
        <v>32460</v>
      </c>
      <c r="B11030" s="2" t="s">
        <v>19</v>
      </c>
      <c r="C11030" s="2" t="s">
        <v>18782</v>
      </c>
      <c r="D11030" s="2" t="s">
        <v>18784</v>
      </c>
      <c r="E11030" s="2" t="s">
        <v>18785</v>
      </c>
      <c r="F11030" s="2" t="s">
        <v>18925</v>
      </c>
      <c r="G11030" s="2" t="s">
        <v>18927</v>
      </c>
      <c r="H11030" s="3" t="s">
        <v>18928</v>
      </c>
      <c r="I11030" s="3" t="s">
        <v>1792</v>
      </c>
      <c r="J11030" s="3">
        <v>1</v>
      </c>
      <c r="K11030" s="2" t="s">
        <v>36</v>
      </c>
      <c r="O11030" s="7" t="s">
        <v>32650</v>
      </c>
      <c r="P11030" s="7" t="s">
        <v>33328</v>
      </c>
      <c r="Q11030" s="2" t="s">
        <v>33513</v>
      </c>
      <c r="R11030" s="2" t="s">
        <v>33515</v>
      </c>
      <c r="S11030" s="2">
        <v>219</v>
      </c>
      <c r="T11030" s="2">
        <v>377</v>
      </c>
      <c r="U11030" s="26" t="s">
        <v>31186</v>
      </c>
      <c r="W11030" s="26">
        <v>2</v>
      </c>
    </row>
    <row r="11031" spans="1:23" ht="43.2" x14ac:dyDescent="0.3">
      <c r="A11031" t="s">
        <v>32460</v>
      </c>
      <c r="B11031" s="2" t="s">
        <v>19</v>
      </c>
      <c r="C11031" s="2" t="s">
        <v>18782</v>
      </c>
      <c r="D11031" s="2" t="s">
        <v>18784</v>
      </c>
      <c r="E11031" s="2" t="s">
        <v>18785</v>
      </c>
      <c r="F11031" s="2" t="s">
        <v>18925</v>
      </c>
      <c r="G11031" s="2" t="s">
        <v>18929</v>
      </c>
      <c r="H11031" s="3" t="s">
        <v>18930</v>
      </c>
      <c r="I11031" s="3" t="s">
        <v>1792</v>
      </c>
      <c r="J11031" s="3">
        <v>11</v>
      </c>
      <c r="K11031" s="2" t="s">
        <v>36</v>
      </c>
      <c r="O11031" s="7" t="s">
        <v>32650</v>
      </c>
      <c r="P11031" s="7" t="s">
        <v>33328</v>
      </c>
      <c r="Q11031" s="2" t="s">
        <v>33513</v>
      </c>
      <c r="R11031" s="2" t="s">
        <v>33515</v>
      </c>
      <c r="S11031" s="2">
        <v>377</v>
      </c>
      <c r="T11031" s="2">
        <v>630</v>
      </c>
      <c r="U11031" s="26" t="s">
        <v>31186</v>
      </c>
      <c r="W11031" s="26">
        <v>2</v>
      </c>
    </row>
    <row r="11032" spans="1:23" ht="43.2" x14ac:dyDescent="0.3">
      <c r="A11032" t="s">
        <v>32460</v>
      </c>
      <c r="B11032" s="2" t="s">
        <v>19</v>
      </c>
      <c r="C11032" s="2" t="s">
        <v>18782</v>
      </c>
      <c r="D11032" s="2" t="s">
        <v>18784</v>
      </c>
      <c r="E11032" s="2" t="s">
        <v>18785</v>
      </c>
      <c r="F11032" s="2" t="s">
        <v>18925</v>
      </c>
      <c r="G11032" s="2" t="s">
        <v>18931</v>
      </c>
      <c r="H11032" s="3" t="s">
        <v>18932</v>
      </c>
      <c r="I11032" s="3" t="s">
        <v>1792</v>
      </c>
      <c r="K11032" s="2" t="s">
        <v>36</v>
      </c>
      <c r="O11032" s="7" t="s">
        <v>32650</v>
      </c>
      <c r="P11032" s="7" t="s">
        <v>33328</v>
      </c>
      <c r="Q11032" s="2" t="s">
        <v>33513</v>
      </c>
      <c r="R11032" s="2" t="s">
        <v>33515</v>
      </c>
      <c r="S11032" s="2">
        <v>630</v>
      </c>
      <c r="T11032" s="2">
        <v>920</v>
      </c>
      <c r="U11032" s="26" t="s">
        <v>31186</v>
      </c>
      <c r="W11032" s="26">
        <v>2</v>
      </c>
    </row>
    <row r="11033" spans="1:23" ht="43.2" x14ac:dyDescent="0.3">
      <c r="A11033" t="s">
        <v>32460</v>
      </c>
      <c r="B11033" s="2" t="s">
        <v>19</v>
      </c>
      <c r="C11033" s="2" t="s">
        <v>18782</v>
      </c>
      <c r="D11033" s="2" t="s">
        <v>18784</v>
      </c>
      <c r="E11033" s="2" t="s">
        <v>18785</v>
      </c>
      <c r="F11033" s="2" t="s">
        <v>18925</v>
      </c>
      <c r="G11033" s="2" t="s">
        <v>18933</v>
      </c>
      <c r="H11033" s="3" t="s">
        <v>18934</v>
      </c>
      <c r="I11033" s="3" t="s">
        <v>1792</v>
      </c>
      <c r="K11033" s="2" t="s">
        <v>36</v>
      </c>
      <c r="O11033" s="7" t="s">
        <v>32650</v>
      </c>
      <c r="P11033" s="7" t="s">
        <v>33328</v>
      </c>
      <c r="Q11033" s="2" t="s">
        <v>33513</v>
      </c>
      <c r="R11033" s="2" t="s">
        <v>33515</v>
      </c>
      <c r="S11033" s="2">
        <v>920</v>
      </c>
      <c r="T11033" s="2">
        <v>1220</v>
      </c>
      <c r="U11033" s="26" t="s">
        <v>31186</v>
      </c>
      <c r="W11033" s="26">
        <v>2</v>
      </c>
    </row>
    <row r="11034" spans="1:23" ht="43.2" x14ac:dyDescent="0.3">
      <c r="A11034" t="s">
        <v>32460</v>
      </c>
      <c r="B11034" s="2" t="s">
        <v>19</v>
      </c>
      <c r="C11034" s="2" t="s">
        <v>18782</v>
      </c>
      <c r="D11034" s="2" t="s">
        <v>18784</v>
      </c>
      <c r="E11034" s="2" t="s">
        <v>18785</v>
      </c>
      <c r="F11034" s="2" t="s">
        <v>18925</v>
      </c>
      <c r="G11034" s="2" t="s">
        <v>18935</v>
      </c>
      <c r="H11034" s="3" t="s">
        <v>18936</v>
      </c>
      <c r="I11034" s="3" t="s">
        <v>7856</v>
      </c>
      <c r="J11034" s="3">
        <v>2</v>
      </c>
      <c r="K11034" s="2" t="s">
        <v>36</v>
      </c>
      <c r="O11034" s="7" t="s">
        <v>32650</v>
      </c>
      <c r="P11034" s="7" t="s">
        <v>33328</v>
      </c>
      <c r="Q11034" s="2" t="s">
        <v>33514</v>
      </c>
      <c r="R11034" s="2" t="s">
        <v>33515</v>
      </c>
      <c r="S11034" s="2">
        <v>219</v>
      </c>
      <c r="T11034" s="2">
        <v>630</v>
      </c>
      <c r="U11034" s="26" t="s">
        <v>31186</v>
      </c>
      <c r="W11034" s="26">
        <v>2</v>
      </c>
    </row>
    <row r="11035" spans="1:23" ht="43.2" x14ac:dyDescent="0.3">
      <c r="A11035" t="s">
        <v>32460</v>
      </c>
      <c r="B11035" s="2" t="s">
        <v>19</v>
      </c>
      <c r="C11035" s="2" t="s">
        <v>18782</v>
      </c>
      <c r="D11035" s="2" t="s">
        <v>18784</v>
      </c>
      <c r="E11035" s="2" t="s">
        <v>18785</v>
      </c>
      <c r="F11035" s="2" t="s">
        <v>18925</v>
      </c>
      <c r="G11035" s="2" t="s">
        <v>18937</v>
      </c>
      <c r="H11035" s="3" t="s">
        <v>18938</v>
      </c>
      <c r="I11035" s="3" t="s">
        <v>7856</v>
      </c>
      <c r="K11035" s="2" t="s">
        <v>36</v>
      </c>
      <c r="O11035" s="7" t="s">
        <v>32650</v>
      </c>
      <c r="P11035" s="7" t="s">
        <v>33328</v>
      </c>
      <c r="Q11035" s="2" t="s">
        <v>33514</v>
      </c>
      <c r="R11035" s="2" t="s">
        <v>33515</v>
      </c>
      <c r="S11035" s="2">
        <v>630</v>
      </c>
      <c r="T11035" s="2">
        <v>1220</v>
      </c>
      <c r="U11035" s="26" t="s">
        <v>31186</v>
      </c>
      <c r="W11035" s="26">
        <v>2</v>
      </c>
    </row>
    <row r="11036" spans="1:23" x14ac:dyDescent="0.3">
      <c r="L11036" s="163" t="s">
        <v>0</v>
      </c>
      <c r="M11036" s="163"/>
      <c r="N11036" s="163"/>
      <c r="O11036" s="163" t="s">
        <v>1</v>
      </c>
      <c r="P11036" s="163"/>
      <c r="Q11036" s="163"/>
      <c r="R11036" s="163"/>
      <c r="S11036" s="165" t="s">
        <v>31185</v>
      </c>
      <c r="T11036" s="166"/>
      <c r="U11036" s="166"/>
      <c r="V11036" s="166"/>
      <c r="W11036" s="175"/>
    </row>
    <row r="11037" spans="1:23" ht="43.2" x14ac:dyDescent="0.3">
      <c r="B11037" s="2" t="s">
        <v>19</v>
      </c>
      <c r="C11037" s="2" t="s">
        <v>18782</v>
      </c>
      <c r="D11037" s="2" t="s">
        <v>18784</v>
      </c>
      <c r="E11037" s="2" t="s">
        <v>18785</v>
      </c>
      <c r="F11037" s="2" t="s">
        <v>18939</v>
      </c>
      <c r="H11037" s="3" t="s">
        <v>18940</v>
      </c>
      <c r="L11037" s="35" t="s">
        <v>12</v>
      </c>
      <c r="M11037" s="35" t="s">
        <v>13</v>
      </c>
      <c r="N11037" s="35" t="s">
        <v>14</v>
      </c>
      <c r="O11037" s="105" t="s">
        <v>32311</v>
      </c>
      <c r="P11037" s="105" t="s">
        <v>31196</v>
      </c>
      <c r="Q11037" s="105" t="s">
        <v>31197</v>
      </c>
      <c r="R11037" s="105" t="s">
        <v>31195</v>
      </c>
      <c r="S11037" s="50" t="s">
        <v>32319</v>
      </c>
      <c r="T11037" s="51" t="s">
        <v>32320</v>
      </c>
      <c r="U11037" s="51" t="s">
        <v>17</v>
      </c>
      <c r="V11037" s="51" t="s">
        <v>18</v>
      </c>
      <c r="W11037" s="51" t="s">
        <v>31184</v>
      </c>
    </row>
    <row r="11038" spans="1:23" ht="43.2" x14ac:dyDescent="0.3">
      <c r="A11038" t="s">
        <v>32460</v>
      </c>
      <c r="B11038" s="2" t="s">
        <v>19</v>
      </c>
      <c r="C11038" s="2" t="s">
        <v>18782</v>
      </c>
      <c r="D11038" s="2" t="s">
        <v>18784</v>
      </c>
      <c r="E11038" s="2" t="s">
        <v>18785</v>
      </c>
      <c r="F11038" s="2" t="s">
        <v>18939</v>
      </c>
      <c r="G11038" s="2" t="s">
        <v>18941</v>
      </c>
      <c r="H11038" s="3" t="s">
        <v>18942</v>
      </c>
      <c r="I11038" s="3" t="s">
        <v>1792</v>
      </c>
      <c r="J11038" s="3">
        <v>44</v>
      </c>
      <c r="K11038" s="2" t="s">
        <v>36</v>
      </c>
      <c r="O11038" s="7" t="s">
        <v>32650</v>
      </c>
      <c r="P11038" s="7" t="s">
        <v>33328</v>
      </c>
      <c r="Q11038" s="2" t="s">
        <v>33513</v>
      </c>
      <c r="R11038" s="2" t="s">
        <v>33516</v>
      </c>
      <c r="S11038" s="2">
        <v>42</v>
      </c>
      <c r="T11038" s="2">
        <v>89</v>
      </c>
      <c r="U11038" s="26" t="s">
        <v>31186</v>
      </c>
      <c r="W11038" s="26">
        <v>2</v>
      </c>
    </row>
    <row r="11039" spans="1:23" ht="43.2" x14ac:dyDescent="0.3">
      <c r="A11039" t="s">
        <v>32460</v>
      </c>
      <c r="B11039" s="2" t="s">
        <v>19</v>
      </c>
      <c r="C11039" s="2" t="s">
        <v>18782</v>
      </c>
      <c r="D11039" s="2" t="s">
        <v>18784</v>
      </c>
      <c r="E11039" s="2" t="s">
        <v>18785</v>
      </c>
      <c r="F11039" s="2" t="s">
        <v>18939</v>
      </c>
      <c r="G11039" s="2" t="s">
        <v>18943</v>
      </c>
      <c r="H11039" s="3" t="s">
        <v>18944</v>
      </c>
      <c r="I11039" s="3" t="s">
        <v>1792</v>
      </c>
      <c r="J11039" s="3">
        <v>51</v>
      </c>
      <c r="K11039" s="2" t="s">
        <v>36</v>
      </c>
      <c r="O11039" s="7" t="s">
        <v>32650</v>
      </c>
      <c r="P11039" s="7" t="s">
        <v>33328</v>
      </c>
      <c r="Q11039" s="2" t="s">
        <v>33513</v>
      </c>
      <c r="R11039" s="2" t="s">
        <v>33516</v>
      </c>
      <c r="S11039" s="2">
        <v>89</v>
      </c>
      <c r="T11039" s="2">
        <v>219</v>
      </c>
      <c r="U11039" s="26" t="s">
        <v>31186</v>
      </c>
      <c r="W11039" s="26">
        <v>2</v>
      </c>
    </row>
    <row r="11040" spans="1:23" ht="43.2" x14ac:dyDescent="0.3">
      <c r="A11040" t="s">
        <v>32460</v>
      </c>
      <c r="B11040" s="2" t="s">
        <v>19</v>
      </c>
      <c r="C11040" s="2" t="s">
        <v>18782</v>
      </c>
      <c r="D11040" s="2" t="s">
        <v>18784</v>
      </c>
      <c r="E11040" s="2" t="s">
        <v>18785</v>
      </c>
      <c r="F11040" s="2" t="s">
        <v>18939</v>
      </c>
      <c r="G11040" s="2" t="s">
        <v>18945</v>
      </c>
      <c r="H11040" s="3" t="s">
        <v>18946</v>
      </c>
      <c r="I11040" s="3" t="s">
        <v>1792</v>
      </c>
      <c r="J11040" s="3">
        <v>4</v>
      </c>
      <c r="K11040" s="2" t="s">
        <v>36</v>
      </c>
      <c r="O11040" s="7" t="s">
        <v>32650</v>
      </c>
      <c r="P11040" s="7" t="s">
        <v>33328</v>
      </c>
      <c r="Q11040" s="2" t="s">
        <v>33513</v>
      </c>
      <c r="R11040" s="2" t="s">
        <v>33516</v>
      </c>
      <c r="S11040" s="2">
        <v>219</v>
      </c>
      <c r="T11040" s="2">
        <v>426</v>
      </c>
      <c r="U11040" s="26" t="s">
        <v>31186</v>
      </c>
      <c r="W11040" s="26">
        <v>2</v>
      </c>
    </row>
    <row r="11041" spans="1:23" ht="43.2" x14ac:dyDescent="0.3">
      <c r="A11041" t="s">
        <v>32460</v>
      </c>
      <c r="B11041" s="2" t="s">
        <v>19</v>
      </c>
      <c r="C11041" s="2" t="s">
        <v>18782</v>
      </c>
      <c r="D11041" s="2" t="s">
        <v>18784</v>
      </c>
      <c r="E11041" s="2" t="s">
        <v>18785</v>
      </c>
      <c r="F11041" s="2" t="s">
        <v>18939</v>
      </c>
      <c r="G11041" s="2" t="s">
        <v>18947</v>
      </c>
      <c r="H11041" s="3" t="s">
        <v>18948</v>
      </c>
      <c r="I11041" s="3" t="s">
        <v>7856</v>
      </c>
      <c r="J11041" s="3">
        <v>19</v>
      </c>
      <c r="K11041" s="2" t="s">
        <v>36</v>
      </c>
      <c r="O11041" s="7" t="s">
        <v>32650</v>
      </c>
      <c r="P11041" s="7" t="s">
        <v>33328</v>
      </c>
      <c r="Q11041" s="2" t="s">
        <v>33514</v>
      </c>
      <c r="R11041" s="2" t="s">
        <v>33516</v>
      </c>
      <c r="S11041" s="2">
        <v>42</v>
      </c>
      <c r="T11041" s="2">
        <v>89</v>
      </c>
      <c r="U11041" s="26" t="s">
        <v>31186</v>
      </c>
      <c r="W11041" s="26">
        <v>2</v>
      </c>
    </row>
    <row r="11042" spans="1:23" ht="43.2" x14ac:dyDescent="0.3">
      <c r="A11042" t="s">
        <v>32460</v>
      </c>
      <c r="B11042" s="2" t="s">
        <v>19</v>
      </c>
      <c r="C11042" s="2" t="s">
        <v>18782</v>
      </c>
      <c r="D11042" s="2" t="s">
        <v>18784</v>
      </c>
      <c r="E11042" s="2" t="s">
        <v>18785</v>
      </c>
      <c r="F11042" s="2" t="s">
        <v>18939</v>
      </c>
      <c r="G11042" s="2" t="s">
        <v>18949</v>
      </c>
      <c r="H11042" s="3" t="s">
        <v>18950</v>
      </c>
      <c r="I11042" s="3" t="s">
        <v>7856</v>
      </c>
      <c r="J11042" s="3">
        <v>14</v>
      </c>
      <c r="K11042" s="2" t="s">
        <v>36</v>
      </c>
      <c r="O11042" s="7" t="s">
        <v>32650</v>
      </c>
      <c r="P11042" s="7" t="s">
        <v>33328</v>
      </c>
      <c r="Q11042" s="2" t="s">
        <v>33514</v>
      </c>
      <c r="R11042" s="2" t="s">
        <v>33516</v>
      </c>
      <c r="S11042" s="2">
        <v>89</v>
      </c>
      <c r="T11042" s="2">
        <v>219</v>
      </c>
      <c r="U11042" s="26" t="s">
        <v>31186</v>
      </c>
      <c r="W11042" s="26">
        <v>2</v>
      </c>
    </row>
    <row r="11043" spans="1:23" ht="43.2" x14ac:dyDescent="0.3">
      <c r="A11043" t="s">
        <v>32460</v>
      </c>
      <c r="B11043" s="2" t="s">
        <v>19</v>
      </c>
      <c r="C11043" s="2" t="s">
        <v>18782</v>
      </c>
      <c r="D11043" s="2" t="s">
        <v>18784</v>
      </c>
      <c r="E11043" s="2" t="s">
        <v>18785</v>
      </c>
      <c r="F11043" s="2" t="s">
        <v>18939</v>
      </c>
      <c r="G11043" s="2" t="s">
        <v>18951</v>
      </c>
      <c r="H11043" s="3" t="s">
        <v>18952</v>
      </c>
      <c r="I11043" s="3" t="s">
        <v>7856</v>
      </c>
      <c r="K11043" s="2" t="s">
        <v>36</v>
      </c>
      <c r="O11043" s="7" t="s">
        <v>32650</v>
      </c>
      <c r="P11043" s="7" t="s">
        <v>33328</v>
      </c>
      <c r="Q11043" s="2" t="s">
        <v>33514</v>
      </c>
      <c r="R11043" s="2" t="s">
        <v>33516</v>
      </c>
      <c r="S11043" s="2">
        <v>219</v>
      </c>
      <c r="T11043" s="2">
        <v>426</v>
      </c>
      <c r="U11043" s="26" t="s">
        <v>31186</v>
      </c>
      <c r="W11043" s="26">
        <v>2</v>
      </c>
    </row>
    <row r="11044" spans="1:23" x14ac:dyDescent="0.3">
      <c r="L11044" s="163" t="s">
        <v>0</v>
      </c>
      <c r="M11044" s="163"/>
      <c r="N11044" s="163"/>
      <c r="O11044" s="163" t="s">
        <v>1</v>
      </c>
      <c r="P11044" s="163"/>
      <c r="Q11044" s="163"/>
      <c r="R11044" s="163"/>
      <c r="S11044" s="165" t="s">
        <v>31185</v>
      </c>
      <c r="T11044" s="166"/>
      <c r="U11044" s="166"/>
      <c r="V11044" s="166"/>
      <c r="W11044" s="175"/>
    </row>
    <row r="11045" spans="1:23" ht="43.2" x14ac:dyDescent="0.3">
      <c r="B11045" s="2" t="s">
        <v>19</v>
      </c>
      <c r="C11045" s="2" t="s">
        <v>18782</v>
      </c>
      <c r="D11045" s="2" t="s">
        <v>18784</v>
      </c>
      <c r="E11045" s="2" t="s">
        <v>18785</v>
      </c>
      <c r="F11045" s="2" t="s">
        <v>18953</v>
      </c>
      <c r="H11045" s="3" t="s">
        <v>18954</v>
      </c>
      <c r="L11045" s="35" t="s">
        <v>12</v>
      </c>
      <c r="M11045" s="35" t="s">
        <v>13</v>
      </c>
      <c r="N11045" s="35" t="s">
        <v>14</v>
      </c>
      <c r="O11045" s="105" t="s">
        <v>32311</v>
      </c>
      <c r="P11045" s="105" t="s">
        <v>31196</v>
      </c>
      <c r="Q11045" s="105" t="s">
        <v>31197</v>
      </c>
      <c r="R11045" s="105" t="s">
        <v>31195</v>
      </c>
      <c r="S11045" s="50" t="s">
        <v>32319</v>
      </c>
      <c r="T11045" s="51" t="s">
        <v>32320</v>
      </c>
      <c r="U11045" s="51" t="s">
        <v>17</v>
      </c>
      <c r="V11045" s="51" t="s">
        <v>18</v>
      </c>
      <c r="W11045" s="51" t="s">
        <v>31184</v>
      </c>
    </row>
    <row r="11046" spans="1:23" ht="57.6" x14ac:dyDescent="0.3">
      <c r="A11046" t="s">
        <v>32460</v>
      </c>
      <c r="B11046" s="2" t="s">
        <v>19</v>
      </c>
      <c r="C11046" s="2" t="s">
        <v>18782</v>
      </c>
      <c r="D11046" s="2" t="s">
        <v>18784</v>
      </c>
      <c r="E11046" s="2" t="s">
        <v>18785</v>
      </c>
      <c r="F11046" s="2" t="s">
        <v>18953</v>
      </c>
      <c r="G11046" s="2" t="s">
        <v>18955</v>
      </c>
      <c r="H11046" s="3" t="s">
        <v>18956</v>
      </c>
      <c r="I11046" s="3" t="s">
        <v>1792</v>
      </c>
      <c r="J11046" s="3">
        <v>10</v>
      </c>
      <c r="K11046" s="2" t="s">
        <v>36</v>
      </c>
      <c r="O11046" s="7" t="s">
        <v>32650</v>
      </c>
      <c r="P11046" s="7" t="s">
        <v>33328</v>
      </c>
      <c r="Q11046" s="2" t="s">
        <v>33513</v>
      </c>
      <c r="R11046" s="2" t="s">
        <v>33517</v>
      </c>
      <c r="S11046" s="2">
        <v>102</v>
      </c>
      <c r="T11046" s="2">
        <v>219</v>
      </c>
      <c r="U11046" s="26" t="s">
        <v>31186</v>
      </c>
      <c r="W11046" s="26">
        <v>2</v>
      </c>
    </row>
    <row r="11047" spans="1:23" ht="43.2" x14ac:dyDescent="0.3">
      <c r="A11047" t="s">
        <v>32460</v>
      </c>
      <c r="B11047" s="2" t="s">
        <v>19</v>
      </c>
      <c r="C11047" s="2" t="s">
        <v>18782</v>
      </c>
      <c r="D11047" s="2" t="s">
        <v>18784</v>
      </c>
      <c r="E11047" s="2" t="s">
        <v>18785</v>
      </c>
      <c r="F11047" s="2" t="s">
        <v>18953</v>
      </c>
      <c r="G11047" s="2" t="s">
        <v>18957</v>
      </c>
      <c r="H11047" s="3" t="s">
        <v>18958</v>
      </c>
      <c r="I11047" s="3" t="s">
        <v>1792</v>
      </c>
      <c r="K11047" s="2" t="s">
        <v>36</v>
      </c>
      <c r="O11047" s="7" t="s">
        <v>32650</v>
      </c>
      <c r="P11047" s="7" t="s">
        <v>33328</v>
      </c>
      <c r="Q11047" s="2" t="s">
        <v>33513</v>
      </c>
      <c r="R11047" s="2" t="s">
        <v>33518</v>
      </c>
      <c r="S11047" s="2">
        <v>102</v>
      </c>
      <c r="T11047" s="2">
        <v>219</v>
      </c>
      <c r="U11047" s="26" t="s">
        <v>31186</v>
      </c>
      <c r="W11047" s="26">
        <v>2</v>
      </c>
    </row>
    <row r="11048" spans="1:23" ht="57.6" x14ac:dyDescent="0.3">
      <c r="A11048" t="s">
        <v>32460</v>
      </c>
      <c r="B11048" s="2" t="s">
        <v>19</v>
      </c>
      <c r="C11048" s="2" t="s">
        <v>18782</v>
      </c>
      <c r="D11048" s="2" t="s">
        <v>18784</v>
      </c>
      <c r="E11048" s="2" t="s">
        <v>18785</v>
      </c>
      <c r="F11048" s="2" t="s">
        <v>18953</v>
      </c>
      <c r="G11048" s="2" t="s">
        <v>18959</v>
      </c>
      <c r="H11048" s="3" t="s">
        <v>18960</v>
      </c>
      <c r="I11048" s="3" t="s">
        <v>1792</v>
      </c>
      <c r="K11048" s="2" t="s">
        <v>36</v>
      </c>
      <c r="O11048" s="7" t="s">
        <v>32650</v>
      </c>
      <c r="P11048" s="7" t="s">
        <v>33328</v>
      </c>
      <c r="Q11048" s="2" t="s">
        <v>33513</v>
      </c>
      <c r="R11048" s="2" t="s">
        <v>33517</v>
      </c>
      <c r="S11048" s="2">
        <v>219</v>
      </c>
      <c r="T11048" s="2">
        <v>426</v>
      </c>
      <c r="U11048" s="26" t="s">
        <v>31186</v>
      </c>
      <c r="W11048" s="26">
        <v>2</v>
      </c>
    </row>
    <row r="11049" spans="1:23" ht="43.2" x14ac:dyDescent="0.3">
      <c r="A11049" t="s">
        <v>32460</v>
      </c>
      <c r="B11049" s="2" t="s">
        <v>19</v>
      </c>
      <c r="C11049" s="2" t="s">
        <v>18782</v>
      </c>
      <c r="D11049" s="2" t="s">
        <v>18784</v>
      </c>
      <c r="E11049" s="2" t="s">
        <v>18785</v>
      </c>
      <c r="F11049" s="2" t="s">
        <v>18953</v>
      </c>
      <c r="G11049" s="2" t="s">
        <v>18961</v>
      </c>
      <c r="H11049" s="3" t="s">
        <v>18962</v>
      </c>
      <c r="I11049" s="3" t="s">
        <v>1792</v>
      </c>
      <c r="K11049" s="2" t="s">
        <v>36</v>
      </c>
      <c r="O11049" s="7" t="s">
        <v>32650</v>
      </c>
      <c r="P11049" s="7" t="s">
        <v>33328</v>
      </c>
      <c r="Q11049" s="2" t="s">
        <v>33513</v>
      </c>
      <c r="R11049" s="2" t="s">
        <v>33518</v>
      </c>
      <c r="S11049" s="2">
        <v>219</v>
      </c>
      <c r="T11049" s="2">
        <v>426</v>
      </c>
      <c r="U11049" s="26" t="s">
        <v>31186</v>
      </c>
      <c r="W11049" s="26">
        <v>2</v>
      </c>
    </row>
    <row r="11050" spans="1:23" ht="57.6" x14ac:dyDescent="0.3">
      <c r="A11050" t="s">
        <v>32460</v>
      </c>
      <c r="B11050" s="2" t="s">
        <v>19</v>
      </c>
      <c r="C11050" s="2" t="s">
        <v>18782</v>
      </c>
      <c r="D11050" s="2" t="s">
        <v>18784</v>
      </c>
      <c r="E11050" s="2" t="s">
        <v>18785</v>
      </c>
      <c r="F11050" s="2" t="s">
        <v>18953</v>
      </c>
      <c r="G11050" s="2" t="s">
        <v>18963</v>
      </c>
      <c r="H11050" s="3" t="s">
        <v>18964</v>
      </c>
      <c r="I11050" s="3" t="s">
        <v>7856</v>
      </c>
      <c r="K11050" s="2" t="s">
        <v>36</v>
      </c>
      <c r="O11050" s="7" t="s">
        <v>32650</v>
      </c>
      <c r="P11050" s="7" t="s">
        <v>33328</v>
      </c>
      <c r="Q11050" s="2" t="s">
        <v>33514</v>
      </c>
      <c r="R11050" s="2" t="s">
        <v>33517</v>
      </c>
      <c r="S11050" s="2">
        <v>102</v>
      </c>
      <c r="T11050" s="2">
        <v>219</v>
      </c>
      <c r="U11050" s="26" t="s">
        <v>31186</v>
      </c>
      <c r="W11050" s="26">
        <v>2</v>
      </c>
    </row>
    <row r="11051" spans="1:23" ht="43.2" x14ac:dyDescent="0.3">
      <c r="A11051" t="s">
        <v>32460</v>
      </c>
      <c r="B11051" s="2" t="s">
        <v>19</v>
      </c>
      <c r="C11051" s="2" t="s">
        <v>18782</v>
      </c>
      <c r="D11051" s="2" t="s">
        <v>18784</v>
      </c>
      <c r="E11051" s="2" t="s">
        <v>18785</v>
      </c>
      <c r="F11051" s="2" t="s">
        <v>18953</v>
      </c>
      <c r="G11051" s="2" t="s">
        <v>18965</v>
      </c>
      <c r="H11051" s="3" t="s">
        <v>18966</v>
      </c>
      <c r="I11051" s="3" t="s">
        <v>7856</v>
      </c>
      <c r="K11051" s="2" t="s">
        <v>36</v>
      </c>
      <c r="O11051" s="7" t="s">
        <v>32650</v>
      </c>
      <c r="P11051" s="7" t="s">
        <v>33328</v>
      </c>
      <c r="Q11051" s="2" t="s">
        <v>33514</v>
      </c>
      <c r="R11051" s="2" t="s">
        <v>33518</v>
      </c>
      <c r="S11051" s="2">
        <v>102</v>
      </c>
      <c r="T11051" s="2">
        <v>219</v>
      </c>
      <c r="U11051" s="26" t="s">
        <v>31186</v>
      </c>
      <c r="W11051" s="26">
        <v>2</v>
      </c>
    </row>
    <row r="11052" spans="1:23" ht="57.6" x14ac:dyDescent="0.3">
      <c r="A11052" t="s">
        <v>32460</v>
      </c>
      <c r="B11052" s="2" t="s">
        <v>19</v>
      </c>
      <c r="C11052" s="2" t="s">
        <v>18782</v>
      </c>
      <c r="D11052" s="2" t="s">
        <v>18784</v>
      </c>
      <c r="E11052" s="2" t="s">
        <v>18785</v>
      </c>
      <c r="F11052" s="2" t="s">
        <v>18953</v>
      </c>
      <c r="G11052" s="2" t="s">
        <v>18967</v>
      </c>
      <c r="H11052" s="3" t="s">
        <v>18968</v>
      </c>
      <c r="I11052" s="3" t="s">
        <v>7856</v>
      </c>
      <c r="K11052" s="2" t="s">
        <v>36</v>
      </c>
      <c r="O11052" s="7" t="s">
        <v>32650</v>
      </c>
      <c r="P11052" s="7" t="s">
        <v>33328</v>
      </c>
      <c r="Q11052" s="2" t="s">
        <v>33514</v>
      </c>
      <c r="R11052" s="2" t="s">
        <v>33517</v>
      </c>
      <c r="S11052" s="2">
        <v>219</v>
      </c>
      <c r="T11052" s="2">
        <v>426</v>
      </c>
      <c r="U11052" s="26" t="s">
        <v>31186</v>
      </c>
      <c r="W11052" s="26">
        <v>2</v>
      </c>
    </row>
    <row r="11053" spans="1:23" ht="43.2" x14ac:dyDescent="0.3">
      <c r="A11053" t="s">
        <v>32460</v>
      </c>
      <c r="B11053" s="2" t="s">
        <v>19</v>
      </c>
      <c r="C11053" s="2" t="s">
        <v>18782</v>
      </c>
      <c r="D11053" s="2" t="s">
        <v>18784</v>
      </c>
      <c r="E11053" s="2" t="s">
        <v>18785</v>
      </c>
      <c r="F11053" s="2" t="s">
        <v>18953</v>
      </c>
      <c r="G11053" s="2" t="s">
        <v>18969</v>
      </c>
      <c r="H11053" s="3" t="s">
        <v>18970</v>
      </c>
      <c r="I11053" s="3" t="s">
        <v>7856</v>
      </c>
      <c r="K11053" s="2" t="s">
        <v>36</v>
      </c>
      <c r="O11053" s="7" t="s">
        <v>32650</v>
      </c>
      <c r="P11053" s="7" t="s">
        <v>33328</v>
      </c>
      <c r="Q11053" s="2" t="s">
        <v>33514</v>
      </c>
      <c r="R11053" s="2" t="s">
        <v>33518</v>
      </c>
      <c r="S11053" s="2">
        <v>219</v>
      </c>
      <c r="T11053" s="2">
        <v>426</v>
      </c>
      <c r="U11053" s="26" t="s">
        <v>31186</v>
      </c>
      <c r="W11053" s="26">
        <v>2</v>
      </c>
    </row>
    <row r="11054" spans="1:23" ht="57.6" x14ac:dyDescent="0.3">
      <c r="A11054" t="s">
        <v>32460</v>
      </c>
      <c r="B11054" s="2" t="s">
        <v>19</v>
      </c>
      <c r="C11054" s="2" t="s">
        <v>18782</v>
      </c>
      <c r="D11054" s="2" t="s">
        <v>18784</v>
      </c>
      <c r="E11054" s="2" t="s">
        <v>18785</v>
      </c>
      <c r="F11054" s="2" t="s">
        <v>18953</v>
      </c>
      <c r="G11054" s="2" t="s">
        <v>18971</v>
      </c>
      <c r="H11054" s="3" t="s">
        <v>18972</v>
      </c>
      <c r="I11054" s="3" t="s">
        <v>1792</v>
      </c>
      <c r="K11054" s="2" t="s">
        <v>36</v>
      </c>
      <c r="O11054" s="7" t="s">
        <v>32650</v>
      </c>
      <c r="P11054" s="7" t="s">
        <v>33328</v>
      </c>
      <c r="Q11054" s="2" t="s">
        <v>33513</v>
      </c>
      <c r="R11054" s="2" t="s">
        <v>33517</v>
      </c>
      <c r="S11054" s="2">
        <v>426</v>
      </c>
      <c r="T11054" s="2">
        <v>720</v>
      </c>
      <c r="U11054" s="26" t="s">
        <v>31186</v>
      </c>
      <c r="W11054" s="26">
        <v>2</v>
      </c>
    </row>
    <row r="11055" spans="1:23" ht="43.2" x14ac:dyDescent="0.3">
      <c r="A11055" t="s">
        <v>32460</v>
      </c>
      <c r="B11055" s="2" t="s">
        <v>19</v>
      </c>
      <c r="C11055" s="2" t="s">
        <v>18782</v>
      </c>
      <c r="D11055" s="2" t="s">
        <v>18784</v>
      </c>
      <c r="E11055" s="2" t="s">
        <v>18785</v>
      </c>
      <c r="F11055" s="2" t="s">
        <v>18953</v>
      </c>
      <c r="G11055" s="2" t="s">
        <v>18973</v>
      </c>
      <c r="H11055" s="3" t="s">
        <v>18974</v>
      </c>
      <c r="I11055" s="3" t="s">
        <v>1792</v>
      </c>
      <c r="K11055" s="2" t="s">
        <v>36</v>
      </c>
      <c r="O11055" s="7" t="s">
        <v>32650</v>
      </c>
      <c r="P11055" s="7" t="s">
        <v>33328</v>
      </c>
      <c r="Q11055" s="2" t="s">
        <v>33513</v>
      </c>
      <c r="R11055" s="2" t="s">
        <v>33518</v>
      </c>
      <c r="S11055" s="2">
        <v>426</v>
      </c>
      <c r="T11055" s="2">
        <v>720</v>
      </c>
      <c r="U11055" s="26" t="s">
        <v>31186</v>
      </c>
      <c r="W11055" s="26">
        <v>2</v>
      </c>
    </row>
    <row r="11056" spans="1:23" ht="57.6" x14ac:dyDescent="0.3">
      <c r="A11056" t="s">
        <v>32460</v>
      </c>
      <c r="B11056" s="2" t="s">
        <v>19</v>
      </c>
      <c r="C11056" s="2" t="s">
        <v>18782</v>
      </c>
      <c r="D11056" s="2" t="s">
        <v>18784</v>
      </c>
      <c r="E11056" s="2" t="s">
        <v>18785</v>
      </c>
      <c r="F11056" s="2" t="s">
        <v>18953</v>
      </c>
      <c r="G11056" s="2" t="s">
        <v>18975</v>
      </c>
      <c r="H11056" s="3" t="s">
        <v>18976</v>
      </c>
      <c r="I11056" s="3" t="s">
        <v>1792</v>
      </c>
      <c r="K11056" s="2" t="s">
        <v>36</v>
      </c>
      <c r="O11056" s="7" t="s">
        <v>32650</v>
      </c>
      <c r="P11056" s="7" t="s">
        <v>33328</v>
      </c>
      <c r="Q11056" s="2" t="s">
        <v>33513</v>
      </c>
      <c r="R11056" s="2" t="s">
        <v>33517</v>
      </c>
      <c r="S11056" s="2">
        <v>720</v>
      </c>
      <c r="T11056" s="2">
        <v>1220</v>
      </c>
      <c r="U11056" s="26" t="s">
        <v>31186</v>
      </c>
      <c r="W11056" s="26">
        <v>2</v>
      </c>
    </row>
    <row r="11057" spans="1:23" ht="43.2" x14ac:dyDescent="0.3">
      <c r="A11057" t="s">
        <v>32460</v>
      </c>
      <c r="B11057" s="2" t="s">
        <v>19</v>
      </c>
      <c r="C11057" s="2" t="s">
        <v>18782</v>
      </c>
      <c r="D11057" s="2" t="s">
        <v>18784</v>
      </c>
      <c r="E11057" s="2" t="s">
        <v>18785</v>
      </c>
      <c r="F11057" s="2" t="s">
        <v>18953</v>
      </c>
      <c r="G11057" s="2" t="s">
        <v>18977</v>
      </c>
      <c r="H11057" s="3" t="s">
        <v>18978</v>
      </c>
      <c r="I11057" s="3" t="s">
        <v>1792</v>
      </c>
      <c r="K11057" s="2" t="s">
        <v>36</v>
      </c>
      <c r="O11057" s="7" t="s">
        <v>32650</v>
      </c>
      <c r="P11057" s="7" t="s">
        <v>33328</v>
      </c>
      <c r="Q11057" s="2" t="s">
        <v>33513</v>
      </c>
      <c r="R11057" s="2" t="s">
        <v>33518</v>
      </c>
      <c r="S11057" s="2">
        <v>720</v>
      </c>
      <c r="T11057" s="2">
        <v>1220</v>
      </c>
      <c r="U11057" s="26" t="s">
        <v>31186</v>
      </c>
      <c r="W11057" s="26">
        <v>2</v>
      </c>
    </row>
    <row r="11058" spans="1:23" ht="57.6" x14ac:dyDescent="0.3">
      <c r="A11058" t="s">
        <v>32460</v>
      </c>
      <c r="B11058" s="2" t="s">
        <v>19</v>
      </c>
      <c r="C11058" s="2" t="s">
        <v>18782</v>
      </c>
      <c r="D11058" s="2" t="s">
        <v>18784</v>
      </c>
      <c r="E11058" s="2" t="s">
        <v>18785</v>
      </c>
      <c r="F11058" s="2" t="s">
        <v>18953</v>
      </c>
      <c r="G11058" s="2" t="s">
        <v>18979</v>
      </c>
      <c r="H11058" s="3" t="s">
        <v>18980</v>
      </c>
      <c r="I11058" s="3" t="s">
        <v>7856</v>
      </c>
      <c r="K11058" s="2" t="s">
        <v>36</v>
      </c>
      <c r="O11058" s="7" t="s">
        <v>32650</v>
      </c>
      <c r="P11058" s="7" t="s">
        <v>33328</v>
      </c>
      <c r="Q11058" s="2" t="s">
        <v>33514</v>
      </c>
      <c r="R11058" s="2" t="s">
        <v>33517</v>
      </c>
      <c r="S11058" s="2">
        <v>426</v>
      </c>
      <c r="T11058" s="2">
        <v>720</v>
      </c>
      <c r="U11058" s="26" t="s">
        <v>31186</v>
      </c>
      <c r="W11058" s="26">
        <v>2</v>
      </c>
    </row>
    <row r="11059" spans="1:23" ht="43.2" x14ac:dyDescent="0.3">
      <c r="A11059" t="s">
        <v>32460</v>
      </c>
      <c r="B11059" s="2" t="s">
        <v>19</v>
      </c>
      <c r="C11059" s="2" t="s">
        <v>18782</v>
      </c>
      <c r="D11059" s="2" t="s">
        <v>18784</v>
      </c>
      <c r="E11059" s="2" t="s">
        <v>18785</v>
      </c>
      <c r="F11059" s="2" t="s">
        <v>18953</v>
      </c>
      <c r="G11059" s="2" t="s">
        <v>18981</v>
      </c>
      <c r="H11059" s="3" t="s">
        <v>18982</v>
      </c>
      <c r="I11059" s="3" t="s">
        <v>7856</v>
      </c>
      <c r="K11059" s="2" t="s">
        <v>36</v>
      </c>
      <c r="O11059" s="7" t="s">
        <v>32650</v>
      </c>
      <c r="P11059" s="7" t="s">
        <v>33328</v>
      </c>
      <c r="Q11059" s="2" t="s">
        <v>33514</v>
      </c>
      <c r="R11059" s="2" t="s">
        <v>33518</v>
      </c>
      <c r="S11059" s="2">
        <v>426</v>
      </c>
      <c r="T11059" s="2">
        <v>720</v>
      </c>
      <c r="U11059" s="26" t="s">
        <v>31186</v>
      </c>
      <c r="W11059" s="26">
        <v>2</v>
      </c>
    </row>
    <row r="11060" spans="1:23" ht="57.6" x14ac:dyDescent="0.3">
      <c r="A11060" t="s">
        <v>32460</v>
      </c>
      <c r="B11060" s="2" t="s">
        <v>19</v>
      </c>
      <c r="C11060" s="2" t="s">
        <v>18782</v>
      </c>
      <c r="D11060" s="2" t="s">
        <v>18784</v>
      </c>
      <c r="E11060" s="2" t="s">
        <v>18785</v>
      </c>
      <c r="F11060" s="2" t="s">
        <v>18953</v>
      </c>
      <c r="G11060" s="2" t="s">
        <v>18983</v>
      </c>
      <c r="H11060" s="3" t="s">
        <v>18984</v>
      </c>
      <c r="I11060" s="3" t="s">
        <v>7856</v>
      </c>
      <c r="K11060" s="2" t="s">
        <v>36</v>
      </c>
      <c r="O11060" s="7" t="s">
        <v>32650</v>
      </c>
      <c r="P11060" s="7" t="s">
        <v>33328</v>
      </c>
      <c r="Q11060" s="2" t="s">
        <v>33514</v>
      </c>
      <c r="R11060" s="2" t="s">
        <v>33517</v>
      </c>
      <c r="S11060" s="2">
        <v>720</v>
      </c>
      <c r="T11060" s="2">
        <v>1220</v>
      </c>
      <c r="U11060" s="26" t="s">
        <v>31186</v>
      </c>
      <c r="W11060" s="26">
        <v>2</v>
      </c>
    </row>
    <row r="11061" spans="1:23" ht="43.2" x14ac:dyDescent="0.3">
      <c r="A11061" t="s">
        <v>32460</v>
      </c>
      <c r="B11061" s="2" t="s">
        <v>19</v>
      </c>
      <c r="C11061" s="2" t="s">
        <v>18782</v>
      </c>
      <c r="D11061" s="2" t="s">
        <v>18784</v>
      </c>
      <c r="E11061" s="2" t="s">
        <v>18785</v>
      </c>
      <c r="F11061" s="2" t="s">
        <v>18953</v>
      </c>
      <c r="G11061" s="2" t="s">
        <v>18985</v>
      </c>
      <c r="H11061" s="3" t="s">
        <v>18986</v>
      </c>
      <c r="I11061" s="3" t="s">
        <v>7856</v>
      </c>
      <c r="K11061" s="2" t="s">
        <v>36</v>
      </c>
      <c r="O11061" s="7" t="s">
        <v>32650</v>
      </c>
      <c r="P11061" s="7" t="s">
        <v>33328</v>
      </c>
      <c r="Q11061" s="2" t="s">
        <v>33514</v>
      </c>
      <c r="R11061" s="2" t="s">
        <v>33518</v>
      </c>
      <c r="S11061" s="2">
        <v>720</v>
      </c>
      <c r="T11061" s="2">
        <v>1220</v>
      </c>
      <c r="U11061" s="26" t="s">
        <v>31186</v>
      </c>
      <c r="W11061" s="26">
        <v>2</v>
      </c>
    </row>
    <row r="11062" spans="1:23" x14ac:dyDescent="0.3">
      <c r="B11062" s="2" t="s">
        <v>19</v>
      </c>
      <c r="C11062" s="2" t="s">
        <v>18782</v>
      </c>
      <c r="D11062" s="2" t="s">
        <v>18784</v>
      </c>
      <c r="E11062" s="2" t="s">
        <v>18987</v>
      </c>
      <c r="H11062" s="3" t="s">
        <v>18988</v>
      </c>
      <c r="O11062" s="7" t="s">
        <v>32650</v>
      </c>
      <c r="P11062" s="7" t="s">
        <v>33328</v>
      </c>
    </row>
    <row r="11063" spans="1:23" x14ac:dyDescent="0.3">
      <c r="L11063" s="163" t="s">
        <v>0</v>
      </c>
      <c r="M11063" s="163"/>
      <c r="N11063" s="163"/>
      <c r="O11063" s="163" t="s">
        <v>1</v>
      </c>
      <c r="P11063" s="163"/>
    </row>
    <row r="11064" spans="1:23" ht="43.2" x14ac:dyDescent="0.3">
      <c r="B11064" s="2" t="s">
        <v>19</v>
      </c>
      <c r="C11064" s="2" t="s">
        <v>18782</v>
      </c>
      <c r="D11064" s="2" t="s">
        <v>18784</v>
      </c>
      <c r="E11064" s="2" t="s">
        <v>18987</v>
      </c>
      <c r="F11064" s="2" t="s">
        <v>18989</v>
      </c>
      <c r="H11064" s="3" t="s">
        <v>18990</v>
      </c>
      <c r="L11064" s="35" t="s">
        <v>12</v>
      </c>
      <c r="M11064" s="35" t="s">
        <v>13</v>
      </c>
      <c r="N11064" s="35" t="s">
        <v>14</v>
      </c>
      <c r="O11064" s="35" t="s">
        <v>32311</v>
      </c>
      <c r="P11064" s="35" t="s">
        <v>31195</v>
      </c>
    </row>
    <row r="11065" spans="1:23" x14ac:dyDescent="0.3">
      <c r="A11065" t="s">
        <v>32385</v>
      </c>
      <c r="B11065" s="2" t="s">
        <v>19</v>
      </c>
      <c r="C11065" s="2" t="s">
        <v>18782</v>
      </c>
      <c r="D11065" s="2" t="s">
        <v>18784</v>
      </c>
      <c r="E11065" s="2" t="s">
        <v>18987</v>
      </c>
      <c r="F11065" s="2" t="s">
        <v>18989</v>
      </c>
      <c r="G11065" s="2" t="s">
        <v>18991</v>
      </c>
      <c r="H11065" s="6" t="s">
        <v>18992</v>
      </c>
      <c r="I11065" s="3" t="s">
        <v>9329</v>
      </c>
      <c r="J11065" s="3">
        <v>29</v>
      </c>
      <c r="K11065" s="2" t="s">
        <v>36</v>
      </c>
    </row>
    <row r="11066" spans="1:23" x14ac:dyDescent="0.3">
      <c r="L11066" s="163" t="s">
        <v>0</v>
      </c>
      <c r="M11066" s="163"/>
      <c r="N11066" s="163"/>
      <c r="O11066" s="163" t="s">
        <v>1</v>
      </c>
      <c r="P11066" s="163"/>
    </row>
    <row r="11067" spans="1:23" ht="43.2" x14ac:dyDescent="0.3">
      <c r="B11067" s="2" t="s">
        <v>19</v>
      </c>
      <c r="C11067" s="2" t="s">
        <v>18782</v>
      </c>
      <c r="D11067" s="2" t="s">
        <v>18784</v>
      </c>
      <c r="E11067" s="2" t="s">
        <v>18987</v>
      </c>
      <c r="F11067" s="2" t="s">
        <v>18993</v>
      </c>
      <c r="H11067" s="3" t="s">
        <v>18994</v>
      </c>
      <c r="L11067" s="35" t="s">
        <v>12</v>
      </c>
      <c r="M11067" s="35" t="s">
        <v>13</v>
      </c>
      <c r="N11067" s="35" t="s">
        <v>14</v>
      </c>
      <c r="O11067" s="35" t="s">
        <v>32311</v>
      </c>
      <c r="P11067" s="35" t="s">
        <v>31195</v>
      </c>
    </row>
    <row r="11068" spans="1:23" ht="28.8" x14ac:dyDescent="0.3">
      <c r="A11068" t="s">
        <v>32385</v>
      </c>
      <c r="B11068" s="2" t="s">
        <v>19</v>
      </c>
      <c r="C11068" s="2" t="s">
        <v>18782</v>
      </c>
      <c r="D11068" s="2" t="s">
        <v>18784</v>
      </c>
      <c r="E11068" s="2" t="s">
        <v>18987</v>
      </c>
      <c r="F11068" s="2" t="s">
        <v>18993</v>
      </c>
      <c r="G11068" s="2" t="s">
        <v>18995</v>
      </c>
      <c r="H11068" s="6" t="s">
        <v>18996</v>
      </c>
      <c r="I11068" s="3" t="s">
        <v>9329</v>
      </c>
      <c r="J11068" s="3">
        <v>2663</v>
      </c>
      <c r="K11068" s="2" t="s">
        <v>36</v>
      </c>
    </row>
    <row r="11069" spans="1:23" x14ac:dyDescent="0.3">
      <c r="L11069" s="163" t="s">
        <v>0</v>
      </c>
      <c r="M11069" s="163"/>
      <c r="N11069" s="163"/>
      <c r="O11069" s="163" t="s">
        <v>1</v>
      </c>
      <c r="P11069" s="163"/>
    </row>
    <row r="11070" spans="1:23" ht="43.2" x14ac:dyDescent="0.3">
      <c r="B11070" s="2" t="s">
        <v>19</v>
      </c>
      <c r="C11070" s="2" t="s">
        <v>18782</v>
      </c>
      <c r="D11070" s="2" t="s">
        <v>18784</v>
      </c>
      <c r="E11070" s="2" t="s">
        <v>18987</v>
      </c>
      <c r="F11070" s="2" t="s">
        <v>18997</v>
      </c>
      <c r="H11070" s="3" t="s">
        <v>18998</v>
      </c>
      <c r="L11070" s="35" t="s">
        <v>12</v>
      </c>
      <c r="M11070" s="35" t="s">
        <v>13</v>
      </c>
      <c r="N11070" s="35" t="s">
        <v>14</v>
      </c>
      <c r="O11070" s="35" t="s">
        <v>32311</v>
      </c>
      <c r="P11070" s="35" t="s">
        <v>31195</v>
      </c>
    </row>
    <row r="11071" spans="1:23" x14ac:dyDescent="0.3">
      <c r="A11071" t="s">
        <v>32385</v>
      </c>
      <c r="B11071" s="2" t="s">
        <v>19</v>
      </c>
      <c r="C11071" s="2" t="s">
        <v>18782</v>
      </c>
      <c r="D11071" s="2" t="s">
        <v>18784</v>
      </c>
      <c r="E11071" s="2" t="s">
        <v>18987</v>
      </c>
      <c r="F11071" s="2" t="s">
        <v>18997</v>
      </c>
      <c r="G11071" s="2" t="s">
        <v>18999</v>
      </c>
      <c r="H11071" s="6" t="s">
        <v>19000</v>
      </c>
      <c r="I11071" s="3" t="s">
        <v>9329</v>
      </c>
      <c r="J11071" s="3">
        <v>2172</v>
      </c>
      <c r="K11071" s="2" t="s">
        <v>36</v>
      </c>
    </row>
    <row r="11072" spans="1:23" x14ac:dyDescent="0.3">
      <c r="L11072" s="163" t="s">
        <v>0</v>
      </c>
      <c r="M11072" s="163"/>
      <c r="N11072" s="163"/>
      <c r="O11072" s="163" t="s">
        <v>1</v>
      </c>
      <c r="P11072" s="163"/>
    </row>
    <row r="11073" spans="1:18" ht="43.2" x14ac:dyDescent="0.3">
      <c r="B11073" s="2" t="s">
        <v>19</v>
      </c>
      <c r="C11073" s="2" t="s">
        <v>18782</v>
      </c>
      <c r="D11073" s="2" t="s">
        <v>18784</v>
      </c>
      <c r="E11073" s="2" t="s">
        <v>18987</v>
      </c>
      <c r="F11073" s="2" t="s">
        <v>19001</v>
      </c>
      <c r="H11073" s="3" t="s">
        <v>19002</v>
      </c>
      <c r="L11073" s="35" t="s">
        <v>12</v>
      </c>
      <c r="M11073" s="35" t="s">
        <v>13</v>
      </c>
      <c r="N11073" s="35" t="s">
        <v>14</v>
      </c>
      <c r="O11073" s="35" t="s">
        <v>32311</v>
      </c>
      <c r="P11073" s="35" t="s">
        <v>31195</v>
      </c>
    </row>
    <row r="11074" spans="1:18" x14ac:dyDescent="0.3">
      <c r="A11074" t="s">
        <v>32385</v>
      </c>
      <c r="B11074" s="2" t="s">
        <v>19</v>
      </c>
      <c r="C11074" s="2" t="s">
        <v>18782</v>
      </c>
      <c r="D11074" s="2" t="s">
        <v>18784</v>
      </c>
      <c r="E11074" s="2" t="s">
        <v>18987</v>
      </c>
      <c r="F11074" s="2" t="s">
        <v>19001</v>
      </c>
      <c r="G11074" s="2" t="s">
        <v>19003</v>
      </c>
      <c r="H11074" s="6" t="s">
        <v>19004</v>
      </c>
      <c r="I11074" s="3" t="s">
        <v>9329</v>
      </c>
      <c r="J11074" s="3">
        <v>89</v>
      </c>
      <c r="K11074" s="2" t="s">
        <v>36</v>
      </c>
    </row>
    <row r="11075" spans="1:18" x14ac:dyDescent="0.3">
      <c r="L11075" s="163" t="s">
        <v>0</v>
      </c>
      <c r="M11075" s="163"/>
      <c r="N11075" s="163"/>
      <c r="O11075" s="163" t="s">
        <v>1</v>
      </c>
      <c r="P11075" s="163"/>
      <c r="Q11075" s="163"/>
      <c r="R11075" s="163"/>
    </row>
    <row r="11076" spans="1:18" ht="43.2" x14ac:dyDescent="0.3">
      <c r="B11076" s="2" t="s">
        <v>19</v>
      </c>
      <c r="C11076" s="2" t="s">
        <v>18782</v>
      </c>
      <c r="D11076" s="2" t="s">
        <v>18784</v>
      </c>
      <c r="E11076" s="2" t="s">
        <v>18987</v>
      </c>
      <c r="F11076" s="2" t="s">
        <v>19005</v>
      </c>
      <c r="H11076" s="3" t="s">
        <v>19006</v>
      </c>
      <c r="L11076" s="35" t="s">
        <v>12</v>
      </c>
      <c r="M11076" s="35" t="s">
        <v>13</v>
      </c>
      <c r="N11076" s="35" t="s">
        <v>14</v>
      </c>
      <c r="O11076" s="35" t="s">
        <v>32311</v>
      </c>
      <c r="P11076" s="35" t="s">
        <v>31196</v>
      </c>
      <c r="Q11076" s="105" t="s">
        <v>31195</v>
      </c>
      <c r="R11076" s="105" t="s">
        <v>31197</v>
      </c>
    </row>
    <row r="11077" spans="1:18" x14ac:dyDescent="0.3">
      <c r="A11077" t="s">
        <v>32460</v>
      </c>
      <c r="B11077" s="2" t="s">
        <v>19</v>
      </c>
      <c r="C11077" s="2" t="s">
        <v>18782</v>
      </c>
      <c r="D11077" s="2" t="s">
        <v>18784</v>
      </c>
      <c r="E11077" s="2" t="s">
        <v>18987</v>
      </c>
      <c r="F11077" s="2" t="s">
        <v>19005</v>
      </c>
      <c r="G11077" s="2" t="s">
        <v>19007</v>
      </c>
      <c r="H11077" s="6" t="s">
        <v>19008</v>
      </c>
      <c r="I11077" s="3" t="s">
        <v>9329</v>
      </c>
      <c r="J11077" s="3">
        <v>1648</v>
      </c>
      <c r="K11077" s="2" t="s">
        <v>36</v>
      </c>
      <c r="O11077" s="7" t="s">
        <v>33519</v>
      </c>
      <c r="P11077" s="7" t="s">
        <v>33521</v>
      </c>
      <c r="Q11077" s="2" t="s">
        <v>33522</v>
      </c>
      <c r="R11077" s="2" t="s">
        <v>33525</v>
      </c>
    </row>
    <row r="11078" spans="1:18" x14ac:dyDescent="0.3">
      <c r="A11078" t="s">
        <v>32460</v>
      </c>
      <c r="B11078" s="2" t="s">
        <v>19</v>
      </c>
      <c r="C11078" s="2" t="s">
        <v>18782</v>
      </c>
      <c r="D11078" s="2" t="s">
        <v>18784</v>
      </c>
      <c r="E11078" s="2" t="s">
        <v>18987</v>
      </c>
      <c r="F11078" s="2" t="s">
        <v>19005</v>
      </c>
      <c r="G11078" s="2" t="s">
        <v>19009</v>
      </c>
      <c r="H11078" s="6" t="s">
        <v>19010</v>
      </c>
      <c r="I11078" s="3" t="s">
        <v>9329</v>
      </c>
      <c r="J11078" s="3">
        <v>416</v>
      </c>
      <c r="K11078" s="2" t="s">
        <v>36</v>
      </c>
      <c r="O11078" s="7" t="s">
        <v>33520</v>
      </c>
      <c r="P11078" s="7" t="s">
        <v>33521</v>
      </c>
      <c r="Q11078" s="2" t="s">
        <v>33522</v>
      </c>
      <c r="R11078" s="2" t="s">
        <v>33526</v>
      </c>
    </row>
    <row r="11079" spans="1:18" x14ac:dyDescent="0.3">
      <c r="A11079" t="s">
        <v>32460</v>
      </c>
      <c r="B11079" s="2" t="s">
        <v>19</v>
      </c>
      <c r="C11079" s="2" t="s">
        <v>18782</v>
      </c>
      <c r="D11079" s="2" t="s">
        <v>18784</v>
      </c>
      <c r="E11079" s="2" t="s">
        <v>18987</v>
      </c>
      <c r="F11079" s="2" t="s">
        <v>19005</v>
      </c>
      <c r="G11079" s="2" t="s">
        <v>19011</v>
      </c>
      <c r="H11079" s="6" t="s">
        <v>19012</v>
      </c>
      <c r="I11079" s="3" t="s">
        <v>9329</v>
      </c>
      <c r="J11079" s="3">
        <v>779</v>
      </c>
      <c r="K11079" s="2" t="s">
        <v>36</v>
      </c>
      <c r="O11079" s="7" t="s">
        <v>33520</v>
      </c>
      <c r="P11079" s="7" t="s">
        <v>33521</v>
      </c>
      <c r="Q11079" s="2" t="s">
        <v>33522</v>
      </c>
      <c r="R11079" s="2" t="s">
        <v>33527</v>
      </c>
    </row>
    <row r="11080" spans="1:18" ht="28.8" x14ac:dyDescent="0.3">
      <c r="A11080" t="s">
        <v>32460</v>
      </c>
      <c r="B11080" s="2" t="s">
        <v>19</v>
      </c>
      <c r="C11080" s="2" t="s">
        <v>18782</v>
      </c>
      <c r="D11080" s="2" t="s">
        <v>18784</v>
      </c>
      <c r="E11080" s="2" t="s">
        <v>18987</v>
      </c>
      <c r="F11080" s="2" t="s">
        <v>19005</v>
      </c>
      <c r="G11080" s="2" t="s">
        <v>19013</v>
      </c>
      <c r="H11080" s="6" t="s">
        <v>19014</v>
      </c>
      <c r="I11080" s="3" t="s">
        <v>9329</v>
      </c>
      <c r="J11080" s="3">
        <v>49</v>
      </c>
      <c r="K11080" s="2" t="s">
        <v>36</v>
      </c>
      <c r="O11080" s="7" t="s">
        <v>32545</v>
      </c>
      <c r="P11080" s="7" t="s">
        <v>33521</v>
      </c>
      <c r="Q11080" s="2" t="s">
        <v>33523</v>
      </c>
    </row>
    <row r="11081" spans="1:18" x14ac:dyDescent="0.3">
      <c r="A11081" t="s">
        <v>32460</v>
      </c>
      <c r="B11081" s="2" t="s">
        <v>19</v>
      </c>
      <c r="C11081" s="2" t="s">
        <v>18782</v>
      </c>
      <c r="D11081" s="2" t="s">
        <v>18784</v>
      </c>
      <c r="E11081" s="2" t="s">
        <v>18987</v>
      </c>
      <c r="F11081" s="2" t="s">
        <v>19005</v>
      </c>
      <c r="G11081" s="2" t="s">
        <v>19015</v>
      </c>
      <c r="H11081" s="6" t="s">
        <v>19016</v>
      </c>
      <c r="I11081" s="3" t="s">
        <v>9329</v>
      </c>
      <c r="J11081" s="3">
        <v>2854</v>
      </c>
      <c r="K11081" s="2" t="s">
        <v>36</v>
      </c>
      <c r="O11081" s="7" t="s">
        <v>32545</v>
      </c>
      <c r="P11081" s="7" t="s">
        <v>33521</v>
      </c>
      <c r="Q11081" s="2" t="s">
        <v>33524</v>
      </c>
    </row>
    <row r="11082" spans="1:18" x14ac:dyDescent="0.3">
      <c r="L11082" s="163" t="s">
        <v>0</v>
      </c>
      <c r="M11082" s="163"/>
      <c r="N11082" s="163"/>
      <c r="O11082" s="163" t="s">
        <v>1</v>
      </c>
      <c r="P11082" s="163"/>
      <c r="Q11082" s="163"/>
    </row>
    <row r="11083" spans="1:18" ht="43.2" x14ac:dyDescent="0.3">
      <c r="B11083" s="2" t="s">
        <v>19</v>
      </c>
      <c r="C11083" s="2" t="s">
        <v>18782</v>
      </c>
      <c r="D11083" s="2" t="s">
        <v>18784</v>
      </c>
      <c r="E11083" s="2" t="s">
        <v>18987</v>
      </c>
      <c r="F11083" s="2" t="s">
        <v>19017</v>
      </c>
      <c r="H11083" s="3" t="s">
        <v>19018</v>
      </c>
      <c r="L11083" s="35" t="s">
        <v>12</v>
      </c>
      <c r="M11083" s="35" t="s">
        <v>13</v>
      </c>
      <c r="N11083" s="35" t="s">
        <v>14</v>
      </c>
      <c r="O11083" s="35" t="s">
        <v>32311</v>
      </c>
      <c r="P11083" s="35" t="s">
        <v>31195</v>
      </c>
      <c r="Q11083" s="105" t="s">
        <v>31196</v>
      </c>
    </row>
    <row r="11084" spans="1:18" ht="43.2" x14ac:dyDescent="0.3">
      <c r="A11084" t="s">
        <v>32460</v>
      </c>
      <c r="B11084" s="2" t="s">
        <v>19</v>
      </c>
      <c r="C11084" s="2" t="s">
        <v>18782</v>
      </c>
      <c r="D11084" s="2" t="s">
        <v>18784</v>
      </c>
      <c r="E11084" s="2" t="s">
        <v>18987</v>
      </c>
      <c r="F11084" s="2" t="s">
        <v>19017</v>
      </c>
      <c r="G11084" s="2" t="s">
        <v>19019</v>
      </c>
      <c r="H11084" s="6" t="s">
        <v>19020</v>
      </c>
      <c r="I11084" s="3" t="s">
        <v>19021</v>
      </c>
      <c r="K11084" s="26" t="s">
        <v>36</v>
      </c>
      <c r="O11084" s="7" t="s">
        <v>32545</v>
      </c>
      <c r="P11084" s="7" t="s">
        <v>33529</v>
      </c>
      <c r="Q11084" s="2" t="s">
        <v>33528</v>
      </c>
    </row>
    <row r="11085" spans="1:18" ht="43.2" x14ac:dyDescent="0.3">
      <c r="A11085" t="s">
        <v>32460</v>
      </c>
      <c r="B11085" s="2" t="s">
        <v>19</v>
      </c>
      <c r="C11085" s="2" t="s">
        <v>18782</v>
      </c>
      <c r="D11085" s="2" t="s">
        <v>18784</v>
      </c>
      <c r="E11085" s="2" t="s">
        <v>18987</v>
      </c>
      <c r="F11085" s="2" t="s">
        <v>19017</v>
      </c>
      <c r="G11085" s="2" t="s">
        <v>19022</v>
      </c>
      <c r="H11085" s="6" t="s">
        <v>19023</v>
      </c>
      <c r="I11085" s="3" t="s">
        <v>19021</v>
      </c>
      <c r="J11085" s="3">
        <v>1</v>
      </c>
      <c r="K11085" s="2" t="s">
        <v>36</v>
      </c>
      <c r="O11085" s="7" t="s">
        <v>32525</v>
      </c>
      <c r="P11085" s="7" t="s">
        <v>33529</v>
      </c>
      <c r="Q11085" s="2" t="s">
        <v>33528</v>
      </c>
    </row>
    <row r="11086" spans="1:18" x14ac:dyDescent="0.3">
      <c r="L11086" s="163" t="s">
        <v>0</v>
      </c>
      <c r="M11086" s="163"/>
      <c r="N11086" s="163"/>
      <c r="O11086" s="163" t="s">
        <v>1</v>
      </c>
      <c r="P11086" s="163"/>
    </row>
    <row r="11087" spans="1:18" ht="43.2" x14ac:dyDescent="0.3">
      <c r="B11087" s="2" t="s">
        <v>19</v>
      </c>
      <c r="C11087" s="2" t="s">
        <v>18782</v>
      </c>
      <c r="D11087" s="2" t="s">
        <v>18784</v>
      </c>
      <c r="E11087" s="2" t="s">
        <v>18987</v>
      </c>
      <c r="F11087" s="2" t="s">
        <v>19024</v>
      </c>
      <c r="H11087" s="3" t="s">
        <v>19025</v>
      </c>
      <c r="L11087" s="35" t="s">
        <v>12</v>
      </c>
      <c r="M11087" s="35" t="s">
        <v>13</v>
      </c>
      <c r="N11087" s="35" t="s">
        <v>14</v>
      </c>
      <c r="O11087" s="35" t="s">
        <v>32311</v>
      </c>
      <c r="P11087" s="35" t="s">
        <v>31195</v>
      </c>
    </row>
    <row r="11088" spans="1:18" x14ac:dyDescent="0.3">
      <c r="A11088" t="s">
        <v>32460</v>
      </c>
      <c r="B11088" s="2" t="s">
        <v>19</v>
      </c>
      <c r="C11088" s="2" t="s">
        <v>18782</v>
      </c>
      <c r="D11088" s="2" t="s">
        <v>18784</v>
      </c>
      <c r="E11088" s="2" t="s">
        <v>18987</v>
      </c>
      <c r="F11088" s="2" t="s">
        <v>19024</v>
      </c>
      <c r="G11088" s="2" t="s">
        <v>19026</v>
      </c>
      <c r="H11088" s="6" t="s">
        <v>19027</v>
      </c>
      <c r="I11088" s="3" t="s">
        <v>571</v>
      </c>
      <c r="J11088" s="3">
        <v>33</v>
      </c>
      <c r="K11088" s="2" t="s">
        <v>36</v>
      </c>
    </row>
    <row r="11089" spans="1:23" x14ac:dyDescent="0.3">
      <c r="A11089" t="s">
        <v>32460</v>
      </c>
      <c r="B11089" s="2" t="s">
        <v>19</v>
      </c>
      <c r="C11089" s="2" t="s">
        <v>18782</v>
      </c>
      <c r="D11089" s="2" t="s">
        <v>18784</v>
      </c>
      <c r="E11089" s="2" t="s">
        <v>18987</v>
      </c>
      <c r="F11089" s="2" t="s">
        <v>19024</v>
      </c>
      <c r="G11089" s="2" t="s">
        <v>19028</v>
      </c>
      <c r="H11089" s="6" t="s">
        <v>19029</v>
      </c>
      <c r="I11089" s="3" t="s">
        <v>1792</v>
      </c>
      <c r="J11089" s="3">
        <v>302</v>
      </c>
      <c r="K11089" s="2" t="s">
        <v>36</v>
      </c>
    </row>
    <row r="11090" spans="1:23" x14ac:dyDescent="0.3">
      <c r="L11090" s="163" t="s">
        <v>0</v>
      </c>
      <c r="M11090" s="163"/>
      <c r="N11090" s="163"/>
      <c r="O11090" s="163" t="s">
        <v>1</v>
      </c>
      <c r="P11090" s="163"/>
      <c r="Q11090" s="163"/>
      <c r="R11090" s="163"/>
      <c r="S11090" s="165" t="s">
        <v>31230</v>
      </c>
      <c r="T11090" s="166"/>
      <c r="U11090" s="166"/>
      <c r="V11090" s="166"/>
      <c r="W11090" s="175"/>
    </row>
    <row r="11091" spans="1:23" ht="43.2" x14ac:dyDescent="0.3">
      <c r="B11091" s="2" t="s">
        <v>19</v>
      </c>
      <c r="C11091" s="2" t="s">
        <v>18782</v>
      </c>
      <c r="D11091" s="2" t="s">
        <v>18784</v>
      </c>
      <c r="E11091" s="2" t="s">
        <v>18987</v>
      </c>
      <c r="F11091" s="2" t="s">
        <v>19030</v>
      </c>
      <c r="H11091" s="3" t="s">
        <v>19031</v>
      </c>
      <c r="L11091" s="35" t="s">
        <v>12</v>
      </c>
      <c r="M11091" s="35" t="s">
        <v>13</v>
      </c>
      <c r="N11091" s="35" t="s">
        <v>14</v>
      </c>
      <c r="O11091" s="35" t="s">
        <v>32311</v>
      </c>
      <c r="P11091" s="35" t="s">
        <v>31196</v>
      </c>
      <c r="Q11091" s="105" t="s">
        <v>31195</v>
      </c>
      <c r="R11091" s="105" t="s">
        <v>33082</v>
      </c>
      <c r="S11091" s="50" t="s">
        <v>32319</v>
      </c>
      <c r="T11091" s="51" t="s">
        <v>32320</v>
      </c>
      <c r="U11091" s="51" t="s">
        <v>17</v>
      </c>
      <c r="V11091" s="51" t="s">
        <v>18</v>
      </c>
      <c r="W11091" s="51" t="s">
        <v>31184</v>
      </c>
    </row>
    <row r="11092" spans="1:23" ht="28.8" x14ac:dyDescent="0.3">
      <c r="A11092" t="s">
        <v>32460</v>
      </c>
      <c r="B11092" s="2" t="s">
        <v>19</v>
      </c>
      <c r="C11092" s="2" t="s">
        <v>18782</v>
      </c>
      <c r="D11092" s="2" t="s">
        <v>18784</v>
      </c>
      <c r="E11092" s="2" t="s">
        <v>18987</v>
      </c>
      <c r="F11092" s="2" t="s">
        <v>19030</v>
      </c>
      <c r="G11092" s="2" t="s">
        <v>19032</v>
      </c>
      <c r="H11092" s="3" t="s">
        <v>19033</v>
      </c>
      <c r="I11092" s="3" t="s">
        <v>571</v>
      </c>
      <c r="J11092" s="3">
        <v>567</v>
      </c>
      <c r="K11092" s="2" t="s">
        <v>36</v>
      </c>
      <c r="O11092" s="7" t="s">
        <v>33530</v>
      </c>
      <c r="P11092" s="7" t="s">
        <v>33521</v>
      </c>
      <c r="Q11092" s="2" t="s">
        <v>33531</v>
      </c>
      <c r="R11092" s="2" t="s">
        <v>33532</v>
      </c>
      <c r="S11092" s="2">
        <v>100</v>
      </c>
      <c r="T11092" s="2">
        <v>100</v>
      </c>
      <c r="U11092" s="26" t="s">
        <v>31186</v>
      </c>
      <c r="W11092" s="26">
        <v>1</v>
      </c>
    </row>
    <row r="11093" spans="1:23" ht="28.8" x14ac:dyDescent="0.3">
      <c r="A11093" t="s">
        <v>32460</v>
      </c>
      <c r="B11093" s="2" t="s">
        <v>19</v>
      </c>
      <c r="C11093" s="2" t="s">
        <v>18782</v>
      </c>
      <c r="D11093" s="2" t="s">
        <v>18784</v>
      </c>
      <c r="E11093" s="2" t="s">
        <v>18987</v>
      </c>
      <c r="F11093" s="2" t="s">
        <v>19030</v>
      </c>
      <c r="G11093" s="2" t="s">
        <v>19034</v>
      </c>
      <c r="H11093" s="3" t="s">
        <v>19035</v>
      </c>
      <c r="I11093" s="3" t="s">
        <v>1792</v>
      </c>
      <c r="J11093" s="3">
        <v>4</v>
      </c>
      <c r="K11093" s="2" t="s">
        <v>36</v>
      </c>
      <c r="O11093" s="7" t="s">
        <v>33530</v>
      </c>
      <c r="P11093" s="7" t="s">
        <v>33521</v>
      </c>
      <c r="Q11093" s="2" t="s">
        <v>33533</v>
      </c>
      <c r="R11093" s="2" t="s">
        <v>33532</v>
      </c>
      <c r="S11093" s="2">
        <v>100</v>
      </c>
      <c r="T11093" s="2">
        <v>100</v>
      </c>
      <c r="U11093" s="26" t="s">
        <v>31186</v>
      </c>
      <c r="W11093" s="26">
        <v>1</v>
      </c>
    </row>
    <row r="11094" spans="1:23" ht="28.8" x14ac:dyDescent="0.3">
      <c r="A11094" t="s">
        <v>32460</v>
      </c>
      <c r="B11094" s="2" t="s">
        <v>19</v>
      </c>
      <c r="C11094" s="2" t="s">
        <v>18782</v>
      </c>
      <c r="D11094" s="2" t="s">
        <v>18784</v>
      </c>
      <c r="E11094" s="2" t="s">
        <v>18987</v>
      </c>
      <c r="F11094" s="2" t="s">
        <v>19030</v>
      </c>
      <c r="G11094" s="2" t="s">
        <v>19036</v>
      </c>
      <c r="H11094" s="3" t="s">
        <v>19037</v>
      </c>
      <c r="I11094" s="3" t="s">
        <v>571</v>
      </c>
      <c r="J11094" s="3">
        <v>510</v>
      </c>
      <c r="K11094" s="2" t="s">
        <v>36</v>
      </c>
      <c r="O11094" s="7" t="s">
        <v>33530</v>
      </c>
      <c r="P11094" s="7" t="s">
        <v>33521</v>
      </c>
      <c r="Q11094" s="2" t="s">
        <v>33534</v>
      </c>
      <c r="R11094" s="2" t="s">
        <v>33532</v>
      </c>
      <c r="S11094" s="2">
        <v>100</v>
      </c>
      <c r="T11094" s="2">
        <v>100</v>
      </c>
      <c r="U11094" s="26" t="s">
        <v>31186</v>
      </c>
      <c r="W11094" s="26">
        <v>1</v>
      </c>
    </row>
    <row r="11095" spans="1:23" x14ac:dyDescent="0.3">
      <c r="A11095" t="s">
        <v>32460</v>
      </c>
      <c r="B11095" s="2" t="s">
        <v>19</v>
      </c>
      <c r="C11095" s="2" t="s">
        <v>18782</v>
      </c>
      <c r="D11095" s="2" t="s">
        <v>18784</v>
      </c>
      <c r="E11095" s="2" t="s">
        <v>18987</v>
      </c>
      <c r="F11095" s="2" t="s">
        <v>19030</v>
      </c>
      <c r="G11095" s="2" t="s">
        <v>19038</v>
      </c>
      <c r="H11095" s="6" t="s">
        <v>19039</v>
      </c>
      <c r="I11095" s="3" t="s">
        <v>1792</v>
      </c>
      <c r="J11095" s="3">
        <v>5</v>
      </c>
      <c r="K11095" s="2" t="s">
        <v>36</v>
      </c>
      <c r="O11095" s="7" t="s">
        <v>33530</v>
      </c>
      <c r="P11095" s="7" t="s">
        <v>33521</v>
      </c>
      <c r="Q11095" s="2" t="s">
        <v>33535</v>
      </c>
    </row>
    <row r="11096" spans="1:23" x14ac:dyDescent="0.3">
      <c r="L11096" s="163" t="s">
        <v>0</v>
      </c>
      <c r="M11096" s="163"/>
      <c r="N11096" s="163"/>
      <c r="O11096" s="163" t="s">
        <v>1</v>
      </c>
      <c r="P11096" s="163"/>
      <c r="Q11096" s="163"/>
      <c r="R11096" s="163"/>
      <c r="S11096" s="165" t="s">
        <v>31230</v>
      </c>
      <c r="T11096" s="166"/>
      <c r="U11096" s="166"/>
      <c r="V11096" s="166"/>
      <c r="W11096" s="175"/>
    </row>
    <row r="11097" spans="1:23" ht="43.2" x14ac:dyDescent="0.3">
      <c r="B11097" s="2" t="s">
        <v>19</v>
      </c>
      <c r="C11097" s="2" t="s">
        <v>18782</v>
      </c>
      <c r="D11097" s="2" t="s">
        <v>18784</v>
      </c>
      <c r="E11097" s="2" t="s">
        <v>18987</v>
      </c>
      <c r="F11097" s="2" t="s">
        <v>19040</v>
      </c>
      <c r="H11097" s="3" t="s">
        <v>19041</v>
      </c>
      <c r="L11097" s="35" t="s">
        <v>12</v>
      </c>
      <c r="M11097" s="35" t="s">
        <v>13</v>
      </c>
      <c r="N11097" s="35" t="s">
        <v>14</v>
      </c>
      <c r="O11097" s="105" t="s">
        <v>32311</v>
      </c>
      <c r="P11097" s="105" t="s">
        <v>31196</v>
      </c>
      <c r="Q11097" s="105" t="s">
        <v>31195</v>
      </c>
      <c r="R11097" s="105" t="s">
        <v>33082</v>
      </c>
      <c r="S11097" s="50" t="s">
        <v>32319</v>
      </c>
      <c r="T11097" s="51" t="s">
        <v>32320</v>
      </c>
      <c r="U11097" s="51" t="s">
        <v>17</v>
      </c>
      <c r="V11097" s="51" t="s">
        <v>18</v>
      </c>
      <c r="W11097" s="51" t="s">
        <v>31184</v>
      </c>
    </row>
    <row r="11098" spans="1:23" ht="28.8" x14ac:dyDescent="0.3">
      <c r="A11098" t="s">
        <v>32460</v>
      </c>
      <c r="B11098" s="2" t="s">
        <v>19</v>
      </c>
      <c r="C11098" s="2" t="s">
        <v>18782</v>
      </c>
      <c r="D11098" s="2" t="s">
        <v>18784</v>
      </c>
      <c r="E11098" s="2" t="s">
        <v>18987</v>
      </c>
      <c r="F11098" s="2" t="s">
        <v>19040</v>
      </c>
      <c r="G11098" s="2" t="s">
        <v>19042</v>
      </c>
      <c r="H11098" s="3" t="s">
        <v>19043</v>
      </c>
      <c r="I11098" s="3" t="s">
        <v>571</v>
      </c>
      <c r="J11098" s="3">
        <v>378</v>
      </c>
      <c r="K11098" s="2" t="s">
        <v>36</v>
      </c>
      <c r="O11098" s="7" t="s">
        <v>33530</v>
      </c>
      <c r="P11098" s="7" t="s">
        <v>33521</v>
      </c>
      <c r="Q11098" s="2" t="s">
        <v>33534</v>
      </c>
      <c r="R11098" s="2" t="s">
        <v>33532</v>
      </c>
      <c r="S11098" s="2">
        <v>100</v>
      </c>
      <c r="T11098" s="2">
        <v>100</v>
      </c>
      <c r="U11098" s="26" t="s">
        <v>31186</v>
      </c>
      <c r="W11098" s="26">
        <v>1</v>
      </c>
    </row>
    <row r="11099" spans="1:23" ht="28.8" x14ac:dyDescent="0.3">
      <c r="A11099" t="s">
        <v>32460</v>
      </c>
      <c r="B11099" s="2" t="s">
        <v>19</v>
      </c>
      <c r="C11099" s="2" t="s">
        <v>18782</v>
      </c>
      <c r="D11099" s="2" t="s">
        <v>18784</v>
      </c>
      <c r="E11099" s="2" t="s">
        <v>18987</v>
      </c>
      <c r="F11099" s="2" t="s">
        <v>19040</v>
      </c>
      <c r="G11099" s="2" t="s">
        <v>19044</v>
      </c>
      <c r="H11099" s="3" t="s">
        <v>19045</v>
      </c>
      <c r="I11099" s="3" t="s">
        <v>571</v>
      </c>
      <c r="J11099" s="3">
        <v>39</v>
      </c>
      <c r="K11099" s="2" t="s">
        <v>36</v>
      </c>
      <c r="O11099" s="7" t="s">
        <v>33530</v>
      </c>
      <c r="P11099" s="7" t="s">
        <v>33521</v>
      </c>
      <c r="Q11099" s="2" t="s">
        <v>33531</v>
      </c>
      <c r="R11099" s="2" t="s">
        <v>33532</v>
      </c>
      <c r="S11099" s="2">
        <v>100</v>
      </c>
      <c r="T11099" s="2">
        <v>100</v>
      </c>
      <c r="U11099" s="26" t="s">
        <v>31186</v>
      </c>
      <c r="W11099" s="26">
        <v>1</v>
      </c>
    </row>
    <row r="11100" spans="1:23" ht="28.8" x14ac:dyDescent="0.3">
      <c r="A11100" t="s">
        <v>32460</v>
      </c>
      <c r="B11100" s="2" t="s">
        <v>19</v>
      </c>
      <c r="C11100" s="2" t="s">
        <v>18782</v>
      </c>
      <c r="D11100" s="2" t="s">
        <v>18784</v>
      </c>
      <c r="E11100" s="2" t="s">
        <v>18987</v>
      </c>
      <c r="F11100" s="2" t="s">
        <v>19040</v>
      </c>
      <c r="G11100" s="2" t="s">
        <v>19046</v>
      </c>
      <c r="H11100" s="3" t="s">
        <v>19047</v>
      </c>
      <c r="I11100" s="3" t="s">
        <v>1792</v>
      </c>
      <c r="J11100" s="3">
        <v>13</v>
      </c>
      <c r="K11100" s="2" t="s">
        <v>36</v>
      </c>
      <c r="O11100" s="7" t="s">
        <v>33537</v>
      </c>
      <c r="Q11100" s="2" t="s">
        <v>33538</v>
      </c>
      <c r="R11100" s="2" t="s">
        <v>33532</v>
      </c>
      <c r="S11100" s="2">
        <v>100</v>
      </c>
      <c r="T11100" s="2">
        <v>100</v>
      </c>
      <c r="U11100" s="26" t="s">
        <v>31186</v>
      </c>
      <c r="W11100" s="26">
        <v>1</v>
      </c>
    </row>
    <row r="11101" spans="1:23" x14ac:dyDescent="0.3">
      <c r="L11101" s="163" t="s">
        <v>0</v>
      </c>
      <c r="M11101" s="163"/>
      <c r="N11101" s="163"/>
      <c r="O11101" s="163" t="s">
        <v>1</v>
      </c>
      <c r="P11101" s="163"/>
      <c r="Q11101" s="163"/>
      <c r="R11101" s="163"/>
    </row>
    <row r="11102" spans="1:23" ht="43.2" x14ac:dyDescent="0.3">
      <c r="B11102" s="2" t="s">
        <v>19</v>
      </c>
      <c r="C11102" s="2" t="s">
        <v>18782</v>
      </c>
      <c r="D11102" s="2" t="s">
        <v>18784</v>
      </c>
      <c r="E11102" s="2" t="s">
        <v>18987</v>
      </c>
      <c r="F11102" s="2" t="s">
        <v>19048</v>
      </c>
      <c r="H11102" s="3" t="s">
        <v>19049</v>
      </c>
      <c r="L11102" s="35" t="s">
        <v>12</v>
      </c>
      <c r="M11102" s="35" t="s">
        <v>13</v>
      </c>
      <c r="N11102" s="35" t="s">
        <v>14</v>
      </c>
      <c r="O11102" s="35" t="s">
        <v>32311</v>
      </c>
      <c r="P11102" s="105" t="s">
        <v>31196</v>
      </c>
      <c r="Q11102" s="105" t="s">
        <v>31195</v>
      </c>
      <c r="R11102" s="105" t="s">
        <v>33082</v>
      </c>
    </row>
    <row r="11103" spans="1:23" x14ac:dyDescent="0.3">
      <c r="A11103" t="s">
        <v>32460</v>
      </c>
      <c r="B11103" s="2" t="s">
        <v>19</v>
      </c>
      <c r="C11103" s="2" t="s">
        <v>18782</v>
      </c>
      <c r="D11103" s="2" t="s">
        <v>18784</v>
      </c>
      <c r="E11103" s="2" t="s">
        <v>18987</v>
      </c>
      <c r="F11103" s="2" t="s">
        <v>19048</v>
      </c>
      <c r="G11103" s="2" t="s">
        <v>19050</v>
      </c>
      <c r="H11103" s="6" t="s">
        <v>19051</v>
      </c>
      <c r="I11103" s="3" t="s">
        <v>571</v>
      </c>
      <c r="J11103" s="3">
        <v>2739</v>
      </c>
      <c r="K11103" s="2" t="s">
        <v>36</v>
      </c>
      <c r="O11103" s="7" t="s">
        <v>32525</v>
      </c>
      <c r="P11103" s="7" t="s">
        <v>33521</v>
      </c>
      <c r="Q11103" s="2" t="s">
        <v>33536</v>
      </c>
      <c r="R11103" s="2" t="s">
        <v>33539</v>
      </c>
    </row>
    <row r="11104" spans="1:23" x14ac:dyDescent="0.3">
      <c r="A11104" t="s">
        <v>32460</v>
      </c>
      <c r="B11104" s="2" t="s">
        <v>19</v>
      </c>
      <c r="C11104" s="2" t="s">
        <v>18782</v>
      </c>
      <c r="D11104" s="2" t="s">
        <v>18784</v>
      </c>
      <c r="E11104" s="2" t="s">
        <v>18987</v>
      </c>
      <c r="F11104" s="2" t="s">
        <v>19048</v>
      </c>
      <c r="G11104" s="2" t="s">
        <v>19052</v>
      </c>
      <c r="H11104" s="6" t="s">
        <v>19053</v>
      </c>
      <c r="I11104" s="3" t="s">
        <v>571</v>
      </c>
      <c r="J11104" s="3">
        <v>1047</v>
      </c>
      <c r="K11104" s="2" t="s">
        <v>36</v>
      </c>
      <c r="O11104" s="7" t="s">
        <v>32525</v>
      </c>
      <c r="P11104" s="7" t="s">
        <v>33521</v>
      </c>
      <c r="Q11104" s="2" t="s">
        <v>33536</v>
      </c>
      <c r="R11104" s="2" t="s">
        <v>33540</v>
      </c>
    </row>
    <row r="11105" spans="1:22" x14ac:dyDescent="0.3">
      <c r="L11105" s="163" t="s">
        <v>0</v>
      </c>
      <c r="M11105" s="163"/>
      <c r="N11105" s="163"/>
      <c r="O11105" s="163" t="s">
        <v>1</v>
      </c>
      <c r="P11105" s="163"/>
    </row>
    <row r="11106" spans="1:22" ht="43.2" x14ac:dyDescent="0.3">
      <c r="B11106" s="2" t="s">
        <v>19</v>
      </c>
      <c r="C11106" s="2" t="s">
        <v>18782</v>
      </c>
      <c r="D11106" s="2" t="s">
        <v>18784</v>
      </c>
      <c r="E11106" s="2" t="s">
        <v>18987</v>
      </c>
      <c r="F11106" s="2" t="s">
        <v>19054</v>
      </c>
      <c r="H11106" s="3" t="s">
        <v>19055</v>
      </c>
      <c r="L11106" s="35" t="s">
        <v>12</v>
      </c>
      <c r="M11106" s="35" t="s">
        <v>13</v>
      </c>
      <c r="N11106" s="35" t="s">
        <v>14</v>
      </c>
      <c r="O11106" s="35" t="s">
        <v>32311</v>
      </c>
      <c r="P11106" s="35" t="s">
        <v>31195</v>
      </c>
    </row>
    <row r="11107" spans="1:22" x14ac:dyDescent="0.3">
      <c r="A11107" t="s">
        <v>32385</v>
      </c>
      <c r="B11107" s="2" t="s">
        <v>19</v>
      </c>
      <c r="C11107" s="2" t="s">
        <v>18782</v>
      </c>
      <c r="D11107" s="2" t="s">
        <v>18784</v>
      </c>
      <c r="E11107" s="2" t="s">
        <v>18987</v>
      </c>
      <c r="F11107" s="2" t="s">
        <v>19054</v>
      </c>
      <c r="G11107" s="2" t="s">
        <v>19056</v>
      </c>
      <c r="H11107" s="6" t="s">
        <v>19057</v>
      </c>
      <c r="I11107" s="3" t="s">
        <v>19058</v>
      </c>
      <c r="J11107" s="3">
        <v>156</v>
      </c>
      <c r="K11107" s="2" t="s">
        <v>36</v>
      </c>
    </row>
    <row r="11108" spans="1:22" x14ac:dyDescent="0.3">
      <c r="L11108" s="163" t="s">
        <v>0</v>
      </c>
      <c r="M11108" s="163"/>
      <c r="N11108" s="163"/>
      <c r="O11108" s="163" t="s">
        <v>1</v>
      </c>
      <c r="P11108" s="163"/>
      <c r="Q11108" s="163"/>
      <c r="R11108" s="163"/>
    </row>
    <row r="11109" spans="1:22" ht="43.2" x14ac:dyDescent="0.3">
      <c r="B11109" s="2" t="s">
        <v>19</v>
      </c>
      <c r="C11109" s="2" t="s">
        <v>18782</v>
      </c>
      <c r="D11109" s="2" t="s">
        <v>18784</v>
      </c>
      <c r="E11109" s="2" t="s">
        <v>18987</v>
      </c>
      <c r="F11109" s="2" t="s">
        <v>19059</v>
      </c>
      <c r="H11109" s="3" t="s">
        <v>19060</v>
      </c>
      <c r="L11109" s="35" t="s">
        <v>12</v>
      </c>
      <c r="M11109" s="35" t="s">
        <v>13</v>
      </c>
      <c r="N11109" s="35" t="s">
        <v>14</v>
      </c>
      <c r="O11109" s="105" t="s">
        <v>32311</v>
      </c>
      <c r="P11109" s="105" t="s">
        <v>31196</v>
      </c>
      <c r="Q11109" s="105" t="s">
        <v>31195</v>
      </c>
      <c r="R11109" s="105" t="s">
        <v>33082</v>
      </c>
    </row>
    <row r="11110" spans="1:22" ht="28.8" x14ac:dyDescent="0.3">
      <c r="A11110" t="s">
        <v>32460</v>
      </c>
      <c r="B11110" s="2" t="s">
        <v>19</v>
      </c>
      <c r="C11110" s="2" t="s">
        <v>18782</v>
      </c>
      <c r="D11110" s="2" t="s">
        <v>18784</v>
      </c>
      <c r="E11110" s="2" t="s">
        <v>18987</v>
      </c>
      <c r="F11110" s="2" t="s">
        <v>19059</v>
      </c>
      <c r="G11110" s="2" t="s">
        <v>19061</v>
      </c>
      <c r="H11110" s="6" t="s">
        <v>19062</v>
      </c>
      <c r="I11110" s="3" t="s">
        <v>571</v>
      </c>
      <c r="J11110" s="3">
        <v>255</v>
      </c>
      <c r="K11110" s="2" t="s">
        <v>36</v>
      </c>
      <c r="O11110" s="7" t="s">
        <v>32525</v>
      </c>
      <c r="P11110" s="7" t="s">
        <v>33521</v>
      </c>
      <c r="Q11110" s="2" t="s">
        <v>33541</v>
      </c>
      <c r="R11110" s="2" t="s">
        <v>33542</v>
      </c>
    </row>
    <row r="11111" spans="1:22" ht="28.8" x14ac:dyDescent="0.3">
      <c r="A11111" t="s">
        <v>32460</v>
      </c>
      <c r="B11111" s="2" t="s">
        <v>19</v>
      </c>
      <c r="C11111" s="2" t="s">
        <v>18782</v>
      </c>
      <c r="D11111" s="2" t="s">
        <v>18784</v>
      </c>
      <c r="E11111" s="2" t="s">
        <v>18987</v>
      </c>
      <c r="F11111" s="2" t="s">
        <v>19059</v>
      </c>
      <c r="G11111" s="2" t="s">
        <v>19063</v>
      </c>
      <c r="H11111" s="6" t="s">
        <v>19064</v>
      </c>
      <c r="I11111" s="3" t="s">
        <v>571</v>
      </c>
      <c r="J11111" s="3">
        <v>470</v>
      </c>
      <c r="K11111" s="2" t="s">
        <v>36</v>
      </c>
      <c r="O11111" s="7" t="s">
        <v>32525</v>
      </c>
      <c r="P11111" s="7" t="s">
        <v>33521</v>
      </c>
      <c r="Q11111" s="2" t="s">
        <v>33541</v>
      </c>
      <c r="R11111" s="2" t="s">
        <v>33543</v>
      </c>
    </row>
    <row r="11112" spans="1:22" x14ac:dyDescent="0.3">
      <c r="L11112" s="163" t="s">
        <v>0</v>
      </c>
      <c r="M11112" s="163"/>
      <c r="N11112" s="163"/>
      <c r="O11112" s="163" t="s">
        <v>1</v>
      </c>
      <c r="P11112" s="163"/>
    </row>
    <row r="11113" spans="1:22" ht="43.2" x14ac:dyDescent="0.3">
      <c r="B11113" s="2" t="s">
        <v>19</v>
      </c>
      <c r="C11113" s="2" t="s">
        <v>18782</v>
      </c>
      <c r="D11113" s="2" t="s">
        <v>18784</v>
      </c>
      <c r="E11113" s="2" t="s">
        <v>18987</v>
      </c>
      <c r="F11113" s="2" t="s">
        <v>19065</v>
      </c>
      <c r="H11113" s="3" t="s">
        <v>19066</v>
      </c>
      <c r="L11113" s="35" t="s">
        <v>12</v>
      </c>
      <c r="M11113" s="35" t="s">
        <v>13</v>
      </c>
      <c r="N11113" s="35" t="s">
        <v>14</v>
      </c>
      <c r="O11113" s="35" t="s">
        <v>32311</v>
      </c>
      <c r="P11113" s="35" t="s">
        <v>31195</v>
      </c>
    </row>
    <row r="11114" spans="1:22" x14ac:dyDescent="0.3">
      <c r="A11114" t="s">
        <v>32385</v>
      </c>
      <c r="B11114" s="2" t="s">
        <v>19</v>
      </c>
      <c r="C11114" s="2" t="s">
        <v>18782</v>
      </c>
      <c r="D11114" s="2" t="s">
        <v>18784</v>
      </c>
      <c r="E11114" s="2" t="s">
        <v>18987</v>
      </c>
      <c r="F11114" s="2" t="s">
        <v>19065</v>
      </c>
      <c r="G11114" s="2" t="s">
        <v>19067</v>
      </c>
      <c r="H11114" s="6" t="s">
        <v>19068</v>
      </c>
      <c r="I11114" s="3" t="s">
        <v>571</v>
      </c>
      <c r="J11114" s="3">
        <v>111</v>
      </c>
      <c r="K11114" s="2" t="s">
        <v>36</v>
      </c>
    </row>
    <row r="11115" spans="1:22" x14ac:dyDescent="0.3">
      <c r="L11115" s="163" t="s">
        <v>0</v>
      </c>
      <c r="M11115" s="163"/>
      <c r="N11115" s="163"/>
      <c r="O11115" s="168" t="s">
        <v>1</v>
      </c>
      <c r="P11115" s="169"/>
      <c r="Q11115" s="170"/>
      <c r="R11115" s="165" t="s">
        <v>33549</v>
      </c>
      <c r="S11115" s="166"/>
      <c r="T11115" s="166"/>
      <c r="U11115" s="166"/>
      <c r="V11115" s="175"/>
    </row>
    <row r="11116" spans="1:22" ht="43.2" x14ac:dyDescent="0.3">
      <c r="B11116" s="2" t="s">
        <v>19</v>
      </c>
      <c r="C11116" s="2" t="s">
        <v>18782</v>
      </c>
      <c r="D11116" s="2" t="s">
        <v>18784</v>
      </c>
      <c r="E11116" s="2" t="s">
        <v>18987</v>
      </c>
      <c r="F11116" s="2" t="s">
        <v>19069</v>
      </c>
      <c r="H11116" s="3" t="s">
        <v>19070</v>
      </c>
      <c r="L11116" s="35" t="s">
        <v>12</v>
      </c>
      <c r="M11116" s="35" t="s">
        <v>13</v>
      </c>
      <c r="N11116" s="35" t="s">
        <v>14</v>
      </c>
      <c r="O11116" s="35" t="s">
        <v>32311</v>
      </c>
      <c r="P11116" s="35" t="s">
        <v>31196</v>
      </c>
      <c r="Q11116" s="105" t="s">
        <v>31195</v>
      </c>
      <c r="R11116" s="50" t="s">
        <v>32319</v>
      </c>
      <c r="S11116" s="51" t="s">
        <v>32320</v>
      </c>
      <c r="T11116" s="51" t="s">
        <v>17</v>
      </c>
      <c r="U11116" s="51" t="s">
        <v>18</v>
      </c>
      <c r="V11116" s="51" t="s">
        <v>31184</v>
      </c>
    </row>
    <row r="11117" spans="1:22" ht="57.6" x14ac:dyDescent="0.3">
      <c r="A11117" t="s">
        <v>32460</v>
      </c>
      <c r="B11117" s="2" t="s">
        <v>19</v>
      </c>
      <c r="C11117" s="2" t="s">
        <v>18782</v>
      </c>
      <c r="D11117" s="2" t="s">
        <v>18784</v>
      </c>
      <c r="E11117" s="2" t="s">
        <v>18987</v>
      </c>
      <c r="F11117" s="2" t="s">
        <v>19069</v>
      </c>
      <c r="G11117" s="2" t="s">
        <v>19071</v>
      </c>
      <c r="H11117" s="3" t="s">
        <v>19072</v>
      </c>
      <c r="I11117" s="3" t="s">
        <v>571</v>
      </c>
      <c r="J11117" s="3">
        <v>971</v>
      </c>
      <c r="K11117" s="2" t="s">
        <v>36</v>
      </c>
      <c r="O11117" s="7" t="s">
        <v>32862</v>
      </c>
      <c r="P11117" s="7" t="s">
        <v>33544</v>
      </c>
      <c r="Q11117" s="2" t="s">
        <v>33545</v>
      </c>
      <c r="R11117" s="2">
        <v>0.5</v>
      </c>
      <c r="S11117" s="2">
        <v>0.5</v>
      </c>
      <c r="T11117" s="2" t="s">
        <v>33550</v>
      </c>
      <c r="V11117" s="26">
        <v>1</v>
      </c>
    </row>
    <row r="11118" spans="1:22" ht="57.6" x14ac:dyDescent="0.3">
      <c r="A11118" t="s">
        <v>32460</v>
      </c>
      <c r="B11118" s="2" t="s">
        <v>19</v>
      </c>
      <c r="C11118" s="2" t="s">
        <v>18782</v>
      </c>
      <c r="D11118" s="2" t="s">
        <v>18784</v>
      </c>
      <c r="E11118" s="2" t="s">
        <v>18987</v>
      </c>
      <c r="F11118" s="2" t="s">
        <v>19069</v>
      </c>
      <c r="G11118" s="2" t="s">
        <v>19073</v>
      </c>
      <c r="H11118" s="3" t="s">
        <v>19074</v>
      </c>
      <c r="I11118" s="3" t="s">
        <v>571</v>
      </c>
      <c r="J11118" s="3">
        <v>572</v>
      </c>
      <c r="K11118" s="2" t="s">
        <v>36</v>
      </c>
      <c r="O11118" s="7" t="s">
        <v>32862</v>
      </c>
      <c r="P11118" s="7" t="s">
        <v>33544</v>
      </c>
      <c r="Q11118" s="2" t="s">
        <v>33545</v>
      </c>
      <c r="R11118" s="2">
        <v>1</v>
      </c>
      <c r="S11118" s="2">
        <v>1</v>
      </c>
      <c r="T11118" s="2" t="s">
        <v>33550</v>
      </c>
      <c r="V11118" s="26">
        <v>1</v>
      </c>
    </row>
    <row r="11119" spans="1:22" ht="57.6" x14ac:dyDescent="0.3">
      <c r="A11119" t="s">
        <v>32460</v>
      </c>
      <c r="B11119" s="2" t="s">
        <v>19</v>
      </c>
      <c r="C11119" s="2" t="s">
        <v>18782</v>
      </c>
      <c r="D11119" s="2" t="s">
        <v>18784</v>
      </c>
      <c r="E11119" s="2" t="s">
        <v>18987</v>
      </c>
      <c r="F11119" s="2" t="s">
        <v>19069</v>
      </c>
      <c r="G11119" s="2" t="s">
        <v>19075</v>
      </c>
      <c r="H11119" s="3" t="s">
        <v>19076</v>
      </c>
      <c r="I11119" s="3" t="s">
        <v>571</v>
      </c>
      <c r="J11119" s="3">
        <v>60</v>
      </c>
      <c r="K11119" s="2" t="s">
        <v>36</v>
      </c>
      <c r="O11119" s="7" t="s">
        <v>32862</v>
      </c>
      <c r="P11119" s="7" t="s">
        <v>33544</v>
      </c>
      <c r="Q11119" s="2" t="s">
        <v>33545</v>
      </c>
      <c r="R11119" s="2">
        <v>1.5</v>
      </c>
      <c r="S11119" s="2">
        <v>1.5</v>
      </c>
      <c r="T11119" s="2" t="s">
        <v>33550</v>
      </c>
      <c r="V11119" s="26">
        <v>1</v>
      </c>
    </row>
    <row r="11120" spans="1:22" ht="57.6" x14ac:dyDescent="0.3">
      <c r="A11120" t="s">
        <v>32460</v>
      </c>
      <c r="B11120" s="2" t="s">
        <v>19</v>
      </c>
      <c r="C11120" s="2" t="s">
        <v>18782</v>
      </c>
      <c r="D11120" s="2" t="s">
        <v>18784</v>
      </c>
      <c r="E11120" s="2" t="s">
        <v>18987</v>
      </c>
      <c r="F11120" s="2" t="s">
        <v>19069</v>
      </c>
      <c r="G11120" s="2" t="s">
        <v>19077</v>
      </c>
      <c r="H11120" s="3" t="s">
        <v>19078</v>
      </c>
      <c r="I11120" s="3" t="s">
        <v>571</v>
      </c>
      <c r="J11120" s="3">
        <v>368</v>
      </c>
      <c r="K11120" s="2" t="s">
        <v>36</v>
      </c>
      <c r="O11120" s="7" t="s">
        <v>32862</v>
      </c>
      <c r="P11120" s="7" t="s">
        <v>33544</v>
      </c>
      <c r="Q11120" s="2" t="s">
        <v>33545</v>
      </c>
      <c r="R11120" s="2">
        <v>2.5</v>
      </c>
      <c r="S11120" s="2">
        <v>2.5</v>
      </c>
      <c r="T11120" s="2" t="s">
        <v>33550</v>
      </c>
      <c r="V11120" s="26">
        <v>1</v>
      </c>
    </row>
    <row r="11121" spans="1:23" x14ac:dyDescent="0.3">
      <c r="L11121" s="163" t="s">
        <v>0</v>
      </c>
      <c r="M11121" s="163"/>
      <c r="N11121" s="163"/>
      <c r="O11121" s="168" t="s">
        <v>1</v>
      </c>
      <c r="P11121" s="169"/>
      <c r="Q11121" s="169"/>
      <c r="R11121" s="170"/>
      <c r="S11121" s="165" t="s">
        <v>33549</v>
      </c>
      <c r="T11121" s="166"/>
      <c r="U11121" s="166"/>
      <c r="V11121" s="166"/>
      <c r="W11121" s="175"/>
    </row>
    <row r="11122" spans="1:23" ht="43.2" x14ac:dyDescent="0.3">
      <c r="B11122" s="2" t="s">
        <v>19</v>
      </c>
      <c r="C11122" s="2" t="s">
        <v>18782</v>
      </c>
      <c r="D11122" s="2" t="s">
        <v>18784</v>
      </c>
      <c r="E11122" s="2" t="s">
        <v>18987</v>
      </c>
      <c r="F11122" s="2" t="s">
        <v>19079</v>
      </c>
      <c r="H11122" s="3" t="s">
        <v>19080</v>
      </c>
      <c r="L11122" s="35" t="s">
        <v>12</v>
      </c>
      <c r="M11122" s="35" t="s">
        <v>13</v>
      </c>
      <c r="N11122" s="35" t="s">
        <v>14</v>
      </c>
      <c r="O11122" s="105" t="s">
        <v>32311</v>
      </c>
      <c r="P11122" s="105" t="s">
        <v>31198</v>
      </c>
      <c r="Q11122" s="105" t="s">
        <v>31196</v>
      </c>
      <c r="R11122" s="105" t="s">
        <v>31195</v>
      </c>
      <c r="S11122" s="50" t="s">
        <v>32319</v>
      </c>
      <c r="T11122" s="51" t="s">
        <v>32320</v>
      </c>
      <c r="U11122" s="51" t="s">
        <v>17</v>
      </c>
      <c r="V11122" s="51" t="s">
        <v>18</v>
      </c>
      <c r="W11122" s="51" t="s">
        <v>31184</v>
      </c>
    </row>
    <row r="11123" spans="1:23" ht="28.8" x14ac:dyDescent="0.3">
      <c r="A11123" t="s">
        <v>32460</v>
      </c>
      <c r="B11123" s="2" t="s">
        <v>19</v>
      </c>
      <c r="C11123" s="2" t="s">
        <v>18782</v>
      </c>
      <c r="D11123" s="2" t="s">
        <v>18784</v>
      </c>
      <c r="E11123" s="2" t="s">
        <v>18987</v>
      </c>
      <c r="F11123" s="2" t="s">
        <v>19079</v>
      </c>
      <c r="G11123" s="2" t="s">
        <v>19081</v>
      </c>
      <c r="H11123" s="3" t="s">
        <v>19082</v>
      </c>
      <c r="I11123" s="3" t="s">
        <v>571</v>
      </c>
      <c r="J11123" s="3">
        <v>4</v>
      </c>
      <c r="K11123" s="2" t="s">
        <v>36</v>
      </c>
      <c r="O11123" s="7" t="s">
        <v>33546</v>
      </c>
      <c r="P11123" s="7" t="s">
        <v>33547</v>
      </c>
      <c r="Q11123" s="2" t="s">
        <v>33544</v>
      </c>
      <c r="R11123" s="2" t="s">
        <v>33545</v>
      </c>
      <c r="S11123" s="2">
        <v>0.75</v>
      </c>
      <c r="T11123" s="2">
        <v>0.75</v>
      </c>
      <c r="U11123" s="26" t="s">
        <v>33550</v>
      </c>
      <c r="W11123" s="26">
        <v>1</v>
      </c>
    </row>
    <row r="11124" spans="1:23" ht="28.8" x14ac:dyDescent="0.3">
      <c r="A11124" t="s">
        <v>32460</v>
      </c>
      <c r="B11124" s="2" t="s">
        <v>19</v>
      </c>
      <c r="C11124" s="2" t="s">
        <v>18782</v>
      </c>
      <c r="D11124" s="2" t="s">
        <v>18784</v>
      </c>
      <c r="E11124" s="2" t="s">
        <v>18987</v>
      </c>
      <c r="F11124" s="2" t="s">
        <v>19079</v>
      </c>
      <c r="G11124" s="2" t="s">
        <v>19083</v>
      </c>
      <c r="H11124" s="3" t="s">
        <v>19084</v>
      </c>
      <c r="I11124" s="3" t="s">
        <v>571</v>
      </c>
      <c r="K11124" s="2" t="s">
        <v>36</v>
      </c>
      <c r="O11124" s="7" t="s">
        <v>33546</v>
      </c>
      <c r="P11124" s="7" t="s">
        <v>33547</v>
      </c>
      <c r="Q11124" s="2" t="s">
        <v>33544</v>
      </c>
      <c r="R11124" s="2" t="s">
        <v>33545</v>
      </c>
      <c r="S11124" s="2">
        <v>1</v>
      </c>
      <c r="T11124" s="2">
        <v>1</v>
      </c>
      <c r="U11124" s="26" t="s">
        <v>33550</v>
      </c>
      <c r="W11124" s="26">
        <v>1</v>
      </c>
    </row>
    <row r="11125" spans="1:23" ht="28.8" x14ac:dyDescent="0.3">
      <c r="A11125" t="s">
        <v>32460</v>
      </c>
      <c r="B11125" s="2" t="s">
        <v>19</v>
      </c>
      <c r="C11125" s="2" t="s">
        <v>18782</v>
      </c>
      <c r="D11125" s="2" t="s">
        <v>18784</v>
      </c>
      <c r="E11125" s="2" t="s">
        <v>18987</v>
      </c>
      <c r="F11125" s="2" t="s">
        <v>19079</v>
      </c>
      <c r="G11125" s="2" t="s">
        <v>19085</v>
      </c>
      <c r="H11125" s="3" t="s">
        <v>19086</v>
      </c>
      <c r="I11125" s="3" t="s">
        <v>571</v>
      </c>
      <c r="J11125" s="3">
        <v>24</v>
      </c>
      <c r="K11125" s="2" t="s">
        <v>36</v>
      </c>
      <c r="O11125" s="7" t="s">
        <v>33546</v>
      </c>
      <c r="P11125" s="7" t="s">
        <v>33547</v>
      </c>
      <c r="Q11125" s="2" t="s">
        <v>33544</v>
      </c>
      <c r="R11125" s="2" t="s">
        <v>33545</v>
      </c>
      <c r="S11125" s="2">
        <v>1.5</v>
      </c>
      <c r="T11125" s="2">
        <v>1.5</v>
      </c>
      <c r="U11125" s="26" t="s">
        <v>33550</v>
      </c>
      <c r="W11125" s="26">
        <v>1</v>
      </c>
    </row>
    <row r="11126" spans="1:23" ht="28.8" x14ac:dyDescent="0.3">
      <c r="A11126" t="s">
        <v>32460</v>
      </c>
      <c r="B11126" s="2" t="s">
        <v>19</v>
      </c>
      <c r="C11126" s="2" t="s">
        <v>18782</v>
      </c>
      <c r="D11126" s="2" t="s">
        <v>18784</v>
      </c>
      <c r="E11126" s="2" t="s">
        <v>18987</v>
      </c>
      <c r="F11126" s="2" t="s">
        <v>19079</v>
      </c>
      <c r="G11126" s="2" t="s">
        <v>19087</v>
      </c>
      <c r="H11126" s="3" t="s">
        <v>19088</v>
      </c>
      <c r="I11126" s="3" t="s">
        <v>571</v>
      </c>
      <c r="J11126" s="3">
        <v>11</v>
      </c>
      <c r="K11126" s="2" t="s">
        <v>36</v>
      </c>
      <c r="O11126" s="7" t="s">
        <v>33546</v>
      </c>
      <c r="P11126" s="7" t="s">
        <v>33547</v>
      </c>
      <c r="Q11126" s="2" t="s">
        <v>33544</v>
      </c>
      <c r="R11126" s="2" t="s">
        <v>33545</v>
      </c>
      <c r="S11126" s="2">
        <v>2.5</v>
      </c>
      <c r="T11126" s="2">
        <v>2.5</v>
      </c>
      <c r="U11126" s="26" t="s">
        <v>33550</v>
      </c>
      <c r="W11126" s="26">
        <v>1</v>
      </c>
    </row>
    <row r="11127" spans="1:23" ht="28.8" x14ac:dyDescent="0.3">
      <c r="A11127" t="s">
        <v>32460</v>
      </c>
      <c r="B11127" s="2" t="s">
        <v>19</v>
      </c>
      <c r="C11127" s="2" t="s">
        <v>18782</v>
      </c>
      <c r="D11127" s="2" t="s">
        <v>18784</v>
      </c>
      <c r="E11127" s="2" t="s">
        <v>18987</v>
      </c>
      <c r="F11127" s="2" t="s">
        <v>19079</v>
      </c>
      <c r="G11127" s="2" t="s">
        <v>19089</v>
      </c>
      <c r="H11127" s="3" t="s">
        <v>19090</v>
      </c>
      <c r="I11127" s="3" t="s">
        <v>571</v>
      </c>
      <c r="K11127" s="2" t="s">
        <v>36</v>
      </c>
      <c r="O11127" s="7" t="s">
        <v>33546</v>
      </c>
      <c r="P11127" s="7" t="s">
        <v>33548</v>
      </c>
      <c r="Q11127" s="2" t="s">
        <v>33544</v>
      </c>
      <c r="R11127" s="2" t="s">
        <v>33545</v>
      </c>
      <c r="S11127" s="2">
        <v>0.75</v>
      </c>
      <c r="T11127" s="2">
        <v>0.75</v>
      </c>
      <c r="U11127" s="26" t="s">
        <v>33550</v>
      </c>
      <c r="W11127" s="26">
        <v>1</v>
      </c>
    </row>
    <row r="11128" spans="1:23" ht="28.8" x14ac:dyDescent="0.3">
      <c r="A11128" t="s">
        <v>32460</v>
      </c>
      <c r="B11128" s="2" t="s">
        <v>19</v>
      </c>
      <c r="C11128" s="2" t="s">
        <v>18782</v>
      </c>
      <c r="D11128" s="2" t="s">
        <v>18784</v>
      </c>
      <c r="E11128" s="2" t="s">
        <v>18987</v>
      </c>
      <c r="F11128" s="2" t="s">
        <v>19079</v>
      </c>
      <c r="G11128" s="2" t="s">
        <v>19091</v>
      </c>
      <c r="H11128" s="3" t="s">
        <v>19092</v>
      </c>
      <c r="I11128" s="3" t="s">
        <v>571</v>
      </c>
      <c r="K11128" s="2" t="s">
        <v>36</v>
      </c>
      <c r="O11128" s="7" t="s">
        <v>33546</v>
      </c>
      <c r="P11128" s="7" t="s">
        <v>33548</v>
      </c>
      <c r="Q11128" s="2" t="s">
        <v>33544</v>
      </c>
      <c r="R11128" s="2" t="s">
        <v>33545</v>
      </c>
      <c r="S11128" s="2">
        <v>1.5</v>
      </c>
      <c r="T11128" s="2">
        <v>1.5</v>
      </c>
      <c r="U11128" s="26" t="s">
        <v>33550</v>
      </c>
      <c r="W11128" s="26">
        <v>1</v>
      </c>
    </row>
    <row r="11129" spans="1:23" x14ac:dyDescent="0.3">
      <c r="L11129" s="163" t="s">
        <v>0</v>
      </c>
      <c r="M11129" s="163"/>
      <c r="N11129" s="163"/>
      <c r="O11129" s="163" t="s">
        <v>1</v>
      </c>
      <c r="P11129" s="163"/>
    </row>
    <row r="11130" spans="1:23" ht="43.2" x14ac:dyDescent="0.3">
      <c r="B11130" s="2" t="s">
        <v>19</v>
      </c>
      <c r="C11130" s="2" t="s">
        <v>18782</v>
      </c>
      <c r="D11130" s="2" t="s">
        <v>18784</v>
      </c>
      <c r="E11130" s="2" t="s">
        <v>18987</v>
      </c>
      <c r="F11130" s="2" t="s">
        <v>19093</v>
      </c>
      <c r="H11130" s="3" t="s">
        <v>19094</v>
      </c>
      <c r="L11130" s="35" t="s">
        <v>12</v>
      </c>
      <c r="M11130" s="35" t="s">
        <v>13</v>
      </c>
      <c r="N11130" s="35" t="s">
        <v>14</v>
      </c>
      <c r="O11130" s="35" t="s">
        <v>32311</v>
      </c>
      <c r="P11130" s="35" t="s">
        <v>31195</v>
      </c>
    </row>
    <row r="11131" spans="1:23" ht="28.8" x14ac:dyDescent="0.3">
      <c r="A11131" t="s">
        <v>32385</v>
      </c>
      <c r="B11131" s="2" t="s">
        <v>19</v>
      </c>
      <c r="C11131" s="2" t="s">
        <v>18782</v>
      </c>
      <c r="D11131" s="2" t="s">
        <v>18784</v>
      </c>
      <c r="E11131" s="2" t="s">
        <v>18987</v>
      </c>
      <c r="F11131" s="2" t="s">
        <v>19093</v>
      </c>
      <c r="G11131" s="2" t="s">
        <v>19095</v>
      </c>
      <c r="H11131" s="6" t="s">
        <v>19096</v>
      </c>
      <c r="I11131" s="3" t="s">
        <v>571</v>
      </c>
      <c r="J11131" s="3">
        <v>1</v>
      </c>
      <c r="K11131" s="2" t="s">
        <v>36</v>
      </c>
    </row>
    <row r="11132" spans="1:23" x14ac:dyDescent="0.3">
      <c r="B11132" s="2" t="s">
        <v>19</v>
      </c>
      <c r="C11132" s="2" t="s">
        <v>18782</v>
      </c>
      <c r="D11132" s="2" t="s">
        <v>18784</v>
      </c>
      <c r="E11132" s="2" t="s">
        <v>19097</v>
      </c>
      <c r="H11132" s="3" t="s">
        <v>19098</v>
      </c>
    </row>
    <row r="11133" spans="1:23" x14ac:dyDescent="0.3">
      <c r="L11133" s="163" t="s">
        <v>0</v>
      </c>
      <c r="M11133" s="163"/>
      <c r="N11133" s="163"/>
      <c r="O11133" s="163" t="s">
        <v>1</v>
      </c>
      <c r="P11133" s="163"/>
    </row>
    <row r="11134" spans="1:23" ht="43.2" x14ac:dyDescent="0.3">
      <c r="B11134" s="2" t="s">
        <v>19</v>
      </c>
      <c r="C11134" s="2" t="s">
        <v>18782</v>
      </c>
      <c r="D11134" s="2" t="s">
        <v>18784</v>
      </c>
      <c r="E11134" s="2" t="s">
        <v>19097</v>
      </c>
      <c r="F11134" s="2" t="s">
        <v>19099</v>
      </c>
      <c r="H11134" s="3" t="s">
        <v>19100</v>
      </c>
      <c r="L11134" s="35" t="s">
        <v>12</v>
      </c>
      <c r="M11134" s="35" t="s">
        <v>13</v>
      </c>
      <c r="N11134" s="35" t="s">
        <v>14</v>
      </c>
      <c r="O11134" s="35" t="s">
        <v>32311</v>
      </c>
      <c r="P11134" s="35" t="s">
        <v>31195</v>
      </c>
    </row>
    <row r="11135" spans="1:23" ht="43.2" x14ac:dyDescent="0.3">
      <c r="A11135" t="s">
        <v>32385</v>
      </c>
      <c r="B11135" s="2" t="s">
        <v>19</v>
      </c>
      <c r="C11135" s="2" t="s">
        <v>18782</v>
      </c>
      <c r="D11135" s="2" t="s">
        <v>18784</v>
      </c>
      <c r="E11135" s="2" t="s">
        <v>19097</v>
      </c>
      <c r="F11135" s="2" t="s">
        <v>19099</v>
      </c>
      <c r="G11135" s="2" t="s">
        <v>19101</v>
      </c>
      <c r="H11135" s="6" t="s">
        <v>19102</v>
      </c>
      <c r="I11135" s="3" t="s">
        <v>19103</v>
      </c>
      <c r="J11135" s="3">
        <v>67</v>
      </c>
      <c r="K11135" s="2" t="s">
        <v>36</v>
      </c>
    </row>
    <row r="11136" spans="1:23" x14ac:dyDescent="0.3">
      <c r="L11136" s="163" t="s">
        <v>0</v>
      </c>
      <c r="M11136" s="163"/>
      <c r="N11136" s="163"/>
      <c r="O11136" s="163" t="s">
        <v>1</v>
      </c>
      <c r="P11136" s="163"/>
    </row>
    <row r="11137" spans="1:16" ht="43.2" x14ac:dyDescent="0.3">
      <c r="B11137" s="2" t="s">
        <v>19</v>
      </c>
      <c r="C11137" s="2" t="s">
        <v>18782</v>
      </c>
      <c r="D11137" s="2" t="s">
        <v>18784</v>
      </c>
      <c r="E11137" s="2" t="s">
        <v>19097</v>
      </c>
      <c r="F11137" s="2" t="s">
        <v>19104</v>
      </c>
      <c r="H11137" s="3" t="s">
        <v>19105</v>
      </c>
      <c r="L11137" s="35" t="s">
        <v>12</v>
      </c>
      <c r="M11137" s="35" t="s">
        <v>13</v>
      </c>
      <c r="N11137" s="35" t="s">
        <v>14</v>
      </c>
      <c r="O11137" s="35" t="s">
        <v>32311</v>
      </c>
      <c r="P11137" s="35" t="s">
        <v>31195</v>
      </c>
    </row>
    <row r="11138" spans="1:16" ht="43.2" x14ac:dyDescent="0.3">
      <c r="A11138" t="s">
        <v>32385</v>
      </c>
      <c r="B11138" s="2" t="s">
        <v>19</v>
      </c>
      <c r="C11138" s="2" t="s">
        <v>18782</v>
      </c>
      <c r="D11138" s="2" t="s">
        <v>18784</v>
      </c>
      <c r="E11138" s="2" t="s">
        <v>19097</v>
      </c>
      <c r="F11138" s="2" t="s">
        <v>19104</v>
      </c>
      <c r="G11138" s="2" t="s">
        <v>19106</v>
      </c>
      <c r="H11138" s="6" t="s">
        <v>19107</v>
      </c>
      <c r="I11138" s="3" t="s">
        <v>19103</v>
      </c>
      <c r="J11138" s="3">
        <v>501</v>
      </c>
      <c r="K11138" s="2" t="s">
        <v>36</v>
      </c>
    </row>
    <row r="11139" spans="1:16" x14ac:dyDescent="0.3">
      <c r="L11139" s="163" t="s">
        <v>0</v>
      </c>
      <c r="M11139" s="163"/>
      <c r="N11139" s="163"/>
      <c r="O11139" s="163" t="s">
        <v>1</v>
      </c>
      <c r="P11139" s="163"/>
    </row>
    <row r="11140" spans="1:16" ht="43.2" x14ac:dyDescent="0.3">
      <c r="B11140" s="2" t="s">
        <v>19</v>
      </c>
      <c r="C11140" s="2" t="s">
        <v>18782</v>
      </c>
      <c r="D11140" s="2" t="s">
        <v>18784</v>
      </c>
      <c r="E11140" s="2" t="s">
        <v>19097</v>
      </c>
      <c r="F11140" s="2" t="s">
        <v>19108</v>
      </c>
      <c r="H11140" s="3" t="s">
        <v>19109</v>
      </c>
      <c r="L11140" s="35" t="s">
        <v>12</v>
      </c>
      <c r="M11140" s="35" t="s">
        <v>13</v>
      </c>
      <c r="N11140" s="35" t="s">
        <v>14</v>
      </c>
      <c r="O11140" s="35" t="s">
        <v>32311</v>
      </c>
      <c r="P11140" s="35" t="s">
        <v>31195</v>
      </c>
    </row>
    <row r="11141" spans="1:16" ht="43.2" x14ac:dyDescent="0.3">
      <c r="A11141" t="s">
        <v>32385</v>
      </c>
      <c r="B11141" s="2" t="s">
        <v>19</v>
      </c>
      <c r="C11141" s="2" t="s">
        <v>18782</v>
      </c>
      <c r="D11141" s="2" t="s">
        <v>18784</v>
      </c>
      <c r="E11141" s="2" t="s">
        <v>19097</v>
      </c>
      <c r="F11141" s="2" t="s">
        <v>19108</v>
      </c>
      <c r="G11141" s="2" t="s">
        <v>19110</v>
      </c>
      <c r="H11141" s="6" t="s">
        <v>19111</v>
      </c>
      <c r="I11141" s="3" t="s">
        <v>19103</v>
      </c>
      <c r="J11141" s="3">
        <v>761</v>
      </c>
      <c r="K11141" s="2" t="s">
        <v>36</v>
      </c>
    </row>
    <row r="11142" spans="1:16" x14ac:dyDescent="0.3">
      <c r="L11142" s="163" t="s">
        <v>0</v>
      </c>
      <c r="M11142" s="163"/>
      <c r="N11142" s="163"/>
      <c r="O11142" s="163" t="s">
        <v>1</v>
      </c>
      <c r="P11142" s="163"/>
    </row>
    <row r="11143" spans="1:16" ht="43.2" x14ac:dyDescent="0.3">
      <c r="B11143" s="2" t="s">
        <v>19</v>
      </c>
      <c r="C11143" s="2" t="s">
        <v>18782</v>
      </c>
      <c r="D11143" s="2" t="s">
        <v>18784</v>
      </c>
      <c r="E11143" s="2" t="s">
        <v>19097</v>
      </c>
      <c r="F11143" s="2" t="s">
        <v>19112</v>
      </c>
      <c r="H11143" s="3" t="s">
        <v>19113</v>
      </c>
      <c r="L11143" s="35" t="s">
        <v>12</v>
      </c>
      <c r="M11143" s="35" t="s">
        <v>13</v>
      </c>
      <c r="N11143" s="35" t="s">
        <v>14</v>
      </c>
      <c r="O11143" s="35" t="s">
        <v>32311</v>
      </c>
      <c r="P11143" s="35" t="s">
        <v>31195</v>
      </c>
    </row>
    <row r="11144" spans="1:16" ht="43.2" x14ac:dyDescent="0.3">
      <c r="A11144" t="s">
        <v>32385</v>
      </c>
      <c r="B11144" s="2" t="s">
        <v>19</v>
      </c>
      <c r="C11144" s="2" t="s">
        <v>18782</v>
      </c>
      <c r="D11144" s="2" t="s">
        <v>18784</v>
      </c>
      <c r="E11144" s="2" t="s">
        <v>19097</v>
      </c>
      <c r="F11144" s="2" t="s">
        <v>19112</v>
      </c>
      <c r="G11144" s="2" t="s">
        <v>19114</v>
      </c>
      <c r="H11144" s="6" t="s">
        <v>19115</v>
      </c>
      <c r="I11144" s="3" t="s">
        <v>19103</v>
      </c>
      <c r="J11144" s="3">
        <v>88</v>
      </c>
      <c r="K11144" s="2" t="s">
        <v>36</v>
      </c>
    </row>
    <row r="11145" spans="1:16" x14ac:dyDescent="0.3">
      <c r="L11145" s="163" t="s">
        <v>0</v>
      </c>
      <c r="M11145" s="163"/>
      <c r="N11145" s="163"/>
      <c r="O11145" s="163" t="s">
        <v>1</v>
      </c>
      <c r="P11145" s="163"/>
    </row>
    <row r="11146" spans="1:16" ht="43.2" x14ac:dyDescent="0.3">
      <c r="B11146" s="2" t="s">
        <v>19</v>
      </c>
      <c r="C11146" s="2" t="s">
        <v>18782</v>
      </c>
      <c r="D11146" s="2" t="s">
        <v>18784</v>
      </c>
      <c r="E11146" s="2" t="s">
        <v>19097</v>
      </c>
      <c r="F11146" s="2" t="s">
        <v>19116</v>
      </c>
      <c r="H11146" s="3" t="s">
        <v>19117</v>
      </c>
      <c r="L11146" s="35" t="s">
        <v>12</v>
      </c>
      <c r="M11146" s="35" t="s">
        <v>13</v>
      </c>
      <c r="N11146" s="35" t="s">
        <v>14</v>
      </c>
      <c r="O11146" s="35" t="s">
        <v>32311</v>
      </c>
      <c r="P11146" s="35" t="s">
        <v>31195</v>
      </c>
    </row>
    <row r="11147" spans="1:16" ht="43.2" x14ac:dyDescent="0.3">
      <c r="A11147" t="s">
        <v>32385</v>
      </c>
      <c r="B11147" s="2" t="s">
        <v>19</v>
      </c>
      <c r="C11147" s="2" t="s">
        <v>18782</v>
      </c>
      <c r="D11147" s="2" t="s">
        <v>18784</v>
      </c>
      <c r="E11147" s="2" t="s">
        <v>19097</v>
      </c>
      <c r="F11147" s="2" t="s">
        <v>19116</v>
      </c>
      <c r="G11147" s="2" t="s">
        <v>19118</v>
      </c>
      <c r="H11147" s="6" t="s">
        <v>19119</v>
      </c>
      <c r="I11147" s="3" t="s">
        <v>19103</v>
      </c>
      <c r="J11147" s="3">
        <v>339</v>
      </c>
      <c r="K11147" s="2" t="s">
        <v>36</v>
      </c>
    </row>
    <row r="11148" spans="1:16" x14ac:dyDescent="0.3">
      <c r="L11148" s="163" t="s">
        <v>0</v>
      </c>
      <c r="M11148" s="163"/>
      <c r="N11148" s="163"/>
      <c r="O11148" s="163" t="s">
        <v>1</v>
      </c>
      <c r="P11148" s="163"/>
    </row>
    <row r="11149" spans="1:16" ht="43.2" x14ac:dyDescent="0.3">
      <c r="B11149" s="2" t="s">
        <v>19</v>
      </c>
      <c r="C11149" s="2" t="s">
        <v>18782</v>
      </c>
      <c r="D11149" s="2" t="s">
        <v>18784</v>
      </c>
      <c r="E11149" s="2" t="s">
        <v>19097</v>
      </c>
      <c r="F11149" s="2" t="s">
        <v>19120</v>
      </c>
      <c r="H11149" s="3" t="s">
        <v>19121</v>
      </c>
      <c r="L11149" s="35" t="s">
        <v>12</v>
      </c>
      <c r="M11149" s="35" t="s">
        <v>13</v>
      </c>
      <c r="N11149" s="35" t="s">
        <v>14</v>
      </c>
      <c r="O11149" s="35" t="s">
        <v>32311</v>
      </c>
      <c r="P11149" s="35" t="s">
        <v>31195</v>
      </c>
    </row>
    <row r="11150" spans="1:16" ht="43.2" x14ac:dyDescent="0.3">
      <c r="B11150" s="4" t="s">
        <v>19</v>
      </c>
      <c r="C11150" s="4" t="s">
        <v>18782</v>
      </c>
      <c r="D11150" s="4" t="s">
        <v>18784</v>
      </c>
      <c r="E11150" s="4" t="s">
        <v>19097</v>
      </c>
      <c r="F11150" s="4" t="s">
        <v>19120</v>
      </c>
      <c r="G11150" s="4" t="s">
        <v>19122</v>
      </c>
      <c r="H11150" s="5" t="s">
        <v>19123</v>
      </c>
      <c r="I11150" s="5" t="s">
        <v>19103</v>
      </c>
    </row>
    <row r="11151" spans="1:16" x14ac:dyDescent="0.3">
      <c r="L11151" s="163" t="s">
        <v>0</v>
      </c>
      <c r="M11151" s="163"/>
      <c r="N11151" s="163"/>
      <c r="O11151" s="163" t="s">
        <v>1</v>
      </c>
      <c r="P11151" s="163"/>
    </row>
    <row r="11152" spans="1:16" ht="43.2" x14ac:dyDescent="0.3">
      <c r="B11152" s="2" t="s">
        <v>19</v>
      </c>
      <c r="C11152" s="2" t="s">
        <v>18782</v>
      </c>
      <c r="D11152" s="2" t="s">
        <v>18784</v>
      </c>
      <c r="E11152" s="2" t="s">
        <v>19097</v>
      </c>
      <c r="F11152" s="2" t="s">
        <v>19124</v>
      </c>
      <c r="H11152" s="3" t="s">
        <v>19125</v>
      </c>
      <c r="L11152" s="35" t="s">
        <v>12</v>
      </c>
      <c r="M11152" s="35" t="s">
        <v>13</v>
      </c>
      <c r="N11152" s="35" t="s">
        <v>14</v>
      </c>
      <c r="O11152" s="35" t="s">
        <v>32311</v>
      </c>
      <c r="P11152" s="35" t="s">
        <v>31195</v>
      </c>
    </row>
    <row r="11153" spans="1:19" ht="43.2" x14ac:dyDescent="0.3">
      <c r="A11153" t="s">
        <v>32385</v>
      </c>
      <c r="B11153" s="2" t="s">
        <v>19</v>
      </c>
      <c r="C11153" s="2" t="s">
        <v>18782</v>
      </c>
      <c r="D11153" s="2" t="s">
        <v>18784</v>
      </c>
      <c r="E11153" s="2" t="s">
        <v>19097</v>
      </c>
      <c r="F11153" s="2" t="s">
        <v>19124</v>
      </c>
      <c r="G11153" s="2" t="s">
        <v>19126</v>
      </c>
      <c r="H11153" s="6" t="s">
        <v>19127</v>
      </c>
      <c r="I11153" s="3" t="s">
        <v>19103</v>
      </c>
      <c r="J11153" s="3">
        <v>645</v>
      </c>
      <c r="K11153" s="2" t="s">
        <v>36</v>
      </c>
    </row>
    <row r="11154" spans="1:19" x14ac:dyDescent="0.3">
      <c r="L11154" s="163" t="s">
        <v>0</v>
      </c>
      <c r="M11154" s="163"/>
      <c r="N11154" s="163"/>
      <c r="O11154" s="163" t="s">
        <v>1</v>
      </c>
      <c r="P11154" s="163"/>
    </row>
    <row r="11155" spans="1:19" ht="43.2" x14ac:dyDescent="0.3">
      <c r="B11155" s="2" t="s">
        <v>19</v>
      </c>
      <c r="C11155" s="2" t="s">
        <v>18782</v>
      </c>
      <c r="D11155" s="2" t="s">
        <v>18784</v>
      </c>
      <c r="E11155" s="2" t="s">
        <v>19097</v>
      </c>
      <c r="F11155" s="2" t="s">
        <v>19128</v>
      </c>
      <c r="H11155" s="3" t="s">
        <v>19129</v>
      </c>
      <c r="L11155" s="35" t="s">
        <v>12</v>
      </c>
      <c r="M11155" s="35" t="s">
        <v>13</v>
      </c>
      <c r="N11155" s="35" t="s">
        <v>14</v>
      </c>
      <c r="O11155" s="35" t="s">
        <v>32311</v>
      </c>
      <c r="P11155" s="35" t="s">
        <v>31195</v>
      </c>
    </row>
    <row r="11156" spans="1:19" ht="28.8" x14ac:dyDescent="0.3">
      <c r="A11156" t="s">
        <v>32385</v>
      </c>
      <c r="B11156" s="2" t="s">
        <v>19</v>
      </c>
      <c r="C11156" s="2" t="s">
        <v>18782</v>
      </c>
      <c r="D11156" s="2" t="s">
        <v>18784</v>
      </c>
      <c r="E11156" s="2" t="s">
        <v>19097</v>
      </c>
      <c r="F11156" s="2" t="s">
        <v>19128</v>
      </c>
      <c r="G11156" s="2" t="s">
        <v>19130</v>
      </c>
      <c r="H11156" s="6" t="s">
        <v>19131</v>
      </c>
      <c r="I11156" s="3" t="s">
        <v>10222</v>
      </c>
      <c r="J11156" s="3">
        <v>1972</v>
      </c>
      <c r="K11156" s="2" t="s">
        <v>36</v>
      </c>
    </row>
    <row r="11157" spans="1:19" x14ac:dyDescent="0.3">
      <c r="L11157" s="163" t="s">
        <v>0</v>
      </c>
      <c r="M11157" s="163"/>
      <c r="N11157" s="163"/>
      <c r="O11157" s="163" t="s">
        <v>1</v>
      </c>
      <c r="P11157" s="163"/>
    </row>
    <row r="11158" spans="1:19" ht="43.2" x14ac:dyDescent="0.3">
      <c r="B11158" s="2" t="s">
        <v>19</v>
      </c>
      <c r="C11158" s="2" t="s">
        <v>18782</v>
      </c>
      <c r="D11158" s="2" t="s">
        <v>18784</v>
      </c>
      <c r="E11158" s="2" t="s">
        <v>19097</v>
      </c>
      <c r="F11158" s="2" t="s">
        <v>19132</v>
      </c>
      <c r="H11158" s="3" t="s">
        <v>19133</v>
      </c>
      <c r="L11158" s="35" t="s">
        <v>12</v>
      </c>
      <c r="M11158" s="35" t="s">
        <v>13</v>
      </c>
      <c r="N11158" s="35" t="s">
        <v>14</v>
      </c>
      <c r="O11158" s="35" t="s">
        <v>32311</v>
      </c>
      <c r="P11158" s="35" t="s">
        <v>31195</v>
      </c>
    </row>
    <row r="11159" spans="1:19" ht="28.8" x14ac:dyDescent="0.3">
      <c r="A11159" t="s">
        <v>32385</v>
      </c>
      <c r="B11159" s="2" t="s">
        <v>19</v>
      </c>
      <c r="C11159" s="2" t="s">
        <v>18782</v>
      </c>
      <c r="D11159" s="2" t="s">
        <v>18784</v>
      </c>
      <c r="E11159" s="2" t="s">
        <v>19097</v>
      </c>
      <c r="F11159" s="2" t="s">
        <v>19132</v>
      </c>
      <c r="G11159" s="2" t="s">
        <v>19134</v>
      </c>
      <c r="H11159" s="6" t="s">
        <v>19135</v>
      </c>
      <c r="I11159" s="3" t="s">
        <v>10222</v>
      </c>
      <c r="J11159" s="3">
        <v>115</v>
      </c>
      <c r="K11159" s="2" t="s">
        <v>36</v>
      </c>
    </row>
    <row r="11160" spans="1:19" x14ac:dyDescent="0.3">
      <c r="L11160" s="163" t="s">
        <v>0</v>
      </c>
      <c r="M11160" s="163"/>
      <c r="N11160" s="163"/>
      <c r="O11160" s="163" t="s">
        <v>1</v>
      </c>
      <c r="P11160" s="163"/>
    </row>
    <row r="11161" spans="1:19" ht="43.2" x14ac:dyDescent="0.3">
      <c r="B11161" s="2" t="s">
        <v>19</v>
      </c>
      <c r="C11161" s="2" t="s">
        <v>18782</v>
      </c>
      <c r="D11161" s="2" t="s">
        <v>18784</v>
      </c>
      <c r="E11161" s="2" t="s">
        <v>19097</v>
      </c>
      <c r="F11161" s="2" t="s">
        <v>19136</v>
      </c>
      <c r="H11161" s="3" t="s">
        <v>19137</v>
      </c>
      <c r="L11161" s="35" t="s">
        <v>12</v>
      </c>
      <c r="M11161" s="35" t="s">
        <v>13</v>
      </c>
      <c r="N11161" s="35" t="s">
        <v>14</v>
      </c>
      <c r="O11161" s="35" t="s">
        <v>32311</v>
      </c>
      <c r="P11161" s="35" t="s">
        <v>31195</v>
      </c>
    </row>
    <row r="11162" spans="1:19" ht="43.2" x14ac:dyDescent="0.3">
      <c r="A11162" t="s">
        <v>32385</v>
      </c>
      <c r="B11162" s="2" t="s">
        <v>19</v>
      </c>
      <c r="C11162" s="2" t="s">
        <v>18782</v>
      </c>
      <c r="D11162" s="2" t="s">
        <v>18784</v>
      </c>
      <c r="E11162" s="2" t="s">
        <v>19097</v>
      </c>
      <c r="F11162" s="2" t="s">
        <v>19136</v>
      </c>
      <c r="G11162" s="2" t="s">
        <v>19138</v>
      </c>
      <c r="H11162" s="3" t="s">
        <v>19139</v>
      </c>
      <c r="I11162" s="3" t="s">
        <v>19140</v>
      </c>
      <c r="J11162" s="3">
        <v>93</v>
      </c>
      <c r="K11162" s="2" t="s">
        <v>36</v>
      </c>
      <c r="L11162" s="7" t="s">
        <v>31232</v>
      </c>
    </row>
    <row r="11163" spans="1:19" ht="43.2" x14ac:dyDescent="0.3">
      <c r="A11163" t="s">
        <v>32385</v>
      </c>
      <c r="B11163" s="2" t="s">
        <v>19</v>
      </c>
      <c r="C11163" s="2" t="s">
        <v>18782</v>
      </c>
      <c r="D11163" s="2" t="s">
        <v>18784</v>
      </c>
      <c r="E11163" s="2" t="s">
        <v>19097</v>
      </c>
      <c r="F11163" s="2" t="s">
        <v>19136</v>
      </c>
      <c r="G11163" s="2" t="s">
        <v>19141</v>
      </c>
      <c r="H11163" s="3" t="s">
        <v>19142</v>
      </c>
      <c r="I11163" s="3" t="s">
        <v>19140</v>
      </c>
      <c r="J11163" s="3">
        <v>35</v>
      </c>
      <c r="K11163" s="2" t="s">
        <v>36</v>
      </c>
      <c r="L11163" s="7" t="s">
        <v>31233</v>
      </c>
      <c r="M11163" s="7" t="s">
        <v>19138</v>
      </c>
    </row>
    <row r="11164" spans="1:19" x14ac:dyDescent="0.3">
      <c r="L11164" s="163" t="s">
        <v>0</v>
      </c>
      <c r="M11164" s="163"/>
      <c r="N11164" s="163"/>
      <c r="O11164" s="163" t="s">
        <v>1</v>
      </c>
      <c r="P11164" s="163"/>
    </row>
    <row r="11165" spans="1:19" ht="43.2" x14ac:dyDescent="0.3">
      <c r="B11165" s="2" t="s">
        <v>19</v>
      </c>
      <c r="C11165" s="2" t="s">
        <v>18782</v>
      </c>
      <c r="D11165" s="2" t="s">
        <v>18784</v>
      </c>
      <c r="E11165" s="2" t="s">
        <v>19097</v>
      </c>
      <c r="F11165" s="2" t="s">
        <v>19143</v>
      </c>
      <c r="H11165" s="3" t="s">
        <v>19144</v>
      </c>
      <c r="L11165" s="35" t="s">
        <v>12</v>
      </c>
      <c r="M11165" s="35" t="s">
        <v>13</v>
      </c>
      <c r="N11165" s="35" t="s">
        <v>14</v>
      </c>
      <c r="O11165" s="35" t="s">
        <v>32311</v>
      </c>
      <c r="P11165" s="35" t="s">
        <v>31195</v>
      </c>
    </row>
    <row r="11166" spans="1:19" ht="43.2" x14ac:dyDescent="0.3">
      <c r="A11166" t="s">
        <v>32385</v>
      </c>
      <c r="B11166" s="2" t="s">
        <v>19</v>
      </c>
      <c r="C11166" s="2" t="s">
        <v>18782</v>
      </c>
      <c r="D11166" s="2" t="s">
        <v>18784</v>
      </c>
      <c r="E11166" s="2" t="s">
        <v>19097</v>
      </c>
      <c r="F11166" s="2" t="s">
        <v>19143</v>
      </c>
      <c r="G11166" s="2" t="s">
        <v>19145</v>
      </c>
      <c r="H11166" s="3" t="s">
        <v>19146</v>
      </c>
      <c r="I11166" s="3" t="s">
        <v>19140</v>
      </c>
      <c r="J11166" s="3">
        <v>11</v>
      </c>
      <c r="K11166" s="2" t="s">
        <v>36</v>
      </c>
      <c r="L11166" s="7" t="s">
        <v>31232</v>
      </c>
    </row>
    <row r="11167" spans="1:19" ht="43.2" x14ac:dyDescent="0.3">
      <c r="A11167" t="s">
        <v>32385</v>
      </c>
      <c r="B11167" s="2" t="s">
        <v>19</v>
      </c>
      <c r="C11167" s="2" t="s">
        <v>18782</v>
      </c>
      <c r="D11167" s="2" t="s">
        <v>18784</v>
      </c>
      <c r="E11167" s="2" t="s">
        <v>19097</v>
      </c>
      <c r="F11167" s="2" t="s">
        <v>19143</v>
      </c>
      <c r="G11167" s="2" t="s">
        <v>19147</v>
      </c>
      <c r="H11167" s="3" t="s">
        <v>19148</v>
      </c>
      <c r="I11167" s="3" t="s">
        <v>19140</v>
      </c>
      <c r="J11167" s="3">
        <v>3</v>
      </c>
      <c r="K11167" s="2" t="s">
        <v>36</v>
      </c>
      <c r="L11167" s="7" t="s">
        <v>31233</v>
      </c>
      <c r="M11167" s="7" t="s">
        <v>19145</v>
      </c>
    </row>
    <row r="11168" spans="1:19" x14ac:dyDescent="0.3">
      <c r="L11168" s="163" t="s">
        <v>0</v>
      </c>
      <c r="M11168" s="163"/>
      <c r="N11168" s="163"/>
      <c r="O11168" s="163" t="s">
        <v>1</v>
      </c>
      <c r="P11168" s="163"/>
      <c r="Q11168" s="163"/>
      <c r="R11168" s="163"/>
      <c r="S11168" s="163"/>
    </row>
    <row r="11169" spans="1:19" ht="43.2" x14ac:dyDescent="0.3">
      <c r="B11169" s="2" t="s">
        <v>19</v>
      </c>
      <c r="C11169" s="2" t="s">
        <v>18782</v>
      </c>
      <c r="D11169" s="2" t="s">
        <v>18784</v>
      </c>
      <c r="E11169" s="2" t="s">
        <v>19097</v>
      </c>
      <c r="F11169" s="2" t="s">
        <v>19149</v>
      </c>
      <c r="H11169" s="3" t="s">
        <v>19150</v>
      </c>
      <c r="L11169" s="35" t="s">
        <v>12</v>
      </c>
      <c r="M11169" s="35" t="s">
        <v>13</v>
      </c>
      <c r="N11169" s="35" t="s">
        <v>14</v>
      </c>
      <c r="O11169" s="35" t="s">
        <v>32311</v>
      </c>
      <c r="P11169" s="35" t="s">
        <v>31198</v>
      </c>
      <c r="Q11169" s="105" t="s">
        <v>31195</v>
      </c>
      <c r="R11169" s="105" t="s">
        <v>31196</v>
      </c>
      <c r="S11169" s="105" t="s">
        <v>33082</v>
      </c>
    </row>
    <row r="11170" spans="1:19" x14ac:dyDescent="0.3">
      <c r="A11170" t="s">
        <v>32460</v>
      </c>
      <c r="B11170" s="2" t="s">
        <v>19</v>
      </c>
      <c r="C11170" s="2" t="s">
        <v>18782</v>
      </c>
      <c r="D11170" s="2" t="s">
        <v>18784</v>
      </c>
      <c r="E11170" s="2" t="s">
        <v>19097</v>
      </c>
      <c r="F11170" s="2" t="s">
        <v>19149</v>
      </c>
      <c r="G11170" s="2" t="s">
        <v>19151</v>
      </c>
      <c r="H11170" s="6" t="s">
        <v>19152</v>
      </c>
      <c r="I11170" s="3" t="s">
        <v>571</v>
      </c>
      <c r="K11170" s="26" t="s">
        <v>36</v>
      </c>
      <c r="L11170" s="7" t="s">
        <v>31232</v>
      </c>
      <c r="O11170" s="7" t="s">
        <v>33551</v>
      </c>
      <c r="P11170" s="7" t="s">
        <v>33552</v>
      </c>
      <c r="Q11170" s="2" t="s">
        <v>33553</v>
      </c>
      <c r="R11170" s="2" t="s">
        <v>33328</v>
      </c>
      <c r="S11170" s="2" t="s">
        <v>33554</v>
      </c>
    </row>
    <row r="11171" spans="1:19" x14ac:dyDescent="0.3">
      <c r="A11171" t="s">
        <v>32460</v>
      </c>
      <c r="B11171" s="2" t="s">
        <v>19</v>
      </c>
      <c r="C11171" s="2" t="s">
        <v>18782</v>
      </c>
      <c r="D11171" s="2" t="s">
        <v>18784</v>
      </c>
      <c r="E11171" s="2" t="s">
        <v>19097</v>
      </c>
      <c r="F11171" s="2" t="s">
        <v>19149</v>
      </c>
      <c r="G11171" s="2" t="s">
        <v>19153</v>
      </c>
      <c r="H11171" s="6" t="s">
        <v>19154</v>
      </c>
      <c r="I11171" s="3" t="s">
        <v>571</v>
      </c>
      <c r="J11171" s="3">
        <v>2</v>
      </c>
      <c r="K11171" s="2" t="s">
        <v>36</v>
      </c>
      <c r="L11171" s="7" t="s">
        <v>31232</v>
      </c>
      <c r="O11171" s="7" t="s">
        <v>33551</v>
      </c>
      <c r="P11171" s="7" t="s">
        <v>33552</v>
      </c>
      <c r="Q11171" s="2" t="s">
        <v>33553</v>
      </c>
      <c r="R11171" s="2" t="s">
        <v>33328</v>
      </c>
      <c r="S11171" s="2" t="s">
        <v>33555</v>
      </c>
    </row>
    <row r="11172" spans="1:19" x14ac:dyDescent="0.3">
      <c r="A11172" t="s">
        <v>32460</v>
      </c>
      <c r="B11172" s="2" t="s">
        <v>19</v>
      </c>
      <c r="C11172" s="2" t="s">
        <v>18782</v>
      </c>
      <c r="D11172" s="2" t="s">
        <v>18784</v>
      </c>
      <c r="E11172" s="2" t="s">
        <v>19097</v>
      </c>
      <c r="F11172" s="2" t="s">
        <v>19149</v>
      </c>
      <c r="G11172" s="2" t="s">
        <v>19155</v>
      </c>
      <c r="H11172" s="3" t="s">
        <v>19156</v>
      </c>
      <c r="I11172" s="3" t="s">
        <v>571</v>
      </c>
      <c r="K11172" s="26" t="s">
        <v>36</v>
      </c>
      <c r="L11172" s="7" t="s">
        <v>31233</v>
      </c>
      <c r="M11172" s="2" t="s">
        <v>19151</v>
      </c>
    </row>
    <row r="11173" spans="1:19" x14ac:dyDescent="0.3">
      <c r="A11173" t="s">
        <v>32460</v>
      </c>
      <c r="B11173" s="2" t="s">
        <v>19</v>
      </c>
      <c r="C11173" s="2" t="s">
        <v>18782</v>
      </c>
      <c r="D11173" s="2" t="s">
        <v>18784</v>
      </c>
      <c r="E11173" s="2" t="s">
        <v>19097</v>
      </c>
      <c r="F11173" s="2" t="s">
        <v>19149</v>
      </c>
      <c r="G11173" s="2" t="s">
        <v>19157</v>
      </c>
      <c r="H11173" s="3" t="s">
        <v>19158</v>
      </c>
      <c r="I11173" s="3" t="s">
        <v>571</v>
      </c>
      <c r="K11173" s="26" t="s">
        <v>36</v>
      </c>
      <c r="L11173" s="7" t="s">
        <v>31233</v>
      </c>
      <c r="M11173" s="2" t="s">
        <v>19153</v>
      </c>
    </row>
    <row r="11174" spans="1:19" x14ac:dyDescent="0.3">
      <c r="B11174" s="2" t="s">
        <v>19</v>
      </c>
      <c r="C11174" s="2" t="s">
        <v>18782</v>
      </c>
      <c r="D11174" s="2" t="s">
        <v>18784</v>
      </c>
      <c r="E11174" s="2" t="s">
        <v>19159</v>
      </c>
      <c r="H11174" s="3" t="s">
        <v>19160</v>
      </c>
    </row>
    <row r="11175" spans="1:19" x14ac:dyDescent="0.3">
      <c r="L11175" s="163" t="s">
        <v>0</v>
      </c>
      <c r="M11175" s="163"/>
      <c r="N11175" s="163"/>
      <c r="O11175" s="163" t="s">
        <v>1</v>
      </c>
      <c r="P11175" s="163"/>
    </row>
    <row r="11176" spans="1:19" ht="43.2" x14ac:dyDescent="0.3">
      <c r="B11176" s="2" t="s">
        <v>19</v>
      </c>
      <c r="C11176" s="2" t="s">
        <v>18782</v>
      </c>
      <c r="D11176" s="2" t="s">
        <v>18784</v>
      </c>
      <c r="E11176" s="2" t="s">
        <v>19159</v>
      </c>
      <c r="F11176" s="2" t="s">
        <v>19161</v>
      </c>
      <c r="H11176" s="3" t="s">
        <v>19162</v>
      </c>
      <c r="L11176" s="35" t="s">
        <v>12</v>
      </c>
      <c r="M11176" s="35" t="s">
        <v>13</v>
      </c>
      <c r="N11176" s="35" t="s">
        <v>14</v>
      </c>
      <c r="O11176" s="35" t="s">
        <v>32311</v>
      </c>
      <c r="P11176" s="35" t="s">
        <v>31195</v>
      </c>
    </row>
    <row r="11177" spans="1:19" x14ac:dyDescent="0.3">
      <c r="A11177" t="s">
        <v>32385</v>
      </c>
      <c r="B11177" s="2" t="s">
        <v>19</v>
      </c>
      <c r="C11177" s="2" t="s">
        <v>18782</v>
      </c>
      <c r="D11177" s="2" t="s">
        <v>18784</v>
      </c>
      <c r="E11177" s="2" t="s">
        <v>19159</v>
      </c>
      <c r="F11177" s="2" t="s">
        <v>19161</v>
      </c>
      <c r="G11177" s="2" t="s">
        <v>19163</v>
      </c>
      <c r="H11177" s="6" t="s">
        <v>19164</v>
      </c>
      <c r="I11177" s="3" t="s">
        <v>9329</v>
      </c>
      <c r="J11177" s="3">
        <v>14</v>
      </c>
      <c r="K11177" s="2" t="s">
        <v>36</v>
      </c>
    </row>
    <row r="11178" spans="1:19" x14ac:dyDescent="0.3">
      <c r="L11178" s="163" t="s">
        <v>0</v>
      </c>
      <c r="M11178" s="163"/>
      <c r="N11178" s="163"/>
      <c r="O11178" s="163" t="s">
        <v>1</v>
      </c>
      <c r="P11178" s="163"/>
    </row>
    <row r="11179" spans="1:19" ht="43.2" x14ac:dyDescent="0.3">
      <c r="B11179" s="2" t="s">
        <v>19</v>
      </c>
      <c r="C11179" s="2" t="s">
        <v>18782</v>
      </c>
      <c r="D11179" s="2" t="s">
        <v>18784</v>
      </c>
      <c r="E11179" s="2" t="s">
        <v>19159</v>
      </c>
      <c r="F11179" s="2" t="s">
        <v>19165</v>
      </c>
      <c r="H11179" s="3" t="s">
        <v>19166</v>
      </c>
      <c r="L11179" s="35" t="s">
        <v>12</v>
      </c>
      <c r="M11179" s="35" t="s">
        <v>13</v>
      </c>
      <c r="N11179" s="35" t="s">
        <v>14</v>
      </c>
      <c r="O11179" s="35" t="s">
        <v>32311</v>
      </c>
      <c r="P11179" s="35" t="s">
        <v>31195</v>
      </c>
    </row>
    <row r="11180" spans="1:19" x14ac:dyDescent="0.3">
      <c r="A11180" t="s">
        <v>32385</v>
      </c>
      <c r="B11180" s="2" t="s">
        <v>19</v>
      </c>
      <c r="C11180" s="2" t="s">
        <v>18782</v>
      </c>
      <c r="D11180" s="2" t="s">
        <v>18784</v>
      </c>
      <c r="E11180" s="2" t="s">
        <v>19159</v>
      </c>
      <c r="F11180" s="2" t="s">
        <v>19165</v>
      </c>
      <c r="G11180" s="2" t="s">
        <v>19167</v>
      </c>
      <c r="H11180" s="3" t="s">
        <v>19168</v>
      </c>
      <c r="I11180" s="3" t="s">
        <v>9329</v>
      </c>
      <c r="J11180" s="3">
        <v>255</v>
      </c>
      <c r="K11180" s="2" t="s">
        <v>36</v>
      </c>
    </row>
    <row r="11181" spans="1:19" x14ac:dyDescent="0.3">
      <c r="L11181" s="163" t="s">
        <v>0</v>
      </c>
      <c r="M11181" s="163"/>
      <c r="N11181" s="163"/>
      <c r="O11181" s="163" t="s">
        <v>1</v>
      </c>
      <c r="P11181" s="163"/>
    </row>
    <row r="11182" spans="1:19" ht="43.2" x14ac:dyDescent="0.3">
      <c r="B11182" s="2" t="s">
        <v>19</v>
      </c>
      <c r="C11182" s="2" t="s">
        <v>18782</v>
      </c>
      <c r="D11182" s="2" t="s">
        <v>18784</v>
      </c>
      <c r="E11182" s="2" t="s">
        <v>19159</v>
      </c>
      <c r="F11182" s="2" t="s">
        <v>19169</v>
      </c>
      <c r="H11182" s="3" t="s">
        <v>19170</v>
      </c>
      <c r="L11182" s="35" t="s">
        <v>12</v>
      </c>
      <c r="M11182" s="35" t="s">
        <v>13</v>
      </c>
      <c r="N11182" s="35" t="s">
        <v>14</v>
      </c>
      <c r="O11182" s="35" t="s">
        <v>32311</v>
      </c>
      <c r="P11182" s="35" t="s">
        <v>31195</v>
      </c>
    </row>
    <row r="11183" spans="1:19" x14ac:dyDescent="0.3">
      <c r="L11183" s="163" t="s">
        <v>0</v>
      </c>
      <c r="M11183" s="163"/>
      <c r="N11183" s="163"/>
      <c r="O11183" s="163" t="s">
        <v>1</v>
      </c>
      <c r="P11183" s="163"/>
    </row>
    <row r="11184" spans="1:19" ht="43.2" x14ac:dyDescent="0.3">
      <c r="B11184" s="2" t="s">
        <v>19</v>
      </c>
      <c r="C11184" s="2" t="s">
        <v>18782</v>
      </c>
      <c r="D11184" s="2" t="s">
        <v>18784</v>
      </c>
      <c r="E11184" s="2" t="s">
        <v>19159</v>
      </c>
      <c r="F11184" s="2" t="s">
        <v>19171</v>
      </c>
      <c r="H11184" s="3" t="s">
        <v>19172</v>
      </c>
      <c r="L11184" s="35" t="s">
        <v>12</v>
      </c>
      <c r="M11184" s="35" t="s">
        <v>13</v>
      </c>
      <c r="N11184" s="35" t="s">
        <v>14</v>
      </c>
      <c r="O11184" s="35" t="s">
        <v>32311</v>
      </c>
      <c r="P11184" s="35" t="s">
        <v>31195</v>
      </c>
    </row>
    <row r="11185" spans="1:16" x14ac:dyDescent="0.3">
      <c r="B11185" s="4" t="s">
        <v>19</v>
      </c>
      <c r="C11185" s="4" t="s">
        <v>18782</v>
      </c>
      <c r="D11185" s="4" t="s">
        <v>18784</v>
      </c>
      <c r="E11185" s="4" t="s">
        <v>19159</v>
      </c>
      <c r="F11185" s="4" t="s">
        <v>19171</v>
      </c>
      <c r="G11185" s="4" t="s">
        <v>19173</v>
      </c>
      <c r="H11185" s="5" t="s">
        <v>19174</v>
      </c>
      <c r="I11185" s="5" t="s">
        <v>9329</v>
      </c>
    </row>
    <row r="11186" spans="1:16" x14ac:dyDescent="0.3">
      <c r="L11186" s="163" t="s">
        <v>0</v>
      </c>
      <c r="M11186" s="163"/>
      <c r="N11186" s="163"/>
      <c r="O11186" s="163" t="s">
        <v>1</v>
      </c>
      <c r="P11186" s="163"/>
    </row>
    <row r="11187" spans="1:16" ht="43.2" x14ac:dyDescent="0.3">
      <c r="B11187" s="2" t="s">
        <v>19</v>
      </c>
      <c r="C11187" s="2" t="s">
        <v>18782</v>
      </c>
      <c r="D11187" s="2" t="s">
        <v>18784</v>
      </c>
      <c r="E11187" s="2" t="s">
        <v>19159</v>
      </c>
      <c r="F11187" s="2" t="s">
        <v>19175</v>
      </c>
      <c r="H11187" s="3" t="s">
        <v>19176</v>
      </c>
      <c r="L11187" s="35" t="s">
        <v>12</v>
      </c>
      <c r="M11187" s="35" t="s">
        <v>13</v>
      </c>
      <c r="N11187" s="35" t="s">
        <v>14</v>
      </c>
      <c r="O11187" s="35" t="s">
        <v>32311</v>
      </c>
      <c r="P11187" s="35" t="s">
        <v>31195</v>
      </c>
    </row>
    <row r="11188" spans="1:16" x14ac:dyDescent="0.3">
      <c r="A11188" t="s">
        <v>32385</v>
      </c>
      <c r="B11188" s="2" t="s">
        <v>19</v>
      </c>
      <c r="C11188" s="2" t="s">
        <v>18782</v>
      </c>
      <c r="D11188" s="2" t="s">
        <v>18784</v>
      </c>
      <c r="E11188" s="2" t="s">
        <v>19159</v>
      </c>
      <c r="F11188" s="2" t="s">
        <v>19175</v>
      </c>
      <c r="G11188" s="2" t="s">
        <v>19177</v>
      </c>
      <c r="H11188" s="6" t="s">
        <v>19178</v>
      </c>
      <c r="I11188" s="3" t="s">
        <v>9329</v>
      </c>
      <c r="J11188" s="3">
        <v>68</v>
      </c>
      <c r="K11188" s="2" t="s">
        <v>36</v>
      </c>
    </row>
    <row r="11189" spans="1:16" x14ac:dyDescent="0.3">
      <c r="L11189" s="163" t="s">
        <v>0</v>
      </c>
      <c r="M11189" s="163"/>
      <c r="N11189" s="163"/>
      <c r="O11189" s="163" t="s">
        <v>1</v>
      </c>
      <c r="P11189" s="163"/>
    </row>
    <row r="11190" spans="1:16" ht="43.2" x14ac:dyDescent="0.3">
      <c r="B11190" s="2" t="s">
        <v>19</v>
      </c>
      <c r="C11190" s="2" t="s">
        <v>18782</v>
      </c>
      <c r="D11190" s="2" t="s">
        <v>18784</v>
      </c>
      <c r="E11190" s="2" t="s">
        <v>19159</v>
      </c>
      <c r="F11190" s="2" t="s">
        <v>19179</v>
      </c>
      <c r="H11190" s="3" t="s">
        <v>19180</v>
      </c>
      <c r="L11190" s="35" t="s">
        <v>12</v>
      </c>
      <c r="M11190" s="35" t="s">
        <v>13</v>
      </c>
      <c r="N11190" s="35" t="s">
        <v>14</v>
      </c>
      <c r="O11190" s="35" t="s">
        <v>32311</v>
      </c>
      <c r="P11190" s="35" t="s">
        <v>31195</v>
      </c>
    </row>
    <row r="11191" spans="1:16" ht="43.2" x14ac:dyDescent="0.3">
      <c r="B11191" s="4" t="s">
        <v>19</v>
      </c>
      <c r="C11191" s="4" t="s">
        <v>18782</v>
      </c>
      <c r="D11191" s="4" t="s">
        <v>18784</v>
      </c>
      <c r="E11191" s="4" t="s">
        <v>19159</v>
      </c>
      <c r="F11191" s="4" t="s">
        <v>19179</v>
      </c>
      <c r="G11191" s="4" t="s">
        <v>19181</v>
      </c>
      <c r="H11191" s="5" t="s">
        <v>19182</v>
      </c>
      <c r="I11191" s="5" t="s">
        <v>18861</v>
      </c>
    </row>
    <row r="11192" spans="1:16" x14ac:dyDescent="0.3">
      <c r="L11192" s="163" t="s">
        <v>0</v>
      </c>
      <c r="M11192" s="163"/>
      <c r="N11192" s="163"/>
      <c r="O11192" s="163" t="s">
        <v>1</v>
      </c>
      <c r="P11192" s="163"/>
    </row>
    <row r="11193" spans="1:16" ht="43.2" x14ac:dyDescent="0.3">
      <c r="B11193" s="2" t="s">
        <v>19</v>
      </c>
      <c r="C11193" s="2" t="s">
        <v>18782</v>
      </c>
      <c r="D11193" s="2" t="s">
        <v>18784</v>
      </c>
      <c r="E11193" s="2" t="s">
        <v>19159</v>
      </c>
      <c r="F11193" s="2" t="s">
        <v>19183</v>
      </c>
      <c r="H11193" s="3" t="s">
        <v>19184</v>
      </c>
      <c r="L11193" s="35" t="s">
        <v>12</v>
      </c>
      <c r="M11193" s="35" t="s">
        <v>13</v>
      </c>
      <c r="N11193" s="35" t="s">
        <v>14</v>
      </c>
      <c r="O11193" s="35" t="s">
        <v>32311</v>
      </c>
      <c r="P11193" s="35" t="s">
        <v>31195</v>
      </c>
    </row>
    <row r="11194" spans="1:16" ht="43.2" x14ac:dyDescent="0.3">
      <c r="A11194" t="s">
        <v>32385</v>
      </c>
      <c r="B11194" s="2" t="s">
        <v>19</v>
      </c>
      <c r="C11194" s="2" t="s">
        <v>18782</v>
      </c>
      <c r="D11194" s="2" t="s">
        <v>18784</v>
      </c>
      <c r="E11194" s="2" t="s">
        <v>19159</v>
      </c>
      <c r="F11194" s="2" t="s">
        <v>19183</v>
      </c>
      <c r="G11194" s="2" t="s">
        <v>19185</v>
      </c>
      <c r="H11194" s="3" t="s">
        <v>19186</v>
      </c>
      <c r="I11194" s="3" t="s">
        <v>18861</v>
      </c>
      <c r="J11194" s="3">
        <v>1</v>
      </c>
      <c r="K11194" s="2" t="s">
        <v>36</v>
      </c>
    </row>
    <row r="11195" spans="1:16" x14ac:dyDescent="0.3">
      <c r="L11195" s="163" t="s">
        <v>0</v>
      </c>
      <c r="M11195" s="163"/>
      <c r="N11195" s="163"/>
      <c r="O11195" s="163" t="s">
        <v>1</v>
      </c>
      <c r="P11195" s="163"/>
    </row>
    <row r="11196" spans="1:16" ht="43.2" x14ac:dyDescent="0.3">
      <c r="B11196" s="2" t="s">
        <v>19</v>
      </c>
      <c r="C11196" s="2" t="s">
        <v>18782</v>
      </c>
      <c r="D11196" s="2" t="s">
        <v>18784</v>
      </c>
      <c r="E11196" s="2" t="s">
        <v>19159</v>
      </c>
      <c r="F11196" s="2" t="s">
        <v>19187</v>
      </c>
      <c r="H11196" s="3" t="s">
        <v>19188</v>
      </c>
      <c r="L11196" s="35" t="s">
        <v>12</v>
      </c>
      <c r="M11196" s="35" t="s">
        <v>13</v>
      </c>
      <c r="N11196" s="35" t="s">
        <v>14</v>
      </c>
      <c r="O11196" s="35" t="s">
        <v>32311</v>
      </c>
      <c r="P11196" s="35" t="s">
        <v>31195</v>
      </c>
    </row>
    <row r="11197" spans="1:16" x14ac:dyDescent="0.3">
      <c r="A11197" t="s">
        <v>32385</v>
      </c>
      <c r="B11197" s="2" t="s">
        <v>19</v>
      </c>
      <c r="C11197" s="2" t="s">
        <v>18782</v>
      </c>
      <c r="D11197" s="2" t="s">
        <v>18784</v>
      </c>
      <c r="E11197" s="2" t="s">
        <v>19159</v>
      </c>
      <c r="F11197" s="2" t="s">
        <v>19187</v>
      </c>
      <c r="G11197" s="2" t="s">
        <v>19189</v>
      </c>
      <c r="H11197" s="3" t="s">
        <v>19190</v>
      </c>
      <c r="I11197" s="3" t="s">
        <v>9329</v>
      </c>
      <c r="J11197" s="3">
        <v>946</v>
      </c>
      <c r="K11197" s="2" t="s">
        <v>36</v>
      </c>
    </row>
    <row r="11198" spans="1:16" x14ac:dyDescent="0.3">
      <c r="L11198" s="163" t="s">
        <v>0</v>
      </c>
      <c r="M11198" s="163"/>
      <c r="N11198" s="163"/>
      <c r="O11198" s="163" t="s">
        <v>1</v>
      </c>
      <c r="P11198" s="163"/>
    </row>
    <row r="11199" spans="1:16" ht="43.2" x14ac:dyDescent="0.3">
      <c r="B11199" s="2" t="s">
        <v>19</v>
      </c>
      <c r="C11199" s="2" t="s">
        <v>18782</v>
      </c>
      <c r="D11199" s="2" t="s">
        <v>18784</v>
      </c>
      <c r="E11199" s="2" t="s">
        <v>19159</v>
      </c>
      <c r="F11199" s="2" t="s">
        <v>19191</v>
      </c>
      <c r="H11199" s="3" t="s">
        <v>19192</v>
      </c>
      <c r="L11199" s="35" t="s">
        <v>12</v>
      </c>
      <c r="M11199" s="35" t="s">
        <v>13</v>
      </c>
      <c r="N11199" s="35" t="s">
        <v>14</v>
      </c>
      <c r="O11199" s="35" t="s">
        <v>32311</v>
      </c>
      <c r="P11199" s="35" t="s">
        <v>31195</v>
      </c>
    </row>
    <row r="11200" spans="1:16" x14ac:dyDescent="0.3">
      <c r="L11200" s="163" t="s">
        <v>0</v>
      </c>
      <c r="M11200" s="163"/>
      <c r="N11200" s="163"/>
      <c r="O11200" s="163" t="s">
        <v>1</v>
      </c>
      <c r="P11200" s="163"/>
    </row>
    <row r="11201" spans="1:16" ht="43.2" x14ac:dyDescent="0.3">
      <c r="B11201" s="2" t="s">
        <v>19</v>
      </c>
      <c r="C11201" s="2" t="s">
        <v>18782</v>
      </c>
      <c r="D11201" s="2" t="s">
        <v>18784</v>
      </c>
      <c r="E11201" s="2" t="s">
        <v>19159</v>
      </c>
      <c r="F11201" s="2" t="s">
        <v>19193</v>
      </c>
      <c r="H11201" s="3" t="s">
        <v>19194</v>
      </c>
      <c r="L11201" s="35" t="s">
        <v>12</v>
      </c>
      <c r="M11201" s="35" t="s">
        <v>13</v>
      </c>
      <c r="N11201" s="35" t="s">
        <v>14</v>
      </c>
      <c r="O11201" s="35" t="s">
        <v>32311</v>
      </c>
      <c r="P11201" s="35" t="s">
        <v>31195</v>
      </c>
    </row>
    <row r="11202" spans="1:16" ht="43.2" x14ac:dyDescent="0.3">
      <c r="A11202" t="s">
        <v>32385</v>
      </c>
      <c r="B11202" s="2" t="s">
        <v>19</v>
      </c>
      <c r="C11202" s="2" t="s">
        <v>18782</v>
      </c>
      <c r="D11202" s="2" t="s">
        <v>18784</v>
      </c>
      <c r="E11202" s="2" t="s">
        <v>19159</v>
      </c>
      <c r="F11202" s="2" t="s">
        <v>19193</v>
      </c>
      <c r="G11202" s="2" t="s">
        <v>19195</v>
      </c>
      <c r="H11202" s="3" t="s">
        <v>19196</v>
      </c>
      <c r="I11202" s="3" t="s">
        <v>19197</v>
      </c>
      <c r="J11202" s="3">
        <v>33</v>
      </c>
      <c r="K11202" s="2" t="s">
        <v>36</v>
      </c>
    </row>
    <row r="11203" spans="1:16" x14ac:dyDescent="0.3">
      <c r="L11203" s="163" t="s">
        <v>0</v>
      </c>
      <c r="M11203" s="163"/>
      <c r="N11203" s="163"/>
      <c r="O11203" s="163" t="s">
        <v>1</v>
      </c>
      <c r="P11203" s="163"/>
    </row>
    <row r="11204" spans="1:16" ht="43.2" x14ac:dyDescent="0.3">
      <c r="B11204" s="2" t="s">
        <v>19</v>
      </c>
      <c r="C11204" s="2" t="s">
        <v>18782</v>
      </c>
      <c r="D11204" s="2" t="s">
        <v>18784</v>
      </c>
      <c r="E11204" s="2" t="s">
        <v>19159</v>
      </c>
      <c r="F11204" s="2" t="s">
        <v>19198</v>
      </c>
      <c r="H11204" s="3" t="s">
        <v>19199</v>
      </c>
      <c r="L11204" s="35" t="s">
        <v>12</v>
      </c>
      <c r="M11204" s="35" t="s">
        <v>13</v>
      </c>
      <c r="N11204" s="35" t="s">
        <v>14</v>
      </c>
      <c r="O11204" s="35" t="s">
        <v>32311</v>
      </c>
      <c r="P11204" s="35" t="s">
        <v>31195</v>
      </c>
    </row>
    <row r="11205" spans="1:16" ht="43.2" x14ac:dyDescent="0.3">
      <c r="A11205" t="s">
        <v>32385</v>
      </c>
      <c r="B11205" s="2" t="s">
        <v>19</v>
      </c>
      <c r="C11205" s="2" t="s">
        <v>18782</v>
      </c>
      <c r="D11205" s="2" t="s">
        <v>18784</v>
      </c>
      <c r="E11205" s="2" t="s">
        <v>19159</v>
      </c>
      <c r="F11205" s="2" t="s">
        <v>19198</v>
      </c>
      <c r="G11205" s="2" t="s">
        <v>19200</v>
      </c>
      <c r="H11205" s="3" t="s">
        <v>19201</v>
      </c>
      <c r="I11205" s="3" t="s">
        <v>19197</v>
      </c>
      <c r="J11205" s="3">
        <v>468</v>
      </c>
      <c r="K11205" s="2" t="s">
        <v>36</v>
      </c>
    </row>
    <row r="11206" spans="1:16" x14ac:dyDescent="0.3">
      <c r="L11206" s="163" t="s">
        <v>0</v>
      </c>
      <c r="M11206" s="163"/>
      <c r="N11206" s="163"/>
      <c r="O11206" s="163" t="s">
        <v>1</v>
      </c>
      <c r="P11206" s="163"/>
    </row>
    <row r="11207" spans="1:16" ht="43.2" x14ac:dyDescent="0.3">
      <c r="B11207" s="2" t="s">
        <v>19</v>
      </c>
      <c r="C11207" s="2" t="s">
        <v>18782</v>
      </c>
      <c r="D11207" s="2" t="s">
        <v>18784</v>
      </c>
      <c r="E11207" s="2" t="s">
        <v>19159</v>
      </c>
      <c r="F11207" s="2" t="s">
        <v>19202</v>
      </c>
      <c r="H11207" s="3" t="s">
        <v>19203</v>
      </c>
      <c r="L11207" s="35" t="s">
        <v>12</v>
      </c>
      <c r="M11207" s="35" t="s">
        <v>13</v>
      </c>
      <c r="N11207" s="35" t="s">
        <v>14</v>
      </c>
      <c r="O11207" s="35" t="s">
        <v>32311</v>
      </c>
      <c r="P11207" s="35" t="s">
        <v>31195</v>
      </c>
    </row>
    <row r="11208" spans="1:16" ht="43.2" x14ac:dyDescent="0.3">
      <c r="A11208" t="s">
        <v>32385</v>
      </c>
      <c r="B11208" s="2" t="s">
        <v>19</v>
      </c>
      <c r="C11208" s="2" t="s">
        <v>18782</v>
      </c>
      <c r="D11208" s="2" t="s">
        <v>18784</v>
      </c>
      <c r="E11208" s="2" t="s">
        <v>19159</v>
      </c>
      <c r="F11208" s="2" t="s">
        <v>19202</v>
      </c>
      <c r="G11208" s="2" t="s">
        <v>19204</v>
      </c>
      <c r="H11208" s="6" t="s">
        <v>19205</v>
      </c>
      <c r="I11208" s="3" t="s">
        <v>19197</v>
      </c>
      <c r="J11208" s="3">
        <v>432</v>
      </c>
      <c r="K11208" s="2" t="s">
        <v>36</v>
      </c>
    </row>
    <row r="11209" spans="1:16" x14ac:dyDescent="0.3">
      <c r="L11209" s="163" t="s">
        <v>0</v>
      </c>
      <c r="M11209" s="163"/>
      <c r="N11209" s="163"/>
      <c r="O11209" s="163" t="s">
        <v>1</v>
      </c>
      <c r="P11209" s="163"/>
    </row>
    <row r="11210" spans="1:16" ht="43.2" x14ac:dyDescent="0.3">
      <c r="B11210" s="2" t="s">
        <v>19</v>
      </c>
      <c r="C11210" s="2" t="s">
        <v>18782</v>
      </c>
      <c r="D11210" s="2" t="s">
        <v>18784</v>
      </c>
      <c r="E11210" s="2" t="s">
        <v>19159</v>
      </c>
      <c r="F11210" s="2" t="s">
        <v>19206</v>
      </c>
      <c r="H11210" s="3" t="s">
        <v>19207</v>
      </c>
      <c r="L11210" s="35" t="s">
        <v>12</v>
      </c>
      <c r="M11210" s="35" t="s">
        <v>13</v>
      </c>
      <c r="N11210" s="35" t="s">
        <v>14</v>
      </c>
      <c r="O11210" s="35" t="s">
        <v>32311</v>
      </c>
      <c r="P11210" s="35" t="s">
        <v>31195</v>
      </c>
    </row>
    <row r="11211" spans="1:16" x14ac:dyDescent="0.3">
      <c r="A11211" t="s">
        <v>32385</v>
      </c>
      <c r="B11211" s="2" t="s">
        <v>19</v>
      </c>
      <c r="C11211" s="2" t="s">
        <v>18782</v>
      </c>
      <c r="D11211" s="2" t="s">
        <v>18784</v>
      </c>
      <c r="E11211" s="2" t="s">
        <v>19159</v>
      </c>
      <c r="F11211" s="2" t="s">
        <v>19206</v>
      </c>
      <c r="G11211" s="2" t="s">
        <v>19208</v>
      </c>
      <c r="H11211" s="6" t="s">
        <v>19209</v>
      </c>
      <c r="I11211" s="3" t="s">
        <v>571</v>
      </c>
      <c r="J11211" s="3">
        <v>21</v>
      </c>
      <c r="K11211" s="2" t="s">
        <v>36</v>
      </c>
    </row>
    <row r="11212" spans="1:16" x14ac:dyDescent="0.3">
      <c r="B11212" s="2" t="s">
        <v>19</v>
      </c>
      <c r="C11212" s="2" t="s">
        <v>19210</v>
      </c>
      <c r="H11212" s="3" t="s">
        <v>19211</v>
      </c>
    </row>
    <row r="11213" spans="1:16" x14ac:dyDescent="0.3">
      <c r="B11213" s="2" t="s">
        <v>19</v>
      </c>
      <c r="C11213" s="2" t="s">
        <v>19210</v>
      </c>
      <c r="D11213" s="2" t="s">
        <v>19212</v>
      </c>
      <c r="E11213" s="2" t="s">
        <v>19213</v>
      </c>
      <c r="H11213" s="3" t="s">
        <v>19214</v>
      </c>
    </row>
    <row r="11214" spans="1:16" x14ac:dyDescent="0.3">
      <c r="L11214" s="163" t="s">
        <v>0</v>
      </c>
      <c r="M11214" s="163"/>
      <c r="N11214" s="163"/>
      <c r="O11214" s="163" t="s">
        <v>1</v>
      </c>
      <c r="P11214" s="163"/>
    </row>
    <row r="11215" spans="1:16" ht="43.2" x14ac:dyDescent="0.3">
      <c r="B11215" s="2" t="s">
        <v>19</v>
      </c>
      <c r="C11215" s="2" t="s">
        <v>19210</v>
      </c>
      <c r="D11215" s="2" t="s">
        <v>19212</v>
      </c>
      <c r="E11215" s="2" t="s">
        <v>19213</v>
      </c>
      <c r="F11215" s="2" t="s">
        <v>19215</v>
      </c>
      <c r="H11215" s="3" t="s">
        <v>19216</v>
      </c>
      <c r="L11215" s="35" t="s">
        <v>12</v>
      </c>
      <c r="M11215" s="35" t="s">
        <v>13</v>
      </c>
      <c r="N11215" s="35" t="s">
        <v>14</v>
      </c>
      <c r="O11215" s="35" t="s">
        <v>32311</v>
      </c>
      <c r="P11215" s="35" t="s">
        <v>31195</v>
      </c>
    </row>
    <row r="11216" spans="1:16" ht="43.2" x14ac:dyDescent="0.3">
      <c r="B11216" s="4" t="s">
        <v>19</v>
      </c>
      <c r="C11216" s="4" t="s">
        <v>19210</v>
      </c>
      <c r="D11216" s="4" t="s">
        <v>19212</v>
      </c>
      <c r="E11216" s="4" t="s">
        <v>19213</v>
      </c>
      <c r="F11216" s="4" t="s">
        <v>19215</v>
      </c>
      <c r="G11216" s="4" t="s">
        <v>19217</v>
      </c>
      <c r="H11216" s="5" t="s">
        <v>19218</v>
      </c>
      <c r="I11216" s="5" t="s">
        <v>19219</v>
      </c>
    </row>
    <row r="11217" spans="1:22" ht="43.2" x14ac:dyDescent="0.3">
      <c r="B11217" s="4" t="s">
        <v>19</v>
      </c>
      <c r="C11217" s="4" t="s">
        <v>19210</v>
      </c>
      <c r="D11217" s="4" t="s">
        <v>19212</v>
      </c>
      <c r="E11217" s="4" t="s">
        <v>19213</v>
      </c>
      <c r="F11217" s="4" t="s">
        <v>19215</v>
      </c>
      <c r="G11217" s="4" t="s">
        <v>19220</v>
      </c>
      <c r="H11217" s="5" t="s">
        <v>19221</v>
      </c>
      <c r="I11217" s="5" t="s">
        <v>19219</v>
      </c>
    </row>
    <row r="11218" spans="1:22" x14ac:dyDescent="0.3">
      <c r="B11218" s="2" t="s">
        <v>19</v>
      </c>
      <c r="C11218" s="2" t="s">
        <v>19210</v>
      </c>
      <c r="D11218" s="2" t="s">
        <v>19212</v>
      </c>
      <c r="E11218" s="2" t="s">
        <v>19222</v>
      </c>
      <c r="H11218" s="3" t="s">
        <v>19223</v>
      </c>
    </row>
    <row r="11219" spans="1:22" x14ac:dyDescent="0.3">
      <c r="L11219" s="163" t="s">
        <v>0</v>
      </c>
      <c r="M11219" s="163"/>
      <c r="N11219" s="163"/>
      <c r="O11219" s="163" t="s">
        <v>1</v>
      </c>
      <c r="P11219" s="163"/>
      <c r="Q11219" s="163"/>
      <c r="R11219" s="165" t="s">
        <v>31230</v>
      </c>
      <c r="S11219" s="166"/>
      <c r="T11219" s="166"/>
      <c r="U11219" s="166"/>
      <c r="V11219" s="175"/>
    </row>
    <row r="11220" spans="1:22" ht="43.2" x14ac:dyDescent="0.3">
      <c r="B11220" s="2" t="s">
        <v>19</v>
      </c>
      <c r="C11220" s="2" t="s">
        <v>19210</v>
      </c>
      <c r="D11220" s="2" t="s">
        <v>19212</v>
      </c>
      <c r="E11220" s="2" t="s">
        <v>19222</v>
      </c>
      <c r="F11220" s="2" t="s">
        <v>19224</v>
      </c>
      <c r="H11220" s="3" t="s">
        <v>19225</v>
      </c>
      <c r="L11220" s="35" t="s">
        <v>12</v>
      </c>
      <c r="M11220" s="35" t="s">
        <v>13</v>
      </c>
      <c r="N11220" s="35" t="s">
        <v>14</v>
      </c>
      <c r="O11220" s="35" t="s">
        <v>32311</v>
      </c>
      <c r="P11220" s="35" t="s">
        <v>33082</v>
      </c>
      <c r="Q11220" s="105" t="s">
        <v>31195</v>
      </c>
      <c r="R11220" s="50" t="s">
        <v>32319</v>
      </c>
      <c r="S11220" s="51" t="s">
        <v>32320</v>
      </c>
      <c r="T11220" s="51" t="s">
        <v>17</v>
      </c>
      <c r="U11220" s="51" t="s">
        <v>18</v>
      </c>
      <c r="V11220" s="51" t="s">
        <v>31184</v>
      </c>
    </row>
    <row r="11221" spans="1:22" ht="43.2" x14ac:dyDescent="0.3">
      <c r="A11221" t="s">
        <v>32460</v>
      </c>
      <c r="B11221" s="2" t="s">
        <v>19</v>
      </c>
      <c r="C11221" s="2" t="s">
        <v>19210</v>
      </c>
      <c r="D11221" s="2" t="s">
        <v>19212</v>
      </c>
      <c r="E11221" s="2" t="s">
        <v>19222</v>
      </c>
      <c r="F11221" s="2" t="s">
        <v>19224</v>
      </c>
      <c r="G11221" s="2" t="s">
        <v>19226</v>
      </c>
      <c r="H11221" s="3" t="s">
        <v>19227</v>
      </c>
      <c r="I11221" s="3" t="s">
        <v>19219</v>
      </c>
      <c r="J11221" s="3">
        <v>15</v>
      </c>
      <c r="K11221" s="2" t="s">
        <v>36</v>
      </c>
      <c r="O11221" s="7" t="s">
        <v>33556</v>
      </c>
      <c r="P11221" s="7" t="s">
        <v>33557</v>
      </c>
      <c r="Q11221" s="2" t="s">
        <v>33559</v>
      </c>
      <c r="R11221" s="2">
        <v>0</v>
      </c>
      <c r="S11221" s="2">
        <v>15</v>
      </c>
      <c r="T11221" s="2" t="s">
        <v>31958</v>
      </c>
      <c r="V11221" s="26">
        <v>3</v>
      </c>
    </row>
    <row r="11222" spans="1:22" ht="43.2" x14ac:dyDescent="0.3">
      <c r="A11222" t="s">
        <v>32460</v>
      </c>
      <c r="B11222" s="2" t="s">
        <v>19</v>
      </c>
      <c r="C11222" s="2" t="s">
        <v>19210</v>
      </c>
      <c r="D11222" s="2" t="s">
        <v>19212</v>
      </c>
      <c r="E11222" s="2" t="s">
        <v>19222</v>
      </c>
      <c r="F11222" s="2" t="s">
        <v>19224</v>
      </c>
      <c r="G11222" s="2" t="s">
        <v>19228</v>
      </c>
      <c r="H11222" s="3" t="s">
        <v>19229</v>
      </c>
      <c r="I11222" s="3" t="s">
        <v>19219</v>
      </c>
      <c r="J11222" s="3">
        <v>15</v>
      </c>
      <c r="K11222" s="2" t="s">
        <v>36</v>
      </c>
      <c r="O11222" s="7" t="s">
        <v>33556</v>
      </c>
      <c r="P11222" s="7" t="s">
        <v>33557</v>
      </c>
      <c r="Q11222" s="2" t="s">
        <v>33560</v>
      </c>
      <c r="R11222" s="2">
        <v>0</v>
      </c>
      <c r="S11222" s="2">
        <v>15</v>
      </c>
      <c r="T11222" s="2" t="s">
        <v>31958</v>
      </c>
      <c r="V11222" s="26">
        <v>3</v>
      </c>
    </row>
    <row r="11223" spans="1:22" ht="43.2" x14ac:dyDescent="0.3">
      <c r="A11223" t="s">
        <v>32460</v>
      </c>
      <c r="B11223" s="2" t="s">
        <v>19</v>
      </c>
      <c r="C11223" s="2" t="s">
        <v>19210</v>
      </c>
      <c r="D11223" s="2" t="s">
        <v>19212</v>
      </c>
      <c r="E11223" s="2" t="s">
        <v>19222</v>
      </c>
      <c r="F11223" s="2" t="s">
        <v>19224</v>
      </c>
      <c r="G11223" s="2" t="s">
        <v>19230</v>
      </c>
      <c r="H11223" s="3" t="s">
        <v>19231</v>
      </c>
      <c r="I11223" s="3" t="s">
        <v>19219</v>
      </c>
      <c r="J11223" s="3">
        <v>2</v>
      </c>
      <c r="K11223" s="2" t="s">
        <v>36</v>
      </c>
      <c r="O11223" s="7" t="s">
        <v>33556</v>
      </c>
      <c r="P11223" s="7" t="s">
        <v>33558</v>
      </c>
      <c r="Q11223" s="2" t="s">
        <v>33559</v>
      </c>
      <c r="R11223" s="2">
        <v>0</v>
      </c>
      <c r="S11223" s="2">
        <v>15</v>
      </c>
      <c r="T11223" s="2" t="s">
        <v>31958</v>
      </c>
      <c r="V11223" s="26">
        <v>3</v>
      </c>
    </row>
    <row r="11224" spans="1:22" ht="43.2" x14ac:dyDescent="0.3">
      <c r="A11224" t="s">
        <v>32460</v>
      </c>
      <c r="B11224" s="2" t="s">
        <v>19</v>
      </c>
      <c r="C11224" s="2" t="s">
        <v>19210</v>
      </c>
      <c r="D11224" s="2" t="s">
        <v>19212</v>
      </c>
      <c r="E11224" s="2" t="s">
        <v>19222</v>
      </c>
      <c r="F11224" s="2" t="s">
        <v>19224</v>
      </c>
      <c r="G11224" s="2" t="s">
        <v>19232</v>
      </c>
      <c r="H11224" s="3" t="s">
        <v>19233</v>
      </c>
      <c r="I11224" s="3" t="s">
        <v>19219</v>
      </c>
      <c r="J11224" s="3">
        <v>4</v>
      </c>
      <c r="K11224" s="2" t="s">
        <v>36</v>
      </c>
      <c r="O11224" s="7" t="s">
        <v>33556</v>
      </c>
      <c r="P11224" s="7" t="s">
        <v>33558</v>
      </c>
      <c r="Q11224" s="2" t="s">
        <v>33560</v>
      </c>
      <c r="R11224" s="2">
        <v>0</v>
      </c>
      <c r="S11224" s="2">
        <v>15</v>
      </c>
      <c r="T11224" s="2" t="s">
        <v>31958</v>
      </c>
      <c r="V11224" s="26">
        <v>3</v>
      </c>
    </row>
    <row r="11225" spans="1:22" x14ac:dyDescent="0.3">
      <c r="B11225" s="2" t="s">
        <v>19</v>
      </c>
      <c r="C11225" s="2" t="s">
        <v>19210</v>
      </c>
      <c r="D11225" s="2" t="s">
        <v>19212</v>
      </c>
      <c r="E11225" s="2" t="s">
        <v>19234</v>
      </c>
      <c r="H11225" s="3" t="s">
        <v>19235</v>
      </c>
    </row>
    <row r="11226" spans="1:22" x14ac:dyDescent="0.3">
      <c r="L11226" s="163" t="s">
        <v>0</v>
      </c>
      <c r="M11226" s="163"/>
      <c r="N11226" s="163"/>
      <c r="O11226" s="163" t="s">
        <v>1</v>
      </c>
      <c r="P11226" s="163"/>
      <c r="Q11226" s="163"/>
      <c r="R11226" s="163"/>
    </row>
    <row r="11227" spans="1:22" ht="43.2" x14ac:dyDescent="0.3">
      <c r="B11227" s="2" t="s">
        <v>19</v>
      </c>
      <c r="C11227" s="2" t="s">
        <v>19210</v>
      </c>
      <c r="D11227" s="2" t="s">
        <v>19212</v>
      </c>
      <c r="E11227" s="2" t="s">
        <v>19234</v>
      </c>
      <c r="F11227" s="2" t="s">
        <v>19236</v>
      </c>
      <c r="H11227" s="3" t="s">
        <v>19237</v>
      </c>
      <c r="L11227" s="35" t="s">
        <v>12</v>
      </c>
      <c r="M11227" s="35" t="s">
        <v>13</v>
      </c>
      <c r="N11227" s="35" t="s">
        <v>14</v>
      </c>
      <c r="O11227" s="35" t="s">
        <v>32311</v>
      </c>
      <c r="P11227" s="35" t="s">
        <v>31198</v>
      </c>
      <c r="Q11227" s="105" t="s">
        <v>31197</v>
      </c>
      <c r="R11227" s="105" t="s">
        <v>32774</v>
      </c>
    </row>
    <row r="11228" spans="1:22" ht="28.8" x14ac:dyDescent="0.3">
      <c r="A11228" t="s">
        <v>32460</v>
      </c>
      <c r="B11228" s="2" t="s">
        <v>19</v>
      </c>
      <c r="C11228" s="2" t="s">
        <v>19210</v>
      </c>
      <c r="D11228" s="2" t="s">
        <v>19212</v>
      </c>
      <c r="E11228" s="2" t="s">
        <v>19234</v>
      </c>
      <c r="F11228" s="2" t="s">
        <v>19236</v>
      </c>
      <c r="G11228" s="2" t="s">
        <v>19238</v>
      </c>
      <c r="H11228" s="6" t="s">
        <v>19239</v>
      </c>
      <c r="I11228" s="3" t="s">
        <v>19240</v>
      </c>
      <c r="K11228" s="26" t="s">
        <v>36</v>
      </c>
      <c r="O11228" s="7" t="s">
        <v>33561</v>
      </c>
      <c r="P11228" s="7" t="s">
        <v>33562</v>
      </c>
      <c r="Q11228" s="2" t="s">
        <v>33564</v>
      </c>
      <c r="R11228" s="2" t="s">
        <v>33565</v>
      </c>
    </row>
    <row r="11229" spans="1:22" ht="28.8" x14ac:dyDescent="0.3">
      <c r="A11229" t="s">
        <v>32460</v>
      </c>
      <c r="B11229" s="2" t="s">
        <v>19</v>
      </c>
      <c r="C11229" s="2" t="s">
        <v>19210</v>
      </c>
      <c r="D11229" s="2" t="s">
        <v>19212</v>
      </c>
      <c r="E11229" s="2" t="s">
        <v>19234</v>
      </c>
      <c r="F11229" s="2" t="s">
        <v>19236</v>
      </c>
      <c r="G11229" s="2" t="s">
        <v>19241</v>
      </c>
      <c r="H11229" s="6" t="s">
        <v>19242</v>
      </c>
      <c r="I11229" s="3" t="s">
        <v>19240</v>
      </c>
      <c r="K11229" s="26" t="s">
        <v>36</v>
      </c>
      <c r="O11229" s="7" t="s">
        <v>33561</v>
      </c>
      <c r="P11229" s="7" t="s">
        <v>33562</v>
      </c>
      <c r="Q11229" s="2" t="s">
        <v>33564</v>
      </c>
      <c r="R11229" s="2" t="s">
        <v>33568</v>
      </c>
    </row>
    <row r="11230" spans="1:22" x14ac:dyDescent="0.3">
      <c r="A11230" t="s">
        <v>32460</v>
      </c>
      <c r="B11230" s="2" t="s">
        <v>19</v>
      </c>
      <c r="C11230" s="2" t="s">
        <v>19210</v>
      </c>
      <c r="D11230" s="2" t="s">
        <v>19212</v>
      </c>
      <c r="E11230" s="2" t="s">
        <v>19234</v>
      </c>
      <c r="F11230" s="2" t="s">
        <v>19236</v>
      </c>
      <c r="G11230" s="2" t="s">
        <v>19243</v>
      </c>
      <c r="H11230" s="6" t="s">
        <v>19244</v>
      </c>
      <c r="I11230" s="3" t="s">
        <v>19240</v>
      </c>
      <c r="J11230" s="3">
        <v>4</v>
      </c>
      <c r="K11230" s="26" t="s">
        <v>36</v>
      </c>
      <c r="O11230" s="7" t="s">
        <v>33561</v>
      </c>
      <c r="P11230" s="7" t="s">
        <v>33563</v>
      </c>
      <c r="R11230" s="2" t="s">
        <v>33566</v>
      </c>
    </row>
    <row r="11231" spans="1:22" x14ac:dyDescent="0.3">
      <c r="A11231" t="s">
        <v>32460</v>
      </c>
      <c r="B11231" s="2" t="s">
        <v>19</v>
      </c>
      <c r="C11231" s="2" t="s">
        <v>19210</v>
      </c>
      <c r="D11231" s="2" t="s">
        <v>19212</v>
      </c>
      <c r="E11231" s="2" t="s">
        <v>19234</v>
      </c>
      <c r="F11231" s="2" t="s">
        <v>19236</v>
      </c>
      <c r="G11231" s="2" t="s">
        <v>19245</v>
      </c>
      <c r="H11231" s="6" t="s">
        <v>19246</v>
      </c>
      <c r="I11231" s="3" t="s">
        <v>19240</v>
      </c>
      <c r="K11231" s="26" t="s">
        <v>36</v>
      </c>
      <c r="O11231" s="7" t="s">
        <v>33561</v>
      </c>
      <c r="P11231" s="7" t="s">
        <v>33563</v>
      </c>
      <c r="R11231" s="2" t="s">
        <v>33567</v>
      </c>
    </row>
    <row r="11232" spans="1:22" x14ac:dyDescent="0.3">
      <c r="L11232" s="163" t="s">
        <v>0</v>
      </c>
      <c r="M11232" s="163"/>
      <c r="N11232" s="163"/>
      <c r="O11232" s="163" t="s">
        <v>1</v>
      </c>
      <c r="P11232" s="163"/>
    </row>
    <row r="11233" spans="1:17" ht="43.2" x14ac:dyDescent="0.3">
      <c r="B11233" s="2" t="s">
        <v>19</v>
      </c>
      <c r="C11233" s="2" t="s">
        <v>19210</v>
      </c>
      <c r="D11233" s="2" t="s">
        <v>19212</v>
      </c>
      <c r="E11233" s="2" t="s">
        <v>19234</v>
      </c>
      <c r="F11233" s="2" t="s">
        <v>19247</v>
      </c>
      <c r="H11233" s="3" t="s">
        <v>19248</v>
      </c>
      <c r="L11233" s="35" t="s">
        <v>12</v>
      </c>
      <c r="M11233" s="35" t="s">
        <v>13</v>
      </c>
      <c r="N11233" s="35" t="s">
        <v>14</v>
      </c>
      <c r="O11233" s="35" t="s">
        <v>32311</v>
      </c>
      <c r="P11233" s="35" t="s">
        <v>31195</v>
      </c>
    </row>
    <row r="11234" spans="1:17" x14ac:dyDescent="0.3">
      <c r="A11234" t="s">
        <v>32460</v>
      </c>
      <c r="B11234" s="2" t="s">
        <v>19</v>
      </c>
      <c r="C11234" s="2" t="s">
        <v>19210</v>
      </c>
      <c r="D11234" s="2" t="s">
        <v>19212</v>
      </c>
      <c r="E11234" s="2" t="s">
        <v>19234</v>
      </c>
      <c r="F11234" s="2" t="s">
        <v>19247</v>
      </c>
      <c r="G11234" s="2" t="s">
        <v>19249</v>
      </c>
      <c r="H11234" s="6" t="s">
        <v>19250</v>
      </c>
      <c r="I11234" s="3" t="s">
        <v>19251</v>
      </c>
      <c r="J11234" s="3">
        <v>2</v>
      </c>
      <c r="K11234" s="26" t="s">
        <v>36</v>
      </c>
    </row>
    <row r="11235" spans="1:17" x14ac:dyDescent="0.3">
      <c r="L11235" s="163" t="s">
        <v>0</v>
      </c>
      <c r="M11235" s="163"/>
      <c r="N11235" s="163"/>
      <c r="O11235" s="163" t="s">
        <v>1</v>
      </c>
      <c r="P11235" s="163"/>
    </row>
    <row r="11236" spans="1:17" ht="43.2" x14ac:dyDescent="0.3">
      <c r="B11236" s="2" t="s">
        <v>19</v>
      </c>
      <c r="C11236" s="2" t="s">
        <v>19210</v>
      </c>
      <c r="D11236" s="2" t="s">
        <v>19212</v>
      </c>
      <c r="E11236" s="2" t="s">
        <v>19234</v>
      </c>
      <c r="F11236" s="2" t="s">
        <v>19252</v>
      </c>
      <c r="H11236" s="3" t="s">
        <v>19253</v>
      </c>
      <c r="L11236" s="35" t="s">
        <v>12</v>
      </c>
      <c r="M11236" s="35" t="s">
        <v>13</v>
      </c>
      <c r="N11236" s="35" t="s">
        <v>14</v>
      </c>
      <c r="O11236" s="35" t="s">
        <v>32311</v>
      </c>
      <c r="P11236" s="35" t="s">
        <v>31195</v>
      </c>
    </row>
    <row r="11237" spans="1:17" x14ac:dyDescent="0.3">
      <c r="B11237" s="4" t="s">
        <v>19</v>
      </c>
      <c r="C11237" s="4" t="s">
        <v>19210</v>
      </c>
      <c r="D11237" s="4" t="s">
        <v>19212</v>
      </c>
      <c r="E11237" s="4" t="s">
        <v>19234</v>
      </c>
      <c r="F11237" s="4" t="s">
        <v>19252</v>
      </c>
      <c r="G11237" s="4" t="s">
        <v>19254</v>
      </c>
      <c r="H11237" s="5" t="s">
        <v>19255</v>
      </c>
      <c r="I11237" s="5" t="s">
        <v>19256</v>
      </c>
    </row>
    <row r="11238" spans="1:17" x14ac:dyDescent="0.3">
      <c r="L11238" s="163" t="s">
        <v>0</v>
      </c>
      <c r="M11238" s="163"/>
      <c r="N11238" s="163"/>
      <c r="O11238" s="163" t="s">
        <v>1</v>
      </c>
      <c r="P11238" s="163"/>
    </row>
    <row r="11239" spans="1:17" ht="43.2" x14ac:dyDescent="0.3">
      <c r="B11239" s="2" t="s">
        <v>19</v>
      </c>
      <c r="C11239" s="2" t="s">
        <v>19210</v>
      </c>
      <c r="D11239" s="2" t="s">
        <v>19212</v>
      </c>
      <c r="E11239" s="2" t="s">
        <v>19234</v>
      </c>
      <c r="F11239" s="2" t="s">
        <v>19257</v>
      </c>
      <c r="H11239" s="3" t="s">
        <v>19258</v>
      </c>
      <c r="L11239" s="35" t="s">
        <v>12</v>
      </c>
      <c r="M11239" s="35" t="s">
        <v>13</v>
      </c>
      <c r="N11239" s="35" t="s">
        <v>14</v>
      </c>
      <c r="O11239" s="35" t="s">
        <v>32311</v>
      </c>
      <c r="P11239" s="35" t="s">
        <v>31195</v>
      </c>
    </row>
    <row r="11240" spans="1:17" x14ac:dyDescent="0.3">
      <c r="A11240" t="s">
        <v>32460</v>
      </c>
      <c r="B11240" s="2" t="s">
        <v>19</v>
      </c>
      <c r="C11240" s="2" t="s">
        <v>19210</v>
      </c>
      <c r="D11240" s="2" t="s">
        <v>19212</v>
      </c>
      <c r="E11240" s="2" t="s">
        <v>19234</v>
      </c>
      <c r="F11240" s="2" t="s">
        <v>19257</v>
      </c>
      <c r="G11240" s="2" t="s">
        <v>19259</v>
      </c>
      <c r="H11240" s="6" t="s">
        <v>19260</v>
      </c>
      <c r="I11240" s="3" t="s">
        <v>19261</v>
      </c>
      <c r="J11240" s="3">
        <v>5</v>
      </c>
      <c r="K11240" s="26" t="s">
        <v>36</v>
      </c>
    </row>
    <row r="11241" spans="1:17" x14ac:dyDescent="0.3">
      <c r="L11241" s="163" t="s">
        <v>0</v>
      </c>
      <c r="M11241" s="163"/>
      <c r="N11241" s="163"/>
      <c r="O11241" s="163" t="s">
        <v>1</v>
      </c>
      <c r="P11241" s="163"/>
    </row>
    <row r="11242" spans="1:17" ht="43.2" x14ac:dyDescent="0.3">
      <c r="B11242" s="2" t="s">
        <v>19</v>
      </c>
      <c r="C11242" s="2" t="s">
        <v>19210</v>
      </c>
      <c r="D11242" s="2" t="s">
        <v>19212</v>
      </c>
      <c r="E11242" s="2" t="s">
        <v>19234</v>
      </c>
      <c r="F11242" s="2" t="s">
        <v>19262</v>
      </c>
      <c r="H11242" s="3" t="s">
        <v>19263</v>
      </c>
      <c r="L11242" s="35" t="s">
        <v>12</v>
      </c>
      <c r="M11242" s="35" t="s">
        <v>13</v>
      </c>
      <c r="N11242" s="35" t="s">
        <v>14</v>
      </c>
      <c r="O11242" s="35" t="s">
        <v>32311</v>
      </c>
      <c r="P11242" s="35" t="s">
        <v>31195</v>
      </c>
    </row>
    <row r="11243" spans="1:17" x14ac:dyDescent="0.3">
      <c r="A11243" t="s">
        <v>32460</v>
      </c>
      <c r="B11243" s="2" t="s">
        <v>19</v>
      </c>
      <c r="C11243" s="2" t="s">
        <v>19210</v>
      </c>
      <c r="D11243" s="2" t="s">
        <v>19212</v>
      </c>
      <c r="E11243" s="2" t="s">
        <v>19234</v>
      </c>
      <c r="F11243" s="2" t="s">
        <v>19262</v>
      </c>
      <c r="G11243" s="2" t="s">
        <v>19264</v>
      </c>
      <c r="H11243" s="6" t="s">
        <v>19265</v>
      </c>
      <c r="I11243" s="3" t="s">
        <v>19266</v>
      </c>
      <c r="J11243" s="3">
        <v>8</v>
      </c>
      <c r="K11243" s="26" t="s">
        <v>36</v>
      </c>
    </row>
    <row r="11244" spans="1:17" x14ac:dyDescent="0.3">
      <c r="L11244" s="163" t="s">
        <v>0</v>
      </c>
      <c r="M11244" s="163"/>
      <c r="N11244" s="163"/>
      <c r="O11244" s="163" t="s">
        <v>1</v>
      </c>
      <c r="P11244" s="163"/>
      <c r="Q11244" s="163"/>
    </row>
    <row r="11245" spans="1:17" ht="43.2" x14ac:dyDescent="0.3">
      <c r="B11245" s="2" t="s">
        <v>19</v>
      </c>
      <c r="C11245" s="2" t="s">
        <v>19210</v>
      </c>
      <c r="D11245" s="2" t="s">
        <v>19212</v>
      </c>
      <c r="E11245" s="2" t="s">
        <v>19234</v>
      </c>
      <c r="F11245" s="2" t="s">
        <v>19267</v>
      </c>
      <c r="H11245" s="3" t="s">
        <v>19268</v>
      </c>
      <c r="L11245" s="35" t="s">
        <v>12</v>
      </c>
      <c r="M11245" s="35" t="s">
        <v>13</v>
      </c>
      <c r="N11245" s="35" t="s">
        <v>14</v>
      </c>
      <c r="O11245" s="35" t="s">
        <v>32311</v>
      </c>
      <c r="P11245" s="35" t="s">
        <v>31198</v>
      </c>
      <c r="Q11245" s="105" t="s">
        <v>31195</v>
      </c>
    </row>
    <row r="11246" spans="1:17" x14ac:dyDescent="0.3">
      <c r="A11246" t="s">
        <v>32460</v>
      </c>
      <c r="B11246" s="2" t="s">
        <v>19</v>
      </c>
      <c r="C11246" s="2" t="s">
        <v>19210</v>
      </c>
      <c r="D11246" s="2" t="s">
        <v>19212</v>
      </c>
      <c r="E11246" s="2" t="s">
        <v>19234</v>
      </c>
      <c r="F11246" s="2" t="s">
        <v>19267</v>
      </c>
      <c r="G11246" s="2" t="s">
        <v>19269</v>
      </c>
      <c r="H11246" s="6" t="s">
        <v>19270</v>
      </c>
      <c r="I11246" s="3" t="s">
        <v>17087</v>
      </c>
      <c r="J11246" s="3">
        <v>1</v>
      </c>
      <c r="K11246" s="26" t="s">
        <v>36</v>
      </c>
      <c r="O11246" s="7" t="s">
        <v>33569</v>
      </c>
      <c r="P11246" s="7" t="s">
        <v>33570</v>
      </c>
      <c r="Q11246" s="2" t="s">
        <v>33571</v>
      </c>
    </row>
    <row r="11247" spans="1:17" x14ac:dyDescent="0.3">
      <c r="A11247" t="s">
        <v>32460</v>
      </c>
      <c r="B11247" s="2" t="s">
        <v>19</v>
      </c>
      <c r="C11247" s="2" t="s">
        <v>19210</v>
      </c>
      <c r="D11247" s="2" t="s">
        <v>19212</v>
      </c>
      <c r="E11247" s="2" t="s">
        <v>19234</v>
      </c>
      <c r="F11247" s="2" t="s">
        <v>19267</v>
      </c>
      <c r="G11247" s="2" t="s">
        <v>19271</v>
      </c>
      <c r="H11247" s="6" t="s">
        <v>19272</v>
      </c>
      <c r="I11247" s="3" t="s">
        <v>17087</v>
      </c>
      <c r="K11247" s="26" t="s">
        <v>36</v>
      </c>
      <c r="O11247" s="7" t="s">
        <v>33569</v>
      </c>
      <c r="P11247" s="7" t="s">
        <v>33570</v>
      </c>
      <c r="Q11247" s="2" t="s">
        <v>33572</v>
      </c>
    </row>
    <row r="11248" spans="1:17" x14ac:dyDescent="0.3">
      <c r="L11248" s="163" t="s">
        <v>0</v>
      </c>
      <c r="M11248" s="163"/>
      <c r="N11248" s="163"/>
      <c r="O11248" s="163" t="s">
        <v>1</v>
      </c>
      <c r="P11248" s="163"/>
    </row>
    <row r="11249" spans="1:17" ht="43.2" x14ac:dyDescent="0.3">
      <c r="B11249" s="2" t="s">
        <v>19</v>
      </c>
      <c r="C11249" s="2" t="s">
        <v>19210</v>
      </c>
      <c r="D11249" s="2" t="s">
        <v>19212</v>
      </c>
      <c r="E11249" s="2" t="s">
        <v>19234</v>
      </c>
      <c r="F11249" s="2" t="s">
        <v>19273</v>
      </c>
      <c r="H11249" s="3" t="s">
        <v>19274</v>
      </c>
      <c r="L11249" s="35" t="s">
        <v>12</v>
      </c>
      <c r="M11249" s="35" t="s">
        <v>13</v>
      </c>
      <c r="N11249" s="35" t="s">
        <v>14</v>
      </c>
      <c r="O11249" s="35" t="s">
        <v>32311</v>
      </c>
      <c r="P11249" s="35" t="s">
        <v>31195</v>
      </c>
    </row>
    <row r="11250" spans="1:17" x14ac:dyDescent="0.3">
      <c r="A11250" t="s">
        <v>32460</v>
      </c>
      <c r="B11250" s="2" t="s">
        <v>19</v>
      </c>
      <c r="C11250" s="2" t="s">
        <v>19210</v>
      </c>
      <c r="D11250" s="2" t="s">
        <v>19212</v>
      </c>
      <c r="E11250" s="2" t="s">
        <v>19234</v>
      </c>
      <c r="F11250" s="2" t="s">
        <v>19273</v>
      </c>
      <c r="G11250" s="2" t="s">
        <v>19275</v>
      </c>
      <c r="H11250" s="6" t="s">
        <v>19276</v>
      </c>
      <c r="I11250" s="3" t="s">
        <v>19277</v>
      </c>
      <c r="J11250" s="3">
        <v>3</v>
      </c>
      <c r="K11250" s="26" t="s">
        <v>36</v>
      </c>
    </row>
    <row r="11251" spans="1:17" x14ac:dyDescent="0.3">
      <c r="L11251" s="163" t="s">
        <v>0</v>
      </c>
      <c r="M11251" s="163"/>
      <c r="N11251" s="163"/>
      <c r="O11251" s="163" t="s">
        <v>1</v>
      </c>
      <c r="P11251" s="163"/>
    </row>
    <row r="11252" spans="1:17" ht="43.2" x14ac:dyDescent="0.3">
      <c r="B11252" s="2" t="s">
        <v>19</v>
      </c>
      <c r="C11252" s="2" t="s">
        <v>19210</v>
      </c>
      <c r="D11252" s="2" t="s">
        <v>19212</v>
      </c>
      <c r="E11252" s="2" t="s">
        <v>19234</v>
      </c>
      <c r="F11252" s="2" t="s">
        <v>19278</v>
      </c>
      <c r="H11252" s="3" t="s">
        <v>19279</v>
      </c>
      <c r="L11252" s="35" t="s">
        <v>12</v>
      </c>
      <c r="M11252" s="35" t="s">
        <v>13</v>
      </c>
      <c r="N11252" s="35" t="s">
        <v>14</v>
      </c>
      <c r="O11252" s="35" t="s">
        <v>32311</v>
      </c>
      <c r="P11252" s="35" t="s">
        <v>31195</v>
      </c>
    </row>
    <row r="11253" spans="1:17" x14ac:dyDescent="0.3">
      <c r="B11253" s="4" t="s">
        <v>19</v>
      </c>
      <c r="C11253" s="4" t="s">
        <v>19210</v>
      </c>
      <c r="D11253" s="4" t="s">
        <v>19212</v>
      </c>
      <c r="E11253" s="4" t="s">
        <v>19234</v>
      </c>
      <c r="F11253" s="4" t="s">
        <v>19278</v>
      </c>
      <c r="G11253" s="4" t="s">
        <v>19280</v>
      </c>
      <c r="H11253" s="5" t="s">
        <v>19281</v>
      </c>
      <c r="I11253" s="5" t="s">
        <v>19282</v>
      </c>
    </row>
    <row r="11254" spans="1:17" x14ac:dyDescent="0.3">
      <c r="L11254" s="163" t="s">
        <v>0</v>
      </c>
      <c r="M11254" s="163"/>
      <c r="N11254" s="163"/>
      <c r="O11254" s="163" t="s">
        <v>1</v>
      </c>
      <c r="P11254" s="163"/>
    </row>
    <row r="11255" spans="1:17" ht="43.2" x14ac:dyDescent="0.3">
      <c r="B11255" s="2" t="s">
        <v>19</v>
      </c>
      <c r="C11255" s="2" t="s">
        <v>19210</v>
      </c>
      <c r="D11255" s="2" t="s">
        <v>19212</v>
      </c>
      <c r="E11255" s="2" t="s">
        <v>19234</v>
      </c>
      <c r="F11255" s="2" t="s">
        <v>19283</v>
      </c>
      <c r="H11255" s="3" t="s">
        <v>19284</v>
      </c>
      <c r="L11255" s="35" t="s">
        <v>12</v>
      </c>
      <c r="M11255" s="35" t="s">
        <v>13</v>
      </c>
      <c r="N11255" s="35" t="s">
        <v>14</v>
      </c>
      <c r="O11255" s="35" t="s">
        <v>32311</v>
      </c>
      <c r="P11255" s="35" t="s">
        <v>31195</v>
      </c>
    </row>
    <row r="11256" spans="1:17" x14ac:dyDescent="0.3">
      <c r="B11256" s="4" t="s">
        <v>19</v>
      </c>
      <c r="C11256" s="4" t="s">
        <v>19210</v>
      </c>
      <c r="D11256" s="4" t="s">
        <v>19212</v>
      </c>
      <c r="E11256" s="4" t="s">
        <v>19234</v>
      </c>
      <c r="F11256" s="4" t="s">
        <v>19283</v>
      </c>
      <c r="G11256" s="4" t="s">
        <v>19285</v>
      </c>
      <c r="H11256" s="5" t="s">
        <v>19286</v>
      </c>
      <c r="I11256" s="5" t="s">
        <v>19287</v>
      </c>
    </row>
    <row r="11257" spans="1:17" x14ac:dyDescent="0.3">
      <c r="L11257" s="163" t="s">
        <v>0</v>
      </c>
      <c r="M11257" s="163"/>
      <c r="N11257" s="163"/>
      <c r="O11257" s="163" t="s">
        <v>1</v>
      </c>
      <c r="P11257" s="163"/>
    </row>
    <row r="11258" spans="1:17" ht="43.2" x14ac:dyDescent="0.3">
      <c r="B11258" s="2" t="s">
        <v>19</v>
      </c>
      <c r="C11258" s="2" t="s">
        <v>19210</v>
      </c>
      <c r="D11258" s="2" t="s">
        <v>19212</v>
      </c>
      <c r="E11258" s="2" t="s">
        <v>19234</v>
      </c>
      <c r="F11258" s="2" t="s">
        <v>19288</v>
      </c>
      <c r="H11258" s="3" t="s">
        <v>19289</v>
      </c>
      <c r="L11258" s="35" t="s">
        <v>12</v>
      </c>
      <c r="M11258" s="35" t="s">
        <v>13</v>
      </c>
      <c r="N11258" s="35" t="s">
        <v>14</v>
      </c>
      <c r="O11258" s="35" t="s">
        <v>32311</v>
      </c>
      <c r="P11258" s="35" t="s">
        <v>31195</v>
      </c>
    </row>
    <row r="11259" spans="1:17" ht="28.8" x14ac:dyDescent="0.3">
      <c r="A11259" t="s">
        <v>32460</v>
      </c>
      <c r="B11259" s="2" t="s">
        <v>19</v>
      </c>
      <c r="C11259" s="2" t="s">
        <v>19210</v>
      </c>
      <c r="D11259" s="2" t="s">
        <v>19212</v>
      </c>
      <c r="E11259" s="2" t="s">
        <v>19234</v>
      </c>
      <c r="F11259" s="2" t="s">
        <v>19288</v>
      </c>
      <c r="G11259" s="2" t="s">
        <v>19290</v>
      </c>
      <c r="H11259" s="6" t="s">
        <v>19291</v>
      </c>
      <c r="I11259" s="3" t="s">
        <v>19292</v>
      </c>
      <c r="J11259" s="3">
        <v>5</v>
      </c>
      <c r="K11259" s="26" t="s">
        <v>36</v>
      </c>
    </row>
    <row r="11260" spans="1:17" x14ac:dyDescent="0.3">
      <c r="B11260" s="2" t="s">
        <v>19</v>
      </c>
      <c r="C11260" s="2" t="s">
        <v>19210</v>
      </c>
      <c r="D11260" s="2" t="s">
        <v>19212</v>
      </c>
      <c r="E11260" s="2" t="s">
        <v>19293</v>
      </c>
      <c r="H11260" s="3" t="s">
        <v>19294</v>
      </c>
    </row>
    <row r="11261" spans="1:17" x14ac:dyDescent="0.3">
      <c r="L11261" s="163" t="s">
        <v>0</v>
      </c>
      <c r="M11261" s="163"/>
      <c r="N11261" s="163"/>
      <c r="O11261" s="163" t="s">
        <v>1</v>
      </c>
      <c r="P11261" s="163"/>
      <c r="Q11261" s="163"/>
    </row>
    <row r="11262" spans="1:17" ht="43.2" x14ac:dyDescent="0.3">
      <c r="B11262" s="2" t="s">
        <v>19</v>
      </c>
      <c r="C11262" s="2" t="s">
        <v>19210</v>
      </c>
      <c r="D11262" s="2" t="s">
        <v>19212</v>
      </c>
      <c r="E11262" s="2" t="s">
        <v>19293</v>
      </c>
      <c r="F11262" s="2" t="s">
        <v>19295</v>
      </c>
      <c r="H11262" s="3" t="s">
        <v>19296</v>
      </c>
      <c r="L11262" s="35" t="s">
        <v>12</v>
      </c>
      <c r="M11262" s="35" t="s">
        <v>13</v>
      </c>
      <c r="N11262" s="35" t="s">
        <v>14</v>
      </c>
      <c r="O11262" s="35" t="s">
        <v>32311</v>
      </c>
      <c r="P11262" s="35" t="s">
        <v>31195</v>
      </c>
      <c r="Q11262" s="105" t="s">
        <v>33082</v>
      </c>
    </row>
    <row r="11263" spans="1:17" ht="57.6" x14ac:dyDescent="0.3">
      <c r="A11263" t="s">
        <v>32460</v>
      </c>
      <c r="B11263" s="2" t="s">
        <v>19</v>
      </c>
      <c r="C11263" s="2" t="s">
        <v>19210</v>
      </c>
      <c r="D11263" s="2" t="s">
        <v>19212</v>
      </c>
      <c r="E11263" s="2" t="s">
        <v>19293</v>
      </c>
      <c r="F11263" s="2" t="s">
        <v>19295</v>
      </c>
      <c r="G11263" s="2" t="s">
        <v>19297</v>
      </c>
      <c r="H11263" s="6" t="s">
        <v>19298</v>
      </c>
      <c r="I11263" s="3" t="s">
        <v>19299</v>
      </c>
      <c r="J11263" s="3">
        <v>7258</v>
      </c>
      <c r="K11263" s="26" t="s">
        <v>36</v>
      </c>
      <c r="O11263" s="7" t="s">
        <v>33573</v>
      </c>
      <c r="P11263" s="7" t="s">
        <v>32582</v>
      </c>
    </row>
    <row r="11264" spans="1:17" ht="57.6" x14ac:dyDescent="0.3">
      <c r="A11264" t="s">
        <v>32460</v>
      </c>
      <c r="B11264" s="2" t="s">
        <v>19</v>
      </c>
      <c r="C11264" s="2" t="s">
        <v>19210</v>
      </c>
      <c r="D11264" s="2" t="s">
        <v>19212</v>
      </c>
      <c r="E11264" s="2" t="s">
        <v>19293</v>
      </c>
      <c r="F11264" s="2" t="s">
        <v>19295</v>
      </c>
      <c r="G11264" s="2" t="s">
        <v>19300</v>
      </c>
      <c r="H11264" s="6" t="s">
        <v>19301</v>
      </c>
      <c r="I11264" s="3" t="s">
        <v>19299</v>
      </c>
      <c r="J11264" s="3">
        <v>1977</v>
      </c>
      <c r="K11264" s="26" t="s">
        <v>36</v>
      </c>
      <c r="O11264" s="7" t="s">
        <v>33573</v>
      </c>
      <c r="P11264" s="7" t="s">
        <v>33446</v>
      </c>
    </row>
    <row r="11265" spans="1:33" ht="57.6" x14ac:dyDescent="0.3">
      <c r="A11265" t="s">
        <v>32460</v>
      </c>
      <c r="B11265" s="2" t="s">
        <v>19</v>
      </c>
      <c r="C11265" s="2" t="s">
        <v>19210</v>
      </c>
      <c r="D11265" s="2" t="s">
        <v>19212</v>
      </c>
      <c r="E11265" s="2" t="s">
        <v>19293</v>
      </c>
      <c r="F11265" s="2" t="s">
        <v>19295</v>
      </c>
      <c r="G11265" s="2" t="s">
        <v>19302</v>
      </c>
      <c r="H11265" s="6" t="s">
        <v>19303</v>
      </c>
      <c r="I11265" s="3" t="s">
        <v>19299</v>
      </c>
      <c r="K11265" s="26" t="s">
        <v>36</v>
      </c>
      <c r="O11265" s="7" t="s">
        <v>33573</v>
      </c>
      <c r="P11265" s="7" t="s">
        <v>33574</v>
      </c>
      <c r="Q11265" s="2" t="s">
        <v>33575</v>
      </c>
    </row>
    <row r="11266" spans="1:33" ht="57.6" x14ac:dyDescent="0.3">
      <c r="A11266" t="s">
        <v>32460</v>
      </c>
      <c r="B11266" s="2" t="s">
        <v>19</v>
      </c>
      <c r="C11266" s="2" t="s">
        <v>19210</v>
      </c>
      <c r="D11266" s="2" t="s">
        <v>19212</v>
      </c>
      <c r="E11266" s="2" t="s">
        <v>19293</v>
      </c>
      <c r="F11266" s="2" t="s">
        <v>19295</v>
      </c>
      <c r="G11266" s="2" t="s">
        <v>19304</v>
      </c>
      <c r="H11266" s="6" t="s">
        <v>19305</v>
      </c>
      <c r="I11266" s="3" t="s">
        <v>19299</v>
      </c>
      <c r="J11266" s="3">
        <v>15</v>
      </c>
      <c r="K11266" s="26" t="s">
        <v>36</v>
      </c>
      <c r="O11266" s="7" t="s">
        <v>33573</v>
      </c>
      <c r="P11266" s="7" t="s">
        <v>33574</v>
      </c>
      <c r="Q11266" s="2" t="s">
        <v>33576</v>
      </c>
    </row>
    <row r="11267" spans="1:33" x14ac:dyDescent="0.3">
      <c r="B11267" s="2" t="s">
        <v>19</v>
      </c>
      <c r="C11267" s="2" t="s">
        <v>19210</v>
      </c>
      <c r="D11267" s="2" t="s">
        <v>19212</v>
      </c>
      <c r="E11267" s="2" t="s">
        <v>19306</v>
      </c>
      <c r="H11267" s="3" t="s">
        <v>19307</v>
      </c>
    </row>
    <row r="11268" spans="1:33" x14ac:dyDescent="0.3">
      <c r="L11268" s="163" t="s">
        <v>0</v>
      </c>
      <c r="M11268" s="163"/>
      <c r="N11268" s="163"/>
      <c r="O11268" s="163" t="s">
        <v>1</v>
      </c>
      <c r="P11268" s="163"/>
      <c r="Q11268" s="163"/>
      <c r="R11268" s="163"/>
      <c r="S11268" s="165" t="s">
        <v>31185</v>
      </c>
      <c r="T11268" s="166"/>
      <c r="U11268" s="166"/>
      <c r="V11268" s="166"/>
      <c r="W11268" s="175"/>
      <c r="X11268" s="165" t="s">
        <v>33581</v>
      </c>
      <c r="Y11268" s="166"/>
      <c r="Z11268" s="166"/>
      <c r="AA11268" s="166"/>
      <c r="AB11268" s="175"/>
      <c r="AC11268" s="165" t="s">
        <v>31230</v>
      </c>
      <c r="AD11268" s="166"/>
      <c r="AE11268" s="166"/>
      <c r="AF11268" s="166"/>
      <c r="AG11268" s="175"/>
    </row>
    <row r="11269" spans="1:33" ht="43.2" x14ac:dyDescent="0.3">
      <c r="B11269" s="2" t="s">
        <v>19</v>
      </c>
      <c r="C11269" s="2" t="s">
        <v>19210</v>
      </c>
      <c r="D11269" s="2" t="s">
        <v>19212</v>
      </c>
      <c r="E11269" s="2" t="s">
        <v>19306</v>
      </c>
      <c r="F11269" s="2" t="s">
        <v>19308</v>
      </c>
      <c r="H11269" s="3" t="s">
        <v>19309</v>
      </c>
      <c r="L11269" s="35" t="s">
        <v>12</v>
      </c>
      <c r="M11269" s="35" t="s">
        <v>13</v>
      </c>
      <c r="N11269" s="35" t="s">
        <v>14</v>
      </c>
      <c r="O11269" s="35" t="s">
        <v>32311</v>
      </c>
      <c r="P11269" s="35" t="s">
        <v>31195</v>
      </c>
      <c r="Q11269" s="105" t="s">
        <v>33082</v>
      </c>
      <c r="R11269" s="105" t="s">
        <v>31198</v>
      </c>
      <c r="S11269" s="50" t="s">
        <v>32319</v>
      </c>
      <c r="T11269" s="51" t="s">
        <v>32320</v>
      </c>
      <c r="U11269" s="51" t="s">
        <v>17</v>
      </c>
      <c r="V11269" s="51" t="s">
        <v>18</v>
      </c>
      <c r="W11269" s="51" t="s">
        <v>31184</v>
      </c>
      <c r="X11269" s="50" t="s">
        <v>32319</v>
      </c>
      <c r="Y11269" s="51" t="s">
        <v>32320</v>
      </c>
      <c r="Z11269" s="51" t="s">
        <v>17</v>
      </c>
      <c r="AA11269" s="51" t="s">
        <v>18</v>
      </c>
      <c r="AB11269" s="51" t="s">
        <v>31184</v>
      </c>
      <c r="AC11269" s="50" t="s">
        <v>32319</v>
      </c>
      <c r="AD11269" s="51" t="s">
        <v>32320</v>
      </c>
      <c r="AE11269" s="51" t="s">
        <v>17</v>
      </c>
      <c r="AF11269" s="51" t="s">
        <v>18</v>
      </c>
      <c r="AG11269" s="51" t="s">
        <v>31184</v>
      </c>
    </row>
    <row r="11270" spans="1:33" ht="28.8" x14ac:dyDescent="0.3">
      <c r="A11270" t="s">
        <v>32460</v>
      </c>
      <c r="B11270" s="2" t="s">
        <v>19</v>
      </c>
      <c r="C11270" s="2" t="s">
        <v>19210</v>
      </c>
      <c r="D11270" s="2" t="s">
        <v>19212</v>
      </c>
      <c r="E11270" s="2" t="s">
        <v>19306</v>
      </c>
      <c r="F11270" s="2" t="s">
        <v>19308</v>
      </c>
      <c r="G11270" s="2" t="s">
        <v>19310</v>
      </c>
      <c r="H11270" s="3" t="s">
        <v>19311</v>
      </c>
      <c r="I11270" s="3" t="s">
        <v>19292</v>
      </c>
      <c r="J11270" s="3">
        <v>149</v>
      </c>
      <c r="K11270" s="2" t="s">
        <v>36</v>
      </c>
      <c r="O11270" s="7" t="s">
        <v>33577</v>
      </c>
      <c r="P11270" s="7" t="s">
        <v>33446</v>
      </c>
      <c r="Q11270" s="2" t="s">
        <v>33578</v>
      </c>
      <c r="R11270" s="2" t="s">
        <v>33579</v>
      </c>
      <c r="S11270" s="2">
        <v>40</v>
      </c>
      <c r="T11270" s="2">
        <v>70</v>
      </c>
      <c r="U11270" s="26" t="s">
        <v>31186</v>
      </c>
      <c r="W11270" s="26">
        <v>2</v>
      </c>
      <c r="X11270" s="26">
        <v>98.1</v>
      </c>
      <c r="Y11270" s="26" t="s">
        <v>31202</v>
      </c>
      <c r="Z11270" s="26" t="s">
        <v>33582</v>
      </c>
      <c r="AB11270" s="26">
        <v>3</v>
      </c>
      <c r="AC11270" s="26">
        <v>15</v>
      </c>
      <c r="AD11270" s="26">
        <v>15</v>
      </c>
      <c r="AE11270" s="26" t="s">
        <v>31958</v>
      </c>
      <c r="AG11270" s="26">
        <v>1</v>
      </c>
    </row>
    <row r="11271" spans="1:33" ht="28.8" x14ac:dyDescent="0.3">
      <c r="A11271" t="s">
        <v>32460</v>
      </c>
      <c r="B11271" s="2" t="s">
        <v>19</v>
      </c>
      <c r="C11271" s="2" t="s">
        <v>19210</v>
      </c>
      <c r="D11271" s="2" t="s">
        <v>19212</v>
      </c>
      <c r="E11271" s="2" t="s">
        <v>19306</v>
      </c>
      <c r="F11271" s="2" t="s">
        <v>19308</v>
      </c>
      <c r="G11271" s="2" t="s">
        <v>19312</v>
      </c>
      <c r="H11271" s="3" t="s">
        <v>19313</v>
      </c>
      <c r="I11271" s="3" t="s">
        <v>19292</v>
      </c>
      <c r="J11271" s="3">
        <v>2</v>
      </c>
      <c r="K11271" s="2" t="s">
        <v>36</v>
      </c>
      <c r="O11271" s="7" t="s">
        <v>33577</v>
      </c>
      <c r="P11271" s="7" t="s">
        <v>33446</v>
      </c>
      <c r="Q11271" s="2" t="s">
        <v>33578</v>
      </c>
      <c r="R11271" s="2" t="s">
        <v>33580</v>
      </c>
      <c r="S11271" s="2">
        <v>40</v>
      </c>
      <c r="T11271" s="2">
        <v>70</v>
      </c>
      <c r="U11271" s="26" t="s">
        <v>31186</v>
      </c>
      <c r="W11271" s="26">
        <v>2</v>
      </c>
      <c r="X11271" s="26">
        <v>98.1</v>
      </c>
      <c r="Y11271" s="26" t="s">
        <v>31202</v>
      </c>
      <c r="Z11271" s="26" t="s">
        <v>33582</v>
      </c>
      <c r="AB11271" s="26">
        <v>3</v>
      </c>
      <c r="AC11271" s="26">
        <v>15</v>
      </c>
      <c r="AD11271" s="26">
        <v>15</v>
      </c>
      <c r="AE11271" s="26" t="s">
        <v>31958</v>
      </c>
      <c r="AG11271" s="26">
        <v>1</v>
      </c>
    </row>
    <row r="11272" spans="1:33" ht="28.8" x14ac:dyDescent="0.3">
      <c r="A11272" t="s">
        <v>32460</v>
      </c>
      <c r="B11272" s="2" t="s">
        <v>19</v>
      </c>
      <c r="C11272" s="2" t="s">
        <v>19210</v>
      </c>
      <c r="D11272" s="2" t="s">
        <v>19212</v>
      </c>
      <c r="E11272" s="2" t="s">
        <v>19306</v>
      </c>
      <c r="F11272" s="2" t="s">
        <v>19308</v>
      </c>
      <c r="G11272" s="2" t="s">
        <v>19314</v>
      </c>
      <c r="H11272" s="3" t="s">
        <v>19315</v>
      </c>
      <c r="I11272" s="3" t="s">
        <v>19292</v>
      </c>
      <c r="K11272" s="2" t="s">
        <v>36</v>
      </c>
      <c r="O11272" s="7" t="s">
        <v>33577</v>
      </c>
      <c r="P11272" s="7" t="s">
        <v>33446</v>
      </c>
      <c r="Q11272" s="2" t="s">
        <v>33578</v>
      </c>
      <c r="R11272" s="2" t="s">
        <v>33580</v>
      </c>
      <c r="S11272" s="2">
        <v>40</v>
      </c>
      <c r="T11272" s="2">
        <v>70</v>
      </c>
      <c r="U11272" s="26" t="s">
        <v>31186</v>
      </c>
      <c r="W11272" s="26">
        <v>2</v>
      </c>
      <c r="X11272" s="26">
        <v>98.1</v>
      </c>
      <c r="Y11272" s="26" t="s">
        <v>31202</v>
      </c>
      <c r="Z11272" s="26" t="s">
        <v>33582</v>
      </c>
      <c r="AB11272" s="26">
        <v>3</v>
      </c>
      <c r="AC11272" s="26">
        <v>15</v>
      </c>
      <c r="AD11272" s="26">
        <v>15</v>
      </c>
      <c r="AE11272" s="26" t="s">
        <v>31958</v>
      </c>
      <c r="AG11272" s="26">
        <v>1</v>
      </c>
    </row>
    <row r="11273" spans="1:33" x14ac:dyDescent="0.3">
      <c r="L11273" s="163" t="s">
        <v>0</v>
      </c>
      <c r="M11273" s="163"/>
      <c r="N11273" s="163"/>
      <c r="O11273" s="163" t="s">
        <v>1</v>
      </c>
      <c r="P11273" s="163"/>
      <c r="Q11273" s="163"/>
      <c r="R11273" s="163"/>
      <c r="S11273" s="165" t="s">
        <v>31185</v>
      </c>
      <c r="T11273" s="166"/>
      <c r="U11273" s="166"/>
      <c r="V11273" s="166"/>
      <c r="W11273" s="175"/>
      <c r="X11273" s="165" t="s">
        <v>33581</v>
      </c>
      <c r="Y11273" s="166"/>
      <c r="Z11273" s="166"/>
      <c r="AA11273" s="166"/>
      <c r="AB11273" s="175"/>
      <c r="AC11273" s="165" t="s">
        <v>31230</v>
      </c>
      <c r="AD11273" s="166"/>
      <c r="AE11273" s="166"/>
      <c r="AF11273" s="166"/>
      <c r="AG11273" s="175"/>
    </row>
    <row r="11274" spans="1:33" ht="43.2" x14ac:dyDescent="0.3">
      <c r="B11274" s="2" t="s">
        <v>19</v>
      </c>
      <c r="C11274" s="2" t="s">
        <v>19210</v>
      </c>
      <c r="D11274" s="2" t="s">
        <v>19212</v>
      </c>
      <c r="E11274" s="2" t="s">
        <v>19306</v>
      </c>
      <c r="F11274" s="2" t="s">
        <v>19316</v>
      </c>
      <c r="H11274" s="3" t="s">
        <v>19317</v>
      </c>
      <c r="L11274" s="35" t="s">
        <v>12</v>
      </c>
      <c r="M11274" s="35" t="s">
        <v>13</v>
      </c>
      <c r="N11274" s="35" t="s">
        <v>14</v>
      </c>
      <c r="O11274" s="105" t="s">
        <v>32311</v>
      </c>
      <c r="P11274" s="105" t="s">
        <v>31195</v>
      </c>
      <c r="Q11274" s="105" t="s">
        <v>33082</v>
      </c>
      <c r="R11274" s="105" t="s">
        <v>31198</v>
      </c>
      <c r="S11274" s="50" t="s">
        <v>32319</v>
      </c>
      <c r="T11274" s="51" t="s">
        <v>32320</v>
      </c>
      <c r="U11274" s="51" t="s">
        <v>17</v>
      </c>
      <c r="V11274" s="51" t="s">
        <v>18</v>
      </c>
      <c r="W11274" s="51" t="s">
        <v>31184</v>
      </c>
      <c r="X11274" s="50" t="s">
        <v>32319</v>
      </c>
      <c r="Y11274" s="51" t="s">
        <v>32320</v>
      </c>
      <c r="Z11274" s="51" t="s">
        <v>17</v>
      </c>
      <c r="AA11274" s="51" t="s">
        <v>18</v>
      </c>
      <c r="AB11274" s="51" t="s">
        <v>31184</v>
      </c>
      <c r="AC11274" s="50" t="s">
        <v>32319</v>
      </c>
      <c r="AD11274" s="51" t="s">
        <v>32320</v>
      </c>
      <c r="AE11274" s="51" t="s">
        <v>17</v>
      </c>
      <c r="AF11274" s="51" t="s">
        <v>18</v>
      </c>
      <c r="AG11274" s="51" t="s">
        <v>31184</v>
      </c>
    </row>
    <row r="11275" spans="1:33" ht="28.8" x14ac:dyDescent="0.3">
      <c r="A11275" t="s">
        <v>32460</v>
      </c>
      <c r="B11275" s="2" t="s">
        <v>19</v>
      </c>
      <c r="C11275" s="2" t="s">
        <v>19210</v>
      </c>
      <c r="D11275" s="2" t="s">
        <v>19212</v>
      </c>
      <c r="E11275" s="2" t="s">
        <v>19306</v>
      </c>
      <c r="F11275" s="2" t="s">
        <v>19316</v>
      </c>
      <c r="G11275" s="2" t="s">
        <v>19318</v>
      </c>
      <c r="H11275" s="3" t="s">
        <v>19319</v>
      </c>
      <c r="I11275" s="3" t="s">
        <v>19292</v>
      </c>
      <c r="J11275" s="3">
        <v>10</v>
      </c>
      <c r="K11275" s="2" t="s">
        <v>36</v>
      </c>
      <c r="O11275" s="7" t="s">
        <v>33577</v>
      </c>
      <c r="P11275" s="7" t="s">
        <v>33446</v>
      </c>
      <c r="Q11275" s="2" t="s">
        <v>33578</v>
      </c>
      <c r="R11275" s="2" t="s">
        <v>33579</v>
      </c>
      <c r="S11275" s="2">
        <v>40</v>
      </c>
      <c r="T11275" s="2">
        <v>70</v>
      </c>
      <c r="U11275" s="26" t="s">
        <v>31186</v>
      </c>
      <c r="W11275" s="26">
        <v>2</v>
      </c>
      <c r="X11275" s="26">
        <v>68.599999999999994</v>
      </c>
      <c r="Y11275" s="26">
        <v>98.1</v>
      </c>
      <c r="Z11275" s="26" t="s">
        <v>33582</v>
      </c>
      <c r="AB11275" s="26">
        <v>2</v>
      </c>
      <c r="AC11275" s="26">
        <v>15</v>
      </c>
      <c r="AD11275" s="26">
        <v>15</v>
      </c>
      <c r="AE11275" s="26" t="s">
        <v>31958</v>
      </c>
      <c r="AG11275" s="26">
        <v>1</v>
      </c>
    </row>
    <row r="11276" spans="1:33" ht="28.8" x14ac:dyDescent="0.3">
      <c r="A11276" t="s">
        <v>32460</v>
      </c>
      <c r="B11276" s="2" t="s">
        <v>19</v>
      </c>
      <c r="C11276" s="2" t="s">
        <v>19210</v>
      </c>
      <c r="D11276" s="2" t="s">
        <v>19212</v>
      </c>
      <c r="E11276" s="2" t="s">
        <v>19306</v>
      </c>
      <c r="F11276" s="2" t="s">
        <v>19316</v>
      </c>
      <c r="G11276" s="2" t="s">
        <v>19320</v>
      </c>
      <c r="H11276" s="3" t="s">
        <v>19321</v>
      </c>
      <c r="I11276" s="3" t="s">
        <v>19292</v>
      </c>
      <c r="K11276" s="2" t="s">
        <v>36</v>
      </c>
      <c r="O11276" s="7" t="s">
        <v>33577</v>
      </c>
      <c r="P11276" s="7" t="s">
        <v>33446</v>
      </c>
      <c r="Q11276" s="2" t="s">
        <v>33578</v>
      </c>
      <c r="R11276" s="2" t="s">
        <v>33580</v>
      </c>
      <c r="S11276" s="2">
        <v>40</v>
      </c>
      <c r="T11276" s="2">
        <v>70</v>
      </c>
      <c r="U11276" s="26" t="s">
        <v>31186</v>
      </c>
      <c r="W11276" s="26">
        <v>2</v>
      </c>
      <c r="X11276" s="26">
        <v>68.599999999999994</v>
      </c>
      <c r="Y11276" s="26">
        <v>98.1</v>
      </c>
      <c r="Z11276" s="26" t="s">
        <v>33582</v>
      </c>
      <c r="AB11276" s="26">
        <v>2</v>
      </c>
      <c r="AC11276" s="26">
        <v>15</v>
      </c>
      <c r="AD11276" s="26">
        <v>15</v>
      </c>
      <c r="AE11276" s="26" t="s">
        <v>31958</v>
      </c>
      <c r="AG11276" s="26">
        <v>1</v>
      </c>
    </row>
    <row r="11277" spans="1:33" ht="28.8" x14ac:dyDescent="0.3">
      <c r="A11277" t="s">
        <v>32460</v>
      </c>
      <c r="B11277" s="2" t="s">
        <v>19</v>
      </c>
      <c r="C11277" s="2" t="s">
        <v>19210</v>
      </c>
      <c r="D11277" s="2" t="s">
        <v>19212</v>
      </c>
      <c r="E11277" s="2" t="s">
        <v>19306</v>
      </c>
      <c r="F11277" s="2" t="s">
        <v>19316</v>
      </c>
      <c r="G11277" s="2" t="s">
        <v>19322</v>
      </c>
      <c r="H11277" s="3" t="s">
        <v>19323</v>
      </c>
      <c r="I11277" s="3" t="s">
        <v>19292</v>
      </c>
      <c r="K11277" s="2" t="s">
        <v>36</v>
      </c>
      <c r="O11277" s="7" t="s">
        <v>33577</v>
      </c>
      <c r="P11277" s="7" t="s">
        <v>33446</v>
      </c>
      <c r="Q11277" s="2" t="s">
        <v>33578</v>
      </c>
      <c r="R11277" s="2" t="s">
        <v>33580</v>
      </c>
      <c r="S11277" s="2">
        <v>40</v>
      </c>
      <c r="T11277" s="2">
        <v>70</v>
      </c>
      <c r="U11277" s="26" t="s">
        <v>31186</v>
      </c>
      <c r="W11277" s="26">
        <v>2</v>
      </c>
      <c r="X11277" s="26">
        <v>68.599999999999994</v>
      </c>
      <c r="Y11277" s="26">
        <v>98.1</v>
      </c>
      <c r="Z11277" s="26" t="s">
        <v>33582</v>
      </c>
      <c r="AB11277" s="26">
        <v>2</v>
      </c>
      <c r="AC11277" s="26">
        <v>15</v>
      </c>
      <c r="AD11277" s="26">
        <v>15</v>
      </c>
      <c r="AE11277" s="26" t="s">
        <v>31958</v>
      </c>
      <c r="AG11277" s="26">
        <v>1</v>
      </c>
    </row>
    <row r="11278" spans="1:33" x14ac:dyDescent="0.3">
      <c r="L11278" s="163" t="s">
        <v>0</v>
      </c>
      <c r="M11278" s="163"/>
      <c r="N11278" s="163"/>
      <c r="O11278" s="163" t="s">
        <v>1</v>
      </c>
      <c r="P11278" s="163"/>
      <c r="Q11278" s="163"/>
      <c r="R11278" s="163"/>
      <c r="S11278" s="165" t="s">
        <v>31185</v>
      </c>
      <c r="T11278" s="166"/>
      <c r="U11278" s="166"/>
      <c r="V11278" s="166"/>
      <c r="W11278" s="175"/>
      <c r="X11278" s="165" t="s">
        <v>33581</v>
      </c>
      <c r="Y11278" s="166"/>
      <c r="Z11278" s="166"/>
      <c r="AA11278" s="166"/>
      <c r="AB11278" s="175"/>
      <c r="AC11278" s="165" t="s">
        <v>31230</v>
      </c>
      <c r="AD11278" s="166"/>
      <c r="AE11278" s="166"/>
      <c r="AF11278" s="166"/>
      <c r="AG11278" s="175"/>
    </row>
    <row r="11279" spans="1:33" ht="43.2" x14ac:dyDescent="0.3">
      <c r="B11279" s="2" t="s">
        <v>19</v>
      </c>
      <c r="C11279" s="2" t="s">
        <v>19210</v>
      </c>
      <c r="D11279" s="2" t="s">
        <v>19212</v>
      </c>
      <c r="E11279" s="2" t="s">
        <v>19306</v>
      </c>
      <c r="F11279" s="2" t="s">
        <v>19324</v>
      </c>
      <c r="H11279" s="3" t="s">
        <v>19325</v>
      </c>
      <c r="L11279" s="35" t="s">
        <v>12</v>
      </c>
      <c r="M11279" s="35" t="s">
        <v>13</v>
      </c>
      <c r="N11279" s="35" t="s">
        <v>14</v>
      </c>
      <c r="O11279" s="105" t="s">
        <v>32311</v>
      </c>
      <c r="P11279" s="105" t="s">
        <v>31195</v>
      </c>
      <c r="Q11279" s="105" t="s">
        <v>33082</v>
      </c>
      <c r="R11279" s="105" t="s">
        <v>31198</v>
      </c>
      <c r="S11279" s="50" t="s">
        <v>32319</v>
      </c>
      <c r="T11279" s="51" t="s">
        <v>32320</v>
      </c>
      <c r="U11279" s="51" t="s">
        <v>17</v>
      </c>
      <c r="V11279" s="51" t="s">
        <v>18</v>
      </c>
      <c r="W11279" s="51" t="s">
        <v>31184</v>
      </c>
      <c r="X11279" s="50" t="s">
        <v>32319</v>
      </c>
      <c r="Y11279" s="51" t="s">
        <v>32320</v>
      </c>
      <c r="Z11279" s="51" t="s">
        <v>17</v>
      </c>
      <c r="AA11279" s="51" t="s">
        <v>18</v>
      </c>
      <c r="AB11279" s="51" t="s">
        <v>31184</v>
      </c>
      <c r="AC11279" s="50" t="s">
        <v>32319</v>
      </c>
      <c r="AD11279" s="51" t="s">
        <v>32320</v>
      </c>
      <c r="AE11279" s="51" t="s">
        <v>17</v>
      </c>
      <c r="AF11279" s="51" t="s">
        <v>18</v>
      </c>
      <c r="AG11279" s="51" t="s">
        <v>31184</v>
      </c>
    </row>
    <row r="11280" spans="1:33" ht="28.8" x14ac:dyDescent="0.3">
      <c r="A11280" t="s">
        <v>32460</v>
      </c>
      <c r="B11280" s="2" t="s">
        <v>19</v>
      </c>
      <c r="C11280" s="2" t="s">
        <v>19210</v>
      </c>
      <c r="D11280" s="2" t="s">
        <v>19212</v>
      </c>
      <c r="E11280" s="2" t="s">
        <v>19306</v>
      </c>
      <c r="F11280" s="2" t="s">
        <v>19324</v>
      </c>
      <c r="G11280" s="2" t="s">
        <v>19326</v>
      </c>
      <c r="H11280" s="3" t="s">
        <v>19327</v>
      </c>
      <c r="I11280" s="3" t="s">
        <v>19292</v>
      </c>
      <c r="J11280" s="3">
        <v>96</v>
      </c>
      <c r="K11280" s="2" t="s">
        <v>36</v>
      </c>
      <c r="O11280" s="7" t="s">
        <v>33577</v>
      </c>
      <c r="P11280" s="7" t="s">
        <v>33446</v>
      </c>
      <c r="Q11280" s="2" t="s">
        <v>33578</v>
      </c>
      <c r="R11280" s="2" t="s">
        <v>33579</v>
      </c>
      <c r="S11280" s="2">
        <v>40</v>
      </c>
      <c r="T11280" s="2">
        <v>70</v>
      </c>
      <c r="U11280" s="26" t="s">
        <v>31186</v>
      </c>
      <c r="W11280" s="26">
        <v>2</v>
      </c>
      <c r="X11280" s="26">
        <v>0</v>
      </c>
      <c r="Y11280" s="26">
        <v>68.599999999999994</v>
      </c>
      <c r="Z11280" s="26" t="s">
        <v>33582</v>
      </c>
      <c r="AB11280" s="26">
        <v>3</v>
      </c>
      <c r="AC11280" s="26">
        <v>15</v>
      </c>
      <c r="AD11280" s="26">
        <v>15</v>
      </c>
      <c r="AE11280" s="26" t="s">
        <v>31958</v>
      </c>
      <c r="AG11280" s="26">
        <v>1</v>
      </c>
    </row>
    <row r="11281" spans="1:40" ht="28.8" x14ac:dyDescent="0.3">
      <c r="A11281" t="s">
        <v>32460</v>
      </c>
      <c r="B11281" s="2" t="s">
        <v>19</v>
      </c>
      <c r="C11281" s="2" t="s">
        <v>19210</v>
      </c>
      <c r="D11281" s="2" t="s">
        <v>19212</v>
      </c>
      <c r="E11281" s="2" t="s">
        <v>19306</v>
      </c>
      <c r="F11281" s="2" t="s">
        <v>19324</v>
      </c>
      <c r="G11281" s="2" t="s">
        <v>19328</v>
      </c>
      <c r="H11281" s="3" t="s">
        <v>19329</v>
      </c>
      <c r="I11281" s="3" t="s">
        <v>19292</v>
      </c>
      <c r="J11281" s="3">
        <v>37</v>
      </c>
      <c r="K11281" s="2" t="s">
        <v>36</v>
      </c>
      <c r="O11281" s="7" t="s">
        <v>33577</v>
      </c>
      <c r="P11281" s="7" t="s">
        <v>33446</v>
      </c>
      <c r="Q11281" s="2" t="s">
        <v>33578</v>
      </c>
      <c r="R11281" s="2" t="s">
        <v>33580</v>
      </c>
      <c r="S11281" s="2">
        <v>40</v>
      </c>
      <c r="T11281" s="2">
        <v>70</v>
      </c>
      <c r="U11281" s="26" t="s">
        <v>31186</v>
      </c>
      <c r="W11281" s="26">
        <v>2</v>
      </c>
      <c r="X11281" s="26">
        <v>0</v>
      </c>
      <c r="Y11281" s="26">
        <v>68.599999999999994</v>
      </c>
      <c r="Z11281" s="26" t="s">
        <v>33582</v>
      </c>
      <c r="AB11281" s="26">
        <v>3</v>
      </c>
      <c r="AC11281" s="26">
        <v>15</v>
      </c>
      <c r="AD11281" s="26">
        <v>15</v>
      </c>
      <c r="AE11281" s="26" t="s">
        <v>31958</v>
      </c>
      <c r="AG11281" s="26">
        <v>1</v>
      </c>
    </row>
    <row r="11282" spans="1:40" ht="28.8" x14ac:dyDescent="0.3">
      <c r="A11282" t="s">
        <v>32460</v>
      </c>
      <c r="B11282" s="2" t="s">
        <v>19</v>
      </c>
      <c r="C11282" s="2" t="s">
        <v>19210</v>
      </c>
      <c r="D11282" s="2" t="s">
        <v>19212</v>
      </c>
      <c r="E11282" s="2" t="s">
        <v>19306</v>
      </c>
      <c r="F11282" s="2" t="s">
        <v>19324</v>
      </c>
      <c r="G11282" s="2" t="s">
        <v>19330</v>
      </c>
      <c r="H11282" s="3" t="s">
        <v>19331</v>
      </c>
      <c r="I11282" s="3" t="s">
        <v>19292</v>
      </c>
      <c r="J11282" s="3">
        <v>23</v>
      </c>
      <c r="K11282" s="2" t="s">
        <v>36</v>
      </c>
      <c r="O11282" s="7" t="s">
        <v>33577</v>
      </c>
      <c r="P11282" s="7" t="s">
        <v>33446</v>
      </c>
      <c r="Q11282" s="2" t="s">
        <v>33578</v>
      </c>
      <c r="R11282" s="2" t="s">
        <v>33580</v>
      </c>
      <c r="S11282" s="2">
        <v>40</v>
      </c>
      <c r="T11282" s="2">
        <v>70</v>
      </c>
      <c r="U11282" s="26" t="s">
        <v>31186</v>
      </c>
      <c r="W11282" s="26">
        <v>2</v>
      </c>
      <c r="X11282" s="26">
        <v>0</v>
      </c>
      <c r="Y11282" s="26">
        <v>68.599999999999994</v>
      </c>
      <c r="Z11282" s="26" t="s">
        <v>33582</v>
      </c>
      <c r="AB11282" s="26">
        <v>3</v>
      </c>
      <c r="AC11282" s="26">
        <v>15</v>
      </c>
      <c r="AD11282" s="26">
        <v>15</v>
      </c>
      <c r="AE11282" s="26" t="s">
        <v>31958</v>
      </c>
      <c r="AG11282" s="26">
        <v>1</v>
      </c>
    </row>
    <row r="11283" spans="1:40" x14ac:dyDescent="0.3">
      <c r="L11283" s="163" t="s">
        <v>0</v>
      </c>
      <c r="M11283" s="163"/>
      <c r="N11283" s="163"/>
      <c r="O11283" s="163" t="s">
        <v>1</v>
      </c>
      <c r="P11283" s="163"/>
    </row>
    <row r="11284" spans="1:40" ht="43.2" x14ac:dyDescent="0.3">
      <c r="B11284" s="2" t="s">
        <v>19</v>
      </c>
      <c r="C11284" s="2" t="s">
        <v>19210</v>
      </c>
      <c r="D11284" s="2" t="s">
        <v>19212</v>
      </c>
      <c r="E11284" s="2" t="s">
        <v>19306</v>
      </c>
      <c r="F11284" s="2" t="s">
        <v>19332</v>
      </c>
      <c r="H11284" s="3" t="s">
        <v>19333</v>
      </c>
      <c r="L11284" s="35" t="s">
        <v>12</v>
      </c>
      <c r="M11284" s="35" t="s">
        <v>13</v>
      </c>
      <c r="N11284" s="35" t="s">
        <v>14</v>
      </c>
      <c r="O11284" s="35" t="s">
        <v>32311</v>
      </c>
      <c r="P11284" s="35" t="s">
        <v>31195</v>
      </c>
    </row>
    <row r="11285" spans="1:40" ht="28.8" x14ac:dyDescent="0.3">
      <c r="A11285" t="s">
        <v>32460</v>
      </c>
      <c r="B11285" s="2" t="s">
        <v>19</v>
      </c>
      <c r="C11285" s="2" t="s">
        <v>19210</v>
      </c>
      <c r="D11285" s="2" t="s">
        <v>19212</v>
      </c>
      <c r="E11285" s="2" t="s">
        <v>19306</v>
      </c>
      <c r="F11285" s="2" t="s">
        <v>19332</v>
      </c>
      <c r="G11285" s="2" t="s">
        <v>19334</v>
      </c>
      <c r="H11285" s="3" t="s">
        <v>19335</v>
      </c>
      <c r="I11285" s="3" t="s">
        <v>19292</v>
      </c>
      <c r="J11285" s="3">
        <v>2</v>
      </c>
      <c r="K11285" s="2" t="s">
        <v>36</v>
      </c>
    </row>
    <row r="11286" spans="1:40" x14ac:dyDescent="0.3">
      <c r="L11286" s="163" t="s">
        <v>0</v>
      </c>
      <c r="M11286" s="163"/>
      <c r="N11286" s="163"/>
      <c r="O11286" s="168" t="s">
        <v>1</v>
      </c>
      <c r="P11286" s="169"/>
      <c r="Q11286" s="170"/>
      <c r="R11286" s="165" t="s">
        <v>31230</v>
      </c>
      <c r="S11286" s="166"/>
      <c r="T11286" s="166"/>
      <c r="U11286" s="166"/>
      <c r="V11286" s="175"/>
      <c r="W11286" s="165" t="s">
        <v>33581</v>
      </c>
      <c r="X11286" s="166"/>
      <c r="Y11286" s="166"/>
      <c r="Z11286" s="166"/>
      <c r="AA11286" s="175"/>
      <c r="AN11286"/>
    </row>
    <row r="11287" spans="1:40" ht="43.2" x14ac:dyDescent="0.3">
      <c r="B11287" s="2" t="s">
        <v>19</v>
      </c>
      <c r="C11287" s="2" t="s">
        <v>19210</v>
      </c>
      <c r="D11287" s="2" t="s">
        <v>19212</v>
      </c>
      <c r="E11287" s="2" t="s">
        <v>19306</v>
      </c>
      <c r="F11287" s="2" t="s">
        <v>19336</v>
      </c>
      <c r="H11287" s="3" t="s">
        <v>19337</v>
      </c>
      <c r="L11287" s="35" t="s">
        <v>12</v>
      </c>
      <c r="M11287" s="35" t="s">
        <v>13</v>
      </c>
      <c r="N11287" s="35" t="s">
        <v>14</v>
      </c>
      <c r="O11287" s="105" t="s">
        <v>32311</v>
      </c>
      <c r="P11287" s="105" t="s">
        <v>33082</v>
      </c>
      <c r="Q11287" s="105" t="s">
        <v>31198</v>
      </c>
      <c r="R11287" s="50" t="s">
        <v>32319</v>
      </c>
      <c r="S11287" s="51" t="s">
        <v>32320</v>
      </c>
      <c r="T11287" s="51" t="s">
        <v>17</v>
      </c>
      <c r="U11287" s="51" t="s">
        <v>18</v>
      </c>
      <c r="V11287" s="51" t="s">
        <v>31184</v>
      </c>
      <c r="W11287" s="50" t="s">
        <v>32319</v>
      </c>
      <c r="X11287" s="51" t="s">
        <v>32320</v>
      </c>
      <c r="Y11287" s="51" t="s">
        <v>17</v>
      </c>
      <c r="Z11287" s="51" t="s">
        <v>18</v>
      </c>
      <c r="AA11287" s="51" t="s">
        <v>31184</v>
      </c>
      <c r="AN11287"/>
    </row>
    <row r="11288" spans="1:40" ht="28.8" x14ac:dyDescent="0.3">
      <c r="A11288" t="s">
        <v>32460</v>
      </c>
      <c r="B11288" s="2" t="s">
        <v>19</v>
      </c>
      <c r="C11288" s="2" t="s">
        <v>19210</v>
      </c>
      <c r="D11288" s="2" t="s">
        <v>19212</v>
      </c>
      <c r="E11288" s="2" t="s">
        <v>19306</v>
      </c>
      <c r="F11288" s="2" t="s">
        <v>19336</v>
      </c>
      <c r="G11288" s="2" t="s">
        <v>19338</v>
      </c>
      <c r="H11288" s="3" t="s">
        <v>19339</v>
      </c>
      <c r="I11288" s="3" t="s">
        <v>19340</v>
      </c>
      <c r="J11288" s="3">
        <v>4</v>
      </c>
      <c r="K11288" s="2" t="s">
        <v>36</v>
      </c>
      <c r="O11288" s="7" t="s">
        <v>32514</v>
      </c>
      <c r="P11288" s="2" t="s">
        <v>33584</v>
      </c>
      <c r="Q11288" s="2" t="s">
        <v>33579</v>
      </c>
      <c r="R11288" s="2">
        <v>15</v>
      </c>
      <c r="S11288" s="2">
        <v>15</v>
      </c>
      <c r="T11288" s="26" t="s">
        <v>31958</v>
      </c>
      <c r="V11288" s="26">
        <v>1</v>
      </c>
      <c r="W11288" s="26">
        <v>98.1</v>
      </c>
      <c r="X11288" s="26" t="s">
        <v>31202</v>
      </c>
      <c r="Y11288" s="26" t="s">
        <v>33583</v>
      </c>
      <c r="AA11288" s="26">
        <v>3</v>
      </c>
      <c r="AN11288"/>
    </row>
    <row r="11289" spans="1:40" ht="28.8" x14ac:dyDescent="0.3">
      <c r="A11289" t="s">
        <v>32460</v>
      </c>
      <c r="B11289" s="2" t="s">
        <v>19</v>
      </c>
      <c r="C11289" s="2" t="s">
        <v>19210</v>
      </c>
      <c r="D11289" s="2" t="s">
        <v>19212</v>
      </c>
      <c r="E11289" s="2" t="s">
        <v>19306</v>
      </c>
      <c r="F11289" s="2" t="s">
        <v>19336</v>
      </c>
      <c r="G11289" s="2" t="s">
        <v>19341</v>
      </c>
      <c r="H11289" s="3" t="s">
        <v>19342</v>
      </c>
      <c r="I11289" s="3" t="s">
        <v>19340</v>
      </c>
      <c r="K11289" s="2" t="s">
        <v>36</v>
      </c>
      <c r="O11289" s="7" t="s">
        <v>32514</v>
      </c>
      <c r="P11289" s="2" t="s">
        <v>33584</v>
      </c>
      <c r="Q11289" s="2" t="s">
        <v>33585</v>
      </c>
      <c r="R11289" s="2">
        <v>15</v>
      </c>
      <c r="S11289" s="2">
        <v>15</v>
      </c>
      <c r="T11289" s="26" t="s">
        <v>31958</v>
      </c>
      <c r="V11289" s="26">
        <v>1</v>
      </c>
      <c r="W11289" s="26">
        <v>98.1</v>
      </c>
      <c r="X11289" s="26" t="s">
        <v>31202</v>
      </c>
      <c r="Y11289" s="26" t="s">
        <v>33583</v>
      </c>
      <c r="AA11289" s="26">
        <v>3</v>
      </c>
      <c r="AN11289"/>
    </row>
    <row r="11290" spans="1:40" ht="28.8" x14ac:dyDescent="0.3">
      <c r="A11290" t="s">
        <v>32460</v>
      </c>
      <c r="B11290" s="2" t="s">
        <v>19</v>
      </c>
      <c r="C11290" s="2" t="s">
        <v>19210</v>
      </c>
      <c r="D11290" s="2" t="s">
        <v>19212</v>
      </c>
      <c r="E11290" s="2" t="s">
        <v>19306</v>
      </c>
      <c r="F11290" s="2" t="s">
        <v>19336</v>
      </c>
      <c r="G11290" s="2" t="s">
        <v>19343</v>
      </c>
      <c r="H11290" s="3" t="s">
        <v>19344</v>
      </c>
      <c r="I11290" s="3" t="s">
        <v>19340</v>
      </c>
      <c r="K11290" s="2" t="s">
        <v>36</v>
      </c>
      <c r="O11290" s="7" t="s">
        <v>32514</v>
      </c>
      <c r="P11290" s="2" t="s">
        <v>33584</v>
      </c>
      <c r="Q11290" s="2" t="s">
        <v>33586</v>
      </c>
      <c r="R11290" s="2">
        <v>15</v>
      </c>
      <c r="S11290" s="2">
        <v>15</v>
      </c>
      <c r="T11290" s="26" t="s">
        <v>31958</v>
      </c>
      <c r="V11290" s="26">
        <v>1</v>
      </c>
      <c r="W11290" s="26">
        <v>98.1</v>
      </c>
      <c r="X11290" s="26" t="s">
        <v>31202</v>
      </c>
      <c r="Y11290" s="26" t="s">
        <v>33583</v>
      </c>
      <c r="AA11290" s="26">
        <v>3</v>
      </c>
      <c r="AN11290"/>
    </row>
    <row r="11291" spans="1:40" x14ac:dyDescent="0.3">
      <c r="L11291" s="163" t="s">
        <v>0</v>
      </c>
      <c r="M11291" s="163"/>
      <c r="N11291" s="163"/>
      <c r="O11291" s="168" t="s">
        <v>1</v>
      </c>
      <c r="P11291" s="169"/>
      <c r="Q11291" s="170"/>
      <c r="R11291" s="165" t="s">
        <v>31230</v>
      </c>
      <c r="S11291" s="166"/>
      <c r="T11291" s="166"/>
      <c r="U11291" s="166"/>
      <c r="V11291" s="175"/>
      <c r="W11291" s="165" t="s">
        <v>33581</v>
      </c>
      <c r="X11291" s="166"/>
      <c r="Y11291" s="166"/>
      <c r="Z11291" s="166"/>
      <c r="AA11291" s="175"/>
    </row>
    <row r="11292" spans="1:40" ht="43.2" x14ac:dyDescent="0.3">
      <c r="B11292" s="2" t="s">
        <v>19</v>
      </c>
      <c r="C11292" s="2" t="s">
        <v>19210</v>
      </c>
      <c r="D11292" s="2" t="s">
        <v>19212</v>
      </c>
      <c r="E11292" s="2" t="s">
        <v>19306</v>
      </c>
      <c r="F11292" s="2" t="s">
        <v>19345</v>
      </c>
      <c r="H11292" s="3" t="s">
        <v>19346</v>
      </c>
      <c r="L11292" s="35" t="s">
        <v>12</v>
      </c>
      <c r="M11292" s="35" t="s">
        <v>13</v>
      </c>
      <c r="N11292" s="35" t="s">
        <v>14</v>
      </c>
      <c r="O11292" s="105" t="s">
        <v>32311</v>
      </c>
      <c r="P11292" s="105" t="s">
        <v>33082</v>
      </c>
      <c r="Q11292" s="105" t="s">
        <v>31198</v>
      </c>
      <c r="R11292" s="50" t="s">
        <v>32319</v>
      </c>
      <c r="S11292" s="51" t="s">
        <v>32320</v>
      </c>
      <c r="T11292" s="51" t="s">
        <v>17</v>
      </c>
      <c r="U11292" s="51" t="s">
        <v>18</v>
      </c>
      <c r="V11292" s="51" t="s">
        <v>31184</v>
      </c>
      <c r="W11292" s="50" t="s">
        <v>32319</v>
      </c>
      <c r="X11292" s="51" t="s">
        <v>32320</v>
      </c>
      <c r="Y11292" s="51" t="s">
        <v>17</v>
      </c>
      <c r="Z11292" s="51" t="s">
        <v>18</v>
      </c>
      <c r="AA11292" s="51" t="s">
        <v>31184</v>
      </c>
    </row>
    <row r="11293" spans="1:40" ht="28.8" x14ac:dyDescent="0.3">
      <c r="A11293" t="s">
        <v>32460</v>
      </c>
      <c r="B11293" s="2" t="s">
        <v>19</v>
      </c>
      <c r="C11293" s="2" t="s">
        <v>19210</v>
      </c>
      <c r="D11293" s="2" t="s">
        <v>19212</v>
      </c>
      <c r="E11293" s="2" t="s">
        <v>19306</v>
      </c>
      <c r="F11293" s="2" t="s">
        <v>19345</v>
      </c>
      <c r="G11293" s="2" t="s">
        <v>19347</v>
      </c>
      <c r="H11293" s="3" t="s">
        <v>19348</v>
      </c>
      <c r="I11293" s="3" t="s">
        <v>19340</v>
      </c>
      <c r="J11293" s="3">
        <v>1</v>
      </c>
      <c r="K11293" s="2" t="s">
        <v>36</v>
      </c>
      <c r="O11293" s="7" t="s">
        <v>32514</v>
      </c>
      <c r="P11293" s="2" t="s">
        <v>33584</v>
      </c>
      <c r="Q11293" s="2" t="s">
        <v>33579</v>
      </c>
      <c r="R11293" s="2">
        <v>15</v>
      </c>
      <c r="S11293" s="2">
        <v>15</v>
      </c>
      <c r="T11293" s="26" t="s">
        <v>31958</v>
      </c>
      <c r="V11293" s="26">
        <v>1</v>
      </c>
      <c r="W11293" s="26">
        <v>68.599999999999994</v>
      </c>
      <c r="X11293" s="26">
        <v>98.1</v>
      </c>
      <c r="Y11293" s="26" t="s">
        <v>33583</v>
      </c>
      <c r="AA11293" s="26">
        <v>2</v>
      </c>
    </row>
    <row r="11294" spans="1:40" ht="28.8" x14ac:dyDescent="0.3">
      <c r="A11294" t="s">
        <v>32460</v>
      </c>
      <c r="B11294" s="2" t="s">
        <v>19</v>
      </c>
      <c r="C11294" s="2" t="s">
        <v>19210</v>
      </c>
      <c r="D11294" s="2" t="s">
        <v>19212</v>
      </c>
      <c r="E11294" s="2" t="s">
        <v>19306</v>
      </c>
      <c r="F11294" s="2" t="s">
        <v>19345</v>
      </c>
      <c r="G11294" s="2" t="s">
        <v>19349</v>
      </c>
      <c r="H11294" s="3" t="s">
        <v>19350</v>
      </c>
      <c r="I11294" s="3" t="s">
        <v>19340</v>
      </c>
      <c r="K11294" s="2" t="s">
        <v>36</v>
      </c>
      <c r="O11294" s="7" t="s">
        <v>32514</v>
      </c>
      <c r="P11294" s="2" t="s">
        <v>33584</v>
      </c>
      <c r="Q11294" s="2" t="s">
        <v>33585</v>
      </c>
      <c r="R11294" s="2">
        <v>15</v>
      </c>
      <c r="S11294" s="2">
        <v>15</v>
      </c>
      <c r="T11294" s="26" t="s">
        <v>31958</v>
      </c>
      <c r="V11294" s="26">
        <v>1</v>
      </c>
      <c r="W11294" s="26">
        <v>68.599999999999994</v>
      </c>
      <c r="X11294" s="26">
        <v>98.1</v>
      </c>
      <c r="Y11294" s="26" t="s">
        <v>33583</v>
      </c>
      <c r="AA11294" s="26">
        <v>2</v>
      </c>
    </row>
    <row r="11295" spans="1:40" ht="28.8" x14ac:dyDescent="0.3">
      <c r="A11295" t="s">
        <v>32460</v>
      </c>
      <c r="B11295" s="2" t="s">
        <v>19</v>
      </c>
      <c r="C11295" s="2" t="s">
        <v>19210</v>
      </c>
      <c r="D11295" s="2" t="s">
        <v>19212</v>
      </c>
      <c r="E11295" s="2" t="s">
        <v>19306</v>
      </c>
      <c r="F11295" s="2" t="s">
        <v>19345</v>
      </c>
      <c r="G11295" s="2" t="s">
        <v>19351</v>
      </c>
      <c r="H11295" s="3" t="s">
        <v>19352</v>
      </c>
      <c r="I11295" s="3" t="s">
        <v>19340</v>
      </c>
      <c r="K11295" s="2" t="s">
        <v>36</v>
      </c>
      <c r="O11295" s="7" t="s">
        <v>32514</v>
      </c>
      <c r="P11295" s="2" t="s">
        <v>33584</v>
      </c>
      <c r="Q11295" s="2" t="s">
        <v>33586</v>
      </c>
      <c r="R11295" s="2">
        <v>15</v>
      </c>
      <c r="S11295" s="2">
        <v>15</v>
      </c>
      <c r="T11295" s="26" t="s">
        <v>31958</v>
      </c>
      <c r="V11295" s="26">
        <v>1</v>
      </c>
      <c r="W11295" s="26">
        <v>68.599999999999994</v>
      </c>
      <c r="X11295" s="26">
        <v>98.1</v>
      </c>
      <c r="Y11295" s="26" t="s">
        <v>33583</v>
      </c>
      <c r="AA11295" s="26">
        <v>2</v>
      </c>
    </row>
    <row r="11296" spans="1:40" x14ac:dyDescent="0.3">
      <c r="L11296" s="163" t="s">
        <v>0</v>
      </c>
      <c r="M11296" s="163"/>
      <c r="N11296" s="163"/>
      <c r="O11296" s="168" t="s">
        <v>1</v>
      </c>
      <c r="P11296" s="169"/>
      <c r="Q11296" s="170"/>
      <c r="R11296" s="165" t="s">
        <v>31230</v>
      </c>
      <c r="S11296" s="166"/>
      <c r="T11296" s="166"/>
      <c r="U11296" s="166"/>
      <c r="V11296" s="175"/>
      <c r="W11296" s="165" t="s">
        <v>33581</v>
      </c>
      <c r="X11296" s="166"/>
      <c r="Y11296" s="166"/>
      <c r="Z11296" s="166"/>
      <c r="AA11296" s="175"/>
    </row>
    <row r="11297" spans="1:27" ht="43.2" x14ac:dyDescent="0.3">
      <c r="B11297" s="2" t="s">
        <v>19</v>
      </c>
      <c r="C11297" s="2" t="s">
        <v>19210</v>
      </c>
      <c r="D11297" s="2" t="s">
        <v>19212</v>
      </c>
      <c r="E11297" s="2" t="s">
        <v>19306</v>
      </c>
      <c r="F11297" s="2" t="s">
        <v>19353</v>
      </c>
      <c r="H11297" s="3" t="s">
        <v>19354</v>
      </c>
      <c r="L11297" s="35" t="s">
        <v>12</v>
      </c>
      <c r="M11297" s="35" t="s">
        <v>13</v>
      </c>
      <c r="N11297" s="35" t="s">
        <v>14</v>
      </c>
      <c r="O11297" s="105" t="s">
        <v>32311</v>
      </c>
      <c r="P11297" s="105" t="s">
        <v>33082</v>
      </c>
      <c r="Q11297" s="105" t="s">
        <v>31198</v>
      </c>
      <c r="R11297" s="50" t="s">
        <v>32319</v>
      </c>
      <c r="S11297" s="51" t="s">
        <v>32320</v>
      </c>
      <c r="T11297" s="51" t="s">
        <v>17</v>
      </c>
      <c r="U11297" s="51" t="s">
        <v>18</v>
      </c>
      <c r="V11297" s="51" t="s">
        <v>31184</v>
      </c>
      <c r="W11297" s="50" t="s">
        <v>32319</v>
      </c>
      <c r="X11297" s="51" t="s">
        <v>32320</v>
      </c>
      <c r="Y11297" s="51" t="s">
        <v>17</v>
      </c>
      <c r="Z11297" s="51" t="s">
        <v>18</v>
      </c>
      <c r="AA11297" s="51" t="s">
        <v>31184</v>
      </c>
    </row>
    <row r="11298" spans="1:27" ht="28.8" x14ac:dyDescent="0.3">
      <c r="A11298" t="s">
        <v>32460</v>
      </c>
      <c r="B11298" s="2" t="s">
        <v>19</v>
      </c>
      <c r="C11298" s="2" t="s">
        <v>19210</v>
      </c>
      <c r="D11298" s="2" t="s">
        <v>19212</v>
      </c>
      <c r="E11298" s="2" t="s">
        <v>19306</v>
      </c>
      <c r="F11298" s="2" t="s">
        <v>19353</v>
      </c>
      <c r="G11298" s="2" t="s">
        <v>19355</v>
      </c>
      <c r="H11298" s="3" t="s">
        <v>19356</v>
      </c>
      <c r="I11298" s="3" t="s">
        <v>19340</v>
      </c>
      <c r="J11298" s="3">
        <v>1</v>
      </c>
      <c r="K11298" s="2" t="s">
        <v>36</v>
      </c>
      <c r="O11298" s="7" t="s">
        <v>32514</v>
      </c>
      <c r="P11298" s="2" t="s">
        <v>33584</v>
      </c>
      <c r="Q11298" s="2" t="s">
        <v>33579</v>
      </c>
      <c r="R11298" s="2">
        <v>15</v>
      </c>
      <c r="S11298" s="2">
        <v>15</v>
      </c>
      <c r="T11298" s="26" t="s">
        <v>31958</v>
      </c>
      <c r="V11298" s="26">
        <v>1</v>
      </c>
      <c r="W11298" s="26" t="s">
        <v>31202</v>
      </c>
      <c r="X11298" s="26">
        <v>68.599999999999994</v>
      </c>
      <c r="Y11298" s="26" t="s">
        <v>33583</v>
      </c>
      <c r="AA11298" s="26">
        <v>3</v>
      </c>
    </row>
    <row r="11299" spans="1:27" ht="28.8" x14ac:dyDescent="0.3">
      <c r="A11299" t="s">
        <v>32460</v>
      </c>
      <c r="B11299" s="2" t="s">
        <v>19</v>
      </c>
      <c r="C11299" s="2" t="s">
        <v>19210</v>
      </c>
      <c r="D11299" s="2" t="s">
        <v>19212</v>
      </c>
      <c r="E11299" s="2" t="s">
        <v>19306</v>
      </c>
      <c r="F11299" s="2" t="s">
        <v>19353</v>
      </c>
      <c r="G11299" s="2" t="s">
        <v>19357</v>
      </c>
      <c r="H11299" s="3" t="s">
        <v>19358</v>
      </c>
      <c r="I11299" s="3" t="s">
        <v>19340</v>
      </c>
      <c r="J11299" s="3">
        <v>10</v>
      </c>
      <c r="K11299" s="2" t="s">
        <v>36</v>
      </c>
      <c r="O11299" s="7" t="s">
        <v>32514</v>
      </c>
      <c r="P11299" s="2" t="s">
        <v>33584</v>
      </c>
      <c r="Q11299" s="2" t="s">
        <v>33585</v>
      </c>
      <c r="R11299" s="2">
        <v>15</v>
      </c>
      <c r="S11299" s="2">
        <v>15</v>
      </c>
      <c r="T11299" s="26" t="s">
        <v>31958</v>
      </c>
      <c r="V11299" s="26">
        <v>1</v>
      </c>
      <c r="W11299" s="26" t="s">
        <v>31202</v>
      </c>
      <c r="X11299" s="26">
        <v>68.599999999999994</v>
      </c>
      <c r="Y11299" s="26" t="s">
        <v>33583</v>
      </c>
      <c r="AA11299" s="26">
        <v>3</v>
      </c>
    </row>
    <row r="11300" spans="1:27" ht="28.8" x14ac:dyDescent="0.3">
      <c r="A11300" t="s">
        <v>32460</v>
      </c>
      <c r="B11300" s="2" t="s">
        <v>19</v>
      </c>
      <c r="C11300" s="2" t="s">
        <v>19210</v>
      </c>
      <c r="D11300" s="2" t="s">
        <v>19212</v>
      </c>
      <c r="E11300" s="2" t="s">
        <v>19306</v>
      </c>
      <c r="F11300" s="2" t="s">
        <v>19353</v>
      </c>
      <c r="G11300" s="2" t="s">
        <v>19359</v>
      </c>
      <c r="H11300" s="3" t="s">
        <v>19360</v>
      </c>
      <c r="I11300" s="3" t="s">
        <v>19340</v>
      </c>
      <c r="J11300" s="3">
        <v>10</v>
      </c>
      <c r="K11300" s="2" t="s">
        <v>36</v>
      </c>
      <c r="O11300" s="7" t="s">
        <v>32514</v>
      </c>
      <c r="P11300" s="2" t="s">
        <v>33584</v>
      </c>
      <c r="Q11300" s="2" t="s">
        <v>33586</v>
      </c>
      <c r="R11300" s="2">
        <v>15</v>
      </c>
      <c r="S11300" s="2">
        <v>15</v>
      </c>
      <c r="T11300" s="26" t="s">
        <v>31958</v>
      </c>
      <c r="V11300" s="26">
        <v>1</v>
      </c>
      <c r="W11300" s="26" t="s">
        <v>31202</v>
      </c>
      <c r="X11300" s="26">
        <v>68.599999999999994</v>
      </c>
      <c r="Y11300" s="26" t="s">
        <v>33583</v>
      </c>
      <c r="AA11300" s="26">
        <v>3</v>
      </c>
    </row>
    <row r="11301" spans="1:27" x14ac:dyDescent="0.3">
      <c r="B11301" s="2" t="s">
        <v>19</v>
      </c>
      <c r="C11301" s="2" t="s">
        <v>19210</v>
      </c>
      <c r="D11301" s="2" t="s">
        <v>19212</v>
      </c>
      <c r="E11301" s="2" t="s">
        <v>19361</v>
      </c>
      <c r="H11301" s="3" t="s">
        <v>19362</v>
      </c>
    </row>
    <row r="11302" spans="1:27" x14ac:dyDescent="0.3">
      <c r="L11302" s="163" t="s">
        <v>0</v>
      </c>
      <c r="M11302" s="163"/>
      <c r="N11302" s="163"/>
      <c r="O11302" s="163" t="s">
        <v>1</v>
      </c>
      <c r="P11302" s="163"/>
    </row>
    <row r="11303" spans="1:27" ht="43.2" x14ac:dyDescent="0.3">
      <c r="B11303" s="2" t="s">
        <v>19</v>
      </c>
      <c r="C11303" s="2" t="s">
        <v>19210</v>
      </c>
      <c r="D11303" s="2" t="s">
        <v>19212</v>
      </c>
      <c r="E11303" s="2" t="s">
        <v>19361</v>
      </c>
      <c r="F11303" s="2" t="s">
        <v>19363</v>
      </c>
      <c r="H11303" s="3" t="s">
        <v>19364</v>
      </c>
      <c r="L11303" s="35" t="s">
        <v>12</v>
      </c>
      <c r="M11303" s="35" t="s">
        <v>13</v>
      </c>
      <c r="N11303" s="35" t="s">
        <v>14</v>
      </c>
      <c r="O11303" s="35" t="s">
        <v>32311</v>
      </c>
      <c r="P11303" s="35" t="s">
        <v>31195</v>
      </c>
    </row>
    <row r="11304" spans="1:27" x14ac:dyDescent="0.3">
      <c r="B11304" s="4" t="s">
        <v>19</v>
      </c>
      <c r="C11304" s="4" t="s">
        <v>19210</v>
      </c>
      <c r="D11304" s="4" t="s">
        <v>19212</v>
      </c>
      <c r="E11304" s="4" t="s">
        <v>19361</v>
      </c>
      <c r="F11304" s="4" t="s">
        <v>19363</v>
      </c>
      <c r="G11304" s="4" t="s">
        <v>19365</v>
      </c>
      <c r="H11304" s="5" t="s">
        <v>19366</v>
      </c>
      <c r="I11304" s="5" t="s">
        <v>953</v>
      </c>
    </row>
    <row r="11305" spans="1:27" x14ac:dyDescent="0.3">
      <c r="B11305" s="4" t="s">
        <v>19</v>
      </c>
      <c r="C11305" s="4" t="s">
        <v>19210</v>
      </c>
      <c r="D11305" s="4" t="s">
        <v>19212</v>
      </c>
      <c r="E11305" s="4" t="s">
        <v>19361</v>
      </c>
      <c r="F11305" s="4" t="s">
        <v>19363</v>
      </c>
      <c r="G11305" s="4" t="s">
        <v>19367</v>
      </c>
      <c r="H11305" s="5" t="s">
        <v>19368</v>
      </c>
      <c r="I11305" s="5" t="s">
        <v>953</v>
      </c>
    </row>
    <row r="11306" spans="1:27" x14ac:dyDescent="0.3">
      <c r="B11306" s="2" t="s">
        <v>19</v>
      </c>
      <c r="C11306" s="2" t="s">
        <v>19210</v>
      </c>
      <c r="D11306" s="2" t="s">
        <v>19212</v>
      </c>
      <c r="E11306" s="2" t="s">
        <v>19369</v>
      </c>
      <c r="H11306" s="3" t="s">
        <v>19370</v>
      </c>
    </row>
    <row r="11307" spans="1:27" x14ac:dyDescent="0.3">
      <c r="L11307" s="163" t="s">
        <v>0</v>
      </c>
      <c r="M11307" s="163"/>
      <c r="N11307" s="163"/>
      <c r="O11307" s="163" t="s">
        <v>1</v>
      </c>
      <c r="P11307" s="163"/>
      <c r="Q11307" s="163"/>
      <c r="R11307" s="163"/>
    </row>
    <row r="11308" spans="1:27" ht="43.2" x14ac:dyDescent="0.3">
      <c r="B11308" s="2" t="s">
        <v>19</v>
      </c>
      <c r="C11308" s="2" t="s">
        <v>19210</v>
      </c>
      <c r="D11308" s="2" t="s">
        <v>19212</v>
      </c>
      <c r="E11308" s="2" t="s">
        <v>19369</v>
      </c>
      <c r="F11308" s="2" t="s">
        <v>19371</v>
      </c>
      <c r="H11308" s="3" t="s">
        <v>19372</v>
      </c>
      <c r="L11308" s="35" t="s">
        <v>12</v>
      </c>
      <c r="M11308" s="35" t="s">
        <v>13</v>
      </c>
      <c r="N11308" s="35" t="s">
        <v>14</v>
      </c>
      <c r="O11308" s="35" t="s">
        <v>32311</v>
      </c>
      <c r="P11308" s="35" t="s">
        <v>31195</v>
      </c>
      <c r="Q11308" s="105" t="s">
        <v>31198</v>
      </c>
      <c r="R11308" s="105" t="s">
        <v>32500</v>
      </c>
    </row>
    <row r="11309" spans="1:27" ht="28.8" x14ac:dyDescent="0.3">
      <c r="A11309" t="s">
        <v>32460</v>
      </c>
      <c r="B11309" s="2" t="s">
        <v>19</v>
      </c>
      <c r="C11309" s="2" t="s">
        <v>19210</v>
      </c>
      <c r="D11309" s="2" t="s">
        <v>19212</v>
      </c>
      <c r="E11309" s="2" t="s">
        <v>19369</v>
      </c>
      <c r="F11309" s="2" t="s">
        <v>19371</v>
      </c>
      <c r="G11309" s="2" t="s">
        <v>19373</v>
      </c>
      <c r="H11309" s="6" t="s">
        <v>19374</v>
      </c>
      <c r="I11309" s="3" t="s">
        <v>19375</v>
      </c>
      <c r="J11309" s="3">
        <v>583</v>
      </c>
      <c r="K11309" s="26" t="s">
        <v>36</v>
      </c>
      <c r="O11309" s="7" t="s">
        <v>33587</v>
      </c>
      <c r="P11309" s="7" t="s">
        <v>33088</v>
      </c>
      <c r="R11309" s="2" t="s">
        <v>33590</v>
      </c>
    </row>
    <row r="11310" spans="1:27" ht="28.8" x14ac:dyDescent="0.3">
      <c r="A11310" t="s">
        <v>32460</v>
      </c>
      <c r="B11310" s="2" t="s">
        <v>19</v>
      </c>
      <c r="C11310" s="2" t="s">
        <v>19210</v>
      </c>
      <c r="D11310" s="2" t="s">
        <v>19212</v>
      </c>
      <c r="E11310" s="2" t="s">
        <v>19369</v>
      </c>
      <c r="F11310" s="2" t="s">
        <v>19371</v>
      </c>
      <c r="G11310" s="2" t="s">
        <v>19376</v>
      </c>
      <c r="H11310" s="6" t="s">
        <v>19377</v>
      </c>
      <c r="I11310" s="3" t="s">
        <v>19375</v>
      </c>
      <c r="J11310" s="3">
        <v>1419</v>
      </c>
      <c r="K11310" s="26" t="s">
        <v>36</v>
      </c>
      <c r="O11310" s="7" t="s">
        <v>33587</v>
      </c>
      <c r="P11310" s="7" t="s">
        <v>33088</v>
      </c>
      <c r="R11310" s="2" t="s">
        <v>33591</v>
      </c>
    </row>
    <row r="11311" spans="1:27" ht="28.8" x14ac:dyDescent="0.3">
      <c r="A11311" t="s">
        <v>32460</v>
      </c>
      <c r="B11311" s="2" t="s">
        <v>19</v>
      </c>
      <c r="C11311" s="2" t="s">
        <v>19210</v>
      </c>
      <c r="D11311" s="2" t="s">
        <v>19212</v>
      </c>
      <c r="E11311" s="2" t="s">
        <v>19369</v>
      </c>
      <c r="F11311" s="2" t="s">
        <v>19371</v>
      </c>
      <c r="G11311" s="2" t="s">
        <v>19378</v>
      </c>
      <c r="H11311" s="6" t="s">
        <v>19379</v>
      </c>
      <c r="I11311" s="3" t="s">
        <v>19375</v>
      </c>
      <c r="J11311" s="3">
        <v>95</v>
      </c>
      <c r="K11311" s="26" t="s">
        <v>36</v>
      </c>
      <c r="O11311" s="7" t="s">
        <v>33587</v>
      </c>
      <c r="P11311" s="7" t="s">
        <v>33588</v>
      </c>
      <c r="R11311" s="2" t="s">
        <v>33590</v>
      </c>
    </row>
    <row r="11312" spans="1:27" ht="28.8" x14ac:dyDescent="0.3">
      <c r="A11312" t="s">
        <v>32460</v>
      </c>
      <c r="B11312" s="2" t="s">
        <v>19</v>
      </c>
      <c r="C11312" s="2" t="s">
        <v>19210</v>
      </c>
      <c r="D11312" s="2" t="s">
        <v>19212</v>
      </c>
      <c r="E11312" s="2" t="s">
        <v>19369</v>
      </c>
      <c r="F11312" s="2" t="s">
        <v>19371</v>
      </c>
      <c r="G11312" s="2" t="s">
        <v>19380</v>
      </c>
      <c r="H11312" s="6" t="s">
        <v>19381</v>
      </c>
      <c r="I11312" s="3" t="s">
        <v>19375</v>
      </c>
      <c r="J11312" s="3">
        <v>439</v>
      </c>
      <c r="K11312" s="26" t="s">
        <v>36</v>
      </c>
      <c r="O11312" s="7" t="s">
        <v>33587</v>
      </c>
      <c r="P11312" s="7" t="s">
        <v>33588</v>
      </c>
      <c r="R11312" s="2" t="s">
        <v>33591</v>
      </c>
    </row>
    <row r="11313" spans="1:22" ht="28.8" x14ac:dyDescent="0.3">
      <c r="A11313" t="s">
        <v>32460</v>
      </c>
      <c r="B11313" s="2" t="s">
        <v>19</v>
      </c>
      <c r="C11313" s="2" t="s">
        <v>19210</v>
      </c>
      <c r="D11313" s="2" t="s">
        <v>19212</v>
      </c>
      <c r="E11313" s="2" t="s">
        <v>19369</v>
      </c>
      <c r="F11313" s="2" t="s">
        <v>19371</v>
      </c>
      <c r="G11313" s="2" t="s">
        <v>19382</v>
      </c>
      <c r="H11313" s="6" t="s">
        <v>19383</v>
      </c>
      <c r="I11313" s="3" t="s">
        <v>19375</v>
      </c>
      <c r="J11313" s="3">
        <v>23</v>
      </c>
      <c r="K11313" s="26" t="s">
        <v>36</v>
      </c>
      <c r="O11313" s="7" t="s">
        <v>33587</v>
      </c>
      <c r="P11313" s="7" t="s">
        <v>33088</v>
      </c>
      <c r="Q11313" s="2" t="s">
        <v>33589</v>
      </c>
      <c r="R11313" s="2" t="s">
        <v>33590</v>
      </c>
    </row>
    <row r="11314" spans="1:22" ht="28.8" x14ac:dyDescent="0.3">
      <c r="A11314" t="s">
        <v>32460</v>
      </c>
      <c r="B11314" s="2" t="s">
        <v>19</v>
      </c>
      <c r="C11314" s="2" t="s">
        <v>19210</v>
      </c>
      <c r="D11314" s="2" t="s">
        <v>19212</v>
      </c>
      <c r="E11314" s="2" t="s">
        <v>19369</v>
      </c>
      <c r="F11314" s="2" t="s">
        <v>19371</v>
      </c>
      <c r="G11314" s="2" t="s">
        <v>19384</v>
      </c>
      <c r="H11314" s="6" t="s">
        <v>19385</v>
      </c>
      <c r="I11314" s="3" t="s">
        <v>19375</v>
      </c>
      <c r="J11314" s="3">
        <v>170</v>
      </c>
      <c r="K11314" s="26" t="s">
        <v>36</v>
      </c>
      <c r="O11314" s="7" t="s">
        <v>33587</v>
      </c>
      <c r="P11314" s="7" t="s">
        <v>33088</v>
      </c>
      <c r="Q11314" s="2" t="s">
        <v>33589</v>
      </c>
      <c r="R11314" s="2" t="s">
        <v>33591</v>
      </c>
    </row>
    <row r="11315" spans="1:22" x14ac:dyDescent="0.3">
      <c r="L11315" s="163" t="s">
        <v>0</v>
      </c>
      <c r="M11315" s="163"/>
      <c r="N11315" s="163"/>
      <c r="O11315" s="163" t="s">
        <v>1</v>
      </c>
      <c r="P11315" s="163"/>
    </row>
    <row r="11316" spans="1:22" ht="43.2" x14ac:dyDescent="0.3">
      <c r="B11316" s="2" t="s">
        <v>19</v>
      </c>
      <c r="C11316" s="2" t="s">
        <v>19210</v>
      </c>
      <c r="D11316" s="2" t="s">
        <v>19212</v>
      </c>
      <c r="E11316" s="2" t="s">
        <v>19369</v>
      </c>
      <c r="F11316" s="2" t="s">
        <v>19386</v>
      </c>
      <c r="H11316" s="3" t="s">
        <v>19387</v>
      </c>
      <c r="L11316" s="35" t="s">
        <v>12</v>
      </c>
      <c r="M11316" s="35" t="s">
        <v>13</v>
      </c>
      <c r="N11316" s="35" t="s">
        <v>14</v>
      </c>
      <c r="O11316" s="35" t="s">
        <v>32311</v>
      </c>
      <c r="P11316" s="35" t="s">
        <v>31195</v>
      </c>
    </row>
    <row r="11317" spans="1:22" x14ac:dyDescent="0.3">
      <c r="B11317" s="4" t="s">
        <v>19</v>
      </c>
      <c r="C11317" s="4" t="s">
        <v>19210</v>
      </c>
      <c r="D11317" s="4" t="s">
        <v>19212</v>
      </c>
      <c r="E11317" s="4" t="s">
        <v>19369</v>
      </c>
      <c r="F11317" s="4" t="s">
        <v>19386</v>
      </c>
      <c r="G11317" s="4" t="s">
        <v>19388</v>
      </c>
      <c r="H11317" s="5" t="s">
        <v>19389</v>
      </c>
      <c r="I11317" s="5" t="s">
        <v>1792</v>
      </c>
    </row>
    <row r="11318" spans="1:22" x14ac:dyDescent="0.3">
      <c r="B11318" s="4" t="s">
        <v>19</v>
      </c>
      <c r="C11318" s="4" t="s">
        <v>19210</v>
      </c>
      <c r="D11318" s="4" t="s">
        <v>19212</v>
      </c>
      <c r="E11318" s="4" t="s">
        <v>19369</v>
      </c>
      <c r="F11318" s="4" t="s">
        <v>19386</v>
      </c>
      <c r="G11318" s="4" t="s">
        <v>19390</v>
      </c>
      <c r="H11318" s="5" t="s">
        <v>19391</v>
      </c>
      <c r="I11318" s="5" t="s">
        <v>1792</v>
      </c>
    </row>
    <row r="11319" spans="1:22" x14ac:dyDescent="0.3">
      <c r="B11319" s="4" t="s">
        <v>19</v>
      </c>
      <c r="C11319" s="4" t="s">
        <v>19210</v>
      </c>
      <c r="D11319" s="4" t="s">
        <v>19212</v>
      </c>
      <c r="E11319" s="4" t="s">
        <v>19369</v>
      </c>
      <c r="F11319" s="4" t="s">
        <v>19386</v>
      </c>
      <c r="G11319" s="4" t="s">
        <v>19392</v>
      </c>
      <c r="H11319" s="5" t="s">
        <v>19393</v>
      </c>
      <c r="I11319" s="5" t="s">
        <v>1792</v>
      </c>
    </row>
    <row r="11320" spans="1:22" x14ac:dyDescent="0.3">
      <c r="L11320" s="163" t="s">
        <v>0</v>
      </c>
      <c r="M11320" s="163"/>
      <c r="N11320" s="163"/>
      <c r="O11320" s="163" t="s">
        <v>1</v>
      </c>
      <c r="P11320" s="163"/>
      <c r="Q11320" s="163"/>
    </row>
    <row r="11321" spans="1:22" ht="43.2" x14ac:dyDescent="0.3">
      <c r="B11321" s="2" t="s">
        <v>19</v>
      </c>
      <c r="C11321" s="2" t="s">
        <v>19210</v>
      </c>
      <c r="D11321" s="2" t="s">
        <v>19212</v>
      </c>
      <c r="E11321" s="2" t="s">
        <v>19369</v>
      </c>
      <c r="F11321" s="2" t="s">
        <v>19394</v>
      </c>
      <c r="H11321" s="3" t="s">
        <v>19395</v>
      </c>
      <c r="L11321" s="35" t="s">
        <v>12</v>
      </c>
      <c r="M11321" s="35" t="s">
        <v>13</v>
      </c>
      <c r="N11321" s="35" t="s">
        <v>14</v>
      </c>
      <c r="O11321" s="35" t="s">
        <v>32311</v>
      </c>
      <c r="P11321" s="35" t="s">
        <v>31195</v>
      </c>
      <c r="Q11321" s="105" t="s">
        <v>31196</v>
      </c>
    </row>
    <row r="11322" spans="1:22" x14ac:dyDescent="0.3">
      <c r="A11322" t="s">
        <v>32460</v>
      </c>
      <c r="B11322" s="2" t="s">
        <v>19</v>
      </c>
      <c r="C11322" s="2" t="s">
        <v>19210</v>
      </c>
      <c r="D11322" s="2" t="s">
        <v>19212</v>
      </c>
      <c r="E11322" s="2" t="s">
        <v>19369</v>
      </c>
      <c r="F11322" s="2" t="s">
        <v>19394</v>
      </c>
      <c r="G11322" s="2" t="s">
        <v>19396</v>
      </c>
      <c r="H11322" s="6" t="s">
        <v>19397</v>
      </c>
      <c r="I11322" s="3" t="s">
        <v>19398</v>
      </c>
      <c r="K11322" s="26" t="s">
        <v>36</v>
      </c>
      <c r="O11322" s="7" t="s">
        <v>33587</v>
      </c>
      <c r="P11322" s="7" t="s">
        <v>33088</v>
      </c>
      <c r="Q11322" s="2" t="s">
        <v>33592</v>
      </c>
    </row>
    <row r="11323" spans="1:22" x14ac:dyDescent="0.3">
      <c r="A11323" t="s">
        <v>32460</v>
      </c>
      <c r="B11323" s="2" t="s">
        <v>19</v>
      </c>
      <c r="C11323" s="2" t="s">
        <v>19210</v>
      </c>
      <c r="D11323" s="2" t="s">
        <v>19212</v>
      </c>
      <c r="E11323" s="2" t="s">
        <v>19369</v>
      </c>
      <c r="F11323" s="2" t="s">
        <v>19394</v>
      </c>
      <c r="G11323" s="2" t="s">
        <v>19399</v>
      </c>
      <c r="H11323" s="6" t="s">
        <v>19400</v>
      </c>
      <c r="I11323" s="3" t="s">
        <v>19398</v>
      </c>
      <c r="J11323" s="3">
        <v>9</v>
      </c>
      <c r="K11323" s="26" t="s">
        <v>36</v>
      </c>
      <c r="O11323" s="7" t="s">
        <v>33587</v>
      </c>
      <c r="P11323" s="7" t="s">
        <v>33588</v>
      </c>
      <c r="Q11323" s="2" t="s">
        <v>33592</v>
      </c>
    </row>
    <row r="11324" spans="1:22" x14ac:dyDescent="0.3">
      <c r="B11324" s="2" t="s">
        <v>19</v>
      </c>
      <c r="C11324" s="2" t="s">
        <v>19210</v>
      </c>
      <c r="D11324" s="2" t="s">
        <v>19212</v>
      </c>
      <c r="E11324" s="2" t="s">
        <v>19401</v>
      </c>
      <c r="H11324" s="3" t="s">
        <v>19402</v>
      </c>
    </row>
    <row r="11325" spans="1:22" x14ac:dyDescent="0.3">
      <c r="L11325" s="163" t="s">
        <v>0</v>
      </c>
      <c r="M11325" s="163"/>
      <c r="N11325" s="163"/>
      <c r="O11325" s="163" t="s">
        <v>1</v>
      </c>
      <c r="P11325" s="163"/>
      <c r="Q11325" s="163"/>
      <c r="R11325" s="165" t="s">
        <v>31194</v>
      </c>
      <c r="S11325" s="166"/>
      <c r="T11325" s="166"/>
      <c r="U11325" s="166"/>
      <c r="V11325" s="175"/>
    </row>
    <row r="11326" spans="1:22" ht="43.2" x14ac:dyDescent="0.3">
      <c r="B11326" s="2" t="s">
        <v>19</v>
      </c>
      <c r="C11326" s="2" t="s">
        <v>19210</v>
      </c>
      <c r="D11326" s="2" t="s">
        <v>19212</v>
      </c>
      <c r="E11326" s="2" t="s">
        <v>19401</v>
      </c>
      <c r="F11326" s="2" t="s">
        <v>19403</v>
      </c>
      <c r="H11326" s="3" t="s">
        <v>19404</v>
      </c>
      <c r="L11326" s="35" t="s">
        <v>12</v>
      </c>
      <c r="M11326" s="35" t="s">
        <v>13</v>
      </c>
      <c r="N11326" s="35" t="s">
        <v>14</v>
      </c>
      <c r="O11326" s="35" t="s">
        <v>32311</v>
      </c>
      <c r="P11326" s="35" t="s">
        <v>31198</v>
      </c>
      <c r="Q11326" s="105" t="s">
        <v>33082</v>
      </c>
      <c r="R11326" s="50" t="s">
        <v>32319</v>
      </c>
      <c r="S11326" s="51" t="s">
        <v>32320</v>
      </c>
      <c r="T11326" s="51" t="s">
        <v>17</v>
      </c>
      <c r="U11326" s="51" t="s">
        <v>18</v>
      </c>
      <c r="V11326" s="51" t="s">
        <v>31184</v>
      </c>
    </row>
    <row r="11327" spans="1:22" ht="28.8" x14ac:dyDescent="0.3">
      <c r="A11327" t="s">
        <v>32460</v>
      </c>
      <c r="B11327" s="2" t="s">
        <v>19</v>
      </c>
      <c r="C11327" s="2" t="s">
        <v>19210</v>
      </c>
      <c r="D11327" s="2" t="s">
        <v>19212</v>
      </c>
      <c r="E11327" s="2" t="s">
        <v>19401</v>
      </c>
      <c r="F11327" s="2" t="s">
        <v>19403</v>
      </c>
      <c r="G11327" s="2" t="s">
        <v>19405</v>
      </c>
      <c r="H11327" s="3" t="s">
        <v>19406</v>
      </c>
      <c r="I11327" s="3" t="s">
        <v>19407</v>
      </c>
      <c r="J11327" s="3">
        <v>2</v>
      </c>
      <c r="K11327" s="26" t="s">
        <v>36</v>
      </c>
      <c r="O11327" s="7" t="s">
        <v>33593</v>
      </c>
      <c r="P11327" s="7" t="s">
        <v>33594</v>
      </c>
      <c r="Q11327" s="2" t="s">
        <v>33596</v>
      </c>
      <c r="R11327" s="2">
        <v>10</v>
      </c>
      <c r="S11327" s="2">
        <v>10</v>
      </c>
      <c r="T11327" s="2" t="s">
        <v>31958</v>
      </c>
      <c r="V11327" s="26">
        <v>1</v>
      </c>
    </row>
    <row r="11328" spans="1:22" ht="28.8" x14ac:dyDescent="0.3">
      <c r="A11328" t="s">
        <v>32460</v>
      </c>
      <c r="B11328" s="2" t="s">
        <v>19</v>
      </c>
      <c r="C11328" s="2" t="s">
        <v>19210</v>
      </c>
      <c r="D11328" s="2" t="s">
        <v>19212</v>
      </c>
      <c r="E11328" s="2" t="s">
        <v>19401</v>
      </c>
      <c r="F11328" s="2" t="s">
        <v>19403</v>
      </c>
      <c r="G11328" s="2" t="s">
        <v>19408</v>
      </c>
      <c r="H11328" s="3" t="s">
        <v>19409</v>
      </c>
      <c r="I11328" s="3" t="s">
        <v>19407</v>
      </c>
      <c r="K11328" s="26" t="s">
        <v>36</v>
      </c>
      <c r="O11328" s="7" t="s">
        <v>33593</v>
      </c>
      <c r="P11328" s="7" t="s">
        <v>33595</v>
      </c>
      <c r="Q11328" s="2" t="s">
        <v>33597</v>
      </c>
      <c r="R11328" s="2">
        <v>10</v>
      </c>
      <c r="S11328" s="2">
        <v>10</v>
      </c>
      <c r="T11328" s="2" t="s">
        <v>31958</v>
      </c>
      <c r="V11328" s="26">
        <v>1</v>
      </c>
    </row>
    <row r="11329" spans="1:23" ht="28.8" x14ac:dyDescent="0.3">
      <c r="A11329" t="s">
        <v>32460</v>
      </c>
      <c r="B11329" s="2" t="s">
        <v>19</v>
      </c>
      <c r="C11329" s="2" t="s">
        <v>19210</v>
      </c>
      <c r="D11329" s="2" t="s">
        <v>19212</v>
      </c>
      <c r="E11329" s="2" t="s">
        <v>19401</v>
      </c>
      <c r="F11329" s="2" t="s">
        <v>19403</v>
      </c>
      <c r="G11329" s="2" t="s">
        <v>19410</v>
      </c>
      <c r="H11329" s="3" t="s">
        <v>19411</v>
      </c>
      <c r="I11329" s="3" t="s">
        <v>19407</v>
      </c>
      <c r="K11329" s="26" t="s">
        <v>36</v>
      </c>
      <c r="O11329" s="7" t="s">
        <v>33593</v>
      </c>
      <c r="P11329" s="7" t="s">
        <v>33595</v>
      </c>
      <c r="Q11329" s="2" t="s">
        <v>33597</v>
      </c>
      <c r="R11329" s="2">
        <v>12</v>
      </c>
      <c r="S11329" s="2">
        <v>12</v>
      </c>
      <c r="T11329" s="2" t="s">
        <v>31958</v>
      </c>
      <c r="V11329" s="26">
        <v>1</v>
      </c>
    </row>
    <row r="11330" spans="1:23" x14ac:dyDescent="0.3">
      <c r="B11330" s="2" t="s">
        <v>19</v>
      </c>
      <c r="C11330" s="2" t="s">
        <v>19210</v>
      </c>
      <c r="D11330" s="2" t="s">
        <v>19212</v>
      </c>
      <c r="E11330" s="2" t="s">
        <v>19412</v>
      </c>
      <c r="H11330" s="3" t="s">
        <v>19413</v>
      </c>
    </row>
    <row r="11331" spans="1:23" x14ac:dyDescent="0.3">
      <c r="L11331" s="163" t="s">
        <v>0</v>
      </c>
      <c r="M11331" s="163"/>
      <c r="N11331" s="163"/>
      <c r="O11331" s="163" t="s">
        <v>1</v>
      </c>
      <c r="P11331" s="163"/>
      <c r="Q11331" s="163"/>
      <c r="R11331" s="165" t="s">
        <v>31310</v>
      </c>
      <c r="S11331" s="166"/>
      <c r="T11331" s="166"/>
      <c r="U11331" s="166"/>
      <c r="V11331" s="175"/>
    </row>
    <row r="11332" spans="1:23" ht="43.2" x14ac:dyDescent="0.3">
      <c r="B11332" s="2" t="s">
        <v>19</v>
      </c>
      <c r="C11332" s="2" t="s">
        <v>19210</v>
      </c>
      <c r="D11332" s="2" t="s">
        <v>19212</v>
      </c>
      <c r="E11332" s="2" t="s">
        <v>19412</v>
      </c>
      <c r="F11332" s="2" t="s">
        <v>19414</v>
      </c>
      <c r="H11332" s="3" t="s">
        <v>19415</v>
      </c>
      <c r="L11332" s="35" t="s">
        <v>12</v>
      </c>
      <c r="M11332" s="35" t="s">
        <v>13</v>
      </c>
      <c r="N11332" s="35" t="s">
        <v>14</v>
      </c>
      <c r="O11332" s="35" t="s">
        <v>32311</v>
      </c>
      <c r="P11332" s="35" t="s">
        <v>31195</v>
      </c>
      <c r="Q11332" s="105" t="s">
        <v>31198</v>
      </c>
      <c r="R11332" s="50" t="s">
        <v>32319</v>
      </c>
      <c r="S11332" s="51" t="s">
        <v>32320</v>
      </c>
      <c r="T11332" s="51" t="s">
        <v>17</v>
      </c>
      <c r="U11332" s="51" t="s">
        <v>18</v>
      </c>
      <c r="V11332" s="51" t="s">
        <v>31184</v>
      </c>
    </row>
    <row r="11333" spans="1:23" ht="43.2" x14ac:dyDescent="0.3">
      <c r="A11333" t="s">
        <v>32460</v>
      </c>
      <c r="B11333" s="2" t="s">
        <v>19</v>
      </c>
      <c r="C11333" s="2" t="s">
        <v>19210</v>
      </c>
      <c r="D11333" s="2" t="s">
        <v>19212</v>
      </c>
      <c r="E11333" s="2" t="s">
        <v>19412</v>
      </c>
      <c r="F11333" s="2" t="s">
        <v>19414</v>
      </c>
      <c r="G11333" s="2" t="s">
        <v>19416</v>
      </c>
      <c r="H11333" s="6" t="s">
        <v>19417</v>
      </c>
      <c r="I11333" s="3" t="s">
        <v>19418</v>
      </c>
      <c r="J11333" s="3">
        <v>8</v>
      </c>
      <c r="K11333" s="26" t="s">
        <v>36</v>
      </c>
      <c r="O11333" s="7" t="s">
        <v>33598</v>
      </c>
      <c r="P11333" s="7" t="s">
        <v>33599</v>
      </c>
      <c r="Q11333" s="2" t="s">
        <v>33600</v>
      </c>
    </row>
    <row r="11334" spans="1:23" ht="43.2" x14ac:dyDescent="0.3">
      <c r="A11334" t="s">
        <v>32460</v>
      </c>
      <c r="B11334" s="2" t="s">
        <v>19</v>
      </c>
      <c r="C11334" s="2" t="s">
        <v>19210</v>
      </c>
      <c r="D11334" s="2" t="s">
        <v>19212</v>
      </c>
      <c r="E11334" s="2" t="s">
        <v>19412</v>
      </c>
      <c r="F11334" s="2" t="s">
        <v>19414</v>
      </c>
      <c r="G11334" s="2" t="s">
        <v>19419</v>
      </c>
      <c r="H11334" s="3" t="s">
        <v>19420</v>
      </c>
      <c r="I11334" s="3" t="s">
        <v>19418</v>
      </c>
      <c r="J11334" s="3">
        <v>42</v>
      </c>
      <c r="K11334" s="26" t="s">
        <v>36</v>
      </c>
      <c r="O11334" s="7" t="s">
        <v>33598</v>
      </c>
      <c r="P11334" s="7" t="s">
        <v>33599</v>
      </c>
      <c r="Q11334" s="2" t="s">
        <v>31746</v>
      </c>
      <c r="R11334" s="2">
        <v>0</v>
      </c>
      <c r="S11334" s="2">
        <v>3</v>
      </c>
      <c r="T11334" s="2" t="s">
        <v>31313</v>
      </c>
      <c r="V11334" s="26">
        <v>3</v>
      </c>
    </row>
    <row r="11335" spans="1:23" ht="43.2" x14ac:dyDescent="0.3">
      <c r="A11335" t="s">
        <v>32460</v>
      </c>
      <c r="B11335" s="2" t="s">
        <v>19</v>
      </c>
      <c r="C11335" s="2" t="s">
        <v>19210</v>
      </c>
      <c r="D11335" s="2" t="s">
        <v>19212</v>
      </c>
      <c r="E11335" s="2" t="s">
        <v>19412</v>
      </c>
      <c r="F11335" s="2" t="s">
        <v>19414</v>
      </c>
      <c r="G11335" s="2" t="s">
        <v>19421</v>
      </c>
      <c r="H11335" s="3" t="s">
        <v>19422</v>
      </c>
      <c r="I11335" s="3" t="s">
        <v>19418</v>
      </c>
      <c r="J11335" s="3">
        <v>37</v>
      </c>
      <c r="K11335" s="26" t="s">
        <v>36</v>
      </c>
      <c r="O11335" s="7" t="s">
        <v>33598</v>
      </c>
      <c r="P11335" s="7" t="s">
        <v>33599</v>
      </c>
      <c r="Q11335" s="2" t="s">
        <v>31746</v>
      </c>
      <c r="R11335" s="2">
        <v>3</v>
      </c>
      <c r="S11335" s="2">
        <v>10.5</v>
      </c>
      <c r="T11335" s="2" t="s">
        <v>31313</v>
      </c>
      <c r="V11335" s="26">
        <v>3</v>
      </c>
    </row>
    <row r="11336" spans="1:23" ht="43.2" x14ac:dyDescent="0.3">
      <c r="A11336" t="s">
        <v>32460</v>
      </c>
      <c r="B11336" s="2" t="s">
        <v>19</v>
      </c>
      <c r="C11336" s="2" t="s">
        <v>19210</v>
      </c>
      <c r="D11336" s="2" t="s">
        <v>19212</v>
      </c>
      <c r="E11336" s="2" t="s">
        <v>19412</v>
      </c>
      <c r="F11336" s="2" t="s">
        <v>19414</v>
      </c>
      <c r="G11336" s="2" t="s">
        <v>19423</v>
      </c>
      <c r="H11336" s="3" t="s">
        <v>19424</v>
      </c>
      <c r="I11336" s="3" t="s">
        <v>19418</v>
      </c>
      <c r="J11336" s="3">
        <v>24</v>
      </c>
      <c r="K11336" s="26" t="s">
        <v>36</v>
      </c>
      <c r="O11336" s="7" t="s">
        <v>33598</v>
      </c>
      <c r="P11336" s="7" t="s">
        <v>33599</v>
      </c>
      <c r="Q11336" s="2" t="s">
        <v>31746</v>
      </c>
      <c r="R11336" s="2">
        <v>10.5</v>
      </c>
      <c r="S11336" s="2" t="s">
        <v>31202</v>
      </c>
      <c r="T11336" s="2" t="s">
        <v>31313</v>
      </c>
      <c r="V11336" s="26">
        <v>3</v>
      </c>
    </row>
    <row r="11337" spans="1:23" x14ac:dyDescent="0.3">
      <c r="B11337" s="2" t="s">
        <v>19</v>
      </c>
      <c r="C11337" s="2" t="s">
        <v>19210</v>
      </c>
      <c r="D11337" s="2" t="s">
        <v>19212</v>
      </c>
      <c r="E11337" s="2" t="s">
        <v>19425</v>
      </c>
      <c r="H11337" s="3" t="s">
        <v>19426</v>
      </c>
    </row>
    <row r="11338" spans="1:23" x14ac:dyDescent="0.3">
      <c r="L11338" s="163" t="s">
        <v>0</v>
      </c>
      <c r="M11338" s="163"/>
      <c r="N11338" s="163"/>
      <c r="O11338" s="163" t="s">
        <v>1</v>
      </c>
      <c r="P11338" s="163"/>
      <c r="Q11338" s="163"/>
      <c r="R11338" s="163"/>
      <c r="S11338" s="165" t="s">
        <v>31230</v>
      </c>
      <c r="T11338" s="166"/>
      <c r="U11338" s="166"/>
      <c r="V11338" s="166"/>
      <c r="W11338" s="175"/>
    </row>
    <row r="11339" spans="1:23" ht="43.2" x14ac:dyDescent="0.3">
      <c r="B11339" s="2" t="s">
        <v>19</v>
      </c>
      <c r="C11339" s="2" t="s">
        <v>19210</v>
      </c>
      <c r="D11339" s="2" t="s">
        <v>19212</v>
      </c>
      <c r="E11339" s="2" t="s">
        <v>19425</v>
      </c>
      <c r="F11339" s="2" t="s">
        <v>19427</v>
      </c>
      <c r="H11339" s="3" t="s">
        <v>19428</v>
      </c>
      <c r="L11339" s="35" t="s">
        <v>12</v>
      </c>
      <c r="M11339" s="35" t="s">
        <v>13</v>
      </c>
      <c r="N11339" s="35" t="s">
        <v>14</v>
      </c>
      <c r="O11339" s="35" t="s">
        <v>32311</v>
      </c>
      <c r="P11339" s="35" t="s">
        <v>31196</v>
      </c>
      <c r="Q11339" s="105" t="s">
        <v>31198</v>
      </c>
      <c r="R11339" s="105" t="s">
        <v>33082</v>
      </c>
      <c r="S11339" s="50" t="s">
        <v>32319</v>
      </c>
      <c r="T11339" s="51" t="s">
        <v>32320</v>
      </c>
      <c r="U11339" s="51" t="s">
        <v>17</v>
      </c>
      <c r="V11339" s="51" t="s">
        <v>18</v>
      </c>
      <c r="W11339" s="51" t="s">
        <v>31184</v>
      </c>
    </row>
    <row r="11340" spans="1:23" ht="28.8" x14ac:dyDescent="0.3">
      <c r="A11340" t="s">
        <v>32460</v>
      </c>
      <c r="B11340" s="2" t="s">
        <v>19</v>
      </c>
      <c r="C11340" s="2" t="s">
        <v>19210</v>
      </c>
      <c r="D11340" s="2" t="s">
        <v>19212</v>
      </c>
      <c r="E11340" s="2" t="s">
        <v>19425</v>
      </c>
      <c r="F11340" s="2" t="s">
        <v>19427</v>
      </c>
      <c r="G11340" s="2" t="s">
        <v>19429</v>
      </c>
      <c r="H11340" s="3" t="s">
        <v>19430</v>
      </c>
      <c r="I11340" s="3" t="s">
        <v>19292</v>
      </c>
      <c r="J11340" s="3">
        <v>59</v>
      </c>
      <c r="K11340" s="26" t="s">
        <v>36</v>
      </c>
      <c r="O11340" s="7" t="s">
        <v>33601</v>
      </c>
      <c r="P11340" s="7" t="s">
        <v>33602</v>
      </c>
      <c r="Q11340" s="2" t="s">
        <v>33603</v>
      </c>
      <c r="S11340" s="2">
        <v>16</v>
      </c>
      <c r="T11340" s="2">
        <v>16</v>
      </c>
      <c r="U11340" s="26" t="s">
        <v>31958</v>
      </c>
      <c r="W11340" s="26">
        <v>1</v>
      </c>
    </row>
    <row r="11341" spans="1:23" ht="28.8" x14ac:dyDescent="0.3">
      <c r="A11341" t="s">
        <v>32460</v>
      </c>
      <c r="B11341" s="2" t="s">
        <v>19</v>
      </c>
      <c r="C11341" s="2" t="s">
        <v>19210</v>
      </c>
      <c r="D11341" s="2" t="s">
        <v>19212</v>
      </c>
      <c r="E11341" s="2" t="s">
        <v>19425</v>
      </c>
      <c r="F11341" s="2" t="s">
        <v>19427</v>
      </c>
      <c r="G11341" s="2" t="s">
        <v>19431</v>
      </c>
      <c r="H11341" s="3" t="s">
        <v>19432</v>
      </c>
      <c r="I11341" s="3" t="s">
        <v>19292</v>
      </c>
      <c r="J11341" s="3">
        <v>14</v>
      </c>
      <c r="K11341" s="26" t="s">
        <v>36</v>
      </c>
      <c r="O11341" s="7" t="s">
        <v>33601</v>
      </c>
      <c r="P11341" s="7" t="s">
        <v>33602</v>
      </c>
      <c r="Q11341" s="2" t="s">
        <v>33603</v>
      </c>
      <c r="S11341" s="2">
        <v>18</v>
      </c>
      <c r="T11341" s="2">
        <v>18</v>
      </c>
      <c r="U11341" s="26" t="s">
        <v>31958</v>
      </c>
      <c r="W11341" s="26">
        <v>1</v>
      </c>
    </row>
    <row r="11342" spans="1:23" ht="28.8" x14ac:dyDescent="0.3">
      <c r="A11342" t="s">
        <v>32460</v>
      </c>
      <c r="B11342" s="2" t="s">
        <v>19</v>
      </c>
      <c r="C11342" s="2" t="s">
        <v>19210</v>
      </c>
      <c r="D11342" s="2" t="s">
        <v>19212</v>
      </c>
      <c r="E11342" s="2" t="s">
        <v>19425</v>
      </c>
      <c r="F11342" s="2" t="s">
        <v>19427</v>
      </c>
      <c r="G11342" s="2" t="s">
        <v>19433</v>
      </c>
      <c r="H11342" s="3" t="s">
        <v>19434</v>
      </c>
      <c r="I11342" s="3" t="s">
        <v>19292</v>
      </c>
      <c r="J11342" s="3">
        <v>6</v>
      </c>
      <c r="K11342" s="26" t="s">
        <v>36</v>
      </c>
      <c r="O11342" s="7" t="s">
        <v>33601</v>
      </c>
      <c r="P11342" s="7" t="s">
        <v>33602</v>
      </c>
      <c r="Q11342" s="2" t="s">
        <v>33603</v>
      </c>
      <c r="S11342" s="2">
        <v>20</v>
      </c>
      <c r="T11342" s="2">
        <v>20</v>
      </c>
      <c r="U11342" s="26" t="s">
        <v>31958</v>
      </c>
      <c r="W11342" s="26">
        <v>1</v>
      </c>
    </row>
    <row r="11343" spans="1:23" ht="28.8" x14ac:dyDescent="0.3">
      <c r="A11343" t="s">
        <v>32460</v>
      </c>
      <c r="B11343" s="2" t="s">
        <v>19</v>
      </c>
      <c r="C11343" s="2" t="s">
        <v>19210</v>
      </c>
      <c r="D11343" s="2" t="s">
        <v>19212</v>
      </c>
      <c r="E11343" s="2" t="s">
        <v>19425</v>
      </c>
      <c r="F11343" s="2" t="s">
        <v>19427</v>
      </c>
      <c r="G11343" s="2" t="s">
        <v>19435</v>
      </c>
      <c r="H11343" s="3" t="s">
        <v>19436</v>
      </c>
      <c r="I11343" s="3" t="s">
        <v>19292</v>
      </c>
      <c r="J11343" s="3">
        <v>4</v>
      </c>
      <c r="K11343" s="26" t="s">
        <v>36</v>
      </c>
      <c r="O11343" s="7" t="s">
        <v>33601</v>
      </c>
      <c r="P11343" s="7" t="s">
        <v>33602</v>
      </c>
      <c r="Q11343" s="2" t="s">
        <v>33603</v>
      </c>
      <c r="S11343" s="2">
        <v>22</v>
      </c>
      <c r="T11343" s="2">
        <v>22</v>
      </c>
      <c r="U11343" s="26" t="s">
        <v>31958</v>
      </c>
      <c r="W11343" s="26">
        <v>1</v>
      </c>
    </row>
    <row r="11344" spans="1:23" ht="28.8" x14ac:dyDescent="0.3">
      <c r="A11344" t="s">
        <v>32460</v>
      </c>
      <c r="B11344" s="2" t="s">
        <v>19</v>
      </c>
      <c r="C11344" s="2" t="s">
        <v>19210</v>
      </c>
      <c r="D11344" s="2" t="s">
        <v>19212</v>
      </c>
      <c r="E11344" s="2" t="s">
        <v>19425</v>
      </c>
      <c r="F11344" s="2" t="s">
        <v>19427</v>
      </c>
      <c r="G11344" s="2" t="s">
        <v>19437</v>
      </c>
      <c r="H11344" s="3" t="s">
        <v>19438</v>
      </c>
      <c r="I11344" s="3" t="s">
        <v>19292</v>
      </c>
      <c r="J11344" s="3">
        <v>4</v>
      </c>
      <c r="K11344" s="26" t="s">
        <v>36</v>
      </c>
      <c r="O11344" s="7" t="s">
        <v>33601</v>
      </c>
      <c r="P11344" s="7" t="s">
        <v>33602</v>
      </c>
      <c r="Q11344" s="2" t="s">
        <v>33604</v>
      </c>
      <c r="R11344" s="2" t="s">
        <v>33605</v>
      </c>
      <c r="S11344" s="2">
        <v>16</v>
      </c>
      <c r="T11344" s="2">
        <v>16</v>
      </c>
      <c r="U11344" s="26" t="s">
        <v>31958</v>
      </c>
      <c r="W11344" s="26">
        <v>1</v>
      </c>
    </row>
    <row r="11345" spans="1:24" ht="28.8" x14ac:dyDescent="0.3">
      <c r="A11345" t="s">
        <v>32460</v>
      </c>
      <c r="B11345" s="2" t="s">
        <v>19</v>
      </c>
      <c r="C11345" s="2" t="s">
        <v>19210</v>
      </c>
      <c r="D11345" s="2" t="s">
        <v>19212</v>
      </c>
      <c r="E11345" s="2" t="s">
        <v>19425</v>
      </c>
      <c r="F11345" s="2" t="s">
        <v>19427</v>
      </c>
      <c r="G11345" s="2" t="s">
        <v>19439</v>
      </c>
      <c r="H11345" s="3" t="s">
        <v>19440</v>
      </c>
      <c r="I11345" s="3" t="s">
        <v>19292</v>
      </c>
      <c r="J11345" s="3">
        <v>2</v>
      </c>
      <c r="K11345" s="26" t="s">
        <v>36</v>
      </c>
      <c r="O11345" s="7" t="s">
        <v>33601</v>
      </c>
      <c r="P11345" s="7" t="s">
        <v>33602</v>
      </c>
      <c r="Q11345" s="2" t="s">
        <v>33604</v>
      </c>
      <c r="R11345" s="2" t="s">
        <v>33606</v>
      </c>
      <c r="S11345" s="2">
        <v>16</v>
      </c>
      <c r="T11345" s="2">
        <v>16</v>
      </c>
      <c r="U11345" s="26" t="s">
        <v>31958</v>
      </c>
      <c r="W11345" s="26">
        <v>1</v>
      </c>
    </row>
    <row r="11346" spans="1:24" x14ac:dyDescent="0.3">
      <c r="L11346" s="163" t="s">
        <v>0</v>
      </c>
      <c r="M11346" s="163"/>
      <c r="N11346" s="163"/>
      <c r="O11346" s="163" t="s">
        <v>1</v>
      </c>
      <c r="P11346" s="163"/>
    </row>
    <row r="11347" spans="1:24" ht="43.2" x14ac:dyDescent="0.3">
      <c r="B11347" s="2" t="s">
        <v>19</v>
      </c>
      <c r="C11347" s="2" t="s">
        <v>19210</v>
      </c>
      <c r="D11347" s="2" t="s">
        <v>19212</v>
      </c>
      <c r="E11347" s="2" t="s">
        <v>19425</v>
      </c>
      <c r="F11347" s="2" t="s">
        <v>19441</v>
      </c>
      <c r="H11347" s="3" t="s">
        <v>19442</v>
      </c>
      <c r="L11347" s="35" t="s">
        <v>12</v>
      </c>
      <c r="M11347" s="35" t="s">
        <v>13</v>
      </c>
      <c r="N11347" s="35" t="s">
        <v>14</v>
      </c>
      <c r="O11347" s="35" t="s">
        <v>32311</v>
      </c>
      <c r="P11347" s="35" t="s">
        <v>31195</v>
      </c>
    </row>
    <row r="11348" spans="1:24" ht="28.8" x14ac:dyDescent="0.3">
      <c r="A11348" t="s">
        <v>32460</v>
      </c>
      <c r="B11348" s="2" t="s">
        <v>19</v>
      </c>
      <c r="C11348" s="2" t="s">
        <v>19210</v>
      </c>
      <c r="D11348" s="2" t="s">
        <v>19212</v>
      </c>
      <c r="E11348" s="2" t="s">
        <v>19425</v>
      </c>
      <c r="F11348" s="2" t="s">
        <v>19441</v>
      </c>
      <c r="G11348" s="2" t="s">
        <v>19443</v>
      </c>
      <c r="H11348" s="3" t="s">
        <v>19444</v>
      </c>
      <c r="I11348" s="3" t="s">
        <v>19292</v>
      </c>
      <c r="J11348" s="3">
        <v>4210</v>
      </c>
      <c r="K11348" s="26" t="s">
        <v>36</v>
      </c>
      <c r="L11348" s="7" t="s">
        <v>31232</v>
      </c>
    </row>
    <row r="11349" spans="1:24" ht="28.8" x14ac:dyDescent="0.3">
      <c r="A11349" t="s">
        <v>32460</v>
      </c>
      <c r="B11349" s="2" t="s">
        <v>19</v>
      </c>
      <c r="C11349" s="2" t="s">
        <v>19210</v>
      </c>
      <c r="D11349" s="2" t="s">
        <v>19212</v>
      </c>
      <c r="E11349" s="2" t="s">
        <v>19425</v>
      </c>
      <c r="F11349" s="2" t="s">
        <v>19441</v>
      </c>
      <c r="G11349" s="2" t="s">
        <v>19445</v>
      </c>
      <c r="H11349" s="3" t="s">
        <v>19446</v>
      </c>
      <c r="I11349" s="3" t="s">
        <v>19292</v>
      </c>
      <c r="J11349" s="3">
        <v>3943</v>
      </c>
      <c r="K11349" s="26" t="s">
        <v>36</v>
      </c>
      <c r="L11349" s="7" t="s">
        <v>31233</v>
      </c>
      <c r="M11349" s="7" t="s">
        <v>19443</v>
      </c>
    </row>
    <row r="11350" spans="1:24" x14ac:dyDescent="0.3">
      <c r="L11350" s="163" t="s">
        <v>0</v>
      </c>
      <c r="M11350" s="163"/>
      <c r="N11350" s="163"/>
      <c r="O11350" s="163" t="s">
        <v>1</v>
      </c>
      <c r="P11350" s="163"/>
      <c r="Q11350" s="163"/>
      <c r="R11350" s="163"/>
      <c r="S11350" s="163"/>
      <c r="T11350" s="165" t="s">
        <v>31230</v>
      </c>
      <c r="U11350" s="166"/>
      <c r="V11350" s="166"/>
      <c r="W11350" s="166"/>
      <c r="X11350" s="175"/>
    </row>
    <row r="11351" spans="1:24" ht="43.2" x14ac:dyDescent="0.3">
      <c r="B11351" s="2" t="s">
        <v>19</v>
      </c>
      <c r="C11351" s="2" t="s">
        <v>19210</v>
      </c>
      <c r="D11351" s="2" t="s">
        <v>19212</v>
      </c>
      <c r="E11351" s="2" t="s">
        <v>19425</v>
      </c>
      <c r="F11351" s="2" t="s">
        <v>19447</v>
      </c>
      <c r="H11351" s="3" t="s">
        <v>19448</v>
      </c>
      <c r="L11351" s="35" t="s">
        <v>12</v>
      </c>
      <c r="M11351" s="35" t="s">
        <v>13</v>
      </c>
      <c r="N11351" s="35" t="s">
        <v>14</v>
      </c>
      <c r="O11351" s="35" t="s">
        <v>32311</v>
      </c>
      <c r="P11351" s="35" t="s">
        <v>31195</v>
      </c>
      <c r="Q11351" s="105" t="s">
        <v>31198</v>
      </c>
      <c r="R11351" s="105" t="s">
        <v>31196</v>
      </c>
      <c r="S11351" s="105" t="s">
        <v>33082</v>
      </c>
      <c r="T11351" s="50" t="s">
        <v>32319</v>
      </c>
      <c r="U11351" s="51" t="s">
        <v>32320</v>
      </c>
      <c r="V11351" s="51" t="s">
        <v>17</v>
      </c>
      <c r="W11351" s="51" t="s">
        <v>18</v>
      </c>
      <c r="X11351" s="51" t="s">
        <v>31184</v>
      </c>
    </row>
    <row r="11352" spans="1:24" ht="28.8" x14ac:dyDescent="0.3">
      <c r="A11352" t="s">
        <v>32460</v>
      </c>
      <c r="B11352" s="2" t="s">
        <v>19</v>
      </c>
      <c r="C11352" s="2" t="s">
        <v>19210</v>
      </c>
      <c r="D11352" s="2" t="s">
        <v>19212</v>
      </c>
      <c r="E11352" s="2" t="s">
        <v>19425</v>
      </c>
      <c r="F11352" s="2" t="s">
        <v>19447</v>
      </c>
      <c r="G11352" s="2" t="s">
        <v>19449</v>
      </c>
      <c r="H11352" s="3" t="s">
        <v>19450</v>
      </c>
      <c r="I11352" s="3" t="s">
        <v>19340</v>
      </c>
      <c r="J11352" s="3">
        <v>25</v>
      </c>
      <c r="K11352" s="26" t="s">
        <v>36</v>
      </c>
      <c r="O11352" s="7" t="s">
        <v>32514</v>
      </c>
      <c r="P11352" s="7" t="s">
        <v>33607</v>
      </c>
      <c r="Q11352" s="2" t="s">
        <v>33608</v>
      </c>
      <c r="R11352" s="2" t="s">
        <v>33602</v>
      </c>
      <c r="S11352" s="2" t="s">
        <v>33610</v>
      </c>
      <c r="T11352" s="2">
        <v>18</v>
      </c>
      <c r="U11352" s="2">
        <v>18</v>
      </c>
      <c r="V11352" s="26" t="s">
        <v>31958</v>
      </c>
      <c r="X11352" s="26">
        <v>1</v>
      </c>
    </row>
    <row r="11353" spans="1:24" ht="28.8" x14ac:dyDescent="0.3">
      <c r="A11353" t="s">
        <v>32460</v>
      </c>
      <c r="B11353" s="2" t="s">
        <v>19</v>
      </c>
      <c r="C11353" s="2" t="s">
        <v>19210</v>
      </c>
      <c r="D11353" s="2" t="s">
        <v>19212</v>
      </c>
      <c r="E11353" s="2" t="s">
        <v>19425</v>
      </c>
      <c r="F11353" s="2" t="s">
        <v>19447</v>
      </c>
      <c r="G11353" s="2" t="s">
        <v>19451</v>
      </c>
      <c r="H11353" s="3" t="s">
        <v>19452</v>
      </c>
      <c r="I11353" s="3" t="s">
        <v>19340</v>
      </c>
      <c r="J11353" s="3">
        <v>1</v>
      </c>
      <c r="K11353" s="26" t="s">
        <v>36</v>
      </c>
      <c r="O11353" s="7" t="s">
        <v>32514</v>
      </c>
      <c r="P11353" s="7" t="s">
        <v>33607</v>
      </c>
      <c r="Q11353" s="2" t="s">
        <v>33608</v>
      </c>
      <c r="R11353" s="2" t="s">
        <v>33602</v>
      </c>
      <c r="S11353" s="2" t="s">
        <v>33610</v>
      </c>
      <c r="T11353" s="2">
        <v>20</v>
      </c>
      <c r="U11353" s="2">
        <v>20</v>
      </c>
      <c r="V11353" s="26" t="s">
        <v>31958</v>
      </c>
      <c r="X11353" s="26">
        <v>1</v>
      </c>
    </row>
    <row r="11354" spans="1:24" ht="28.8" x14ac:dyDescent="0.3">
      <c r="A11354" t="s">
        <v>32460</v>
      </c>
      <c r="B11354" s="2" t="s">
        <v>19</v>
      </c>
      <c r="C11354" s="2" t="s">
        <v>19210</v>
      </c>
      <c r="D11354" s="2" t="s">
        <v>19212</v>
      </c>
      <c r="E11354" s="2" t="s">
        <v>19425</v>
      </c>
      <c r="F11354" s="2" t="s">
        <v>19447</v>
      </c>
      <c r="G11354" s="2" t="s">
        <v>19453</v>
      </c>
      <c r="H11354" s="3" t="s">
        <v>19454</v>
      </c>
      <c r="I11354" s="3" t="s">
        <v>19340</v>
      </c>
      <c r="K11354" s="26" t="s">
        <v>36</v>
      </c>
      <c r="O11354" s="7" t="s">
        <v>32514</v>
      </c>
      <c r="P11354" s="7" t="s">
        <v>33607</v>
      </c>
      <c r="Q11354" s="2" t="s">
        <v>33608</v>
      </c>
      <c r="R11354" s="2" t="s">
        <v>33602</v>
      </c>
      <c r="S11354" s="2" t="s">
        <v>33610</v>
      </c>
      <c r="T11354" s="2">
        <v>22</v>
      </c>
      <c r="U11354" s="2">
        <v>22</v>
      </c>
      <c r="V11354" s="26" t="s">
        <v>31958</v>
      </c>
      <c r="X11354" s="26">
        <v>1</v>
      </c>
    </row>
    <row r="11355" spans="1:24" ht="28.8" x14ac:dyDescent="0.3">
      <c r="A11355" t="s">
        <v>32460</v>
      </c>
      <c r="B11355" s="2" t="s">
        <v>19</v>
      </c>
      <c r="C11355" s="2" t="s">
        <v>19210</v>
      </c>
      <c r="D11355" s="2" t="s">
        <v>19212</v>
      </c>
      <c r="E11355" s="2" t="s">
        <v>19425</v>
      </c>
      <c r="F11355" s="2" t="s">
        <v>19447</v>
      </c>
      <c r="G11355" s="2" t="s">
        <v>19455</v>
      </c>
      <c r="H11355" s="3" t="s">
        <v>19456</v>
      </c>
      <c r="I11355" s="3" t="s">
        <v>19340</v>
      </c>
      <c r="K11355" s="26" t="s">
        <v>36</v>
      </c>
      <c r="O11355" s="7" t="s">
        <v>32514</v>
      </c>
      <c r="P11355" s="7" t="s">
        <v>33607</v>
      </c>
      <c r="Q11355" s="2" t="s">
        <v>33608</v>
      </c>
      <c r="R11355" s="2" t="s">
        <v>33602</v>
      </c>
      <c r="S11355" s="2" t="s">
        <v>33610</v>
      </c>
      <c r="T11355" s="2">
        <v>24</v>
      </c>
      <c r="U11355" s="2">
        <v>24</v>
      </c>
      <c r="V11355" s="26" t="s">
        <v>31958</v>
      </c>
      <c r="X11355" s="26">
        <v>1</v>
      </c>
    </row>
    <row r="11356" spans="1:24" ht="28.8" x14ac:dyDescent="0.3">
      <c r="A11356" t="s">
        <v>32460</v>
      </c>
      <c r="B11356" s="2" t="s">
        <v>19</v>
      </c>
      <c r="C11356" s="2" t="s">
        <v>19210</v>
      </c>
      <c r="D11356" s="2" t="s">
        <v>19212</v>
      </c>
      <c r="E11356" s="2" t="s">
        <v>19425</v>
      </c>
      <c r="F11356" s="2" t="s">
        <v>19447</v>
      </c>
      <c r="G11356" s="2" t="s">
        <v>19457</v>
      </c>
      <c r="H11356" s="3" t="s">
        <v>19458</v>
      </c>
      <c r="I11356" s="3" t="s">
        <v>19340</v>
      </c>
      <c r="K11356" s="26" t="s">
        <v>36</v>
      </c>
      <c r="O11356" s="7" t="s">
        <v>32514</v>
      </c>
      <c r="P11356" s="7" t="s">
        <v>33607</v>
      </c>
      <c r="Q11356" s="2" t="s">
        <v>33609</v>
      </c>
      <c r="R11356" s="2" t="s">
        <v>33602</v>
      </c>
      <c r="S11356" s="2" t="s">
        <v>33610</v>
      </c>
      <c r="T11356" s="2">
        <v>18</v>
      </c>
      <c r="U11356" s="2">
        <v>18</v>
      </c>
      <c r="V11356" s="26" t="s">
        <v>31958</v>
      </c>
      <c r="X11356" s="26">
        <v>1</v>
      </c>
    </row>
    <row r="11357" spans="1:24" ht="28.8" x14ac:dyDescent="0.3">
      <c r="A11357" t="s">
        <v>32460</v>
      </c>
      <c r="B11357" s="2" t="s">
        <v>19</v>
      </c>
      <c r="C11357" s="2" t="s">
        <v>19210</v>
      </c>
      <c r="D11357" s="2" t="s">
        <v>19212</v>
      </c>
      <c r="E11357" s="2" t="s">
        <v>19425</v>
      </c>
      <c r="F11357" s="2" t="s">
        <v>19447</v>
      </c>
      <c r="G11357" s="2" t="s">
        <v>19459</v>
      </c>
      <c r="H11357" s="3" t="s">
        <v>19460</v>
      </c>
      <c r="I11357" s="3" t="s">
        <v>19340</v>
      </c>
      <c r="K11357" s="26" t="s">
        <v>36</v>
      </c>
      <c r="O11357" s="7" t="s">
        <v>32514</v>
      </c>
      <c r="P11357" s="7" t="s">
        <v>33607</v>
      </c>
      <c r="Q11357" s="2" t="s">
        <v>33609</v>
      </c>
      <c r="R11357" s="2" t="s">
        <v>33602</v>
      </c>
      <c r="S11357" s="2" t="s">
        <v>33610</v>
      </c>
      <c r="T11357" s="2">
        <v>20</v>
      </c>
      <c r="U11357" s="2">
        <v>20</v>
      </c>
      <c r="V11357" s="26" t="s">
        <v>31958</v>
      </c>
      <c r="X11357" s="26">
        <v>1</v>
      </c>
    </row>
    <row r="11358" spans="1:24" ht="28.8" x14ac:dyDescent="0.3">
      <c r="A11358" t="s">
        <v>32460</v>
      </c>
      <c r="B11358" s="2" t="s">
        <v>19</v>
      </c>
      <c r="C11358" s="2" t="s">
        <v>19210</v>
      </c>
      <c r="D11358" s="2" t="s">
        <v>19212</v>
      </c>
      <c r="E11358" s="2" t="s">
        <v>19425</v>
      </c>
      <c r="F11358" s="2" t="s">
        <v>19447</v>
      </c>
      <c r="G11358" s="2" t="s">
        <v>19461</v>
      </c>
      <c r="H11358" s="3" t="s">
        <v>19462</v>
      </c>
      <c r="I11358" s="3" t="s">
        <v>19340</v>
      </c>
      <c r="K11358" s="26" t="s">
        <v>36</v>
      </c>
      <c r="O11358" s="7" t="s">
        <v>32514</v>
      </c>
      <c r="P11358" s="7" t="s">
        <v>33607</v>
      </c>
      <c r="Q11358" s="2" t="s">
        <v>33609</v>
      </c>
      <c r="R11358" s="2" t="s">
        <v>33602</v>
      </c>
      <c r="S11358" s="2" t="s">
        <v>33610</v>
      </c>
      <c r="T11358" s="2">
        <v>22</v>
      </c>
      <c r="U11358" s="2">
        <v>22</v>
      </c>
      <c r="V11358" s="26" t="s">
        <v>31958</v>
      </c>
      <c r="X11358" s="26">
        <v>1</v>
      </c>
    </row>
    <row r="11359" spans="1:24" ht="28.8" x14ac:dyDescent="0.3">
      <c r="A11359" t="s">
        <v>32460</v>
      </c>
      <c r="B11359" s="2" t="s">
        <v>19</v>
      </c>
      <c r="C11359" s="2" t="s">
        <v>19210</v>
      </c>
      <c r="D11359" s="2" t="s">
        <v>19212</v>
      </c>
      <c r="E11359" s="2" t="s">
        <v>19425</v>
      </c>
      <c r="F11359" s="2" t="s">
        <v>19447</v>
      </c>
      <c r="G11359" s="2" t="s">
        <v>19463</v>
      </c>
      <c r="H11359" s="3" t="s">
        <v>19464</v>
      </c>
      <c r="I11359" s="3" t="s">
        <v>19340</v>
      </c>
      <c r="J11359" s="3">
        <v>2</v>
      </c>
      <c r="K11359" s="26" t="s">
        <v>36</v>
      </c>
      <c r="O11359" s="7" t="s">
        <v>32514</v>
      </c>
      <c r="P11359" s="7" t="s">
        <v>33607</v>
      </c>
      <c r="Q11359" s="2" t="s">
        <v>33609</v>
      </c>
      <c r="R11359" s="2" t="s">
        <v>33602</v>
      </c>
      <c r="S11359" s="2" t="s">
        <v>33610</v>
      </c>
      <c r="T11359" s="2">
        <v>24</v>
      </c>
      <c r="U11359" s="2">
        <v>24</v>
      </c>
      <c r="V11359" s="26" t="s">
        <v>31958</v>
      </c>
      <c r="X11359" s="26">
        <v>1</v>
      </c>
    </row>
    <row r="11360" spans="1:24" ht="28.8" x14ac:dyDescent="0.3">
      <c r="A11360" t="s">
        <v>32460</v>
      </c>
      <c r="B11360" s="2" t="s">
        <v>19</v>
      </c>
      <c r="C11360" s="2" t="s">
        <v>19210</v>
      </c>
      <c r="D11360" s="2" t="s">
        <v>19212</v>
      </c>
      <c r="E11360" s="2" t="s">
        <v>19425</v>
      </c>
      <c r="F11360" s="2" t="s">
        <v>19447</v>
      </c>
      <c r="G11360" s="2" t="s">
        <v>19465</v>
      </c>
      <c r="H11360" s="3" t="s">
        <v>19466</v>
      </c>
      <c r="I11360" s="3" t="s">
        <v>19340</v>
      </c>
      <c r="J11360" s="3">
        <v>89</v>
      </c>
      <c r="K11360" s="26" t="s">
        <v>36</v>
      </c>
      <c r="L11360" s="7" t="s">
        <v>31232</v>
      </c>
      <c r="O11360" s="7" t="s">
        <v>32514</v>
      </c>
      <c r="P11360" s="7" t="s">
        <v>33607</v>
      </c>
      <c r="Q11360" s="2" t="s">
        <v>33608</v>
      </c>
      <c r="R11360" s="2" t="s">
        <v>33611</v>
      </c>
      <c r="T11360" s="2">
        <v>20</v>
      </c>
      <c r="U11360" s="2">
        <v>20</v>
      </c>
      <c r="V11360" s="26" t="s">
        <v>31958</v>
      </c>
      <c r="X11360" s="26">
        <v>1</v>
      </c>
    </row>
    <row r="11361" spans="1:17" ht="28.8" x14ac:dyDescent="0.3">
      <c r="A11361" t="s">
        <v>32460</v>
      </c>
      <c r="B11361" s="2" t="s">
        <v>19</v>
      </c>
      <c r="C11361" s="2" t="s">
        <v>19210</v>
      </c>
      <c r="D11361" s="2" t="s">
        <v>19212</v>
      </c>
      <c r="E11361" s="2" t="s">
        <v>19425</v>
      </c>
      <c r="F11361" s="2" t="s">
        <v>19447</v>
      </c>
      <c r="G11361" s="2" t="s">
        <v>19467</v>
      </c>
      <c r="H11361" s="3" t="s">
        <v>19468</v>
      </c>
      <c r="I11361" s="3" t="s">
        <v>19340</v>
      </c>
      <c r="J11361" s="3">
        <v>82</v>
      </c>
      <c r="K11361" s="26" t="s">
        <v>36</v>
      </c>
      <c r="L11361" s="7" t="s">
        <v>31233</v>
      </c>
      <c r="M11361" s="7" t="s">
        <v>19465</v>
      </c>
    </row>
    <row r="11362" spans="1:17" x14ac:dyDescent="0.3">
      <c r="L11362" s="163" t="s">
        <v>0</v>
      </c>
      <c r="M11362" s="163"/>
      <c r="N11362" s="163"/>
      <c r="O11362" s="163" t="s">
        <v>1</v>
      </c>
      <c r="P11362" s="163"/>
    </row>
    <row r="11363" spans="1:17" ht="43.2" x14ac:dyDescent="0.3">
      <c r="B11363" s="2" t="s">
        <v>19</v>
      </c>
      <c r="C11363" s="2" t="s">
        <v>19210</v>
      </c>
      <c r="D11363" s="2" t="s">
        <v>19212</v>
      </c>
      <c r="E11363" s="2" t="s">
        <v>19425</v>
      </c>
      <c r="F11363" s="2" t="s">
        <v>19469</v>
      </c>
      <c r="H11363" s="3" t="s">
        <v>19470</v>
      </c>
      <c r="L11363" s="35" t="s">
        <v>12</v>
      </c>
      <c r="M11363" s="35" t="s">
        <v>13</v>
      </c>
      <c r="N11363" s="35" t="s">
        <v>14</v>
      </c>
      <c r="O11363" s="35" t="s">
        <v>32311</v>
      </c>
      <c r="P11363" s="35" t="s">
        <v>31195</v>
      </c>
    </row>
    <row r="11364" spans="1:17" ht="28.8" x14ac:dyDescent="0.3">
      <c r="B11364" s="4" t="s">
        <v>19</v>
      </c>
      <c r="C11364" s="4" t="s">
        <v>19210</v>
      </c>
      <c r="D11364" s="4" t="s">
        <v>19212</v>
      </c>
      <c r="E11364" s="4" t="s">
        <v>19425</v>
      </c>
      <c r="F11364" s="4" t="s">
        <v>19469</v>
      </c>
      <c r="G11364" s="4" t="s">
        <v>19471</v>
      </c>
      <c r="H11364" s="5" t="s">
        <v>19472</v>
      </c>
      <c r="I11364" s="5" t="s">
        <v>19340</v>
      </c>
    </row>
    <row r="11365" spans="1:17" ht="28.8" x14ac:dyDescent="0.3">
      <c r="B11365" s="4" t="s">
        <v>19</v>
      </c>
      <c r="C11365" s="4" t="s">
        <v>19210</v>
      </c>
      <c r="D11365" s="4" t="s">
        <v>19212</v>
      </c>
      <c r="E11365" s="4" t="s">
        <v>19425</v>
      </c>
      <c r="F11365" s="4" t="s">
        <v>19469</v>
      </c>
      <c r="G11365" s="4" t="s">
        <v>19473</v>
      </c>
      <c r="H11365" s="5" t="s">
        <v>19474</v>
      </c>
      <c r="I11365" s="5" t="s">
        <v>19340</v>
      </c>
    </row>
    <row r="11366" spans="1:17" ht="28.8" x14ac:dyDescent="0.3">
      <c r="B11366" s="4" t="s">
        <v>19</v>
      </c>
      <c r="C11366" s="4" t="s">
        <v>19210</v>
      </c>
      <c r="D11366" s="4" t="s">
        <v>19212</v>
      </c>
      <c r="E11366" s="4" t="s">
        <v>19425</v>
      </c>
      <c r="F11366" s="4" t="s">
        <v>19469</v>
      </c>
      <c r="G11366" s="4" t="s">
        <v>19475</v>
      </c>
      <c r="H11366" s="5" t="s">
        <v>19476</v>
      </c>
      <c r="I11366" s="5" t="s">
        <v>19340</v>
      </c>
    </row>
    <row r="11367" spans="1:17" ht="28.8" x14ac:dyDescent="0.3">
      <c r="B11367" s="4" t="s">
        <v>19</v>
      </c>
      <c r="C11367" s="4" t="s">
        <v>19210</v>
      </c>
      <c r="D11367" s="4" t="s">
        <v>19212</v>
      </c>
      <c r="E11367" s="4" t="s">
        <v>19425</v>
      </c>
      <c r="F11367" s="4" t="s">
        <v>19469</v>
      </c>
      <c r="G11367" s="4" t="s">
        <v>19477</v>
      </c>
      <c r="H11367" s="5" t="s">
        <v>19478</v>
      </c>
      <c r="I11367" s="5" t="s">
        <v>19340</v>
      </c>
    </row>
    <row r="11368" spans="1:17" x14ac:dyDescent="0.3">
      <c r="L11368" s="163" t="s">
        <v>0</v>
      </c>
      <c r="M11368" s="163"/>
      <c r="N11368" s="163"/>
      <c r="O11368" s="163" t="s">
        <v>1</v>
      </c>
      <c r="P11368" s="163"/>
    </row>
    <row r="11369" spans="1:17" ht="43.2" x14ac:dyDescent="0.3">
      <c r="B11369" s="2" t="s">
        <v>19</v>
      </c>
      <c r="C11369" s="2" t="s">
        <v>19210</v>
      </c>
      <c r="D11369" s="2" t="s">
        <v>19212</v>
      </c>
      <c r="E11369" s="2" t="s">
        <v>19425</v>
      </c>
      <c r="F11369" s="2" t="s">
        <v>19479</v>
      </c>
      <c r="H11369" s="3" t="s">
        <v>19480</v>
      </c>
      <c r="L11369" s="35" t="s">
        <v>12</v>
      </c>
      <c r="M11369" s="35" t="s">
        <v>13</v>
      </c>
      <c r="N11369" s="35" t="s">
        <v>14</v>
      </c>
      <c r="O11369" s="35" t="s">
        <v>32311</v>
      </c>
      <c r="P11369" s="35" t="s">
        <v>31195</v>
      </c>
    </row>
    <row r="11370" spans="1:17" ht="28.8" x14ac:dyDescent="0.3">
      <c r="B11370" s="4" t="s">
        <v>19</v>
      </c>
      <c r="C11370" s="4" t="s">
        <v>19210</v>
      </c>
      <c r="D11370" s="4" t="s">
        <v>19212</v>
      </c>
      <c r="E11370" s="4" t="s">
        <v>19425</v>
      </c>
      <c r="F11370" s="4" t="s">
        <v>19479</v>
      </c>
      <c r="G11370" s="4" t="s">
        <v>19481</v>
      </c>
      <c r="H11370" s="5" t="s">
        <v>19482</v>
      </c>
      <c r="I11370" s="5" t="s">
        <v>19340</v>
      </c>
    </row>
    <row r="11371" spans="1:17" x14ac:dyDescent="0.3">
      <c r="L11371" s="163" t="s">
        <v>0</v>
      </c>
      <c r="M11371" s="163"/>
      <c r="N11371" s="163"/>
      <c r="O11371" s="163" t="s">
        <v>1</v>
      </c>
      <c r="P11371" s="163"/>
    </row>
    <row r="11372" spans="1:17" ht="43.2" x14ac:dyDescent="0.3">
      <c r="B11372" s="2" t="s">
        <v>19</v>
      </c>
      <c r="C11372" s="2" t="s">
        <v>19210</v>
      </c>
      <c r="D11372" s="2" t="s">
        <v>19212</v>
      </c>
      <c r="E11372" s="2" t="s">
        <v>19425</v>
      </c>
      <c r="F11372" s="2" t="s">
        <v>19483</v>
      </c>
      <c r="H11372" s="3" t="s">
        <v>19484</v>
      </c>
      <c r="L11372" s="35" t="s">
        <v>12</v>
      </c>
      <c r="M11372" s="35" t="s">
        <v>13</v>
      </c>
      <c r="N11372" s="35" t="s">
        <v>14</v>
      </c>
      <c r="O11372" s="35" t="s">
        <v>32311</v>
      </c>
      <c r="P11372" s="35" t="s">
        <v>31195</v>
      </c>
    </row>
    <row r="11373" spans="1:17" ht="28.8" x14ac:dyDescent="0.3">
      <c r="A11373" t="s">
        <v>32460</v>
      </c>
      <c r="B11373" s="2" t="s">
        <v>19</v>
      </c>
      <c r="C11373" s="2" t="s">
        <v>19210</v>
      </c>
      <c r="D11373" s="2" t="s">
        <v>19212</v>
      </c>
      <c r="E11373" s="2" t="s">
        <v>19425</v>
      </c>
      <c r="F11373" s="2" t="s">
        <v>19483</v>
      </c>
      <c r="G11373" s="2" t="s">
        <v>19485</v>
      </c>
      <c r="H11373" s="3" t="s">
        <v>19486</v>
      </c>
      <c r="I11373" s="3" t="s">
        <v>19340</v>
      </c>
      <c r="J11373" s="3">
        <v>2</v>
      </c>
      <c r="K11373" s="26" t="s">
        <v>36</v>
      </c>
      <c r="L11373" s="7" t="s">
        <v>31233</v>
      </c>
      <c r="M11373" s="7" t="s">
        <v>33612</v>
      </c>
    </row>
    <row r="11374" spans="1:17" ht="28.8" x14ac:dyDescent="0.3">
      <c r="A11374" t="s">
        <v>32460</v>
      </c>
      <c r="B11374" s="2" t="s">
        <v>19</v>
      </c>
      <c r="C11374" s="2" t="s">
        <v>19210</v>
      </c>
      <c r="D11374" s="2" t="s">
        <v>19212</v>
      </c>
      <c r="E11374" s="2" t="s">
        <v>19425</v>
      </c>
      <c r="F11374" s="2" t="s">
        <v>19483</v>
      </c>
      <c r="G11374" s="2" t="s">
        <v>19487</v>
      </c>
      <c r="H11374" s="3" t="s">
        <v>19488</v>
      </c>
      <c r="I11374" s="3" t="s">
        <v>19340</v>
      </c>
      <c r="J11374" s="3">
        <v>2</v>
      </c>
      <c r="K11374" s="26" t="s">
        <v>36</v>
      </c>
      <c r="L11374" s="7" t="s">
        <v>31233</v>
      </c>
      <c r="M11374" s="7" t="s">
        <v>33612</v>
      </c>
    </row>
    <row r="11375" spans="1:17" x14ac:dyDescent="0.3">
      <c r="L11375" s="163" t="s">
        <v>0</v>
      </c>
      <c r="M11375" s="163"/>
      <c r="N11375" s="163"/>
      <c r="O11375" s="163" t="s">
        <v>1</v>
      </c>
      <c r="P11375" s="163"/>
      <c r="Q11375" s="163"/>
    </row>
    <row r="11376" spans="1:17" ht="43.2" x14ac:dyDescent="0.3">
      <c r="B11376" s="2" t="s">
        <v>19</v>
      </c>
      <c r="C11376" s="2" t="s">
        <v>19210</v>
      </c>
      <c r="D11376" s="2" t="s">
        <v>19212</v>
      </c>
      <c r="E11376" s="2" t="s">
        <v>19425</v>
      </c>
      <c r="F11376" s="2" t="s">
        <v>19489</v>
      </c>
      <c r="H11376" s="3" t="s">
        <v>19490</v>
      </c>
      <c r="L11376" s="35" t="s">
        <v>12</v>
      </c>
      <c r="M11376" s="35" t="s">
        <v>13</v>
      </c>
      <c r="N11376" s="35" t="s">
        <v>14</v>
      </c>
      <c r="O11376" s="35" t="s">
        <v>31196</v>
      </c>
      <c r="P11376" s="35" t="s">
        <v>31195</v>
      </c>
      <c r="Q11376" s="105" t="s">
        <v>31198</v>
      </c>
    </row>
    <row r="11377" spans="1:26" x14ac:dyDescent="0.3">
      <c r="A11377" t="s">
        <v>32460</v>
      </c>
      <c r="B11377" s="2" t="s">
        <v>19</v>
      </c>
      <c r="C11377" s="2" t="s">
        <v>19210</v>
      </c>
      <c r="D11377" s="2" t="s">
        <v>19212</v>
      </c>
      <c r="E11377" s="2" t="s">
        <v>19425</v>
      </c>
      <c r="F11377" s="2" t="s">
        <v>19489</v>
      </c>
      <c r="G11377" s="2" t="s">
        <v>19491</v>
      </c>
      <c r="H11377" s="6" t="s">
        <v>19492</v>
      </c>
      <c r="I11377" s="3" t="s">
        <v>4475</v>
      </c>
      <c r="J11377" s="3">
        <v>47</v>
      </c>
      <c r="K11377" s="26" t="s">
        <v>36</v>
      </c>
      <c r="O11377" s="7" t="s">
        <v>33613</v>
      </c>
      <c r="P11377" s="7" t="s">
        <v>31200</v>
      </c>
      <c r="Q11377" s="2" t="s">
        <v>33614</v>
      </c>
    </row>
    <row r="11378" spans="1:26" x14ac:dyDescent="0.3">
      <c r="A11378" t="s">
        <v>32460</v>
      </c>
      <c r="B11378" s="2" t="s">
        <v>19</v>
      </c>
      <c r="C11378" s="2" t="s">
        <v>19210</v>
      </c>
      <c r="D11378" s="2" t="s">
        <v>19212</v>
      </c>
      <c r="E11378" s="2" t="s">
        <v>19425</v>
      </c>
      <c r="F11378" s="2" t="s">
        <v>19489</v>
      </c>
      <c r="G11378" s="2" t="s">
        <v>19493</v>
      </c>
      <c r="H11378" s="6" t="s">
        <v>19494</v>
      </c>
      <c r="I11378" s="3" t="s">
        <v>4475</v>
      </c>
      <c r="J11378" s="3">
        <v>39</v>
      </c>
      <c r="K11378" s="26" t="s">
        <v>36</v>
      </c>
      <c r="O11378" s="7" t="s">
        <v>33613</v>
      </c>
      <c r="P11378" s="7" t="s">
        <v>31200</v>
      </c>
      <c r="Q11378" s="2" t="s">
        <v>33615</v>
      </c>
    </row>
    <row r="11379" spans="1:26" x14ac:dyDescent="0.3">
      <c r="L11379" s="163" t="s">
        <v>0</v>
      </c>
      <c r="M11379" s="163"/>
      <c r="N11379" s="163"/>
      <c r="O11379" s="163" t="s">
        <v>1</v>
      </c>
      <c r="P11379" s="163"/>
    </row>
    <row r="11380" spans="1:26" ht="43.2" x14ac:dyDescent="0.3">
      <c r="B11380" s="2" t="s">
        <v>19</v>
      </c>
      <c r="C11380" s="2" t="s">
        <v>19210</v>
      </c>
      <c r="D11380" s="2" t="s">
        <v>19212</v>
      </c>
      <c r="E11380" s="2" t="s">
        <v>19425</v>
      </c>
      <c r="F11380" s="2" t="s">
        <v>19495</v>
      </c>
      <c r="H11380" s="3" t="s">
        <v>19496</v>
      </c>
      <c r="L11380" s="35" t="s">
        <v>12</v>
      </c>
      <c r="M11380" s="35" t="s">
        <v>13</v>
      </c>
      <c r="N11380" s="35" t="s">
        <v>14</v>
      </c>
      <c r="O11380" s="35" t="s">
        <v>32311</v>
      </c>
      <c r="P11380" s="35" t="s">
        <v>31195</v>
      </c>
    </row>
    <row r="11381" spans="1:26" ht="28.8" x14ac:dyDescent="0.3">
      <c r="A11381" t="s">
        <v>32460</v>
      </c>
      <c r="B11381" s="2" t="s">
        <v>19</v>
      </c>
      <c r="C11381" s="2" t="s">
        <v>19210</v>
      </c>
      <c r="D11381" s="2" t="s">
        <v>19212</v>
      </c>
      <c r="E11381" s="2" t="s">
        <v>19425</v>
      </c>
      <c r="F11381" s="2" t="s">
        <v>19495</v>
      </c>
      <c r="G11381" s="2" t="s">
        <v>19497</v>
      </c>
      <c r="H11381" s="6" t="s">
        <v>19498</v>
      </c>
      <c r="I11381" s="3" t="s">
        <v>19340</v>
      </c>
      <c r="J11381" s="3">
        <v>232</v>
      </c>
      <c r="K11381" s="26" t="s">
        <v>36</v>
      </c>
    </row>
    <row r="11382" spans="1:26" x14ac:dyDescent="0.3">
      <c r="B11382" s="2" t="s">
        <v>19</v>
      </c>
      <c r="C11382" s="2" t="s">
        <v>19210</v>
      </c>
      <c r="D11382" s="2" t="s">
        <v>19212</v>
      </c>
      <c r="E11382" s="2" t="s">
        <v>19499</v>
      </c>
      <c r="H11382" s="3" t="s">
        <v>19500</v>
      </c>
    </row>
    <row r="11383" spans="1:26" x14ac:dyDescent="0.3">
      <c r="L11383" s="163" t="s">
        <v>0</v>
      </c>
      <c r="M11383" s="163"/>
      <c r="N11383" s="163"/>
      <c r="O11383" s="163" t="s">
        <v>1</v>
      </c>
      <c r="P11383" s="163"/>
      <c r="Q11383" s="163"/>
    </row>
    <row r="11384" spans="1:26" ht="43.2" x14ac:dyDescent="0.3">
      <c r="B11384" s="2" t="s">
        <v>19</v>
      </c>
      <c r="C11384" s="2" t="s">
        <v>19210</v>
      </c>
      <c r="D11384" s="2" t="s">
        <v>19212</v>
      </c>
      <c r="E11384" s="2" t="s">
        <v>19499</v>
      </c>
      <c r="F11384" s="2" t="s">
        <v>19501</v>
      </c>
      <c r="H11384" s="3" t="s">
        <v>19502</v>
      </c>
      <c r="L11384" s="35" t="s">
        <v>12</v>
      </c>
      <c r="M11384" s="35" t="s">
        <v>13</v>
      </c>
      <c r="N11384" s="35" t="s">
        <v>14</v>
      </c>
      <c r="O11384" s="35" t="s">
        <v>32311</v>
      </c>
      <c r="P11384" s="35" t="s">
        <v>31196</v>
      </c>
      <c r="Q11384" s="105" t="s">
        <v>31198</v>
      </c>
    </row>
    <row r="11385" spans="1:26" ht="28.8" x14ac:dyDescent="0.3">
      <c r="A11385" t="s">
        <v>32460</v>
      </c>
      <c r="B11385" s="2" t="s">
        <v>19</v>
      </c>
      <c r="C11385" s="2" t="s">
        <v>19210</v>
      </c>
      <c r="D11385" s="2" t="s">
        <v>19212</v>
      </c>
      <c r="E11385" s="2" t="s">
        <v>19499</v>
      </c>
      <c r="F11385" s="2" t="s">
        <v>19501</v>
      </c>
      <c r="G11385" s="2" t="s">
        <v>19503</v>
      </c>
      <c r="H11385" s="6" t="s">
        <v>19504</v>
      </c>
      <c r="I11385" s="3" t="s">
        <v>19340</v>
      </c>
      <c r="J11385" s="3">
        <v>8</v>
      </c>
      <c r="K11385" s="26" t="s">
        <v>36</v>
      </c>
      <c r="O11385" s="7" t="s">
        <v>33616</v>
      </c>
      <c r="P11385" s="7" t="s">
        <v>33617</v>
      </c>
      <c r="Q11385" s="2" t="s">
        <v>33618</v>
      </c>
    </row>
    <row r="11386" spans="1:26" ht="28.8" x14ac:dyDescent="0.3">
      <c r="A11386" t="s">
        <v>32460</v>
      </c>
      <c r="B11386" s="2" t="s">
        <v>19</v>
      </c>
      <c r="C11386" s="2" t="s">
        <v>19210</v>
      </c>
      <c r="D11386" s="2" t="s">
        <v>19212</v>
      </c>
      <c r="E11386" s="2" t="s">
        <v>19499</v>
      </c>
      <c r="F11386" s="2" t="s">
        <v>19501</v>
      </c>
      <c r="G11386" s="2" t="s">
        <v>19505</v>
      </c>
      <c r="H11386" s="6" t="s">
        <v>19506</v>
      </c>
      <c r="I11386" s="3" t="s">
        <v>19340</v>
      </c>
      <c r="K11386" s="26" t="s">
        <v>36</v>
      </c>
      <c r="O11386" s="7" t="s">
        <v>33616</v>
      </c>
      <c r="P11386" s="7" t="s">
        <v>33617</v>
      </c>
      <c r="Q11386" s="2" t="s">
        <v>33619</v>
      </c>
    </row>
    <row r="11387" spans="1:26" x14ac:dyDescent="0.3">
      <c r="L11387" s="163" t="s">
        <v>0</v>
      </c>
      <c r="M11387" s="163"/>
      <c r="N11387" s="163"/>
      <c r="O11387" s="163" t="s">
        <v>1</v>
      </c>
      <c r="P11387" s="163"/>
    </row>
    <row r="11388" spans="1:26" ht="43.2" x14ac:dyDescent="0.3">
      <c r="B11388" s="2" t="s">
        <v>19</v>
      </c>
      <c r="C11388" s="2" t="s">
        <v>19210</v>
      </c>
      <c r="D11388" s="2" t="s">
        <v>19212</v>
      </c>
      <c r="E11388" s="2" t="s">
        <v>19499</v>
      </c>
      <c r="F11388" s="2" t="s">
        <v>19507</v>
      </c>
      <c r="H11388" s="3" t="s">
        <v>19508</v>
      </c>
      <c r="L11388" s="35" t="s">
        <v>12</v>
      </c>
      <c r="M11388" s="35" t="s">
        <v>13</v>
      </c>
      <c r="N11388" s="35" t="s">
        <v>14</v>
      </c>
      <c r="O11388" s="35" t="s">
        <v>32311</v>
      </c>
      <c r="P11388" s="35" t="s">
        <v>31195</v>
      </c>
    </row>
    <row r="11389" spans="1:26" ht="28.8" x14ac:dyDescent="0.3">
      <c r="A11389" t="s">
        <v>32460</v>
      </c>
      <c r="B11389" s="2" t="s">
        <v>19</v>
      </c>
      <c r="C11389" s="2" t="s">
        <v>19210</v>
      </c>
      <c r="D11389" s="2" t="s">
        <v>19212</v>
      </c>
      <c r="E11389" s="2" t="s">
        <v>19499</v>
      </c>
      <c r="F11389" s="2" t="s">
        <v>19507</v>
      </c>
      <c r="G11389" s="2" t="s">
        <v>19509</v>
      </c>
      <c r="H11389" s="6" t="s">
        <v>19510</v>
      </c>
      <c r="I11389" s="3" t="s">
        <v>19340</v>
      </c>
      <c r="J11389" s="3">
        <v>5</v>
      </c>
      <c r="K11389" s="26" t="s">
        <v>36</v>
      </c>
    </row>
    <row r="11390" spans="1:26" x14ac:dyDescent="0.3">
      <c r="B11390" s="2" t="s">
        <v>19</v>
      </c>
      <c r="C11390" s="2" t="s">
        <v>19210</v>
      </c>
      <c r="D11390" s="2" t="s">
        <v>19212</v>
      </c>
      <c r="E11390" s="2" t="s">
        <v>19511</v>
      </c>
      <c r="H11390" s="3" t="s">
        <v>19512</v>
      </c>
    </row>
    <row r="11391" spans="1:26" x14ac:dyDescent="0.3">
      <c r="L11391" s="163" t="s">
        <v>0</v>
      </c>
      <c r="M11391" s="163"/>
      <c r="N11391" s="163"/>
      <c r="O11391" s="163" t="s">
        <v>1</v>
      </c>
      <c r="P11391" s="163"/>
      <c r="Q11391" s="165" t="s">
        <v>31230</v>
      </c>
      <c r="R11391" s="166"/>
      <c r="S11391" s="166"/>
      <c r="T11391" s="166"/>
      <c r="U11391" s="175"/>
      <c r="V11391" s="165" t="s">
        <v>33621</v>
      </c>
      <c r="W11391" s="166"/>
      <c r="X11391" s="166"/>
      <c r="Y11391" s="166"/>
      <c r="Z11391" s="175"/>
    </row>
    <row r="11392" spans="1:26" ht="43.2" x14ac:dyDescent="0.3">
      <c r="B11392" s="2" t="s">
        <v>19</v>
      </c>
      <c r="C11392" s="2" t="s">
        <v>19210</v>
      </c>
      <c r="D11392" s="2" t="s">
        <v>19212</v>
      </c>
      <c r="E11392" s="2" t="s">
        <v>19511</v>
      </c>
      <c r="F11392" s="2" t="s">
        <v>19513</v>
      </c>
      <c r="H11392" s="3" t="s">
        <v>19514</v>
      </c>
      <c r="L11392" s="35" t="s">
        <v>12</v>
      </c>
      <c r="M11392" s="35" t="s">
        <v>13</v>
      </c>
      <c r="N11392" s="35" t="s">
        <v>14</v>
      </c>
      <c r="O11392" s="35" t="s">
        <v>32311</v>
      </c>
      <c r="P11392" s="35" t="s">
        <v>31195</v>
      </c>
      <c r="Q11392" s="50" t="s">
        <v>32319</v>
      </c>
      <c r="R11392" s="51" t="s">
        <v>32320</v>
      </c>
      <c r="S11392" s="51" t="s">
        <v>17</v>
      </c>
      <c r="T11392" s="51" t="s">
        <v>18</v>
      </c>
      <c r="U11392" s="51" t="s">
        <v>31184</v>
      </c>
      <c r="V11392" s="50" t="s">
        <v>32319</v>
      </c>
      <c r="W11392" s="51" t="s">
        <v>32320</v>
      </c>
      <c r="X11392" s="51" t="s">
        <v>17</v>
      </c>
      <c r="Y11392" s="51" t="s">
        <v>18</v>
      </c>
      <c r="Z11392" s="51" t="s">
        <v>31184</v>
      </c>
    </row>
    <row r="11393" spans="1:26" x14ac:dyDescent="0.3">
      <c r="A11393" t="s">
        <v>32460</v>
      </c>
      <c r="B11393" s="2" t="s">
        <v>19</v>
      </c>
      <c r="C11393" s="2" t="s">
        <v>19210</v>
      </c>
      <c r="D11393" s="2" t="s">
        <v>19212</v>
      </c>
      <c r="E11393" s="2" t="s">
        <v>19511</v>
      </c>
      <c r="F11393" s="2" t="s">
        <v>19513</v>
      </c>
      <c r="G11393" s="2" t="s">
        <v>19515</v>
      </c>
      <c r="H11393" s="3" t="s">
        <v>19516</v>
      </c>
      <c r="I11393" s="3" t="s">
        <v>953</v>
      </c>
      <c r="K11393" s="26" t="s">
        <v>36</v>
      </c>
      <c r="O11393" s="7" t="s">
        <v>32514</v>
      </c>
      <c r="P11393" s="7" t="s">
        <v>33620</v>
      </c>
      <c r="Q11393" s="2">
        <v>6</v>
      </c>
      <c r="R11393" s="2">
        <v>6</v>
      </c>
      <c r="S11393" s="2" t="s">
        <v>31958</v>
      </c>
      <c r="U11393" s="26">
        <v>1</v>
      </c>
      <c r="V11393" s="26">
        <v>2.5</v>
      </c>
      <c r="W11393" s="26">
        <v>2.9</v>
      </c>
      <c r="X11393" s="26" t="s">
        <v>33622</v>
      </c>
      <c r="Z11393" s="26">
        <v>2</v>
      </c>
    </row>
    <row r="11394" spans="1:26" x14ac:dyDescent="0.3">
      <c r="A11394" t="s">
        <v>32460</v>
      </c>
      <c r="B11394" s="2" t="s">
        <v>19</v>
      </c>
      <c r="C11394" s="2" t="s">
        <v>19210</v>
      </c>
      <c r="D11394" s="2" t="s">
        <v>19212</v>
      </c>
      <c r="E11394" s="2" t="s">
        <v>19511</v>
      </c>
      <c r="F11394" s="2" t="s">
        <v>19513</v>
      </c>
      <c r="G11394" s="2" t="s">
        <v>19517</v>
      </c>
      <c r="H11394" s="3" t="s">
        <v>19518</v>
      </c>
      <c r="I11394" s="3" t="s">
        <v>953</v>
      </c>
      <c r="J11394" s="3">
        <v>2</v>
      </c>
      <c r="K11394" s="26" t="s">
        <v>36</v>
      </c>
      <c r="O11394" s="7" t="s">
        <v>32514</v>
      </c>
      <c r="P11394" s="7" t="s">
        <v>33620</v>
      </c>
      <c r="Q11394" s="2">
        <v>6</v>
      </c>
      <c r="R11394" s="2">
        <v>6</v>
      </c>
      <c r="S11394" s="2" t="s">
        <v>31958</v>
      </c>
      <c r="U11394" s="26">
        <v>1</v>
      </c>
      <c r="V11394" s="26">
        <v>3</v>
      </c>
      <c r="W11394" s="26" t="s">
        <v>31202</v>
      </c>
      <c r="X11394" s="26" t="s">
        <v>33622</v>
      </c>
      <c r="Z11394" s="26">
        <v>3</v>
      </c>
    </row>
    <row r="11395" spans="1:26" x14ac:dyDescent="0.3">
      <c r="A11395" t="s">
        <v>32460</v>
      </c>
      <c r="B11395" s="2" t="s">
        <v>19</v>
      </c>
      <c r="C11395" s="2" t="s">
        <v>19210</v>
      </c>
      <c r="D11395" s="2" t="s">
        <v>19212</v>
      </c>
      <c r="E11395" s="2" t="s">
        <v>19511</v>
      </c>
      <c r="F11395" s="2" t="s">
        <v>19513</v>
      </c>
      <c r="G11395" s="2" t="s">
        <v>19519</v>
      </c>
      <c r="H11395" s="3" t="s">
        <v>19520</v>
      </c>
      <c r="I11395" s="3" t="s">
        <v>953</v>
      </c>
      <c r="J11395" s="3">
        <v>1</v>
      </c>
      <c r="K11395" s="26" t="s">
        <v>36</v>
      </c>
      <c r="O11395" s="7" t="s">
        <v>33577</v>
      </c>
      <c r="P11395" s="7" t="s">
        <v>33620</v>
      </c>
      <c r="Q11395" s="2">
        <v>6</v>
      </c>
      <c r="R11395" s="2">
        <v>6</v>
      </c>
      <c r="S11395" s="2" t="s">
        <v>31958</v>
      </c>
      <c r="U11395" s="26">
        <v>1</v>
      </c>
      <c r="V11395" s="26">
        <v>2.5</v>
      </c>
      <c r="W11395" s="26">
        <v>2.9</v>
      </c>
      <c r="X11395" s="26" t="s">
        <v>33622</v>
      </c>
      <c r="Z11395" s="26">
        <v>2</v>
      </c>
    </row>
    <row r="11396" spans="1:26" x14ac:dyDescent="0.3">
      <c r="A11396" t="s">
        <v>32460</v>
      </c>
      <c r="B11396" s="2" t="s">
        <v>19</v>
      </c>
      <c r="C11396" s="2" t="s">
        <v>19210</v>
      </c>
      <c r="D11396" s="2" t="s">
        <v>19212</v>
      </c>
      <c r="E11396" s="2" t="s">
        <v>19511</v>
      </c>
      <c r="F11396" s="2" t="s">
        <v>19513</v>
      </c>
      <c r="G11396" s="2" t="s">
        <v>19521</v>
      </c>
      <c r="H11396" s="3" t="s">
        <v>19522</v>
      </c>
      <c r="I11396" s="3" t="s">
        <v>953</v>
      </c>
      <c r="K11396" s="26" t="s">
        <v>36</v>
      </c>
      <c r="O11396" s="7" t="s">
        <v>33577</v>
      </c>
      <c r="P11396" s="7" t="s">
        <v>33620</v>
      </c>
      <c r="Q11396" s="2">
        <v>6</v>
      </c>
      <c r="R11396" s="2">
        <v>6</v>
      </c>
      <c r="S11396" s="2" t="s">
        <v>31958</v>
      </c>
      <c r="U11396" s="26">
        <v>1</v>
      </c>
      <c r="V11396" s="26">
        <v>3</v>
      </c>
      <c r="W11396" s="26" t="s">
        <v>31202</v>
      </c>
      <c r="X11396" s="26" t="s">
        <v>33622</v>
      </c>
      <c r="Z11396" s="26">
        <v>3</v>
      </c>
    </row>
    <row r="11397" spans="1:26" x14ac:dyDescent="0.3">
      <c r="B11397" s="2" t="s">
        <v>19</v>
      </c>
      <c r="C11397" s="2" t="s">
        <v>19210</v>
      </c>
      <c r="D11397" s="2" t="s">
        <v>19212</v>
      </c>
      <c r="E11397" s="2" t="s">
        <v>19523</v>
      </c>
      <c r="H11397" s="3" t="s">
        <v>19524</v>
      </c>
    </row>
    <row r="11398" spans="1:26" x14ac:dyDescent="0.3">
      <c r="L11398" s="163" t="s">
        <v>0</v>
      </c>
      <c r="M11398" s="163"/>
      <c r="N11398" s="163"/>
      <c r="O11398" s="163" t="s">
        <v>1</v>
      </c>
      <c r="P11398" s="163"/>
      <c r="Q11398" s="163"/>
      <c r="R11398" s="163"/>
      <c r="S11398" s="165" t="s">
        <v>31230</v>
      </c>
      <c r="T11398" s="166"/>
      <c r="U11398" s="166"/>
      <c r="V11398" s="166"/>
      <c r="W11398" s="175"/>
    </row>
    <row r="11399" spans="1:26" ht="43.2" x14ac:dyDescent="0.3">
      <c r="B11399" s="2" t="s">
        <v>19</v>
      </c>
      <c r="C11399" s="2" t="s">
        <v>19210</v>
      </c>
      <c r="D11399" s="2" t="s">
        <v>19212</v>
      </c>
      <c r="E11399" s="2" t="s">
        <v>19523</v>
      </c>
      <c r="F11399" s="2" t="s">
        <v>19525</v>
      </c>
      <c r="H11399" s="3" t="s">
        <v>19526</v>
      </c>
      <c r="L11399" s="35" t="s">
        <v>12</v>
      </c>
      <c r="M11399" s="35" t="s">
        <v>13</v>
      </c>
      <c r="N11399" s="35" t="s">
        <v>14</v>
      </c>
      <c r="O11399" s="35" t="s">
        <v>32311</v>
      </c>
      <c r="P11399" s="35" t="s">
        <v>31195</v>
      </c>
      <c r="Q11399" s="105" t="s">
        <v>31196</v>
      </c>
      <c r="R11399" s="105" t="s">
        <v>33082</v>
      </c>
      <c r="S11399" s="50" t="s">
        <v>32319</v>
      </c>
      <c r="T11399" s="51" t="s">
        <v>32320</v>
      </c>
      <c r="U11399" s="51" t="s">
        <v>17</v>
      </c>
      <c r="V11399" s="51" t="s">
        <v>18</v>
      </c>
      <c r="W11399" s="51" t="s">
        <v>31184</v>
      </c>
    </row>
    <row r="11400" spans="1:26" ht="43.2" x14ac:dyDescent="0.3">
      <c r="A11400" t="s">
        <v>32460</v>
      </c>
      <c r="B11400" s="2" t="s">
        <v>19</v>
      </c>
      <c r="C11400" s="2" t="s">
        <v>19210</v>
      </c>
      <c r="D11400" s="2" t="s">
        <v>19212</v>
      </c>
      <c r="E11400" s="2" t="s">
        <v>19523</v>
      </c>
      <c r="F11400" s="2" t="s">
        <v>19525</v>
      </c>
      <c r="G11400" s="2" t="s">
        <v>19527</v>
      </c>
      <c r="H11400" s="3" t="s">
        <v>19528</v>
      </c>
      <c r="I11400" s="3" t="s">
        <v>19529</v>
      </c>
      <c r="J11400" s="3">
        <v>9</v>
      </c>
      <c r="K11400" s="26" t="s">
        <v>36</v>
      </c>
      <c r="L11400" s="7" t="s">
        <v>31232</v>
      </c>
      <c r="O11400" s="7" t="s">
        <v>32514</v>
      </c>
      <c r="P11400" s="7" t="s">
        <v>33624</v>
      </c>
      <c r="Q11400" s="2" t="s">
        <v>33625</v>
      </c>
      <c r="R11400" s="2" t="s">
        <v>33626</v>
      </c>
      <c r="S11400" s="2">
        <v>5</v>
      </c>
      <c r="T11400" s="2">
        <v>5</v>
      </c>
      <c r="U11400" s="26" t="s">
        <v>31958</v>
      </c>
      <c r="W11400" s="26">
        <v>1</v>
      </c>
    </row>
    <row r="11401" spans="1:26" ht="43.2" x14ac:dyDescent="0.3">
      <c r="A11401" t="s">
        <v>32460</v>
      </c>
      <c r="B11401" s="2" t="s">
        <v>19</v>
      </c>
      <c r="C11401" s="2" t="s">
        <v>19210</v>
      </c>
      <c r="D11401" s="2" t="s">
        <v>19212</v>
      </c>
      <c r="E11401" s="2" t="s">
        <v>19523</v>
      </c>
      <c r="F11401" s="2" t="s">
        <v>19525</v>
      </c>
      <c r="G11401" s="2" t="s">
        <v>19530</v>
      </c>
      <c r="H11401" s="3" t="s">
        <v>19531</v>
      </c>
      <c r="I11401" s="3" t="s">
        <v>19529</v>
      </c>
      <c r="J11401" s="3">
        <v>20</v>
      </c>
      <c r="K11401" s="26" t="s">
        <v>36</v>
      </c>
      <c r="L11401" s="7" t="s">
        <v>31232</v>
      </c>
      <c r="O11401" s="7" t="s">
        <v>33577</v>
      </c>
      <c r="P11401" s="7" t="s">
        <v>33624</v>
      </c>
      <c r="Q11401" s="2" t="s">
        <v>33625</v>
      </c>
      <c r="R11401" s="2" t="s">
        <v>33626</v>
      </c>
      <c r="S11401" s="2">
        <v>5</v>
      </c>
      <c r="T11401" s="2">
        <v>5</v>
      </c>
      <c r="U11401" s="26" t="s">
        <v>31958</v>
      </c>
      <c r="W11401" s="26">
        <v>1</v>
      </c>
    </row>
    <row r="11402" spans="1:26" ht="43.2" x14ac:dyDescent="0.3">
      <c r="A11402" t="s">
        <v>32460</v>
      </c>
      <c r="B11402" s="2" t="s">
        <v>19</v>
      </c>
      <c r="C11402" s="2" t="s">
        <v>19210</v>
      </c>
      <c r="D11402" s="2" t="s">
        <v>19212</v>
      </c>
      <c r="E11402" s="2" t="s">
        <v>19523</v>
      </c>
      <c r="F11402" s="2" t="s">
        <v>19525</v>
      </c>
      <c r="G11402" s="2" t="s">
        <v>19532</v>
      </c>
      <c r="H11402" s="3" t="s">
        <v>19533</v>
      </c>
      <c r="I11402" s="3" t="s">
        <v>19529</v>
      </c>
      <c r="J11402" s="3">
        <v>29</v>
      </c>
      <c r="K11402" s="26" t="s">
        <v>36</v>
      </c>
      <c r="L11402" s="7" t="s">
        <v>31233</v>
      </c>
      <c r="M11402" s="7" t="s">
        <v>33623</v>
      </c>
    </row>
    <row r="11403" spans="1:26" ht="43.2" x14ac:dyDescent="0.3">
      <c r="A11403" t="s">
        <v>32460</v>
      </c>
      <c r="B11403" s="2" t="s">
        <v>19</v>
      </c>
      <c r="C11403" s="2" t="s">
        <v>19210</v>
      </c>
      <c r="D11403" s="2" t="s">
        <v>19212</v>
      </c>
      <c r="E11403" s="2" t="s">
        <v>19523</v>
      </c>
      <c r="F11403" s="2" t="s">
        <v>19525</v>
      </c>
      <c r="G11403" s="2" t="s">
        <v>19534</v>
      </c>
      <c r="H11403" s="3" t="s">
        <v>19535</v>
      </c>
      <c r="I11403" s="3" t="s">
        <v>19529</v>
      </c>
      <c r="J11403" s="3">
        <v>23</v>
      </c>
      <c r="K11403" s="26" t="s">
        <v>36</v>
      </c>
      <c r="L11403" s="7" t="s">
        <v>31232</v>
      </c>
      <c r="O11403" s="7" t="s">
        <v>32514</v>
      </c>
      <c r="P11403" s="7" t="s">
        <v>33624</v>
      </c>
      <c r="Q11403" s="2" t="s">
        <v>33625</v>
      </c>
      <c r="R11403" s="2" t="s">
        <v>33626</v>
      </c>
      <c r="S11403" s="2">
        <v>8</v>
      </c>
      <c r="T11403" s="2">
        <v>8</v>
      </c>
      <c r="U11403" s="26" t="s">
        <v>31958</v>
      </c>
      <c r="W11403" s="26">
        <v>1</v>
      </c>
    </row>
    <row r="11404" spans="1:26" ht="43.2" x14ac:dyDescent="0.3">
      <c r="A11404" t="s">
        <v>32460</v>
      </c>
      <c r="B11404" s="2" t="s">
        <v>19</v>
      </c>
      <c r="C11404" s="2" t="s">
        <v>19210</v>
      </c>
      <c r="D11404" s="2" t="s">
        <v>19212</v>
      </c>
      <c r="E11404" s="2" t="s">
        <v>19523</v>
      </c>
      <c r="F11404" s="2" t="s">
        <v>19525</v>
      </c>
      <c r="G11404" s="2" t="s">
        <v>19536</v>
      </c>
      <c r="H11404" s="3" t="s">
        <v>19537</v>
      </c>
      <c r="I11404" s="3" t="s">
        <v>19529</v>
      </c>
      <c r="J11404" s="3">
        <v>23</v>
      </c>
      <c r="K11404" s="26" t="s">
        <v>36</v>
      </c>
      <c r="L11404" s="7" t="s">
        <v>31233</v>
      </c>
      <c r="M11404" s="7" t="s">
        <v>19534</v>
      </c>
    </row>
    <row r="11405" spans="1:26" ht="43.2" x14ac:dyDescent="0.3">
      <c r="A11405" t="s">
        <v>32460</v>
      </c>
      <c r="B11405" s="2" t="s">
        <v>19</v>
      </c>
      <c r="C11405" s="2" t="s">
        <v>19210</v>
      </c>
      <c r="D11405" s="2" t="s">
        <v>19212</v>
      </c>
      <c r="E11405" s="2" t="s">
        <v>19523</v>
      </c>
      <c r="F11405" s="2" t="s">
        <v>19525</v>
      </c>
      <c r="G11405" s="2" t="s">
        <v>19538</v>
      </c>
      <c r="H11405" s="3" t="s">
        <v>19539</v>
      </c>
      <c r="I11405" s="3" t="s">
        <v>19529</v>
      </c>
      <c r="J11405" s="3">
        <v>7</v>
      </c>
      <c r="K11405" s="26" t="s">
        <v>36</v>
      </c>
      <c r="L11405" s="7" t="s">
        <v>31232</v>
      </c>
      <c r="O11405" s="7" t="s">
        <v>33577</v>
      </c>
      <c r="P11405" s="7" t="s">
        <v>33624</v>
      </c>
      <c r="Q11405" s="2" t="s">
        <v>33625</v>
      </c>
      <c r="R11405" s="2" t="s">
        <v>33626</v>
      </c>
      <c r="S11405" s="2">
        <v>8</v>
      </c>
      <c r="T11405" s="2">
        <v>8</v>
      </c>
      <c r="U11405" s="26" t="s">
        <v>31958</v>
      </c>
      <c r="W11405" s="26">
        <v>1</v>
      </c>
    </row>
    <row r="11406" spans="1:26" ht="43.2" x14ac:dyDescent="0.3">
      <c r="A11406" t="s">
        <v>32460</v>
      </c>
      <c r="B11406" s="2" t="s">
        <v>19</v>
      </c>
      <c r="C11406" s="2" t="s">
        <v>19210</v>
      </c>
      <c r="D11406" s="2" t="s">
        <v>19212</v>
      </c>
      <c r="E11406" s="2" t="s">
        <v>19523</v>
      </c>
      <c r="F11406" s="2" t="s">
        <v>19525</v>
      </c>
      <c r="G11406" s="2" t="s">
        <v>19540</v>
      </c>
      <c r="H11406" s="3" t="s">
        <v>19541</v>
      </c>
      <c r="I11406" s="3" t="s">
        <v>19529</v>
      </c>
      <c r="J11406" s="3">
        <v>7</v>
      </c>
      <c r="K11406" s="26" t="s">
        <v>36</v>
      </c>
      <c r="L11406" s="7" t="s">
        <v>31233</v>
      </c>
      <c r="M11406" s="7" t="s">
        <v>19538</v>
      </c>
    </row>
    <row r="11407" spans="1:26" ht="43.2" x14ac:dyDescent="0.3">
      <c r="A11407" t="s">
        <v>32460</v>
      </c>
      <c r="B11407" s="2" t="s">
        <v>19</v>
      </c>
      <c r="C11407" s="2" t="s">
        <v>19210</v>
      </c>
      <c r="D11407" s="2" t="s">
        <v>19212</v>
      </c>
      <c r="E11407" s="2" t="s">
        <v>19523</v>
      </c>
      <c r="F11407" s="2" t="s">
        <v>19525</v>
      </c>
      <c r="G11407" s="2" t="s">
        <v>19542</v>
      </c>
      <c r="H11407" s="3" t="s">
        <v>19543</v>
      </c>
      <c r="I11407" s="3" t="s">
        <v>19529</v>
      </c>
      <c r="K11407" s="26" t="s">
        <v>36</v>
      </c>
      <c r="L11407" s="7" t="s">
        <v>31232</v>
      </c>
      <c r="O11407" s="7" t="s">
        <v>33628</v>
      </c>
      <c r="P11407" s="7" t="s">
        <v>33624</v>
      </c>
      <c r="Q11407" s="2" t="s">
        <v>33625</v>
      </c>
      <c r="R11407" s="2" t="s">
        <v>33627</v>
      </c>
      <c r="S11407" s="2">
        <v>5</v>
      </c>
      <c r="T11407" s="2">
        <v>5</v>
      </c>
      <c r="U11407" s="26" t="s">
        <v>31958</v>
      </c>
      <c r="W11407" s="26">
        <v>1</v>
      </c>
    </row>
    <row r="11408" spans="1:26" ht="43.2" x14ac:dyDescent="0.3">
      <c r="A11408" t="s">
        <v>32460</v>
      </c>
      <c r="B11408" s="2" t="s">
        <v>19</v>
      </c>
      <c r="C11408" s="2" t="s">
        <v>19210</v>
      </c>
      <c r="D11408" s="2" t="s">
        <v>19212</v>
      </c>
      <c r="E11408" s="2" t="s">
        <v>19523</v>
      </c>
      <c r="F11408" s="2" t="s">
        <v>19525</v>
      </c>
      <c r="G11408" s="2" t="s">
        <v>19544</v>
      </c>
      <c r="H11408" s="3" t="s">
        <v>19545</v>
      </c>
      <c r="I11408" s="3" t="s">
        <v>19529</v>
      </c>
      <c r="K11408" s="26" t="s">
        <v>36</v>
      </c>
      <c r="L11408" s="7" t="s">
        <v>31233</v>
      </c>
      <c r="M11408" s="7" t="s">
        <v>19542</v>
      </c>
    </row>
    <row r="11409" spans="1:23" ht="43.2" x14ac:dyDescent="0.3">
      <c r="A11409" t="s">
        <v>32460</v>
      </c>
      <c r="B11409" s="2" t="s">
        <v>19</v>
      </c>
      <c r="C11409" s="2" t="s">
        <v>19210</v>
      </c>
      <c r="D11409" s="2" t="s">
        <v>19212</v>
      </c>
      <c r="E11409" s="2" t="s">
        <v>19523</v>
      </c>
      <c r="F11409" s="2" t="s">
        <v>19525</v>
      </c>
      <c r="G11409" s="2" t="s">
        <v>19546</v>
      </c>
      <c r="H11409" s="3" t="s">
        <v>19547</v>
      </c>
      <c r="I11409" s="3" t="s">
        <v>19529</v>
      </c>
      <c r="K11409" s="26" t="s">
        <v>36</v>
      </c>
      <c r="L11409" s="7" t="s">
        <v>31232</v>
      </c>
      <c r="O11409" s="7" t="s">
        <v>33628</v>
      </c>
      <c r="P11409" s="7" t="s">
        <v>33624</v>
      </c>
      <c r="Q11409" s="2" t="s">
        <v>33625</v>
      </c>
      <c r="R11409" s="2" t="s">
        <v>33627</v>
      </c>
      <c r="S11409" s="2">
        <v>8</v>
      </c>
      <c r="T11409" s="2">
        <v>8</v>
      </c>
      <c r="U11409" s="26" t="s">
        <v>31958</v>
      </c>
      <c r="W11409" s="26">
        <v>1</v>
      </c>
    </row>
    <row r="11410" spans="1:23" ht="43.2" x14ac:dyDescent="0.3">
      <c r="A11410" t="s">
        <v>32460</v>
      </c>
      <c r="B11410" s="2" t="s">
        <v>19</v>
      </c>
      <c r="C11410" s="2" t="s">
        <v>19210</v>
      </c>
      <c r="D11410" s="2" t="s">
        <v>19212</v>
      </c>
      <c r="E11410" s="2" t="s">
        <v>19523</v>
      </c>
      <c r="F11410" s="2" t="s">
        <v>19525</v>
      </c>
      <c r="G11410" s="2" t="s">
        <v>19548</v>
      </c>
      <c r="H11410" s="3" t="s">
        <v>19549</v>
      </c>
      <c r="I11410" s="3" t="s">
        <v>19529</v>
      </c>
      <c r="K11410" s="26" t="s">
        <v>36</v>
      </c>
      <c r="L11410" s="7" t="s">
        <v>31233</v>
      </c>
      <c r="M11410" s="7" t="s">
        <v>19546</v>
      </c>
    </row>
    <row r="11411" spans="1:23" x14ac:dyDescent="0.3">
      <c r="B11411" s="2" t="s">
        <v>19</v>
      </c>
      <c r="C11411" s="2" t="s">
        <v>19210</v>
      </c>
      <c r="D11411" s="2" t="s">
        <v>19212</v>
      </c>
      <c r="E11411" s="2" t="s">
        <v>19550</v>
      </c>
      <c r="H11411" s="3" t="s">
        <v>19551</v>
      </c>
    </row>
    <row r="11412" spans="1:23" x14ac:dyDescent="0.3">
      <c r="L11412" s="163" t="s">
        <v>0</v>
      </c>
      <c r="M11412" s="163"/>
      <c r="N11412" s="163"/>
      <c r="O11412" s="163" t="s">
        <v>1</v>
      </c>
      <c r="P11412" s="163"/>
    </row>
    <row r="11413" spans="1:23" ht="43.2" x14ac:dyDescent="0.3">
      <c r="B11413" s="2" t="s">
        <v>19</v>
      </c>
      <c r="C11413" s="2" t="s">
        <v>19210</v>
      </c>
      <c r="D11413" s="2" t="s">
        <v>19212</v>
      </c>
      <c r="E11413" s="2" t="s">
        <v>19550</v>
      </c>
      <c r="F11413" s="2" t="s">
        <v>19552</v>
      </c>
      <c r="H11413" s="3" t="s">
        <v>19553</v>
      </c>
      <c r="L11413" s="35" t="s">
        <v>12</v>
      </c>
      <c r="M11413" s="35" t="s">
        <v>13</v>
      </c>
      <c r="N11413" s="35" t="s">
        <v>14</v>
      </c>
      <c r="O11413" s="35" t="s">
        <v>32311</v>
      </c>
      <c r="P11413" s="35" t="s">
        <v>31195</v>
      </c>
    </row>
    <row r="11414" spans="1:23" x14ac:dyDescent="0.3">
      <c r="A11414" t="s">
        <v>32460</v>
      </c>
      <c r="B11414" s="2" t="s">
        <v>19</v>
      </c>
      <c r="C11414" s="2" t="s">
        <v>19210</v>
      </c>
      <c r="D11414" s="2" t="s">
        <v>19212</v>
      </c>
      <c r="E11414" s="2" t="s">
        <v>19550</v>
      </c>
      <c r="F11414" s="2" t="s">
        <v>19552</v>
      </c>
      <c r="G11414" s="2" t="s">
        <v>19554</v>
      </c>
      <c r="H11414" s="3" t="s">
        <v>19555</v>
      </c>
      <c r="I11414" s="3" t="s">
        <v>8694</v>
      </c>
      <c r="J11414" s="3">
        <v>8966</v>
      </c>
      <c r="K11414" s="26" t="s">
        <v>36</v>
      </c>
      <c r="L11414" s="7" t="s">
        <v>31232</v>
      </c>
    </row>
    <row r="11415" spans="1:23" x14ac:dyDescent="0.3">
      <c r="L11415" s="163" t="s">
        <v>0</v>
      </c>
      <c r="M11415" s="163"/>
      <c r="N11415" s="163"/>
      <c r="O11415" s="163" t="s">
        <v>1</v>
      </c>
      <c r="P11415" s="163"/>
    </row>
    <row r="11416" spans="1:23" ht="43.2" x14ac:dyDescent="0.3">
      <c r="B11416" s="2" t="s">
        <v>19</v>
      </c>
      <c r="C11416" s="2" t="s">
        <v>19210</v>
      </c>
      <c r="D11416" s="2" t="s">
        <v>19212</v>
      </c>
      <c r="E11416" s="2" t="s">
        <v>19550</v>
      </c>
      <c r="F11416" s="2" t="s">
        <v>19556</v>
      </c>
      <c r="H11416" s="3" t="s">
        <v>19557</v>
      </c>
      <c r="L11416" s="35" t="s">
        <v>12</v>
      </c>
      <c r="M11416" s="35" t="s">
        <v>13</v>
      </c>
      <c r="N11416" s="35" t="s">
        <v>14</v>
      </c>
      <c r="O11416" s="35" t="s">
        <v>32311</v>
      </c>
      <c r="P11416" s="35" t="s">
        <v>31195</v>
      </c>
    </row>
    <row r="11417" spans="1:23" x14ac:dyDescent="0.3">
      <c r="A11417" t="s">
        <v>32460</v>
      </c>
      <c r="B11417" s="2" t="s">
        <v>19</v>
      </c>
      <c r="C11417" s="2" t="s">
        <v>19210</v>
      </c>
      <c r="D11417" s="2" t="s">
        <v>19212</v>
      </c>
      <c r="E11417" s="2" t="s">
        <v>19550</v>
      </c>
      <c r="F11417" s="2" t="s">
        <v>19556</v>
      </c>
      <c r="G11417" s="2" t="s">
        <v>19558</v>
      </c>
      <c r="H11417" s="3" t="s">
        <v>19559</v>
      </c>
      <c r="I11417" s="3" t="s">
        <v>8694</v>
      </c>
      <c r="J11417" s="3">
        <v>7613</v>
      </c>
      <c r="K11417" s="26" t="s">
        <v>36</v>
      </c>
      <c r="L11417" s="7" t="s">
        <v>31233</v>
      </c>
      <c r="M11417" s="7" t="s">
        <v>19554</v>
      </c>
    </row>
    <row r="11418" spans="1:23" x14ac:dyDescent="0.3">
      <c r="L11418" s="163" t="s">
        <v>0</v>
      </c>
      <c r="M11418" s="163"/>
      <c r="N11418" s="163"/>
      <c r="O11418" s="163" t="s">
        <v>1</v>
      </c>
      <c r="P11418" s="163"/>
      <c r="Q11418" s="163"/>
      <c r="R11418" s="163"/>
      <c r="S11418" s="165" t="s">
        <v>31230</v>
      </c>
      <c r="T11418" s="166"/>
      <c r="U11418" s="166"/>
      <c r="V11418" s="166"/>
      <c r="W11418" s="175"/>
    </row>
    <row r="11419" spans="1:23" ht="43.2" x14ac:dyDescent="0.3">
      <c r="B11419" s="2" t="s">
        <v>19</v>
      </c>
      <c r="C11419" s="2" t="s">
        <v>19210</v>
      </c>
      <c r="D11419" s="2" t="s">
        <v>19212</v>
      </c>
      <c r="E11419" s="2" t="s">
        <v>19550</v>
      </c>
      <c r="F11419" s="2" t="s">
        <v>19560</v>
      </c>
      <c r="H11419" s="3" t="s">
        <v>19561</v>
      </c>
      <c r="L11419" s="35" t="s">
        <v>12</v>
      </c>
      <c r="M11419" s="35" t="s">
        <v>13</v>
      </c>
      <c r="N11419" s="35" t="s">
        <v>14</v>
      </c>
      <c r="O11419" s="105" t="s">
        <v>32311</v>
      </c>
      <c r="P11419" s="105" t="s">
        <v>31195</v>
      </c>
      <c r="Q11419" s="105" t="s">
        <v>31198</v>
      </c>
      <c r="R11419" s="105" t="s">
        <v>33082</v>
      </c>
      <c r="S11419" s="50" t="s">
        <v>32319</v>
      </c>
      <c r="T11419" s="51" t="s">
        <v>32320</v>
      </c>
      <c r="U11419" s="51" t="s">
        <v>17</v>
      </c>
      <c r="V11419" s="51" t="s">
        <v>18</v>
      </c>
      <c r="W11419" s="51" t="s">
        <v>31184</v>
      </c>
    </row>
    <row r="11420" spans="1:23" ht="28.8" x14ac:dyDescent="0.3">
      <c r="A11420" t="s">
        <v>32460</v>
      </c>
      <c r="B11420" s="2" t="s">
        <v>19</v>
      </c>
      <c r="C11420" s="2" t="s">
        <v>19210</v>
      </c>
      <c r="D11420" s="2" t="s">
        <v>19212</v>
      </c>
      <c r="E11420" s="2" t="s">
        <v>19550</v>
      </c>
      <c r="F11420" s="2" t="s">
        <v>19560</v>
      </c>
      <c r="G11420" s="2" t="s">
        <v>19562</v>
      </c>
      <c r="H11420" s="3" t="s">
        <v>19563</v>
      </c>
      <c r="I11420" s="3" t="s">
        <v>571</v>
      </c>
      <c r="J11420" s="3">
        <v>2</v>
      </c>
      <c r="K11420" s="26" t="s">
        <v>36</v>
      </c>
      <c r="L11420" s="7" t="s">
        <v>31232</v>
      </c>
      <c r="O11420" s="7" t="s">
        <v>32514</v>
      </c>
      <c r="P11420" s="7" t="s">
        <v>33629</v>
      </c>
      <c r="Q11420" s="2" t="s">
        <v>33630</v>
      </c>
      <c r="R11420" s="2" t="s">
        <v>33631</v>
      </c>
      <c r="S11420" s="2">
        <v>50</v>
      </c>
      <c r="T11420" s="2">
        <v>50</v>
      </c>
      <c r="U11420" s="26" t="s">
        <v>33632</v>
      </c>
      <c r="W11420" s="26">
        <v>1</v>
      </c>
    </row>
    <row r="11421" spans="1:23" x14ac:dyDescent="0.3">
      <c r="A11421" t="s">
        <v>32460</v>
      </c>
      <c r="B11421" s="2" t="s">
        <v>19</v>
      </c>
      <c r="C11421" s="2" t="s">
        <v>19210</v>
      </c>
      <c r="D11421" s="2" t="s">
        <v>19212</v>
      </c>
      <c r="E11421" s="2" t="s">
        <v>19550</v>
      </c>
      <c r="F11421" s="2" t="s">
        <v>19560</v>
      </c>
      <c r="G11421" s="2" t="s">
        <v>19564</v>
      </c>
      <c r="H11421" s="3" t="s">
        <v>19565</v>
      </c>
      <c r="I11421" s="3" t="s">
        <v>571</v>
      </c>
      <c r="J11421" s="3">
        <v>6</v>
      </c>
      <c r="K11421" s="26" t="s">
        <v>36</v>
      </c>
      <c r="L11421" s="7" t="s">
        <v>31232</v>
      </c>
      <c r="O11421" s="7" t="s">
        <v>32514</v>
      </c>
      <c r="P11421" s="7" t="s">
        <v>33629</v>
      </c>
      <c r="R11421" s="2" t="s">
        <v>33631</v>
      </c>
      <c r="S11421" s="2">
        <v>50</v>
      </c>
      <c r="T11421" s="2">
        <v>50</v>
      </c>
      <c r="U11421" s="26" t="s">
        <v>33632</v>
      </c>
      <c r="W11421" s="26">
        <v>1</v>
      </c>
    </row>
    <row r="11422" spans="1:23" x14ac:dyDescent="0.3">
      <c r="A11422" t="s">
        <v>32460</v>
      </c>
      <c r="B11422" s="2" t="s">
        <v>19</v>
      </c>
      <c r="C11422" s="2" t="s">
        <v>19210</v>
      </c>
      <c r="D11422" s="2" t="s">
        <v>19212</v>
      </c>
      <c r="E11422" s="2" t="s">
        <v>19550</v>
      </c>
      <c r="F11422" s="2" t="s">
        <v>19560</v>
      </c>
      <c r="G11422" s="2" t="s">
        <v>19566</v>
      </c>
      <c r="H11422" s="3" t="s">
        <v>19567</v>
      </c>
      <c r="I11422" s="3" t="s">
        <v>571</v>
      </c>
      <c r="K11422" s="26" t="s">
        <v>36</v>
      </c>
      <c r="L11422" s="7" t="s">
        <v>31233</v>
      </c>
      <c r="M11422" s="7" t="s">
        <v>19562</v>
      </c>
    </row>
    <row r="11423" spans="1:23" x14ac:dyDescent="0.3">
      <c r="A11423" t="s">
        <v>32460</v>
      </c>
      <c r="B11423" s="2" t="s">
        <v>19</v>
      </c>
      <c r="C11423" s="2" t="s">
        <v>19210</v>
      </c>
      <c r="D11423" s="2" t="s">
        <v>19212</v>
      </c>
      <c r="E11423" s="2" t="s">
        <v>19550</v>
      </c>
      <c r="F11423" s="2" t="s">
        <v>19560</v>
      </c>
      <c r="G11423" s="2" t="s">
        <v>19568</v>
      </c>
      <c r="H11423" s="3" t="s">
        <v>19569</v>
      </c>
      <c r="I11423" s="3" t="s">
        <v>571</v>
      </c>
      <c r="J11423" s="3">
        <v>6</v>
      </c>
      <c r="K11423" s="26" t="s">
        <v>36</v>
      </c>
      <c r="L11423" s="7" t="s">
        <v>31233</v>
      </c>
      <c r="M11423" s="7" t="s">
        <v>19564</v>
      </c>
    </row>
    <row r="11424" spans="1:23" x14ac:dyDescent="0.3">
      <c r="L11424" s="163" t="s">
        <v>0</v>
      </c>
      <c r="M11424" s="163"/>
      <c r="N11424" s="163"/>
      <c r="O11424" s="163" t="s">
        <v>1</v>
      </c>
      <c r="P11424" s="163"/>
    </row>
    <row r="11425" spans="1:22" ht="43.2" x14ac:dyDescent="0.3">
      <c r="B11425" s="2" t="s">
        <v>19</v>
      </c>
      <c r="C11425" s="2" t="s">
        <v>19210</v>
      </c>
      <c r="D11425" s="2" t="s">
        <v>19212</v>
      </c>
      <c r="E11425" s="2" t="s">
        <v>19550</v>
      </c>
      <c r="F11425" s="2" t="s">
        <v>19570</v>
      </c>
      <c r="H11425" s="3" t="s">
        <v>19571</v>
      </c>
      <c r="L11425" s="35" t="s">
        <v>12</v>
      </c>
      <c r="M11425" s="35" t="s">
        <v>13</v>
      </c>
      <c r="N11425" s="35" t="s">
        <v>14</v>
      </c>
      <c r="O11425" s="35" t="s">
        <v>32311</v>
      </c>
      <c r="P11425" s="35" t="s">
        <v>31195</v>
      </c>
    </row>
    <row r="11426" spans="1:22" ht="28.8" x14ac:dyDescent="0.3">
      <c r="B11426" s="4" t="s">
        <v>19</v>
      </c>
      <c r="C11426" s="4" t="s">
        <v>19210</v>
      </c>
      <c r="D11426" s="4" t="s">
        <v>19212</v>
      </c>
      <c r="E11426" s="4" t="s">
        <v>19550</v>
      </c>
      <c r="F11426" s="4" t="s">
        <v>19570</v>
      </c>
      <c r="G11426" s="4" t="s">
        <v>19572</v>
      </c>
      <c r="H11426" s="5" t="s">
        <v>19573</v>
      </c>
      <c r="I11426" s="5" t="s">
        <v>571</v>
      </c>
    </row>
    <row r="11427" spans="1:22" ht="28.8" x14ac:dyDescent="0.3">
      <c r="B11427" s="4" t="s">
        <v>19</v>
      </c>
      <c r="C11427" s="4" t="s">
        <v>19210</v>
      </c>
      <c r="D11427" s="4" t="s">
        <v>19212</v>
      </c>
      <c r="E11427" s="4" t="s">
        <v>19550</v>
      </c>
      <c r="F11427" s="4" t="s">
        <v>19570</v>
      </c>
      <c r="G11427" s="4" t="s">
        <v>19574</v>
      </c>
      <c r="H11427" s="5" t="s">
        <v>19575</v>
      </c>
      <c r="I11427" s="5" t="s">
        <v>571</v>
      </c>
    </row>
    <row r="11428" spans="1:22" x14ac:dyDescent="0.3">
      <c r="B11428" s="4" t="s">
        <v>19</v>
      </c>
      <c r="C11428" s="4" t="s">
        <v>19210</v>
      </c>
      <c r="D11428" s="4" t="s">
        <v>19212</v>
      </c>
      <c r="E11428" s="4" t="s">
        <v>19550</v>
      </c>
      <c r="F11428" s="4" t="s">
        <v>19570</v>
      </c>
      <c r="G11428" s="4" t="s">
        <v>19576</v>
      </c>
      <c r="H11428" s="5" t="s">
        <v>19577</v>
      </c>
      <c r="I11428" s="5" t="s">
        <v>571</v>
      </c>
    </row>
    <row r="11429" spans="1:22" x14ac:dyDescent="0.3">
      <c r="B11429" s="4" t="s">
        <v>19</v>
      </c>
      <c r="C11429" s="4" t="s">
        <v>19210</v>
      </c>
      <c r="D11429" s="4" t="s">
        <v>19212</v>
      </c>
      <c r="E11429" s="4" t="s">
        <v>19550</v>
      </c>
      <c r="F11429" s="4" t="s">
        <v>19570</v>
      </c>
      <c r="G11429" s="4" t="s">
        <v>19578</v>
      </c>
      <c r="H11429" s="5" t="s">
        <v>19579</v>
      </c>
      <c r="I11429" s="5" t="s">
        <v>571</v>
      </c>
    </row>
    <row r="11430" spans="1:22" x14ac:dyDescent="0.3">
      <c r="L11430" s="163" t="s">
        <v>0</v>
      </c>
      <c r="M11430" s="163"/>
      <c r="N11430" s="163"/>
      <c r="O11430" s="163" t="s">
        <v>1</v>
      </c>
      <c r="P11430" s="163"/>
    </row>
    <row r="11431" spans="1:22" ht="43.2" x14ac:dyDescent="0.3">
      <c r="B11431" s="2" t="s">
        <v>19</v>
      </c>
      <c r="C11431" s="2" t="s">
        <v>19210</v>
      </c>
      <c r="D11431" s="2" t="s">
        <v>19212</v>
      </c>
      <c r="E11431" s="2" t="s">
        <v>19550</v>
      </c>
      <c r="F11431" s="2" t="s">
        <v>19580</v>
      </c>
      <c r="H11431" s="3" t="s">
        <v>19581</v>
      </c>
      <c r="L11431" s="35" t="s">
        <v>12</v>
      </c>
      <c r="M11431" s="35" t="s">
        <v>13</v>
      </c>
      <c r="N11431" s="35" t="s">
        <v>14</v>
      </c>
      <c r="O11431" s="35" t="s">
        <v>32311</v>
      </c>
      <c r="P11431" s="35" t="s">
        <v>31195</v>
      </c>
    </row>
    <row r="11432" spans="1:22" x14ac:dyDescent="0.3">
      <c r="A11432" t="s">
        <v>32460</v>
      </c>
      <c r="B11432" s="2" t="s">
        <v>19</v>
      </c>
      <c r="C11432" s="2" t="s">
        <v>19210</v>
      </c>
      <c r="D11432" s="2" t="s">
        <v>19212</v>
      </c>
      <c r="E11432" s="2" t="s">
        <v>19550</v>
      </c>
      <c r="F11432" s="2" t="s">
        <v>19580</v>
      </c>
      <c r="G11432" s="2" t="s">
        <v>19582</v>
      </c>
      <c r="H11432" s="3" t="s">
        <v>19583</v>
      </c>
      <c r="I11432" s="3" t="s">
        <v>571</v>
      </c>
      <c r="J11432" s="3">
        <v>75</v>
      </c>
      <c r="K11432" s="26" t="s">
        <v>36</v>
      </c>
    </row>
    <row r="11433" spans="1:22" x14ac:dyDescent="0.3">
      <c r="L11433" s="163" t="s">
        <v>0</v>
      </c>
      <c r="M11433" s="163"/>
      <c r="N11433" s="163"/>
      <c r="O11433" s="163" t="s">
        <v>1</v>
      </c>
      <c r="P11433" s="163"/>
    </row>
    <row r="11434" spans="1:22" ht="43.2" x14ac:dyDescent="0.3">
      <c r="B11434" s="2" t="s">
        <v>19</v>
      </c>
      <c r="C11434" s="2" t="s">
        <v>19210</v>
      </c>
      <c r="D11434" s="2" t="s">
        <v>19212</v>
      </c>
      <c r="E11434" s="2" t="s">
        <v>19550</v>
      </c>
      <c r="F11434" s="2" t="s">
        <v>19584</v>
      </c>
      <c r="H11434" s="3" t="s">
        <v>19585</v>
      </c>
      <c r="L11434" s="35" t="s">
        <v>12</v>
      </c>
      <c r="M11434" s="35" t="s">
        <v>13</v>
      </c>
      <c r="N11434" s="35" t="s">
        <v>14</v>
      </c>
      <c r="O11434" s="35" t="s">
        <v>32311</v>
      </c>
      <c r="P11434" s="35" t="s">
        <v>31195</v>
      </c>
    </row>
    <row r="11435" spans="1:22" x14ac:dyDescent="0.3">
      <c r="A11435" t="s">
        <v>32460</v>
      </c>
      <c r="B11435" s="2" t="s">
        <v>19</v>
      </c>
      <c r="C11435" s="2" t="s">
        <v>19210</v>
      </c>
      <c r="D11435" s="2" t="s">
        <v>19212</v>
      </c>
      <c r="E11435" s="2" t="s">
        <v>19550</v>
      </c>
      <c r="F11435" s="2" t="s">
        <v>19584</v>
      </c>
      <c r="G11435" s="2" t="s">
        <v>19586</v>
      </c>
      <c r="H11435" s="6" t="s">
        <v>19587</v>
      </c>
      <c r="I11435" s="3" t="s">
        <v>953</v>
      </c>
      <c r="J11435" s="3">
        <v>174</v>
      </c>
      <c r="K11435" s="26" t="s">
        <v>36</v>
      </c>
    </row>
    <row r="11436" spans="1:22" x14ac:dyDescent="0.3">
      <c r="B11436" s="2" t="s">
        <v>19</v>
      </c>
      <c r="C11436" s="2" t="s">
        <v>19210</v>
      </c>
      <c r="D11436" s="2" t="s">
        <v>19212</v>
      </c>
      <c r="E11436" s="2" t="s">
        <v>19588</v>
      </c>
      <c r="H11436" s="3" t="s">
        <v>19589</v>
      </c>
    </row>
    <row r="11437" spans="1:22" x14ac:dyDescent="0.3">
      <c r="L11437" s="163" t="s">
        <v>0</v>
      </c>
      <c r="M11437" s="163"/>
      <c r="N11437" s="163"/>
      <c r="O11437" s="163" t="s">
        <v>1</v>
      </c>
      <c r="P11437" s="163"/>
      <c r="Q11437" s="163"/>
      <c r="R11437" s="165" t="s">
        <v>31230</v>
      </c>
      <c r="S11437" s="166"/>
      <c r="T11437" s="166"/>
      <c r="U11437" s="166"/>
      <c r="V11437" s="175"/>
    </row>
    <row r="11438" spans="1:22" ht="43.2" x14ac:dyDescent="0.3">
      <c r="B11438" s="2" t="s">
        <v>19</v>
      </c>
      <c r="C11438" s="2" t="s">
        <v>19210</v>
      </c>
      <c r="D11438" s="2" t="s">
        <v>19212</v>
      </c>
      <c r="E11438" s="2" t="s">
        <v>19588</v>
      </c>
      <c r="F11438" s="2" t="s">
        <v>19590</v>
      </c>
      <c r="H11438" s="3" t="s">
        <v>19591</v>
      </c>
      <c r="L11438" s="35" t="s">
        <v>12</v>
      </c>
      <c r="M11438" s="35" t="s">
        <v>13</v>
      </c>
      <c r="N11438" s="35" t="s">
        <v>14</v>
      </c>
      <c r="O11438" s="35" t="s">
        <v>32311</v>
      </c>
      <c r="P11438" s="35" t="s">
        <v>31198</v>
      </c>
      <c r="Q11438" s="105" t="s">
        <v>31195</v>
      </c>
      <c r="R11438" s="50" t="s">
        <v>32319</v>
      </c>
      <c r="S11438" s="51" t="s">
        <v>32320</v>
      </c>
      <c r="T11438" s="51" t="s">
        <v>17</v>
      </c>
      <c r="U11438" s="51" t="s">
        <v>18</v>
      </c>
      <c r="V11438" s="51" t="s">
        <v>31184</v>
      </c>
    </row>
    <row r="11439" spans="1:22" ht="28.8" x14ac:dyDescent="0.3">
      <c r="A11439" t="s">
        <v>32460</v>
      </c>
      <c r="B11439" s="2" t="s">
        <v>19</v>
      </c>
      <c r="C11439" s="2" t="s">
        <v>19210</v>
      </c>
      <c r="D11439" s="2" t="s">
        <v>19212</v>
      </c>
      <c r="E11439" s="2" t="s">
        <v>19588</v>
      </c>
      <c r="F11439" s="2" t="s">
        <v>19590</v>
      </c>
      <c r="G11439" s="2" t="s">
        <v>19592</v>
      </c>
      <c r="H11439" s="3" t="s">
        <v>19593</v>
      </c>
      <c r="I11439" s="3" t="s">
        <v>8694</v>
      </c>
      <c r="J11439" s="3">
        <v>628</v>
      </c>
      <c r="K11439" s="26" t="s">
        <v>36</v>
      </c>
      <c r="L11439" s="7" t="s">
        <v>31232</v>
      </c>
      <c r="O11439" s="7" t="s">
        <v>33633</v>
      </c>
      <c r="P11439" s="7" t="s">
        <v>33608</v>
      </c>
      <c r="Q11439" s="2" t="s">
        <v>33634</v>
      </c>
      <c r="R11439" s="2">
        <v>3</v>
      </c>
      <c r="S11439" s="2">
        <v>3</v>
      </c>
      <c r="T11439" s="2" t="s">
        <v>31958</v>
      </c>
      <c r="V11439" s="26">
        <v>1</v>
      </c>
    </row>
    <row r="11440" spans="1:22" ht="28.8" x14ac:dyDescent="0.3">
      <c r="A11440" t="s">
        <v>32460</v>
      </c>
      <c r="B11440" s="2" t="s">
        <v>19</v>
      </c>
      <c r="C11440" s="2" t="s">
        <v>19210</v>
      </c>
      <c r="D11440" s="2" t="s">
        <v>19212</v>
      </c>
      <c r="E11440" s="2" t="s">
        <v>19588</v>
      </c>
      <c r="F11440" s="2" t="s">
        <v>19590</v>
      </c>
      <c r="G11440" s="2" t="s">
        <v>19594</v>
      </c>
      <c r="H11440" s="3" t="s">
        <v>19595</v>
      </c>
      <c r="I11440" s="3" t="s">
        <v>8694</v>
      </c>
      <c r="J11440" s="3">
        <v>682</v>
      </c>
      <c r="K11440" s="26" t="s">
        <v>36</v>
      </c>
      <c r="L11440" s="7" t="s">
        <v>31233</v>
      </c>
      <c r="M11440" s="7" t="s">
        <v>19592</v>
      </c>
    </row>
    <row r="11441" spans="1:22" ht="28.8" x14ac:dyDescent="0.3">
      <c r="A11441" t="s">
        <v>32460</v>
      </c>
      <c r="B11441" s="2" t="s">
        <v>19</v>
      </c>
      <c r="C11441" s="2" t="s">
        <v>19210</v>
      </c>
      <c r="D11441" s="2" t="s">
        <v>19212</v>
      </c>
      <c r="E11441" s="2" t="s">
        <v>19588</v>
      </c>
      <c r="F11441" s="2" t="s">
        <v>19590</v>
      </c>
      <c r="G11441" s="2" t="s">
        <v>19596</v>
      </c>
      <c r="H11441" s="3" t="s">
        <v>19597</v>
      </c>
      <c r="I11441" s="3" t="s">
        <v>8694</v>
      </c>
      <c r="J11441" s="3">
        <v>752</v>
      </c>
      <c r="K11441" s="26" t="s">
        <v>36</v>
      </c>
      <c r="O11441" s="7" t="s">
        <v>33633</v>
      </c>
      <c r="P11441" s="7" t="s">
        <v>33635</v>
      </c>
      <c r="Q11441" s="2" t="s">
        <v>33637</v>
      </c>
      <c r="R11441" s="2">
        <v>4.5</v>
      </c>
      <c r="S11441" s="2">
        <v>4.5</v>
      </c>
      <c r="T11441" s="2" t="s">
        <v>31958</v>
      </c>
      <c r="V11441" s="26">
        <v>1</v>
      </c>
    </row>
    <row r="11442" spans="1:22" ht="28.8" x14ac:dyDescent="0.3">
      <c r="A11442" t="s">
        <v>32460</v>
      </c>
      <c r="B11442" s="2" t="s">
        <v>19</v>
      </c>
      <c r="C11442" s="2" t="s">
        <v>19210</v>
      </c>
      <c r="D11442" s="2" t="s">
        <v>19212</v>
      </c>
      <c r="E11442" s="2" t="s">
        <v>19588</v>
      </c>
      <c r="F11442" s="2" t="s">
        <v>19590</v>
      </c>
      <c r="G11442" s="2" t="s">
        <v>19598</v>
      </c>
      <c r="H11442" s="3" t="s">
        <v>19599</v>
      </c>
      <c r="I11442" s="3" t="s">
        <v>8694</v>
      </c>
      <c r="J11442" s="3">
        <v>900</v>
      </c>
      <c r="K11442" s="26" t="s">
        <v>36</v>
      </c>
      <c r="O11442" s="7" t="s">
        <v>33633</v>
      </c>
      <c r="P11442" s="7" t="s">
        <v>33636</v>
      </c>
      <c r="Q11442" s="2" t="s">
        <v>33638</v>
      </c>
      <c r="R11442" s="2">
        <v>3</v>
      </c>
      <c r="S11442" s="2">
        <v>3</v>
      </c>
      <c r="T11442" s="2" t="s">
        <v>31958</v>
      </c>
      <c r="V11442" s="26">
        <v>1</v>
      </c>
    </row>
    <row r="11443" spans="1:22" x14ac:dyDescent="0.3">
      <c r="L11443" s="163" t="s">
        <v>0</v>
      </c>
      <c r="M11443" s="163"/>
      <c r="N11443" s="163"/>
      <c r="O11443" s="163" t="s">
        <v>1</v>
      </c>
      <c r="P11443" s="163"/>
    </row>
    <row r="11444" spans="1:22" ht="43.2" x14ac:dyDescent="0.3">
      <c r="B11444" s="2" t="s">
        <v>19</v>
      </c>
      <c r="C11444" s="2" t="s">
        <v>19210</v>
      </c>
      <c r="D11444" s="2" t="s">
        <v>19212</v>
      </c>
      <c r="E11444" s="2" t="s">
        <v>19588</v>
      </c>
      <c r="F11444" s="2" t="s">
        <v>19600</v>
      </c>
      <c r="H11444" s="3" t="s">
        <v>19601</v>
      </c>
      <c r="L11444" s="35" t="s">
        <v>12</v>
      </c>
      <c r="M11444" s="35" t="s">
        <v>13</v>
      </c>
      <c r="N11444" s="35" t="s">
        <v>14</v>
      </c>
      <c r="O11444" s="35" t="s">
        <v>32311</v>
      </c>
      <c r="P11444" s="35" t="s">
        <v>31195</v>
      </c>
    </row>
    <row r="11445" spans="1:22" ht="28.8" x14ac:dyDescent="0.3">
      <c r="A11445" t="s">
        <v>32460</v>
      </c>
      <c r="B11445" s="2" t="s">
        <v>19</v>
      </c>
      <c r="C11445" s="2" t="s">
        <v>19210</v>
      </c>
      <c r="D11445" s="2" t="s">
        <v>19212</v>
      </c>
      <c r="E11445" s="2" t="s">
        <v>19588</v>
      </c>
      <c r="F11445" s="2" t="s">
        <v>19600</v>
      </c>
      <c r="G11445" s="2" t="s">
        <v>19602</v>
      </c>
      <c r="H11445" s="3" t="s">
        <v>19603</v>
      </c>
      <c r="I11445" s="3" t="s">
        <v>19604</v>
      </c>
      <c r="J11445" s="3">
        <v>1134</v>
      </c>
      <c r="K11445" s="26" t="s">
        <v>36</v>
      </c>
      <c r="L11445" s="7" t="s">
        <v>31232</v>
      </c>
    </row>
    <row r="11446" spans="1:22" ht="28.8" x14ac:dyDescent="0.3">
      <c r="A11446" t="s">
        <v>32460</v>
      </c>
      <c r="B11446" s="2" t="s">
        <v>19</v>
      </c>
      <c r="C11446" s="2" t="s">
        <v>19210</v>
      </c>
      <c r="D11446" s="2" t="s">
        <v>19212</v>
      </c>
      <c r="E11446" s="2" t="s">
        <v>19588</v>
      </c>
      <c r="F11446" s="2" t="s">
        <v>19600</v>
      </c>
      <c r="G11446" s="2" t="s">
        <v>19605</v>
      </c>
      <c r="H11446" s="3" t="s">
        <v>19606</v>
      </c>
      <c r="I11446" s="3" t="s">
        <v>19604</v>
      </c>
      <c r="J11446" s="3">
        <v>1012</v>
      </c>
      <c r="K11446" s="26" t="s">
        <v>36</v>
      </c>
      <c r="L11446" s="7" t="s">
        <v>31233</v>
      </c>
      <c r="M11446" s="7" t="s">
        <v>19602</v>
      </c>
    </row>
    <row r="11447" spans="1:22" x14ac:dyDescent="0.3">
      <c r="L11447" s="163" t="s">
        <v>0</v>
      </c>
      <c r="M11447" s="163"/>
      <c r="N11447" s="163"/>
      <c r="O11447" s="163" t="s">
        <v>1</v>
      </c>
      <c r="P11447" s="163"/>
      <c r="Q11447" s="163"/>
    </row>
    <row r="11448" spans="1:22" ht="43.2" x14ac:dyDescent="0.3">
      <c r="B11448" s="2" t="s">
        <v>19</v>
      </c>
      <c r="C11448" s="2" t="s">
        <v>19210</v>
      </c>
      <c r="D11448" s="2" t="s">
        <v>19212</v>
      </c>
      <c r="E11448" s="2" t="s">
        <v>19588</v>
      </c>
      <c r="F11448" s="2" t="s">
        <v>19607</v>
      </c>
      <c r="H11448" s="3" t="s">
        <v>19608</v>
      </c>
      <c r="L11448" s="35" t="s">
        <v>12</v>
      </c>
      <c r="M11448" s="35" t="s">
        <v>13</v>
      </c>
      <c r="N11448" s="35" t="s">
        <v>14</v>
      </c>
      <c r="O11448" s="35" t="s">
        <v>32311</v>
      </c>
      <c r="P11448" s="35" t="s">
        <v>31195</v>
      </c>
      <c r="Q11448" s="105" t="s">
        <v>31198</v>
      </c>
    </row>
    <row r="11449" spans="1:22" ht="28.8" x14ac:dyDescent="0.3">
      <c r="A11449" t="s">
        <v>32460</v>
      </c>
      <c r="B11449" s="2" t="s">
        <v>19</v>
      </c>
      <c r="C11449" s="2" t="s">
        <v>19210</v>
      </c>
      <c r="D11449" s="2" t="s">
        <v>19212</v>
      </c>
      <c r="E11449" s="2" t="s">
        <v>19588</v>
      </c>
      <c r="F11449" s="2" t="s">
        <v>19607</v>
      </c>
      <c r="G11449" s="2" t="s">
        <v>19609</v>
      </c>
      <c r="H11449" s="6" t="s">
        <v>19610</v>
      </c>
      <c r="I11449" s="3" t="s">
        <v>19611</v>
      </c>
      <c r="J11449" s="3">
        <v>1845</v>
      </c>
      <c r="K11449" s="26" t="s">
        <v>36</v>
      </c>
      <c r="O11449" s="7" t="s">
        <v>33639</v>
      </c>
      <c r="P11449" s="7" t="s">
        <v>33641</v>
      </c>
      <c r="Q11449" s="2" t="s">
        <v>33597</v>
      </c>
    </row>
    <row r="11450" spans="1:22" x14ac:dyDescent="0.3">
      <c r="A11450" t="s">
        <v>32460</v>
      </c>
      <c r="B11450" s="2" t="s">
        <v>19</v>
      </c>
      <c r="C11450" s="2" t="s">
        <v>19210</v>
      </c>
      <c r="D11450" s="2" t="s">
        <v>19212</v>
      </c>
      <c r="E11450" s="2" t="s">
        <v>19588</v>
      </c>
      <c r="F11450" s="2" t="s">
        <v>19607</v>
      </c>
      <c r="G11450" s="2" t="s">
        <v>19612</v>
      </c>
      <c r="H11450" s="6" t="s">
        <v>19613</v>
      </c>
      <c r="I11450" s="3" t="s">
        <v>19611</v>
      </c>
      <c r="J11450" s="3">
        <v>409</v>
      </c>
      <c r="K11450" s="26" t="s">
        <v>36</v>
      </c>
      <c r="O11450" s="7" t="s">
        <v>33639</v>
      </c>
      <c r="P11450" s="7" t="s">
        <v>33641</v>
      </c>
      <c r="Q11450" s="2" t="s">
        <v>33642</v>
      </c>
    </row>
    <row r="11451" spans="1:22" ht="28.8" x14ac:dyDescent="0.3">
      <c r="A11451" t="s">
        <v>32460</v>
      </c>
      <c r="B11451" s="2" t="s">
        <v>19</v>
      </c>
      <c r="C11451" s="2" t="s">
        <v>19210</v>
      </c>
      <c r="D11451" s="2" t="s">
        <v>19212</v>
      </c>
      <c r="E11451" s="2" t="s">
        <v>19588</v>
      </c>
      <c r="F11451" s="2" t="s">
        <v>19607</v>
      </c>
      <c r="G11451" s="2" t="s">
        <v>19614</v>
      </c>
      <c r="H11451" s="6" t="s">
        <v>19615</v>
      </c>
      <c r="I11451" s="3" t="s">
        <v>19611</v>
      </c>
      <c r="J11451" s="3">
        <v>64</v>
      </c>
      <c r="K11451" s="26" t="s">
        <v>36</v>
      </c>
      <c r="O11451" s="7" t="s">
        <v>33639</v>
      </c>
      <c r="P11451" s="7" t="s">
        <v>33640</v>
      </c>
      <c r="Q11451" s="2" t="s">
        <v>33597</v>
      </c>
    </row>
    <row r="11452" spans="1:22" x14ac:dyDescent="0.3">
      <c r="L11452" s="163" t="s">
        <v>0</v>
      </c>
      <c r="M11452" s="163"/>
      <c r="N11452" s="163"/>
      <c r="O11452" s="163" t="s">
        <v>1</v>
      </c>
      <c r="P11452" s="163"/>
    </row>
    <row r="11453" spans="1:22" ht="43.2" x14ac:dyDescent="0.3">
      <c r="B11453" s="2" t="s">
        <v>19</v>
      </c>
      <c r="C11453" s="2" t="s">
        <v>19210</v>
      </c>
      <c r="D11453" s="2" t="s">
        <v>19212</v>
      </c>
      <c r="E11453" s="2" t="s">
        <v>19588</v>
      </c>
      <c r="F11453" s="2" t="s">
        <v>19616</v>
      </c>
      <c r="H11453" s="3" t="s">
        <v>19617</v>
      </c>
      <c r="L11453" s="35" t="s">
        <v>12</v>
      </c>
      <c r="M11453" s="35" t="s">
        <v>13</v>
      </c>
      <c r="N11453" s="35" t="s">
        <v>14</v>
      </c>
      <c r="O11453" s="35" t="s">
        <v>32311</v>
      </c>
      <c r="P11453" s="35" t="s">
        <v>31195</v>
      </c>
    </row>
    <row r="11454" spans="1:22" x14ac:dyDescent="0.3">
      <c r="A11454" t="s">
        <v>32460</v>
      </c>
      <c r="B11454" s="2" t="s">
        <v>19</v>
      </c>
      <c r="C11454" s="2" t="s">
        <v>19210</v>
      </c>
      <c r="D11454" s="2" t="s">
        <v>19212</v>
      </c>
      <c r="E11454" s="2" t="s">
        <v>19588</v>
      </c>
      <c r="F11454" s="2" t="s">
        <v>19616</v>
      </c>
      <c r="G11454" s="2" t="s">
        <v>19618</v>
      </c>
      <c r="H11454" s="3" t="s">
        <v>19619</v>
      </c>
      <c r="I11454" s="3" t="s">
        <v>571</v>
      </c>
      <c r="J11454" s="3">
        <v>23</v>
      </c>
      <c r="K11454" s="26" t="s">
        <v>36</v>
      </c>
    </row>
    <row r="11455" spans="1:22" x14ac:dyDescent="0.3">
      <c r="L11455" s="163" t="s">
        <v>0</v>
      </c>
      <c r="M11455" s="163"/>
      <c r="N11455" s="163"/>
      <c r="O11455" s="163" t="s">
        <v>1</v>
      </c>
      <c r="P11455" s="163"/>
    </row>
    <row r="11456" spans="1:22" ht="43.2" x14ac:dyDescent="0.3">
      <c r="B11456" s="2" t="s">
        <v>19</v>
      </c>
      <c r="C11456" s="2" t="s">
        <v>19210</v>
      </c>
      <c r="D11456" s="2" t="s">
        <v>19212</v>
      </c>
      <c r="E11456" s="2" t="s">
        <v>19588</v>
      </c>
      <c r="F11456" s="2" t="s">
        <v>19620</v>
      </c>
      <c r="H11456" s="3" t="s">
        <v>19621</v>
      </c>
      <c r="L11456" s="35" t="s">
        <v>12</v>
      </c>
      <c r="M11456" s="35" t="s">
        <v>13</v>
      </c>
      <c r="N11456" s="35" t="s">
        <v>14</v>
      </c>
      <c r="O11456" s="35" t="s">
        <v>32311</v>
      </c>
      <c r="P11456" s="35" t="s">
        <v>31195</v>
      </c>
    </row>
    <row r="11457" spans="1:23" x14ac:dyDescent="0.3">
      <c r="A11457" t="s">
        <v>32460</v>
      </c>
      <c r="B11457" s="2" t="s">
        <v>19</v>
      </c>
      <c r="C11457" s="2" t="s">
        <v>19210</v>
      </c>
      <c r="D11457" s="2" t="s">
        <v>19212</v>
      </c>
      <c r="E11457" s="2" t="s">
        <v>19588</v>
      </c>
      <c r="F11457" s="2" t="s">
        <v>19620</v>
      </c>
      <c r="G11457" s="2" t="s">
        <v>19622</v>
      </c>
      <c r="H11457" s="6" t="s">
        <v>19623</v>
      </c>
      <c r="I11457" s="3" t="s">
        <v>1792</v>
      </c>
      <c r="J11457" s="3">
        <v>57</v>
      </c>
      <c r="K11457" s="26" t="s">
        <v>36</v>
      </c>
    </row>
    <row r="11458" spans="1:23" x14ac:dyDescent="0.3">
      <c r="L11458" s="163" t="s">
        <v>0</v>
      </c>
      <c r="M11458" s="163"/>
      <c r="N11458" s="163"/>
      <c r="O11458" s="163" t="s">
        <v>1</v>
      </c>
      <c r="P11458" s="163"/>
      <c r="Q11458" s="163"/>
      <c r="R11458" s="163"/>
    </row>
    <row r="11459" spans="1:23" ht="43.2" x14ac:dyDescent="0.3">
      <c r="B11459" s="2" t="s">
        <v>19</v>
      </c>
      <c r="C11459" s="2" t="s">
        <v>19210</v>
      </c>
      <c r="D11459" s="2" t="s">
        <v>19212</v>
      </c>
      <c r="E11459" s="2" t="s">
        <v>19588</v>
      </c>
      <c r="F11459" s="2" t="s">
        <v>19624</v>
      </c>
      <c r="H11459" s="3" t="s">
        <v>19625</v>
      </c>
      <c r="L11459" s="35" t="s">
        <v>12</v>
      </c>
      <c r="M11459" s="35" t="s">
        <v>13</v>
      </c>
      <c r="N11459" s="35" t="s">
        <v>14</v>
      </c>
      <c r="O11459" s="35" t="s">
        <v>32311</v>
      </c>
      <c r="P11459" s="35" t="s">
        <v>31195</v>
      </c>
      <c r="Q11459" s="105" t="s">
        <v>31197</v>
      </c>
      <c r="R11459" s="105" t="s">
        <v>31198</v>
      </c>
    </row>
    <row r="11460" spans="1:23" x14ac:dyDescent="0.3">
      <c r="A11460" t="s">
        <v>32460</v>
      </c>
      <c r="B11460" s="2" t="s">
        <v>19</v>
      </c>
      <c r="C11460" s="2" t="s">
        <v>19210</v>
      </c>
      <c r="D11460" s="2" t="s">
        <v>19212</v>
      </c>
      <c r="E11460" s="2" t="s">
        <v>19588</v>
      </c>
      <c r="F11460" s="2" t="s">
        <v>19624</v>
      </c>
      <c r="G11460" s="2" t="s">
        <v>19626</v>
      </c>
      <c r="H11460" s="6" t="s">
        <v>19627</v>
      </c>
      <c r="I11460" s="3" t="s">
        <v>557</v>
      </c>
      <c r="J11460" s="3">
        <v>104</v>
      </c>
      <c r="K11460" s="26" t="s">
        <v>36</v>
      </c>
      <c r="O11460" s="7" t="s">
        <v>33643</v>
      </c>
      <c r="P11460" s="7" t="s">
        <v>33644</v>
      </c>
      <c r="Q11460" s="2" t="s">
        <v>33645</v>
      </c>
      <c r="R11460" s="2" t="s">
        <v>33646</v>
      </c>
    </row>
    <row r="11461" spans="1:23" x14ac:dyDescent="0.3">
      <c r="A11461" t="s">
        <v>32460</v>
      </c>
      <c r="B11461" s="2" t="s">
        <v>19</v>
      </c>
      <c r="C11461" s="2" t="s">
        <v>19210</v>
      </c>
      <c r="D11461" s="2" t="s">
        <v>19212</v>
      </c>
      <c r="E11461" s="2" t="s">
        <v>19588</v>
      </c>
      <c r="F11461" s="2" t="s">
        <v>19624</v>
      </c>
      <c r="G11461" s="2" t="s">
        <v>19628</v>
      </c>
      <c r="H11461" s="6" t="s">
        <v>19629</v>
      </c>
      <c r="I11461" s="3" t="s">
        <v>557</v>
      </c>
      <c r="J11461" s="3">
        <v>90</v>
      </c>
      <c r="K11461" s="26" t="s">
        <v>36</v>
      </c>
      <c r="O11461" s="7" t="s">
        <v>33643</v>
      </c>
      <c r="P11461" s="7" t="s">
        <v>33644</v>
      </c>
      <c r="Q11461" s="2" t="s">
        <v>33645</v>
      </c>
      <c r="R11461" s="2" t="s">
        <v>33647</v>
      </c>
    </row>
    <row r="11462" spans="1:23" x14ac:dyDescent="0.3">
      <c r="L11462" s="163" t="s">
        <v>0</v>
      </c>
      <c r="M11462" s="163"/>
      <c r="N11462" s="163"/>
      <c r="O11462" s="163" t="s">
        <v>1</v>
      </c>
      <c r="P11462" s="163"/>
      <c r="Q11462" s="163"/>
      <c r="R11462" s="163"/>
      <c r="S11462" s="165" t="s">
        <v>32348</v>
      </c>
      <c r="T11462" s="166"/>
      <c r="U11462" s="166"/>
      <c r="V11462" s="166"/>
      <c r="W11462" s="175"/>
    </row>
    <row r="11463" spans="1:23" ht="43.2" x14ac:dyDescent="0.3">
      <c r="B11463" s="2" t="s">
        <v>19</v>
      </c>
      <c r="C11463" s="2" t="s">
        <v>19210</v>
      </c>
      <c r="D11463" s="2" t="s">
        <v>19212</v>
      </c>
      <c r="E11463" s="2" t="s">
        <v>19588</v>
      </c>
      <c r="F11463" s="2" t="s">
        <v>19630</v>
      </c>
      <c r="H11463" s="3" t="s">
        <v>19631</v>
      </c>
      <c r="L11463" s="35" t="s">
        <v>12</v>
      </c>
      <c r="M11463" s="35" t="s">
        <v>13</v>
      </c>
      <c r="N11463" s="35" t="s">
        <v>14</v>
      </c>
      <c r="O11463" s="105" t="s">
        <v>32311</v>
      </c>
      <c r="P11463" s="105" t="s">
        <v>31195</v>
      </c>
      <c r="Q11463" s="105" t="s">
        <v>31197</v>
      </c>
      <c r="R11463" s="105" t="s">
        <v>31198</v>
      </c>
      <c r="S11463" s="50" t="s">
        <v>32319</v>
      </c>
      <c r="T11463" s="51" t="s">
        <v>32320</v>
      </c>
      <c r="U11463" s="51" t="s">
        <v>17</v>
      </c>
      <c r="V11463" s="51" t="s">
        <v>18</v>
      </c>
      <c r="W11463" s="51" t="s">
        <v>31184</v>
      </c>
    </row>
    <row r="11464" spans="1:23" ht="28.8" x14ac:dyDescent="0.3">
      <c r="A11464" t="s">
        <v>32460</v>
      </c>
      <c r="B11464" s="2" t="s">
        <v>19</v>
      </c>
      <c r="C11464" s="2" t="s">
        <v>19210</v>
      </c>
      <c r="D11464" s="2" t="s">
        <v>19212</v>
      </c>
      <c r="E11464" s="2" t="s">
        <v>19588</v>
      </c>
      <c r="F11464" s="2" t="s">
        <v>19630</v>
      </c>
      <c r="G11464" s="2" t="s">
        <v>19632</v>
      </c>
      <c r="H11464" s="3" t="s">
        <v>19633</v>
      </c>
      <c r="I11464" s="3" t="s">
        <v>1792</v>
      </c>
      <c r="J11464" s="3">
        <v>126</v>
      </c>
      <c r="K11464" s="26" t="s">
        <v>36</v>
      </c>
      <c r="O11464" s="7" t="s">
        <v>33643</v>
      </c>
      <c r="P11464" s="7" t="s">
        <v>33648</v>
      </c>
      <c r="Q11464" s="2" t="s">
        <v>33650</v>
      </c>
      <c r="R11464" s="2" t="s">
        <v>33649</v>
      </c>
      <c r="S11464" s="2">
        <v>0</v>
      </c>
      <c r="T11464" s="2">
        <v>10</v>
      </c>
      <c r="U11464" s="26" t="s">
        <v>33651</v>
      </c>
      <c r="W11464" s="26">
        <v>3</v>
      </c>
    </row>
    <row r="11465" spans="1:23" ht="28.8" x14ac:dyDescent="0.3">
      <c r="A11465" t="s">
        <v>32460</v>
      </c>
      <c r="B11465" s="2" t="s">
        <v>19</v>
      </c>
      <c r="C11465" s="2" t="s">
        <v>19210</v>
      </c>
      <c r="D11465" s="2" t="s">
        <v>19212</v>
      </c>
      <c r="E11465" s="2" t="s">
        <v>19588</v>
      </c>
      <c r="F11465" s="2" t="s">
        <v>19630</v>
      </c>
      <c r="G11465" s="2" t="s">
        <v>19634</v>
      </c>
      <c r="H11465" s="3" t="s">
        <v>19635</v>
      </c>
      <c r="I11465" s="3" t="s">
        <v>1792</v>
      </c>
      <c r="J11465" s="3">
        <v>61</v>
      </c>
      <c r="K11465" s="26" t="s">
        <v>36</v>
      </c>
      <c r="O11465" s="7" t="s">
        <v>33643</v>
      </c>
      <c r="P11465" s="7" t="s">
        <v>33648</v>
      </c>
      <c r="Q11465" s="2" t="s">
        <v>33650</v>
      </c>
      <c r="R11465" s="2" t="s">
        <v>33649</v>
      </c>
      <c r="S11465" s="2">
        <v>10</v>
      </c>
      <c r="T11465" s="2">
        <v>30</v>
      </c>
      <c r="U11465" s="26" t="s">
        <v>33651</v>
      </c>
      <c r="W11465" s="26">
        <v>2</v>
      </c>
    </row>
    <row r="11466" spans="1:23" x14ac:dyDescent="0.3">
      <c r="B11466" s="2" t="s">
        <v>19</v>
      </c>
      <c r="C11466" s="2" t="s">
        <v>19210</v>
      </c>
      <c r="D11466" s="2" t="s">
        <v>19212</v>
      </c>
      <c r="E11466" s="2" t="s">
        <v>19636</v>
      </c>
      <c r="H11466" s="3" t="s">
        <v>19637</v>
      </c>
    </row>
    <row r="11467" spans="1:23" x14ac:dyDescent="0.3">
      <c r="L11467" s="163" t="s">
        <v>0</v>
      </c>
      <c r="M11467" s="163"/>
      <c r="N11467" s="163"/>
      <c r="O11467" s="163" t="s">
        <v>1</v>
      </c>
      <c r="P11467" s="163"/>
      <c r="Q11467" s="163"/>
    </row>
    <row r="11468" spans="1:23" ht="43.2" x14ac:dyDescent="0.3">
      <c r="B11468" s="2" t="s">
        <v>19</v>
      </c>
      <c r="C11468" s="2" t="s">
        <v>19210</v>
      </c>
      <c r="D11468" s="2" t="s">
        <v>19212</v>
      </c>
      <c r="E11468" s="2" t="s">
        <v>19636</v>
      </c>
      <c r="F11468" s="2" t="s">
        <v>19638</v>
      </c>
      <c r="H11468" s="3" t="s">
        <v>19639</v>
      </c>
      <c r="L11468" s="35" t="s">
        <v>12</v>
      </c>
      <c r="M11468" s="35" t="s">
        <v>13</v>
      </c>
      <c r="N11468" s="35" t="s">
        <v>14</v>
      </c>
      <c r="O11468" s="35" t="s">
        <v>32311</v>
      </c>
      <c r="P11468" s="35" t="s">
        <v>31195</v>
      </c>
      <c r="Q11468" s="105" t="s">
        <v>31198</v>
      </c>
    </row>
    <row r="11469" spans="1:23" ht="43.2" x14ac:dyDescent="0.3">
      <c r="A11469" t="s">
        <v>32460</v>
      </c>
      <c r="B11469" s="2" t="s">
        <v>19</v>
      </c>
      <c r="C11469" s="2" t="s">
        <v>19210</v>
      </c>
      <c r="D11469" s="2" t="s">
        <v>19212</v>
      </c>
      <c r="E11469" s="2" t="s">
        <v>19636</v>
      </c>
      <c r="F11469" s="2" t="s">
        <v>19638</v>
      </c>
      <c r="G11469" s="2" t="s">
        <v>19640</v>
      </c>
      <c r="H11469" s="6" t="s">
        <v>19641</v>
      </c>
      <c r="I11469" s="3" t="s">
        <v>1792</v>
      </c>
      <c r="K11469" s="26" t="s">
        <v>36</v>
      </c>
      <c r="O11469" s="7" t="s">
        <v>32553</v>
      </c>
      <c r="P11469" s="7" t="s">
        <v>33652</v>
      </c>
    </row>
    <row r="11470" spans="1:23" x14ac:dyDescent="0.3">
      <c r="A11470" t="s">
        <v>32460</v>
      </c>
      <c r="B11470" s="2" t="s">
        <v>19</v>
      </c>
      <c r="C11470" s="2" t="s">
        <v>19210</v>
      </c>
      <c r="D11470" s="2" t="s">
        <v>19212</v>
      </c>
      <c r="E11470" s="2" t="s">
        <v>19636</v>
      </c>
      <c r="F11470" s="2" t="s">
        <v>19638</v>
      </c>
      <c r="G11470" s="2" t="s">
        <v>19642</v>
      </c>
      <c r="H11470" s="6" t="s">
        <v>19643</v>
      </c>
      <c r="I11470" s="3" t="s">
        <v>1792</v>
      </c>
      <c r="J11470" s="3">
        <v>2</v>
      </c>
      <c r="K11470" s="26" t="s">
        <v>36</v>
      </c>
      <c r="O11470" s="7" t="s">
        <v>32553</v>
      </c>
      <c r="P11470" s="7" t="s">
        <v>33088</v>
      </c>
    </row>
    <row r="11471" spans="1:23" x14ac:dyDescent="0.3">
      <c r="A11471" t="s">
        <v>32460</v>
      </c>
      <c r="B11471" s="2" t="s">
        <v>19</v>
      </c>
      <c r="C11471" s="2" t="s">
        <v>19210</v>
      </c>
      <c r="D11471" s="2" t="s">
        <v>19212</v>
      </c>
      <c r="E11471" s="2" t="s">
        <v>19636</v>
      </c>
      <c r="F11471" s="2" t="s">
        <v>19638</v>
      </c>
      <c r="G11471" s="2" t="s">
        <v>19644</v>
      </c>
      <c r="H11471" s="6" t="s">
        <v>19645</v>
      </c>
      <c r="I11471" s="3" t="s">
        <v>1792</v>
      </c>
      <c r="K11471" s="26" t="s">
        <v>36</v>
      </c>
      <c r="O11471" s="7" t="s">
        <v>33653</v>
      </c>
      <c r="P11471" s="7" t="s">
        <v>32298</v>
      </c>
      <c r="Q11471" s="2" t="s">
        <v>33654</v>
      </c>
    </row>
    <row r="11472" spans="1:23" x14ac:dyDescent="0.3">
      <c r="A11472" t="s">
        <v>32460</v>
      </c>
      <c r="B11472" s="2" t="s">
        <v>19</v>
      </c>
      <c r="C11472" s="2" t="s">
        <v>19210</v>
      </c>
      <c r="D11472" s="2" t="s">
        <v>19212</v>
      </c>
      <c r="E11472" s="2" t="s">
        <v>19636</v>
      </c>
      <c r="F11472" s="2" t="s">
        <v>19638</v>
      </c>
      <c r="G11472" s="2" t="s">
        <v>19646</v>
      </c>
      <c r="H11472" s="6" t="s">
        <v>19647</v>
      </c>
      <c r="I11472" s="3" t="s">
        <v>1792</v>
      </c>
      <c r="J11472" s="3">
        <v>137</v>
      </c>
      <c r="K11472" s="26" t="s">
        <v>36</v>
      </c>
      <c r="O11472" s="7" t="s">
        <v>33653</v>
      </c>
      <c r="P11472" s="7" t="s">
        <v>32298</v>
      </c>
      <c r="Q11472" s="2" t="s">
        <v>33655</v>
      </c>
    </row>
    <row r="11473" spans="1:17" x14ac:dyDescent="0.3">
      <c r="A11473" t="s">
        <v>32460</v>
      </c>
      <c r="B11473" s="2" t="s">
        <v>19</v>
      </c>
      <c r="C11473" s="2" t="s">
        <v>19210</v>
      </c>
      <c r="D11473" s="2" t="s">
        <v>19212</v>
      </c>
      <c r="E11473" s="2" t="s">
        <v>19636</v>
      </c>
      <c r="F11473" s="2" t="s">
        <v>19638</v>
      </c>
      <c r="G11473" s="2" t="s">
        <v>19648</v>
      </c>
      <c r="H11473" s="6" t="s">
        <v>19649</v>
      </c>
      <c r="I11473" s="3" t="s">
        <v>1792</v>
      </c>
      <c r="J11473" s="3">
        <v>20</v>
      </c>
      <c r="K11473" s="26" t="s">
        <v>36</v>
      </c>
      <c r="O11473" s="7" t="s">
        <v>33656</v>
      </c>
      <c r="Q11473" s="2" t="s">
        <v>33657</v>
      </c>
    </row>
    <row r="11474" spans="1:17" x14ac:dyDescent="0.3">
      <c r="L11474" s="163" t="s">
        <v>0</v>
      </c>
      <c r="M11474" s="163"/>
      <c r="N11474" s="163"/>
      <c r="O11474" s="163" t="s">
        <v>1</v>
      </c>
      <c r="P11474" s="163"/>
    </row>
    <row r="11475" spans="1:17" ht="43.2" x14ac:dyDescent="0.3">
      <c r="B11475" s="2" t="s">
        <v>19</v>
      </c>
      <c r="C11475" s="2" t="s">
        <v>19210</v>
      </c>
      <c r="D11475" s="2" t="s">
        <v>19212</v>
      </c>
      <c r="E11475" s="2" t="s">
        <v>19636</v>
      </c>
      <c r="F11475" s="2" t="s">
        <v>19650</v>
      </c>
      <c r="H11475" s="3" t="s">
        <v>19651</v>
      </c>
      <c r="L11475" s="35" t="s">
        <v>12</v>
      </c>
      <c r="M11475" s="35" t="s">
        <v>13</v>
      </c>
      <c r="N11475" s="35" t="s">
        <v>14</v>
      </c>
      <c r="O11475" s="35" t="s">
        <v>32311</v>
      </c>
      <c r="P11475" s="35" t="s">
        <v>31195</v>
      </c>
    </row>
    <row r="11476" spans="1:17" x14ac:dyDescent="0.3">
      <c r="B11476" s="4" t="s">
        <v>19</v>
      </c>
      <c r="C11476" s="4" t="s">
        <v>19210</v>
      </c>
      <c r="D11476" s="4" t="s">
        <v>19212</v>
      </c>
      <c r="E11476" s="4" t="s">
        <v>19636</v>
      </c>
      <c r="F11476" s="4" t="s">
        <v>19650</v>
      </c>
      <c r="G11476" s="4" t="s">
        <v>19652</v>
      </c>
      <c r="H11476" s="5" t="s">
        <v>19653</v>
      </c>
      <c r="I11476" s="5" t="s">
        <v>970</v>
      </c>
    </row>
    <row r="11477" spans="1:17" x14ac:dyDescent="0.3">
      <c r="L11477" s="163" t="s">
        <v>0</v>
      </c>
      <c r="M11477" s="163"/>
      <c r="N11477" s="163"/>
      <c r="O11477" s="163" t="s">
        <v>1</v>
      </c>
      <c r="P11477" s="163"/>
    </row>
    <row r="11478" spans="1:17" ht="43.2" x14ac:dyDescent="0.3">
      <c r="B11478" s="2" t="s">
        <v>19</v>
      </c>
      <c r="C11478" s="2" t="s">
        <v>19210</v>
      </c>
      <c r="D11478" s="2" t="s">
        <v>19212</v>
      </c>
      <c r="E11478" s="2" t="s">
        <v>19636</v>
      </c>
      <c r="F11478" s="2" t="s">
        <v>19654</v>
      </c>
      <c r="H11478" s="3" t="s">
        <v>19655</v>
      </c>
      <c r="L11478" s="35" t="s">
        <v>12</v>
      </c>
      <c r="M11478" s="35" t="s">
        <v>13</v>
      </c>
      <c r="N11478" s="35" t="s">
        <v>14</v>
      </c>
      <c r="O11478" s="35" t="s">
        <v>32311</v>
      </c>
      <c r="P11478" s="35" t="s">
        <v>31195</v>
      </c>
    </row>
    <row r="11479" spans="1:17" x14ac:dyDescent="0.3">
      <c r="A11479" t="s">
        <v>32460</v>
      </c>
      <c r="B11479" s="2" t="s">
        <v>19</v>
      </c>
      <c r="C11479" s="2" t="s">
        <v>19210</v>
      </c>
      <c r="D11479" s="2" t="s">
        <v>19212</v>
      </c>
      <c r="E11479" s="2" t="s">
        <v>19636</v>
      </c>
      <c r="F11479" s="2" t="s">
        <v>19654</v>
      </c>
      <c r="G11479" s="2" t="s">
        <v>19656</v>
      </c>
      <c r="H11479" s="6" t="s">
        <v>19657</v>
      </c>
      <c r="I11479" s="3" t="s">
        <v>862</v>
      </c>
      <c r="J11479" s="3">
        <v>103</v>
      </c>
      <c r="K11479" s="26" t="s">
        <v>36</v>
      </c>
    </row>
    <row r="11480" spans="1:17" x14ac:dyDescent="0.3">
      <c r="L11480" s="163" t="s">
        <v>0</v>
      </c>
      <c r="M11480" s="163"/>
      <c r="N11480" s="163"/>
      <c r="O11480" s="163" t="s">
        <v>1</v>
      </c>
      <c r="P11480" s="163"/>
    </row>
    <row r="11481" spans="1:17" ht="43.2" x14ac:dyDescent="0.3">
      <c r="B11481" s="2" t="s">
        <v>19</v>
      </c>
      <c r="C11481" s="2" t="s">
        <v>19210</v>
      </c>
      <c r="D11481" s="2" t="s">
        <v>19212</v>
      </c>
      <c r="E11481" s="2" t="s">
        <v>19636</v>
      </c>
      <c r="F11481" s="2" t="s">
        <v>19658</v>
      </c>
      <c r="H11481" s="3" t="s">
        <v>19659</v>
      </c>
      <c r="L11481" s="35" t="s">
        <v>12</v>
      </c>
      <c r="M11481" s="35" t="s">
        <v>13</v>
      </c>
      <c r="N11481" s="35" t="s">
        <v>14</v>
      </c>
      <c r="O11481" s="35" t="s">
        <v>32311</v>
      </c>
      <c r="P11481" s="35" t="s">
        <v>31195</v>
      </c>
    </row>
    <row r="11482" spans="1:17" x14ac:dyDescent="0.3">
      <c r="A11482" t="s">
        <v>32460</v>
      </c>
      <c r="B11482" s="2" t="s">
        <v>19</v>
      </c>
      <c r="C11482" s="2" t="s">
        <v>19210</v>
      </c>
      <c r="D11482" s="2" t="s">
        <v>19212</v>
      </c>
      <c r="E11482" s="2" t="s">
        <v>19636</v>
      </c>
      <c r="F11482" s="2" t="s">
        <v>19658</v>
      </c>
      <c r="G11482" s="2" t="s">
        <v>19660</v>
      </c>
      <c r="H11482" s="6" t="s">
        <v>19661</v>
      </c>
      <c r="I11482" s="3" t="s">
        <v>8337</v>
      </c>
      <c r="J11482" s="3">
        <v>31</v>
      </c>
      <c r="K11482" s="26" t="s">
        <v>36</v>
      </c>
      <c r="O11482" s="7" t="s">
        <v>33658</v>
      </c>
      <c r="P11482" s="7" t="s">
        <v>33659</v>
      </c>
    </row>
    <row r="11483" spans="1:17" ht="43.2" x14ac:dyDescent="0.3">
      <c r="A11483" t="s">
        <v>32460</v>
      </c>
      <c r="B11483" s="2" t="s">
        <v>19</v>
      </c>
      <c r="C11483" s="2" t="s">
        <v>19210</v>
      </c>
      <c r="D11483" s="2" t="s">
        <v>19212</v>
      </c>
      <c r="E11483" s="2" t="s">
        <v>19636</v>
      </c>
      <c r="F11483" s="2" t="s">
        <v>19658</v>
      </c>
      <c r="G11483" s="2" t="s">
        <v>19662</v>
      </c>
      <c r="H11483" s="6" t="s">
        <v>19663</v>
      </c>
      <c r="I11483" s="3" t="s">
        <v>3377</v>
      </c>
      <c r="K11483" s="26" t="s">
        <v>36</v>
      </c>
      <c r="O11483" s="7" t="s">
        <v>33658</v>
      </c>
      <c r="P11483" s="7" t="s">
        <v>33660</v>
      </c>
    </row>
    <row r="11484" spans="1:17" x14ac:dyDescent="0.3">
      <c r="L11484" s="163" t="s">
        <v>0</v>
      </c>
      <c r="M11484" s="163"/>
      <c r="N11484" s="163"/>
      <c r="O11484" s="163" t="s">
        <v>1</v>
      </c>
      <c r="P11484" s="163"/>
    </row>
    <row r="11485" spans="1:17" ht="43.2" x14ac:dyDescent="0.3">
      <c r="B11485" s="2" t="s">
        <v>19</v>
      </c>
      <c r="C11485" s="2" t="s">
        <v>19210</v>
      </c>
      <c r="D11485" s="2" t="s">
        <v>19212</v>
      </c>
      <c r="E11485" s="2" t="s">
        <v>19636</v>
      </c>
      <c r="F11485" s="2" t="s">
        <v>19664</v>
      </c>
      <c r="H11485" s="3" t="s">
        <v>19665</v>
      </c>
      <c r="L11485" s="35" t="s">
        <v>12</v>
      </c>
      <c r="M11485" s="35" t="s">
        <v>13</v>
      </c>
      <c r="N11485" s="35" t="s">
        <v>14</v>
      </c>
      <c r="O11485" s="35" t="s">
        <v>32311</v>
      </c>
      <c r="P11485" s="35" t="s">
        <v>31195</v>
      </c>
    </row>
    <row r="11486" spans="1:17" ht="28.8" x14ac:dyDescent="0.3">
      <c r="B11486" s="4" t="s">
        <v>19</v>
      </c>
      <c r="C11486" s="4" t="s">
        <v>19210</v>
      </c>
      <c r="D11486" s="4" t="s">
        <v>19212</v>
      </c>
      <c r="E11486" s="4" t="s">
        <v>19636</v>
      </c>
      <c r="F11486" s="4" t="s">
        <v>19664</v>
      </c>
      <c r="G11486" s="4" t="s">
        <v>19666</v>
      </c>
      <c r="H11486" s="5" t="s">
        <v>19667</v>
      </c>
      <c r="I11486" s="5" t="s">
        <v>1792</v>
      </c>
    </row>
    <row r="11487" spans="1:17" ht="28.8" x14ac:dyDescent="0.3">
      <c r="B11487" s="4" t="s">
        <v>19</v>
      </c>
      <c r="C11487" s="4" t="s">
        <v>19210</v>
      </c>
      <c r="D11487" s="4" t="s">
        <v>19212</v>
      </c>
      <c r="E11487" s="4" t="s">
        <v>19636</v>
      </c>
      <c r="F11487" s="4" t="s">
        <v>19664</v>
      </c>
      <c r="G11487" s="4" t="s">
        <v>19668</v>
      </c>
      <c r="H11487" s="5" t="s">
        <v>19669</v>
      </c>
      <c r="I11487" s="5" t="s">
        <v>1792</v>
      </c>
    </row>
    <row r="11488" spans="1:17" ht="28.8" x14ac:dyDescent="0.3">
      <c r="B11488" s="4" t="s">
        <v>19</v>
      </c>
      <c r="C11488" s="4" t="s">
        <v>19210</v>
      </c>
      <c r="D11488" s="4" t="s">
        <v>19212</v>
      </c>
      <c r="E11488" s="4" t="s">
        <v>19636</v>
      </c>
      <c r="F11488" s="4" t="s">
        <v>19664</v>
      </c>
      <c r="G11488" s="4" t="s">
        <v>19670</v>
      </c>
      <c r="H11488" s="5" t="s">
        <v>19671</v>
      </c>
      <c r="I11488" s="5" t="s">
        <v>1792</v>
      </c>
    </row>
    <row r="11489" spans="1:18" x14ac:dyDescent="0.3">
      <c r="L11489" s="163" t="s">
        <v>0</v>
      </c>
      <c r="M11489" s="163"/>
      <c r="N11489" s="163"/>
      <c r="O11489" s="163" t="s">
        <v>1</v>
      </c>
      <c r="P11489" s="163"/>
      <c r="Q11489" s="163"/>
      <c r="R11489" s="163"/>
    </row>
    <row r="11490" spans="1:18" ht="43.2" x14ac:dyDescent="0.3">
      <c r="B11490" s="2" t="s">
        <v>19</v>
      </c>
      <c r="C11490" s="2" t="s">
        <v>19210</v>
      </c>
      <c r="D11490" s="2" t="s">
        <v>19212</v>
      </c>
      <c r="E11490" s="2" t="s">
        <v>19636</v>
      </c>
      <c r="F11490" s="2" t="s">
        <v>19672</v>
      </c>
      <c r="H11490" s="3" t="s">
        <v>19673</v>
      </c>
      <c r="L11490" s="35" t="s">
        <v>12</v>
      </c>
      <c r="M11490" s="35" t="s">
        <v>13</v>
      </c>
      <c r="N11490" s="35" t="s">
        <v>14</v>
      </c>
      <c r="O11490" s="35" t="s">
        <v>32311</v>
      </c>
      <c r="P11490" s="35" t="s">
        <v>31195</v>
      </c>
      <c r="Q11490" s="105" t="s">
        <v>31198</v>
      </c>
      <c r="R11490" s="105" t="s">
        <v>31353</v>
      </c>
    </row>
    <row r="11491" spans="1:18" ht="43.2" x14ac:dyDescent="0.3">
      <c r="A11491" t="s">
        <v>32460</v>
      </c>
      <c r="B11491" s="2" t="s">
        <v>19</v>
      </c>
      <c r="C11491" s="2" t="s">
        <v>19210</v>
      </c>
      <c r="D11491" s="2" t="s">
        <v>19212</v>
      </c>
      <c r="E11491" s="2" t="s">
        <v>19636</v>
      </c>
      <c r="F11491" s="2" t="s">
        <v>19672</v>
      </c>
      <c r="G11491" s="2" t="s">
        <v>19674</v>
      </c>
      <c r="H11491" s="3" t="s">
        <v>19675</v>
      </c>
      <c r="I11491" s="3" t="s">
        <v>1792</v>
      </c>
      <c r="J11491" s="3">
        <v>8</v>
      </c>
      <c r="K11491" s="26" t="s">
        <v>36</v>
      </c>
      <c r="O11491" s="7" t="s">
        <v>33661</v>
      </c>
      <c r="P11491" s="7" t="s">
        <v>33669</v>
      </c>
      <c r="Q11491" s="7" t="s">
        <v>33670</v>
      </c>
      <c r="R11491" s="2" t="s">
        <v>33662</v>
      </c>
    </row>
    <row r="11492" spans="1:18" ht="43.2" x14ac:dyDescent="0.3">
      <c r="A11492" t="s">
        <v>32460</v>
      </c>
      <c r="B11492" s="2" t="s">
        <v>19</v>
      </c>
      <c r="C11492" s="2" t="s">
        <v>19210</v>
      </c>
      <c r="D11492" s="2" t="s">
        <v>19212</v>
      </c>
      <c r="E11492" s="2" t="s">
        <v>19636</v>
      </c>
      <c r="F11492" s="2" t="s">
        <v>19672</v>
      </c>
      <c r="G11492" s="2" t="s">
        <v>19676</v>
      </c>
      <c r="H11492" s="3" t="s">
        <v>19677</v>
      </c>
      <c r="I11492" s="3" t="s">
        <v>1792</v>
      </c>
      <c r="J11492" s="3">
        <v>2</v>
      </c>
      <c r="K11492" s="26" t="s">
        <v>36</v>
      </c>
      <c r="O11492" s="7" t="s">
        <v>33661</v>
      </c>
      <c r="P11492" s="7" t="s">
        <v>33669</v>
      </c>
      <c r="Q11492" s="7" t="s">
        <v>33671</v>
      </c>
      <c r="R11492" s="2" t="s">
        <v>33663</v>
      </c>
    </row>
    <row r="11493" spans="1:18" x14ac:dyDescent="0.3">
      <c r="L11493" s="163" t="s">
        <v>0</v>
      </c>
      <c r="M11493" s="163"/>
      <c r="N11493" s="163"/>
      <c r="O11493" s="163" t="s">
        <v>1</v>
      </c>
      <c r="P11493" s="163"/>
    </row>
    <row r="11494" spans="1:18" ht="43.2" x14ac:dyDescent="0.3">
      <c r="B11494" s="2" t="s">
        <v>19</v>
      </c>
      <c r="C11494" s="2" t="s">
        <v>19210</v>
      </c>
      <c r="D11494" s="2" t="s">
        <v>19212</v>
      </c>
      <c r="E11494" s="2" t="s">
        <v>19636</v>
      </c>
      <c r="F11494" s="2" t="s">
        <v>19678</v>
      </c>
      <c r="H11494" s="3" t="s">
        <v>19679</v>
      </c>
      <c r="L11494" s="35" t="s">
        <v>12</v>
      </c>
      <c r="M11494" s="35" t="s">
        <v>13</v>
      </c>
      <c r="N11494" s="35" t="s">
        <v>14</v>
      </c>
      <c r="O11494" s="35" t="s">
        <v>32311</v>
      </c>
      <c r="P11494" s="35" t="s">
        <v>31195</v>
      </c>
    </row>
    <row r="11495" spans="1:18" x14ac:dyDescent="0.3">
      <c r="A11495" t="s">
        <v>32460</v>
      </c>
      <c r="B11495" s="2" t="s">
        <v>19</v>
      </c>
      <c r="C11495" s="2" t="s">
        <v>19210</v>
      </c>
      <c r="D11495" s="2" t="s">
        <v>19212</v>
      </c>
      <c r="E11495" s="2" t="s">
        <v>19636</v>
      </c>
      <c r="F11495" s="2" t="s">
        <v>19678</v>
      </c>
      <c r="G11495" s="2" t="s">
        <v>19680</v>
      </c>
      <c r="H11495" s="6" t="s">
        <v>19681</v>
      </c>
      <c r="I11495" s="3" t="s">
        <v>571</v>
      </c>
      <c r="J11495" s="3">
        <v>38</v>
      </c>
      <c r="K11495" s="26" t="s">
        <v>36</v>
      </c>
    </row>
    <row r="11496" spans="1:18" x14ac:dyDescent="0.3">
      <c r="L11496" s="163" t="s">
        <v>0</v>
      </c>
      <c r="M11496" s="163"/>
      <c r="N11496" s="163"/>
      <c r="O11496" s="163" t="s">
        <v>1</v>
      </c>
      <c r="P11496" s="163"/>
    </row>
    <row r="11497" spans="1:18" ht="43.2" x14ac:dyDescent="0.3">
      <c r="B11497" s="2" t="s">
        <v>19</v>
      </c>
      <c r="C11497" s="2" t="s">
        <v>19210</v>
      </c>
      <c r="D11497" s="2" t="s">
        <v>19212</v>
      </c>
      <c r="E11497" s="2" t="s">
        <v>19636</v>
      </c>
      <c r="F11497" s="2" t="s">
        <v>19682</v>
      </c>
      <c r="H11497" s="3" t="s">
        <v>19683</v>
      </c>
      <c r="L11497" s="35" t="s">
        <v>12</v>
      </c>
      <c r="M11497" s="35" t="s">
        <v>13</v>
      </c>
      <c r="N11497" s="35" t="s">
        <v>14</v>
      </c>
      <c r="O11497" s="35" t="s">
        <v>32311</v>
      </c>
      <c r="P11497" s="35" t="s">
        <v>31195</v>
      </c>
    </row>
    <row r="11498" spans="1:18" x14ac:dyDescent="0.3">
      <c r="A11498" t="s">
        <v>32460</v>
      </c>
      <c r="B11498" s="2" t="s">
        <v>19</v>
      </c>
      <c r="C11498" s="2" t="s">
        <v>19210</v>
      </c>
      <c r="D11498" s="2" t="s">
        <v>19212</v>
      </c>
      <c r="E11498" s="2" t="s">
        <v>19636</v>
      </c>
      <c r="F11498" s="2" t="s">
        <v>19682</v>
      </c>
      <c r="G11498" s="2" t="s">
        <v>19684</v>
      </c>
      <c r="H11498" s="3" t="s">
        <v>19685</v>
      </c>
      <c r="I11498" s="3" t="s">
        <v>1792</v>
      </c>
      <c r="J11498" s="3">
        <v>29</v>
      </c>
      <c r="K11498" s="26" t="s">
        <v>36</v>
      </c>
    </row>
    <row r="11499" spans="1:18" x14ac:dyDescent="0.3">
      <c r="L11499" s="163" t="s">
        <v>0</v>
      </c>
      <c r="M11499" s="163"/>
      <c r="N11499" s="163"/>
      <c r="O11499" s="163" t="s">
        <v>1</v>
      </c>
      <c r="P11499" s="163"/>
    </row>
    <row r="11500" spans="1:18" ht="43.2" x14ac:dyDescent="0.3">
      <c r="B11500" s="2" t="s">
        <v>19</v>
      </c>
      <c r="C11500" s="2" t="s">
        <v>19210</v>
      </c>
      <c r="D11500" s="2" t="s">
        <v>19212</v>
      </c>
      <c r="E11500" s="2" t="s">
        <v>19636</v>
      </c>
      <c r="F11500" s="2" t="s">
        <v>19686</v>
      </c>
      <c r="H11500" s="3" t="s">
        <v>19687</v>
      </c>
      <c r="L11500" s="35" t="s">
        <v>12</v>
      </c>
      <c r="M11500" s="35" t="s">
        <v>13</v>
      </c>
      <c r="N11500" s="35" t="s">
        <v>14</v>
      </c>
      <c r="O11500" s="35" t="s">
        <v>32311</v>
      </c>
      <c r="P11500" s="35" t="s">
        <v>31195</v>
      </c>
    </row>
    <row r="11501" spans="1:18" ht="28.8" x14ac:dyDescent="0.3">
      <c r="B11501" s="4" t="s">
        <v>19</v>
      </c>
      <c r="C11501" s="4" t="s">
        <v>19210</v>
      </c>
      <c r="D11501" s="4" t="s">
        <v>19212</v>
      </c>
      <c r="E11501" s="4" t="s">
        <v>19636</v>
      </c>
      <c r="F11501" s="4" t="s">
        <v>19686</v>
      </c>
      <c r="G11501" s="4" t="s">
        <v>19688</v>
      </c>
      <c r="H11501" s="5" t="s">
        <v>19689</v>
      </c>
      <c r="I11501" s="5" t="s">
        <v>1792</v>
      </c>
    </row>
    <row r="11502" spans="1:18" ht="28.8" x14ac:dyDescent="0.3">
      <c r="B11502" s="4" t="s">
        <v>19</v>
      </c>
      <c r="C11502" s="4" t="s">
        <v>19210</v>
      </c>
      <c r="D11502" s="4" t="s">
        <v>19212</v>
      </c>
      <c r="E11502" s="4" t="s">
        <v>19636</v>
      </c>
      <c r="F11502" s="4" t="s">
        <v>19686</v>
      </c>
      <c r="G11502" s="4" t="s">
        <v>19690</v>
      </c>
      <c r="H11502" s="5" t="s">
        <v>19691</v>
      </c>
      <c r="I11502" s="5" t="s">
        <v>1792</v>
      </c>
    </row>
    <row r="11503" spans="1:18" ht="28.8" x14ac:dyDescent="0.3">
      <c r="B11503" s="4" t="s">
        <v>19</v>
      </c>
      <c r="C11503" s="4" t="s">
        <v>19210</v>
      </c>
      <c r="D11503" s="4" t="s">
        <v>19212</v>
      </c>
      <c r="E11503" s="4" t="s">
        <v>19636</v>
      </c>
      <c r="F11503" s="4" t="s">
        <v>19686</v>
      </c>
      <c r="G11503" s="4" t="s">
        <v>19692</v>
      </c>
      <c r="H11503" s="5" t="s">
        <v>19693</v>
      </c>
      <c r="I11503" s="5" t="s">
        <v>1792</v>
      </c>
    </row>
    <row r="11504" spans="1:18" x14ac:dyDescent="0.3">
      <c r="L11504" s="163" t="s">
        <v>0</v>
      </c>
      <c r="M11504" s="163"/>
      <c r="N11504" s="163"/>
      <c r="O11504" s="163" t="s">
        <v>1</v>
      </c>
      <c r="P11504" s="163"/>
      <c r="Q11504" s="163"/>
    </row>
    <row r="11505" spans="1:19" ht="43.2" x14ac:dyDescent="0.3">
      <c r="B11505" s="2" t="s">
        <v>19</v>
      </c>
      <c r="C11505" s="2" t="s">
        <v>19210</v>
      </c>
      <c r="D11505" s="2" t="s">
        <v>19212</v>
      </c>
      <c r="E11505" s="2" t="s">
        <v>19636</v>
      </c>
      <c r="F11505" s="2" t="s">
        <v>19694</v>
      </c>
      <c r="H11505" s="3" t="s">
        <v>19695</v>
      </c>
      <c r="L11505" s="35" t="s">
        <v>12</v>
      </c>
      <c r="M11505" s="35" t="s">
        <v>13</v>
      </c>
      <c r="N11505" s="35" t="s">
        <v>14</v>
      </c>
      <c r="O11505" s="35" t="s">
        <v>32311</v>
      </c>
      <c r="P11505" s="35" t="s">
        <v>31195</v>
      </c>
      <c r="Q11505" s="105" t="s">
        <v>31198</v>
      </c>
    </row>
    <row r="11506" spans="1:19" ht="28.8" x14ac:dyDescent="0.3">
      <c r="A11506" t="s">
        <v>32460</v>
      </c>
      <c r="B11506" s="2" t="s">
        <v>19</v>
      </c>
      <c r="C11506" s="2" t="s">
        <v>19210</v>
      </c>
      <c r="D11506" s="2" t="s">
        <v>19212</v>
      </c>
      <c r="E11506" s="2" t="s">
        <v>19636</v>
      </c>
      <c r="F11506" s="2" t="s">
        <v>19694</v>
      </c>
      <c r="G11506" s="2" t="s">
        <v>19696</v>
      </c>
      <c r="H11506" s="3" t="s">
        <v>19697</v>
      </c>
      <c r="I11506" s="3" t="s">
        <v>1758</v>
      </c>
      <c r="J11506" s="3">
        <v>3</v>
      </c>
      <c r="K11506" s="26" t="s">
        <v>36</v>
      </c>
      <c r="O11506" s="7" t="s">
        <v>33664</v>
      </c>
      <c r="P11506" s="7" t="s">
        <v>33074</v>
      </c>
      <c r="Q11506" s="2" t="s">
        <v>33665</v>
      </c>
    </row>
    <row r="11507" spans="1:19" ht="28.8" x14ac:dyDescent="0.3">
      <c r="A11507" t="s">
        <v>32460</v>
      </c>
      <c r="B11507" s="2" t="s">
        <v>19</v>
      </c>
      <c r="C11507" s="2" t="s">
        <v>19210</v>
      </c>
      <c r="D11507" s="2" t="s">
        <v>19212</v>
      </c>
      <c r="E11507" s="2" t="s">
        <v>19636</v>
      </c>
      <c r="F11507" s="2" t="s">
        <v>19694</v>
      </c>
      <c r="G11507" s="2" t="s">
        <v>19698</v>
      </c>
      <c r="H11507" s="3" t="s">
        <v>19699</v>
      </c>
      <c r="I11507" s="3" t="s">
        <v>1758</v>
      </c>
      <c r="K11507" s="26" t="s">
        <v>36</v>
      </c>
      <c r="O11507" s="7" t="s">
        <v>33664</v>
      </c>
      <c r="P11507" s="7" t="s">
        <v>33074</v>
      </c>
      <c r="Q11507" s="2" t="s">
        <v>33666</v>
      </c>
    </row>
    <row r="11508" spans="1:19" ht="28.8" x14ac:dyDescent="0.3">
      <c r="A11508" t="s">
        <v>32460</v>
      </c>
      <c r="B11508" s="2" t="s">
        <v>19</v>
      </c>
      <c r="C11508" s="2" t="s">
        <v>19210</v>
      </c>
      <c r="D11508" s="2" t="s">
        <v>19212</v>
      </c>
      <c r="E11508" s="2" t="s">
        <v>19636</v>
      </c>
      <c r="F11508" s="2" t="s">
        <v>19694</v>
      </c>
      <c r="G11508" s="2" t="s">
        <v>19700</v>
      </c>
      <c r="H11508" s="3" t="s">
        <v>19701</v>
      </c>
      <c r="I11508" s="3" t="s">
        <v>1758</v>
      </c>
      <c r="J11508" s="3">
        <v>2</v>
      </c>
      <c r="K11508" s="26" t="s">
        <v>36</v>
      </c>
      <c r="O11508" s="7" t="s">
        <v>33664</v>
      </c>
      <c r="P11508" s="7" t="s">
        <v>33074</v>
      </c>
      <c r="Q11508" s="2" t="s">
        <v>33667</v>
      </c>
    </row>
    <row r="11509" spans="1:19" x14ac:dyDescent="0.3">
      <c r="L11509" s="163" t="s">
        <v>0</v>
      </c>
      <c r="M11509" s="163"/>
      <c r="N11509" s="163"/>
      <c r="O11509" s="163" t="s">
        <v>1</v>
      </c>
      <c r="P11509" s="163"/>
    </row>
    <row r="11510" spans="1:19" ht="43.2" x14ac:dyDescent="0.3">
      <c r="B11510" s="2" t="s">
        <v>19</v>
      </c>
      <c r="C11510" s="2" t="s">
        <v>19210</v>
      </c>
      <c r="D11510" s="2" t="s">
        <v>19212</v>
      </c>
      <c r="E11510" s="2" t="s">
        <v>19636</v>
      </c>
      <c r="F11510" s="2" t="s">
        <v>19702</v>
      </c>
      <c r="H11510" s="3" t="s">
        <v>19703</v>
      </c>
      <c r="L11510" s="35" t="s">
        <v>12</v>
      </c>
      <c r="M11510" s="35" t="s">
        <v>13</v>
      </c>
      <c r="N11510" s="35" t="s">
        <v>14</v>
      </c>
      <c r="O11510" s="35" t="s">
        <v>32311</v>
      </c>
      <c r="P11510" s="35" t="s">
        <v>31195</v>
      </c>
    </row>
    <row r="11511" spans="1:19" x14ac:dyDescent="0.3">
      <c r="B11511" s="4" t="s">
        <v>19</v>
      </c>
      <c r="C11511" s="4" t="s">
        <v>19210</v>
      </c>
      <c r="D11511" s="4" t="s">
        <v>19212</v>
      </c>
      <c r="E11511" s="4" t="s">
        <v>19636</v>
      </c>
      <c r="F11511" s="4" t="s">
        <v>19702</v>
      </c>
      <c r="G11511" s="4" t="s">
        <v>19704</v>
      </c>
      <c r="H11511" s="5" t="s">
        <v>19705</v>
      </c>
      <c r="I11511" s="5" t="s">
        <v>3377</v>
      </c>
    </row>
    <row r="11512" spans="1:19" x14ac:dyDescent="0.3">
      <c r="L11512" s="163" t="s">
        <v>0</v>
      </c>
      <c r="M11512" s="163"/>
      <c r="N11512" s="163"/>
      <c r="O11512" s="163" t="s">
        <v>1</v>
      </c>
      <c r="P11512" s="163"/>
      <c r="Q11512" s="163"/>
      <c r="R11512" s="163"/>
      <c r="S11512" s="163"/>
    </row>
    <row r="11513" spans="1:19" ht="43.2" x14ac:dyDescent="0.3">
      <c r="B11513" s="2" t="s">
        <v>19</v>
      </c>
      <c r="C11513" s="2" t="s">
        <v>19210</v>
      </c>
      <c r="D11513" s="2" t="s">
        <v>19212</v>
      </c>
      <c r="E11513" s="2" t="s">
        <v>19636</v>
      </c>
      <c r="F11513" s="2" t="s">
        <v>19706</v>
      </c>
      <c r="H11513" s="3" t="s">
        <v>19707</v>
      </c>
      <c r="L11513" s="35" t="s">
        <v>12</v>
      </c>
      <c r="M11513" s="35" t="s">
        <v>13</v>
      </c>
      <c r="N11513" s="35" t="s">
        <v>14</v>
      </c>
      <c r="O11513" s="105" t="s">
        <v>32311</v>
      </c>
      <c r="P11513" s="105" t="s">
        <v>31195</v>
      </c>
      <c r="Q11513" s="105" t="s">
        <v>31198</v>
      </c>
      <c r="R11513" s="105" t="s">
        <v>31353</v>
      </c>
      <c r="S11513" s="105" t="s">
        <v>33082</v>
      </c>
    </row>
    <row r="11514" spans="1:19" ht="28.8" x14ac:dyDescent="0.3">
      <c r="A11514" t="s">
        <v>32460</v>
      </c>
      <c r="B11514" s="2" t="s">
        <v>19</v>
      </c>
      <c r="C11514" s="2" t="s">
        <v>19210</v>
      </c>
      <c r="D11514" s="2" t="s">
        <v>19212</v>
      </c>
      <c r="E11514" s="2" t="s">
        <v>19636</v>
      </c>
      <c r="F11514" s="2" t="s">
        <v>19706</v>
      </c>
      <c r="G11514" s="2" t="s">
        <v>19708</v>
      </c>
      <c r="H11514" s="3" t="s">
        <v>19709</v>
      </c>
      <c r="I11514" s="3" t="s">
        <v>1792</v>
      </c>
      <c r="J11514" s="3">
        <v>14</v>
      </c>
      <c r="K11514" s="26" t="s">
        <v>36</v>
      </c>
      <c r="O11514" s="7" t="s">
        <v>33668</v>
      </c>
      <c r="P11514" s="7" t="s">
        <v>33669</v>
      </c>
      <c r="Q11514" s="2" t="s">
        <v>33676</v>
      </c>
      <c r="R11514" s="2" t="s">
        <v>33674</v>
      </c>
      <c r="S11514" s="2" t="s">
        <v>33672</v>
      </c>
    </row>
    <row r="11515" spans="1:19" ht="28.8" x14ac:dyDescent="0.3">
      <c r="A11515" t="s">
        <v>32460</v>
      </c>
      <c r="B11515" s="2" t="s">
        <v>19</v>
      </c>
      <c r="C11515" s="2" t="s">
        <v>19210</v>
      </c>
      <c r="D11515" s="2" t="s">
        <v>19212</v>
      </c>
      <c r="E11515" s="2" t="s">
        <v>19636</v>
      </c>
      <c r="F11515" s="2" t="s">
        <v>19706</v>
      </c>
      <c r="G11515" s="2" t="s">
        <v>19710</v>
      </c>
      <c r="H11515" s="3" t="s">
        <v>19711</v>
      </c>
      <c r="I11515" s="3" t="s">
        <v>1792</v>
      </c>
      <c r="K11515" s="26" t="s">
        <v>36</v>
      </c>
      <c r="O11515" s="7" t="s">
        <v>33668</v>
      </c>
      <c r="P11515" s="7" t="s">
        <v>33669</v>
      </c>
      <c r="Q11515" s="2" t="s">
        <v>33677</v>
      </c>
      <c r="R11515" s="2" t="s">
        <v>33675</v>
      </c>
      <c r="S11515" s="2" t="s">
        <v>33673</v>
      </c>
    </row>
    <row r="11516" spans="1:19" x14ac:dyDescent="0.3">
      <c r="L11516" s="163" t="s">
        <v>0</v>
      </c>
      <c r="M11516" s="163"/>
      <c r="N11516" s="163"/>
      <c r="O11516" s="163" t="s">
        <v>1</v>
      </c>
      <c r="P11516" s="163"/>
      <c r="Q11516" s="163"/>
      <c r="R11516" s="163"/>
      <c r="S11516" s="163"/>
    </row>
    <row r="11517" spans="1:19" ht="43.2" x14ac:dyDescent="0.3">
      <c r="B11517" s="2" t="s">
        <v>19</v>
      </c>
      <c r="C11517" s="2" t="s">
        <v>19210</v>
      </c>
      <c r="D11517" s="2" t="s">
        <v>19212</v>
      </c>
      <c r="E11517" s="2" t="s">
        <v>19636</v>
      </c>
      <c r="F11517" s="2" t="s">
        <v>19712</v>
      </c>
      <c r="H11517" s="3" t="s">
        <v>19713</v>
      </c>
      <c r="L11517" s="35" t="s">
        <v>12</v>
      </c>
      <c r="M11517" s="35" t="s">
        <v>13</v>
      </c>
      <c r="N11517" s="35" t="s">
        <v>14</v>
      </c>
      <c r="O11517" s="35" t="s">
        <v>32311</v>
      </c>
      <c r="P11517" s="35" t="s">
        <v>31195</v>
      </c>
      <c r="Q11517" s="105" t="s">
        <v>33082</v>
      </c>
      <c r="R11517" s="105" t="s">
        <v>31197</v>
      </c>
      <c r="S11517" s="105" t="s">
        <v>32774</v>
      </c>
    </row>
    <row r="11518" spans="1:19" ht="28.8" x14ac:dyDescent="0.3">
      <c r="A11518" t="s">
        <v>32460</v>
      </c>
      <c r="B11518" s="2" t="s">
        <v>19</v>
      </c>
      <c r="C11518" s="2" t="s">
        <v>19210</v>
      </c>
      <c r="D11518" s="2" t="s">
        <v>19212</v>
      </c>
      <c r="E11518" s="2" t="s">
        <v>19636</v>
      </c>
      <c r="F11518" s="2" t="s">
        <v>19712</v>
      </c>
      <c r="G11518" s="2" t="s">
        <v>19714</v>
      </c>
      <c r="H11518" s="6" t="s">
        <v>19715</v>
      </c>
      <c r="I11518" s="3" t="s">
        <v>862</v>
      </c>
      <c r="J11518" s="3">
        <v>17</v>
      </c>
      <c r="K11518" s="26" t="s">
        <v>36</v>
      </c>
      <c r="O11518" s="7" t="s">
        <v>33073</v>
      </c>
      <c r="P11518" s="7" t="s">
        <v>33680</v>
      </c>
      <c r="Q11518" s="2" t="s">
        <v>33682</v>
      </c>
      <c r="R11518" s="2" t="s">
        <v>33678</v>
      </c>
      <c r="S11518" s="2" t="s">
        <v>33681</v>
      </c>
    </row>
    <row r="11519" spans="1:19" ht="28.8" x14ac:dyDescent="0.3">
      <c r="A11519" t="s">
        <v>32460</v>
      </c>
      <c r="B11519" s="2" t="s">
        <v>19</v>
      </c>
      <c r="C11519" s="2" t="s">
        <v>19210</v>
      </c>
      <c r="D11519" s="2" t="s">
        <v>19212</v>
      </c>
      <c r="E11519" s="2" t="s">
        <v>19636</v>
      </c>
      <c r="F11519" s="2" t="s">
        <v>19712</v>
      </c>
      <c r="G11519" s="2" t="s">
        <v>19716</v>
      </c>
      <c r="H11519" s="6" t="s">
        <v>19717</v>
      </c>
      <c r="I11519" s="3" t="s">
        <v>862</v>
      </c>
      <c r="J11519" s="3">
        <v>6</v>
      </c>
      <c r="K11519" s="26" t="s">
        <v>36</v>
      </c>
      <c r="O11519" s="7" t="s">
        <v>33073</v>
      </c>
      <c r="P11519" s="7" t="s">
        <v>33680</v>
      </c>
      <c r="Q11519" s="2" t="s">
        <v>33683</v>
      </c>
      <c r="R11519" s="2" t="s">
        <v>33678</v>
      </c>
      <c r="S11519" s="2" t="s">
        <v>33681</v>
      </c>
    </row>
    <row r="11520" spans="1:19" ht="28.8" x14ac:dyDescent="0.3">
      <c r="A11520" t="s">
        <v>32460</v>
      </c>
      <c r="B11520" s="2" t="s">
        <v>19</v>
      </c>
      <c r="C11520" s="2" t="s">
        <v>19210</v>
      </c>
      <c r="D11520" s="2" t="s">
        <v>19212</v>
      </c>
      <c r="E11520" s="2" t="s">
        <v>19636</v>
      </c>
      <c r="F11520" s="2" t="s">
        <v>19712</v>
      </c>
      <c r="G11520" s="2" t="s">
        <v>19718</v>
      </c>
      <c r="H11520" s="6" t="s">
        <v>19719</v>
      </c>
      <c r="I11520" s="3" t="s">
        <v>1792</v>
      </c>
      <c r="K11520" s="26" t="s">
        <v>36</v>
      </c>
      <c r="O11520" s="7" t="s">
        <v>33679</v>
      </c>
      <c r="P11520" s="7" t="s">
        <v>33680</v>
      </c>
      <c r="R11520" s="2" t="s">
        <v>33678</v>
      </c>
    </row>
    <row r="11521" spans="1:40" x14ac:dyDescent="0.3">
      <c r="B11521" s="2" t="s">
        <v>19</v>
      </c>
      <c r="C11521" s="2" t="s">
        <v>19210</v>
      </c>
      <c r="D11521" s="2" t="s">
        <v>19212</v>
      </c>
      <c r="E11521" s="2" t="s">
        <v>19720</v>
      </c>
      <c r="H11521" s="3" t="s">
        <v>19721</v>
      </c>
    </row>
    <row r="11522" spans="1:40" x14ac:dyDescent="0.3">
      <c r="L11522" s="163" t="s">
        <v>0</v>
      </c>
      <c r="M11522" s="163"/>
      <c r="N11522" s="163"/>
      <c r="O11522" s="168" t="s">
        <v>1</v>
      </c>
      <c r="P11522" s="169"/>
      <c r="Q11522" s="169"/>
      <c r="R11522" s="170"/>
      <c r="S11522" s="165" t="s">
        <v>31230</v>
      </c>
      <c r="T11522" s="166"/>
      <c r="U11522" s="166"/>
      <c r="V11522" s="166"/>
      <c r="W11522" s="175"/>
      <c r="X11522" s="165" t="s">
        <v>31320</v>
      </c>
      <c r="Y11522" s="166"/>
      <c r="Z11522" s="166"/>
      <c r="AA11522" s="166"/>
      <c r="AB11522" s="175"/>
      <c r="AN11522"/>
    </row>
    <row r="11523" spans="1:40" ht="43.2" x14ac:dyDescent="0.3">
      <c r="B11523" s="2" t="s">
        <v>19</v>
      </c>
      <c r="C11523" s="2" t="s">
        <v>19210</v>
      </c>
      <c r="D11523" s="2" t="s">
        <v>19212</v>
      </c>
      <c r="E11523" s="2" t="s">
        <v>19720</v>
      </c>
      <c r="F11523" s="2" t="s">
        <v>19722</v>
      </c>
      <c r="H11523" s="3" t="s">
        <v>19723</v>
      </c>
      <c r="L11523" s="35" t="s">
        <v>12</v>
      </c>
      <c r="M11523" s="35" t="s">
        <v>13</v>
      </c>
      <c r="N11523" s="35" t="s">
        <v>14</v>
      </c>
      <c r="O11523" s="35" t="s">
        <v>32311</v>
      </c>
      <c r="P11523" s="105" t="s">
        <v>31195</v>
      </c>
      <c r="Q11523" s="105" t="s">
        <v>31196</v>
      </c>
      <c r="R11523" s="105" t="s">
        <v>33082</v>
      </c>
      <c r="S11523" s="50" t="s">
        <v>32319</v>
      </c>
      <c r="T11523" s="51" t="s">
        <v>32320</v>
      </c>
      <c r="U11523" s="51" t="s">
        <v>17</v>
      </c>
      <c r="V11523" s="51" t="s">
        <v>18</v>
      </c>
      <c r="W11523" s="51" t="s">
        <v>31184</v>
      </c>
      <c r="X11523" s="50" t="s">
        <v>32319</v>
      </c>
      <c r="Y11523" s="51" t="s">
        <v>32320</v>
      </c>
      <c r="Z11523" s="51" t="s">
        <v>17</v>
      </c>
      <c r="AA11523" s="51" t="s">
        <v>18</v>
      </c>
      <c r="AB11523" s="51" t="s">
        <v>31184</v>
      </c>
      <c r="AN11523"/>
    </row>
    <row r="11524" spans="1:40" ht="57.6" x14ac:dyDescent="0.3">
      <c r="A11524" t="s">
        <v>32460</v>
      </c>
      <c r="B11524" s="2" t="s">
        <v>19</v>
      </c>
      <c r="C11524" s="2" t="s">
        <v>19210</v>
      </c>
      <c r="D11524" s="2" t="s">
        <v>19212</v>
      </c>
      <c r="E11524" s="2" t="s">
        <v>19720</v>
      </c>
      <c r="F11524" s="2" t="s">
        <v>19722</v>
      </c>
      <c r="G11524" s="2" t="s">
        <v>19724</v>
      </c>
      <c r="H11524" s="3" t="s">
        <v>19725</v>
      </c>
      <c r="I11524" s="3" t="s">
        <v>19726</v>
      </c>
      <c r="K11524" s="26" t="s">
        <v>36</v>
      </c>
      <c r="L11524" s="7" t="s">
        <v>31232</v>
      </c>
      <c r="O11524" s="7" t="s">
        <v>33684</v>
      </c>
      <c r="P11524" s="2" t="s">
        <v>32598</v>
      </c>
      <c r="S11524" s="2">
        <v>5</v>
      </c>
      <c r="T11524" s="2">
        <v>5</v>
      </c>
      <c r="U11524" s="2" t="s">
        <v>31958</v>
      </c>
      <c r="W11524" s="26">
        <v>1</v>
      </c>
      <c r="X11524" s="26">
        <v>0.5</v>
      </c>
      <c r="Y11524" s="26">
        <v>0.75</v>
      </c>
      <c r="Z11524" s="26" t="s">
        <v>31210</v>
      </c>
      <c r="AB11524" s="26">
        <v>2</v>
      </c>
      <c r="AN11524"/>
    </row>
    <row r="11525" spans="1:40" ht="57.6" x14ac:dyDescent="0.3">
      <c r="A11525" t="s">
        <v>32460</v>
      </c>
      <c r="B11525" s="2" t="s">
        <v>19</v>
      </c>
      <c r="C11525" s="2" t="s">
        <v>19210</v>
      </c>
      <c r="D11525" s="2" t="s">
        <v>19212</v>
      </c>
      <c r="E11525" s="2" t="s">
        <v>19720</v>
      </c>
      <c r="F11525" s="2" t="s">
        <v>19722</v>
      </c>
      <c r="G11525" s="2" t="s">
        <v>19727</v>
      </c>
      <c r="H11525" s="3" t="s">
        <v>19728</v>
      </c>
      <c r="I11525" s="3" t="s">
        <v>19726</v>
      </c>
      <c r="K11525" s="26" t="s">
        <v>36</v>
      </c>
      <c r="L11525" s="7" t="s">
        <v>31233</v>
      </c>
      <c r="M11525" s="7" t="s">
        <v>19724</v>
      </c>
      <c r="P11525" s="2"/>
      <c r="U11525" s="2"/>
      <c r="AN11525"/>
    </row>
    <row r="11526" spans="1:40" ht="57.6" x14ac:dyDescent="0.3">
      <c r="A11526" t="s">
        <v>32460</v>
      </c>
      <c r="B11526" s="2" t="s">
        <v>19</v>
      </c>
      <c r="C11526" s="2" t="s">
        <v>19210</v>
      </c>
      <c r="D11526" s="2" t="s">
        <v>19212</v>
      </c>
      <c r="E11526" s="2" t="s">
        <v>19720</v>
      </c>
      <c r="F11526" s="2" t="s">
        <v>19722</v>
      </c>
      <c r="G11526" s="2" t="s">
        <v>19729</v>
      </c>
      <c r="H11526" s="3" t="s">
        <v>19730</v>
      </c>
      <c r="I11526" s="3" t="s">
        <v>19726</v>
      </c>
      <c r="K11526" s="26" t="s">
        <v>36</v>
      </c>
      <c r="L11526" s="7" t="s">
        <v>31232</v>
      </c>
      <c r="O11526" s="7" t="s">
        <v>33684</v>
      </c>
      <c r="P11526" s="2" t="s">
        <v>33620</v>
      </c>
      <c r="S11526" s="2">
        <v>6</v>
      </c>
      <c r="T11526" s="2">
        <v>6</v>
      </c>
      <c r="U11526" s="2" t="s">
        <v>31958</v>
      </c>
      <c r="W11526" s="26">
        <v>1</v>
      </c>
      <c r="X11526" s="26">
        <v>0.5</v>
      </c>
      <c r="Y11526" s="26">
        <v>0.75</v>
      </c>
      <c r="Z11526" s="26" t="s">
        <v>31210</v>
      </c>
      <c r="AB11526" s="26">
        <v>2</v>
      </c>
      <c r="AN11526"/>
    </row>
    <row r="11527" spans="1:40" ht="57.6" x14ac:dyDescent="0.3">
      <c r="A11527" t="s">
        <v>32460</v>
      </c>
      <c r="B11527" s="2" t="s">
        <v>19</v>
      </c>
      <c r="C11527" s="2" t="s">
        <v>19210</v>
      </c>
      <c r="D11527" s="2" t="s">
        <v>19212</v>
      </c>
      <c r="E11527" s="2" t="s">
        <v>19720</v>
      </c>
      <c r="F11527" s="2" t="s">
        <v>19722</v>
      </c>
      <c r="G11527" s="2" t="s">
        <v>19731</v>
      </c>
      <c r="H11527" s="3" t="s">
        <v>19732</v>
      </c>
      <c r="I11527" s="3" t="s">
        <v>19726</v>
      </c>
      <c r="K11527" s="26" t="s">
        <v>36</v>
      </c>
      <c r="L11527" s="7" t="s">
        <v>31233</v>
      </c>
      <c r="M11527" s="7" t="s">
        <v>19729</v>
      </c>
      <c r="P11527" s="2"/>
      <c r="U11527" s="2"/>
      <c r="AN11527"/>
    </row>
    <row r="11528" spans="1:40" ht="57.6" x14ac:dyDescent="0.3">
      <c r="A11528" t="s">
        <v>32460</v>
      </c>
      <c r="B11528" s="2" t="s">
        <v>19</v>
      </c>
      <c r="C11528" s="2" t="s">
        <v>19210</v>
      </c>
      <c r="D11528" s="2" t="s">
        <v>19212</v>
      </c>
      <c r="E11528" s="2" t="s">
        <v>19720</v>
      </c>
      <c r="F11528" s="2" t="s">
        <v>19722</v>
      </c>
      <c r="G11528" s="2" t="s">
        <v>19733</v>
      </c>
      <c r="H11528" s="3" t="s">
        <v>19734</v>
      </c>
      <c r="I11528" s="3" t="s">
        <v>19726</v>
      </c>
      <c r="K11528" s="26" t="s">
        <v>36</v>
      </c>
      <c r="L11528" s="7" t="s">
        <v>31232</v>
      </c>
      <c r="O11528" s="7" t="s">
        <v>33684</v>
      </c>
      <c r="P11528" s="2" t="s">
        <v>33446</v>
      </c>
      <c r="S11528" s="2">
        <v>10</v>
      </c>
      <c r="T11528" s="2">
        <v>10</v>
      </c>
      <c r="U11528" s="2" t="s">
        <v>31958</v>
      </c>
      <c r="W11528" s="26">
        <v>1</v>
      </c>
      <c r="X11528" s="26">
        <v>0.5</v>
      </c>
      <c r="Y11528" s="26">
        <v>0.75</v>
      </c>
      <c r="Z11528" s="26" t="s">
        <v>31210</v>
      </c>
      <c r="AB11528" s="26">
        <v>2</v>
      </c>
      <c r="AN11528"/>
    </row>
    <row r="11529" spans="1:40" ht="57.6" x14ac:dyDescent="0.3">
      <c r="A11529" t="s">
        <v>32460</v>
      </c>
      <c r="B11529" s="2" t="s">
        <v>19</v>
      </c>
      <c r="C11529" s="2" t="s">
        <v>19210</v>
      </c>
      <c r="D11529" s="2" t="s">
        <v>19212</v>
      </c>
      <c r="E11529" s="2" t="s">
        <v>19720</v>
      </c>
      <c r="F11529" s="2" t="s">
        <v>19722</v>
      </c>
      <c r="G11529" s="2" t="s">
        <v>19735</v>
      </c>
      <c r="H11529" s="3" t="s">
        <v>19736</v>
      </c>
      <c r="I11529" s="3" t="s">
        <v>19726</v>
      </c>
      <c r="K11529" s="26" t="s">
        <v>36</v>
      </c>
      <c r="L11529" s="7" t="s">
        <v>31233</v>
      </c>
      <c r="M11529" s="7" t="s">
        <v>19733</v>
      </c>
      <c r="P11529" s="2"/>
      <c r="U11529" s="2"/>
      <c r="AN11529"/>
    </row>
    <row r="11530" spans="1:40" ht="57.6" x14ac:dyDescent="0.3">
      <c r="A11530" t="s">
        <v>32460</v>
      </c>
      <c r="B11530" s="2" t="s">
        <v>19</v>
      </c>
      <c r="C11530" s="2" t="s">
        <v>19210</v>
      </c>
      <c r="D11530" s="2" t="s">
        <v>19212</v>
      </c>
      <c r="E11530" s="2" t="s">
        <v>19720</v>
      </c>
      <c r="F11530" s="2" t="s">
        <v>19722</v>
      </c>
      <c r="G11530" s="2" t="s">
        <v>19737</v>
      </c>
      <c r="H11530" s="3" t="s">
        <v>19738</v>
      </c>
      <c r="I11530" s="3" t="s">
        <v>19726</v>
      </c>
      <c r="K11530" s="26" t="s">
        <v>36</v>
      </c>
      <c r="L11530" s="7" t="s">
        <v>31232</v>
      </c>
      <c r="O11530" s="7" t="s">
        <v>33684</v>
      </c>
      <c r="P11530" s="2" t="s">
        <v>33685</v>
      </c>
      <c r="S11530" s="2">
        <v>20</v>
      </c>
      <c r="T11530" s="2">
        <v>20</v>
      </c>
      <c r="U11530" s="2" t="s">
        <v>31958</v>
      </c>
      <c r="W11530" s="26">
        <v>1</v>
      </c>
      <c r="X11530" s="26">
        <v>0.75</v>
      </c>
      <c r="Y11530" s="26">
        <v>0.75</v>
      </c>
      <c r="Z11530" s="26" t="s">
        <v>31210</v>
      </c>
      <c r="AB11530" s="26">
        <v>1</v>
      </c>
      <c r="AN11530"/>
    </row>
    <row r="11531" spans="1:40" ht="57.6" x14ac:dyDescent="0.3">
      <c r="A11531" t="s">
        <v>32460</v>
      </c>
      <c r="B11531" s="2" t="s">
        <v>19</v>
      </c>
      <c r="C11531" s="2" t="s">
        <v>19210</v>
      </c>
      <c r="D11531" s="2" t="s">
        <v>19212</v>
      </c>
      <c r="E11531" s="2" t="s">
        <v>19720</v>
      </c>
      <c r="F11531" s="2" t="s">
        <v>19722</v>
      </c>
      <c r="G11531" s="2" t="s">
        <v>19739</v>
      </c>
      <c r="H11531" s="3" t="s">
        <v>19740</v>
      </c>
      <c r="I11531" s="3" t="s">
        <v>19726</v>
      </c>
      <c r="K11531" s="26" t="s">
        <v>36</v>
      </c>
      <c r="L11531" s="7" t="s">
        <v>31232</v>
      </c>
      <c r="O11531" s="7" t="s">
        <v>33684</v>
      </c>
      <c r="P11531" s="2" t="s">
        <v>33685</v>
      </c>
      <c r="S11531" s="2">
        <v>20</v>
      </c>
      <c r="T11531" s="2">
        <v>20</v>
      </c>
      <c r="U11531" s="2" t="s">
        <v>31958</v>
      </c>
      <c r="W11531" s="26">
        <v>1</v>
      </c>
      <c r="X11531" s="26">
        <v>1</v>
      </c>
      <c r="Y11531" s="26">
        <v>1</v>
      </c>
      <c r="Z11531" s="26" t="s">
        <v>31210</v>
      </c>
      <c r="AB11531" s="26">
        <v>1</v>
      </c>
      <c r="AN11531"/>
    </row>
    <row r="11532" spans="1:40" ht="57.6" x14ac:dyDescent="0.3">
      <c r="A11532" t="s">
        <v>32460</v>
      </c>
      <c r="B11532" s="2" t="s">
        <v>19</v>
      </c>
      <c r="C11532" s="2" t="s">
        <v>19210</v>
      </c>
      <c r="D11532" s="2" t="s">
        <v>19212</v>
      </c>
      <c r="E11532" s="2" t="s">
        <v>19720</v>
      </c>
      <c r="F11532" s="2" t="s">
        <v>19722</v>
      </c>
      <c r="G11532" s="2" t="s">
        <v>19741</v>
      </c>
      <c r="H11532" s="3" t="s">
        <v>19742</v>
      </c>
      <c r="I11532" s="3" t="s">
        <v>19726</v>
      </c>
      <c r="K11532" s="26" t="s">
        <v>36</v>
      </c>
      <c r="L11532" s="7" t="s">
        <v>31233</v>
      </c>
      <c r="M11532" s="7" t="s">
        <v>19737</v>
      </c>
      <c r="P11532" s="2"/>
      <c r="T11532" s="26"/>
      <c r="AN11532"/>
    </row>
    <row r="11533" spans="1:40" ht="57.6" x14ac:dyDescent="0.3">
      <c r="A11533" t="s">
        <v>32460</v>
      </c>
      <c r="B11533" s="2" t="s">
        <v>19</v>
      </c>
      <c r="C11533" s="2" t="s">
        <v>19210</v>
      </c>
      <c r="D11533" s="2" t="s">
        <v>19212</v>
      </c>
      <c r="E11533" s="2" t="s">
        <v>19720</v>
      </c>
      <c r="F11533" s="2" t="s">
        <v>19722</v>
      </c>
      <c r="G11533" s="2" t="s">
        <v>19743</v>
      </c>
      <c r="H11533" s="3" t="s">
        <v>19744</v>
      </c>
      <c r="I11533" s="3" t="s">
        <v>19726</v>
      </c>
      <c r="K11533" s="26" t="s">
        <v>36</v>
      </c>
      <c r="L11533" s="7" t="s">
        <v>31233</v>
      </c>
      <c r="M11533" s="7" t="s">
        <v>19739</v>
      </c>
      <c r="P11533" s="2"/>
      <c r="T11533" s="26"/>
      <c r="AN11533"/>
    </row>
    <row r="11534" spans="1:40" ht="57.6" x14ac:dyDescent="0.3">
      <c r="A11534" t="s">
        <v>32460</v>
      </c>
      <c r="B11534" s="2" t="s">
        <v>19</v>
      </c>
      <c r="C11534" s="2" t="s">
        <v>19210</v>
      </c>
      <c r="D11534" s="2" t="s">
        <v>19212</v>
      </c>
      <c r="E11534" s="2" t="s">
        <v>19720</v>
      </c>
      <c r="F11534" s="2" t="s">
        <v>19722</v>
      </c>
      <c r="G11534" s="2" t="s">
        <v>19745</v>
      </c>
      <c r="H11534" s="3" t="s">
        <v>19746</v>
      </c>
      <c r="I11534" s="3" t="s">
        <v>19726</v>
      </c>
      <c r="J11534" s="3">
        <v>4</v>
      </c>
      <c r="K11534" s="26" t="s">
        <v>36</v>
      </c>
      <c r="O11534" s="7" t="s">
        <v>33686</v>
      </c>
      <c r="P11534" s="2"/>
      <c r="Q11534" s="2" t="s">
        <v>33687</v>
      </c>
      <c r="R11534" s="2" t="s">
        <v>33690</v>
      </c>
      <c r="S11534" s="2">
        <v>10</v>
      </c>
      <c r="T11534" s="26">
        <v>10</v>
      </c>
      <c r="U11534" s="2" t="s">
        <v>31958</v>
      </c>
      <c r="W11534" s="26">
        <v>1</v>
      </c>
      <c r="AN11534"/>
    </row>
    <row r="11535" spans="1:40" ht="57.6" x14ac:dyDescent="0.3">
      <c r="A11535" t="s">
        <v>32460</v>
      </c>
      <c r="B11535" s="2" t="s">
        <v>19</v>
      </c>
      <c r="C11535" s="2" t="s">
        <v>19210</v>
      </c>
      <c r="D11535" s="2" t="s">
        <v>19212</v>
      </c>
      <c r="E11535" s="2" t="s">
        <v>19720</v>
      </c>
      <c r="F11535" s="2" t="s">
        <v>19722</v>
      </c>
      <c r="G11535" s="2" t="s">
        <v>19747</v>
      </c>
      <c r="H11535" s="6" t="s">
        <v>19748</v>
      </c>
      <c r="I11535" s="3" t="s">
        <v>19726</v>
      </c>
      <c r="J11535" s="3">
        <v>3</v>
      </c>
      <c r="K11535" s="26" t="s">
        <v>36</v>
      </c>
      <c r="O11535" s="7" t="s">
        <v>33686</v>
      </c>
      <c r="P11535" s="2"/>
      <c r="Q11535" s="2" t="s">
        <v>33687</v>
      </c>
      <c r="R11535" s="2" t="s">
        <v>33688</v>
      </c>
      <c r="T11535" s="26"/>
      <c r="AN11535"/>
    </row>
    <row r="11536" spans="1:40" ht="57.6" x14ac:dyDescent="0.3">
      <c r="A11536" t="s">
        <v>32460</v>
      </c>
      <c r="B11536" s="2" t="s">
        <v>19</v>
      </c>
      <c r="C11536" s="2" t="s">
        <v>19210</v>
      </c>
      <c r="D11536" s="2" t="s">
        <v>19212</v>
      </c>
      <c r="E11536" s="2" t="s">
        <v>19720</v>
      </c>
      <c r="F11536" s="2" t="s">
        <v>19722</v>
      </c>
      <c r="G11536" s="2" t="s">
        <v>19749</v>
      </c>
      <c r="H11536" s="3" t="s">
        <v>19750</v>
      </c>
      <c r="I11536" s="3" t="s">
        <v>19726</v>
      </c>
      <c r="K11536" s="26" t="s">
        <v>36</v>
      </c>
      <c r="O11536" s="7" t="s">
        <v>33693</v>
      </c>
      <c r="P11536" s="2"/>
      <c r="Q11536" s="2" t="s">
        <v>33687</v>
      </c>
      <c r="R11536" s="2" t="s">
        <v>33689</v>
      </c>
      <c r="T11536" s="26"/>
      <c r="X11536" s="26">
        <v>0.5</v>
      </c>
      <c r="Y11536" s="26">
        <v>0.5</v>
      </c>
      <c r="Z11536" s="26" t="s">
        <v>31210</v>
      </c>
      <c r="AB11536" s="26">
        <v>1</v>
      </c>
      <c r="AN11536"/>
    </row>
    <row r="11537" spans="1:17" x14ac:dyDescent="0.3">
      <c r="L11537" s="163" t="s">
        <v>0</v>
      </c>
      <c r="M11537" s="163"/>
      <c r="N11537" s="163"/>
      <c r="O11537" s="163" t="s">
        <v>1</v>
      </c>
      <c r="P11537" s="163"/>
      <c r="Q11537" s="163"/>
    </row>
    <row r="11538" spans="1:17" ht="43.2" x14ac:dyDescent="0.3">
      <c r="B11538" s="2" t="s">
        <v>19</v>
      </c>
      <c r="C11538" s="2" t="s">
        <v>19210</v>
      </c>
      <c r="D11538" s="2" t="s">
        <v>19212</v>
      </c>
      <c r="E11538" s="2" t="s">
        <v>19720</v>
      </c>
      <c r="F11538" s="2" t="s">
        <v>19751</v>
      </c>
      <c r="H11538" s="3" t="s">
        <v>19752</v>
      </c>
      <c r="L11538" s="35" t="s">
        <v>12</v>
      </c>
      <c r="M11538" s="35" t="s">
        <v>13</v>
      </c>
      <c r="N11538" s="35" t="s">
        <v>14</v>
      </c>
      <c r="O11538" s="35" t="s">
        <v>32311</v>
      </c>
      <c r="P11538" s="35" t="s">
        <v>31195</v>
      </c>
      <c r="Q11538" s="105" t="s">
        <v>31198</v>
      </c>
    </row>
    <row r="11539" spans="1:17" ht="43.2" x14ac:dyDescent="0.3">
      <c r="A11539" t="s">
        <v>32460</v>
      </c>
      <c r="B11539" s="2" t="s">
        <v>19</v>
      </c>
      <c r="C11539" s="2" t="s">
        <v>19210</v>
      </c>
      <c r="D11539" s="2" t="s">
        <v>19212</v>
      </c>
      <c r="E11539" s="2" t="s">
        <v>19720</v>
      </c>
      <c r="F11539" s="2" t="s">
        <v>19751</v>
      </c>
      <c r="G11539" s="2" t="s">
        <v>19753</v>
      </c>
      <c r="H11539" s="3" t="s">
        <v>19754</v>
      </c>
      <c r="I11539" s="3" t="s">
        <v>19418</v>
      </c>
      <c r="J11539" s="3">
        <v>2</v>
      </c>
      <c r="K11539" s="26" t="s">
        <v>36</v>
      </c>
      <c r="O11539" s="7" t="s">
        <v>33684</v>
      </c>
      <c r="P11539" s="7" t="s">
        <v>33599</v>
      </c>
      <c r="Q11539" s="2" t="s">
        <v>33691</v>
      </c>
    </row>
    <row r="11540" spans="1:17" ht="43.2" x14ac:dyDescent="0.3">
      <c r="A11540" t="s">
        <v>32460</v>
      </c>
      <c r="B11540" s="2" t="s">
        <v>19</v>
      </c>
      <c r="C11540" s="2" t="s">
        <v>19210</v>
      </c>
      <c r="D11540" s="2" t="s">
        <v>19212</v>
      </c>
      <c r="E11540" s="2" t="s">
        <v>19720</v>
      </c>
      <c r="F11540" s="2" t="s">
        <v>19751</v>
      </c>
      <c r="G11540" s="2" t="s">
        <v>19755</v>
      </c>
      <c r="H11540" s="3" t="s">
        <v>19756</v>
      </c>
      <c r="I11540" s="3" t="s">
        <v>19418</v>
      </c>
      <c r="K11540" s="26" t="s">
        <v>36</v>
      </c>
      <c r="O11540" s="7" t="s">
        <v>33684</v>
      </c>
      <c r="P11540" s="7" t="s">
        <v>33599</v>
      </c>
      <c r="Q11540" s="2" t="s">
        <v>33692</v>
      </c>
    </row>
    <row r="11541" spans="1:17" x14ac:dyDescent="0.3">
      <c r="L11541" s="163" t="s">
        <v>0</v>
      </c>
      <c r="M11541" s="163"/>
      <c r="N11541" s="163"/>
      <c r="O11541" s="163" t="s">
        <v>1</v>
      </c>
      <c r="P11541" s="163"/>
    </row>
    <row r="11542" spans="1:17" ht="43.2" x14ac:dyDescent="0.3">
      <c r="B11542" s="2" t="s">
        <v>19</v>
      </c>
      <c r="C11542" s="2" t="s">
        <v>19210</v>
      </c>
      <c r="D11542" s="2" t="s">
        <v>19212</v>
      </c>
      <c r="E11542" s="2" t="s">
        <v>19720</v>
      </c>
      <c r="F11542" s="2" t="s">
        <v>19757</v>
      </c>
      <c r="H11542" s="3" t="s">
        <v>19758</v>
      </c>
      <c r="L11542" s="35" t="s">
        <v>12</v>
      </c>
      <c r="M11542" s="35" t="s">
        <v>13</v>
      </c>
      <c r="N11542" s="35" t="s">
        <v>14</v>
      </c>
      <c r="O11542" s="35" t="s">
        <v>32311</v>
      </c>
      <c r="P11542" s="35" t="s">
        <v>31195</v>
      </c>
    </row>
    <row r="11543" spans="1:17" ht="28.8" x14ac:dyDescent="0.3">
      <c r="B11543" s="4" t="s">
        <v>19</v>
      </c>
      <c r="C11543" s="4" t="s">
        <v>19210</v>
      </c>
      <c r="D11543" s="4" t="s">
        <v>19212</v>
      </c>
      <c r="E11543" s="4" t="s">
        <v>19720</v>
      </c>
      <c r="F11543" s="4" t="s">
        <v>19757</v>
      </c>
      <c r="G11543" s="4" t="s">
        <v>19759</v>
      </c>
      <c r="H11543" s="5" t="s">
        <v>19760</v>
      </c>
      <c r="I11543" s="5" t="s">
        <v>953</v>
      </c>
    </row>
    <row r="11544" spans="1:17" x14ac:dyDescent="0.3">
      <c r="L11544" s="163" t="s">
        <v>0</v>
      </c>
      <c r="M11544" s="163"/>
      <c r="N11544" s="163"/>
      <c r="O11544" s="163" t="s">
        <v>1</v>
      </c>
      <c r="P11544" s="163"/>
    </row>
    <row r="11545" spans="1:17" ht="43.2" x14ac:dyDescent="0.3">
      <c r="B11545" s="2" t="s">
        <v>19</v>
      </c>
      <c r="C11545" s="2" t="s">
        <v>19210</v>
      </c>
      <c r="D11545" s="2" t="s">
        <v>19212</v>
      </c>
      <c r="E11545" s="2" t="s">
        <v>19720</v>
      </c>
      <c r="F11545" s="2" t="s">
        <v>19761</v>
      </c>
      <c r="H11545" s="3" t="s">
        <v>19762</v>
      </c>
      <c r="L11545" s="35" t="s">
        <v>12</v>
      </c>
      <c r="M11545" s="35" t="s">
        <v>13</v>
      </c>
      <c r="N11545" s="35" t="s">
        <v>14</v>
      </c>
      <c r="O11545" s="35" t="s">
        <v>32311</v>
      </c>
      <c r="P11545" s="35" t="s">
        <v>31195</v>
      </c>
    </row>
    <row r="11546" spans="1:17" x14ac:dyDescent="0.3">
      <c r="B11546" s="4" t="s">
        <v>19</v>
      </c>
      <c r="C11546" s="4" t="s">
        <v>19210</v>
      </c>
      <c r="D11546" s="4" t="s">
        <v>19212</v>
      </c>
      <c r="E11546" s="4" t="s">
        <v>19720</v>
      </c>
      <c r="F11546" s="4" t="s">
        <v>19761</v>
      </c>
      <c r="G11546" s="4" t="s">
        <v>19763</v>
      </c>
      <c r="H11546" s="5" t="s">
        <v>19764</v>
      </c>
      <c r="I11546" s="5" t="s">
        <v>571</v>
      </c>
    </row>
    <row r="11547" spans="1:17" x14ac:dyDescent="0.3">
      <c r="B11547" s="4" t="s">
        <v>19</v>
      </c>
      <c r="C11547" s="4" t="s">
        <v>19210</v>
      </c>
      <c r="D11547" s="4" t="s">
        <v>19212</v>
      </c>
      <c r="E11547" s="4" t="s">
        <v>19720</v>
      </c>
      <c r="F11547" s="4" t="s">
        <v>19761</v>
      </c>
      <c r="G11547" s="4" t="s">
        <v>19765</v>
      </c>
      <c r="H11547" s="5" t="s">
        <v>19766</v>
      </c>
      <c r="I11547" s="5" t="s">
        <v>571</v>
      </c>
    </row>
    <row r="11548" spans="1:17" x14ac:dyDescent="0.3">
      <c r="B11548" s="4" t="s">
        <v>19</v>
      </c>
      <c r="C11548" s="4" t="s">
        <v>19210</v>
      </c>
      <c r="D11548" s="4" t="s">
        <v>19212</v>
      </c>
      <c r="E11548" s="4" t="s">
        <v>19720</v>
      </c>
      <c r="F11548" s="4" t="s">
        <v>19761</v>
      </c>
      <c r="G11548" s="4" t="s">
        <v>19767</v>
      </c>
      <c r="H11548" s="5" t="s">
        <v>19768</v>
      </c>
      <c r="I11548" s="5" t="s">
        <v>571</v>
      </c>
    </row>
    <row r="11549" spans="1:17" ht="28.8" x14ac:dyDescent="0.3">
      <c r="B11549" s="4" t="s">
        <v>19</v>
      </c>
      <c r="C11549" s="4" t="s">
        <v>19210</v>
      </c>
      <c r="D11549" s="4" t="s">
        <v>19212</v>
      </c>
      <c r="E11549" s="4" t="s">
        <v>19720</v>
      </c>
      <c r="F11549" s="4" t="s">
        <v>19761</v>
      </c>
      <c r="G11549" s="4" t="s">
        <v>19769</v>
      </c>
      <c r="H11549" s="5" t="s">
        <v>19770</v>
      </c>
      <c r="I11549" s="5" t="s">
        <v>571</v>
      </c>
    </row>
    <row r="11550" spans="1:17" ht="28.8" x14ac:dyDescent="0.3">
      <c r="B11550" s="4" t="s">
        <v>19</v>
      </c>
      <c r="C11550" s="4" t="s">
        <v>19210</v>
      </c>
      <c r="D11550" s="4" t="s">
        <v>19212</v>
      </c>
      <c r="E11550" s="4" t="s">
        <v>19720</v>
      </c>
      <c r="F11550" s="4" t="s">
        <v>19761</v>
      </c>
      <c r="G11550" s="4" t="s">
        <v>19771</v>
      </c>
      <c r="H11550" s="5" t="s">
        <v>19772</v>
      </c>
      <c r="I11550" s="5" t="s">
        <v>571</v>
      </c>
    </row>
    <row r="11551" spans="1:17" ht="28.8" x14ac:dyDescent="0.3">
      <c r="B11551" s="4" t="s">
        <v>19</v>
      </c>
      <c r="C11551" s="4" t="s">
        <v>19210</v>
      </c>
      <c r="D11551" s="4" t="s">
        <v>19212</v>
      </c>
      <c r="E11551" s="4" t="s">
        <v>19720</v>
      </c>
      <c r="F11551" s="4" t="s">
        <v>19761</v>
      </c>
      <c r="G11551" s="4" t="s">
        <v>19773</v>
      </c>
      <c r="H11551" s="5" t="s">
        <v>19774</v>
      </c>
      <c r="I11551" s="5" t="s">
        <v>571</v>
      </c>
    </row>
    <row r="11552" spans="1:17" x14ac:dyDescent="0.3">
      <c r="B11552" s="2" t="s">
        <v>19</v>
      </c>
      <c r="C11552" s="2" t="s">
        <v>19210</v>
      </c>
      <c r="D11552" s="2" t="s">
        <v>19212</v>
      </c>
      <c r="E11552" s="2" t="s">
        <v>19775</v>
      </c>
      <c r="H11552" s="3" t="s">
        <v>19776</v>
      </c>
    </row>
    <row r="11553" spans="2:16" x14ac:dyDescent="0.3">
      <c r="L11553" s="163" t="s">
        <v>0</v>
      </c>
      <c r="M11553" s="163"/>
      <c r="N11553" s="163"/>
      <c r="O11553" s="163" t="s">
        <v>1</v>
      </c>
      <c r="P11553" s="163"/>
    </row>
    <row r="11554" spans="2:16" ht="43.2" x14ac:dyDescent="0.3">
      <c r="B11554" s="2" t="s">
        <v>19</v>
      </c>
      <c r="C11554" s="2" t="s">
        <v>19210</v>
      </c>
      <c r="D11554" s="2" t="s">
        <v>19212</v>
      </c>
      <c r="E11554" s="2" t="s">
        <v>19775</v>
      </c>
      <c r="F11554" s="2" t="s">
        <v>19777</v>
      </c>
      <c r="H11554" s="3" t="s">
        <v>19778</v>
      </c>
      <c r="L11554" s="35" t="s">
        <v>12</v>
      </c>
      <c r="M11554" s="35" t="s">
        <v>13</v>
      </c>
      <c r="N11554" s="35" t="s">
        <v>14</v>
      </c>
      <c r="O11554" s="35" t="s">
        <v>32311</v>
      </c>
      <c r="P11554" s="35" t="s">
        <v>31195</v>
      </c>
    </row>
    <row r="11555" spans="2:16" ht="43.2" x14ac:dyDescent="0.3">
      <c r="B11555" s="4" t="s">
        <v>19</v>
      </c>
      <c r="C11555" s="4" t="s">
        <v>19210</v>
      </c>
      <c r="D11555" s="4" t="s">
        <v>19212</v>
      </c>
      <c r="E11555" s="4" t="s">
        <v>19775</v>
      </c>
      <c r="F11555" s="4" t="s">
        <v>19777</v>
      </c>
      <c r="G11555" s="4" t="s">
        <v>19779</v>
      </c>
      <c r="H11555" s="5" t="s">
        <v>19780</v>
      </c>
      <c r="I11555" s="5" t="s">
        <v>19781</v>
      </c>
    </row>
    <row r="11556" spans="2:16" ht="43.2" x14ac:dyDescent="0.3">
      <c r="B11556" s="4" t="s">
        <v>19</v>
      </c>
      <c r="C11556" s="4" t="s">
        <v>19210</v>
      </c>
      <c r="D11556" s="4" t="s">
        <v>19212</v>
      </c>
      <c r="E11556" s="4" t="s">
        <v>19775</v>
      </c>
      <c r="F11556" s="4" t="s">
        <v>19777</v>
      </c>
      <c r="G11556" s="4" t="s">
        <v>19782</v>
      </c>
      <c r="H11556" s="5" t="s">
        <v>19783</v>
      </c>
      <c r="I11556" s="5" t="s">
        <v>19781</v>
      </c>
    </row>
    <row r="11557" spans="2:16" ht="43.2" x14ac:dyDescent="0.3">
      <c r="B11557" s="4" t="s">
        <v>19</v>
      </c>
      <c r="C11557" s="4" t="s">
        <v>19210</v>
      </c>
      <c r="D11557" s="4" t="s">
        <v>19212</v>
      </c>
      <c r="E11557" s="4" t="s">
        <v>19775</v>
      </c>
      <c r="F11557" s="4" t="s">
        <v>19777</v>
      </c>
      <c r="G11557" s="4" t="s">
        <v>19784</v>
      </c>
      <c r="H11557" s="5" t="s">
        <v>19785</v>
      </c>
      <c r="I11557" s="5" t="s">
        <v>19781</v>
      </c>
    </row>
    <row r="11558" spans="2:16" ht="43.2" x14ac:dyDescent="0.3">
      <c r="B11558" s="4" t="s">
        <v>19</v>
      </c>
      <c r="C11558" s="4" t="s">
        <v>19210</v>
      </c>
      <c r="D11558" s="4" t="s">
        <v>19212</v>
      </c>
      <c r="E11558" s="4" t="s">
        <v>19775</v>
      </c>
      <c r="F11558" s="4" t="s">
        <v>19777</v>
      </c>
      <c r="G11558" s="4" t="s">
        <v>19786</v>
      </c>
      <c r="H11558" s="5" t="s">
        <v>19787</v>
      </c>
      <c r="I11558" s="5" t="s">
        <v>19781</v>
      </c>
    </row>
    <row r="11559" spans="2:16" ht="43.2" x14ac:dyDescent="0.3">
      <c r="B11559" s="4" t="s">
        <v>19</v>
      </c>
      <c r="C11559" s="4" t="s">
        <v>19210</v>
      </c>
      <c r="D11559" s="4" t="s">
        <v>19212</v>
      </c>
      <c r="E11559" s="4" t="s">
        <v>19775</v>
      </c>
      <c r="F11559" s="4" t="s">
        <v>19777</v>
      </c>
      <c r="G11559" s="4" t="s">
        <v>19788</v>
      </c>
      <c r="H11559" s="5" t="s">
        <v>19789</v>
      </c>
      <c r="I11559" s="5" t="s">
        <v>19781</v>
      </c>
    </row>
    <row r="11560" spans="2:16" ht="43.2" x14ac:dyDescent="0.3">
      <c r="B11560" s="4" t="s">
        <v>19</v>
      </c>
      <c r="C11560" s="4" t="s">
        <v>19210</v>
      </c>
      <c r="D11560" s="4" t="s">
        <v>19212</v>
      </c>
      <c r="E11560" s="4" t="s">
        <v>19775</v>
      </c>
      <c r="F11560" s="4" t="s">
        <v>19777</v>
      </c>
      <c r="G11560" s="4" t="s">
        <v>19790</v>
      </c>
      <c r="H11560" s="5" t="s">
        <v>19791</v>
      </c>
      <c r="I11560" s="5" t="s">
        <v>19781</v>
      </c>
    </row>
    <row r="11561" spans="2:16" x14ac:dyDescent="0.3">
      <c r="B11561" s="2" t="s">
        <v>19</v>
      </c>
      <c r="C11561" s="2" t="s">
        <v>19210</v>
      </c>
      <c r="D11561" s="2" t="s">
        <v>19212</v>
      </c>
      <c r="E11561" s="2" t="s">
        <v>19792</v>
      </c>
      <c r="H11561" s="101" t="s">
        <v>19793</v>
      </c>
      <c r="I11561" s="70"/>
      <c r="J11561" s="70" t="s">
        <v>33694</v>
      </c>
    </row>
    <row r="11562" spans="2:16" x14ac:dyDescent="0.3">
      <c r="L11562" s="163" t="s">
        <v>0</v>
      </c>
      <c r="M11562" s="163"/>
      <c r="N11562" s="163"/>
      <c r="O11562" s="163" t="s">
        <v>1</v>
      </c>
      <c r="P11562" s="163"/>
    </row>
    <row r="11563" spans="2:16" ht="43.2" x14ac:dyDescent="0.3">
      <c r="B11563" s="2" t="s">
        <v>19</v>
      </c>
      <c r="C11563" s="2" t="s">
        <v>19210</v>
      </c>
      <c r="D11563" s="2" t="s">
        <v>19212</v>
      </c>
      <c r="E11563" s="2" t="s">
        <v>19792</v>
      </c>
      <c r="F11563" s="2" t="s">
        <v>19794</v>
      </c>
      <c r="H11563" s="3" t="s">
        <v>19795</v>
      </c>
      <c r="L11563" s="35" t="s">
        <v>12</v>
      </c>
      <c r="M11563" s="35" t="s">
        <v>13</v>
      </c>
      <c r="N11563" s="35" t="s">
        <v>14</v>
      </c>
      <c r="O11563" s="35" t="s">
        <v>32311</v>
      </c>
      <c r="P11563" s="35" t="s">
        <v>31195</v>
      </c>
    </row>
    <row r="11564" spans="2:16" ht="28.8" x14ac:dyDescent="0.3">
      <c r="B11564" s="4" t="s">
        <v>19</v>
      </c>
      <c r="C11564" s="4" t="s">
        <v>19210</v>
      </c>
      <c r="D11564" s="4" t="s">
        <v>19212</v>
      </c>
      <c r="E11564" s="4" t="s">
        <v>19792</v>
      </c>
      <c r="F11564" s="4" t="s">
        <v>19794</v>
      </c>
      <c r="G11564" s="4" t="s">
        <v>19796</v>
      </c>
      <c r="H11564" s="5" t="s">
        <v>19797</v>
      </c>
      <c r="I11564" s="5" t="s">
        <v>982</v>
      </c>
    </row>
    <row r="11565" spans="2:16" ht="28.8" x14ac:dyDescent="0.3">
      <c r="B11565" s="4" t="s">
        <v>19</v>
      </c>
      <c r="C11565" s="4" t="s">
        <v>19210</v>
      </c>
      <c r="D11565" s="4" t="s">
        <v>19212</v>
      </c>
      <c r="E11565" s="4" t="s">
        <v>19792</v>
      </c>
      <c r="F11565" s="4" t="s">
        <v>19794</v>
      </c>
      <c r="G11565" s="4" t="s">
        <v>19798</v>
      </c>
      <c r="H11565" s="5" t="s">
        <v>19799</v>
      </c>
      <c r="I11565" s="5" t="s">
        <v>982</v>
      </c>
    </row>
    <row r="11566" spans="2:16" ht="28.8" x14ac:dyDescent="0.3">
      <c r="B11566" s="4" t="s">
        <v>19</v>
      </c>
      <c r="C11566" s="4" t="s">
        <v>19210</v>
      </c>
      <c r="D11566" s="4" t="s">
        <v>19212</v>
      </c>
      <c r="E11566" s="4" t="s">
        <v>19792</v>
      </c>
      <c r="F11566" s="4" t="s">
        <v>19794</v>
      </c>
      <c r="G11566" s="4" t="s">
        <v>19800</v>
      </c>
      <c r="H11566" s="5" t="s">
        <v>19801</v>
      </c>
      <c r="I11566" s="5" t="s">
        <v>982</v>
      </c>
    </row>
    <row r="11567" spans="2:16" ht="28.8" x14ac:dyDescent="0.3">
      <c r="B11567" s="4" t="s">
        <v>19</v>
      </c>
      <c r="C11567" s="4" t="s">
        <v>19210</v>
      </c>
      <c r="D11567" s="4" t="s">
        <v>19212</v>
      </c>
      <c r="E11567" s="4" t="s">
        <v>19792</v>
      </c>
      <c r="F11567" s="4" t="s">
        <v>19794</v>
      </c>
      <c r="G11567" s="4" t="s">
        <v>19802</v>
      </c>
      <c r="H11567" s="5" t="s">
        <v>19803</v>
      </c>
      <c r="I11567" s="5" t="s">
        <v>982</v>
      </c>
    </row>
    <row r="11568" spans="2:16" x14ac:dyDescent="0.3">
      <c r="L11568" s="163" t="s">
        <v>0</v>
      </c>
      <c r="M11568" s="163"/>
      <c r="N11568" s="163"/>
      <c r="O11568" s="163" t="s">
        <v>1</v>
      </c>
      <c r="P11568" s="163"/>
    </row>
    <row r="11569" spans="1:16" ht="43.2" x14ac:dyDescent="0.3">
      <c r="B11569" s="2" t="s">
        <v>19</v>
      </c>
      <c r="C11569" s="2" t="s">
        <v>19210</v>
      </c>
      <c r="D11569" s="2" t="s">
        <v>19212</v>
      </c>
      <c r="E11569" s="2" t="s">
        <v>19792</v>
      </c>
      <c r="F11569" s="2" t="s">
        <v>19804</v>
      </c>
      <c r="H11569" s="3" t="s">
        <v>19805</v>
      </c>
      <c r="L11569" s="35" t="s">
        <v>12</v>
      </c>
      <c r="M11569" s="35" t="s">
        <v>13</v>
      </c>
      <c r="N11569" s="35" t="s">
        <v>14</v>
      </c>
      <c r="O11569" s="35" t="s">
        <v>32311</v>
      </c>
      <c r="P11569" s="35" t="s">
        <v>31195</v>
      </c>
    </row>
    <row r="11570" spans="1:16" ht="28.8" x14ac:dyDescent="0.3">
      <c r="A11570" t="s">
        <v>32460</v>
      </c>
      <c r="B11570" s="2" t="s">
        <v>19</v>
      </c>
      <c r="C11570" s="2" t="s">
        <v>19210</v>
      </c>
      <c r="D11570" s="2" t="s">
        <v>19212</v>
      </c>
      <c r="E11570" s="2" t="s">
        <v>19792</v>
      </c>
      <c r="F11570" s="2" t="s">
        <v>19804</v>
      </c>
      <c r="G11570" s="2" t="s">
        <v>19806</v>
      </c>
      <c r="H11570" s="3" t="s">
        <v>19807</v>
      </c>
      <c r="I11570" s="3" t="s">
        <v>19808</v>
      </c>
      <c r="J11570" s="101">
        <v>1</v>
      </c>
      <c r="K11570" s="26" t="s">
        <v>36</v>
      </c>
    </row>
    <row r="11571" spans="1:16" ht="28.8" x14ac:dyDescent="0.3">
      <c r="A11571" t="s">
        <v>32460</v>
      </c>
      <c r="B11571" s="2" t="s">
        <v>19</v>
      </c>
      <c r="C11571" s="2" t="s">
        <v>19210</v>
      </c>
      <c r="D11571" s="2" t="s">
        <v>19212</v>
      </c>
      <c r="E11571" s="2" t="s">
        <v>19792</v>
      </c>
      <c r="F11571" s="2" t="s">
        <v>19804</v>
      </c>
      <c r="G11571" s="2" t="s">
        <v>19809</v>
      </c>
      <c r="H11571" s="3" t="s">
        <v>19810</v>
      </c>
      <c r="I11571" s="3" t="s">
        <v>19808</v>
      </c>
      <c r="K11571" s="26" t="s">
        <v>36</v>
      </c>
    </row>
    <row r="11572" spans="1:16" x14ac:dyDescent="0.3">
      <c r="B11572" s="2" t="s">
        <v>19</v>
      </c>
      <c r="C11572" s="2" t="s">
        <v>19210</v>
      </c>
      <c r="D11572" s="2" t="s">
        <v>19212</v>
      </c>
      <c r="E11572" s="2" t="s">
        <v>19811</v>
      </c>
      <c r="H11572" s="3" t="s">
        <v>19812</v>
      </c>
    </row>
    <row r="11573" spans="1:16" x14ac:dyDescent="0.3">
      <c r="L11573" s="163" t="s">
        <v>0</v>
      </c>
      <c r="M11573" s="163"/>
      <c r="N11573" s="163"/>
      <c r="O11573" s="163" t="s">
        <v>1</v>
      </c>
      <c r="P11573" s="163"/>
    </row>
    <row r="11574" spans="1:16" ht="43.2" x14ac:dyDescent="0.3">
      <c r="B11574" s="2" t="s">
        <v>19</v>
      </c>
      <c r="C11574" s="2" t="s">
        <v>19210</v>
      </c>
      <c r="D11574" s="2" t="s">
        <v>19212</v>
      </c>
      <c r="E11574" s="2" t="s">
        <v>19811</v>
      </c>
      <c r="F11574" s="2" t="s">
        <v>19813</v>
      </c>
      <c r="H11574" s="3" t="s">
        <v>19814</v>
      </c>
      <c r="L11574" s="35" t="s">
        <v>12</v>
      </c>
      <c r="M11574" s="35" t="s">
        <v>13</v>
      </c>
      <c r="N11574" s="35" t="s">
        <v>14</v>
      </c>
      <c r="O11574" s="35" t="s">
        <v>32311</v>
      </c>
      <c r="P11574" s="35" t="s">
        <v>31195</v>
      </c>
    </row>
    <row r="11575" spans="1:16" x14ac:dyDescent="0.3">
      <c r="B11575" s="4" t="s">
        <v>19</v>
      </c>
      <c r="C11575" s="4" t="s">
        <v>19210</v>
      </c>
      <c r="D11575" s="4" t="s">
        <v>19212</v>
      </c>
      <c r="E11575" s="4" t="s">
        <v>19811</v>
      </c>
      <c r="F11575" s="4" t="s">
        <v>19813</v>
      </c>
      <c r="G11575" s="4" t="s">
        <v>19815</v>
      </c>
      <c r="H11575" s="5" t="s">
        <v>19816</v>
      </c>
      <c r="I11575" s="5" t="s">
        <v>4513</v>
      </c>
    </row>
    <row r="11576" spans="1:16" x14ac:dyDescent="0.3">
      <c r="B11576" s="4" t="s">
        <v>19</v>
      </c>
      <c r="C11576" s="4" t="s">
        <v>19210</v>
      </c>
      <c r="D11576" s="4" t="s">
        <v>19212</v>
      </c>
      <c r="E11576" s="4" t="s">
        <v>19811</v>
      </c>
      <c r="F11576" s="4" t="s">
        <v>19813</v>
      </c>
      <c r="G11576" s="4" t="s">
        <v>19817</v>
      </c>
      <c r="H11576" s="5" t="s">
        <v>19818</v>
      </c>
      <c r="I11576" s="5" t="s">
        <v>4513</v>
      </c>
    </row>
    <row r="11577" spans="1:16" x14ac:dyDescent="0.3">
      <c r="B11577" s="2" t="s">
        <v>19</v>
      </c>
      <c r="C11577" s="2" t="s">
        <v>19210</v>
      </c>
      <c r="D11577" s="2" t="s">
        <v>19212</v>
      </c>
      <c r="E11577" s="2" t="s">
        <v>19819</v>
      </c>
      <c r="H11577" s="3" t="s">
        <v>19820</v>
      </c>
    </row>
    <row r="11578" spans="1:16" x14ac:dyDescent="0.3">
      <c r="L11578" s="163" t="s">
        <v>0</v>
      </c>
      <c r="M11578" s="163"/>
      <c r="N11578" s="163"/>
      <c r="O11578" s="163" t="s">
        <v>1</v>
      </c>
      <c r="P11578" s="163"/>
    </row>
    <row r="11579" spans="1:16" ht="43.2" x14ac:dyDescent="0.3">
      <c r="B11579" s="2" t="s">
        <v>19</v>
      </c>
      <c r="C11579" s="2" t="s">
        <v>19210</v>
      </c>
      <c r="D11579" s="2" t="s">
        <v>19212</v>
      </c>
      <c r="E11579" s="2" t="s">
        <v>19819</v>
      </c>
      <c r="F11579" s="2" t="s">
        <v>19821</v>
      </c>
      <c r="H11579" s="3" t="s">
        <v>19822</v>
      </c>
      <c r="L11579" s="35" t="s">
        <v>12</v>
      </c>
      <c r="M11579" s="35" t="s">
        <v>13</v>
      </c>
      <c r="N11579" s="35" t="s">
        <v>14</v>
      </c>
      <c r="O11579" s="35" t="s">
        <v>32311</v>
      </c>
      <c r="P11579" s="35" t="s">
        <v>31195</v>
      </c>
    </row>
    <row r="11580" spans="1:16" x14ac:dyDescent="0.3">
      <c r="A11580" t="s">
        <v>32460</v>
      </c>
      <c r="B11580" s="2" t="s">
        <v>19</v>
      </c>
      <c r="C11580" s="2" t="s">
        <v>19210</v>
      </c>
      <c r="D11580" s="2" t="s">
        <v>19212</v>
      </c>
      <c r="E11580" s="2" t="s">
        <v>19819</v>
      </c>
      <c r="F11580" s="2" t="s">
        <v>19821</v>
      </c>
      <c r="G11580" s="2" t="s">
        <v>19823</v>
      </c>
      <c r="H11580" s="6" t="s">
        <v>19824</v>
      </c>
      <c r="I11580" s="3" t="s">
        <v>571</v>
      </c>
      <c r="J11580" s="3">
        <v>85</v>
      </c>
      <c r="K11580" s="26" t="s">
        <v>36</v>
      </c>
    </row>
    <row r="11581" spans="1:16" x14ac:dyDescent="0.3">
      <c r="A11581" t="s">
        <v>32460</v>
      </c>
      <c r="B11581" s="2" t="s">
        <v>19</v>
      </c>
      <c r="C11581" s="2" t="s">
        <v>19210</v>
      </c>
      <c r="D11581" s="2" t="s">
        <v>19212</v>
      </c>
      <c r="E11581" s="2" t="s">
        <v>19819</v>
      </c>
      <c r="F11581" s="2" t="s">
        <v>19821</v>
      </c>
      <c r="G11581" s="2" t="s">
        <v>19825</v>
      </c>
      <c r="H11581" s="6" t="s">
        <v>19826</v>
      </c>
      <c r="I11581" s="3" t="s">
        <v>3414</v>
      </c>
      <c r="K11581" s="26" t="s">
        <v>36</v>
      </c>
    </row>
    <row r="11582" spans="1:16" x14ac:dyDescent="0.3">
      <c r="L11582" s="163" t="s">
        <v>0</v>
      </c>
      <c r="M11582" s="163"/>
      <c r="N11582" s="163"/>
      <c r="O11582" s="163" t="s">
        <v>1</v>
      </c>
      <c r="P11582" s="163"/>
    </row>
    <row r="11583" spans="1:16" ht="43.2" x14ac:dyDescent="0.3">
      <c r="B11583" s="2" t="s">
        <v>19</v>
      </c>
      <c r="C11583" s="2" t="s">
        <v>19210</v>
      </c>
      <c r="D11583" s="2" t="s">
        <v>19212</v>
      </c>
      <c r="E11583" s="2" t="s">
        <v>19819</v>
      </c>
      <c r="F11583" s="2" t="s">
        <v>19827</v>
      </c>
      <c r="H11583" s="3" t="s">
        <v>19828</v>
      </c>
      <c r="L11583" s="35" t="s">
        <v>12</v>
      </c>
      <c r="M11583" s="35" t="s">
        <v>13</v>
      </c>
      <c r="N11583" s="35" t="s">
        <v>14</v>
      </c>
      <c r="O11583" s="35" t="s">
        <v>32311</v>
      </c>
      <c r="P11583" s="35" t="s">
        <v>31195</v>
      </c>
    </row>
    <row r="11584" spans="1:16" ht="43.2" x14ac:dyDescent="0.3">
      <c r="A11584" t="s">
        <v>32460</v>
      </c>
      <c r="B11584" s="2" t="s">
        <v>19</v>
      </c>
      <c r="C11584" s="2" t="s">
        <v>19210</v>
      </c>
      <c r="D11584" s="2" t="s">
        <v>19212</v>
      </c>
      <c r="E11584" s="2" t="s">
        <v>19819</v>
      </c>
      <c r="F11584" s="2" t="s">
        <v>19827</v>
      </c>
      <c r="G11584" s="2" t="s">
        <v>19829</v>
      </c>
      <c r="H11584" s="6" t="s">
        <v>19830</v>
      </c>
      <c r="I11584" s="3" t="s">
        <v>19831</v>
      </c>
      <c r="J11584" s="3">
        <v>258</v>
      </c>
      <c r="K11584" s="26" t="s">
        <v>36</v>
      </c>
    </row>
    <row r="11585" spans="1:27" x14ac:dyDescent="0.3">
      <c r="L11585" s="163" t="s">
        <v>0</v>
      </c>
      <c r="M11585" s="163"/>
      <c r="N11585" s="163"/>
      <c r="O11585" s="163" t="s">
        <v>1</v>
      </c>
      <c r="P11585" s="163"/>
    </row>
    <row r="11586" spans="1:27" ht="43.2" x14ac:dyDescent="0.3">
      <c r="B11586" s="2" t="s">
        <v>19</v>
      </c>
      <c r="C11586" s="2" t="s">
        <v>19210</v>
      </c>
      <c r="D11586" s="2" t="s">
        <v>19212</v>
      </c>
      <c r="E11586" s="2" t="s">
        <v>19819</v>
      </c>
      <c r="F11586" s="2" t="s">
        <v>19832</v>
      </c>
      <c r="H11586" s="3" t="s">
        <v>19833</v>
      </c>
      <c r="L11586" s="35" t="s">
        <v>12</v>
      </c>
      <c r="M11586" s="35" t="s">
        <v>13</v>
      </c>
      <c r="N11586" s="35" t="s">
        <v>14</v>
      </c>
      <c r="O11586" s="35" t="s">
        <v>32311</v>
      </c>
      <c r="P11586" s="35" t="s">
        <v>31195</v>
      </c>
    </row>
    <row r="11587" spans="1:27" ht="28.8" x14ac:dyDescent="0.3">
      <c r="B11587" s="4" t="s">
        <v>19</v>
      </c>
      <c r="C11587" s="4" t="s">
        <v>19210</v>
      </c>
      <c r="D11587" s="4" t="s">
        <v>19212</v>
      </c>
      <c r="E11587" s="4" t="s">
        <v>19819</v>
      </c>
      <c r="F11587" s="4" t="s">
        <v>19832</v>
      </c>
      <c r="G11587" s="4" t="s">
        <v>19834</v>
      </c>
      <c r="H11587" s="5" t="s">
        <v>19835</v>
      </c>
      <c r="I11587" s="5" t="s">
        <v>19836</v>
      </c>
    </row>
    <row r="11588" spans="1:27" ht="28.8" x14ac:dyDescent="0.3">
      <c r="B11588" s="4" t="s">
        <v>19</v>
      </c>
      <c r="C11588" s="4" t="s">
        <v>19210</v>
      </c>
      <c r="D11588" s="4" t="s">
        <v>19212</v>
      </c>
      <c r="E11588" s="4" t="s">
        <v>19819</v>
      </c>
      <c r="F11588" s="4" t="s">
        <v>19832</v>
      </c>
      <c r="G11588" s="4" t="s">
        <v>19837</v>
      </c>
      <c r="H11588" s="5" t="s">
        <v>19838</v>
      </c>
      <c r="I11588" s="5" t="s">
        <v>19836</v>
      </c>
    </row>
    <row r="11589" spans="1:27" x14ac:dyDescent="0.3">
      <c r="L11589" s="163" t="s">
        <v>0</v>
      </c>
      <c r="M11589" s="163"/>
      <c r="N11589" s="163"/>
      <c r="O11589" s="163" t="s">
        <v>1</v>
      </c>
      <c r="P11589" s="163"/>
      <c r="Q11589" s="163"/>
      <c r="R11589" s="165" t="s">
        <v>31230</v>
      </c>
      <c r="S11589" s="166"/>
      <c r="T11589" s="166"/>
      <c r="U11589" s="166"/>
      <c r="V11589" s="175"/>
      <c r="W11589" s="165" t="s">
        <v>31310</v>
      </c>
      <c r="X11589" s="166"/>
      <c r="Y11589" s="166"/>
      <c r="Z11589" s="166"/>
      <c r="AA11589" s="175"/>
    </row>
    <row r="11590" spans="1:27" ht="43.2" x14ac:dyDescent="0.3">
      <c r="B11590" s="2" t="s">
        <v>19</v>
      </c>
      <c r="C11590" s="2" t="s">
        <v>19210</v>
      </c>
      <c r="D11590" s="2" t="s">
        <v>19212</v>
      </c>
      <c r="E11590" s="2" t="s">
        <v>19819</v>
      </c>
      <c r="F11590" s="2" t="s">
        <v>19839</v>
      </c>
      <c r="H11590" s="3" t="s">
        <v>19840</v>
      </c>
      <c r="L11590" s="35" t="s">
        <v>12</v>
      </c>
      <c r="M11590" s="35" t="s">
        <v>13</v>
      </c>
      <c r="N11590" s="35" t="s">
        <v>14</v>
      </c>
      <c r="O11590" s="35" t="s">
        <v>32311</v>
      </c>
      <c r="P11590" s="35" t="s">
        <v>32500</v>
      </c>
      <c r="Q11590" s="105" t="s">
        <v>33082</v>
      </c>
      <c r="R11590" s="50" t="s">
        <v>32319</v>
      </c>
      <c r="S11590" s="51" t="s">
        <v>32320</v>
      </c>
      <c r="T11590" s="51" t="s">
        <v>17</v>
      </c>
      <c r="U11590" s="51" t="s">
        <v>18</v>
      </c>
      <c r="V11590" s="51" t="s">
        <v>31184</v>
      </c>
      <c r="W11590" s="50" t="s">
        <v>32319</v>
      </c>
      <c r="X11590" s="51" t="s">
        <v>32320</v>
      </c>
      <c r="Y11590" s="51" t="s">
        <v>17</v>
      </c>
      <c r="Z11590" s="51" t="s">
        <v>18</v>
      </c>
      <c r="AA11590" s="51" t="s">
        <v>31184</v>
      </c>
    </row>
    <row r="11591" spans="1:27" ht="28.8" x14ac:dyDescent="0.3">
      <c r="A11591" t="s">
        <v>32460</v>
      </c>
      <c r="B11591" s="2" t="s">
        <v>19</v>
      </c>
      <c r="C11591" s="2" t="s">
        <v>19210</v>
      </c>
      <c r="D11591" s="2" t="s">
        <v>19212</v>
      </c>
      <c r="E11591" s="2" t="s">
        <v>19819</v>
      </c>
      <c r="F11591" s="2" t="s">
        <v>19839</v>
      </c>
      <c r="G11591" s="2" t="s">
        <v>19841</v>
      </c>
      <c r="H11591" s="3" t="s">
        <v>19842</v>
      </c>
      <c r="I11591" s="3" t="s">
        <v>571</v>
      </c>
      <c r="J11591" s="3">
        <v>6</v>
      </c>
      <c r="K11591" s="26" t="s">
        <v>36</v>
      </c>
      <c r="O11591" s="7" t="s">
        <v>33695</v>
      </c>
      <c r="P11591" s="7" t="s">
        <v>33696</v>
      </c>
      <c r="Q11591" s="2" t="s">
        <v>33697</v>
      </c>
      <c r="R11591" s="2">
        <v>20</v>
      </c>
      <c r="S11591" s="2">
        <v>20</v>
      </c>
      <c r="T11591" s="2" t="s">
        <v>31958</v>
      </c>
      <c r="V11591" s="26">
        <v>1</v>
      </c>
      <c r="W11591" s="26">
        <v>0</v>
      </c>
      <c r="X11591" s="26">
        <v>50</v>
      </c>
      <c r="Y11591" s="26" t="s">
        <v>31313</v>
      </c>
      <c r="AA11591" s="26">
        <v>3</v>
      </c>
    </row>
    <row r="11592" spans="1:27" ht="28.8" x14ac:dyDescent="0.3">
      <c r="A11592" t="s">
        <v>32460</v>
      </c>
      <c r="B11592" s="2" t="s">
        <v>19</v>
      </c>
      <c r="C11592" s="2" t="s">
        <v>19210</v>
      </c>
      <c r="D11592" s="2" t="s">
        <v>19212</v>
      </c>
      <c r="E11592" s="2" t="s">
        <v>19819</v>
      </c>
      <c r="F11592" s="2" t="s">
        <v>19839</v>
      </c>
      <c r="G11592" s="2" t="s">
        <v>19843</v>
      </c>
      <c r="H11592" s="3" t="s">
        <v>19844</v>
      </c>
      <c r="I11592" s="3" t="s">
        <v>571</v>
      </c>
      <c r="K11592" s="26" t="s">
        <v>36</v>
      </c>
      <c r="O11592" s="7" t="s">
        <v>33695</v>
      </c>
      <c r="P11592" s="7" t="s">
        <v>33696</v>
      </c>
      <c r="Q11592" s="2" t="s">
        <v>33697</v>
      </c>
      <c r="R11592" s="2">
        <v>20</v>
      </c>
      <c r="S11592" s="2">
        <v>20</v>
      </c>
      <c r="T11592" s="2" t="s">
        <v>31958</v>
      </c>
      <c r="V11592" s="26">
        <v>1</v>
      </c>
      <c r="W11592" s="26">
        <v>50</v>
      </c>
      <c r="X11592" s="26" t="s">
        <v>31202</v>
      </c>
      <c r="Y11592" s="26" t="s">
        <v>31313</v>
      </c>
      <c r="AA11592" s="26">
        <v>3</v>
      </c>
    </row>
    <row r="11593" spans="1:27" x14ac:dyDescent="0.3">
      <c r="L11593" s="163" t="s">
        <v>0</v>
      </c>
      <c r="M11593" s="163"/>
      <c r="N11593" s="163"/>
      <c r="O11593" s="163" t="s">
        <v>1</v>
      </c>
      <c r="P11593" s="163"/>
    </row>
    <row r="11594" spans="1:27" ht="43.2" x14ac:dyDescent="0.3">
      <c r="B11594" s="2" t="s">
        <v>19</v>
      </c>
      <c r="C11594" s="2" t="s">
        <v>19210</v>
      </c>
      <c r="D11594" s="2" t="s">
        <v>19212</v>
      </c>
      <c r="E11594" s="2" t="s">
        <v>19819</v>
      </c>
      <c r="F11594" s="2" t="s">
        <v>19845</v>
      </c>
      <c r="H11594" s="3" t="s">
        <v>19846</v>
      </c>
      <c r="L11594" s="35" t="s">
        <v>12</v>
      </c>
      <c r="M11594" s="35" t="s">
        <v>13</v>
      </c>
      <c r="N11594" s="35" t="s">
        <v>14</v>
      </c>
      <c r="O11594" s="35" t="s">
        <v>32311</v>
      </c>
      <c r="P11594" s="35" t="s">
        <v>31195</v>
      </c>
    </row>
    <row r="11595" spans="1:27" x14ac:dyDescent="0.3">
      <c r="A11595" t="s">
        <v>32460</v>
      </c>
      <c r="B11595" s="2" t="s">
        <v>19</v>
      </c>
      <c r="C11595" s="2" t="s">
        <v>19210</v>
      </c>
      <c r="D11595" s="2" t="s">
        <v>19212</v>
      </c>
      <c r="E11595" s="2" t="s">
        <v>19819</v>
      </c>
      <c r="F11595" s="2" t="s">
        <v>19845</v>
      </c>
      <c r="G11595" s="2" t="s">
        <v>19847</v>
      </c>
      <c r="H11595" s="3" t="s">
        <v>19848</v>
      </c>
      <c r="I11595" s="3" t="s">
        <v>953</v>
      </c>
      <c r="J11595" s="3">
        <v>7</v>
      </c>
      <c r="K11595" s="26" t="s">
        <v>36</v>
      </c>
    </row>
    <row r="11596" spans="1:27" x14ac:dyDescent="0.3">
      <c r="L11596" s="163" t="s">
        <v>0</v>
      </c>
      <c r="M11596" s="163"/>
      <c r="N11596" s="163"/>
      <c r="O11596" s="163" t="s">
        <v>1</v>
      </c>
      <c r="P11596" s="163"/>
    </row>
    <row r="11597" spans="1:27" ht="43.2" x14ac:dyDescent="0.3">
      <c r="B11597" s="2" t="s">
        <v>19</v>
      </c>
      <c r="C11597" s="2" t="s">
        <v>19210</v>
      </c>
      <c r="D11597" s="2" t="s">
        <v>19212</v>
      </c>
      <c r="E11597" s="2" t="s">
        <v>19819</v>
      </c>
      <c r="F11597" s="2" t="s">
        <v>19849</v>
      </c>
      <c r="H11597" s="3" t="s">
        <v>19850</v>
      </c>
      <c r="L11597" s="35" t="s">
        <v>12</v>
      </c>
      <c r="M11597" s="35" t="s">
        <v>13</v>
      </c>
      <c r="N11597" s="35" t="s">
        <v>14</v>
      </c>
      <c r="O11597" s="35" t="s">
        <v>32311</v>
      </c>
      <c r="P11597" s="35" t="s">
        <v>31195</v>
      </c>
    </row>
    <row r="11598" spans="1:27" x14ac:dyDescent="0.3">
      <c r="B11598" s="4" t="s">
        <v>19</v>
      </c>
      <c r="C11598" s="4" t="s">
        <v>19210</v>
      </c>
      <c r="D11598" s="4" t="s">
        <v>19212</v>
      </c>
      <c r="E11598" s="4" t="s">
        <v>19819</v>
      </c>
      <c r="F11598" s="4" t="s">
        <v>19849</v>
      </c>
      <c r="G11598" s="4" t="s">
        <v>19851</v>
      </c>
      <c r="H11598" s="5" t="s">
        <v>19852</v>
      </c>
      <c r="I11598" s="5" t="s">
        <v>571</v>
      </c>
    </row>
    <row r="11599" spans="1:27" x14ac:dyDescent="0.3">
      <c r="B11599" s="2" t="s">
        <v>19</v>
      </c>
      <c r="C11599" s="2" t="s">
        <v>19210</v>
      </c>
      <c r="D11599" s="2" t="s">
        <v>19212</v>
      </c>
      <c r="E11599" s="2" t="s">
        <v>19853</v>
      </c>
      <c r="H11599" s="3" t="s">
        <v>19854</v>
      </c>
    </row>
    <row r="11600" spans="1:27" x14ac:dyDescent="0.3">
      <c r="L11600" s="163" t="s">
        <v>0</v>
      </c>
      <c r="M11600" s="163"/>
      <c r="N11600" s="163"/>
      <c r="O11600" s="163" t="s">
        <v>1</v>
      </c>
      <c r="P11600" s="163"/>
    </row>
    <row r="11601" spans="1:16" ht="43.2" x14ac:dyDescent="0.3">
      <c r="B11601" s="2" t="s">
        <v>19</v>
      </c>
      <c r="C11601" s="2" t="s">
        <v>19210</v>
      </c>
      <c r="D11601" s="2" t="s">
        <v>19212</v>
      </c>
      <c r="E11601" s="2" t="s">
        <v>19853</v>
      </c>
      <c r="F11601" s="2" t="s">
        <v>19855</v>
      </c>
      <c r="H11601" s="3" t="s">
        <v>19856</v>
      </c>
      <c r="L11601" s="35" t="s">
        <v>12</v>
      </c>
      <c r="M11601" s="35" t="s">
        <v>13</v>
      </c>
      <c r="N11601" s="35" t="s">
        <v>14</v>
      </c>
      <c r="O11601" s="35" t="s">
        <v>32311</v>
      </c>
      <c r="P11601" s="35" t="s">
        <v>31195</v>
      </c>
    </row>
    <row r="11602" spans="1:16" ht="28.8" x14ac:dyDescent="0.3">
      <c r="A11602" t="s">
        <v>32460</v>
      </c>
      <c r="B11602" s="2" t="s">
        <v>19</v>
      </c>
      <c r="C11602" s="2" t="s">
        <v>19210</v>
      </c>
      <c r="D11602" s="2" t="s">
        <v>19212</v>
      </c>
      <c r="E11602" s="2" t="s">
        <v>19853</v>
      </c>
      <c r="F11602" s="2" t="s">
        <v>19855</v>
      </c>
      <c r="G11602" s="2" t="s">
        <v>19857</v>
      </c>
      <c r="H11602" s="3" t="s">
        <v>19858</v>
      </c>
      <c r="I11602" s="3" t="s">
        <v>19292</v>
      </c>
      <c r="J11602" s="3">
        <v>13</v>
      </c>
      <c r="K11602" s="26" t="s">
        <v>36</v>
      </c>
    </row>
    <row r="11603" spans="1:16" ht="28.8" x14ac:dyDescent="0.3">
      <c r="B11603" s="2" t="s">
        <v>19</v>
      </c>
      <c r="C11603" s="2" t="s">
        <v>19210</v>
      </c>
      <c r="D11603" s="2" t="s">
        <v>19212</v>
      </c>
      <c r="E11603" s="2" t="s">
        <v>19859</v>
      </c>
      <c r="H11603" s="3" t="s">
        <v>19860</v>
      </c>
    </row>
    <row r="11604" spans="1:16" x14ac:dyDescent="0.3">
      <c r="L11604" s="163" t="s">
        <v>0</v>
      </c>
      <c r="M11604" s="163"/>
      <c r="N11604" s="163"/>
      <c r="O11604" s="163" t="s">
        <v>1</v>
      </c>
      <c r="P11604" s="163"/>
    </row>
    <row r="11605" spans="1:16" ht="43.2" x14ac:dyDescent="0.3">
      <c r="B11605" s="2" t="s">
        <v>19</v>
      </c>
      <c r="C11605" s="2" t="s">
        <v>19210</v>
      </c>
      <c r="D11605" s="2" t="s">
        <v>19212</v>
      </c>
      <c r="E11605" s="2" t="s">
        <v>19859</v>
      </c>
      <c r="F11605" s="2" t="s">
        <v>19861</v>
      </c>
      <c r="H11605" s="3" t="s">
        <v>19862</v>
      </c>
      <c r="L11605" s="35" t="s">
        <v>12</v>
      </c>
      <c r="M11605" s="35" t="s">
        <v>13</v>
      </c>
      <c r="N11605" s="35" t="s">
        <v>14</v>
      </c>
      <c r="O11605" s="35" t="s">
        <v>32311</v>
      </c>
      <c r="P11605" s="35" t="s">
        <v>31195</v>
      </c>
    </row>
    <row r="11606" spans="1:16" ht="28.8" x14ac:dyDescent="0.3">
      <c r="B11606" s="4" t="s">
        <v>19</v>
      </c>
      <c r="C11606" s="4" t="s">
        <v>19210</v>
      </c>
      <c r="D11606" s="4" t="s">
        <v>19212</v>
      </c>
      <c r="E11606" s="4" t="s">
        <v>19859</v>
      </c>
      <c r="F11606" s="4" t="s">
        <v>19861</v>
      </c>
      <c r="G11606" s="4" t="s">
        <v>19863</v>
      </c>
      <c r="H11606" s="5" t="s">
        <v>19864</v>
      </c>
      <c r="I11606" s="5" t="s">
        <v>19340</v>
      </c>
    </row>
    <row r="11607" spans="1:16" ht="28.8" x14ac:dyDescent="0.3">
      <c r="B11607" s="4" t="s">
        <v>19</v>
      </c>
      <c r="C11607" s="4" t="s">
        <v>19210</v>
      </c>
      <c r="D11607" s="4" t="s">
        <v>19212</v>
      </c>
      <c r="E11607" s="4" t="s">
        <v>19859</v>
      </c>
      <c r="F11607" s="4" t="s">
        <v>19861</v>
      </c>
      <c r="G11607" s="4" t="s">
        <v>19865</v>
      </c>
      <c r="H11607" s="5" t="s">
        <v>19866</v>
      </c>
      <c r="I11607" s="5" t="s">
        <v>19340</v>
      </c>
    </row>
    <row r="11608" spans="1:16" ht="28.8" x14ac:dyDescent="0.3">
      <c r="B11608" s="4" t="s">
        <v>19</v>
      </c>
      <c r="C11608" s="4" t="s">
        <v>19210</v>
      </c>
      <c r="D11608" s="4" t="s">
        <v>19212</v>
      </c>
      <c r="E11608" s="4" t="s">
        <v>19859</v>
      </c>
      <c r="F11608" s="4" t="s">
        <v>19861</v>
      </c>
      <c r="G11608" s="4" t="s">
        <v>19867</v>
      </c>
      <c r="H11608" s="5" t="s">
        <v>19868</v>
      </c>
      <c r="I11608" s="5" t="s">
        <v>19340</v>
      </c>
    </row>
    <row r="11609" spans="1:16" x14ac:dyDescent="0.3">
      <c r="B11609" s="2" t="s">
        <v>19</v>
      </c>
      <c r="C11609" s="2" t="s">
        <v>19210</v>
      </c>
      <c r="D11609" s="2" t="s">
        <v>19212</v>
      </c>
      <c r="E11609" s="2" t="s">
        <v>19869</v>
      </c>
      <c r="H11609" s="3" t="s">
        <v>19870</v>
      </c>
    </row>
    <row r="11610" spans="1:16" x14ac:dyDescent="0.3">
      <c r="L11610" s="163" t="s">
        <v>0</v>
      </c>
      <c r="M11610" s="163"/>
      <c r="N11610" s="163"/>
      <c r="O11610" s="163" t="s">
        <v>1</v>
      </c>
      <c r="P11610" s="163"/>
    </row>
    <row r="11611" spans="1:16" ht="43.2" x14ac:dyDescent="0.3">
      <c r="B11611" s="2" t="s">
        <v>19</v>
      </c>
      <c r="C11611" s="2" t="s">
        <v>19210</v>
      </c>
      <c r="D11611" s="2" t="s">
        <v>19212</v>
      </c>
      <c r="E11611" s="2" t="s">
        <v>19869</v>
      </c>
      <c r="F11611" s="2" t="s">
        <v>19871</v>
      </c>
      <c r="H11611" s="3" t="s">
        <v>19872</v>
      </c>
      <c r="L11611" s="35" t="s">
        <v>12</v>
      </c>
      <c r="M11611" s="35" t="s">
        <v>13</v>
      </c>
      <c r="N11611" s="35" t="s">
        <v>14</v>
      </c>
      <c r="O11611" s="35" t="s">
        <v>32311</v>
      </c>
      <c r="P11611" s="35" t="s">
        <v>31195</v>
      </c>
    </row>
    <row r="11612" spans="1:16" ht="28.8" x14ac:dyDescent="0.3">
      <c r="A11612" t="s">
        <v>32460</v>
      </c>
      <c r="B11612" s="2" t="s">
        <v>19</v>
      </c>
      <c r="C11612" s="2" t="s">
        <v>19210</v>
      </c>
      <c r="D11612" s="2" t="s">
        <v>19212</v>
      </c>
      <c r="E11612" s="2" t="s">
        <v>19869</v>
      </c>
      <c r="F11612" s="2" t="s">
        <v>19871</v>
      </c>
      <c r="G11612" s="2" t="s">
        <v>19873</v>
      </c>
      <c r="H11612" s="6" t="s">
        <v>19874</v>
      </c>
      <c r="I11612" s="3" t="s">
        <v>19340</v>
      </c>
      <c r="J11612" s="3">
        <v>3</v>
      </c>
      <c r="K11612" s="26" t="s">
        <v>36</v>
      </c>
    </row>
    <row r="11613" spans="1:16" x14ac:dyDescent="0.3">
      <c r="L11613" s="163" t="s">
        <v>0</v>
      </c>
      <c r="M11613" s="163"/>
      <c r="N11613" s="163"/>
      <c r="O11613" s="163" t="s">
        <v>1</v>
      </c>
      <c r="P11613" s="163"/>
    </row>
    <row r="11614" spans="1:16" ht="43.2" x14ac:dyDescent="0.3">
      <c r="B11614" s="2" t="s">
        <v>19</v>
      </c>
      <c r="C11614" s="2" t="s">
        <v>19210</v>
      </c>
      <c r="D11614" s="2" t="s">
        <v>19212</v>
      </c>
      <c r="E11614" s="2" t="s">
        <v>19869</v>
      </c>
      <c r="F11614" s="2" t="s">
        <v>19875</v>
      </c>
      <c r="H11614" s="3" t="s">
        <v>19876</v>
      </c>
      <c r="L11614" s="35" t="s">
        <v>12</v>
      </c>
      <c r="M11614" s="35" t="s">
        <v>13</v>
      </c>
      <c r="N11614" s="35" t="s">
        <v>14</v>
      </c>
      <c r="O11614" s="35" t="s">
        <v>32311</v>
      </c>
      <c r="P11614" s="35" t="s">
        <v>31195</v>
      </c>
    </row>
    <row r="11615" spans="1:16" x14ac:dyDescent="0.3">
      <c r="A11615" t="s">
        <v>32460</v>
      </c>
      <c r="B11615" s="2" t="s">
        <v>19</v>
      </c>
      <c r="C11615" s="2" t="s">
        <v>19210</v>
      </c>
      <c r="D11615" s="2" t="s">
        <v>19212</v>
      </c>
      <c r="E11615" s="2" t="s">
        <v>19869</v>
      </c>
      <c r="F11615" s="2" t="s">
        <v>19875</v>
      </c>
      <c r="G11615" s="2" t="s">
        <v>19877</v>
      </c>
      <c r="H11615" s="6" t="s">
        <v>19878</v>
      </c>
      <c r="I11615" s="3" t="s">
        <v>4475</v>
      </c>
      <c r="J11615" s="3">
        <v>58</v>
      </c>
      <c r="K11615" s="26" t="s">
        <v>36</v>
      </c>
    </row>
    <row r="11616" spans="1:16" x14ac:dyDescent="0.3">
      <c r="L11616" s="163" t="s">
        <v>0</v>
      </c>
      <c r="M11616" s="163"/>
      <c r="N11616" s="163"/>
      <c r="O11616" s="163" t="s">
        <v>1</v>
      </c>
      <c r="P11616" s="163"/>
    </row>
    <row r="11617" spans="1:18" ht="43.2" x14ac:dyDescent="0.3">
      <c r="B11617" s="2" t="s">
        <v>19</v>
      </c>
      <c r="C11617" s="2" t="s">
        <v>19210</v>
      </c>
      <c r="D11617" s="2" t="s">
        <v>19212</v>
      </c>
      <c r="E11617" s="2" t="s">
        <v>19869</v>
      </c>
      <c r="F11617" s="2" t="s">
        <v>19879</v>
      </c>
      <c r="H11617" s="3" t="s">
        <v>19880</v>
      </c>
      <c r="L11617" s="35" t="s">
        <v>12</v>
      </c>
      <c r="M11617" s="35" t="s">
        <v>13</v>
      </c>
      <c r="N11617" s="35" t="s">
        <v>14</v>
      </c>
      <c r="O11617" s="35" t="s">
        <v>32311</v>
      </c>
      <c r="P11617" s="35" t="s">
        <v>31195</v>
      </c>
    </row>
    <row r="11618" spans="1:18" x14ac:dyDescent="0.3">
      <c r="B11618" s="4" t="s">
        <v>19</v>
      </c>
      <c r="C11618" s="4" t="s">
        <v>19210</v>
      </c>
      <c r="D11618" s="4" t="s">
        <v>19212</v>
      </c>
      <c r="E11618" s="4" t="s">
        <v>19869</v>
      </c>
      <c r="F11618" s="4" t="s">
        <v>19879</v>
      </c>
      <c r="G11618" s="4" t="s">
        <v>19881</v>
      </c>
      <c r="H11618" s="5" t="s">
        <v>19882</v>
      </c>
      <c r="I11618" s="5" t="s">
        <v>8694</v>
      </c>
    </row>
    <row r="11619" spans="1:18" x14ac:dyDescent="0.3">
      <c r="B11619" s="4" t="s">
        <v>19</v>
      </c>
      <c r="C11619" s="4" t="s">
        <v>19210</v>
      </c>
      <c r="D11619" s="4" t="s">
        <v>19212</v>
      </c>
      <c r="E11619" s="4" t="s">
        <v>19869</v>
      </c>
      <c r="F11619" s="4" t="s">
        <v>19879</v>
      </c>
      <c r="G11619" s="4" t="s">
        <v>19883</v>
      </c>
      <c r="H11619" s="5" t="s">
        <v>19884</v>
      </c>
      <c r="I11619" s="5" t="s">
        <v>8694</v>
      </c>
    </row>
    <row r="11620" spans="1:18" x14ac:dyDescent="0.3">
      <c r="B11620" s="4" t="s">
        <v>19</v>
      </c>
      <c r="C11620" s="4" t="s">
        <v>19210</v>
      </c>
      <c r="D11620" s="4" t="s">
        <v>19212</v>
      </c>
      <c r="E11620" s="4" t="s">
        <v>19869</v>
      </c>
      <c r="F11620" s="4" t="s">
        <v>19879</v>
      </c>
      <c r="G11620" s="4" t="s">
        <v>19885</v>
      </c>
      <c r="H11620" s="5" t="s">
        <v>19886</v>
      </c>
      <c r="I11620" s="5" t="s">
        <v>8694</v>
      </c>
    </row>
    <row r="11621" spans="1:18" x14ac:dyDescent="0.3">
      <c r="L11621" s="163" t="s">
        <v>0</v>
      </c>
      <c r="M11621" s="163"/>
      <c r="N11621" s="163"/>
      <c r="O11621" s="163" t="s">
        <v>1</v>
      </c>
      <c r="P11621" s="163"/>
    </row>
    <row r="11622" spans="1:18" ht="43.2" x14ac:dyDescent="0.3">
      <c r="B11622" s="2" t="s">
        <v>19</v>
      </c>
      <c r="C11622" s="2" t="s">
        <v>19210</v>
      </c>
      <c r="D11622" s="2" t="s">
        <v>19212</v>
      </c>
      <c r="E11622" s="2" t="s">
        <v>19869</v>
      </c>
      <c r="F11622" s="2" t="s">
        <v>19887</v>
      </c>
      <c r="H11622" s="3" t="s">
        <v>19888</v>
      </c>
      <c r="L11622" s="35" t="s">
        <v>12</v>
      </c>
      <c r="M11622" s="35" t="s">
        <v>13</v>
      </c>
      <c r="N11622" s="35" t="s">
        <v>14</v>
      </c>
      <c r="O11622" s="35" t="s">
        <v>32311</v>
      </c>
      <c r="P11622" s="35" t="s">
        <v>31195</v>
      </c>
    </row>
    <row r="11623" spans="1:18" x14ac:dyDescent="0.3">
      <c r="A11623" t="s">
        <v>32460</v>
      </c>
      <c r="B11623" s="2" t="s">
        <v>19</v>
      </c>
      <c r="C11623" s="2" t="s">
        <v>19210</v>
      </c>
      <c r="D11623" s="2" t="s">
        <v>19212</v>
      </c>
      <c r="E11623" s="2" t="s">
        <v>19869</v>
      </c>
      <c r="F11623" s="2" t="s">
        <v>19887</v>
      </c>
      <c r="G11623" s="2" t="s">
        <v>19889</v>
      </c>
      <c r="H11623" s="6" t="s">
        <v>19890</v>
      </c>
      <c r="I11623" s="3" t="s">
        <v>1792</v>
      </c>
      <c r="J11623" s="3">
        <v>8</v>
      </c>
      <c r="K11623" s="26" t="s">
        <v>36</v>
      </c>
    </row>
    <row r="11624" spans="1:18" x14ac:dyDescent="0.3">
      <c r="L11624" s="163" t="s">
        <v>0</v>
      </c>
      <c r="M11624" s="163"/>
      <c r="N11624" s="163"/>
      <c r="O11624" s="163" t="s">
        <v>1</v>
      </c>
      <c r="P11624" s="163"/>
    </row>
    <row r="11625" spans="1:18" ht="43.2" x14ac:dyDescent="0.3">
      <c r="B11625" s="2" t="s">
        <v>19</v>
      </c>
      <c r="C11625" s="2" t="s">
        <v>19210</v>
      </c>
      <c r="D11625" s="2" t="s">
        <v>19212</v>
      </c>
      <c r="E11625" s="2" t="s">
        <v>19869</v>
      </c>
      <c r="F11625" s="2" t="s">
        <v>19891</v>
      </c>
      <c r="H11625" s="3" t="s">
        <v>19892</v>
      </c>
      <c r="L11625" s="35" t="s">
        <v>12</v>
      </c>
      <c r="M11625" s="35" t="s">
        <v>13</v>
      </c>
      <c r="N11625" s="35" t="s">
        <v>14</v>
      </c>
      <c r="O11625" s="35" t="s">
        <v>32311</v>
      </c>
      <c r="P11625" s="35" t="s">
        <v>31195</v>
      </c>
    </row>
    <row r="11626" spans="1:18" x14ac:dyDescent="0.3">
      <c r="A11626" t="s">
        <v>32460</v>
      </c>
      <c r="B11626" s="2" t="s">
        <v>19</v>
      </c>
      <c r="C11626" s="2" t="s">
        <v>19210</v>
      </c>
      <c r="D11626" s="2" t="s">
        <v>19212</v>
      </c>
      <c r="E11626" s="2" t="s">
        <v>19869</v>
      </c>
      <c r="F11626" s="2" t="s">
        <v>19891</v>
      </c>
      <c r="G11626" s="2" t="s">
        <v>19893</v>
      </c>
      <c r="H11626" s="3" t="s">
        <v>19894</v>
      </c>
      <c r="I11626" s="3" t="s">
        <v>4475</v>
      </c>
      <c r="J11626" s="3">
        <v>7</v>
      </c>
      <c r="K11626" s="26" t="s">
        <v>36</v>
      </c>
    </row>
    <row r="11627" spans="1:18" x14ac:dyDescent="0.3">
      <c r="B11627" s="2" t="s">
        <v>19</v>
      </c>
      <c r="C11627" s="2" t="s">
        <v>19210</v>
      </c>
      <c r="D11627" s="2" t="s">
        <v>19212</v>
      </c>
      <c r="E11627" s="2" t="s">
        <v>19895</v>
      </c>
      <c r="H11627" s="3" t="s">
        <v>19896</v>
      </c>
    </row>
    <row r="11628" spans="1:18" x14ac:dyDescent="0.3">
      <c r="L11628" s="163" t="s">
        <v>0</v>
      </c>
      <c r="M11628" s="163"/>
      <c r="N11628" s="163"/>
      <c r="O11628" s="163" t="s">
        <v>1</v>
      </c>
      <c r="P11628" s="163"/>
      <c r="Q11628" s="163"/>
      <c r="R11628" s="163"/>
    </row>
    <row r="11629" spans="1:18" ht="43.2" x14ac:dyDescent="0.3">
      <c r="B11629" s="2" t="s">
        <v>19</v>
      </c>
      <c r="C11629" s="2" t="s">
        <v>19210</v>
      </c>
      <c r="D11629" s="2" t="s">
        <v>19212</v>
      </c>
      <c r="E11629" s="2" t="s">
        <v>19895</v>
      </c>
      <c r="F11629" s="2" t="s">
        <v>19897</v>
      </c>
      <c r="H11629" s="3" t="s">
        <v>19898</v>
      </c>
      <c r="L11629" s="35" t="s">
        <v>12</v>
      </c>
      <c r="M11629" s="35" t="s">
        <v>13</v>
      </c>
      <c r="N11629" s="35" t="s">
        <v>14</v>
      </c>
      <c r="O11629" s="35" t="s">
        <v>32311</v>
      </c>
      <c r="P11629" s="35" t="s">
        <v>31195</v>
      </c>
      <c r="Q11629" s="105" t="s">
        <v>32500</v>
      </c>
      <c r="R11629" s="105" t="s">
        <v>31198</v>
      </c>
    </row>
    <row r="11630" spans="1:18" ht="28.8" x14ac:dyDescent="0.3">
      <c r="A11630" t="s">
        <v>32460</v>
      </c>
      <c r="B11630" s="2" t="s">
        <v>19</v>
      </c>
      <c r="C11630" s="2" t="s">
        <v>19210</v>
      </c>
      <c r="D11630" s="2" t="s">
        <v>19212</v>
      </c>
      <c r="E11630" s="2" t="s">
        <v>19895</v>
      </c>
      <c r="F11630" s="2" t="s">
        <v>19897</v>
      </c>
      <c r="G11630" s="2" t="s">
        <v>19899</v>
      </c>
      <c r="H11630" s="6" t="s">
        <v>19900</v>
      </c>
      <c r="I11630" s="3" t="s">
        <v>19901</v>
      </c>
      <c r="J11630" s="3">
        <v>2081</v>
      </c>
      <c r="K11630" s="26" t="s">
        <v>36</v>
      </c>
      <c r="O11630" s="7" t="s">
        <v>33698</v>
      </c>
      <c r="P11630" s="7" t="s">
        <v>33699</v>
      </c>
      <c r="Q11630" s="2" t="s">
        <v>33700</v>
      </c>
      <c r="R11630" s="2" t="s">
        <v>33702</v>
      </c>
    </row>
    <row r="11631" spans="1:18" ht="28.8" x14ac:dyDescent="0.3">
      <c r="A11631" t="s">
        <v>32460</v>
      </c>
      <c r="B11631" s="2" t="s">
        <v>19</v>
      </c>
      <c r="C11631" s="2" t="s">
        <v>19210</v>
      </c>
      <c r="D11631" s="2" t="s">
        <v>19212</v>
      </c>
      <c r="E11631" s="2" t="s">
        <v>19895</v>
      </c>
      <c r="F11631" s="2" t="s">
        <v>19897</v>
      </c>
      <c r="G11631" s="2" t="s">
        <v>19902</v>
      </c>
      <c r="H11631" s="6" t="s">
        <v>19903</v>
      </c>
      <c r="I11631" s="3" t="s">
        <v>19901</v>
      </c>
      <c r="J11631" s="3">
        <v>65</v>
      </c>
      <c r="K11631" s="26" t="s">
        <v>36</v>
      </c>
      <c r="O11631" s="7" t="s">
        <v>33698</v>
      </c>
      <c r="P11631" s="7" t="s">
        <v>33699</v>
      </c>
      <c r="Q11631" s="2" t="s">
        <v>33700</v>
      </c>
      <c r="R11631" s="2" t="s">
        <v>33703</v>
      </c>
    </row>
    <row r="11632" spans="1:18" ht="28.8" x14ac:dyDescent="0.3">
      <c r="A11632" t="s">
        <v>32460</v>
      </c>
      <c r="B11632" s="2" t="s">
        <v>19</v>
      </c>
      <c r="C11632" s="2" t="s">
        <v>19210</v>
      </c>
      <c r="D11632" s="2" t="s">
        <v>19212</v>
      </c>
      <c r="E11632" s="2" t="s">
        <v>19895</v>
      </c>
      <c r="F11632" s="2" t="s">
        <v>19897</v>
      </c>
      <c r="G11632" s="2" t="s">
        <v>19904</v>
      </c>
      <c r="H11632" s="6" t="s">
        <v>19905</v>
      </c>
      <c r="I11632" s="3" t="s">
        <v>19901</v>
      </c>
      <c r="J11632" s="3">
        <v>11</v>
      </c>
      <c r="K11632" s="26" t="s">
        <v>36</v>
      </c>
      <c r="O11632" s="7" t="s">
        <v>33698</v>
      </c>
      <c r="P11632" s="7" t="s">
        <v>33699</v>
      </c>
      <c r="Q11632" s="2" t="s">
        <v>33701</v>
      </c>
      <c r="R11632" s="2" t="s">
        <v>33704</v>
      </c>
    </row>
    <row r="11633" spans="1:18" ht="28.8" x14ac:dyDescent="0.3">
      <c r="A11633" t="s">
        <v>32460</v>
      </c>
      <c r="B11633" s="2" t="s">
        <v>19</v>
      </c>
      <c r="C11633" s="2" t="s">
        <v>19210</v>
      </c>
      <c r="D11633" s="2" t="s">
        <v>19212</v>
      </c>
      <c r="E11633" s="2" t="s">
        <v>19895</v>
      </c>
      <c r="F11633" s="2" t="s">
        <v>19897</v>
      </c>
      <c r="G11633" s="2" t="s">
        <v>19906</v>
      </c>
      <c r="H11633" s="6" t="s">
        <v>19907</v>
      </c>
      <c r="I11633" s="3" t="s">
        <v>19901</v>
      </c>
      <c r="J11633" s="3">
        <v>7</v>
      </c>
      <c r="K11633" s="26" t="s">
        <v>36</v>
      </c>
      <c r="O11633" s="7" t="s">
        <v>33698</v>
      </c>
      <c r="P11633" s="7" t="s">
        <v>33699</v>
      </c>
      <c r="Q11633" s="2" t="s">
        <v>33701</v>
      </c>
      <c r="R11633" s="2" t="s">
        <v>33705</v>
      </c>
    </row>
    <row r="11634" spans="1:18" x14ac:dyDescent="0.3">
      <c r="B11634" s="2" t="s">
        <v>19</v>
      </c>
      <c r="C11634" s="2" t="s">
        <v>19210</v>
      </c>
      <c r="D11634" s="2" t="s">
        <v>19212</v>
      </c>
      <c r="E11634" s="2" t="s">
        <v>19908</v>
      </c>
      <c r="H11634" s="3" t="s">
        <v>19909</v>
      </c>
    </row>
    <row r="11635" spans="1:18" x14ac:dyDescent="0.3">
      <c r="L11635" s="163" t="s">
        <v>0</v>
      </c>
      <c r="M11635" s="163"/>
      <c r="N11635" s="163"/>
      <c r="O11635" s="163" t="s">
        <v>1</v>
      </c>
      <c r="P11635" s="163"/>
    </row>
    <row r="11636" spans="1:18" ht="43.2" x14ac:dyDescent="0.3">
      <c r="B11636" s="2" t="s">
        <v>19</v>
      </c>
      <c r="C11636" s="2" t="s">
        <v>19210</v>
      </c>
      <c r="D11636" s="2" t="s">
        <v>19212</v>
      </c>
      <c r="E11636" s="2" t="s">
        <v>19908</v>
      </c>
      <c r="F11636" s="2" t="s">
        <v>19910</v>
      </c>
      <c r="H11636" s="3" t="s">
        <v>19911</v>
      </c>
      <c r="L11636" s="35" t="s">
        <v>12</v>
      </c>
      <c r="M11636" s="35" t="s">
        <v>13</v>
      </c>
      <c r="N11636" s="35" t="s">
        <v>14</v>
      </c>
      <c r="O11636" s="35" t="s">
        <v>32311</v>
      </c>
      <c r="P11636" s="35" t="s">
        <v>31195</v>
      </c>
    </row>
    <row r="11637" spans="1:18" x14ac:dyDescent="0.3">
      <c r="A11637" t="s">
        <v>32460</v>
      </c>
      <c r="B11637" s="2" t="s">
        <v>19</v>
      </c>
      <c r="C11637" s="2" t="s">
        <v>19210</v>
      </c>
      <c r="D11637" s="2" t="s">
        <v>19212</v>
      </c>
      <c r="E11637" s="2" t="s">
        <v>19908</v>
      </c>
      <c r="F11637" s="2" t="s">
        <v>19910</v>
      </c>
      <c r="G11637" s="2" t="s">
        <v>19912</v>
      </c>
      <c r="H11637" s="6" t="s">
        <v>19913</v>
      </c>
      <c r="I11637" s="3" t="s">
        <v>19914</v>
      </c>
      <c r="J11637" s="3">
        <v>617</v>
      </c>
      <c r="K11637" s="26" t="s">
        <v>36</v>
      </c>
    </row>
    <row r="11638" spans="1:18" x14ac:dyDescent="0.3">
      <c r="L11638" s="163" t="s">
        <v>0</v>
      </c>
      <c r="M11638" s="163"/>
      <c r="N11638" s="163"/>
      <c r="O11638" s="163" t="s">
        <v>1</v>
      </c>
      <c r="P11638" s="163"/>
    </row>
    <row r="11639" spans="1:18" ht="43.2" x14ac:dyDescent="0.3">
      <c r="B11639" s="2" t="s">
        <v>19</v>
      </c>
      <c r="C11639" s="2" t="s">
        <v>19210</v>
      </c>
      <c r="D11639" s="2" t="s">
        <v>19212</v>
      </c>
      <c r="E11639" s="2" t="s">
        <v>19908</v>
      </c>
      <c r="F11639" s="2" t="s">
        <v>19915</v>
      </c>
      <c r="H11639" s="3" t="s">
        <v>19916</v>
      </c>
      <c r="L11639" s="35" t="s">
        <v>12</v>
      </c>
      <c r="M11639" s="35" t="s">
        <v>13</v>
      </c>
      <c r="N11639" s="35" t="s">
        <v>14</v>
      </c>
      <c r="O11639" s="35" t="s">
        <v>32311</v>
      </c>
      <c r="P11639" s="35" t="s">
        <v>31195</v>
      </c>
    </row>
    <row r="11640" spans="1:18" x14ac:dyDescent="0.3">
      <c r="A11640" t="s">
        <v>32460</v>
      </c>
      <c r="B11640" s="2" t="s">
        <v>19</v>
      </c>
      <c r="C11640" s="2" t="s">
        <v>19210</v>
      </c>
      <c r="D11640" s="2" t="s">
        <v>19212</v>
      </c>
      <c r="E11640" s="2" t="s">
        <v>19908</v>
      </c>
      <c r="F11640" s="2" t="s">
        <v>19915</v>
      </c>
      <c r="G11640" s="2" t="s">
        <v>19917</v>
      </c>
      <c r="H11640" s="6" t="s">
        <v>19918</v>
      </c>
      <c r="I11640" s="3" t="s">
        <v>19914</v>
      </c>
      <c r="J11640" s="3">
        <v>362</v>
      </c>
      <c r="K11640" s="26" t="s">
        <v>36</v>
      </c>
    </row>
    <row r="11641" spans="1:18" x14ac:dyDescent="0.3">
      <c r="L11641" s="163" t="s">
        <v>0</v>
      </c>
      <c r="M11641" s="163"/>
      <c r="N11641" s="163"/>
      <c r="O11641" s="163" t="s">
        <v>1</v>
      </c>
      <c r="P11641" s="163"/>
    </row>
    <row r="11642" spans="1:18" ht="43.2" x14ac:dyDescent="0.3">
      <c r="B11642" s="2" t="s">
        <v>19</v>
      </c>
      <c r="C11642" s="2" t="s">
        <v>19210</v>
      </c>
      <c r="D11642" s="2" t="s">
        <v>19212</v>
      </c>
      <c r="E11642" s="2" t="s">
        <v>19908</v>
      </c>
      <c r="F11642" s="2" t="s">
        <v>19919</v>
      </c>
      <c r="H11642" s="3" t="s">
        <v>19920</v>
      </c>
      <c r="L11642" s="35" t="s">
        <v>12</v>
      </c>
      <c r="M11642" s="35" t="s">
        <v>13</v>
      </c>
      <c r="N11642" s="35" t="s">
        <v>14</v>
      </c>
      <c r="O11642" s="35" t="s">
        <v>32311</v>
      </c>
      <c r="P11642" s="35" t="s">
        <v>31195</v>
      </c>
    </row>
    <row r="11643" spans="1:18" x14ac:dyDescent="0.3">
      <c r="A11643" t="s">
        <v>32460</v>
      </c>
      <c r="B11643" s="2" t="s">
        <v>19</v>
      </c>
      <c r="C11643" s="2" t="s">
        <v>19210</v>
      </c>
      <c r="D11643" s="2" t="s">
        <v>19212</v>
      </c>
      <c r="E11643" s="2" t="s">
        <v>19908</v>
      </c>
      <c r="F11643" s="2" t="s">
        <v>19919</v>
      </c>
      <c r="G11643" s="2" t="s">
        <v>19921</v>
      </c>
      <c r="H11643" s="6" t="s">
        <v>19922</v>
      </c>
      <c r="I11643" s="3" t="s">
        <v>3414</v>
      </c>
      <c r="J11643" s="3">
        <v>14</v>
      </c>
      <c r="K11643" s="26" t="s">
        <v>36</v>
      </c>
    </row>
    <row r="11644" spans="1:18" x14ac:dyDescent="0.3">
      <c r="L11644" s="163" t="s">
        <v>0</v>
      </c>
      <c r="M11644" s="163"/>
      <c r="N11644" s="163"/>
      <c r="O11644" s="163" t="s">
        <v>1</v>
      </c>
      <c r="P11644" s="163"/>
    </row>
    <row r="11645" spans="1:18" ht="43.2" x14ac:dyDescent="0.3">
      <c r="B11645" s="2" t="s">
        <v>19</v>
      </c>
      <c r="C11645" s="2" t="s">
        <v>19210</v>
      </c>
      <c r="D11645" s="2" t="s">
        <v>19212</v>
      </c>
      <c r="E11645" s="2" t="s">
        <v>19908</v>
      </c>
      <c r="F11645" s="2" t="s">
        <v>19923</v>
      </c>
      <c r="H11645" s="3" t="s">
        <v>19924</v>
      </c>
      <c r="L11645" s="35" t="s">
        <v>12</v>
      </c>
      <c r="M11645" s="35" t="s">
        <v>13</v>
      </c>
      <c r="N11645" s="35" t="s">
        <v>14</v>
      </c>
      <c r="O11645" s="35" t="s">
        <v>32311</v>
      </c>
      <c r="P11645" s="35" t="s">
        <v>31195</v>
      </c>
    </row>
    <row r="11646" spans="1:18" x14ac:dyDescent="0.3">
      <c r="A11646" t="s">
        <v>32460</v>
      </c>
      <c r="B11646" s="2" t="s">
        <v>19</v>
      </c>
      <c r="C11646" s="2" t="s">
        <v>19210</v>
      </c>
      <c r="D11646" s="2" t="s">
        <v>19212</v>
      </c>
      <c r="E11646" s="2" t="s">
        <v>19908</v>
      </c>
      <c r="F11646" s="2" t="s">
        <v>19923</v>
      </c>
      <c r="G11646" s="2" t="s">
        <v>19925</v>
      </c>
      <c r="H11646" s="3" t="s">
        <v>19926</v>
      </c>
      <c r="I11646" s="3" t="s">
        <v>571</v>
      </c>
      <c r="J11646" s="3">
        <v>4</v>
      </c>
      <c r="K11646" s="26" t="s">
        <v>36</v>
      </c>
    </row>
    <row r="11647" spans="1:18" x14ac:dyDescent="0.3">
      <c r="L11647" s="163" t="s">
        <v>0</v>
      </c>
      <c r="M11647" s="163"/>
      <c r="N11647" s="163"/>
      <c r="O11647" s="163" t="s">
        <v>1</v>
      </c>
      <c r="P11647" s="163"/>
    </row>
    <row r="11648" spans="1:18" ht="43.2" x14ac:dyDescent="0.3">
      <c r="B11648" s="2" t="s">
        <v>19</v>
      </c>
      <c r="C11648" s="2" t="s">
        <v>19210</v>
      </c>
      <c r="D11648" s="2" t="s">
        <v>19212</v>
      </c>
      <c r="E11648" s="2" t="s">
        <v>19908</v>
      </c>
      <c r="F11648" s="2" t="s">
        <v>19927</v>
      </c>
      <c r="H11648" s="3" t="s">
        <v>19928</v>
      </c>
      <c r="L11648" s="35" t="s">
        <v>12</v>
      </c>
      <c r="M11648" s="35" t="s">
        <v>13</v>
      </c>
      <c r="N11648" s="35" t="s">
        <v>14</v>
      </c>
      <c r="O11648" s="35" t="s">
        <v>32311</v>
      </c>
      <c r="P11648" s="35" t="s">
        <v>31195</v>
      </c>
    </row>
    <row r="11649" spans="1:28" x14ac:dyDescent="0.3">
      <c r="B11649" s="4" t="s">
        <v>19</v>
      </c>
      <c r="C11649" s="4" t="s">
        <v>19210</v>
      </c>
      <c r="D11649" s="4" t="s">
        <v>19212</v>
      </c>
      <c r="E11649" s="4" t="s">
        <v>19908</v>
      </c>
      <c r="F11649" s="4" t="s">
        <v>19927</v>
      </c>
      <c r="G11649" s="4" t="s">
        <v>19929</v>
      </c>
      <c r="H11649" s="5" t="s">
        <v>19930</v>
      </c>
      <c r="I11649" s="5" t="s">
        <v>3414</v>
      </c>
    </row>
    <row r="11650" spans="1:28" x14ac:dyDescent="0.3">
      <c r="L11650" s="163" t="s">
        <v>0</v>
      </c>
      <c r="M11650" s="163"/>
      <c r="N11650" s="163"/>
      <c r="O11650" s="163" t="s">
        <v>1</v>
      </c>
      <c r="P11650" s="163"/>
    </row>
    <row r="11651" spans="1:28" ht="43.2" x14ac:dyDescent="0.3">
      <c r="B11651" s="2" t="s">
        <v>19</v>
      </c>
      <c r="C11651" s="2" t="s">
        <v>19210</v>
      </c>
      <c r="D11651" s="2" t="s">
        <v>19212</v>
      </c>
      <c r="E11651" s="2" t="s">
        <v>19908</v>
      </c>
      <c r="F11651" s="2" t="s">
        <v>19931</v>
      </c>
      <c r="H11651" s="3" t="s">
        <v>19932</v>
      </c>
      <c r="L11651" s="35" t="s">
        <v>12</v>
      </c>
      <c r="M11651" s="35" t="s">
        <v>13</v>
      </c>
      <c r="N11651" s="35" t="s">
        <v>14</v>
      </c>
      <c r="O11651" s="35" t="s">
        <v>32311</v>
      </c>
      <c r="P11651" s="35" t="s">
        <v>31195</v>
      </c>
    </row>
    <row r="11652" spans="1:28" x14ac:dyDescent="0.3">
      <c r="B11652" s="4" t="s">
        <v>19</v>
      </c>
      <c r="C11652" s="4" t="s">
        <v>19210</v>
      </c>
      <c r="D11652" s="4" t="s">
        <v>19212</v>
      </c>
      <c r="E11652" s="4" t="s">
        <v>19908</v>
      </c>
      <c r="F11652" s="4" t="s">
        <v>19931</v>
      </c>
      <c r="G11652" s="4" t="s">
        <v>19933</v>
      </c>
      <c r="H11652" s="5" t="s">
        <v>19934</v>
      </c>
      <c r="I11652" s="5" t="s">
        <v>862</v>
      </c>
    </row>
    <row r="11653" spans="1:28" x14ac:dyDescent="0.3">
      <c r="B11653" s="2" t="s">
        <v>19</v>
      </c>
      <c r="C11653" s="2" t="s">
        <v>19210</v>
      </c>
      <c r="D11653" s="2" t="s">
        <v>19212</v>
      </c>
      <c r="E11653" s="2" t="s">
        <v>19935</v>
      </c>
      <c r="H11653" s="3" t="s">
        <v>19936</v>
      </c>
    </row>
    <row r="11654" spans="1:28" ht="15" customHeight="1" x14ac:dyDescent="0.3">
      <c r="L11654" s="163" t="s">
        <v>0</v>
      </c>
      <c r="M11654" s="163"/>
      <c r="N11654" s="163"/>
      <c r="O11654" s="163" t="s">
        <v>1</v>
      </c>
      <c r="P11654" s="163"/>
      <c r="Q11654" s="163"/>
      <c r="R11654" s="163"/>
      <c r="S11654" s="165" t="s">
        <v>31320</v>
      </c>
      <c r="T11654" s="166"/>
      <c r="U11654" s="166"/>
      <c r="V11654" s="166"/>
      <c r="W11654" s="175"/>
      <c r="X11654" s="165" t="s">
        <v>31230</v>
      </c>
      <c r="Y11654" s="166"/>
      <c r="Z11654" s="166"/>
      <c r="AA11654" s="166"/>
      <c r="AB11654" s="175"/>
    </row>
    <row r="11655" spans="1:28" ht="43.2" x14ac:dyDescent="0.3">
      <c r="B11655" s="2" t="s">
        <v>19</v>
      </c>
      <c r="C11655" s="2" t="s">
        <v>19210</v>
      </c>
      <c r="D11655" s="2" t="s">
        <v>19212</v>
      </c>
      <c r="E11655" s="2" t="s">
        <v>19935</v>
      </c>
      <c r="F11655" s="2" t="s">
        <v>19937</v>
      </c>
      <c r="H11655" s="3" t="s">
        <v>19938</v>
      </c>
      <c r="L11655" s="35" t="s">
        <v>12</v>
      </c>
      <c r="M11655" s="35" t="s">
        <v>13</v>
      </c>
      <c r="N11655" s="35" t="s">
        <v>14</v>
      </c>
      <c r="O11655" s="35" t="s">
        <v>32311</v>
      </c>
      <c r="P11655" s="35" t="s">
        <v>31195</v>
      </c>
      <c r="Q11655" s="105" t="s">
        <v>31196</v>
      </c>
      <c r="R11655" s="105" t="s">
        <v>33082</v>
      </c>
      <c r="S11655" s="50" t="s">
        <v>32319</v>
      </c>
      <c r="T11655" s="51" t="s">
        <v>32320</v>
      </c>
      <c r="U11655" s="51" t="s">
        <v>17</v>
      </c>
      <c r="V11655" s="51" t="s">
        <v>18</v>
      </c>
      <c r="W11655" s="51" t="s">
        <v>31184</v>
      </c>
      <c r="X11655" s="50" t="s">
        <v>32319</v>
      </c>
      <c r="Y11655" s="51" t="s">
        <v>32320</v>
      </c>
      <c r="Z11655" s="51" t="s">
        <v>17</v>
      </c>
      <c r="AA11655" s="51" t="s">
        <v>18</v>
      </c>
      <c r="AB11655" s="51" t="s">
        <v>31184</v>
      </c>
    </row>
    <row r="11656" spans="1:28" ht="28.8" x14ac:dyDescent="0.3">
      <c r="A11656" t="s">
        <v>32460</v>
      </c>
      <c r="B11656" s="2" t="s">
        <v>19</v>
      </c>
      <c r="C11656" s="2" t="s">
        <v>19210</v>
      </c>
      <c r="D11656" s="2" t="s">
        <v>19212</v>
      </c>
      <c r="E11656" s="2" t="s">
        <v>19935</v>
      </c>
      <c r="F11656" s="2" t="s">
        <v>19937</v>
      </c>
      <c r="G11656" s="2" t="s">
        <v>19939</v>
      </c>
      <c r="H11656" s="3" t="s">
        <v>19940</v>
      </c>
      <c r="I11656" s="3" t="s">
        <v>19941</v>
      </c>
      <c r="J11656" s="3">
        <v>49</v>
      </c>
      <c r="K11656" s="26" t="s">
        <v>36</v>
      </c>
      <c r="O11656" s="7" t="s">
        <v>33707</v>
      </c>
      <c r="P11656" s="7" t="s">
        <v>33629</v>
      </c>
      <c r="Q11656" s="2" t="s">
        <v>33706</v>
      </c>
      <c r="R11656" s="2" t="s">
        <v>33708</v>
      </c>
      <c r="S11656" s="2">
        <v>1000</v>
      </c>
      <c r="T11656" s="2">
        <v>1000</v>
      </c>
      <c r="U11656" s="26" t="s">
        <v>31186</v>
      </c>
      <c r="W11656" s="26">
        <v>1</v>
      </c>
      <c r="X11656" s="26">
        <v>5</v>
      </c>
      <c r="Y11656" s="26">
        <v>5</v>
      </c>
      <c r="Z11656" s="26" t="s">
        <v>31958</v>
      </c>
      <c r="AB11656" s="26">
        <v>1</v>
      </c>
    </row>
    <row r="11657" spans="1:28" ht="28.8" x14ac:dyDescent="0.3">
      <c r="A11657" t="s">
        <v>32460</v>
      </c>
      <c r="B11657" s="2" t="s">
        <v>19</v>
      </c>
      <c r="C11657" s="2" t="s">
        <v>19210</v>
      </c>
      <c r="D11657" s="2" t="s">
        <v>19212</v>
      </c>
      <c r="E11657" s="2" t="s">
        <v>19935</v>
      </c>
      <c r="F11657" s="2" t="s">
        <v>19937</v>
      </c>
      <c r="G11657" s="2" t="s">
        <v>19942</v>
      </c>
      <c r="H11657" s="3" t="s">
        <v>19943</v>
      </c>
      <c r="I11657" s="3" t="s">
        <v>19941</v>
      </c>
      <c r="J11657" s="3">
        <v>8</v>
      </c>
      <c r="K11657" s="26" t="s">
        <v>36</v>
      </c>
      <c r="O11657" s="7" t="s">
        <v>33707</v>
      </c>
      <c r="P11657" s="7" t="s">
        <v>33629</v>
      </c>
      <c r="Q11657" s="2" t="s">
        <v>33706</v>
      </c>
      <c r="R11657" s="2" t="s">
        <v>33708</v>
      </c>
      <c r="S11657" s="2">
        <v>1000</v>
      </c>
      <c r="T11657" s="2">
        <v>1000</v>
      </c>
      <c r="U11657" s="26" t="s">
        <v>31186</v>
      </c>
      <c r="W11657" s="26">
        <v>1</v>
      </c>
      <c r="X11657" s="26">
        <v>10</v>
      </c>
      <c r="Y11657" s="26">
        <v>10</v>
      </c>
      <c r="Z11657" s="26" t="s">
        <v>31958</v>
      </c>
      <c r="AB11657" s="26">
        <v>1</v>
      </c>
    </row>
    <row r="11658" spans="1:28" x14ac:dyDescent="0.3">
      <c r="B11658" s="2" t="s">
        <v>19</v>
      </c>
      <c r="C11658" s="2" t="s">
        <v>19210</v>
      </c>
      <c r="D11658" s="2" t="s">
        <v>19212</v>
      </c>
      <c r="E11658" s="2" t="s">
        <v>19944</v>
      </c>
      <c r="H11658" s="3" t="s">
        <v>19945</v>
      </c>
    </row>
    <row r="11659" spans="1:28" x14ac:dyDescent="0.3">
      <c r="L11659" s="163" t="s">
        <v>0</v>
      </c>
      <c r="M11659" s="163"/>
      <c r="N11659" s="163"/>
      <c r="O11659" s="163" t="s">
        <v>1</v>
      </c>
      <c r="P11659" s="163"/>
      <c r="Q11659" s="163"/>
    </row>
    <row r="11660" spans="1:28" ht="43.2" x14ac:dyDescent="0.3">
      <c r="B11660" s="2" t="s">
        <v>19</v>
      </c>
      <c r="C11660" s="2" t="s">
        <v>19210</v>
      </c>
      <c r="D11660" s="2" t="s">
        <v>19212</v>
      </c>
      <c r="E11660" s="2" t="s">
        <v>19944</v>
      </c>
      <c r="F11660" s="2" t="s">
        <v>19946</v>
      </c>
      <c r="H11660" s="3" t="s">
        <v>19947</v>
      </c>
      <c r="L11660" s="35" t="s">
        <v>12</v>
      </c>
      <c r="M11660" s="35" t="s">
        <v>13</v>
      </c>
      <c r="N11660" s="35" t="s">
        <v>14</v>
      </c>
      <c r="O11660" s="35" t="s">
        <v>32311</v>
      </c>
      <c r="P11660" s="35" t="s">
        <v>31195</v>
      </c>
      <c r="Q11660" s="105" t="s">
        <v>31198</v>
      </c>
    </row>
    <row r="11661" spans="1:28" x14ac:dyDescent="0.3">
      <c r="A11661" t="s">
        <v>32460</v>
      </c>
      <c r="B11661" s="2" t="s">
        <v>19</v>
      </c>
      <c r="C11661" s="2" t="s">
        <v>19210</v>
      </c>
      <c r="D11661" s="2" t="s">
        <v>19212</v>
      </c>
      <c r="E11661" s="2" t="s">
        <v>19944</v>
      </c>
      <c r="F11661" s="2" t="s">
        <v>19946</v>
      </c>
      <c r="G11661" s="2" t="s">
        <v>19948</v>
      </c>
      <c r="H11661" s="6" t="s">
        <v>19949</v>
      </c>
      <c r="I11661" s="3" t="s">
        <v>19950</v>
      </c>
      <c r="J11661" s="3">
        <v>223</v>
      </c>
      <c r="K11661" s="26" t="s">
        <v>36</v>
      </c>
      <c r="O11661" s="7" t="s">
        <v>33709</v>
      </c>
      <c r="P11661" s="7" t="s">
        <v>33710</v>
      </c>
      <c r="Q11661" s="2" t="s">
        <v>33711</v>
      </c>
    </row>
    <row r="11662" spans="1:28" x14ac:dyDescent="0.3">
      <c r="A11662" t="s">
        <v>32460</v>
      </c>
      <c r="B11662" s="2" t="s">
        <v>19</v>
      </c>
      <c r="C11662" s="2" t="s">
        <v>19210</v>
      </c>
      <c r="D11662" s="2" t="s">
        <v>19212</v>
      </c>
      <c r="E11662" s="2" t="s">
        <v>19944</v>
      </c>
      <c r="F11662" s="2" t="s">
        <v>19946</v>
      </c>
      <c r="G11662" s="2" t="s">
        <v>19951</v>
      </c>
      <c r="H11662" s="6" t="s">
        <v>19952</v>
      </c>
      <c r="I11662" s="3" t="s">
        <v>19950</v>
      </c>
      <c r="J11662" s="3">
        <v>55</v>
      </c>
      <c r="K11662" s="26" t="s">
        <v>36</v>
      </c>
      <c r="O11662" s="7" t="s">
        <v>33709</v>
      </c>
      <c r="P11662" s="7" t="s">
        <v>33710</v>
      </c>
      <c r="Q11662" s="2" t="s">
        <v>33712</v>
      </c>
    </row>
    <row r="11663" spans="1:28" x14ac:dyDescent="0.3">
      <c r="A11663" t="s">
        <v>32460</v>
      </c>
      <c r="B11663" s="2" t="s">
        <v>19</v>
      </c>
      <c r="C11663" s="2" t="s">
        <v>19210</v>
      </c>
      <c r="D11663" s="2" t="s">
        <v>19212</v>
      </c>
      <c r="E11663" s="2" t="s">
        <v>19944</v>
      </c>
      <c r="F11663" s="2" t="s">
        <v>19946</v>
      </c>
      <c r="G11663" s="2" t="s">
        <v>19953</v>
      </c>
      <c r="H11663" s="6" t="s">
        <v>19954</v>
      </c>
      <c r="I11663" s="3" t="s">
        <v>19950</v>
      </c>
      <c r="J11663" s="3">
        <v>74</v>
      </c>
      <c r="K11663" s="26" t="s">
        <v>36</v>
      </c>
      <c r="O11663" s="7" t="s">
        <v>33709</v>
      </c>
      <c r="P11663" s="7" t="s">
        <v>33710</v>
      </c>
      <c r="Q11663" s="2" t="s">
        <v>33713</v>
      </c>
    </row>
    <row r="11664" spans="1:28" x14ac:dyDescent="0.3">
      <c r="L11664" s="163" t="s">
        <v>0</v>
      </c>
      <c r="M11664" s="163"/>
      <c r="N11664" s="163"/>
      <c r="O11664" s="163" t="s">
        <v>1</v>
      </c>
      <c r="P11664" s="163"/>
      <c r="Q11664" s="163"/>
      <c r="R11664" s="163"/>
      <c r="S11664" s="165" t="s">
        <v>33719</v>
      </c>
      <c r="T11664" s="166"/>
      <c r="U11664" s="166"/>
      <c r="V11664" s="166"/>
      <c r="W11664" s="175"/>
    </row>
    <row r="11665" spans="1:24" ht="43.2" x14ac:dyDescent="0.3">
      <c r="B11665" s="2" t="s">
        <v>19</v>
      </c>
      <c r="C11665" s="2" t="s">
        <v>19210</v>
      </c>
      <c r="D11665" s="2" t="s">
        <v>19212</v>
      </c>
      <c r="E11665" s="2" t="s">
        <v>19944</v>
      </c>
      <c r="F11665" s="2" t="s">
        <v>19955</v>
      </c>
      <c r="H11665" s="3" t="s">
        <v>19956</v>
      </c>
      <c r="L11665" s="35" t="s">
        <v>12</v>
      </c>
      <c r="M11665" s="35" t="s">
        <v>13</v>
      </c>
      <c r="N11665" s="35" t="s">
        <v>14</v>
      </c>
      <c r="O11665" s="35" t="s">
        <v>32311</v>
      </c>
      <c r="P11665" s="35" t="s">
        <v>31195</v>
      </c>
      <c r="Q11665" s="105" t="s">
        <v>31198</v>
      </c>
      <c r="R11665" s="105" t="s">
        <v>33082</v>
      </c>
      <c r="S11665" s="50" t="s">
        <v>32319</v>
      </c>
      <c r="T11665" s="51" t="s">
        <v>32320</v>
      </c>
      <c r="U11665" s="51" t="s">
        <v>17</v>
      </c>
      <c r="V11665" s="51" t="s">
        <v>18</v>
      </c>
      <c r="W11665" s="51" t="s">
        <v>31184</v>
      </c>
    </row>
    <row r="11666" spans="1:24" x14ac:dyDescent="0.3">
      <c r="A11666" t="s">
        <v>32460</v>
      </c>
      <c r="B11666" s="2" t="s">
        <v>19</v>
      </c>
      <c r="C11666" s="2" t="s">
        <v>19210</v>
      </c>
      <c r="D11666" s="2" t="s">
        <v>19212</v>
      </c>
      <c r="E11666" s="2" t="s">
        <v>19944</v>
      </c>
      <c r="F11666" s="2" t="s">
        <v>19955</v>
      </c>
      <c r="G11666" s="2" t="s">
        <v>19957</v>
      </c>
      <c r="H11666" s="3" t="s">
        <v>19958</v>
      </c>
      <c r="I11666" s="3" t="s">
        <v>19950</v>
      </c>
      <c r="K11666" s="26" t="s">
        <v>36</v>
      </c>
      <c r="O11666" s="7" t="s">
        <v>33714</v>
      </c>
      <c r="P11666" s="7" t="s">
        <v>33710</v>
      </c>
      <c r="Q11666" s="2" t="s">
        <v>33715</v>
      </c>
      <c r="R11666" s="2" t="s">
        <v>33717</v>
      </c>
      <c r="S11666" s="2" t="s">
        <v>31202</v>
      </c>
      <c r="T11666" s="2">
        <v>0</v>
      </c>
      <c r="U11666" s="26" t="s">
        <v>33720</v>
      </c>
      <c r="W11666" s="26">
        <v>3</v>
      </c>
    </row>
    <row r="11667" spans="1:24" x14ac:dyDescent="0.3">
      <c r="A11667" t="s">
        <v>32460</v>
      </c>
      <c r="B11667" s="2" t="s">
        <v>19</v>
      </c>
      <c r="C11667" s="2" t="s">
        <v>19210</v>
      </c>
      <c r="D11667" s="2" t="s">
        <v>19212</v>
      </c>
      <c r="E11667" s="2" t="s">
        <v>19944</v>
      </c>
      <c r="F11667" s="2" t="s">
        <v>19955</v>
      </c>
      <c r="G11667" s="2" t="s">
        <v>19959</v>
      </c>
      <c r="H11667" s="3" t="s">
        <v>19960</v>
      </c>
      <c r="I11667" s="3" t="s">
        <v>19950</v>
      </c>
      <c r="K11667" s="26" t="s">
        <v>36</v>
      </c>
      <c r="O11667" s="7" t="s">
        <v>33714</v>
      </c>
      <c r="P11667" s="7" t="s">
        <v>33710</v>
      </c>
      <c r="Q11667" s="2" t="s">
        <v>33716</v>
      </c>
      <c r="R11667" s="2" t="s">
        <v>33717</v>
      </c>
      <c r="S11667" s="2" t="s">
        <v>31202</v>
      </c>
      <c r="T11667" s="2">
        <v>0</v>
      </c>
      <c r="U11667" s="26" t="s">
        <v>33720</v>
      </c>
      <c r="W11667" s="26">
        <v>3</v>
      </c>
    </row>
    <row r="11668" spans="1:24" x14ac:dyDescent="0.3">
      <c r="A11668" t="s">
        <v>32460</v>
      </c>
      <c r="B11668" s="2" t="s">
        <v>19</v>
      </c>
      <c r="C11668" s="2" t="s">
        <v>19210</v>
      </c>
      <c r="D11668" s="2" t="s">
        <v>19212</v>
      </c>
      <c r="E11668" s="2" t="s">
        <v>19944</v>
      </c>
      <c r="F11668" s="2" t="s">
        <v>19955</v>
      </c>
      <c r="G11668" s="2" t="s">
        <v>19961</v>
      </c>
      <c r="H11668" s="3" t="s">
        <v>19962</v>
      </c>
      <c r="I11668" s="3" t="s">
        <v>19950</v>
      </c>
      <c r="J11668" s="3">
        <v>1</v>
      </c>
      <c r="K11668" s="26" t="s">
        <v>36</v>
      </c>
      <c r="O11668" s="7" t="s">
        <v>33714</v>
      </c>
      <c r="P11668" s="7" t="s">
        <v>33710</v>
      </c>
      <c r="Q11668" s="2" t="s">
        <v>33716</v>
      </c>
      <c r="R11668" s="2" t="s">
        <v>33718</v>
      </c>
      <c r="S11668" s="2" t="s">
        <v>31202</v>
      </c>
      <c r="T11668" s="2">
        <v>0</v>
      </c>
      <c r="U11668" s="26" t="s">
        <v>33720</v>
      </c>
      <c r="W11668" s="26">
        <v>3</v>
      </c>
    </row>
    <row r="11669" spans="1:24" x14ac:dyDescent="0.3">
      <c r="L11669" s="163" t="s">
        <v>0</v>
      </c>
      <c r="M11669" s="163"/>
      <c r="N11669" s="163"/>
      <c r="O11669" s="163" t="s">
        <v>1</v>
      </c>
      <c r="P11669" s="163"/>
      <c r="Q11669" s="163"/>
    </row>
    <row r="11670" spans="1:24" ht="43.2" x14ac:dyDescent="0.3">
      <c r="B11670" s="2" t="s">
        <v>19</v>
      </c>
      <c r="C11670" s="2" t="s">
        <v>19210</v>
      </c>
      <c r="D11670" s="2" t="s">
        <v>19212</v>
      </c>
      <c r="E11670" s="2" t="s">
        <v>19944</v>
      </c>
      <c r="F11670" s="2" t="s">
        <v>19963</v>
      </c>
      <c r="H11670" s="3" t="s">
        <v>19964</v>
      </c>
      <c r="L11670" s="35" t="s">
        <v>12</v>
      </c>
      <c r="M11670" s="35" t="s">
        <v>13</v>
      </c>
      <c r="N11670" s="35" t="s">
        <v>14</v>
      </c>
      <c r="O11670" s="105" t="s">
        <v>32311</v>
      </c>
      <c r="P11670" s="105" t="s">
        <v>31195</v>
      </c>
      <c r="Q11670" s="105" t="s">
        <v>31198</v>
      </c>
    </row>
    <row r="11671" spans="1:24" x14ac:dyDescent="0.3">
      <c r="A11671" t="s">
        <v>32460</v>
      </c>
      <c r="B11671" s="2" t="s">
        <v>19</v>
      </c>
      <c r="C11671" s="2" t="s">
        <v>19210</v>
      </c>
      <c r="D11671" s="2" t="s">
        <v>19212</v>
      </c>
      <c r="E11671" s="2" t="s">
        <v>19944</v>
      </c>
      <c r="F11671" s="2" t="s">
        <v>19963</v>
      </c>
      <c r="G11671" s="2" t="s">
        <v>19965</v>
      </c>
      <c r="H11671" s="6" t="s">
        <v>19966</v>
      </c>
      <c r="I11671" s="3" t="s">
        <v>19950</v>
      </c>
      <c r="J11671" s="3">
        <v>174</v>
      </c>
      <c r="K11671" s="26" t="s">
        <v>36</v>
      </c>
      <c r="O11671" s="7" t="s">
        <v>33709</v>
      </c>
      <c r="P11671" s="7" t="s">
        <v>33721</v>
      </c>
      <c r="Q11671" s="2" t="s">
        <v>33711</v>
      </c>
    </row>
    <row r="11672" spans="1:24" x14ac:dyDescent="0.3">
      <c r="A11672" t="s">
        <v>32460</v>
      </c>
      <c r="B11672" s="2" t="s">
        <v>19</v>
      </c>
      <c r="C11672" s="2" t="s">
        <v>19210</v>
      </c>
      <c r="D11672" s="2" t="s">
        <v>19212</v>
      </c>
      <c r="E11672" s="2" t="s">
        <v>19944</v>
      </c>
      <c r="F11672" s="2" t="s">
        <v>19963</v>
      </c>
      <c r="G11672" s="2" t="s">
        <v>19967</v>
      </c>
      <c r="H11672" s="6" t="s">
        <v>19968</v>
      </c>
      <c r="I11672" s="3" t="s">
        <v>19950</v>
      </c>
      <c r="J11672" s="3">
        <v>61</v>
      </c>
      <c r="K11672" s="26" t="s">
        <v>36</v>
      </c>
      <c r="O11672" s="7" t="s">
        <v>33709</v>
      </c>
      <c r="P11672" s="7" t="s">
        <v>33721</v>
      </c>
      <c r="Q11672" s="2" t="s">
        <v>33722</v>
      </c>
    </row>
    <row r="11673" spans="1:24" x14ac:dyDescent="0.3">
      <c r="A11673" t="s">
        <v>32460</v>
      </c>
      <c r="B11673" s="2" t="s">
        <v>19</v>
      </c>
      <c r="C11673" s="2" t="s">
        <v>19210</v>
      </c>
      <c r="D11673" s="2" t="s">
        <v>19212</v>
      </c>
      <c r="E11673" s="2" t="s">
        <v>19944</v>
      </c>
      <c r="F11673" s="2" t="s">
        <v>19963</v>
      </c>
      <c r="G11673" s="2" t="s">
        <v>19969</v>
      </c>
      <c r="H11673" s="6" t="s">
        <v>19970</v>
      </c>
      <c r="I11673" s="3" t="s">
        <v>19950</v>
      </c>
      <c r="J11673" s="3">
        <v>33</v>
      </c>
      <c r="K11673" s="26" t="s">
        <v>36</v>
      </c>
      <c r="O11673" s="7" t="s">
        <v>33709</v>
      </c>
      <c r="P11673" s="7" t="s">
        <v>33721</v>
      </c>
      <c r="Q11673" s="2" t="s">
        <v>33713</v>
      </c>
    </row>
    <row r="11674" spans="1:24" x14ac:dyDescent="0.3">
      <c r="A11674" t="s">
        <v>32460</v>
      </c>
      <c r="B11674" s="2" t="s">
        <v>19</v>
      </c>
      <c r="C11674" s="2" t="s">
        <v>19210</v>
      </c>
      <c r="D11674" s="2" t="s">
        <v>19212</v>
      </c>
      <c r="E11674" s="2" t="s">
        <v>19944</v>
      </c>
      <c r="F11674" s="2" t="s">
        <v>19963</v>
      </c>
      <c r="G11674" s="2" t="s">
        <v>19971</v>
      </c>
      <c r="H11674" s="6" t="s">
        <v>19972</v>
      </c>
      <c r="I11674" s="3" t="s">
        <v>19950</v>
      </c>
      <c r="J11674" s="3">
        <v>209</v>
      </c>
      <c r="K11674" s="26" t="s">
        <v>36</v>
      </c>
      <c r="O11674" s="7" t="s">
        <v>33723</v>
      </c>
      <c r="P11674" s="7" t="s">
        <v>33721</v>
      </c>
    </row>
    <row r="11675" spans="1:24" x14ac:dyDescent="0.3">
      <c r="L11675" s="163" t="s">
        <v>0</v>
      </c>
      <c r="M11675" s="163"/>
      <c r="N11675" s="163"/>
      <c r="O11675" s="163" t="s">
        <v>1</v>
      </c>
      <c r="P11675" s="163"/>
      <c r="Q11675" s="163"/>
    </row>
    <row r="11676" spans="1:24" ht="43.2" x14ac:dyDescent="0.3">
      <c r="B11676" s="2" t="s">
        <v>19</v>
      </c>
      <c r="C11676" s="2" t="s">
        <v>19210</v>
      </c>
      <c r="D11676" s="2" t="s">
        <v>19212</v>
      </c>
      <c r="E11676" s="2" t="s">
        <v>19944</v>
      </c>
      <c r="F11676" s="2" t="s">
        <v>19973</v>
      </c>
      <c r="H11676" s="3" t="s">
        <v>19974</v>
      </c>
      <c r="L11676" s="35" t="s">
        <v>12</v>
      </c>
      <c r="M11676" s="35" t="s">
        <v>13</v>
      </c>
      <c r="N11676" s="35" t="s">
        <v>14</v>
      </c>
      <c r="O11676" s="105" t="s">
        <v>32311</v>
      </c>
      <c r="P11676" s="105" t="s">
        <v>31195</v>
      </c>
      <c r="Q11676" s="105" t="s">
        <v>33082</v>
      </c>
    </row>
    <row r="11677" spans="1:24" x14ac:dyDescent="0.3">
      <c r="A11677" t="s">
        <v>32460</v>
      </c>
      <c r="B11677" s="2" t="s">
        <v>19</v>
      </c>
      <c r="C11677" s="2" t="s">
        <v>19210</v>
      </c>
      <c r="D11677" s="2" t="s">
        <v>19212</v>
      </c>
      <c r="E11677" s="2" t="s">
        <v>19944</v>
      </c>
      <c r="F11677" s="2" t="s">
        <v>19973</v>
      </c>
      <c r="G11677" s="2" t="s">
        <v>19975</v>
      </c>
      <c r="H11677" s="6" t="s">
        <v>19976</v>
      </c>
      <c r="I11677" s="3" t="s">
        <v>19950</v>
      </c>
      <c r="J11677" s="3">
        <v>19</v>
      </c>
      <c r="K11677" s="26" t="s">
        <v>36</v>
      </c>
      <c r="O11677" s="7" t="s">
        <v>33714</v>
      </c>
      <c r="P11677" s="7" t="s">
        <v>33724</v>
      </c>
      <c r="Q11677" s="2" t="s">
        <v>33030</v>
      </c>
    </row>
    <row r="11678" spans="1:24" ht="28.8" x14ac:dyDescent="0.3">
      <c r="A11678" t="s">
        <v>32460</v>
      </c>
      <c r="B11678" s="2" t="s">
        <v>19</v>
      </c>
      <c r="C11678" s="2" t="s">
        <v>19210</v>
      </c>
      <c r="D11678" s="2" t="s">
        <v>19212</v>
      </c>
      <c r="E11678" s="2" t="s">
        <v>19944</v>
      </c>
      <c r="F11678" s="2" t="s">
        <v>19973</v>
      </c>
      <c r="G11678" s="2" t="s">
        <v>19977</v>
      </c>
      <c r="H11678" s="6" t="s">
        <v>19978</v>
      </c>
      <c r="I11678" s="3" t="s">
        <v>19950</v>
      </c>
      <c r="J11678" s="3">
        <v>15</v>
      </c>
      <c r="K11678" s="26" t="s">
        <v>36</v>
      </c>
      <c r="O11678" s="7" t="s">
        <v>33714</v>
      </c>
      <c r="P11678" s="7" t="s">
        <v>33724</v>
      </c>
      <c r="Q11678" s="2" t="s">
        <v>33725</v>
      </c>
    </row>
    <row r="11679" spans="1:24" x14ac:dyDescent="0.3">
      <c r="L11679" s="163" t="s">
        <v>0</v>
      </c>
      <c r="M11679" s="163"/>
      <c r="N11679" s="163"/>
      <c r="O11679" s="163" t="s">
        <v>1</v>
      </c>
      <c r="P11679" s="163"/>
      <c r="Q11679" s="163"/>
      <c r="R11679" s="163"/>
      <c r="S11679" s="163"/>
      <c r="T11679" s="165" t="s">
        <v>31320</v>
      </c>
      <c r="U11679" s="166"/>
      <c r="V11679" s="166"/>
      <c r="W11679" s="166"/>
      <c r="X11679" s="175"/>
    </row>
    <row r="11680" spans="1:24" ht="43.2" x14ac:dyDescent="0.3">
      <c r="B11680" s="2" t="s">
        <v>19</v>
      </c>
      <c r="C11680" s="2" t="s">
        <v>19210</v>
      </c>
      <c r="D11680" s="2" t="s">
        <v>19212</v>
      </c>
      <c r="E11680" s="2" t="s">
        <v>19944</v>
      </c>
      <c r="F11680" s="2" t="s">
        <v>19979</v>
      </c>
      <c r="H11680" s="3" t="s">
        <v>19980</v>
      </c>
      <c r="L11680" s="35" t="s">
        <v>12</v>
      </c>
      <c r="M11680" s="35" t="s">
        <v>13</v>
      </c>
      <c r="N11680" s="35" t="s">
        <v>14</v>
      </c>
      <c r="O11680" s="35" t="s">
        <v>32311</v>
      </c>
      <c r="P11680" s="35" t="s">
        <v>31195</v>
      </c>
      <c r="Q11680" s="105" t="s">
        <v>33082</v>
      </c>
      <c r="R11680" s="105" t="s">
        <v>31197</v>
      </c>
      <c r="S11680" s="105" t="s">
        <v>31198</v>
      </c>
      <c r="T11680" s="50" t="s">
        <v>32319</v>
      </c>
      <c r="U11680" s="51" t="s">
        <v>32320</v>
      </c>
      <c r="V11680" s="51" t="s">
        <v>17</v>
      </c>
      <c r="W11680" s="51" t="s">
        <v>18</v>
      </c>
      <c r="X11680" s="51" t="s">
        <v>31184</v>
      </c>
    </row>
    <row r="11681" spans="1:24" ht="28.8" x14ac:dyDescent="0.3">
      <c r="A11681" t="s">
        <v>32460</v>
      </c>
      <c r="B11681" s="2" t="s">
        <v>19</v>
      </c>
      <c r="C11681" s="2" t="s">
        <v>19210</v>
      </c>
      <c r="D11681" s="2" t="s">
        <v>19212</v>
      </c>
      <c r="E11681" s="2" t="s">
        <v>19944</v>
      </c>
      <c r="F11681" s="2" t="s">
        <v>19979</v>
      </c>
      <c r="G11681" s="2" t="s">
        <v>19981</v>
      </c>
      <c r="H11681" s="3" t="s">
        <v>19982</v>
      </c>
      <c r="I11681" s="3" t="s">
        <v>1769</v>
      </c>
      <c r="J11681" s="3">
        <v>23</v>
      </c>
      <c r="K11681" s="26" t="s">
        <v>36</v>
      </c>
      <c r="O11681" s="7" t="s">
        <v>33714</v>
      </c>
      <c r="P11681" s="7" t="s">
        <v>33726</v>
      </c>
      <c r="Q11681" s="2" t="s">
        <v>33727</v>
      </c>
      <c r="R11681" s="2" t="s">
        <v>33728</v>
      </c>
      <c r="S11681" s="2" t="s">
        <v>33730</v>
      </c>
      <c r="T11681" s="2">
        <v>10</v>
      </c>
      <c r="U11681" s="2">
        <v>10</v>
      </c>
      <c r="V11681" s="26" t="s">
        <v>31958</v>
      </c>
      <c r="X11681" s="26">
        <v>1</v>
      </c>
    </row>
    <row r="11682" spans="1:24" x14ac:dyDescent="0.3">
      <c r="A11682" t="s">
        <v>32460</v>
      </c>
      <c r="B11682" s="2" t="s">
        <v>19</v>
      </c>
      <c r="C11682" s="2" t="s">
        <v>19210</v>
      </c>
      <c r="D11682" s="2" t="s">
        <v>19212</v>
      </c>
      <c r="E11682" s="2" t="s">
        <v>19944</v>
      </c>
      <c r="F11682" s="2" t="s">
        <v>19979</v>
      </c>
      <c r="G11682" s="2" t="s">
        <v>19983</v>
      </c>
      <c r="H11682" s="3" t="s">
        <v>19984</v>
      </c>
      <c r="I11682" s="3" t="s">
        <v>1769</v>
      </c>
      <c r="K11682" s="26" t="s">
        <v>36</v>
      </c>
      <c r="O11682" s="7" t="s">
        <v>33714</v>
      </c>
      <c r="P11682" s="7" t="s">
        <v>33726</v>
      </c>
      <c r="Q11682" s="2" t="s">
        <v>33727</v>
      </c>
      <c r="R11682" s="2" t="s">
        <v>33728</v>
      </c>
      <c r="S11682" s="2" t="s">
        <v>33732</v>
      </c>
      <c r="T11682" s="2">
        <v>10</v>
      </c>
      <c r="U11682" s="2">
        <v>10</v>
      </c>
      <c r="V11682" s="26" t="s">
        <v>31958</v>
      </c>
      <c r="X11682" s="26">
        <v>1</v>
      </c>
    </row>
    <row r="11683" spans="1:24" x14ac:dyDescent="0.3">
      <c r="A11683" t="s">
        <v>32460</v>
      </c>
      <c r="B11683" s="2" t="s">
        <v>19</v>
      </c>
      <c r="C11683" s="2" t="s">
        <v>19210</v>
      </c>
      <c r="D11683" s="2" t="s">
        <v>19212</v>
      </c>
      <c r="E11683" s="2" t="s">
        <v>19944</v>
      </c>
      <c r="F11683" s="2" t="s">
        <v>19979</v>
      </c>
      <c r="G11683" s="2" t="s">
        <v>19985</v>
      </c>
      <c r="H11683" s="3" t="s">
        <v>19986</v>
      </c>
      <c r="I11683" s="3" t="s">
        <v>1769</v>
      </c>
      <c r="K11683" s="26" t="s">
        <v>36</v>
      </c>
      <c r="O11683" s="7" t="s">
        <v>33714</v>
      </c>
      <c r="P11683" s="7" t="s">
        <v>33726</v>
      </c>
      <c r="Q11683" s="2" t="s">
        <v>33727</v>
      </c>
      <c r="R11683" s="2" t="s">
        <v>33728</v>
      </c>
      <c r="S11683" s="2" t="s">
        <v>33732</v>
      </c>
      <c r="T11683" s="2">
        <v>15</v>
      </c>
      <c r="U11683" s="2">
        <v>15</v>
      </c>
      <c r="V11683" s="26" t="s">
        <v>31958</v>
      </c>
      <c r="X11683" s="26">
        <v>1</v>
      </c>
    </row>
    <row r="11684" spans="1:24" x14ac:dyDescent="0.3">
      <c r="A11684" t="s">
        <v>32460</v>
      </c>
      <c r="B11684" s="2" t="s">
        <v>19</v>
      </c>
      <c r="C11684" s="2" t="s">
        <v>19210</v>
      </c>
      <c r="D11684" s="2" t="s">
        <v>19212</v>
      </c>
      <c r="E11684" s="2" t="s">
        <v>19944</v>
      </c>
      <c r="F11684" s="2" t="s">
        <v>19979</v>
      </c>
      <c r="G11684" s="2" t="s">
        <v>19987</v>
      </c>
      <c r="H11684" s="3" t="s">
        <v>19988</v>
      </c>
      <c r="I11684" s="3" t="s">
        <v>1769</v>
      </c>
      <c r="K11684" s="26" t="s">
        <v>36</v>
      </c>
      <c r="O11684" s="7" t="s">
        <v>33714</v>
      </c>
      <c r="P11684" s="7" t="s">
        <v>33726</v>
      </c>
      <c r="Q11684" s="2" t="s">
        <v>33727</v>
      </c>
      <c r="R11684" s="2" t="s">
        <v>33728</v>
      </c>
      <c r="S11684" s="2" t="s">
        <v>33732</v>
      </c>
      <c r="T11684" s="2">
        <v>20</v>
      </c>
      <c r="U11684" s="2">
        <v>20</v>
      </c>
      <c r="V11684" s="26" t="s">
        <v>31958</v>
      </c>
      <c r="X11684" s="26">
        <v>1</v>
      </c>
    </row>
    <row r="11685" spans="1:24" x14ac:dyDescent="0.3">
      <c r="A11685" t="s">
        <v>32460</v>
      </c>
      <c r="B11685" s="2" t="s">
        <v>19</v>
      </c>
      <c r="C11685" s="2" t="s">
        <v>19210</v>
      </c>
      <c r="D11685" s="2" t="s">
        <v>19212</v>
      </c>
      <c r="E11685" s="2" t="s">
        <v>19944</v>
      </c>
      <c r="F11685" s="2" t="s">
        <v>19979</v>
      </c>
      <c r="G11685" s="2" t="s">
        <v>19989</v>
      </c>
      <c r="H11685" s="3" t="s">
        <v>19990</v>
      </c>
      <c r="I11685" s="3" t="s">
        <v>1769</v>
      </c>
      <c r="K11685" s="26" t="s">
        <v>36</v>
      </c>
      <c r="O11685" s="7" t="s">
        <v>33714</v>
      </c>
      <c r="P11685" s="7" t="s">
        <v>33726</v>
      </c>
      <c r="Q11685" s="2" t="s">
        <v>33727</v>
      </c>
      <c r="R11685" s="2" t="s">
        <v>33728</v>
      </c>
      <c r="S11685" s="2" t="s">
        <v>33732</v>
      </c>
      <c r="T11685" s="2">
        <v>40</v>
      </c>
      <c r="U11685" s="2">
        <v>40</v>
      </c>
      <c r="V11685" s="26" t="s">
        <v>31958</v>
      </c>
      <c r="X11685" s="26">
        <v>1</v>
      </c>
    </row>
    <row r="11686" spans="1:24" ht="28.8" x14ac:dyDescent="0.3">
      <c r="A11686" t="s">
        <v>32460</v>
      </c>
      <c r="B11686" s="2" t="s">
        <v>19</v>
      </c>
      <c r="C11686" s="2" t="s">
        <v>19210</v>
      </c>
      <c r="D11686" s="2" t="s">
        <v>19212</v>
      </c>
      <c r="E11686" s="2" t="s">
        <v>19944</v>
      </c>
      <c r="F11686" s="2" t="s">
        <v>19979</v>
      </c>
      <c r="G11686" s="2" t="s">
        <v>19991</v>
      </c>
      <c r="H11686" s="6" t="s">
        <v>19992</v>
      </c>
      <c r="I11686" s="3" t="s">
        <v>8337</v>
      </c>
      <c r="J11686" s="3">
        <v>10</v>
      </c>
      <c r="K11686" s="26" t="s">
        <v>36</v>
      </c>
      <c r="O11686" s="7" t="s">
        <v>33714</v>
      </c>
      <c r="P11686" s="7" t="s">
        <v>33733</v>
      </c>
      <c r="Q11686" s="2" t="s">
        <v>33727</v>
      </c>
      <c r="R11686" s="2" t="s">
        <v>33728</v>
      </c>
      <c r="S11686" s="2" t="s">
        <v>33731</v>
      </c>
      <c r="U11686" s="2"/>
    </row>
    <row r="11687" spans="1:24" ht="28.8" x14ac:dyDescent="0.3">
      <c r="A11687" t="s">
        <v>32460</v>
      </c>
      <c r="B11687" s="2" t="s">
        <v>19</v>
      </c>
      <c r="C11687" s="2" t="s">
        <v>19210</v>
      </c>
      <c r="D11687" s="2" t="s">
        <v>19212</v>
      </c>
      <c r="E11687" s="2" t="s">
        <v>19944</v>
      </c>
      <c r="F11687" s="2" t="s">
        <v>19979</v>
      </c>
      <c r="G11687" s="2" t="s">
        <v>19993</v>
      </c>
      <c r="H11687" s="3" t="s">
        <v>19994</v>
      </c>
      <c r="I11687" s="3" t="s">
        <v>1769</v>
      </c>
      <c r="K11687" s="26" t="s">
        <v>36</v>
      </c>
      <c r="O11687" s="7" t="s">
        <v>33714</v>
      </c>
      <c r="P11687" s="7" t="s">
        <v>33726</v>
      </c>
      <c r="Q11687" s="2" t="s">
        <v>33727</v>
      </c>
      <c r="R11687" s="2" t="s">
        <v>33729</v>
      </c>
      <c r="S11687" s="2" t="s">
        <v>33730</v>
      </c>
      <c r="T11687" s="2">
        <v>10</v>
      </c>
      <c r="U11687" s="2">
        <v>10</v>
      </c>
      <c r="V11687" s="26" t="s">
        <v>31958</v>
      </c>
      <c r="X11687" s="26">
        <v>1</v>
      </c>
    </row>
    <row r="11688" spans="1:24" ht="28.8" x14ac:dyDescent="0.3">
      <c r="A11688" t="s">
        <v>32460</v>
      </c>
      <c r="B11688" s="2" t="s">
        <v>19</v>
      </c>
      <c r="C11688" s="2" t="s">
        <v>19210</v>
      </c>
      <c r="D11688" s="2" t="s">
        <v>19212</v>
      </c>
      <c r="E11688" s="2" t="s">
        <v>19944</v>
      </c>
      <c r="F11688" s="2" t="s">
        <v>19979</v>
      </c>
      <c r="G11688" s="2" t="s">
        <v>19995</v>
      </c>
      <c r="H11688" s="3" t="s">
        <v>19996</v>
      </c>
      <c r="I11688" s="3" t="s">
        <v>1769</v>
      </c>
      <c r="K11688" s="26" t="s">
        <v>36</v>
      </c>
      <c r="O11688" s="7" t="s">
        <v>33714</v>
      </c>
      <c r="P11688" s="7" t="s">
        <v>33726</v>
      </c>
      <c r="Q11688" s="2" t="s">
        <v>33727</v>
      </c>
      <c r="R11688" s="2" t="s">
        <v>33729</v>
      </c>
      <c r="S11688" s="2" t="s">
        <v>33732</v>
      </c>
      <c r="T11688" s="2">
        <v>10</v>
      </c>
      <c r="U11688" s="2">
        <v>10</v>
      </c>
      <c r="V11688" s="26" t="s">
        <v>31958</v>
      </c>
      <c r="X11688" s="26">
        <v>1</v>
      </c>
    </row>
    <row r="11689" spans="1:24" ht="28.8" x14ac:dyDescent="0.3">
      <c r="A11689" t="s">
        <v>32460</v>
      </c>
      <c r="B11689" s="2" t="s">
        <v>19</v>
      </c>
      <c r="C11689" s="2" t="s">
        <v>19210</v>
      </c>
      <c r="D11689" s="2" t="s">
        <v>19212</v>
      </c>
      <c r="E11689" s="2" t="s">
        <v>19944</v>
      </c>
      <c r="F11689" s="2" t="s">
        <v>19979</v>
      </c>
      <c r="G11689" s="2" t="s">
        <v>19997</v>
      </c>
      <c r="H11689" s="3" t="s">
        <v>19998</v>
      </c>
      <c r="I11689" s="3" t="s">
        <v>1769</v>
      </c>
      <c r="K11689" s="26" t="s">
        <v>36</v>
      </c>
      <c r="O11689" s="7" t="s">
        <v>33714</v>
      </c>
      <c r="P11689" s="7" t="s">
        <v>33726</v>
      </c>
      <c r="Q11689" s="2" t="s">
        <v>33727</v>
      </c>
      <c r="R11689" s="2" t="s">
        <v>33729</v>
      </c>
      <c r="S11689" s="2" t="s">
        <v>33732</v>
      </c>
      <c r="T11689" s="2">
        <v>15</v>
      </c>
      <c r="U11689" s="2">
        <v>15</v>
      </c>
      <c r="V11689" s="26" t="s">
        <v>31958</v>
      </c>
      <c r="X11689" s="26">
        <v>1</v>
      </c>
    </row>
    <row r="11690" spans="1:24" ht="28.8" x14ac:dyDescent="0.3">
      <c r="A11690" t="s">
        <v>32460</v>
      </c>
      <c r="B11690" s="2" t="s">
        <v>19</v>
      </c>
      <c r="C11690" s="2" t="s">
        <v>19210</v>
      </c>
      <c r="D11690" s="2" t="s">
        <v>19212</v>
      </c>
      <c r="E11690" s="2" t="s">
        <v>19944</v>
      </c>
      <c r="F11690" s="2" t="s">
        <v>19979</v>
      </c>
      <c r="G11690" s="2" t="s">
        <v>19999</v>
      </c>
      <c r="H11690" s="3" t="s">
        <v>20000</v>
      </c>
      <c r="I11690" s="3" t="s">
        <v>1769</v>
      </c>
      <c r="K11690" s="26" t="s">
        <v>36</v>
      </c>
      <c r="O11690" s="7" t="s">
        <v>33714</v>
      </c>
      <c r="P11690" s="7" t="s">
        <v>33726</v>
      </c>
      <c r="Q11690" s="2" t="s">
        <v>33727</v>
      </c>
      <c r="R11690" s="2" t="s">
        <v>33729</v>
      </c>
      <c r="S11690" s="2" t="s">
        <v>33732</v>
      </c>
      <c r="T11690" s="2">
        <v>20</v>
      </c>
      <c r="U11690" s="2">
        <v>20</v>
      </c>
      <c r="V11690" s="26" t="s">
        <v>31958</v>
      </c>
      <c r="X11690" s="26">
        <v>1</v>
      </c>
    </row>
    <row r="11691" spans="1:24" ht="28.8" x14ac:dyDescent="0.3">
      <c r="A11691" t="s">
        <v>32460</v>
      </c>
      <c r="B11691" s="2" t="s">
        <v>19</v>
      </c>
      <c r="C11691" s="2" t="s">
        <v>19210</v>
      </c>
      <c r="D11691" s="2" t="s">
        <v>19212</v>
      </c>
      <c r="E11691" s="2" t="s">
        <v>19944</v>
      </c>
      <c r="F11691" s="2" t="s">
        <v>19979</v>
      </c>
      <c r="G11691" s="2" t="s">
        <v>20001</v>
      </c>
      <c r="H11691" s="3" t="s">
        <v>20002</v>
      </c>
      <c r="I11691" s="3" t="s">
        <v>1769</v>
      </c>
      <c r="K11691" s="26" t="s">
        <v>36</v>
      </c>
      <c r="O11691" s="7" t="s">
        <v>33714</v>
      </c>
      <c r="P11691" s="7" t="s">
        <v>33726</v>
      </c>
      <c r="Q11691" s="2" t="s">
        <v>33727</v>
      </c>
      <c r="R11691" s="2" t="s">
        <v>33729</v>
      </c>
      <c r="S11691" s="2" t="s">
        <v>33732</v>
      </c>
      <c r="T11691" s="2">
        <v>40</v>
      </c>
      <c r="U11691" s="2">
        <v>40</v>
      </c>
      <c r="V11691" s="26" t="s">
        <v>31958</v>
      </c>
      <c r="X11691" s="26">
        <v>1</v>
      </c>
    </row>
    <row r="11692" spans="1:24" ht="28.8" x14ac:dyDescent="0.3">
      <c r="A11692" t="s">
        <v>32460</v>
      </c>
      <c r="B11692" s="2" t="s">
        <v>19</v>
      </c>
      <c r="C11692" s="2" t="s">
        <v>19210</v>
      </c>
      <c r="D11692" s="2" t="s">
        <v>19212</v>
      </c>
      <c r="E11692" s="2" t="s">
        <v>19944</v>
      </c>
      <c r="F11692" s="2" t="s">
        <v>19979</v>
      </c>
      <c r="G11692" s="2" t="s">
        <v>20003</v>
      </c>
      <c r="H11692" s="6" t="s">
        <v>20004</v>
      </c>
      <c r="I11692" s="3" t="s">
        <v>8337</v>
      </c>
      <c r="J11692" s="3">
        <v>3</v>
      </c>
      <c r="K11692" s="26" t="s">
        <v>36</v>
      </c>
      <c r="O11692" s="7" t="s">
        <v>33714</v>
      </c>
      <c r="P11692" s="7" t="s">
        <v>33726</v>
      </c>
      <c r="Q11692" s="2" t="s">
        <v>33727</v>
      </c>
      <c r="R11692" s="2" t="s">
        <v>33729</v>
      </c>
      <c r="S11692" s="2" t="s">
        <v>33731</v>
      </c>
    </row>
    <row r="11693" spans="1:24" x14ac:dyDescent="0.3">
      <c r="L11693" s="163" t="s">
        <v>0</v>
      </c>
      <c r="M11693" s="163"/>
      <c r="N11693" s="163"/>
      <c r="O11693" s="163" t="s">
        <v>1</v>
      </c>
      <c r="P11693" s="163"/>
    </row>
    <row r="11694" spans="1:24" ht="43.2" x14ac:dyDescent="0.3">
      <c r="B11694" s="2" t="s">
        <v>19</v>
      </c>
      <c r="C11694" s="2" t="s">
        <v>19210</v>
      </c>
      <c r="D11694" s="2" t="s">
        <v>19212</v>
      </c>
      <c r="E11694" s="2" t="s">
        <v>19944</v>
      </c>
      <c r="F11694" s="2" t="s">
        <v>20005</v>
      </c>
      <c r="H11694" s="3" t="s">
        <v>20006</v>
      </c>
      <c r="L11694" s="35" t="s">
        <v>12</v>
      </c>
      <c r="M11694" s="35" t="s">
        <v>13</v>
      </c>
      <c r="N11694" s="35" t="s">
        <v>14</v>
      </c>
      <c r="O11694" s="35" t="s">
        <v>32311</v>
      </c>
      <c r="P11694" s="35" t="s">
        <v>31195</v>
      </c>
    </row>
    <row r="11695" spans="1:24" x14ac:dyDescent="0.3">
      <c r="A11695" t="s">
        <v>32460</v>
      </c>
      <c r="B11695" s="2" t="s">
        <v>19</v>
      </c>
      <c r="C11695" s="2" t="s">
        <v>19210</v>
      </c>
      <c r="D11695" s="2" t="s">
        <v>19212</v>
      </c>
      <c r="E11695" s="2" t="s">
        <v>19944</v>
      </c>
      <c r="F11695" s="2" t="s">
        <v>20005</v>
      </c>
      <c r="G11695" s="2" t="s">
        <v>20007</v>
      </c>
      <c r="H11695" s="6" t="s">
        <v>20008</v>
      </c>
      <c r="I11695" s="3" t="s">
        <v>8337</v>
      </c>
      <c r="J11695" s="3">
        <v>13</v>
      </c>
      <c r="K11695" s="26" t="s">
        <v>36</v>
      </c>
    </row>
    <row r="11696" spans="1:24" x14ac:dyDescent="0.3">
      <c r="L11696" s="163" t="s">
        <v>0</v>
      </c>
      <c r="M11696" s="163"/>
      <c r="N11696" s="163"/>
      <c r="O11696" s="163" t="s">
        <v>1</v>
      </c>
      <c r="P11696" s="163"/>
      <c r="Q11696" s="163"/>
    </row>
    <row r="11697" spans="1:22" ht="43.2" x14ac:dyDescent="0.3">
      <c r="B11697" s="2" t="s">
        <v>19</v>
      </c>
      <c r="C11697" s="2" t="s">
        <v>19210</v>
      </c>
      <c r="D11697" s="2" t="s">
        <v>19212</v>
      </c>
      <c r="E11697" s="2" t="s">
        <v>19944</v>
      </c>
      <c r="F11697" s="2" t="s">
        <v>20009</v>
      </c>
      <c r="H11697" s="3" t="s">
        <v>20010</v>
      </c>
      <c r="L11697" s="35" t="s">
        <v>12</v>
      </c>
      <c r="M11697" s="35" t="s">
        <v>13</v>
      </c>
      <c r="N11697" s="35" t="s">
        <v>14</v>
      </c>
      <c r="O11697" s="35" t="s">
        <v>32311</v>
      </c>
      <c r="P11697" s="35" t="s">
        <v>31198</v>
      </c>
      <c r="Q11697" s="105" t="s">
        <v>33082</v>
      </c>
    </row>
    <row r="11698" spans="1:22" ht="28.8" x14ac:dyDescent="0.3">
      <c r="A11698" t="s">
        <v>32460</v>
      </c>
      <c r="B11698" s="2" t="s">
        <v>19</v>
      </c>
      <c r="C11698" s="2" t="s">
        <v>19210</v>
      </c>
      <c r="D11698" s="2" t="s">
        <v>19212</v>
      </c>
      <c r="E11698" s="2" t="s">
        <v>19944</v>
      </c>
      <c r="F11698" s="2" t="s">
        <v>20009</v>
      </c>
      <c r="G11698" s="2" t="s">
        <v>20011</v>
      </c>
      <c r="H11698" s="6" t="s">
        <v>20012</v>
      </c>
      <c r="I11698" s="3" t="s">
        <v>8337</v>
      </c>
      <c r="J11698" s="3">
        <v>144</v>
      </c>
      <c r="K11698" s="26" t="s">
        <v>36</v>
      </c>
      <c r="O11698" s="7" t="s">
        <v>33734</v>
      </c>
      <c r="P11698" s="7" t="s">
        <v>33735</v>
      </c>
      <c r="Q11698" s="2" t="s">
        <v>33736</v>
      </c>
    </row>
    <row r="11699" spans="1:22" ht="28.8" x14ac:dyDescent="0.3">
      <c r="A11699" t="s">
        <v>32460</v>
      </c>
      <c r="B11699" s="2" t="s">
        <v>19</v>
      </c>
      <c r="C11699" s="2" t="s">
        <v>19210</v>
      </c>
      <c r="D11699" s="2" t="s">
        <v>19212</v>
      </c>
      <c r="E11699" s="2" t="s">
        <v>19944</v>
      </c>
      <c r="F11699" s="2" t="s">
        <v>20009</v>
      </c>
      <c r="G11699" s="2" t="s">
        <v>20013</v>
      </c>
      <c r="H11699" s="6" t="s">
        <v>20014</v>
      </c>
      <c r="I11699" s="3" t="s">
        <v>8337</v>
      </c>
      <c r="J11699" s="3">
        <v>7</v>
      </c>
      <c r="K11699" s="26" t="s">
        <v>36</v>
      </c>
      <c r="O11699" s="7" t="s">
        <v>33734</v>
      </c>
      <c r="P11699" s="7" t="s">
        <v>33735</v>
      </c>
      <c r="Q11699" s="2" t="s">
        <v>33737</v>
      </c>
    </row>
    <row r="11700" spans="1:22" x14ac:dyDescent="0.3">
      <c r="L11700" s="163" t="s">
        <v>0</v>
      </c>
      <c r="M11700" s="163"/>
      <c r="N11700" s="163"/>
      <c r="O11700" s="163" t="s">
        <v>1</v>
      </c>
      <c r="P11700" s="163"/>
      <c r="Q11700" s="163"/>
    </row>
    <row r="11701" spans="1:22" ht="43.2" x14ac:dyDescent="0.3">
      <c r="B11701" s="2" t="s">
        <v>19</v>
      </c>
      <c r="C11701" s="2" t="s">
        <v>19210</v>
      </c>
      <c r="D11701" s="2" t="s">
        <v>19212</v>
      </c>
      <c r="E11701" s="2" t="s">
        <v>19944</v>
      </c>
      <c r="F11701" s="2" t="s">
        <v>20015</v>
      </c>
      <c r="H11701" s="3" t="s">
        <v>20016</v>
      </c>
      <c r="L11701" s="35" t="s">
        <v>12</v>
      </c>
      <c r="M11701" s="35" t="s">
        <v>13</v>
      </c>
      <c r="N11701" s="35" t="s">
        <v>14</v>
      </c>
      <c r="O11701" s="35" t="s">
        <v>32311</v>
      </c>
      <c r="P11701" s="35" t="s">
        <v>31195</v>
      </c>
      <c r="Q11701" s="105" t="s">
        <v>31198</v>
      </c>
    </row>
    <row r="11702" spans="1:22" ht="28.8" x14ac:dyDescent="0.3">
      <c r="A11702" t="s">
        <v>32460</v>
      </c>
      <c r="B11702" s="2" t="s">
        <v>19</v>
      </c>
      <c r="C11702" s="2" t="s">
        <v>19210</v>
      </c>
      <c r="D11702" s="2" t="s">
        <v>19212</v>
      </c>
      <c r="E11702" s="2" t="s">
        <v>19944</v>
      </c>
      <c r="F11702" s="2" t="s">
        <v>20015</v>
      </c>
      <c r="G11702" s="2" t="s">
        <v>20017</v>
      </c>
      <c r="H11702" s="6" t="s">
        <v>20018</v>
      </c>
      <c r="I11702" s="3" t="s">
        <v>8337</v>
      </c>
      <c r="J11702" s="3">
        <v>1</v>
      </c>
      <c r="K11702" s="26" t="s">
        <v>36</v>
      </c>
      <c r="O11702" s="7" t="s">
        <v>33714</v>
      </c>
      <c r="P11702" s="7" t="s">
        <v>33738</v>
      </c>
      <c r="Q11702" s="2" t="s">
        <v>33732</v>
      </c>
    </row>
    <row r="11703" spans="1:22" ht="28.8" x14ac:dyDescent="0.3">
      <c r="A11703" t="s">
        <v>32460</v>
      </c>
      <c r="B11703" s="2" t="s">
        <v>19</v>
      </c>
      <c r="C11703" s="2" t="s">
        <v>19210</v>
      </c>
      <c r="D11703" s="2" t="s">
        <v>19212</v>
      </c>
      <c r="E11703" s="2" t="s">
        <v>19944</v>
      </c>
      <c r="F11703" s="2" t="s">
        <v>20015</v>
      </c>
      <c r="G11703" s="2" t="s">
        <v>20019</v>
      </c>
      <c r="H11703" s="6" t="s">
        <v>20020</v>
      </c>
      <c r="I11703" s="3" t="s">
        <v>8337</v>
      </c>
      <c r="K11703" s="26" t="s">
        <v>36</v>
      </c>
      <c r="O11703" s="7" t="s">
        <v>33714</v>
      </c>
      <c r="P11703" s="7" t="s">
        <v>33738</v>
      </c>
      <c r="Q11703" s="2" t="s">
        <v>33713</v>
      </c>
    </row>
    <row r="11704" spans="1:22" x14ac:dyDescent="0.3">
      <c r="L11704" s="163" t="s">
        <v>0</v>
      </c>
      <c r="M11704" s="163"/>
      <c r="N11704" s="163"/>
      <c r="O11704" s="163" t="s">
        <v>1</v>
      </c>
      <c r="P11704" s="163"/>
      <c r="Q11704" s="163"/>
      <c r="R11704" s="165" t="s">
        <v>31230</v>
      </c>
      <c r="S11704" s="166"/>
      <c r="T11704" s="166"/>
      <c r="U11704" s="166"/>
      <c r="V11704" s="175"/>
    </row>
    <row r="11705" spans="1:22" ht="43.2" x14ac:dyDescent="0.3">
      <c r="B11705" s="2" t="s">
        <v>19</v>
      </c>
      <c r="C11705" s="2" t="s">
        <v>19210</v>
      </c>
      <c r="D11705" s="2" t="s">
        <v>19212</v>
      </c>
      <c r="E11705" s="2" t="s">
        <v>19944</v>
      </c>
      <c r="F11705" s="2" t="s">
        <v>20021</v>
      </c>
      <c r="H11705" s="3" t="s">
        <v>20022</v>
      </c>
      <c r="L11705" s="35" t="s">
        <v>12</v>
      </c>
      <c r="M11705" s="35" t="s">
        <v>13</v>
      </c>
      <c r="N11705" s="35" t="s">
        <v>14</v>
      </c>
      <c r="O11705" s="35" t="s">
        <v>32311</v>
      </c>
      <c r="P11705" s="35" t="s">
        <v>31196</v>
      </c>
      <c r="Q11705" s="105" t="s">
        <v>33082</v>
      </c>
      <c r="R11705" s="50" t="s">
        <v>32319</v>
      </c>
      <c r="S11705" s="51" t="s">
        <v>32320</v>
      </c>
      <c r="T11705" s="51" t="s">
        <v>17</v>
      </c>
      <c r="U11705" s="51" t="s">
        <v>18</v>
      </c>
      <c r="V11705" s="51" t="s">
        <v>31184</v>
      </c>
    </row>
    <row r="11706" spans="1:22" x14ac:dyDescent="0.3">
      <c r="A11706" t="s">
        <v>32460</v>
      </c>
      <c r="B11706" s="2" t="s">
        <v>19</v>
      </c>
      <c r="C11706" s="2" t="s">
        <v>19210</v>
      </c>
      <c r="D11706" s="2" t="s">
        <v>19212</v>
      </c>
      <c r="E11706" s="2" t="s">
        <v>19944</v>
      </c>
      <c r="F11706" s="2" t="s">
        <v>20021</v>
      </c>
      <c r="G11706" s="2" t="s">
        <v>20023</v>
      </c>
      <c r="H11706" s="3" t="s">
        <v>20024</v>
      </c>
      <c r="I11706" s="3" t="s">
        <v>19950</v>
      </c>
      <c r="J11706" s="3">
        <v>51</v>
      </c>
      <c r="K11706" s="26" t="s">
        <v>36</v>
      </c>
      <c r="L11706" s="7" t="s">
        <v>31232</v>
      </c>
      <c r="O11706" s="7" t="s">
        <v>33734</v>
      </c>
      <c r="P11706" s="7" t="s">
        <v>33739</v>
      </c>
      <c r="Q11706" s="2" t="s">
        <v>33740</v>
      </c>
      <c r="R11706" s="2">
        <v>3</v>
      </c>
      <c r="S11706" s="2">
        <v>3</v>
      </c>
      <c r="T11706" s="2" t="s">
        <v>31186</v>
      </c>
      <c r="V11706" s="26">
        <v>1</v>
      </c>
    </row>
    <row r="11707" spans="1:22" x14ac:dyDescent="0.3">
      <c r="A11707" t="s">
        <v>32460</v>
      </c>
      <c r="B11707" s="2" t="s">
        <v>19</v>
      </c>
      <c r="C11707" s="2" t="s">
        <v>19210</v>
      </c>
      <c r="D11707" s="2" t="s">
        <v>19212</v>
      </c>
      <c r="E11707" s="2" t="s">
        <v>19944</v>
      </c>
      <c r="F11707" s="2" t="s">
        <v>20021</v>
      </c>
      <c r="G11707" s="2" t="s">
        <v>20025</v>
      </c>
      <c r="H11707" s="3" t="s">
        <v>20026</v>
      </c>
      <c r="I11707" s="3" t="s">
        <v>19950</v>
      </c>
      <c r="K11707" s="26" t="s">
        <v>36</v>
      </c>
      <c r="L11707" s="7" t="s">
        <v>31233</v>
      </c>
      <c r="M11707" s="7" t="s">
        <v>20023</v>
      </c>
    </row>
    <row r="11708" spans="1:22" x14ac:dyDescent="0.3">
      <c r="L11708" s="163" t="s">
        <v>0</v>
      </c>
      <c r="M11708" s="163"/>
      <c r="N11708" s="163"/>
      <c r="O11708" s="163" t="s">
        <v>1</v>
      </c>
      <c r="P11708" s="163"/>
    </row>
    <row r="11709" spans="1:22" ht="43.2" x14ac:dyDescent="0.3">
      <c r="B11709" s="2" t="s">
        <v>19</v>
      </c>
      <c r="C11709" s="2" t="s">
        <v>19210</v>
      </c>
      <c r="D11709" s="2" t="s">
        <v>19212</v>
      </c>
      <c r="E11709" s="2" t="s">
        <v>19944</v>
      </c>
      <c r="F11709" s="2" t="s">
        <v>20027</v>
      </c>
      <c r="H11709" s="3" t="s">
        <v>20028</v>
      </c>
      <c r="L11709" s="35" t="s">
        <v>12</v>
      </c>
      <c r="M11709" s="35" t="s">
        <v>13</v>
      </c>
      <c r="N11709" s="35" t="s">
        <v>14</v>
      </c>
      <c r="O11709" s="35" t="s">
        <v>32311</v>
      </c>
      <c r="P11709" s="35" t="s">
        <v>31195</v>
      </c>
    </row>
    <row r="11710" spans="1:22" x14ac:dyDescent="0.3">
      <c r="L11710" s="163" t="s">
        <v>0</v>
      </c>
      <c r="M11710" s="163"/>
      <c r="N11710" s="163"/>
      <c r="O11710" s="163" t="s">
        <v>1</v>
      </c>
      <c r="P11710" s="163"/>
    </row>
    <row r="11711" spans="1:22" ht="43.2" x14ac:dyDescent="0.3">
      <c r="B11711" s="2" t="s">
        <v>19</v>
      </c>
      <c r="C11711" s="2" t="s">
        <v>19210</v>
      </c>
      <c r="D11711" s="2" t="s">
        <v>19212</v>
      </c>
      <c r="E11711" s="2" t="s">
        <v>19944</v>
      </c>
      <c r="F11711" s="2" t="s">
        <v>20029</v>
      </c>
      <c r="H11711" s="3" t="s">
        <v>20030</v>
      </c>
      <c r="L11711" s="35" t="s">
        <v>12</v>
      </c>
      <c r="M11711" s="35" t="s">
        <v>13</v>
      </c>
      <c r="N11711" s="35" t="s">
        <v>14</v>
      </c>
      <c r="O11711" s="35" t="s">
        <v>32311</v>
      </c>
      <c r="P11711" s="35" t="s">
        <v>31195</v>
      </c>
    </row>
    <row r="11712" spans="1:22" ht="28.8" x14ac:dyDescent="0.3">
      <c r="A11712" t="s">
        <v>32460</v>
      </c>
      <c r="B11712" s="2" t="s">
        <v>19</v>
      </c>
      <c r="C11712" s="2" t="s">
        <v>19210</v>
      </c>
      <c r="D11712" s="2" t="s">
        <v>19212</v>
      </c>
      <c r="E11712" s="2" t="s">
        <v>19944</v>
      </c>
      <c r="F11712" s="2" t="s">
        <v>20029</v>
      </c>
      <c r="G11712" s="2" t="s">
        <v>20031</v>
      </c>
      <c r="H11712" s="3" t="s">
        <v>20032</v>
      </c>
      <c r="I11712" s="3" t="s">
        <v>19950</v>
      </c>
      <c r="J11712" s="3">
        <v>8</v>
      </c>
      <c r="K11712" s="26" t="s">
        <v>36</v>
      </c>
      <c r="L11712" s="7" t="s">
        <v>31233</v>
      </c>
      <c r="M11712" s="7" t="s">
        <v>33741</v>
      </c>
    </row>
    <row r="11713" spans="1:16" ht="28.8" x14ac:dyDescent="0.3">
      <c r="A11713" t="s">
        <v>32460</v>
      </c>
      <c r="B11713" s="2" t="s">
        <v>19</v>
      </c>
      <c r="C11713" s="2" t="s">
        <v>19210</v>
      </c>
      <c r="D11713" s="2" t="s">
        <v>19212</v>
      </c>
      <c r="E11713" s="2" t="s">
        <v>19944</v>
      </c>
      <c r="F11713" s="2" t="s">
        <v>20029</v>
      </c>
      <c r="G11713" s="2" t="s">
        <v>20033</v>
      </c>
      <c r="H11713" s="3" t="s">
        <v>20034</v>
      </c>
      <c r="I11713" s="3" t="s">
        <v>19950</v>
      </c>
      <c r="K11713" s="26" t="s">
        <v>36</v>
      </c>
      <c r="L11713" s="7" t="s">
        <v>31233</v>
      </c>
      <c r="M11713" s="7" t="s">
        <v>33742</v>
      </c>
    </row>
    <row r="11714" spans="1:16" x14ac:dyDescent="0.3">
      <c r="L11714" s="163" t="s">
        <v>0</v>
      </c>
      <c r="M11714" s="163"/>
      <c r="N11714" s="163"/>
      <c r="O11714" s="163" t="s">
        <v>1</v>
      </c>
      <c r="P11714" s="163"/>
    </row>
    <row r="11715" spans="1:16" ht="43.2" x14ac:dyDescent="0.3">
      <c r="B11715" s="2" t="s">
        <v>19</v>
      </c>
      <c r="C11715" s="2" t="s">
        <v>19210</v>
      </c>
      <c r="D11715" s="2" t="s">
        <v>19212</v>
      </c>
      <c r="E11715" s="2" t="s">
        <v>19944</v>
      </c>
      <c r="F11715" s="2" t="s">
        <v>20035</v>
      </c>
      <c r="H11715" s="3" t="s">
        <v>20036</v>
      </c>
      <c r="L11715" s="35" t="s">
        <v>12</v>
      </c>
      <c r="M11715" s="35" t="s">
        <v>13</v>
      </c>
      <c r="N11715" s="35" t="s">
        <v>14</v>
      </c>
      <c r="O11715" s="35" t="s">
        <v>32311</v>
      </c>
      <c r="P11715" s="35" t="s">
        <v>31195</v>
      </c>
    </row>
    <row r="11716" spans="1:16" x14ac:dyDescent="0.3">
      <c r="A11716" t="s">
        <v>32460</v>
      </c>
      <c r="B11716" s="2" t="s">
        <v>19</v>
      </c>
      <c r="C11716" s="2" t="s">
        <v>19210</v>
      </c>
      <c r="D11716" s="2" t="s">
        <v>19212</v>
      </c>
      <c r="E11716" s="2" t="s">
        <v>19944</v>
      </c>
      <c r="F11716" s="2" t="s">
        <v>20035</v>
      </c>
      <c r="G11716" s="2" t="s">
        <v>20037</v>
      </c>
      <c r="H11716" s="3" t="s">
        <v>20038</v>
      </c>
      <c r="I11716" s="3" t="s">
        <v>8337</v>
      </c>
      <c r="J11716" s="3">
        <v>5</v>
      </c>
      <c r="K11716" s="26" t="s">
        <v>36</v>
      </c>
    </row>
    <row r="11717" spans="1:16" x14ac:dyDescent="0.3">
      <c r="L11717" s="163" t="s">
        <v>0</v>
      </c>
      <c r="M11717" s="163"/>
      <c r="N11717" s="163"/>
      <c r="O11717" s="163" t="s">
        <v>1</v>
      </c>
      <c r="P11717" s="163"/>
    </row>
    <row r="11718" spans="1:16" ht="43.2" x14ac:dyDescent="0.3">
      <c r="B11718" s="2" t="s">
        <v>19</v>
      </c>
      <c r="C11718" s="2" t="s">
        <v>19210</v>
      </c>
      <c r="D11718" s="2" t="s">
        <v>19212</v>
      </c>
      <c r="E11718" s="2" t="s">
        <v>19944</v>
      </c>
      <c r="F11718" s="2" t="s">
        <v>20039</v>
      </c>
      <c r="H11718" s="3" t="s">
        <v>20040</v>
      </c>
      <c r="L11718" s="35" t="s">
        <v>12</v>
      </c>
      <c r="M11718" s="35" t="s">
        <v>13</v>
      </c>
      <c r="N11718" s="35" t="s">
        <v>14</v>
      </c>
      <c r="O11718" s="35" t="s">
        <v>32311</v>
      </c>
      <c r="P11718" s="35" t="s">
        <v>31195</v>
      </c>
    </row>
    <row r="11719" spans="1:16" x14ac:dyDescent="0.3">
      <c r="A11719" t="s">
        <v>32460</v>
      </c>
      <c r="B11719" s="2" t="s">
        <v>19</v>
      </c>
      <c r="C11719" s="2" t="s">
        <v>19210</v>
      </c>
      <c r="D11719" s="2" t="s">
        <v>19212</v>
      </c>
      <c r="E11719" s="2" t="s">
        <v>19944</v>
      </c>
      <c r="F11719" s="2" t="s">
        <v>20039</v>
      </c>
      <c r="G11719" s="2" t="s">
        <v>20041</v>
      </c>
      <c r="H11719" s="3" t="s">
        <v>20042</v>
      </c>
      <c r="I11719" s="3" t="s">
        <v>8337</v>
      </c>
      <c r="J11719" s="3">
        <v>8</v>
      </c>
      <c r="K11719" s="26" t="s">
        <v>36</v>
      </c>
    </row>
    <row r="11720" spans="1:16" x14ac:dyDescent="0.3">
      <c r="L11720" s="163" t="s">
        <v>0</v>
      </c>
      <c r="M11720" s="163"/>
      <c r="N11720" s="163"/>
      <c r="O11720" s="163" t="s">
        <v>1</v>
      </c>
      <c r="P11720" s="163"/>
    </row>
    <row r="11721" spans="1:16" ht="43.2" x14ac:dyDescent="0.3">
      <c r="B11721" s="2" t="s">
        <v>19</v>
      </c>
      <c r="C11721" s="2" t="s">
        <v>19210</v>
      </c>
      <c r="D11721" s="2" t="s">
        <v>19212</v>
      </c>
      <c r="E11721" s="2" t="s">
        <v>19944</v>
      </c>
      <c r="F11721" s="2" t="s">
        <v>20043</v>
      </c>
      <c r="H11721" s="3" t="s">
        <v>20044</v>
      </c>
      <c r="L11721" s="35" t="s">
        <v>12</v>
      </c>
      <c r="M11721" s="35" t="s">
        <v>13</v>
      </c>
      <c r="N11721" s="35" t="s">
        <v>14</v>
      </c>
      <c r="O11721" s="35" t="s">
        <v>32311</v>
      </c>
      <c r="P11721" s="35" t="s">
        <v>31197</v>
      </c>
    </row>
    <row r="11722" spans="1:16" ht="57.6" x14ac:dyDescent="0.3">
      <c r="A11722" t="s">
        <v>32460</v>
      </c>
      <c r="B11722" s="2" t="s">
        <v>19</v>
      </c>
      <c r="C11722" s="2" t="s">
        <v>19210</v>
      </c>
      <c r="D11722" s="2" t="s">
        <v>19212</v>
      </c>
      <c r="E11722" s="2" t="s">
        <v>19944</v>
      </c>
      <c r="F11722" s="2" t="s">
        <v>20043</v>
      </c>
      <c r="G11722" s="2" t="s">
        <v>20045</v>
      </c>
      <c r="H11722" s="6" t="s">
        <v>20046</v>
      </c>
      <c r="I11722" s="3" t="s">
        <v>8337</v>
      </c>
      <c r="J11722" s="3">
        <v>20</v>
      </c>
      <c r="K11722" s="26" t="s">
        <v>36</v>
      </c>
      <c r="O11722" s="7" t="s">
        <v>33743</v>
      </c>
      <c r="P11722" s="7" t="s">
        <v>33744</v>
      </c>
    </row>
    <row r="11723" spans="1:16" ht="86.4" x14ac:dyDescent="0.3">
      <c r="A11723" t="s">
        <v>32460</v>
      </c>
      <c r="B11723" s="2" t="s">
        <v>19</v>
      </c>
      <c r="C11723" s="2" t="s">
        <v>19210</v>
      </c>
      <c r="D11723" s="2" t="s">
        <v>19212</v>
      </c>
      <c r="E11723" s="2" t="s">
        <v>19944</v>
      </c>
      <c r="F11723" s="2" t="s">
        <v>20043</v>
      </c>
      <c r="G11723" s="2" t="s">
        <v>20047</v>
      </c>
      <c r="H11723" s="6" t="s">
        <v>20048</v>
      </c>
      <c r="I11723" s="3" t="s">
        <v>8337</v>
      </c>
      <c r="J11723" s="3">
        <v>7</v>
      </c>
      <c r="K11723" s="26" t="s">
        <v>36</v>
      </c>
      <c r="O11723" s="7" t="s">
        <v>33743</v>
      </c>
      <c r="P11723" s="7" t="s">
        <v>33745</v>
      </c>
    </row>
    <row r="11724" spans="1:16" ht="43.2" x14ac:dyDescent="0.3">
      <c r="A11724" t="s">
        <v>32460</v>
      </c>
      <c r="B11724" s="2" t="s">
        <v>19</v>
      </c>
      <c r="C11724" s="2" t="s">
        <v>19210</v>
      </c>
      <c r="D11724" s="2" t="s">
        <v>19212</v>
      </c>
      <c r="E11724" s="2" t="s">
        <v>19944</v>
      </c>
      <c r="F11724" s="2" t="s">
        <v>20043</v>
      </c>
      <c r="G11724" s="2" t="s">
        <v>20049</v>
      </c>
      <c r="H11724" s="6" t="s">
        <v>20050</v>
      </c>
      <c r="I11724" s="3" t="s">
        <v>8337</v>
      </c>
      <c r="J11724" s="3">
        <v>1</v>
      </c>
      <c r="K11724" s="26" t="s">
        <v>36</v>
      </c>
      <c r="O11724" s="7" t="s">
        <v>33743</v>
      </c>
      <c r="P11724" s="7" t="s">
        <v>33746</v>
      </c>
    </row>
    <row r="11725" spans="1:16" x14ac:dyDescent="0.3">
      <c r="L11725" s="163" t="s">
        <v>0</v>
      </c>
      <c r="M11725" s="163"/>
      <c r="N11725" s="163"/>
      <c r="O11725" s="163" t="s">
        <v>1</v>
      </c>
      <c r="P11725" s="163"/>
    </row>
    <row r="11726" spans="1:16" ht="43.2" x14ac:dyDescent="0.3">
      <c r="B11726" s="2" t="s">
        <v>19</v>
      </c>
      <c r="C11726" s="2" t="s">
        <v>19210</v>
      </c>
      <c r="D11726" s="2" t="s">
        <v>19212</v>
      </c>
      <c r="E11726" s="2" t="s">
        <v>19944</v>
      </c>
      <c r="F11726" s="2" t="s">
        <v>20051</v>
      </c>
      <c r="H11726" s="3" t="s">
        <v>20052</v>
      </c>
      <c r="L11726" s="35" t="s">
        <v>12</v>
      </c>
      <c r="M11726" s="35" t="s">
        <v>13</v>
      </c>
      <c r="N11726" s="35" t="s">
        <v>14</v>
      </c>
      <c r="O11726" s="35" t="s">
        <v>32311</v>
      </c>
      <c r="P11726" s="35" t="s">
        <v>31198</v>
      </c>
    </row>
    <row r="11727" spans="1:16" x14ac:dyDescent="0.3">
      <c r="A11727" t="s">
        <v>32460</v>
      </c>
      <c r="B11727" s="2" t="s">
        <v>19</v>
      </c>
      <c r="C11727" s="2" t="s">
        <v>19210</v>
      </c>
      <c r="D11727" s="2" t="s">
        <v>19212</v>
      </c>
      <c r="E11727" s="2" t="s">
        <v>19944</v>
      </c>
      <c r="F11727" s="2" t="s">
        <v>20051</v>
      </c>
      <c r="G11727" s="2" t="s">
        <v>20053</v>
      </c>
      <c r="H11727" s="6" t="s">
        <v>20054</v>
      </c>
      <c r="I11727" s="3" t="s">
        <v>862</v>
      </c>
      <c r="J11727" s="3">
        <v>55</v>
      </c>
      <c r="K11727" s="26" t="s">
        <v>36</v>
      </c>
      <c r="O11727" s="7" t="s">
        <v>33747</v>
      </c>
      <c r="P11727" s="7" t="s">
        <v>33748</v>
      </c>
    </row>
    <row r="11728" spans="1:16" ht="57.6" x14ac:dyDescent="0.3">
      <c r="A11728" t="s">
        <v>32460</v>
      </c>
      <c r="B11728" s="2" t="s">
        <v>19</v>
      </c>
      <c r="C11728" s="2" t="s">
        <v>19210</v>
      </c>
      <c r="D11728" s="2" t="s">
        <v>19212</v>
      </c>
      <c r="E11728" s="2" t="s">
        <v>19944</v>
      </c>
      <c r="F11728" s="2" t="s">
        <v>20051</v>
      </c>
      <c r="G11728" s="2" t="s">
        <v>20055</v>
      </c>
      <c r="H11728" s="6" t="s">
        <v>20056</v>
      </c>
      <c r="I11728" s="3" t="s">
        <v>20057</v>
      </c>
      <c r="J11728" s="3">
        <v>81</v>
      </c>
      <c r="K11728" s="26" t="s">
        <v>36</v>
      </c>
      <c r="O11728" s="7" t="s">
        <v>33749</v>
      </c>
      <c r="P11728" s="7" t="s">
        <v>33750</v>
      </c>
    </row>
    <row r="11729" spans="1:24" ht="57.6" x14ac:dyDescent="0.3">
      <c r="A11729" t="s">
        <v>32460</v>
      </c>
      <c r="B11729" s="2" t="s">
        <v>19</v>
      </c>
      <c r="C11729" s="2" t="s">
        <v>19210</v>
      </c>
      <c r="D11729" s="2" t="s">
        <v>19212</v>
      </c>
      <c r="E11729" s="2" t="s">
        <v>19944</v>
      </c>
      <c r="F11729" s="2" t="s">
        <v>20051</v>
      </c>
      <c r="G11729" s="2" t="s">
        <v>20058</v>
      </c>
      <c r="H11729" s="6" t="s">
        <v>20059</v>
      </c>
      <c r="I11729" s="3" t="s">
        <v>20057</v>
      </c>
      <c r="J11729" s="3">
        <v>41</v>
      </c>
      <c r="K11729" s="26" t="s">
        <v>36</v>
      </c>
      <c r="O11729" s="7" t="s">
        <v>33749</v>
      </c>
      <c r="P11729" s="7" t="s">
        <v>33751</v>
      </c>
    </row>
    <row r="11730" spans="1:24" x14ac:dyDescent="0.3">
      <c r="L11730" s="163" t="s">
        <v>0</v>
      </c>
      <c r="M11730" s="163"/>
      <c r="N11730" s="163"/>
      <c r="O11730" s="163" t="s">
        <v>1</v>
      </c>
      <c r="P11730" s="163"/>
      <c r="Q11730" s="163"/>
      <c r="R11730" s="163"/>
      <c r="S11730" s="165" t="s">
        <v>31185</v>
      </c>
      <c r="T11730" s="166"/>
      <c r="U11730" s="166"/>
      <c r="V11730" s="166"/>
      <c r="W11730" s="175"/>
    </row>
    <row r="11731" spans="1:24" ht="43.2" x14ac:dyDescent="0.3">
      <c r="B11731" s="2" t="s">
        <v>19</v>
      </c>
      <c r="C11731" s="2" t="s">
        <v>19210</v>
      </c>
      <c r="D11731" s="2" t="s">
        <v>19212</v>
      </c>
      <c r="E11731" s="2" t="s">
        <v>19944</v>
      </c>
      <c r="F11731" s="2" t="s">
        <v>20060</v>
      </c>
      <c r="H11731" s="3" t="s">
        <v>20061</v>
      </c>
      <c r="L11731" s="35" t="s">
        <v>12</v>
      </c>
      <c r="M11731" s="35" t="s">
        <v>13</v>
      </c>
      <c r="N11731" s="35" t="s">
        <v>14</v>
      </c>
      <c r="O11731" s="35" t="s">
        <v>32311</v>
      </c>
      <c r="P11731" s="35" t="s">
        <v>31195</v>
      </c>
      <c r="Q11731" s="105" t="s">
        <v>31198</v>
      </c>
      <c r="R11731" s="105" t="s">
        <v>31197</v>
      </c>
      <c r="S11731" s="50" t="s">
        <v>32319</v>
      </c>
      <c r="T11731" s="51" t="s">
        <v>32320</v>
      </c>
      <c r="U11731" s="51" t="s">
        <v>17</v>
      </c>
      <c r="V11731" s="51" t="s">
        <v>18</v>
      </c>
      <c r="W11731" s="51" t="s">
        <v>31184</v>
      </c>
    </row>
    <row r="11732" spans="1:24" x14ac:dyDescent="0.3">
      <c r="A11732" t="s">
        <v>32460</v>
      </c>
      <c r="B11732" s="2" t="s">
        <v>19</v>
      </c>
      <c r="C11732" s="2" t="s">
        <v>19210</v>
      </c>
      <c r="D11732" s="2" t="s">
        <v>19212</v>
      </c>
      <c r="E11732" s="2" t="s">
        <v>19944</v>
      </c>
      <c r="F11732" s="2" t="s">
        <v>20060</v>
      </c>
      <c r="G11732" s="2" t="s">
        <v>20062</v>
      </c>
      <c r="H11732" s="3" t="s">
        <v>20063</v>
      </c>
      <c r="I11732" s="3" t="s">
        <v>1758</v>
      </c>
      <c r="J11732" s="3">
        <v>71</v>
      </c>
      <c r="K11732" s="26" t="s">
        <v>36</v>
      </c>
      <c r="O11732" s="7" t="s">
        <v>33752</v>
      </c>
      <c r="P11732" s="7" t="s">
        <v>32784</v>
      </c>
      <c r="Q11732" s="2" t="s">
        <v>33753</v>
      </c>
      <c r="R11732" s="2" t="s">
        <v>33754</v>
      </c>
      <c r="S11732" s="2">
        <v>270</v>
      </c>
      <c r="T11732" s="2">
        <v>270</v>
      </c>
      <c r="U11732" s="26" t="s">
        <v>31186</v>
      </c>
      <c r="W11732" s="26">
        <v>1</v>
      </c>
    </row>
    <row r="11733" spans="1:24" x14ac:dyDescent="0.3">
      <c r="A11733" t="s">
        <v>32460</v>
      </c>
      <c r="B11733" s="2" t="s">
        <v>19</v>
      </c>
      <c r="C11733" s="2" t="s">
        <v>19210</v>
      </c>
      <c r="D11733" s="2" t="s">
        <v>19212</v>
      </c>
      <c r="E11733" s="2" t="s">
        <v>19944</v>
      </c>
      <c r="F11733" s="2" t="s">
        <v>20060</v>
      </c>
      <c r="G11733" s="2" t="s">
        <v>20064</v>
      </c>
      <c r="H11733" s="3" t="s">
        <v>20065</v>
      </c>
      <c r="I11733" s="3" t="s">
        <v>1758</v>
      </c>
      <c r="J11733" s="3">
        <v>3</v>
      </c>
      <c r="K11733" s="26" t="s">
        <v>36</v>
      </c>
      <c r="O11733" s="7" t="s">
        <v>33752</v>
      </c>
      <c r="P11733" s="7" t="s">
        <v>32784</v>
      </c>
      <c r="Q11733" s="2" t="s">
        <v>33753</v>
      </c>
      <c r="R11733" s="2" t="s">
        <v>33754</v>
      </c>
      <c r="S11733" s="2">
        <v>325</v>
      </c>
      <c r="T11733" s="2">
        <v>325</v>
      </c>
      <c r="U11733" s="26" t="s">
        <v>31186</v>
      </c>
      <c r="W11733" s="26">
        <v>1</v>
      </c>
    </row>
    <row r="11734" spans="1:24" x14ac:dyDescent="0.3">
      <c r="L11734" s="163" t="s">
        <v>0</v>
      </c>
      <c r="M11734" s="163"/>
      <c r="N11734" s="163"/>
      <c r="O11734" s="163" t="s">
        <v>1</v>
      </c>
      <c r="P11734" s="163"/>
    </row>
    <row r="11735" spans="1:24" ht="43.2" x14ac:dyDescent="0.3">
      <c r="B11735" s="2" t="s">
        <v>19</v>
      </c>
      <c r="C11735" s="2" t="s">
        <v>19210</v>
      </c>
      <c r="D11735" s="2" t="s">
        <v>19212</v>
      </c>
      <c r="E11735" s="2" t="s">
        <v>19944</v>
      </c>
      <c r="F11735" s="2" t="s">
        <v>20066</v>
      </c>
      <c r="H11735" s="3" t="s">
        <v>20067</v>
      </c>
      <c r="L11735" s="35" t="s">
        <v>12</v>
      </c>
      <c r="M11735" s="35" t="s">
        <v>13</v>
      </c>
      <c r="N11735" s="35" t="s">
        <v>14</v>
      </c>
      <c r="O11735" s="35" t="s">
        <v>32311</v>
      </c>
      <c r="P11735" s="35" t="s">
        <v>31195</v>
      </c>
    </row>
    <row r="11736" spans="1:24" x14ac:dyDescent="0.3">
      <c r="A11736" t="s">
        <v>32460</v>
      </c>
      <c r="B11736" s="2" t="s">
        <v>19</v>
      </c>
      <c r="C11736" s="2" t="s">
        <v>19210</v>
      </c>
      <c r="D11736" s="2" t="s">
        <v>19212</v>
      </c>
      <c r="E11736" s="2" t="s">
        <v>19944</v>
      </c>
      <c r="F11736" s="2" t="s">
        <v>20066</v>
      </c>
      <c r="G11736" s="2" t="s">
        <v>20068</v>
      </c>
      <c r="H11736" s="6" t="s">
        <v>20069</v>
      </c>
      <c r="I11736" s="3" t="s">
        <v>8337</v>
      </c>
      <c r="J11736" s="3">
        <v>5</v>
      </c>
      <c r="K11736" s="26" t="s">
        <v>36</v>
      </c>
    </row>
    <row r="11737" spans="1:24" x14ac:dyDescent="0.3">
      <c r="L11737" s="163" t="s">
        <v>0</v>
      </c>
      <c r="M11737" s="163"/>
      <c r="N11737" s="163"/>
      <c r="O11737" s="163" t="s">
        <v>1</v>
      </c>
      <c r="P11737" s="163"/>
    </row>
    <row r="11738" spans="1:24" ht="43.2" x14ac:dyDescent="0.3">
      <c r="B11738" s="2" t="s">
        <v>19</v>
      </c>
      <c r="C11738" s="2" t="s">
        <v>19210</v>
      </c>
      <c r="D11738" s="2" t="s">
        <v>19212</v>
      </c>
      <c r="E11738" s="2" t="s">
        <v>19944</v>
      </c>
      <c r="F11738" s="2" t="s">
        <v>20070</v>
      </c>
      <c r="H11738" s="3" t="s">
        <v>20071</v>
      </c>
      <c r="L11738" s="35" t="s">
        <v>12</v>
      </c>
      <c r="M11738" s="35" t="s">
        <v>13</v>
      </c>
      <c r="N11738" s="35" t="s">
        <v>14</v>
      </c>
      <c r="O11738" s="35" t="s">
        <v>32311</v>
      </c>
      <c r="P11738" s="35" t="s">
        <v>31195</v>
      </c>
    </row>
    <row r="11739" spans="1:24" x14ac:dyDescent="0.3">
      <c r="B11739" s="4" t="s">
        <v>19</v>
      </c>
      <c r="C11739" s="4" t="s">
        <v>19210</v>
      </c>
      <c r="D11739" s="4" t="s">
        <v>19212</v>
      </c>
      <c r="E11739" s="4" t="s">
        <v>19944</v>
      </c>
      <c r="F11739" s="4" t="s">
        <v>20070</v>
      </c>
      <c r="G11739" s="4" t="s">
        <v>20072</v>
      </c>
      <c r="H11739" s="5" t="s">
        <v>20073</v>
      </c>
      <c r="I11739" s="5" t="s">
        <v>8337</v>
      </c>
    </row>
    <row r="11740" spans="1:24" x14ac:dyDescent="0.3">
      <c r="L11740" s="163" t="s">
        <v>0</v>
      </c>
      <c r="M11740" s="163"/>
      <c r="N11740" s="163"/>
      <c r="O11740" s="163" t="s">
        <v>1</v>
      </c>
      <c r="P11740" s="163"/>
    </row>
    <row r="11741" spans="1:24" ht="43.2" x14ac:dyDescent="0.3">
      <c r="B11741" s="2" t="s">
        <v>19</v>
      </c>
      <c r="C11741" s="2" t="s">
        <v>19210</v>
      </c>
      <c r="D11741" s="2" t="s">
        <v>19212</v>
      </c>
      <c r="E11741" s="2" t="s">
        <v>19944</v>
      </c>
      <c r="F11741" s="2" t="s">
        <v>20074</v>
      </c>
      <c r="H11741" s="3" t="s">
        <v>20075</v>
      </c>
      <c r="L11741" s="35" t="s">
        <v>12</v>
      </c>
      <c r="M11741" s="35" t="s">
        <v>13</v>
      </c>
      <c r="N11741" s="35" t="s">
        <v>14</v>
      </c>
      <c r="O11741" s="35" t="s">
        <v>32311</v>
      </c>
      <c r="P11741" s="35" t="s">
        <v>31195</v>
      </c>
    </row>
    <row r="11742" spans="1:24" x14ac:dyDescent="0.3">
      <c r="B11742" s="4" t="s">
        <v>19</v>
      </c>
      <c r="C11742" s="4" t="s">
        <v>19210</v>
      </c>
      <c r="D11742" s="4" t="s">
        <v>19212</v>
      </c>
      <c r="E11742" s="4" t="s">
        <v>19944</v>
      </c>
      <c r="F11742" s="4" t="s">
        <v>20074</v>
      </c>
      <c r="G11742" s="4" t="s">
        <v>20076</v>
      </c>
      <c r="H11742" s="5" t="s">
        <v>20077</v>
      </c>
      <c r="I11742" s="5" t="s">
        <v>8337</v>
      </c>
    </row>
    <row r="11743" spans="1:24" ht="28.8" x14ac:dyDescent="0.3">
      <c r="B11743" s="4" t="s">
        <v>19</v>
      </c>
      <c r="C11743" s="4" t="s">
        <v>19210</v>
      </c>
      <c r="D11743" s="4" t="s">
        <v>19212</v>
      </c>
      <c r="E11743" s="4" t="s">
        <v>19944</v>
      </c>
      <c r="F11743" s="4" t="s">
        <v>20074</v>
      </c>
      <c r="G11743" s="4" t="s">
        <v>20078</v>
      </c>
      <c r="H11743" s="5" t="s">
        <v>20079</v>
      </c>
      <c r="I11743" s="5" t="s">
        <v>8337</v>
      </c>
    </row>
    <row r="11744" spans="1:24" x14ac:dyDescent="0.3">
      <c r="L11744" s="163" t="s">
        <v>0</v>
      </c>
      <c r="M11744" s="163"/>
      <c r="N11744" s="163"/>
      <c r="O11744" s="163" t="s">
        <v>1</v>
      </c>
      <c r="P11744" s="163"/>
      <c r="Q11744" s="163"/>
      <c r="R11744" s="163"/>
      <c r="S11744" s="163"/>
      <c r="T11744" s="165" t="s">
        <v>31230</v>
      </c>
      <c r="U11744" s="166"/>
      <c r="V11744" s="166"/>
      <c r="W11744" s="166"/>
      <c r="X11744" s="175"/>
    </row>
    <row r="11745" spans="1:24" ht="43.2" x14ac:dyDescent="0.3">
      <c r="B11745" s="2" t="s">
        <v>19</v>
      </c>
      <c r="C11745" s="2" t="s">
        <v>19210</v>
      </c>
      <c r="D11745" s="2" t="s">
        <v>19212</v>
      </c>
      <c r="E11745" s="2" t="s">
        <v>19944</v>
      </c>
      <c r="F11745" s="2" t="s">
        <v>20080</v>
      </c>
      <c r="H11745" s="3" t="s">
        <v>20081</v>
      </c>
      <c r="L11745" s="35" t="s">
        <v>12</v>
      </c>
      <c r="M11745" s="35" t="s">
        <v>13</v>
      </c>
      <c r="N11745" s="35" t="s">
        <v>14</v>
      </c>
      <c r="O11745" s="46" t="s">
        <v>32311</v>
      </c>
      <c r="P11745" s="46" t="s">
        <v>31195</v>
      </c>
      <c r="Q11745" s="46" t="s">
        <v>31198</v>
      </c>
      <c r="R11745" s="46" t="s">
        <v>33082</v>
      </c>
      <c r="S11745" s="46" t="s">
        <v>32500</v>
      </c>
      <c r="T11745" s="50" t="s">
        <v>32319</v>
      </c>
      <c r="U11745" s="51" t="s">
        <v>32320</v>
      </c>
      <c r="V11745" s="51" t="s">
        <v>17</v>
      </c>
      <c r="W11745" s="51" t="s">
        <v>18</v>
      </c>
      <c r="X11745" s="51" t="s">
        <v>31184</v>
      </c>
    </row>
    <row r="11746" spans="1:24" ht="43.2" x14ac:dyDescent="0.3">
      <c r="A11746" t="s">
        <v>32460</v>
      </c>
      <c r="B11746" s="2" t="s">
        <v>19</v>
      </c>
      <c r="C11746" s="2" t="s">
        <v>19210</v>
      </c>
      <c r="D11746" s="2" t="s">
        <v>19212</v>
      </c>
      <c r="E11746" s="2" t="s">
        <v>19944</v>
      </c>
      <c r="F11746" s="2" t="s">
        <v>20080</v>
      </c>
      <c r="G11746" s="2" t="s">
        <v>20082</v>
      </c>
      <c r="H11746" s="3" t="s">
        <v>20083</v>
      </c>
      <c r="I11746" s="3" t="s">
        <v>8337</v>
      </c>
      <c r="J11746" s="3">
        <v>3</v>
      </c>
      <c r="K11746" s="26" t="s">
        <v>36</v>
      </c>
      <c r="O11746" s="7" t="s">
        <v>33709</v>
      </c>
      <c r="P11746" s="7" t="s">
        <v>33755</v>
      </c>
      <c r="Q11746" s="2" t="s">
        <v>33713</v>
      </c>
      <c r="R11746" s="2" t="s">
        <v>33756</v>
      </c>
      <c r="S11746" s="2" t="s">
        <v>33757</v>
      </c>
      <c r="T11746" s="2">
        <v>10</v>
      </c>
      <c r="U11746" s="2">
        <v>10</v>
      </c>
      <c r="V11746" s="26" t="s">
        <v>31186</v>
      </c>
      <c r="X11746" s="26">
        <v>1</v>
      </c>
    </row>
    <row r="11747" spans="1:24" ht="43.2" x14ac:dyDescent="0.3">
      <c r="A11747" t="s">
        <v>32460</v>
      </c>
      <c r="B11747" s="2" t="s">
        <v>19</v>
      </c>
      <c r="C11747" s="2" t="s">
        <v>19210</v>
      </c>
      <c r="D11747" s="2" t="s">
        <v>19212</v>
      </c>
      <c r="E11747" s="2" t="s">
        <v>19944</v>
      </c>
      <c r="F11747" s="2" t="s">
        <v>20080</v>
      </c>
      <c r="G11747" s="2" t="s">
        <v>20084</v>
      </c>
      <c r="H11747" s="3" t="s">
        <v>20085</v>
      </c>
      <c r="I11747" s="3" t="s">
        <v>8337</v>
      </c>
      <c r="K11747" s="26" t="s">
        <v>36</v>
      </c>
      <c r="O11747" s="7" t="s">
        <v>33709</v>
      </c>
      <c r="P11747" s="7" t="s">
        <v>33755</v>
      </c>
      <c r="Q11747" s="2" t="s">
        <v>33713</v>
      </c>
      <c r="R11747" s="2" t="s">
        <v>33756</v>
      </c>
      <c r="S11747" s="2" t="s">
        <v>33758</v>
      </c>
      <c r="T11747" s="2">
        <v>10</v>
      </c>
      <c r="U11747" s="2">
        <v>10</v>
      </c>
      <c r="V11747" s="26" t="s">
        <v>31186</v>
      </c>
      <c r="X11747" s="26">
        <v>1</v>
      </c>
    </row>
    <row r="11748" spans="1:24" x14ac:dyDescent="0.3">
      <c r="L11748" s="163" t="s">
        <v>0</v>
      </c>
      <c r="M11748" s="163"/>
      <c r="N11748" s="163"/>
      <c r="O11748" s="163" t="s">
        <v>1</v>
      </c>
      <c r="P11748" s="163"/>
    </row>
    <row r="11749" spans="1:24" ht="43.2" x14ac:dyDescent="0.3">
      <c r="B11749" s="2" t="s">
        <v>19</v>
      </c>
      <c r="C11749" s="2" t="s">
        <v>19210</v>
      </c>
      <c r="D11749" s="2" t="s">
        <v>19212</v>
      </c>
      <c r="E11749" s="2" t="s">
        <v>19944</v>
      </c>
      <c r="F11749" s="2" t="s">
        <v>20086</v>
      </c>
      <c r="H11749" s="3" t="s">
        <v>20087</v>
      </c>
      <c r="L11749" s="35" t="s">
        <v>12</v>
      </c>
      <c r="M11749" s="35" t="s">
        <v>13</v>
      </c>
      <c r="N11749" s="35" t="s">
        <v>14</v>
      </c>
      <c r="O11749" s="35" t="s">
        <v>32311</v>
      </c>
      <c r="P11749" s="35" t="s">
        <v>31195</v>
      </c>
    </row>
    <row r="11750" spans="1:24" x14ac:dyDescent="0.3">
      <c r="B11750" s="4" t="s">
        <v>19</v>
      </c>
      <c r="C11750" s="4" t="s">
        <v>19210</v>
      </c>
      <c r="D11750" s="4" t="s">
        <v>19212</v>
      </c>
      <c r="E11750" s="4" t="s">
        <v>19944</v>
      </c>
      <c r="F11750" s="4" t="s">
        <v>20086</v>
      </c>
      <c r="G11750" s="4" t="s">
        <v>20088</v>
      </c>
      <c r="H11750" s="5" t="s">
        <v>20089</v>
      </c>
      <c r="I11750" s="5" t="s">
        <v>8337</v>
      </c>
    </row>
    <row r="11751" spans="1:24" x14ac:dyDescent="0.3">
      <c r="B11751" s="2" t="s">
        <v>19</v>
      </c>
      <c r="C11751" s="2" t="s">
        <v>20090</v>
      </c>
      <c r="H11751" s="3" t="s">
        <v>20091</v>
      </c>
    </row>
    <row r="11752" spans="1:24" x14ac:dyDescent="0.3">
      <c r="B11752" s="2" t="s">
        <v>19</v>
      </c>
      <c r="C11752" s="2" t="s">
        <v>20090</v>
      </c>
      <c r="D11752" s="2" t="s">
        <v>20092</v>
      </c>
      <c r="E11752" s="2" t="s">
        <v>20093</v>
      </c>
      <c r="H11752" s="3" t="s">
        <v>20094</v>
      </c>
    </row>
    <row r="11753" spans="1:24" x14ac:dyDescent="0.3">
      <c r="L11753" s="163" t="s">
        <v>0</v>
      </c>
      <c r="M11753" s="163"/>
      <c r="N11753" s="163"/>
      <c r="O11753" s="163" t="s">
        <v>1</v>
      </c>
      <c r="P11753" s="163"/>
    </row>
    <row r="11754" spans="1:24" ht="43.2" x14ac:dyDescent="0.3">
      <c r="B11754" s="2" t="s">
        <v>19</v>
      </c>
      <c r="C11754" s="2" t="s">
        <v>20090</v>
      </c>
      <c r="D11754" s="2" t="s">
        <v>20092</v>
      </c>
      <c r="E11754" s="2" t="s">
        <v>20093</v>
      </c>
      <c r="F11754" s="2" t="s">
        <v>20095</v>
      </c>
      <c r="H11754" s="3" t="s">
        <v>20096</v>
      </c>
      <c r="L11754" s="35" t="s">
        <v>12</v>
      </c>
      <c r="M11754" s="35" t="s">
        <v>13</v>
      </c>
      <c r="N11754" s="35" t="s">
        <v>14</v>
      </c>
      <c r="O11754" s="35" t="s">
        <v>32311</v>
      </c>
      <c r="P11754" s="35" t="s">
        <v>31195</v>
      </c>
    </row>
    <row r="11755" spans="1:24" ht="28.8" x14ac:dyDescent="0.3">
      <c r="B11755" s="4" t="s">
        <v>19</v>
      </c>
      <c r="C11755" s="4" t="s">
        <v>20090</v>
      </c>
      <c r="D11755" s="4" t="s">
        <v>20092</v>
      </c>
      <c r="E11755" s="4" t="s">
        <v>20093</v>
      </c>
      <c r="F11755" s="4" t="s">
        <v>20095</v>
      </c>
      <c r="G11755" s="4" t="s">
        <v>20097</v>
      </c>
      <c r="H11755" s="5" t="s">
        <v>20098</v>
      </c>
      <c r="I11755" s="5" t="s">
        <v>20099</v>
      </c>
    </row>
    <row r="11756" spans="1:24" ht="28.8" x14ac:dyDescent="0.3">
      <c r="B11756" s="4" t="s">
        <v>19</v>
      </c>
      <c r="C11756" s="4" t="s">
        <v>20090</v>
      </c>
      <c r="D11756" s="4" t="s">
        <v>20092</v>
      </c>
      <c r="E11756" s="4" t="s">
        <v>20093</v>
      </c>
      <c r="F11756" s="4" t="s">
        <v>20095</v>
      </c>
      <c r="G11756" s="4" t="s">
        <v>20100</v>
      </c>
      <c r="H11756" s="5" t="s">
        <v>20101</v>
      </c>
      <c r="I11756" s="5" t="s">
        <v>20099</v>
      </c>
    </row>
    <row r="11757" spans="1:24" ht="28.8" x14ac:dyDescent="0.3">
      <c r="B11757" s="4" t="s">
        <v>19</v>
      </c>
      <c r="C11757" s="4" t="s">
        <v>20090</v>
      </c>
      <c r="D11757" s="4" t="s">
        <v>20092</v>
      </c>
      <c r="E11757" s="4" t="s">
        <v>20093</v>
      </c>
      <c r="F11757" s="4" t="s">
        <v>20095</v>
      </c>
      <c r="G11757" s="4" t="s">
        <v>20102</v>
      </c>
      <c r="H11757" s="5" t="s">
        <v>20103</v>
      </c>
      <c r="I11757" s="5" t="s">
        <v>20099</v>
      </c>
    </row>
    <row r="11758" spans="1:24" ht="28.8" x14ac:dyDescent="0.3">
      <c r="B11758" s="4" t="s">
        <v>19</v>
      </c>
      <c r="C11758" s="4" t="s">
        <v>20090</v>
      </c>
      <c r="D11758" s="4" t="s">
        <v>20092</v>
      </c>
      <c r="E11758" s="4" t="s">
        <v>20093</v>
      </c>
      <c r="F11758" s="4" t="s">
        <v>20095</v>
      </c>
      <c r="G11758" s="4" t="s">
        <v>20104</v>
      </c>
      <c r="H11758" s="5" t="s">
        <v>20105</v>
      </c>
      <c r="I11758" s="5" t="s">
        <v>20099</v>
      </c>
    </row>
    <row r="11759" spans="1:24" ht="28.8" x14ac:dyDescent="0.3">
      <c r="B11759" s="4" t="s">
        <v>19</v>
      </c>
      <c r="C11759" s="4" t="s">
        <v>20090</v>
      </c>
      <c r="D11759" s="4" t="s">
        <v>20092</v>
      </c>
      <c r="E11759" s="4" t="s">
        <v>20093</v>
      </c>
      <c r="F11759" s="4" t="s">
        <v>20095</v>
      </c>
      <c r="G11759" s="4" t="s">
        <v>20106</v>
      </c>
      <c r="H11759" s="5" t="s">
        <v>20107</v>
      </c>
      <c r="I11759" s="5" t="s">
        <v>20099</v>
      </c>
    </row>
    <row r="11760" spans="1:24" ht="28.8" x14ac:dyDescent="0.3">
      <c r="B11760" s="4" t="s">
        <v>19</v>
      </c>
      <c r="C11760" s="4" t="s">
        <v>20090</v>
      </c>
      <c r="D11760" s="4" t="s">
        <v>20092</v>
      </c>
      <c r="E11760" s="4" t="s">
        <v>20093</v>
      </c>
      <c r="F11760" s="4" t="s">
        <v>20095</v>
      </c>
      <c r="G11760" s="4" t="s">
        <v>20108</v>
      </c>
      <c r="H11760" s="5" t="s">
        <v>20109</v>
      </c>
      <c r="I11760" s="5" t="s">
        <v>20099</v>
      </c>
    </row>
    <row r="11761" spans="2:16" ht="28.8" x14ac:dyDescent="0.3">
      <c r="B11761" s="4" t="s">
        <v>19</v>
      </c>
      <c r="C11761" s="4" t="s">
        <v>20090</v>
      </c>
      <c r="D11761" s="4" t="s">
        <v>20092</v>
      </c>
      <c r="E11761" s="4" t="s">
        <v>20093</v>
      </c>
      <c r="F11761" s="4" t="s">
        <v>20095</v>
      </c>
      <c r="G11761" s="4" t="s">
        <v>20110</v>
      </c>
      <c r="H11761" s="5" t="s">
        <v>20111</v>
      </c>
      <c r="I11761" s="5" t="s">
        <v>20099</v>
      </c>
    </row>
    <row r="11762" spans="2:16" ht="28.8" x14ac:dyDescent="0.3">
      <c r="B11762" s="4" t="s">
        <v>19</v>
      </c>
      <c r="C11762" s="4" t="s">
        <v>20090</v>
      </c>
      <c r="D11762" s="4" t="s">
        <v>20092</v>
      </c>
      <c r="E11762" s="4" t="s">
        <v>20093</v>
      </c>
      <c r="F11762" s="4" t="s">
        <v>20095</v>
      </c>
      <c r="G11762" s="4" t="s">
        <v>20112</v>
      </c>
      <c r="H11762" s="5" t="s">
        <v>20113</v>
      </c>
      <c r="I11762" s="5" t="s">
        <v>20099</v>
      </c>
    </row>
    <row r="11763" spans="2:16" ht="28.8" x14ac:dyDescent="0.3">
      <c r="B11763" s="4" t="s">
        <v>19</v>
      </c>
      <c r="C11763" s="4" t="s">
        <v>20090</v>
      </c>
      <c r="D11763" s="4" t="s">
        <v>20092</v>
      </c>
      <c r="E11763" s="4" t="s">
        <v>20093</v>
      </c>
      <c r="F11763" s="4" t="s">
        <v>20095</v>
      </c>
      <c r="G11763" s="4" t="s">
        <v>20114</v>
      </c>
      <c r="H11763" s="5" t="s">
        <v>20115</v>
      </c>
      <c r="I11763" s="5" t="s">
        <v>20099</v>
      </c>
    </row>
    <row r="11764" spans="2:16" ht="28.8" x14ac:dyDescent="0.3">
      <c r="B11764" s="4" t="s">
        <v>19</v>
      </c>
      <c r="C11764" s="4" t="s">
        <v>20090</v>
      </c>
      <c r="D11764" s="4" t="s">
        <v>20092</v>
      </c>
      <c r="E11764" s="4" t="s">
        <v>20093</v>
      </c>
      <c r="F11764" s="4" t="s">
        <v>20095</v>
      </c>
      <c r="G11764" s="4" t="s">
        <v>20116</v>
      </c>
      <c r="H11764" s="5" t="s">
        <v>20117</v>
      </c>
      <c r="I11764" s="5" t="s">
        <v>20099</v>
      </c>
    </row>
    <row r="11765" spans="2:16" ht="28.8" x14ac:dyDescent="0.3">
      <c r="B11765" s="4" t="s">
        <v>19</v>
      </c>
      <c r="C11765" s="4" t="s">
        <v>20090</v>
      </c>
      <c r="D11765" s="4" t="s">
        <v>20092</v>
      </c>
      <c r="E11765" s="4" t="s">
        <v>20093</v>
      </c>
      <c r="F11765" s="4" t="s">
        <v>20095</v>
      </c>
      <c r="G11765" s="4" t="s">
        <v>20118</v>
      </c>
      <c r="H11765" s="5" t="s">
        <v>20119</v>
      </c>
      <c r="I11765" s="5" t="s">
        <v>20099</v>
      </c>
    </row>
    <row r="11766" spans="2:16" ht="28.8" x14ac:dyDescent="0.3">
      <c r="B11766" s="4" t="s">
        <v>19</v>
      </c>
      <c r="C11766" s="4" t="s">
        <v>20090</v>
      </c>
      <c r="D11766" s="4" t="s">
        <v>20092</v>
      </c>
      <c r="E11766" s="4" t="s">
        <v>20093</v>
      </c>
      <c r="F11766" s="4" t="s">
        <v>20095</v>
      </c>
      <c r="G11766" s="4" t="s">
        <v>20120</v>
      </c>
      <c r="H11766" s="5" t="s">
        <v>20121</v>
      </c>
      <c r="I11766" s="5" t="s">
        <v>20099</v>
      </c>
    </row>
    <row r="11767" spans="2:16" ht="28.8" x14ac:dyDescent="0.3">
      <c r="B11767" s="4" t="s">
        <v>19</v>
      </c>
      <c r="C11767" s="4" t="s">
        <v>20090</v>
      </c>
      <c r="D11767" s="4" t="s">
        <v>20092</v>
      </c>
      <c r="E11767" s="4" t="s">
        <v>20093</v>
      </c>
      <c r="F11767" s="4" t="s">
        <v>20095</v>
      </c>
      <c r="G11767" s="4" t="s">
        <v>20122</v>
      </c>
      <c r="H11767" s="5" t="s">
        <v>20123</v>
      </c>
      <c r="I11767" s="5" t="s">
        <v>20099</v>
      </c>
    </row>
    <row r="11768" spans="2:16" ht="28.8" x14ac:dyDescent="0.3">
      <c r="B11768" s="4" t="s">
        <v>19</v>
      </c>
      <c r="C11768" s="4" t="s">
        <v>20090</v>
      </c>
      <c r="D11768" s="4" t="s">
        <v>20092</v>
      </c>
      <c r="E11768" s="4" t="s">
        <v>20093</v>
      </c>
      <c r="F11768" s="4" t="s">
        <v>20095</v>
      </c>
      <c r="G11768" s="4" t="s">
        <v>20124</v>
      </c>
      <c r="H11768" s="5" t="s">
        <v>20125</v>
      </c>
      <c r="I11768" s="5" t="s">
        <v>20099</v>
      </c>
    </row>
    <row r="11769" spans="2:16" x14ac:dyDescent="0.3">
      <c r="L11769" s="163" t="s">
        <v>0</v>
      </c>
      <c r="M11769" s="163"/>
      <c r="N11769" s="163"/>
      <c r="O11769" s="163" t="s">
        <v>1</v>
      </c>
      <c r="P11769" s="163"/>
    </row>
    <row r="11770" spans="2:16" ht="43.2" x14ac:dyDescent="0.3">
      <c r="B11770" s="2" t="s">
        <v>19</v>
      </c>
      <c r="C11770" s="2" t="s">
        <v>20090</v>
      </c>
      <c r="D11770" s="2" t="s">
        <v>20092</v>
      </c>
      <c r="E11770" s="2" t="s">
        <v>20093</v>
      </c>
      <c r="F11770" s="2" t="s">
        <v>20126</v>
      </c>
      <c r="H11770" s="3" t="s">
        <v>20127</v>
      </c>
      <c r="L11770" s="35" t="s">
        <v>12</v>
      </c>
      <c r="M11770" s="35" t="s">
        <v>13</v>
      </c>
      <c r="N11770" s="35" t="s">
        <v>14</v>
      </c>
      <c r="O11770" s="35" t="s">
        <v>32311</v>
      </c>
      <c r="P11770" s="35" t="s">
        <v>31195</v>
      </c>
    </row>
    <row r="11771" spans="2:16" ht="28.8" x14ac:dyDescent="0.3">
      <c r="B11771" s="4" t="s">
        <v>19</v>
      </c>
      <c r="C11771" s="4" t="s">
        <v>20090</v>
      </c>
      <c r="D11771" s="4" t="s">
        <v>20092</v>
      </c>
      <c r="E11771" s="4" t="s">
        <v>20093</v>
      </c>
      <c r="F11771" s="4" t="s">
        <v>20126</v>
      </c>
      <c r="G11771" s="4" t="s">
        <v>20128</v>
      </c>
      <c r="H11771" s="5" t="s">
        <v>20129</v>
      </c>
      <c r="I11771" s="5" t="s">
        <v>20099</v>
      </c>
    </row>
    <row r="11772" spans="2:16" ht="28.8" x14ac:dyDescent="0.3">
      <c r="B11772" s="4" t="s">
        <v>19</v>
      </c>
      <c r="C11772" s="4" t="s">
        <v>20090</v>
      </c>
      <c r="D11772" s="4" t="s">
        <v>20092</v>
      </c>
      <c r="E11772" s="4" t="s">
        <v>20093</v>
      </c>
      <c r="F11772" s="4" t="s">
        <v>20126</v>
      </c>
      <c r="G11772" s="4" t="s">
        <v>20130</v>
      </c>
      <c r="H11772" s="5" t="s">
        <v>20131</v>
      </c>
      <c r="I11772" s="5" t="s">
        <v>20099</v>
      </c>
    </row>
    <row r="11773" spans="2:16" ht="28.8" x14ac:dyDescent="0.3">
      <c r="B11773" s="4" t="s">
        <v>19</v>
      </c>
      <c r="C11773" s="4" t="s">
        <v>20090</v>
      </c>
      <c r="D11773" s="4" t="s">
        <v>20092</v>
      </c>
      <c r="E11773" s="4" t="s">
        <v>20093</v>
      </c>
      <c r="F11773" s="4" t="s">
        <v>20126</v>
      </c>
      <c r="G11773" s="4" t="s">
        <v>20132</v>
      </c>
      <c r="H11773" s="5" t="s">
        <v>20133</v>
      </c>
      <c r="I11773" s="5" t="s">
        <v>20099</v>
      </c>
    </row>
    <row r="11774" spans="2:16" ht="28.8" x14ac:dyDescent="0.3">
      <c r="B11774" s="4" t="s">
        <v>19</v>
      </c>
      <c r="C11774" s="4" t="s">
        <v>20090</v>
      </c>
      <c r="D11774" s="4" t="s">
        <v>20092</v>
      </c>
      <c r="E11774" s="4" t="s">
        <v>20093</v>
      </c>
      <c r="F11774" s="4" t="s">
        <v>20126</v>
      </c>
      <c r="G11774" s="4" t="s">
        <v>20134</v>
      </c>
      <c r="H11774" s="5" t="s">
        <v>20135</v>
      </c>
      <c r="I11774" s="5" t="s">
        <v>20099</v>
      </c>
    </row>
    <row r="11775" spans="2:16" ht="28.8" x14ac:dyDescent="0.3">
      <c r="B11775" s="4" t="s">
        <v>19</v>
      </c>
      <c r="C11775" s="4" t="s">
        <v>20090</v>
      </c>
      <c r="D11775" s="4" t="s">
        <v>20092</v>
      </c>
      <c r="E11775" s="4" t="s">
        <v>20093</v>
      </c>
      <c r="F11775" s="4" t="s">
        <v>20126</v>
      </c>
      <c r="G11775" s="4" t="s">
        <v>20136</v>
      </c>
      <c r="H11775" s="5" t="s">
        <v>20137</v>
      </c>
      <c r="I11775" s="5" t="s">
        <v>20099</v>
      </c>
    </row>
    <row r="11776" spans="2:16" ht="28.8" x14ac:dyDescent="0.3">
      <c r="B11776" s="4" t="s">
        <v>19</v>
      </c>
      <c r="C11776" s="4" t="s">
        <v>20090</v>
      </c>
      <c r="D11776" s="4" t="s">
        <v>20092</v>
      </c>
      <c r="E11776" s="4" t="s">
        <v>20093</v>
      </c>
      <c r="F11776" s="4" t="s">
        <v>20126</v>
      </c>
      <c r="G11776" s="4" t="s">
        <v>20138</v>
      </c>
      <c r="H11776" s="5" t="s">
        <v>20139</v>
      </c>
      <c r="I11776" s="5" t="s">
        <v>20099</v>
      </c>
    </row>
    <row r="11777" spans="2:16" ht="28.8" x14ac:dyDescent="0.3">
      <c r="B11777" s="4" t="s">
        <v>19</v>
      </c>
      <c r="C11777" s="4" t="s">
        <v>20090</v>
      </c>
      <c r="D11777" s="4" t="s">
        <v>20092</v>
      </c>
      <c r="E11777" s="4" t="s">
        <v>20093</v>
      </c>
      <c r="F11777" s="4" t="s">
        <v>20126</v>
      </c>
      <c r="G11777" s="4" t="s">
        <v>20140</v>
      </c>
      <c r="H11777" s="5" t="s">
        <v>20141</v>
      </c>
      <c r="I11777" s="5" t="s">
        <v>20099</v>
      </c>
    </row>
    <row r="11778" spans="2:16" ht="28.8" x14ac:dyDescent="0.3">
      <c r="B11778" s="4" t="s">
        <v>19</v>
      </c>
      <c r="C11778" s="4" t="s">
        <v>20090</v>
      </c>
      <c r="D11778" s="4" t="s">
        <v>20092</v>
      </c>
      <c r="E11778" s="4" t="s">
        <v>20093</v>
      </c>
      <c r="F11778" s="4" t="s">
        <v>20126</v>
      </c>
      <c r="G11778" s="4" t="s">
        <v>20142</v>
      </c>
      <c r="H11778" s="5" t="s">
        <v>20143</v>
      </c>
      <c r="I11778" s="5" t="s">
        <v>20099</v>
      </c>
    </row>
    <row r="11779" spans="2:16" ht="28.8" x14ac:dyDescent="0.3">
      <c r="B11779" s="4" t="s">
        <v>19</v>
      </c>
      <c r="C11779" s="4" t="s">
        <v>20090</v>
      </c>
      <c r="D11779" s="4" t="s">
        <v>20092</v>
      </c>
      <c r="E11779" s="4" t="s">
        <v>20093</v>
      </c>
      <c r="F11779" s="4" t="s">
        <v>20126</v>
      </c>
      <c r="G11779" s="4" t="s">
        <v>20144</v>
      </c>
      <c r="H11779" s="5" t="s">
        <v>20145</v>
      </c>
      <c r="I11779" s="5" t="s">
        <v>20099</v>
      </c>
    </row>
    <row r="11780" spans="2:16" ht="28.8" x14ac:dyDescent="0.3">
      <c r="B11780" s="4" t="s">
        <v>19</v>
      </c>
      <c r="C11780" s="4" t="s">
        <v>20090</v>
      </c>
      <c r="D11780" s="4" t="s">
        <v>20092</v>
      </c>
      <c r="E11780" s="4" t="s">
        <v>20093</v>
      </c>
      <c r="F11780" s="4" t="s">
        <v>20126</v>
      </c>
      <c r="G11780" s="4" t="s">
        <v>20146</v>
      </c>
      <c r="H11780" s="5" t="s">
        <v>20147</v>
      </c>
      <c r="I11780" s="5" t="s">
        <v>20099</v>
      </c>
    </row>
    <row r="11781" spans="2:16" ht="28.8" x14ac:dyDescent="0.3">
      <c r="B11781" s="4" t="s">
        <v>19</v>
      </c>
      <c r="C11781" s="4" t="s">
        <v>20090</v>
      </c>
      <c r="D11781" s="4" t="s">
        <v>20092</v>
      </c>
      <c r="E11781" s="4" t="s">
        <v>20093</v>
      </c>
      <c r="F11781" s="4" t="s">
        <v>20126</v>
      </c>
      <c r="G11781" s="4" t="s">
        <v>20148</v>
      </c>
      <c r="H11781" s="5" t="s">
        <v>20149</v>
      </c>
      <c r="I11781" s="5" t="s">
        <v>20099</v>
      </c>
    </row>
    <row r="11782" spans="2:16" x14ac:dyDescent="0.3">
      <c r="L11782" s="163" t="s">
        <v>0</v>
      </c>
      <c r="M11782" s="163"/>
      <c r="N11782" s="163"/>
      <c r="O11782" s="163" t="s">
        <v>1</v>
      </c>
      <c r="P11782" s="163"/>
    </row>
    <row r="11783" spans="2:16" ht="43.2" x14ac:dyDescent="0.3">
      <c r="B11783" s="2" t="s">
        <v>19</v>
      </c>
      <c r="C11783" s="2" t="s">
        <v>20090</v>
      </c>
      <c r="D11783" s="2" t="s">
        <v>20092</v>
      </c>
      <c r="E11783" s="2" t="s">
        <v>20093</v>
      </c>
      <c r="F11783" s="2" t="s">
        <v>20150</v>
      </c>
      <c r="H11783" s="3" t="s">
        <v>20151</v>
      </c>
      <c r="L11783" s="35" t="s">
        <v>12</v>
      </c>
      <c r="M11783" s="35" t="s">
        <v>13</v>
      </c>
      <c r="N11783" s="35" t="s">
        <v>14</v>
      </c>
      <c r="O11783" s="35" t="s">
        <v>32311</v>
      </c>
      <c r="P11783" s="35" t="s">
        <v>31195</v>
      </c>
    </row>
    <row r="11784" spans="2:16" ht="28.8" x14ac:dyDescent="0.3">
      <c r="B11784" s="4" t="s">
        <v>19</v>
      </c>
      <c r="C11784" s="4" t="s">
        <v>20090</v>
      </c>
      <c r="D11784" s="4" t="s">
        <v>20092</v>
      </c>
      <c r="E11784" s="4" t="s">
        <v>20093</v>
      </c>
      <c r="F11784" s="4" t="s">
        <v>20150</v>
      </c>
      <c r="G11784" s="4" t="s">
        <v>20152</v>
      </c>
      <c r="H11784" s="5" t="s">
        <v>20153</v>
      </c>
      <c r="I11784" s="5" t="s">
        <v>20099</v>
      </c>
    </row>
    <row r="11785" spans="2:16" ht="28.8" x14ac:dyDescent="0.3">
      <c r="B11785" s="4" t="s">
        <v>19</v>
      </c>
      <c r="C11785" s="4" t="s">
        <v>20090</v>
      </c>
      <c r="D11785" s="4" t="s">
        <v>20092</v>
      </c>
      <c r="E11785" s="4" t="s">
        <v>20093</v>
      </c>
      <c r="F11785" s="4" t="s">
        <v>20150</v>
      </c>
      <c r="G11785" s="4" t="s">
        <v>20154</v>
      </c>
      <c r="H11785" s="5" t="s">
        <v>20155</v>
      </c>
      <c r="I11785" s="5" t="s">
        <v>20099</v>
      </c>
    </row>
    <row r="11786" spans="2:16" ht="28.8" x14ac:dyDescent="0.3">
      <c r="B11786" s="4" t="s">
        <v>19</v>
      </c>
      <c r="C11786" s="4" t="s">
        <v>20090</v>
      </c>
      <c r="D11786" s="4" t="s">
        <v>20092</v>
      </c>
      <c r="E11786" s="4" t="s">
        <v>20093</v>
      </c>
      <c r="F11786" s="4" t="s">
        <v>20150</v>
      </c>
      <c r="G11786" s="4" t="s">
        <v>20156</v>
      </c>
      <c r="H11786" s="5" t="s">
        <v>20157</v>
      </c>
      <c r="I11786" s="5" t="s">
        <v>20099</v>
      </c>
    </row>
    <row r="11787" spans="2:16" ht="28.8" x14ac:dyDescent="0.3">
      <c r="B11787" s="4" t="s">
        <v>19</v>
      </c>
      <c r="C11787" s="4" t="s">
        <v>20090</v>
      </c>
      <c r="D11787" s="4" t="s">
        <v>20092</v>
      </c>
      <c r="E11787" s="4" t="s">
        <v>20093</v>
      </c>
      <c r="F11787" s="4" t="s">
        <v>20150</v>
      </c>
      <c r="G11787" s="4" t="s">
        <v>20158</v>
      </c>
      <c r="H11787" s="5" t="s">
        <v>20159</v>
      </c>
      <c r="I11787" s="5" t="s">
        <v>20099</v>
      </c>
    </row>
    <row r="11788" spans="2:16" ht="28.8" x14ac:dyDescent="0.3">
      <c r="B11788" s="4" t="s">
        <v>19</v>
      </c>
      <c r="C11788" s="4" t="s">
        <v>20090</v>
      </c>
      <c r="D11788" s="4" t="s">
        <v>20092</v>
      </c>
      <c r="E11788" s="4" t="s">
        <v>20093</v>
      </c>
      <c r="F11788" s="4" t="s">
        <v>20150</v>
      </c>
      <c r="G11788" s="4" t="s">
        <v>20160</v>
      </c>
      <c r="H11788" s="5" t="s">
        <v>20161</v>
      </c>
      <c r="I11788" s="5" t="s">
        <v>20099</v>
      </c>
    </row>
    <row r="11789" spans="2:16" ht="28.8" x14ac:dyDescent="0.3">
      <c r="B11789" s="4" t="s">
        <v>19</v>
      </c>
      <c r="C11789" s="4" t="s">
        <v>20090</v>
      </c>
      <c r="D11789" s="4" t="s">
        <v>20092</v>
      </c>
      <c r="E11789" s="4" t="s">
        <v>20093</v>
      </c>
      <c r="F11789" s="4" t="s">
        <v>20150</v>
      </c>
      <c r="G11789" s="4" t="s">
        <v>20162</v>
      </c>
      <c r="H11789" s="5" t="s">
        <v>20163</v>
      </c>
      <c r="I11789" s="5" t="s">
        <v>20099</v>
      </c>
    </row>
    <row r="11790" spans="2:16" ht="28.8" x14ac:dyDescent="0.3">
      <c r="B11790" s="4" t="s">
        <v>19</v>
      </c>
      <c r="C11790" s="4" t="s">
        <v>20090</v>
      </c>
      <c r="D11790" s="4" t="s">
        <v>20092</v>
      </c>
      <c r="E11790" s="4" t="s">
        <v>20093</v>
      </c>
      <c r="F11790" s="4" t="s">
        <v>20150</v>
      </c>
      <c r="G11790" s="4" t="s">
        <v>20164</v>
      </c>
      <c r="H11790" s="5" t="s">
        <v>20165</v>
      </c>
      <c r="I11790" s="5" t="s">
        <v>20099</v>
      </c>
    </row>
    <row r="11791" spans="2:16" ht="28.8" x14ac:dyDescent="0.3">
      <c r="B11791" s="4" t="s">
        <v>19</v>
      </c>
      <c r="C11791" s="4" t="s">
        <v>20090</v>
      </c>
      <c r="D11791" s="4" t="s">
        <v>20092</v>
      </c>
      <c r="E11791" s="4" t="s">
        <v>20093</v>
      </c>
      <c r="F11791" s="4" t="s">
        <v>20150</v>
      </c>
      <c r="G11791" s="4" t="s">
        <v>20166</v>
      </c>
      <c r="H11791" s="5" t="s">
        <v>20167</v>
      </c>
      <c r="I11791" s="5" t="s">
        <v>20099</v>
      </c>
    </row>
    <row r="11792" spans="2:16" ht="28.8" x14ac:dyDescent="0.3">
      <c r="B11792" s="4" t="s">
        <v>19</v>
      </c>
      <c r="C11792" s="4" t="s">
        <v>20090</v>
      </c>
      <c r="D11792" s="4" t="s">
        <v>20092</v>
      </c>
      <c r="E11792" s="4" t="s">
        <v>20093</v>
      </c>
      <c r="F11792" s="4" t="s">
        <v>20150</v>
      </c>
      <c r="G11792" s="4" t="s">
        <v>20168</v>
      </c>
      <c r="H11792" s="5" t="s">
        <v>20169</v>
      </c>
      <c r="I11792" s="5" t="s">
        <v>20099</v>
      </c>
    </row>
    <row r="11793" spans="2:16" ht="28.8" x14ac:dyDescent="0.3">
      <c r="B11793" s="4" t="s">
        <v>19</v>
      </c>
      <c r="C11793" s="4" t="s">
        <v>20090</v>
      </c>
      <c r="D11793" s="4" t="s">
        <v>20092</v>
      </c>
      <c r="E11793" s="4" t="s">
        <v>20093</v>
      </c>
      <c r="F11793" s="4" t="s">
        <v>20150</v>
      </c>
      <c r="G11793" s="4" t="s">
        <v>20170</v>
      </c>
      <c r="H11793" s="5" t="s">
        <v>20171</v>
      </c>
      <c r="I11793" s="5" t="s">
        <v>20099</v>
      </c>
    </row>
    <row r="11794" spans="2:16" ht="28.8" x14ac:dyDescent="0.3">
      <c r="B11794" s="4" t="s">
        <v>19</v>
      </c>
      <c r="C11794" s="4" t="s">
        <v>20090</v>
      </c>
      <c r="D11794" s="4" t="s">
        <v>20092</v>
      </c>
      <c r="E11794" s="4" t="s">
        <v>20093</v>
      </c>
      <c r="F11794" s="4" t="s">
        <v>20150</v>
      </c>
      <c r="G11794" s="4" t="s">
        <v>20172</v>
      </c>
      <c r="H11794" s="5" t="s">
        <v>20173</v>
      </c>
      <c r="I11794" s="5" t="s">
        <v>20099</v>
      </c>
    </row>
    <row r="11795" spans="2:16" ht="28.8" x14ac:dyDescent="0.3">
      <c r="B11795" s="4" t="s">
        <v>19</v>
      </c>
      <c r="C11795" s="4" t="s">
        <v>20090</v>
      </c>
      <c r="D11795" s="4" t="s">
        <v>20092</v>
      </c>
      <c r="E11795" s="4" t="s">
        <v>20093</v>
      </c>
      <c r="F11795" s="4" t="s">
        <v>20150</v>
      </c>
      <c r="G11795" s="4" t="s">
        <v>20174</v>
      </c>
      <c r="H11795" s="5" t="s">
        <v>20175</v>
      </c>
      <c r="I11795" s="5" t="s">
        <v>20099</v>
      </c>
    </row>
    <row r="11796" spans="2:16" x14ac:dyDescent="0.3">
      <c r="L11796" s="163" t="s">
        <v>0</v>
      </c>
      <c r="M11796" s="163"/>
      <c r="N11796" s="163"/>
      <c r="O11796" s="163" t="s">
        <v>1</v>
      </c>
      <c r="P11796" s="163"/>
    </row>
    <row r="11797" spans="2:16" ht="43.2" x14ac:dyDescent="0.3">
      <c r="B11797" s="2" t="s">
        <v>19</v>
      </c>
      <c r="C11797" s="2" t="s">
        <v>20090</v>
      </c>
      <c r="D11797" s="2" t="s">
        <v>20092</v>
      </c>
      <c r="E11797" s="2" t="s">
        <v>20093</v>
      </c>
      <c r="F11797" s="2" t="s">
        <v>20176</v>
      </c>
      <c r="H11797" s="3" t="s">
        <v>20177</v>
      </c>
      <c r="L11797" s="35" t="s">
        <v>12</v>
      </c>
      <c r="M11797" s="35" t="s">
        <v>13</v>
      </c>
      <c r="N11797" s="35" t="s">
        <v>14</v>
      </c>
      <c r="O11797" s="35" t="s">
        <v>32311</v>
      </c>
      <c r="P11797" s="35" t="s">
        <v>31195</v>
      </c>
    </row>
    <row r="11798" spans="2:16" x14ac:dyDescent="0.3">
      <c r="B11798" s="4" t="s">
        <v>19</v>
      </c>
      <c r="C11798" s="4" t="s">
        <v>20090</v>
      </c>
      <c r="D11798" s="4" t="s">
        <v>20092</v>
      </c>
      <c r="E11798" s="4" t="s">
        <v>20093</v>
      </c>
      <c r="F11798" s="4" t="s">
        <v>20176</v>
      </c>
      <c r="G11798" s="4" t="s">
        <v>20178</v>
      </c>
      <c r="H11798" s="5" t="s">
        <v>20179</v>
      </c>
      <c r="I11798" s="5" t="s">
        <v>20099</v>
      </c>
    </row>
    <row r="11799" spans="2:16" x14ac:dyDescent="0.3">
      <c r="B11799" s="4" t="s">
        <v>19</v>
      </c>
      <c r="C11799" s="4" t="s">
        <v>20090</v>
      </c>
      <c r="D11799" s="4" t="s">
        <v>20092</v>
      </c>
      <c r="E11799" s="4" t="s">
        <v>20093</v>
      </c>
      <c r="F11799" s="4" t="s">
        <v>20176</v>
      </c>
      <c r="G11799" s="4" t="s">
        <v>20180</v>
      </c>
      <c r="H11799" s="5" t="s">
        <v>20181</v>
      </c>
      <c r="I11799" s="5" t="s">
        <v>20099</v>
      </c>
    </row>
    <row r="11800" spans="2:16" x14ac:dyDescent="0.3">
      <c r="B11800" s="4" t="s">
        <v>19</v>
      </c>
      <c r="C11800" s="4" t="s">
        <v>20090</v>
      </c>
      <c r="D11800" s="4" t="s">
        <v>20092</v>
      </c>
      <c r="E11800" s="4" t="s">
        <v>20093</v>
      </c>
      <c r="F11800" s="4" t="s">
        <v>20176</v>
      </c>
      <c r="G11800" s="4" t="s">
        <v>20182</v>
      </c>
      <c r="H11800" s="5" t="s">
        <v>20183</v>
      </c>
      <c r="I11800" s="5" t="s">
        <v>20099</v>
      </c>
    </row>
    <row r="11801" spans="2:16" x14ac:dyDescent="0.3">
      <c r="B11801" s="4" t="s">
        <v>19</v>
      </c>
      <c r="C11801" s="4" t="s">
        <v>20090</v>
      </c>
      <c r="D11801" s="4" t="s">
        <v>20092</v>
      </c>
      <c r="E11801" s="4" t="s">
        <v>20093</v>
      </c>
      <c r="F11801" s="4" t="s">
        <v>20176</v>
      </c>
      <c r="G11801" s="4" t="s">
        <v>20184</v>
      </c>
      <c r="H11801" s="5" t="s">
        <v>20185</v>
      </c>
      <c r="I11801" s="5" t="s">
        <v>20099</v>
      </c>
    </row>
    <row r="11802" spans="2:16" x14ac:dyDescent="0.3">
      <c r="B11802" s="4" t="s">
        <v>19</v>
      </c>
      <c r="C11802" s="4" t="s">
        <v>20090</v>
      </c>
      <c r="D11802" s="4" t="s">
        <v>20092</v>
      </c>
      <c r="E11802" s="4" t="s">
        <v>20093</v>
      </c>
      <c r="F11802" s="4" t="s">
        <v>20176</v>
      </c>
      <c r="G11802" s="4" t="s">
        <v>20186</v>
      </c>
      <c r="H11802" s="5" t="s">
        <v>20187</v>
      </c>
      <c r="I11802" s="5" t="s">
        <v>20099</v>
      </c>
    </row>
    <row r="11803" spans="2:16" x14ac:dyDescent="0.3">
      <c r="B11803" s="4" t="s">
        <v>19</v>
      </c>
      <c r="C11803" s="4" t="s">
        <v>20090</v>
      </c>
      <c r="D11803" s="4" t="s">
        <v>20092</v>
      </c>
      <c r="E11803" s="4" t="s">
        <v>20093</v>
      </c>
      <c r="F11803" s="4" t="s">
        <v>20176</v>
      </c>
      <c r="G11803" s="4" t="s">
        <v>20188</v>
      </c>
      <c r="H11803" s="5" t="s">
        <v>20189</v>
      </c>
      <c r="I11803" s="5" t="s">
        <v>20099</v>
      </c>
    </row>
    <row r="11804" spans="2:16" x14ac:dyDescent="0.3">
      <c r="B11804" s="4" t="s">
        <v>19</v>
      </c>
      <c r="C11804" s="4" t="s">
        <v>20090</v>
      </c>
      <c r="D11804" s="4" t="s">
        <v>20092</v>
      </c>
      <c r="E11804" s="4" t="s">
        <v>20093</v>
      </c>
      <c r="F11804" s="4" t="s">
        <v>20176</v>
      </c>
      <c r="G11804" s="4" t="s">
        <v>20190</v>
      </c>
      <c r="H11804" s="5" t="s">
        <v>20191</v>
      </c>
      <c r="I11804" s="5" t="s">
        <v>20099</v>
      </c>
    </row>
    <row r="11805" spans="2:16" x14ac:dyDescent="0.3">
      <c r="B11805" s="4" t="s">
        <v>19</v>
      </c>
      <c r="C11805" s="4" t="s">
        <v>20090</v>
      </c>
      <c r="D11805" s="4" t="s">
        <v>20092</v>
      </c>
      <c r="E11805" s="4" t="s">
        <v>20093</v>
      </c>
      <c r="F11805" s="4" t="s">
        <v>20176</v>
      </c>
      <c r="G11805" s="4" t="s">
        <v>20192</v>
      </c>
      <c r="H11805" s="5" t="s">
        <v>20193</v>
      </c>
      <c r="I11805" s="5" t="s">
        <v>20099</v>
      </c>
    </row>
    <row r="11806" spans="2:16" x14ac:dyDescent="0.3">
      <c r="B11806" s="4" t="s">
        <v>19</v>
      </c>
      <c r="C11806" s="4" t="s">
        <v>20090</v>
      </c>
      <c r="D11806" s="4" t="s">
        <v>20092</v>
      </c>
      <c r="E11806" s="4" t="s">
        <v>20093</v>
      </c>
      <c r="F11806" s="4" t="s">
        <v>20176</v>
      </c>
      <c r="G11806" s="4" t="s">
        <v>20194</v>
      </c>
      <c r="H11806" s="5" t="s">
        <v>20195</v>
      </c>
      <c r="I11806" s="5" t="s">
        <v>20099</v>
      </c>
    </row>
    <row r="11807" spans="2:16" x14ac:dyDescent="0.3">
      <c r="B11807" s="4" t="s">
        <v>19</v>
      </c>
      <c r="C11807" s="4" t="s">
        <v>20090</v>
      </c>
      <c r="D11807" s="4" t="s">
        <v>20092</v>
      </c>
      <c r="E11807" s="4" t="s">
        <v>20093</v>
      </c>
      <c r="F11807" s="4" t="s">
        <v>20176</v>
      </c>
      <c r="G11807" s="4" t="s">
        <v>20196</v>
      </c>
      <c r="H11807" s="5" t="s">
        <v>20197</v>
      </c>
      <c r="I11807" s="5" t="s">
        <v>20099</v>
      </c>
    </row>
    <row r="11808" spans="2:16" x14ac:dyDescent="0.3">
      <c r="B11808" s="4" t="s">
        <v>19</v>
      </c>
      <c r="C11808" s="4" t="s">
        <v>20090</v>
      </c>
      <c r="D11808" s="4" t="s">
        <v>20092</v>
      </c>
      <c r="E11808" s="4" t="s">
        <v>20093</v>
      </c>
      <c r="F11808" s="4" t="s">
        <v>20176</v>
      </c>
      <c r="G11808" s="4" t="s">
        <v>20198</v>
      </c>
      <c r="H11808" s="5" t="s">
        <v>20199</v>
      </c>
      <c r="I11808" s="5" t="s">
        <v>20099</v>
      </c>
    </row>
    <row r="11809" spans="2:16" x14ac:dyDescent="0.3">
      <c r="B11809" s="4" t="s">
        <v>19</v>
      </c>
      <c r="C11809" s="4" t="s">
        <v>20090</v>
      </c>
      <c r="D11809" s="4" t="s">
        <v>20092</v>
      </c>
      <c r="E11809" s="4" t="s">
        <v>20093</v>
      </c>
      <c r="F11809" s="4" t="s">
        <v>20176</v>
      </c>
      <c r="G11809" s="4" t="s">
        <v>20200</v>
      </c>
      <c r="H11809" s="5" t="s">
        <v>20201</v>
      </c>
      <c r="I11809" s="5" t="s">
        <v>20099</v>
      </c>
    </row>
    <row r="11810" spans="2:16" x14ac:dyDescent="0.3">
      <c r="L11810" s="163" t="s">
        <v>0</v>
      </c>
      <c r="M11810" s="163"/>
      <c r="N11810" s="163"/>
      <c r="O11810" s="163" t="s">
        <v>1</v>
      </c>
      <c r="P11810" s="163"/>
    </row>
    <row r="11811" spans="2:16" ht="43.2" x14ac:dyDescent="0.3">
      <c r="B11811" s="2" t="s">
        <v>19</v>
      </c>
      <c r="C11811" s="2" t="s">
        <v>20090</v>
      </c>
      <c r="D11811" s="2" t="s">
        <v>20092</v>
      </c>
      <c r="E11811" s="2" t="s">
        <v>20093</v>
      </c>
      <c r="F11811" s="2" t="s">
        <v>20202</v>
      </c>
      <c r="H11811" s="3" t="s">
        <v>20203</v>
      </c>
      <c r="L11811" s="35" t="s">
        <v>12</v>
      </c>
      <c r="M11811" s="35" t="s">
        <v>13</v>
      </c>
      <c r="N11811" s="35" t="s">
        <v>14</v>
      </c>
      <c r="O11811" s="35" t="s">
        <v>32311</v>
      </c>
      <c r="P11811" s="35" t="s">
        <v>31195</v>
      </c>
    </row>
    <row r="11812" spans="2:16" x14ac:dyDescent="0.3">
      <c r="B11812" s="4" t="s">
        <v>19</v>
      </c>
      <c r="C11812" s="4" t="s">
        <v>20090</v>
      </c>
      <c r="D11812" s="4" t="s">
        <v>20092</v>
      </c>
      <c r="E11812" s="4" t="s">
        <v>20093</v>
      </c>
      <c r="F11812" s="4" t="s">
        <v>20202</v>
      </c>
      <c r="G11812" s="4" t="s">
        <v>20204</v>
      </c>
      <c r="H11812" s="5" t="s">
        <v>20205</v>
      </c>
      <c r="I11812" s="5" t="s">
        <v>20099</v>
      </c>
    </row>
    <row r="11813" spans="2:16" x14ac:dyDescent="0.3">
      <c r="B11813" s="4" t="s">
        <v>19</v>
      </c>
      <c r="C11813" s="4" t="s">
        <v>20090</v>
      </c>
      <c r="D11813" s="4" t="s">
        <v>20092</v>
      </c>
      <c r="E11813" s="4" t="s">
        <v>20093</v>
      </c>
      <c r="F11813" s="4" t="s">
        <v>20202</v>
      </c>
      <c r="G11813" s="4" t="s">
        <v>20206</v>
      </c>
      <c r="H11813" s="5" t="s">
        <v>20207</v>
      </c>
      <c r="I11813" s="5" t="s">
        <v>20099</v>
      </c>
    </row>
    <row r="11814" spans="2:16" x14ac:dyDescent="0.3">
      <c r="L11814" s="163" t="s">
        <v>0</v>
      </c>
      <c r="M11814" s="163"/>
      <c r="N11814" s="163"/>
      <c r="O11814" s="163" t="s">
        <v>1</v>
      </c>
      <c r="P11814" s="163"/>
    </row>
    <row r="11815" spans="2:16" ht="43.2" x14ac:dyDescent="0.3">
      <c r="B11815" s="2" t="s">
        <v>19</v>
      </c>
      <c r="C11815" s="2" t="s">
        <v>20090</v>
      </c>
      <c r="D11815" s="2" t="s">
        <v>20092</v>
      </c>
      <c r="E11815" s="2" t="s">
        <v>20093</v>
      </c>
      <c r="F11815" s="2" t="s">
        <v>20208</v>
      </c>
      <c r="H11815" s="3" t="s">
        <v>20209</v>
      </c>
      <c r="L11815" s="35" t="s">
        <v>12</v>
      </c>
      <c r="M11815" s="35" t="s">
        <v>13</v>
      </c>
      <c r="N11815" s="35" t="s">
        <v>14</v>
      </c>
      <c r="O11815" s="35" t="s">
        <v>32311</v>
      </c>
      <c r="P11815" s="35" t="s">
        <v>31195</v>
      </c>
    </row>
    <row r="11816" spans="2:16" ht="28.8" x14ac:dyDescent="0.3">
      <c r="B11816" s="4" t="s">
        <v>19</v>
      </c>
      <c r="C11816" s="4" t="s">
        <v>20090</v>
      </c>
      <c r="D11816" s="4" t="s">
        <v>20092</v>
      </c>
      <c r="E11816" s="4" t="s">
        <v>20093</v>
      </c>
      <c r="F11816" s="4" t="s">
        <v>20208</v>
      </c>
      <c r="G11816" s="4" t="s">
        <v>20210</v>
      </c>
      <c r="H11816" s="5" t="s">
        <v>20211</v>
      </c>
      <c r="I11816" s="5" t="s">
        <v>20212</v>
      </c>
    </row>
    <row r="11817" spans="2:16" ht="28.8" x14ac:dyDescent="0.3">
      <c r="B11817" s="4" t="s">
        <v>19</v>
      </c>
      <c r="C11817" s="4" t="s">
        <v>20090</v>
      </c>
      <c r="D11817" s="4" t="s">
        <v>20092</v>
      </c>
      <c r="E11817" s="4" t="s">
        <v>20093</v>
      </c>
      <c r="F11817" s="4" t="s">
        <v>20208</v>
      </c>
      <c r="G11817" s="4" t="s">
        <v>20213</v>
      </c>
      <c r="H11817" s="5" t="s">
        <v>20214</v>
      </c>
      <c r="I11817" s="5" t="s">
        <v>20212</v>
      </c>
    </row>
    <row r="11818" spans="2:16" ht="28.8" x14ac:dyDescent="0.3">
      <c r="B11818" s="4" t="s">
        <v>19</v>
      </c>
      <c r="C11818" s="4" t="s">
        <v>20090</v>
      </c>
      <c r="D11818" s="4" t="s">
        <v>20092</v>
      </c>
      <c r="E11818" s="4" t="s">
        <v>20093</v>
      </c>
      <c r="F11818" s="4" t="s">
        <v>20208</v>
      </c>
      <c r="G11818" s="4" t="s">
        <v>20215</v>
      </c>
      <c r="H11818" s="5" t="s">
        <v>20216</v>
      </c>
      <c r="I11818" s="5" t="s">
        <v>20212</v>
      </c>
    </row>
    <row r="11819" spans="2:16" ht="28.8" x14ac:dyDescent="0.3">
      <c r="B11819" s="4" t="s">
        <v>19</v>
      </c>
      <c r="C11819" s="4" t="s">
        <v>20090</v>
      </c>
      <c r="D11819" s="4" t="s">
        <v>20092</v>
      </c>
      <c r="E11819" s="4" t="s">
        <v>20093</v>
      </c>
      <c r="F11819" s="4" t="s">
        <v>20208</v>
      </c>
      <c r="G11819" s="4" t="s">
        <v>20217</v>
      </c>
      <c r="H11819" s="5" t="s">
        <v>20218</v>
      </c>
      <c r="I11819" s="5" t="s">
        <v>20212</v>
      </c>
    </row>
    <row r="11820" spans="2:16" x14ac:dyDescent="0.3">
      <c r="L11820" s="163" t="s">
        <v>0</v>
      </c>
      <c r="M11820" s="163"/>
      <c r="N11820" s="163"/>
      <c r="O11820" s="163" t="s">
        <v>1</v>
      </c>
      <c r="P11820" s="163"/>
    </row>
    <row r="11821" spans="2:16" ht="43.2" x14ac:dyDescent="0.3">
      <c r="B11821" s="2" t="s">
        <v>19</v>
      </c>
      <c r="C11821" s="2" t="s">
        <v>20090</v>
      </c>
      <c r="D11821" s="2" t="s">
        <v>20092</v>
      </c>
      <c r="E11821" s="2" t="s">
        <v>20093</v>
      </c>
      <c r="F11821" s="2" t="s">
        <v>20219</v>
      </c>
      <c r="H11821" s="3" t="s">
        <v>20220</v>
      </c>
      <c r="L11821" s="35" t="s">
        <v>12</v>
      </c>
      <c r="M11821" s="35" t="s">
        <v>13</v>
      </c>
      <c r="N11821" s="35" t="s">
        <v>14</v>
      </c>
      <c r="O11821" s="35" t="s">
        <v>32311</v>
      </c>
      <c r="P11821" s="35" t="s">
        <v>31195</v>
      </c>
    </row>
    <row r="11822" spans="2:16" x14ac:dyDescent="0.3">
      <c r="B11822" s="4" t="s">
        <v>19</v>
      </c>
      <c r="C11822" s="4" t="s">
        <v>20090</v>
      </c>
      <c r="D11822" s="4" t="s">
        <v>20092</v>
      </c>
      <c r="E11822" s="4" t="s">
        <v>20093</v>
      </c>
      <c r="F11822" s="4" t="s">
        <v>20219</v>
      </c>
      <c r="G11822" s="4" t="s">
        <v>20221</v>
      </c>
      <c r="H11822" s="5" t="s">
        <v>20222</v>
      </c>
      <c r="I11822" s="5" t="s">
        <v>6497</v>
      </c>
    </row>
    <row r="11823" spans="2:16" x14ac:dyDescent="0.3">
      <c r="L11823" s="163" t="s">
        <v>0</v>
      </c>
      <c r="M11823" s="163"/>
      <c r="N11823" s="163"/>
      <c r="O11823" s="163" t="s">
        <v>1</v>
      </c>
      <c r="P11823" s="163"/>
    </row>
    <row r="11824" spans="2:16" ht="43.2" x14ac:dyDescent="0.3">
      <c r="B11824" s="2" t="s">
        <v>19</v>
      </c>
      <c r="C11824" s="2" t="s">
        <v>20090</v>
      </c>
      <c r="D11824" s="2" t="s">
        <v>20092</v>
      </c>
      <c r="E11824" s="2" t="s">
        <v>20093</v>
      </c>
      <c r="F11824" s="2" t="s">
        <v>20223</v>
      </c>
      <c r="H11824" s="3" t="s">
        <v>20224</v>
      </c>
      <c r="L11824" s="35" t="s">
        <v>12</v>
      </c>
      <c r="M11824" s="35" t="s">
        <v>13</v>
      </c>
      <c r="N11824" s="35" t="s">
        <v>14</v>
      </c>
      <c r="O11824" s="35" t="s">
        <v>32311</v>
      </c>
      <c r="P11824" s="35" t="s">
        <v>31195</v>
      </c>
    </row>
    <row r="11825" spans="2:16" ht="28.8" x14ac:dyDescent="0.3">
      <c r="B11825" s="4" t="s">
        <v>19</v>
      </c>
      <c r="C11825" s="4" t="s">
        <v>20090</v>
      </c>
      <c r="D11825" s="4" t="s">
        <v>20092</v>
      </c>
      <c r="E11825" s="4" t="s">
        <v>20093</v>
      </c>
      <c r="F11825" s="4" t="s">
        <v>20223</v>
      </c>
      <c r="G11825" s="4" t="s">
        <v>20225</v>
      </c>
      <c r="H11825" s="5" t="s">
        <v>20226</v>
      </c>
      <c r="I11825" s="5" t="s">
        <v>20227</v>
      </c>
    </row>
    <row r="11826" spans="2:16" ht="28.8" x14ac:dyDescent="0.3">
      <c r="B11826" s="4" t="s">
        <v>19</v>
      </c>
      <c r="C11826" s="4" t="s">
        <v>20090</v>
      </c>
      <c r="D11826" s="4" t="s">
        <v>20092</v>
      </c>
      <c r="E11826" s="4" t="s">
        <v>20093</v>
      </c>
      <c r="F11826" s="4" t="s">
        <v>20223</v>
      </c>
      <c r="G11826" s="4" t="s">
        <v>20228</v>
      </c>
      <c r="H11826" s="5" t="s">
        <v>20229</v>
      </c>
      <c r="I11826" s="5" t="s">
        <v>20227</v>
      </c>
    </row>
    <row r="11827" spans="2:16" ht="28.8" x14ac:dyDescent="0.3">
      <c r="B11827" s="4" t="s">
        <v>19</v>
      </c>
      <c r="C11827" s="4" t="s">
        <v>20090</v>
      </c>
      <c r="D11827" s="4" t="s">
        <v>20092</v>
      </c>
      <c r="E11827" s="4" t="s">
        <v>20093</v>
      </c>
      <c r="F11827" s="4" t="s">
        <v>20223</v>
      </c>
      <c r="G11827" s="4" t="s">
        <v>20230</v>
      </c>
      <c r="H11827" s="5" t="s">
        <v>20231</v>
      </c>
      <c r="I11827" s="5" t="s">
        <v>20227</v>
      </c>
    </row>
    <row r="11828" spans="2:16" x14ac:dyDescent="0.3">
      <c r="L11828" s="163" t="s">
        <v>0</v>
      </c>
      <c r="M11828" s="163"/>
      <c r="N11828" s="163"/>
      <c r="O11828" s="163" t="s">
        <v>1</v>
      </c>
      <c r="P11828" s="163"/>
    </row>
    <row r="11829" spans="2:16" ht="43.2" x14ac:dyDescent="0.3">
      <c r="B11829" s="2" t="s">
        <v>19</v>
      </c>
      <c r="C11829" s="2" t="s">
        <v>20090</v>
      </c>
      <c r="D11829" s="2" t="s">
        <v>20092</v>
      </c>
      <c r="E11829" s="2" t="s">
        <v>20093</v>
      </c>
      <c r="F11829" s="2" t="s">
        <v>20232</v>
      </c>
      <c r="H11829" s="3" t="s">
        <v>20233</v>
      </c>
      <c r="L11829" s="35" t="s">
        <v>12</v>
      </c>
      <c r="M11829" s="35" t="s">
        <v>13</v>
      </c>
      <c r="N11829" s="35" t="s">
        <v>14</v>
      </c>
      <c r="O11829" s="35" t="s">
        <v>32311</v>
      </c>
      <c r="P11829" s="35" t="s">
        <v>31195</v>
      </c>
    </row>
    <row r="11830" spans="2:16" x14ac:dyDescent="0.3">
      <c r="B11830" s="4" t="s">
        <v>19</v>
      </c>
      <c r="C11830" s="4" t="s">
        <v>20090</v>
      </c>
      <c r="D11830" s="4" t="s">
        <v>20092</v>
      </c>
      <c r="E11830" s="4" t="s">
        <v>20093</v>
      </c>
      <c r="F11830" s="4" t="s">
        <v>20232</v>
      </c>
      <c r="G11830" s="4" t="s">
        <v>20234</v>
      </c>
      <c r="H11830" s="5" t="s">
        <v>20235</v>
      </c>
      <c r="I11830" s="5" t="s">
        <v>20099</v>
      </c>
    </row>
    <row r="11831" spans="2:16" x14ac:dyDescent="0.3">
      <c r="B11831" s="4" t="s">
        <v>19</v>
      </c>
      <c r="C11831" s="4" t="s">
        <v>20090</v>
      </c>
      <c r="D11831" s="4" t="s">
        <v>20092</v>
      </c>
      <c r="E11831" s="4" t="s">
        <v>20093</v>
      </c>
      <c r="F11831" s="4" t="s">
        <v>20232</v>
      </c>
      <c r="G11831" s="4" t="s">
        <v>20236</v>
      </c>
      <c r="H11831" s="5" t="s">
        <v>20237</v>
      </c>
      <c r="I11831" s="5" t="s">
        <v>20099</v>
      </c>
    </row>
    <row r="11832" spans="2:16" x14ac:dyDescent="0.3">
      <c r="B11832" s="4" t="s">
        <v>19</v>
      </c>
      <c r="C11832" s="4" t="s">
        <v>20090</v>
      </c>
      <c r="D11832" s="4" t="s">
        <v>20092</v>
      </c>
      <c r="E11832" s="4" t="s">
        <v>20093</v>
      </c>
      <c r="F11832" s="4" t="s">
        <v>20232</v>
      </c>
      <c r="G11832" s="4" t="s">
        <v>20238</v>
      </c>
      <c r="H11832" s="5" t="s">
        <v>20239</v>
      </c>
      <c r="I11832" s="5" t="s">
        <v>20099</v>
      </c>
    </row>
    <row r="11833" spans="2:16" x14ac:dyDescent="0.3">
      <c r="L11833" s="163" t="s">
        <v>0</v>
      </c>
      <c r="M11833" s="163"/>
      <c r="N11833" s="163"/>
      <c r="O11833" s="163" t="s">
        <v>1</v>
      </c>
      <c r="P11833" s="163"/>
    </row>
    <row r="11834" spans="2:16" ht="43.2" x14ac:dyDescent="0.3">
      <c r="B11834" s="2" t="s">
        <v>19</v>
      </c>
      <c r="C11834" s="2" t="s">
        <v>20090</v>
      </c>
      <c r="D11834" s="2" t="s">
        <v>20092</v>
      </c>
      <c r="E11834" s="2" t="s">
        <v>20093</v>
      </c>
      <c r="F11834" s="2" t="s">
        <v>20240</v>
      </c>
      <c r="H11834" s="3" t="s">
        <v>20241</v>
      </c>
      <c r="L11834" s="35" t="s">
        <v>12</v>
      </c>
      <c r="M11834" s="35" t="s">
        <v>13</v>
      </c>
      <c r="N11834" s="35" t="s">
        <v>14</v>
      </c>
      <c r="O11834" s="35" t="s">
        <v>32311</v>
      </c>
      <c r="P11834" s="35" t="s">
        <v>31195</v>
      </c>
    </row>
    <row r="11835" spans="2:16" x14ac:dyDescent="0.3">
      <c r="B11835" s="4" t="s">
        <v>19</v>
      </c>
      <c r="C11835" s="4" t="s">
        <v>20090</v>
      </c>
      <c r="D11835" s="4" t="s">
        <v>20092</v>
      </c>
      <c r="E11835" s="4" t="s">
        <v>20093</v>
      </c>
      <c r="F11835" s="4" t="s">
        <v>20240</v>
      </c>
      <c r="G11835" s="4" t="s">
        <v>20242</v>
      </c>
      <c r="H11835" s="5" t="s">
        <v>20243</v>
      </c>
      <c r="I11835" s="5" t="s">
        <v>20244</v>
      </c>
    </row>
    <row r="11836" spans="2:16" x14ac:dyDescent="0.3">
      <c r="L11836" s="163" t="s">
        <v>0</v>
      </c>
      <c r="M11836" s="163"/>
      <c r="N11836" s="163"/>
      <c r="O11836" s="163" t="s">
        <v>1</v>
      </c>
      <c r="P11836" s="163"/>
    </row>
    <row r="11837" spans="2:16" ht="43.2" x14ac:dyDescent="0.3">
      <c r="B11837" s="2" t="s">
        <v>19</v>
      </c>
      <c r="C11837" s="2" t="s">
        <v>20090</v>
      </c>
      <c r="D11837" s="2" t="s">
        <v>20092</v>
      </c>
      <c r="E11837" s="2" t="s">
        <v>20093</v>
      </c>
      <c r="F11837" s="2" t="s">
        <v>20245</v>
      </c>
      <c r="H11837" s="3" t="s">
        <v>20246</v>
      </c>
      <c r="L11837" s="35" t="s">
        <v>12</v>
      </c>
      <c r="M11837" s="35" t="s">
        <v>13</v>
      </c>
      <c r="N11837" s="35" t="s">
        <v>14</v>
      </c>
      <c r="O11837" s="35" t="s">
        <v>32311</v>
      </c>
      <c r="P11837" s="35" t="s">
        <v>31195</v>
      </c>
    </row>
    <row r="11838" spans="2:16" x14ac:dyDescent="0.3">
      <c r="B11838" s="4" t="s">
        <v>19</v>
      </c>
      <c r="C11838" s="4" t="s">
        <v>20090</v>
      </c>
      <c r="D11838" s="4" t="s">
        <v>20092</v>
      </c>
      <c r="E11838" s="4" t="s">
        <v>20093</v>
      </c>
      <c r="F11838" s="4" t="s">
        <v>20245</v>
      </c>
      <c r="G11838" s="4" t="s">
        <v>20247</v>
      </c>
      <c r="H11838" s="5" t="s">
        <v>20248</v>
      </c>
      <c r="I11838" s="5" t="s">
        <v>20099</v>
      </c>
    </row>
    <row r="11839" spans="2:16" x14ac:dyDescent="0.3">
      <c r="B11839" s="4" t="s">
        <v>19</v>
      </c>
      <c r="C11839" s="4" t="s">
        <v>20090</v>
      </c>
      <c r="D11839" s="4" t="s">
        <v>20092</v>
      </c>
      <c r="E11839" s="4" t="s">
        <v>20093</v>
      </c>
      <c r="F11839" s="4" t="s">
        <v>20245</v>
      </c>
      <c r="G11839" s="4" t="s">
        <v>20249</v>
      </c>
      <c r="H11839" s="5" t="s">
        <v>20250</v>
      </c>
      <c r="I11839" s="5" t="s">
        <v>20099</v>
      </c>
    </row>
    <row r="11840" spans="2:16" x14ac:dyDescent="0.3">
      <c r="B11840" s="4" t="s">
        <v>19</v>
      </c>
      <c r="C11840" s="4" t="s">
        <v>20090</v>
      </c>
      <c r="D11840" s="4" t="s">
        <v>20092</v>
      </c>
      <c r="E11840" s="4" t="s">
        <v>20093</v>
      </c>
      <c r="F11840" s="4" t="s">
        <v>20245</v>
      </c>
      <c r="G11840" s="4" t="s">
        <v>20251</v>
      </c>
      <c r="H11840" s="5" t="s">
        <v>20252</v>
      </c>
      <c r="I11840" s="5" t="s">
        <v>20099</v>
      </c>
    </row>
    <row r="11841" spans="2:16" x14ac:dyDescent="0.3">
      <c r="B11841" s="4" t="s">
        <v>19</v>
      </c>
      <c r="C11841" s="4" t="s">
        <v>20090</v>
      </c>
      <c r="D11841" s="4" t="s">
        <v>20092</v>
      </c>
      <c r="E11841" s="4" t="s">
        <v>20093</v>
      </c>
      <c r="F11841" s="4" t="s">
        <v>20245</v>
      </c>
      <c r="G11841" s="4" t="s">
        <v>20253</v>
      </c>
      <c r="H11841" s="5" t="s">
        <v>20254</v>
      </c>
      <c r="I11841" s="5" t="s">
        <v>20099</v>
      </c>
    </row>
    <row r="11842" spans="2:16" x14ac:dyDescent="0.3">
      <c r="B11842" s="4" t="s">
        <v>19</v>
      </c>
      <c r="C11842" s="4" t="s">
        <v>20090</v>
      </c>
      <c r="D11842" s="4" t="s">
        <v>20092</v>
      </c>
      <c r="E11842" s="4" t="s">
        <v>20093</v>
      </c>
      <c r="F11842" s="4" t="s">
        <v>20245</v>
      </c>
      <c r="G11842" s="4" t="s">
        <v>20255</v>
      </c>
      <c r="H11842" s="5" t="s">
        <v>20256</v>
      </c>
      <c r="I11842" s="5" t="s">
        <v>20099</v>
      </c>
    </row>
    <row r="11843" spans="2:16" x14ac:dyDescent="0.3">
      <c r="B11843" s="4" t="s">
        <v>19</v>
      </c>
      <c r="C11843" s="4" t="s">
        <v>20090</v>
      </c>
      <c r="D11843" s="4" t="s">
        <v>20092</v>
      </c>
      <c r="E11843" s="4" t="s">
        <v>20093</v>
      </c>
      <c r="F11843" s="4" t="s">
        <v>20245</v>
      </c>
      <c r="G11843" s="4" t="s">
        <v>20257</v>
      </c>
      <c r="H11843" s="5" t="s">
        <v>20258</v>
      </c>
      <c r="I11843" s="5" t="s">
        <v>20099</v>
      </c>
    </row>
    <row r="11844" spans="2:16" x14ac:dyDescent="0.3">
      <c r="B11844" s="4" t="s">
        <v>19</v>
      </c>
      <c r="C11844" s="4" t="s">
        <v>20090</v>
      </c>
      <c r="D11844" s="4" t="s">
        <v>20092</v>
      </c>
      <c r="E11844" s="4" t="s">
        <v>20093</v>
      </c>
      <c r="F11844" s="4" t="s">
        <v>20245</v>
      </c>
      <c r="G11844" s="4" t="s">
        <v>20259</v>
      </c>
      <c r="H11844" s="5" t="s">
        <v>20260</v>
      </c>
      <c r="I11844" s="5" t="s">
        <v>20099</v>
      </c>
    </row>
    <row r="11845" spans="2:16" x14ac:dyDescent="0.3">
      <c r="L11845" s="163" t="s">
        <v>0</v>
      </c>
      <c r="M11845" s="163"/>
      <c r="N11845" s="163"/>
      <c r="O11845" s="163" t="s">
        <v>1</v>
      </c>
      <c r="P11845" s="163"/>
    </row>
    <row r="11846" spans="2:16" ht="43.2" x14ac:dyDescent="0.3">
      <c r="B11846" s="2" t="s">
        <v>19</v>
      </c>
      <c r="C11846" s="2" t="s">
        <v>20090</v>
      </c>
      <c r="D11846" s="2" t="s">
        <v>20092</v>
      </c>
      <c r="E11846" s="2" t="s">
        <v>20093</v>
      </c>
      <c r="F11846" s="2" t="s">
        <v>20261</v>
      </c>
      <c r="H11846" s="3" t="s">
        <v>20262</v>
      </c>
      <c r="L11846" s="35" t="s">
        <v>12</v>
      </c>
      <c r="M11846" s="35" t="s">
        <v>13</v>
      </c>
      <c r="N11846" s="35" t="s">
        <v>14</v>
      </c>
      <c r="O11846" s="35" t="s">
        <v>32311</v>
      </c>
      <c r="P11846" s="35" t="s">
        <v>31195</v>
      </c>
    </row>
    <row r="11847" spans="2:16" x14ac:dyDescent="0.3">
      <c r="B11847" s="4" t="s">
        <v>19</v>
      </c>
      <c r="C11847" s="4" t="s">
        <v>20090</v>
      </c>
      <c r="D11847" s="4" t="s">
        <v>20092</v>
      </c>
      <c r="E11847" s="4" t="s">
        <v>20093</v>
      </c>
      <c r="F11847" s="4" t="s">
        <v>20261</v>
      </c>
      <c r="G11847" s="4" t="s">
        <v>20263</v>
      </c>
      <c r="H11847" s="5" t="s">
        <v>20264</v>
      </c>
      <c r="I11847" s="5" t="s">
        <v>6497</v>
      </c>
    </row>
    <row r="11848" spans="2:16" x14ac:dyDescent="0.3">
      <c r="B11848" s="4" t="s">
        <v>19</v>
      </c>
      <c r="C11848" s="4" t="s">
        <v>20090</v>
      </c>
      <c r="D11848" s="4" t="s">
        <v>20092</v>
      </c>
      <c r="E11848" s="4" t="s">
        <v>20093</v>
      </c>
      <c r="F11848" s="4" t="s">
        <v>20261</v>
      </c>
      <c r="G11848" s="4" t="s">
        <v>20265</v>
      </c>
      <c r="H11848" s="5" t="s">
        <v>20266</v>
      </c>
      <c r="I11848" s="5" t="s">
        <v>6497</v>
      </c>
    </row>
    <row r="11849" spans="2:16" x14ac:dyDescent="0.3">
      <c r="B11849" s="4" t="s">
        <v>19</v>
      </c>
      <c r="C11849" s="4" t="s">
        <v>20090</v>
      </c>
      <c r="D11849" s="4" t="s">
        <v>20092</v>
      </c>
      <c r="E11849" s="4" t="s">
        <v>20093</v>
      </c>
      <c r="F11849" s="4" t="s">
        <v>20261</v>
      </c>
      <c r="G11849" s="4" t="s">
        <v>20267</v>
      </c>
      <c r="H11849" s="5" t="s">
        <v>20268</v>
      </c>
      <c r="I11849" s="5" t="s">
        <v>6497</v>
      </c>
    </row>
    <row r="11850" spans="2:16" x14ac:dyDescent="0.3">
      <c r="B11850" s="4" t="s">
        <v>19</v>
      </c>
      <c r="C11850" s="4" t="s">
        <v>20090</v>
      </c>
      <c r="D11850" s="4" t="s">
        <v>20092</v>
      </c>
      <c r="E11850" s="4" t="s">
        <v>20093</v>
      </c>
      <c r="F11850" s="4" t="s">
        <v>20261</v>
      </c>
      <c r="G11850" s="4" t="s">
        <v>20269</v>
      </c>
      <c r="H11850" s="5" t="s">
        <v>20270</v>
      </c>
      <c r="I11850" s="5" t="s">
        <v>6497</v>
      </c>
    </row>
    <row r="11851" spans="2:16" x14ac:dyDescent="0.3">
      <c r="B11851" s="4" t="s">
        <v>19</v>
      </c>
      <c r="C11851" s="4" t="s">
        <v>20090</v>
      </c>
      <c r="D11851" s="4" t="s">
        <v>20092</v>
      </c>
      <c r="E11851" s="4" t="s">
        <v>20093</v>
      </c>
      <c r="F11851" s="4" t="s">
        <v>20261</v>
      </c>
      <c r="G11851" s="4" t="s">
        <v>20271</v>
      </c>
      <c r="H11851" s="5" t="s">
        <v>20272</v>
      </c>
      <c r="I11851" s="5" t="s">
        <v>6497</v>
      </c>
    </row>
    <row r="11852" spans="2:16" x14ac:dyDescent="0.3">
      <c r="B11852" s="4" t="s">
        <v>19</v>
      </c>
      <c r="C11852" s="4" t="s">
        <v>20090</v>
      </c>
      <c r="D11852" s="4" t="s">
        <v>20092</v>
      </c>
      <c r="E11852" s="4" t="s">
        <v>20093</v>
      </c>
      <c r="F11852" s="4" t="s">
        <v>20261</v>
      </c>
      <c r="G11852" s="4" t="s">
        <v>20273</v>
      </c>
      <c r="H11852" s="5" t="s">
        <v>20274</v>
      </c>
      <c r="I11852" s="5" t="s">
        <v>6497</v>
      </c>
    </row>
    <row r="11853" spans="2:16" x14ac:dyDescent="0.3">
      <c r="B11853" s="4" t="s">
        <v>19</v>
      </c>
      <c r="C11853" s="4" t="s">
        <v>20090</v>
      </c>
      <c r="D11853" s="4" t="s">
        <v>20092</v>
      </c>
      <c r="E11853" s="4" t="s">
        <v>20093</v>
      </c>
      <c r="F11853" s="4" t="s">
        <v>20261</v>
      </c>
      <c r="G11853" s="4" t="s">
        <v>20275</v>
      </c>
      <c r="H11853" s="5" t="s">
        <v>20276</v>
      </c>
      <c r="I11853" s="5" t="s">
        <v>6497</v>
      </c>
    </row>
    <row r="11854" spans="2:16" x14ac:dyDescent="0.3">
      <c r="B11854" s="4" t="s">
        <v>19</v>
      </c>
      <c r="C11854" s="4" t="s">
        <v>20090</v>
      </c>
      <c r="D11854" s="4" t="s">
        <v>20092</v>
      </c>
      <c r="E11854" s="4" t="s">
        <v>20093</v>
      </c>
      <c r="F11854" s="4" t="s">
        <v>20261</v>
      </c>
      <c r="G11854" s="4" t="s">
        <v>20277</v>
      </c>
      <c r="H11854" s="5" t="s">
        <v>20278</v>
      </c>
      <c r="I11854" s="5" t="s">
        <v>6497</v>
      </c>
    </row>
    <row r="11855" spans="2:16" x14ac:dyDescent="0.3">
      <c r="B11855" s="4" t="s">
        <v>19</v>
      </c>
      <c r="C11855" s="4" t="s">
        <v>20090</v>
      </c>
      <c r="D11855" s="4" t="s">
        <v>20092</v>
      </c>
      <c r="E11855" s="4" t="s">
        <v>20093</v>
      </c>
      <c r="F11855" s="4" t="s">
        <v>20261</v>
      </c>
      <c r="G11855" s="4" t="s">
        <v>20279</v>
      </c>
      <c r="H11855" s="5" t="s">
        <v>20280</v>
      </c>
      <c r="I11855" s="5" t="s">
        <v>6497</v>
      </c>
    </row>
    <row r="11856" spans="2:16" x14ac:dyDescent="0.3">
      <c r="B11856" s="4" t="s">
        <v>19</v>
      </c>
      <c r="C11856" s="4" t="s">
        <v>20090</v>
      </c>
      <c r="D11856" s="4" t="s">
        <v>20092</v>
      </c>
      <c r="E11856" s="4" t="s">
        <v>20093</v>
      </c>
      <c r="F11856" s="4" t="s">
        <v>20261</v>
      </c>
      <c r="G11856" s="4" t="s">
        <v>20281</v>
      </c>
      <c r="H11856" s="5" t="s">
        <v>20282</v>
      </c>
      <c r="I11856" s="5" t="s">
        <v>6497</v>
      </c>
    </row>
    <row r="11857" spans="2:16" x14ac:dyDescent="0.3">
      <c r="B11857" s="4" t="s">
        <v>19</v>
      </c>
      <c r="C11857" s="4" t="s">
        <v>20090</v>
      </c>
      <c r="D11857" s="4" t="s">
        <v>20092</v>
      </c>
      <c r="E11857" s="4" t="s">
        <v>20093</v>
      </c>
      <c r="F11857" s="4" t="s">
        <v>20261</v>
      </c>
      <c r="G11857" s="4" t="s">
        <v>20283</v>
      </c>
      <c r="H11857" s="5" t="s">
        <v>20284</v>
      </c>
      <c r="I11857" s="5" t="s">
        <v>6497</v>
      </c>
    </row>
    <row r="11858" spans="2:16" x14ac:dyDescent="0.3">
      <c r="L11858" s="163" t="s">
        <v>0</v>
      </c>
      <c r="M11858" s="163"/>
      <c r="N11858" s="163"/>
      <c r="O11858" s="163" t="s">
        <v>1</v>
      </c>
      <c r="P11858" s="163"/>
    </row>
    <row r="11859" spans="2:16" ht="43.2" x14ac:dyDescent="0.3">
      <c r="B11859" s="2" t="s">
        <v>19</v>
      </c>
      <c r="C11859" s="2" t="s">
        <v>20090</v>
      </c>
      <c r="D11859" s="2" t="s">
        <v>20092</v>
      </c>
      <c r="E11859" s="2" t="s">
        <v>20093</v>
      </c>
      <c r="F11859" s="2" t="s">
        <v>20285</v>
      </c>
      <c r="H11859" s="3" t="s">
        <v>20286</v>
      </c>
      <c r="L11859" s="35" t="s">
        <v>12</v>
      </c>
      <c r="M11859" s="35" t="s">
        <v>13</v>
      </c>
      <c r="N11859" s="35" t="s">
        <v>14</v>
      </c>
      <c r="O11859" s="35" t="s">
        <v>32311</v>
      </c>
      <c r="P11859" s="35" t="s">
        <v>31195</v>
      </c>
    </row>
    <row r="11860" spans="2:16" ht="28.8" x14ac:dyDescent="0.3">
      <c r="B11860" s="4" t="s">
        <v>19</v>
      </c>
      <c r="C11860" s="4" t="s">
        <v>20090</v>
      </c>
      <c r="D11860" s="4" t="s">
        <v>20092</v>
      </c>
      <c r="E11860" s="4" t="s">
        <v>20093</v>
      </c>
      <c r="F11860" s="4" t="s">
        <v>20285</v>
      </c>
      <c r="G11860" s="4" t="s">
        <v>20287</v>
      </c>
      <c r="H11860" s="5" t="s">
        <v>20288</v>
      </c>
      <c r="I11860" s="5" t="s">
        <v>20289</v>
      </c>
    </row>
    <row r="11861" spans="2:16" ht="28.8" x14ac:dyDescent="0.3">
      <c r="B11861" s="4" t="s">
        <v>19</v>
      </c>
      <c r="C11861" s="4" t="s">
        <v>20090</v>
      </c>
      <c r="D11861" s="4" t="s">
        <v>20092</v>
      </c>
      <c r="E11861" s="4" t="s">
        <v>20093</v>
      </c>
      <c r="F11861" s="4" t="s">
        <v>20285</v>
      </c>
      <c r="G11861" s="4" t="s">
        <v>20290</v>
      </c>
      <c r="H11861" s="5" t="s">
        <v>20291</v>
      </c>
      <c r="I11861" s="5" t="s">
        <v>20289</v>
      </c>
    </row>
    <row r="11862" spans="2:16" ht="28.8" x14ac:dyDescent="0.3">
      <c r="B11862" s="4" t="s">
        <v>19</v>
      </c>
      <c r="C11862" s="4" t="s">
        <v>20090</v>
      </c>
      <c r="D11862" s="4" t="s">
        <v>20092</v>
      </c>
      <c r="E11862" s="4" t="s">
        <v>20093</v>
      </c>
      <c r="F11862" s="4" t="s">
        <v>20285</v>
      </c>
      <c r="G11862" s="4" t="s">
        <v>20292</v>
      </c>
      <c r="H11862" s="5" t="s">
        <v>20293</v>
      </c>
      <c r="I11862" s="5" t="s">
        <v>20289</v>
      </c>
    </row>
    <row r="11863" spans="2:16" ht="28.8" x14ac:dyDescent="0.3">
      <c r="B11863" s="4" t="s">
        <v>19</v>
      </c>
      <c r="C11863" s="4" t="s">
        <v>20090</v>
      </c>
      <c r="D11863" s="4" t="s">
        <v>20092</v>
      </c>
      <c r="E11863" s="4" t="s">
        <v>20093</v>
      </c>
      <c r="F11863" s="4" t="s">
        <v>20285</v>
      </c>
      <c r="G11863" s="4" t="s">
        <v>20294</v>
      </c>
      <c r="H11863" s="5" t="s">
        <v>20295</v>
      </c>
      <c r="I11863" s="5" t="s">
        <v>20289</v>
      </c>
    </row>
    <row r="11864" spans="2:16" ht="28.8" x14ac:dyDescent="0.3">
      <c r="B11864" s="4" t="s">
        <v>19</v>
      </c>
      <c r="C11864" s="4" t="s">
        <v>20090</v>
      </c>
      <c r="D11864" s="4" t="s">
        <v>20092</v>
      </c>
      <c r="E11864" s="4" t="s">
        <v>20093</v>
      </c>
      <c r="F11864" s="4" t="s">
        <v>20285</v>
      </c>
      <c r="G11864" s="4" t="s">
        <v>20296</v>
      </c>
      <c r="H11864" s="5" t="s">
        <v>20297</v>
      </c>
      <c r="I11864" s="5" t="s">
        <v>20289</v>
      </c>
    </row>
    <row r="11865" spans="2:16" ht="28.8" x14ac:dyDescent="0.3">
      <c r="B11865" s="4" t="s">
        <v>19</v>
      </c>
      <c r="C11865" s="4" t="s">
        <v>20090</v>
      </c>
      <c r="D11865" s="4" t="s">
        <v>20092</v>
      </c>
      <c r="E11865" s="4" t="s">
        <v>20093</v>
      </c>
      <c r="F11865" s="4" t="s">
        <v>20285</v>
      </c>
      <c r="G11865" s="4" t="s">
        <v>20298</v>
      </c>
      <c r="H11865" s="5" t="s">
        <v>20299</v>
      </c>
      <c r="I11865" s="5" t="s">
        <v>20289</v>
      </c>
    </row>
    <row r="11866" spans="2:16" ht="28.8" x14ac:dyDescent="0.3">
      <c r="B11866" s="4" t="s">
        <v>19</v>
      </c>
      <c r="C11866" s="4" t="s">
        <v>20090</v>
      </c>
      <c r="D11866" s="4" t="s">
        <v>20092</v>
      </c>
      <c r="E11866" s="4" t="s">
        <v>20093</v>
      </c>
      <c r="F11866" s="4" t="s">
        <v>20285</v>
      </c>
      <c r="G11866" s="4" t="s">
        <v>20300</v>
      </c>
      <c r="H11866" s="5" t="s">
        <v>20301</v>
      </c>
      <c r="I11866" s="5" t="s">
        <v>20289</v>
      </c>
    </row>
    <row r="11867" spans="2:16" ht="28.8" x14ac:dyDescent="0.3">
      <c r="B11867" s="4" t="s">
        <v>19</v>
      </c>
      <c r="C11867" s="4" t="s">
        <v>20090</v>
      </c>
      <c r="D11867" s="4" t="s">
        <v>20092</v>
      </c>
      <c r="E11867" s="4" t="s">
        <v>20093</v>
      </c>
      <c r="F11867" s="4" t="s">
        <v>20285</v>
      </c>
      <c r="G11867" s="4" t="s">
        <v>20302</v>
      </c>
      <c r="H11867" s="5" t="s">
        <v>20303</v>
      </c>
      <c r="I11867" s="5" t="s">
        <v>20289</v>
      </c>
    </row>
    <row r="11868" spans="2:16" ht="28.8" x14ac:dyDescent="0.3">
      <c r="B11868" s="4" t="s">
        <v>19</v>
      </c>
      <c r="C11868" s="4" t="s">
        <v>20090</v>
      </c>
      <c r="D11868" s="4" t="s">
        <v>20092</v>
      </c>
      <c r="E11868" s="4" t="s">
        <v>20093</v>
      </c>
      <c r="F11868" s="4" t="s">
        <v>20285</v>
      </c>
      <c r="G11868" s="4" t="s">
        <v>20304</v>
      </c>
      <c r="H11868" s="5" t="s">
        <v>20305</v>
      </c>
      <c r="I11868" s="5" t="s">
        <v>20289</v>
      </c>
    </row>
    <row r="11869" spans="2:16" x14ac:dyDescent="0.3">
      <c r="L11869" s="163" t="s">
        <v>0</v>
      </c>
      <c r="M11869" s="163"/>
      <c r="N11869" s="163"/>
      <c r="O11869" s="163" t="s">
        <v>1</v>
      </c>
      <c r="P11869" s="163"/>
    </row>
    <row r="11870" spans="2:16" ht="43.2" x14ac:dyDescent="0.3">
      <c r="B11870" s="2" t="s">
        <v>19</v>
      </c>
      <c r="C11870" s="2" t="s">
        <v>20090</v>
      </c>
      <c r="D11870" s="2" t="s">
        <v>20092</v>
      </c>
      <c r="E11870" s="2" t="s">
        <v>20093</v>
      </c>
      <c r="F11870" s="2" t="s">
        <v>20306</v>
      </c>
      <c r="H11870" s="3" t="s">
        <v>20307</v>
      </c>
      <c r="L11870" s="35" t="s">
        <v>12</v>
      </c>
      <c r="M11870" s="35" t="s">
        <v>13</v>
      </c>
      <c r="N11870" s="35" t="s">
        <v>14</v>
      </c>
      <c r="O11870" s="35" t="s">
        <v>32311</v>
      </c>
      <c r="P11870" s="35" t="s">
        <v>31195</v>
      </c>
    </row>
    <row r="11871" spans="2:16" ht="28.8" x14ac:dyDescent="0.3">
      <c r="B11871" s="4" t="s">
        <v>19</v>
      </c>
      <c r="C11871" s="4" t="s">
        <v>20090</v>
      </c>
      <c r="D11871" s="4" t="s">
        <v>20092</v>
      </c>
      <c r="E11871" s="4" t="s">
        <v>20093</v>
      </c>
      <c r="F11871" s="4" t="s">
        <v>20306</v>
      </c>
      <c r="G11871" s="4" t="s">
        <v>20308</v>
      </c>
      <c r="H11871" s="5" t="s">
        <v>20309</v>
      </c>
      <c r="I11871" s="5" t="s">
        <v>20289</v>
      </c>
    </row>
    <row r="11872" spans="2:16" ht="28.8" x14ac:dyDescent="0.3">
      <c r="B11872" s="4" t="s">
        <v>19</v>
      </c>
      <c r="C11872" s="4" t="s">
        <v>20090</v>
      </c>
      <c r="D11872" s="4" t="s">
        <v>20092</v>
      </c>
      <c r="E11872" s="4" t="s">
        <v>20093</v>
      </c>
      <c r="F11872" s="4" t="s">
        <v>20306</v>
      </c>
      <c r="G11872" s="4" t="s">
        <v>20310</v>
      </c>
      <c r="H11872" s="5" t="s">
        <v>20311</v>
      </c>
      <c r="I11872" s="5" t="s">
        <v>20289</v>
      </c>
    </row>
    <row r="11873" spans="2:16" ht="28.8" x14ac:dyDescent="0.3">
      <c r="B11873" s="4" t="s">
        <v>19</v>
      </c>
      <c r="C11873" s="4" t="s">
        <v>20090</v>
      </c>
      <c r="D11873" s="4" t="s">
        <v>20092</v>
      </c>
      <c r="E11873" s="4" t="s">
        <v>20093</v>
      </c>
      <c r="F11873" s="4" t="s">
        <v>20306</v>
      </c>
      <c r="G11873" s="4" t="s">
        <v>20312</v>
      </c>
      <c r="H11873" s="5" t="s">
        <v>20313</v>
      </c>
      <c r="I11873" s="5" t="s">
        <v>20289</v>
      </c>
    </row>
    <row r="11874" spans="2:16" ht="28.8" x14ac:dyDescent="0.3">
      <c r="B11874" s="4" t="s">
        <v>19</v>
      </c>
      <c r="C11874" s="4" t="s">
        <v>20090</v>
      </c>
      <c r="D11874" s="4" t="s">
        <v>20092</v>
      </c>
      <c r="E11874" s="4" t="s">
        <v>20093</v>
      </c>
      <c r="F11874" s="4" t="s">
        <v>20306</v>
      </c>
      <c r="G11874" s="4" t="s">
        <v>20314</v>
      </c>
      <c r="H11874" s="5" t="s">
        <v>20315</v>
      </c>
      <c r="I11874" s="5" t="s">
        <v>20289</v>
      </c>
    </row>
    <row r="11875" spans="2:16" ht="28.8" x14ac:dyDescent="0.3">
      <c r="B11875" s="4" t="s">
        <v>19</v>
      </c>
      <c r="C11875" s="4" t="s">
        <v>20090</v>
      </c>
      <c r="D11875" s="4" t="s">
        <v>20092</v>
      </c>
      <c r="E11875" s="4" t="s">
        <v>20093</v>
      </c>
      <c r="F11875" s="4" t="s">
        <v>20306</v>
      </c>
      <c r="G11875" s="4" t="s">
        <v>20316</v>
      </c>
      <c r="H11875" s="5" t="s">
        <v>20317</v>
      </c>
      <c r="I11875" s="5" t="s">
        <v>20289</v>
      </c>
    </row>
    <row r="11876" spans="2:16" ht="28.8" x14ac:dyDescent="0.3">
      <c r="B11876" s="4" t="s">
        <v>19</v>
      </c>
      <c r="C11876" s="4" t="s">
        <v>20090</v>
      </c>
      <c r="D11876" s="4" t="s">
        <v>20092</v>
      </c>
      <c r="E11876" s="4" t="s">
        <v>20093</v>
      </c>
      <c r="F11876" s="4" t="s">
        <v>20306</v>
      </c>
      <c r="G11876" s="4" t="s">
        <v>20318</v>
      </c>
      <c r="H11876" s="5" t="s">
        <v>20319</v>
      </c>
      <c r="I11876" s="5" t="s">
        <v>20289</v>
      </c>
    </row>
    <row r="11877" spans="2:16" ht="28.8" x14ac:dyDescent="0.3">
      <c r="B11877" s="4" t="s">
        <v>19</v>
      </c>
      <c r="C11877" s="4" t="s">
        <v>20090</v>
      </c>
      <c r="D11877" s="4" t="s">
        <v>20092</v>
      </c>
      <c r="E11877" s="4" t="s">
        <v>20093</v>
      </c>
      <c r="F11877" s="4" t="s">
        <v>20306</v>
      </c>
      <c r="G11877" s="4" t="s">
        <v>20320</v>
      </c>
      <c r="H11877" s="5" t="s">
        <v>20321</v>
      </c>
      <c r="I11877" s="5" t="s">
        <v>20289</v>
      </c>
    </row>
    <row r="11878" spans="2:16" ht="28.8" x14ac:dyDescent="0.3">
      <c r="B11878" s="4" t="s">
        <v>19</v>
      </c>
      <c r="C11878" s="4" t="s">
        <v>20090</v>
      </c>
      <c r="D11878" s="4" t="s">
        <v>20092</v>
      </c>
      <c r="E11878" s="4" t="s">
        <v>20093</v>
      </c>
      <c r="F11878" s="4" t="s">
        <v>20306</v>
      </c>
      <c r="G11878" s="4" t="s">
        <v>20322</v>
      </c>
      <c r="H11878" s="5" t="s">
        <v>20323</v>
      </c>
      <c r="I11878" s="5" t="s">
        <v>20289</v>
      </c>
    </row>
    <row r="11879" spans="2:16" ht="28.8" x14ac:dyDescent="0.3">
      <c r="B11879" s="4" t="s">
        <v>19</v>
      </c>
      <c r="C11879" s="4" t="s">
        <v>20090</v>
      </c>
      <c r="D11879" s="4" t="s">
        <v>20092</v>
      </c>
      <c r="E11879" s="4" t="s">
        <v>20093</v>
      </c>
      <c r="F11879" s="4" t="s">
        <v>20306</v>
      </c>
      <c r="G11879" s="4" t="s">
        <v>20324</v>
      </c>
      <c r="H11879" s="5" t="s">
        <v>20325</v>
      </c>
      <c r="I11879" s="5" t="s">
        <v>20289</v>
      </c>
    </row>
    <row r="11880" spans="2:16" ht="28.8" x14ac:dyDescent="0.3">
      <c r="B11880" s="4" t="s">
        <v>19</v>
      </c>
      <c r="C11880" s="4" t="s">
        <v>20090</v>
      </c>
      <c r="D11880" s="4" t="s">
        <v>20092</v>
      </c>
      <c r="E11880" s="4" t="s">
        <v>20093</v>
      </c>
      <c r="F11880" s="4" t="s">
        <v>20306</v>
      </c>
      <c r="G11880" s="4" t="s">
        <v>20326</v>
      </c>
      <c r="H11880" s="5" t="s">
        <v>20327</v>
      </c>
      <c r="I11880" s="5" t="s">
        <v>20289</v>
      </c>
    </row>
    <row r="11881" spans="2:16" x14ac:dyDescent="0.3">
      <c r="L11881" s="163" t="s">
        <v>0</v>
      </c>
      <c r="M11881" s="163"/>
      <c r="N11881" s="163"/>
      <c r="O11881" s="163" t="s">
        <v>1</v>
      </c>
      <c r="P11881" s="163"/>
    </row>
    <row r="11882" spans="2:16" ht="43.2" x14ac:dyDescent="0.3">
      <c r="B11882" s="2" t="s">
        <v>19</v>
      </c>
      <c r="C11882" s="2" t="s">
        <v>20090</v>
      </c>
      <c r="D11882" s="2" t="s">
        <v>20092</v>
      </c>
      <c r="E11882" s="2" t="s">
        <v>20093</v>
      </c>
      <c r="F11882" s="2" t="s">
        <v>20328</v>
      </c>
      <c r="H11882" s="3" t="s">
        <v>20329</v>
      </c>
      <c r="L11882" s="35" t="s">
        <v>12</v>
      </c>
      <c r="M11882" s="35" t="s">
        <v>13</v>
      </c>
      <c r="N11882" s="35" t="s">
        <v>14</v>
      </c>
      <c r="O11882" s="35" t="s">
        <v>32311</v>
      </c>
      <c r="P11882" s="35" t="s">
        <v>31195</v>
      </c>
    </row>
    <row r="11883" spans="2:16" ht="28.8" x14ac:dyDescent="0.3">
      <c r="B11883" s="4" t="s">
        <v>19</v>
      </c>
      <c r="C11883" s="4" t="s">
        <v>20090</v>
      </c>
      <c r="D11883" s="4" t="s">
        <v>20092</v>
      </c>
      <c r="E11883" s="4" t="s">
        <v>20093</v>
      </c>
      <c r="F11883" s="4" t="s">
        <v>20328</v>
      </c>
      <c r="G11883" s="4" t="s">
        <v>20330</v>
      </c>
      <c r="H11883" s="5" t="s">
        <v>20331</v>
      </c>
      <c r="I11883" s="5" t="s">
        <v>20289</v>
      </c>
    </row>
    <row r="11884" spans="2:16" ht="28.8" x14ac:dyDescent="0.3">
      <c r="B11884" s="4" t="s">
        <v>19</v>
      </c>
      <c r="C11884" s="4" t="s">
        <v>20090</v>
      </c>
      <c r="D11884" s="4" t="s">
        <v>20092</v>
      </c>
      <c r="E11884" s="4" t="s">
        <v>20093</v>
      </c>
      <c r="F11884" s="4" t="s">
        <v>20328</v>
      </c>
      <c r="G11884" s="4" t="s">
        <v>20332</v>
      </c>
      <c r="H11884" s="5" t="s">
        <v>20333</v>
      </c>
      <c r="I11884" s="5" t="s">
        <v>20289</v>
      </c>
    </row>
    <row r="11885" spans="2:16" ht="28.8" x14ac:dyDescent="0.3">
      <c r="B11885" s="4" t="s">
        <v>19</v>
      </c>
      <c r="C11885" s="4" t="s">
        <v>20090</v>
      </c>
      <c r="D11885" s="4" t="s">
        <v>20092</v>
      </c>
      <c r="E11885" s="4" t="s">
        <v>20093</v>
      </c>
      <c r="F11885" s="4" t="s">
        <v>20328</v>
      </c>
      <c r="G11885" s="4" t="s">
        <v>20334</v>
      </c>
      <c r="H11885" s="5" t="s">
        <v>20335</v>
      </c>
      <c r="I11885" s="5" t="s">
        <v>20289</v>
      </c>
    </row>
    <row r="11886" spans="2:16" ht="28.8" x14ac:dyDescent="0.3">
      <c r="B11886" s="4" t="s">
        <v>19</v>
      </c>
      <c r="C11886" s="4" t="s">
        <v>20090</v>
      </c>
      <c r="D11886" s="4" t="s">
        <v>20092</v>
      </c>
      <c r="E11886" s="4" t="s">
        <v>20093</v>
      </c>
      <c r="F11886" s="4" t="s">
        <v>20328</v>
      </c>
      <c r="G11886" s="4" t="s">
        <v>20336</v>
      </c>
      <c r="H11886" s="5" t="s">
        <v>20337</v>
      </c>
      <c r="I11886" s="5" t="s">
        <v>20289</v>
      </c>
    </row>
    <row r="11887" spans="2:16" ht="28.8" x14ac:dyDescent="0.3">
      <c r="B11887" s="4" t="s">
        <v>19</v>
      </c>
      <c r="C11887" s="4" t="s">
        <v>20090</v>
      </c>
      <c r="D11887" s="4" t="s">
        <v>20092</v>
      </c>
      <c r="E11887" s="4" t="s">
        <v>20093</v>
      </c>
      <c r="F11887" s="4" t="s">
        <v>20328</v>
      </c>
      <c r="G11887" s="4" t="s">
        <v>20338</v>
      </c>
      <c r="H11887" s="5" t="s">
        <v>20339</v>
      </c>
      <c r="I11887" s="5" t="s">
        <v>20289</v>
      </c>
    </row>
    <row r="11888" spans="2:16" ht="28.8" x14ac:dyDescent="0.3">
      <c r="B11888" s="4" t="s">
        <v>19</v>
      </c>
      <c r="C11888" s="4" t="s">
        <v>20090</v>
      </c>
      <c r="D11888" s="4" t="s">
        <v>20092</v>
      </c>
      <c r="E11888" s="4" t="s">
        <v>20093</v>
      </c>
      <c r="F11888" s="4" t="s">
        <v>20328</v>
      </c>
      <c r="G11888" s="4" t="s">
        <v>20340</v>
      </c>
      <c r="H11888" s="5" t="s">
        <v>20341</v>
      </c>
      <c r="I11888" s="5" t="s">
        <v>20289</v>
      </c>
    </row>
    <row r="11889" spans="2:16" ht="28.8" x14ac:dyDescent="0.3">
      <c r="B11889" s="4" t="s">
        <v>19</v>
      </c>
      <c r="C11889" s="4" t="s">
        <v>20090</v>
      </c>
      <c r="D11889" s="4" t="s">
        <v>20092</v>
      </c>
      <c r="E11889" s="4" t="s">
        <v>20093</v>
      </c>
      <c r="F11889" s="4" t="s">
        <v>20328</v>
      </c>
      <c r="G11889" s="4" t="s">
        <v>20342</v>
      </c>
      <c r="H11889" s="5" t="s">
        <v>20343</v>
      </c>
      <c r="I11889" s="5" t="s">
        <v>20289</v>
      </c>
    </row>
    <row r="11890" spans="2:16" x14ac:dyDescent="0.3">
      <c r="L11890" s="163" t="s">
        <v>0</v>
      </c>
      <c r="M11890" s="163"/>
      <c r="N11890" s="163"/>
      <c r="O11890" s="163" t="s">
        <v>1</v>
      </c>
      <c r="P11890" s="163"/>
    </row>
    <row r="11891" spans="2:16" ht="43.2" x14ac:dyDescent="0.3">
      <c r="B11891" s="2" t="s">
        <v>19</v>
      </c>
      <c r="C11891" s="2" t="s">
        <v>20090</v>
      </c>
      <c r="D11891" s="2" t="s">
        <v>20092</v>
      </c>
      <c r="E11891" s="2" t="s">
        <v>20093</v>
      </c>
      <c r="F11891" s="2" t="s">
        <v>20344</v>
      </c>
      <c r="H11891" s="3" t="s">
        <v>20345</v>
      </c>
      <c r="L11891" s="35" t="s">
        <v>12</v>
      </c>
      <c r="M11891" s="35" t="s">
        <v>13</v>
      </c>
      <c r="N11891" s="35" t="s">
        <v>14</v>
      </c>
      <c r="O11891" s="35" t="s">
        <v>32311</v>
      </c>
      <c r="P11891" s="35" t="s">
        <v>31195</v>
      </c>
    </row>
    <row r="11892" spans="2:16" x14ac:dyDescent="0.3">
      <c r="B11892" s="4" t="s">
        <v>19</v>
      </c>
      <c r="C11892" s="4" t="s">
        <v>20090</v>
      </c>
      <c r="D11892" s="4" t="s">
        <v>20092</v>
      </c>
      <c r="E11892" s="4" t="s">
        <v>20093</v>
      </c>
      <c r="F11892" s="4" t="s">
        <v>20344</v>
      </c>
      <c r="G11892" s="4" t="s">
        <v>20346</v>
      </c>
      <c r="H11892" s="5" t="s">
        <v>20347</v>
      </c>
      <c r="I11892" s="5" t="s">
        <v>6497</v>
      </c>
    </row>
    <row r="11893" spans="2:16" x14ac:dyDescent="0.3">
      <c r="B11893" s="4" t="s">
        <v>19</v>
      </c>
      <c r="C11893" s="4" t="s">
        <v>20090</v>
      </c>
      <c r="D11893" s="4" t="s">
        <v>20092</v>
      </c>
      <c r="E11893" s="4" t="s">
        <v>20093</v>
      </c>
      <c r="F11893" s="4" t="s">
        <v>20344</v>
      </c>
      <c r="G11893" s="4" t="s">
        <v>20348</v>
      </c>
      <c r="H11893" s="5" t="s">
        <v>20349</v>
      </c>
      <c r="I11893" s="5" t="s">
        <v>6497</v>
      </c>
    </row>
    <row r="11894" spans="2:16" x14ac:dyDescent="0.3">
      <c r="B11894" s="4" t="s">
        <v>19</v>
      </c>
      <c r="C11894" s="4" t="s">
        <v>20090</v>
      </c>
      <c r="D11894" s="4" t="s">
        <v>20092</v>
      </c>
      <c r="E11894" s="4" t="s">
        <v>20093</v>
      </c>
      <c r="F11894" s="4" t="s">
        <v>20344</v>
      </c>
      <c r="G11894" s="4" t="s">
        <v>20350</v>
      </c>
      <c r="H11894" s="5" t="s">
        <v>20351</v>
      </c>
      <c r="I11894" s="5" t="s">
        <v>6497</v>
      </c>
    </row>
    <row r="11895" spans="2:16" x14ac:dyDescent="0.3">
      <c r="B11895" s="4" t="s">
        <v>19</v>
      </c>
      <c r="C11895" s="4" t="s">
        <v>20090</v>
      </c>
      <c r="D11895" s="4" t="s">
        <v>20092</v>
      </c>
      <c r="E11895" s="4" t="s">
        <v>20093</v>
      </c>
      <c r="F11895" s="4" t="s">
        <v>20344</v>
      </c>
      <c r="G11895" s="4" t="s">
        <v>20352</v>
      </c>
      <c r="H11895" s="5" t="s">
        <v>20353</v>
      </c>
      <c r="I11895" s="5" t="s">
        <v>6497</v>
      </c>
    </row>
    <row r="11896" spans="2:16" x14ac:dyDescent="0.3">
      <c r="B11896" s="4" t="s">
        <v>19</v>
      </c>
      <c r="C11896" s="4" t="s">
        <v>20090</v>
      </c>
      <c r="D11896" s="4" t="s">
        <v>20092</v>
      </c>
      <c r="E11896" s="4" t="s">
        <v>20093</v>
      </c>
      <c r="F11896" s="4" t="s">
        <v>20344</v>
      </c>
      <c r="G11896" s="4" t="s">
        <v>20354</v>
      </c>
      <c r="H11896" s="5" t="s">
        <v>20355</v>
      </c>
      <c r="I11896" s="5" t="s">
        <v>6497</v>
      </c>
    </row>
    <row r="11897" spans="2:16" x14ac:dyDescent="0.3">
      <c r="B11897" s="4" t="s">
        <v>19</v>
      </c>
      <c r="C11897" s="4" t="s">
        <v>20090</v>
      </c>
      <c r="D11897" s="4" t="s">
        <v>20092</v>
      </c>
      <c r="E11897" s="4" t="s">
        <v>20093</v>
      </c>
      <c r="F11897" s="4" t="s">
        <v>20344</v>
      </c>
      <c r="G11897" s="4" t="s">
        <v>20356</v>
      </c>
      <c r="H11897" s="5" t="s">
        <v>20357</v>
      </c>
      <c r="I11897" s="5" t="s">
        <v>6497</v>
      </c>
    </row>
    <row r="11898" spans="2:16" x14ac:dyDescent="0.3">
      <c r="B11898" s="4" t="s">
        <v>19</v>
      </c>
      <c r="C11898" s="4" t="s">
        <v>20090</v>
      </c>
      <c r="D11898" s="4" t="s">
        <v>20092</v>
      </c>
      <c r="E11898" s="4" t="s">
        <v>20093</v>
      </c>
      <c r="F11898" s="4" t="s">
        <v>20344</v>
      </c>
      <c r="G11898" s="4" t="s">
        <v>20358</v>
      </c>
      <c r="H11898" s="5" t="s">
        <v>20359</v>
      </c>
      <c r="I11898" s="5" t="s">
        <v>6497</v>
      </c>
    </row>
    <row r="11899" spans="2:16" x14ac:dyDescent="0.3">
      <c r="B11899" s="4" t="s">
        <v>19</v>
      </c>
      <c r="C11899" s="4" t="s">
        <v>20090</v>
      </c>
      <c r="D11899" s="4" t="s">
        <v>20092</v>
      </c>
      <c r="E11899" s="4" t="s">
        <v>20093</v>
      </c>
      <c r="F11899" s="4" t="s">
        <v>20344</v>
      </c>
      <c r="G11899" s="4" t="s">
        <v>20360</v>
      </c>
      <c r="H11899" s="5" t="s">
        <v>20361</v>
      </c>
      <c r="I11899" s="5" t="s">
        <v>6497</v>
      </c>
    </row>
    <row r="11900" spans="2:16" x14ac:dyDescent="0.3">
      <c r="B11900" s="4" t="s">
        <v>19</v>
      </c>
      <c r="C11900" s="4" t="s">
        <v>20090</v>
      </c>
      <c r="D11900" s="4" t="s">
        <v>20092</v>
      </c>
      <c r="E11900" s="4" t="s">
        <v>20093</v>
      </c>
      <c r="F11900" s="4" t="s">
        <v>20344</v>
      </c>
      <c r="G11900" s="4" t="s">
        <v>20362</v>
      </c>
      <c r="H11900" s="5" t="s">
        <v>20363</v>
      </c>
      <c r="I11900" s="5" t="s">
        <v>6497</v>
      </c>
    </row>
    <row r="11901" spans="2:16" x14ac:dyDescent="0.3">
      <c r="B11901" s="4" t="s">
        <v>19</v>
      </c>
      <c r="C11901" s="4" t="s">
        <v>20090</v>
      </c>
      <c r="D11901" s="4" t="s">
        <v>20092</v>
      </c>
      <c r="E11901" s="4" t="s">
        <v>20093</v>
      </c>
      <c r="F11901" s="4" t="s">
        <v>20344</v>
      </c>
      <c r="G11901" s="4" t="s">
        <v>20364</v>
      </c>
      <c r="H11901" s="5" t="s">
        <v>20365</v>
      </c>
      <c r="I11901" s="5" t="s">
        <v>6497</v>
      </c>
    </row>
    <row r="11902" spans="2:16" x14ac:dyDescent="0.3">
      <c r="B11902" s="4" t="s">
        <v>19</v>
      </c>
      <c r="C11902" s="4" t="s">
        <v>20090</v>
      </c>
      <c r="D11902" s="4" t="s">
        <v>20092</v>
      </c>
      <c r="E11902" s="4" t="s">
        <v>20093</v>
      </c>
      <c r="F11902" s="4" t="s">
        <v>20344</v>
      </c>
      <c r="G11902" s="4" t="s">
        <v>20366</v>
      </c>
      <c r="H11902" s="5" t="s">
        <v>20367</v>
      </c>
      <c r="I11902" s="5" t="s">
        <v>6497</v>
      </c>
    </row>
    <row r="11903" spans="2:16" x14ac:dyDescent="0.3">
      <c r="B11903" s="4" t="s">
        <v>19</v>
      </c>
      <c r="C11903" s="4" t="s">
        <v>20090</v>
      </c>
      <c r="D11903" s="4" t="s">
        <v>20092</v>
      </c>
      <c r="E11903" s="4" t="s">
        <v>20093</v>
      </c>
      <c r="F11903" s="4" t="s">
        <v>20344</v>
      </c>
      <c r="G11903" s="4" t="s">
        <v>20368</v>
      </c>
      <c r="H11903" s="5" t="s">
        <v>20369</v>
      </c>
      <c r="I11903" s="5" t="s">
        <v>6497</v>
      </c>
    </row>
    <row r="11904" spans="2:16" x14ac:dyDescent="0.3">
      <c r="B11904" s="4" t="s">
        <v>19</v>
      </c>
      <c r="C11904" s="4" t="s">
        <v>20090</v>
      </c>
      <c r="D11904" s="4" t="s">
        <v>20092</v>
      </c>
      <c r="E11904" s="4" t="s">
        <v>20093</v>
      </c>
      <c r="F11904" s="4" t="s">
        <v>20344</v>
      </c>
      <c r="G11904" s="4" t="s">
        <v>20370</v>
      </c>
      <c r="H11904" s="5" t="s">
        <v>20371</v>
      </c>
      <c r="I11904" s="5" t="s">
        <v>6497</v>
      </c>
    </row>
    <row r="11905" spans="2:16" x14ac:dyDescent="0.3">
      <c r="B11905" s="4" t="s">
        <v>19</v>
      </c>
      <c r="C11905" s="4" t="s">
        <v>20090</v>
      </c>
      <c r="D11905" s="4" t="s">
        <v>20092</v>
      </c>
      <c r="E11905" s="4" t="s">
        <v>20093</v>
      </c>
      <c r="F11905" s="4" t="s">
        <v>20344</v>
      </c>
      <c r="G11905" s="4" t="s">
        <v>20372</v>
      </c>
      <c r="H11905" s="5" t="s">
        <v>20373</v>
      </c>
      <c r="I11905" s="5" t="s">
        <v>6497</v>
      </c>
    </row>
    <row r="11906" spans="2:16" x14ac:dyDescent="0.3">
      <c r="L11906" s="163" t="s">
        <v>0</v>
      </c>
      <c r="M11906" s="163"/>
      <c r="N11906" s="163"/>
      <c r="O11906" s="163" t="s">
        <v>1</v>
      </c>
      <c r="P11906" s="163"/>
    </row>
    <row r="11907" spans="2:16" ht="43.2" x14ac:dyDescent="0.3">
      <c r="B11907" s="2" t="s">
        <v>19</v>
      </c>
      <c r="C11907" s="2" t="s">
        <v>20090</v>
      </c>
      <c r="D11907" s="2" t="s">
        <v>20092</v>
      </c>
      <c r="E11907" s="2" t="s">
        <v>20093</v>
      </c>
      <c r="F11907" s="2" t="s">
        <v>20374</v>
      </c>
      <c r="H11907" s="3" t="s">
        <v>20375</v>
      </c>
      <c r="L11907" s="35" t="s">
        <v>12</v>
      </c>
      <c r="M11907" s="35" t="s">
        <v>13</v>
      </c>
      <c r="N11907" s="35" t="s">
        <v>14</v>
      </c>
      <c r="O11907" s="35" t="s">
        <v>32311</v>
      </c>
      <c r="P11907" s="35" t="s">
        <v>31195</v>
      </c>
    </row>
    <row r="11908" spans="2:16" x14ac:dyDescent="0.3">
      <c r="B11908" s="4" t="s">
        <v>19</v>
      </c>
      <c r="C11908" s="4" t="s">
        <v>20090</v>
      </c>
      <c r="D11908" s="4" t="s">
        <v>20092</v>
      </c>
      <c r="E11908" s="4" t="s">
        <v>20093</v>
      </c>
      <c r="F11908" s="4" t="s">
        <v>20374</v>
      </c>
      <c r="G11908" s="4" t="s">
        <v>20376</v>
      </c>
      <c r="H11908" s="5" t="s">
        <v>20377</v>
      </c>
      <c r="I11908" s="5" t="s">
        <v>6497</v>
      </c>
    </row>
    <row r="11909" spans="2:16" x14ac:dyDescent="0.3">
      <c r="B11909" s="4" t="s">
        <v>19</v>
      </c>
      <c r="C11909" s="4" t="s">
        <v>20090</v>
      </c>
      <c r="D11909" s="4" t="s">
        <v>20092</v>
      </c>
      <c r="E11909" s="4" t="s">
        <v>20093</v>
      </c>
      <c r="F11909" s="4" t="s">
        <v>20374</v>
      </c>
      <c r="G11909" s="4" t="s">
        <v>20378</v>
      </c>
      <c r="H11909" s="5" t="s">
        <v>20379</v>
      </c>
      <c r="I11909" s="5" t="s">
        <v>6497</v>
      </c>
    </row>
    <row r="11910" spans="2:16" x14ac:dyDescent="0.3">
      <c r="B11910" s="4" t="s">
        <v>19</v>
      </c>
      <c r="C11910" s="4" t="s">
        <v>20090</v>
      </c>
      <c r="D11910" s="4" t="s">
        <v>20092</v>
      </c>
      <c r="E11910" s="4" t="s">
        <v>20093</v>
      </c>
      <c r="F11910" s="4" t="s">
        <v>20374</v>
      </c>
      <c r="G11910" s="4" t="s">
        <v>20380</v>
      </c>
      <c r="H11910" s="5" t="s">
        <v>20381</v>
      </c>
      <c r="I11910" s="5" t="s">
        <v>6497</v>
      </c>
    </row>
    <row r="11911" spans="2:16" x14ac:dyDescent="0.3">
      <c r="L11911" s="163" t="s">
        <v>0</v>
      </c>
      <c r="M11911" s="163"/>
      <c r="N11911" s="163"/>
      <c r="O11911" s="163" t="s">
        <v>1</v>
      </c>
      <c r="P11911" s="163"/>
    </row>
    <row r="11912" spans="2:16" ht="43.2" x14ac:dyDescent="0.3">
      <c r="B11912" s="2" t="s">
        <v>19</v>
      </c>
      <c r="C11912" s="2" t="s">
        <v>20090</v>
      </c>
      <c r="D11912" s="2" t="s">
        <v>20092</v>
      </c>
      <c r="E11912" s="2" t="s">
        <v>20093</v>
      </c>
      <c r="F11912" s="2" t="s">
        <v>20382</v>
      </c>
      <c r="H11912" s="3" t="s">
        <v>20383</v>
      </c>
      <c r="L11912" s="35" t="s">
        <v>12</v>
      </c>
      <c r="M11912" s="35" t="s">
        <v>13</v>
      </c>
      <c r="N11912" s="35" t="s">
        <v>14</v>
      </c>
      <c r="O11912" s="35" t="s">
        <v>32311</v>
      </c>
      <c r="P11912" s="35" t="s">
        <v>31195</v>
      </c>
    </row>
    <row r="11913" spans="2:16" ht="43.2" x14ac:dyDescent="0.3">
      <c r="B11913" s="4" t="s">
        <v>19</v>
      </c>
      <c r="C11913" s="4" t="s">
        <v>20090</v>
      </c>
      <c r="D11913" s="4" t="s">
        <v>20092</v>
      </c>
      <c r="E11913" s="4" t="s">
        <v>20093</v>
      </c>
      <c r="F11913" s="4" t="s">
        <v>20382</v>
      </c>
      <c r="G11913" s="4" t="s">
        <v>20384</v>
      </c>
      <c r="H11913" s="5" t="s">
        <v>20385</v>
      </c>
      <c r="I11913" s="5" t="s">
        <v>20386</v>
      </c>
    </row>
    <row r="11914" spans="2:16" ht="43.2" x14ac:dyDescent="0.3">
      <c r="B11914" s="4" t="s">
        <v>19</v>
      </c>
      <c r="C11914" s="4" t="s">
        <v>20090</v>
      </c>
      <c r="D11914" s="4" t="s">
        <v>20092</v>
      </c>
      <c r="E11914" s="4" t="s">
        <v>20093</v>
      </c>
      <c r="F11914" s="4" t="s">
        <v>20382</v>
      </c>
      <c r="G11914" s="4" t="s">
        <v>20387</v>
      </c>
      <c r="H11914" s="5" t="s">
        <v>20388</v>
      </c>
      <c r="I11914" s="5" t="s">
        <v>20386</v>
      </c>
    </row>
    <row r="11915" spans="2:16" ht="43.2" x14ac:dyDescent="0.3">
      <c r="B11915" s="4" t="s">
        <v>19</v>
      </c>
      <c r="C11915" s="4" t="s">
        <v>20090</v>
      </c>
      <c r="D11915" s="4" t="s">
        <v>20092</v>
      </c>
      <c r="E11915" s="4" t="s">
        <v>20093</v>
      </c>
      <c r="F11915" s="4" t="s">
        <v>20382</v>
      </c>
      <c r="G11915" s="4" t="s">
        <v>20389</v>
      </c>
      <c r="H11915" s="5" t="s">
        <v>20390</v>
      </c>
      <c r="I11915" s="5" t="s">
        <v>20386</v>
      </c>
    </row>
    <row r="11916" spans="2:16" ht="43.2" x14ac:dyDescent="0.3">
      <c r="B11916" s="4" t="s">
        <v>19</v>
      </c>
      <c r="C11916" s="4" t="s">
        <v>20090</v>
      </c>
      <c r="D11916" s="4" t="s">
        <v>20092</v>
      </c>
      <c r="E11916" s="4" t="s">
        <v>20093</v>
      </c>
      <c r="F11916" s="4" t="s">
        <v>20382</v>
      </c>
      <c r="G11916" s="4" t="s">
        <v>20391</v>
      </c>
      <c r="H11916" s="5" t="s">
        <v>20392</v>
      </c>
      <c r="I11916" s="5" t="s">
        <v>20386</v>
      </c>
    </row>
    <row r="11917" spans="2:16" ht="43.2" x14ac:dyDescent="0.3">
      <c r="B11917" s="4" t="s">
        <v>19</v>
      </c>
      <c r="C11917" s="4" t="s">
        <v>20090</v>
      </c>
      <c r="D11917" s="4" t="s">
        <v>20092</v>
      </c>
      <c r="E11917" s="4" t="s">
        <v>20093</v>
      </c>
      <c r="F11917" s="4" t="s">
        <v>20382</v>
      </c>
      <c r="G11917" s="4" t="s">
        <v>20393</v>
      </c>
      <c r="H11917" s="5" t="s">
        <v>20394</v>
      </c>
      <c r="I11917" s="5" t="s">
        <v>20386</v>
      </c>
    </row>
    <row r="11918" spans="2:16" ht="43.2" x14ac:dyDescent="0.3">
      <c r="B11918" s="4" t="s">
        <v>19</v>
      </c>
      <c r="C11918" s="4" t="s">
        <v>20090</v>
      </c>
      <c r="D11918" s="4" t="s">
        <v>20092</v>
      </c>
      <c r="E11918" s="4" t="s">
        <v>20093</v>
      </c>
      <c r="F11918" s="4" t="s">
        <v>20382</v>
      </c>
      <c r="G11918" s="4" t="s">
        <v>20395</v>
      </c>
      <c r="H11918" s="5" t="s">
        <v>20396</v>
      </c>
      <c r="I11918" s="5" t="s">
        <v>20386</v>
      </c>
    </row>
    <row r="11919" spans="2:16" ht="43.2" x14ac:dyDescent="0.3">
      <c r="B11919" s="4" t="s">
        <v>19</v>
      </c>
      <c r="C11919" s="4" t="s">
        <v>20090</v>
      </c>
      <c r="D11919" s="4" t="s">
        <v>20092</v>
      </c>
      <c r="E11919" s="4" t="s">
        <v>20093</v>
      </c>
      <c r="F11919" s="4" t="s">
        <v>20382</v>
      </c>
      <c r="G11919" s="4" t="s">
        <v>20397</v>
      </c>
      <c r="H11919" s="5" t="s">
        <v>20398</v>
      </c>
      <c r="I11919" s="5" t="s">
        <v>20386</v>
      </c>
    </row>
    <row r="11920" spans="2:16" ht="43.2" x14ac:dyDescent="0.3">
      <c r="B11920" s="4" t="s">
        <v>19</v>
      </c>
      <c r="C11920" s="4" t="s">
        <v>20090</v>
      </c>
      <c r="D11920" s="4" t="s">
        <v>20092</v>
      </c>
      <c r="E11920" s="4" t="s">
        <v>20093</v>
      </c>
      <c r="F11920" s="4" t="s">
        <v>20382</v>
      </c>
      <c r="G11920" s="4" t="s">
        <v>20399</v>
      </c>
      <c r="H11920" s="5" t="s">
        <v>20400</v>
      </c>
      <c r="I11920" s="5" t="s">
        <v>20386</v>
      </c>
    </row>
    <row r="11921" spans="2:16" ht="43.2" x14ac:dyDescent="0.3">
      <c r="B11921" s="4" t="s">
        <v>19</v>
      </c>
      <c r="C11921" s="4" t="s">
        <v>20090</v>
      </c>
      <c r="D11921" s="4" t="s">
        <v>20092</v>
      </c>
      <c r="E11921" s="4" t="s">
        <v>20093</v>
      </c>
      <c r="F11921" s="4" t="s">
        <v>20382</v>
      </c>
      <c r="G11921" s="4" t="s">
        <v>20401</v>
      </c>
      <c r="H11921" s="5" t="s">
        <v>20402</v>
      </c>
      <c r="I11921" s="5" t="s">
        <v>20386</v>
      </c>
    </row>
    <row r="11922" spans="2:16" x14ac:dyDescent="0.3">
      <c r="L11922" s="163" t="s">
        <v>0</v>
      </c>
      <c r="M11922" s="163"/>
      <c r="N11922" s="163"/>
      <c r="O11922" s="163" t="s">
        <v>1</v>
      </c>
      <c r="P11922" s="163"/>
    </row>
    <row r="11923" spans="2:16" ht="43.2" x14ac:dyDescent="0.3">
      <c r="B11923" s="2" t="s">
        <v>19</v>
      </c>
      <c r="C11923" s="2" t="s">
        <v>20090</v>
      </c>
      <c r="D11923" s="2" t="s">
        <v>20092</v>
      </c>
      <c r="E11923" s="2" t="s">
        <v>20093</v>
      </c>
      <c r="F11923" s="2" t="s">
        <v>20403</v>
      </c>
      <c r="H11923" s="3" t="s">
        <v>20404</v>
      </c>
      <c r="L11923" s="35" t="s">
        <v>12</v>
      </c>
      <c r="M11923" s="35" t="s">
        <v>13</v>
      </c>
      <c r="N11923" s="35" t="s">
        <v>14</v>
      </c>
      <c r="O11923" s="35" t="s">
        <v>32311</v>
      </c>
      <c r="P11923" s="35" t="s">
        <v>31195</v>
      </c>
    </row>
    <row r="11924" spans="2:16" ht="43.2" x14ac:dyDescent="0.3">
      <c r="B11924" s="4" t="s">
        <v>19</v>
      </c>
      <c r="C11924" s="4" t="s">
        <v>20090</v>
      </c>
      <c r="D11924" s="4" t="s">
        <v>20092</v>
      </c>
      <c r="E11924" s="4" t="s">
        <v>20093</v>
      </c>
      <c r="F11924" s="4" t="s">
        <v>20403</v>
      </c>
      <c r="G11924" s="4" t="s">
        <v>20405</v>
      </c>
      <c r="H11924" s="5" t="s">
        <v>20406</v>
      </c>
      <c r="I11924" s="5" t="s">
        <v>20386</v>
      </c>
    </row>
    <row r="11925" spans="2:16" ht="43.2" x14ac:dyDescent="0.3">
      <c r="B11925" s="4" t="s">
        <v>19</v>
      </c>
      <c r="C11925" s="4" t="s">
        <v>20090</v>
      </c>
      <c r="D11925" s="4" t="s">
        <v>20092</v>
      </c>
      <c r="E11925" s="4" t="s">
        <v>20093</v>
      </c>
      <c r="F11925" s="4" t="s">
        <v>20403</v>
      </c>
      <c r="G11925" s="4" t="s">
        <v>20407</v>
      </c>
      <c r="H11925" s="5" t="s">
        <v>20408</v>
      </c>
      <c r="I11925" s="5" t="s">
        <v>20386</v>
      </c>
    </row>
    <row r="11926" spans="2:16" ht="43.2" x14ac:dyDescent="0.3">
      <c r="B11926" s="4" t="s">
        <v>19</v>
      </c>
      <c r="C11926" s="4" t="s">
        <v>20090</v>
      </c>
      <c r="D11926" s="4" t="s">
        <v>20092</v>
      </c>
      <c r="E11926" s="4" t="s">
        <v>20093</v>
      </c>
      <c r="F11926" s="4" t="s">
        <v>20403</v>
      </c>
      <c r="G11926" s="4" t="s">
        <v>20409</v>
      </c>
      <c r="H11926" s="5" t="s">
        <v>20410</v>
      </c>
      <c r="I11926" s="5" t="s">
        <v>20386</v>
      </c>
    </row>
    <row r="11927" spans="2:16" ht="43.2" x14ac:dyDescent="0.3">
      <c r="B11927" s="4" t="s">
        <v>19</v>
      </c>
      <c r="C11927" s="4" t="s">
        <v>20090</v>
      </c>
      <c r="D11927" s="4" t="s">
        <v>20092</v>
      </c>
      <c r="E11927" s="4" t="s">
        <v>20093</v>
      </c>
      <c r="F11927" s="4" t="s">
        <v>20403</v>
      </c>
      <c r="G11927" s="4" t="s">
        <v>20411</v>
      </c>
      <c r="H11927" s="5" t="s">
        <v>20412</v>
      </c>
      <c r="I11927" s="5" t="s">
        <v>20386</v>
      </c>
    </row>
    <row r="11928" spans="2:16" ht="43.2" x14ac:dyDescent="0.3">
      <c r="B11928" s="4" t="s">
        <v>19</v>
      </c>
      <c r="C11928" s="4" t="s">
        <v>20090</v>
      </c>
      <c r="D11928" s="4" t="s">
        <v>20092</v>
      </c>
      <c r="E11928" s="4" t="s">
        <v>20093</v>
      </c>
      <c r="F11928" s="4" t="s">
        <v>20403</v>
      </c>
      <c r="G11928" s="4" t="s">
        <v>20413</v>
      </c>
      <c r="H11928" s="5" t="s">
        <v>20414</v>
      </c>
      <c r="I11928" s="5" t="s">
        <v>20386</v>
      </c>
    </row>
    <row r="11929" spans="2:16" ht="43.2" x14ac:dyDescent="0.3">
      <c r="B11929" s="4" t="s">
        <v>19</v>
      </c>
      <c r="C11929" s="4" t="s">
        <v>20090</v>
      </c>
      <c r="D11929" s="4" t="s">
        <v>20092</v>
      </c>
      <c r="E11929" s="4" t="s">
        <v>20093</v>
      </c>
      <c r="F11929" s="4" t="s">
        <v>20403</v>
      </c>
      <c r="G11929" s="4" t="s">
        <v>20415</v>
      </c>
      <c r="H11929" s="5" t="s">
        <v>20416</v>
      </c>
      <c r="I11929" s="5" t="s">
        <v>20386</v>
      </c>
    </row>
    <row r="11930" spans="2:16" ht="43.2" x14ac:dyDescent="0.3">
      <c r="B11930" s="4" t="s">
        <v>19</v>
      </c>
      <c r="C11930" s="4" t="s">
        <v>20090</v>
      </c>
      <c r="D11930" s="4" t="s">
        <v>20092</v>
      </c>
      <c r="E11930" s="4" t="s">
        <v>20093</v>
      </c>
      <c r="F11930" s="4" t="s">
        <v>20403</v>
      </c>
      <c r="G11930" s="4" t="s">
        <v>20417</v>
      </c>
      <c r="H11930" s="5" t="s">
        <v>20418</v>
      </c>
      <c r="I11930" s="5" t="s">
        <v>20386</v>
      </c>
    </row>
    <row r="11931" spans="2:16" ht="43.2" x14ac:dyDescent="0.3">
      <c r="B11931" s="4" t="s">
        <v>19</v>
      </c>
      <c r="C11931" s="4" t="s">
        <v>20090</v>
      </c>
      <c r="D11931" s="4" t="s">
        <v>20092</v>
      </c>
      <c r="E11931" s="4" t="s">
        <v>20093</v>
      </c>
      <c r="F11931" s="4" t="s">
        <v>20403</v>
      </c>
      <c r="G11931" s="4" t="s">
        <v>20419</v>
      </c>
      <c r="H11931" s="5" t="s">
        <v>20420</v>
      </c>
      <c r="I11931" s="5" t="s">
        <v>20386</v>
      </c>
    </row>
    <row r="11932" spans="2:16" x14ac:dyDescent="0.3">
      <c r="L11932" s="163" t="s">
        <v>0</v>
      </c>
      <c r="M11932" s="163"/>
      <c r="N11932" s="163"/>
      <c r="O11932" s="163" t="s">
        <v>1</v>
      </c>
      <c r="P11932" s="163"/>
    </row>
    <row r="11933" spans="2:16" ht="43.2" x14ac:dyDescent="0.3">
      <c r="B11933" s="2" t="s">
        <v>19</v>
      </c>
      <c r="C11933" s="2" t="s">
        <v>20090</v>
      </c>
      <c r="D11933" s="2" t="s">
        <v>20092</v>
      </c>
      <c r="E11933" s="2" t="s">
        <v>20093</v>
      </c>
      <c r="F11933" s="2" t="s">
        <v>20421</v>
      </c>
      <c r="H11933" s="3" t="s">
        <v>20422</v>
      </c>
      <c r="L11933" s="35" t="s">
        <v>12</v>
      </c>
      <c r="M11933" s="35" t="s">
        <v>13</v>
      </c>
      <c r="N11933" s="35" t="s">
        <v>14</v>
      </c>
      <c r="O11933" s="35" t="s">
        <v>32311</v>
      </c>
      <c r="P11933" s="35" t="s">
        <v>31195</v>
      </c>
    </row>
    <row r="11934" spans="2:16" x14ac:dyDescent="0.3">
      <c r="B11934" s="4" t="s">
        <v>19</v>
      </c>
      <c r="C11934" s="4" t="s">
        <v>20090</v>
      </c>
      <c r="D11934" s="4" t="s">
        <v>20092</v>
      </c>
      <c r="E11934" s="4" t="s">
        <v>20093</v>
      </c>
      <c r="F11934" s="4" t="s">
        <v>20421</v>
      </c>
      <c r="G11934" s="4" t="s">
        <v>20423</v>
      </c>
      <c r="H11934" s="5" t="s">
        <v>20424</v>
      </c>
      <c r="I11934" s="5" t="s">
        <v>20099</v>
      </c>
    </row>
    <row r="11935" spans="2:16" x14ac:dyDescent="0.3">
      <c r="B11935" s="4" t="s">
        <v>19</v>
      </c>
      <c r="C11935" s="4" t="s">
        <v>20090</v>
      </c>
      <c r="D11935" s="4" t="s">
        <v>20092</v>
      </c>
      <c r="E11935" s="4" t="s">
        <v>20093</v>
      </c>
      <c r="F11935" s="4" t="s">
        <v>20421</v>
      </c>
      <c r="G11935" s="4" t="s">
        <v>20425</v>
      </c>
      <c r="H11935" s="5" t="s">
        <v>20426</v>
      </c>
      <c r="I11935" s="5" t="s">
        <v>20099</v>
      </c>
    </row>
    <row r="11936" spans="2:16" x14ac:dyDescent="0.3">
      <c r="B11936" s="4" t="s">
        <v>19</v>
      </c>
      <c r="C11936" s="4" t="s">
        <v>20090</v>
      </c>
      <c r="D11936" s="4" t="s">
        <v>20092</v>
      </c>
      <c r="E11936" s="4" t="s">
        <v>20093</v>
      </c>
      <c r="F11936" s="4" t="s">
        <v>20421</v>
      </c>
      <c r="G11936" s="4" t="s">
        <v>20427</v>
      </c>
      <c r="H11936" s="5" t="s">
        <v>20428</v>
      </c>
      <c r="I11936" s="5" t="s">
        <v>20099</v>
      </c>
    </row>
    <row r="11937" spans="2:16" x14ac:dyDescent="0.3">
      <c r="L11937" s="163" t="s">
        <v>0</v>
      </c>
      <c r="M11937" s="163"/>
      <c r="N11937" s="163"/>
      <c r="O11937" s="163" t="s">
        <v>1</v>
      </c>
      <c r="P11937" s="163"/>
    </row>
    <row r="11938" spans="2:16" ht="43.2" x14ac:dyDescent="0.3">
      <c r="B11938" s="2" t="s">
        <v>19</v>
      </c>
      <c r="C11938" s="2" t="s">
        <v>20090</v>
      </c>
      <c r="D11938" s="2" t="s">
        <v>20092</v>
      </c>
      <c r="E11938" s="2" t="s">
        <v>20093</v>
      </c>
      <c r="F11938" s="2" t="s">
        <v>20429</v>
      </c>
      <c r="H11938" s="3" t="s">
        <v>20430</v>
      </c>
      <c r="L11938" s="35" t="s">
        <v>12</v>
      </c>
      <c r="M11938" s="35" t="s">
        <v>13</v>
      </c>
      <c r="N11938" s="35" t="s">
        <v>14</v>
      </c>
      <c r="O11938" s="35" t="s">
        <v>32311</v>
      </c>
      <c r="P11938" s="35" t="s">
        <v>31195</v>
      </c>
    </row>
    <row r="11939" spans="2:16" ht="28.8" x14ac:dyDescent="0.3">
      <c r="B11939" s="4" t="s">
        <v>19</v>
      </c>
      <c r="C11939" s="4" t="s">
        <v>20090</v>
      </c>
      <c r="D11939" s="4" t="s">
        <v>20092</v>
      </c>
      <c r="E11939" s="4" t="s">
        <v>20093</v>
      </c>
      <c r="F11939" s="4" t="s">
        <v>20429</v>
      </c>
      <c r="G11939" s="4" t="s">
        <v>20431</v>
      </c>
      <c r="H11939" s="5" t="s">
        <v>20432</v>
      </c>
      <c r="I11939" s="5" t="s">
        <v>20289</v>
      </c>
    </row>
    <row r="11940" spans="2:16" ht="28.8" x14ac:dyDescent="0.3">
      <c r="B11940" s="4" t="s">
        <v>19</v>
      </c>
      <c r="C11940" s="4" t="s">
        <v>20090</v>
      </c>
      <c r="D11940" s="4" t="s">
        <v>20092</v>
      </c>
      <c r="E11940" s="4" t="s">
        <v>20093</v>
      </c>
      <c r="F11940" s="4" t="s">
        <v>20429</v>
      </c>
      <c r="G11940" s="4" t="s">
        <v>20433</v>
      </c>
      <c r="H11940" s="5" t="s">
        <v>20434</v>
      </c>
      <c r="I11940" s="5" t="s">
        <v>20289</v>
      </c>
    </row>
    <row r="11941" spans="2:16" ht="28.8" x14ac:dyDescent="0.3">
      <c r="B11941" s="4" t="s">
        <v>19</v>
      </c>
      <c r="C11941" s="4" t="s">
        <v>20090</v>
      </c>
      <c r="D11941" s="4" t="s">
        <v>20092</v>
      </c>
      <c r="E11941" s="4" t="s">
        <v>20093</v>
      </c>
      <c r="F11941" s="4" t="s">
        <v>20429</v>
      </c>
      <c r="G11941" s="4" t="s">
        <v>20435</v>
      </c>
      <c r="H11941" s="5" t="s">
        <v>20436</v>
      </c>
      <c r="I11941" s="5" t="s">
        <v>20289</v>
      </c>
    </row>
    <row r="11942" spans="2:16" ht="28.8" x14ac:dyDescent="0.3">
      <c r="B11942" s="4" t="s">
        <v>19</v>
      </c>
      <c r="C11942" s="4" t="s">
        <v>20090</v>
      </c>
      <c r="D11942" s="4" t="s">
        <v>20092</v>
      </c>
      <c r="E11942" s="4" t="s">
        <v>20093</v>
      </c>
      <c r="F11942" s="4" t="s">
        <v>20429</v>
      </c>
      <c r="G11942" s="4" t="s">
        <v>20437</v>
      </c>
      <c r="H11942" s="5" t="s">
        <v>20438</v>
      </c>
      <c r="I11942" s="5" t="s">
        <v>20289</v>
      </c>
    </row>
    <row r="11943" spans="2:16" x14ac:dyDescent="0.3">
      <c r="L11943" s="163" t="s">
        <v>0</v>
      </c>
      <c r="M11943" s="163"/>
      <c r="N11943" s="163"/>
      <c r="O11943" s="163" t="s">
        <v>1</v>
      </c>
      <c r="P11943" s="163"/>
    </row>
    <row r="11944" spans="2:16" ht="43.2" x14ac:dyDescent="0.3">
      <c r="B11944" s="2" t="s">
        <v>19</v>
      </c>
      <c r="C11944" s="2" t="s">
        <v>20090</v>
      </c>
      <c r="D11944" s="2" t="s">
        <v>20092</v>
      </c>
      <c r="E11944" s="2" t="s">
        <v>20093</v>
      </c>
      <c r="F11944" s="2" t="s">
        <v>20439</v>
      </c>
      <c r="H11944" s="3" t="s">
        <v>20440</v>
      </c>
      <c r="L11944" s="35" t="s">
        <v>12</v>
      </c>
      <c r="M11944" s="35" t="s">
        <v>13</v>
      </c>
      <c r="N11944" s="35" t="s">
        <v>14</v>
      </c>
      <c r="O11944" s="35" t="s">
        <v>32311</v>
      </c>
      <c r="P11944" s="35" t="s">
        <v>31195</v>
      </c>
    </row>
    <row r="11945" spans="2:16" ht="28.8" x14ac:dyDescent="0.3">
      <c r="B11945" s="4" t="s">
        <v>19</v>
      </c>
      <c r="C11945" s="4" t="s">
        <v>20090</v>
      </c>
      <c r="D11945" s="4" t="s">
        <v>20092</v>
      </c>
      <c r="E11945" s="4" t="s">
        <v>20093</v>
      </c>
      <c r="F11945" s="4" t="s">
        <v>20439</v>
      </c>
      <c r="G11945" s="4" t="s">
        <v>20441</v>
      </c>
      <c r="H11945" s="5" t="s">
        <v>20442</v>
      </c>
      <c r="I11945" s="5" t="s">
        <v>20443</v>
      </c>
    </row>
    <row r="11946" spans="2:16" ht="28.8" x14ac:dyDescent="0.3">
      <c r="B11946" s="4" t="s">
        <v>19</v>
      </c>
      <c r="C11946" s="4" t="s">
        <v>20090</v>
      </c>
      <c r="D11946" s="4" t="s">
        <v>20092</v>
      </c>
      <c r="E11946" s="4" t="s">
        <v>20093</v>
      </c>
      <c r="F11946" s="4" t="s">
        <v>20439</v>
      </c>
      <c r="G11946" s="4" t="s">
        <v>20444</v>
      </c>
      <c r="H11946" s="5" t="s">
        <v>20445</v>
      </c>
      <c r="I11946" s="5" t="s">
        <v>20443</v>
      </c>
    </row>
    <row r="11947" spans="2:16" x14ac:dyDescent="0.3">
      <c r="L11947" s="163" t="s">
        <v>0</v>
      </c>
      <c r="M11947" s="163"/>
      <c r="N11947" s="163"/>
      <c r="O11947" s="163" t="s">
        <v>1</v>
      </c>
      <c r="P11947" s="163"/>
    </row>
    <row r="11948" spans="2:16" ht="43.2" x14ac:dyDescent="0.3">
      <c r="B11948" s="2" t="s">
        <v>19</v>
      </c>
      <c r="C11948" s="2" t="s">
        <v>20090</v>
      </c>
      <c r="D11948" s="2" t="s">
        <v>20092</v>
      </c>
      <c r="E11948" s="2" t="s">
        <v>20093</v>
      </c>
      <c r="F11948" s="2" t="s">
        <v>20446</v>
      </c>
      <c r="H11948" s="3" t="s">
        <v>20447</v>
      </c>
      <c r="L11948" s="35" t="s">
        <v>12</v>
      </c>
      <c r="M11948" s="35" t="s">
        <v>13</v>
      </c>
      <c r="N11948" s="35" t="s">
        <v>14</v>
      </c>
      <c r="O11948" s="35" t="s">
        <v>32311</v>
      </c>
      <c r="P11948" s="35" t="s">
        <v>31195</v>
      </c>
    </row>
    <row r="11949" spans="2:16" x14ac:dyDescent="0.3">
      <c r="B11949" s="4" t="s">
        <v>19</v>
      </c>
      <c r="C11949" s="4" t="s">
        <v>20090</v>
      </c>
      <c r="D11949" s="4" t="s">
        <v>20092</v>
      </c>
      <c r="E11949" s="4" t="s">
        <v>20093</v>
      </c>
      <c r="F11949" s="4" t="s">
        <v>20446</v>
      </c>
      <c r="G11949" s="4" t="s">
        <v>20448</v>
      </c>
      <c r="H11949" s="5" t="s">
        <v>20449</v>
      </c>
      <c r="I11949" s="5" t="s">
        <v>20099</v>
      </c>
    </row>
    <row r="11950" spans="2:16" x14ac:dyDescent="0.3">
      <c r="L11950" s="163" t="s">
        <v>0</v>
      </c>
      <c r="M11950" s="163"/>
      <c r="N11950" s="163"/>
      <c r="O11950" s="163" t="s">
        <v>1</v>
      </c>
      <c r="P11950" s="163"/>
    </row>
    <row r="11951" spans="2:16" ht="43.2" x14ac:dyDescent="0.3">
      <c r="B11951" s="2" t="s">
        <v>19</v>
      </c>
      <c r="C11951" s="2" t="s">
        <v>20090</v>
      </c>
      <c r="D11951" s="2" t="s">
        <v>20092</v>
      </c>
      <c r="E11951" s="2" t="s">
        <v>20093</v>
      </c>
      <c r="F11951" s="2" t="s">
        <v>20450</v>
      </c>
      <c r="H11951" s="3" t="s">
        <v>20451</v>
      </c>
      <c r="L11951" s="35" t="s">
        <v>12</v>
      </c>
      <c r="M11951" s="35" t="s">
        <v>13</v>
      </c>
      <c r="N11951" s="35" t="s">
        <v>14</v>
      </c>
      <c r="O11951" s="35" t="s">
        <v>32311</v>
      </c>
      <c r="P11951" s="35" t="s">
        <v>31195</v>
      </c>
    </row>
    <row r="11952" spans="2:16" x14ac:dyDescent="0.3">
      <c r="B11952" s="4" t="s">
        <v>19</v>
      </c>
      <c r="C11952" s="4" t="s">
        <v>20090</v>
      </c>
      <c r="D11952" s="4" t="s">
        <v>20092</v>
      </c>
      <c r="E11952" s="4" t="s">
        <v>20093</v>
      </c>
      <c r="F11952" s="4" t="s">
        <v>20450</v>
      </c>
      <c r="G11952" s="4" t="s">
        <v>20452</v>
      </c>
      <c r="H11952" s="5" t="s">
        <v>20453</v>
      </c>
      <c r="I11952" s="5" t="s">
        <v>20099</v>
      </c>
    </row>
    <row r="11953" spans="2:16" x14ac:dyDescent="0.3">
      <c r="B11953" s="4" t="s">
        <v>19</v>
      </c>
      <c r="C11953" s="4" t="s">
        <v>20090</v>
      </c>
      <c r="D11953" s="4" t="s">
        <v>20092</v>
      </c>
      <c r="E11953" s="4" t="s">
        <v>20093</v>
      </c>
      <c r="F11953" s="4" t="s">
        <v>20450</v>
      </c>
      <c r="G11953" s="4" t="s">
        <v>20454</v>
      </c>
      <c r="H11953" s="5" t="s">
        <v>20455</v>
      </c>
      <c r="I11953" s="5" t="s">
        <v>20099</v>
      </c>
    </row>
    <row r="11954" spans="2:16" x14ac:dyDescent="0.3">
      <c r="B11954" s="4" t="s">
        <v>19</v>
      </c>
      <c r="C11954" s="4" t="s">
        <v>20090</v>
      </c>
      <c r="D11954" s="4" t="s">
        <v>20092</v>
      </c>
      <c r="E11954" s="4" t="s">
        <v>20093</v>
      </c>
      <c r="F11954" s="4" t="s">
        <v>20450</v>
      </c>
      <c r="G11954" s="4" t="s">
        <v>20456</v>
      </c>
      <c r="H11954" s="5" t="s">
        <v>20457</v>
      </c>
      <c r="I11954" s="5" t="s">
        <v>20099</v>
      </c>
    </row>
    <row r="11955" spans="2:16" x14ac:dyDescent="0.3">
      <c r="B11955" s="4" t="s">
        <v>19</v>
      </c>
      <c r="C11955" s="4" t="s">
        <v>20090</v>
      </c>
      <c r="D11955" s="4" t="s">
        <v>20092</v>
      </c>
      <c r="E11955" s="4" t="s">
        <v>20093</v>
      </c>
      <c r="F11955" s="4" t="s">
        <v>20450</v>
      </c>
      <c r="G11955" s="4" t="s">
        <v>20458</v>
      </c>
      <c r="H11955" s="5" t="s">
        <v>20459</v>
      </c>
      <c r="I11955" s="5" t="s">
        <v>20099</v>
      </c>
    </row>
    <row r="11956" spans="2:16" x14ac:dyDescent="0.3">
      <c r="L11956" s="163" t="s">
        <v>0</v>
      </c>
      <c r="M11956" s="163"/>
      <c r="N11956" s="163"/>
      <c r="O11956" s="163" t="s">
        <v>1</v>
      </c>
      <c r="P11956" s="163"/>
    </row>
    <row r="11957" spans="2:16" ht="43.2" x14ac:dyDescent="0.3">
      <c r="B11957" s="2" t="s">
        <v>19</v>
      </c>
      <c r="C11957" s="2" t="s">
        <v>20090</v>
      </c>
      <c r="D11957" s="2" t="s">
        <v>20092</v>
      </c>
      <c r="E11957" s="2" t="s">
        <v>20093</v>
      </c>
      <c r="F11957" s="2" t="s">
        <v>20460</v>
      </c>
      <c r="H11957" s="3" t="s">
        <v>20461</v>
      </c>
      <c r="L11957" s="35" t="s">
        <v>12</v>
      </c>
      <c r="M11957" s="35" t="s">
        <v>13</v>
      </c>
      <c r="N11957" s="35" t="s">
        <v>14</v>
      </c>
      <c r="O11957" s="35" t="s">
        <v>32311</v>
      </c>
      <c r="P11957" s="35" t="s">
        <v>31195</v>
      </c>
    </row>
    <row r="11958" spans="2:16" x14ac:dyDescent="0.3">
      <c r="B11958" s="4" t="s">
        <v>19</v>
      </c>
      <c r="C11958" s="4" t="s">
        <v>20090</v>
      </c>
      <c r="D11958" s="4" t="s">
        <v>20092</v>
      </c>
      <c r="E11958" s="4" t="s">
        <v>20093</v>
      </c>
      <c r="F11958" s="4" t="s">
        <v>20460</v>
      </c>
      <c r="G11958" s="4" t="s">
        <v>20462</v>
      </c>
      <c r="H11958" s="5" t="s">
        <v>20463</v>
      </c>
      <c r="I11958" s="5" t="s">
        <v>20099</v>
      </c>
    </row>
    <row r="11959" spans="2:16" x14ac:dyDescent="0.3">
      <c r="B11959" s="4" t="s">
        <v>19</v>
      </c>
      <c r="C11959" s="4" t="s">
        <v>20090</v>
      </c>
      <c r="D11959" s="4" t="s">
        <v>20092</v>
      </c>
      <c r="E11959" s="4" t="s">
        <v>20093</v>
      </c>
      <c r="F11959" s="4" t="s">
        <v>20460</v>
      </c>
      <c r="G11959" s="4" t="s">
        <v>20464</v>
      </c>
      <c r="H11959" s="5" t="s">
        <v>20465</v>
      </c>
      <c r="I11959" s="5" t="s">
        <v>20099</v>
      </c>
    </row>
    <row r="11960" spans="2:16" x14ac:dyDescent="0.3">
      <c r="L11960" s="163" t="s">
        <v>0</v>
      </c>
      <c r="M11960" s="163"/>
      <c r="N11960" s="163"/>
      <c r="O11960" s="163" t="s">
        <v>1</v>
      </c>
      <c r="P11960" s="163"/>
    </row>
    <row r="11961" spans="2:16" ht="43.2" x14ac:dyDescent="0.3">
      <c r="B11961" s="2" t="s">
        <v>19</v>
      </c>
      <c r="C11961" s="2" t="s">
        <v>20090</v>
      </c>
      <c r="D11961" s="2" t="s">
        <v>20092</v>
      </c>
      <c r="E11961" s="2" t="s">
        <v>20093</v>
      </c>
      <c r="F11961" s="2" t="s">
        <v>20466</v>
      </c>
      <c r="H11961" s="3" t="s">
        <v>20467</v>
      </c>
      <c r="L11961" s="35" t="s">
        <v>12</v>
      </c>
      <c r="M11961" s="35" t="s">
        <v>13</v>
      </c>
      <c r="N11961" s="35" t="s">
        <v>14</v>
      </c>
      <c r="O11961" s="35" t="s">
        <v>32311</v>
      </c>
      <c r="P11961" s="35" t="s">
        <v>31195</v>
      </c>
    </row>
    <row r="11962" spans="2:16" ht="28.8" x14ac:dyDescent="0.3">
      <c r="B11962" s="4" t="s">
        <v>19</v>
      </c>
      <c r="C11962" s="4" t="s">
        <v>20090</v>
      </c>
      <c r="D11962" s="4" t="s">
        <v>20092</v>
      </c>
      <c r="E11962" s="4" t="s">
        <v>20093</v>
      </c>
      <c r="F11962" s="4" t="s">
        <v>20466</v>
      </c>
      <c r="G11962" s="4" t="s">
        <v>20468</v>
      </c>
      <c r="H11962" s="5" t="s">
        <v>20469</v>
      </c>
      <c r="I11962" s="5" t="s">
        <v>20470</v>
      </c>
    </row>
    <row r="11963" spans="2:16" ht="28.8" x14ac:dyDescent="0.3">
      <c r="B11963" s="4" t="s">
        <v>19</v>
      </c>
      <c r="C11963" s="4" t="s">
        <v>20090</v>
      </c>
      <c r="D11963" s="4" t="s">
        <v>20092</v>
      </c>
      <c r="E11963" s="4" t="s">
        <v>20093</v>
      </c>
      <c r="F11963" s="4" t="s">
        <v>20466</v>
      </c>
      <c r="G11963" s="4" t="s">
        <v>20471</v>
      </c>
      <c r="H11963" s="5" t="s">
        <v>20472</v>
      </c>
      <c r="I11963" s="5" t="s">
        <v>20470</v>
      </c>
    </row>
    <row r="11964" spans="2:16" ht="28.8" x14ac:dyDescent="0.3">
      <c r="B11964" s="4" t="s">
        <v>19</v>
      </c>
      <c r="C11964" s="4" t="s">
        <v>20090</v>
      </c>
      <c r="D11964" s="4" t="s">
        <v>20092</v>
      </c>
      <c r="E11964" s="4" t="s">
        <v>20093</v>
      </c>
      <c r="F11964" s="4" t="s">
        <v>20466</v>
      </c>
      <c r="G11964" s="4" t="s">
        <v>20473</v>
      </c>
      <c r="H11964" s="5" t="s">
        <v>20474</v>
      </c>
      <c r="I11964" s="5" t="s">
        <v>20470</v>
      </c>
    </row>
    <row r="11965" spans="2:16" ht="28.8" x14ac:dyDescent="0.3">
      <c r="B11965" s="4" t="s">
        <v>19</v>
      </c>
      <c r="C11965" s="4" t="s">
        <v>20090</v>
      </c>
      <c r="D11965" s="4" t="s">
        <v>20092</v>
      </c>
      <c r="E11965" s="4" t="s">
        <v>20093</v>
      </c>
      <c r="F11965" s="4" t="s">
        <v>20466</v>
      </c>
      <c r="G11965" s="4" t="s">
        <v>20475</v>
      </c>
      <c r="H11965" s="5" t="s">
        <v>20476</v>
      </c>
      <c r="I11965" s="5" t="s">
        <v>20470</v>
      </c>
    </row>
    <row r="11966" spans="2:16" ht="28.8" x14ac:dyDescent="0.3">
      <c r="B11966" s="4" t="s">
        <v>19</v>
      </c>
      <c r="C11966" s="4" t="s">
        <v>20090</v>
      </c>
      <c r="D11966" s="4" t="s">
        <v>20092</v>
      </c>
      <c r="E11966" s="4" t="s">
        <v>20093</v>
      </c>
      <c r="F11966" s="4" t="s">
        <v>20466</v>
      </c>
      <c r="G11966" s="4" t="s">
        <v>20477</v>
      </c>
      <c r="H11966" s="5" t="s">
        <v>20478</v>
      </c>
      <c r="I11966" s="5" t="s">
        <v>20470</v>
      </c>
    </row>
    <row r="11967" spans="2:16" ht="28.8" x14ac:dyDescent="0.3">
      <c r="B11967" s="4" t="s">
        <v>19</v>
      </c>
      <c r="C11967" s="4" t="s">
        <v>20090</v>
      </c>
      <c r="D11967" s="4" t="s">
        <v>20092</v>
      </c>
      <c r="E11967" s="4" t="s">
        <v>20093</v>
      </c>
      <c r="F11967" s="4" t="s">
        <v>20466</v>
      </c>
      <c r="G11967" s="4" t="s">
        <v>20479</v>
      </c>
      <c r="H11967" s="5" t="s">
        <v>20480</v>
      </c>
      <c r="I11967" s="5" t="s">
        <v>20470</v>
      </c>
    </row>
    <row r="11968" spans="2:16" x14ac:dyDescent="0.3">
      <c r="L11968" s="163" t="s">
        <v>0</v>
      </c>
      <c r="M11968" s="163"/>
      <c r="N11968" s="163"/>
      <c r="O11968" s="163" t="s">
        <v>1</v>
      </c>
      <c r="P11968" s="163"/>
    </row>
    <row r="11969" spans="2:16" ht="43.2" x14ac:dyDescent="0.3">
      <c r="B11969" s="2" t="s">
        <v>19</v>
      </c>
      <c r="C11969" s="2" t="s">
        <v>20090</v>
      </c>
      <c r="D11969" s="2" t="s">
        <v>20092</v>
      </c>
      <c r="E11969" s="2" t="s">
        <v>20093</v>
      </c>
      <c r="F11969" s="2" t="s">
        <v>20481</v>
      </c>
      <c r="H11969" s="3" t="s">
        <v>20482</v>
      </c>
      <c r="L11969" s="35" t="s">
        <v>12</v>
      </c>
      <c r="M11969" s="35" t="s">
        <v>13</v>
      </c>
      <c r="N11969" s="35" t="s">
        <v>14</v>
      </c>
      <c r="O11969" s="35" t="s">
        <v>32311</v>
      </c>
      <c r="P11969" s="35" t="s">
        <v>31195</v>
      </c>
    </row>
    <row r="11970" spans="2:16" ht="43.2" x14ac:dyDescent="0.3">
      <c r="B11970" s="4" t="s">
        <v>19</v>
      </c>
      <c r="C11970" s="4" t="s">
        <v>20090</v>
      </c>
      <c r="D11970" s="4" t="s">
        <v>20092</v>
      </c>
      <c r="E11970" s="4" t="s">
        <v>20093</v>
      </c>
      <c r="F11970" s="4" t="s">
        <v>20481</v>
      </c>
      <c r="G11970" s="4" t="s">
        <v>20483</v>
      </c>
      <c r="H11970" s="5" t="s">
        <v>20484</v>
      </c>
      <c r="I11970" s="5" t="s">
        <v>20485</v>
      </c>
    </row>
    <row r="11971" spans="2:16" x14ac:dyDescent="0.3">
      <c r="L11971" s="163" t="s">
        <v>0</v>
      </c>
      <c r="M11971" s="163"/>
      <c r="N11971" s="163"/>
      <c r="O11971" s="163" t="s">
        <v>1</v>
      </c>
      <c r="P11971" s="163"/>
    </row>
    <row r="11972" spans="2:16" ht="43.2" x14ac:dyDescent="0.3">
      <c r="B11972" s="2" t="s">
        <v>19</v>
      </c>
      <c r="C11972" s="2" t="s">
        <v>20090</v>
      </c>
      <c r="D11972" s="2" t="s">
        <v>20092</v>
      </c>
      <c r="E11972" s="2" t="s">
        <v>20093</v>
      </c>
      <c r="F11972" s="2" t="s">
        <v>20486</v>
      </c>
      <c r="H11972" s="3" t="s">
        <v>20487</v>
      </c>
      <c r="L11972" s="35" t="s">
        <v>12</v>
      </c>
      <c r="M11972" s="35" t="s">
        <v>13</v>
      </c>
      <c r="N11972" s="35" t="s">
        <v>14</v>
      </c>
      <c r="O11972" s="35" t="s">
        <v>32311</v>
      </c>
      <c r="P11972" s="35" t="s">
        <v>31195</v>
      </c>
    </row>
    <row r="11973" spans="2:16" ht="28.8" x14ac:dyDescent="0.3">
      <c r="B11973" s="4" t="s">
        <v>19</v>
      </c>
      <c r="C11973" s="4" t="s">
        <v>20090</v>
      </c>
      <c r="D11973" s="4" t="s">
        <v>20092</v>
      </c>
      <c r="E11973" s="4" t="s">
        <v>20093</v>
      </c>
      <c r="F11973" s="4" t="s">
        <v>20486</v>
      </c>
      <c r="G11973" s="4" t="s">
        <v>20488</v>
      </c>
      <c r="H11973" s="5" t="s">
        <v>20489</v>
      </c>
      <c r="I11973" s="5" t="s">
        <v>20490</v>
      </c>
    </row>
    <row r="11974" spans="2:16" x14ac:dyDescent="0.3">
      <c r="L11974" s="163" t="s">
        <v>0</v>
      </c>
      <c r="M11974" s="163"/>
      <c r="N11974" s="163"/>
      <c r="O11974" s="163" t="s">
        <v>1</v>
      </c>
      <c r="P11974" s="163"/>
    </row>
    <row r="11975" spans="2:16" ht="43.2" x14ac:dyDescent="0.3">
      <c r="B11975" s="2" t="s">
        <v>19</v>
      </c>
      <c r="C11975" s="2" t="s">
        <v>20090</v>
      </c>
      <c r="D11975" s="2" t="s">
        <v>20092</v>
      </c>
      <c r="E11975" s="2" t="s">
        <v>20093</v>
      </c>
      <c r="F11975" s="2" t="s">
        <v>20491</v>
      </c>
      <c r="H11975" s="3" t="s">
        <v>20492</v>
      </c>
      <c r="L11975" s="35" t="s">
        <v>12</v>
      </c>
      <c r="M11975" s="35" t="s">
        <v>13</v>
      </c>
      <c r="N11975" s="35" t="s">
        <v>14</v>
      </c>
      <c r="O11975" s="35" t="s">
        <v>32311</v>
      </c>
      <c r="P11975" s="35" t="s">
        <v>31195</v>
      </c>
    </row>
    <row r="11976" spans="2:16" x14ac:dyDescent="0.3">
      <c r="B11976" s="4" t="s">
        <v>19</v>
      </c>
      <c r="C11976" s="4" t="s">
        <v>20090</v>
      </c>
      <c r="D11976" s="4" t="s">
        <v>20092</v>
      </c>
      <c r="E11976" s="4" t="s">
        <v>20093</v>
      </c>
      <c r="F11976" s="4" t="s">
        <v>20491</v>
      </c>
      <c r="G11976" s="4" t="s">
        <v>20493</v>
      </c>
      <c r="H11976" s="5" t="s">
        <v>20494</v>
      </c>
      <c r="I11976" s="5" t="s">
        <v>20495</v>
      </c>
    </row>
    <row r="11977" spans="2:16" x14ac:dyDescent="0.3">
      <c r="B11977" s="4" t="s">
        <v>19</v>
      </c>
      <c r="C11977" s="4" t="s">
        <v>20090</v>
      </c>
      <c r="D11977" s="4" t="s">
        <v>20092</v>
      </c>
      <c r="E11977" s="4" t="s">
        <v>20093</v>
      </c>
      <c r="F11977" s="4" t="s">
        <v>20491</v>
      </c>
      <c r="G11977" s="4" t="s">
        <v>20496</v>
      </c>
      <c r="H11977" s="5" t="s">
        <v>20497</v>
      </c>
      <c r="I11977" s="5" t="s">
        <v>20495</v>
      </c>
    </row>
    <row r="11978" spans="2:16" x14ac:dyDescent="0.3">
      <c r="B11978" s="4" t="s">
        <v>19</v>
      </c>
      <c r="C11978" s="4" t="s">
        <v>20090</v>
      </c>
      <c r="D11978" s="4" t="s">
        <v>20092</v>
      </c>
      <c r="E11978" s="4" t="s">
        <v>20093</v>
      </c>
      <c r="F11978" s="4" t="s">
        <v>20491</v>
      </c>
      <c r="G11978" s="4" t="s">
        <v>20498</v>
      </c>
      <c r="H11978" s="5" t="s">
        <v>20499</v>
      </c>
      <c r="I11978" s="5" t="s">
        <v>20495</v>
      </c>
    </row>
    <row r="11979" spans="2:16" x14ac:dyDescent="0.3">
      <c r="B11979" s="4" t="s">
        <v>19</v>
      </c>
      <c r="C11979" s="4" t="s">
        <v>20090</v>
      </c>
      <c r="D11979" s="4" t="s">
        <v>20092</v>
      </c>
      <c r="E11979" s="4" t="s">
        <v>20093</v>
      </c>
      <c r="F11979" s="4" t="s">
        <v>20491</v>
      </c>
      <c r="G11979" s="4" t="s">
        <v>20500</v>
      </c>
      <c r="H11979" s="5" t="s">
        <v>20501</v>
      </c>
      <c r="I11979" s="5" t="s">
        <v>20495</v>
      </c>
    </row>
    <row r="11980" spans="2:16" x14ac:dyDescent="0.3">
      <c r="L11980" s="163" t="s">
        <v>0</v>
      </c>
      <c r="M11980" s="163"/>
      <c r="N11980" s="163"/>
      <c r="O11980" s="163" t="s">
        <v>1</v>
      </c>
      <c r="P11980" s="163"/>
    </row>
    <row r="11981" spans="2:16" ht="43.2" x14ac:dyDescent="0.3">
      <c r="B11981" s="2" t="s">
        <v>19</v>
      </c>
      <c r="C11981" s="2" t="s">
        <v>20090</v>
      </c>
      <c r="D11981" s="2" t="s">
        <v>20092</v>
      </c>
      <c r="E11981" s="2" t="s">
        <v>20093</v>
      </c>
      <c r="F11981" s="2" t="s">
        <v>20502</v>
      </c>
      <c r="H11981" s="3" t="s">
        <v>20503</v>
      </c>
      <c r="L11981" s="35" t="s">
        <v>12</v>
      </c>
      <c r="M11981" s="35" t="s">
        <v>13</v>
      </c>
      <c r="N11981" s="35" t="s">
        <v>14</v>
      </c>
      <c r="O11981" s="35" t="s">
        <v>32311</v>
      </c>
      <c r="P11981" s="35" t="s">
        <v>31195</v>
      </c>
    </row>
    <row r="11982" spans="2:16" x14ac:dyDescent="0.3">
      <c r="B11982" s="4" t="s">
        <v>19</v>
      </c>
      <c r="C11982" s="4" t="s">
        <v>20090</v>
      </c>
      <c r="D11982" s="4" t="s">
        <v>20092</v>
      </c>
      <c r="E11982" s="4" t="s">
        <v>20093</v>
      </c>
      <c r="F11982" s="4" t="s">
        <v>20502</v>
      </c>
      <c r="G11982" s="4" t="s">
        <v>20504</v>
      </c>
      <c r="H11982" s="5" t="s">
        <v>20505</v>
      </c>
      <c r="I11982" s="5" t="s">
        <v>20506</v>
      </c>
    </row>
    <row r="11983" spans="2:16" x14ac:dyDescent="0.3">
      <c r="B11983" s="4" t="s">
        <v>19</v>
      </c>
      <c r="C11983" s="4" t="s">
        <v>20090</v>
      </c>
      <c r="D11983" s="4" t="s">
        <v>20092</v>
      </c>
      <c r="E11983" s="4" t="s">
        <v>20093</v>
      </c>
      <c r="F11983" s="4" t="s">
        <v>20502</v>
      </c>
      <c r="G11983" s="4" t="s">
        <v>20507</v>
      </c>
      <c r="H11983" s="5" t="s">
        <v>20508</v>
      </c>
      <c r="I11983" s="5" t="s">
        <v>20506</v>
      </c>
    </row>
    <row r="11984" spans="2:16" x14ac:dyDescent="0.3">
      <c r="B11984" s="4" t="s">
        <v>19</v>
      </c>
      <c r="C11984" s="4" t="s">
        <v>20090</v>
      </c>
      <c r="D11984" s="4" t="s">
        <v>20092</v>
      </c>
      <c r="E11984" s="4" t="s">
        <v>20093</v>
      </c>
      <c r="F11984" s="4" t="s">
        <v>20502</v>
      </c>
      <c r="G11984" s="4" t="s">
        <v>20509</v>
      </c>
      <c r="H11984" s="5" t="s">
        <v>20510</v>
      </c>
      <c r="I11984" s="5" t="s">
        <v>20506</v>
      </c>
    </row>
    <row r="11985" spans="2:16" ht="28.8" x14ac:dyDescent="0.3">
      <c r="B11985" s="4" t="s">
        <v>19</v>
      </c>
      <c r="C11985" s="4" t="s">
        <v>20090</v>
      </c>
      <c r="D11985" s="4" t="s">
        <v>20092</v>
      </c>
      <c r="E11985" s="4" t="s">
        <v>20093</v>
      </c>
      <c r="F11985" s="4" t="s">
        <v>20502</v>
      </c>
      <c r="G11985" s="4" t="s">
        <v>20511</v>
      </c>
      <c r="H11985" s="5" t="s">
        <v>20512</v>
      </c>
      <c r="I11985" s="5" t="s">
        <v>20506</v>
      </c>
    </row>
    <row r="11986" spans="2:16" ht="28.8" x14ac:dyDescent="0.3">
      <c r="B11986" s="4" t="s">
        <v>19</v>
      </c>
      <c r="C11986" s="4" t="s">
        <v>20090</v>
      </c>
      <c r="D11986" s="4" t="s">
        <v>20092</v>
      </c>
      <c r="E11986" s="4" t="s">
        <v>20093</v>
      </c>
      <c r="F11986" s="4" t="s">
        <v>20502</v>
      </c>
      <c r="G11986" s="4" t="s">
        <v>20513</v>
      </c>
      <c r="H11986" s="5" t="s">
        <v>20514</v>
      </c>
      <c r="I11986" s="5" t="s">
        <v>20506</v>
      </c>
    </row>
    <row r="11987" spans="2:16" ht="28.8" x14ac:dyDescent="0.3">
      <c r="B11987" s="4" t="s">
        <v>19</v>
      </c>
      <c r="C11987" s="4" t="s">
        <v>20090</v>
      </c>
      <c r="D11987" s="4" t="s">
        <v>20092</v>
      </c>
      <c r="E11987" s="4" t="s">
        <v>20093</v>
      </c>
      <c r="F11987" s="4" t="s">
        <v>20502</v>
      </c>
      <c r="G11987" s="4" t="s">
        <v>20515</v>
      </c>
      <c r="H11987" s="5" t="s">
        <v>20516</v>
      </c>
      <c r="I11987" s="5" t="s">
        <v>20506</v>
      </c>
    </row>
    <row r="11988" spans="2:16" ht="28.8" x14ac:dyDescent="0.3">
      <c r="B11988" s="4" t="s">
        <v>19</v>
      </c>
      <c r="C11988" s="4" t="s">
        <v>20090</v>
      </c>
      <c r="D11988" s="4" t="s">
        <v>20092</v>
      </c>
      <c r="E11988" s="4" t="s">
        <v>20093</v>
      </c>
      <c r="F11988" s="4" t="s">
        <v>20502</v>
      </c>
      <c r="G11988" s="4" t="s">
        <v>20517</v>
      </c>
      <c r="H11988" s="5" t="s">
        <v>20518</v>
      </c>
      <c r="I11988" s="5" t="s">
        <v>20506</v>
      </c>
    </row>
    <row r="11989" spans="2:16" ht="28.8" x14ac:dyDescent="0.3">
      <c r="B11989" s="4" t="s">
        <v>19</v>
      </c>
      <c r="C11989" s="4" t="s">
        <v>20090</v>
      </c>
      <c r="D11989" s="4" t="s">
        <v>20092</v>
      </c>
      <c r="E11989" s="4" t="s">
        <v>20093</v>
      </c>
      <c r="F11989" s="4" t="s">
        <v>20502</v>
      </c>
      <c r="G11989" s="4" t="s">
        <v>20519</v>
      </c>
      <c r="H11989" s="5" t="s">
        <v>20520</v>
      </c>
      <c r="I11989" s="5" t="s">
        <v>20506</v>
      </c>
    </row>
    <row r="11990" spans="2:16" ht="28.8" x14ac:dyDescent="0.3">
      <c r="B11990" s="4" t="s">
        <v>19</v>
      </c>
      <c r="C11990" s="4" t="s">
        <v>20090</v>
      </c>
      <c r="D11990" s="4" t="s">
        <v>20092</v>
      </c>
      <c r="E11990" s="4" t="s">
        <v>20093</v>
      </c>
      <c r="F11990" s="4" t="s">
        <v>20502</v>
      </c>
      <c r="G11990" s="4" t="s">
        <v>20521</v>
      </c>
      <c r="H11990" s="5" t="s">
        <v>20522</v>
      </c>
      <c r="I11990" s="5" t="s">
        <v>20506</v>
      </c>
    </row>
    <row r="11991" spans="2:16" ht="28.8" x14ac:dyDescent="0.3">
      <c r="B11991" s="4" t="s">
        <v>19</v>
      </c>
      <c r="C11991" s="4" t="s">
        <v>20090</v>
      </c>
      <c r="D11991" s="4" t="s">
        <v>20092</v>
      </c>
      <c r="E11991" s="4" t="s">
        <v>20093</v>
      </c>
      <c r="F11991" s="4" t="s">
        <v>20502</v>
      </c>
      <c r="G11991" s="4" t="s">
        <v>20523</v>
      </c>
      <c r="H11991" s="5" t="s">
        <v>20524</v>
      </c>
      <c r="I11991" s="5" t="s">
        <v>20506</v>
      </c>
    </row>
    <row r="11992" spans="2:16" x14ac:dyDescent="0.3">
      <c r="L11992" s="163" t="s">
        <v>0</v>
      </c>
      <c r="M11992" s="163"/>
      <c r="N11992" s="163"/>
      <c r="O11992" s="163" t="s">
        <v>1</v>
      </c>
      <c r="P11992" s="163"/>
    </row>
    <row r="11993" spans="2:16" ht="43.2" x14ac:dyDescent="0.3">
      <c r="B11993" s="2" t="s">
        <v>19</v>
      </c>
      <c r="C11993" s="2" t="s">
        <v>20090</v>
      </c>
      <c r="D11993" s="2" t="s">
        <v>20092</v>
      </c>
      <c r="E11993" s="2" t="s">
        <v>20093</v>
      </c>
      <c r="F11993" s="2" t="s">
        <v>20525</v>
      </c>
      <c r="H11993" s="3" t="s">
        <v>20526</v>
      </c>
      <c r="L11993" s="35" t="s">
        <v>12</v>
      </c>
      <c r="M11993" s="35" t="s">
        <v>13</v>
      </c>
      <c r="N11993" s="35" t="s">
        <v>14</v>
      </c>
      <c r="O11993" s="35" t="s">
        <v>32311</v>
      </c>
      <c r="P11993" s="35" t="s">
        <v>31195</v>
      </c>
    </row>
    <row r="11994" spans="2:16" ht="28.8" x14ac:dyDescent="0.3">
      <c r="B11994" s="4" t="s">
        <v>19</v>
      </c>
      <c r="C11994" s="4" t="s">
        <v>20090</v>
      </c>
      <c r="D11994" s="4" t="s">
        <v>20092</v>
      </c>
      <c r="E11994" s="4" t="s">
        <v>20093</v>
      </c>
      <c r="F11994" s="4" t="s">
        <v>20525</v>
      </c>
      <c r="G11994" s="4" t="s">
        <v>20527</v>
      </c>
      <c r="H11994" s="5" t="s">
        <v>20528</v>
      </c>
      <c r="I11994" s="5" t="s">
        <v>20506</v>
      </c>
    </row>
    <row r="11995" spans="2:16" ht="28.8" x14ac:dyDescent="0.3">
      <c r="B11995" s="4" t="s">
        <v>19</v>
      </c>
      <c r="C11995" s="4" t="s">
        <v>20090</v>
      </c>
      <c r="D11995" s="4" t="s">
        <v>20092</v>
      </c>
      <c r="E11995" s="4" t="s">
        <v>20093</v>
      </c>
      <c r="F11995" s="4" t="s">
        <v>20525</v>
      </c>
      <c r="G11995" s="4" t="s">
        <v>20529</v>
      </c>
      <c r="H11995" s="5" t="s">
        <v>20530</v>
      </c>
      <c r="I11995" s="5" t="s">
        <v>20506</v>
      </c>
    </row>
    <row r="11996" spans="2:16" ht="28.8" x14ac:dyDescent="0.3">
      <c r="B11996" s="4" t="s">
        <v>19</v>
      </c>
      <c r="C11996" s="4" t="s">
        <v>20090</v>
      </c>
      <c r="D11996" s="4" t="s">
        <v>20092</v>
      </c>
      <c r="E11996" s="4" t="s">
        <v>20093</v>
      </c>
      <c r="F11996" s="4" t="s">
        <v>20525</v>
      </c>
      <c r="G11996" s="4" t="s">
        <v>20531</v>
      </c>
      <c r="H11996" s="5" t="s">
        <v>20532</v>
      </c>
      <c r="I11996" s="5" t="s">
        <v>20506</v>
      </c>
    </row>
    <row r="11997" spans="2:16" ht="28.8" x14ac:dyDescent="0.3">
      <c r="B11997" s="4" t="s">
        <v>19</v>
      </c>
      <c r="C11997" s="4" t="s">
        <v>20090</v>
      </c>
      <c r="D11997" s="4" t="s">
        <v>20092</v>
      </c>
      <c r="E11997" s="4" t="s">
        <v>20093</v>
      </c>
      <c r="F11997" s="4" t="s">
        <v>20525</v>
      </c>
      <c r="G11997" s="4" t="s">
        <v>20533</v>
      </c>
      <c r="H11997" s="5" t="s">
        <v>20534</v>
      </c>
      <c r="I11997" s="5" t="s">
        <v>20506</v>
      </c>
    </row>
    <row r="11998" spans="2:16" ht="28.8" x14ac:dyDescent="0.3">
      <c r="B11998" s="4" t="s">
        <v>19</v>
      </c>
      <c r="C11998" s="4" t="s">
        <v>20090</v>
      </c>
      <c r="D11998" s="4" t="s">
        <v>20092</v>
      </c>
      <c r="E11998" s="4" t="s">
        <v>20093</v>
      </c>
      <c r="F11998" s="4" t="s">
        <v>20525</v>
      </c>
      <c r="G11998" s="4" t="s">
        <v>20535</v>
      </c>
      <c r="H11998" s="5" t="s">
        <v>20536</v>
      </c>
      <c r="I11998" s="5" t="s">
        <v>20506</v>
      </c>
    </row>
    <row r="11999" spans="2:16" ht="28.8" x14ac:dyDescent="0.3">
      <c r="B11999" s="4" t="s">
        <v>19</v>
      </c>
      <c r="C11999" s="4" t="s">
        <v>20090</v>
      </c>
      <c r="D11999" s="4" t="s">
        <v>20092</v>
      </c>
      <c r="E11999" s="4" t="s">
        <v>20093</v>
      </c>
      <c r="F11999" s="4" t="s">
        <v>20525</v>
      </c>
      <c r="G11999" s="4" t="s">
        <v>20537</v>
      </c>
      <c r="H11999" s="5" t="s">
        <v>20538</v>
      </c>
      <c r="I11999" s="5" t="s">
        <v>20506</v>
      </c>
    </row>
    <row r="12000" spans="2:16" ht="28.8" x14ac:dyDescent="0.3">
      <c r="B12000" s="4" t="s">
        <v>19</v>
      </c>
      <c r="C12000" s="4" t="s">
        <v>20090</v>
      </c>
      <c r="D12000" s="4" t="s">
        <v>20092</v>
      </c>
      <c r="E12000" s="4" t="s">
        <v>20093</v>
      </c>
      <c r="F12000" s="4" t="s">
        <v>20525</v>
      </c>
      <c r="G12000" s="4" t="s">
        <v>20539</v>
      </c>
      <c r="H12000" s="5" t="s">
        <v>20540</v>
      </c>
      <c r="I12000" s="5" t="s">
        <v>20506</v>
      </c>
    </row>
    <row r="12001" spans="2:9" ht="28.8" x14ac:dyDescent="0.3">
      <c r="B12001" s="4" t="s">
        <v>19</v>
      </c>
      <c r="C12001" s="4" t="s">
        <v>20090</v>
      </c>
      <c r="D12001" s="4" t="s">
        <v>20092</v>
      </c>
      <c r="E12001" s="4" t="s">
        <v>20093</v>
      </c>
      <c r="F12001" s="4" t="s">
        <v>20525</v>
      </c>
      <c r="G12001" s="4" t="s">
        <v>20541</v>
      </c>
      <c r="H12001" s="5" t="s">
        <v>20542</v>
      </c>
      <c r="I12001" s="5" t="s">
        <v>20506</v>
      </c>
    </row>
    <row r="12002" spans="2:9" ht="28.8" x14ac:dyDescent="0.3">
      <c r="B12002" s="4" t="s">
        <v>19</v>
      </c>
      <c r="C12002" s="4" t="s">
        <v>20090</v>
      </c>
      <c r="D12002" s="4" t="s">
        <v>20092</v>
      </c>
      <c r="E12002" s="4" t="s">
        <v>20093</v>
      </c>
      <c r="F12002" s="4" t="s">
        <v>20525</v>
      </c>
      <c r="G12002" s="4" t="s">
        <v>20543</v>
      </c>
      <c r="H12002" s="5" t="s">
        <v>20544</v>
      </c>
      <c r="I12002" s="5" t="s">
        <v>20506</v>
      </c>
    </row>
    <row r="12003" spans="2:9" ht="28.8" x14ac:dyDescent="0.3">
      <c r="B12003" s="4" t="s">
        <v>19</v>
      </c>
      <c r="C12003" s="4" t="s">
        <v>20090</v>
      </c>
      <c r="D12003" s="4" t="s">
        <v>20092</v>
      </c>
      <c r="E12003" s="4" t="s">
        <v>20093</v>
      </c>
      <c r="F12003" s="4" t="s">
        <v>20525</v>
      </c>
      <c r="G12003" s="4" t="s">
        <v>20545</v>
      </c>
      <c r="H12003" s="5" t="s">
        <v>20546</v>
      </c>
      <c r="I12003" s="5" t="s">
        <v>20506</v>
      </c>
    </row>
    <row r="12004" spans="2:9" ht="28.8" x14ac:dyDescent="0.3">
      <c r="B12004" s="4" t="s">
        <v>19</v>
      </c>
      <c r="C12004" s="4" t="s">
        <v>20090</v>
      </c>
      <c r="D12004" s="4" t="s">
        <v>20092</v>
      </c>
      <c r="E12004" s="4" t="s">
        <v>20093</v>
      </c>
      <c r="F12004" s="4" t="s">
        <v>20525</v>
      </c>
      <c r="G12004" s="4" t="s">
        <v>20547</v>
      </c>
      <c r="H12004" s="5" t="s">
        <v>20548</v>
      </c>
      <c r="I12004" s="5" t="s">
        <v>20506</v>
      </c>
    </row>
    <row r="12005" spans="2:9" ht="28.8" x14ac:dyDescent="0.3">
      <c r="B12005" s="4" t="s">
        <v>19</v>
      </c>
      <c r="C12005" s="4" t="s">
        <v>20090</v>
      </c>
      <c r="D12005" s="4" t="s">
        <v>20092</v>
      </c>
      <c r="E12005" s="4" t="s">
        <v>20093</v>
      </c>
      <c r="F12005" s="4" t="s">
        <v>20525</v>
      </c>
      <c r="G12005" s="4" t="s">
        <v>20549</v>
      </c>
      <c r="H12005" s="5" t="s">
        <v>20550</v>
      </c>
      <c r="I12005" s="5" t="s">
        <v>20506</v>
      </c>
    </row>
    <row r="12006" spans="2:9" ht="28.8" x14ac:dyDescent="0.3">
      <c r="B12006" s="4" t="s">
        <v>19</v>
      </c>
      <c r="C12006" s="4" t="s">
        <v>20090</v>
      </c>
      <c r="D12006" s="4" t="s">
        <v>20092</v>
      </c>
      <c r="E12006" s="4" t="s">
        <v>20093</v>
      </c>
      <c r="F12006" s="4" t="s">
        <v>20525</v>
      </c>
      <c r="G12006" s="4" t="s">
        <v>20551</v>
      </c>
      <c r="H12006" s="5" t="s">
        <v>20552</v>
      </c>
      <c r="I12006" s="5" t="s">
        <v>20506</v>
      </c>
    </row>
    <row r="12007" spans="2:9" ht="28.8" x14ac:dyDescent="0.3">
      <c r="B12007" s="4" t="s">
        <v>19</v>
      </c>
      <c r="C12007" s="4" t="s">
        <v>20090</v>
      </c>
      <c r="D12007" s="4" t="s">
        <v>20092</v>
      </c>
      <c r="E12007" s="4" t="s">
        <v>20093</v>
      </c>
      <c r="F12007" s="4" t="s">
        <v>20525</v>
      </c>
      <c r="G12007" s="4" t="s">
        <v>20553</v>
      </c>
      <c r="H12007" s="5" t="s">
        <v>20554</v>
      </c>
      <c r="I12007" s="5" t="s">
        <v>20506</v>
      </c>
    </row>
    <row r="12008" spans="2:9" ht="28.8" x14ac:dyDescent="0.3">
      <c r="B12008" s="4" t="s">
        <v>19</v>
      </c>
      <c r="C12008" s="4" t="s">
        <v>20090</v>
      </c>
      <c r="D12008" s="4" t="s">
        <v>20092</v>
      </c>
      <c r="E12008" s="4" t="s">
        <v>20093</v>
      </c>
      <c r="F12008" s="4" t="s">
        <v>20525</v>
      </c>
      <c r="G12008" s="4" t="s">
        <v>20555</v>
      </c>
      <c r="H12008" s="5" t="s">
        <v>20556</v>
      </c>
      <c r="I12008" s="5" t="s">
        <v>20506</v>
      </c>
    </row>
    <row r="12009" spans="2:9" ht="28.8" x14ac:dyDescent="0.3">
      <c r="B12009" s="4" t="s">
        <v>19</v>
      </c>
      <c r="C12009" s="4" t="s">
        <v>20090</v>
      </c>
      <c r="D12009" s="4" t="s">
        <v>20092</v>
      </c>
      <c r="E12009" s="4" t="s">
        <v>20093</v>
      </c>
      <c r="F12009" s="4" t="s">
        <v>20525</v>
      </c>
      <c r="G12009" s="4" t="s">
        <v>20557</v>
      </c>
      <c r="H12009" s="5" t="s">
        <v>20558</v>
      </c>
      <c r="I12009" s="5" t="s">
        <v>20506</v>
      </c>
    </row>
    <row r="12010" spans="2:9" ht="28.8" x14ac:dyDescent="0.3">
      <c r="B12010" s="4" t="s">
        <v>19</v>
      </c>
      <c r="C12010" s="4" t="s">
        <v>20090</v>
      </c>
      <c r="D12010" s="4" t="s">
        <v>20092</v>
      </c>
      <c r="E12010" s="4" t="s">
        <v>20093</v>
      </c>
      <c r="F12010" s="4" t="s">
        <v>20525</v>
      </c>
      <c r="G12010" s="4" t="s">
        <v>20559</v>
      </c>
      <c r="H12010" s="5" t="s">
        <v>20560</v>
      </c>
      <c r="I12010" s="5" t="s">
        <v>20506</v>
      </c>
    </row>
    <row r="12011" spans="2:9" ht="28.8" x14ac:dyDescent="0.3">
      <c r="B12011" s="4" t="s">
        <v>19</v>
      </c>
      <c r="C12011" s="4" t="s">
        <v>20090</v>
      </c>
      <c r="D12011" s="4" t="s">
        <v>20092</v>
      </c>
      <c r="E12011" s="4" t="s">
        <v>20093</v>
      </c>
      <c r="F12011" s="4" t="s">
        <v>20525</v>
      </c>
      <c r="G12011" s="4" t="s">
        <v>20561</v>
      </c>
      <c r="H12011" s="5" t="s">
        <v>20562</v>
      </c>
      <c r="I12011" s="5" t="s">
        <v>20506</v>
      </c>
    </row>
    <row r="12012" spans="2:9" ht="28.8" x14ac:dyDescent="0.3">
      <c r="B12012" s="4" t="s">
        <v>19</v>
      </c>
      <c r="C12012" s="4" t="s">
        <v>20090</v>
      </c>
      <c r="D12012" s="4" t="s">
        <v>20092</v>
      </c>
      <c r="E12012" s="4" t="s">
        <v>20093</v>
      </c>
      <c r="F12012" s="4" t="s">
        <v>20525</v>
      </c>
      <c r="G12012" s="4" t="s">
        <v>20563</v>
      </c>
      <c r="H12012" s="5" t="s">
        <v>20564</v>
      </c>
      <c r="I12012" s="5" t="s">
        <v>20506</v>
      </c>
    </row>
    <row r="12013" spans="2:9" ht="28.8" x14ac:dyDescent="0.3">
      <c r="B12013" s="4" t="s">
        <v>19</v>
      </c>
      <c r="C12013" s="4" t="s">
        <v>20090</v>
      </c>
      <c r="D12013" s="4" t="s">
        <v>20092</v>
      </c>
      <c r="E12013" s="4" t="s">
        <v>20093</v>
      </c>
      <c r="F12013" s="4" t="s">
        <v>20525</v>
      </c>
      <c r="G12013" s="4" t="s">
        <v>20565</v>
      </c>
      <c r="H12013" s="5" t="s">
        <v>20566</v>
      </c>
      <c r="I12013" s="5" t="s">
        <v>20506</v>
      </c>
    </row>
    <row r="12014" spans="2:9" ht="28.8" x14ac:dyDescent="0.3">
      <c r="B12014" s="4" t="s">
        <v>19</v>
      </c>
      <c r="C12014" s="4" t="s">
        <v>20090</v>
      </c>
      <c r="D12014" s="4" t="s">
        <v>20092</v>
      </c>
      <c r="E12014" s="4" t="s">
        <v>20093</v>
      </c>
      <c r="F12014" s="4" t="s">
        <v>20525</v>
      </c>
      <c r="G12014" s="4" t="s">
        <v>20567</v>
      </c>
      <c r="H12014" s="5" t="s">
        <v>20568</v>
      </c>
      <c r="I12014" s="5" t="s">
        <v>20506</v>
      </c>
    </row>
    <row r="12015" spans="2:9" ht="28.8" x14ac:dyDescent="0.3">
      <c r="B12015" s="4" t="s">
        <v>19</v>
      </c>
      <c r="C12015" s="4" t="s">
        <v>20090</v>
      </c>
      <c r="D12015" s="4" t="s">
        <v>20092</v>
      </c>
      <c r="E12015" s="4" t="s">
        <v>20093</v>
      </c>
      <c r="F12015" s="4" t="s">
        <v>20525</v>
      </c>
      <c r="G12015" s="4" t="s">
        <v>20569</v>
      </c>
      <c r="H12015" s="5" t="s">
        <v>20570</v>
      </c>
      <c r="I12015" s="5" t="s">
        <v>20506</v>
      </c>
    </row>
    <row r="12016" spans="2:9" ht="28.8" x14ac:dyDescent="0.3">
      <c r="B12016" s="4" t="s">
        <v>19</v>
      </c>
      <c r="C12016" s="4" t="s">
        <v>20090</v>
      </c>
      <c r="D12016" s="4" t="s">
        <v>20092</v>
      </c>
      <c r="E12016" s="4" t="s">
        <v>20093</v>
      </c>
      <c r="F12016" s="4" t="s">
        <v>20525</v>
      </c>
      <c r="G12016" s="4" t="s">
        <v>20571</v>
      </c>
      <c r="H12016" s="5" t="s">
        <v>20572</v>
      </c>
      <c r="I12016" s="5" t="s">
        <v>20506</v>
      </c>
    </row>
    <row r="12017" spans="2:16" ht="28.8" x14ac:dyDescent="0.3">
      <c r="B12017" s="4" t="s">
        <v>19</v>
      </c>
      <c r="C12017" s="4" t="s">
        <v>20090</v>
      </c>
      <c r="D12017" s="4" t="s">
        <v>20092</v>
      </c>
      <c r="E12017" s="4" t="s">
        <v>20093</v>
      </c>
      <c r="F12017" s="4" t="s">
        <v>20525</v>
      </c>
      <c r="G12017" s="4" t="s">
        <v>20573</v>
      </c>
      <c r="H12017" s="5" t="s">
        <v>20574</v>
      </c>
      <c r="I12017" s="5" t="s">
        <v>20506</v>
      </c>
    </row>
    <row r="12018" spans="2:16" ht="28.8" x14ac:dyDescent="0.3">
      <c r="B12018" s="4" t="s">
        <v>19</v>
      </c>
      <c r="C12018" s="4" t="s">
        <v>20090</v>
      </c>
      <c r="D12018" s="4" t="s">
        <v>20092</v>
      </c>
      <c r="E12018" s="4" t="s">
        <v>20093</v>
      </c>
      <c r="F12018" s="4" t="s">
        <v>20525</v>
      </c>
      <c r="G12018" s="4" t="s">
        <v>20575</v>
      </c>
      <c r="H12018" s="5" t="s">
        <v>20576</v>
      </c>
      <c r="I12018" s="5" t="s">
        <v>20506</v>
      </c>
    </row>
    <row r="12019" spans="2:16" ht="28.8" x14ac:dyDescent="0.3">
      <c r="B12019" s="4" t="s">
        <v>19</v>
      </c>
      <c r="C12019" s="4" t="s">
        <v>20090</v>
      </c>
      <c r="D12019" s="4" t="s">
        <v>20092</v>
      </c>
      <c r="E12019" s="4" t="s">
        <v>20093</v>
      </c>
      <c r="F12019" s="4" t="s">
        <v>20525</v>
      </c>
      <c r="G12019" s="4" t="s">
        <v>20577</v>
      </c>
      <c r="H12019" s="5" t="s">
        <v>20578</v>
      </c>
      <c r="I12019" s="5" t="s">
        <v>20506</v>
      </c>
    </row>
    <row r="12020" spans="2:16" ht="28.8" x14ac:dyDescent="0.3">
      <c r="B12020" s="4" t="s">
        <v>19</v>
      </c>
      <c r="C12020" s="4" t="s">
        <v>20090</v>
      </c>
      <c r="D12020" s="4" t="s">
        <v>20092</v>
      </c>
      <c r="E12020" s="4" t="s">
        <v>20093</v>
      </c>
      <c r="F12020" s="4" t="s">
        <v>20525</v>
      </c>
      <c r="G12020" s="4" t="s">
        <v>20579</v>
      </c>
      <c r="H12020" s="5" t="s">
        <v>20580</v>
      </c>
      <c r="I12020" s="5" t="s">
        <v>20506</v>
      </c>
    </row>
    <row r="12021" spans="2:16" ht="28.8" x14ac:dyDescent="0.3">
      <c r="B12021" s="4" t="s">
        <v>19</v>
      </c>
      <c r="C12021" s="4" t="s">
        <v>20090</v>
      </c>
      <c r="D12021" s="4" t="s">
        <v>20092</v>
      </c>
      <c r="E12021" s="4" t="s">
        <v>20093</v>
      </c>
      <c r="F12021" s="4" t="s">
        <v>20525</v>
      </c>
      <c r="G12021" s="4" t="s">
        <v>20581</v>
      </c>
      <c r="H12021" s="5" t="s">
        <v>20582</v>
      </c>
      <c r="I12021" s="5" t="s">
        <v>20506</v>
      </c>
    </row>
    <row r="12022" spans="2:16" ht="28.8" x14ac:dyDescent="0.3">
      <c r="B12022" s="4" t="s">
        <v>19</v>
      </c>
      <c r="C12022" s="4" t="s">
        <v>20090</v>
      </c>
      <c r="D12022" s="4" t="s">
        <v>20092</v>
      </c>
      <c r="E12022" s="4" t="s">
        <v>20093</v>
      </c>
      <c r="F12022" s="4" t="s">
        <v>20525</v>
      </c>
      <c r="G12022" s="4" t="s">
        <v>20583</v>
      </c>
      <c r="H12022" s="5" t="s">
        <v>20584</v>
      </c>
      <c r="I12022" s="5" t="s">
        <v>20506</v>
      </c>
    </row>
    <row r="12023" spans="2:16" ht="28.8" x14ac:dyDescent="0.3">
      <c r="B12023" s="4" t="s">
        <v>19</v>
      </c>
      <c r="C12023" s="4" t="s">
        <v>20090</v>
      </c>
      <c r="D12023" s="4" t="s">
        <v>20092</v>
      </c>
      <c r="E12023" s="4" t="s">
        <v>20093</v>
      </c>
      <c r="F12023" s="4" t="s">
        <v>20525</v>
      </c>
      <c r="G12023" s="4" t="s">
        <v>20585</v>
      </c>
      <c r="H12023" s="5" t="s">
        <v>20586</v>
      </c>
      <c r="I12023" s="5" t="s">
        <v>20506</v>
      </c>
    </row>
    <row r="12024" spans="2:16" x14ac:dyDescent="0.3">
      <c r="L12024" s="163" t="s">
        <v>0</v>
      </c>
      <c r="M12024" s="163"/>
      <c r="N12024" s="163"/>
      <c r="O12024" s="163" t="s">
        <v>1</v>
      </c>
      <c r="P12024" s="163"/>
    </row>
    <row r="12025" spans="2:16" ht="43.2" x14ac:dyDescent="0.3">
      <c r="B12025" s="2" t="s">
        <v>19</v>
      </c>
      <c r="C12025" s="2" t="s">
        <v>20090</v>
      </c>
      <c r="D12025" s="2" t="s">
        <v>20092</v>
      </c>
      <c r="E12025" s="2" t="s">
        <v>20093</v>
      </c>
      <c r="F12025" s="2" t="s">
        <v>20587</v>
      </c>
      <c r="H12025" s="3" t="s">
        <v>20588</v>
      </c>
      <c r="L12025" s="35" t="s">
        <v>12</v>
      </c>
      <c r="M12025" s="35" t="s">
        <v>13</v>
      </c>
      <c r="N12025" s="35" t="s">
        <v>14</v>
      </c>
      <c r="O12025" s="35" t="s">
        <v>32311</v>
      </c>
      <c r="P12025" s="35" t="s">
        <v>31195</v>
      </c>
    </row>
    <row r="12026" spans="2:16" ht="28.8" x14ac:dyDescent="0.3">
      <c r="B12026" s="4" t="s">
        <v>19</v>
      </c>
      <c r="C12026" s="4" t="s">
        <v>20090</v>
      </c>
      <c r="D12026" s="4" t="s">
        <v>20092</v>
      </c>
      <c r="E12026" s="4" t="s">
        <v>20093</v>
      </c>
      <c r="F12026" s="4" t="s">
        <v>20587</v>
      </c>
      <c r="G12026" s="4" t="s">
        <v>20589</v>
      </c>
      <c r="H12026" s="5" t="s">
        <v>20590</v>
      </c>
      <c r="I12026" s="5" t="s">
        <v>20506</v>
      </c>
    </row>
    <row r="12027" spans="2:16" ht="28.8" x14ac:dyDescent="0.3">
      <c r="B12027" s="4" t="s">
        <v>19</v>
      </c>
      <c r="C12027" s="4" t="s">
        <v>20090</v>
      </c>
      <c r="D12027" s="4" t="s">
        <v>20092</v>
      </c>
      <c r="E12027" s="4" t="s">
        <v>20093</v>
      </c>
      <c r="F12027" s="4" t="s">
        <v>20587</v>
      </c>
      <c r="G12027" s="4" t="s">
        <v>20591</v>
      </c>
      <c r="H12027" s="5" t="s">
        <v>20592</v>
      </c>
      <c r="I12027" s="5" t="s">
        <v>20506</v>
      </c>
    </row>
    <row r="12028" spans="2:16" ht="28.8" x14ac:dyDescent="0.3">
      <c r="B12028" s="4" t="s">
        <v>19</v>
      </c>
      <c r="C12028" s="4" t="s">
        <v>20090</v>
      </c>
      <c r="D12028" s="4" t="s">
        <v>20092</v>
      </c>
      <c r="E12028" s="4" t="s">
        <v>20093</v>
      </c>
      <c r="F12028" s="4" t="s">
        <v>20587</v>
      </c>
      <c r="G12028" s="4" t="s">
        <v>20593</v>
      </c>
      <c r="H12028" s="5" t="s">
        <v>20594</v>
      </c>
      <c r="I12028" s="5" t="s">
        <v>20506</v>
      </c>
    </row>
    <row r="12029" spans="2:16" ht="28.8" x14ac:dyDescent="0.3">
      <c r="B12029" s="4" t="s">
        <v>19</v>
      </c>
      <c r="C12029" s="4" t="s">
        <v>20090</v>
      </c>
      <c r="D12029" s="4" t="s">
        <v>20092</v>
      </c>
      <c r="E12029" s="4" t="s">
        <v>20093</v>
      </c>
      <c r="F12029" s="4" t="s">
        <v>20587</v>
      </c>
      <c r="G12029" s="4" t="s">
        <v>20595</v>
      </c>
      <c r="H12029" s="5" t="s">
        <v>20596</v>
      </c>
      <c r="I12029" s="5" t="s">
        <v>20506</v>
      </c>
    </row>
    <row r="12030" spans="2:16" ht="28.8" x14ac:dyDescent="0.3">
      <c r="B12030" s="4" t="s">
        <v>19</v>
      </c>
      <c r="C12030" s="4" t="s">
        <v>20090</v>
      </c>
      <c r="D12030" s="4" t="s">
        <v>20092</v>
      </c>
      <c r="E12030" s="4" t="s">
        <v>20093</v>
      </c>
      <c r="F12030" s="4" t="s">
        <v>20587</v>
      </c>
      <c r="G12030" s="4" t="s">
        <v>20597</v>
      </c>
      <c r="H12030" s="5" t="s">
        <v>20598</v>
      </c>
      <c r="I12030" s="5" t="s">
        <v>20506</v>
      </c>
    </row>
    <row r="12031" spans="2:16" ht="28.8" x14ac:dyDescent="0.3">
      <c r="B12031" s="4" t="s">
        <v>19</v>
      </c>
      <c r="C12031" s="4" t="s">
        <v>20090</v>
      </c>
      <c r="D12031" s="4" t="s">
        <v>20092</v>
      </c>
      <c r="E12031" s="4" t="s">
        <v>20093</v>
      </c>
      <c r="F12031" s="4" t="s">
        <v>20587</v>
      </c>
      <c r="G12031" s="4" t="s">
        <v>20599</v>
      </c>
      <c r="H12031" s="5" t="s">
        <v>20600</v>
      </c>
      <c r="I12031" s="5" t="s">
        <v>20506</v>
      </c>
    </row>
    <row r="12032" spans="2:16" ht="28.8" x14ac:dyDescent="0.3">
      <c r="B12032" s="4" t="s">
        <v>19</v>
      </c>
      <c r="C12032" s="4" t="s">
        <v>20090</v>
      </c>
      <c r="D12032" s="4" t="s">
        <v>20092</v>
      </c>
      <c r="E12032" s="4" t="s">
        <v>20093</v>
      </c>
      <c r="F12032" s="4" t="s">
        <v>20587</v>
      </c>
      <c r="G12032" s="4" t="s">
        <v>20601</v>
      </c>
      <c r="H12032" s="5" t="s">
        <v>20602</v>
      </c>
      <c r="I12032" s="5" t="s">
        <v>20506</v>
      </c>
    </row>
    <row r="12033" spans="2:9" ht="28.8" x14ac:dyDescent="0.3">
      <c r="B12033" s="4" t="s">
        <v>19</v>
      </c>
      <c r="C12033" s="4" t="s">
        <v>20090</v>
      </c>
      <c r="D12033" s="4" t="s">
        <v>20092</v>
      </c>
      <c r="E12033" s="4" t="s">
        <v>20093</v>
      </c>
      <c r="F12033" s="4" t="s">
        <v>20587</v>
      </c>
      <c r="G12033" s="4" t="s">
        <v>20603</v>
      </c>
      <c r="H12033" s="5" t="s">
        <v>20604</v>
      </c>
      <c r="I12033" s="5" t="s">
        <v>20506</v>
      </c>
    </row>
    <row r="12034" spans="2:9" ht="28.8" x14ac:dyDescent="0.3">
      <c r="B12034" s="4" t="s">
        <v>19</v>
      </c>
      <c r="C12034" s="4" t="s">
        <v>20090</v>
      </c>
      <c r="D12034" s="4" t="s">
        <v>20092</v>
      </c>
      <c r="E12034" s="4" t="s">
        <v>20093</v>
      </c>
      <c r="F12034" s="4" t="s">
        <v>20587</v>
      </c>
      <c r="G12034" s="4" t="s">
        <v>20605</v>
      </c>
      <c r="H12034" s="5" t="s">
        <v>20606</v>
      </c>
      <c r="I12034" s="5" t="s">
        <v>20506</v>
      </c>
    </row>
    <row r="12035" spans="2:9" ht="28.8" x14ac:dyDescent="0.3">
      <c r="B12035" s="4" t="s">
        <v>19</v>
      </c>
      <c r="C12035" s="4" t="s">
        <v>20090</v>
      </c>
      <c r="D12035" s="4" t="s">
        <v>20092</v>
      </c>
      <c r="E12035" s="4" t="s">
        <v>20093</v>
      </c>
      <c r="F12035" s="4" t="s">
        <v>20587</v>
      </c>
      <c r="G12035" s="4" t="s">
        <v>20607</v>
      </c>
      <c r="H12035" s="5" t="s">
        <v>20608</v>
      </c>
      <c r="I12035" s="5" t="s">
        <v>20506</v>
      </c>
    </row>
    <row r="12036" spans="2:9" ht="28.8" x14ac:dyDescent="0.3">
      <c r="B12036" s="4" t="s">
        <v>19</v>
      </c>
      <c r="C12036" s="4" t="s">
        <v>20090</v>
      </c>
      <c r="D12036" s="4" t="s">
        <v>20092</v>
      </c>
      <c r="E12036" s="4" t="s">
        <v>20093</v>
      </c>
      <c r="F12036" s="4" t="s">
        <v>20587</v>
      </c>
      <c r="G12036" s="4" t="s">
        <v>20609</v>
      </c>
      <c r="H12036" s="5" t="s">
        <v>20610</v>
      </c>
      <c r="I12036" s="5" t="s">
        <v>20506</v>
      </c>
    </row>
    <row r="12037" spans="2:9" ht="28.8" x14ac:dyDescent="0.3">
      <c r="B12037" s="4" t="s">
        <v>19</v>
      </c>
      <c r="C12037" s="4" t="s">
        <v>20090</v>
      </c>
      <c r="D12037" s="4" t="s">
        <v>20092</v>
      </c>
      <c r="E12037" s="4" t="s">
        <v>20093</v>
      </c>
      <c r="F12037" s="4" t="s">
        <v>20587</v>
      </c>
      <c r="G12037" s="4" t="s">
        <v>20611</v>
      </c>
      <c r="H12037" s="5" t="s">
        <v>20612</v>
      </c>
      <c r="I12037" s="5" t="s">
        <v>20506</v>
      </c>
    </row>
    <row r="12038" spans="2:9" ht="28.8" x14ac:dyDescent="0.3">
      <c r="B12038" s="4" t="s">
        <v>19</v>
      </c>
      <c r="C12038" s="4" t="s">
        <v>20090</v>
      </c>
      <c r="D12038" s="4" t="s">
        <v>20092</v>
      </c>
      <c r="E12038" s="4" t="s">
        <v>20093</v>
      </c>
      <c r="F12038" s="4" t="s">
        <v>20587</v>
      </c>
      <c r="G12038" s="4" t="s">
        <v>20613</v>
      </c>
      <c r="H12038" s="5" t="s">
        <v>20614</v>
      </c>
      <c r="I12038" s="5" t="s">
        <v>20506</v>
      </c>
    </row>
    <row r="12039" spans="2:9" ht="28.8" x14ac:dyDescent="0.3">
      <c r="B12039" s="4" t="s">
        <v>19</v>
      </c>
      <c r="C12039" s="4" t="s">
        <v>20090</v>
      </c>
      <c r="D12039" s="4" t="s">
        <v>20092</v>
      </c>
      <c r="E12039" s="4" t="s">
        <v>20093</v>
      </c>
      <c r="F12039" s="4" t="s">
        <v>20587</v>
      </c>
      <c r="G12039" s="4" t="s">
        <v>20615</v>
      </c>
      <c r="H12039" s="5" t="s">
        <v>20616</v>
      </c>
      <c r="I12039" s="5" t="s">
        <v>20506</v>
      </c>
    </row>
    <row r="12040" spans="2:9" ht="28.8" x14ac:dyDescent="0.3">
      <c r="B12040" s="4" t="s">
        <v>19</v>
      </c>
      <c r="C12040" s="4" t="s">
        <v>20090</v>
      </c>
      <c r="D12040" s="4" t="s">
        <v>20092</v>
      </c>
      <c r="E12040" s="4" t="s">
        <v>20093</v>
      </c>
      <c r="F12040" s="4" t="s">
        <v>20587</v>
      </c>
      <c r="G12040" s="4" t="s">
        <v>20617</v>
      </c>
      <c r="H12040" s="5" t="s">
        <v>20618</v>
      </c>
      <c r="I12040" s="5" t="s">
        <v>20506</v>
      </c>
    </row>
    <row r="12041" spans="2:9" ht="28.8" x14ac:dyDescent="0.3">
      <c r="B12041" s="4" t="s">
        <v>19</v>
      </c>
      <c r="C12041" s="4" t="s">
        <v>20090</v>
      </c>
      <c r="D12041" s="4" t="s">
        <v>20092</v>
      </c>
      <c r="E12041" s="4" t="s">
        <v>20093</v>
      </c>
      <c r="F12041" s="4" t="s">
        <v>20587</v>
      </c>
      <c r="G12041" s="4" t="s">
        <v>20619</v>
      </c>
      <c r="H12041" s="5" t="s">
        <v>20620</v>
      </c>
      <c r="I12041" s="5" t="s">
        <v>20506</v>
      </c>
    </row>
    <row r="12042" spans="2:9" ht="28.8" x14ac:dyDescent="0.3">
      <c r="B12042" s="4" t="s">
        <v>19</v>
      </c>
      <c r="C12042" s="4" t="s">
        <v>20090</v>
      </c>
      <c r="D12042" s="4" t="s">
        <v>20092</v>
      </c>
      <c r="E12042" s="4" t="s">
        <v>20093</v>
      </c>
      <c r="F12042" s="4" t="s">
        <v>20587</v>
      </c>
      <c r="G12042" s="4" t="s">
        <v>20621</v>
      </c>
      <c r="H12042" s="5" t="s">
        <v>20622</v>
      </c>
      <c r="I12042" s="5" t="s">
        <v>20506</v>
      </c>
    </row>
    <row r="12043" spans="2:9" ht="28.8" x14ac:dyDescent="0.3">
      <c r="B12043" s="4" t="s">
        <v>19</v>
      </c>
      <c r="C12043" s="4" t="s">
        <v>20090</v>
      </c>
      <c r="D12043" s="4" t="s">
        <v>20092</v>
      </c>
      <c r="E12043" s="4" t="s">
        <v>20093</v>
      </c>
      <c r="F12043" s="4" t="s">
        <v>20587</v>
      </c>
      <c r="G12043" s="4" t="s">
        <v>20623</v>
      </c>
      <c r="H12043" s="5" t="s">
        <v>20624</v>
      </c>
      <c r="I12043" s="5" t="s">
        <v>20506</v>
      </c>
    </row>
    <row r="12044" spans="2:9" ht="28.8" x14ac:dyDescent="0.3">
      <c r="B12044" s="4" t="s">
        <v>19</v>
      </c>
      <c r="C12044" s="4" t="s">
        <v>20090</v>
      </c>
      <c r="D12044" s="4" t="s">
        <v>20092</v>
      </c>
      <c r="E12044" s="4" t="s">
        <v>20093</v>
      </c>
      <c r="F12044" s="4" t="s">
        <v>20587</v>
      </c>
      <c r="G12044" s="4" t="s">
        <v>20625</v>
      </c>
      <c r="H12044" s="5" t="s">
        <v>20626</v>
      </c>
      <c r="I12044" s="5" t="s">
        <v>20506</v>
      </c>
    </row>
    <row r="12045" spans="2:9" ht="28.8" x14ac:dyDescent="0.3">
      <c r="B12045" s="4" t="s">
        <v>19</v>
      </c>
      <c r="C12045" s="4" t="s">
        <v>20090</v>
      </c>
      <c r="D12045" s="4" t="s">
        <v>20092</v>
      </c>
      <c r="E12045" s="4" t="s">
        <v>20093</v>
      </c>
      <c r="F12045" s="4" t="s">
        <v>20587</v>
      </c>
      <c r="G12045" s="4" t="s">
        <v>20627</v>
      </c>
      <c r="H12045" s="5" t="s">
        <v>20628</v>
      </c>
      <c r="I12045" s="5" t="s">
        <v>20506</v>
      </c>
    </row>
    <row r="12046" spans="2:9" ht="28.8" x14ac:dyDescent="0.3">
      <c r="B12046" s="4" t="s">
        <v>19</v>
      </c>
      <c r="C12046" s="4" t="s">
        <v>20090</v>
      </c>
      <c r="D12046" s="4" t="s">
        <v>20092</v>
      </c>
      <c r="E12046" s="4" t="s">
        <v>20093</v>
      </c>
      <c r="F12046" s="4" t="s">
        <v>20587</v>
      </c>
      <c r="G12046" s="4" t="s">
        <v>20629</v>
      </c>
      <c r="H12046" s="5" t="s">
        <v>20630</v>
      </c>
      <c r="I12046" s="5" t="s">
        <v>20506</v>
      </c>
    </row>
    <row r="12047" spans="2:9" ht="28.8" x14ac:dyDescent="0.3">
      <c r="B12047" s="4" t="s">
        <v>19</v>
      </c>
      <c r="C12047" s="4" t="s">
        <v>20090</v>
      </c>
      <c r="D12047" s="4" t="s">
        <v>20092</v>
      </c>
      <c r="E12047" s="4" t="s">
        <v>20093</v>
      </c>
      <c r="F12047" s="4" t="s">
        <v>20587</v>
      </c>
      <c r="G12047" s="4" t="s">
        <v>20631</v>
      </c>
      <c r="H12047" s="5" t="s">
        <v>20632</v>
      </c>
      <c r="I12047" s="5" t="s">
        <v>20506</v>
      </c>
    </row>
    <row r="12048" spans="2:9" ht="28.8" x14ac:dyDescent="0.3">
      <c r="B12048" s="4" t="s">
        <v>19</v>
      </c>
      <c r="C12048" s="4" t="s">
        <v>20090</v>
      </c>
      <c r="D12048" s="4" t="s">
        <v>20092</v>
      </c>
      <c r="E12048" s="4" t="s">
        <v>20093</v>
      </c>
      <c r="F12048" s="4" t="s">
        <v>20587</v>
      </c>
      <c r="G12048" s="4" t="s">
        <v>20633</v>
      </c>
      <c r="H12048" s="5" t="s">
        <v>20634</v>
      </c>
      <c r="I12048" s="5" t="s">
        <v>20506</v>
      </c>
    </row>
    <row r="12049" spans="2:16" ht="28.8" x14ac:dyDescent="0.3">
      <c r="B12049" s="4" t="s">
        <v>19</v>
      </c>
      <c r="C12049" s="4" t="s">
        <v>20090</v>
      </c>
      <c r="D12049" s="4" t="s">
        <v>20092</v>
      </c>
      <c r="E12049" s="4" t="s">
        <v>20093</v>
      </c>
      <c r="F12049" s="4" t="s">
        <v>20587</v>
      </c>
      <c r="G12049" s="4" t="s">
        <v>20635</v>
      </c>
      <c r="H12049" s="5" t="s">
        <v>20636</v>
      </c>
      <c r="I12049" s="5" t="s">
        <v>20506</v>
      </c>
    </row>
    <row r="12050" spans="2:16" ht="28.8" x14ac:dyDescent="0.3">
      <c r="B12050" s="4" t="s">
        <v>19</v>
      </c>
      <c r="C12050" s="4" t="s">
        <v>20090</v>
      </c>
      <c r="D12050" s="4" t="s">
        <v>20092</v>
      </c>
      <c r="E12050" s="4" t="s">
        <v>20093</v>
      </c>
      <c r="F12050" s="4" t="s">
        <v>20587</v>
      </c>
      <c r="G12050" s="4" t="s">
        <v>20637</v>
      </c>
      <c r="H12050" s="5" t="s">
        <v>20638</v>
      </c>
      <c r="I12050" s="5" t="s">
        <v>20506</v>
      </c>
    </row>
    <row r="12051" spans="2:16" ht="28.8" x14ac:dyDescent="0.3">
      <c r="B12051" s="4" t="s">
        <v>19</v>
      </c>
      <c r="C12051" s="4" t="s">
        <v>20090</v>
      </c>
      <c r="D12051" s="4" t="s">
        <v>20092</v>
      </c>
      <c r="E12051" s="4" t="s">
        <v>20093</v>
      </c>
      <c r="F12051" s="4" t="s">
        <v>20587</v>
      </c>
      <c r="G12051" s="4" t="s">
        <v>20639</v>
      </c>
      <c r="H12051" s="5" t="s">
        <v>20640</v>
      </c>
      <c r="I12051" s="5" t="s">
        <v>20506</v>
      </c>
    </row>
    <row r="12052" spans="2:16" ht="28.8" x14ac:dyDescent="0.3">
      <c r="B12052" s="4" t="s">
        <v>19</v>
      </c>
      <c r="C12052" s="4" t="s">
        <v>20090</v>
      </c>
      <c r="D12052" s="4" t="s">
        <v>20092</v>
      </c>
      <c r="E12052" s="4" t="s">
        <v>20093</v>
      </c>
      <c r="F12052" s="4" t="s">
        <v>20587</v>
      </c>
      <c r="G12052" s="4" t="s">
        <v>20641</v>
      </c>
      <c r="H12052" s="5" t="s">
        <v>20642</v>
      </c>
      <c r="I12052" s="5" t="s">
        <v>20506</v>
      </c>
    </row>
    <row r="12053" spans="2:16" ht="28.8" x14ac:dyDescent="0.3">
      <c r="B12053" s="4" t="s">
        <v>19</v>
      </c>
      <c r="C12053" s="4" t="s">
        <v>20090</v>
      </c>
      <c r="D12053" s="4" t="s">
        <v>20092</v>
      </c>
      <c r="E12053" s="4" t="s">
        <v>20093</v>
      </c>
      <c r="F12053" s="4" t="s">
        <v>20587</v>
      </c>
      <c r="G12053" s="4" t="s">
        <v>20643</v>
      </c>
      <c r="H12053" s="5" t="s">
        <v>20644</v>
      </c>
      <c r="I12053" s="5" t="s">
        <v>20506</v>
      </c>
    </row>
    <row r="12054" spans="2:16" ht="28.8" x14ac:dyDescent="0.3">
      <c r="B12054" s="4" t="s">
        <v>19</v>
      </c>
      <c r="C12054" s="4" t="s">
        <v>20090</v>
      </c>
      <c r="D12054" s="4" t="s">
        <v>20092</v>
      </c>
      <c r="E12054" s="4" t="s">
        <v>20093</v>
      </c>
      <c r="F12054" s="4" t="s">
        <v>20587</v>
      </c>
      <c r="G12054" s="4" t="s">
        <v>20645</v>
      </c>
      <c r="H12054" s="5" t="s">
        <v>20646</v>
      </c>
      <c r="I12054" s="5" t="s">
        <v>20506</v>
      </c>
    </row>
    <row r="12055" spans="2:16" ht="28.8" x14ac:dyDescent="0.3">
      <c r="B12055" s="4" t="s">
        <v>19</v>
      </c>
      <c r="C12055" s="4" t="s">
        <v>20090</v>
      </c>
      <c r="D12055" s="4" t="s">
        <v>20092</v>
      </c>
      <c r="E12055" s="4" t="s">
        <v>20093</v>
      </c>
      <c r="F12055" s="4" t="s">
        <v>20587</v>
      </c>
      <c r="G12055" s="4" t="s">
        <v>20647</v>
      </c>
      <c r="H12055" s="5" t="s">
        <v>20648</v>
      </c>
      <c r="I12055" s="5" t="s">
        <v>20506</v>
      </c>
    </row>
    <row r="12056" spans="2:16" x14ac:dyDescent="0.3">
      <c r="L12056" s="163" t="s">
        <v>0</v>
      </c>
      <c r="M12056" s="163"/>
      <c r="N12056" s="163"/>
      <c r="O12056" s="163" t="s">
        <v>1</v>
      </c>
      <c r="P12056" s="163"/>
    </row>
    <row r="12057" spans="2:16" ht="43.2" x14ac:dyDescent="0.3">
      <c r="B12057" s="2" t="s">
        <v>19</v>
      </c>
      <c r="C12057" s="2" t="s">
        <v>20090</v>
      </c>
      <c r="D12057" s="2" t="s">
        <v>20092</v>
      </c>
      <c r="E12057" s="2" t="s">
        <v>20093</v>
      </c>
      <c r="F12057" s="2" t="s">
        <v>20649</v>
      </c>
      <c r="H12057" s="3" t="s">
        <v>20650</v>
      </c>
      <c r="L12057" s="35" t="s">
        <v>12</v>
      </c>
      <c r="M12057" s="35" t="s">
        <v>13</v>
      </c>
      <c r="N12057" s="35" t="s">
        <v>14</v>
      </c>
      <c r="O12057" s="35" t="s">
        <v>32311</v>
      </c>
      <c r="P12057" s="35" t="s">
        <v>31195</v>
      </c>
    </row>
    <row r="12058" spans="2:16" ht="28.8" x14ac:dyDescent="0.3">
      <c r="B12058" s="4" t="s">
        <v>19</v>
      </c>
      <c r="C12058" s="4" t="s">
        <v>20090</v>
      </c>
      <c r="D12058" s="4" t="s">
        <v>20092</v>
      </c>
      <c r="E12058" s="4" t="s">
        <v>20093</v>
      </c>
      <c r="F12058" s="4" t="s">
        <v>20649</v>
      </c>
      <c r="G12058" s="4" t="s">
        <v>20651</v>
      </c>
      <c r="H12058" s="5" t="s">
        <v>20652</v>
      </c>
      <c r="I12058" s="5" t="s">
        <v>20506</v>
      </c>
    </row>
    <row r="12059" spans="2:16" ht="28.8" x14ac:dyDescent="0.3">
      <c r="B12059" s="4" t="s">
        <v>19</v>
      </c>
      <c r="C12059" s="4" t="s">
        <v>20090</v>
      </c>
      <c r="D12059" s="4" t="s">
        <v>20092</v>
      </c>
      <c r="E12059" s="4" t="s">
        <v>20093</v>
      </c>
      <c r="F12059" s="4" t="s">
        <v>20649</v>
      </c>
      <c r="G12059" s="4" t="s">
        <v>20653</v>
      </c>
      <c r="H12059" s="5" t="s">
        <v>20654</v>
      </c>
      <c r="I12059" s="5" t="s">
        <v>20506</v>
      </c>
    </row>
    <row r="12060" spans="2:16" ht="28.8" x14ac:dyDescent="0.3">
      <c r="B12060" s="4" t="s">
        <v>19</v>
      </c>
      <c r="C12060" s="4" t="s">
        <v>20090</v>
      </c>
      <c r="D12060" s="4" t="s">
        <v>20092</v>
      </c>
      <c r="E12060" s="4" t="s">
        <v>20093</v>
      </c>
      <c r="F12060" s="4" t="s">
        <v>20649</v>
      </c>
      <c r="G12060" s="4" t="s">
        <v>20655</v>
      </c>
      <c r="H12060" s="5" t="s">
        <v>20656</v>
      </c>
      <c r="I12060" s="5" t="s">
        <v>20506</v>
      </c>
    </row>
    <row r="12061" spans="2:16" ht="28.8" x14ac:dyDescent="0.3">
      <c r="B12061" s="4" t="s">
        <v>19</v>
      </c>
      <c r="C12061" s="4" t="s">
        <v>20090</v>
      </c>
      <c r="D12061" s="4" t="s">
        <v>20092</v>
      </c>
      <c r="E12061" s="4" t="s">
        <v>20093</v>
      </c>
      <c r="F12061" s="4" t="s">
        <v>20649</v>
      </c>
      <c r="G12061" s="4" t="s">
        <v>20657</v>
      </c>
      <c r="H12061" s="5" t="s">
        <v>20658</v>
      </c>
      <c r="I12061" s="5" t="s">
        <v>20506</v>
      </c>
    </row>
    <row r="12062" spans="2:16" ht="28.8" x14ac:dyDescent="0.3">
      <c r="B12062" s="4" t="s">
        <v>19</v>
      </c>
      <c r="C12062" s="4" t="s">
        <v>20090</v>
      </c>
      <c r="D12062" s="4" t="s">
        <v>20092</v>
      </c>
      <c r="E12062" s="4" t="s">
        <v>20093</v>
      </c>
      <c r="F12062" s="4" t="s">
        <v>20649</v>
      </c>
      <c r="G12062" s="4" t="s">
        <v>20659</v>
      </c>
      <c r="H12062" s="5" t="s">
        <v>20660</v>
      </c>
      <c r="I12062" s="5" t="s">
        <v>20506</v>
      </c>
    </row>
    <row r="12063" spans="2:16" ht="28.8" x14ac:dyDescent="0.3">
      <c r="B12063" s="4" t="s">
        <v>19</v>
      </c>
      <c r="C12063" s="4" t="s">
        <v>20090</v>
      </c>
      <c r="D12063" s="4" t="s">
        <v>20092</v>
      </c>
      <c r="E12063" s="4" t="s">
        <v>20093</v>
      </c>
      <c r="F12063" s="4" t="s">
        <v>20649</v>
      </c>
      <c r="G12063" s="4" t="s">
        <v>20661</v>
      </c>
      <c r="H12063" s="5" t="s">
        <v>20662</v>
      </c>
      <c r="I12063" s="5" t="s">
        <v>20506</v>
      </c>
    </row>
    <row r="12064" spans="2:16" ht="28.8" x14ac:dyDescent="0.3">
      <c r="B12064" s="4" t="s">
        <v>19</v>
      </c>
      <c r="C12064" s="4" t="s">
        <v>20090</v>
      </c>
      <c r="D12064" s="4" t="s">
        <v>20092</v>
      </c>
      <c r="E12064" s="4" t="s">
        <v>20093</v>
      </c>
      <c r="F12064" s="4" t="s">
        <v>20649</v>
      </c>
      <c r="G12064" s="4" t="s">
        <v>20663</v>
      </c>
      <c r="H12064" s="5" t="s">
        <v>20664</v>
      </c>
      <c r="I12064" s="5" t="s">
        <v>20506</v>
      </c>
    </row>
    <row r="12065" spans="2:16" ht="28.8" x14ac:dyDescent="0.3">
      <c r="B12065" s="4" t="s">
        <v>19</v>
      </c>
      <c r="C12065" s="4" t="s">
        <v>20090</v>
      </c>
      <c r="D12065" s="4" t="s">
        <v>20092</v>
      </c>
      <c r="E12065" s="4" t="s">
        <v>20093</v>
      </c>
      <c r="F12065" s="4" t="s">
        <v>20649</v>
      </c>
      <c r="G12065" s="4" t="s">
        <v>20665</v>
      </c>
      <c r="H12065" s="5" t="s">
        <v>20666</v>
      </c>
      <c r="I12065" s="5" t="s">
        <v>20506</v>
      </c>
    </row>
    <row r="12066" spans="2:16" ht="28.8" x14ac:dyDescent="0.3">
      <c r="B12066" s="4" t="s">
        <v>19</v>
      </c>
      <c r="C12066" s="4" t="s">
        <v>20090</v>
      </c>
      <c r="D12066" s="4" t="s">
        <v>20092</v>
      </c>
      <c r="E12066" s="4" t="s">
        <v>20093</v>
      </c>
      <c r="F12066" s="4" t="s">
        <v>20649</v>
      </c>
      <c r="G12066" s="4" t="s">
        <v>20667</v>
      </c>
      <c r="H12066" s="5" t="s">
        <v>20668</v>
      </c>
      <c r="I12066" s="5" t="s">
        <v>20506</v>
      </c>
    </row>
    <row r="12067" spans="2:16" ht="28.8" x14ac:dyDescent="0.3">
      <c r="B12067" s="4" t="s">
        <v>19</v>
      </c>
      <c r="C12067" s="4" t="s">
        <v>20090</v>
      </c>
      <c r="D12067" s="4" t="s">
        <v>20092</v>
      </c>
      <c r="E12067" s="4" t="s">
        <v>20093</v>
      </c>
      <c r="F12067" s="4" t="s">
        <v>20649</v>
      </c>
      <c r="G12067" s="4" t="s">
        <v>20669</v>
      </c>
      <c r="H12067" s="5" t="s">
        <v>20670</v>
      </c>
      <c r="I12067" s="5" t="s">
        <v>20506</v>
      </c>
    </row>
    <row r="12068" spans="2:16" ht="28.8" x14ac:dyDescent="0.3">
      <c r="B12068" s="4" t="s">
        <v>19</v>
      </c>
      <c r="C12068" s="4" t="s">
        <v>20090</v>
      </c>
      <c r="D12068" s="4" t="s">
        <v>20092</v>
      </c>
      <c r="E12068" s="4" t="s">
        <v>20093</v>
      </c>
      <c r="F12068" s="4" t="s">
        <v>20649</v>
      </c>
      <c r="G12068" s="4" t="s">
        <v>20671</v>
      </c>
      <c r="H12068" s="5" t="s">
        <v>20672</v>
      </c>
      <c r="I12068" s="5" t="s">
        <v>20506</v>
      </c>
    </row>
    <row r="12069" spans="2:16" ht="28.8" x14ac:dyDescent="0.3">
      <c r="B12069" s="4" t="s">
        <v>19</v>
      </c>
      <c r="C12069" s="4" t="s">
        <v>20090</v>
      </c>
      <c r="D12069" s="4" t="s">
        <v>20092</v>
      </c>
      <c r="E12069" s="4" t="s">
        <v>20093</v>
      </c>
      <c r="F12069" s="4" t="s">
        <v>20649</v>
      </c>
      <c r="G12069" s="4" t="s">
        <v>20673</v>
      </c>
      <c r="H12069" s="5" t="s">
        <v>20674</v>
      </c>
      <c r="I12069" s="5" t="s">
        <v>20506</v>
      </c>
    </row>
    <row r="12070" spans="2:16" ht="28.8" x14ac:dyDescent="0.3">
      <c r="B12070" s="4" t="s">
        <v>19</v>
      </c>
      <c r="C12070" s="4" t="s">
        <v>20090</v>
      </c>
      <c r="D12070" s="4" t="s">
        <v>20092</v>
      </c>
      <c r="E12070" s="4" t="s">
        <v>20093</v>
      </c>
      <c r="F12070" s="4" t="s">
        <v>20649</v>
      </c>
      <c r="G12070" s="4" t="s">
        <v>20675</v>
      </c>
      <c r="H12070" s="5" t="s">
        <v>20676</v>
      </c>
      <c r="I12070" s="5" t="s">
        <v>20506</v>
      </c>
    </row>
    <row r="12071" spans="2:16" ht="28.8" x14ac:dyDescent="0.3">
      <c r="B12071" s="4" t="s">
        <v>19</v>
      </c>
      <c r="C12071" s="4" t="s">
        <v>20090</v>
      </c>
      <c r="D12071" s="4" t="s">
        <v>20092</v>
      </c>
      <c r="E12071" s="4" t="s">
        <v>20093</v>
      </c>
      <c r="F12071" s="4" t="s">
        <v>20649</v>
      </c>
      <c r="G12071" s="4" t="s">
        <v>20677</v>
      </c>
      <c r="H12071" s="5" t="s">
        <v>20678</v>
      </c>
      <c r="I12071" s="5" t="s">
        <v>20506</v>
      </c>
    </row>
    <row r="12072" spans="2:16" ht="28.8" x14ac:dyDescent="0.3">
      <c r="B12072" s="4" t="s">
        <v>19</v>
      </c>
      <c r="C12072" s="4" t="s">
        <v>20090</v>
      </c>
      <c r="D12072" s="4" t="s">
        <v>20092</v>
      </c>
      <c r="E12072" s="4" t="s">
        <v>20093</v>
      </c>
      <c r="F12072" s="4" t="s">
        <v>20649</v>
      </c>
      <c r="G12072" s="4" t="s">
        <v>20679</v>
      </c>
      <c r="H12072" s="5" t="s">
        <v>20680</v>
      </c>
      <c r="I12072" s="5" t="s">
        <v>20506</v>
      </c>
    </row>
    <row r="12073" spans="2:16" ht="28.8" x14ac:dyDescent="0.3">
      <c r="B12073" s="4" t="s">
        <v>19</v>
      </c>
      <c r="C12073" s="4" t="s">
        <v>20090</v>
      </c>
      <c r="D12073" s="4" t="s">
        <v>20092</v>
      </c>
      <c r="E12073" s="4" t="s">
        <v>20093</v>
      </c>
      <c r="F12073" s="4" t="s">
        <v>20649</v>
      </c>
      <c r="G12073" s="4" t="s">
        <v>20681</v>
      </c>
      <c r="H12073" s="5" t="s">
        <v>20682</v>
      </c>
      <c r="I12073" s="5" t="s">
        <v>20506</v>
      </c>
    </row>
    <row r="12074" spans="2:16" ht="28.8" x14ac:dyDescent="0.3">
      <c r="B12074" s="4" t="s">
        <v>19</v>
      </c>
      <c r="C12074" s="4" t="s">
        <v>20090</v>
      </c>
      <c r="D12074" s="4" t="s">
        <v>20092</v>
      </c>
      <c r="E12074" s="4" t="s">
        <v>20093</v>
      </c>
      <c r="F12074" s="4" t="s">
        <v>20649</v>
      </c>
      <c r="G12074" s="4" t="s">
        <v>20683</v>
      </c>
      <c r="H12074" s="5" t="s">
        <v>20684</v>
      </c>
      <c r="I12074" s="5" t="s">
        <v>20506</v>
      </c>
    </row>
    <row r="12075" spans="2:16" ht="28.8" x14ac:dyDescent="0.3">
      <c r="B12075" s="4" t="s">
        <v>19</v>
      </c>
      <c r="C12075" s="4" t="s">
        <v>20090</v>
      </c>
      <c r="D12075" s="4" t="s">
        <v>20092</v>
      </c>
      <c r="E12075" s="4" t="s">
        <v>20093</v>
      </c>
      <c r="F12075" s="4" t="s">
        <v>20649</v>
      </c>
      <c r="G12075" s="4" t="s">
        <v>20685</v>
      </c>
      <c r="H12075" s="5" t="s">
        <v>20686</v>
      </c>
      <c r="I12075" s="5" t="s">
        <v>20506</v>
      </c>
    </row>
    <row r="12076" spans="2:16" x14ac:dyDescent="0.3">
      <c r="L12076" s="163" t="s">
        <v>0</v>
      </c>
      <c r="M12076" s="163"/>
      <c r="N12076" s="163"/>
      <c r="O12076" s="163" t="s">
        <v>1</v>
      </c>
      <c r="P12076" s="163"/>
    </row>
    <row r="12077" spans="2:16" ht="43.2" x14ac:dyDescent="0.3">
      <c r="B12077" s="2" t="s">
        <v>19</v>
      </c>
      <c r="C12077" s="2" t="s">
        <v>20090</v>
      </c>
      <c r="D12077" s="2" t="s">
        <v>20092</v>
      </c>
      <c r="E12077" s="2" t="s">
        <v>20093</v>
      </c>
      <c r="F12077" s="2" t="s">
        <v>20687</v>
      </c>
      <c r="H12077" s="3" t="s">
        <v>20688</v>
      </c>
      <c r="L12077" s="35" t="s">
        <v>12</v>
      </c>
      <c r="M12077" s="35" t="s">
        <v>13</v>
      </c>
      <c r="N12077" s="35" t="s">
        <v>14</v>
      </c>
      <c r="O12077" s="35" t="s">
        <v>32311</v>
      </c>
      <c r="P12077" s="35" t="s">
        <v>31195</v>
      </c>
    </row>
    <row r="12078" spans="2:16" ht="28.8" x14ac:dyDescent="0.3">
      <c r="B12078" s="4" t="s">
        <v>19</v>
      </c>
      <c r="C12078" s="4" t="s">
        <v>20090</v>
      </c>
      <c r="D12078" s="4" t="s">
        <v>20092</v>
      </c>
      <c r="E12078" s="4" t="s">
        <v>20093</v>
      </c>
      <c r="F12078" s="4" t="s">
        <v>20687</v>
      </c>
      <c r="G12078" s="4" t="s">
        <v>20689</v>
      </c>
      <c r="H12078" s="5" t="s">
        <v>20690</v>
      </c>
      <c r="I12078" s="5" t="s">
        <v>20506</v>
      </c>
    </row>
    <row r="12079" spans="2:16" ht="28.8" x14ac:dyDescent="0.3">
      <c r="B12079" s="4" t="s">
        <v>19</v>
      </c>
      <c r="C12079" s="4" t="s">
        <v>20090</v>
      </c>
      <c r="D12079" s="4" t="s">
        <v>20092</v>
      </c>
      <c r="E12079" s="4" t="s">
        <v>20093</v>
      </c>
      <c r="F12079" s="4" t="s">
        <v>20687</v>
      </c>
      <c r="G12079" s="4" t="s">
        <v>20691</v>
      </c>
      <c r="H12079" s="5" t="s">
        <v>20692</v>
      </c>
      <c r="I12079" s="5" t="s">
        <v>20506</v>
      </c>
    </row>
    <row r="12080" spans="2:16" ht="28.8" x14ac:dyDescent="0.3">
      <c r="B12080" s="4" t="s">
        <v>19</v>
      </c>
      <c r="C12080" s="4" t="s">
        <v>20090</v>
      </c>
      <c r="D12080" s="4" t="s">
        <v>20092</v>
      </c>
      <c r="E12080" s="4" t="s">
        <v>20093</v>
      </c>
      <c r="F12080" s="4" t="s">
        <v>20687</v>
      </c>
      <c r="G12080" s="4" t="s">
        <v>20693</v>
      </c>
      <c r="H12080" s="5" t="s">
        <v>20694</v>
      </c>
      <c r="I12080" s="5" t="s">
        <v>20506</v>
      </c>
    </row>
    <row r="12081" spans="2:16" ht="28.8" x14ac:dyDescent="0.3">
      <c r="B12081" s="4" t="s">
        <v>19</v>
      </c>
      <c r="C12081" s="4" t="s">
        <v>20090</v>
      </c>
      <c r="D12081" s="4" t="s">
        <v>20092</v>
      </c>
      <c r="E12081" s="4" t="s">
        <v>20093</v>
      </c>
      <c r="F12081" s="4" t="s">
        <v>20687</v>
      </c>
      <c r="G12081" s="4" t="s">
        <v>20695</v>
      </c>
      <c r="H12081" s="5" t="s">
        <v>20696</v>
      </c>
      <c r="I12081" s="5" t="s">
        <v>20506</v>
      </c>
    </row>
    <row r="12082" spans="2:16" ht="28.8" x14ac:dyDescent="0.3">
      <c r="B12082" s="4" t="s">
        <v>19</v>
      </c>
      <c r="C12082" s="4" t="s">
        <v>20090</v>
      </c>
      <c r="D12082" s="4" t="s">
        <v>20092</v>
      </c>
      <c r="E12082" s="4" t="s">
        <v>20093</v>
      </c>
      <c r="F12082" s="4" t="s">
        <v>20687</v>
      </c>
      <c r="G12082" s="4" t="s">
        <v>20697</v>
      </c>
      <c r="H12082" s="5" t="s">
        <v>20698</v>
      </c>
      <c r="I12082" s="5" t="s">
        <v>20506</v>
      </c>
    </row>
    <row r="12083" spans="2:16" ht="28.8" x14ac:dyDescent="0.3">
      <c r="B12083" s="4" t="s">
        <v>19</v>
      </c>
      <c r="C12083" s="4" t="s">
        <v>20090</v>
      </c>
      <c r="D12083" s="4" t="s">
        <v>20092</v>
      </c>
      <c r="E12083" s="4" t="s">
        <v>20093</v>
      </c>
      <c r="F12083" s="4" t="s">
        <v>20687</v>
      </c>
      <c r="G12083" s="4" t="s">
        <v>20699</v>
      </c>
      <c r="H12083" s="5" t="s">
        <v>20700</v>
      </c>
      <c r="I12083" s="5" t="s">
        <v>20506</v>
      </c>
    </row>
    <row r="12084" spans="2:16" ht="28.8" x14ac:dyDescent="0.3">
      <c r="B12084" s="4" t="s">
        <v>19</v>
      </c>
      <c r="C12084" s="4" t="s">
        <v>20090</v>
      </c>
      <c r="D12084" s="4" t="s">
        <v>20092</v>
      </c>
      <c r="E12084" s="4" t="s">
        <v>20093</v>
      </c>
      <c r="F12084" s="4" t="s">
        <v>20687</v>
      </c>
      <c r="G12084" s="4" t="s">
        <v>20701</v>
      </c>
      <c r="H12084" s="5" t="s">
        <v>20702</v>
      </c>
      <c r="I12084" s="5" t="s">
        <v>20506</v>
      </c>
    </row>
    <row r="12085" spans="2:16" ht="28.8" x14ac:dyDescent="0.3">
      <c r="B12085" s="4" t="s">
        <v>19</v>
      </c>
      <c r="C12085" s="4" t="s">
        <v>20090</v>
      </c>
      <c r="D12085" s="4" t="s">
        <v>20092</v>
      </c>
      <c r="E12085" s="4" t="s">
        <v>20093</v>
      </c>
      <c r="F12085" s="4" t="s">
        <v>20687</v>
      </c>
      <c r="G12085" s="4" t="s">
        <v>20703</v>
      </c>
      <c r="H12085" s="5" t="s">
        <v>20704</v>
      </c>
      <c r="I12085" s="5" t="s">
        <v>20506</v>
      </c>
    </row>
    <row r="12086" spans="2:16" ht="28.8" x14ac:dyDescent="0.3">
      <c r="B12086" s="4" t="s">
        <v>19</v>
      </c>
      <c r="C12086" s="4" t="s">
        <v>20090</v>
      </c>
      <c r="D12086" s="4" t="s">
        <v>20092</v>
      </c>
      <c r="E12086" s="4" t="s">
        <v>20093</v>
      </c>
      <c r="F12086" s="4" t="s">
        <v>20687</v>
      </c>
      <c r="G12086" s="4" t="s">
        <v>20705</v>
      </c>
      <c r="H12086" s="5" t="s">
        <v>20706</v>
      </c>
      <c r="I12086" s="5" t="s">
        <v>20506</v>
      </c>
    </row>
    <row r="12087" spans="2:16" ht="28.8" x14ac:dyDescent="0.3">
      <c r="B12087" s="4" t="s">
        <v>19</v>
      </c>
      <c r="C12087" s="4" t="s">
        <v>20090</v>
      </c>
      <c r="D12087" s="4" t="s">
        <v>20092</v>
      </c>
      <c r="E12087" s="4" t="s">
        <v>20093</v>
      </c>
      <c r="F12087" s="4" t="s">
        <v>20687</v>
      </c>
      <c r="G12087" s="4" t="s">
        <v>20707</v>
      </c>
      <c r="H12087" s="5" t="s">
        <v>20708</v>
      </c>
      <c r="I12087" s="5" t="s">
        <v>20506</v>
      </c>
    </row>
    <row r="12088" spans="2:16" ht="28.8" x14ac:dyDescent="0.3">
      <c r="B12088" s="4" t="s">
        <v>19</v>
      </c>
      <c r="C12088" s="4" t="s">
        <v>20090</v>
      </c>
      <c r="D12088" s="4" t="s">
        <v>20092</v>
      </c>
      <c r="E12088" s="4" t="s">
        <v>20093</v>
      </c>
      <c r="F12088" s="4" t="s">
        <v>20687</v>
      </c>
      <c r="G12088" s="4" t="s">
        <v>20709</v>
      </c>
      <c r="H12088" s="5" t="s">
        <v>20710</v>
      </c>
      <c r="I12088" s="5" t="s">
        <v>20506</v>
      </c>
    </row>
    <row r="12089" spans="2:16" ht="28.8" x14ac:dyDescent="0.3">
      <c r="B12089" s="4" t="s">
        <v>19</v>
      </c>
      <c r="C12089" s="4" t="s">
        <v>20090</v>
      </c>
      <c r="D12089" s="4" t="s">
        <v>20092</v>
      </c>
      <c r="E12089" s="4" t="s">
        <v>20093</v>
      </c>
      <c r="F12089" s="4" t="s">
        <v>20687</v>
      </c>
      <c r="G12089" s="4" t="s">
        <v>20711</v>
      </c>
      <c r="H12089" s="5" t="s">
        <v>20712</v>
      </c>
      <c r="I12089" s="5" t="s">
        <v>20506</v>
      </c>
    </row>
    <row r="12090" spans="2:16" ht="28.8" x14ac:dyDescent="0.3">
      <c r="B12090" s="4" t="s">
        <v>19</v>
      </c>
      <c r="C12090" s="4" t="s">
        <v>20090</v>
      </c>
      <c r="D12090" s="4" t="s">
        <v>20092</v>
      </c>
      <c r="E12090" s="4" t="s">
        <v>20093</v>
      </c>
      <c r="F12090" s="4" t="s">
        <v>20687</v>
      </c>
      <c r="G12090" s="4" t="s">
        <v>20713</v>
      </c>
      <c r="H12090" s="5" t="s">
        <v>20714</v>
      </c>
      <c r="I12090" s="5" t="s">
        <v>20506</v>
      </c>
    </row>
    <row r="12091" spans="2:16" ht="28.8" x14ac:dyDescent="0.3">
      <c r="B12091" s="4" t="s">
        <v>19</v>
      </c>
      <c r="C12091" s="4" t="s">
        <v>20090</v>
      </c>
      <c r="D12091" s="4" t="s">
        <v>20092</v>
      </c>
      <c r="E12091" s="4" t="s">
        <v>20093</v>
      </c>
      <c r="F12091" s="4" t="s">
        <v>20687</v>
      </c>
      <c r="G12091" s="4" t="s">
        <v>20715</v>
      </c>
      <c r="H12091" s="5" t="s">
        <v>20716</v>
      </c>
      <c r="I12091" s="5" t="s">
        <v>20506</v>
      </c>
    </row>
    <row r="12092" spans="2:16" ht="28.8" x14ac:dyDescent="0.3">
      <c r="B12092" s="4" t="s">
        <v>19</v>
      </c>
      <c r="C12092" s="4" t="s">
        <v>20090</v>
      </c>
      <c r="D12092" s="4" t="s">
        <v>20092</v>
      </c>
      <c r="E12092" s="4" t="s">
        <v>20093</v>
      </c>
      <c r="F12092" s="4" t="s">
        <v>20687</v>
      </c>
      <c r="G12092" s="4" t="s">
        <v>20717</v>
      </c>
      <c r="H12092" s="5" t="s">
        <v>20718</v>
      </c>
      <c r="I12092" s="5" t="s">
        <v>20506</v>
      </c>
    </row>
    <row r="12093" spans="2:16" ht="28.8" x14ac:dyDescent="0.3">
      <c r="B12093" s="4" t="s">
        <v>19</v>
      </c>
      <c r="C12093" s="4" t="s">
        <v>20090</v>
      </c>
      <c r="D12093" s="4" t="s">
        <v>20092</v>
      </c>
      <c r="E12093" s="4" t="s">
        <v>20093</v>
      </c>
      <c r="F12093" s="4" t="s">
        <v>20687</v>
      </c>
      <c r="G12093" s="4" t="s">
        <v>20719</v>
      </c>
      <c r="H12093" s="5" t="s">
        <v>20720</v>
      </c>
      <c r="I12093" s="5" t="s">
        <v>20506</v>
      </c>
    </row>
    <row r="12094" spans="2:16" ht="28.8" x14ac:dyDescent="0.3">
      <c r="B12094" s="4" t="s">
        <v>19</v>
      </c>
      <c r="C12094" s="4" t="s">
        <v>20090</v>
      </c>
      <c r="D12094" s="4" t="s">
        <v>20092</v>
      </c>
      <c r="E12094" s="4" t="s">
        <v>20093</v>
      </c>
      <c r="F12094" s="4" t="s">
        <v>20687</v>
      </c>
      <c r="G12094" s="4" t="s">
        <v>20721</v>
      </c>
      <c r="H12094" s="5" t="s">
        <v>20722</v>
      </c>
      <c r="I12094" s="5" t="s">
        <v>20506</v>
      </c>
    </row>
    <row r="12095" spans="2:16" ht="28.8" x14ac:dyDescent="0.3">
      <c r="B12095" s="4" t="s">
        <v>19</v>
      </c>
      <c r="C12095" s="4" t="s">
        <v>20090</v>
      </c>
      <c r="D12095" s="4" t="s">
        <v>20092</v>
      </c>
      <c r="E12095" s="4" t="s">
        <v>20093</v>
      </c>
      <c r="F12095" s="4" t="s">
        <v>20687</v>
      </c>
      <c r="G12095" s="4" t="s">
        <v>20723</v>
      </c>
      <c r="H12095" s="5" t="s">
        <v>20724</v>
      </c>
      <c r="I12095" s="5" t="s">
        <v>20506</v>
      </c>
    </row>
    <row r="12096" spans="2:16" x14ac:dyDescent="0.3">
      <c r="L12096" s="163" t="s">
        <v>0</v>
      </c>
      <c r="M12096" s="163"/>
      <c r="N12096" s="163"/>
      <c r="O12096" s="163" t="s">
        <v>1</v>
      </c>
      <c r="P12096" s="163"/>
    </row>
    <row r="12097" spans="2:16" ht="43.2" x14ac:dyDescent="0.3">
      <c r="B12097" s="2" t="s">
        <v>19</v>
      </c>
      <c r="C12097" s="2" t="s">
        <v>20090</v>
      </c>
      <c r="D12097" s="2" t="s">
        <v>20092</v>
      </c>
      <c r="E12097" s="2" t="s">
        <v>20093</v>
      </c>
      <c r="F12097" s="2" t="s">
        <v>20725</v>
      </c>
      <c r="H12097" s="3" t="s">
        <v>20726</v>
      </c>
      <c r="L12097" s="35" t="s">
        <v>12</v>
      </c>
      <c r="M12097" s="35" t="s">
        <v>13</v>
      </c>
      <c r="N12097" s="35" t="s">
        <v>14</v>
      </c>
      <c r="O12097" s="35" t="s">
        <v>32311</v>
      </c>
      <c r="P12097" s="35" t="s">
        <v>31195</v>
      </c>
    </row>
    <row r="12098" spans="2:16" x14ac:dyDescent="0.3">
      <c r="B12098" s="4" t="s">
        <v>19</v>
      </c>
      <c r="C12098" s="4" t="s">
        <v>20090</v>
      </c>
      <c r="D12098" s="4" t="s">
        <v>20092</v>
      </c>
      <c r="E12098" s="4" t="s">
        <v>20093</v>
      </c>
      <c r="F12098" s="4" t="s">
        <v>20725</v>
      </c>
      <c r="G12098" s="4" t="s">
        <v>20727</v>
      </c>
      <c r="H12098" s="5" t="s">
        <v>20728</v>
      </c>
      <c r="I12098" s="5" t="s">
        <v>20506</v>
      </c>
    </row>
    <row r="12099" spans="2:16" x14ac:dyDescent="0.3">
      <c r="B12099" s="4" t="s">
        <v>19</v>
      </c>
      <c r="C12099" s="4" t="s">
        <v>20090</v>
      </c>
      <c r="D12099" s="4" t="s">
        <v>20092</v>
      </c>
      <c r="E12099" s="4" t="s">
        <v>20093</v>
      </c>
      <c r="F12099" s="4" t="s">
        <v>20725</v>
      </c>
      <c r="G12099" s="4" t="s">
        <v>20729</v>
      </c>
      <c r="H12099" s="5" t="s">
        <v>20730</v>
      </c>
      <c r="I12099" s="5" t="s">
        <v>20506</v>
      </c>
    </row>
    <row r="12100" spans="2:16" x14ac:dyDescent="0.3">
      <c r="B12100" s="4" t="s">
        <v>19</v>
      </c>
      <c r="C12100" s="4" t="s">
        <v>20090</v>
      </c>
      <c r="D12100" s="4" t="s">
        <v>20092</v>
      </c>
      <c r="E12100" s="4" t="s">
        <v>20093</v>
      </c>
      <c r="F12100" s="4" t="s">
        <v>20725</v>
      </c>
      <c r="G12100" s="4" t="s">
        <v>20731</v>
      </c>
      <c r="H12100" s="5" t="s">
        <v>20732</v>
      </c>
      <c r="I12100" s="5" t="s">
        <v>20506</v>
      </c>
    </row>
    <row r="12101" spans="2:16" x14ac:dyDescent="0.3">
      <c r="L12101" s="163" t="s">
        <v>0</v>
      </c>
      <c r="M12101" s="163"/>
      <c r="N12101" s="163"/>
      <c r="O12101" s="163" t="s">
        <v>1</v>
      </c>
      <c r="P12101" s="163"/>
    </row>
    <row r="12102" spans="2:16" ht="43.2" x14ac:dyDescent="0.3">
      <c r="B12102" s="2" t="s">
        <v>19</v>
      </c>
      <c r="C12102" s="2" t="s">
        <v>20090</v>
      </c>
      <c r="D12102" s="2" t="s">
        <v>20092</v>
      </c>
      <c r="E12102" s="2" t="s">
        <v>20093</v>
      </c>
      <c r="F12102" s="2" t="s">
        <v>20733</v>
      </c>
      <c r="H12102" s="3" t="s">
        <v>20734</v>
      </c>
      <c r="L12102" s="35" t="s">
        <v>12</v>
      </c>
      <c r="M12102" s="35" t="s">
        <v>13</v>
      </c>
      <c r="N12102" s="35" t="s">
        <v>14</v>
      </c>
      <c r="O12102" s="35" t="s">
        <v>32311</v>
      </c>
      <c r="P12102" s="35" t="s">
        <v>31195</v>
      </c>
    </row>
    <row r="12103" spans="2:16" x14ac:dyDescent="0.3">
      <c r="B12103" s="4" t="s">
        <v>19</v>
      </c>
      <c r="C12103" s="4" t="s">
        <v>20090</v>
      </c>
      <c r="D12103" s="4" t="s">
        <v>20092</v>
      </c>
      <c r="E12103" s="4" t="s">
        <v>20093</v>
      </c>
      <c r="F12103" s="4" t="s">
        <v>20733</v>
      </c>
      <c r="G12103" s="4" t="s">
        <v>20735</v>
      </c>
      <c r="H12103" s="5" t="s">
        <v>20736</v>
      </c>
      <c r="I12103" s="5" t="s">
        <v>20737</v>
      </c>
    </row>
    <row r="12104" spans="2:16" x14ac:dyDescent="0.3">
      <c r="B12104" s="4" t="s">
        <v>19</v>
      </c>
      <c r="C12104" s="4" t="s">
        <v>20090</v>
      </c>
      <c r="D12104" s="4" t="s">
        <v>20092</v>
      </c>
      <c r="E12104" s="4" t="s">
        <v>20093</v>
      </c>
      <c r="F12104" s="4" t="s">
        <v>20733</v>
      </c>
      <c r="G12104" s="4" t="s">
        <v>20738</v>
      </c>
      <c r="H12104" s="5" t="s">
        <v>20739</v>
      </c>
      <c r="I12104" s="5" t="s">
        <v>20737</v>
      </c>
    </row>
    <row r="12105" spans="2:16" x14ac:dyDescent="0.3">
      <c r="L12105" s="163" t="s">
        <v>0</v>
      </c>
      <c r="M12105" s="163"/>
      <c r="N12105" s="163"/>
      <c r="O12105" s="163" t="s">
        <v>1</v>
      </c>
      <c r="P12105" s="163"/>
    </row>
    <row r="12106" spans="2:16" ht="43.2" x14ac:dyDescent="0.3">
      <c r="B12106" s="2" t="s">
        <v>19</v>
      </c>
      <c r="C12106" s="2" t="s">
        <v>20090</v>
      </c>
      <c r="D12106" s="2" t="s">
        <v>20092</v>
      </c>
      <c r="E12106" s="2" t="s">
        <v>20093</v>
      </c>
      <c r="F12106" s="2" t="s">
        <v>20740</v>
      </c>
      <c r="H12106" s="3" t="s">
        <v>20741</v>
      </c>
      <c r="L12106" s="35" t="s">
        <v>12</v>
      </c>
      <c r="M12106" s="35" t="s">
        <v>13</v>
      </c>
      <c r="N12106" s="35" t="s">
        <v>14</v>
      </c>
      <c r="O12106" s="35" t="s">
        <v>32311</v>
      </c>
      <c r="P12106" s="35" t="s">
        <v>31195</v>
      </c>
    </row>
    <row r="12107" spans="2:16" x14ac:dyDescent="0.3">
      <c r="B12107" s="4" t="s">
        <v>19</v>
      </c>
      <c r="C12107" s="4" t="s">
        <v>20090</v>
      </c>
      <c r="D12107" s="4" t="s">
        <v>20092</v>
      </c>
      <c r="E12107" s="4" t="s">
        <v>20093</v>
      </c>
      <c r="F12107" s="4" t="s">
        <v>20740</v>
      </c>
      <c r="G12107" s="4" t="s">
        <v>20742</v>
      </c>
      <c r="H12107" s="5" t="s">
        <v>20743</v>
      </c>
      <c r="I12107" s="5" t="s">
        <v>20737</v>
      </c>
    </row>
    <row r="12108" spans="2:16" x14ac:dyDescent="0.3">
      <c r="L12108" s="163" t="s">
        <v>0</v>
      </c>
      <c r="M12108" s="163"/>
      <c r="N12108" s="163"/>
      <c r="O12108" s="163" t="s">
        <v>1</v>
      </c>
      <c r="P12108" s="163"/>
    </row>
    <row r="12109" spans="2:16" ht="43.2" x14ac:dyDescent="0.3">
      <c r="B12109" s="2" t="s">
        <v>19</v>
      </c>
      <c r="C12109" s="2" t="s">
        <v>20090</v>
      </c>
      <c r="D12109" s="2" t="s">
        <v>20092</v>
      </c>
      <c r="E12109" s="2" t="s">
        <v>20093</v>
      </c>
      <c r="F12109" s="2" t="s">
        <v>20744</v>
      </c>
      <c r="H12109" s="3" t="s">
        <v>20745</v>
      </c>
      <c r="L12109" s="35" t="s">
        <v>12</v>
      </c>
      <c r="M12109" s="35" t="s">
        <v>13</v>
      </c>
      <c r="N12109" s="35" t="s">
        <v>14</v>
      </c>
      <c r="O12109" s="35" t="s">
        <v>32311</v>
      </c>
      <c r="P12109" s="35" t="s">
        <v>31195</v>
      </c>
    </row>
    <row r="12110" spans="2:16" x14ac:dyDescent="0.3">
      <c r="B12110" s="4" t="s">
        <v>19</v>
      </c>
      <c r="C12110" s="4" t="s">
        <v>20090</v>
      </c>
      <c r="D12110" s="4" t="s">
        <v>20092</v>
      </c>
      <c r="E12110" s="4" t="s">
        <v>20093</v>
      </c>
      <c r="F12110" s="4" t="s">
        <v>20744</v>
      </c>
      <c r="G12110" s="4" t="s">
        <v>20746</v>
      </c>
      <c r="H12110" s="5" t="s">
        <v>20747</v>
      </c>
      <c r="I12110" s="5" t="s">
        <v>20099</v>
      </c>
    </row>
    <row r="12111" spans="2:16" x14ac:dyDescent="0.3">
      <c r="B12111" s="4" t="s">
        <v>19</v>
      </c>
      <c r="C12111" s="4" t="s">
        <v>20090</v>
      </c>
      <c r="D12111" s="4" t="s">
        <v>20092</v>
      </c>
      <c r="E12111" s="4" t="s">
        <v>20093</v>
      </c>
      <c r="F12111" s="4" t="s">
        <v>20744</v>
      </c>
      <c r="G12111" s="4" t="s">
        <v>20748</v>
      </c>
      <c r="H12111" s="5" t="s">
        <v>20749</v>
      </c>
      <c r="I12111" s="5" t="s">
        <v>20099</v>
      </c>
    </row>
    <row r="12112" spans="2:16" x14ac:dyDescent="0.3">
      <c r="B12112" s="4" t="s">
        <v>19</v>
      </c>
      <c r="C12112" s="4" t="s">
        <v>20090</v>
      </c>
      <c r="D12112" s="4" t="s">
        <v>20092</v>
      </c>
      <c r="E12112" s="4" t="s">
        <v>20093</v>
      </c>
      <c r="F12112" s="4" t="s">
        <v>20744</v>
      </c>
      <c r="G12112" s="4" t="s">
        <v>20750</v>
      </c>
      <c r="H12112" s="5" t="s">
        <v>20751</v>
      </c>
      <c r="I12112" s="5" t="s">
        <v>20099</v>
      </c>
    </row>
    <row r="12113" spans="2:16" x14ac:dyDescent="0.3">
      <c r="L12113" s="163" t="s">
        <v>0</v>
      </c>
      <c r="M12113" s="163"/>
      <c r="N12113" s="163"/>
      <c r="O12113" s="163" t="s">
        <v>1</v>
      </c>
      <c r="P12113" s="163"/>
    </row>
    <row r="12114" spans="2:16" ht="43.2" x14ac:dyDescent="0.3">
      <c r="B12114" s="2" t="s">
        <v>19</v>
      </c>
      <c r="C12114" s="2" t="s">
        <v>20090</v>
      </c>
      <c r="D12114" s="2" t="s">
        <v>20092</v>
      </c>
      <c r="E12114" s="2" t="s">
        <v>20093</v>
      </c>
      <c r="F12114" s="2" t="s">
        <v>20752</v>
      </c>
      <c r="H12114" s="3" t="s">
        <v>20753</v>
      </c>
      <c r="L12114" s="35" t="s">
        <v>12</v>
      </c>
      <c r="M12114" s="35" t="s">
        <v>13</v>
      </c>
      <c r="N12114" s="35" t="s">
        <v>14</v>
      </c>
      <c r="O12114" s="35" t="s">
        <v>32311</v>
      </c>
      <c r="P12114" s="35" t="s">
        <v>31195</v>
      </c>
    </row>
    <row r="12115" spans="2:16" ht="28.8" x14ac:dyDescent="0.3">
      <c r="B12115" s="4" t="s">
        <v>19</v>
      </c>
      <c r="C12115" s="4" t="s">
        <v>20090</v>
      </c>
      <c r="D12115" s="4" t="s">
        <v>20092</v>
      </c>
      <c r="E12115" s="4" t="s">
        <v>20093</v>
      </c>
      <c r="F12115" s="4" t="s">
        <v>20752</v>
      </c>
      <c r="G12115" s="4" t="s">
        <v>20754</v>
      </c>
      <c r="H12115" s="5" t="s">
        <v>20755</v>
      </c>
      <c r="I12115" s="5" t="s">
        <v>20289</v>
      </c>
    </row>
    <row r="12116" spans="2:16" ht="28.8" x14ac:dyDescent="0.3">
      <c r="B12116" s="4" t="s">
        <v>19</v>
      </c>
      <c r="C12116" s="4" t="s">
        <v>20090</v>
      </c>
      <c r="D12116" s="4" t="s">
        <v>20092</v>
      </c>
      <c r="E12116" s="4" t="s">
        <v>20093</v>
      </c>
      <c r="F12116" s="4" t="s">
        <v>20752</v>
      </c>
      <c r="G12116" s="4" t="s">
        <v>20756</v>
      </c>
      <c r="H12116" s="5" t="s">
        <v>20757</v>
      </c>
      <c r="I12116" s="5" t="s">
        <v>20289</v>
      </c>
    </row>
    <row r="12117" spans="2:16" ht="28.8" x14ac:dyDescent="0.3">
      <c r="B12117" s="4" t="s">
        <v>19</v>
      </c>
      <c r="C12117" s="4" t="s">
        <v>20090</v>
      </c>
      <c r="D12117" s="4" t="s">
        <v>20092</v>
      </c>
      <c r="E12117" s="4" t="s">
        <v>20093</v>
      </c>
      <c r="F12117" s="4" t="s">
        <v>20752</v>
      </c>
      <c r="G12117" s="4" t="s">
        <v>20758</v>
      </c>
      <c r="H12117" s="5" t="s">
        <v>20759</v>
      </c>
      <c r="I12117" s="5" t="s">
        <v>20289</v>
      </c>
    </row>
    <row r="12118" spans="2:16" x14ac:dyDescent="0.3">
      <c r="L12118" s="163" t="s">
        <v>0</v>
      </c>
      <c r="M12118" s="163"/>
      <c r="N12118" s="163"/>
      <c r="O12118" s="163" t="s">
        <v>1</v>
      </c>
      <c r="P12118" s="163"/>
    </row>
    <row r="12119" spans="2:16" ht="43.2" x14ac:dyDescent="0.3">
      <c r="B12119" s="2" t="s">
        <v>19</v>
      </c>
      <c r="C12119" s="2" t="s">
        <v>20090</v>
      </c>
      <c r="D12119" s="2" t="s">
        <v>20092</v>
      </c>
      <c r="E12119" s="2" t="s">
        <v>20093</v>
      </c>
      <c r="F12119" s="2" t="s">
        <v>20760</v>
      </c>
      <c r="H12119" s="3" t="s">
        <v>20761</v>
      </c>
      <c r="L12119" s="35" t="s">
        <v>12</v>
      </c>
      <c r="M12119" s="35" t="s">
        <v>13</v>
      </c>
      <c r="N12119" s="35" t="s">
        <v>14</v>
      </c>
      <c r="O12119" s="35" t="s">
        <v>32311</v>
      </c>
      <c r="P12119" s="35" t="s">
        <v>31195</v>
      </c>
    </row>
    <row r="12120" spans="2:16" x14ac:dyDescent="0.3">
      <c r="B12120" s="4" t="s">
        <v>19</v>
      </c>
      <c r="C12120" s="4" t="s">
        <v>20090</v>
      </c>
      <c r="D12120" s="4" t="s">
        <v>20092</v>
      </c>
      <c r="E12120" s="4" t="s">
        <v>20093</v>
      </c>
      <c r="F12120" s="4" t="s">
        <v>20760</v>
      </c>
      <c r="G12120" s="4" t="s">
        <v>20762</v>
      </c>
      <c r="H12120" s="5" t="s">
        <v>20763</v>
      </c>
      <c r="I12120" s="5" t="s">
        <v>20764</v>
      </c>
    </row>
    <row r="12121" spans="2:16" x14ac:dyDescent="0.3">
      <c r="L12121" s="163" t="s">
        <v>0</v>
      </c>
      <c r="M12121" s="163"/>
      <c r="N12121" s="163"/>
      <c r="O12121" s="163" t="s">
        <v>1</v>
      </c>
      <c r="P12121" s="163"/>
    </row>
    <row r="12122" spans="2:16" ht="43.2" x14ac:dyDescent="0.3">
      <c r="B12122" s="2" t="s">
        <v>19</v>
      </c>
      <c r="C12122" s="2" t="s">
        <v>20090</v>
      </c>
      <c r="D12122" s="2" t="s">
        <v>20092</v>
      </c>
      <c r="E12122" s="2" t="s">
        <v>20093</v>
      </c>
      <c r="F12122" s="2" t="s">
        <v>20765</v>
      </c>
      <c r="H12122" s="3" t="s">
        <v>20766</v>
      </c>
      <c r="L12122" s="35" t="s">
        <v>12</v>
      </c>
      <c r="M12122" s="35" t="s">
        <v>13</v>
      </c>
      <c r="N12122" s="35" t="s">
        <v>14</v>
      </c>
      <c r="O12122" s="35" t="s">
        <v>32311</v>
      </c>
      <c r="P12122" s="35" t="s">
        <v>31195</v>
      </c>
    </row>
    <row r="12123" spans="2:16" ht="28.8" x14ac:dyDescent="0.3">
      <c r="B12123" s="4" t="s">
        <v>19</v>
      </c>
      <c r="C12123" s="4" t="s">
        <v>20090</v>
      </c>
      <c r="D12123" s="4" t="s">
        <v>20092</v>
      </c>
      <c r="E12123" s="4" t="s">
        <v>20093</v>
      </c>
      <c r="F12123" s="4" t="s">
        <v>20765</v>
      </c>
      <c r="G12123" s="4" t="s">
        <v>20767</v>
      </c>
      <c r="H12123" s="5" t="s">
        <v>20768</v>
      </c>
      <c r="I12123" s="5" t="s">
        <v>20289</v>
      </c>
    </row>
    <row r="12124" spans="2:16" ht="28.8" x14ac:dyDescent="0.3">
      <c r="B12124" s="4" t="s">
        <v>19</v>
      </c>
      <c r="C12124" s="4" t="s">
        <v>20090</v>
      </c>
      <c r="D12124" s="4" t="s">
        <v>20092</v>
      </c>
      <c r="E12124" s="4" t="s">
        <v>20093</v>
      </c>
      <c r="F12124" s="4" t="s">
        <v>20765</v>
      </c>
      <c r="G12124" s="4" t="s">
        <v>20769</v>
      </c>
      <c r="H12124" s="5" t="s">
        <v>20770</v>
      </c>
      <c r="I12124" s="5" t="s">
        <v>20289</v>
      </c>
    </row>
    <row r="12125" spans="2:16" x14ac:dyDescent="0.3">
      <c r="L12125" s="163" t="s">
        <v>0</v>
      </c>
      <c r="M12125" s="163"/>
      <c r="N12125" s="163"/>
      <c r="O12125" s="163" t="s">
        <v>1</v>
      </c>
      <c r="P12125" s="163"/>
    </row>
    <row r="12126" spans="2:16" ht="43.2" x14ac:dyDescent="0.3">
      <c r="B12126" s="2" t="s">
        <v>19</v>
      </c>
      <c r="C12126" s="2" t="s">
        <v>20090</v>
      </c>
      <c r="D12126" s="2" t="s">
        <v>20092</v>
      </c>
      <c r="E12126" s="2" t="s">
        <v>20093</v>
      </c>
      <c r="F12126" s="2" t="s">
        <v>20771</v>
      </c>
      <c r="H12126" s="3" t="s">
        <v>20772</v>
      </c>
      <c r="L12126" s="35" t="s">
        <v>12</v>
      </c>
      <c r="M12126" s="35" t="s">
        <v>13</v>
      </c>
      <c r="N12126" s="35" t="s">
        <v>14</v>
      </c>
      <c r="O12126" s="35" t="s">
        <v>32311</v>
      </c>
      <c r="P12126" s="35" t="s">
        <v>31195</v>
      </c>
    </row>
    <row r="12127" spans="2:16" ht="28.8" x14ac:dyDescent="0.3">
      <c r="B12127" s="4" t="s">
        <v>19</v>
      </c>
      <c r="C12127" s="4" t="s">
        <v>20090</v>
      </c>
      <c r="D12127" s="4" t="s">
        <v>20092</v>
      </c>
      <c r="E12127" s="4" t="s">
        <v>20093</v>
      </c>
      <c r="F12127" s="4" t="s">
        <v>20771</v>
      </c>
      <c r="G12127" s="4" t="s">
        <v>20773</v>
      </c>
      <c r="H12127" s="5" t="s">
        <v>20774</v>
      </c>
      <c r="I12127" s="5" t="s">
        <v>20775</v>
      </c>
    </row>
    <row r="12128" spans="2:16" ht="28.8" x14ac:dyDescent="0.3">
      <c r="B12128" s="4" t="s">
        <v>19</v>
      </c>
      <c r="C12128" s="4" t="s">
        <v>20090</v>
      </c>
      <c r="D12128" s="4" t="s">
        <v>20092</v>
      </c>
      <c r="E12128" s="4" t="s">
        <v>20093</v>
      </c>
      <c r="F12128" s="4" t="s">
        <v>20771</v>
      </c>
      <c r="G12128" s="4" t="s">
        <v>20776</v>
      </c>
      <c r="H12128" s="5" t="s">
        <v>20777</v>
      </c>
      <c r="I12128" s="5" t="s">
        <v>20775</v>
      </c>
    </row>
    <row r="12129" spans="2:16" ht="28.8" x14ac:dyDescent="0.3">
      <c r="B12129" s="4" t="s">
        <v>19</v>
      </c>
      <c r="C12129" s="4" t="s">
        <v>20090</v>
      </c>
      <c r="D12129" s="4" t="s">
        <v>20092</v>
      </c>
      <c r="E12129" s="4" t="s">
        <v>20093</v>
      </c>
      <c r="F12129" s="4" t="s">
        <v>20771</v>
      </c>
      <c r="G12129" s="4" t="s">
        <v>20778</v>
      </c>
      <c r="H12129" s="5" t="s">
        <v>20779</v>
      </c>
      <c r="I12129" s="5" t="s">
        <v>20775</v>
      </c>
    </row>
    <row r="12130" spans="2:16" ht="28.8" x14ac:dyDescent="0.3">
      <c r="B12130" s="4" t="s">
        <v>19</v>
      </c>
      <c r="C12130" s="4" t="s">
        <v>20090</v>
      </c>
      <c r="D12130" s="4" t="s">
        <v>20092</v>
      </c>
      <c r="E12130" s="4" t="s">
        <v>20093</v>
      </c>
      <c r="F12130" s="4" t="s">
        <v>20771</v>
      </c>
      <c r="G12130" s="4" t="s">
        <v>20780</v>
      </c>
      <c r="H12130" s="5" t="s">
        <v>20781</v>
      </c>
      <c r="I12130" s="5" t="s">
        <v>20775</v>
      </c>
    </row>
    <row r="12131" spans="2:16" ht="28.8" x14ac:dyDescent="0.3">
      <c r="B12131" s="4" t="s">
        <v>19</v>
      </c>
      <c r="C12131" s="4" t="s">
        <v>20090</v>
      </c>
      <c r="D12131" s="4" t="s">
        <v>20092</v>
      </c>
      <c r="E12131" s="4" t="s">
        <v>20093</v>
      </c>
      <c r="F12131" s="4" t="s">
        <v>20771</v>
      </c>
      <c r="G12131" s="4" t="s">
        <v>20782</v>
      </c>
      <c r="H12131" s="5" t="s">
        <v>20783</v>
      </c>
      <c r="I12131" s="5" t="s">
        <v>20775</v>
      </c>
    </row>
    <row r="12132" spans="2:16" ht="28.8" x14ac:dyDescent="0.3">
      <c r="B12132" s="4" t="s">
        <v>19</v>
      </c>
      <c r="C12132" s="4" t="s">
        <v>20090</v>
      </c>
      <c r="D12132" s="4" t="s">
        <v>20092</v>
      </c>
      <c r="E12132" s="4" t="s">
        <v>20093</v>
      </c>
      <c r="F12132" s="4" t="s">
        <v>20771</v>
      </c>
      <c r="G12132" s="4" t="s">
        <v>20784</v>
      </c>
      <c r="H12132" s="5" t="s">
        <v>20785</v>
      </c>
      <c r="I12132" s="5" t="s">
        <v>20775</v>
      </c>
    </row>
    <row r="12133" spans="2:16" ht="28.8" x14ac:dyDescent="0.3">
      <c r="B12133" s="4" t="s">
        <v>19</v>
      </c>
      <c r="C12133" s="4" t="s">
        <v>20090</v>
      </c>
      <c r="D12133" s="4" t="s">
        <v>20092</v>
      </c>
      <c r="E12133" s="4" t="s">
        <v>20093</v>
      </c>
      <c r="F12133" s="4" t="s">
        <v>20771</v>
      </c>
      <c r="G12133" s="4" t="s">
        <v>20786</v>
      </c>
      <c r="H12133" s="5" t="s">
        <v>20787</v>
      </c>
      <c r="I12133" s="5" t="s">
        <v>20775</v>
      </c>
    </row>
    <row r="12134" spans="2:16" ht="28.8" x14ac:dyDescent="0.3">
      <c r="B12134" s="4" t="s">
        <v>19</v>
      </c>
      <c r="C12134" s="4" t="s">
        <v>20090</v>
      </c>
      <c r="D12134" s="4" t="s">
        <v>20092</v>
      </c>
      <c r="E12134" s="4" t="s">
        <v>20093</v>
      </c>
      <c r="F12134" s="4" t="s">
        <v>20771</v>
      </c>
      <c r="G12134" s="4" t="s">
        <v>20788</v>
      </c>
      <c r="H12134" s="5" t="s">
        <v>20789</v>
      </c>
      <c r="I12134" s="5" t="s">
        <v>20775</v>
      </c>
    </row>
    <row r="12135" spans="2:16" ht="28.8" x14ac:dyDescent="0.3">
      <c r="B12135" s="4" t="s">
        <v>19</v>
      </c>
      <c r="C12135" s="4" t="s">
        <v>20090</v>
      </c>
      <c r="D12135" s="4" t="s">
        <v>20092</v>
      </c>
      <c r="E12135" s="4" t="s">
        <v>20093</v>
      </c>
      <c r="F12135" s="4" t="s">
        <v>20771</v>
      </c>
      <c r="G12135" s="4" t="s">
        <v>20790</v>
      </c>
      <c r="H12135" s="5" t="s">
        <v>20791</v>
      </c>
      <c r="I12135" s="5" t="s">
        <v>20775</v>
      </c>
    </row>
    <row r="12136" spans="2:16" ht="28.8" x14ac:dyDescent="0.3">
      <c r="B12136" s="4" t="s">
        <v>19</v>
      </c>
      <c r="C12136" s="4" t="s">
        <v>20090</v>
      </c>
      <c r="D12136" s="4" t="s">
        <v>20092</v>
      </c>
      <c r="E12136" s="4" t="s">
        <v>20093</v>
      </c>
      <c r="F12136" s="4" t="s">
        <v>20771</v>
      </c>
      <c r="G12136" s="4" t="s">
        <v>20792</v>
      </c>
      <c r="H12136" s="5" t="s">
        <v>20793</v>
      </c>
      <c r="I12136" s="5" t="s">
        <v>20775</v>
      </c>
    </row>
    <row r="12137" spans="2:16" x14ac:dyDescent="0.3">
      <c r="L12137" s="163" t="s">
        <v>0</v>
      </c>
      <c r="M12137" s="163"/>
      <c r="N12137" s="163"/>
      <c r="O12137" s="163" t="s">
        <v>1</v>
      </c>
      <c r="P12137" s="163"/>
    </row>
    <row r="12138" spans="2:16" ht="43.2" x14ac:dyDescent="0.3">
      <c r="B12138" s="2" t="s">
        <v>19</v>
      </c>
      <c r="C12138" s="2" t="s">
        <v>20090</v>
      </c>
      <c r="D12138" s="2" t="s">
        <v>20092</v>
      </c>
      <c r="E12138" s="2" t="s">
        <v>20093</v>
      </c>
      <c r="F12138" s="2" t="s">
        <v>20794</v>
      </c>
      <c r="H12138" s="3" t="s">
        <v>20795</v>
      </c>
      <c r="L12138" s="35" t="s">
        <v>12</v>
      </c>
      <c r="M12138" s="35" t="s">
        <v>13</v>
      </c>
      <c r="N12138" s="35" t="s">
        <v>14</v>
      </c>
      <c r="O12138" s="35" t="s">
        <v>32311</v>
      </c>
      <c r="P12138" s="35" t="s">
        <v>31195</v>
      </c>
    </row>
    <row r="12139" spans="2:16" x14ac:dyDescent="0.3">
      <c r="B12139" s="4" t="s">
        <v>19</v>
      </c>
      <c r="C12139" s="4" t="s">
        <v>20090</v>
      </c>
      <c r="D12139" s="4" t="s">
        <v>20092</v>
      </c>
      <c r="E12139" s="4" t="s">
        <v>20093</v>
      </c>
      <c r="F12139" s="4" t="s">
        <v>20794</v>
      </c>
      <c r="G12139" s="4" t="s">
        <v>20796</v>
      </c>
      <c r="H12139" s="5" t="s">
        <v>20797</v>
      </c>
      <c r="I12139" s="5" t="s">
        <v>20099</v>
      </c>
    </row>
    <row r="12140" spans="2:16" x14ac:dyDescent="0.3">
      <c r="B12140" s="4" t="s">
        <v>19</v>
      </c>
      <c r="C12140" s="4" t="s">
        <v>20090</v>
      </c>
      <c r="D12140" s="4" t="s">
        <v>20092</v>
      </c>
      <c r="E12140" s="4" t="s">
        <v>20093</v>
      </c>
      <c r="F12140" s="4" t="s">
        <v>20794</v>
      </c>
      <c r="G12140" s="4" t="s">
        <v>20798</v>
      </c>
      <c r="H12140" s="5" t="s">
        <v>20799</v>
      </c>
      <c r="I12140" s="5" t="s">
        <v>20099</v>
      </c>
    </row>
    <row r="12141" spans="2:16" x14ac:dyDescent="0.3">
      <c r="B12141" s="4" t="s">
        <v>19</v>
      </c>
      <c r="C12141" s="4" t="s">
        <v>20090</v>
      </c>
      <c r="D12141" s="4" t="s">
        <v>20092</v>
      </c>
      <c r="E12141" s="4" t="s">
        <v>20093</v>
      </c>
      <c r="F12141" s="4" t="s">
        <v>20794</v>
      </c>
      <c r="G12141" s="4" t="s">
        <v>20800</v>
      </c>
      <c r="H12141" s="5" t="s">
        <v>20801</v>
      </c>
      <c r="I12141" s="5" t="s">
        <v>20099</v>
      </c>
    </row>
    <row r="12142" spans="2:16" x14ac:dyDescent="0.3">
      <c r="B12142" s="4" t="s">
        <v>19</v>
      </c>
      <c r="C12142" s="4" t="s">
        <v>20090</v>
      </c>
      <c r="D12142" s="4" t="s">
        <v>20092</v>
      </c>
      <c r="E12142" s="4" t="s">
        <v>20093</v>
      </c>
      <c r="F12142" s="4" t="s">
        <v>20794</v>
      </c>
      <c r="G12142" s="4" t="s">
        <v>20802</v>
      </c>
      <c r="H12142" s="5" t="s">
        <v>20803</v>
      </c>
      <c r="I12142" s="5" t="s">
        <v>20099</v>
      </c>
    </row>
    <row r="12143" spans="2:16" x14ac:dyDescent="0.3">
      <c r="L12143" s="163" t="s">
        <v>0</v>
      </c>
      <c r="M12143" s="163"/>
      <c r="N12143" s="163"/>
      <c r="O12143" s="163" t="s">
        <v>1</v>
      </c>
      <c r="P12143" s="163"/>
    </row>
    <row r="12144" spans="2:16" ht="43.2" x14ac:dyDescent="0.3">
      <c r="B12144" s="2" t="s">
        <v>19</v>
      </c>
      <c r="C12144" s="2" t="s">
        <v>20090</v>
      </c>
      <c r="D12144" s="2" t="s">
        <v>20092</v>
      </c>
      <c r="E12144" s="2" t="s">
        <v>20093</v>
      </c>
      <c r="F12144" s="2" t="s">
        <v>20804</v>
      </c>
      <c r="H12144" s="3" t="s">
        <v>20805</v>
      </c>
      <c r="L12144" s="35" t="s">
        <v>12</v>
      </c>
      <c r="M12144" s="35" t="s">
        <v>13</v>
      </c>
      <c r="N12144" s="35" t="s">
        <v>14</v>
      </c>
      <c r="O12144" s="35" t="s">
        <v>32311</v>
      </c>
      <c r="P12144" s="35" t="s">
        <v>31195</v>
      </c>
    </row>
    <row r="12145" spans="2:16" ht="28.8" x14ac:dyDescent="0.3">
      <c r="B12145" s="4" t="s">
        <v>19</v>
      </c>
      <c r="C12145" s="4" t="s">
        <v>20090</v>
      </c>
      <c r="D12145" s="4" t="s">
        <v>20092</v>
      </c>
      <c r="E12145" s="4" t="s">
        <v>20093</v>
      </c>
      <c r="F12145" s="4" t="s">
        <v>20804</v>
      </c>
      <c r="G12145" s="4" t="s">
        <v>20806</v>
      </c>
      <c r="H12145" s="5" t="s">
        <v>20807</v>
      </c>
      <c r="I12145" s="5" t="s">
        <v>20099</v>
      </c>
    </row>
    <row r="12146" spans="2:16" ht="28.8" x14ac:dyDescent="0.3">
      <c r="B12146" s="4" t="s">
        <v>19</v>
      </c>
      <c r="C12146" s="4" t="s">
        <v>20090</v>
      </c>
      <c r="D12146" s="4" t="s">
        <v>20092</v>
      </c>
      <c r="E12146" s="4" t="s">
        <v>20093</v>
      </c>
      <c r="F12146" s="4" t="s">
        <v>20804</v>
      </c>
      <c r="G12146" s="4" t="s">
        <v>20808</v>
      </c>
      <c r="H12146" s="5" t="s">
        <v>20809</v>
      </c>
      <c r="I12146" s="5" t="s">
        <v>20099</v>
      </c>
    </row>
    <row r="12147" spans="2:16" ht="28.8" x14ac:dyDescent="0.3">
      <c r="B12147" s="4" t="s">
        <v>19</v>
      </c>
      <c r="C12147" s="4" t="s">
        <v>20090</v>
      </c>
      <c r="D12147" s="4" t="s">
        <v>20092</v>
      </c>
      <c r="E12147" s="4" t="s">
        <v>20093</v>
      </c>
      <c r="F12147" s="4" t="s">
        <v>20804</v>
      </c>
      <c r="G12147" s="4" t="s">
        <v>20810</v>
      </c>
      <c r="H12147" s="5" t="s">
        <v>20811</v>
      </c>
      <c r="I12147" s="5" t="s">
        <v>20099</v>
      </c>
    </row>
    <row r="12148" spans="2:16" ht="28.8" x14ac:dyDescent="0.3">
      <c r="B12148" s="4" t="s">
        <v>19</v>
      </c>
      <c r="C12148" s="4" t="s">
        <v>20090</v>
      </c>
      <c r="D12148" s="4" t="s">
        <v>20092</v>
      </c>
      <c r="E12148" s="4" t="s">
        <v>20093</v>
      </c>
      <c r="F12148" s="4" t="s">
        <v>20804</v>
      </c>
      <c r="G12148" s="4" t="s">
        <v>20812</v>
      </c>
      <c r="H12148" s="5" t="s">
        <v>20813</v>
      </c>
      <c r="I12148" s="5" t="s">
        <v>20099</v>
      </c>
    </row>
    <row r="12149" spans="2:16" ht="28.8" x14ac:dyDescent="0.3">
      <c r="B12149" s="4" t="s">
        <v>19</v>
      </c>
      <c r="C12149" s="4" t="s">
        <v>20090</v>
      </c>
      <c r="D12149" s="4" t="s">
        <v>20092</v>
      </c>
      <c r="E12149" s="4" t="s">
        <v>20093</v>
      </c>
      <c r="F12149" s="4" t="s">
        <v>20804</v>
      </c>
      <c r="G12149" s="4" t="s">
        <v>20814</v>
      </c>
      <c r="H12149" s="5" t="s">
        <v>20815</v>
      </c>
      <c r="I12149" s="5" t="s">
        <v>20099</v>
      </c>
    </row>
    <row r="12150" spans="2:16" ht="28.8" x14ac:dyDescent="0.3">
      <c r="B12150" s="4" t="s">
        <v>19</v>
      </c>
      <c r="C12150" s="4" t="s">
        <v>20090</v>
      </c>
      <c r="D12150" s="4" t="s">
        <v>20092</v>
      </c>
      <c r="E12150" s="4" t="s">
        <v>20093</v>
      </c>
      <c r="F12150" s="4" t="s">
        <v>20804</v>
      </c>
      <c r="G12150" s="4" t="s">
        <v>20816</v>
      </c>
      <c r="H12150" s="5" t="s">
        <v>20817</v>
      </c>
      <c r="I12150" s="5" t="s">
        <v>20099</v>
      </c>
    </row>
    <row r="12151" spans="2:16" ht="28.8" x14ac:dyDescent="0.3">
      <c r="B12151" s="4" t="s">
        <v>19</v>
      </c>
      <c r="C12151" s="4" t="s">
        <v>20090</v>
      </c>
      <c r="D12151" s="4" t="s">
        <v>20092</v>
      </c>
      <c r="E12151" s="4" t="s">
        <v>20093</v>
      </c>
      <c r="F12151" s="4" t="s">
        <v>20804</v>
      </c>
      <c r="G12151" s="4" t="s">
        <v>20818</v>
      </c>
      <c r="H12151" s="5" t="s">
        <v>20819</v>
      </c>
      <c r="I12151" s="5" t="s">
        <v>20099</v>
      </c>
    </row>
    <row r="12152" spans="2:16" ht="28.8" x14ac:dyDescent="0.3">
      <c r="B12152" s="4" t="s">
        <v>19</v>
      </c>
      <c r="C12152" s="4" t="s">
        <v>20090</v>
      </c>
      <c r="D12152" s="4" t="s">
        <v>20092</v>
      </c>
      <c r="E12152" s="4" t="s">
        <v>20093</v>
      </c>
      <c r="F12152" s="4" t="s">
        <v>20804</v>
      </c>
      <c r="G12152" s="4" t="s">
        <v>20820</v>
      </c>
      <c r="H12152" s="5" t="s">
        <v>20821</v>
      </c>
      <c r="I12152" s="5" t="s">
        <v>20099</v>
      </c>
    </row>
    <row r="12153" spans="2:16" ht="28.8" x14ac:dyDescent="0.3">
      <c r="B12153" s="4" t="s">
        <v>19</v>
      </c>
      <c r="C12153" s="4" t="s">
        <v>20090</v>
      </c>
      <c r="D12153" s="4" t="s">
        <v>20092</v>
      </c>
      <c r="E12153" s="4" t="s">
        <v>20093</v>
      </c>
      <c r="F12153" s="4" t="s">
        <v>20804</v>
      </c>
      <c r="G12153" s="4" t="s">
        <v>20822</v>
      </c>
      <c r="H12153" s="5" t="s">
        <v>20823</v>
      </c>
      <c r="I12153" s="5" t="s">
        <v>20099</v>
      </c>
    </row>
    <row r="12154" spans="2:16" ht="28.8" x14ac:dyDescent="0.3">
      <c r="B12154" s="4" t="s">
        <v>19</v>
      </c>
      <c r="C12154" s="4" t="s">
        <v>20090</v>
      </c>
      <c r="D12154" s="4" t="s">
        <v>20092</v>
      </c>
      <c r="E12154" s="4" t="s">
        <v>20093</v>
      </c>
      <c r="F12154" s="4" t="s">
        <v>20804</v>
      </c>
      <c r="G12154" s="4" t="s">
        <v>20824</v>
      </c>
      <c r="H12154" s="5" t="s">
        <v>20825</v>
      </c>
      <c r="I12154" s="5" t="s">
        <v>20099</v>
      </c>
    </row>
    <row r="12155" spans="2:16" ht="28.8" x14ac:dyDescent="0.3">
      <c r="B12155" s="4" t="s">
        <v>19</v>
      </c>
      <c r="C12155" s="4" t="s">
        <v>20090</v>
      </c>
      <c r="D12155" s="4" t="s">
        <v>20092</v>
      </c>
      <c r="E12155" s="4" t="s">
        <v>20093</v>
      </c>
      <c r="F12155" s="4" t="s">
        <v>20804</v>
      </c>
      <c r="G12155" s="4" t="s">
        <v>20826</v>
      </c>
      <c r="H12155" s="5" t="s">
        <v>20827</v>
      </c>
      <c r="I12155" s="5" t="s">
        <v>20099</v>
      </c>
    </row>
    <row r="12156" spans="2:16" ht="28.8" x14ac:dyDescent="0.3">
      <c r="B12156" s="4" t="s">
        <v>19</v>
      </c>
      <c r="C12156" s="4" t="s">
        <v>20090</v>
      </c>
      <c r="D12156" s="4" t="s">
        <v>20092</v>
      </c>
      <c r="E12156" s="4" t="s">
        <v>20093</v>
      </c>
      <c r="F12156" s="4" t="s">
        <v>20804</v>
      </c>
      <c r="G12156" s="4" t="s">
        <v>20828</v>
      </c>
      <c r="H12156" s="5" t="s">
        <v>20829</v>
      </c>
      <c r="I12156" s="5" t="s">
        <v>20099</v>
      </c>
    </row>
    <row r="12157" spans="2:16" ht="28.8" x14ac:dyDescent="0.3">
      <c r="B12157" s="4" t="s">
        <v>19</v>
      </c>
      <c r="C12157" s="4" t="s">
        <v>20090</v>
      </c>
      <c r="D12157" s="4" t="s">
        <v>20092</v>
      </c>
      <c r="E12157" s="4" t="s">
        <v>20093</v>
      </c>
      <c r="F12157" s="4" t="s">
        <v>20804</v>
      </c>
      <c r="G12157" s="4" t="s">
        <v>20830</v>
      </c>
      <c r="H12157" s="5" t="s">
        <v>20831</v>
      </c>
      <c r="I12157" s="5" t="s">
        <v>20099</v>
      </c>
    </row>
    <row r="12158" spans="2:16" ht="28.8" x14ac:dyDescent="0.3">
      <c r="B12158" s="4" t="s">
        <v>19</v>
      </c>
      <c r="C12158" s="4" t="s">
        <v>20090</v>
      </c>
      <c r="D12158" s="4" t="s">
        <v>20092</v>
      </c>
      <c r="E12158" s="4" t="s">
        <v>20093</v>
      </c>
      <c r="F12158" s="4" t="s">
        <v>20804</v>
      </c>
      <c r="G12158" s="4" t="s">
        <v>20832</v>
      </c>
      <c r="H12158" s="5" t="s">
        <v>20833</v>
      </c>
      <c r="I12158" s="5" t="s">
        <v>20099</v>
      </c>
    </row>
    <row r="12159" spans="2:16" x14ac:dyDescent="0.3">
      <c r="L12159" s="163" t="s">
        <v>0</v>
      </c>
      <c r="M12159" s="163"/>
      <c r="N12159" s="163"/>
      <c r="O12159" s="163" t="s">
        <v>1</v>
      </c>
      <c r="P12159" s="163"/>
    </row>
    <row r="12160" spans="2:16" ht="43.2" x14ac:dyDescent="0.3">
      <c r="B12160" s="2" t="s">
        <v>19</v>
      </c>
      <c r="C12160" s="2" t="s">
        <v>20090</v>
      </c>
      <c r="D12160" s="2" t="s">
        <v>20092</v>
      </c>
      <c r="E12160" s="2" t="s">
        <v>20093</v>
      </c>
      <c r="F12160" s="2" t="s">
        <v>20834</v>
      </c>
      <c r="H12160" s="3" t="s">
        <v>20835</v>
      </c>
      <c r="L12160" s="35" t="s">
        <v>12</v>
      </c>
      <c r="M12160" s="35" t="s">
        <v>13</v>
      </c>
      <c r="N12160" s="35" t="s">
        <v>14</v>
      </c>
      <c r="O12160" s="35" t="s">
        <v>32311</v>
      </c>
      <c r="P12160" s="35" t="s">
        <v>31195</v>
      </c>
    </row>
    <row r="12161" spans="2:16" x14ac:dyDescent="0.3">
      <c r="B12161" s="4" t="s">
        <v>19</v>
      </c>
      <c r="C12161" s="4" t="s">
        <v>20090</v>
      </c>
      <c r="D12161" s="4" t="s">
        <v>20092</v>
      </c>
      <c r="E12161" s="4" t="s">
        <v>20093</v>
      </c>
      <c r="F12161" s="4" t="s">
        <v>20834</v>
      </c>
      <c r="G12161" s="4" t="s">
        <v>20836</v>
      </c>
      <c r="H12161" s="5" t="s">
        <v>20837</v>
      </c>
      <c r="I12161" s="5" t="s">
        <v>20099</v>
      </c>
    </row>
    <row r="12162" spans="2:16" x14ac:dyDescent="0.3">
      <c r="L12162" s="163" t="s">
        <v>0</v>
      </c>
      <c r="M12162" s="163"/>
      <c r="N12162" s="163"/>
      <c r="O12162" s="163" t="s">
        <v>1</v>
      </c>
      <c r="P12162" s="163"/>
    </row>
    <row r="12163" spans="2:16" ht="43.2" x14ac:dyDescent="0.3">
      <c r="B12163" s="2" t="s">
        <v>19</v>
      </c>
      <c r="C12163" s="2" t="s">
        <v>20090</v>
      </c>
      <c r="D12163" s="2" t="s">
        <v>20092</v>
      </c>
      <c r="E12163" s="2" t="s">
        <v>20093</v>
      </c>
      <c r="F12163" s="2" t="s">
        <v>20838</v>
      </c>
      <c r="H12163" s="3" t="s">
        <v>20839</v>
      </c>
      <c r="L12163" s="35" t="s">
        <v>12</v>
      </c>
      <c r="M12163" s="35" t="s">
        <v>13</v>
      </c>
      <c r="N12163" s="35" t="s">
        <v>14</v>
      </c>
      <c r="O12163" s="35" t="s">
        <v>32311</v>
      </c>
      <c r="P12163" s="35" t="s">
        <v>31195</v>
      </c>
    </row>
    <row r="12164" spans="2:16" x14ac:dyDescent="0.3">
      <c r="B12164" s="4" t="s">
        <v>19</v>
      </c>
      <c r="C12164" s="4" t="s">
        <v>20090</v>
      </c>
      <c r="D12164" s="4" t="s">
        <v>20092</v>
      </c>
      <c r="E12164" s="4" t="s">
        <v>20093</v>
      </c>
      <c r="F12164" s="4" t="s">
        <v>20838</v>
      </c>
      <c r="G12164" s="4" t="s">
        <v>20840</v>
      </c>
      <c r="H12164" s="5" t="s">
        <v>20841</v>
      </c>
      <c r="I12164" s="5" t="s">
        <v>20842</v>
      </c>
    </row>
    <row r="12165" spans="2:16" x14ac:dyDescent="0.3">
      <c r="B12165" s="4" t="s">
        <v>19</v>
      </c>
      <c r="C12165" s="4" t="s">
        <v>20090</v>
      </c>
      <c r="D12165" s="4" t="s">
        <v>20092</v>
      </c>
      <c r="E12165" s="4" t="s">
        <v>20093</v>
      </c>
      <c r="F12165" s="4" t="s">
        <v>20838</v>
      </c>
      <c r="G12165" s="4" t="s">
        <v>20843</v>
      </c>
      <c r="H12165" s="5" t="s">
        <v>20844</v>
      </c>
      <c r="I12165" s="5" t="s">
        <v>20842</v>
      </c>
    </row>
    <row r="12166" spans="2:16" x14ac:dyDescent="0.3">
      <c r="B12166" s="4" t="s">
        <v>19</v>
      </c>
      <c r="C12166" s="4" t="s">
        <v>20090</v>
      </c>
      <c r="D12166" s="4" t="s">
        <v>20092</v>
      </c>
      <c r="E12166" s="4" t="s">
        <v>20093</v>
      </c>
      <c r="F12166" s="4" t="s">
        <v>20838</v>
      </c>
      <c r="G12166" s="4" t="s">
        <v>20845</v>
      </c>
      <c r="H12166" s="5" t="s">
        <v>20846</v>
      </c>
      <c r="I12166" s="5" t="s">
        <v>20842</v>
      </c>
    </row>
    <row r="12167" spans="2:16" x14ac:dyDescent="0.3">
      <c r="B12167" s="4" t="s">
        <v>19</v>
      </c>
      <c r="C12167" s="4" t="s">
        <v>20090</v>
      </c>
      <c r="D12167" s="4" t="s">
        <v>20092</v>
      </c>
      <c r="E12167" s="4" t="s">
        <v>20093</v>
      </c>
      <c r="F12167" s="4" t="s">
        <v>20838</v>
      </c>
      <c r="G12167" s="4" t="s">
        <v>20847</v>
      </c>
      <c r="H12167" s="5" t="s">
        <v>20848</v>
      </c>
      <c r="I12167" s="5" t="s">
        <v>20842</v>
      </c>
    </row>
    <row r="12168" spans="2:16" x14ac:dyDescent="0.3">
      <c r="L12168" s="163" t="s">
        <v>0</v>
      </c>
      <c r="M12168" s="163"/>
      <c r="N12168" s="163"/>
      <c r="O12168" s="163" t="s">
        <v>1</v>
      </c>
      <c r="P12168" s="163"/>
    </row>
    <row r="12169" spans="2:16" ht="43.2" x14ac:dyDescent="0.3">
      <c r="B12169" s="2" t="s">
        <v>19</v>
      </c>
      <c r="C12169" s="2" t="s">
        <v>20090</v>
      </c>
      <c r="D12169" s="2" t="s">
        <v>20092</v>
      </c>
      <c r="E12169" s="2" t="s">
        <v>20093</v>
      </c>
      <c r="F12169" s="2" t="s">
        <v>20849</v>
      </c>
      <c r="H12169" s="3" t="s">
        <v>20850</v>
      </c>
      <c r="L12169" s="35" t="s">
        <v>12</v>
      </c>
      <c r="M12169" s="35" t="s">
        <v>13</v>
      </c>
      <c r="N12169" s="35" t="s">
        <v>14</v>
      </c>
      <c r="O12169" s="35" t="s">
        <v>32311</v>
      </c>
      <c r="P12169" s="35" t="s">
        <v>31195</v>
      </c>
    </row>
    <row r="12170" spans="2:16" ht="28.8" x14ac:dyDescent="0.3">
      <c r="B12170" s="4" t="s">
        <v>19</v>
      </c>
      <c r="C12170" s="4" t="s">
        <v>20090</v>
      </c>
      <c r="D12170" s="4" t="s">
        <v>20092</v>
      </c>
      <c r="E12170" s="4" t="s">
        <v>20093</v>
      </c>
      <c r="F12170" s="4" t="s">
        <v>20849</v>
      </c>
      <c r="G12170" s="4" t="s">
        <v>20851</v>
      </c>
      <c r="H12170" s="5" t="s">
        <v>20852</v>
      </c>
      <c r="I12170" s="5" t="s">
        <v>20853</v>
      </c>
    </row>
    <row r="12171" spans="2:16" ht="28.8" x14ac:dyDescent="0.3">
      <c r="B12171" s="4" t="s">
        <v>19</v>
      </c>
      <c r="C12171" s="4" t="s">
        <v>20090</v>
      </c>
      <c r="D12171" s="4" t="s">
        <v>20092</v>
      </c>
      <c r="E12171" s="4" t="s">
        <v>20093</v>
      </c>
      <c r="F12171" s="4" t="s">
        <v>20849</v>
      </c>
      <c r="G12171" s="4" t="s">
        <v>20854</v>
      </c>
      <c r="H12171" s="5" t="s">
        <v>20855</v>
      </c>
      <c r="I12171" s="5" t="s">
        <v>20853</v>
      </c>
    </row>
    <row r="12172" spans="2:16" ht="28.8" x14ac:dyDescent="0.3">
      <c r="B12172" s="4" t="s">
        <v>19</v>
      </c>
      <c r="C12172" s="4" t="s">
        <v>20090</v>
      </c>
      <c r="D12172" s="4" t="s">
        <v>20092</v>
      </c>
      <c r="E12172" s="4" t="s">
        <v>20093</v>
      </c>
      <c r="F12172" s="4" t="s">
        <v>20849</v>
      </c>
      <c r="G12172" s="4" t="s">
        <v>20856</v>
      </c>
      <c r="H12172" s="5" t="s">
        <v>20857</v>
      </c>
      <c r="I12172" s="5" t="s">
        <v>20853</v>
      </c>
    </row>
    <row r="12173" spans="2:16" ht="28.8" x14ac:dyDescent="0.3">
      <c r="B12173" s="4" t="s">
        <v>19</v>
      </c>
      <c r="C12173" s="4" t="s">
        <v>20090</v>
      </c>
      <c r="D12173" s="4" t="s">
        <v>20092</v>
      </c>
      <c r="E12173" s="4" t="s">
        <v>20093</v>
      </c>
      <c r="F12173" s="4" t="s">
        <v>20849</v>
      </c>
      <c r="G12173" s="4" t="s">
        <v>20858</v>
      </c>
      <c r="H12173" s="5" t="s">
        <v>20859</v>
      </c>
      <c r="I12173" s="5" t="s">
        <v>20853</v>
      </c>
    </row>
    <row r="12174" spans="2:16" x14ac:dyDescent="0.3">
      <c r="L12174" s="163" t="s">
        <v>0</v>
      </c>
      <c r="M12174" s="163"/>
      <c r="N12174" s="163"/>
      <c r="O12174" s="163" t="s">
        <v>1</v>
      </c>
      <c r="P12174" s="163"/>
    </row>
    <row r="12175" spans="2:16" ht="43.2" x14ac:dyDescent="0.3">
      <c r="B12175" s="2" t="s">
        <v>19</v>
      </c>
      <c r="C12175" s="2" t="s">
        <v>20090</v>
      </c>
      <c r="D12175" s="2" t="s">
        <v>20092</v>
      </c>
      <c r="E12175" s="2" t="s">
        <v>20093</v>
      </c>
      <c r="F12175" s="2" t="s">
        <v>20860</v>
      </c>
      <c r="H12175" s="3" t="s">
        <v>20861</v>
      </c>
      <c r="L12175" s="35" t="s">
        <v>12</v>
      </c>
      <c r="M12175" s="35" t="s">
        <v>13</v>
      </c>
      <c r="N12175" s="35" t="s">
        <v>14</v>
      </c>
      <c r="O12175" s="35" t="s">
        <v>32311</v>
      </c>
      <c r="P12175" s="35" t="s">
        <v>31195</v>
      </c>
    </row>
    <row r="12176" spans="2:16" x14ac:dyDescent="0.3">
      <c r="B12176" s="4" t="s">
        <v>19</v>
      </c>
      <c r="C12176" s="4" t="s">
        <v>20090</v>
      </c>
      <c r="D12176" s="4" t="s">
        <v>20092</v>
      </c>
      <c r="E12176" s="4" t="s">
        <v>20093</v>
      </c>
      <c r="F12176" s="4" t="s">
        <v>20860</v>
      </c>
      <c r="G12176" s="4" t="s">
        <v>20862</v>
      </c>
      <c r="H12176" s="5" t="s">
        <v>20863</v>
      </c>
      <c r="I12176" s="5" t="s">
        <v>1758</v>
      </c>
    </row>
    <row r="12177" spans="2:16" x14ac:dyDescent="0.3">
      <c r="B12177" s="2" t="s">
        <v>19</v>
      </c>
      <c r="C12177" s="2" t="s">
        <v>20090</v>
      </c>
      <c r="D12177" s="2" t="s">
        <v>20092</v>
      </c>
      <c r="E12177" s="2" t="s">
        <v>20864</v>
      </c>
      <c r="H12177" s="3" t="s">
        <v>20865</v>
      </c>
    </row>
    <row r="12178" spans="2:16" x14ac:dyDescent="0.3">
      <c r="L12178" s="163" t="s">
        <v>0</v>
      </c>
      <c r="M12178" s="163"/>
      <c r="N12178" s="163"/>
      <c r="O12178" s="163" t="s">
        <v>1</v>
      </c>
      <c r="P12178" s="163"/>
    </row>
    <row r="12179" spans="2:16" ht="43.2" x14ac:dyDescent="0.3">
      <c r="B12179" s="2" t="s">
        <v>19</v>
      </c>
      <c r="C12179" s="2" t="s">
        <v>20090</v>
      </c>
      <c r="D12179" s="2" t="s">
        <v>20092</v>
      </c>
      <c r="E12179" s="2" t="s">
        <v>20864</v>
      </c>
      <c r="F12179" s="2" t="s">
        <v>20866</v>
      </c>
      <c r="H12179" s="3" t="s">
        <v>20867</v>
      </c>
      <c r="L12179" s="35" t="s">
        <v>12</v>
      </c>
      <c r="M12179" s="35" t="s">
        <v>13</v>
      </c>
      <c r="N12179" s="35" t="s">
        <v>14</v>
      </c>
      <c r="O12179" s="35" t="s">
        <v>32311</v>
      </c>
      <c r="P12179" s="35" t="s">
        <v>31195</v>
      </c>
    </row>
    <row r="12180" spans="2:16" ht="28.8" x14ac:dyDescent="0.3">
      <c r="B12180" s="4" t="s">
        <v>19</v>
      </c>
      <c r="C12180" s="4" t="s">
        <v>20090</v>
      </c>
      <c r="D12180" s="4" t="s">
        <v>20092</v>
      </c>
      <c r="E12180" s="4" t="s">
        <v>20864</v>
      </c>
      <c r="F12180" s="4" t="s">
        <v>20866</v>
      </c>
      <c r="G12180" s="4" t="s">
        <v>20868</v>
      </c>
      <c r="H12180" s="5" t="s">
        <v>20869</v>
      </c>
      <c r="I12180" s="5" t="s">
        <v>20870</v>
      </c>
    </row>
    <row r="12181" spans="2:16" ht="28.8" x14ac:dyDescent="0.3">
      <c r="B12181" s="4" t="s">
        <v>19</v>
      </c>
      <c r="C12181" s="4" t="s">
        <v>20090</v>
      </c>
      <c r="D12181" s="4" t="s">
        <v>20092</v>
      </c>
      <c r="E12181" s="4" t="s">
        <v>20864</v>
      </c>
      <c r="F12181" s="4" t="s">
        <v>20866</v>
      </c>
      <c r="G12181" s="4" t="s">
        <v>20871</v>
      </c>
      <c r="H12181" s="5" t="s">
        <v>20872</v>
      </c>
      <c r="I12181" s="5" t="s">
        <v>20870</v>
      </c>
    </row>
    <row r="12182" spans="2:16" ht="28.8" x14ac:dyDescent="0.3">
      <c r="B12182" s="4" t="s">
        <v>19</v>
      </c>
      <c r="C12182" s="4" t="s">
        <v>20090</v>
      </c>
      <c r="D12182" s="4" t="s">
        <v>20092</v>
      </c>
      <c r="E12182" s="4" t="s">
        <v>20864</v>
      </c>
      <c r="F12182" s="4" t="s">
        <v>20866</v>
      </c>
      <c r="G12182" s="4" t="s">
        <v>20873</v>
      </c>
      <c r="H12182" s="5" t="s">
        <v>20874</v>
      </c>
      <c r="I12182" s="5" t="s">
        <v>20870</v>
      </c>
    </row>
    <row r="12183" spans="2:16" ht="28.8" x14ac:dyDescent="0.3">
      <c r="B12183" s="4" t="s">
        <v>19</v>
      </c>
      <c r="C12183" s="4" t="s">
        <v>20090</v>
      </c>
      <c r="D12183" s="4" t="s">
        <v>20092</v>
      </c>
      <c r="E12183" s="4" t="s">
        <v>20864</v>
      </c>
      <c r="F12183" s="4" t="s">
        <v>20866</v>
      </c>
      <c r="G12183" s="4" t="s">
        <v>20875</v>
      </c>
      <c r="H12183" s="5" t="s">
        <v>20876</v>
      </c>
      <c r="I12183" s="5" t="s">
        <v>20870</v>
      </c>
    </row>
    <row r="12184" spans="2:16" ht="28.8" x14ac:dyDescent="0.3">
      <c r="B12184" s="4" t="s">
        <v>19</v>
      </c>
      <c r="C12184" s="4" t="s">
        <v>20090</v>
      </c>
      <c r="D12184" s="4" t="s">
        <v>20092</v>
      </c>
      <c r="E12184" s="4" t="s">
        <v>20864</v>
      </c>
      <c r="F12184" s="4" t="s">
        <v>20866</v>
      </c>
      <c r="G12184" s="4" t="s">
        <v>20877</v>
      </c>
      <c r="H12184" s="5" t="s">
        <v>20878</v>
      </c>
      <c r="I12184" s="5" t="s">
        <v>20870</v>
      </c>
    </row>
    <row r="12185" spans="2:16" ht="28.8" x14ac:dyDescent="0.3">
      <c r="B12185" s="4" t="s">
        <v>19</v>
      </c>
      <c r="C12185" s="4" t="s">
        <v>20090</v>
      </c>
      <c r="D12185" s="4" t="s">
        <v>20092</v>
      </c>
      <c r="E12185" s="4" t="s">
        <v>20864</v>
      </c>
      <c r="F12185" s="4" t="s">
        <v>20866</v>
      </c>
      <c r="G12185" s="4" t="s">
        <v>20879</v>
      </c>
      <c r="H12185" s="5" t="s">
        <v>20880</v>
      </c>
      <c r="I12185" s="5" t="s">
        <v>20870</v>
      </c>
    </row>
    <row r="12186" spans="2:16" ht="28.8" x14ac:dyDescent="0.3">
      <c r="B12186" s="4" t="s">
        <v>19</v>
      </c>
      <c r="C12186" s="4" t="s">
        <v>20090</v>
      </c>
      <c r="D12186" s="4" t="s">
        <v>20092</v>
      </c>
      <c r="E12186" s="4" t="s">
        <v>20864</v>
      </c>
      <c r="F12186" s="4" t="s">
        <v>20866</v>
      </c>
      <c r="G12186" s="4" t="s">
        <v>20881</v>
      </c>
      <c r="H12186" s="5" t="s">
        <v>20882</v>
      </c>
      <c r="I12186" s="5" t="s">
        <v>20870</v>
      </c>
    </row>
    <row r="12187" spans="2:16" ht="28.8" x14ac:dyDescent="0.3">
      <c r="B12187" s="4" t="s">
        <v>19</v>
      </c>
      <c r="C12187" s="4" t="s">
        <v>20090</v>
      </c>
      <c r="D12187" s="4" t="s">
        <v>20092</v>
      </c>
      <c r="E12187" s="4" t="s">
        <v>20864</v>
      </c>
      <c r="F12187" s="4" t="s">
        <v>20866</v>
      </c>
      <c r="G12187" s="4" t="s">
        <v>20883</v>
      </c>
      <c r="H12187" s="5" t="s">
        <v>20884</v>
      </c>
      <c r="I12187" s="5" t="s">
        <v>20870</v>
      </c>
    </row>
    <row r="12188" spans="2:16" ht="28.8" x14ac:dyDescent="0.3">
      <c r="B12188" s="4" t="s">
        <v>19</v>
      </c>
      <c r="C12188" s="4" t="s">
        <v>20090</v>
      </c>
      <c r="D12188" s="4" t="s">
        <v>20092</v>
      </c>
      <c r="E12188" s="4" t="s">
        <v>20864</v>
      </c>
      <c r="F12188" s="4" t="s">
        <v>20866</v>
      </c>
      <c r="G12188" s="4" t="s">
        <v>20885</v>
      </c>
      <c r="H12188" s="5" t="s">
        <v>20886</v>
      </c>
      <c r="I12188" s="5" t="s">
        <v>20870</v>
      </c>
    </row>
    <row r="12189" spans="2:16" ht="28.8" x14ac:dyDescent="0.3">
      <c r="B12189" s="4" t="s">
        <v>19</v>
      </c>
      <c r="C12189" s="4" t="s">
        <v>20090</v>
      </c>
      <c r="D12189" s="4" t="s">
        <v>20092</v>
      </c>
      <c r="E12189" s="4" t="s">
        <v>20864</v>
      </c>
      <c r="F12189" s="4" t="s">
        <v>20866</v>
      </c>
      <c r="G12189" s="4" t="s">
        <v>20887</v>
      </c>
      <c r="H12189" s="5" t="s">
        <v>20888</v>
      </c>
      <c r="I12189" s="5" t="s">
        <v>20870</v>
      </c>
    </row>
    <row r="12190" spans="2:16" ht="28.8" x14ac:dyDescent="0.3">
      <c r="B12190" s="4" t="s">
        <v>19</v>
      </c>
      <c r="C12190" s="4" t="s">
        <v>20090</v>
      </c>
      <c r="D12190" s="4" t="s">
        <v>20092</v>
      </c>
      <c r="E12190" s="4" t="s">
        <v>20864</v>
      </c>
      <c r="F12190" s="4" t="s">
        <v>20866</v>
      </c>
      <c r="G12190" s="4" t="s">
        <v>20889</v>
      </c>
      <c r="H12190" s="5" t="s">
        <v>20890</v>
      </c>
      <c r="I12190" s="5" t="s">
        <v>20870</v>
      </c>
    </row>
    <row r="12191" spans="2:16" x14ac:dyDescent="0.3">
      <c r="L12191" s="163" t="s">
        <v>0</v>
      </c>
      <c r="M12191" s="163"/>
      <c r="N12191" s="163"/>
      <c r="O12191" s="163" t="s">
        <v>1</v>
      </c>
      <c r="P12191" s="163"/>
    </row>
    <row r="12192" spans="2:16" ht="43.2" x14ac:dyDescent="0.3">
      <c r="B12192" s="2" t="s">
        <v>19</v>
      </c>
      <c r="C12192" s="2" t="s">
        <v>20090</v>
      </c>
      <c r="D12192" s="2" t="s">
        <v>20092</v>
      </c>
      <c r="E12192" s="2" t="s">
        <v>20864</v>
      </c>
      <c r="F12192" s="2" t="s">
        <v>20891</v>
      </c>
      <c r="H12192" s="3" t="s">
        <v>20892</v>
      </c>
      <c r="L12192" s="35" t="s">
        <v>12</v>
      </c>
      <c r="M12192" s="35" t="s">
        <v>13</v>
      </c>
      <c r="N12192" s="35" t="s">
        <v>14</v>
      </c>
      <c r="O12192" s="35" t="s">
        <v>32311</v>
      </c>
      <c r="P12192" s="35" t="s">
        <v>31195</v>
      </c>
    </row>
    <row r="12193" spans="2:9" ht="28.8" x14ac:dyDescent="0.3">
      <c r="B12193" s="4" t="s">
        <v>19</v>
      </c>
      <c r="C12193" s="4" t="s">
        <v>20090</v>
      </c>
      <c r="D12193" s="4" t="s">
        <v>20092</v>
      </c>
      <c r="E12193" s="4" t="s">
        <v>20864</v>
      </c>
      <c r="F12193" s="4" t="s">
        <v>20891</v>
      </c>
      <c r="G12193" s="4" t="s">
        <v>20893</v>
      </c>
      <c r="H12193" s="5" t="s">
        <v>20894</v>
      </c>
      <c r="I12193" s="5" t="s">
        <v>20870</v>
      </c>
    </row>
    <row r="12194" spans="2:9" ht="28.8" x14ac:dyDescent="0.3">
      <c r="B12194" s="4" t="s">
        <v>19</v>
      </c>
      <c r="C12194" s="4" t="s">
        <v>20090</v>
      </c>
      <c r="D12194" s="4" t="s">
        <v>20092</v>
      </c>
      <c r="E12194" s="4" t="s">
        <v>20864</v>
      </c>
      <c r="F12194" s="4" t="s">
        <v>20891</v>
      </c>
      <c r="G12194" s="4" t="s">
        <v>20895</v>
      </c>
      <c r="H12194" s="5" t="s">
        <v>20896</v>
      </c>
      <c r="I12194" s="5" t="s">
        <v>20870</v>
      </c>
    </row>
    <row r="12195" spans="2:9" ht="28.8" x14ac:dyDescent="0.3">
      <c r="B12195" s="4" t="s">
        <v>19</v>
      </c>
      <c r="C12195" s="4" t="s">
        <v>20090</v>
      </c>
      <c r="D12195" s="4" t="s">
        <v>20092</v>
      </c>
      <c r="E12195" s="4" t="s">
        <v>20864</v>
      </c>
      <c r="F12195" s="4" t="s">
        <v>20891</v>
      </c>
      <c r="G12195" s="4" t="s">
        <v>20897</v>
      </c>
      <c r="H12195" s="5" t="s">
        <v>20898</v>
      </c>
      <c r="I12195" s="5" t="s">
        <v>20870</v>
      </c>
    </row>
    <row r="12196" spans="2:9" ht="28.8" x14ac:dyDescent="0.3">
      <c r="B12196" s="4" t="s">
        <v>19</v>
      </c>
      <c r="C12196" s="4" t="s">
        <v>20090</v>
      </c>
      <c r="D12196" s="4" t="s">
        <v>20092</v>
      </c>
      <c r="E12196" s="4" t="s">
        <v>20864</v>
      </c>
      <c r="F12196" s="4" t="s">
        <v>20891</v>
      </c>
      <c r="G12196" s="4" t="s">
        <v>20899</v>
      </c>
      <c r="H12196" s="5" t="s">
        <v>20900</v>
      </c>
      <c r="I12196" s="5" t="s">
        <v>20870</v>
      </c>
    </row>
    <row r="12197" spans="2:9" ht="28.8" x14ac:dyDescent="0.3">
      <c r="B12197" s="4" t="s">
        <v>19</v>
      </c>
      <c r="C12197" s="4" t="s">
        <v>20090</v>
      </c>
      <c r="D12197" s="4" t="s">
        <v>20092</v>
      </c>
      <c r="E12197" s="4" t="s">
        <v>20864</v>
      </c>
      <c r="F12197" s="4" t="s">
        <v>20891</v>
      </c>
      <c r="G12197" s="4" t="s">
        <v>20901</v>
      </c>
      <c r="H12197" s="5" t="s">
        <v>20902</v>
      </c>
      <c r="I12197" s="5" t="s">
        <v>20870</v>
      </c>
    </row>
    <row r="12198" spans="2:9" ht="28.8" x14ac:dyDescent="0.3">
      <c r="B12198" s="4" t="s">
        <v>19</v>
      </c>
      <c r="C12198" s="4" t="s">
        <v>20090</v>
      </c>
      <c r="D12198" s="4" t="s">
        <v>20092</v>
      </c>
      <c r="E12198" s="4" t="s">
        <v>20864</v>
      </c>
      <c r="F12198" s="4" t="s">
        <v>20891</v>
      </c>
      <c r="G12198" s="4" t="s">
        <v>20903</v>
      </c>
      <c r="H12198" s="5" t="s">
        <v>20904</v>
      </c>
      <c r="I12198" s="5" t="s">
        <v>20870</v>
      </c>
    </row>
    <row r="12199" spans="2:9" ht="28.8" x14ac:dyDescent="0.3">
      <c r="B12199" s="4" t="s">
        <v>19</v>
      </c>
      <c r="C12199" s="4" t="s">
        <v>20090</v>
      </c>
      <c r="D12199" s="4" t="s">
        <v>20092</v>
      </c>
      <c r="E12199" s="4" t="s">
        <v>20864</v>
      </c>
      <c r="F12199" s="4" t="s">
        <v>20891</v>
      </c>
      <c r="G12199" s="4" t="s">
        <v>20905</v>
      </c>
      <c r="H12199" s="5" t="s">
        <v>20906</v>
      </c>
      <c r="I12199" s="5" t="s">
        <v>20870</v>
      </c>
    </row>
    <row r="12200" spans="2:9" ht="28.8" x14ac:dyDescent="0.3">
      <c r="B12200" s="4" t="s">
        <v>19</v>
      </c>
      <c r="C12200" s="4" t="s">
        <v>20090</v>
      </c>
      <c r="D12200" s="4" t="s">
        <v>20092</v>
      </c>
      <c r="E12200" s="4" t="s">
        <v>20864</v>
      </c>
      <c r="F12200" s="4" t="s">
        <v>20891</v>
      </c>
      <c r="G12200" s="4" t="s">
        <v>20907</v>
      </c>
      <c r="H12200" s="5" t="s">
        <v>20908</v>
      </c>
      <c r="I12200" s="5" t="s">
        <v>20870</v>
      </c>
    </row>
    <row r="12201" spans="2:9" ht="28.8" x14ac:dyDescent="0.3">
      <c r="B12201" s="4" t="s">
        <v>19</v>
      </c>
      <c r="C12201" s="4" t="s">
        <v>20090</v>
      </c>
      <c r="D12201" s="4" t="s">
        <v>20092</v>
      </c>
      <c r="E12201" s="4" t="s">
        <v>20864</v>
      </c>
      <c r="F12201" s="4" t="s">
        <v>20891</v>
      </c>
      <c r="G12201" s="4" t="s">
        <v>20909</v>
      </c>
      <c r="H12201" s="5" t="s">
        <v>20910</v>
      </c>
      <c r="I12201" s="5" t="s">
        <v>20870</v>
      </c>
    </row>
    <row r="12202" spans="2:9" ht="28.8" x14ac:dyDescent="0.3">
      <c r="B12202" s="4" t="s">
        <v>19</v>
      </c>
      <c r="C12202" s="4" t="s">
        <v>20090</v>
      </c>
      <c r="D12202" s="4" t="s">
        <v>20092</v>
      </c>
      <c r="E12202" s="4" t="s">
        <v>20864</v>
      </c>
      <c r="F12202" s="4" t="s">
        <v>20891</v>
      </c>
      <c r="G12202" s="4" t="s">
        <v>20911</v>
      </c>
      <c r="H12202" s="5" t="s">
        <v>20912</v>
      </c>
      <c r="I12202" s="5" t="s">
        <v>20870</v>
      </c>
    </row>
    <row r="12203" spans="2:9" ht="28.8" x14ac:dyDescent="0.3">
      <c r="B12203" s="4" t="s">
        <v>19</v>
      </c>
      <c r="C12203" s="4" t="s">
        <v>20090</v>
      </c>
      <c r="D12203" s="4" t="s">
        <v>20092</v>
      </c>
      <c r="E12203" s="4" t="s">
        <v>20864</v>
      </c>
      <c r="F12203" s="4" t="s">
        <v>20891</v>
      </c>
      <c r="G12203" s="4" t="s">
        <v>20913</v>
      </c>
      <c r="H12203" s="5" t="s">
        <v>20914</v>
      </c>
      <c r="I12203" s="5" t="s">
        <v>20870</v>
      </c>
    </row>
    <row r="12204" spans="2:9" ht="28.8" x14ac:dyDescent="0.3">
      <c r="B12204" s="4" t="s">
        <v>19</v>
      </c>
      <c r="C12204" s="4" t="s">
        <v>20090</v>
      </c>
      <c r="D12204" s="4" t="s">
        <v>20092</v>
      </c>
      <c r="E12204" s="4" t="s">
        <v>20864</v>
      </c>
      <c r="F12204" s="4" t="s">
        <v>20891</v>
      </c>
      <c r="G12204" s="4" t="s">
        <v>20915</v>
      </c>
      <c r="H12204" s="5" t="s">
        <v>20916</v>
      </c>
      <c r="I12204" s="5" t="s">
        <v>20870</v>
      </c>
    </row>
    <row r="12205" spans="2:9" ht="28.8" x14ac:dyDescent="0.3">
      <c r="B12205" s="4" t="s">
        <v>19</v>
      </c>
      <c r="C12205" s="4" t="s">
        <v>20090</v>
      </c>
      <c r="D12205" s="4" t="s">
        <v>20092</v>
      </c>
      <c r="E12205" s="4" t="s">
        <v>20864</v>
      </c>
      <c r="F12205" s="4" t="s">
        <v>20891</v>
      </c>
      <c r="G12205" s="4" t="s">
        <v>20917</v>
      </c>
      <c r="H12205" s="5" t="s">
        <v>20918</v>
      </c>
      <c r="I12205" s="5" t="s">
        <v>20870</v>
      </c>
    </row>
    <row r="12206" spans="2:9" ht="28.8" x14ac:dyDescent="0.3">
      <c r="B12206" s="4" t="s">
        <v>19</v>
      </c>
      <c r="C12206" s="4" t="s">
        <v>20090</v>
      </c>
      <c r="D12206" s="4" t="s">
        <v>20092</v>
      </c>
      <c r="E12206" s="4" t="s">
        <v>20864</v>
      </c>
      <c r="F12206" s="4" t="s">
        <v>20891</v>
      </c>
      <c r="G12206" s="4" t="s">
        <v>20919</v>
      </c>
      <c r="H12206" s="5" t="s">
        <v>20920</v>
      </c>
      <c r="I12206" s="5" t="s">
        <v>20870</v>
      </c>
    </row>
    <row r="12207" spans="2:9" ht="28.8" x14ac:dyDescent="0.3">
      <c r="B12207" s="4" t="s">
        <v>19</v>
      </c>
      <c r="C12207" s="4" t="s">
        <v>20090</v>
      </c>
      <c r="D12207" s="4" t="s">
        <v>20092</v>
      </c>
      <c r="E12207" s="4" t="s">
        <v>20864</v>
      </c>
      <c r="F12207" s="4" t="s">
        <v>20891</v>
      </c>
      <c r="G12207" s="4" t="s">
        <v>20921</v>
      </c>
      <c r="H12207" s="5" t="s">
        <v>20922</v>
      </c>
      <c r="I12207" s="5" t="s">
        <v>20870</v>
      </c>
    </row>
    <row r="12208" spans="2:9" ht="28.8" x14ac:dyDescent="0.3">
      <c r="B12208" s="4" t="s">
        <v>19</v>
      </c>
      <c r="C12208" s="4" t="s">
        <v>20090</v>
      </c>
      <c r="D12208" s="4" t="s">
        <v>20092</v>
      </c>
      <c r="E12208" s="4" t="s">
        <v>20864</v>
      </c>
      <c r="F12208" s="4" t="s">
        <v>20891</v>
      </c>
      <c r="G12208" s="4" t="s">
        <v>20923</v>
      </c>
      <c r="H12208" s="5" t="s">
        <v>20924</v>
      </c>
      <c r="I12208" s="5" t="s">
        <v>20870</v>
      </c>
    </row>
    <row r="12209" spans="2:16" ht="28.8" x14ac:dyDescent="0.3">
      <c r="B12209" s="4" t="s">
        <v>19</v>
      </c>
      <c r="C12209" s="4" t="s">
        <v>20090</v>
      </c>
      <c r="D12209" s="4" t="s">
        <v>20092</v>
      </c>
      <c r="E12209" s="4" t="s">
        <v>20864</v>
      </c>
      <c r="F12209" s="4" t="s">
        <v>20891</v>
      </c>
      <c r="G12209" s="4" t="s">
        <v>20925</v>
      </c>
      <c r="H12209" s="5" t="s">
        <v>20926</v>
      </c>
      <c r="I12209" s="5" t="s">
        <v>20870</v>
      </c>
    </row>
    <row r="12210" spans="2:16" ht="28.8" x14ac:dyDescent="0.3">
      <c r="B12210" s="4" t="s">
        <v>19</v>
      </c>
      <c r="C12210" s="4" t="s">
        <v>20090</v>
      </c>
      <c r="D12210" s="4" t="s">
        <v>20092</v>
      </c>
      <c r="E12210" s="4" t="s">
        <v>20864</v>
      </c>
      <c r="F12210" s="4" t="s">
        <v>20891</v>
      </c>
      <c r="G12210" s="4" t="s">
        <v>20927</v>
      </c>
      <c r="H12210" s="5" t="s">
        <v>20928</v>
      </c>
      <c r="I12210" s="5" t="s">
        <v>20870</v>
      </c>
    </row>
    <row r="12211" spans="2:16" x14ac:dyDescent="0.3">
      <c r="L12211" s="163" t="s">
        <v>0</v>
      </c>
      <c r="M12211" s="163"/>
      <c r="N12211" s="163"/>
      <c r="O12211" s="163" t="s">
        <v>1</v>
      </c>
      <c r="P12211" s="163"/>
    </row>
    <row r="12212" spans="2:16" ht="43.2" x14ac:dyDescent="0.3">
      <c r="B12212" s="2" t="s">
        <v>19</v>
      </c>
      <c r="C12212" s="2" t="s">
        <v>20090</v>
      </c>
      <c r="D12212" s="2" t="s">
        <v>20092</v>
      </c>
      <c r="E12212" s="2" t="s">
        <v>20864</v>
      </c>
      <c r="F12212" s="2" t="s">
        <v>20929</v>
      </c>
      <c r="H12212" s="3" t="s">
        <v>20930</v>
      </c>
      <c r="L12212" s="35" t="s">
        <v>12</v>
      </c>
      <c r="M12212" s="35" t="s">
        <v>13</v>
      </c>
      <c r="N12212" s="35" t="s">
        <v>14</v>
      </c>
      <c r="O12212" s="35" t="s">
        <v>32311</v>
      </c>
      <c r="P12212" s="35" t="s">
        <v>31195</v>
      </c>
    </row>
    <row r="12213" spans="2:16" x14ac:dyDescent="0.3">
      <c r="B12213" s="4" t="s">
        <v>19</v>
      </c>
      <c r="C12213" s="4" t="s">
        <v>20090</v>
      </c>
      <c r="D12213" s="4" t="s">
        <v>20092</v>
      </c>
      <c r="E12213" s="4" t="s">
        <v>20864</v>
      </c>
      <c r="F12213" s="4" t="s">
        <v>20929</v>
      </c>
      <c r="G12213" s="4" t="s">
        <v>20931</v>
      </c>
      <c r="H12213" s="5" t="s">
        <v>20932</v>
      </c>
      <c r="I12213" s="5" t="s">
        <v>20933</v>
      </c>
    </row>
    <row r="12214" spans="2:16" x14ac:dyDescent="0.3">
      <c r="B12214" s="4" t="s">
        <v>19</v>
      </c>
      <c r="C12214" s="4" t="s">
        <v>20090</v>
      </c>
      <c r="D12214" s="4" t="s">
        <v>20092</v>
      </c>
      <c r="E12214" s="4" t="s">
        <v>20864</v>
      </c>
      <c r="F12214" s="4" t="s">
        <v>20929</v>
      </c>
      <c r="G12214" s="4" t="s">
        <v>20934</v>
      </c>
      <c r="H12214" s="5" t="s">
        <v>20935</v>
      </c>
      <c r="I12214" s="5" t="s">
        <v>20933</v>
      </c>
    </row>
    <row r="12215" spans="2:16" x14ac:dyDescent="0.3">
      <c r="L12215" s="163" t="s">
        <v>0</v>
      </c>
      <c r="M12215" s="163"/>
      <c r="N12215" s="163"/>
      <c r="O12215" s="163" t="s">
        <v>1</v>
      </c>
      <c r="P12215" s="163"/>
    </row>
    <row r="12216" spans="2:16" ht="43.2" x14ac:dyDescent="0.3">
      <c r="B12216" s="2" t="s">
        <v>19</v>
      </c>
      <c r="C12216" s="2" t="s">
        <v>20090</v>
      </c>
      <c r="D12216" s="2" t="s">
        <v>20092</v>
      </c>
      <c r="E12216" s="2" t="s">
        <v>20864</v>
      </c>
      <c r="F12216" s="2" t="s">
        <v>20936</v>
      </c>
      <c r="H12216" s="3" t="s">
        <v>20937</v>
      </c>
      <c r="L12216" s="35" t="s">
        <v>12</v>
      </c>
      <c r="M12216" s="35" t="s">
        <v>13</v>
      </c>
      <c r="N12216" s="35" t="s">
        <v>14</v>
      </c>
      <c r="O12216" s="35" t="s">
        <v>32311</v>
      </c>
      <c r="P12216" s="35" t="s">
        <v>31195</v>
      </c>
    </row>
    <row r="12217" spans="2:16" ht="28.8" x14ac:dyDescent="0.3">
      <c r="B12217" s="4" t="s">
        <v>19</v>
      </c>
      <c r="C12217" s="4" t="s">
        <v>20090</v>
      </c>
      <c r="D12217" s="4" t="s">
        <v>20092</v>
      </c>
      <c r="E12217" s="4" t="s">
        <v>20864</v>
      </c>
      <c r="F12217" s="4" t="s">
        <v>20936</v>
      </c>
      <c r="G12217" s="4" t="s">
        <v>20938</v>
      </c>
      <c r="H12217" s="5" t="s">
        <v>20939</v>
      </c>
      <c r="I12217" s="5" t="s">
        <v>20870</v>
      </c>
    </row>
    <row r="12218" spans="2:16" x14ac:dyDescent="0.3">
      <c r="L12218" s="163" t="s">
        <v>0</v>
      </c>
      <c r="M12218" s="163"/>
      <c r="N12218" s="163"/>
      <c r="O12218" s="163" t="s">
        <v>1</v>
      </c>
      <c r="P12218" s="163"/>
    </row>
    <row r="12219" spans="2:16" ht="43.2" x14ac:dyDescent="0.3">
      <c r="B12219" s="2" t="s">
        <v>19</v>
      </c>
      <c r="C12219" s="2" t="s">
        <v>20090</v>
      </c>
      <c r="D12219" s="2" t="s">
        <v>20092</v>
      </c>
      <c r="E12219" s="2" t="s">
        <v>20864</v>
      </c>
      <c r="F12219" s="2" t="s">
        <v>20940</v>
      </c>
      <c r="H12219" s="3" t="s">
        <v>20941</v>
      </c>
      <c r="L12219" s="35" t="s">
        <v>12</v>
      </c>
      <c r="M12219" s="35" t="s">
        <v>13</v>
      </c>
      <c r="N12219" s="35" t="s">
        <v>14</v>
      </c>
      <c r="O12219" s="35" t="s">
        <v>32311</v>
      </c>
      <c r="P12219" s="35" t="s">
        <v>31195</v>
      </c>
    </row>
    <row r="12220" spans="2:16" x14ac:dyDescent="0.3">
      <c r="B12220" s="4" t="s">
        <v>19</v>
      </c>
      <c r="C12220" s="4" t="s">
        <v>20090</v>
      </c>
      <c r="D12220" s="4" t="s">
        <v>20092</v>
      </c>
      <c r="E12220" s="4" t="s">
        <v>20864</v>
      </c>
      <c r="F12220" s="4" t="s">
        <v>20940</v>
      </c>
      <c r="G12220" s="4" t="s">
        <v>20942</v>
      </c>
      <c r="H12220" s="5" t="s">
        <v>20943</v>
      </c>
      <c r="I12220" s="5" t="s">
        <v>20933</v>
      </c>
    </row>
    <row r="12221" spans="2:16" x14ac:dyDescent="0.3">
      <c r="B12221" s="4" t="s">
        <v>19</v>
      </c>
      <c r="C12221" s="4" t="s">
        <v>20090</v>
      </c>
      <c r="D12221" s="4" t="s">
        <v>20092</v>
      </c>
      <c r="E12221" s="4" t="s">
        <v>20864</v>
      </c>
      <c r="F12221" s="4" t="s">
        <v>20940</v>
      </c>
      <c r="G12221" s="4" t="s">
        <v>20944</v>
      </c>
      <c r="H12221" s="5" t="s">
        <v>20945</v>
      </c>
      <c r="I12221" s="5" t="s">
        <v>20933</v>
      </c>
    </row>
    <row r="12222" spans="2:16" x14ac:dyDescent="0.3">
      <c r="B12222" s="4" t="s">
        <v>19</v>
      </c>
      <c r="C12222" s="4" t="s">
        <v>20090</v>
      </c>
      <c r="D12222" s="4" t="s">
        <v>20092</v>
      </c>
      <c r="E12222" s="4" t="s">
        <v>20864</v>
      </c>
      <c r="F12222" s="4" t="s">
        <v>20940</v>
      </c>
      <c r="G12222" s="4" t="s">
        <v>20946</v>
      </c>
      <c r="H12222" s="5" t="s">
        <v>20947</v>
      </c>
      <c r="I12222" s="5" t="s">
        <v>20933</v>
      </c>
    </row>
    <row r="12223" spans="2:16" x14ac:dyDescent="0.3">
      <c r="B12223" s="4" t="s">
        <v>19</v>
      </c>
      <c r="C12223" s="4" t="s">
        <v>20090</v>
      </c>
      <c r="D12223" s="4" t="s">
        <v>20092</v>
      </c>
      <c r="E12223" s="4" t="s">
        <v>20864</v>
      </c>
      <c r="F12223" s="4" t="s">
        <v>20940</v>
      </c>
      <c r="G12223" s="4" t="s">
        <v>20948</v>
      </c>
      <c r="H12223" s="5" t="s">
        <v>20949</v>
      </c>
      <c r="I12223" s="5" t="s">
        <v>20933</v>
      </c>
    </row>
    <row r="12224" spans="2:16" x14ac:dyDescent="0.3">
      <c r="B12224" s="4" t="s">
        <v>19</v>
      </c>
      <c r="C12224" s="4" t="s">
        <v>20090</v>
      </c>
      <c r="D12224" s="4" t="s">
        <v>20092</v>
      </c>
      <c r="E12224" s="4" t="s">
        <v>20864</v>
      </c>
      <c r="F12224" s="4" t="s">
        <v>20940</v>
      </c>
      <c r="G12224" s="4" t="s">
        <v>20950</v>
      </c>
      <c r="H12224" s="5" t="s">
        <v>20951</v>
      </c>
      <c r="I12224" s="5" t="s">
        <v>20933</v>
      </c>
    </row>
    <row r="12225" spans="2:16" x14ac:dyDescent="0.3">
      <c r="B12225" s="4" t="s">
        <v>19</v>
      </c>
      <c r="C12225" s="4" t="s">
        <v>20090</v>
      </c>
      <c r="D12225" s="4" t="s">
        <v>20092</v>
      </c>
      <c r="E12225" s="4" t="s">
        <v>20864</v>
      </c>
      <c r="F12225" s="4" t="s">
        <v>20940</v>
      </c>
      <c r="G12225" s="4" t="s">
        <v>20952</v>
      </c>
      <c r="H12225" s="5" t="s">
        <v>20953</v>
      </c>
      <c r="I12225" s="5" t="s">
        <v>20933</v>
      </c>
    </row>
    <row r="12226" spans="2:16" x14ac:dyDescent="0.3">
      <c r="B12226" s="4" t="s">
        <v>19</v>
      </c>
      <c r="C12226" s="4" t="s">
        <v>20090</v>
      </c>
      <c r="D12226" s="4" t="s">
        <v>20092</v>
      </c>
      <c r="E12226" s="4" t="s">
        <v>20864</v>
      </c>
      <c r="F12226" s="4" t="s">
        <v>20940</v>
      </c>
      <c r="G12226" s="4" t="s">
        <v>20954</v>
      </c>
      <c r="H12226" s="5" t="s">
        <v>20955</v>
      </c>
      <c r="I12226" s="5" t="s">
        <v>20933</v>
      </c>
    </row>
    <row r="12227" spans="2:16" x14ac:dyDescent="0.3">
      <c r="B12227" s="4" t="s">
        <v>19</v>
      </c>
      <c r="C12227" s="4" t="s">
        <v>20090</v>
      </c>
      <c r="D12227" s="4" t="s">
        <v>20092</v>
      </c>
      <c r="E12227" s="4" t="s">
        <v>20864</v>
      </c>
      <c r="F12227" s="4" t="s">
        <v>20940</v>
      </c>
      <c r="G12227" s="4" t="s">
        <v>20956</v>
      </c>
      <c r="H12227" s="5" t="s">
        <v>20957</v>
      </c>
      <c r="I12227" s="5" t="s">
        <v>20933</v>
      </c>
    </row>
    <row r="12228" spans="2:16" x14ac:dyDescent="0.3">
      <c r="B12228" s="4" t="s">
        <v>19</v>
      </c>
      <c r="C12228" s="4" t="s">
        <v>20090</v>
      </c>
      <c r="D12228" s="4" t="s">
        <v>20092</v>
      </c>
      <c r="E12228" s="4" t="s">
        <v>20864</v>
      </c>
      <c r="F12228" s="4" t="s">
        <v>20940</v>
      </c>
      <c r="G12228" s="4" t="s">
        <v>20958</v>
      </c>
      <c r="H12228" s="5" t="s">
        <v>20959</v>
      </c>
      <c r="I12228" s="5" t="s">
        <v>20933</v>
      </c>
    </row>
    <row r="12229" spans="2:16" ht="28.8" x14ac:dyDescent="0.3">
      <c r="B12229" s="4" t="s">
        <v>19</v>
      </c>
      <c r="C12229" s="4" t="s">
        <v>20090</v>
      </c>
      <c r="D12229" s="4" t="s">
        <v>20092</v>
      </c>
      <c r="E12229" s="4" t="s">
        <v>20864</v>
      </c>
      <c r="F12229" s="4" t="s">
        <v>20940</v>
      </c>
      <c r="G12229" s="4" t="s">
        <v>20960</v>
      </c>
      <c r="H12229" s="5" t="s">
        <v>20961</v>
      </c>
      <c r="I12229" s="5" t="s">
        <v>20933</v>
      </c>
    </row>
    <row r="12230" spans="2:16" x14ac:dyDescent="0.3">
      <c r="L12230" s="163" t="s">
        <v>0</v>
      </c>
      <c r="M12230" s="163"/>
      <c r="N12230" s="163"/>
      <c r="O12230" s="163" t="s">
        <v>1</v>
      </c>
      <c r="P12230" s="163"/>
    </row>
    <row r="12231" spans="2:16" ht="43.2" x14ac:dyDescent="0.3">
      <c r="B12231" s="2" t="s">
        <v>19</v>
      </c>
      <c r="C12231" s="2" t="s">
        <v>20090</v>
      </c>
      <c r="D12231" s="2" t="s">
        <v>20092</v>
      </c>
      <c r="E12231" s="2" t="s">
        <v>20864</v>
      </c>
      <c r="F12231" s="2" t="s">
        <v>20962</v>
      </c>
      <c r="H12231" s="3" t="s">
        <v>20963</v>
      </c>
      <c r="L12231" s="35" t="s">
        <v>12</v>
      </c>
      <c r="M12231" s="35" t="s">
        <v>13</v>
      </c>
      <c r="N12231" s="35" t="s">
        <v>14</v>
      </c>
      <c r="O12231" s="35" t="s">
        <v>32311</v>
      </c>
      <c r="P12231" s="35" t="s">
        <v>31195</v>
      </c>
    </row>
    <row r="12232" spans="2:16" x14ac:dyDescent="0.3">
      <c r="B12232" s="4" t="s">
        <v>19</v>
      </c>
      <c r="C12232" s="4" t="s">
        <v>20090</v>
      </c>
      <c r="D12232" s="4" t="s">
        <v>20092</v>
      </c>
      <c r="E12232" s="4" t="s">
        <v>20864</v>
      </c>
      <c r="F12232" s="4" t="s">
        <v>20962</v>
      </c>
      <c r="G12232" s="4" t="s">
        <v>20964</v>
      </c>
      <c r="H12232" s="5" t="s">
        <v>20965</v>
      </c>
      <c r="I12232" s="5" t="s">
        <v>20933</v>
      </c>
    </row>
    <row r="12233" spans="2:16" x14ac:dyDescent="0.3">
      <c r="B12233" s="4" t="s">
        <v>19</v>
      </c>
      <c r="C12233" s="4" t="s">
        <v>20090</v>
      </c>
      <c r="D12233" s="4" t="s">
        <v>20092</v>
      </c>
      <c r="E12233" s="4" t="s">
        <v>20864</v>
      </c>
      <c r="F12233" s="4" t="s">
        <v>20962</v>
      </c>
      <c r="G12233" s="4" t="s">
        <v>20966</v>
      </c>
      <c r="H12233" s="5" t="s">
        <v>20967</v>
      </c>
      <c r="I12233" s="5" t="s">
        <v>20933</v>
      </c>
    </row>
    <row r="12234" spans="2:16" x14ac:dyDescent="0.3">
      <c r="B12234" s="4" t="s">
        <v>19</v>
      </c>
      <c r="C12234" s="4" t="s">
        <v>20090</v>
      </c>
      <c r="D12234" s="4" t="s">
        <v>20092</v>
      </c>
      <c r="E12234" s="4" t="s">
        <v>20864</v>
      </c>
      <c r="F12234" s="4" t="s">
        <v>20962</v>
      </c>
      <c r="G12234" s="4" t="s">
        <v>20968</v>
      </c>
      <c r="H12234" s="5" t="s">
        <v>20969</v>
      </c>
      <c r="I12234" s="5" t="s">
        <v>20933</v>
      </c>
    </row>
    <row r="12235" spans="2:16" x14ac:dyDescent="0.3">
      <c r="B12235" s="4" t="s">
        <v>19</v>
      </c>
      <c r="C12235" s="4" t="s">
        <v>20090</v>
      </c>
      <c r="D12235" s="4" t="s">
        <v>20092</v>
      </c>
      <c r="E12235" s="4" t="s">
        <v>20864</v>
      </c>
      <c r="F12235" s="4" t="s">
        <v>20962</v>
      </c>
      <c r="G12235" s="4" t="s">
        <v>20970</v>
      </c>
      <c r="H12235" s="5" t="s">
        <v>20971</v>
      </c>
      <c r="I12235" s="5" t="s">
        <v>20933</v>
      </c>
    </row>
    <row r="12236" spans="2:16" x14ac:dyDescent="0.3">
      <c r="B12236" s="4" t="s">
        <v>19</v>
      </c>
      <c r="C12236" s="4" t="s">
        <v>20090</v>
      </c>
      <c r="D12236" s="4" t="s">
        <v>20092</v>
      </c>
      <c r="E12236" s="4" t="s">
        <v>20864</v>
      </c>
      <c r="F12236" s="4" t="s">
        <v>20962</v>
      </c>
      <c r="G12236" s="4" t="s">
        <v>20972</v>
      </c>
      <c r="H12236" s="5" t="s">
        <v>20973</v>
      </c>
      <c r="I12236" s="5" t="s">
        <v>20933</v>
      </c>
    </row>
    <row r="12237" spans="2:16" x14ac:dyDescent="0.3">
      <c r="B12237" s="4" t="s">
        <v>19</v>
      </c>
      <c r="C12237" s="4" t="s">
        <v>20090</v>
      </c>
      <c r="D12237" s="4" t="s">
        <v>20092</v>
      </c>
      <c r="E12237" s="4" t="s">
        <v>20864</v>
      </c>
      <c r="F12237" s="4" t="s">
        <v>20962</v>
      </c>
      <c r="G12237" s="4" t="s">
        <v>20974</v>
      </c>
      <c r="H12237" s="5" t="s">
        <v>20975</v>
      </c>
      <c r="I12237" s="5" t="s">
        <v>20933</v>
      </c>
    </row>
    <row r="12238" spans="2:16" x14ac:dyDescent="0.3">
      <c r="L12238" s="163" t="s">
        <v>0</v>
      </c>
      <c r="M12238" s="163"/>
      <c r="N12238" s="163"/>
      <c r="O12238" s="163" t="s">
        <v>1</v>
      </c>
      <c r="P12238" s="163"/>
    </row>
    <row r="12239" spans="2:16" ht="43.2" x14ac:dyDescent="0.3">
      <c r="B12239" s="2" t="s">
        <v>19</v>
      </c>
      <c r="C12239" s="2" t="s">
        <v>20090</v>
      </c>
      <c r="D12239" s="2" t="s">
        <v>20092</v>
      </c>
      <c r="E12239" s="2" t="s">
        <v>20864</v>
      </c>
      <c r="F12239" s="2" t="s">
        <v>20976</v>
      </c>
      <c r="H12239" s="3" t="s">
        <v>20977</v>
      </c>
      <c r="L12239" s="35" t="s">
        <v>12</v>
      </c>
      <c r="M12239" s="35" t="s">
        <v>13</v>
      </c>
      <c r="N12239" s="35" t="s">
        <v>14</v>
      </c>
      <c r="O12239" s="35" t="s">
        <v>32311</v>
      </c>
      <c r="P12239" s="35" t="s">
        <v>31195</v>
      </c>
    </row>
    <row r="12240" spans="2:16" x14ac:dyDescent="0.3">
      <c r="B12240" s="4" t="s">
        <v>19</v>
      </c>
      <c r="C12240" s="4" t="s">
        <v>20090</v>
      </c>
      <c r="D12240" s="4" t="s">
        <v>20092</v>
      </c>
      <c r="E12240" s="4" t="s">
        <v>20864</v>
      </c>
      <c r="F12240" s="4" t="s">
        <v>20976</v>
      </c>
      <c r="G12240" s="4" t="s">
        <v>20978</v>
      </c>
      <c r="H12240" s="5" t="s">
        <v>20979</v>
      </c>
      <c r="I12240" s="5" t="s">
        <v>20933</v>
      </c>
    </row>
    <row r="12241" spans="2:16" x14ac:dyDescent="0.3">
      <c r="B12241" s="4" t="s">
        <v>19</v>
      </c>
      <c r="C12241" s="4" t="s">
        <v>20090</v>
      </c>
      <c r="D12241" s="4" t="s">
        <v>20092</v>
      </c>
      <c r="E12241" s="4" t="s">
        <v>20864</v>
      </c>
      <c r="F12241" s="4" t="s">
        <v>20976</v>
      </c>
      <c r="G12241" s="4" t="s">
        <v>20980</v>
      </c>
      <c r="H12241" s="5" t="s">
        <v>20981</v>
      </c>
      <c r="I12241" s="5" t="s">
        <v>20933</v>
      </c>
    </row>
    <row r="12242" spans="2:16" x14ac:dyDescent="0.3">
      <c r="B12242" s="4" t="s">
        <v>19</v>
      </c>
      <c r="C12242" s="4" t="s">
        <v>20090</v>
      </c>
      <c r="D12242" s="4" t="s">
        <v>20092</v>
      </c>
      <c r="E12242" s="4" t="s">
        <v>20864</v>
      </c>
      <c r="F12242" s="4" t="s">
        <v>20976</v>
      </c>
      <c r="G12242" s="4" t="s">
        <v>20982</v>
      </c>
      <c r="H12242" s="5" t="s">
        <v>20983</v>
      </c>
      <c r="I12242" s="5" t="s">
        <v>20933</v>
      </c>
    </row>
    <row r="12243" spans="2:16" x14ac:dyDescent="0.3">
      <c r="B12243" s="4" t="s">
        <v>19</v>
      </c>
      <c r="C12243" s="4" t="s">
        <v>20090</v>
      </c>
      <c r="D12243" s="4" t="s">
        <v>20092</v>
      </c>
      <c r="E12243" s="4" t="s">
        <v>20864</v>
      </c>
      <c r="F12243" s="4" t="s">
        <v>20976</v>
      </c>
      <c r="G12243" s="4" t="s">
        <v>20984</v>
      </c>
      <c r="H12243" s="5" t="s">
        <v>20985</v>
      </c>
      <c r="I12243" s="5" t="s">
        <v>20933</v>
      </c>
    </row>
    <row r="12244" spans="2:16" x14ac:dyDescent="0.3">
      <c r="B12244" s="4" t="s">
        <v>19</v>
      </c>
      <c r="C12244" s="4" t="s">
        <v>20090</v>
      </c>
      <c r="D12244" s="4" t="s">
        <v>20092</v>
      </c>
      <c r="E12244" s="4" t="s">
        <v>20864</v>
      </c>
      <c r="F12244" s="4" t="s">
        <v>20976</v>
      </c>
      <c r="G12244" s="4" t="s">
        <v>20986</v>
      </c>
      <c r="H12244" s="5" t="s">
        <v>20987</v>
      </c>
      <c r="I12244" s="5" t="s">
        <v>20933</v>
      </c>
    </row>
    <row r="12245" spans="2:16" x14ac:dyDescent="0.3">
      <c r="B12245" s="4" t="s">
        <v>19</v>
      </c>
      <c r="C12245" s="4" t="s">
        <v>20090</v>
      </c>
      <c r="D12245" s="4" t="s">
        <v>20092</v>
      </c>
      <c r="E12245" s="4" t="s">
        <v>20864</v>
      </c>
      <c r="F12245" s="4" t="s">
        <v>20976</v>
      </c>
      <c r="G12245" s="4" t="s">
        <v>20988</v>
      </c>
      <c r="H12245" s="5" t="s">
        <v>20989</v>
      </c>
      <c r="I12245" s="5" t="s">
        <v>20933</v>
      </c>
    </row>
    <row r="12246" spans="2:16" x14ac:dyDescent="0.3">
      <c r="B12246" s="4" t="s">
        <v>19</v>
      </c>
      <c r="C12246" s="4" t="s">
        <v>20090</v>
      </c>
      <c r="D12246" s="4" t="s">
        <v>20092</v>
      </c>
      <c r="E12246" s="4" t="s">
        <v>20864</v>
      </c>
      <c r="F12246" s="4" t="s">
        <v>20976</v>
      </c>
      <c r="G12246" s="4" t="s">
        <v>20990</v>
      </c>
      <c r="H12246" s="5" t="s">
        <v>20991</v>
      </c>
      <c r="I12246" s="5" t="s">
        <v>20933</v>
      </c>
    </row>
    <row r="12247" spans="2:16" x14ac:dyDescent="0.3">
      <c r="B12247" s="4" t="s">
        <v>19</v>
      </c>
      <c r="C12247" s="4" t="s">
        <v>20090</v>
      </c>
      <c r="D12247" s="4" t="s">
        <v>20092</v>
      </c>
      <c r="E12247" s="4" t="s">
        <v>20864</v>
      </c>
      <c r="F12247" s="4" t="s">
        <v>20976</v>
      </c>
      <c r="G12247" s="4" t="s">
        <v>20992</v>
      </c>
      <c r="H12247" s="5" t="s">
        <v>20993</v>
      </c>
      <c r="I12247" s="5" t="s">
        <v>20933</v>
      </c>
    </row>
    <row r="12248" spans="2:16" x14ac:dyDescent="0.3">
      <c r="B12248" s="4" t="s">
        <v>19</v>
      </c>
      <c r="C12248" s="4" t="s">
        <v>20090</v>
      </c>
      <c r="D12248" s="4" t="s">
        <v>20092</v>
      </c>
      <c r="E12248" s="4" t="s">
        <v>20864</v>
      </c>
      <c r="F12248" s="4" t="s">
        <v>20976</v>
      </c>
      <c r="G12248" s="4" t="s">
        <v>20994</v>
      </c>
      <c r="H12248" s="5" t="s">
        <v>20995</v>
      </c>
      <c r="I12248" s="5" t="s">
        <v>20933</v>
      </c>
    </row>
    <row r="12249" spans="2:16" x14ac:dyDescent="0.3">
      <c r="L12249" s="163" t="s">
        <v>0</v>
      </c>
      <c r="M12249" s="163"/>
      <c r="N12249" s="163"/>
      <c r="O12249" s="163" t="s">
        <v>1</v>
      </c>
      <c r="P12249" s="163"/>
    </row>
    <row r="12250" spans="2:16" ht="43.2" x14ac:dyDescent="0.3">
      <c r="B12250" s="2" t="s">
        <v>19</v>
      </c>
      <c r="C12250" s="2" t="s">
        <v>20090</v>
      </c>
      <c r="D12250" s="2" t="s">
        <v>20092</v>
      </c>
      <c r="E12250" s="2" t="s">
        <v>20864</v>
      </c>
      <c r="F12250" s="2" t="s">
        <v>20996</v>
      </c>
      <c r="H12250" s="3" t="s">
        <v>20997</v>
      </c>
      <c r="L12250" s="35" t="s">
        <v>12</v>
      </c>
      <c r="M12250" s="35" t="s">
        <v>13</v>
      </c>
      <c r="N12250" s="35" t="s">
        <v>14</v>
      </c>
      <c r="O12250" s="35" t="s">
        <v>32311</v>
      </c>
      <c r="P12250" s="35" t="s">
        <v>31195</v>
      </c>
    </row>
    <row r="12251" spans="2:16" x14ac:dyDescent="0.3">
      <c r="B12251" s="4" t="s">
        <v>19</v>
      </c>
      <c r="C12251" s="4" t="s">
        <v>20090</v>
      </c>
      <c r="D12251" s="4" t="s">
        <v>20092</v>
      </c>
      <c r="E12251" s="4" t="s">
        <v>20864</v>
      </c>
      <c r="F12251" s="4" t="s">
        <v>20996</v>
      </c>
      <c r="G12251" s="4" t="s">
        <v>20998</v>
      </c>
      <c r="H12251" s="5" t="s">
        <v>20999</v>
      </c>
      <c r="I12251" s="5" t="s">
        <v>21000</v>
      </c>
    </row>
    <row r="12252" spans="2:16" x14ac:dyDescent="0.3">
      <c r="B12252" s="4" t="s">
        <v>19</v>
      </c>
      <c r="C12252" s="4" t="s">
        <v>20090</v>
      </c>
      <c r="D12252" s="4" t="s">
        <v>20092</v>
      </c>
      <c r="E12252" s="4" t="s">
        <v>20864</v>
      </c>
      <c r="F12252" s="4" t="s">
        <v>20996</v>
      </c>
      <c r="G12252" s="4" t="s">
        <v>21001</v>
      </c>
      <c r="H12252" s="5" t="s">
        <v>21002</v>
      </c>
      <c r="I12252" s="5" t="s">
        <v>21000</v>
      </c>
    </row>
    <row r="12253" spans="2:16" x14ac:dyDescent="0.3">
      <c r="B12253" s="4" t="s">
        <v>19</v>
      </c>
      <c r="C12253" s="4" t="s">
        <v>20090</v>
      </c>
      <c r="D12253" s="4" t="s">
        <v>20092</v>
      </c>
      <c r="E12253" s="4" t="s">
        <v>20864</v>
      </c>
      <c r="F12253" s="4" t="s">
        <v>20996</v>
      </c>
      <c r="G12253" s="4" t="s">
        <v>21003</v>
      </c>
      <c r="H12253" s="5" t="s">
        <v>21004</v>
      </c>
      <c r="I12253" s="5" t="s">
        <v>21000</v>
      </c>
    </row>
    <row r="12254" spans="2:16" x14ac:dyDescent="0.3">
      <c r="B12254" s="4" t="s">
        <v>19</v>
      </c>
      <c r="C12254" s="4" t="s">
        <v>20090</v>
      </c>
      <c r="D12254" s="4" t="s">
        <v>20092</v>
      </c>
      <c r="E12254" s="4" t="s">
        <v>20864</v>
      </c>
      <c r="F12254" s="4" t="s">
        <v>20996</v>
      </c>
      <c r="G12254" s="4" t="s">
        <v>21005</v>
      </c>
      <c r="H12254" s="5" t="s">
        <v>21006</v>
      </c>
      <c r="I12254" s="5" t="s">
        <v>21000</v>
      </c>
    </row>
    <row r="12255" spans="2:16" x14ac:dyDescent="0.3">
      <c r="B12255" s="4" t="s">
        <v>19</v>
      </c>
      <c r="C12255" s="4" t="s">
        <v>20090</v>
      </c>
      <c r="D12255" s="4" t="s">
        <v>20092</v>
      </c>
      <c r="E12255" s="4" t="s">
        <v>20864</v>
      </c>
      <c r="F12255" s="4" t="s">
        <v>20996</v>
      </c>
      <c r="G12255" s="4" t="s">
        <v>21007</v>
      </c>
      <c r="H12255" s="5" t="s">
        <v>21008</v>
      </c>
      <c r="I12255" s="5" t="s">
        <v>21000</v>
      </c>
    </row>
    <row r="12256" spans="2:16" x14ac:dyDescent="0.3">
      <c r="L12256" s="163" t="s">
        <v>0</v>
      </c>
      <c r="M12256" s="163"/>
      <c r="N12256" s="163"/>
      <c r="O12256" s="163" t="s">
        <v>1</v>
      </c>
      <c r="P12256" s="163"/>
    </row>
    <row r="12257" spans="2:16" ht="43.2" x14ac:dyDescent="0.3">
      <c r="B12257" s="2" t="s">
        <v>19</v>
      </c>
      <c r="C12257" s="2" t="s">
        <v>20090</v>
      </c>
      <c r="D12257" s="2" t="s">
        <v>20092</v>
      </c>
      <c r="E12257" s="2" t="s">
        <v>20864</v>
      </c>
      <c r="F12257" s="2" t="s">
        <v>21009</v>
      </c>
      <c r="H12257" s="3" t="s">
        <v>21010</v>
      </c>
      <c r="L12257" s="35" t="s">
        <v>12</v>
      </c>
      <c r="M12257" s="35" t="s">
        <v>13</v>
      </c>
      <c r="N12257" s="35" t="s">
        <v>14</v>
      </c>
      <c r="O12257" s="35" t="s">
        <v>32311</v>
      </c>
      <c r="P12257" s="35" t="s">
        <v>31195</v>
      </c>
    </row>
    <row r="12258" spans="2:16" x14ac:dyDescent="0.3">
      <c r="B12258" s="4" t="s">
        <v>19</v>
      </c>
      <c r="C12258" s="4" t="s">
        <v>20090</v>
      </c>
      <c r="D12258" s="4" t="s">
        <v>20092</v>
      </c>
      <c r="E12258" s="4" t="s">
        <v>20864</v>
      </c>
      <c r="F12258" s="4" t="s">
        <v>21009</v>
      </c>
      <c r="G12258" s="4" t="s">
        <v>21011</v>
      </c>
      <c r="H12258" s="5" t="s">
        <v>21012</v>
      </c>
      <c r="I12258" s="5" t="s">
        <v>21013</v>
      </c>
    </row>
    <row r="12259" spans="2:16" x14ac:dyDescent="0.3">
      <c r="B12259" s="4" t="s">
        <v>19</v>
      </c>
      <c r="C12259" s="4" t="s">
        <v>20090</v>
      </c>
      <c r="D12259" s="4" t="s">
        <v>20092</v>
      </c>
      <c r="E12259" s="4" t="s">
        <v>20864</v>
      </c>
      <c r="F12259" s="4" t="s">
        <v>21009</v>
      </c>
      <c r="G12259" s="4" t="s">
        <v>21014</v>
      </c>
      <c r="H12259" s="5" t="s">
        <v>21015</v>
      </c>
      <c r="I12259" s="5" t="s">
        <v>21013</v>
      </c>
    </row>
    <row r="12260" spans="2:16" x14ac:dyDescent="0.3">
      <c r="B12260" s="4" t="s">
        <v>19</v>
      </c>
      <c r="C12260" s="4" t="s">
        <v>20090</v>
      </c>
      <c r="D12260" s="4" t="s">
        <v>20092</v>
      </c>
      <c r="E12260" s="4" t="s">
        <v>20864</v>
      </c>
      <c r="F12260" s="4" t="s">
        <v>21009</v>
      </c>
      <c r="G12260" s="4" t="s">
        <v>21016</v>
      </c>
      <c r="H12260" s="5" t="s">
        <v>21017</v>
      </c>
      <c r="I12260" s="5" t="s">
        <v>21013</v>
      </c>
    </row>
    <row r="12261" spans="2:16" x14ac:dyDescent="0.3">
      <c r="B12261" s="4" t="s">
        <v>19</v>
      </c>
      <c r="C12261" s="4" t="s">
        <v>20090</v>
      </c>
      <c r="D12261" s="4" t="s">
        <v>20092</v>
      </c>
      <c r="E12261" s="4" t="s">
        <v>20864</v>
      </c>
      <c r="F12261" s="4" t="s">
        <v>21009</v>
      </c>
      <c r="G12261" s="4" t="s">
        <v>21018</v>
      </c>
      <c r="H12261" s="5" t="s">
        <v>21019</v>
      </c>
      <c r="I12261" s="5" t="s">
        <v>21013</v>
      </c>
    </row>
    <row r="12262" spans="2:16" x14ac:dyDescent="0.3">
      <c r="B12262" s="4" t="s">
        <v>19</v>
      </c>
      <c r="C12262" s="4" t="s">
        <v>20090</v>
      </c>
      <c r="D12262" s="4" t="s">
        <v>20092</v>
      </c>
      <c r="E12262" s="4" t="s">
        <v>20864</v>
      </c>
      <c r="F12262" s="4" t="s">
        <v>21009</v>
      </c>
      <c r="G12262" s="4" t="s">
        <v>21020</v>
      </c>
      <c r="H12262" s="5" t="s">
        <v>21021</v>
      </c>
      <c r="I12262" s="5" t="s">
        <v>21013</v>
      </c>
    </row>
    <row r="12263" spans="2:16" x14ac:dyDescent="0.3">
      <c r="L12263" s="163" t="s">
        <v>0</v>
      </c>
      <c r="M12263" s="163"/>
      <c r="N12263" s="163"/>
      <c r="O12263" s="163" t="s">
        <v>1</v>
      </c>
      <c r="P12263" s="163"/>
    </row>
    <row r="12264" spans="2:16" ht="43.2" x14ac:dyDescent="0.3">
      <c r="B12264" s="2" t="s">
        <v>19</v>
      </c>
      <c r="C12264" s="2" t="s">
        <v>20090</v>
      </c>
      <c r="D12264" s="2" t="s">
        <v>20092</v>
      </c>
      <c r="E12264" s="2" t="s">
        <v>20864</v>
      </c>
      <c r="F12264" s="2" t="s">
        <v>21022</v>
      </c>
      <c r="H12264" s="3" t="s">
        <v>21023</v>
      </c>
      <c r="L12264" s="35" t="s">
        <v>12</v>
      </c>
      <c r="M12264" s="35" t="s">
        <v>13</v>
      </c>
      <c r="N12264" s="35" t="s">
        <v>14</v>
      </c>
      <c r="O12264" s="35" t="s">
        <v>32311</v>
      </c>
      <c r="P12264" s="35" t="s">
        <v>31195</v>
      </c>
    </row>
    <row r="12265" spans="2:16" x14ac:dyDescent="0.3">
      <c r="B12265" s="4" t="s">
        <v>19</v>
      </c>
      <c r="C12265" s="4" t="s">
        <v>20090</v>
      </c>
      <c r="D12265" s="4" t="s">
        <v>20092</v>
      </c>
      <c r="E12265" s="4" t="s">
        <v>20864</v>
      </c>
      <c r="F12265" s="4" t="s">
        <v>21022</v>
      </c>
      <c r="G12265" s="4" t="s">
        <v>21024</v>
      </c>
      <c r="H12265" s="5" t="s">
        <v>21025</v>
      </c>
      <c r="I12265" s="5" t="s">
        <v>21026</v>
      </c>
    </row>
    <row r="12266" spans="2:16" x14ac:dyDescent="0.3">
      <c r="L12266" s="163" t="s">
        <v>0</v>
      </c>
      <c r="M12266" s="163"/>
      <c r="N12266" s="163"/>
      <c r="O12266" s="163" t="s">
        <v>1</v>
      </c>
      <c r="P12266" s="163"/>
    </row>
    <row r="12267" spans="2:16" ht="43.2" x14ac:dyDescent="0.3">
      <c r="B12267" s="2" t="s">
        <v>19</v>
      </c>
      <c r="C12267" s="2" t="s">
        <v>20090</v>
      </c>
      <c r="D12267" s="2" t="s">
        <v>20092</v>
      </c>
      <c r="E12267" s="2" t="s">
        <v>20864</v>
      </c>
      <c r="F12267" s="2" t="s">
        <v>21027</v>
      </c>
      <c r="H12267" s="3" t="s">
        <v>21028</v>
      </c>
      <c r="L12267" s="35" t="s">
        <v>12</v>
      </c>
      <c r="M12267" s="35" t="s">
        <v>13</v>
      </c>
      <c r="N12267" s="35" t="s">
        <v>14</v>
      </c>
      <c r="O12267" s="35" t="s">
        <v>32311</v>
      </c>
      <c r="P12267" s="35" t="s">
        <v>31195</v>
      </c>
    </row>
    <row r="12268" spans="2:16" x14ac:dyDescent="0.3">
      <c r="B12268" s="4" t="s">
        <v>19</v>
      </c>
      <c r="C12268" s="4" t="s">
        <v>20090</v>
      </c>
      <c r="D12268" s="4" t="s">
        <v>20092</v>
      </c>
      <c r="E12268" s="4" t="s">
        <v>20864</v>
      </c>
      <c r="F12268" s="4" t="s">
        <v>21027</v>
      </c>
      <c r="G12268" s="4" t="s">
        <v>21029</v>
      </c>
      <c r="H12268" s="5" t="s">
        <v>21030</v>
      </c>
      <c r="I12268" s="5" t="s">
        <v>21031</v>
      </c>
    </row>
    <row r="12269" spans="2:16" x14ac:dyDescent="0.3">
      <c r="B12269" s="4" t="s">
        <v>19</v>
      </c>
      <c r="C12269" s="4" t="s">
        <v>20090</v>
      </c>
      <c r="D12269" s="4" t="s">
        <v>20092</v>
      </c>
      <c r="E12269" s="4" t="s">
        <v>20864</v>
      </c>
      <c r="F12269" s="4" t="s">
        <v>21027</v>
      </c>
      <c r="G12269" s="4" t="s">
        <v>21032</v>
      </c>
      <c r="H12269" s="5" t="s">
        <v>21033</v>
      </c>
      <c r="I12269" s="5" t="s">
        <v>21031</v>
      </c>
    </row>
    <row r="12270" spans="2:16" x14ac:dyDescent="0.3">
      <c r="B12270" s="4" t="s">
        <v>19</v>
      </c>
      <c r="C12270" s="4" t="s">
        <v>20090</v>
      </c>
      <c r="D12270" s="4" t="s">
        <v>20092</v>
      </c>
      <c r="E12270" s="4" t="s">
        <v>20864</v>
      </c>
      <c r="F12270" s="4" t="s">
        <v>21027</v>
      </c>
      <c r="G12270" s="4" t="s">
        <v>21034</v>
      </c>
      <c r="H12270" s="5" t="s">
        <v>21035</v>
      </c>
      <c r="I12270" s="5" t="s">
        <v>21031</v>
      </c>
    </row>
    <row r="12271" spans="2:16" x14ac:dyDescent="0.3">
      <c r="B12271" s="4" t="s">
        <v>19</v>
      </c>
      <c r="C12271" s="4" t="s">
        <v>20090</v>
      </c>
      <c r="D12271" s="4" t="s">
        <v>20092</v>
      </c>
      <c r="E12271" s="4" t="s">
        <v>20864</v>
      </c>
      <c r="F12271" s="4" t="s">
        <v>21027</v>
      </c>
      <c r="G12271" s="4" t="s">
        <v>21036</v>
      </c>
      <c r="H12271" s="5" t="s">
        <v>21037</v>
      </c>
      <c r="I12271" s="5" t="s">
        <v>21031</v>
      </c>
    </row>
    <row r="12272" spans="2:16" x14ac:dyDescent="0.3">
      <c r="B12272" s="4" t="s">
        <v>19</v>
      </c>
      <c r="C12272" s="4" t="s">
        <v>20090</v>
      </c>
      <c r="D12272" s="4" t="s">
        <v>20092</v>
      </c>
      <c r="E12272" s="4" t="s">
        <v>20864</v>
      </c>
      <c r="F12272" s="4" t="s">
        <v>21027</v>
      </c>
      <c r="G12272" s="4" t="s">
        <v>21038</v>
      </c>
      <c r="H12272" s="5" t="s">
        <v>21039</v>
      </c>
      <c r="I12272" s="5" t="s">
        <v>21031</v>
      </c>
    </row>
    <row r="12273" spans="2:16" x14ac:dyDescent="0.3">
      <c r="B12273" s="4" t="s">
        <v>19</v>
      </c>
      <c r="C12273" s="4" t="s">
        <v>20090</v>
      </c>
      <c r="D12273" s="4" t="s">
        <v>20092</v>
      </c>
      <c r="E12273" s="4" t="s">
        <v>20864</v>
      </c>
      <c r="F12273" s="4" t="s">
        <v>21027</v>
      </c>
      <c r="G12273" s="4" t="s">
        <v>21040</v>
      </c>
      <c r="H12273" s="5" t="s">
        <v>21041</v>
      </c>
      <c r="I12273" s="5" t="s">
        <v>21031</v>
      </c>
    </row>
    <row r="12274" spans="2:16" x14ac:dyDescent="0.3">
      <c r="L12274" s="163" t="s">
        <v>0</v>
      </c>
      <c r="M12274" s="163"/>
      <c r="N12274" s="163"/>
      <c r="O12274" s="163" t="s">
        <v>1</v>
      </c>
      <c r="P12274" s="163"/>
    </row>
    <row r="12275" spans="2:16" ht="43.2" x14ac:dyDescent="0.3">
      <c r="B12275" s="2" t="s">
        <v>19</v>
      </c>
      <c r="C12275" s="2" t="s">
        <v>20090</v>
      </c>
      <c r="D12275" s="2" t="s">
        <v>20092</v>
      </c>
      <c r="E12275" s="2" t="s">
        <v>20864</v>
      </c>
      <c r="F12275" s="2" t="s">
        <v>21042</v>
      </c>
      <c r="H12275" s="3" t="s">
        <v>21043</v>
      </c>
      <c r="L12275" s="35" t="s">
        <v>12</v>
      </c>
      <c r="M12275" s="35" t="s">
        <v>13</v>
      </c>
      <c r="N12275" s="35" t="s">
        <v>14</v>
      </c>
      <c r="O12275" s="35" t="s">
        <v>32311</v>
      </c>
      <c r="P12275" s="35" t="s">
        <v>31195</v>
      </c>
    </row>
    <row r="12276" spans="2:16" x14ac:dyDescent="0.3">
      <c r="B12276" s="4" t="s">
        <v>19</v>
      </c>
      <c r="C12276" s="4" t="s">
        <v>20090</v>
      </c>
      <c r="D12276" s="4" t="s">
        <v>20092</v>
      </c>
      <c r="E12276" s="4" t="s">
        <v>20864</v>
      </c>
      <c r="F12276" s="4" t="s">
        <v>21042</v>
      </c>
      <c r="G12276" s="4" t="s">
        <v>21044</v>
      </c>
      <c r="H12276" s="5" t="s">
        <v>21045</v>
      </c>
      <c r="I12276" s="5" t="s">
        <v>21046</v>
      </c>
    </row>
    <row r="12277" spans="2:16" x14ac:dyDescent="0.3">
      <c r="B12277" s="4" t="s">
        <v>19</v>
      </c>
      <c r="C12277" s="4" t="s">
        <v>20090</v>
      </c>
      <c r="D12277" s="4" t="s">
        <v>20092</v>
      </c>
      <c r="E12277" s="4" t="s">
        <v>20864</v>
      </c>
      <c r="F12277" s="4" t="s">
        <v>21042</v>
      </c>
      <c r="G12277" s="4" t="s">
        <v>21047</v>
      </c>
      <c r="H12277" s="5" t="s">
        <v>21048</v>
      </c>
      <c r="I12277" s="5" t="s">
        <v>21046</v>
      </c>
    </row>
    <row r="12278" spans="2:16" x14ac:dyDescent="0.3">
      <c r="L12278" s="163" t="s">
        <v>0</v>
      </c>
      <c r="M12278" s="163"/>
      <c r="N12278" s="163"/>
      <c r="O12278" s="163" t="s">
        <v>1</v>
      </c>
      <c r="P12278" s="163"/>
    </row>
    <row r="12279" spans="2:16" ht="43.2" x14ac:dyDescent="0.3">
      <c r="B12279" s="2" t="s">
        <v>19</v>
      </c>
      <c r="C12279" s="2" t="s">
        <v>20090</v>
      </c>
      <c r="D12279" s="2" t="s">
        <v>20092</v>
      </c>
      <c r="E12279" s="2" t="s">
        <v>20864</v>
      </c>
      <c r="F12279" s="2" t="s">
        <v>21049</v>
      </c>
      <c r="H12279" s="3" t="s">
        <v>21050</v>
      </c>
      <c r="L12279" s="35" t="s">
        <v>12</v>
      </c>
      <c r="M12279" s="35" t="s">
        <v>13</v>
      </c>
      <c r="N12279" s="35" t="s">
        <v>14</v>
      </c>
      <c r="O12279" s="35" t="s">
        <v>32311</v>
      </c>
      <c r="P12279" s="35" t="s">
        <v>31195</v>
      </c>
    </row>
    <row r="12280" spans="2:16" x14ac:dyDescent="0.3">
      <c r="B12280" s="4" t="s">
        <v>19</v>
      </c>
      <c r="C12280" s="4" t="s">
        <v>20090</v>
      </c>
      <c r="D12280" s="4" t="s">
        <v>20092</v>
      </c>
      <c r="E12280" s="4" t="s">
        <v>20864</v>
      </c>
      <c r="F12280" s="4" t="s">
        <v>21049</v>
      </c>
      <c r="G12280" s="4" t="s">
        <v>21051</v>
      </c>
      <c r="H12280" s="5" t="s">
        <v>21052</v>
      </c>
      <c r="I12280" s="5" t="s">
        <v>20933</v>
      </c>
    </row>
    <row r="12281" spans="2:16" x14ac:dyDescent="0.3">
      <c r="L12281" s="163" t="s">
        <v>0</v>
      </c>
      <c r="M12281" s="163"/>
      <c r="N12281" s="163"/>
      <c r="O12281" s="163" t="s">
        <v>1</v>
      </c>
      <c r="P12281" s="163"/>
    </row>
    <row r="12282" spans="2:16" ht="43.2" x14ac:dyDescent="0.3">
      <c r="B12282" s="2" t="s">
        <v>19</v>
      </c>
      <c r="C12282" s="2" t="s">
        <v>20090</v>
      </c>
      <c r="D12282" s="2" t="s">
        <v>20092</v>
      </c>
      <c r="E12282" s="2" t="s">
        <v>20864</v>
      </c>
      <c r="F12282" s="2" t="s">
        <v>21053</v>
      </c>
      <c r="H12282" s="3" t="s">
        <v>21054</v>
      </c>
      <c r="L12282" s="35" t="s">
        <v>12</v>
      </c>
      <c r="M12282" s="35" t="s">
        <v>13</v>
      </c>
      <c r="N12282" s="35" t="s">
        <v>14</v>
      </c>
      <c r="O12282" s="35" t="s">
        <v>32311</v>
      </c>
      <c r="P12282" s="35" t="s">
        <v>31195</v>
      </c>
    </row>
    <row r="12283" spans="2:16" x14ac:dyDescent="0.3">
      <c r="B12283" s="4" t="s">
        <v>19</v>
      </c>
      <c r="C12283" s="4" t="s">
        <v>20090</v>
      </c>
      <c r="D12283" s="4" t="s">
        <v>20092</v>
      </c>
      <c r="E12283" s="4" t="s">
        <v>20864</v>
      </c>
      <c r="F12283" s="4" t="s">
        <v>21053</v>
      </c>
      <c r="G12283" s="4" t="s">
        <v>21055</v>
      </c>
      <c r="H12283" s="5" t="s">
        <v>21056</v>
      </c>
      <c r="I12283" s="5" t="s">
        <v>21057</v>
      </c>
    </row>
    <row r="12284" spans="2:16" x14ac:dyDescent="0.3">
      <c r="B12284" s="4" t="s">
        <v>19</v>
      </c>
      <c r="C12284" s="4" t="s">
        <v>20090</v>
      </c>
      <c r="D12284" s="4" t="s">
        <v>20092</v>
      </c>
      <c r="E12284" s="4" t="s">
        <v>20864</v>
      </c>
      <c r="F12284" s="4" t="s">
        <v>21053</v>
      </c>
      <c r="G12284" s="4" t="s">
        <v>21058</v>
      </c>
      <c r="H12284" s="5" t="s">
        <v>21059</v>
      </c>
      <c r="I12284" s="5" t="s">
        <v>21057</v>
      </c>
    </row>
    <row r="12285" spans="2:16" x14ac:dyDescent="0.3">
      <c r="B12285" s="4" t="s">
        <v>19</v>
      </c>
      <c r="C12285" s="4" t="s">
        <v>20090</v>
      </c>
      <c r="D12285" s="4" t="s">
        <v>20092</v>
      </c>
      <c r="E12285" s="4" t="s">
        <v>20864</v>
      </c>
      <c r="F12285" s="4" t="s">
        <v>21053</v>
      </c>
      <c r="G12285" s="4" t="s">
        <v>21060</v>
      </c>
      <c r="H12285" s="5" t="s">
        <v>21061</v>
      </c>
      <c r="I12285" s="5" t="s">
        <v>21057</v>
      </c>
    </row>
    <row r="12286" spans="2:16" x14ac:dyDescent="0.3">
      <c r="B12286" s="4" t="s">
        <v>19</v>
      </c>
      <c r="C12286" s="4" t="s">
        <v>20090</v>
      </c>
      <c r="D12286" s="4" t="s">
        <v>20092</v>
      </c>
      <c r="E12286" s="4" t="s">
        <v>20864</v>
      </c>
      <c r="F12286" s="4" t="s">
        <v>21053</v>
      </c>
      <c r="G12286" s="4" t="s">
        <v>21062</v>
      </c>
      <c r="H12286" s="5" t="s">
        <v>21063</v>
      </c>
      <c r="I12286" s="5" t="s">
        <v>21057</v>
      </c>
    </row>
    <row r="12287" spans="2:16" x14ac:dyDescent="0.3">
      <c r="L12287" s="163" t="s">
        <v>0</v>
      </c>
      <c r="M12287" s="163"/>
      <c r="N12287" s="163"/>
      <c r="O12287" s="163" t="s">
        <v>1</v>
      </c>
      <c r="P12287" s="163"/>
    </row>
    <row r="12288" spans="2:16" ht="43.2" x14ac:dyDescent="0.3">
      <c r="B12288" s="2" t="s">
        <v>19</v>
      </c>
      <c r="C12288" s="2" t="s">
        <v>20090</v>
      </c>
      <c r="D12288" s="2" t="s">
        <v>20092</v>
      </c>
      <c r="E12288" s="2" t="s">
        <v>20864</v>
      </c>
      <c r="F12288" s="2" t="s">
        <v>21064</v>
      </c>
      <c r="H12288" s="3" t="s">
        <v>21065</v>
      </c>
      <c r="L12288" s="35" t="s">
        <v>12</v>
      </c>
      <c r="M12288" s="35" t="s">
        <v>13</v>
      </c>
      <c r="N12288" s="35" t="s">
        <v>14</v>
      </c>
      <c r="O12288" s="35" t="s">
        <v>32311</v>
      </c>
      <c r="P12288" s="35" t="s">
        <v>31195</v>
      </c>
    </row>
    <row r="12289" spans="2:16" x14ac:dyDescent="0.3">
      <c r="B12289" s="4" t="s">
        <v>19</v>
      </c>
      <c r="C12289" s="4" t="s">
        <v>20090</v>
      </c>
      <c r="D12289" s="4" t="s">
        <v>20092</v>
      </c>
      <c r="E12289" s="4" t="s">
        <v>20864</v>
      </c>
      <c r="F12289" s="4" t="s">
        <v>21064</v>
      </c>
      <c r="G12289" s="4" t="s">
        <v>21066</v>
      </c>
      <c r="H12289" s="5" t="s">
        <v>21067</v>
      </c>
      <c r="I12289" s="5" t="s">
        <v>21068</v>
      </c>
    </row>
    <row r="12290" spans="2:16" x14ac:dyDescent="0.3">
      <c r="B12290" s="4" t="s">
        <v>19</v>
      </c>
      <c r="C12290" s="4" t="s">
        <v>20090</v>
      </c>
      <c r="D12290" s="4" t="s">
        <v>20092</v>
      </c>
      <c r="E12290" s="4" t="s">
        <v>20864</v>
      </c>
      <c r="F12290" s="4" t="s">
        <v>21064</v>
      </c>
      <c r="G12290" s="4" t="s">
        <v>21069</v>
      </c>
      <c r="H12290" s="5" t="s">
        <v>21070</v>
      </c>
      <c r="I12290" s="5" t="s">
        <v>21068</v>
      </c>
    </row>
    <row r="12291" spans="2:16" x14ac:dyDescent="0.3">
      <c r="B12291" s="4" t="s">
        <v>19</v>
      </c>
      <c r="C12291" s="4" t="s">
        <v>20090</v>
      </c>
      <c r="D12291" s="4" t="s">
        <v>20092</v>
      </c>
      <c r="E12291" s="4" t="s">
        <v>20864</v>
      </c>
      <c r="F12291" s="4" t="s">
        <v>21064</v>
      </c>
      <c r="G12291" s="4" t="s">
        <v>21071</v>
      </c>
      <c r="H12291" s="5" t="s">
        <v>21072</v>
      </c>
      <c r="I12291" s="5" t="s">
        <v>21068</v>
      </c>
    </row>
    <row r="12292" spans="2:16" x14ac:dyDescent="0.3">
      <c r="B12292" s="4" t="s">
        <v>19</v>
      </c>
      <c r="C12292" s="4" t="s">
        <v>20090</v>
      </c>
      <c r="D12292" s="4" t="s">
        <v>20092</v>
      </c>
      <c r="E12292" s="4" t="s">
        <v>20864</v>
      </c>
      <c r="F12292" s="4" t="s">
        <v>21064</v>
      </c>
      <c r="G12292" s="4" t="s">
        <v>21073</v>
      </c>
      <c r="H12292" s="5" t="s">
        <v>21074</v>
      </c>
      <c r="I12292" s="5" t="s">
        <v>21068</v>
      </c>
    </row>
    <row r="12293" spans="2:16" x14ac:dyDescent="0.3">
      <c r="L12293" s="163" t="s">
        <v>0</v>
      </c>
      <c r="M12293" s="163"/>
      <c r="N12293" s="163"/>
      <c r="O12293" s="163" t="s">
        <v>1</v>
      </c>
      <c r="P12293" s="163"/>
    </row>
    <row r="12294" spans="2:16" ht="43.2" x14ac:dyDescent="0.3">
      <c r="B12294" s="2" t="s">
        <v>19</v>
      </c>
      <c r="C12294" s="2" t="s">
        <v>20090</v>
      </c>
      <c r="D12294" s="2" t="s">
        <v>20092</v>
      </c>
      <c r="E12294" s="2" t="s">
        <v>20864</v>
      </c>
      <c r="F12294" s="2" t="s">
        <v>21075</v>
      </c>
      <c r="H12294" s="3" t="s">
        <v>21076</v>
      </c>
      <c r="L12294" s="35" t="s">
        <v>12</v>
      </c>
      <c r="M12294" s="35" t="s">
        <v>13</v>
      </c>
      <c r="N12294" s="35" t="s">
        <v>14</v>
      </c>
      <c r="O12294" s="35" t="s">
        <v>32311</v>
      </c>
      <c r="P12294" s="35" t="s">
        <v>31195</v>
      </c>
    </row>
    <row r="12295" spans="2:16" x14ac:dyDescent="0.3">
      <c r="B12295" s="4" t="s">
        <v>19</v>
      </c>
      <c r="C12295" s="4" t="s">
        <v>20090</v>
      </c>
      <c r="D12295" s="4" t="s">
        <v>20092</v>
      </c>
      <c r="E12295" s="4" t="s">
        <v>20864</v>
      </c>
      <c r="F12295" s="4" t="s">
        <v>21075</v>
      </c>
      <c r="G12295" s="4" t="s">
        <v>21077</v>
      </c>
      <c r="H12295" s="5" t="s">
        <v>21078</v>
      </c>
      <c r="I12295" s="5" t="s">
        <v>8089</v>
      </c>
    </row>
    <row r="12296" spans="2:16" x14ac:dyDescent="0.3">
      <c r="B12296" s="4" t="s">
        <v>19</v>
      </c>
      <c r="C12296" s="4" t="s">
        <v>20090</v>
      </c>
      <c r="D12296" s="4" t="s">
        <v>20092</v>
      </c>
      <c r="E12296" s="4" t="s">
        <v>20864</v>
      </c>
      <c r="F12296" s="4" t="s">
        <v>21075</v>
      </c>
      <c r="G12296" s="4" t="s">
        <v>21079</v>
      </c>
      <c r="H12296" s="5" t="s">
        <v>21080</v>
      </c>
      <c r="I12296" s="5" t="s">
        <v>8089</v>
      </c>
    </row>
    <row r="12297" spans="2:16" x14ac:dyDescent="0.3">
      <c r="B12297" s="4" t="s">
        <v>19</v>
      </c>
      <c r="C12297" s="4" t="s">
        <v>20090</v>
      </c>
      <c r="D12297" s="4" t="s">
        <v>20092</v>
      </c>
      <c r="E12297" s="4" t="s">
        <v>20864</v>
      </c>
      <c r="F12297" s="4" t="s">
        <v>21075</v>
      </c>
      <c r="G12297" s="4" t="s">
        <v>21081</v>
      </c>
      <c r="H12297" s="5" t="s">
        <v>21082</v>
      </c>
      <c r="I12297" s="5" t="s">
        <v>8089</v>
      </c>
    </row>
    <row r="12298" spans="2:16" x14ac:dyDescent="0.3">
      <c r="L12298" s="163" t="s">
        <v>0</v>
      </c>
      <c r="M12298" s="163"/>
      <c r="N12298" s="163"/>
      <c r="O12298" s="163" t="s">
        <v>1</v>
      </c>
      <c r="P12298" s="163"/>
    </row>
    <row r="12299" spans="2:16" ht="43.2" x14ac:dyDescent="0.3">
      <c r="B12299" s="2" t="s">
        <v>19</v>
      </c>
      <c r="C12299" s="2" t="s">
        <v>20090</v>
      </c>
      <c r="D12299" s="2" t="s">
        <v>20092</v>
      </c>
      <c r="E12299" s="2" t="s">
        <v>20864</v>
      </c>
      <c r="F12299" s="2" t="s">
        <v>21083</v>
      </c>
      <c r="H12299" s="3" t="s">
        <v>21084</v>
      </c>
      <c r="L12299" s="35" t="s">
        <v>12</v>
      </c>
      <c r="M12299" s="35" t="s">
        <v>13</v>
      </c>
      <c r="N12299" s="35" t="s">
        <v>14</v>
      </c>
      <c r="O12299" s="35" t="s">
        <v>32311</v>
      </c>
      <c r="P12299" s="35" t="s">
        <v>31195</v>
      </c>
    </row>
    <row r="12300" spans="2:16" x14ac:dyDescent="0.3">
      <c r="B12300" s="4" t="s">
        <v>19</v>
      </c>
      <c r="C12300" s="4" t="s">
        <v>20090</v>
      </c>
      <c r="D12300" s="4" t="s">
        <v>20092</v>
      </c>
      <c r="E12300" s="4" t="s">
        <v>20864</v>
      </c>
      <c r="F12300" s="4" t="s">
        <v>21083</v>
      </c>
      <c r="G12300" s="4" t="s">
        <v>21085</v>
      </c>
      <c r="H12300" s="5" t="s">
        <v>21086</v>
      </c>
      <c r="I12300" s="5" t="s">
        <v>21087</v>
      </c>
    </row>
    <row r="12301" spans="2:16" x14ac:dyDescent="0.3">
      <c r="B12301" s="4" t="s">
        <v>19</v>
      </c>
      <c r="C12301" s="4" t="s">
        <v>20090</v>
      </c>
      <c r="D12301" s="4" t="s">
        <v>20092</v>
      </c>
      <c r="E12301" s="4" t="s">
        <v>20864</v>
      </c>
      <c r="F12301" s="4" t="s">
        <v>21083</v>
      </c>
      <c r="G12301" s="4" t="s">
        <v>21088</v>
      </c>
      <c r="H12301" s="5" t="s">
        <v>21089</v>
      </c>
      <c r="I12301" s="5" t="s">
        <v>21087</v>
      </c>
    </row>
    <row r="12302" spans="2:16" x14ac:dyDescent="0.3">
      <c r="B12302" s="4" t="s">
        <v>19</v>
      </c>
      <c r="C12302" s="4" t="s">
        <v>20090</v>
      </c>
      <c r="D12302" s="4" t="s">
        <v>20092</v>
      </c>
      <c r="E12302" s="4" t="s">
        <v>20864</v>
      </c>
      <c r="F12302" s="4" t="s">
        <v>21083</v>
      </c>
      <c r="G12302" s="4" t="s">
        <v>21090</v>
      </c>
      <c r="H12302" s="5" t="s">
        <v>21091</v>
      </c>
      <c r="I12302" s="5" t="s">
        <v>21087</v>
      </c>
    </row>
    <row r="12303" spans="2:16" x14ac:dyDescent="0.3">
      <c r="L12303" s="163" t="s">
        <v>0</v>
      </c>
      <c r="M12303" s="163"/>
      <c r="N12303" s="163"/>
      <c r="O12303" s="163" t="s">
        <v>1</v>
      </c>
      <c r="P12303" s="163"/>
    </row>
    <row r="12304" spans="2:16" ht="43.2" x14ac:dyDescent="0.3">
      <c r="B12304" s="2" t="s">
        <v>19</v>
      </c>
      <c r="C12304" s="2" t="s">
        <v>20090</v>
      </c>
      <c r="D12304" s="2" t="s">
        <v>20092</v>
      </c>
      <c r="E12304" s="2" t="s">
        <v>20864</v>
      </c>
      <c r="F12304" s="2" t="s">
        <v>21092</v>
      </c>
      <c r="H12304" s="3" t="s">
        <v>21093</v>
      </c>
      <c r="L12304" s="35" t="s">
        <v>12</v>
      </c>
      <c r="M12304" s="35" t="s">
        <v>13</v>
      </c>
      <c r="N12304" s="35" t="s">
        <v>14</v>
      </c>
      <c r="O12304" s="35" t="s">
        <v>32311</v>
      </c>
      <c r="P12304" s="35" t="s">
        <v>31195</v>
      </c>
    </row>
    <row r="12305" spans="2:16" ht="57.6" x14ac:dyDescent="0.3">
      <c r="B12305" s="4" t="s">
        <v>19</v>
      </c>
      <c r="C12305" s="4" t="s">
        <v>20090</v>
      </c>
      <c r="D12305" s="4" t="s">
        <v>20092</v>
      </c>
      <c r="E12305" s="4" t="s">
        <v>20864</v>
      </c>
      <c r="F12305" s="4" t="s">
        <v>21092</v>
      </c>
      <c r="G12305" s="4" t="s">
        <v>21094</v>
      </c>
      <c r="H12305" s="5" t="s">
        <v>21095</v>
      </c>
      <c r="I12305" s="5" t="s">
        <v>21096</v>
      </c>
    </row>
    <row r="12306" spans="2:16" ht="57.6" x14ac:dyDescent="0.3">
      <c r="B12306" s="4" t="s">
        <v>19</v>
      </c>
      <c r="C12306" s="4" t="s">
        <v>20090</v>
      </c>
      <c r="D12306" s="4" t="s">
        <v>20092</v>
      </c>
      <c r="E12306" s="4" t="s">
        <v>20864</v>
      </c>
      <c r="F12306" s="4" t="s">
        <v>21092</v>
      </c>
      <c r="G12306" s="4" t="s">
        <v>21097</v>
      </c>
      <c r="H12306" s="5" t="s">
        <v>21098</v>
      </c>
      <c r="I12306" s="5" t="s">
        <v>21096</v>
      </c>
    </row>
    <row r="12307" spans="2:16" ht="57.6" x14ac:dyDescent="0.3">
      <c r="B12307" s="4" t="s">
        <v>19</v>
      </c>
      <c r="C12307" s="4" t="s">
        <v>20090</v>
      </c>
      <c r="D12307" s="4" t="s">
        <v>20092</v>
      </c>
      <c r="E12307" s="4" t="s">
        <v>20864</v>
      </c>
      <c r="F12307" s="4" t="s">
        <v>21092</v>
      </c>
      <c r="G12307" s="4" t="s">
        <v>21099</v>
      </c>
      <c r="H12307" s="5" t="s">
        <v>21100</v>
      </c>
      <c r="I12307" s="5" t="s">
        <v>21096</v>
      </c>
    </row>
    <row r="12308" spans="2:16" x14ac:dyDescent="0.3">
      <c r="L12308" s="163" t="s">
        <v>0</v>
      </c>
      <c r="M12308" s="163"/>
      <c r="N12308" s="163"/>
      <c r="O12308" s="163" t="s">
        <v>1</v>
      </c>
      <c r="P12308" s="163"/>
    </row>
    <row r="12309" spans="2:16" ht="43.2" x14ac:dyDescent="0.3">
      <c r="B12309" s="2" t="s">
        <v>19</v>
      </c>
      <c r="C12309" s="2" t="s">
        <v>20090</v>
      </c>
      <c r="D12309" s="2" t="s">
        <v>20092</v>
      </c>
      <c r="E12309" s="2" t="s">
        <v>20864</v>
      </c>
      <c r="F12309" s="2" t="s">
        <v>21101</v>
      </c>
      <c r="H12309" s="3" t="s">
        <v>21102</v>
      </c>
      <c r="L12309" s="35" t="s">
        <v>12</v>
      </c>
      <c r="M12309" s="35" t="s">
        <v>13</v>
      </c>
      <c r="N12309" s="35" t="s">
        <v>14</v>
      </c>
      <c r="O12309" s="35" t="s">
        <v>32311</v>
      </c>
      <c r="P12309" s="35" t="s">
        <v>31195</v>
      </c>
    </row>
    <row r="12310" spans="2:16" ht="57.6" x14ac:dyDescent="0.3">
      <c r="B12310" s="4" t="s">
        <v>19</v>
      </c>
      <c r="C12310" s="4" t="s">
        <v>20090</v>
      </c>
      <c r="D12310" s="4" t="s">
        <v>20092</v>
      </c>
      <c r="E12310" s="4" t="s">
        <v>20864</v>
      </c>
      <c r="F12310" s="4" t="s">
        <v>21101</v>
      </c>
      <c r="G12310" s="4" t="s">
        <v>21103</v>
      </c>
      <c r="H12310" s="5" t="s">
        <v>21104</v>
      </c>
      <c r="I12310" s="5" t="s">
        <v>21105</v>
      </c>
    </row>
    <row r="12311" spans="2:16" x14ac:dyDescent="0.3">
      <c r="B12311" s="2" t="s">
        <v>19</v>
      </c>
      <c r="C12311" s="2" t="s">
        <v>20090</v>
      </c>
      <c r="D12311" s="2" t="s">
        <v>20092</v>
      </c>
      <c r="E12311" s="2" t="s">
        <v>21106</v>
      </c>
      <c r="H12311" s="3" t="s">
        <v>21107</v>
      </c>
    </row>
    <row r="12312" spans="2:16" x14ac:dyDescent="0.3">
      <c r="L12312" s="163" t="s">
        <v>0</v>
      </c>
      <c r="M12312" s="163"/>
      <c r="N12312" s="163"/>
      <c r="O12312" s="163" t="s">
        <v>1</v>
      </c>
      <c r="P12312" s="163"/>
    </row>
    <row r="12313" spans="2:16" ht="43.2" x14ac:dyDescent="0.3">
      <c r="B12313" s="2" t="s">
        <v>19</v>
      </c>
      <c r="C12313" s="2" t="s">
        <v>20090</v>
      </c>
      <c r="D12313" s="2" t="s">
        <v>20092</v>
      </c>
      <c r="E12313" s="2" t="s">
        <v>21106</v>
      </c>
      <c r="F12313" s="2" t="s">
        <v>21108</v>
      </c>
      <c r="H12313" s="3" t="s">
        <v>21109</v>
      </c>
      <c r="L12313" s="35" t="s">
        <v>12</v>
      </c>
      <c r="M12313" s="35" t="s">
        <v>13</v>
      </c>
      <c r="N12313" s="35" t="s">
        <v>14</v>
      </c>
      <c r="O12313" s="35" t="s">
        <v>32311</v>
      </c>
      <c r="P12313" s="35" t="s">
        <v>31195</v>
      </c>
    </row>
    <row r="12314" spans="2:16" ht="28.8" x14ac:dyDescent="0.3">
      <c r="B12314" s="4" t="s">
        <v>19</v>
      </c>
      <c r="C12314" s="4" t="s">
        <v>20090</v>
      </c>
      <c r="D12314" s="4" t="s">
        <v>20092</v>
      </c>
      <c r="E12314" s="4" t="s">
        <v>21106</v>
      </c>
      <c r="F12314" s="4" t="s">
        <v>21108</v>
      </c>
      <c r="G12314" s="4" t="s">
        <v>21110</v>
      </c>
      <c r="H12314" s="5" t="s">
        <v>21111</v>
      </c>
      <c r="I12314" s="5" t="s">
        <v>2661</v>
      </c>
    </row>
    <row r="12315" spans="2:16" ht="28.8" x14ac:dyDescent="0.3">
      <c r="B12315" s="4" t="s">
        <v>19</v>
      </c>
      <c r="C12315" s="4" t="s">
        <v>20090</v>
      </c>
      <c r="D12315" s="4" t="s">
        <v>20092</v>
      </c>
      <c r="E12315" s="4" t="s">
        <v>21106</v>
      </c>
      <c r="F12315" s="4" t="s">
        <v>21108</v>
      </c>
      <c r="G12315" s="4" t="s">
        <v>21112</v>
      </c>
      <c r="H12315" s="5" t="s">
        <v>21113</v>
      </c>
      <c r="I12315" s="5" t="s">
        <v>2661</v>
      </c>
    </row>
    <row r="12316" spans="2:16" ht="28.8" x14ac:dyDescent="0.3">
      <c r="B12316" s="4" t="s">
        <v>19</v>
      </c>
      <c r="C12316" s="4" t="s">
        <v>20090</v>
      </c>
      <c r="D12316" s="4" t="s">
        <v>20092</v>
      </c>
      <c r="E12316" s="4" t="s">
        <v>21106</v>
      </c>
      <c r="F12316" s="4" t="s">
        <v>21108</v>
      </c>
      <c r="G12316" s="4" t="s">
        <v>21114</v>
      </c>
      <c r="H12316" s="5" t="s">
        <v>21115</v>
      </c>
      <c r="I12316" s="5" t="s">
        <v>2661</v>
      </c>
    </row>
    <row r="12317" spans="2:16" ht="28.8" x14ac:dyDescent="0.3">
      <c r="B12317" s="4" t="s">
        <v>19</v>
      </c>
      <c r="C12317" s="4" t="s">
        <v>20090</v>
      </c>
      <c r="D12317" s="4" t="s">
        <v>20092</v>
      </c>
      <c r="E12317" s="4" t="s">
        <v>21106</v>
      </c>
      <c r="F12317" s="4" t="s">
        <v>21108</v>
      </c>
      <c r="G12317" s="4" t="s">
        <v>21116</v>
      </c>
      <c r="H12317" s="5" t="s">
        <v>21117</v>
      </c>
      <c r="I12317" s="5" t="s">
        <v>2661</v>
      </c>
    </row>
    <row r="12318" spans="2:16" ht="43.2" x14ac:dyDescent="0.3">
      <c r="B12318" s="4" t="s">
        <v>19</v>
      </c>
      <c r="C12318" s="4" t="s">
        <v>20090</v>
      </c>
      <c r="D12318" s="4" t="s">
        <v>20092</v>
      </c>
      <c r="E12318" s="4" t="s">
        <v>21106</v>
      </c>
      <c r="F12318" s="4" t="s">
        <v>21108</v>
      </c>
      <c r="G12318" s="4" t="s">
        <v>21118</v>
      </c>
      <c r="H12318" s="5" t="s">
        <v>21119</v>
      </c>
      <c r="I12318" s="5" t="s">
        <v>21120</v>
      </c>
    </row>
    <row r="12319" spans="2:16" ht="43.2" x14ac:dyDescent="0.3">
      <c r="B12319" s="4" t="s">
        <v>19</v>
      </c>
      <c r="C12319" s="4" t="s">
        <v>20090</v>
      </c>
      <c r="D12319" s="4" t="s">
        <v>20092</v>
      </c>
      <c r="E12319" s="4" t="s">
        <v>21106</v>
      </c>
      <c r="F12319" s="4" t="s">
        <v>21108</v>
      </c>
      <c r="G12319" s="4" t="s">
        <v>21121</v>
      </c>
      <c r="H12319" s="5" t="s">
        <v>21122</v>
      </c>
      <c r="I12319" s="5" t="s">
        <v>21120</v>
      </c>
    </row>
    <row r="12320" spans="2:16" ht="28.8" x14ac:dyDescent="0.3">
      <c r="B12320" s="4" t="s">
        <v>19</v>
      </c>
      <c r="C12320" s="4" t="s">
        <v>20090</v>
      </c>
      <c r="D12320" s="4" t="s">
        <v>20092</v>
      </c>
      <c r="E12320" s="4" t="s">
        <v>21106</v>
      </c>
      <c r="F12320" s="4" t="s">
        <v>21108</v>
      </c>
      <c r="G12320" s="4" t="s">
        <v>21123</v>
      </c>
      <c r="H12320" s="5" t="s">
        <v>21124</v>
      </c>
      <c r="I12320" s="5" t="s">
        <v>2661</v>
      </c>
    </row>
    <row r="12321" spans="2:16" ht="28.8" x14ac:dyDescent="0.3">
      <c r="B12321" s="4" t="s">
        <v>19</v>
      </c>
      <c r="C12321" s="4" t="s">
        <v>20090</v>
      </c>
      <c r="D12321" s="4" t="s">
        <v>20092</v>
      </c>
      <c r="E12321" s="4" t="s">
        <v>21106</v>
      </c>
      <c r="F12321" s="4" t="s">
        <v>21108</v>
      </c>
      <c r="G12321" s="4" t="s">
        <v>21125</v>
      </c>
      <c r="H12321" s="5" t="s">
        <v>21126</v>
      </c>
      <c r="I12321" s="5" t="s">
        <v>2661</v>
      </c>
    </row>
    <row r="12322" spans="2:16" ht="43.2" x14ac:dyDescent="0.3">
      <c r="B12322" s="4" t="s">
        <v>19</v>
      </c>
      <c r="C12322" s="4" t="s">
        <v>20090</v>
      </c>
      <c r="D12322" s="4" t="s">
        <v>20092</v>
      </c>
      <c r="E12322" s="4" t="s">
        <v>21106</v>
      </c>
      <c r="F12322" s="4" t="s">
        <v>21108</v>
      </c>
      <c r="G12322" s="4" t="s">
        <v>21127</v>
      </c>
      <c r="H12322" s="5" t="s">
        <v>21128</v>
      </c>
      <c r="I12322" s="5" t="s">
        <v>21120</v>
      </c>
    </row>
    <row r="12323" spans="2:16" x14ac:dyDescent="0.3">
      <c r="L12323" s="163" t="s">
        <v>0</v>
      </c>
      <c r="M12323" s="163"/>
      <c r="N12323" s="163"/>
      <c r="O12323" s="163" t="s">
        <v>1</v>
      </c>
      <c r="P12323" s="163"/>
    </row>
    <row r="12324" spans="2:16" ht="43.2" x14ac:dyDescent="0.3">
      <c r="B12324" s="2" t="s">
        <v>19</v>
      </c>
      <c r="C12324" s="2" t="s">
        <v>20090</v>
      </c>
      <c r="D12324" s="2" t="s">
        <v>20092</v>
      </c>
      <c r="E12324" s="2" t="s">
        <v>21106</v>
      </c>
      <c r="F12324" s="2" t="s">
        <v>21129</v>
      </c>
      <c r="H12324" s="3" t="s">
        <v>21130</v>
      </c>
      <c r="L12324" s="35" t="s">
        <v>12</v>
      </c>
      <c r="M12324" s="35" t="s">
        <v>13</v>
      </c>
      <c r="N12324" s="35" t="s">
        <v>14</v>
      </c>
      <c r="O12324" s="35" t="s">
        <v>32311</v>
      </c>
      <c r="P12324" s="35" t="s">
        <v>31195</v>
      </c>
    </row>
    <row r="12325" spans="2:16" x14ac:dyDescent="0.3">
      <c r="B12325" s="4" t="s">
        <v>19</v>
      </c>
      <c r="C12325" s="4" t="s">
        <v>20090</v>
      </c>
      <c r="D12325" s="4" t="s">
        <v>20092</v>
      </c>
      <c r="E12325" s="4" t="s">
        <v>21106</v>
      </c>
      <c r="F12325" s="4" t="s">
        <v>21129</v>
      </c>
      <c r="G12325" s="4" t="s">
        <v>21131</v>
      </c>
      <c r="H12325" s="5" t="s">
        <v>21132</v>
      </c>
      <c r="I12325" s="5" t="s">
        <v>21133</v>
      </c>
    </row>
    <row r="12326" spans="2:16" x14ac:dyDescent="0.3">
      <c r="B12326" s="4" t="s">
        <v>19</v>
      </c>
      <c r="C12326" s="4" t="s">
        <v>20090</v>
      </c>
      <c r="D12326" s="4" t="s">
        <v>20092</v>
      </c>
      <c r="E12326" s="4" t="s">
        <v>21106</v>
      </c>
      <c r="F12326" s="4" t="s">
        <v>21129</v>
      </c>
      <c r="G12326" s="4" t="s">
        <v>21134</v>
      </c>
      <c r="H12326" s="5" t="s">
        <v>21135</v>
      </c>
      <c r="I12326" s="5" t="s">
        <v>21133</v>
      </c>
    </row>
    <row r="12327" spans="2:16" x14ac:dyDescent="0.3">
      <c r="B12327" s="4" t="s">
        <v>19</v>
      </c>
      <c r="C12327" s="4" t="s">
        <v>20090</v>
      </c>
      <c r="D12327" s="4" t="s">
        <v>20092</v>
      </c>
      <c r="E12327" s="4" t="s">
        <v>21106</v>
      </c>
      <c r="F12327" s="4" t="s">
        <v>21129</v>
      </c>
      <c r="G12327" s="4" t="s">
        <v>21136</v>
      </c>
      <c r="H12327" s="5" t="s">
        <v>21137</v>
      </c>
      <c r="I12327" s="5" t="s">
        <v>21133</v>
      </c>
    </row>
    <row r="12328" spans="2:16" x14ac:dyDescent="0.3">
      <c r="L12328" s="163" t="s">
        <v>0</v>
      </c>
      <c r="M12328" s="163"/>
      <c r="N12328" s="163"/>
      <c r="O12328" s="163" t="s">
        <v>1</v>
      </c>
      <c r="P12328" s="163"/>
    </row>
    <row r="12329" spans="2:16" ht="43.2" x14ac:dyDescent="0.3">
      <c r="B12329" s="2" t="s">
        <v>19</v>
      </c>
      <c r="C12329" s="2" t="s">
        <v>20090</v>
      </c>
      <c r="D12329" s="2" t="s">
        <v>20092</v>
      </c>
      <c r="E12329" s="2" t="s">
        <v>21106</v>
      </c>
      <c r="F12329" s="2" t="s">
        <v>21138</v>
      </c>
      <c r="H12329" s="3" t="s">
        <v>21139</v>
      </c>
      <c r="L12329" s="35" t="s">
        <v>12</v>
      </c>
      <c r="M12329" s="35" t="s">
        <v>13</v>
      </c>
      <c r="N12329" s="35" t="s">
        <v>14</v>
      </c>
      <c r="O12329" s="35" t="s">
        <v>32311</v>
      </c>
      <c r="P12329" s="35" t="s">
        <v>31195</v>
      </c>
    </row>
    <row r="12330" spans="2:16" ht="28.8" x14ac:dyDescent="0.3">
      <c r="B12330" s="4" t="s">
        <v>19</v>
      </c>
      <c r="C12330" s="4" t="s">
        <v>20090</v>
      </c>
      <c r="D12330" s="4" t="s">
        <v>20092</v>
      </c>
      <c r="E12330" s="4" t="s">
        <v>21106</v>
      </c>
      <c r="F12330" s="4" t="s">
        <v>21138</v>
      </c>
      <c r="G12330" s="4" t="s">
        <v>21140</v>
      </c>
      <c r="H12330" s="5" t="s">
        <v>21141</v>
      </c>
      <c r="I12330" s="5" t="s">
        <v>21142</v>
      </c>
    </row>
    <row r="12331" spans="2:16" ht="28.8" x14ac:dyDescent="0.3">
      <c r="B12331" s="4" t="s">
        <v>19</v>
      </c>
      <c r="C12331" s="4" t="s">
        <v>20090</v>
      </c>
      <c r="D12331" s="4" t="s">
        <v>20092</v>
      </c>
      <c r="E12331" s="4" t="s">
        <v>21106</v>
      </c>
      <c r="F12331" s="4" t="s">
        <v>21138</v>
      </c>
      <c r="G12331" s="4" t="s">
        <v>21143</v>
      </c>
      <c r="H12331" s="5" t="s">
        <v>21144</v>
      </c>
      <c r="I12331" s="5" t="s">
        <v>21142</v>
      </c>
    </row>
    <row r="12332" spans="2:16" ht="28.8" x14ac:dyDescent="0.3">
      <c r="B12332" s="4" t="s">
        <v>19</v>
      </c>
      <c r="C12332" s="4" t="s">
        <v>20090</v>
      </c>
      <c r="D12332" s="4" t="s">
        <v>20092</v>
      </c>
      <c r="E12332" s="4" t="s">
        <v>21106</v>
      </c>
      <c r="F12332" s="4" t="s">
        <v>21138</v>
      </c>
      <c r="G12332" s="4" t="s">
        <v>21145</v>
      </c>
      <c r="H12332" s="5" t="s">
        <v>21146</v>
      </c>
      <c r="I12332" s="5" t="s">
        <v>21142</v>
      </c>
    </row>
    <row r="12333" spans="2:16" ht="28.8" x14ac:dyDescent="0.3">
      <c r="B12333" s="4" t="s">
        <v>19</v>
      </c>
      <c r="C12333" s="4" t="s">
        <v>20090</v>
      </c>
      <c r="D12333" s="4" t="s">
        <v>20092</v>
      </c>
      <c r="E12333" s="4" t="s">
        <v>21106</v>
      </c>
      <c r="F12333" s="4" t="s">
        <v>21138</v>
      </c>
      <c r="G12333" s="4" t="s">
        <v>21147</v>
      </c>
      <c r="H12333" s="5" t="s">
        <v>21148</v>
      </c>
      <c r="I12333" s="5" t="s">
        <v>21142</v>
      </c>
    </row>
    <row r="12334" spans="2:16" ht="28.8" x14ac:dyDescent="0.3">
      <c r="B12334" s="4" t="s">
        <v>19</v>
      </c>
      <c r="C12334" s="4" t="s">
        <v>20090</v>
      </c>
      <c r="D12334" s="4" t="s">
        <v>20092</v>
      </c>
      <c r="E12334" s="4" t="s">
        <v>21106</v>
      </c>
      <c r="F12334" s="4" t="s">
        <v>21138</v>
      </c>
      <c r="G12334" s="4" t="s">
        <v>21149</v>
      </c>
      <c r="H12334" s="5" t="s">
        <v>21150</v>
      </c>
      <c r="I12334" s="5" t="s">
        <v>21142</v>
      </c>
    </row>
    <row r="12335" spans="2:16" ht="28.8" x14ac:dyDescent="0.3">
      <c r="B12335" s="4" t="s">
        <v>19</v>
      </c>
      <c r="C12335" s="4" t="s">
        <v>20090</v>
      </c>
      <c r="D12335" s="4" t="s">
        <v>20092</v>
      </c>
      <c r="E12335" s="4" t="s">
        <v>21106</v>
      </c>
      <c r="F12335" s="4" t="s">
        <v>21138</v>
      </c>
      <c r="G12335" s="4" t="s">
        <v>21151</v>
      </c>
      <c r="H12335" s="5" t="s">
        <v>21152</v>
      </c>
      <c r="I12335" s="5" t="s">
        <v>21142</v>
      </c>
    </row>
    <row r="12336" spans="2:16" ht="28.8" x14ac:dyDescent="0.3">
      <c r="B12336" s="4" t="s">
        <v>19</v>
      </c>
      <c r="C12336" s="4" t="s">
        <v>20090</v>
      </c>
      <c r="D12336" s="4" t="s">
        <v>20092</v>
      </c>
      <c r="E12336" s="4" t="s">
        <v>21106</v>
      </c>
      <c r="F12336" s="4" t="s">
        <v>21138</v>
      </c>
      <c r="G12336" s="4" t="s">
        <v>21153</v>
      </c>
      <c r="H12336" s="5" t="s">
        <v>21154</v>
      </c>
      <c r="I12336" s="5" t="s">
        <v>21142</v>
      </c>
    </row>
    <row r="12337" spans="2:16" ht="28.8" x14ac:dyDescent="0.3">
      <c r="B12337" s="4" t="s">
        <v>19</v>
      </c>
      <c r="C12337" s="4" t="s">
        <v>20090</v>
      </c>
      <c r="D12337" s="4" t="s">
        <v>20092</v>
      </c>
      <c r="E12337" s="4" t="s">
        <v>21106</v>
      </c>
      <c r="F12337" s="4" t="s">
        <v>21138</v>
      </c>
      <c r="G12337" s="4" t="s">
        <v>21155</v>
      </c>
      <c r="H12337" s="5" t="s">
        <v>21156</v>
      </c>
      <c r="I12337" s="5" t="s">
        <v>21142</v>
      </c>
    </row>
    <row r="12338" spans="2:16" ht="28.8" x14ac:dyDescent="0.3">
      <c r="B12338" s="4" t="s">
        <v>19</v>
      </c>
      <c r="C12338" s="4" t="s">
        <v>20090</v>
      </c>
      <c r="D12338" s="4" t="s">
        <v>20092</v>
      </c>
      <c r="E12338" s="4" t="s">
        <v>21106</v>
      </c>
      <c r="F12338" s="4" t="s">
        <v>21138</v>
      </c>
      <c r="G12338" s="4" t="s">
        <v>21157</v>
      </c>
      <c r="H12338" s="5" t="s">
        <v>21158</v>
      </c>
      <c r="I12338" s="5" t="s">
        <v>21142</v>
      </c>
    </row>
    <row r="12339" spans="2:16" ht="28.8" x14ac:dyDescent="0.3">
      <c r="B12339" s="4" t="s">
        <v>19</v>
      </c>
      <c r="C12339" s="4" t="s">
        <v>20090</v>
      </c>
      <c r="D12339" s="4" t="s">
        <v>20092</v>
      </c>
      <c r="E12339" s="4" t="s">
        <v>21106</v>
      </c>
      <c r="F12339" s="4" t="s">
        <v>21138</v>
      </c>
      <c r="G12339" s="4" t="s">
        <v>21159</v>
      </c>
      <c r="H12339" s="5" t="s">
        <v>21160</v>
      </c>
      <c r="I12339" s="5" t="s">
        <v>21142</v>
      </c>
    </row>
    <row r="12340" spans="2:16" ht="28.8" x14ac:dyDescent="0.3">
      <c r="B12340" s="4" t="s">
        <v>19</v>
      </c>
      <c r="C12340" s="4" t="s">
        <v>20090</v>
      </c>
      <c r="D12340" s="4" t="s">
        <v>20092</v>
      </c>
      <c r="E12340" s="4" t="s">
        <v>21106</v>
      </c>
      <c r="F12340" s="4" t="s">
        <v>21138</v>
      </c>
      <c r="G12340" s="4" t="s">
        <v>21161</v>
      </c>
      <c r="H12340" s="5" t="s">
        <v>21162</v>
      </c>
      <c r="I12340" s="5" t="s">
        <v>21142</v>
      </c>
    </row>
    <row r="12341" spans="2:16" ht="28.8" x14ac:dyDescent="0.3">
      <c r="B12341" s="4" t="s">
        <v>19</v>
      </c>
      <c r="C12341" s="4" t="s">
        <v>20090</v>
      </c>
      <c r="D12341" s="4" t="s">
        <v>20092</v>
      </c>
      <c r="E12341" s="4" t="s">
        <v>21106</v>
      </c>
      <c r="F12341" s="4" t="s">
        <v>21138</v>
      </c>
      <c r="G12341" s="4" t="s">
        <v>21163</v>
      </c>
      <c r="H12341" s="5" t="s">
        <v>21164</v>
      </c>
      <c r="I12341" s="5" t="s">
        <v>21142</v>
      </c>
    </row>
    <row r="12342" spans="2:16" ht="28.8" x14ac:dyDescent="0.3">
      <c r="B12342" s="4" t="s">
        <v>19</v>
      </c>
      <c r="C12342" s="4" t="s">
        <v>20090</v>
      </c>
      <c r="D12342" s="4" t="s">
        <v>20092</v>
      </c>
      <c r="E12342" s="4" t="s">
        <v>21106</v>
      </c>
      <c r="F12342" s="4" t="s">
        <v>21138</v>
      </c>
      <c r="G12342" s="4" t="s">
        <v>21165</v>
      </c>
      <c r="H12342" s="5" t="s">
        <v>21166</v>
      </c>
      <c r="I12342" s="5" t="s">
        <v>21142</v>
      </c>
    </row>
    <row r="12343" spans="2:16" ht="28.8" x14ac:dyDescent="0.3">
      <c r="B12343" s="4" t="s">
        <v>19</v>
      </c>
      <c r="C12343" s="4" t="s">
        <v>20090</v>
      </c>
      <c r="D12343" s="4" t="s">
        <v>20092</v>
      </c>
      <c r="E12343" s="4" t="s">
        <v>21106</v>
      </c>
      <c r="F12343" s="4" t="s">
        <v>21138</v>
      </c>
      <c r="G12343" s="4" t="s">
        <v>21167</v>
      </c>
      <c r="H12343" s="5" t="s">
        <v>21168</v>
      </c>
      <c r="I12343" s="5" t="s">
        <v>21142</v>
      </c>
    </row>
    <row r="12344" spans="2:16" x14ac:dyDescent="0.3">
      <c r="L12344" s="163" t="s">
        <v>0</v>
      </c>
      <c r="M12344" s="163"/>
      <c r="N12344" s="163"/>
      <c r="O12344" s="163" t="s">
        <v>1</v>
      </c>
      <c r="P12344" s="163"/>
    </row>
    <row r="12345" spans="2:16" ht="43.2" x14ac:dyDescent="0.3">
      <c r="B12345" s="2" t="s">
        <v>19</v>
      </c>
      <c r="C12345" s="2" t="s">
        <v>20090</v>
      </c>
      <c r="D12345" s="2" t="s">
        <v>20092</v>
      </c>
      <c r="E12345" s="2" t="s">
        <v>21106</v>
      </c>
      <c r="F12345" s="2" t="s">
        <v>21169</v>
      </c>
      <c r="H12345" s="3" t="s">
        <v>21170</v>
      </c>
      <c r="L12345" s="35" t="s">
        <v>12</v>
      </c>
      <c r="M12345" s="35" t="s">
        <v>13</v>
      </c>
      <c r="N12345" s="35" t="s">
        <v>14</v>
      </c>
      <c r="O12345" s="35" t="s">
        <v>32311</v>
      </c>
      <c r="P12345" s="35" t="s">
        <v>31195</v>
      </c>
    </row>
    <row r="12346" spans="2:16" ht="28.8" x14ac:dyDescent="0.3">
      <c r="B12346" s="4" t="s">
        <v>19</v>
      </c>
      <c r="C12346" s="4" t="s">
        <v>20090</v>
      </c>
      <c r="D12346" s="4" t="s">
        <v>20092</v>
      </c>
      <c r="E12346" s="4" t="s">
        <v>21106</v>
      </c>
      <c r="F12346" s="4" t="s">
        <v>21169</v>
      </c>
      <c r="G12346" s="4" t="s">
        <v>21171</v>
      </c>
      <c r="H12346" s="5" t="s">
        <v>21172</v>
      </c>
      <c r="I12346" s="5" t="s">
        <v>21173</v>
      </c>
    </row>
    <row r="12347" spans="2:16" ht="28.8" x14ac:dyDescent="0.3">
      <c r="B12347" s="4" t="s">
        <v>19</v>
      </c>
      <c r="C12347" s="4" t="s">
        <v>20090</v>
      </c>
      <c r="D12347" s="4" t="s">
        <v>20092</v>
      </c>
      <c r="E12347" s="4" t="s">
        <v>21106</v>
      </c>
      <c r="F12347" s="4" t="s">
        <v>21169</v>
      </c>
      <c r="G12347" s="4" t="s">
        <v>21174</v>
      </c>
      <c r="H12347" s="5" t="s">
        <v>21175</v>
      </c>
      <c r="I12347" s="5" t="s">
        <v>21173</v>
      </c>
    </row>
    <row r="12348" spans="2:16" ht="28.8" x14ac:dyDescent="0.3">
      <c r="B12348" s="4" t="s">
        <v>19</v>
      </c>
      <c r="C12348" s="4" t="s">
        <v>20090</v>
      </c>
      <c r="D12348" s="4" t="s">
        <v>20092</v>
      </c>
      <c r="E12348" s="4" t="s">
        <v>21106</v>
      </c>
      <c r="F12348" s="4" t="s">
        <v>21169</v>
      </c>
      <c r="G12348" s="4" t="s">
        <v>21176</v>
      </c>
      <c r="H12348" s="5" t="s">
        <v>21177</v>
      </c>
      <c r="I12348" s="5" t="s">
        <v>21173</v>
      </c>
    </row>
    <row r="12349" spans="2:16" x14ac:dyDescent="0.3">
      <c r="L12349" s="163" t="s">
        <v>0</v>
      </c>
      <c r="M12349" s="163"/>
      <c r="N12349" s="163"/>
      <c r="O12349" s="163" t="s">
        <v>1</v>
      </c>
      <c r="P12349" s="163"/>
    </row>
    <row r="12350" spans="2:16" ht="43.2" x14ac:dyDescent="0.3">
      <c r="B12350" s="2" t="s">
        <v>19</v>
      </c>
      <c r="C12350" s="2" t="s">
        <v>20090</v>
      </c>
      <c r="D12350" s="2" t="s">
        <v>20092</v>
      </c>
      <c r="E12350" s="2" t="s">
        <v>21106</v>
      </c>
      <c r="F12350" s="2" t="s">
        <v>21178</v>
      </c>
      <c r="H12350" s="3" t="s">
        <v>21179</v>
      </c>
      <c r="L12350" s="35" t="s">
        <v>12</v>
      </c>
      <c r="M12350" s="35" t="s">
        <v>13</v>
      </c>
      <c r="N12350" s="35" t="s">
        <v>14</v>
      </c>
      <c r="O12350" s="35" t="s">
        <v>32311</v>
      </c>
      <c r="P12350" s="35" t="s">
        <v>31195</v>
      </c>
    </row>
    <row r="12351" spans="2:16" x14ac:dyDescent="0.3">
      <c r="B12351" s="4" t="s">
        <v>19</v>
      </c>
      <c r="C12351" s="4" t="s">
        <v>20090</v>
      </c>
      <c r="D12351" s="4" t="s">
        <v>20092</v>
      </c>
      <c r="E12351" s="4" t="s">
        <v>21106</v>
      </c>
      <c r="F12351" s="4" t="s">
        <v>21178</v>
      </c>
      <c r="G12351" s="4" t="s">
        <v>21180</v>
      </c>
      <c r="H12351" s="5" t="s">
        <v>21181</v>
      </c>
      <c r="I12351" s="5" t="s">
        <v>21182</v>
      </c>
    </row>
    <row r="12352" spans="2:16" x14ac:dyDescent="0.3">
      <c r="B12352" s="4" t="s">
        <v>19</v>
      </c>
      <c r="C12352" s="4" t="s">
        <v>20090</v>
      </c>
      <c r="D12352" s="4" t="s">
        <v>20092</v>
      </c>
      <c r="E12352" s="4" t="s">
        <v>21106</v>
      </c>
      <c r="F12352" s="4" t="s">
        <v>21178</v>
      </c>
      <c r="G12352" s="4" t="s">
        <v>21183</v>
      </c>
      <c r="H12352" s="5" t="s">
        <v>21184</v>
      </c>
      <c r="I12352" s="5" t="s">
        <v>21182</v>
      </c>
    </row>
    <row r="12353" spans="2:16" x14ac:dyDescent="0.3">
      <c r="B12353" s="4" t="s">
        <v>19</v>
      </c>
      <c r="C12353" s="4" t="s">
        <v>20090</v>
      </c>
      <c r="D12353" s="4" t="s">
        <v>20092</v>
      </c>
      <c r="E12353" s="4" t="s">
        <v>21106</v>
      </c>
      <c r="F12353" s="4" t="s">
        <v>21178</v>
      </c>
      <c r="G12353" s="4" t="s">
        <v>21185</v>
      </c>
      <c r="H12353" s="5" t="s">
        <v>21186</v>
      </c>
      <c r="I12353" s="5" t="s">
        <v>21182</v>
      </c>
    </row>
    <row r="12354" spans="2:16" x14ac:dyDescent="0.3">
      <c r="B12354" s="4" t="s">
        <v>19</v>
      </c>
      <c r="C12354" s="4" t="s">
        <v>20090</v>
      </c>
      <c r="D12354" s="4" t="s">
        <v>20092</v>
      </c>
      <c r="E12354" s="4" t="s">
        <v>21106</v>
      </c>
      <c r="F12354" s="4" t="s">
        <v>21178</v>
      </c>
      <c r="G12354" s="4" t="s">
        <v>21187</v>
      </c>
      <c r="H12354" s="5" t="s">
        <v>21188</v>
      </c>
      <c r="I12354" s="5" t="s">
        <v>21182</v>
      </c>
    </row>
    <row r="12355" spans="2:16" x14ac:dyDescent="0.3">
      <c r="B12355" s="4" t="s">
        <v>19</v>
      </c>
      <c r="C12355" s="4" t="s">
        <v>20090</v>
      </c>
      <c r="D12355" s="4" t="s">
        <v>20092</v>
      </c>
      <c r="E12355" s="4" t="s">
        <v>21106</v>
      </c>
      <c r="F12355" s="4" t="s">
        <v>21178</v>
      </c>
      <c r="G12355" s="4" t="s">
        <v>21189</v>
      </c>
      <c r="H12355" s="5" t="s">
        <v>21190</v>
      </c>
      <c r="I12355" s="5" t="s">
        <v>21182</v>
      </c>
    </row>
    <row r="12356" spans="2:16" x14ac:dyDescent="0.3">
      <c r="L12356" s="163" t="s">
        <v>0</v>
      </c>
      <c r="M12356" s="163"/>
      <c r="N12356" s="163"/>
      <c r="O12356" s="163" t="s">
        <v>1</v>
      </c>
      <c r="P12356" s="163"/>
    </row>
    <row r="12357" spans="2:16" ht="43.2" x14ac:dyDescent="0.3">
      <c r="B12357" s="2" t="s">
        <v>19</v>
      </c>
      <c r="C12357" s="2" t="s">
        <v>20090</v>
      </c>
      <c r="D12357" s="2" t="s">
        <v>20092</v>
      </c>
      <c r="E12357" s="2" t="s">
        <v>21106</v>
      </c>
      <c r="F12357" s="2" t="s">
        <v>21191</v>
      </c>
      <c r="H12357" s="3" t="s">
        <v>21192</v>
      </c>
      <c r="L12357" s="35" t="s">
        <v>12</v>
      </c>
      <c r="M12357" s="35" t="s">
        <v>13</v>
      </c>
      <c r="N12357" s="35" t="s">
        <v>14</v>
      </c>
      <c r="O12357" s="35" t="s">
        <v>32311</v>
      </c>
      <c r="P12357" s="35" t="s">
        <v>31195</v>
      </c>
    </row>
    <row r="12358" spans="2:16" x14ac:dyDescent="0.3">
      <c r="B12358" s="4" t="s">
        <v>19</v>
      </c>
      <c r="C12358" s="4" t="s">
        <v>20090</v>
      </c>
      <c r="D12358" s="4" t="s">
        <v>20092</v>
      </c>
      <c r="E12358" s="4" t="s">
        <v>21106</v>
      </c>
      <c r="F12358" s="4" t="s">
        <v>21191</v>
      </c>
      <c r="G12358" s="4" t="s">
        <v>21193</v>
      </c>
      <c r="H12358" s="5" t="s">
        <v>21194</v>
      </c>
      <c r="I12358" s="5" t="s">
        <v>21195</v>
      </c>
    </row>
    <row r="12359" spans="2:16" x14ac:dyDescent="0.3">
      <c r="L12359" s="163" t="s">
        <v>0</v>
      </c>
      <c r="M12359" s="163"/>
      <c r="N12359" s="163"/>
      <c r="O12359" s="163" t="s">
        <v>1</v>
      </c>
      <c r="P12359" s="163"/>
    </row>
    <row r="12360" spans="2:16" ht="43.2" x14ac:dyDescent="0.3">
      <c r="B12360" s="2" t="s">
        <v>19</v>
      </c>
      <c r="C12360" s="2" t="s">
        <v>20090</v>
      </c>
      <c r="D12360" s="2" t="s">
        <v>20092</v>
      </c>
      <c r="E12360" s="2" t="s">
        <v>21106</v>
      </c>
      <c r="F12360" s="2" t="s">
        <v>21196</v>
      </c>
      <c r="H12360" s="3" t="s">
        <v>21197</v>
      </c>
      <c r="L12360" s="35" t="s">
        <v>12</v>
      </c>
      <c r="M12360" s="35" t="s">
        <v>13</v>
      </c>
      <c r="N12360" s="35" t="s">
        <v>14</v>
      </c>
      <c r="O12360" s="35" t="s">
        <v>32311</v>
      </c>
      <c r="P12360" s="35" t="s">
        <v>31195</v>
      </c>
    </row>
    <row r="12361" spans="2:16" x14ac:dyDescent="0.3">
      <c r="B12361" s="4" t="s">
        <v>19</v>
      </c>
      <c r="C12361" s="4" t="s">
        <v>20090</v>
      </c>
      <c r="D12361" s="4" t="s">
        <v>20092</v>
      </c>
      <c r="E12361" s="4" t="s">
        <v>21106</v>
      </c>
      <c r="F12361" s="4" t="s">
        <v>21196</v>
      </c>
      <c r="G12361" s="4" t="s">
        <v>21198</v>
      </c>
      <c r="H12361" s="5" t="s">
        <v>21199</v>
      </c>
      <c r="I12361" s="5" t="s">
        <v>862</v>
      </c>
    </row>
    <row r="12362" spans="2:16" x14ac:dyDescent="0.3">
      <c r="L12362" s="163" t="s">
        <v>0</v>
      </c>
      <c r="M12362" s="163"/>
      <c r="N12362" s="163"/>
      <c r="O12362" s="163" t="s">
        <v>1</v>
      </c>
      <c r="P12362" s="163"/>
    </row>
    <row r="12363" spans="2:16" ht="43.2" x14ac:dyDescent="0.3">
      <c r="B12363" s="2" t="s">
        <v>19</v>
      </c>
      <c r="C12363" s="2" t="s">
        <v>20090</v>
      </c>
      <c r="D12363" s="2" t="s">
        <v>20092</v>
      </c>
      <c r="E12363" s="2" t="s">
        <v>21106</v>
      </c>
      <c r="F12363" s="2" t="s">
        <v>21200</v>
      </c>
      <c r="H12363" s="3" t="s">
        <v>21201</v>
      </c>
      <c r="L12363" s="35" t="s">
        <v>12</v>
      </c>
      <c r="M12363" s="35" t="s">
        <v>13</v>
      </c>
      <c r="N12363" s="35" t="s">
        <v>14</v>
      </c>
      <c r="O12363" s="35" t="s">
        <v>32311</v>
      </c>
      <c r="P12363" s="35" t="s">
        <v>31195</v>
      </c>
    </row>
    <row r="12364" spans="2:16" x14ac:dyDescent="0.3">
      <c r="B12364" s="4" t="s">
        <v>19</v>
      </c>
      <c r="C12364" s="4" t="s">
        <v>20090</v>
      </c>
      <c r="D12364" s="4" t="s">
        <v>20092</v>
      </c>
      <c r="E12364" s="4" t="s">
        <v>21106</v>
      </c>
      <c r="F12364" s="4" t="s">
        <v>21200</v>
      </c>
      <c r="G12364" s="4" t="s">
        <v>21202</v>
      </c>
      <c r="H12364" s="5" t="s">
        <v>21203</v>
      </c>
      <c r="I12364" s="5" t="s">
        <v>21204</v>
      </c>
    </row>
    <row r="12365" spans="2:16" x14ac:dyDescent="0.3">
      <c r="B12365" s="4" t="s">
        <v>19</v>
      </c>
      <c r="C12365" s="4" t="s">
        <v>20090</v>
      </c>
      <c r="D12365" s="4" t="s">
        <v>20092</v>
      </c>
      <c r="E12365" s="4" t="s">
        <v>21106</v>
      </c>
      <c r="F12365" s="4" t="s">
        <v>21200</v>
      </c>
      <c r="G12365" s="4" t="s">
        <v>21205</v>
      </c>
      <c r="H12365" s="5" t="s">
        <v>21206</v>
      </c>
      <c r="I12365" s="5" t="s">
        <v>21204</v>
      </c>
    </row>
    <row r="12366" spans="2:16" x14ac:dyDescent="0.3">
      <c r="B12366" s="4" t="s">
        <v>19</v>
      </c>
      <c r="C12366" s="4" t="s">
        <v>20090</v>
      </c>
      <c r="D12366" s="4" t="s">
        <v>20092</v>
      </c>
      <c r="E12366" s="4" t="s">
        <v>21106</v>
      </c>
      <c r="F12366" s="4" t="s">
        <v>21200</v>
      </c>
      <c r="G12366" s="4" t="s">
        <v>21207</v>
      </c>
      <c r="H12366" s="5" t="s">
        <v>21208</v>
      </c>
      <c r="I12366" s="5" t="s">
        <v>21204</v>
      </c>
    </row>
    <row r="12367" spans="2:16" x14ac:dyDescent="0.3">
      <c r="B12367" s="4" t="s">
        <v>19</v>
      </c>
      <c r="C12367" s="4" t="s">
        <v>20090</v>
      </c>
      <c r="D12367" s="4" t="s">
        <v>20092</v>
      </c>
      <c r="E12367" s="4" t="s">
        <v>21106</v>
      </c>
      <c r="F12367" s="4" t="s">
        <v>21200</v>
      </c>
      <c r="G12367" s="4" t="s">
        <v>21209</v>
      </c>
      <c r="H12367" s="5" t="s">
        <v>21210</v>
      </c>
      <c r="I12367" s="5" t="s">
        <v>21204</v>
      </c>
    </row>
    <row r="12368" spans="2:16" x14ac:dyDescent="0.3">
      <c r="B12368" s="4" t="s">
        <v>19</v>
      </c>
      <c r="C12368" s="4" t="s">
        <v>20090</v>
      </c>
      <c r="D12368" s="4" t="s">
        <v>20092</v>
      </c>
      <c r="E12368" s="4" t="s">
        <v>21106</v>
      </c>
      <c r="F12368" s="4" t="s">
        <v>21200</v>
      </c>
      <c r="G12368" s="4" t="s">
        <v>21211</v>
      </c>
      <c r="H12368" s="5" t="s">
        <v>21212</v>
      </c>
      <c r="I12368" s="5" t="s">
        <v>21204</v>
      </c>
    </row>
    <row r="12369" spans="2:16" x14ac:dyDescent="0.3">
      <c r="L12369" s="163" t="s">
        <v>0</v>
      </c>
      <c r="M12369" s="163"/>
      <c r="N12369" s="163"/>
      <c r="O12369" s="163" t="s">
        <v>1</v>
      </c>
      <c r="P12369" s="163"/>
    </row>
    <row r="12370" spans="2:16" ht="43.2" x14ac:dyDescent="0.3">
      <c r="B12370" s="2" t="s">
        <v>19</v>
      </c>
      <c r="C12370" s="2" t="s">
        <v>20090</v>
      </c>
      <c r="D12370" s="2" t="s">
        <v>20092</v>
      </c>
      <c r="E12370" s="2" t="s">
        <v>21106</v>
      </c>
      <c r="F12370" s="2" t="s">
        <v>21213</v>
      </c>
      <c r="H12370" s="3" t="s">
        <v>21214</v>
      </c>
      <c r="L12370" s="35" t="s">
        <v>12</v>
      </c>
      <c r="M12370" s="35" t="s">
        <v>13</v>
      </c>
      <c r="N12370" s="35" t="s">
        <v>14</v>
      </c>
      <c r="O12370" s="35" t="s">
        <v>32311</v>
      </c>
      <c r="P12370" s="35" t="s">
        <v>31195</v>
      </c>
    </row>
    <row r="12371" spans="2:16" ht="28.8" x14ac:dyDescent="0.3">
      <c r="B12371" s="4" t="s">
        <v>19</v>
      </c>
      <c r="C12371" s="4" t="s">
        <v>20090</v>
      </c>
      <c r="D12371" s="4" t="s">
        <v>20092</v>
      </c>
      <c r="E12371" s="4" t="s">
        <v>21106</v>
      </c>
      <c r="F12371" s="4" t="s">
        <v>21213</v>
      </c>
      <c r="G12371" s="4" t="s">
        <v>21215</v>
      </c>
      <c r="H12371" s="5" t="s">
        <v>21216</v>
      </c>
      <c r="I12371" s="5" t="s">
        <v>21217</v>
      </c>
    </row>
    <row r="12372" spans="2:16" ht="28.8" x14ac:dyDescent="0.3">
      <c r="B12372" s="4" t="s">
        <v>19</v>
      </c>
      <c r="C12372" s="4" t="s">
        <v>20090</v>
      </c>
      <c r="D12372" s="4" t="s">
        <v>20092</v>
      </c>
      <c r="E12372" s="4" t="s">
        <v>21106</v>
      </c>
      <c r="F12372" s="4" t="s">
        <v>21213</v>
      </c>
      <c r="G12372" s="4" t="s">
        <v>21218</v>
      </c>
      <c r="H12372" s="5" t="s">
        <v>21219</v>
      </c>
      <c r="I12372" s="5" t="s">
        <v>21217</v>
      </c>
    </row>
    <row r="12373" spans="2:16" x14ac:dyDescent="0.3">
      <c r="L12373" s="163" t="s">
        <v>0</v>
      </c>
      <c r="M12373" s="163"/>
      <c r="N12373" s="163"/>
      <c r="O12373" s="163" t="s">
        <v>1</v>
      </c>
      <c r="P12373" s="163"/>
    </row>
    <row r="12374" spans="2:16" ht="43.2" x14ac:dyDescent="0.3">
      <c r="B12374" s="2" t="s">
        <v>19</v>
      </c>
      <c r="C12374" s="2" t="s">
        <v>20090</v>
      </c>
      <c r="D12374" s="2" t="s">
        <v>20092</v>
      </c>
      <c r="E12374" s="2" t="s">
        <v>21106</v>
      </c>
      <c r="F12374" s="2" t="s">
        <v>21220</v>
      </c>
      <c r="H12374" s="3" t="s">
        <v>21221</v>
      </c>
      <c r="L12374" s="35" t="s">
        <v>12</v>
      </c>
      <c r="M12374" s="35" t="s">
        <v>13</v>
      </c>
      <c r="N12374" s="35" t="s">
        <v>14</v>
      </c>
      <c r="O12374" s="35" t="s">
        <v>32311</v>
      </c>
      <c r="P12374" s="35" t="s">
        <v>31195</v>
      </c>
    </row>
    <row r="12375" spans="2:16" x14ac:dyDescent="0.3">
      <c r="B12375" s="4" t="s">
        <v>19</v>
      </c>
      <c r="C12375" s="4" t="s">
        <v>20090</v>
      </c>
      <c r="D12375" s="4" t="s">
        <v>20092</v>
      </c>
      <c r="E12375" s="4" t="s">
        <v>21106</v>
      </c>
      <c r="F12375" s="4" t="s">
        <v>21220</v>
      </c>
      <c r="G12375" s="4" t="s">
        <v>21222</v>
      </c>
      <c r="H12375" s="5" t="s">
        <v>21223</v>
      </c>
      <c r="I12375" s="5" t="s">
        <v>21224</v>
      </c>
    </row>
    <row r="12376" spans="2:16" x14ac:dyDescent="0.3">
      <c r="L12376" s="163" t="s">
        <v>0</v>
      </c>
      <c r="M12376" s="163"/>
      <c r="N12376" s="163"/>
      <c r="O12376" s="163" t="s">
        <v>1</v>
      </c>
      <c r="P12376" s="163"/>
    </row>
    <row r="12377" spans="2:16" ht="43.2" x14ac:dyDescent="0.3">
      <c r="B12377" s="2" t="s">
        <v>19</v>
      </c>
      <c r="C12377" s="2" t="s">
        <v>20090</v>
      </c>
      <c r="D12377" s="2" t="s">
        <v>20092</v>
      </c>
      <c r="E12377" s="2" t="s">
        <v>21106</v>
      </c>
      <c r="F12377" s="2" t="s">
        <v>21225</v>
      </c>
      <c r="H12377" s="3" t="s">
        <v>21226</v>
      </c>
      <c r="L12377" s="35" t="s">
        <v>12</v>
      </c>
      <c r="M12377" s="35" t="s">
        <v>13</v>
      </c>
      <c r="N12377" s="35" t="s">
        <v>14</v>
      </c>
      <c r="O12377" s="35" t="s">
        <v>32311</v>
      </c>
      <c r="P12377" s="35" t="s">
        <v>31195</v>
      </c>
    </row>
    <row r="12378" spans="2:16" x14ac:dyDescent="0.3">
      <c r="B12378" s="4" t="s">
        <v>19</v>
      </c>
      <c r="C12378" s="4" t="s">
        <v>20090</v>
      </c>
      <c r="D12378" s="4" t="s">
        <v>20092</v>
      </c>
      <c r="E12378" s="4" t="s">
        <v>21106</v>
      </c>
      <c r="F12378" s="4" t="s">
        <v>21225</v>
      </c>
      <c r="G12378" s="4" t="s">
        <v>21227</v>
      </c>
      <c r="H12378" s="5" t="s">
        <v>21228</v>
      </c>
      <c r="I12378" s="5" t="s">
        <v>21229</v>
      </c>
    </row>
    <row r="12379" spans="2:16" x14ac:dyDescent="0.3">
      <c r="L12379" s="163" t="s">
        <v>0</v>
      </c>
      <c r="M12379" s="163"/>
      <c r="N12379" s="163"/>
      <c r="O12379" s="163" t="s">
        <v>1</v>
      </c>
      <c r="P12379" s="163"/>
    </row>
    <row r="12380" spans="2:16" ht="43.2" x14ac:dyDescent="0.3">
      <c r="B12380" s="2" t="s">
        <v>19</v>
      </c>
      <c r="C12380" s="2" t="s">
        <v>20090</v>
      </c>
      <c r="D12380" s="2" t="s">
        <v>20092</v>
      </c>
      <c r="E12380" s="2" t="s">
        <v>21106</v>
      </c>
      <c r="F12380" s="2" t="s">
        <v>21230</v>
      </c>
      <c r="H12380" s="3" t="s">
        <v>21231</v>
      </c>
      <c r="L12380" s="35" t="s">
        <v>12</v>
      </c>
      <c r="M12380" s="35" t="s">
        <v>13</v>
      </c>
      <c r="N12380" s="35" t="s">
        <v>14</v>
      </c>
      <c r="O12380" s="35" t="s">
        <v>32311</v>
      </c>
      <c r="P12380" s="35" t="s">
        <v>31195</v>
      </c>
    </row>
    <row r="12381" spans="2:16" x14ac:dyDescent="0.3">
      <c r="B12381" s="4" t="s">
        <v>19</v>
      </c>
      <c r="C12381" s="4" t="s">
        <v>20090</v>
      </c>
      <c r="D12381" s="4" t="s">
        <v>20092</v>
      </c>
      <c r="E12381" s="4" t="s">
        <v>21106</v>
      </c>
      <c r="F12381" s="4" t="s">
        <v>21230</v>
      </c>
      <c r="G12381" s="4" t="s">
        <v>21232</v>
      </c>
      <c r="H12381" s="5" t="s">
        <v>21233</v>
      </c>
      <c r="I12381" s="5" t="s">
        <v>862</v>
      </c>
    </row>
    <row r="12382" spans="2:16" x14ac:dyDescent="0.3">
      <c r="B12382" s="4" t="s">
        <v>19</v>
      </c>
      <c r="C12382" s="4" t="s">
        <v>20090</v>
      </c>
      <c r="D12382" s="4" t="s">
        <v>20092</v>
      </c>
      <c r="E12382" s="4" t="s">
        <v>21106</v>
      </c>
      <c r="F12382" s="4" t="s">
        <v>21230</v>
      </c>
      <c r="G12382" s="4" t="s">
        <v>21234</v>
      </c>
      <c r="H12382" s="5" t="s">
        <v>21235</v>
      </c>
      <c r="I12382" s="5" t="s">
        <v>862</v>
      </c>
    </row>
    <row r="12383" spans="2:16" x14ac:dyDescent="0.3">
      <c r="L12383" s="163" t="s">
        <v>0</v>
      </c>
      <c r="M12383" s="163"/>
      <c r="N12383" s="163"/>
      <c r="O12383" s="163" t="s">
        <v>1</v>
      </c>
      <c r="P12383" s="163"/>
    </row>
    <row r="12384" spans="2:16" ht="43.2" x14ac:dyDescent="0.3">
      <c r="B12384" s="2" t="s">
        <v>19</v>
      </c>
      <c r="C12384" s="2" t="s">
        <v>20090</v>
      </c>
      <c r="D12384" s="2" t="s">
        <v>20092</v>
      </c>
      <c r="E12384" s="2" t="s">
        <v>21106</v>
      </c>
      <c r="F12384" s="2" t="s">
        <v>21236</v>
      </c>
      <c r="H12384" s="3" t="s">
        <v>21237</v>
      </c>
      <c r="L12384" s="35" t="s">
        <v>12</v>
      </c>
      <c r="M12384" s="35" t="s">
        <v>13</v>
      </c>
      <c r="N12384" s="35" t="s">
        <v>14</v>
      </c>
      <c r="O12384" s="35" t="s">
        <v>32311</v>
      </c>
      <c r="P12384" s="35" t="s">
        <v>31195</v>
      </c>
    </row>
    <row r="12385" spans="2:16" x14ac:dyDescent="0.3">
      <c r="B12385" s="4" t="s">
        <v>19</v>
      </c>
      <c r="C12385" s="4" t="s">
        <v>20090</v>
      </c>
      <c r="D12385" s="4" t="s">
        <v>20092</v>
      </c>
      <c r="E12385" s="4" t="s">
        <v>21106</v>
      </c>
      <c r="F12385" s="4" t="s">
        <v>21236</v>
      </c>
      <c r="G12385" s="4" t="s">
        <v>21238</v>
      </c>
      <c r="H12385" s="5" t="s">
        <v>21239</v>
      </c>
      <c r="I12385" s="5" t="s">
        <v>21240</v>
      </c>
    </row>
    <row r="12386" spans="2:16" x14ac:dyDescent="0.3">
      <c r="B12386" s="4" t="s">
        <v>19</v>
      </c>
      <c r="C12386" s="4" t="s">
        <v>20090</v>
      </c>
      <c r="D12386" s="4" t="s">
        <v>20092</v>
      </c>
      <c r="E12386" s="4" t="s">
        <v>21106</v>
      </c>
      <c r="F12386" s="4" t="s">
        <v>21236</v>
      </c>
      <c r="G12386" s="4" t="s">
        <v>21241</v>
      </c>
      <c r="H12386" s="5" t="s">
        <v>21242</v>
      </c>
      <c r="I12386" s="5" t="s">
        <v>21240</v>
      </c>
    </row>
    <row r="12387" spans="2:16" x14ac:dyDescent="0.3">
      <c r="B12387" s="4" t="s">
        <v>19</v>
      </c>
      <c r="C12387" s="4" t="s">
        <v>20090</v>
      </c>
      <c r="D12387" s="4" t="s">
        <v>20092</v>
      </c>
      <c r="E12387" s="4" t="s">
        <v>21106</v>
      </c>
      <c r="F12387" s="4" t="s">
        <v>21236</v>
      </c>
      <c r="G12387" s="4" t="s">
        <v>21243</v>
      </c>
      <c r="H12387" s="5" t="s">
        <v>21244</v>
      </c>
      <c r="I12387" s="5" t="s">
        <v>21240</v>
      </c>
    </row>
    <row r="12388" spans="2:16" x14ac:dyDescent="0.3">
      <c r="B12388" s="4" t="s">
        <v>19</v>
      </c>
      <c r="C12388" s="4" t="s">
        <v>20090</v>
      </c>
      <c r="D12388" s="4" t="s">
        <v>20092</v>
      </c>
      <c r="E12388" s="4" t="s">
        <v>21106</v>
      </c>
      <c r="F12388" s="4" t="s">
        <v>21236</v>
      </c>
      <c r="G12388" s="4" t="s">
        <v>21245</v>
      </c>
      <c r="H12388" s="5" t="s">
        <v>21246</v>
      </c>
      <c r="I12388" s="5" t="s">
        <v>21240</v>
      </c>
    </row>
    <row r="12389" spans="2:16" x14ac:dyDescent="0.3">
      <c r="B12389" s="4" t="s">
        <v>19</v>
      </c>
      <c r="C12389" s="4" t="s">
        <v>20090</v>
      </c>
      <c r="D12389" s="4" t="s">
        <v>20092</v>
      </c>
      <c r="E12389" s="4" t="s">
        <v>21106</v>
      </c>
      <c r="F12389" s="4" t="s">
        <v>21236</v>
      </c>
      <c r="G12389" s="4" t="s">
        <v>21247</v>
      </c>
      <c r="H12389" s="5" t="s">
        <v>21248</v>
      </c>
      <c r="I12389" s="5" t="s">
        <v>21240</v>
      </c>
    </row>
    <row r="12390" spans="2:16" x14ac:dyDescent="0.3">
      <c r="B12390" s="4" t="s">
        <v>19</v>
      </c>
      <c r="C12390" s="4" t="s">
        <v>20090</v>
      </c>
      <c r="D12390" s="4" t="s">
        <v>20092</v>
      </c>
      <c r="E12390" s="4" t="s">
        <v>21106</v>
      </c>
      <c r="F12390" s="4" t="s">
        <v>21236</v>
      </c>
      <c r="G12390" s="4" t="s">
        <v>21249</v>
      </c>
      <c r="H12390" s="5" t="s">
        <v>21250</v>
      </c>
      <c r="I12390" s="5" t="s">
        <v>21240</v>
      </c>
    </row>
    <row r="12391" spans="2:16" x14ac:dyDescent="0.3">
      <c r="L12391" s="163" t="s">
        <v>0</v>
      </c>
      <c r="M12391" s="163"/>
      <c r="N12391" s="163"/>
      <c r="O12391" s="163" t="s">
        <v>1</v>
      </c>
      <c r="P12391" s="163"/>
    </row>
    <row r="12392" spans="2:16" ht="43.2" x14ac:dyDescent="0.3">
      <c r="B12392" s="2" t="s">
        <v>19</v>
      </c>
      <c r="C12392" s="2" t="s">
        <v>20090</v>
      </c>
      <c r="D12392" s="2" t="s">
        <v>20092</v>
      </c>
      <c r="E12392" s="2" t="s">
        <v>21106</v>
      </c>
      <c r="F12392" s="2" t="s">
        <v>21251</v>
      </c>
      <c r="H12392" s="3" t="s">
        <v>21252</v>
      </c>
      <c r="L12392" s="35" t="s">
        <v>12</v>
      </c>
      <c r="M12392" s="35" t="s">
        <v>13</v>
      </c>
      <c r="N12392" s="35" t="s">
        <v>14</v>
      </c>
      <c r="O12392" s="35" t="s">
        <v>32311</v>
      </c>
      <c r="P12392" s="35" t="s">
        <v>31195</v>
      </c>
    </row>
    <row r="12393" spans="2:16" x14ac:dyDescent="0.3">
      <c r="B12393" s="4" t="s">
        <v>19</v>
      </c>
      <c r="C12393" s="4" t="s">
        <v>20090</v>
      </c>
      <c r="D12393" s="4" t="s">
        <v>20092</v>
      </c>
      <c r="E12393" s="4" t="s">
        <v>21106</v>
      </c>
      <c r="F12393" s="4" t="s">
        <v>21251</v>
      </c>
      <c r="G12393" s="4" t="s">
        <v>21253</v>
      </c>
      <c r="H12393" s="5" t="s">
        <v>21254</v>
      </c>
      <c r="I12393" s="5" t="s">
        <v>21240</v>
      </c>
    </row>
    <row r="12394" spans="2:16" x14ac:dyDescent="0.3">
      <c r="B12394" s="4" t="s">
        <v>19</v>
      </c>
      <c r="C12394" s="4" t="s">
        <v>20090</v>
      </c>
      <c r="D12394" s="4" t="s">
        <v>20092</v>
      </c>
      <c r="E12394" s="4" t="s">
        <v>21106</v>
      </c>
      <c r="F12394" s="4" t="s">
        <v>21251</v>
      </c>
      <c r="G12394" s="4" t="s">
        <v>21255</v>
      </c>
      <c r="H12394" s="5" t="s">
        <v>21256</v>
      </c>
      <c r="I12394" s="5" t="s">
        <v>21240</v>
      </c>
    </row>
    <row r="12395" spans="2:16" x14ac:dyDescent="0.3">
      <c r="B12395" s="4" t="s">
        <v>19</v>
      </c>
      <c r="C12395" s="4" t="s">
        <v>20090</v>
      </c>
      <c r="D12395" s="4" t="s">
        <v>20092</v>
      </c>
      <c r="E12395" s="4" t="s">
        <v>21106</v>
      </c>
      <c r="F12395" s="4" t="s">
        <v>21251</v>
      </c>
      <c r="G12395" s="4" t="s">
        <v>21257</v>
      </c>
      <c r="H12395" s="5" t="s">
        <v>21258</v>
      </c>
      <c r="I12395" s="5" t="s">
        <v>21240</v>
      </c>
    </row>
    <row r="12396" spans="2:16" x14ac:dyDescent="0.3">
      <c r="B12396" s="4" t="s">
        <v>19</v>
      </c>
      <c r="C12396" s="4" t="s">
        <v>20090</v>
      </c>
      <c r="D12396" s="4" t="s">
        <v>20092</v>
      </c>
      <c r="E12396" s="4" t="s">
        <v>21106</v>
      </c>
      <c r="F12396" s="4" t="s">
        <v>21251</v>
      </c>
      <c r="G12396" s="4" t="s">
        <v>21259</v>
      </c>
      <c r="H12396" s="5" t="s">
        <v>21260</v>
      </c>
      <c r="I12396" s="5" t="s">
        <v>21240</v>
      </c>
    </row>
    <row r="12397" spans="2:16" x14ac:dyDescent="0.3">
      <c r="B12397" s="2" t="s">
        <v>19</v>
      </c>
      <c r="C12397" s="2" t="s">
        <v>20090</v>
      </c>
      <c r="D12397" s="2" t="s">
        <v>20092</v>
      </c>
      <c r="E12397" s="2" t="s">
        <v>21261</v>
      </c>
      <c r="H12397" s="3" t="s">
        <v>21262</v>
      </c>
    </row>
    <row r="12398" spans="2:16" x14ac:dyDescent="0.3">
      <c r="L12398" s="163" t="s">
        <v>0</v>
      </c>
      <c r="M12398" s="163"/>
      <c r="N12398" s="163"/>
      <c r="O12398" s="163" t="s">
        <v>1</v>
      </c>
      <c r="P12398" s="163"/>
    </row>
    <row r="12399" spans="2:16" ht="43.2" x14ac:dyDescent="0.3">
      <c r="B12399" s="2" t="s">
        <v>19</v>
      </c>
      <c r="C12399" s="2" t="s">
        <v>20090</v>
      </c>
      <c r="D12399" s="2" t="s">
        <v>20092</v>
      </c>
      <c r="E12399" s="2" t="s">
        <v>21261</v>
      </c>
      <c r="F12399" s="2" t="s">
        <v>21263</v>
      </c>
      <c r="H12399" s="3" t="s">
        <v>21264</v>
      </c>
      <c r="L12399" s="35" t="s">
        <v>12</v>
      </c>
      <c r="M12399" s="35" t="s">
        <v>13</v>
      </c>
      <c r="N12399" s="35" t="s">
        <v>14</v>
      </c>
      <c r="O12399" s="35" t="s">
        <v>32311</v>
      </c>
      <c r="P12399" s="35" t="s">
        <v>31195</v>
      </c>
    </row>
    <row r="12400" spans="2:16" x14ac:dyDescent="0.3">
      <c r="B12400" s="4" t="s">
        <v>19</v>
      </c>
      <c r="C12400" s="4" t="s">
        <v>20090</v>
      </c>
      <c r="D12400" s="4" t="s">
        <v>20092</v>
      </c>
      <c r="E12400" s="4" t="s">
        <v>21261</v>
      </c>
      <c r="F12400" s="4" t="s">
        <v>21263</v>
      </c>
      <c r="G12400" s="4" t="s">
        <v>21265</v>
      </c>
      <c r="H12400" s="5" t="s">
        <v>21266</v>
      </c>
      <c r="I12400" s="5" t="s">
        <v>1792</v>
      </c>
    </row>
    <row r="12401" spans="2:16" x14ac:dyDescent="0.3">
      <c r="B12401" s="2" t="s">
        <v>19</v>
      </c>
      <c r="C12401" s="2" t="s">
        <v>21267</v>
      </c>
      <c r="H12401" s="3" t="s">
        <v>21268</v>
      </c>
    </row>
    <row r="12402" spans="2:16" x14ac:dyDescent="0.3">
      <c r="B12402" s="2" t="s">
        <v>19</v>
      </c>
      <c r="C12402" s="2" t="s">
        <v>21267</v>
      </c>
      <c r="D12402" s="2" t="s">
        <v>21267</v>
      </c>
      <c r="H12402" s="3" t="s">
        <v>21269</v>
      </c>
    </row>
    <row r="12403" spans="2:16" x14ac:dyDescent="0.3">
      <c r="B12403" s="2" t="s">
        <v>19</v>
      </c>
      <c r="C12403" s="2" t="s">
        <v>21267</v>
      </c>
      <c r="D12403" s="2" t="s">
        <v>21270</v>
      </c>
      <c r="E12403" s="2" t="s">
        <v>21271</v>
      </c>
      <c r="H12403" s="3" t="s">
        <v>21272</v>
      </c>
    </row>
    <row r="12404" spans="2:16" x14ac:dyDescent="0.3">
      <c r="L12404" s="163" t="s">
        <v>0</v>
      </c>
      <c r="M12404" s="163"/>
      <c r="N12404" s="163"/>
      <c r="O12404" s="163" t="s">
        <v>1</v>
      </c>
      <c r="P12404" s="163"/>
    </row>
    <row r="12405" spans="2:16" ht="43.2" x14ac:dyDescent="0.3">
      <c r="B12405" s="2" t="s">
        <v>19</v>
      </c>
      <c r="C12405" s="2" t="s">
        <v>21267</v>
      </c>
      <c r="D12405" s="2" t="s">
        <v>21270</v>
      </c>
      <c r="E12405" s="2" t="s">
        <v>21271</v>
      </c>
      <c r="F12405" s="2" t="s">
        <v>21273</v>
      </c>
      <c r="H12405" s="3" t="s">
        <v>21274</v>
      </c>
      <c r="L12405" s="35" t="s">
        <v>12</v>
      </c>
      <c r="M12405" s="35" t="s">
        <v>13</v>
      </c>
      <c r="N12405" s="35" t="s">
        <v>14</v>
      </c>
      <c r="O12405" s="35" t="s">
        <v>32311</v>
      </c>
      <c r="P12405" s="35" t="s">
        <v>31195</v>
      </c>
    </row>
    <row r="12406" spans="2:16" ht="28.8" x14ac:dyDescent="0.3">
      <c r="B12406" s="4" t="s">
        <v>19</v>
      </c>
      <c r="C12406" s="4" t="s">
        <v>21267</v>
      </c>
      <c r="D12406" s="4" t="s">
        <v>21270</v>
      </c>
      <c r="E12406" s="4" t="s">
        <v>21271</v>
      </c>
      <c r="F12406" s="4" t="s">
        <v>21273</v>
      </c>
      <c r="G12406" s="4" t="s">
        <v>21275</v>
      </c>
      <c r="H12406" s="5" t="s">
        <v>21276</v>
      </c>
      <c r="I12406" s="5" t="s">
        <v>948</v>
      </c>
    </row>
    <row r="12407" spans="2:16" ht="28.8" x14ac:dyDescent="0.3">
      <c r="B12407" s="4" t="s">
        <v>19</v>
      </c>
      <c r="C12407" s="4" t="s">
        <v>21267</v>
      </c>
      <c r="D12407" s="4" t="s">
        <v>21270</v>
      </c>
      <c r="E12407" s="4" t="s">
        <v>21271</v>
      </c>
      <c r="F12407" s="4" t="s">
        <v>21273</v>
      </c>
      <c r="G12407" s="4" t="s">
        <v>21277</v>
      </c>
      <c r="H12407" s="5" t="s">
        <v>21278</v>
      </c>
      <c r="I12407" s="5" t="s">
        <v>948</v>
      </c>
    </row>
    <row r="12408" spans="2:16" ht="28.8" x14ac:dyDescent="0.3">
      <c r="B12408" s="4" t="s">
        <v>19</v>
      </c>
      <c r="C12408" s="4" t="s">
        <v>21267</v>
      </c>
      <c r="D12408" s="4" t="s">
        <v>21270</v>
      </c>
      <c r="E12408" s="4" t="s">
        <v>21271</v>
      </c>
      <c r="F12408" s="4" t="s">
        <v>21273</v>
      </c>
      <c r="G12408" s="4" t="s">
        <v>21279</v>
      </c>
      <c r="H12408" s="5" t="s">
        <v>21280</v>
      </c>
      <c r="I12408" s="5" t="s">
        <v>948</v>
      </c>
    </row>
    <row r="12409" spans="2:16" ht="28.8" x14ac:dyDescent="0.3">
      <c r="B12409" s="4" t="s">
        <v>19</v>
      </c>
      <c r="C12409" s="4" t="s">
        <v>21267</v>
      </c>
      <c r="D12409" s="4" t="s">
        <v>21270</v>
      </c>
      <c r="E12409" s="4" t="s">
        <v>21271</v>
      </c>
      <c r="F12409" s="4" t="s">
        <v>21273</v>
      </c>
      <c r="G12409" s="4" t="s">
        <v>21281</v>
      </c>
      <c r="H12409" s="5" t="s">
        <v>21282</v>
      </c>
      <c r="I12409" s="5" t="s">
        <v>948</v>
      </c>
    </row>
    <row r="12410" spans="2:16" ht="28.8" x14ac:dyDescent="0.3">
      <c r="B12410" s="4" t="s">
        <v>19</v>
      </c>
      <c r="C12410" s="4" t="s">
        <v>21267</v>
      </c>
      <c r="D12410" s="4" t="s">
        <v>21270</v>
      </c>
      <c r="E12410" s="4" t="s">
        <v>21271</v>
      </c>
      <c r="F12410" s="4" t="s">
        <v>21273</v>
      </c>
      <c r="G12410" s="4" t="s">
        <v>21283</v>
      </c>
      <c r="H12410" s="5" t="s">
        <v>21284</v>
      </c>
      <c r="I12410" s="5" t="s">
        <v>948</v>
      </c>
    </row>
    <row r="12411" spans="2:16" x14ac:dyDescent="0.3">
      <c r="L12411" s="163" t="s">
        <v>0</v>
      </c>
      <c r="M12411" s="163"/>
      <c r="N12411" s="163"/>
      <c r="O12411" s="163" t="s">
        <v>1</v>
      </c>
      <c r="P12411" s="163"/>
    </row>
    <row r="12412" spans="2:16" ht="43.2" x14ac:dyDescent="0.3">
      <c r="B12412" s="2" t="s">
        <v>19</v>
      </c>
      <c r="C12412" s="2" t="s">
        <v>21267</v>
      </c>
      <c r="D12412" s="2" t="s">
        <v>21270</v>
      </c>
      <c r="E12412" s="2" t="s">
        <v>21271</v>
      </c>
      <c r="F12412" s="2" t="s">
        <v>21285</v>
      </c>
      <c r="H12412" s="3" t="s">
        <v>21286</v>
      </c>
      <c r="L12412" s="35" t="s">
        <v>12</v>
      </c>
      <c r="M12412" s="35" t="s">
        <v>13</v>
      </c>
      <c r="N12412" s="35" t="s">
        <v>14</v>
      </c>
      <c r="O12412" s="35" t="s">
        <v>32311</v>
      </c>
      <c r="P12412" s="35" t="s">
        <v>31195</v>
      </c>
    </row>
    <row r="12413" spans="2:16" ht="28.8" x14ac:dyDescent="0.3">
      <c r="B12413" s="4" t="s">
        <v>19</v>
      </c>
      <c r="C12413" s="4" t="s">
        <v>21267</v>
      </c>
      <c r="D12413" s="4" t="s">
        <v>21270</v>
      </c>
      <c r="E12413" s="4" t="s">
        <v>21271</v>
      </c>
      <c r="F12413" s="4" t="s">
        <v>21285</v>
      </c>
      <c r="G12413" s="4" t="s">
        <v>21287</v>
      </c>
      <c r="H12413" s="5" t="s">
        <v>21288</v>
      </c>
      <c r="I12413" s="5" t="s">
        <v>948</v>
      </c>
    </row>
    <row r="12414" spans="2:16" ht="28.8" x14ac:dyDescent="0.3">
      <c r="B12414" s="4" t="s">
        <v>19</v>
      </c>
      <c r="C12414" s="4" t="s">
        <v>21267</v>
      </c>
      <c r="D12414" s="4" t="s">
        <v>21270</v>
      </c>
      <c r="E12414" s="4" t="s">
        <v>21271</v>
      </c>
      <c r="F12414" s="4" t="s">
        <v>21285</v>
      </c>
      <c r="G12414" s="4" t="s">
        <v>21289</v>
      </c>
      <c r="H12414" s="5" t="s">
        <v>21290</v>
      </c>
      <c r="I12414" s="5" t="s">
        <v>948</v>
      </c>
    </row>
    <row r="12415" spans="2:16" ht="28.8" x14ac:dyDescent="0.3">
      <c r="B12415" s="4" t="s">
        <v>19</v>
      </c>
      <c r="C12415" s="4" t="s">
        <v>21267</v>
      </c>
      <c r="D12415" s="4" t="s">
        <v>21270</v>
      </c>
      <c r="E12415" s="4" t="s">
        <v>21271</v>
      </c>
      <c r="F12415" s="4" t="s">
        <v>21285</v>
      </c>
      <c r="G12415" s="4" t="s">
        <v>21291</v>
      </c>
      <c r="H12415" s="5" t="s">
        <v>21292</v>
      </c>
      <c r="I12415" s="5" t="s">
        <v>948</v>
      </c>
    </row>
    <row r="12416" spans="2:16" x14ac:dyDescent="0.3">
      <c r="L12416" s="163" t="s">
        <v>0</v>
      </c>
      <c r="M12416" s="163"/>
      <c r="N12416" s="163"/>
      <c r="O12416" s="163" t="s">
        <v>1</v>
      </c>
      <c r="P12416" s="163"/>
    </row>
    <row r="12417" spans="2:16" ht="43.2" x14ac:dyDescent="0.3">
      <c r="B12417" s="2" t="s">
        <v>19</v>
      </c>
      <c r="C12417" s="2" t="s">
        <v>21267</v>
      </c>
      <c r="D12417" s="2" t="s">
        <v>21270</v>
      </c>
      <c r="E12417" s="2" t="s">
        <v>21271</v>
      </c>
      <c r="F12417" s="2" t="s">
        <v>21293</v>
      </c>
      <c r="H12417" s="3" t="s">
        <v>21294</v>
      </c>
      <c r="L12417" s="35" t="s">
        <v>12</v>
      </c>
      <c r="M12417" s="35" t="s">
        <v>13</v>
      </c>
      <c r="N12417" s="35" t="s">
        <v>14</v>
      </c>
      <c r="O12417" s="35" t="s">
        <v>32311</v>
      </c>
      <c r="P12417" s="35" t="s">
        <v>31195</v>
      </c>
    </row>
    <row r="12418" spans="2:16" ht="86.4" x14ac:dyDescent="0.3">
      <c r="B12418" s="4" t="s">
        <v>19</v>
      </c>
      <c r="C12418" s="4" t="s">
        <v>21267</v>
      </c>
      <c r="D12418" s="4" t="s">
        <v>21270</v>
      </c>
      <c r="E12418" s="4" t="s">
        <v>21271</v>
      </c>
      <c r="F12418" s="4" t="s">
        <v>21293</v>
      </c>
      <c r="G12418" s="4" t="s">
        <v>21295</v>
      </c>
      <c r="H12418" s="5" t="s">
        <v>21296</v>
      </c>
      <c r="I12418" s="5" t="s">
        <v>21297</v>
      </c>
    </row>
    <row r="12419" spans="2:16" ht="86.4" x14ac:dyDescent="0.3">
      <c r="B12419" s="4" t="s">
        <v>19</v>
      </c>
      <c r="C12419" s="4" t="s">
        <v>21267</v>
      </c>
      <c r="D12419" s="4" t="s">
        <v>21270</v>
      </c>
      <c r="E12419" s="4" t="s">
        <v>21271</v>
      </c>
      <c r="F12419" s="4" t="s">
        <v>21293</v>
      </c>
      <c r="G12419" s="4" t="s">
        <v>21298</v>
      </c>
      <c r="H12419" s="5" t="s">
        <v>21299</v>
      </c>
      <c r="I12419" s="5" t="s">
        <v>21300</v>
      </c>
    </row>
    <row r="12420" spans="2:16" ht="86.4" x14ac:dyDescent="0.3">
      <c r="B12420" s="4" t="s">
        <v>19</v>
      </c>
      <c r="C12420" s="4" t="s">
        <v>21267</v>
      </c>
      <c r="D12420" s="4" t="s">
        <v>21270</v>
      </c>
      <c r="E12420" s="4" t="s">
        <v>21271</v>
      </c>
      <c r="F12420" s="4" t="s">
        <v>21293</v>
      </c>
      <c r="G12420" s="4" t="s">
        <v>21301</v>
      </c>
      <c r="H12420" s="5" t="s">
        <v>21302</v>
      </c>
      <c r="I12420" s="5" t="s">
        <v>21300</v>
      </c>
    </row>
    <row r="12421" spans="2:16" ht="86.4" x14ac:dyDescent="0.3">
      <c r="B12421" s="4" t="s">
        <v>19</v>
      </c>
      <c r="C12421" s="4" t="s">
        <v>21267</v>
      </c>
      <c r="D12421" s="4" t="s">
        <v>21270</v>
      </c>
      <c r="E12421" s="4" t="s">
        <v>21271</v>
      </c>
      <c r="F12421" s="4" t="s">
        <v>21293</v>
      </c>
      <c r="G12421" s="4" t="s">
        <v>21303</v>
      </c>
      <c r="H12421" s="5" t="s">
        <v>21304</v>
      </c>
      <c r="I12421" s="5" t="s">
        <v>21300</v>
      </c>
    </row>
    <row r="12422" spans="2:16" ht="86.4" x14ac:dyDescent="0.3">
      <c r="B12422" s="4" t="s">
        <v>19</v>
      </c>
      <c r="C12422" s="4" t="s">
        <v>21267</v>
      </c>
      <c r="D12422" s="4" t="s">
        <v>21270</v>
      </c>
      <c r="E12422" s="4" t="s">
        <v>21271</v>
      </c>
      <c r="F12422" s="4" t="s">
        <v>21293</v>
      </c>
      <c r="G12422" s="4" t="s">
        <v>21305</v>
      </c>
      <c r="H12422" s="5" t="s">
        <v>21306</v>
      </c>
      <c r="I12422" s="5" t="s">
        <v>21300</v>
      </c>
    </row>
    <row r="12423" spans="2:16" ht="86.4" x14ac:dyDescent="0.3">
      <c r="B12423" s="4" t="s">
        <v>19</v>
      </c>
      <c r="C12423" s="4" t="s">
        <v>21267</v>
      </c>
      <c r="D12423" s="4" t="s">
        <v>21270</v>
      </c>
      <c r="E12423" s="4" t="s">
        <v>21271</v>
      </c>
      <c r="F12423" s="4" t="s">
        <v>21293</v>
      </c>
      <c r="G12423" s="4" t="s">
        <v>21307</v>
      </c>
      <c r="H12423" s="5" t="s">
        <v>21308</v>
      </c>
      <c r="I12423" s="5" t="s">
        <v>21300</v>
      </c>
    </row>
    <row r="12424" spans="2:16" ht="86.4" x14ac:dyDescent="0.3">
      <c r="B12424" s="4" t="s">
        <v>19</v>
      </c>
      <c r="C12424" s="4" t="s">
        <v>21267</v>
      </c>
      <c r="D12424" s="4" t="s">
        <v>21270</v>
      </c>
      <c r="E12424" s="4" t="s">
        <v>21271</v>
      </c>
      <c r="F12424" s="4" t="s">
        <v>21293</v>
      </c>
      <c r="G12424" s="4" t="s">
        <v>21309</v>
      </c>
      <c r="H12424" s="5" t="s">
        <v>21310</v>
      </c>
      <c r="I12424" s="5" t="s">
        <v>21300</v>
      </c>
    </row>
    <row r="12425" spans="2:16" ht="86.4" x14ac:dyDescent="0.3">
      <c r="B12425" s="4" t="s">
        <v>19</v>
      </c>
      <c r="C12425" s="4" t="s">
        <v>21267</v>
      </c>
      <c r="D12425" s="4" t="s">
        <v>21270</v>
      </c>
      <c r="E12425" s="4" t="s">
        <v>21271</v>
      </c>
      <c r="F12425" s="4" t="s">
        <v>21293</v>
      </c>
      <c r="G12425" s="4" t="s">
        <v>21311</v>
      </c>
      <c r="H12425" s="5" t="s">
        <v>21312</v>
      </c>
      <c r="I12425" s="5" t="s">
        <v>21300</v>
      </c>
    </row>
    <row r="12426" spans="2:16" ht="86.4" x14ac:dyDescent="0.3">
      <c r="B12426" s="4" t="s">
        <v>19</v>
      </c>
      <c r="C12426" s="4" t="s">
        <v>21267</v>
      </c>
      <c r="D12426" s="4" t="s">
        <v>21270</v>
      </c>
      <c r="E12426" s="4" t="s">
        <v>21271</v>
      </c>
      <c r="F12426" s="4" t="s">
        <v>21293</v>
      </c>
      <c r="G12426" s="4" t="s">
        <v>21313</v>
      </c>
      <c r="H12426" s="5" t="s">
        <v>21314</v>
      </c>
      <c r="I12426" s="5" t="s">
        <v>21300</v>
      </c>
    </row>
    <row r="12427" spans="2:16" ht="86.4" x14ac:dyDescent="0.3">
      <c r="B12427" s="4" t="s">
        <v>19</v>
      </c>
      <c r="C12427" s="4" t="s">
        <v>21267</v>
      </c>
      <c r="D12427" s="4" t="s">
        <v>21270</v>
      </c>
      <c r="E12427" s="4" t="s">
        <v>21271</v>
      </c>
      <c r="F12427" s="4" t="s">
        <v>21293</v>
      </c>
      <c r="G12427" s="4" t="s">
        <v>21315</v>
      </c>
      <c r="H12427" s="5" t="s">
        <v>21316</v>
      </c>
      <c r="I12427" s="5" t="s">
        <v>21300</v>
      </c>
    </row>
    <row r="12428" spans="2:16" ht="86.4" x14ac:dyDescent="0.3">
      <c r="B12428" s="4" t="s">
        <v>19</v>
      </c>
      <c r="C12428" s="4" t="s">
        <v>21267</v>
      </c>
      <c r="D12428" s="4" t="s">
        <v>21270</v>
      </c>
      <c r="E12428" s="4" t="s">
        <v>21271</v>
      </c>
      <c r="F12428" s="4" t="s">
        <v>21293</v>
      </c>
      <c r="G12428" s="4" t="s">
        <v>21317</v>
      </c>
      <c r="H12428" s="5" t="s">
        <v>21318</v>
      </c>
      <c r="I12428" s="5" t="s">
        <v>21300</v>
      </c>
    </row>
    <row r="12429" spans="2:16" ht="86.4" x14ac:dyDescent="0.3">
      <c r="B12429" s="4" t="s">
        <v>19</v>
      </c>
      <c r="C12429" s="4" t="s">
        <v>21267</v>
      </c>
      <c r="D12429" s="4" t="s">
        <v>21270</v>
      </c>
      <c r="E12429" s="4" t="s">
        <v>21271</v>
      </c>
      <c r="F12429" s="4" t="s">
        <v>21293</v>
      </c>
      <c r="G12429" s="4" t="s">
        <v>21319</v>
      </c>
      <c r="H12429" s="5" t="s">
        <v>21320</v>
      </c>
      <c r="I12429" s="5" t="s">
        <v>21300</v>
      </c>
    </row>
    <row r="12430" spans="2:16" ht="86.4" x14ac:dyDescent="0.3">
      <c r="B12430" s="4" t="s">
        <v>19</v>
      </c>
      <c r="C12430" s="4" t="s">
        <v>21267</v>
      </c>
      <c r="D12430" s="4" t="s">
        <v>21270</v>
      </c>
      <c r="E12430" s="4" t="s">
        <v>21271</v>
      </c>
      <c r="F12430" s="4" t="s">
        <v>21293</v>
      </c>
      <c r="G12430" s="4" t="s">
        <v>21321</v>
      </c>
      <c r="H12430" s="5" t="s">
        <v>21322</v>
      </c>
      <c r="I12430" s="5" t="s">
        <v>21300</v>
      </c>
    </row>
    <row r="12431" spans="2:16" ht="86.4" x14ac:dyDescent="0.3">
      <c r="B12431" s="4" t="s">
        <v>19</v>
      </c>
      <c r="C12431" s="4" t="s">
        <v>21267</v>
      </c>
      <c r="D12431" s="4" t="s">
        <v>21270</v>
      </c>
      <c r="E12431" s="4" t="s">
        <v>21271</v>
      </c>
      <c r="F12431" s="4" t="s">
        <v>21293</v>
      </c>
      <c r="G12431" s="4" t="s">
        <v>21323</v>
      </c>
      <c r="H12431" s="5" t="s">
        <v>21324</v>
      </c>
      <c r="I12431" s="5" t="s">
        <v>21300</v>
      </c>
    </row>
    <row r="12432" spans="2:16" ht="86.4" x14ac:dyDescent="0.3">
      <c r="B12432" s="4" t="s">
        <v>19</v>
      </c>
      <c r="C12432" s="4" t="s">
        <v>21267</v>
      </c>
      <c r="D12432" s="4" t="s">
        <v>21270</v>
      </c>
      <c r="E12432" s="4" t="s">
        <v>21271</v>
      </c>
      <c r="F12432" s="4" t="s">
        <v>21293</v>
      </c>
      <c r="G12432" s="4" t="s">
        <v>21325</v>
      </c>
      <c r="H12432" s="5" t="s">
        <v>21326</v>
      </c>
      <c r="I12432" s="5" t="s">
        <v>21300</v>
      </c>
    </row>
    <row r="12433" spans="2:16" ht="86.4" x14ac:dyDescent="0.3">
      <c r="B12433" s="4" t="s">
        <v>19</v>
      </c>
      <c r="C12433" s="4" t="s">
        <v>21267</v>
      </c>
      <c r="D12433" s="4" t="s">
        <v>21270</v>
      </c>
      <c r="E12433" s="4" t="s">
        <v>21271</v>
      </c>
      <c r="F12433" s="4" t="s">
        <v>21293</v>
      </c>
      <c r="G12433" s="4" t="s">
        <v>21327</v>
      </c>
      <c r="H12433" s="5" t="s">
        <v>21328</v>
      </c>
      <c r="I12433" s="5" t="s">
        <v>21300</v>
      </c>
    </row>
    <row r="12434" spans="2:16" x14ac:dyDescent="0.3">
      <c r="L12434" s="163" t="s">
        <v>0</v>
      </c>
      <c r="M12434" s="163"/>
      <c r="N12434" s="163"/>
      <c r="O12434" s="163" t="s">
        <v>1</v>
      </c>
      <c r="P12434" s="163"/>
    </row>
    <row r="12435" spans="2:16" ht="43.2" x14ac:dyDescent="0.3">
      <c r="B12435" s="2" t="s">
        <v>19</v>
      </c>
      <c r="C12435" s="2" t="s">
        <v>21267</v>
      </c>
      <c r="D12435" s="2" t="s">
        <v>21270</v>
      </c>
      <c r="E12435" s="2" t="s">
        <v>21271</v>
      </c>
      <c r="F12435" s="2" t="s">
        <v>21329</v>
      </c>
      <c r="H12435" s="3" t="s">
        <v>21330</v>
      </c>
      <c r="L12435" s="35" t="s">
        <v>12</v>
      </c>
      <c r="M12435" s="35" t="s">
        <v>13</v>
      </c>
      <c r="N12435" s="35" t="s">
        <v>14</v>
      </c>
      <c r="O12435" s="35" t="s">
        <v>32311</v>
      </c>
      <c r="P12435" s="35" t="s">
        <v>31195</v>
      </c>
    </row>
    <row r="12436" spans="2:16" ht="28.8" x14ac:dyDescent="0.3">
      <c r="B12436" s="4" t="s">
        <v>19</v>
      </c>
      <c r="C12436" s="4" t="s">
        <v>21267</v>
      </c>
      <c r="D12436" s="4" t="s">
        <v>21270</v>
      </c>
      <c r="E12436" s="4" t="s">
        <v>21271</v>
      </c>
      <c r="F12436" s="4" t="s">
        <v>21329</v>
      </c>
      <c r="G12436" s="4" t="s">
        <v>21331</v>
      </c>
      <c r="H12436" s="5" t="s">
        <v>21332</v>
      </c>
      <c r="I12436" s="5" t="s">
        <v>948</v>
      </c>
    </row>
    <row r="12437" spans="2:16" ht="28.8" x14ac:dyDescent="0.3">
      <c r="B12437" s="4" t="s">
        <v>19</v>
      </c>
      <c r="C12437" s="4" t="s">
        <v>21267</v>
      </c>
      <c r="D12437" s="4" t="s">
        <v>21270</v>
      </c>
      <c r="E12437" s="4" t="s">
        <v>21271</v>
      </c>
      <c r="F12437" s="4" t="s">
        <v>21329</v>
      </c>
      <c r="G12437" s="4" t="s">
        <v>21333</v>
      </c>
      <c r="H12437" s="5" t="s">
        <v>21334</v>
      </c>
      <c r="I12437" s="5" t="s">
        <v>948</v>
      </c>
    </row>
    <row r="12438" spans="2:16" ht="28.8" x14ac:dyDescent="0.3">
      <c r="B12438" s="4" t="s">
        <v>19</v>
      </c>
      <c r="C12438" s="4" t="s">
        <v>21267</v>
      </c>
      <c r="D12438" s="4" t="s">
        <v>21270</v>
      </c>
      <c r="E12438" s="4" t="s">
        <v>21271</v>
      </c>
      <c r="F12438" s="4" t="s">
        <v>21329</v>
      </c>
      <c r="G12438" s="4" t="s">
        <v>21335</v>
      </c>
      <c r="H12438" s="5" t="s">
        <v>21336</v>
      </c>
      <c r="I12438" s="5" t="s">
        <v>948</v>
      </c>
    </row>
    <row r="12439" spans="2:16" ht="28.8" x14ac:dyDescent="0.3">
      <c r="B12439" s="4" t="s">
        <v>19</v>
      </c>
      <c r="C12439" s="4" t="s">
        <v>21267</v>
      </c>
      <c r="D12439" s="4" t="s">
        <v>21270</v>
      </c>
      <c r="E12439" s="4" t="s">
        <v>21271</v>
      </c>
      <c r="F12439" s="4" t="s">
        <v>21329</v>
      </c>
      <c r="G12439" s="4" t="s">
        <v>21337</v>
      </c>
      <c r="H12439" s="5" t="s">
        <v>21338</v>
      </c>
      <c r="I12439" s="5" t="s">
        <v>948</v>
      </c>
    </row>
    <row r="12440" spans="2:16" ht="28.8" x14ac:dyDescent="0.3">
      <c r="B12440" s="4" t="s">
        <v>19</v>
      </c>
      <c r="C12440" s="4" t="s">
        <v>21267</v>
      </c>
      <c r="D12440" s="4" t="s">
        <v>21270</v>
      </c>
      <c r="E12440" s="4" t="s">
        <v>21271</v>
      </c>
      <c r="F12440" s="4" t="s">
        <v>21329</v>
      </c>
      <c r="G12440" s="4" t="s">
        <v>21339</v>
      </c>
      <c r="H12440" s="5" t="s">
        <v>21340</v>
      </c>
      <c r="I12440" s="5" t="s">
        <v>948</v>
      </c>
    </row>
    <row r="12441" spans="2:16" ht="28.8" x14ac:dyDescent="0.3">
      <c r="B12441" s="4" t="s">
        <v>19</v>
      </c>
      <c r="C12441" s="4" t="s">
        <v>21267</v>
      </c>
      <c r="D12441" s="4" t="s">
        <v>21270</v>
      </c>
      <c r="E12441" s="4" t="s">
        <v>21271</v>
      </c>
      <c r="F12441" s="4" t="s">
        <v>21329</v>
      </c>
      <c r="G12441" s="4" t="s">
        <v>21341</v>
      </c>
      <c r="H12441" s="5" t="s">
        <v>21342</v>
      </c>
      <c r="I12441" s="5" t="s">
        <v>948</v>
      </c>
    </row>
    <row r="12442" spans="2:16" ht="28.8" x14ac:dyDescent="0.3">
      <c r="B12442" s="4" t="s">
        <v>19</v>
      </c>
      <c r="C12442" s="4" t="s">
        <v>21267</v>
      </c>
      <c r="D12442" s="4" t="s">
        <v>21270</v>
      </c>
      <c r="E12442" s="4" t="s">
        <v>21271</v>
      </c>
      <c r="F12442" s="4" t="s">
        <v>21329</v>
      </c>
      <c r="G12442" s="4" t="s">
        <v>21343</v>
      </c>
      <c r="H12442" s="5" t="s">
        <v>21344</v>
      </c>
      <c r="I12442" s="5" t="s">
        <v>948</v>
      </c>
    </row>
    <row r="12443" spans="2:16" ht="28.8" x14ac:dyDescent="0.3">
      <c r="B12443" s="4" t="s">
        <v>19</v>
      </c>
      <c r="C12443" s="4" t="s">
        <v>21267</v>
      </c>
      <c r="D12443" s="4" t="s">
        <v>21270</v>
      </c>
      <c r="E12443" s="4" t="s">
        <v>21271</v>
      </c>
      <c r="F12443" s="4" t="s">
        <v>21329</v>
      </c>
      <c r="G12443" s="4" t="s">
        <v>21345</v>
      </c>
      <c r="H12443" s="5" t="s">
        <v>21346</v>
      </c>
      <c r="I12443" s="5" t="s">
        <v>948</v>
      </c>
    </row>
    <row r="12444" spans="2:16" ht="28.8" x14ac:dyDescent="0.3">
      <c r="B12444" s="4" t="s">
        <v>19</v>
      </c>
      <c r="C12444" s="4" t="s">
        <v>21267</v>
      </c>
      <c r="D12444" s="4" t="s">
        <v>21270</v>
      </c>
      <c r="E12444" s="4" t="s">
        <v>21271</v>
      </c>
      <c r="F12444" s="4" t="s">
        <v>21329</v>
      </c>
      <c r="G12444" s="4" t="s">
        <v>21347</v>
      </c>
      <c r="H12444" s="5" t="s">
        <v>21348</v>
      </c>
      <c r="I12444" s="5" t="s">
        <v>948</v>
      </c>
    </row>
    <row r="12445" spans="2:16" ht="28.8" x14ac:dyDescent="0.3">
      <c r="B12445" s="4" t="s">
        <v>19</v>
      </c>
      <c r="C12445" s="4" t="s">
        <v>21267</v>
      </c>
      <c r="D12445" s="4" t="s">
        <v>21270</v>
      </c>
      <c r="E12445" s="4" t="s">
        <v>21271</v>
      </c>
      <c r="F12445" s="4" t="s">
        <v>21329</v>
      </c>
      <c r="G12445" s="4" t="s">
        <v>21349</v>
      </c>
      <c r="H12445" s="5" t="s">
        <v>21350</v>
      </c>
      <c r="I12445" s="5" t="s">
        <v>948</v>
      </c>
    </row>
    <row r="12446" spans="2:16" ht="28.8" x14ac:dyDescent="0.3">
      <c r="B12446" s="4" t="s">
        <v>19</v>
      </c>
      <c r="C12446" s="4" t="s">
        <v>21267</v>
      </c>
      <c r="D12446" s="4" t="s">
        <v>21270</v>
      </c>
      <c r="E12446" s="4" t="s">
        <v>21271</v>
      </c>
      <c r="F12446" s="4" t="s">
        <v>21329</v>
      </c>
      <c r="G12446" s="4" t="s">
        <v>21351</v>
      </c>
      <c r="H12446" s="5" t="s">
        <v>21352</v>
      </c>
      <c r="I12446" s="5" t="s">
        <v>948</v>
      </c>
    </row>
    <row r="12447" spans="2:16" ht="28.8" x14ac:dyDescent="0.3">
      <c r="B12447" s="4" t="s">
        <v>19</v>
      </c>
      <c r="C12447" s="4" t="s">
        <v>21267</v>
      </c>
      <c r="D12447" s="4" t="s">
        <v>21270</v>
      </c>
      <c r="E12447" s="4" t="s">
        <v>21271</v>
      </c>
      <c r="F12447" s="4" t="s">
        <v>21329</v>
      </c>
      <c r="G12447" s="4" t="s">
        <v>21353</v>
      </c>
      <c r="H12447" s="5" t="s">
        <v>21354</v>
      </c>
      <c r="I12447" s="5" t="s">
        <v>948</v>
      </c>
    </row>
    <row r="12448" spans="2:16" ht="28.8" x14ac:dyDescent="0.3">
      <c r="B12448" s="4" t="s">
        <v>19</v>
      </c>
      <c r="C12448" s="4" t="s">
        <v>21267</v>
      </c>
      <c r="D12448" s="4" t="s">
        <v>21270</v>
      </c>
      <c r="E12448" s="4" t="s">
        <v>21271</v>
      </c>
      <c r="F12448" s="4" t="s">
        <v>21329</v>
      </c>
      <c r="G12448" s="4" t="s">
        <v>21355</v>
      </c>
      <c r="H12448" s="5" t="s">
        <v>21356</v>
      </c>
      <c r="I12448" s="5" t="s">
        <v>948</v>
      </c>
    </row>
    <row r="12449" spans="2:16" ht="28.8" x14ac:dyDescent="0.3">
      <c r="B12449" s="4" t="s">
        <v>19</v>
      </c>
      <c r="C12449" s="4" t="s">
        <v>21267</v>
      </c>
      <c r="D12449" s="4" t="s">
        <v>21270</v>
      </c>
      <c r="E12449" s="4" t="s">
        <v>21271</v>
      </c>
      <c r="F12449" s="4" t="s">
        <v>21329</v>
      </c>
      <c r="G12449" s="4" t="s">
        <v>21357</v>
      </c>
      <c r="H12449" s="5" t="s">
        <v>21358</v>
      </c>
      <c r="I12449" s="5" t="s">
        <v>948</v>
      </c>
    </row>
    <row r="12450" spans="2:16" ht="28.8" x14ac:dyDescent="0.3">
      <c r="B12450" s="4" t="s">
        <v>19</v>
      </c>
      <c r="C12450" s="4" t="s">
        <v>21267</v>
      </c>
      <c r="D12450" s="4" t="s">
        <v>21270</v>
      </c>
      <c r="E12450" s="4" t="s">
        <v>21271</v>
      </c>
      <c r="F12450" s="4" t="s">
        <v>21329</v>
      </c>
      <c r="G12450" s="4" t="s">
        <v>21359</v>
      </c>
      <c r="H12450" s="5" t="s">
        <v>21360</v>
      </c>
      <c r="I12450" s="5" t="s">
        <v>948</v>
      </c>
    </row>
    <row r="12451" spans="2:16" ht="28.8" x14ac:dyDescent="0.3">
      <c r="B12451" s="4" t="s">
        <v>19</v>
      </c>
      <c r="C12451" s="4" t="s">
        <v>21267</v>
      </c>
      <c r="D12451" s="4" t="s">
        <v>21270</v>
      </c>
      <c r="E12451" s="4" t="s">
        <v>21271</v>
      </c>
      <c r="F12451" s="4" t="s">
        <v>21329</v>
      </c>
      <c r="G12451" s="4" t="s">
        <v>21361</v>
      </c>
      <c r="H12451" s="5" t="s">
        <v>21362</v>
      </c>
      <c r="I12451" s="5" t="s">
        <v>948</v>
      </c>
    </row>
    <row r="12452" spans="2:16" x14ac:dyDescent="0.3">
      <c r="L12452" s="163" t="s">
        <v>0</v>
      </c>
      <c r="M12452" s="163"/>
      <c r="N12452" s="163"/>
      <c r="O12452" s="163" t="s">
        <v>1</v>
      </c>
      <c r="P12452" s="163"/>
    </row>
    <row r="12453" spans="2:16" ht="43.2" x14ac:dyDescent="0.3">
      <c r="B12453" s="2" t="s">
        <v>19</v>
      </c>
      <c r="C12453" s="2" t="s">
        <v>21267</v>
      </c>
      <c r="D12453" s="2" t="s">
        <v>21270</v>
      </c>
      <c r="E12453" s="2" t="s">
        <v>21271</v>
      </c>
      <c r="F12453" s="2" t="s">
        <v>21363</v>
      </c>
      <c r="H12453" s="3" t="s">
        <v>21364</v>
      </c>
      <c r="L12453" s="35" t="s">
        <v>12</v>
      </c>
      <c r="M12453" s="35" t="s">
        <v>13</v>
      </c>
      <c r="N12453" s="35" t="s">
        <v>14</v>
      </c>
      <c r="O12453" s="35" t="s">
        <v>32311</v>
      </c>
      <c r="P12453" s="35" t="s">
        <v>31195</v>
      </c>
    </row>
    <row r="12454" spans="2:16" ht="28.8" x14ac:dyDescent="0.3">
      <c r="B12454" s="4" t="s">
        <v>19</v>
      </c>
      <c r="C12454" s="4" t="s">
        <v>21267</v>
      </c>
      <c r="D12454" s="4" t="s">
        <v>21270</v>
      </c>
      <c r="E12454" s="4" t="s">
        <v>21271</v>
      </c>
      <c r="F12454" s="4" t="s">
        <v>21363</v>
      </c>
      <c r="G12454" s="4" t="s">
        <v>21365</v>
      </c>
      <c r="H12454" s="5" t="s">
        <v>21366</v>
      </c>
      <c r="I12454" s="5" t="s">
        <v>21367</v>
      </c>
    </row>
    <row r="12455" spans="2:16" ht="28.8" x14ac:dyDescent="0.3">
      <c r="B12455" s="4" t="s">
        <v>19</v>
      </c>
      <c r="C12455" s="4" t="s">
        <v>21267</v>
      </c>
      <c r="D12455" s="4" t="s">
        <v>21270</v>
      </c>
      <c r="E12455" s="4" t="s">
        <v>21271</v>
      </c>
      <c r="F12455" s="4" t="s">
        <v>21363</v>
      </c>
      <c r="G12455" s="4" t="s">
        <v>21368</v>
      </c>
      <c r="H12455" s="5" t="s">
        <v>21369</v>
      </c>
      <c r="I12455" s="5" t="s">
        <v>21367</v>
      </c>
    </row>
    <row r="12456" spans="2:16" x14ac:dyDescent="0.3">
      <c r="L12456" s="163" t="s">
        <v>0</v>
      </c>
      <c r="M12456" s="163"/>
      <c r="N12456" s="163"/>
      <c r="O12456" s="163" t="s">
        <v>1</v>
      </c>
      <c r="P12456" s="163"/>
    </row>
    <row r="12457" spans="2:16" ht="43.2" x14ac:dyDescent="0.3">
      <c r="B12457" s="2" t="s">
        <v>19</v>
      </c>
      <c r="C12457" s="2" t="s">
        <v>21267</v>
      </c>
      <c r="D12457" s="2" t="s">
        <v>21270</v>
      </c>
      <c r="E12457" s="2" t="s">
        <v>21271</v>
      </c>
      <c r="F12457" s="2" t="s">
        <v>21370</v>
      </c>
      <c r="H12457" s="3" t="s">
        <v>21371</v>
      </c>
      <c r="L12457" s="35" t="s">
        <v>12</v>
      </c>
      <c r="M12457" s="35" t="s">
        <v>13</v>
      </c>
      <c r="N12457" s="35" t="s">
        <v>14</v>
      </c>
      <c r="O12457" s="35" t="s">
        <v>32311</v>
      </c>
      <c r="P12457" s="35" t="s">
        <v>31195</v>
      </c>
    </row>
    <row r="12458" spans="2:16" ht="72" x14ac:dyDescent="0.3">
      <c r="B12458" s="4" t="s">
        <v>19</v>
      </c>
      <c r="C12458" s="4" t="s">
        <v>21267</v>
      </c>
      <c r="D12458" s="4" t="s">
        <v>21270</v>
      </c>
      <c r="E12458" s="4" t="s">
        <v>21271</v>
      </c>
      <c r="F12458" s="4" t="s">
        <v>21370</v>
      </c>
      <c r="G12458" s="4" t="s">
        <v>21372</v>
      </c>
      <c r="H12458" s="5" t="s">
        <v>21373</v>
      </c>
      <c r="I12458" s="5" t="s">
        <v>21374</v>
      </c>
    </row>
    <row r="12459" spans="2:16" ht="72" x14ac:dyDescent="0.3">
      <c r="B12459" s="4" t="s">
        <v>19</v>
      </c>
      <c r="C12459" s="4" t="s">
        <v>21267</v>
      </c>
      <c r="D12459" s="4" t="s">
        <v>21270</v>
      </c>
      <c r="E12459" s="4" t="s">
        <v>21271</v>
      </c>
      <c r="F12459" s="4" t="s">
        <v>21370</v>
      </c>
      <c r="G12459" s="4" t="s">
        <v>21375</v>
      </c>
      <c r="H12459" s="5" t="s">
        <v>21376</v>
      </c>
      <c r="I12459" s="5" t="s">
        <v>21374</v>
      </c>
    </row>
    <row r="12460" spans="2:16" ht="72" x14ac:dyDescent="0.3">
      <c r="B12460" s="4" t="s">
        <v>19</v>
      </c>
      <c r="C12460" s="4" t="s">
        <v>21267</v>
      </c>
      <c r="D12460" s="4" t="s">
        <v>21270</v>
      </c>
      <c r="E12460" s="4" t="s">
        <v>21271</v>
      </c>
      <c r="F12460" s="4" t="s">
        <v>21370</v>
      </c>
      <c r="G12460" s="4" t="s">
        <v>21377</v>
      </c>
      <c r="H12460" s="5" t="s">
        <v>21378</v>
      </c>
      <c r="I12460" s="5" t="s">
        <v>21374</v>
      </c>
    </row>
    <row r="12461" spans="2:16" ht="72" x14ac:dyDescent="0.3">
      <c r="B12461" s="4" t="s">
        <v>19</v>
      </c>
      <c r="C12461" s="4" t="s">
        <v>21267</v>
      </c>
      <c r="D12461" s="4" t="s">
        <v>21270</v>
      </c>
      <c r="E12461" s="4" t="s">
        <v>21271</v>
      </c>
      <c r="F12461" s="4" t="s">
        <v>21370</v>
      </c>
      <c r="G12461" s="4" t="s">
        <v>21379</v>
      </c>
      <c r="H12461" s="5" t="s">
        <v>21380</v>
      </c>
      <c r="I12461" s="5" t="s">
        <v>21374</v>
      </c>
    </row>
    <row r="12462" spans="2:16" x14ac:dyDescent="0.3">
      <c r="L12462" s="163" t="s">
        <v>0</v>
      </c>
      <c r="M12462" s="163"/>
      <c r="N12462" s="163"/>
      <c r="O12462" s="163" t="s">
        <v>1</v>
      </c>
      <c r="P12462" s="163"/>
    </row>
    <row r="12463" spans="2:16" ht="43.2" x14ac:dyDescent="0.3">
      <c r="B12463" s="2" t="s">
        <v>19</v>
      </c>
      <c r="C12463" s="2" t="s">
        <v>21267</v>
      </c>
      <c r="D12463" s="2" t="s">
        <v>21270</v>
      </c>
      <c r="E12463" s="2" t="s">
        <v>21271</v>
      </c>
      <c r="F12463" s="2" t="s">
        <v>21381</v>
      </c>
      <c r="H12463" s="3" t="s">
        <v>21382</v>
      </c>
      <c r="L12463" s="35" t="s">
        <v>12</v>
      </c>
      <c r="M12463" s="35" t="s">
        <v>13</v>
      </c>
      <c r="N12463" s="35" t="s">
        <v>14</v>
      </c>
      <c r="O12463" s="35" t="s">
        <v>32311</v>
      </c>
      <c r="P12463" s="35" t="s">
        <v>31195</v>
      </c>
    </row>
    <row r="12464" spans="2:16" ht="28.8" x14ac:dyDescent="0.3">
      <c r="B12464" s="4" t="s">
        <v>19</v>
      </c>
      <c r="C12464" s="4" t="s">
        <v>21267</v>
      </c>
      <c r="D12464" s="4" t="s">
        <v>21270</v>
      </c>
      <c r="E12464" s="4" t="s">
        <v>21271</v>
      </c>
      <c r="F12464" s="4" t="s">
        <v>21381</v>
      </c>
      <c r="G12464" s="4" t="s">
        <v>21383</v>
      </c>
      <c r="H12464" s="5" t="s">
        <v>21384</v>
      </c>
      <c r="I12464" s="5" t="s">
        <v>21385</v>
      </c>
    </row>
    <row r="12465" spans="2:16" x14ac:dyDescent="0.3">
      <c r="L12465" s="163" t="s">
        <v>0</v>
      </c>
      <c r="M12465" s="163"/>
      <c r="N12465" s="163"/>
      <c r="O12465" s="163" t="s">
        <v>1</v>
      </c>
      <c r="P12465" s="163"/>
    </row>
    <row r="12466" spans="2:16" ht="43.2" x14ac:dyDescent="0.3">
      <c r="B12466" s="2" t="s">
        <v>19</v>
      </c>
      <c r="C12466" s="2" t="s">
        <v>21267</v>
      </c>
      <c r="D12466" s="2" t="s">
        <v>21270</v>
      </c>
      <c r="E12466" s="2" t="s">
        <v>21271</v>
      </c>
      <c r="F12466" s="2" t="s">
        <v>21386</v>
      </c>
      <c r="H12466" s="3" t="s">
        <v>21387</v>
      </c>
      <c r="L12466" s="35" t="s">
        <v>12</v>
      </c>
      <c r="M12466" s="35" t="s">
        <v>13</v>
      </c>
      <c r="N12466" s="35" t="s">
        <v>14</v>
      </c>
      <c r="O12466" s="35" t="s">
        <v>32311</v>
      </c>
      <c r="P12466" s="35" t="s">
        <v>31195</v>
      </c>
    </row>
    <row r="12467" spans="2:16" ht="28.8" x14ac:dyDescent="0.3">
      <c r="B12467" s="4" t="s">
        <v>19</v>
      </c>
      <c r="C12467" s="4" t="s">
        <v>21267</v>
      </c>
      <c r="D12467" s="4" t="s">
        <v>21270</v>
      </c>
      <c r="E12467" s="4" t="s">
        <v>21271</v>
      </c>
      <c r="F12467" s="4" t="s">
        <v>21386</v>
      </c>
      <c r="G12467" s="4" t="s">
        <v>21388</v>
      </c>
      <c r="H12467" s="5" t="s">
        <v>21389</v>
      </c>
      <c r="I12467" s="5" t="s">
        <v>3414</v>
      </c>
    </row>
    <row r="12468" spans="2:16" x14ac:dyDescent="0.3">
      <c r="L12468" s="163" t="s">
        <v>0</v>
      </c>
      <c r="M12468" s="163"/>
      <c r="N12468" s="163"/>
      <c r="O12468" s="163" t="s">
        <v>1</v>
      </c>
      <c r="P12468" s="163"/>
    </row>
    <row r="12469" spans="2:16" ht="43.2" x14ac:dyDescent="0.3">
      <c r="B12469" s="2" t="s">
        <v>19</v>
      </c>
      <c r="C12469" s="2" t="s">
        <v>21267</v>
      </c>
      <c r="D12469" s="2" t="s">
        <v>21270</v>
      </c>
      <c r="E12469" s="2" t="s">
        <v>21271</v>
      </c>
      <c r="F12469" s="2" t="s">
        <v>21390</v>
      </c>
      <c r="H12469" s="3" t="s">
        <v>21391</v>
      </c>
      <c r="L12469" s="35" t="s">
        <v>12</v>
      </c>
      <c r="M12469" s="35" t="s">
        <v>13</v>
      </c>
      <c r="N12469" s="35" t="s">
        <v>14</v>
      </c>
      <c r="O12469" s="35" t="s">
        <v>32311</v>
      </c>
      <c r="P12469" s="35" t="s">
        <v>31195</v>
      </c>
    </row>
    <row r="12470" spans="2:16" ht="28.8" x14ac:dyDescent="0.3">
      <c r="B12470" s="4" t="s">
        <v>19</v>
      </c>
      <c r="C12470" s="4" t="s">
        <v>21267</v>
      </c>
      <c r="D12470" s="4" t="s">
        <v>21270</v>
      </c>
      <c r="E12470" s="4" t="s">
        <v>21271</v>
      </c>
      <c r="F12470" s="4" t="s">
        <v>21390</v>
      </c>
      <c r="G12470" s="4" t="s">
        <v>21392</v>
      </c>
      <c r="H12470" s="5" t="s">
        <v>21393</v>
      </c>
      <c r="I12470" s="5" t="s">
        <v>3414</v>
      </c>
    </row>
    <row r="12471" spans="2:16" x14ac:dyDescent="0.3">
      <c r="L12471" s="163" t="s">
        <v>0</v>
      </c>
      <c r="M12471" s="163"/>
      <c r="N12471" s="163"/>
      <c r="O12471" s="163" t="s">
        <v>1</v>
      </c>
      <c r="P12471" s="163"/>
    </row>
    <row r="12472" spans="2:16" ht="43.2" x14ac:dyDescent="0.3">
      <c r="B12472" s="2" t="s">
        <v>19</v>
      </c>
      <c r="C12472" s="2" t="s">
        <v>21267</v>
      </c>
      <c r="D12472" s="2" t="s">
        <v>21270</v>
      </c>
      <c r="E12472" s="2" t="s">
        <v>21271</v>
      </c>
      <c r="F12472" s="2" t="s">
        <v>21394</v>
      </c>
      <c r="H12472" s="3" t="s">
        <v>21395</v>
      </c>
      <c r="L12472" s="35" t="s">
        <v>12</v>
      </c>
      <c r="M12472" s="35" t="s">
        <v>13</v>
      </c>
      <c r="N12472" s="35" t="s">
        <v>14</v>
      </c>
      <c r="O12472" s="35" t="s">
        <v>32311</v>
      </c>
      <c r="P12472" s="35" t="s">
        <v>31195</v>
      </c>
    </row>
    <row r="12473" spans="2:16" ht="28.8" x14ac:dyDescent="0.3">
      <c r="B12473" s="4" t="s">
        <v>19</v>
      </c>
      <c r="C12473" s="4" t="s">
        <v>21267</v>
      </c>
      <c r="D12473" s="4" t="s">
        <v>21270</v>
      </c>
      <c r="E12473" s="4" t="s">
        <v>21271</v>
      </c>
      <c r="F12473" s="4" t="s">
        <v>21394</v>
      </c>
      <c r="G12473" s="4" t="s">
        <v>21396</v>
      </c>
      <c r="H12473" s="5" t="s">
        <v>21397</v>
      </c>
      <c r="I12473" s="5" t="s">
        <v>3414</v>
      </c>
    </row>
    <row r="12474" spans="2:16" x14ac:dyDescent="0.3">
      <c r="L12474" s="163" t="s">
        <v>0</v>
      </c>
      <c r="M12474" s="163"/>
      <c r="N12474" s="163"/>
      <c r="O12474" s="163" t="s">
        <v>1</v>
      </c>
      <c r="P12474" s="163"/>
    </row>
    <row r="12475" spans="2:16" ht="43.2" x14ac:dyDescent="0.3">
      <c r="B12475" s="2" t="s">
        <v>19</v>
      </c>
      <c r="C12475" s="2" t="s">
        <v>21267</v>
      </c>
      <c r="D12475" s="2" t="s">
        <v>21270</v>
      </c>
      <c r="E12475" s="2" t="s">
        <v>21271</v>
      </c>
      <c r="F12475" s="2" t="s">
        <v>21398</v>
      </c>
      <c r="H12475" s="3" t="s">
        <v>21399</v>
      </c>
      <c r="L12475" s="35" t="s">
        <v>12</v>
      </c>
      <c r="M12475" s="35" t="s">
        <v>13</v>
      </c>
      <c r="N12475" s="35" t="s">
        <v>14</v>
      </c>
      <c r="O12475" s="35" t="s">
        <v>32311</v>
      </c>
      <c r="P12475" s="35" t="s">
        <v>31195</v>
      </c>
    </row>
    <row r="12476" spans="2:16" ht="28.8" x14ac:dyDescent="0.3">
      <c r="B12476" s="4" t="s">
        <v>19</v>
      </c>
      <c r="C12476" s="4" t="s">
        <v>21267</v>
      </c>
      <c r="D12476" s="4" t="s">
        <v>21270</v>
      </c>
      <c r="E12476" s="4" t="s">
        <v>21271</v>
      </c>
      <c r="F12476" s="4" t="s">
        <v>21398</v>
      </c>
      <c r="G12476" s="4" t="s">
        <v>21400</v>
      </c>
      <c r="H12476" s="5" t="s">
        <v>21401</v>
      </c>
      <c r="I12476" s="5" t="s">
        <v>3377</v>
      </c>
    </row>
    <row r="12477" spans="2:16" ht="28.8" x14ac:dyDescent="0.3">
      <c r="B12477" s="4" t="s">
        <v>19</v>
      </c>
      <c r="C12477" s="4" t="s">
        <v>21267</v>
      </c>
      <c r="D12477" s="4" t="s">
        <v>21270</v>
      </c>
      <c r="E12477" s="4" t="s">
        <v>21271</v>
      </c>
      <c r="F12477" s="4" t="s">
        <v>21398</v>
      </c>
      <c r="G12477" s="4" t="s">
        <v>21402</v>
      </c>
      <c r="H12477" s="5" t="s">
        <v>21403</v>
      </c>
      <c r="I12477" s="5" t="s">
        <v>3377</v>
      </c>
    </row>
    <row r="12478" spans="2:16" ht="28.8" x14ac:dyDescent="0.3">
      <c r="B12478" s="4" t="s">
        <v>19</v>
      </c>
      <c r="C12478" s="4" t="s">
        <v>21267</v>
      </c>
      <c r="D12478" s="4" t="s">
        <v>21270</v>
      </c>
      <c r="E12478" s="4" t="s">
        <v>21271</v>
      </c>
      <c r="F12478" s="4" t="s">
        <v>21398</v>
      </c>
      <c r="G12478" s="4" t="s">
        <v>21404</v>
      </c>
      <c r="H12478" s="5" t="s">
        <v>21405</v>
      </c>
      <c r="I12478" s="5" t="s">
        <v>3377</v>
      </c>
    </row>
    <row r="12479" spans="2:16" ht="28.8" x14ac:dyDescent="0.3">
      <c r="B12479" s="4" t="s">
        <v>19</v>
      </c>
      <c r="C12479" s="4" t="s">
        <v>21267</v>
      </c>
      <c r="D12479" s="4" t="s">
        <v>21270</v>
      </c>
      <c r="E12479" s="4" t="s">
        <v>21271</v>
      </c>
      <c r="F12479" s="4" t="s">
        <v>21398</v>
      </c>
      <c r="G12479" s="4" t="s">
        <v>21406</v>
      </c>
      <c r="H12479" s="5" t="s">
        <v>21407</v>
      </c>
      <c r="I12479" s="5" t="s">
        <v>3377</v>
      </c>
    </row>
    <row r="12480" spans="2:16" x14ac:dyDescent="0.3">
      <c r="L12480" s="163" t="s">
        <v>0</v>
      </c>
      <c r="M12480" s="163"/>
      <c r="N12480" s="163"/>
      <c r="O12480" s="163" t="s">
        <v>1</v>
      </c>
      <c r="P12480" s="163"/>
    </row>
    <row r="12481" spans="2:16" ht="43.2" x14ac:dyDescent="0.3">
      <c r="B12481" s="2" t="s">
        <v>19</v>
      </c>
      <c r="C12481" s="2" t="s">
        <v>21267</v>
      </c>
      <c r="D12481" s="2" t="s">
        <v>21270</v>
      </c>
      <c r="E12481" s="2" t="s">
        <v>21271</v>
      </c>
      <c r="F12481" s="2" t="s">
        <v>21408</v>
      </c>
      <c r="H12481" s="3" t="s">
        <v>21409</v>
      </c>
      <c r="L12481" s="35" t="s">
        <v>12</v>
      </c>
      <c r="M12481" s="35" t="s">
        <v>13</v>
      </c>
      <c r="N12481" s="35" t="s">
        <v>14</v>
      </c>
      <c r="O12481" s="35" t="s">
        <v>32311</v>
      </c>
      <c r="P12481" s="35" t="s">
        <v>31195</v>
      </c>
    </row>
    <row r="12482" spans="2:16" ht="28.8" x14ac:dyDescent="0.3">
      <c r="B12482" s="4" t="s">
        <v>19</v>
      </c>
      <c r="C12482" s="4" t="s">
        <v>21267</v>
      </c>
      <c r="D12482" s="4" t="s">
        <v>21270</v>
      </c>
      <c r="E12482" s="4" t="s">
        <v>21271</v>
      </c>
      <c r="F12482" s="4" t="s">
        <v>21408</v>
      </c>
      <c r="G12482" s="4" t="s">
        <v>21410</v>
      </c>
      <c r="H12482" s="5" t="s">
        <v>21411</v>
      </c>
      <c r="I12482" s="5" t="s">
        <v>21412</v>
      </c>
    </row>
    <row r="12483" spans="2:16" x14ac:dyDescent="0.3">
      <c r="L12483" s="163" t="s">
        <v>0</v>
      </c>
      <c r="M12483" s="163"/>
      <c r="N12483" s="163"/>
      <c r="O12483" s="163" t="s">
        <v>1</v>
      </c>
      <c r="P12483" s="163"/>
    </row>
    <row r="12484" spans="2:16" ht="43.2" x14ac:dyDescent="0.3">
      <c r="B12484" s="2" t="s">
        <v>19</v>
      </c>
      <c r="C12484" s="2" t="s">
        <v>21267</v>
      </c>
      <c r="D12484" s="2" t="s">
        <v>21270</v>
      </c>
      <c r="E12484" s="2" t="s">
        <v>21271</v>
      </c>
      <c r="F12484" s="2" t="s">
        <v>21413</v>
      </c>
      <c r="H12484" s="3" t="s">
        <v>21414</v>
      </c>
      <c r="L12484" s="35" t="s">
        <v>12</v>
      </c>
      <c r="M12484" s="35" t="s">
        <v>13</v>
      </c>
      <c r="N12484" s="35" t="s">
        <v>14</v>
      </c>
      <c r="O12484" s="35" t="s">
        <v>32311</v>
      </c>
      <c r="P12484" s="35" t="s">
        <v>31195</v>
      </c>
    </row>
    <row r="12485" spans="2:16" ht="28.8" x14ac:dyDescent="0.3">
      <c r="B12485" s="4" t="s">
        <v>19</v>
      </c>
      <c r="C12485" s="4" t="s">
        <v>21267</v>
      </c>
      <c r="D12485" s="4" t="s">
        <v>21270</v>
      </c>
      <c r="E12485" s="4" t="s">
        <v>21271</v>
      </c>
      <c r="F12485" s="4" t="s">
        <v>21413</v>
      </c>
      <c r="G12485" s="4" t="s">
        <v>21415</v>
      </c>
      <c r="H12485" s="5" t="s">
        <v>21416</v>
      </c>
      <c r="I12485" s="5" t="s">
        <v>7254</v>
      </c>
    </row>
    <row r="12486" spans="2:16" ht="28.8" x14ac:dyDescent="0.3">
      <c r="B12486" s="4" t="s">
        <v>19</v>
      </c>
      <c r="C12486" s="4" t="s">
        <v>21267</v>
      </c>
      <c r="D12486" s="4" t="s">
        <v>21270</v>
      </c>
      <c r="E12486" s="4" t="s">
        <v>21271</v>
      </c>
      <c r="F12486" s="4" t="s">
        <v>21413</v>
      </c>
      <c r="G12486" s="4" t="s">
        <v>21417</v>
      </c>
      <c r="H12486" s="5" t="s">
        <v>21418</v>
      </c>
      <c r="I12486" s="5" t="s">
        <v>7254</v>
      </c>
    </row>
    <row r="12487" spans="2:16" x14ac:dyDescent="0.3">
      <c r="L12487" s="163" t="s">
        <v>0</v>
      </c>
      <c r="M12487" s="163"/>
      <c r="N12487" s="163"/>
      <c r="O12487" s="163" t="s">
        <v>1</v>
      </c>
      <c r="P12487" s="163"/>
    </row>
    <row r="12488" spans="2:16" ht="43.2" x14ac:dyDescent="0.3">
      <c r="B12488" s="2" t="s">
        <v>19</v>
      </c>
      <c r="C12488" s="2" t="s">
        <v>21267</v>
      </c>
      <c r="D12488" s="2" t="s">
        <v>21270</v>
      </c>
      <c r="E12488" s="2" t="s">
        <v>21271</v>
      </c>
      <c r="F12488" s="2" t="s">
        <v>21419</v>
      </c>
      <c r="H12488" s="3" t="s">
        <v>21420</v>
      </c>
      <c r="L12488" s="35" t="s">
        <v>12</v>
      </c>
      <c r="M12488" s="35" t="s">
        <v>13</v>
      </c>
      <c r="N12488" s="35" t="s">
        <v>14</v>
      </c>
      <c r="O12488" s="35" t="s">
        <v>32311</v>
      </c>
      <c r="P12488" s="35" t="s">
        <v>31195</v>
      </c>
    </row>
    <row r="12489" spans="2:16" ht="43.2" x14ac:dyDescent="0.3">
      <c r="B12489" s="4" t="s">
        <v>19</v>
      </c>
      <c r="C12489" s="4" t="s">
        <v>21267</v>
      </c>
      <c r="D12489" s="4" t="s">
        <v>21270</v>
      </c>
      <c r="E12489" s="4" t="s">
        <v>21271</v>
      </c>
      <c r="F12489" s="4" t="s">
        <v>21419</v>
      </c>
      <c r="G12489" s="4" t="s">
        <v>21421</v>
      </c>
      <c r="H12489" s="5" t="s">
        <v>21422</v>
      </c>
      <c r="I12489" s="5" t="s">
        <v>21423</v>
      </c>
    </row>
    <row r="12490" spans="2:16" ht="43.2" x14ac:dyDescent="0.3">
      <c r="B12490" s="4" t="s">
        <v>19</v>
      </c>
      <c r="C12490" s="4" t="s">
        <v>21267</v>
      </c>
      <c r="D12490" s="4" t="s">
        <v>21270</v>
      </c>
      <c r="E12490" s="4" t="s">
        <v>21271</v>
      </c>
      <c r="F12490" s="4" t="s">
        <v>21419</v>
      </c>
      <c r="G12490" s="4" t="s">
        <v>21424</v>
      </c>
      <c r="H12490" s="5" t="s">
        <v>21425</v>
      </c>
      <c r="I12490" s="5" t="s">
        <v>21423</v>
      </c>
    </row>
    <row r="12491" spans="2:16" ht="43.2" x14ac:dyDescent="0.3">
      <c r="B12491" s="4" t="s">
        <v>19</v>
      </c>
      <c r="C12491" s="4" t="s">
        <v>21267</v>
      </c>
      <c r="D12491" s="4" t="s">
        <v>21270</v>
      </c>
      <c r="E12491" s="4" t="s">
        <v>21271</v>
      </c>
      <c r="F12491" s="4" t="s">
        <v>21419</v>
      </c>
      <c r="G12491" s="4" t="s">
        <v>21426</v>
      </c>
      <c r="H12491" s="5" t="s">
        <v>21427</v>
      </c>
      <c r="I12491" s="5" t="s">
        <v>21423</v>
      </c>
    </row>
    <row r="12492" spans="2:16" ht="43.2" x14ac:dyDescent="0.3">
      <c r="B12492" s="4" t="s">
        <v>19</v>
      </c>
      <c r="C12492" s="4" t="s">
        <v>21267</v>
      </c>
      <c r="D12492" s="4" t="s">
        <v>21270</v>
      </c>
      <c r="E12492" s="4" t="s">
        <v>21271</v>
      </c>
      <c r="F12492" s="4" t="s">
        <v>21419</v>
      </c>
      <c r="G12492" s="4" t="s">
        <v>21428</v>
      </c>
      <c r="H12492" s="5" t="s">
        <v>21429</v>
      </c>
      <c r="I12492" s="5" t="s">
        <v>21423</v>
      </c>
    </row>
    <row r="12493" spans="2:16" ht="43.2" x14ac:dyDescent="0.3">
      <c r="B12493" s="4" t="s">
        <v>19</v>
      </c>
      <c r="C12493" s="4" t="s">
        <v>21267</v>
      </c>
      <c r="D12493" s="4" t="s">
        <v>21270</v>
      </c>
      <c r="E12493" s="4" t="s">
        <v>21271</v>
      </c>
      <c r="F12493" s="4" t="s">
        <v>21419</v>
      </c>
      <c r="G12493" s="4" t="s">
        <v>21430</v>
      </c>
      <c r="H12493" s="5" t="s">
        <v>21431</v>
      </c>
      <c r="I12493" s="5" t="s">
        <v>21423</v>
      </c>
    </row>
    <row r="12494" spans="2:16" ht="43.2" x14ac:dyDescent="0.3">
      <c r="B12494" s="4" t="s">
        <v>19</v>
      </c>
      <c r="C12494" s="4" t="s">
        <v>21267</v>
      </c>
      <c r="D12494" s="4" t="s">
        <v>21270</v>
      </c>
      <c r="E12494" s="4" t="s">
        <v>21271</v>
      </c>
      <c r="F12494" s="4" t="s">
        <v>21419</v>
      </c>
      <c r="G12494" s="4" t="s">
        <v>21432</v>
      </c>
      <c r="H12494" s="5" t="s">
        <v>21433</v>
      </c>
      <c r="I12494" s="5" t="s">
        <v>21423</v>
      </c>
    </row>
    <row r="12495" spans="2:16" ht="43.2" x14ac:dyDescent="0.3">
      <c r="B12495" s="4" t="s">
        <v>19</v>
      </c>
      <c r="C12495" s="4" t="s">
        <v>21267</v>
      </c>
      <c r="D12495" s="4" t="s">
        <v>21270</v>
      </c>
      <c r="E12495" s="4" t="s">
        <v>21271</v>
      </c>
      <c r="F12495" s="4" t="s">
        <v>21419</v>
      </c>
      <c r="G12495" s="4" t="s">
        <v>21434</v>
      </c>
      <c r="H12495" s="5" t="s">
        <v>21435</v>
      </c>
      <c r="I12495" s="5" t="s">
        <v>21423</v>
      </c>
    </row>
    <row r="12496" spans="2:16" ht="43.2" x14ac:dyDescent="0.3">
      <c r="B12496" s="4" t="s">
        <v>19</v>
      </c>
      <c r="C12496" s="4" t="s">
        <v>21267</v>
      </c>
      <c r="D12496" s="4" t="s">
        <v>21270</v>
      </c>
      <c r="E12496" s="4" t="s">
        <v>21271</v>
      </c>
      <c r="F12496" s="4" t="s">
        <v>21419</v>
      </c>
      <c r="G12496" s="4" t="s">
        <v>21436</v>
      </c>
      <c r="H12496" s="5" t="s">
        <v>21437</v>
      </c>
      <c r="I12496" s="5" t="s">
        <v>21423</v>
      </c>
    </row>
    <row r="12497" spans="2:16" x14ac:dyDescent="0.3">
      <c r="L12497" s="163" t="s">
        <v>0</v>
      </c>
      <c r="M12497" s="163"/>
      <c r="N12497" s="163"/>
      <c r="O12497" s="163" t="s">
        <v>1</v>
      </c>
      <c r="P12497" s="163"/>
    </row>
    <row r="12498" spans="2:16" ht="43.2" x14ac:dyDescent="0.3">
      <c r="B12498" s="2" t="s">
        <v>19</v>
      </c>
      <c r="C12498" s="2" t="s">
        <v>21267</v>
      </c>
      <c r="D12498" s="2" t="s">
        <v>21270</v>
      </c>
      <c r="E12498" s="2" t="s">
        <v>21271</v>
      </c>
      <c r="F12498" s="2" t="s">
        <v>21438</v>
      </c>
      <c r="H12498" s="3" t="s">
        <v>21439</v>
      </c>
      <c r="L12498" s="35" t="s">
        <v>12</v>
      </c>
      <c r="M12498" s="35" t="s">
        <v>13</v>
      </c>
      <c r="N12498" s="35" t="s">
        <v>14</v>
      </c>
      <c r="O12498" s="35" t="s">
        <v>32311</v>
      </c>
      <c r="P12498" s="35" t="s">
        <v>31195</v>
      </c>
    </row>
    <row r="12499" spans="2:16" ht="28.8" x14ac:dyDescent="0.3">
      <c r="B12499" s="4" t="s">
        <v>19</v>
      </c>
      <c r="C12499" s="4" t="s">
        <v>21267</v>
      </c>
      <c r="D12499" s="4" t="s">
        <v>21270</v>
      </c>
      <c r="E12499" s="4" t="s">
        <v>21271</v>
      </c>
      <c r="F12499" s="4" t="s">
        <v>21438</v>
      </c>
      <c r="G12499" s="4" t="s">
        <v>21440</v>
      </c>
      <c r="H12499" s="5" t="s">
        <v>21441</v>
      </c>
      <c r="I12499" s="5" t="s">
        <v>1769</v>
      </c>
    </row>
    <row r="12500" spans="2:16" ht="28.8" x14ac:dyDescent="0.3">
      <c r="B12500" s="4" t="s">
        <v>19</v>
      </c>
      <c r="C12500" s="4" t="s">
        <v>21267</v>
      </c>
      <c r="D12500" s="4" t="s">
        <v>21270</v>
      </c>
      <c r="E12500" s="4" t="s">
        <v>21271</v>
      </c>
      <c r="F12500" s="4" t="s">
        <v>21438</v>
      </c>
      <c r="G12500" s="4" t="s">
        <v>21442</v>
      </c>
      <c r="H12500" s="5" t="s">
        <v>21443</v>
      </c>
      <c r="I12500" s="5" t="s">
        <v>1769</v>
      </c>
    </row>
    <row r="12501" spans="2:16" x14ac:dyDescent="0.3">
      <c r="L12501" s="163" t="s">
        <v>0</v>
      </c>
      <c r="M12501" s="163"/>
      <c r="N12501" s="163"/>
      <c r="O12501" s="163" t="s">
        <v>1</v>
      </c>
      <c r="P12501" s="163"/>
    </row>
    <row r="12502" spans="2:16" ht="43.2" x14ac:dyDescent="0.3">
      <c r="B12502" s="2" t="s">
        <v>19</v>
      </c>
      <c r="C12502" s="2" t="s">
        <v>21267</v>
      </c>
      <c r="D12502" s="2" t="s">
        <v>21270</v>
      </c>
      <c r="E12502" s="2" t="s">
        <v>21271</v>
      </c>
      <c r="F12502" s="2" t="s">
        <v>21444</v>
      </c>
      <c r="H12502" s="3" t="s">
        <v>21445</v>
      </c>
      <c r="L12502" s="35" t="s">
        <v>12</v>
      </c>
      <c r="M12502" s="35" t="s">
        <v>13</v>
      </c>
      <c r="N12502" s="35" t="s">
        <v>14</v>
      </c>
      <c r="O12502" s="35" t="s">
        <v>32311</v>
      </c>
      <c r="P12502" s="35" t="s">
        <v>31195</v>
      </c>
    </row>
    <row r="12503" spans="2:16" ht="28.8" x14ac:dyDescent="0.3">
      <c r="B12503" s="4" t="s">
        <v>19</v>
      </c>
      <c r="C12503" s="4" t="s">
        <v>21267</v>
      </c>
      <c r="D12503" s="4" t="s">
        <v>21270</v>
      </c>
      <c r="E12503" s="4" t="s">
        <v>21271</v>
      </c>
      <c r="F12503" s="4" t="s">
        <v>21444</v>
      </c>
      <c r="G12503" s="4" t="s">
        <v>21446</v>
      </c>
      <c r="H12503" s="5" t="s">
        <v>21447</v>
      </c>
      <c r="I12503" s="5" t="s">
        <v>7254</v>
      </c>
    </row>
    <row r="12504" spans="2:16" x14ac:dyDescent="0.3">
      <c r="B12504" s="2" t="s">
        <v>19</v>
      </c>
      <c r="C12504" s="2" t="s">
        <v>21267</v>
      </c>
      <c r="D12504" s="2" t="s">
        <v>21270</v>
      </c>
      <c r="E12504" s="2" t="s">
        <v>21448</v>
      </c>
      <c r="H12504" s="3" t="s">
        <v>21449</v>
      </c>
    </row>
    <row r="12505" spans="2:16" x14ac:dyDescent="0.3">
      <c r="L12505" s="163" t="s">
        <v>0</v>
      </c>
      <c r="M12505" s="163"/>
      <c r="N12505" s="163"/>
      <c r="O12505" s="163" t="s">
        <v>1</v>
      </c>
      <c r="P12505" s="163"/>
    </row>
    <row r="12506" spans="2:16" ht="43.2" x14ac:dyDescent="0.3">
      <c r="B12506" s="2" t="s">
        <v>19</v>
      </c>
      <c r="C12506" s="2" t="s">
        <v>21267</v>
      </c>
      <c r="D12506" s="2" t="s">
        <v>21270</v>
      </c>
      <c r="E12506" s="2" t="s">
        <v>21448</v>
      </c>
      <c r="F12506" s="2" t="s">
        <v>21450</v>
      </c>
      <c r="H12506" s="3" t="s">
        <v>21451</v>
      </c>
      <c r="L12506" s="35" t="s">
        <v>12</v>
      </c>
      <c r="M12506" s="35" t="s">
        <v>13</v>
      </c>
      <c r="N12506" s="35" t="s">
        <v>14</v>
      </c>
      <c r="O12506" s="35" t="s">
        <v>32311</v>
      </c>
      <c r="P12506" s="35" t="s">
        <v>31195</v>
      </c>
    </row>
    <row r="12507" spans="2:16" ht="72" x14ac:dyDescent="0.3">
      <c r="B12507" s="4" t="s">
        <v>19</v>
      </c>
      <c r="C12507" s="4" t="s">
        <v>21267</v>
      </c>
      <c r="D12507" s="4" t="s">
        <v>21270</v>
      </c>
      <c r="E12507" s="4" t="s">
        <v>21448</v>
      </c>
      <c r="F12507" s="4" t="s">
        <v>21450</v>
      </c>
      <c r="G12507" s="4" t="s">
        <v>21452</v>
      </c>
      <c r="H12507" s="5" t="s">
        <v>21453</v>
      </c>
      <c r="I12507" s="5" t="s">
        <v>21374</v>
      </c>
    </row>
    <row r="12508" spans="2:16" ht="72" x14ac:dyDescent="0.3">
      <c r="B12508" s="4" t="s">
        <v>19</v>
      </c>
      <c r="C12508" s="4" t="s">
        <v>21267</v>
      </c>
      <c r="D12508" s="4" t="s">
        <v>21270</v>
      </c>
      <c r="E12508" s="4" t="s">
        <v>21448</v>
      </c>
      <c r="F12508" s="4" t="s">
        <v>21450</v>
      </c>
      <c r="G12508" s="4" t="s">
        <v>21454</v>
      </c>
      <c r="H12508" s="5" t="s">
        <v>21455</v>
      </c>
      <c r="I12508" s="5" t="s">
        <v>21374</v>
      </c>
    </row>
    <row r="12509" spans="2:16" ht="72" x14ac:dyDescent="0.3">
      <c r="B12509" s="4" t="s">
        <v>19</v>
      </c>
      <c r="C12509" s="4" t="s">
        <v>21267</v>
      </c>
      <c r="D12509" s="4" t="s">
        <v>21270</v>
      </c>
      <c r="E12509" s="4" t="s">
        <v>21448</v>
      </c>
      <c r="F12509" s="4" t="s">
        <v>21450</v>
      </c>
      <c r="G12509" s="4" t="s">
        <v>21456</v>
      </c>
      <c r="H12509" s="5" t="s">
        <v>21457</v>
      </c>
      <c r="I12509" s="5" t="s">
        <v>21374</v>
      </c>
    </row>
    <row r="12510" spans="2:16" x14ac:dyDescent="0.3">
      <c r="L12510" s="163" t="s">
        <v>0</v>
      </c>
      <c r="M12510" s="163"/>
      <c r="N12510" s="163"/>
      <c r="O12510" s="163" t="s">
        <v>1</v>
      </c>
      <c r="P12510" s="163"/>
    </row>
    <row r="12511" spans="2:16" ht="43.2" x14ac:dyDescent="0.3">
      <c r="B12511" s="2" t="s">
        <v>19</v>
      </c>
      <c r="C12511" s="2" t="s">
        <v>21267</v>
      </c>
      <c r="D12511" s="2" t="s">
        <v>21270</v>
      </c>
      <c r="E12511" s="2" t="s">
        <v>21448</v>
      </c>
      <c r="F12511" s="2" t="s">
        <v>21458</v>
      </c>
      <c r="H12511" s="3" t="s">
        <v>21459</v>
      </c>
      <c r="L12511" s="35" t="s">
        <v>12</v>
      </c>
      <c r="M12511" s="35" t="s">
        <v>13</v>
      </c>
      <c r="N12511" s="35" t="s">
        <v>14</v>
      </c>
      <c r="O12511" s="35" t="s">
        <v>32311</v>
      </c>
      <c r="P12511" s="35" t="s">
        <v>31195</v>
      </c>
    </row>
    <row r="12512" spans="2:16" ht="28.8" x14ac:dyDescent="0.3">
      <c r="B12512" s="4" t="s">
        <v>19</v>
      </c>
      <c r="C12512" s="4" t="s">
        <v>21267</v>
      </c>
      <c r="D12512" s="4" t="s">
        <v>21270</v>
      </c>
      <c r="E12512" s="4" t="s">
        <v>21448</v>
      </c>
      <c r="F12512" s="4" t="s">
        <v>21458</v>
      </c>
      <c r="G12512" s="4" t="s">
        <v>21460</v>
      </c>
      <c r="H12512" s="5" t="s">
        <v>21461</v>
      </c>
      <c r="I12512" s="5" t="s">
        <v>948</v>
      </c>
    </row>
    <row r="12513" spans="2:16" ht="28.8" x14ac:dyDescent="0.3">
      <c r="B12513" s="4" t="s">
        <v>19</v>
      </c>
      <c r="C12513" s="4" t="s">
        <v>21267</v>
      </c>
      <c r="D12513" s="4" t="s">
        <v>21270</v>
      </c>
      <c r="E12513" s="4" t="s">
        <v>21448</v>
      </c>
      <c r="F12513" s="4" t="s">
        <v>21458</v>
      </c>
      <c r="G12513" s="4" t="s">
        <v>21462</v>
      </c>
      <c r="H12513" s="5" t="s">
        <v>21463</v>
      </c>
      <c r="I12513" s="5" t="s">
        <v>948</v>
      </c>
    </row>
    <row r="12514" spans="2:16" ht="28.8" x14ac:dyDescent="0.3">
      <c r="B12514" s="4" t="s">
        <v>19</v>
      </c>
      <c r="C12514" s="4" t="s">
        <v>21267</v>
      </c>
      <c r="D12514" s="4" t="s">
        <v>21270</v>
      </c>
      <c r="E12514" s="4" t="s">
        <v>21448</v>
      </c>
      <c r="F12514" s="4" t="s">
        <v>21458</v>
      </c>
      <c r="G12514" s="4" t="s">
        <v>21464</v>
      </c>
      <c r="H12514" s="5" t="s">
        <v>21465</v>
      </c>
      <c r="I12514" s="5" t="s">
        <v>948</v>
      </c>
    </row>
    <row r="12515" spans="2:16" ht="28.8" x14ac:dyDescent="0.3">
      <c r="B12515" s="4" t="s">
        <v>19</v>
      </c>
      <c r="C12515" s="4" t="s">
        <v>21267</v>
      </c>
      <c r="D12515" s="4" t="s">
        <v>21270</v>
      </c>
      <c r="E12515" s="4" t="s">
        <v>21448</v>
      </c>
      <c r="F12515" s="4" t="s">
        <v>21458</v>
      </c>
      <c r="G12515" s="4" t="s">
        <v>21466</v>
      </c>
      <c r="H12515" s="5" t="s">
        <v>21467</v>
      </c>
      <c r="I12515" s="5" t="s">
        <v>948</v>
      </c>
    </row>
    <row r="12516" spans="2:16" ht="28.8" x14ac:dyDescent="0.3">
      <c r="B12516" s="4" t="s">
        <v>19</v>
      </c>
      <c r="C12516" s="4" t="s">
        <v>21267</v>
      </c>
      <c r="D12516" s="4" t="s">
        <v>21270</v>
      </c>
      <c r="E12516" s="4" t="s">
        <v>21448</v>
      </c>
      <c r="F12516" s="4" t="s">
        <v>21458</v>
      </c>
      <c r="G12516" s="4" t="s">
        <v>21468</v>
      </c>
      <c r="H12516" s="5" t="s">
        <v>21469</v>
      </c>
      <c r="I12516" s="5" t="s">
        <v>948</v>
      </c>
    </row>
    <row r="12517" spans="2:16" ht="28.8" x14ac:dyDescent="0.3">
      <c r="B12517" s="4" t="s">
        <v>19</v>
      </c>
      <c r="C12517" s="4" t="s">
        <v>21267</v>
      </c>
      <c r="D12517" s="4" t="s">
        <v>21270</v>
      </c>
      <c r="E12517" s="4" t="s">
        <v>21448</v>
      </c>
      <c r="F12517" s="4" t="s">
        <v>21458</v>
      </c>
      <c r="G12517" s="4" t="s">
        <v>21470</v>
      </c>
      <c r="H12517" s="5" t="s">
        <v>21471</v>
      </c>
      <c r="I12517" s="5" t="s">
        <v>948</v>
      </c>
    </row>
    <row r="12518" spans="2:16" ht="28.8" x14ac:dyDescent="0.3">
      <c r="B12518" s="4" t="s">
        <v>19</v>
      </c>
      <c r="C12518" s="4" t="s">
        <v>21267</v>
      </c>
      <c r="D12518" s="4" t="s">
        <v>21270</v>
      </c>
      <c r="E12518" s="4" t="s">
        <v>21448</v>
      </c>
      <c r="F12518" s="4" t="s">
        <v>21458</v>
      </c>
      <c r="G12518" s="4" t="s">
        <v>21472</v>
      </c>
      <c r="H12518" s="5" t="s">
        <v>21473</v>
      </c>
      <c r="I12518" s="5" t="s">
        <v>948</v>
      </c>
    </row>
    <row r="12519" spans="2:16" ht="28.8" x14ac:dyDescent="0.3">
      <c r="B12519" s="4" t="s">
        <v>19</v>
      </c>
      <c r="C12519" s="4" t="s">
        <v>21267</v>
      </c>
      <c r="D12519" s="4" t="s">
        <v>21270</v>
      </c>
      <c r="E12519" s="4" t="s">
        <v>21448</v>
      </c>
      <c r="F12519" s="4" t="s">
        <v>21458</v>
      </c>
      <c r="G12519" s="4" t="s">
        <v>21474</v>
      </c>
      <c r="H12519" s="5" t="s">
        <v>21475</v>
      </c>
      <c r="I12519" s="5" t="s">
        <v>948</v>
      </c>
    </row>
    <row r="12520" spans="2:16" x14ac:dyDescent="0.3">
      <c r="L12520" s="163" t="s">
        <v>0</v>
      </c>
      <c r="M12520" s="163"/>
      <c r="N12520" s="163"/>
      <c r="O12520" s="163" t="s">
        <v>1</v>
      </c>
      <c r="P12520" s="163"/>
    </row>
    <row r="12521" spans="2:16" ht="43.2" x14ac:dyDescent="0.3">
      <c r="B12521" s="2" t="s">
        <v>19</v>
      </c>
      <c r="C12521" s="2" t="s">
        <v>21267</v>
      </c>
      <c r="D12521" s="2" t="s">
        <v>21270</v>
      </c>
      <c r="E12521" s="2" t="s">
        <v>21448</v>
      </c>
      <c r="F12521" s="2" t="s">
        <v>21476</v>
      </c>
      <c r="H12521" s="3" t="s">
        <v>21477</v>
      </c>
      <c r="L12521" s="35" t="s">
        <v>12</v>
      </c>
      <c r="M12521" s="35" t="s">
        <v>13</v>
      </c>
      <c r="N12521" s="35" t="s">
        <v>14</v>
      </c>
      <c r="O12521" s="35" t="s">
        <v>32311</v>
      </c>
      <c r="P12521" s="35" t="s">
        <v>31195</v>
      </c>
    </row>
    <row r="12522" spans="2:16" ht="28.8" x14ac:dyDescent="0.3">
      <c r="B12522" s="4" t="s">
        <v>19</v>
      </c>
      <c r="C12522" s="4" t="s">
        <v>21267</v>
      </c>
      <c r="D12522" s="4" t="s">
        <v>21270</v>
      </c>
      <c r="E12522" s="4" t="s">
        <v>21448</v>
      </c>
      <c r="F12522" s="4" t="s">
        <v>21476</v>
      </c>
      <c r="G12522" s="4" t="s">
        <v>21478</v>
      </c>
      <c r="H12522" s="5" t="s">
        <v>21479</v>
      </c>
      <c r="I12522" s="5" t="s">
        <v>948</v>
      </c>
    </row>
    <row r="12523" spans="2:16" ht="28.8" x14ac:dyDescent="0.3">
      <c r="B12523" s="4" t="s">
        <v>19</v>
      </c>
      <c r="C12523" s="4" t="s">
        <v>21267</v>
      </c>
      <c r="D12523" s="4" t="s">
        <v>21270</v>
      </c>
      <c r="E12523" s="4" t="s">
        <v>21448</v>
      </c>
      <c r="F12523" s="4" t="s">
        <v>21476</v>
      </c>
      <c r="G12523" s="4" t="s">
        <v>21480</v>
      </c>
      <c r="H12523" s="5" t="s">
        <v>21481</v>
      </c>
      <c r="I12523" s="5" t="s">
        <v>948</v>
      </c>
    </row>
    <row r="12524" spans="2:16" ht="28.8" x14ac:dyDescent="0.3">
      <c r="B12524" s="4" t="s">
        <v>19</v>
      </c>
      <c r="C12524" s="4" t="s">
        <v>21267</v>
      </c>
      <c r="D12524" s="4" t="s">
        <v>21270</v>
      </c>
      <c r="E12524" s="4" t="s">
        <v>21448</v>
      </c>
      <c r="F12524" s="4" t="s">
        <v>21476</v>
      </c>
      <c r="G12524" s="4" t="s">
        <v>21482</v>
      </c>
      <c r="H12524" s="5" t="s">
        <v>21483</v>
      </c>
      <c r="I12524" s="5" t="s">
        <v>948</v>
      </c>
    </row>
    <row r="12525" spans="2:16" ht="28.8" x14ac:dyDescent="0.3">
      <c r="B12525" s="4" t="s">
        <v>19</v>
      </c>
      <c r="C12525" s="4" t="s">
        <v>21267</v>
      </c>
      <c r="D12525" s="4" t="s">
        <v>21270</v>
      </c>
      <c r="E12525" s="4" t="s">
        <v>21448</v>
      </c>
      <c r="F12525" s="4" t="s">
        <v>21476</v>
      </c>
      <c r="G12525" s="4" t="s">
        <v>21484</v>
      </c>
      <c r="H12525" s="5" t="s">
        <v>21485</v>
      </c>
      <c r="I12525" s="5" t="s">
        <v>948</v>
      </c>
    </row>
    <row r="12526" spans="2:16" ht="28.8" x14ac:dyDescent="0.3">
      <c r="B12526" s="4" t="s">
        <v>19</v>
      </c>
      <c r="C12526" s="4" t="s">
        <v>21267</v>
      </c>
      <c r="D12526" s="4" t="s">
        <v>21270</v>
      </c>
      <c r="E12526" s="4" t="s">
        <v>21448</v>
      </c>
      <c r="F12526" s="4" t="s">
        <v>21476</v>
      </c>
      <c r="G12526" s="4" t="s">
        <v>21486</v>
      </c>
      <c r="H12526" s="5" t="s">
        <v>21487</v>
      </c>
      <c r="I12526" s="5" t="s">
        <v>948</v>
      </c>
    </row>
    <row r="12527" spans="2:16" ht="28.8" x14ac:dyDescent="0.3">
      <c r="B12527" s="4" t="s">
        <v>19</v>
      </c>
      <c r="C12527" s="4" t="s">
        <v>21267</v>
      </c>
      <c r="D12527" s="4" t="s">
        <v>21270</v>
      </c>
      <c r="E12527" s="4" t="s">
        <v>21448</v>
      </c>
      <c r="F12527" s="4" t="s">
        <v>21476</v>
      </c>
      <c r="G12527" s="4" t="s">
        <v>21488</v>
      </c>
      <c r="H12527" s="5" t="s">
        <v>21489</v>
      </c>
      <c r="I12527" s="5" t="s">
        <v>948</v>
      </c>
    </row>
    <row r="12528" spans="2:16" ht="28.8" x14ac:dyDescent="0.3">
      <c r="B12528" s="4" t="s">
        <v>19</v>
      </c>
      <c r="C12528" s="4" t="s">
        <v>21267</v>
      </c>
      <c r="D12528" s="4" t="s">
        <v>21270</v>
      </c>
      <c r="E12528" s="4" t="s">
        <v>21448</v>
      </c>
      <c r="F12528" s="4" t="s">
        <v>21476</v>
      </c>
      <c r="G12528" s="4" t="s">
        <v>21490</v>
      </c>
      <c r="H12528" s="5" t="s">
        <v>21491</v>
      </c>
      <c r="I12528" s="5" t="s">
        <v>948</v>
      </c>
    </row>
    <row r="12529" spans="2:16" ht="28.8" x14ac:dyDescent="0.3">
      <c r="B12529" s="4" t="s">
        <v>19</v>
      </c>
      <c r="C12529" s="4" t="s">
        <v>21267</v>
      </c>
      <c r="D12529" s="4" t="s">
        <v>21270</v>
      </c>
      <c r="E12529" s="4" t="s">
        <v>21448</v>
      </c>
      <c r="F12529" s="4" t="s">
        <v>21476</v>
      </c>
      <c r="G12529" s="4" t="s">
        <v>21492</v>
      </c>
      <c r="H12529" s="5" t="s">
        <v>21493</v>
      </c>
      <c r="I12529" s="5" t="s">
        <v>948</v>
      </c>
    </row>
    <row r="12530" spans="2:16" x14ac:dyDescent="0.3">
      <c r="L12530" s="163" t="s">
        <v>0</v>
      </c>
      <c r="M12530" s="163"/>
      <c r="N12530" s="163"/>
      <c r="O12530" s="163" t="s">
        <v>1</v>
      </c>
      <c r="P12530" s="163"/>
    </row>
    <row r="12531" spans="2:16" ht="43.2" x14ac:dyDescent="0.3">
      <c r="B12531" s="2" t="s">
        <v>19</v>
      </c>
      <c r="C12531" s="2" t="s">
        <v>21267</v>
      </c>
      <c r="D12531" s="2" t="s">
        <v>21270</v>
      </c>
      <c r="E12531" s="2" t="s">
        <v>21448</v>
      </c>
      <c r="F12531" s="2" t="s">
        <v>21494</v>
      </c>
      <c r="H12531" s="3" t="s">
        <v>21495</v>
      </c>
      <c r="L12531" s="35" t="s">
        <v>12</v>
      </c>
      <c r="M12531" s="35" t="s">
        <v>13</v>
      </c>
      <c r="N12531" s="35" t="s">
        <v>14</v>
      </c>
      <c r="O12531" s="35" t="s">
        <v>32311</v>
      </c>
      <c r="P12531" s="35" t="s">
        <v>31195</v>
      </c>
    </row>
    <row r="12532" spans="2:16" ht="28.8" x14ac:dyDescent="0.3">
      <c r="B12532" s="4" t="s">
        <v>19</v>
      </c>
      <c r="C12532" s="4" t="s">
        <v>21267</v>
      </c>
      <c r="D12532" s="4" t="s">
        <v>21270</v>
      </c>
      <c r="E12532" s="4" t="s">
        <v>21448</v>
      </c>
      <c r="F12532" s="4" t="s">
        <v>21494</v>
      </c>
      <c r="G12532" s="4" t="s">
        <v>21496</v>
      </c>
      <c r="H12532" s="5" t="s">
        <v>21497</v>
      </c>
      <c r="I12532" s="5" t="s">
        <v>1758</v>
      </c>
    </row>
    <row r="12533" spans="2:16" ht="28.8" x14ac:dyDescent="0.3">
      <c r="B12533" s="4" t="s">
        <v>19</v>
      </c>
      <c r="C12533" s="4" t="s">
        <v>21267</v>
      </c>
      <c r="D12533" s="4" t="s">
        <v>21270</v>
      </c>
      <c r="E12533" s="4" t="s">
        <v>21448</v>
      </c>
      <c r="F12533" s="4" t="s">
        <v>21494</v>
      </c>
      <c r="G12533" s="4" t="s">
        <v>21498</v>
      </c>
      <c r="H12533" s="5" t="s">
        <v>21499</v>
      </c>
      <c r="I12533" s="5" t="s">
        <v>1758</v>
      </c>
    </row>
    <row r="12534" spans="2:16" ht="28.8" x14ac:dyDescent="0.3">
      <c r="B12534" s="4" t="s">
        <v>19</v>
      </c>
      <c r="C12534" s="4" t="s">
        <v>21267</v>
      </c>
      <c r="D12534" s="4" t="s">
        <v>21270</v>
      </c>
      <c r="E12534" s="4" t="s">
        <v>21448</v>
      </c>
      <c r="F12534" s="4" t="s">
        <v>21494</v>
      </c>
      <c r="G12534" s="4" t="s">
        <v>21500</v>
      </c>
      <c r="H12534" s="5" t="s">
        <v>21501</v>
      </c>
      <c r="I12534" s="5" t="s">
        <v>1758</v>
      </c>
    </row>
    <row r="12535" spans="2:16" ht="28.8" x14ac:dyDescent="0.3">
      <c r="B12535" s="4" t="s">
        <v>19</v>
      </c>
      <c r="C12535" s="4" t="s">
        <v>21267</v>
      </c>
      <c r="D12535" s="4" t="s">
        <v>21270</v>
      </c>
      <c r="E12535" s="4" t="s">
        <v>21448</v>
      </c>
      <c r="F12535" s="4" t="s">
        <v>21494</v>
      </c>
      <c r="G12535" s="4" t="s">
        <v>21502</v>
      </c>
      <c r="H12535" s="5" t="s">
        <v>21503</v>
      </c>
      <c r="I12535" s="5" t="s">
        <v>1758</v>
      </c>
    </row>
    <row r="12536" spans="2:16" ht="28.8" x14ac:dyDescent="0.3">
      <c r="B12536" s="4" t="s">
        <v>19</v>
      </c>
      <c r="C12536" s="4" t="s">
        <v>21267</v>
      </c>
      <c r="D12536" s="4" t="s">
        <v>21270</v>
      </c>
      <c r="E12536" s="4" t="s">
        <v>21448</v>
      </c>
      <c r="F12536" s="4" t="s">
        <v>21494</v>
      </c>
      <c r="G12536" s="4" t="s">
        <v>21504</v>
      </c>
      <c r="H12536" s="5" t="s">
        <v>21505</v>
      </c>
      <c r="I12536" s="5" t="s">
        <v>1758</v>
      </c>
    </row>
    <row r="12537" spans="2:16" ht="28.8" x14ac:dyDescent="0.3">
      <c r="B12537" s="4" t="s">
        <v>19</v>
      </c>
      <c r="C12537" s="4" t="s">
        <v>21267</v>
      </c>
      <c r="D12537" s="4" t="s">
        <v>21270</v>
      </c>
      <c r="E12537" s="4" t="s">
        <v>21448</v>
      </c>
      <c r="F12537" s="4" t="s">
        <v>21494</v>
      </c>
      <c r="G12537" s="4" t="s">
        <v>21506</v>
      </c>
      <c r="H12537" s="5" t="s">
        <v>21507</v>
      </c>
      <c r="I12537" s="5" t="s">
        <v>1758</v>
      </c>
    </row>
    <row r="12538" spans="2:16" ht="28.8" x14ac:dyDescent="0.3">
      <c r="B12538" s="4" t="s">
        <v>19</v>
      </c>
      <c r="C12538" s="4" t="s">
        <v>21267</v>
      </c>
      <c r="D12538" s="4" t="s">
        <v>21270</v>
      </c>
      <c r="E12538" s="4" t="s">
        <v>21448</v>
      </c>
      <c r="F12538" s="4" t="s">
        <v>21494</v>
      </c>
      <c r="G12538" s="4" t="s">
        <v>21508</v>
      </c>
      <c r="H12538" s="5" t="s">
        <v>21509</v>
      </c>
      <c r="I12538" s="5" t="s">
        <v>1758</v>
      </c>
    </row>
    <row r="12539" spans="2:16" ht="28.8" x14ac:dyDescent="0.3">
      <c r="B12539" s="4" t="s">
        <v>19</v>
      </c>
      <c r="C12539" s="4" t="s">
        <v>21267</v>
      </c>
      <c r="D12539" s="4" t="s">
        <v>21270</v>
      </c>
      <c r="E12539" s="4" t="s">
        <v>21448</v>
      </c>
      <c r="F12539" s="4" t="s">
        <v>21494</v>
      </c>
      <c r="G12539" s="4" t="s">
        <v>21510</v>
      </c>
      <c r="H12539" s="5" t="s">
        <v>21511</v>
      </c>
      <c r="I12539" s="5" t="s">
        <v>1758</v>
      </c>
    </row>
    <row r="12540" spans="2:16" ht="28.8" x14ac:dyDescent="0.3">
      <c r="B12540" s="4" t="s">
        <v>19</v>
      </c>
      <c r="C12540" s="4" t="s">
        <v>21267</v>
      </c>
      <c r="D12540" s="4" t="s">
        <v>21270</v>
      </c>
      <c r="E12540" s="4" t="s">
        <v>21448</v>
      </c>
      <c r="F12540" s="4" t="s">
        <v>21494</v>
      </c>
      <c r="G12540" s="4" t="s">
        <v>21512</v>
      </c>
      <c r="H12540" s="5" t="s">
        <v>21513</v>
      </c>
      <c r="I12540" s="5" t="s">
        <v>1758</v>
      </c>
    </row>
    <row r="12541" spans="2:16" x14ac:dyDescent="0.3">
      <c r="L12541" s="163" t="s">
        <v>0</v>
      </c>
      <c r="M12541" s="163"/>
      <c r="N12541" s="163"/>
      <c r="O12541" s="163" t="s">
        <v>1</v>
      </c>
      <c r="P12541" s="163"/>
    </row>
    <row r="12542" spans="2:16" ht="43.2" x14ac:dyDescent="0.3">
      <c r="B12542" s="2" t="s">
        <v>19</v>
      </c>
      <c r="C12542" s="2" t="s">
        <v>21267</v>
      </c>
      <c r="D12542" s="2" t="s">
        <v>21270</v>
      </c>
      <c r="E12542" s="2" t="s">
        <v>21448</v>
      </c>
      <c r="F12542" s="2" t="s">
        <v>21514</v>
      </c>
      <c r="H12542" s="3" t="s">
        <v>21515</v>
      </c>
      <c r="L12542" s="35" t="s">
        <v>12</v>
      </c>
      <c r="M12542" s="35" t="s">
        <v>13</v>
      </c>
      <c r="N12542" s="35" t="s">
        <v>14</v>
      </c>
      <c r="O12542" s="35" t="s">
        <v>32311</v>
      </c>
      <c r="P12542" s="35" t="s">
        <v>31195</v>
      </c>
    </row>
    <row r="12543" spans="2:16" ht="28.8" x14ac:dyDescent="0.3">
      <c r="B12543" s="4" t="s">
        <v>19</v>
      </c>
      <c r="C12543" s="4" t="s">
        <v>21267</v>
      </c>
      <c r="D12543" s="4" t="s">
        <v>21270</v>
      </c>
      <c r="E12543" s="4" t="s">
        <v>21448</v>
      </c>
      <c r="F12543" s="4" t="s">
        <v>21514</v>
      </c>
      <c r="G12543" s="4" t="s">
        <v>21516</v>
      </c>
      <c r="H12543" s="5" t="s">
        <v>21517</v>
      </c>
      <c r="I12543" s="5" t="s">
        <v>21518</v>
      </c>
    </row>
    <row r="12544" spans="2:16" ht="28.8" x14ac:dyDescent="0.3">
      <c r="B12544" s="4" t="s">
        <v>19</v>
      </c>
      <c r="C12544" s="4" t="s">
        <v>21267</v>
      </c>
      <c r="D12544" s="4" t="s">
        <v>21270</v>
      </c>
      <c r="E12544" s="4" t="s">
        <v>21448</v>
      </c>
      <c r="F12544" s="4" t="s">
        <v>21514</v>
      </c>
      <c r="G12544" s="4" t="s">
        <v>21519</v>
      </c>
      <c r="H12544" s="5" t="s">
        <v>21520</v>
      </c>
      <c r="I12544" s="5" t="s">
        <v>21518</v>
      </c>
    </row>
    <row r="12545" spans="2:16" ht="28.8" x14ac:dyDescent="0.3">
      <c r="B12545" s="4" t="s">
        <v>19</v>
      </c>
      <c r="C12545" s="4" t="s">
        <v>21267</v>
      </c>
      <c r="D12545" s="4" t="s">
        <v>21270</v>
      </c>
      <c r="E12545" s="4" t="s">
        <v>21448</v>
      </c>
      <c r="F12545" s="4" t="s">
        <v>21514</v>
      </c>
      <c r="G12545" s="4" t="s">
        <v>21521</v>
      </c>
      <c r="H12545" s="5" t="s">
        <v>21522</v>
      </c>
      <c r="I12545" s="5" t="s">
        <v>21518</v>
      </c>
    </row>
    <row r="12546" spans="2:16" ht="28.8" x14ac:dyDescent="0.3">
      <c r="B12546" s="4" t="s">
        <v>19</v>
      </c>
      <c r="C12546" s="4" t="s">
        <v>21267</v>
      </c>
      <c r="D12546" s="4" t="s">
        <v>21270</v>
      </c>
      <c r="E12546" s="4" t="s">
        <v>21448</v>
      </c>
      <c r="F12546" s="4" t="s">
        <v>21514</v>
      </c>
      <c r="G12546" s="4" t="s">
        <v>21523</v>
      </c>
      <c r="H12546" s="5" t="s">
        <v>21524</v>
      </c>
      <c r="I12546" s="5" t="s">
        <v>21518</v>
      </c>
    </row>
    <row r="12547" spans="2:16" ht="28.8" x14ac:dyDescent="0.3">
      <c r="B12547" s="4" t="s">
        <v>19</v>
      </c>
      <c r="C12547" s="4" t="s">
        <v>21267</v>
      </c>
      <c r="D12547" s="4" t="s">
        <v>21270</v>
      </c>
      <c r="E12547" s="4" t="s">
        <v>21448</v>
      </c>
      <c r="F12547" s="4" t="s">
        <v>21514</v>
      </c>
      <c r="G12547" s="4" t="s">
        <v>21525</v>
      </c>
      <c r="H12547" s="5" t="s">
        <v>21526</v>
      </c>
      <c r="I12547" s="5" t="s">
        <v>21518</v>
      </c>
    </row>
    <row r="12548" spans="2:16" x14ac:dyDescent="0.3">
      <c r="L12548" s="163" t="s">
        <v>0</v>
      </c>
      <c r="M12548" s="163"/>
      <c r="N12548" s="163"/>
      <c r="O12548" s="163" t="s">
        <v>1</v>
      </c>
      <c r="P12548" s="163"/>
    </row>
    <row r="12549" spans="2:16" ht="43.2" x14ac:dyDescent="0.3">
      <c r="B12549" s="2" t="s">
        <v>19</v>
      </c>
      <c r="C12549" s="2" t="s">
        <v>21267</v>
      </c>
      <c r="D12549" s="2" t="s">
        <v>21270</v>
      </c>
      <c r="E12549" s="2" t="s">
        <v>21448</v>
      </c>
      <c r="F12549" s="2" t="s">
        <v>21527</v>
      </c>
      <c r="H12549" s="3" t="s">
        <v>21528</v>
      </c>
      <c r="L12549" s="35" t="s">
        <v>12</v>
      </c>
      <c r="M12549" s="35" t="s">
        <v>13</v>
      </c>
      <c r="N12549" s="35" t="s">
        <v>14</v>
      </c>
      <c r="O12549" s="35" t="s">
        <v>32311</v>
      </c>
      <c r="P12549" s="35" t="s">
        <v>31195</v>
      </c>
    </row>
    <row r="12550" spans="2:16" ht="28.8" x14ac:dyDescent="0.3">
      <c r="B12550" s="4" t="s">
        <v>19</v>
      </c>
      <c r="C12550" s="4" t="s">
        <v>21267</v>
      </c>
      <c r="D12550" s="4" t="s">
        <v>21270</v>
      </c>
      <c r="E12550" s="4" t="s">
        <v>21448</v>
      </c>
      <c r="F12550" s="4" t="s">
        <v>21527</v>
      </c>
      <c r="G12550" s="4" t="s">
        <v>21529</v>
      </c>
      <c r="H12550" s="5" t="s">
        <v>21530</v>
      </c>
      <c r="I12550" s="5" t="s">
        <v>21518</v>
      </c>
    </row>
    <row r="12551" spans="2:16" ht="28.8" x14ac:dyDescent="0.3">
      <c r="B12551" s="4" t="s">
        <v>19</v>
      </c>
      <c r="C12551" s="4" t="s">
        <v>21267</v>
      </c>
      <c r="D12551" s="4" t="s">
        <v>21270</v>
      </c>
      <c r="E12551" s="4" t="s">
        <v>21448</v>
      </c>
      <c r="F12551" s="4" t="s">
        <v>21527</v>
      </c>
      <c r="G12551" s="4" t="s">
        <v>21531</v>
      </c>
      <c r="H12551" s="5" t="s">
        <v>21532</v>
      </c>
      <c r="I12551" s="5" t="s">
        <v>21518</v>
      </c>
    </row>
    <row r="12552" spans="2:16" ht="28.8" x14ac:dyDescent="0.3">
      <c r="B12552" s="4" t="s">
        <v>19</v>
      </c>
      <c r="C12552" s="4" t="s">
        <v>21267</v>
      </c>
      <c r="D12552" s="4" t="s">
        <v>21270</v>
      </c>
      <c r="E12552" s="4" t="s">
        <v>21448</v>
      </c>
      <c r="F12552" s="4" t="s">
        <v>21527</v>
      </c>
      <c r="G12552" s="4" t="s">
        <v>21533</v>
      </c>
      <c r="H12552" s="5" t="s">
        <v>21534</v>
      </c>
      <c r="I12552" s="5" t="s">
        <v>21518</v>
      </c>
    </row>
    <row r="12553" spans="2:16" ht="28.8" x14ac:dyDescent="0.3">
      <c r="B12553" s="4" t="s">
        <v>19</v>
      </c>
      <c r="C12553" s="4" t="s">
        <v>21267</v>
      </c>
      <c r="D12553" s="4" t="s">
        <v>21270</v>
      </c>
      <c r="E12553" s="4" t="s">
        <v>21448</v>
      </c>
      <c r="F12553" s="4" t="s">
        <v>21527</v>
      </c>
      <c r="G12553" s="4" t="s">
        <v>21535</v>
      </c>
      <c r="H12553" s="5" t="s">
        <v>21536</v>
      </c>
      <c r="I12553" s="5" t="s">
        <v>21518</v>
      </c>
    </row>
    <row r="12554" spans="2:16" ht="28.8" x14ac:dyDescent="0.3">
      <c r="B12554" s="4" t="s">
        <v>19</v>
      </c>
      <c r="C12554" s="4" t="s">
        <v>21267</v>
      </c>
      <c r="D12554" s="4" t="s">
        <v>21270</v>
      </c>
      <c r="E12554" s="4" t="s">
        <v>21448</v>
      </c>
      <c r="F12554" s="4" t="s">
        <v>21527</v>
      </c>
      <c r="G12554" s="4" t="s">
        <v>21537</v>
      </c>
      <c r="H12554" s="5" t="s">
        <v>21538</v>
      </c>
      <c r="I12554" s="5" t="s">
        <v>21518</v>
      </c>
    </row>
    <row r="12555" spans="2:16" x14ac:dyDescent="0.3">
      <c r="L12555" s="163" t="s">
        <v>0</v>
      </c>
      <c r="M12555" s="163"/>
      <c r="N12555" s="163"/>
      <c r="O12555" s="163" t="s">
        <v>1</v>
      </c>
      <c r="P12555" s="163"/>
    </row>
    <row r="12556" spans="2:16" ht="43.2" x14ac:dyDescent="0.3">
      <c r="B12556" s="2" t="s">
        <v>19</v>
      </c>
      <c r="C12556" s="2" t="s">
        <v>21267</v>
      </c>
      <c r="D12556" s="2" t="s">
        <v>21270</v>
      </c>
      <c r="E12556" s="2" t="s">
        <v>21448</v>
      </c>
      <c r="F12556" s="2" t="s">
        <v>21539</v>
      </c>
      <c r="H12556" s="3" t="s">
        <v>21540</v>
      </c>
      <c r="L12556" s="35" t="s">
        <v>12</v>
      </c>
      <c r="M12556" s="35" t="s">
        <v>13</v>
      </c>
      <c r="N12556" s="35" t="s">
        <v>14</v>
      </c>
      <c r="O12556" s="35" t="s">
        <v>32311</v>
      </c>
      <c r="P12556" s="35" t="s">
        <v>31195</v>
      </c>
    </row>
    <row r="12557" spans="2:16" ht="28.8" x14ac:dyDescent="0.3">
      <c r="B12557" s="4" t="s">
        <v>19</v>
      </c>
      <c r="C12557" s="4" t="s">
        <v>21267</v>
      </c>
      <c r="D12557" s="4" t="s">
        <v>21270</v>
      </c>
      <c r="E12557" s="4" t="s">
        <v>21448</v>
      </c>
      <c r="F12557" s="4" t="s">
        <v>21539</v>
      </c>
      <c r="G12557" s="4" t="s">
        <v>21541</v>
      </c>
      <c r="H12557" s="5" t="s">
        <v>21542</v>
      </c>
      <c r="I12557" s="5" t="s">
        <v>21518</v>
      </c>
    </row>
    <row r="12558" spans="2:16" ht="28.8" x14ac:dyDescent="0.3">
      <c r="B12558" s="4" t="s">
        <v>19</v>
      </c>
      <c r="C12558" s="4" t="s">
        <v>21267</v>
      </c>
      <c r="D12558" s="4" t="s">
        <v>21270</v>
      </c>
      <c r="E12558" s="4" t="s">
        <v>21448</v>
      </c>
      <c r="F12558" s="4" t="s">
        <v>21539</v>
      </c>
      <c r="G12558" s="4" t="s">
        <v>21543</v>
      </c>
      <c r="H12558" s="5" t="s">
        <v>21544</v>
      </c>
      <c r="I12558" s="5" t="s">
        <v>21518</v>
      </c>
    </row>
    <row r="12559" spans="2:16" ht="28.8" x14ac:dyDescent="0.3">
      <c r="B12559" s="4" t="s">
        <v>19</v>
      </c>
      <c r="C12559" s="4" t="s">
        <v>21267</v>
      </c>
      <c r="D12559" s="4" t="s">
        <v>21270</v>
      </c>
      <c r="E12559" s="4" t="s">
        <v>21448</v>
      </c>
      <c r="F12559" s="4" t="s">
        <v>21539</v>
      </c>
      <c r="G12559" s="4" t="s">
        <v>21545</v>
      </c>
      <c r="H12559" s="5" t="s">
        <v>21546</v>
      </c>
      <c r="I12559" s="5" t="s">
        <v>21518</v>
      </c>
    </row>
    <row r="12560" spans="2:16" ht="28.8" x14ac:dyDescent="0.3">
      <c r="B12560" s="4" t="s">
        <v>19</v>
      </c>
      <c r="C12560" s="4" t="s">
        <v>21267</v>
      </c>
      <c r="D12560" s="4" t="s">
        <v>21270</v>
      </c>
      <c r="E12560" s="4" t="s">
        <v>21448</v>
      </c>
      <c r="F12560" s="4" t="s">
        <v>21539</v>
      </c>
      <c r="G12560" s="4" t="s">
        <v>21547</v>
      </c>
      <c r="H12560" s="5" t="s">
        <v>21548</v>
      </c>
      <c r="I12560" s="5" t="s">
        <v>21518</v>
      </c>
    </row>
    <row r="12561" spans="2:16" x14ac:dyDescent="0.3">
      <c r="L12561" s="163" t="s">
        <v>0</v>
      </c>
      <c r="M12561" s="163"/>
      <c r="N12561" s="163"/>
      <c r="O12561" s="163" t="s">
        <v>1</v>
      </c>
      <c r="P12561" s="163"/>
    </row>
    <row r="12562" spans="2:16" ht="43.2" x14ac:dyDescent="0.3">
      <c r="B12562" s="2" t="s">
        <v>19</v>
      </c>
      <c r="C12562" s="2" t="s">
        <v>21267</v>
      </c>
      <c r="D12562" s="2" t="s">
        <v>21270</v>
      </c>
      <c r="E12562" s="2" t="s">
        <v>21448</v>
      </c>
      <c r="F12562" s="2" t="s">
        <v>21549</v>
      </c>
      <c r="H12562" s="3" t="s">
        <v>21550</v>
      </c>
      <c r="L12562" s="35" t="s">
        <v>12</v>
      </c>
      <c r="M12562" s="35" t="s">
        <v>13</v>
      </c>
      <c r="N12562" s="35" t="s">
        <v>14</v>
      </c>
      <c r="O12562" s="35" t="s">
        <v>32311</v>
      </c>
      <c r="P12562" s="35" t="s">
        <v>31195</v>
      </c>
    </row>
    <row r="12563" spans="2:16" ht="28.8" x14ac:dyDescent="0.3">
      <c r="B12563" s="4" t="s">
        <v>19</v>
      </c>
      <c r="C12563" s="4" t="s">
        <v>21267</v>
      </c>
      <c r="D12563" s="4" t="s">
        <v>21270</v>
      </c>
      <c r="E12563" s="4" t="s">
        <v>21448</v>
      </c>
      <c r="F12563" s="4" t="s">
        <v>21549</v>
      </c>
      <c r="G12563" s="4" t="s">
        <v>21551</v>
      </c>
      <c r="H12563" s="5" t="s">
        <v>21552</v>
      </c>
      <c r="I12563" s="5" t="s">
        <v>21518</v>
      </c>
    </row>
    <row r="12564" spans="2:16" ht="28.8" x14ac:dyDescent="0.3">
      <c r="B12564" s="4" t="s">
        <v>19</v>
      </c>
      <c r="C12564" s="4" t="s">
        <v>21267</v>
      </c>
      <c r="D12564" s="4" t="s">
        <v>21270</v>
      </c>
      <c r="E12564" s="4" t="s">
        <v>21448</v>
      </c>
      <c r="F12564" s="4" t="s">
        <v>21549</v>
      </c>
      <c r="G12564" s="4" t="s">
        <v>21553</v>
      </c>
      <c r="H12564" s="5" t="s">
        <v>21554</v>
      </c>
      <c r="I12564" s="5" t="s">
        <v>21518</v>
      </c>
    </row>
    <row r="12565" spans="2:16" ht="28.8" x14ac:dyDescent="0.3">
      <c r="B12565" s="4" t="s">
        <v>19</v>
      </c>
      <c r="C12565" s="4" t="s">
        <v>21267</v>
      </c>
      <c r="D12565" s="4" t="s">
        <v>21270</v>
      </c>
      <c r="E12565" s="4" t="s">
        <v>21448</v>
      </c>
      <c r="F12565" s="4" t="s">
        <v>21549</v>
      </c>
      <c r="G12565" s="4" t="s">
        <v>21555</v>
      </c>
      <c r="H12565" s="5" t="s">
        <v>21556</v>
      </c>
      <c r="I12565" s="5" t="s">
        <v>21518</v>
      </c>
    </row>
    <row r="12566" spans="2:16" ht="28.8" x14ac:dyDescent="0.3">
      <c r="B12566" s="4" t="s">
        <v>19</v>
      </c>
      <c r="C12566" s="4" t="s">
        <v>21267</v>
      </c>
      <c r="D12566" s="4" t="s">
        <v>21270</v>
      </c>
      <c r="E12566" s="4" t="s">
        <v>21448</v>
      </c>
      <c r="F12566" s="4" t="s">
        <v>21549</v>
      </c>
      <c r="G12566" s="4" t="s">
        <v>21557</v>
      </c>
      <c r="H12566" s="5" t="s">
        <v>21558</v>
      </c>
      <c r="I12566" s="5" t="s">
        <v>21518</v>
      </c>
    </row>
    <row r="12567" spans="2:16" x14ac:dyDescent="0.3">
      <c r="B12567" s="2" t="s">
        <v>19</v>
      </c>
      <c r="C12567" s="2" t="s">
        <v>21267</v>
      </c>
      <c r="D12567" s="2" t="s">
        <v>21270</v>
      </c>
      <c r="E12567" s="2" t="s">
        <v>21559</v>
      </c>
      <c r="H12567" s="3" t="s">
        <v>21560</v>
      </c>
    </row>
    <row r="12568" spans="2:16" x14ac:dyDescent="0.3">
      <c r="L12568" s="163" t="s">
        <v>0</v>
      </c>
      <c r="M12568" s="163"/>
      <c r="N12568" s="163"/>
      <c r="O12568" s="163" t="s">
        <v>1</v>
      </c>
      <c r="P12568" s="163"/>
    </row>
    <row r="12569" spans="2:16" ht="43.2" x14ac:dyDescent="0.3">
      <c r="B12569" s="2" t="s">
        <v>19</v>
      </c>
      <c r="C12569" s="2" t="s">
        <v>21267</v>
      </c>
      <c r="D12569" s="2" t="s">
        <v>21270</v>
      </c>
      <c r="E12569" s="2" t="s">
        <v>21559</v>
      </c>
      <c r="F12569" s="2" t="s">
        <v>21561</v>
      </c>
      <c r="H12569" s="3" t="s">
        <v>21562</v>
      </c>
      <c r="L12569" s="35" t="s">
        <v>12</v>
      </c>
      <c r="M12569" s="35" t="s">
        <v>13</v>
      </c>
      <c r="N12569" s="35" t="s">
        <v>14</v>
      </c>
      <c r="O12569" s="35" t="s">
        <v>32311</v>
      </c>
      <c r="P12569" s="35" t="s">
        <v>31195</v>
      </c>
    </row>
    <row r="12570" spans="2:16" ht="72" x14ac:dyDescent="0.3">
      <c r="B12570" s="4" t="s">
        <v>19</v>
      </c>
      <c r="C12570" s="4" t="s">
        <v>21267</v>
      </c>
      <c r="D12570" s="4" t="s">
        <v>21270</v>
      </c>
      <c r="E12570" s="4" t="s">
        <v>21559</v>
      </c>
      <c r="F12570" s="4" t="s">
        <v>21561</v>
      </c>
      <c r="G12570" s="4" t="s">
        <v>21563</v>
      </c>
      <c r="H12570" s="5" t="s">
        <v>21564</v>
      </c>
      <c r="I12570" s="5" t="s">
        <v>21374</v>
      </c>
    </row>
    <row r="12571" spans="2:16" ht="72" x14ac:dyDescent="0.3">
      <c r="B12571" s="4" t="s">
        <v>19</v>
      </c>
      <c r="C12571" s="4" t="s">
        <v>21267</v>
      </c>
      <c r="D12571" s="4" t="s">
        <v>21270</v>
      </c>
      <c r="E12571" s="4" t="s">
        <v>21559</v>
      </c>
      <c r="F12571" s="4" t="s">
        <v>21561</v>
      </c>
      <c r="G12571" s="4" t="s">
        <v>21565</v>
      </c>
      <c r="H12571" s="5" t="s">
        <v>21566</v>
      </c>
      <c r="I12571" s="5" t="s">
        <v>21374</v>
      </c>
    </row>
    <row r="12572" spans="2:16" ht="72" x14ac:dyDescent="0.3">
      <c r="B12572" s="4" t="s">
        <v>19</v>
      </c>
      <c r="C12572" s="4" t="s">
        <v>21267</v>
      </c>
      <c r="D12572" s="4" t="s">
        <v>21270</v>
      </c>
      <c r="E12572" s="4" t="s">
        <v>21559</v>
      </c>
      <c r="F12572" s="4" t="s">
        <v>21561</v>
      </c>
      <c r="G12572" s="4" t="s">
        <v>21567</v>
      </c>
      <c r="H12572" s="5" t="s">
        <v>21568</v>
      </c>
      <c r="I12572" s="5" t="s">
        <v>21374</v>
      </c>
    </row>
    <row r="12573" spans="2:16" ht="72" x14ac:dyDescent="0.3">
      <c r="B12573" s="4" t="s">
        <v>19</v>
      </c>
      <c r="C12573" s="4" t="s">
        <v>21267</v>
      </c>
      <c r="D12573" s="4" t="s">
        <v>21270</v>
      </c>
      <c r="E12573" s="4" t="s">
        <v>21559</v>
      </c>
      <c r="F12573" s="4" t="s">
        <v>21561</v>
      </c>
      <c r="G12573" s="4" t="s">
        <v>21569</v>
      </c>
      <c r="H12573" s="5" t="s">
        <v>21570</v>
      </c>
      <c r="I12573" s="5" t="s">
        <v>21374</v>
      </c>
    </row>
    <row r="12574" spans="2:16" ht="72" x14ac:dyDescent="0.3">
      <c r="B12574" s="4" t="s">
        <v>19</v>
      </c>
      <c r="C12574" s="4" t="s">
        <v>21267</v>
      </c>
      <c r="D12574" s="4" t="s">
        <v>21270</v>
      </c>
      <c r="E12574" s="4" t="s">
        <v>21559</v>
      </c>
      <c r="F12574" s="4" t="s">
        <v>21561</v>
      </c>
      <c r="G12574" s="4" t="s">
        <v>21571</v>
      </c>
      <c r="H12574" s="5" t="s">
        <v>21572</v>
      </c>
      <c r="I12574" s="5" t="s">
        <v>21374</v>
      </c>
    </row>
    <row r="12575" spans="2:16" ht="72" x14ac:dyDescent="0.3">
      <c r="B12575" s="4" t="s">
        <v>19</v>
      </c>
      <c r="C12575" s="4" t="s">
        <v>21267</v>
      </c>
      <c r="D12575" s="4" t="s">
        <v>21270</v>
      </c>
      <c r="E12575" s="4" t="s">
        <v>21559</v>
      </c>
      <c r="F12575" s="4" t="s">
        <v>21561</v>
      </c>
      <c r="G12575" s="4" t="s">
        <v>21573</v>
      </c>
      <c r="H12575" s="5" t="s">
        <v>21574</v>
      </c>
      <c r="I12575" s="5" t="s">
        <v>21374</v>
      </c>
    </row>
    <row r="12576" spans="2:16" ht="72" x14ac:dyDescent="0.3">
      <c r="B12576" s="4" t="s">
        <v>19</v>
      </c>
      <c r="C12576" s="4" t="s">
        <v>21267</v>
      </c>
      <c r="D12576" s="4" t="s">
        <v>21270</v>
      </c>
      <c r="E12576" s="4" t="s">
        <v>21559</v>
      </c>
      <c r="F12576" s="4" t="s">
        <v>21561</v>
      </c>
      <c r="G12576" s="4" t="s">
        <v>21575</v>
      </c>
      <c r="H12576" s="5" t="s">
        <v>21576</v>
      </c>
      <c r="I12576" s="5" t="s">
        <v>21374</v>
      </c>
    </row>
    <row r="12577" spans="2:9" ht="72" x14ac:dyDescent="0.3">
      <c r="B12577" s="4" t="s">
        <v>19</v>
      </c>
      <c r="C12577" s="4" t="s">
        <v>21267</v>
      </c>
      <c r="D12577" s="4" t="s">
        <v>21270</v>
      </c>
      <c r="E12577" s="4" t="s">
        <v>21559</v>
      </c>
      <c r="F12577" s="4" t="s">
        <v>21561</v>
      </c>
      <c r="G12577" s="4" t="s">
        <v>21577</v>
      </c>
      <c r="H12577" s="5" t="s">
        <v>21578</v>
      </c>
      <c r="I12577" s="5" t="s">
        <v>21374</v>
      </c>
    </row>
    <row r="12578" spans="2:9" ht="72" x14ac:dyDescent="0.3">
      <c r="B12578" s="4" t="s">
        <v>19</v>
      </c>
      <c r="C12578" s="4" t="s">
        <v>21267</v>
      </c>
      <c r="D12578" s="4" t="s">
        <v>21270</v>
      </c>
      <c r="E12578" s="4" t="s">
        <v>21559</v>
      </c>
      <c r="F12578" s="4" t="s">
        <v>21561</v>
      </c>
      <c r="G12578" s="4" t="s">
        <v>21579</v>
      </c>
      <c r="H12578" s="5" t="s">
        <v>21580</v>
      </c>
      <c r="I12578" s="5" t="s">
        <v>21374</v>
      </c>
    </row>
    <row r="12579" spans="2:9" ht="72" x14ac:dyDescent="0.3">
      <c r="B12579" s="4" t="s">
        <v>19</v>
      </c>
      <c r="C12579" s="4" t="s">
        <v>21267</v>
      </c>
      <c r="D12579" s="4" t="s">
        <v>21270</v>
      </c>
      <c r="E12579" s="4" t="s">
        <v>21559</v>
      </c>
      <c r="F12579" s="4" t="s">
        <v>21561</v>
      </c>
      <c r="G12579" s="4" t="s">
        <v>21581</v>
      </c>
      <c r="H12579" s="5" t="s">
        <v>21582</v>
      </c>
      <c r="I12579" s="5" t="s">
        <v>21374</v>
      </c>
    </row>
    <row r="12580" spans="2:9" ht="72" x14ac:dyDescent="0.3">
      <c r="B12580" s="4" t="s">
        <v>19</v>
      </c>
      <c r="C12580" s="4" t="s">
        <v>21267</v>
      </c>
      <c r="D12580" s="4" t="s">
        <v>21270</v>
      </c>
      <c r="E12580" s="4" t="s">
        <v>21559</v>
      </c>
      <c r="F12580" s="4" t="s">
        <v>21561</v>
      </c>
      <c r="G12580" s="4" t="s">
        <v>21583</v>
      </c>
      <c r="H12580" s="5" t="s">
        <v>21584</v>
      </c>
      <c r="I12580" s="5" t="s">
        <v>21374</v>
      </c>
    </row>
    <row r="12581" spans="2:9" ht="72" x14ac:dyDescent="0.3">
      <c r="B12581" s="4" t="s">
        <v>19</v>
      </c>
      <c r="C12581" s="4" t="s">
        <v>21267</v>
      </c>
      <c r="D12581" s="4" t="s">
        <v>21270</v>
      </c>
      <c r="E12581" s="4" t="s">
        <v>21559</v>
      </c>
      <c r="F12581" s="4" t="s">
        <v>21561</v>
      </c>
      <c r="G12581" s="4" t="s">
        <v>21585</v>
      </c>
      <c r="H12581" s="5" t="s">
        <v>21586</v>
      </c>
      <c r="I12581" s="5" t="s">
        <v>21374</v>
      </c>
    </row>
    <row r="12582" spans="2:9" ht="72" x14ac:dyDescent="0.3">
      <c r="B12582" s="4" t="s">
        <v>19</v>
      </c>
      <c r="C12582" s="4" t="s">
        <v>21267</v>
      </c>
      <c r="D12582" s="4" t="s">
        <v>21270</v>
      </c>
      <c r="E12582" s="4" t="s">
        <v>21559</v>
      </c>
      <c r="F12582" s="4" t="s">
        <v>21561</v>
      </c>
      <c r="G12582" s="4" t="s">
        <v>21587</v>
      </c>
      <c r="H12582" s="5" t="s">
        <v>21588</v>
      </c>
      <c r="I12582" s="5" t="s">
        <v>21374</v>
      </c>
    </row>
    <row r="12583" spans="2:9" ht="72" x14ac:dyDescent="0.3">
      <c r="B12583" s="4" t="s">
        <v>19</v>
      </c>
      <c r="C12583" s="4" t="s">
        <v>21267</v>
      </c>
      <c r="D12583" s="4" t="s">
        <v>21270</v>
      </c>
      <c r="E12583" s="4" t="s">
        <v>21559</v>
      </c>
      <c r="F12583" s="4" t="s">
        <v>21561</v>
      </c>
      <c r="G12583" s="4" t="s">
        <v>21589</v>
      </c>
      <c r="H12583" s="5" t="s">
        <v>21590</v>
      </c>
      <c r="I12583" s="5" t="s">
        <v>21374</v>
      </c>
    </row>
    <row r="12584" spans="2:9" ht="72" x14ac:dyDescent="0.3">
      <c r="B12584" s="4" t="s">
        <v>19</v>
      </c>
      <c r="C12584" s="4" t="s">
        <v>21267</v>
      </c>
      <c r="D12584" s="4" t="s">
        <v>21270</v>
      </c>
      <c r="E12584" s="4" t="s">
        <v>21559</v>
      </c>
      <c r="F12584" s="4" t="s">
        <v>21561</v>
      </c>
      <c r="G12584" s="4" t="s">
        <v>21591</v>
      </c>
      <c r="H12584" s="5" t="s">
        <v>21592</v>
      </c>
      <c r="I12584" s="5" t="s">
        <v>21374</v>
      </c>
    </row>
    <row r="12585" spans="2:9" ht="72" x14ac:dyDescent="0.3">
      <c r="B12585" s="4" t="s">
        <v>19</v>
      </c>
      <c r="C12585" s="4" t="s">
        <v>21267</v>
      </c>
      <c r="D12585" s="4" t="s">
        <v>21270</v>
      </c>
      <c r="E12585" s="4" t="s">
        <v>21559</v>
      </c>
      <c r="F12585" s="4" t="s">
        <v>21561</v>
      </c>
      <c r="G12585" s="4" t="s">
        <v>21593</v>
      </c>
      <c r="H12585" s="5" t="s">
        <v>21594</v>
      </c>
      <c r="I12585" s="5" t="s">
        <v>21374</v>
      </c>
    </row>
    <row r="12586" spans="2:9" ht="72" x14ac:dyDescent="0.3">
      <c r="B12586" s="4" t="s">
        <v>19</v>
      </c>
      <c r="C12586" s="4" t="s">
        <v>21267</v>
      </c>
      <c r="D12586" s="4" t="s">
        <v>21270</v>
      </c>
      <c r="E12586" s="4" t="s">
        <v>21559</v>
      </c>
      <c r="F12586" s="4" t="s">
        <v>21561</v>
      </c>
      <c r="G12586" s="4" t="s">
        <v>21595</v>
      </c>
      <c r="H12586" s="5" t="s">
        <v>21596</v>
      </c>
      <c r="I12586" s="5" t="s">
        <v>21374</v>
      </c>
    </row>
    <row r="12587" spans="2:9" ht="72" x14ac:dyDescent="0.3">
      <c r="B12587" s="4" t="s">
        <v>19</v>
      </c>
      <c r="C12587" s="4" t="s">
        <v>21267</v>
      </c>
      <c r="D12587" s="4" t="s">
        <v>21270</v>
      </c>
      <c r="E12587" s="4" t="s">
        <v>21559</v>
      </c>
      <c r="F12587" s="4" t="s">
        <v>21561</v>
      </c>
      <c r="G12587" s="4" t="s">
        <v>21597</v>
      </c>
      <c r="H12587" s="5" t="s">
        <v>21598</v>
      </c>
      <c r="I12587" s="5" t="s">
        <v>21374</v>
      </c>
    </row>
    <row r="12588" spans="2:9" ht="72" x14ac:dyDescent="0.3">
      <c r="B12588" s="4" t="s">
        <v>19</v>
      </c>
      <c r="C12588" s="4" t="s">
        <v>21267</v>
      </c>
      <c r="D12588" s="4" t="s">
        <v>21270</v>
      </c>
      <c r="E12588" s="4" t="s">
        <v>21559</v>
      </c>
      <c r="F12588" s="4" t="s">
        <v>21561</v>
      </c>
      <c r="G12588" s="4" t="s">
        <v>21599</v>
      </c>
      <c r="H12588" s="5" t="s">
        <v>21600</v>
      </c>
      <c r="I12588" s="5" t="s">
        <v>21374</v>
      </c>
    </row>
    <row r="12589" spans="2:9" ht="72" x14ac:dyDescent="0.3">
      <c r="B12589" s="4" t="s">
        <v>19</v>
      </c>
      <c r="C12589" s="4" t="s">
        <v>21267</v>
      </c>
      <c r="D12589" s="4" t="s">
        <v>21270</v>
      </c>
      <c r="E12589" s="4" t="s">
        <v>21559</v>
      </c>
      <c r="F12589" s="4" t="s">
        <v>21561</v>
      </c>
      <c r="G12589" s="4" t="s">
        <v>21601</v>
      </c>
      <c r="H12589" s="5" t="s">
        <v>21602</v>
      </c>
      <c r="I12589" s="5" t="s">
        <v>21374</v>
      </c>
    </row>
    <row r="12590" spans="2:9" ht="72" x14ac:dyDescent="0.3">
      <c r="B12590" s="4" t="s">
        <v>19</v>
      </c>
      <c r="C12590" s="4" t="s">
        <v>21267</v>
      </c>
      <c r="D12590" s="4" t="s">
        <v>21270</v>
      </c>
      <c r="E12590" s="4" t="s">
        <v>21559</v>
      </c>
      <c r="F12590" s="4" t="s">
        <v>21561</v>
      </c>
      <c r="G12590" s="4" t="s">
        <v>21603</v>
      </c>
      <c r="H12590" s="5" t="s">
        <v>21604</v>
      </c>
      <c r="I12590" s="5" t="s">
        <v>21374</v>
      </c>
    </row>
    <row r="12591" spans="2:9" ht="72" x14ac:dyDescent="0.3">
      <c r="B12591" s="4" t="s">
        <v>19</v>
      </c>
      <c r="C12591" s="4" t="s">
        <v>21267</v>
      </c>
      <c r="D12591" s="4" t="s">
        <v>21270</v>
      </c>
      <c r="E12591" s="4" t="s">
        <v>21559</v>
      </c>
      <c r="F12591" s="4" t="s">
        <v>21561</v>
      </c>
      <c r="G12591" s="4" t="s">
        <v>21605</v>
      </c>
      <c r="H12591" s="5" t="s">
        <v>21606</v>
      </c>
      <c r="I12591" s="5" t="s">
        <v>21374</v>
      </c>
    </row>
    <row r="12592" spans="2:9" ht="72" x14ac:dyDescent="0.3">
      <c r="B12592" s="4" t="s">
        <v>19</v>
      </c>
      <c r="C12592" s="4" t="s">
        <v>21267</v>
      </c>
      <c r="D12592" s="4" t="s">
        <v>21270</v>
      </c>
      <c r="E12592" s="4" t="s">
        <v>21559</v>
      </c>
      <c r="F12592" s="4" t="s">
        <v>21561</v>
      </c>
      <c r="G12592" s="4" t="s">
        <v>21607</v>
      </c>
      <c r="H12592" s="5" t="s">
        <v>21608</v>
      </c>
      <c r="I12592" s="5" t="s">
        <v>21374</v>
      </c>
    </row>
    <row r="12593" spans="2:16" ht="72" x14ac:dyDescent="0.3">
      <c r="B12593" s="4" t="s">
        <v>19</v>
      </c>
      <c r="C12593" s="4" t="s">
        <v>21267</v>
      </c>
      <c r="D12593" s="4" t="s">
        <v>21270</v>
      </c>
      <c r="E12593" s="4" t="s">
        <v>21559</v>
      </c>
      <c r="F12593" s="4" t="s">
        <v>21561</v>
      </c>
      <c r="G12593" s="4" t="s">
        <v>21609</v>
      </c>
      <c r="H12593" s="5" t="s">
        <v>21610</v>
      </c>
      <c r="I12593" s="5" t="s">
        <v>21374</v>
      </c>
    </row>
    <row r="12594" spans="2:16" x14ac:dyDescent="0.3">
      <c r="L12594" s="163" t="s">
        <v>0</v>
      </c>
      <c r="M12594" s="163"/>
      <c r="N12594" s="163"/>
      <c r="O12594" s="163" t="s">
        <v>1</v>
      </c>
      <c r="P12594" s="163"/>
    </row>
    <row r="12595" spans="2:16" ht="43.2" x14ac:dyDescent="0.3">
      <c r="B12595" s="2" t="s">
        <v>19</v>
      </c>
      <c r="C12595" s="2" t="s">
        <v>21267</v>
      </c>
      <c r="D12595" s="2" t="s">
        <v>21270</v>
      </c>
      <c r="E12595" s="2" t="s">
        <v>21559</v>
      </c>
      <c r="F12595" s="2" t="s">
        <v>21611</v>
      </c>
      <c r="H12595" s="3" t="s">
        <v>21612</v>
      </c>
      <c r="L12595" s="35" t="s">
        <v>12</v>
      </c>
      <c r="M12595" s="35" t="s">
        <v>13</v>
      </c>
      <c r="N12595" s="35" t="s">
        <v>14</v>
      </c>
      <c r="O12595" s="35" t="s">
        <v>32311</v>
      </c>
      <c r="P12595" s="35" t="s">
        <v>31195</v>
      </c>
    </row>
    <row r="12596" spans="2:16" ht="28.8" x14ac:dyDescent="0.3">
      <c r="B12596" s="4" t="s">
        <v>19</v>
      </c>
      <c r="C12596" s="4" t="s">
        <v>21267</v>
      </c>
      <c r="D12596" s="4" t="s">
        <v>21270</v>
      </c>
      <c r="E12596" s="4" t="s">
        <v>21559</v>
      </c>
      <c r="F12596" s="4" t="s">
        <v>21611</v>
      </c>
      <c r="G12596" s="4" t="s">
        <v>21613</v>
      </c>
      <c r="H12596" s="5" t="s">
        <v>21614</v>
      </c>
      <c r="I12596" s="5" t="s">
        <v>948</v>
      </c>
    </row>
    <row r="12597" spans="2:16" ht="28.8" x14ac:dyDescent="0.3">
      <c r="B12597" s="4" t="s">
        <v>19</v>
      </c>
      <c r="C12597" s="4" t="s">
        <v>21267</v>
      </c>
      <c r="D12597" s="4" t="s">
        <v>21270</v>
      </c>
      <c r="E12597" s="4" t="s">
        <v>21559</v>
      </c>
      <c r="F12597" s="4" t="s">
        <v>21611</v>
      </c>
      <c r="G12597" s="4" t="s">
        <v>21615</v>
      </c>
      <c r="H12597" s="5" t="s">
        <v>21616</v>
      </c>
      <c r="I12597" s="5" t="s">
        <v>948</v>
      </c>
    </row>
    <row r="12598" spans="2:16" ht="28.8" x14ac:dyDescent="0.3">
      <c r="B12598" s="4" t="s">
        <v>19</v>
      </c>
      <c r="C12598" s="4" t="s">
        <v>21267</v>
      </c>
      <c r="D12598" s="4" t="s">
        <v>21270</v>
      </c>
      <c r="E12598" s="4" t="s">
        <v>21559</v>
      </c>
      <c r="F12598" s="4" t="s">
        <v>21611</v>
      </c>
      <c r="G12598" s="4" t="s">
        <v>21617</v>
      </c>
      <c r="H12598" s="5" t="s">
        <v>21618</v>
      </c>
      <c r="I12598" s="5" t="s">
        <v>948</v>
      </c>
    </row>
    <row r="12599" spans="2:16" ht="28.8" x14ac:dyDescent="0.3">
      <c r="B12599" s="4" t="s">
        <v>19</v>
      </c>
      <c r="C12599" s="4" t="s">
        <v>21267</v>
      </c>
      <c r="D12599" s="4" t="s">
        <v>21270</v>
      </c>
      <c r="E12599" s="4" t="s">
        <v>21559</v>
      </c>
      <c r="F12599" s="4" t="s">
        <v>21611</v>
      </c>
      <c r="G12599" s="4" t="s">
        <v>21619</v>
      </c>
      <c r="H12599" s="5" t="s">
        <v>21620</v>
      </c>
      <c r="I12599" s="5" t="s">
        <v>948</v>
      </c>
    </row>
    <row r="12600" spans="2:16" x14ac:dyDescent="0.3">
      <c r="L12600" s="163" t="s">
        <v>0</v>
      </c>
      <c r="M12600" s="163"/>
      <c r="N12600" s="163"/>
      <c r="O12600" s="163" t="s">
        <v>1</v>
      </c>
      <c r="P12600" s="163"/>
    </row>
    <row r="12601" spans="2:16" ht="43.2" x14ac:dyDescent="0.3">
      <c r="B12601" s="2" t="s">
        <v>19</v>
      </c>
      <c r="C12601" s="2" t="s">
        <v>21267</v>
      </c>
      <c r="D12601" s="2" t="s">
        <v>21270</v>
      </c>
      <c r="E12601" s="2" t="s">
        <v>21559</v>
      </c>
      <c r="F12601" s="2" t="s">
        <v>21621</v>
      </c>
      <c r="H12601" s="3" t="s">
        <v>21622</v>
      </c>
      <c r="L12601" s="35" t="s">
        <v>12</v>
      </c>
      <c r="M12601" s="35" t="s">
        <v>13</v>
      </c>
      <c r="N12601" s="35" t="s">
        <v>14</v>
      </c>
      <c r="O12601" s="35" t="s">
        <v>32311</v>
      </c>
      <c r="P12601" s="35" t="s">
        <v>31195</v>
      </c>
    </row>
    <row r="12602" spans="2:16" ht="28.8" x14ac:dyDescent="0.3">
      <c r="B12602" s="4" t="s">
        <v>19</v>
      </c>
      <c r="C12602" s="4" t="s">
        <v>21267</v>
      </c>
      <c r="D12602" s="4" t="s">
        <v>21270</v>
      </c>
      <c r="E12602" s="4" t="s">
        <v>21559</v>
      </c>
      <c r="F12602" s="4" t="s">
        <v>21621</v>
      </c>
      <c r="G12602" s="4" t="s">
        <v>21623</v>
      </c>
      <c r="H12602" s="5" t="s">
        <v>21624</v>
      </c>
      <c r="I12602" s="5" t="s">
        <v>948</v>
      </c>
    </row>
    <row r="12603" spans="2:16" ht="28.8" x14ac:dyDescent="0.3">
      <c r="B12603" s="4" t="s">
        <v>19</v>
      </c>
      <c r="C12603" s="4" t="s">
        <v>21267</v>
      </c>
      <c r="D12603" s="4" t="s">
        <v>21270</v>
      </c>
      <c r="E12603" s="4" t="s">
        <v>21559</v>
      </c>
      <c r="F12603" s="4" t="s">
        <v>21621</v>
      </c>
      <c r="G12603" s="4" t="s">
        <v>21625</v>
      </c>
      <c r="H12603" s="5" t="s">
        <v>21626</v>
      </c>
      <c r="I12603" s="5" t="s">
        <v>948</v>
      </c>
    </row>
    <row r="12604" spans="2:16" ht="28.8" x14ac:dyDescent="0.3">
      <c r="B12604" s="4" t="s">
        <v>19</v>
      </c>
      <c r="C12604" s="4" t="s">
        <v>21267</v>
      </c>
      <c r="D12604" s="4" t="s">
        <v>21270</v>
      </c>
      <c r="E12604" s="4" t="s">
        <v>21559</v>
      </c>
      <c r="F12604" s="4" t="s">
        <v>21621</v>
      </c>
      <c r="G12604" s="4" t="s">
        <v>21627</v>
      </c>
      <c r="H12604" s="5" t="s">
        <v>21628</v>
      </c>
      <c r="I12604" s="5" t="s">
        <v>948</v>
      </c>
    </row>
    <row r="12605" spans="2:16" ht="28.8" x14ac:dyDescent="0.3">
      <c r="B12605" s="4" t="s">
        <v>19</v>
      </c>
      <c r="C12605" s="4" t="s">
        <v>21267</v>
      </c>
      <c r="D12605" s="4" t="s">
        <v>21270</v>
      </c>
      <c r="E12605" s="4" t="s">
        <v>21559</v>
      </c>
      <c r="F12605" s="4" t="s">
        <v>21621</v>
      </c>
      <c r="G12605" s="4" t="s">
        <v>21629</v>
      </c>
      <c r="H12605" s="5" t="s">
        <v>21630</v>
      </c>
      <c r="I12605" s="5" t="s">
        <v>948</v>
      </c>
    </row>
    <row r="12606" spans="2:16" x14ac:dyDescent="0.3">
      <c r="L12606" s="163" t="s">
        <v>0</v>
      </c>
      <c r="M12606" s="163"/>
      <c r="N12606" s="163"/>
      <c r="O12606" s="163" t="s">
        <v>1</v>
      </c>
      <c r="P12606" s="163"/>
    </row>
    <row r="12607" spans="2:16" ht="43.2" x14ac:dyDescent="0.3">
      <c r="B12607" s="2" t="s">
        <v>19</v>
      </c>
      <c r="C12607" s="2" t="s">
        <v>21267</v>
      </c>
      <c r="D12607" s="2" t="s">
        <v>21270</v>
      </c>
      <c r="E12607" s="2" t="s">
        <v>21559</v>
      </c>
      <c r="F12607" s="2" t="s">
        <v>21631</v>
      </c>
      <c r="H12607" s="3" t="s">
        <v>21632</v>
      </c>
      <c r="L12607" s="35" t="s">
        <v>12</v>
      </c>
      <c r="M12607" s="35" t="s">
        <v>13</v>
      </c>
      <c r="N12607" s="35" t="s">
        <v>14</v>
      </c>
      <c r="O12607" s="35" t="s">
        <v>32311</v>
      </c>
      <c r="P12607" s="35" t="s">
        <v>31195</v>
      </c>
    </row>
    <row r="12608" spans="2:16" ht="28.8" x14ac:dyDescent="0.3">
      <c r="B12608" s="4" t="s">
        <v>19</v>
      </c>
      <c r="C12608" s="4" t="s">
        <v>21267</v>
      </c>
      <c r="D12608" s="4" t="s">
        <v>21270</v>
      </c>
      <c r="E12608" s="4" t="s">
        <v>21559</v>
      </c>
      <c r="F12608" s="4" t="s">
        <v>21631</v>
      </c>
      <c r="G12608" s="4" t="s">
        <v>21633</v>
      </c>
      <c r="H12608" s="5" t="s">
        <v>21634</v>
      </c>
      <c r="I12608" s="5" t="s">
        <v>948</v>
      </c>
    </row>
    <row r="12609" spans="2:16" ht="28.8" x14ac:dyDescent="0.3">
      <c r="B12609" s="4" t="s">
        <v>19</v>
      </c>
      <c r="C12609" s="4" t="s">
        <v>21267</v>
      </c>
      <c r="D12609" s="4" t="s">
        <v>21270</v>
      </c>
      <c r="E12609" s="4" t="s">
        <v>21559</v>
      </c>
      <c r="F12609" s="4" t="s">
        <v>21631</v>
      </c>
      <c r="G12609" s="4" t="s">
        <v>21635</v>
      </c>
      <c r="H12609" s="5" t="s">
        <v>21636</v>
      </c>
      <c r="I12609" s="5" t="s">
        <v>948</v>
      </c>
    </row>
    <row r="12610" spans="2:16" ht="28.8" x14ac:dyDescent="0.3">
      <c r="B12610" s="4" t="s">
        <v>19</v>
      </c>
      <c r="C12610" s="4" t="s">
        <v>21267</v>
      </c>
      <c r="D12610" s="4" t="s">
        <v>21270</v>
      </c>
      <c r="E12610" s="4" t="s">
        <v>21559</v>
      </c>
      <c r="F12610" s="4" t="s">
        <v>21631</v>
      </c>
      <c r="G12610" s="4" t="s">
        <v>21637</v>
      </c>
      <c r="H12610" s="5" t="s">
        <v>21638</v>
      </c>
      <c r="I12610" s="5" t="s">
        <v>948</v>
      </c>
    </row>
    <row r="12611" spans="2:16" ht="28.8" x14ac:dyDescent="0.3">
      <c r="B12611" s="4" t="s">
        <v>19</v>
      </c>
      <c r="C12611" s="4" t="s">
        <v>21267</v>
      </c>
      <c r="D12611" s="4" t="s">
        <v>21270</v>
      </c>
      <c r="E12611" s="4" t="s">
        <v>21559</v>
      </c>
      <c r="F12611" s="4" t="s">
        <v>21631</v>
      </c>
      <c r="G12611" s="4" t="s">
        <v>21639</v>
      </c>
      <c r="H12611" s="5" t="s">
        <v>21640</v>
      </c>
      <c r="I12611" s="5" t="s">
        <v>948</v>
      </c>
    </row>
    <row r="12612" spans="2:16" x14ac:dyDescent="0.3">
      <c r="L12612" s="163" t="s">
        <v>0</v>
      </c>
      <c r="M12612" s="163"/>
      <c r="N12612" s="163"/>
      <c r="O12612" s="163" t="s">
        <v>1</v>
      </c>
      <c r="P12612" s="163"/>
    </row>
    <row r="12613" spans="2:16" ht="43.2" x14ac:dyDescent="0.3">
      <c r="B12613" s="2" t="s">
        <v>19</v>
      </c>
      <c r="C12613" s="2" t="s">
        <v>21267</v>
      </c>
      <c r="D12613" s="2" t="s">
        <v>21270</v>
      </c>
      <c r="E12613" s="2" t="s">
        <v>21559</v>
      </c>
      <c r="F12613" s="2" t="s">
        <v>21641</v>
      </c>
      <c r="H12613" s="3" t="s">
        <v>21642</v>
      </c>
      <c r="L12613" s="35" t="s">
        <v>12</v>
      </c>
      <c r="M12613" s="35" t="s">
        <v>13</v>
      </c>
      <c r="N12613" s="35" t="s">
        <v>14</v>
      </c>
      <c r="O12613" s="35" t="s">
        <v>32311</v>
      </c>
      <c r="P12613" s="35" t="s">
        <v>31195</v>
      </c>
    </row>
    <row r="12614" spans="2:16" ht="28.8" x14ac:dyDescent="0.3">
      <c r="B12614" s="4" t="s">
        <v>19</v>
      </c>
      <c r="C12614" s="4" t="s">
        <v>21267</v>
      </c>
      <c r="D12614" s="4" t="s">
        <v>21270</v>
      </c>
      <c r="E12614" s="4" t="s">
        <v>21559</v>
      </c>
      <c r="F12614" s="4" t="s">
        <v>21641</v>
      </c>
      <c r="G12614" s="4" t="s">
        <v>21643</v>
      </c>
      <c r="H12614" s="5" t="s">
        <v>21644</v>
      </c>
      <c r="I12614" s="5" t="s">
        <v>948</v>
      </c>
    </row>
    <row r="12615" spans="2:16" ht="28.8" x14ac:dyDescent="0.3">
      <c r="B12615" s="4" t="s">
        <v>19</v>
      </c>
      <c r="C12615" s="4" t="s">
        <v>21267</v>
      </c>
      <c r="D12615" s="4" t="s">
        <v>21270</v>
      </c>
      <c r="E12615" s="4" t="s">
        <v>21559</v>
      </c>
      <c r="F12615" s="4" t="s">
        <v>21641</v>
      </c>
      <c r="G12615" s="4" t="s">
        <v>21645</v>
      </c>
      <c r="H12615" s="5" t="s">
        <v>21646</v>
      </c>
      <c r="I12615" s="5" t="s">
        <v>948</v>
      </c>
    </row>
    <row r="12616" spans="2:16" ht="28.8" x14ac:dyDescent="0.3">
      <c r="B12616" s="4" t="s">
        <v>19</v>
      </c>
      <c r="C12616" s="4" t="s">
        <v>21267</v>
      </c>
      <c r="D12616" s="4" t="s">
        <v>21270</v>
      </c>
      <c r="E12616" s="4" t="s">
        <v>21559</v>
      </c>
      <c r="F12616" s="4" t="s">
        <v>21641</v>
      </c>
      <c r="G12616" s="4" t="s">
        <v>21647</v>
      </c>
      <c r="H12616" s="5" t="s">
        <v>21648</v>
      </c>
      <c r="I12616" s="5" t="s">
        <v>948</v>
      </c>
    </row>
    <row r="12617" spans="2:16" ht="28.8" x14ac:dyDescent="0.3">
      <c r="B12617" s="4" t="s">
        <v>19</v>
      </c>
      <c r="C12617" s="4" t="s">
        <v>21267</v>
      </c>
      <c r="D12617" s="4" t="s">
        <v>21270</v>
      </c>
      <c r="E12617" s="4" t="s">
        <v>21559</v>
      </c>
      <c r="F12617" s="4" t="s">
        <v>21641</v>
      </c>
      <c r="G12617" s="4" t="s">
        <v>21649</v>
      </c>
      <c r="H12617" s="5" t="s">
        <v>21650</v>
      </c>
      <c r="I12617" s="5" t="s">
        <v>948</v>
      </c>
    </row>
    <row r="12618" spans="2:16" x14ac:dyDescent="0.3">
      <c r="L12618" s="163" t="s">
        <v>0</v>
      </c>
      <c r="M12618" s="163"/>
      <c r="N12618" s="163"/>
      <c r="O12618" s="163" t="s">
        <v>1</v>
      </c>
      <c r="P12618" s="163"/>
    </row>
    <row r="12619" spans="2:16" ht="43.2" x14ac:dyDescent="0.3">
      <c r="B12619" s="2" t="s">
        <v>19</v>
      </c>
      <c r="C12619" s="2" t="s">
        <v>21267</v>
      </c>
      <c r="D12619" s="2" t="s">
        <v>21270</v>
      </c>
      <c r="E12619" s="2" t="s">
        <v>21559</v>
      </c>
      <c r="F12619" s="2" t="s">
        <v>21651</v>
      </c>
      <c r="H12619" s="3" t="s">
        <v>21652</v>
      </c>
      <c r="L12619" s="35" t="s">
        <v>12</v>
      </c>
      <c r="M12619" s="35" t="s">
        <v>13</v>
      </c>
      <c r="N12619" s="35" t="s">
        <v>14</v>
      </c>
      <c r="O12619" s="35" t="s">
        <v>32311</v>
      </c>
      <c r="P12619" s="35" t="s">
        <v>31195</v>
      </c>
    </row>
    <row r="12620" spans="2:16" ht="28.8" x14ac:dyDescent="0.3">
      <c r="B12620" s="4" t="s">
        <v>19</v>
      </c>
      <c r="C12620" s="4" t="s">
        <v>21267</v>
      </c>
      <c r="D12620" s="4" t="s">
        <v>21270</v>
      </c>
      <c r="E12620" s="4" t="s">
        <v>21559</v>
      </c>
      <c r="F12620" s="4" t="s">
        <v>21651</v>
      </c>
      <c r="G12620" s="4" t="s">
        <v>21653</v>
      </c>
      <c r="H12620" s="5" t="s">
        <v>21654</v>
      </c>
      <c r="I12620" s="5" t="s">
        <v>948</v>
      </c>
    </row>
    <row r="12621" spans="2:16" ht="28.8" x14ac:dyDescent="0.3">
      <c r="B12621" s="4" t="s">
        <v>19</v>
      </c>
      <c r="C12621" s="4" t="s">
        <v>21267</v>
      </c>
      <c r="D12621" s="4" t="s">
        <v>21270</v>
      </c>
      <c r="E12621" s="4" t="s">
        <v>21559</v>
      </c>
      <c r="F12621" s="4" t="s">
        <v>21651</v>
      </c>
      <c r="G12621" s="4" t="s">
        <v>21655</v>
      </c>
      <c r="H12621" s="5" t="s">
        <v>21656</v>
      </c>
      <c r="I12621" s="5" t="s">
        <v>948</v>
      </c>
    </row>
    <row r="12622" spans="2:16" ht="28.8" x14ac:dyDescent="0.3">
      <c r="B12622" s="4" t="s">
        <v>19</v>
      </c>
      <c r="C12622" s="4" t="s">
        <v>21267</v>
      </c>
      <c r="D12622" s="4" t="s">
        <v>21270</v>
      </c>
      <c r="E12622" s="4" t="s">
        <v>21559</v>
      </c>
      <c r="F12622" s="4" t="s">
        <v>21651</v>
      </c>
      <c r="G12622" s="4" t="s">
        <v>21657</v>
      </c>
      <c r="H12622" s="5" t="s">
        <v>21658</v>
      </c>
      <c r="I12622" s="5" t="s">
        <v>948</v>
      </c>
    </row>
    <row r="12623" spans="2:16" ht="28.8" x14ac:dyDescent="0.3">
      <c r="B12623" s="4" t="s">
        <v>19</v>
      </c>
      <c r="C12623" s="4" t="s">
        <v>21267</v>
      </c>
      <c r="D12623" s="4" t="s">
        <v>21270</v>
      </c>
      <c r="E12623" s="4" t="s">
        <v>21559</v>
      </c>
      <c r="F12623" s="4" t="s">
        <v>21651</v>
      </c>
      <c r="G12623" s="4" t="s">
        <v>21659</v>
      </c>
      <c r="H12623" s="5" t="s">
        <v>21660</v>
      </c>
      <c r="I12623" s="5" t="s">
        <v>948</v>
      </c>
    </row>
    <row r="12624" spans="2:16" x14ac:dyDescent="0.3">
      <c r="L12624" s="163" t="s">
        <v>0</v>
      </c>
      <c r="M12624" s="163"/>
      <c r="N12624" s="163"/>
      <c r="O12624" s="163" t="s">
        <v>1</v>
      </c>
      <c r="P12624" s="163"/>
    </row>
    <row r="12625" spans="2:16" ht="43.2" x14ac:dyDescent="0.3">
      <c r="B12625" s="2" t="s">
        <v>19</v>
      </c>
      <c r="C12625" s="2" t="s">
        <v>21267</v>
      </c>
      <c r="D12625" s="2" t="s">
        <v>21270</v>
      </c>
      <c r="E12625" s="2" t="s">
        <v>21559</v>
      </c>
      <c r="F12625" s="2" t="s">
        <v>21661</v>
      </c>
      <c r="H12625" s="3" t="s">
        <v>21662</v>
      </c>
      <c r="L12625" s="35" t="s">
        <v>12</v>
      </c>
      <c r="M12625" s="35" t="s">
        <v>13</v>
      </c>
      <c r="N12625" s="35" t="s">
        <v>14</v>
      </c>
      <c r="O12625" s="35" t="s">
        <v>32311</v>
      </c>
      <c r="P12625" s="35" t="s">
        <v>31195</v>
      </c>
    </row>
    <row r="12626" spans="2:16" ht="28.8" x14ac:dyDescent="0.3">
      <c r="B12626" s="4" t="s">
        <v>19</v>
      </c>
      <c r="C12626" s="4" t="s">
        <v>21267</v>
      </c>
      <c r="D12626" s="4" t="s">
        <v>21270</v>
      </c>
      <c r="E12626" s="4" t="s">
        <v>21559</v>
      </c>
      <c r="F12626" s="4" t="s">
        <v>21661</v>
      </c>
      <c r="G12626" s="4" t="s">
        <v>21663</v>
      </c>
      <c r="H12626" s="5" t="s">
        <v>21664</v>
      </c>
      <c r="I12626" s="5" t="s">
        <v>948</v>
      </c>
    </row>
    <row r="12627" spans="2:16" ht="28.8" x14ac:dyDescent="0.3">
      <c r="B12627" s="4" t="s">
        <v>19</v>
      </c>
      <c r="C12627" s="4" t="s">
        <v>21267</v>
      </c>
      <c r="D12627" s="4" t="s">
        <v>21270</v>
      </c>
      <c r="E12627" s="4" t="s">
        <v>21559</v>
      </c>
      <c r="F12627" s="4" t="s">
        <v>21661</v>
      </c>
      <c r="G12627" s="4" t="s">
        <v>21665</v>
      </c>
      <c r="H12627" s="5" t="s">
        <v>21666</v>
      </c>
      <c r="I12627" s="5" t="s">
        <v>948</v>
      </c>
    </row>
    <row r="12628" spans="2:16" ht="28.8" x14ac:dyDescent="0.3">
      <c r="B12628" s="4" t="s">
        <v>19</v>
      </c>
      <c r="C12628" s="4" t="s">
        <v>21267</v>
      </c>
      <c r="D12628" s="4" t="s">
        <v>21270</v>
      </c>
      <c r="E12628" s="4" t="s">
        <v>21559</v>
      </c>
      <c r="F12628" s="4" t="s">
        <v>21661</v>
      </c>
      <c r="G12628" s="4" t="s">
        <v>21667</v>
      </c>
      <c r="H12628" s="5" t="s">
        <v>21668</v>
      </c>
      <c r="I12628" s="5" t="s">
        <v>948</v>
      </c>
    </row>
    <row r="12629" spans="2:16" ht="28.8" x14ac:dyDescent="0.3">
      <c r="B12629" s="4" t="s">
        <v>19</v>
      </c>
      <c r="C12629" s="4" t="s">
        <v>21267</v>
      </c>
      <c r="D12629" s="4" t="s">
        <v>21270</v>
      </c>
      <c r="E12629" s="4" t="s">
        <v>21559</v>
      </c>
      <c r="F12629" s="4" t="s">
        <v>21661</v>
      </c>
      <c r="G12629" s="4" t="s">
        <v>21669</v>
      </c>
      <c r="H12629" s="5" t="s">
        <v>21670</v>
      </c>
      <c r="I12629" s="5" t="s">
        <v>948</v>
      </c>
    </row>
    <row r="12630" spans="2:16" x14ac:dyDescent="0.3">
      <c r="L12630" s="163" t="s">
        <v>0</v>
      </c>
      <c r="M12630" s="163"/>
      <c r="N12630" s="163"/>
      <c r="O12630" s="163" t="s">
        <v>1</v>
      </c>
      <c r="P12630" s="163"/>
    </row>
    <row r="12631" spans="2:16" ht="43.2" x14ac:dyDescent="0.3">
      <c r="B12631" s="2" t="s">
        <v>19</v>
      </c>
      <c r="C12631" s="2" t="s">
        <v>21267</v>
      </c>
      <c r="D12631" s="2" t="s">
        <v>21270</v>
      </c>
      <c r="E12631" s="2" t="s">
        <v>21559</v>
      </c>
      <c r="F12631" s="2" t="s">
        <v>21671</v>
      </c>
      <c r="H12631" s="3" t="s">
        <v>21672</v>
      </c>
      <c r="L12631" s="35" t="s">
        <v>12</v>
      </c>
      <c r="M12631" s="35" t="s">
        <v>13</v>
      </c>
      <c r="N12631" s="35" t="s">
        <v>14</v>
      </c>
      <c r="O12631" s="35" t="s">
        <v>32311</v>
      </c>
      <c r="P12631" s="35" t="s">
        <v>31195</v>
      </c>
    </row>
    <row r="12632" spans="2:16" ht="28.8" x14ac:dyDescent="0.3">
      <c r="B12632" s="4" t="s">
        <v>19</v>
      </c>
      <c r="C12632" s="4" t="s">
        <v>21267</v>
      </c>
      <c r="D12632" s="4" t="s">
        <v>21270</v>
      </c>
      <c r="E12632" s="4" t="s">
        <v>21559</v>
      </c>
      <c r="F12632" s="4" t="s">
        <v>21671</v>
      </c>
      <c r="G12632" s="4" t="s">
        <v>21673</v>
      </c>
      <c r="H12632" s="5" t="s">
        <v>21674</v>
      </c>
      <c r="I12632" s="5" t="s">
        <v>948</v>
      </c>
    </row>
    <row r="12633" spans="2:16" ht="28.8" x14ac:dyDescent="0.3">
      <c r="B12633" s="4" t="s">
        <v>19</v>
      </c>
      <c r="C12633" s="4" t="s">
        <v>21267</v>
      </c>
      <c r="D12633" s="4" t="s">
        <v>21270</v>
      </c>
      <c r="E12633" s="4" t="s">
        <v>21559</v>
      </c>
      <c r="F12633" s="4" t="s">
        <v>21671</v>
      </c>
      <c r="G12633" s="4" t="s">
        <v>21675</v>
      </c>
      <c r="H12633" s="5" t="s">
        <v>21676</v>
      </c>
      <c r="I12633" s="5" t="s">
        <v>948</v>
      </c>
    </row>
    <row r="12634" spans="2:16" ht="28.8" x14ac:dyDescent="0.3">
      <c r="B12634" s="4" t="s">
        <v>19</v>
      </c>
      <c r="C12634" s="4" t="s">
        <v>21267</v>
      </c>
      <c r="D12634" s="4" t="s">
        <v>21270</v>
      </c>
      <c r="E12634" s="4" t="s">
        <v>21559</v>
      </c>
      <c r="F12634" s="4" t="s">
        <v>21671</v>
      </c>
      <c r="G12634" s="4" t="s">
        <v>21677</v>
      </c>
      <c r="H12634" s="5" t="s">
        <v>21678</v>
      </c>
      <c r="I12634" s="5" t="s">
        <v>948</v>
      </c>
    </row>
    <row r="12635" spans="2:16" ht="28.8" x14ac:dyDescent="0.3">
      <c r="B12635" s="4" t="s">
        <v>19</v>
      </c>
      <c r="C12635" s="4" t="s">
        <v>21267</v>
      </c>
      <c r="D12635" s="4" t="s">
        <v>21270</v>
      </c>
      <c r="E12635" s="4" t="s">
        <v>21559</v>
      </c>
      <c r="F12635" s="4" t="s">
        <v>21671</v>
      </c>
      <c r="G12635" s="4" t="s">
        <v>21679</v>
      </c>
      <c r="H12635" s="5" t="s">
        <v>21680</v>
      </c>
      <c r="I12635" s="5" t="s">
        <v>948</v>
      </c>
    </row>
    <row r="12636" spans="2:16" x14ac:dyDescent="0.3">
      <c r="L12636" s="163" t="s">
        <v>0</v>
      </c>
      <c r="M12636" s="163"/>
      <c r="N12636" s="163"/>
      <c r="O12636" s="163" t="s">
        <v>1</v>
      </c>
      <c r="P12636" s="163"/>
    </row>
    <row r="12637" spans="2:16" ht="43.2" x14ac:dyDescent="0.3">
      <c r="B12637" s="2" t="s">
        <v>19</v>
      </c>
      <c r="C12637" s="2" t="s">
        <v>21267</v>
      </c>
      <c r="D12637" s="2" t="s">
        <v>21270</v>
      </c>
      <c r="E12637" s="2" t="s">
        <v>21559</v>
      </c>
      <c r="F12637" s="2" t="s">
        <v>21681</v>
      </c>
      <c r="H12637" s="3" t="s">
        <v>21682</v>
      </c>
      <c r="L12637" s="35" t="s">
        <v>12</v>
      </c>
      <c r="M12637" s="35" t="s">
        <v>13</v>
      </c>
      <c r="N12637" s="35" t="s">
        <v>14</v>
      </c>
      <c r="O12637" s="35" t="s">
        <v>32311</v>
      </c>
      <c r="P12637" s="35" t="s">
        <v>31195</v>
      </c>
    </row>
    <row r="12638" spans="2:16" ht="28.8" x14ac:dyDescent="0.3">
      <c r="B12638" s="4" t="s">
        <v>19</v>
      </c>
      <c r="C12638" s="4" t="s">
        <v>21267</v>
      </c>
      <c r="D12638" s="4" t="s">
        <v>21270</v>
      </c>
      <c r="E12638" s="4" t="s">
        <v>21559</v>
      </c>
      <c r="F12638" s="4" t="s">
        <v>21681</v>
      </c>
      <c r="G12638" s="4" t="s">
        <v>21683</v>
      </c>
      <c r="H12638" s="5" t="s">
        <v>21684</v>
      </c>
      <c r="I12638" s="5" t="s">
        <v>948</v>
      </c>
    </row>
    <row r="12639" spans="2:16" ht="28.8" x14ac:dyDescent="0.3">
      <c r="B12639" s="4" t="s">
        <v>19</v>
      </c>
      <c r="C12639" s="4" t="s">
        <v>21267</v>
      </c>
      <c r="D12639" s="4" t="s">
        <v>21270</v>
      </c>
      <c r="E12639" s="4" t="s">
        <v>21559</v>
      </c>
      <c r="F12639" s="4" t="s">
        <v>21681</v>
      </c>
      <c r="G12639" s="4" t="s">
        <v>21685</v>
      </c>
      <c r="H12639" s="5" t="s">
        <v>21686</v>
      </c>
      <c r="I12639" s="5" t="s">
        <v>948</v>
      </c>
    </row>
    <row r="12640" spans="2:16" ht="28.8" x14ac:dyDescent="0.3">
      <c r="B12640" s="4" t="s">
        <v>19</v>
      </c>
      <c r="C12640" s="4" t="s">
        <v>21267</v>
      </c>
      <c r="D12640" s="4" t="s">
        <v>21270</v>
      </c>
      <c r="E12640" s="4" t="s">
        <v>21559</v>
      </c>
      <c r="F12640" s="4" t="s">
        <v>21681</v>
      </c>
      <c r="G12640" s="4" t="s">
        <v>21687</v>
      </c>
      <c r="H12640" s="5" t="s">
        <v>21688</v>
      </c>
      <c r="I12640" s="5" t="s">
        <v>948</v>
      </c>
    </row>
    <row r="12641" spans="2:16" ht="28.8" x14ac:dyDescent="0.3">
      <c r="B12641" s="4" t="s">
        <v>19</v>
      </c>
      <c r="C12641" s="4" t="s">
        <v>21267</v>
      </c>
      <c r="D12641" s="4" t="s">
        <v>21270</v>
      </c>
      <c r="E12641" s="4" t="s">
        <v>21559</v>
      </c>
      <c r="F12641" s="4" t="s">
        <v>21681</v>
      </c>
      <c r="G12641" s="4" t="s">
        <v>21689</v>
      </c>
      <c r="H12641" s="5" t="s">
        <v>21690</v>
      </c>
      <c r="I12641" s="5" t="s">
        <v>948</v>
      </c>
    </row>
    <row r="12642" spans="2:16" x14ac:dyDescent="0.3">
      <c r="L12642" s="163" t="s">
        <v>0</v>
      </c>
      <c r="M12642" s="163"/>
      <c r="N12642" s="163"/>
      <c r="O12642" s="163" t="s">
        <v>1</v>
      </c>
      <c r="P12642" s="163"/>
    </row>
    <row r="12643" spans="2:16" ht="43.2" x14ac:dyDescent="0.3">
      <c r="B12643" s="2" t="s">
        <v>19</v>
      </c>
      <c r="C12643" s="2" t="s">
        <v>21267</v>
      </c>
      <c r="D12643" s="2" t="s">
        <v>21270</v>
      </c>
      <c r="E12643" s="2" t="s">
        <v>21559</v>
      </c>
      <c r="F12643" s="2" t="s">
        <v>21691</v>
      </c>
      <c r="H12643" s="3" t="s">
        <v>21692</v>
      </c>
      <c r="L12643" s="35" t="s">
        <v>12</v>
      </c>
      <c r="M12643" s="35" t="s">
        <v>13</v>
      </c>
      <c r="N12643" s="35" t="s">
        <v>14</v>
      </c>
      <c r="O12643" s="35" t="s">
        <v>32311</v>
      </c>
      <c r="P12643" s="35" t="s">
        <v>31195</v>
      </c>
    </row>
    <row r="12644" spans="2:16" ht="28.8" x14ac:dyDescent="0.3">
      <c r="B12644" s="4" t="s">
        <v>19</v>
      </c>
      <c r="C12644" s="4" t="s">
        <v>21267</v>
      </c>
      <c r="D12644" s="4" t="s">
        <v>21270</v>
      </c>
      <c r="E12644" s="4" t="s">
        <v>21559</v>
      </c>
      <c r="F12644" s="4" t="s">
        <v>21691</v>
      </c>
      <c r="G12644" s="4" t="s">
        <v>21693</v>
      </c>
      <c r="H12644" s="5" t="s">
        <v>21694</v>
      </c>
      <c r="I12644" s="5" t="s">
        <v>948</v>
      </c>
    </row>
    <row r="12645" spans="2:16" ht="28.8" x14ac:dyDescent="0.3">
      <c r="B12645" s="4" t="s">
        <v>19</v>
      </c>
      <c r="C12645" s="4" t="s">
        <v>21267</v>
      </c>
      <c r="D12645" s="4" t="s">
        <v>21270</v>
      </c>
      <c r="E12645" s="4" t="s">
        <v>21559</v>
      </c>
      <c r="F12645" s="4" t="s">
        <v>21691</v>
      </c>
      <c r="G12645" s="4" t="s">
        <v>21695</v>
      </c>
      <c r="H12645" s="5" t="s">
        <v>21696</v>
      </c>
      <c r="I12645" s="5" t="s">
        <v>948</v>
      </c>
    </row>
    <row r="12646" spans="2:16" ht="28.8" x14ac:dyDescent="0.3">
      <c r="B12646" s="4" t="s">
        <v>19</v>
      </c>
      <c r="C12646" s="4" t="s">
        <v>21267</v>
      </c>
      <c r="D12646" s="4" t="s">
        <v>21270</v>
      </c>
      <c r="E12646" s="4" t="s">
        <v>21559</v>
      </c>
      <c r="F12646" s="4" t="s">
        <v>21691</v>
      </c>
      <c r="G12646" s="4" t="s">
        <v>21697</v>
      </c>
      <c r="H12646" s="5" t="s">
        <v>21698</v>
      </c>
      <c r="I12646" s="5" t="s">
        <v>948</v>
      </c>
    </row>
    <row r="12647" spans="2:16" ht="28.8" x14ac:dyDescent="0.3">
      <c r="B12647" s="4" t="s">
        <v>19</v>
      </c>
      <c r="C12647" s="4" t="s">
        <v>21267</v>
      </c>
      <c r="D12647" s="4" t="s">
        <v>21270</v>
      </c>
      <c r="E12647" s="4" t="s">
        <v>21559</v>
      </c>
      <c r="F12647" s="4" t="s">
        <v>21691</v>
      </c>
      <c r="G12647" s="4" t="s">
        <v>21699</v>
      </c>
      <c r="H12647" s="5" t="s">
        <v>21700</v>
      </c>
      <c r="I12647" s="5" t="s">
        <v>948</v>
      </c>
    </row>
    <row r="12648" spans="2:16" x14ac:dyDescent="0.3">
      <c r="L12648" s="163" t="s">
        <v>0</v>
      </c>
      <c r="M12648" s="163"/>
      <c r="N12648" s="163"/>
      <c r="O12648" s="163" t="s">
        <v>1</v>
      </c>
      <c r="P12648" s="163"/>
    </row>
    <row r="12649" spans="2:16" ht="43.2" x14ac:dyDescent="0.3">
      <c r="B12649" s="2" t="s">
        <v>19</v>
      </c>
      <c r="C12649" s="2" t="s">
        <v>21267</v>
      </c>
      <c r="D12649" s="2" t="s">
        <v>21270</v>
      </c>
      <c r="E12649" s="2" t="s">
        <v>21559</v>
      </c>
      <c r="F12649" s="2" t="s">
        <v>21701</v>
      </c>
      <c r="H12649" s="3" t="s">
        <v>21702</v>
      </c>
      <c r="L12649" s="35" t="s">
        <v>12</v>
      </c>
      <c r="M12649" s="35" t="s">
        <v>13</v>
      </c>
      <c r="N12649" s="35" t="s">
        <v>14</v>
      </c>
      <c r="O12649" s="35" t="s">
        <v>32311</v>
      </c>
      <c r="P12649" s="35" t="s">
        <v>31195</v>
      </c>
    </row>
    <row r="12650" spans="2:16" ht="28.8" x14ac:dyDescent="0.3">
      <c r="B12650" s="4" t="s">
        <v>19</v>
      </c>
      <c r="C12650" s="4" t="s">
        <v>21267</v>
      </c>
      <c r="D12650" s="4" t="s">
        <v>21270</v>
      </c>
      <c r="E12650" s="4" t="s">
        <v>21559</v>
      </c>
      <c r="F12650" s="4" t="s">
        <v>21701</v>
      </c>
      <c r="G12650" s="4" t="s">
        <v>21703</v>
      </c>
      <c r="H12650" s="5" t="s">
        <v>21704</v>
      </c>
      <c r="I12650" s="5" t="s">
        <v>948</v>
      </c>
    </row>
    <row r="12651" spans="2:16" ht="28.8" x14ac:dyDescent="0.3">
      <c r="B12651" s="4" t="s">
        <v>19</v>
      </c>
      <c r="C12651" s="4" t="s">
        <v>21267</v>
      </c>
      <c r="D12651" s="4" t="s">
        <v>21270</v>
      </c>
      <c r="E12651" s="4" t="s">
        <v>21559</v>
      </c>
      <c r="F12651" s="4" t="s">
        <v>21701</v>
      </c>
      <c r="G12651" s="4" t="s">
        <v>21705</v>
      </c>
      <c r="H12651" s="5" t="s">
        <v>21706</v>
      </c>
      <c r="I12651" s="5" t="s">
        <v>948</v>
      </c>
    </row>
    <row r="12652" spans="2:16" ht="28.8" x14ac:dyDescent="0.3">
      <c r="B12652" s="4" t="s">
        <v>19</v>
      </c>
      <c r="C12652" s="4" t="s">
        <v>21267</v>
      </c>
      <c r="D12652" s="4" t="s">
        <v>21270</v>
      </c>
      <c r="E12652" s="4" t="s">
        <v>21559</v>
      </c>
      <c r="F12652" s="4" t="s">
        <v>21701</v>
      </c>
      <c r="G12652" s="4" t="s">
        <v>21707</v>
      </c>
      <c r="H12652" s="5" t="s">
        <v>21708</v>
      </c>
      <c r="I12652" s="5" t="s">
        <v>948</v>
      </c>
    </row>
    <row r="12653" spans="2:16" ht="28.8" x14ac:dyDescent="0.3">
      <c r="B12653" s="4" t="s">
        <v>19</v>
      </c>
      <c r="C12653" s="4" t="s">
        <v>21267</v>
      </c>
      <c r="D12653" s="4" t="s">
        <v>21270</v>
      </c>
      <c r="E12653" s="4" t="s">
        <v>21559</v>
      </c>
      <c r="F12653" s="4" t="s">
        <v>21701</v>
      </c>
      <c r="G12653" s="4" t="s">
        <v>21709</v>
      </c>
      <c r="H12653" s="5" t="s">
        <v>21710</v>
      </c>
      <c r="I12653" s="5" t="s">
        <v>948</v>
      </c>
    </row>
    <row r="12654" spans="2:16" x14ac:dyDescent="0.3">
      <c r="L12654" s="163" t="s">
        <v>0</v>
      </c>
      <c r="M12654" s="163"/>
      <c r="N12654" s="163"/>
      <c r="O12654" s="163" t="s">
        <v>1</v>
      </c>
      <c r="P12654" s="163"/>
    </row>
    <row r="12655" spans="2:16" ht="43.2" x14ac:dyDescent="0.3">
      <c r="B12655" s="2" t="s">
        <v>19</v>
      </c>
      <c r="C12655" s="2" t="s">
        <v>21267</v>
      </c>
      <c r="D12655" s="2" t="s">
        <v>21270</v>
      </c>
      <c r="E12655" s="2" t="s">
        <v>21559</v>
      </c>
      <c r="F12655" s="2" t="s">
        <v>21711</v>
      </c>
      <c r="H12655" s="3" t="s">
        <v>21712</v>
      </c>
      <c r="L12655" s="35" t="s">
        <v>12</v>
      </c>
      <c r="M12655" s="35" t="s">
        <v>13</v>
      </c>
      <c r="N12655" s="35" t="s">
        <v>14</v>
      </c>
      <c r="O12655" s="35" t="s">
        <v>32311</v>
      </c>
      <c r="P12655" s="35" t="s">
        <v>31195</v>
      </c>
    </row>
    <row r="12656" spans="2:16" ht="28.8" x14ac:dyDescent="0.3">
      <c r="B12656" s="4" t="s">
        <v>19</v>
      </c>
      <c r="C12656" s="4" t="s">
        <v>21267</v>
      </c>
      <c r="D12656" s="4" t="s">
        <v>21270</v>
      </c>
      <c r="E12656" s="4" t="s">
        <v>21559</v>
      </c>
      <c r="F12656" s="4" t="s">
        <v>21711</v>
      </c>
      <c r="G12656" s="4" t="s">
        <v>21713</v>
      </c>
      <c r="H12656" s="5" t="s">
        <v>21714</v>
      </c>
      <c r="I12656" s="5" t="s">
        <v>948</v>
      </c>
    </row>
    <row r="12657" spans="2:16" ht="28.8" x14ac:dyDescent="0.3">
      <c r="B12657" s="4" t="s">
        <v>19</v>
      </c>
      <c r="C12657" s="4" t="s">
        <v>21267</v>
      </c>
      <c r="D12657" s="4" t="s">
        <v>21270</v>
      </c>
      <c r="E12657" s="4" t="s">
        <v>21559</v>
      </c>
      <c r="F12657" s="4" t="s">
        <v>21711</v>
      </c>
      <c r="G12657" s="4" t="s">
        <v>21715</v>
      </c>
      <c r="H12657" s="5" t="s">
        <v>21716</v>
      </c>
      <c r="I12657" s="5" t="s">
        <v>948</v>
      </c>
    </row>
    <row r="12658" spans="2:16" ht="28.8" x14ac:dyDescent="0.3">
      <c r="B12658" s="4" t="s">
        <v>19</v>
      </c>
      <c r="C12658" s="4" t="s">
        <v>21267</v>
      </c>
      <c r="D12658" s="4" t="s">
        <v>21270</v>
      </c>
      <c r="E12658" s="4" t="s">
        <v>21559</v>
      </c>
      <c r="F12658" s="4" t="s">
        <v>21711</v>
      </c>
      <c r="G12658" s="4" t="s">
        <v>21717</v>
      </c>
      <c r="H12658" s="5" t="s">
        <v>21718</v>
      </c>
      <c r="I12658" s="5" t="s">
        <v>948</v>
      </c>
    </row>
    <row r="12659" spans="2:16" ht="28.8" x14ac:dyDescent="0.3">
      <c r="B12659" s="4" t="s">
        <v>19</v>
      </c>
      <c r="C12659" s="4" t="s">
        <v>21267</v>
      </c>
      <c r="D12659" s="4" t="s">
        <v>21270</v>
      </c>
      <c r="E12659" s="4" t="s">
        <v>21559</v>
      </c>
      <c r="F12659" s="4" t="s">
        <v>21711</v>
      </c>
      <c r="G12659" s="4" t="s">
        <v>21719</v>
      </c>
      <c r="H12659" s="5" t="s">
        <v>21720</v>
      </c>
      <c r="I12659" s="5" t="s">
        <v>948</v>
      </c>
    </row>
    <row r="12660" spans="2:16" x14ac:dyDescent="0.3">
      <c r="L12660" s="163" t="s">
        <v>0</v>
      </c>
      <c r="M12660" s="163"/>
      <c r="N12660" s="163"/>
      <c r="O12660" s="163" t="s">
        <v>1</v>
      </c>
      <c r="P12660" s="163"/>
    </row>
    <row r="12661" spans="2:16" ht="43.2" x14ac:dyDescent="0.3">
      <c r="B12661" s="2" t="s">
        <v>19</v>
      </c>
      <c r="C12661" s="2" t="s">
        <v>21267</v>
      </c>
      <c r="D12661" s="2" t="s">
        <v>21270</v>
      </c>
      <c r="E12661" s="2" t="s">
        <v>21559</v>
      </c>
      <c r="F12661" s="2" t="s">
        <v>21721</v>
      </c>
      <c r="H12661" s="3" t="s">
        <v>21722</v>
      </c>
      <c r="L12661" s="35" t="s">
        <v>12</v>
      </c>
      <c r="M12661" s="35" t="s">
        <v>13</v>
      </c>
      <c r="N12661" s="35" t="s">
        <v>14</v>
      </c>
      <c r="O12661" s="35" t="s">
        <v>32311</v>
      </c>
      <c r="P12661" s="35" t="s">
        <v>31195</v>
      </c>
    </row>
    <row r="12662" spans="2:16" ht="28.8" x14ac:dyDescent="0.3">
      <c r="B12662" s="4" t="s">
        <v>19</v>
      </c>
      <c r="C12662" s="4" t="s">
        <v>21267</v>
      </c>
      <c r="D12662" s="4" t="s">
        <v>21270</v>
      </c>
      <c r="E12662" s="4" t="s">
        <v>21559</v>
      </c>
      <c r="F12662" s="4" t="s">
        <v>21721</v>
      </c>
      <c r="G12662" s="4" t="s">
        <v>21723</v>
      </c>
      <c r="H12662" s="5" t="s">
        <v>21724</v>
      </c>
      <c r="I12662" s="5" t="s">
        <v>948</v>
      </c>
    </row>
    <row r="12663" spans="2:16" ht="28.8" x14ac:dyDescent="0.3">
      <c r="B12663" s="4" t="s">
        <v>19</v>
      </c>
      <c r="C12663" s="4" t="s">
        <v>21267</v>
      </c>
      <c r="D12663" s="4" t="s">
        <v>21270</v>
      </c>
      <c r="E12663" s="4" t="s">
        <v>21559</v>
      </c>
      <c r="F12663" s="4" t="s">
        <v>21721</v>
      </c>
      <c r="G12663" s="4" t="s">
        <v>21725</v>
      </c>
      <c r="H12663" s="5" t="s">
        <v>21726</v>
      </c>
      <c r="I12663" s="5" t="s">
        <v>948</v>
      </c>
    </row>
    <row r="12664" spans="2:16" ht="28.8" x14ac:dyDescent="0.3">
      <c r="B12664" s="4" t="s">
        <v>19</v>
      </c>
      <c r="C12664" s="4" t="s">
        <v>21267</v>
      </c>
      <c r="D12664" s="4" t="s">
        <v>21270</v>
      </c>
      <c r="E12664" s="4" t="s">
        <v>21559</v>
      </c>
      <c r="F12664" s="4" t="s">
        <v>21721</v>
      </c>
      <c r="G12664" s="4" t="s">
        <v>21727</v>
      </c>
      <c r="H12664" s="5" t="s">
        <v>21728</v>
      </c>
      <c r="I12664" s="5" t="s">
        <v>948</v>
      </c>
    </row>
    <row r="12665" spans="2:16" ht="28.8" x14ac:dyDescent="0.3">
      <c r="B12665" s="4" t="s">
        <v>19</v>
      </c>
      <c r="C12665" s="4" t="s">
        <v>21267</v>
      </c>
      <c r="D12665" s="4" t="s">
        <v>21270</v>
      </c>
      <c r="E12665" s="4" t="s">
        <v>21559</v>
      </c>
      <c r="F12665" s="4" t="s">
        <v>21721</v>
      </c>
      <c r="G12665" s="4" t="s">
        <v>21729</v>
      </c>
      <c r="H12665" s="5" t="s">
        <v>21730</v>
      </c>
      <c r="I12665" s="5" t="s">
        <v>948</v>
      </c>
    </row>
    <row r="12666" spans="2:16" x14ac:dyDescent="0.3">
      <c r="L12666" s="163" t="s">
        <v>0</v>
      </c>
      <c r="M12666" s="163"/>
      <c r="N12666" s="163"/>
      <c r="O12666" s="163" t="s">
        <v>1</v>
      </c>
      <c r="P12666" s="163"/>
    </row>
    <row r="12667" spans="2:16" ht="43.2" x14ac:dyDescent="0.3">
      <c r="B12667" s="2" t="s">
        <v>19</v>
      </c>
      <c r="C12667" s="2" t="s">
        <v>21267</v>
      </c>
      <c r="D12667" s="2" t="s">
        <v>21270</v>
      </c>
      <c r="E12667" s="2" t="s">
        <v>21559</v>
      </c>
      <c r="F12667" s="2" t="s">
        <v>21731</v>
      </c>
      <c r="H12667" s="3" t="s">
        <v>21732</v>
      </c>
      <c r="L12667" s="35" t="s">
        <v>12</v>
      </c>
      <c r="M12667" s="35" t="s">
        <v>13</v>
      </c>
      <c r="N12667" s="35" t="s">
        <v>14</v>
      </c>
      <c r="O12667" s="35" t="s">
        <v>32311</v>
      </c>
      <c r="P12667" s="35" t="s">
        <v>31195</v>
      </c>
    </row>
    <row r="12668" spans="2:16" ht="28.8" x14ac:dyDescent="0.3">
      <c r="B12668" s="4" t="s">
        <v>19</v>
      </c>
      <c r="C12668" s="4" t="s">
        <v>21267</v>
      </c>
      <c r="D12668" s="4" t="s">
        <v>21270</v>
      </c>
      <c r="E12668" s="4" t="s">
        <v>21559</v>
      </c>
      <c r="F12668" s="4" t="s">
        <v>21731</v>
      </c>
      <c r="G12668" s="4" t="s">
        <v>21733</v>
      </c>
      <c r="H12668" s="5" t="s">
        <v>21734</v>
      </c>
      <c r="I12668" s="5" t="s">
        <v>948</v>
      </c>
    </row>
    <row r="12669" spans="2:16" ht="28.8" x14ac:dyDescent="0.3">
      <c r="B12669" s="4" t="s">
        <v>19</v>
      </c>
      <c r="C12669" s="4" t="s">
        <v>21267</v>
      </c>
      <c r="D12669" s="4" t="s">
        <v>21270</v>
      </c>
      <c r="E12669" s="4" t="s">
        <v>21559</v>
      </c>
      <c r="F12669" s="4" t="s">
        <v>21731</v>
      </c>
      <c r="G12669" s="4" t="s">
        <v>21735</v>
      </c>
      <c r="H12669" s="5" t="s">
        <v>21736</v>
      </c>
      <c r="I12669" s="5" t="s">
        <v>948</v>
      </c>
    </row>
    <row r="12670" spans="2:16" ht="28.8" x14ac:dyDescent="0.3">
      <c r="B12670" s="4" t="s">
        <v>19</v>
      </c>
      <c r="C12670" s="4" t="s">
        <v>21267</v>
      </c>
      <c r="D12670" s="4" t="s">
        <v>21270</v>
      </c>
      <c r="E12670" s="4" t="s">
        <v>21559</v>
      </c>
      <c r="F12670" s="4" t="s">
        <v>21731</v>
      </c>
      <c r="G12670" s="4" t="s">
        <v>21737</v>
      </c>
      <c r="H12670" s="5" t="s">
        <v>21738</v>
      </c>
      <c r="I12670" s="5" t="s">
        <v>948</v>
      </c>
    </row>
    <row r="12671" spans="2:16" ht="28.8" x14ac:dyDescent="0.3">
      <c r="B12671" s="4" t="s">
        <v>19</v>
      </c>
      <c r="C12671" s="4" t="s">
        <v>21267</v>
      </c>
      <c r="D12671" s="4" t="s">
        <v>21270</v>
      </c>
      <c r="E12671" s="4" t="s">
        <v>21559</v>
      </c>
      <c r="F12671" s="4" t="s">
        <v>21731</v>
      </c>
      <c r="G12671" s="4" t="s">
        <v>21739</v>
      </c>
      <c r="H12671" s="5" t="s">
        <v>21740</v>
      </c>
      <c r="I12671" s="5" t="s">
        <v>948</v>
      </c>
    </row>
    <row r="12672" spans="2:16" x14ac:dyDescent="0.3">
      <c r="L12672" s="163" t="s">
        <v>0</v>
      </c>
      <c r="M12672" s="163"/>
      <c r="N12672" s="163"/>
      <c r="O12672" s="163" t="s">
        <v>1</v>
      </c>
      <c r="P12672" s="163"/>
    </row>
    <row r="12673" spans="2:16" ht="43.2" x14ac:dyDescent="0.3">
      <c r="B12673" s="2" t="s">
        <v>19</v>
      </c>
      <c r="C12673" s="2" t="s">
        <v>21267</v>
      </c>
      <c r="D12673" s="2" t="s">
        <v>21270</v>
      </c>
      <c r="E12673" s="2" t="s">
        <v>21559</v>
      </c>
      <c r="F12673" s="2" t="s">
        <v>21741</v>
      </c>
      <c r="H12673" s="3" t="s">
        <v>21742</v>
      </c>
      <c r="L12673" s="35" t="s">
        <v>12</v>
      </c>
      <c r="M12673" s="35" t="s">
        <v>13</v>
      </c>
      <c r="N12673" s="35" t="s">
        <v>14</v>
      </c>
      <c r="O12673" s="35" t="s">
        <v>32311</v>
      </c>
      <c r="P12673" s="35" t="s">
        <v>31195</v>
      </c>
    </row>
    <row r="12674" spans="2:16" ht="28.8" x14ac:dyDescent="0.3">
      <c r="B12674" s="4" t="s">
        <v>19</v>
      </c>
      <c r="C12674" s="4" t="s">
        <v>21267</v>
      </c>
      <c r="D12674" s="4" t="s">
        <v>21270</v>
      </c>
      <c r="E12674" s="4" t="s">
        <v>21559</v>
      </c>
      <c r="F12674" s="4" t="s">
        <v>21741</v>
      </c>
      <c r="G12674" s="4" t="s">
        <v>21743</v>
      </c>
      <c r="H12674" s="5" t="s">
        <v>21744</v>
      </c>
      <c r="I12674" s="5" t="s">
        <v>948</v>
      </c>
    </row>
    <row r="12675" spans="2:16" ht="28.8" x14ac:dyDescent="0.3">
      <c r="B12675" s="4" t="s">
        <v>19</v>
      </c>
      <c r="C12675" s="4" t="s">
        <v>21267</v>
      </c>
      <c r="D12675" s="4" t="s">
        <v>21270</v>
      </c>
      <c r="E12675" s="4" t="s">
        <v>21559</v>
      </c>
      <c r="F12675" s="4" t="s">
        <v>21741</v>
      </c>
      <c r="G12675" s="4" t="s">
        <v>21745</v>
      </c>
      <c r="H12675" s="5" t="s">
        <v>21746</v>
      </c>
      <c r="I12675" s="5" t="s">
        <v>948</v>
      </c>
    </row>
    <row r="12676" spans="2:16" ht="28.8" x14ac:dyDescent="0.3">
      <c r="B12676" s="4" t="s">
        <v>19</v>
      </c>
      <c r="C12676" s="4" t="s">
        <v>21267</v>
      </c>
      <c r="D12676" s="4" t="s">
        <v>21270</v>
      </c>
      <c r="E12676" s="4" t="s">
        <v>21559</v>
      </c>
      <c r="F12676" s="4" t="s">
        <v>21741</v>
      </c>
      <c r="G12676" s="4" t="s">
        <v>21747</v>
      </c>
      <c r="H12676" s="5" t="s">
        <v>21748</v>
      </c>
      <c r="I12676" s="5" t="s">
        <v>948</v>
      </c>
    </row>
    <row r="12677" spans="2:16" ht="28.8" x14ac:dyDescent="0.3">
      <c r="B12677" s="4" t="s">
        <v>19</v>
      </c>
      <c r="C12677" s="4" t="s">
        <v>21267</v>
      </c>
      <c r="D12677" s="4" t="s">
        <v>21270</v>
      </c>
      <c r="E12677" s="4" t="s">
        <v>21559</v>
      </c>
      <c r="F12677" s="4" t="s">
        <v>21741</v>
      </c>
      <c r="G12677" s="4" t="s">
        <v>21749</v>
      </c>
      <c r="H12677" s="5" t="s">
        <v>21750</v>
      </c>
      <c r="I12677" s="5" t="s">
        <v>948</v>
      </c>
    </row>
    <row r="12678" spans="2:16" x14ac:dyDescent="0.3">
      <c r="L12678" s="163" t="s">
        <v>0</v>
      </c>
      <c r="M12678" s="163"/>
      <c r="N12678" s="163"/>
      <c r="O12678" s="163" t="s">
        <v>1</v>
      </c>
      <c r="P12678" s="163"/>
    </row>
    <row r="12679" spans="2:16" ht="43.2" x14ac:dyDescent="0.3">
      <c r="B12679" s="2" t="s">
        <v>19</v>
      </c>
      <c r="C12679" s="2" t="s">
        <v>21267</v>
      </c>
      <c r="D12679" s="2" t="s">
        <v>21270</v>
      </c>
      <c r="E12679" s="2" t="s">
        <v>21559</v>
      </c>
      <c r="F12679" s="2" t="s">
        <v>21751</v>
      </c>
      <c r="H12679" s="3" t="s">
        <v>21752</v>
      </c>
      <c r="L12679" s="35" t="s">
        <v>12</v>
      </c>
      <c r="M12679" s="35" t="s">
        <v>13</v>
      </c>
      <c r="N12679" s="35" t="s">
        <v>14</v>
      </c>
      <c r="O12679" s="35" t="s">
        <v>32311</v>
      </c>
      <c r="P12679" s="35" t="s">
        <v>31195</v>
      </c>
    </row>
    <row r="12680" spans="2:16" ht="28.8" x14ac:dyDescent="0.3">
      <c r="B12680" s="4" t="s">
        <v>19</v>
      </c>
      <c r="C12680" s="4" t="s">
        <v>21267</v>
      </c>
      <c r="D12680" s="4" t="s">
        <v>21270</v>
      </c>
      <c r="E12680" s="4" t="s">
        <v>21559</v>
      </c>
      <c r="F12680" s="4" t="s">
        <v>21751</v>
      </c>
      <c r="G12680" s="4" t="s">
        <v>21753</v>
      </c>
      <c r="H12680" s="5" t="s">
        <v>21754</v>
      </c>
      <c r="I12680" s="5" t="s">
        <v>948</v>
      </c>
    </row>
    <row r="12681" spans="2:16" ht="28.8" x14ac:dyDescent="0.3">
      <c r="B12681" s="4" t="s">
        <v>19</v>
      </c>
      <c r="C12681" s="4" t="s">
        <v>21267</v>
      </c>
      <c r="D12681" s="4" t="s">
        <v>21270</v>
      </c>
      <c r="E12681" s="4" t="s">
        <v>21559</v>
      </c>
      <c r="F12681" s="4" t="s">
        <v>21751</v>
      </c>
      <c r="G12681" s="4" t="s">
        <v>21755</v>
      </c>
      <c r="H12681" s="5" t="s">
        <v>21756</v>
      </c>
      <c r="I12681" s="5" t="s">
        <v>948</v>
      </c>
    </row>
    <row r="12682" spans="2:16" ht="28.8" x14ac:dyDescent="0.3">
      <c r="B12682" s="4" t="s">
        <v>19</v>
      </c>
      <c r="C12682" s="4" t="s">
        <v>21267</v>
      </c>
      <c r="D12682" s="4" t="s">
        <v>21270</v>
      </c>
      <c r="E12682" s="4" t="s">
        <v>21559</v>
      </c>
      <c r="F12682" s="4" t="s">
        <v>21751</v>
      </c>
      <c r="G12682" s="4" t="s">
        <v>21757</v>
      </c>
      <c r="H12682" s="5" t="s">
        <v>21758</v>
      </c>
      <c r="I12682" s="5" t="s">
        <v>948</v>
      </c>
    </row>
    <row r="12683" spans="2:16" ht="28.8" x14ac:dyDescent="0.3">
      <c r="B12683" s="4" t="s">
        <v>19</v>
      </c>
      <c r="C12683" s="4" t="s">
        <v>21267</v>
      </c>
      <c r="D12683" s="4" t="s">
        <v>21270</v>
      </c>
      <c r="E12683" s="4" t="s">
        <v>21559</v>
      </c>
      <c r="F12683" s="4" t="s">
        <v>21751</v>
      </c>
      <c r="G12683" s="4" t="s">
        <v>21759</v>
      </c>
      <c r="H12683" s="5" t="s">
        <v>21760</v>
      </c>
      <c r="I12683" s="5" t="s">
        <v>948</v>
      </c>
    </row>
    <row r="12684" spans="2:16" x14ac:dyDescent="0.3">
      <c r="L12684" s="163" t="s">
        <v>0</v>
      </c>
      <c r="M12684" s="163"/>
      <c r="N12684" s="163"/>
      <c r="O12684" s="163" t="s">
        <v>1</v>
      </c>
      <c r="P12684" s="163"/>
    </row>
    <row r="12685" spans="2:16" ht="43.2" x14ac:dyDescent="0.3">
      <c r="B12685" s="2" t="s">
        <v>19</v>
      </c>
      <c r="C12685" s="2" t="s">
        <v>21267</v>
      </c>
      <c r="D12685" s="2" t="s">
        <v>21270</v>
      </c>
      <c r="E12685" s="2" t="s">
        <v>21559</v>
      </c>
      <c r="F12685" s="2" t="s">
        <v>21761</v>
      </c>
      <c r="H12685" s="3" t="s">
        <v>21762</v>
      </c>
      <c r="L12685" s="35" t="s">
        <v>12</v>
      </c>
      <c r="M12685" s="35" t="s">
        <v>13</v>
      </c>
      <c r="N12685" s="35" t="s">
        <v>14</v>
      </c>
      <c r="O12685" s="35" t="s">
        <v>32311</v>
      </c>
      <c r="P12685" s="35" t="s">
        <v>31195</v>
      </c>
    </row>
    <row r="12686" spans="2:16" ht="28.8" x14ac:dyDescent="0.3">
      <c r="B12686" s="4" t="s">
        <v>19</v>
      </c>
      <c r="C12686" s="4" t="s">
        <v>21267</v>
      </c>
      <c r="D12686" s="4" t="s">
        <v>21270</v>
      </c>
      <c r="E12686" s="4" t="s">
        <v>21559</v>
      </c>
      <c r="F12686" s="4" t="s">
        <v>21761</v>
      </c>
      <c r="G12686" s="4" t="s">
        <v>21763</v>
      </c>
      <c r="H12686" s="5" t="s">
        <v>21764</v>
      </c>
      <c r="I12686" s="5" t="s">
        <v>948</v>
      </c>
    </row>
    <row r="12687" spans="2:16" ht="28.8" x14ac:dyDescent="0.3">
      <c r="B12687" s="4" t="s">
        <v>19</v>
      </c>
      <c r="C12687" s="4" t="s">
        <v>21267</v>
      </c>
      <c r="D12687" s="4" t="s">
        <v>21270</v>
      </c>
      <c r="E12687" s="4" t="s">
        <v>21559</v>
      </c>
      <c r="F12687" s="4" t="s">
        <v>21761</v>
      </c>
      <c r="G12687" s="4" t="s">
        <v>21765</v>
      </c>
      <c r="H12687" s="5" t="s">
        <v>21766</v>
      </c>
      <c r="I12687" s="5" t="s">
        <v>948</v>
      </c>
    </row>
    <row r="12688" spans="2:16" ht="28.8" x14ac:dyDescent="0.3">
      <c r="B12688" s="4" t="s">
        <v>19</v>
      </c>
      <c r="C12688" s="4" t="s">
        <v>21267</v>
      </c>
      <c r="D12688" s="4" t="s">
        <v>21270</v>
      </c>
      <c r="E12688" s="4" t="s">
        <v>21559</v>
      </c>
      <c r="F12688" s="4" t="s">
        <v>21761</v>
      </c>
      <c r="G12688" s="4" t="s">
        <v>21767</v>
      </c>
      <c r="H12688" s="5" t="s">
        <v>21768</v>
      </c>
      <c r="I12688" s="5" t="s">
        <v>948</v>
      </c>
    </row>
    <row r="12689" spans="2:16" ht="28.8" x14ac:dyDescent="0.3">
      <c r="B12689" s="4" t="s">
        <v>19</v>
      </c>
      <c r="C12689" s="4" t="s">
        <v>21267</v>
      </c>
      <c r="D12689" s="4" t="s">
        <v>21270</v>
      </c>
      <c r="E12689" s="4" t="s">
        <v>21559</v>
      </c>
      <c r="F12689" s="4" t="s">
        <v>21761</v>
      </c>
      <c r="G12689" s="4" t="s">
        <v>21769</v>
      </c>
      <c r="H12689" s="5" t="s">
        <v>21770</v>
      </c>
      <c r="I12689" s="5" t="s">
        <v>948</v>
      </c>
    </row>
    <row r="12690" spans="2:16" ht="28.8" x14ac:dyDescent="0.3">
      <c r="B12690" s="4" t="s">
        <v>19</v>
      </c>
      <c r="C12690" s="4" t="s">
        <v>21267</v>
      </c>
      <c r="D12690" s="4" t="s">
        <v>21270</v>
      </c>
      <c r="E12690" s="4" t="s">
        <v>21559</v>
      </c>
      <c r="F12690" s="4" t="s">
        <v>21761</v>
      </c>
      <c r="G12690" s="4" t="s">
        <v>21771</v>
      </c>
      <c r="H12690" s="5" t="s">
        <v>21772</v>
      </c>
      <c r="I12690" s="5" t="s">
        <v>948</v>
      </c>
    </row>
    <row r="12691" spans="2:16" x14ac:dyDescent="0.3">
      <c r="L12691" s="163" t="s">
        <v>0</v>
      </c>
      <c r="M12691" s="163"/>
      <c r="N12691" s="163"/>
      <c r="O12691" s="163" t="s">
        <v>1</v>
      </c>
      <c r="P12691" s="163"/>
    </row>
    <row r="12692" spans="2:16" ht="43.2" x14ac:dyDescent="0.3">
      <c r="B12692" s="2" t="s">
        <v>19</v>
      </c>
      <c r="C12692" s="2" t="s">
        <v>21267</v>
      </c>
      <c r="D12692" s="2" t="s">
        <v>21270</v>
      </c>
      <c r="E12692" s="2" t="s">
        <v>21559</v>
      </c>
      <c r="F12692" s="2" t="s">
        <v>21773</v>
      </c>
      <c r="H12692" s="3" t="s">
        <v>21774</v>
      </c>
      <c r="L12692" s="35" t="s">
        <v>12</v>
      </c>
      <c r="M12692" s="35" t="s">
        <v>13</v>
      </c>
      <c r="N12692" s="35" t="s">
        <v>14</v>
      </c>
      <c r="O12692" s="35" t="s">
        <v>32311</v>
      </c>
      <c r="P12692" s="35" t="s">
        <v>31195</v>
      </c>
    </row>
    <row r="12693" spans="2:16" ht="28.8" x14ac:dyDescent="0.3">
      <c r="B12693" s="4" t="s">
        <v>19</v>
      </c>
      <c r="C12693" s="4" t="s">
        <v>21267</v>
      </c>
      <c r="D12693" s="4" t="s">
        <v>21270</v>
      </c>
      <c r="E12693" s="4" t="s">
        <v>21559</v>
      </c>
      <c r="F12693" s="4" t="s">
        <v>21773</v>
      </c>
      <c r="G12693" s="4" t="s">
        <v>21775</v>
      </c>
      <c r="H12693" s="5" t="s">
        <v>21776</v>
      </c>
      <c r="I12693" s="5" t="s">
        <v>948</v>
      </c>
    </row>
    <row r="12694" spans="2:16" ht="28.8" x14ac:dyDescent="0.3">
      <c r="B12694" s="4" t="s">
        <v>19</v>
      </c>
      <c r="C12694" s="4" t="s">
        <v>21267</v>
      </c>
      <c r="D12694" s="4" t="s">
        <v>21270</v>
      </c>
      <c r="E12694" s="4" t="s">
        <v>21559</v>
      </c>
      <c r="F12694" s="4" t="s">
        <v>21773</v>
      </c>
      <c r="G12694" s="4" t="s">
        <v>21777</v>
      </c>
      <c r="H12694" s="5" t="s">
        <v>21778</v>
      </c>
      <c r="I12694" s="5" t="s">
        <v>948</v>
      </c>
    </row>
    <row r="12695" spans="2:16" ht="28.8" x14ac:dyDescent="0.3">
      <c r="B12695" s="4" t="s">
        <v>19</v>
      </c>
      <c r="C12695" s="4" t="s">
        <v>21267</v>
      </c>
      <c r="D12695" s="4" t="s">
        <v>21270</v>
      </c>
      <c r="E12695" s="4" t="s">
        <v>21559</v>
      </c>
      <c r="F12695" s="4" t="s">
        <v>21773</v>
      </c>
      <c r="G12695" s="4" t="s">
        <v>21779</v>
      </c>
      <c r="H12695" s="5" t="s">
        <v>21780</v>
      </c>
      <c r="I12695" s="5" t="s">
        <v>948</v>
      </c>
    </row>
    <row r="12696" spans="2:16" ht="28.8" x14ac:dyDescent="0.3">
      <c r="B12696" s="4" t="s">
        <v>19</v>
      </c>
      <c r="C12696" s="4" t="s">
        <v>21267</v>
      </c>
      <c r="D12696" s="4" t="s">
        <v>21270</v>
      </c>
      <c r="E12696" s="4" t="s">
        <v>21559</v>
      </c>
      <c r="F12696" s="4" t="s">
        <v>21773</v>
      </c>
      <c r="G12696" s="4" t="s">
        <v>21781</v>
      </c>
      <c r="H12696" s="5" t="s">
        <v>21782</v>
      </c>
      <c r="I12696" s="5" t="s">
        <v>948</v>
      </c>
    </row>
    <row r="12697" spans="2:16" x14ac:dyDescent="0.3">
      <c r="L12697" s="163" t="s">
        <v>0</v>
      </c>
      <c r="M12697" s="163"/>
      <c r="N12697" s="163"/>
      <c r="O12697" s="163" t="s">
        <v>1</v>
      </c>
      <c r="P12697" s="163"/>
    </row>
    <row r="12698" spans="2:16" ht="43.2" x14ac:dyDescent="0.3">
      <c r="B12698" s="2" t="s">
        <v>19</v>
      </c>
      <c r="C12698" s="2" t="s">
        <v>21267</v>
      </c>
      <c r="D12698" s="2" t="s">
        <v>21270</v>
      </c>
      <c r="E12698" s="2" t="s">
        <v>21559</v>
      </c>
      <c r="F12698" s="2" t="s">
        <v>21783</v>
      </c>
      <c r="H12698" s="3" t="s">
        <v>21784</v>
      </c>
      <c r="L12698" s="35" t="s">
        <v>12</v>
      </c>
      <c r="M12698" s="35" t="s">
        <v>13</v>
      </c>
      <c r="N12698" s="35" t="s">
        <v>14</v>
      </c>
      <c r="O12698" s="35" t="s">
        <v>32311</v>
      </c>
      <c r="P12698" s="35" t="s">
        <v>31195</v>
      </c>
    </row>
    <row r="12699" spans="2:16" ht="28.8" x14ac:dyDescent="0.3">
      <c r="B12699" s="4" t="s">
        <v>19</v>
      </c>
      <c r="C12699" s="4" t="s">
        <v>21267</v>
      </c>
      <c r="D12699" s="4" t="s">
        <v>21270</v>
      </c>
      <c r="E12699" s="4" t="s">
        <v>21559</v>
      </c>
      <c r="F12699" s="4" t="s">
        <v>21783</v>
      </c>
      <c r="G12699" s="4" t="s">
        <v>21785</v>
      </c>
      <c r="H12699" s="5" t="s">
        <v>21786</v>
      </c>
      <c r="I12699" s="5" t="s">
        <v>948</v>
      </c>
    </row>
    <row r="12700" spans="2:16" ht="28.8" x14ac:dyDescent="0.3">
      <c r="B12700" s="4" t="s">
        <v>19</v>
      </c>
      <c r="C12700" s="4" t="s">
        <v>21267</v>
      </c>
      <c r="D12700" s="4" t="s">
        <v>21270</v>
      </c>
      <c r="E12700" s="4" t="s">
        <v>21559</v>
      </c>
      <c r="F12700" s="4" t="s">
        <v>21783</v>
      </c>
      <c r="G12700" s="4" t="s">
        <v>21787</v>
      </c>
      <c r="H12700" s="5" t="s">
        <v>21788</v>
      </c>
      <c r="I12700" s="5" t="s">
        <v>948</v>
      </c>
    </row>
    <row r="12701" spans="2:16" ht="28.8" x14ac:dyDescent="0.3">
      <c r="B12701" s="4" t="s">
        <v>19</v>
      </c>
      <c r="C12701" s="4" t="s">
        <v>21267</v>
      </c>
      <c r="D12701" s="4" t="s">
        <v>21270</v>
      </c>
      <c r="E12701" s="4" t="s">
        <v>21559</v>
      </c>
      <c r="F12701" s="4" t="s">
        <v>21783</v>
      </c>
      <c r="G12701" s="4" t="s">
        <v>21789</v>
      </c>
      <c r="H12701" s="5" t="s">
        <v>21790</v>
      </c>
      <c r="I12701" s="5" t="s">
        <v>948</v>
      </c>
    </row>
    <row r="12702" spans="2:16" ht="28.8" x14ac:dyDescent="0.3">
      <c r="B12702" s="4" t="s">
        <v>19</v>
      </c>
      <c r="C12702" s="4" t="s">
        <v>21267</v>
      </c>
      <c r="D12702" s="4" t="s">
        <v>21270</v>
      </c>
      <c r="E12702" s="4" t="s">
        <v>21559</v>
      </c>
      <c r="F12702" s="4" t="s">
        <v>21783</v>
      </c>
      <c r="G12702" s="4" t="s">
        <v>21791</v>
      </c>
      <c r="H12702" s="5" t="s">
        <v>21792</v>
      </c>
      <c r="I12702" s="5" t="s">
        <v>948</v>
      </c>
    </row>
    <row r="12703" spans="2:16" ht="28.8" x14ac:dyDescent="0.3">
      <c r="B12703" s="4" t="s">
        <v>19</v>
      </c>
      <c r="C12703" s="4" t="s">
        <v>21267</v>
      </c>
      <c r="D12703" s="4" t="s">
        <v>21270</v>
      </c>
      <c r="E12703" s="4" t="s">
        <v>21559</v>
      </c>
      <c r="F12703" s="4" t="s">
        <v>21783</v>
      </c>
      <c r="G12703" s="4" t="s">
        <v>21793</v>
      </c>
      <c r="H12703" s="5" t="s">
        <v>21794</v>
      </c>
      <c r="I12703" s="5" t="s">
        <v>948</v>
      </c>
    </row>
    <row r="12704" spans="2:16" x14ac:dyDescent="0.3">
      <c r="L12704" s="163" t="s">
        <v>0</v>
      </c>
      <c r="M12704" s="163"/>
      <c r="N12704" s="163"/>
      <c r="O12704" s="163" t="s">
        <v>1</v>
      </c>
      <c r="P12704" s="163"/>
    </row>
    <row r="12705" spans="2:16" ht="43.2" x14ac:dyDescent="0.3">
      <c r="B12705" s="2" t="s">
        <v>19</v>
      </c>
      <c r="C12705" s="2" t="s">
        <v>21267</v>
      </c>
      <c r="D12705" s="2" t="s">
        <v>21270</v>
      </c>
      <c r="E12705" s="2" t="s">
        <v>21559</v>
      </c>
      <c r="F12705" s="2" t="s">
        <v>21795</v>
      </c>
      <c r="H12705" s="3" t="s">
        <v>21796</v>
      </c>
      <c r="L12705" s="35" t="s">
        <v>12</v>
      </c>
      <c r="M12705" s="35" t="s">
        <v>13</v>
      </c>
      <c r="N12705" s="35" t="s">
        <v>14</v>
      </c>
      <c r="O12705" s="35" t="s">
        <v>32311</v>
      </c>
      <c r="P12705" s="35" t="s">
        <v>31195</v>
      </c>
    </row>
    <row r="12706" spans="2:16" ht="28.8" x14ac:dyDescent="0.3">
      <c r="B12706" s="4" t="s">
        <v>19</v>
      </c>
      <c r="C12706" s="4" t="s">
        <v>21267</v>
      </c>
      <c r="D12706" s="4" t="s">
        <v>21270</v>
      </c>
      <c r="E12706" s="4" t="s">
        <v>21559</v>
      </c>
      <c r="F12706" s="4" t="s">
        <v>21795</v>
      </c>
      <c r="G12706" s="4" t="s">
        <v>21797</v>
      </c>
      <c r="H12706" s="5" t="s">
        <v>21798</v>
      </c>
      <c r="I12706" s="5" t="s">
        <v>948</v>
      </c>
    </row>
    <row r="12707" spans="2:16" ht="28.8" x14ac:dyDescent="0.3">
      <c r="B12707" s="4" t="s">
        <v>19</v>
      </c>
      <c r="C12707" s="4" t="s">
        <v>21267</v>
      </c>
      <c r="D12707" s="4" t="s">
        <v>21270</v>
      </c>
      <c r="E12707" s="4" t="s">
        <v>21559</v>
      </c>
      <c r="F12707" s="4" t="s">
        <v>21795</v>
      </c>
      <c r="G12707" s="4" t="s">
        <v>21799</v>
      </c>
      <c r="H12707" s="5" t="s">
        <v>21800</v>
      </c>
      <c r="I12707" s="5" t="s">
        <v>948</v>
      </c>
    </row>
    <row r="12708" spans="2:16" ht="28.8" x14ac:dyDescent="0.3">
      <c r="B12708" s="4" t="s">
        <v>19</v>
      </c>
      <c r="C12708" s="4" t="s">
        <v>21267</v>
      </c>
      <c r="D12708" s="4" t="s">
        <v>21270</v>
      </c>
      <c r="E12708" s="4" t="s">
        <v>21559</v>
      </c>
      <c r="F12708" s="4" t="s">
        <v>21795</v>
      </c>
      <c r="G12708" s="4" t="s">
        <v>21801</v>
      </c>
      <c r="H12708" s="5" t="s">
        <v>21802</v>
      </c>
      <c r="I12708" s="5" t="s">
        <v>948</v>
      </c>
    </row>
    <row r="12709" spans="2:16" ht="28.8" x14ac:dyDescent="0.3">
      <c r="B12709" s="4" t="s">
        <v>19</v>
      </c>
      <c r="C12709" s="4" t="s">
        <v>21267</v>
      </c>
      <c r="D12709" s="4" t="s">
        <v>21270</v>
      </c>
      <c r="E12709" s="4" t="s">
        <v>21559</v>
      </c>
      <c r="F12709" s="4" t="s">
        <v>21795</v>
      </c>
      <c r="G12709" s="4" t="s">
        <v>21803</v>
      </c>
      <c r="H12709" s="5" t="s">
        <v>21804</v>
      </c>
      <c r="I12709" s="5" t="s">
        <v>948</v>
      </c>
    </row>
    <row r="12710" spans="2:16" ht="28.8" x14ac:dyDescent="0.3">
      <c r="B12710" s="4" t="s">
        <v>19</v>
      </c>
      <c r="C12710" s="4" t="s">
        <v>21267</v>
      </c>
      <c r="D12710" s="4" t="s">
        <v>21270</v>
      </c>
      <c r="E12710" s="4" t="s">
        <v>21559</v>
      </c>
      <c r="F12710" s="4" t="s">
        <v>21795</v>
      </c>
      <c r="G12710" s="4" t="s">
        <v>21805</v>
      </c>
      <c r="H12710" s="5" t="s">
        <v>21806</v>
      </c>
      <c r="I12710" s="5" t="s">
        <v>948</v>
      </c>
    </row>
    <row r="12711" spans="2:16" x14ac:dyDescent="0.3">
      <c r="L12711" s="163" t="s">
        <v>0</v>
      </c>
      <c r="M12711" s="163"/>
      <c r="N12711" s="163"/>
      <c r="O12711" s="163" t="s">
        <v>1</v>
      </c>
      <c r="P12711" s="163"/>
    </row>
    <row r="12712" spans="2:16" ht="43.2" x14ac:dyDescent="0.3">
      <c r="B12712" s="2" t="s">
        <v>19</v>
      </c>
      <c r="C12712" s="2" t="s">
        <v>21267</v>
      </c>
      <c r="D12712" s="2" t="s">
        <v>21270</v>
      </c>
      <c r="E12712" s="2" t="s">
        <v>21559</v>
      </c>
      <c r="F12712" s="2" t="s">
        <v>21807</v>
      </c>
      <c r="H12712" s="3" t="s">
        <v>21808</v>
      </c>
      <c r="L12712" s="35" t="s">
        <v>12</v>
      </c>
      <c r="M12712" s="35" t="s">
        <v>13</v>
      </c>
      <c r="N12712" s="35" t="s">
        <v>14</v>
      </c>
      <c r="O12712" s="35" t="s">
        <v>32311</v>
      </c>
      <c r="P12712" s="35" t="s">
        <v>31195</v>
      </c>
    </row>
    <row r="12713" spans="2:16" ht="28.8" x14ac:dyDescent="0.3">
      <c r="B12713" s="4" t="s">
        <v>19</v>
      </c>
      <c r="C12713" s="4" t="s">
        <v>21267</v>
      </c>
      <c r="D12713" s="4" t="s">
        <v>21270</v>
      </c>
      <c r="E12713" s="4" t="s">
        <v>21559</v>
      </c>
      <c r="F12713" s="4" t="s">
        <v>21807</v>
      </c>
      <c r="G12713" s="4" t="s">
        <v>21809</v>
      </c>
      <c r="H12713" s="5" t="s">
        <v>21810</v>
      </c>
      <c r="I12713" s="5" t="s">
        <v>948</v>
      </c>
    </row>
    <row r="12714" spans="2:16" ht="28.8" x14ac:dyDescent="0.3">
      <c r="B12714" s="4" t="s">
        <v>19</v>
      </c>
      <c r="C12714" s="4" t="s">
        <v>21267</v>
      </c>
      <c r="D12714" s="4" t="s">
        <v>21270</v>
      </c>
      <c r="E12714" s="4" t="s">
        <v>21559</v>
      </c>
      <c r="F12714" s="4" t="s">
        <v>21807</v>
      </c>
      <c r="G12714" s="4" t="s">
        <v>21811</v>
      </c>
      <c r="H12714" s="5" t="s">
        <v>21812</v>
      </c>
      <c r="I12714" s="5" t="s">
        <v>948</v>
      </c>
    </row>
    <row r="12715" spans="2:16" ht="28.8" x14ac:dyDescent="0.3">
      <c r="B12715" s="4" t="s">
        <v>19</v>
      </c>
      <c r="C12715" s="4" t="s">
        <v>21267</v>
      </c>
      <c r="D12715" s="4" t="s">
        <v>21270</v>
      </c>
      <c r="E12715" s="4" t="s">
        <v>21559</v>
      </c>
      <c r="F12715" s="4" t="s">
        <v>21807</v>
      </c>
      <c r="G12715" s="4" t="s">
        <v>21813</v>
      </c>
      <c r="H12715" s="5" t="s">
        <v>21814</v>
      </c>
      <c r="I12715" s="5" t="s">
        <v>948</v>
      </c>
    </row>
    <row r="12716" spans="2:16" ht="28.8" x14ac:dyDescent="0.3">
      <c r="B12716" s="4" t="s">
        <v>19</v>
      </c>
      <c r="C12716" s="4" t="s">
        <v>21267</v>
      </c>
      <c r="D12716" s="4" t="s">
        <v>21270</v>
      </c>
      <c r="E12716" s="4" t="s">
        <v>21559</v>
      </c>
      <c r="F12716" s="4" t="s">
        <v>21807</v>
      </c>
      <c r="G12716" s="4" t="s">
        <v>21815</v>
      </c>
      <c r="H12716" s="5" t="s">
        <v>21816</v>
      </c>
      <c r="I12716" s="5" t="s">
        <v>948</v>
      </c>
    </row>
    <row r="12717" spans="2:16" x14ac:dyDescent="0.3">
      <c r="L12717" s="163" t="s">
        <v>0</v>
      </c>
      <c r="M12717" s="163"/>
      <c r="N12717" s="163"/>
      <c r="O12717" s="163" t="s">
        <v>1</v>
      </c>
      <c r="P12717" s="163"/>
    </row>
    <row r="12718" spans="2:16" ht="43.2" x14ac:dyDescent="0.3">
      <c r="B12718" s="2" t="s">
        <v>19</v>
      </c>
      <c r="C12718" s="2" t="s">
        <v>21267</v>
      </c>
      <c r="D12718" s="2" t="s">
        <v>21270</v>
      </c>
      <c r="E12718" s="2" t="s">
        <v>21559</v>
      </c>
      <c r="F12718" s="2" t="s">
        <v>21817</v>
      </c>
      <c r="H12718" s="3" t="s">
        <v>21818</v>
      </c>
      <c r="L12718" s="35" t="s">
        <v>12</v>
      </c>
      <c r="M12718" s="35" t="s">
        <v>13</v>
      </c>
      <c r="N12718" s="35" t="s">
        <v>14</v>
      </c>
      <c r="O12718" s="35" t="s">
        <v>32311</v>
      </c>
      <c r="P12718" s="35" t="s">
        <v>31195</v>
      </c>
    </row>
    <row r="12719" spans="2:16" ht="28.8" x14ac:dyDescent="0.3">
      <c r="B12719" s="4" t="s">
        <v>19</v>
      </c>
      <c r="C12719" s="4" t="s">
        <v>21267</v>
      </c>
      <c r="D12719" s="4" t="s">
        <v>21270</v>
      </c>
      <c r="E12719" s="4" t="s">
        <v>21559</v>
      </c>
      <c r="F12719" s="4" t="s">
        <v>21817</v>
      </c>
      <c r="G12719" s="4" t="s">
        <v>21819</v>
      </c>
      <c r="H12719" s="5" t="s">
        <v>21820</v>
      </c>
      <c r="I12719" s="5" t="s">
        <v>948</v>
      </c>
    </row>
    <row r="12720" spans="2:16" ht="28.8" x14ac:dyDescent="0.3">
      <c r="B12720" s="4" t="s">
        <v>19</v>
      </c>
      <c r="C12720" s="4" t="s">
        <v>21267</v>
      </c>
      <c r="D12720" s="4" t="s">
        <v>21270</v>
      </c>
      <c r="E12720" s="4" t="s">
        <v>21559</v>
      </c>
      <c r="F12720" s="4" t="s">
        <v>21817</v>
      </c>
      <c r="G12720" s="4" t="s">
        <v>21821</v>
      </c>
      <c r="H12720" s="5" t="s">
        <v>21822</v>
      </c>
      <c r="I12720" s="5" t="s">
        <v>948</v>
      </c>
    </row>
    <row r="12721" spans="2:16" ht="28.8" x14ac:dyDescent="0.3">
      <c r="B12721" s="4" t="s">
        <v>19</v>
      </c>
      <c r="C12721" s="4" t="s">
        <v>21267</v>
      </c>
      <c r="D12721" s="4" t="s">
        <v>21270</v>
      </c>
      <c r="E12721" s="4" t="s">
        <v>21559</v>
      </c>
      <c r="F12721" s="4" t="s">
        <v>21817</v>
      </c>
      <c r="G12721" s="4" t="s">
        <v>21823</v>
      </c>
      <c r="H12721" s="5" t="s">
        <v>21824</v>
      </c>
      <c r="I12721" s="5" t="s">
        <v>948</v>
      </c>
    </row>
    <row r="12722" spans="2:16" ht="28.8" x14ac:dyDescent="0.3">
      <c r="B12722" s="4" t="s">
        <v>19</v>
      </c>
      <c r="C12722" s="4" t="s">
        <v>21267</v>
      </c>
      <c r="D12722" s="4" t="s">
        <v>21270</v>
      </c>
      <c r="E12722" s="4" t="s">
        <v>21559</v>
      </c>
      <c r="F12722" s="4" t="s">
        <v>21817</v>
      </c>
      <c r="G12722" s="4" t="s">
        <v>21825</v>
      </c>
      <c r="H12722" s="5" t="s">
        <v>21826</v>
      </c>
      <c r="I12722" s="5" t="s">
        <v>948</v>
      </c>
    </row>
    <row r="12723" spans="2:16" x14ac:dyDescent="0.3">
      <c r="L12723" s="163" t="s">
        <v>0</v>
      </c>
      <c r="M12723" s="163"/>
      <c r="N12723" s="163"/>
      <c r="O12723" s="163" t="s">
        <v>1</v>
      </c>
      <c r="P12723" s="163"/>
    </row>
    <row r="12724" spans="2:16" ht="43.2" x14ac:dyDescent="0.3">
      <c r="B12724" s="2" t="s">
        <v>19</v>
      </c>
      <c r="C12724" s="2" t="s">
        <v>21267</v>
      </c>
      <c r="D12724" s="2" t="s">
        <v>21270</v>
      </c>
      <c r="E12724" s="2" t="s">
        <v>21559</v>
      </c>
      <c r="F12724" s="2" t="s">
        <v>21827</v>
      </c>
      <c r="H12724" s="3" t="s">
        <v>21828</v>
      </c>
      <c r="L12724" s="35" t="s">
        <v>12</v>
      </c>
      <c r="M12724" s="35" t="s">
        <v>13</v>
      </c>
      <c r="N12724" s="35" t="s">
        <v>14</v>
      </c>
      <c r="O12724" s="35" t="s">
        <v>32311</v>
      </c>
      <c r="P12724" s="35" t="s">
        <v>31195</v>
      </c>
    </row>
    <row r="12725" spans="2:16" ht="28.8" x14ac:dyDescent="0.3">
      <c r="B12725" s="4" t="s">
        <v>19</v>
      </c>
      <c r="C12725" s="4" t="s">
        <v>21267</v>
      </c>
      <c r="D12725" s="4" t="s">
        <v>21270</v>
      </c>
      <c r="E12725" s="4" t="s">
        <v>21559</v>
      </c>
      <c r="F12725" s="4" t="s">
        <v>21827</v>
      </c>
      <c r="G12725" s="4" t="s">
        <v>21829</v>
      </c>
      <c r="H12725" s="5" t="s">
        <v>21830</v>
      </c>
      <c r="I12725" s="5" t="s">
        <v>948</v>
      </c>
    </row>
    <row r="12726" spans="2:16" ht="28.8" x14ac:dyDescent="0.3">
      <c r="B12726" s="4" t="s">
        <v>19</v>
      </c>
      <c r="C12726" s="4" t="s">
        <v>21267</v>
      </c>
      <c r="D12726" s="4" t="s">
        <v>21270</v>
      </c>
      <c r="E12726" s="4" t="s">
        <v>21559</v>
      </c>
      <c r="F12726" s="4" t="s">
        <v>21827</v>
      </c>
      <c r="G12726" s="4" t="s">
        <v>21831</v>
      </c>
      <c r="H12726" s="5" t="s">
        <v>21832</v>
      </c>
      <c r="I12726" s="5" t="s">
        <v>948</v>
      </c>
    </row>
    <row r="12727" spans="2:16" ht="28.8" x14ac:dyDescent="0.3">
      <c r="B12727" s="4" t="s">
        <v>19</v>
      </c>
      <c r="C12727" s="4" t="s">
        <v>21267</v>
      </c>
      <c r="D12727" s="4" t="s">
        <v>21270</v>
      </c>
      <c r="E12727" s="4" t="s">
        <v>21559</v>
      </c>
      <c r="F12727" s="4" t="s">
        <v>21827</v>
      </c>
      <c r="G12727" s="4" t="s">
        <v>21833</v>
      </c>
      <c r="H12727" s="5" t="s">
        <v>21834</v>
      </c>
      <c r="I12727" s="5" t="s">
        <v>948</v>
      </c>
    </row>
    <row r="12728" spans="2:16" ht="28.8" x14ac:dyDescent="0.3">
      <c r="B12728" s="4" t="s">
        <v>19</v>
      </c>
      <c r="C12728" s="4" t="s">
        <v>21267</v>
      </c>
      <c r="D12728" s="4" t="s">
        <v>21270</v>
      </c>
      <c r="E12728" s="4" t="s">
        <v>21559</v>
      </c>
      <c r="F12728" s="4" t="s">
        <v>21827</v>
      </c>
      <c r="G12728" s="4" t="s">
        <v>21835</v>
      </c>
      <c r="H12728" s="5" t="s">
        <v>21836</v>
      </c>
      <c r="I12728" s="5" t="s">
        <v>948</v>
      </c>
    </row>
    <row r="12729" spans="2:16" x14ac:dyDescent="0.3">
      <c r="L12729" s="163" t="s">
        <v>0</v>
      </c>
      <c r="M12729" s="163"/>
      <c r="N12729" s="163"/>
      <c r="O12729" s="163" t="s">
        <v>1</v>
      </c>
      <c r="P12729" s="163"/>
    </row>
    <row r="12730" spans="2:16" ht="43.2" x14ac:dyDescent="0.3">
      <c r="B12730" s="2" t="s">
        <v>19</v>
      </c>
      <c r="C12730" s="2" t="s">
        <v>21267</v>
      </c>
      <c r="D12730" s="2" t="s">
        <v>21270</v>
      </c>
      <c r="E12730" s="2" t="s">
        <v>21559</v>
      </c>
      <c r="F12730" s="2" t="s">
        <v>21837</v>
      </c>
      <c r="H12730" s="3" t="s">
        <v>21838</v>
      </c>
      <c r="L12730" s="35" t="s">
        <v>12</v>
      </c>
      <c r="M12730" s="35" t="s">
        <v>13</v>
      </c>
      <c r="N12730" s="35" t="s">
        <v>14</v>
      </c>
      <c r="O12730" s="35" t="s">
        <v>32311</v>
      </c>
      <c r="P12730" s="35" t="s">
        <v>31195</v>
      </c>
    </row>
    <row r="12731" spans="2:16" ht="28.8" x14ac:dyDescent="0.3">
      <c r="B12731" s="4" t="s">
        <v>19</v>
      </c>
      <c r="C12731" s="4" t="s">
        <v>21267</v>
      </c>
      <c r="D12731" s="4" t="s">
        <v>21270</v>
      </c>
      <c r="E12731" s="4" t="s">
        <v>21559</v>
      </c>
      <c r="F12731" s="4" t="s">
        <v>21837</v>
      </c>
      <c r="G12731" s="4" t="s">
        <v>21839</v>
      </c>
      <c r="H12731" s="5" t="s">
        <v>21840</v>
      </c>
      <c r="I12731" s="5" t="s">
        <v>948</v>
      </c>
    </row>
    <row r="12732" spans="2:16" ht="28.8" x14ac:dyDescent="0.3">
      <c r="B12732" s="4" t="s">
        <v>19</v>
      </c>
      <c r="C12732" s="4" t="s">
        <v>21267</v>
      </c>
      <c r="D12732" s="4" t="s">
        <v>21270</v>
      </c>
      <c r="E12732" s="4" t="s">
        <v>21559</v>
      </c>
      <c r="F12732" s="4" t="s">
        <v>21837</v>
      </c>
      <c r="G12732" s="4" t="s">
        <v>21841</v>
      </c>
      <c r="H12732" s="5" t="s">
        <v>21842</v>
      </c>
      <c r="I12732" s="5" t="s">
        <v>948</v>
      </c>
    </row>
    <row r="12733" spans="2:16" ht="28.8" x14ac:dyDescent="0.3">
      <c r="B12733" s="4" t="s">
        <v>19</v>
      </c>
      <c r="C12733" s="4" t="s">
        <v>21267</v>
      </c>
      <c r="D12733" s="4" t="s">
        <v>21270</v>
      </c>
      <c r="E12733" s="4" t="s">
        <v>21559</v>
      </c>
      <c r="F12733" s="4" t="s">
        <v>21837</v>
      </c>
      <c r="G12733" s="4" t="s">
        <v>21843</v>
      </c>
      <c r="H12733" s="5" t="s">
        <v>21844</v>
      </c>
      <c r="I12733" s="5" t="s">
        <v>948</v>
      </c>
    </row>
    <row r="12734" spans="2:16" ht="28.8" x14ac:dyDescent="0.3">
      <c r="B12734" s="4" t="s">
        <v>19</v>
      </c>
      <c r="C12734" s="4" t="s">
        <v>21267</v>
      </c>
      <c r="D12734" s="4" t="s">
        <v>21270</v>
      </c>
      <c r="E12734" s="4" t="s">
        <v>21559</v>
      </c>
      <c r="F12734" s="4" t="s">
        <v>21837</v>
      </c>
      <c r="G12734" s="4" t="s">
        <v>21845</v>
      </c>
      <c r="H12734" s="5" t="s">
        <v>21846</v>
      </c>
      <c r="I12734" s="5" t="s">
        <v>948</v>
      </c>
    </row>
    <row r="12735" spans="2:16" ht="28.8" x14ac:dyDescent="0.3">
      <c r="B12735" s="4" t="s">
        <v>19</v>
      </c>
      <c r="C12735" s="4" t="s">
        <v>21267</v>
      </c>
      <c r="D12735" s="4" t="s">
        <v>21270</v>
      </c>
      <c r="E12735" s="4" t="s">
        <v>21559</v>
      </c>
      <c r="F12735" s="4" t="s">
        <v>21837</v>
      </c>
      <c r="G12735" s="4" t="s">
        <v>21847</v>
      </c>
      <c r="H12735" s="5" t="s">
        <v>21848</v>
      </c>
      <c r="I12735" s="5" t="s">
        <v>948</v>
      </c>
    </row>
    <row r="12736" spans="2:16" ht="28.8" x14ac:dyDescent="0.3">
      <c r="B12736" s="4" t="s">
        <v>19</v>
      </c>
      <c r="C12736" s="4" t="s">
        <v>21267</v>
      </c>
      <c r="D12736" s="4" t="s">
        <v>21270</v>
      </c>
      <c r="E12736" s="4" t="s">
        <v>21559</v>
      </c>
      <c r="F12736" s="4" t="s">
        <v>21837</v>
      </c>
      <c r="G12736" s="4" t="s">
        <v>21849</v>
      </c>
      <c r="H12736" s="5" t="s">
        <v>21850</v>
      </c>
      <c r="I12736" s="5" t="s">
        <v>948</v>
      </c>
    </row>
    <row r="12737" spans="2:16" ht="28.8" x14ac:dyDescent="0.3">
      <c r="B12737" s="4" t="s">
        <v>19</v>
      </c>
      <c r="C12737" s="4" t="s">
        <v>21267</v>
      </c>
      <c r="D12737" s="4" t="s">
        <v>21270</v>
      </c>
      <c r="E12737" s="4" t="s">
        <v>21559</v>
      </c>
      <c r="F12737" s="4" t="s">
        <v>21837</v>
      </c>
      <c r="G12737" s="4" t="s">
        <v>21851</v>
      </c>
      <c r="H12737" s="5" t="s">
        <v>21852</v>
      </c>
      <c r="I12737" s="5" t="s">
        <v>948</v>
      </c>
    </row>
    <row r="12738" spans="2:16" ht="28.8" x14ac:dyDescent="0.3">
      <c r="B12738" s="4" t="s">
        <v>19</v>
      </c>
      <c r="C12738" s="4" t="s">
        <v>21267</v>
      </c>
      <c r="D12738" s="4" t="s">
        <v>21270</v>
      </c>
      <c r="E12738" s="4" t="s">
        <v>21559</v>
      </c>
      <c r="F12738" s="4" t="s">
        <v>21837</v>
      </c>
      <c r="G12738" s="4" t="s">
        <v>21853</v>
      </c>
      <c r="H12738" s="5" t="s">
        <v>21854</v>
      </c>
      <c r="I12738" s="5" t="s">
        <v>948</v>
      </c>
    </row>
    <row r="12739" spans="2:16" x14ac:dyDescent="0.3">
      <c r="L12739" s="163" t="s">
        <v>0</v>
      </c>
      <c r="M12739" s="163"/>
      <c r="N12739" s="163"/>
      <c r="O12739" s="163" t="s">
        <v>1</v>
      </c>
      <c r="P12739" s="163"/>
    </row>
    <row r="12740" spans="2:16" ht="43.2" x14ac:dyDescent="0.3">
      <c r="B12740" s="2" t="s">
        <v>19</v>
      </c>
      <c r="C12740" s="2" t="s">
        <v>21267</v>
      </c>
      <c r="D12740" s="2" t="s">
        <v>21270</v>
      </c>
      <c r="E12740" s="2" t="s">
        <v>21559</v>
      </c>
      <c r="F12740" s="2" t="s">
        <v>21855</v>
      </c>
      <c r="H12740" s="3" t="s">
        <v>21856</v>
      </c>
      <c r="L12740" s="35" t="s">
        <v>12</v>
      </c>
      <c r="M12740" s="35" t="s">
        <v>13</v>
      </c>
      <c r="N12740" s="35" t="s">
        <v>14</v>
      </c>
      <c r="O12740" s="35" t="s">
        <v>32311</v>
      </c>
      <c r="P12740" s="35" t="s">
        <v>31195</v>
      </c>
    </row>
    <row r="12741" spans="2:16" ht="72" x14ac:dyDescent="0.3">
      <c r="B12741" s="4" t="s">
        <v>19</v>
      </c>
      <c r="C12741" s="4" t="s">
        <v>21267</v>
      </c>
      <c r="D12741" s="4" t="s">
        <v>21270</v>
      </c>
      <c r="E12741" s="4" t="s">
        <v>21559</v>
      </c>
      <c r="F12741" s="4" t="s">
        <v>21855</v>
      </c>
      <c r="G12741" s="4" t="s">
        <v>21857</v>
      </c>
      <c r="H12741" s="5" t="s">
        <v>21858</v>
      </c>
      <c r="I12741" s="5" t="s">
        <v>21374</v>
      </c>
    </row>
    <row r="12742" spans="2:16" ht="72" x14ac:dyDescent="0.3">
      <c r="B12742" s="4" t="s">
        <v>19</v>
      </c>
      <c r="C12742" s="4" t="s">
        <v>21267</v>
      </c>
      <c r="D12742" s="4" t="s">
        <v>21270</v>
      </c>
      <c r="E12742" s="4" t="s">
        <v>21559</v>
      </c>
      <c r="F12742" s="4" t="s">
        <v>21855</v>
      </c>
      <c r="G12742" s="4" t="s">
        <v>21859</v>
      </c>
      <c r="H12742" s="5" t="s">
        <v>21860</v>
      </c>
      <c r="I12742" s="5" t="s">
        <v>21374</v>
      </c>
    </row>
    <row r="12743" spans="2:16" ht="72" x14ac:dyDescent="0.3">
      <c r="B12743" s="4" t="s">
        <v>19</v>
      </c>
      <c r="C12743" s="4" t="s">
        <v>21267</v>
      </c>
      <c r="D12743" s="4" t="s">
        <v>21270</v>
      </c>
      <c r="E12743" s="4" t="s">
        <v>21559</v>
      </c>
      <c r="F12743" s="4" t="s">
        <v>21855</v>
      </c>
      <c r="G12743" s="4" t="s">
        <v>21861</v>
      </c>
      <c r="H12743" s="5" t="s">
        <v>21862</v>
      </c>
      <c r="I12743" s="5" t="s">
        <v>21374</v>
      </c>
    </row>
    <row r="12744" spans="2:16" ht="72" x14ac:dyDescent="0.3">
      <c r="B12744" s="4" t="s">
        <v>19</v>
      </c>
      <c r="C12744" s="4" t="s">
        <v>21267</v>
      </c>
      <c r="D12744" s="4" t="s">
        <v>21270</v>
      </c>
      <c r="E12744" s="4" t="s">
        <v>21559</v>
      </c>
      <c r="F12744" s="4" t="s">
        <v>21855</v>
      </c>
      <c r="G12744" s="4" t="s">
        <v>21863</v>
      </c>
      <c r="H12744" s="5" t="s">
        <v>21864</v>
      </c>
      <c r="I12744" s="5" t="s">
        <v>21374</v>
      </c>
    </row>
    <row r="12745" spans="2:16" ht="72" x14ac:dyDescent="0.3">
      <c r="B12745" s="4" t="s">
        <v>19</v>
      </c>
      <c r="C12745" s="4" t="s">
        <v>21267</v>
      </c>
      <c r="D12745" s="4" t="s">
        <v>21270</v>
      </c>
      <c r="E12745" s="4" t="s">
        <v>21559</v>
      </c>
      <c r="F12745" s="4" t="s">
        <v>21855</v>
      </c>
      <c r="G12745" s="4" t="s">
        <v>21865</v>
      </c>
      <c r="H12745" s="5" t="s">
        <v>21866</v>
      </c>
      <c r="I12745" s="5" t="s">
        <v>21374</v>
      </c>
    </row>
    <row r="12746" spans="2:16" ht="72" x14ac:dyDescent="0.3">
      <c r="B12746" s="4" t="s">
        <v>19</v>
      </c>
      <c r="C12746" s="4" t="s">
        <v>21267</v>
      </c>
      <c r="D12746" s="4" t="s">
        <v>21270</v>
      </c>
      <c r="E12746" s="4" t="s">
        <v>21559</v>
      </c>
      <c r="F12746" s="4" t="s">
        <v>21855</v>
      </c>
      <c r="G12746" s="4" t="s">
        <v>21867</v>
      </c>
      <c r="H12746" s="5" t="s">
        <v>21868</v>
      </c>
      <c r="I12746" s="5" t="s">
        <v>21374</v>
      </c>
    </row>
    <row r="12747" spans="2:16" ht="72" x14ac:dyDescent="0.3">
      <c r="B12747" s="4" t="s">
        <v>19</v>
      </c>
      <c r="C12747" s="4" t="s">
        <v>21267</v>
      </c>
      <c r="D12747" s="4" t="s">
        <v>21270</v>
      </c>
      <c r="E12747" s="4" t="s">
        <v>21559</v>
      </c>
      <c r="F12747" s="4" t="s">
        <v>21855</v>
      </c>
      <c r="G12747" s="4" t="s">
        <v>21869</v>
      </c>
      <c r="H12747" s="5" t="s">
        <v>21870</v>
      </c>
      <c r="I12747" s="5" t="s">
        <v>21374</v>
      </c>
    </row>
    <row r="12748" spans="2:16" x14ac:dyDescent="0.3">
      <c r="L12748" s="163" t="s">
        <v>0</v>
      </c>
      <c r="M12748" s="163"/>
      <c r="N12748" s="163"/>
      <c r="O12748" s="163" t="s">
        <v>1</v>
      </c>
      <c r="P12748" s="163"/>
    </row>
    <row r="12749" spans="2:16" ht="43.2" x14ac:dyDescent="0.3">
      <c r="B12749" s="2" t="s">
        <v>19</v>
      </c>
      <c r="C12749" s="2" t="s">
        <v>21267</v>
      </c>
      <c r="D12749" s="2" t="s">
        <v>21270</v>
      </c>
      <c r="E12749" s="2" t="s">
        <v>21559</v>
      </c>
      <c r="F12749" s="2" t="s">
        <v>21871</v>
      </c>
      <c r="H12749" s="3" t="s">
        <v>21872</v>
      </c>
      <c r="L12749" s="35" t="s">
        <v>12</v>
      </c>
      <c r="M12749" s="35" t="s">
        <v>13</v>
      </c>
      <c r="N12749" s="35" t="s">
        <v>14</v>
      </c>
      <c r="O12749" s="35" t="s">
        <v>32311</v>
      </c>
      <c r="P12749" s="35" t="s">
        <v>31195</v>
      </c>
    </row>
    <row r="12750" spans="2:16" ht="72" x14ac:dyDescent="0.3">
      <c r="B12750" s="4" t="s">
        <v>19</v>
      </c>
      <c r="C12750" s="4" t="s">
        <v>21267</v>
      </c>
      <c r="D12750" s="4" t="s">
        <v>21270</v>
      </c>
      <c r="E12750" s="4" t="s">
        <v>21559</v>
      </c>
      <c r="F12750" s="4" t="s">
        <v>21871</v>
      </c>
      <c r="G12750" s="4" t="s">
        <v>21873</v>
      </c>
      <c r="H12750" s="5" t="s">
        <v>21874</v>
      </c>
      <c r="I12750" s="5" t="s">
        <v>21374</v>
      </c>
    </row>
    <row r="12751" spans="2:16" ht="72" x14ac:dyDescent="0.3">
      <c r="B12751" s="4" t="s">
        <v>19</v>
      </c>
      <c r="C12751" s="4" t="s">
        <v>21267</v>
      </c>
      <c r="D12751" s="4" t="s">
        <v>21270</v>
      </c>
      <c r="E12751" s="4" t="s">
        <v>21559</v>
      </c>
      <c r="F12751" s="4" t="s">
        <v>21871</v>
      </c>
      <c r="G12751" s="4" t="s">
        <v>21875</v>
      </c>
      <c r="H12751" s="5" t="s">
        <v>21876</v>
      </c>
      <c r="I12751" s="5" t="s">
        <v>21374</v>
      </c>
    </row>
    <row r="12752" spans="2:16" ht="72" x14ac:dyDescent="0.3">
      <c r="B12752" s="4" t="s">
        <v>19</v>
      </c>
      <c r="C12752" s="4" t="s">
        <v>21267</v>
      </c>
      <c r="D12752" s="4" t="s">
        <v>21270</v>
      </c>
      <c r="E12752" s="4" t="s">
        <v>21559</v>
      </c>
      <c r="F12752" s="4" t="s">
        <v>21871</v>
      </c>
      <c r="G12752" s="4" t="s">
        <v>21877</v>
      </c>
      <c r="H12752" s="5" t="s">
        <v>21878</v>
      </c>
      <c r="I12752" s="5" t="s">
        <v>21374</v>
      </c>
    </row>
    <row r="12753" spans="2:16" ht="72" x14ac:dyDescent="0.3">
      <c r="B12753" s="4" t="s">
        <v>19</v>
      </c>
      <c r="C12753" s="4" t="s">
        <v>21267</v>
      </c>
      <c r="D12753" s="4" t="s">
        <v>21270</v>
      </c>
      <c r="E12753" s="4" t="s">
        <v>21559</v>
      </c>
      <c r="F12753" s="4" t="s">
        <v>21871</v>
      </c>
      <c r="G12753" s="4" t="s">
        <v>21879</v>
      </c>
      <c r="H12753" s="5" t="s">
        <v>21880</v>
      </c>
      <c r="I12753" s="5" t="s">
        <v>21374</v>
      </c>
    </row>
    <row r="12754" spans="2:16" ht="72" x14ac:dyDescent="0.3">
      <c r="B12754" s="4" t="s">
        <v>19</v>
      </c>
      <c r="C12754" s="4" t="s">
        <v>21267</v>
      </c>
      <c r="D12754" s="4" t="s">
        <v>21270</v>
      </c>
      <c r="E12754" s="4" t="s">
        <v>21559</v>
      </c>
      <c r="F12754" s="4" t="s">
        <v>21871</v>
      </c>
      <c r="G12754" s="4" t="s">
        <v>21881</v>
      </c>
      <c r="H12754" s="5" t="s">
        <v>21882</v>
      </c>
      <c r="I12754" s="5" t="s">
        <v>21374</v>
      </c>
    </row>
    <row r="12755" spans="2:16" ht="72" x14ac:dyDescent="0.3">
      <c r="B12755" s="4" t="s">
        <v>19</v>
      </c>
      <c r="C12755" s="4" t="s">
        <v>21267</v>
      </c>
      <c r="D12755" s="4" t="s">
        <v>21270</v>
      </c>
      <c r="E12755" s="4" t="s">
        <v>21559</v>
      </c>
      <c r="F12755" s="4" t="s">
        <v>21871</v>
      </c>
      <c r="G12755" s="4" t="s">
        <v>21883</v>
      </c>
      <c r="H12755" s="5" t="s">
        <v>21884</v>
      </c>
      <c r="I12755" s="5" t="s">
        <v>21374</v>
      </c>
    </row>
    <row r="12756" spans="2:16" ht="72" x14ac:dyDescent="0.3">
      <c r="B12756" s="4" t="s">
        <v>19</v>
      </c>
      <c r="C12756" s="4" t="s">
        <v>21267</v>
      </c>
      <c r="D12756" s="4" t="s">
        <v>21270</v>
      </c>
      <c r="E12756" s="4" t="s">
        <v>21559</v>
      </c>
      <c r="F12756" s="4" t="s">
        <v>21871</v>
      </c>
      <c r="G12756" s="4" t="s">
        <v>21885</v>
      </c>
      <c r="H12756" s="5" t="s">
        <v>21886</v>
      </c>
      <c r="I12756" s="5" t="s">
        <v>21374</v>
      </c>
    </row>
    <row r="12757" spans="2:16" x14ac:dyDescent="0.3">
      <c r="L12757" s="163" t="s">
        <v>0</v>
      </c>
      <c r="M12757" s="163"/>
      <c r="N12757" s="163"/>
      <c r="O12757" s="163" t="s">
        <v>1</v>
      </c>
      <c r="P12757" s="163"/>
    </row>
    <row r="12758" spans="2:16" ht="43.2" x14ac:dyDescent="0.3">
      <c r="B12758" s="2" t="s">
        <v>19</v>
      </c>
      <c r="C12758" s="2" t="s">
        <v>21267</v>
      </c>
      <c r="D12758" s="2" t="s">
        <v>21270</v>
      </c>
      <c r="E12758" s="2" t="s">
        <v>21559</v>
      </c>
      <c r="F12758" s="2" t="s">
        <v>21887</v>
      </c>
      <c r="H12758" s="3" t="s">
        <v>21888</v>
      </c>
      <c r="L12758" s="35" t="s">
        <v>12</v>
      </c>
      <c r="M12758" s="35" t="s">
        <v>13</v>
      </c>
      <c r="N12758" s="35" t="s">
        <v>14</v>
      </c>
      <c r="O12758" s="35" t="s">
        <v>32311</v>
      </c>
      <c r="P12758" s="35" t="s">
        <v>31195</v>
      </c>
    </row>
    <row r="12759" spans="2:16" ht="72" x14ac:dyDescent="0.3">
      <c r="B12759" s="4" t="s">
        <v>19</v>
      </c>
      <c r="C12759" s="4" t="s">
        <v>21267</v>
      </c>
      <c r="D12759" s="4" t="s">
        <v>21270</v>
      </c>
      <c r="E12759" s="4" t="s">
        <v>21559</v>
      </c>
      <c r="F12759" s="4" t="s">
        <v>21887</v>
      </c>
      <c r="G12759" s="4" t="s">
        <v>21889</v>
      </c>
      <c r="H12759" s="5" t="s">
        <v>21890</v>
      </c>
      <c r="I12759" s="5" t="s">
        <v>21374</v>
      </c>
    </row>
    <row r="12760" spans="2:16" ht="72" x14ac:dyDescent="0.3">
      <c r="B12760" s="4" t="s">
        <v>19</v>
      </c>
      <c r="C12760" s="4" t="s">
        <v>21267</v>
      </c>
      <c r="D12760" s="4" t="s">
        <v>21270</v>
      </c>
      <c r="E12760" s="4" t="s">
        <v>21559</v>
      </c>
      <c r="F12760" s="4" t="s">
        <v>21887</v>
      </c>
      <c r="G12760" s="4" t="s">
        <v>21891</v>
      </c>
      <c r="H12760" s="5" t="s">
        <v>21892</v>
      </c>
      <c r="I12760" s="5" t="s">
        <v>21374</v>
      </c>
    </row>
    <row r="12761" spans="2:16" ht="72" x14ac:dyDescent="0.3">
      <c r="B12761" s="4" t="s">
        <v>19</v>
      </c>
      <c r="C12761" s="4" t="s">
        <v>21267</v>
      </c>
      <c r="D12761" s="4" t="s">
        <v>21270</v>
      </c>
      <c r="E12761" s="4" t="s">
        <v>21559</v>
      </c>
      <c r="F12761" s="4" t="s">
        <v>21887</v>
      </c>
      <c r="G12761" s="4" t="s">
        <v>21893</v>
      </c>
      <c r="H12761" s="5" t="s">
        <v>21894</v>
      </c>
      <c r="I12761" s="5" t="s">
        <v>21374</v>
      </c>
    </row>
    <row r="12762" spans="2:16" x14ac:dyDescent="0.3">
      <c r="L12762" s="163" t="s">
        <v>0</v>
      </c>
      <c r="M12762" s="163"/>
      <c r="N12762" s="163"/>
      <c r="O12762" s="163" t="s">
        <v>1</v>
      </c>
      <c r="P12762" s="163"/>
    </row>
    <row r="12763" spans="2:16" ht="43.2" x14ac:dyDescent="0.3">
      <c r="B12763" s="2" t="s">
        <v>19</v>
      </c>
      <c r="C12763" s="2" t="s">
        <v>21267</v>
      </c>
      <c r="D12763" s="2" t="s">
        <v>21270</v>
      </c>
      <c r="E12763" s="2" t="s">
        <v>21559</v>
      </c>
      <c r="F12763" s="2" t="s">
        <v>21895</v>
      </c>
      <c r="H12763" s="3" t="s">
        <v>21896</v>
      </c>
      <c r="L12763" s="35" t="s">
        <v>12</v>
      </c>
      <c r="M12763" s="35" t="s">
        <v>13</v>
      </c>
      <c r="N12763" s="35" t="s">
        <v>14</v>
      </c>
      <c r="O12763" s="35" t="s">
        <v>32311</v>
      </c>
      <c r="P12763" s="35" t="s">
        <v>31195</v>
      </c>
    </row>
    <row r="12764" spans="2:16" ht="28.8" x14ac:dyDescent="0.3">
      <c r="B12764" s="4" t="s">
        <v>19</v>
      </c>
      <c r="C12764" s="4" t="s">
        <v>21267</v>
      </c>
      <c r="D12764" s="4" t="s">
        <v>21270</v>
      </c>
      <c r="E12764" s="4" t="s">
        <v>21559</v>
      </c>
      <c r="F12764" s="4" t="s">
        <v>21895</v>
      </c>
      <c r="G12764" s="4" t="s">
        <v>21897</v>
      </c>
      <c r="H12764" s="5" t="s">
        <v>21898</v>
      </c>
      <c r="I12764" s="5" t="s">
        <v>948</v>
      </c>
    </row>
    <row r="12765" spans="2:16" ht="28.8" x14ac:dyDescent="0.3">
      <c r="B12765" s="4" t="s">
        <v>19</v>
      </c>
      <c r="C12765" s="4" t="s">
        <v>21267</v>
      </c>
      <c r="D12765" s="4" t="s">
        <v>21270</v>
      </c>
      <c r="E12765" s="4" t="s">
        <v>21559</v>
      </c>
      <c r="F12765" s="4" t="s">
        <v>21895</v>
      </c>
      <c r="G12765" s="4" t="s">
        <v>21899</v>
      </c>
      <c r="H12765" s="5" t="s">
        <v>21900</v>
      </c>
      <c r="I12765" s="5" t="s">
        <v>948</v>
      </c>
    </row>
    <row r="12766" spans="2:16" ht="28.8" x14ac:dyDescent="0.3">
      <c r="B12766" s="4" t="s">
        <v>19</v>
      </c>
      <c r="C12766" s="4" t="s">
        <v>21267</v>
      </c>
      <c r="D12766" s="4" t="s">
        <v>21270</v>
      </c>
      <c r="E12766" s="4" t="s">
        <v>21559</v>
      </c>
      <c r="F12766" s="4" t="s">
        <v>21895</v>
      </c>
      <c r="G12766" s="4" t="s">
        <v>21901</v>
      </c>
      <c r="H12766" s="5" t="s">
        <v>21902</v>
      </c>
      <c r="I12766" s="5" t="s">
        <v>948</v>
      </c>
    </row>
    <row r="12767" spans="2:16" ht="28.8" x14ac:dyDescent="0.3">
      <c r="B12767" s="4" t="s">
        <v>19</v>
      </c>
      <c r="C12767" s="4" t="s">
        <v>21267</v>
      </c>
      <c r="D12767" s="4" t="s">
        <v>21270</v>
      </c>
      <c r="E12767" s="4" t="s">
        <v>21559</v>
      </c>
      <c r="F12767" s="4" t="s">
        <v>21895</v>
      </c>
      <c r="G12767" s="4" t="s">
        <v>21903</v>
      </c>
      <c r="H12767" s="5" t="s">
        <v>21904</v>
      </c>
      <c r="I12767" s="5" t="s">
        <v>948</v>
      </c>
    </row>
    <row r="12768" spans="2:16" x14ac:dyDescent="0.3">
      <c r="L12768" s="163" t="s">
        <v>0</v>
      </c>
      <c r="M12768" s="163"/>
      <c r="N12768" s="163"/>
      <c r="O12768" s="163" t="s">
        <v>1</v>
      </c>
      <c r="P12768" s="163"/>
    </row>
    <row r="12769" spans="2:16" ht="43.2" x14ac:dyDescent="0.3">
      <c r="B12769" s="2" t="s">
        <v>19</v>
      </c>
      <c r="C12769" s="2" t="s">
        <v>21267</v>
      </c>
      <c r="D12769" s="2" t="s">
        <v>21270</v>
      </c>
      <c r="E12769" s="2" t="s">
        <v>21559</v>
      </c>
      <c r="F12769" s="2" t="s">
        <v>21905</v>
      </c>
      <c r="H12769" s="3" t="s">
        <v>21906</v>
      </c>
      <c r="L12769" s="35" t="s">
        <v>12</v>
      </c>
      <c r="M12769" s="35" t="s">
        <v>13</v>
      </c>
      <c r="N12769" s="35" t="s">
        <v>14</v>
      </c>
      <c r="O12769" s="35" t="s">
        <v>32311</v>
      </c>
      <c r="P12769" s="35" t="s">
        <v>31195</v>
      </c>
    </row>
    <row r="12770" spans="2:16" ht="28.8" x14ac:dyDescent="0.3">
      <c r="B12770" s="4" t="s">
        <v>19</v>
      </c>
      <c r="C12770" s="4" t="s">
        <v>21267</v>
      </c>
      <c r="D12770" s="4" t="s">
        <v>21270</v>
      </c>
      <c r="E12770" s="4" t="s">
        <v>21559</v>
      </c>
      <c r="F12770" s="4" t="s">
        <v>21905</v>
      </c>
      <c r="G12770" s="4" t="s">
        <v>21907</v>
      </c>
      <c r="H12770" s="5" t="s">
        <v>21908</v>
      </c>
      <c r="I12770" s="5" t="s">
        <v>948</v>
      </c>
    </row>
    <row r="12771" spans="2:16" ht="28.8" x14ac:dyDescent="0.3">
      <c r="B12771" s="4" t="s">
        <v>19</v>
      </c>
      <c r="C12771" s="4" t="s">
        <v>21267</v>
      </c>
      <c r="D12771" s="4" t="s">
        <v>21270</v>
      </c>
      <c r="E12771" s="4" t="s">
        <v>21559</v>
      </c>
      <c r="F12771" s="4" t="s">
        <v>21905</v>
      </c>
      <c r="G12771" s="4" t="s">
        <v>21909</v>
      </c>
      <c r="H12771" s="5" t="s">
        <v>21910</v>
      </c>
      <c r="I12771" s="5" t="s">
        <v>948</v>
      </c>
    </row>
    <row r="12772" spans="2:16" ht="28.8" x14ac:dyDescent="0.3">
      <c r="B12772" s="4" t="s">
        <v>19</v>
      </c>
      <c r="C12772" s="4" t="s">
        <v>21267</v>
      </c>
      <c r="D12772" s="4" t="s">
        <v>21270</v>
      </c>
      <c r="E12772" s="4" t="s">
        <v>21559</v>
      </c>
      <c r="F12772" s="4" t="s">
        <v>21905</v>
      </c>
      <c r="G12772" s="4" t="s">
        <v>21911</v>
      </c>
      <c r="H12772" s="5" t="s">
        <v>21912</v>
      </c>
      <c r="I12772" s="5" t="s">
        <v>948</v>
      </c>
    </row>
    <row r="12773" spans="2:16" ht="28.8" x14ac:dyDescent="0.3">
      <c r="B12773" s="4" t="s">
        <v>19</v>
      </c>
      <c r="C12773" s="4" t="s">
        <v>21267</v>
      </c>
      <c r="D12773" s="4" t="s">
        <v>21270</v>
      </c>
      <c r="E12773" s="4" t="s">
        <v>21559</v>
      </c>
      <c r="F12773" s="4" t="s">
        <v>21905</v>
      </c>
      <c r="G12773" s="4" t="s">
        <v>21913</v>
      </c>
      <c r="H12773" s="5" t="s">
        <v>21914</v>
      </c>
      <c r="I12773" s="5" t="s">
        <v>948</v>
      </c>
    </row>
    <row r="12774" spans="2:16" x14ac:dyDescent="0.3">
      <c r="L12774" s="163" t="s">
        <v>0</v>
      </c>
      <c r="M12774" s="163"/>
      <c r="N12774" s="163"/>
      <c r="O12774" s="163" t="s">
        <v>1</v>
      </c>
      <c r="P12774" s="163"/>
    </row>
    <row r="12775" spans="2:16" ht="43.2" x14ac:dyDescent="0.3">
      <c r="B12775" s="2" t="s">
        <v>19</v>
      </c>
      <c r="C12775" s="2" t="s">
        <v>21267</v>
      </c>
      <c r="D12775" s="2" t="s">
        <v>21270</v>
      </c>
      <c r="E12775" s="2" t="s">
        <v>21559</v>
      </c>
      <c r="F12775" s="2" t="s">
        <v>21915</v>
      </c>
      <c r="H12775" s="3" t="s">
        <v>21916</v>
      </c>
      <c r="L12775" s="35" t="s">
        <v>12</v>
      </c>
      <c r="M12775" s="35" t="s">
        <v>13</v>
      </c>
      <c r="N12775" s="35" t="s">
        <v>14</v>
      </c>
      <c r="O12775" s="35" t="s">
        <v>32311</v>
      </c>
      <c r="P12775" s="35" t="s">
        <v>31195</v>
      </c>
    </row>
    <row r="12776" spans="2:16" ht="28.8" x14ac:dyDescent="0.3">
      <c r="B12776" s="4" t="s">
        <v>19</v>
      </c>
      <c r="C12776" s="4" t="s">
        <v>21267</v>
      </c>
      <c r="D12776" s="4" t="s">
        <v>21270</v>
      </c>
      <c r="E12776" s="4" t="s">
        <v>21559</v>
      </c>
      <c r="F12776" s="4" t="s">
        <v>21915</v>
      </c>
      <c r="G12776" s="4" t="s">
        <v>21917</v>
      </c>
      <c r="H12776" s="5" t="s">
        <v>21918</v>
      </c>
      <c r="I12776" s="5" t="s">
        <v>948</v>
      </c>
    </row>
    <row r="12777" spans="2:16" ht="28.8" x14ac:dyDescent="0.3">
      <c r="B12777" s="4" t="s">
        <v>19</v>
      </c>
      <c r="C12777" s="4" t="s">
        <v>21267</v>
      </c>
      <c r="D12777" s="4" t="s">
        <v>21270</v>
      </c>
      <c r="E12777" s="4" t="s">
        <v>21559</v>
      </c>
      <c r="F12777" s="4" t="s">
        <v>21915</v>
      </c>
      <c r="G12777" s="4" t="s">
        <v>21919</v>
      </c>
      <c r="H12777" s="5" t="s">
        <v>21920</v>
      </c>
      <c r="I12777" s="5" t="s">
        <v>948</v>
      </c>
    </row>
    <row r="12778" spans="2:16" ht="28.8" x14ac:dyDescent="0.3">
      <c r="B12778" s="4" t="s">
        <v>19</v>
      </c>
      <c r="C12778" s="4" t="s">
        <v>21267</v>
      </c>
      <c r="D12778" s="4" t="s">
        <v>21270</v>
      </c>
      <c r="E12778" s="4" t="s">
        <v>21559</v>
      </c>
      <c r="F12778" s="4" t="s">
        <v>21915</v>
      </c>
      <c r="G12778" s="4" t="s">
        <v>21921</v>
      </c>
      <c r="H12778" s="5" t="s">
        <v>21922</v>
      </c>
      <c r="I12778" s="5" t="s">
        <v>948</v>
      </c>
    </row>
    <row r="12779" spans="2:16" ht="28.8" x14ac:dyDescent="0.3">
      <c r="B12779" s="4" t="s">
        <v>19</v>
      </c>
      <c r="C12779" s="4" t="s">
        <v>21267</v>
      </c>
      <c r="D12779" s="4" t="s">
        <v>21270</v>
      </c>
      <c r="E12779" s="4" t="s">
        <v>21559</v>
      </c>
      <c r="F12779" s="4" t="s">
        <v>21915</v>
      </c>
      <c r="G12779" s="4" t="s">
        <v>21923</v>
      </c>
      <c r="H12779" s="5" t="s">
        <v>21924</v>
      </c>
      <c r="I12779" s="5" t="s">
        <v>948</v>
      </c>
    </row>
    <row r="12780" spans="2:16" x14ac:dyDescent="0.3">
      <c r="L12780" s="163" t="s">
        <v>0</v>
      </c>
      <c r="M12780" s="163"/>
      <c r="N12780" s="163"/>
      <c r="O12780" s="163" t="s">
        <v>1</v>
      </c>
      <c r="P12780" s="163"/>
    </row>
    <row r="12781" spans="2:16" ht="43.2" x14ac:dyDescent="0.3">
      <c r="B12781" s="2" t="s">
        <v>19</v>
      </c>
      <c r="C12781" s="2" t="s">
        <v>21267</v>
      </c>
      <c r="D12781" s="2" t="s">
        <v>21270</v>
      </c>
      <c r="E12781" s="2" t="s">
        <v>21559</v>
      </c>
      <c r="F12781" s="2" t="s">
        <v>21925</v>
      </c>
      <c r="H12781" s="3" t="s">
        <v>21926</v>
      </c>
      <c r="L12781" s="35" t="s">
        <v>12</v>
      </c>
      <c r="M12781" s="35" t="s">
        <v>13</v>
      </c>
      <c r="N12781" s="35" t="s">
        <v>14</v>
      </c>
      <c r="O12781" s="35" t="s">
        <v>32311</v>
      </c>
      <c r="P12781" s="35" t="s">
        <v>31195</v>
      </c>
    </row>
    <row r="12782" spans="2:16" ht="28.8" x14ac:dyDescent="0.3">
      <c r="B12782" s="4" t="s">
        <v>19</v>
      </c>
      <c r="C12782" s="4" t="s">
        <v>21267</v>
      </c>
      <c r="D12782" s="4" t="s">
        <v>21270</v>
      </c>
      <c r="E12782" s="4" t="s">
        <v>21559</v>
      </c>
      <c r="F12782" s="4" t="s">
        <v>21925</v>
      </c>
      <c r="G12782" s="4" t="s">
        <v>21927</v>
      </c>
      <c r="H12782" s="5" t="s">
        <v>21928</v>
      </c>
      <c r="I12782" s="5" t="s">
        <v>948</v>
      </c>
    </row>
    <row r="12783" spans="2:16" ht="28.8" x14ac:dyDescent="0.3">
      <c r="B12783" s="4" t="s">
        <v>19</v>
      </c>
      <c r="C12783" s="4" t="s">
        <v>21267</v>
      </c>
      <c r="D12783" s="4" t="s">
        <v>21270</v>
      </c>
      <c r="E12783" s="4" t="s">
        <v>21559</v>
      </c>
      <c r="F12783" s="4" t="s">
        <v>21925</v>
      </c>
      <c r="G12783" s="4" t="s">
        <v>21929</v>
      </c>
      <c r="H12783" s="5" t="s">
        <v>21930</v>
      </c>
      <c r="I12783" s="5" t="s">
        <v>948</v>
      </c>
    </row>
    <row r="12784" spans="2:16" ht="28.8" x14ac:dyDescent="0.3">
      <c r="B12784" s="4" t="s">
        <v>19</v>
      </c>
      <c r="C12784" s="4" t="s">
        <v>21267</v>
      </c>
      <c r="D12784" s="4" t="s">
        <v>21270</v>
      </c>
      <c r="E12784" s="4" t="s">
        <v>21559</v>
      </c>
      <c r="F12784" s="4" t="s">
        <v>21925</v>
      </c>
      <c r="G12784" s="4" t="s">
        <v>21931</v>
      </c>
      <c r="H12784" s="5" t="s">
        <v>21932</v>
      </c>
      <c r="I12784" s="5" t="s">
        <v>948</v>
      </c>
    </row>
    <row r="12785" spans="2:16" ht="28.8" x14ac:dyDescent="0.3">
      <c r="B12785" s="4" t="s">
        <v>19</v>
      </c>
      <c r="C12785" s="4" t="s">
        <v>21267</v>
      </c>
      <c r="D12785" s="4" t="s">
        <v>21270</v>
      </c>
      <c r="E12785" s="4" t="s">
        <v>21559</v>
      </c>
      <c r="F12785" s="4" t="s">
        <v>21925</v>
      </c>
      <c r="G12785" s="4" t="s">
        <v>21933</v>
      </c>
      <c r="H12785" s="5" t="s">
        <v>21934</v>
      </c>
      <c r="I12785" s="5" t="s">
        <v>948</v>
      </c>
    </row>
    <row r="12786" spans="2:16" x14ac:dyDescent="0.3">
      <c r="L12786" s="163" t="s">
        <v>0</v>
      </c>
      <c r="M12786" s="163"/>
      <c r="N12786" s="163"/>
      <c r="O12786" s="163" t="s">
        <v>1</v>
      </c>
      <c r="P12786" s="163"/>
    </row>
    <row r="12787" spans="2:16" ht="43.2" x14ac:dyDescent="0.3">
      <c r="B12787" s="2" t="s">
        <v>19</v>
      </c>
      <c r="C12787" s="2" t="s">
        <v>21267</v>
      </c>
      <c r="D12787" s="2" t="s">
        <v>21270</v>
      </c>
      <c r="E12787" s="2" t="s">
        <v>21559</v>
      </c>
      <c r="F12787" s="2" t="s">
        <v>21935</v>
      </c>
      <c r="H12787" s="3" t="s">
        <v>21936</v>
      </c>
      <c r="L12787" s="35" t="s">
        <v>12</v>
      </c>
      <c r="M12787" s="35" t="s">
        <v>13</v>
      </c>
      <c r="N12787" s="35" t="s">
        <v>14</v>
      </c>
      <c r="O12787" s="35" t="s">
        <v>32311</v>
      </c>
      <c r="P12787" s="35" t="s">
        <v>31195</v>
      </c>
    </row>
    <row r="12788" spans="2:16" ht="72" x14ac:dyDescent="0.3">
      <c r="B12788" s="4" t="s">
        <v>19</v>
      </c>
      <c r="C12788" s="4" t="s">
        <v>21267</v>
      </c>
      <c r="D12788" s="4" t="s">
        <v>21270</v>
      </c>
      <c r="E12788" s="4" t="s">
        <v>21559</v>
      </c>
      <c r="F12788" s="4" t="s">
        <v>21935</v>
      </c>
      <c r="G12788" s="4" t="s">
        <v>21937</v>
      </c>
      <c r="H12788" s="5" t="s">
        <v>21938</v>
      </c>
      <c r="I12788" s="5" t="s">
        <v>21374</v>
      </c>
    </row>
    <row r="12789" spans="2:16" ht="72" x14ac:dyDescent="0.3">
      <c r="B12789" s="4" t="s">
        <v>19</v>
      </c>
      <c r="C12789" s="4" t="s">
        <v>21267</v>
      </c>
      <c r="D12789" s="4" t="s">
        <v>21270</v>
      </c>
      <c r="E12789" s="4" t="s">
        <v>21559</v>
      </c>
      <c r="F12789" s="4" t="s">
        <v>21935</v>
      </c>
      <c r="G12789" s="4" t="s">
        <v>21939</v>
      </c>
      <c r="H12789" s="5" t="s">
        <v>21940</v>
      </c>
      <c r="I12789" s="5" t="s">
        <v>21374</v>
      </c>
    </row>
    <row r="12790" spans="2:16" ht="72" x14ac:dyDescent="0.3">
      <c r="B12790" s="4" t="s">
        <v>19</v>
      </c>
      <c r="C12790" s="4" t="s">
        <v>21267</v>
      </c>
      <c r="D12790" s="4" t="s">
        <v>21270</v>
      </c>
      <c r="E12790" s="4" t="s">
        <v>21559</v>
      </c>
      <c r="F12790" s="4" t="s">
        <v>21935</v>
      </c>
      <c r="G12790" s="4" t="s">
        <v>21941</v>
      </c>
      <c r="H12790" s="5" t="s">
        <v>21942</v>
      </c>
      <c r="I12790" s="5" t="s">
        <v>21374</v>
      </c>
    </row>
    <row r="12791" spans="2:16" ht="72" x14ac:dyDescent="0.3">
      <c r="B12791" s="4" t="s">
        <v>19</v>
      </c>
      <c r="C12791" s="4" t="s">
        <v>21267</v>
      </c>
      <c r="D12791" s="4" t="s">
        <v>21270</v>
      </c>
      <c r="E12791" s="4" t="s">
        <v>21559</v>
      </c>
      <c r="F12791" s="4" t="s">
        <v>21935</v>
      </c>
      <c r="G12791" s="4" t="s">
        <v>21943</v>
      </c>
      <c r="H12791" s="5" t="s">
        <v>21944</v>
      </c>
      <c r="I12791" s="5" t="s">
        <v>21374</v>
      </c>
    </row>
    <row r="12792" spans="2:16" ht="72" x14ac:dyDescent="0.3">
      <c r="B12792" s="4" t="s">
        <v>19</v>
      </c>
      <c r="C12792" s="4" t="s">
        <v>21267</v>
      </c>
      <c r="D12792" s="4" t="s">
        <v>21270</v>
      </c>
      <c r="E12792" s="4" t="s">
        <v>21559</v>
      </c>
      <c r="F12792" s="4" t="s">
        <v>21935</v>
      </c>
      <c r="G12792" s="4" t="s">
        <v>21945</v>
      </c>
      <c r="H12792" s="5" t="s">
        <v>21946</v>
      </c>
      <c r="I12792" s="5" t="s">
        <v>21374</v>
      </c>
    </row>
    <row r="12793" spans="2:16" ht="72" x14ac:dyDescent="0.3">
      <c r="B12793" s="4" t="s">
        <v>19</v>
      </c>
      <c r="C12793" s="4" t="s">
        <v>21267</v>
      </c>
      <c r="D12793" s="4" t="s">
        <v>21270</v>
      </c>
      <c r="E12793" s="4" t="s">
        <v>21559</v>
      </c>
      <c r="F12793" s="4" t="s">
        <v>21935</v>
      </c>
      <c r="G12793" s="4" t="s">
        <v>21947</v>
      </c>
      <c r="H12793" s="5" t="s">
        <v>21948</v>
      </c>
      <c r="I12793" s="5" t="s">
        <v>21374</v>
      </c>
    </row>
    <row r="12794" spans="2:16" x14ac:dyDescent="0.3">
      <c r="L12794" s="163" t="s">
        <v>0</v>
      </c>
      <c r="M12794" s="163"/>
      <c r="N12794" s="163"/>
      <c r="O12794" s="163" t="s">
        <v>1</v>
      </c>
      <c r="P12794" s="163"/>
    </row>
    <row r="12795" spans="2:16" ht="43.2" x14ac:dyDescent="0.3">
      <c r="B12795" s="2" t="s">
        <v>19</v>
      </c>
      <c r="C12795" s="2" t="s">
        <v>21267</v>
      </c>
      <c r="D12795" s="2" t="s">
        <v>21270</v>
      </c>
      <c r="E12795" s="2" t="s">
        <v>21559</v>
      </c>
      <c r="F12795" s="2" t="s">
        <v>21949</v>
      </c>
      <c r="H12795" s="3" t="s">
        <v>21950</v>
      </c>
      <c r="L12795" s="35" t="s">
        <v>12</v>
      </c>
      <c r="M12795" s="35" t="s">
        <v>13</v>
      </c>
      <c r="N12795" s="35" t="s">
        <v>14</v>
      </c>
      <c r="O12795" s="35" t="s">
        <v>32311</v>
      </c>
      <c r="P12795" s="35" t="s">
        <v>31195</v>
      </c>
    </row>
    <row r="12796" spans="2:16" ht="72" x14ac:dyDescent="0.3">
      <c r="B12796" s="4" t="s">
        <v>19</v>
      </c>
      <c r="C12796" s="4" t="s">
        <v>21267</v>
      </c>
      <c r="D12796" s="4" t="s">
        <v>21270</v>
      </c>
      <c r="E12796" s="4" t="s">
        <v>21559</v>
      </c>
      <c r="F12796" s="4" t="s">
        <v>21949</v>
      </c>
      <c r="G12796" s="4" t="s">
        <v>21951</v>
      </c>
      <c r="H12796" s="5" t="s">
        <v>21952</v>
      </c>
      <c r="I12796" s="5" t="s">
        <v>21374</v>
      </c>
    </row>
    <row r="12797" spans="2:16" ht="72" x14ac:dyDescent="0.3">
      <c r="B12797" s="4" t="s">
        <v>19</v>
      </c>
      <c r="C12797" s="4" t="s">
        <v>21267</v>
      </c>
      <c r="D12797" s="4" t="s">
        <v>21270</v>
      </c>
      <c r="E12797" s="4" t="s">
        <v>21559</v>
      </c>
      <c r="F12797" s="4" t="s">
        <v>21949</v>
      </c>
      <c r="G12797" s="4" t="s">
        <v>21953</v>
      </c>
      <c r="H12797" s="5" t="s">
        <v>21954</v>
      </c>
      <c r="I12797" s="5" t="s">
        <v>21374</v>
      </c>
    </row>
    <row r="12798" spans="2:16" x14ac:dyDescent="0.3">
      <c r="L12798" s="163" t="s">
        <v>0</v>
      </c>
      <c r="M12798" s="163"/>
      <c r="N12798" s="163"/>
      <c r="O12798" s="163" t="s">
        <v>1</v>
      </c>
      <c r="P12798" s="163"/>
    </row>
    <row r="12799" spans="2:16" ht="43.2" x14ac:dyDescent="0.3">
      <c r="B12799" s="2" t="s">
        <v>19</v>
      </c>
      <c r="C12799" s="2" t="s">
        <v>21267</v>
      </c>
      <c r="D12799" s="2" t="s">
        <v>21270</v>
      </c>
      <c r="E12799" s="2" t="s">
        <v>21559</v>
      </c>
      <c r="F12799" s="2" t="s">
        <v>21955</v>
      </c>
      <c r="H12799" s="3" t="s">
        <v>21956</v>
      </c>
      <c r="L12799" s="35" t="s">
        <v>12</v>
      </c>
      <c r="M12799" s="35" t="s">
        <v>13</v>
      </c>
      <c r="N12799" s="35" t="s">
        <v>14</v>
      </c>
      <c r="O12799" s="35" t="s">
        <v>32311</v>
      </c>
      <c r="P12799" s="35" t="s">
        <v>31195</v>
      </c>
    </row>
    <row r="12800" spans="2:16" ht="72" x14ac:dyDescent="0.3">
      <c r="B12800" s="4" t="s">
        <v>19</v>
      </c>
      <c r="C12800" s="4" t="s">
        <v>21267</v>
      </c>
      <c r="D12800" s="4" t="s">
        <v>21270</v>
      </c>
      <c r="E12800" s="4" t="s">
        <v>21559</v>
      </c>
      <c r="F12800" s="4" t="s">
        <v>21955</v>
      </c>
      <c r="G12800" s="4" t="s">
        <v>21957</v>
      </c>
      <c r="H12800" s="5" t="s">
        <v>21958</v>
      </c>
      <c r="I12800" s="5" t="s">
        <v>21374</v>
      </c>
    </row>
    <row r="12801" spans="2:16" ht="72" x14ac:dyDescent="0.3">
      <c r="B12801" s="4" t="s">
        <v>19</v>
      </c>
      <c r="C12801" s="4" t="s">
        <v>21267</v>
      </c>
      <c r="D12801" s="4" t="s">
        <v>21270</v>
      </c>
      <c r="E12801" s="4" t="s">
        <v>21559</v>
      </c>
      <c r="F12801" s="4" t="s">
        <v>21955</v>
      </c>
      <c r="G12801" s="4" t="s">
        <v>21959</v>
      </c>
      <c r="H12801" s="5" t="s">
        <v>21960</v>
      </c>
      <c r="I12801" s="5" t="s">
        <v>21374</v>
      </c>
    </row>
    <row r="12802" spans="2:16" ht="72" x14ac:dyDescent="0.3">
      <c r="B12802" s="4" t="s">
        <v>19</v>
      </c>
      <c r="C12802" s="4" t="s">
        <v>21267</v>
      </c>
      <c r="D12802" s="4" t="s">
        <v>21270</v>
      </c>
      <c r="E12802" s="4" t="s">
        <v>21559</v>
      </c>
      <c r="F12802" s="4" t="s">
        <v>21955</v>
      </c>
      <c r="G12802" s="4" t="s">
        <v>21961</v>
      </c>
      <c r="H12802" s="5" t="s">
        <v>21962</v>
      </c>
      <c r="I12802" s="5" t="s">
        <v>21374</v>
      </c>
    </row>
    <row r="12803" spans="2:16" ht="72" x14ac:dyDescent="0.3">
      <c r="B12803" s="4" t="s">
        <v>19</v>
      </c>
      <c r="C12803" s="4" t="s">
        <v>21267</v>
      </c>
      <c r="D12803" s="4" t="s">
        <v>21270</v>
      </c>
      <c r="E12803" s="4" t="s">
        <v>21559</v>
      </c>
      <c r="F12803" s="4" t="s">
        <v>21955</v>
      </c>
      <c r="G12803" s="4" t="s">
        <v>21963</v>
      </c>
      <c r="H12803" s="5" t="s">
        <v>21964</v>
      </c>
      <c r="I12803" s="5" t="s">
        <v>21374</v>
      </c>
    </row>
    <row r="12804" spans="2:16" ht="72" x14ac:dyDescent="0.3">
      <c r="B12804" s="4" t="s">
        <v>19</v>
      </c>
      <c r="C12804" s="4" t="s">
        <v>21267</v>
      </c>
      <c r="D12804" s="4" t="s">
        <v>21270</v>
      </c>
      <c r="E12804" s="4" t="s">
        <v>21559</v>
      </c>
      <c r="F12804" s="4" t="s">
        <v>21955</v>
      </c>
      <c r="G12804" s="4" t="s">
        <v>21965</v>
      </c>
      <c r="H12804" s="5" t="s">
        <v>21966</v>
      </c>
      <c r="I12804" s="5" t="s">
        <v>21374</v>
      </c>
    </row>
    <row r="12805" spans="2:16" ht="72" x14ac:dyDescent="0.3">
      <c r="B12805" s="4" t="s">
        <v>19</v>
      </c>
      <c r="C12805" s="4" t="s">
        <v>21267</v>
      </c>
      <c r="D12805" s="4" t="s">
        <v>21270</v>
      </c>
      <c r="E12805" s="4" t="s">
        <v>21559</v>
      </c>
      <c r="F12805" s="4" t="s">
        <v>21955</v>
      </c>
      <c r="G12805" s="4" t="s">
        <v>21967</v>
      </c>
      <c r="H12805" s="5" t="s">
        <v>21968</v>
      </c>
      <c r="I12805" s="5" t="s">
        <v>21374</v>
      </c>
    </row>
    <row r="12806" spans="2:16" x14ac:dyDescent="0.3">
      <c r="L12806" s="163" t="s">
        <v>0</v>
      </c>
      <c r="M12806" s="163"/>
      <c r="N12806" s="163"/>
      <c r="O12806" s="163" t="s">
        <v>1</v>
      </c>
      <c r="P12806" s="163"/>
    </row>
    <row r="12807" spans="2:16" ht="43.2" x14ac:dyDescent="0.3">
      <c r="B12807" s="2" t="s">
        <v>19</v>
      </c>
      <c r="C12807" s="2" t="s">
        <v>21267</v>
      </c>
      <c r="D12807" s="2" t="s">
        <v>21270</v>
      </c>
      <c r="E12807" s="2" t="s">
        <v>21559</v>
      </c>
      <c r="F12807" s="2" t="s">
        <v>21969</v>
      </c>
      <c r="H12807" s="3" t="s">
        <v>21970</v>
      </c>
      <c r="L12807" s="35" t="s">
        <v>12</v>
      </c>
      <c r="M12807" s="35" t="s">
        <v>13</v>
      </c>
      <c r="N12807" s="35" t="s">
        <v>14</v>
      </c>
      <c r="O12807" s="35" t="s">
        <v>32311</v>
      </c>
      <c r="P12807" s="35" t="s">
        <v>31195</v>
      </c>
    </row>
    <row r="12808" spans="2:16" ht="72" x14ac:dyDescent="0.3">
      <c r="B12808" s="4" t="s">
        <v>19</v>
      </c>
      <c r="C12808" s="4" t="s">
        <v>21267</v>
      </c>
      <c r="D12808" s="4" t="s">
        <v>21270</v>
      </c>
      <c r="E12808" s="4" t="s">
        <v>21559</v>
      </c>
      <c r="F12808" s="4" t="s">
        <v>21969</v>
      </c>
      <c r="G12808" s="4" t="s">
        <v>21971</v>
      </c>
      <c r="H12808" s="5" t="s">
        <v>21972</v>
      </c>
      <c r="I12808" s="5" t="s">
        <v>21374</v>
      </c>
    </row>
    <row r="12809" spans="2:16" ht="72" x14ac:dyDescent="0.3">
      <c r="B12809" s="4" t="s">
        <v>19</v>
      </c>
      <c r="C12809" s="4" t="s">
        <v>21267</v>
      </c>
      <c r="D12809" s="4" t="s">
        <v>21270</v>
      </c>
      <c r="E12809" s="4" t="s">
        <v>21559</v>
      </c>
      <c r="F12809" s="4" t="s">
        <v>21969</v>
      </c>
      <c r="G12809" s="4" t="s">
        <v>21973</v>
      </c>
      <c r="H12809" s="5" t="s">
        <v>21974</v>
      </c>
      <c r="I12809" s="5" t="s">
        <v>21374</v>
      </c>
    </row>
    <row r="12810" spans="2:16" ht="72" x14ac:dyDescent="0.3">
      <c r="B12810" s="4" t="s">
        <v>19</v>
      </c>
      <c r="C12810" s="4" t="s">
        <v>21267</v>
      </c>
      <c r="D12810" s="4" t="s">
        <v>21270</v>
      </c>
      <c r="E12810" s="4" t="s">
        <v>21559</v>
      </c>
      <c r="F12810" s="4" t="s">
        <v>21969</v>
      </c>
      <c r="G12810" s="4" t="s">
        <v>21975</v>
      </c>
      <c r="H12810" s="5" t="s">
        <v>21976</v>
      </c>
      <c r="I12810" s="5" t="s">
        <v>21374</v>
      </c>
    </row>
    <row r="12811" spans="2:16" x14ac:dyDescent="0.3">
      <c r="L12811" s="163" t="s">
        <v>0</v>
      </c>
      <c r="M12811" s="163"/>
      <c r="N12811" s="163"/>
      <c r="O12811" s="163" t="s">
        <v>1</v>
      </c>
      <c r="P12811" s="163"/>
    </row>
    <row r="12812" spans="2:16" ht="43.2" x14ac:dyDescent="0.3">
      <c r="B12812" s="2" t="s">
        <v>19</v>
      </c>
      <c r="C12812" s="2" t="s">
        <v>21267</v>
      </c>
      <c r="D12812" s="2" t="s">
        <v>21270</v>
      </c>
      <c r="E12812" s="2" t="s">
        <v>21559</v>
      </c>
      <c r="F12812" s="2" t="s">
        <v>21977</v>
      </c>
      <c r="H12812" s="3" t="s">
        <v>21978</v>
      </c>
      <c r="L12812" s="35" t="s">
        <v>12</v>
      </c>
      <c r="M12812" s="35" t="s">
        <v>13</v>
      </c>
      <c r="N12812" s="35" t="s">
        <v>14</v>
      </c>
      <c r="O12812" s="35" t="s">
        <v>32311</v>
      </c>
      <c r="P12812" s="35" t="s">
        <v>31195</v>
      </c>
    </row>
    <row r="12813" spans="2:16" ht="28.8" x14ac:dyDescent="0.3">
      <c r="B12813" s="4" t="s">
        <v>19</v>
      </c>
      <c r="C12813" s="4" t="s">
        <v>21267</v>
      </c>
      <c r="D12813" s="4" t="s">
        <v>21270</v>
      </c>
      <c r="E12813" s="4" t="s">
        <v>21559</v>
      </c>
      <c r="F12813" s="4" t="s">
        <v>21977</v>
      </c>
      <c r="G12813" s="4" t="s">
        <v>21979</v>
      </c>
      <c r="H12813" s="5" t="s">
        <v>21980</v>
      </c>
      <c r="I12813" s="5" t="s">
        <v>948</v>
      </c>
    </row>
    <row r="12814" spans="2:16" ht="28.8" x14ac:dyDescent="0.3">
      <c r="B12814" s="4" t="s">
        <v>19</v>
      </c>
      <c r="C12814" s="4" t="s">
        <v>21267</v>
      </c>
      <c r="D12814" s="4" t="s">
        <v>21270</v>
      </c>
      <c r="E12814" s="4" t="s">
        <v>21559</v>
      </c>
      <c r="F12814" s="4" t="s">
        <v>21977</v>
      </c>
      <c r="G12814" s="4" t="s">
        <v>21981</v>
      </c>
      <c r="H12814" s="5" t="s">
        <v>21982</v>
      </c>
      <c r="I12814" s="5" t="s">
        <v>948</v>
      </c>
    </row>
    <row r="12815" spans="2:16" ht="28.8" x14ac:dyDescent="0.3">
      <c r="B12815" s="4" t="s">
        <v>19</v>
      </c>
      <c r="C12815" s="4" t="s">
        <v>21267</v>
      </c>
      <c r="D12815" s="4" t="s">
        <v>21270</v>
      </c>
      <c r="E12815" s="4" t="s">
        <v>21559</v>
      </c>
      <c r="F12815" s="4" t="s">
        <v>21977</v>
      </c>
      <c r="G12815" s="4" t="s">
        <v>21983</v>
      </c>
      <c r="H12815" s="5" t="s">
        <v>21984</v>
      </c>
      <c r="I12815" s="5" t="s">
        <v>948</v>
      </c>
    </row>
    <row r="12816" spans="2:16" ht="28.8" x14ac:dyDescent="0.3">
      <c r="B12816" s="4" t="s">
        <v>19</v>
      </c>
      <c r="C12816" s="4" t="s">
        <v>21267</v>
      </c>
      <c r="D12816" s="4" t="s">
        <v>21270</v>
      </c>
      <c r="E12816" s="4" t="s">
        <v>21559</v>
      </c>
      <c r="F12816" s="4" t="s">
        <v>21977</v>
      </c>
      <c r="G12816" s="4" t="s">
        <v>21985</v>
      </c>
      <c r="H12816" s="5" t="s">
        <v>21986</v>
      </c>
      <c r="I12816" s="5" t="s">
        <v>948</v>
      </c>
    </row>
    <row r="12817" spans="2:16" x14ac:dyDescent="0.3">
      <c r="L12817" s="163" t="s">
        <v>0</v>
      </c>
      <c r="M12817" s="163"/>
      <c r="N12817" s="163"/>
      <c r="O12817" s="163" t="s">
        <v>1</v>
      </c>
      <c r="P12817" s="163"/>
    </row>
    <row r="12818" spans="2:16" ht="43.2" x14ac:dyDescent="0.3">
      <c r="B12818" s="2" t="s">
        <v>19</v>
      </c>
      <c r="C12818" s="2" t="s">
        <v>21267</v>
      </c>
      <c r="D12818" s="2" t="s">
        <v>21270</v>
      </c>
      <c r="E12818" s="2" t="s">
        <v>21559</v>
      </c>
      <c r="F12818" s="2" t="s">
        <v>21987</v>
      </c>
      <c r="H12818" s="3" t="s">
        <v>21988</v>
      </c>
      <c r="L12818" s="35" t="s">
        <v>12</v>
      </c>
      <c r="M12818" s="35" t="s">
        <v>13</v>
      </c>
      <c r="N12818" s="35" t="s">
        <v>14</v>
      </c>
      <c r="O12818" s="35" t="s">
        <v>32311</v>
      </c>
      <c r="P12818" s="35" t="s">
        <v>31195</v>
      </c>
    </row>
    <row r="12819" spans="2:16" ht="28.8" x14ac:dyDescent="0.3">
      <c r="B12819" s="4" t="s">
        <v>19</v>
      </c>
      <c r="C12819" s="4" t="s">
        <v>21267</v>
      </c>
      <c r="D12819" s="4" t="s">
        <v>21270</v>
      </c>
      <c r="E12819" s="4" t="s">
        <v>21559</v>
      </c>
      <c r="F12819" s="4" t="s">
        <v>21987</v>
      </c>
      <c r="G12819" s="4" t="s">
        <v>21989</v>
      </c>
      <c r="H12819" s="5" t="s">
        <v>21990</v>
      </c>
      <c r="I12819" s="5" t="s">
        <v>948</v>
      </c>
    </row>
    <row r="12820" spans="2:16" ht="28.8" x14ac:dyDescent="0.3">
      <c r="B12820" s="4" t="s">
        <v>19</v>
      </c>
      <c r="C12820" s="4" t="s">
        <v>21267</v>
      </c>
      <c r="D12820" s="4" t="s">
        <v>21270</v>
      </c>
      <c r="E12820" s="4" t="s">
        <v>21559</v>
      </c>
      <c r="F12820" s="4" t="s">
        <v>21987</v>
      </c>
      <c r="G12820" s="4" t="s">
        <v>21991</v>
      </c>
      <c r="H12820" s="5" t="s">
        <v>21992</v>
      </c>
      <c r="I12820" s="5" t="s">
        <v>948</v>
      </c>
    </row>
    <row r="12821" spans="2:16" ht="28.8" x14ac:dyDescent="0.3">
      <c r="B12821" s="4" t="s">
        <v>19</v>
      </c>
      <c r="C12821" s="4" t="s">
        <v>21267</v>
      </c>
      <c r="D12821" s="4" t="s">
        <v>21270</v>
      </c>
      <c r="E12821" s="4" t="s">
        <v>21559</v>
      </c>
      <c r="F12821" s="4" t="s">
        <v>21987</v>
      </c>
      <c r="G12821" s="4" t="s">
        <v>21993</v>
      </c>
      <c r="H12821" s="5" t="s">
        <v>21994</v>
      </c>
      <c r="I12821" s="5" t="s">
        <v>948</v>
      </c>
    </row>
    <row r="12822" spans="2:16" ht="28.8" x14ac:dyDescent="0.3">
      <c r="B12822" s="4" t="s">
        <v>19</v>
      </c>
      <c r="C12822" s="4" t="s">
        <v>21267</v>
      </c>
      <c r="D12822" s="4" t="s">
        <v>21270</v>
      </c>
      <c r="E12822" s="4" t="s">
        <v>21559</v>
      </c>
      <c r="F12822" s="4" t="s">
        <v>21987</v>
      </c>
      <c r="G12822" s="4" t="s">
        <v>21995</v>
      </c>
      <c r="H12822" s="5" t="s">
        <v>21996</v>
      </c>
      <c r="I12822" s="5" t="s">
        <v>948</v>
      </c>
    </row>
    <row r="12823" spans="2:16" x14ac:dyDescent="0.3">
      <c r="L12823" s="163" t="s">
        <v>0</v>
      </c>
      <c r="M12823" s="163"/>
      <c r="N12823" s="163"/>
      <c r="O12823" s="163" t="s">
        <v>1</v>
      </c>
      <c r="P12823" s="163"/>
    </row>
    <row r="12824" spans="2:16" ht="43.2" x14ac:dyDescent="0.3">
      <c r="B12824" s="2" t="s">
        <v>19</v>
      </c>
      <c r="C12824" s="2" t="s">
        <v>21267</v>
      </c>
      <c r="D12824" s="2" t="s">
        <v>21270</v>
      </c>
      <c r="E12824" s="2" t="s">
        <v>21559</v>
      </c>
      <c r="F12824" s="2" t="s">
        <v>21997</v>
      </c>
      <c r="H12824" s="3" t="s">
        <v>21998</v>
      </c>
      <c r="L12824" s="35" t="s">
        <v>12</v>
      </c>
      <c r="M12824" s="35" t="s">
        <v>13</v>
      </c>
      <c r="N12824" s="35" t="s">
        <v>14</v>
      </c>
      <c r="O12824" s="35" t="s">
        <v>32311</v>
      </c>
      <c r="P12824" s="35" t="s">
        <v>31195</v>
      </c>
    </row>
    <row r="12825" spans="2:16" ht="72" x14ac:dyDescent="0.3">
      <c r="B12825" s="4" t="s">
        <v>19</v>
      </c>
      <c r="C12825" s="4" t="s">
        <v>21267</v>
      </c>
      <c r="D12825" s="4" t="s">
        <v>21270</v>
      </c>
      <c r="E12825" s="4" t="s">
        <v>21559</v>
      </c>
      <c r="F12825" s="4" t="s">
        <v>21997</v>
      </c>
      <c r="G12825" s="4" t="s">
        <v>21999</v>
      </c>
      <c r="H12825" s="5" t="s">
        <v>22000</v>
      </c>
      <c r="I12825" s="5" t="s">
        <v>21374</v>
      </c>
    </row>
    <row r="12826" spans="2:16" ht="72" x14ac:dyDescent="0.3">
      <c r="B12826" s="4" t="s">
        <v>19</v>
      </c>
      <c r="C12826" s="4" t="s">
        <v>21267</v>
      </c>
      <c r="D12826" s="4" t="s">
        <v>21270</v>
      </c>
      <c r="E12826" s="4" t="s">
        <v>21559</v>
      </c>
      <c r="F12826" s="4" t="s">
        <v>21997</v>
      </c>
      <c r="G12826" s="4" t="s">
        <v>22001</v>
      </c>
      <c r="H12826" s="5" t="s">
        <v>22002</v>
      </c>
      <c r="I12826" s="5" t="s">
        <v>21374</v>
      </c>
    </row>
    <row r="12827" spans="2:16" ht="72" x14ac:dyDescent="0.3">
      <c r="B12827" s="4" t="s">
        <v>19</v>
      </c>
      <c r="C12827" s="4" t="s">
        <v>21267</v>
      </c>
      <c r="D12827" s="4" t="s">
        <v>21270</v>
      </c>
      <c r="E12827" s="4" t="s">
        <v>21559</v>
      </c>
      <c r="F12827" s="4" t="s">
        <v>21997</v>
      </c>
      <c r="G12827" s="4" t="s">
        <v>22003</v>
      </c>
      <c r="H12827" s="5" t="s">
        <v>22004</v>
      </c>
      <c r="I12827" s="5" t="s">
        <v>21374</v>
      </c>
    </row>
    <row r="12828" spans="2:16" x14ac:dyDescent="0.3">
      <c r="L12828" s="163" t="s">
        <v>0</v>
      </c>
      <c r="M12828" s="163"/>
      <c r="N12828" s="163"/>
      <c r="O12828" s="163" t="s">
        <v>1</v>
      </c>
      <c r="P12828" s="163"/>
    </row>
    <row r="12829" spans="2:16" ht="43.2" x14ac:dyDescent="0.3">
      <c r="B12829" s="2" t="s">
        <v>19</v>
      </c>
      <c r="C12829" s="2" t="s">
        <v>21267</v>
      </c>
      <c r="D12829" s="2" t="s">
        <v>21270</v>
      </c>
      <c r="E12829" s="2" t="s">
        <v>21559</v>
      </c>
      <c r="F12829" s="2" t="s">
        <v>22005</v>
      </c>
      <c r="H12829" s="3" t="s">
        <v>22006</v>
      </c>
      <c r="L12829" s="35" t="s">
        <v>12</v>
      </c>
      <c r="M12829" s="35" t="s">
        <v>13</v>
      </c>
      <c r="N12829" s="35" t="s">
        <v>14</v>
      </c>
      <c r="O12829" s="35" t="s">
        <v>32311</v>
      </c>
      <c r="P12829" s="35" t="s">
        <v>31195</v>
      </c>
    </row>
    <row r="12830" spans="2:16" ht="28.8" x14ac:dyDescent="0.3">
      <c r="B12830" s="4" t="s">
        <v>19</v>
      </c>
      <c r="C12830" s="4" t="s">
        <v>21267</v>
      </c>
      <c r="D12830" s="4" t="s">
        <v>21270</v>
      </c>
      <c r="E12830" s="4" t="s">
        <v>21559</v>
      </c>
      <c r="F12830" s="4" t="s">
        <v>22005</v>
      </c>
      <c r="G12830" s="4" t="s">
        <v>22007</v>
      </c>
      <c r="H12830" s="5" t="s">
        <v>22008</v>
      </c>
      <c r="I12830" s="5" t="s">
        <v>948</v>
      </c>
    </row>
    <row r="12831" spans="2:16" ht="28.8" x14ac:dyDescent="0.3">
      <c r="B12831" s="4" t="s">
        <v>19</v>
      </c>
      <c r="C12831" s="4" t="s">
        <v>21267</v>
      </c>
      <c r="D12831" s="4" t="s">
        <v>21270</v>
      </c>
      <c r="E12831" s="4" t="s">
        <v>21559</v>
      </c>
      <c r="F12831" s="4" t="s">
        <v>22005</v>
      </c>
      <c r="G12831" s="4" t="s">
        <v>22009</v>
      </c>
      <c r="H12831" s="5" t="s">
        <v>22010</v>
      </c>
      <c r="I12831" s="5" t="s">
        <v>948</v>
      </c>
    </row>
    <row r="12832" spans="2:16" ht="28.8" x14ac:dyDescent="0.3">
      <c r="B12832" s="4" t="s">
        <v>19</v>
      </c>
      <c r="C12832" s="4" t="s">
        <v>21267</v>
      </c>
      <c r="D12832" s="4" t="s">
        <v>21270</v>
      </c>
      <c r="E12832" s="4" t="s">
        <v>21559</v>
      </c>
      <c r="F12832" s="4" t="s">
        <v>22005</v>
      </c>
      <c r="G12832" s="4" t="s">
        <v>22011</v>
      </c>
      <c r="H12832" s="5" t="s">
        <v>22012</v>
      </c>
      <c r="I12832" s="5" t="s">
        <v>948</v>
      </c>
    </row>
    <row r="12833" spans="2:16" x14ac:dyDescent="0.3">
      <c r="L12833" s="163" t="s">
        <v>0</v>
      </c>
      <c r="M12833" s="163"/>
      <c r="N12833" s="163"/>
      <c r="O12833" s="163" t="s">
        <v>1</v>
      </c>
      <c r="P12833" s="163"/>
    </row>
    <row r="12834" spans="2:16" ht="43.2" x14ac:dyDescent="0.3">
      <c r="B12834" s="2" t="s">
        <v>19</v>
      </c>
      <c r="C12834" s="2" t="s">
        <v>21267</v>
      </c>
      <c r="D12834" s="2" t="s">
        <v>21270</v>
      </c>
      <c r="E12834" s="2" t="s">
        <v>21559</v>
      </c>
      <c r="F12834" s="2" t="s">
        <v>22013</v>
      </c>
      <c r="H12834" s="3" t="s">
        <v>22014</v>
      </c>
      <c r="L12834" s="35" t="s">
        <v>12</v>
      </c>
      <c r="M12834" s="35" t="s">
        <v>13</v>
      </c>
      <c r="N12834" s="35" t="s">
        <v>14</v>
      </c>
      <c r="O12834" s="35" t="s">
        <v>32311</v>
      </c>
      <c r="P12834" s="35" t="s">
        <v>31195</v>
      </c>
    </row>
    <row r="12835" spans="2:16" ht="28.8" x14ac:dyDescent="0.3">
      <c r="B12835" s="4" t="s">
        <v>19</v>
      </c>
      <c r="C12835" s="4" t="s">
        <v>21267</v>
      </c>
      <c r="D12835" s="4" t="s">
        <v>21270</v>
      </c>
      <c r="E12835" s="4" t="s">
        <v>21559</v>
      </c>
      <c r="F12835" s="4" t="s">
        <v>22013</v>
      </c>
      <c r="G12835" s="4" t="s">
        <v>22015</v>
      </c>
      <c r="H12835" s="5" t="s">
        <v>22016</v>
      </c>
      <c r="I12835" s="5" t="s">
        <v>948</v>
      </c>
    </row>
    <row r="12836" spans="2:16" ht="28.8" x14ac:dyDescent="0.3">
      <c r="B12836" s="4" t="s">
        <v>19</v>
      </c>
      <c r="C12836" s="4" t="s">
        <v>21267</v>
      </c>
      <c r="D12836" s="4" t="s">
        <v>21270</v>
      </c>
      <c r="E12836" s="4" t="s">
        <v>21559</v>
      </c>
      <c r="F12836" s="4" t="s">
        <v>22013</v>
      </c>
      <c r="G12836" s="4" t="s">
        <v>22017</v>
      </c>
      <c r="H12836" s="5" t="s">
        <v>22018</v>
      </c>
      <c r="I12836" s="5" t="s">
        <v>948</v>
      </c>
    </row>
    <row r="12837" spans="2:16" ht="28.8" x14ac:dyDescent="0.3">
      <c r="B12837" s="4" t="s">
        <v>19</v>
      </c>
      <c r="C12837" s="4" t="s">
        <v>21267</v>
      </c>
      <c r="D12837" s="4" t="s">
        <v>21270</v>
      </c>
      <c r="E12837" s="4" t="s">
        <v>21559</v>
      </c>
      <c r="F12837" s="4" t="s">
        <v>22013</v>
      </c>
      <c r="G12837" s="4" t="s">
        <v>22019</v>
      </c>
      <c r="H12837" s="5" t="s">
        <v>22020</v>
      </c>
      <c r="I12837" s="5" t="s">
        <v>948</v>
      </c>
    </row>
    <row r="12838" spans="2:16" ht="28.8" x14ac:dyDescent="0.3">
      <c r="B12838" s="4" t="s">
        <v>19</v>
      </c>
      <c r="C12838" s="4" t="s">
        <v>21267</v>
      </c>
      <c r="D12838" s="4" t="s">
        <v>21270</v>
      </c>
      <c r="E12838" s="4" t="s">
        <v>21559</v>
      </c>
      <c r="F12838" s="4" t="s">
        <v>22013</v>
      </c>
      <c r="G12838" s="4" t="s">
        <v>22021</v>
      </c>
      <c r="H12838" s="5" t="s">
        <v>22022</v>
      </c>
      <c r="I12838" s="5" t="s">
        <v>948</v>
      </c>
    </row>
    <row r="12839" spans="2:16" ht="28.8" x14ac:dyDescent="0.3">
      <c r="B12839" s="4" t="s">
        <v>19</v>
      </c>
      <c r="C12839" s="4" t="s">
        <v>21267</v>
      </c>
      <c r="D12839" s="4" t="s">
        <v>21270</v>
      </c>
      <c r="E12839" s="4" t="s">
        <v>21559</v>
      </c>
      <c r="F12839" s="4" t="s">
        <v>22013</v>
      </c>
      <c r="G12839" s="4" t="s">
        <v>22023</v>
      </c>
      <c r="H12839" s="5" t="s">
        <v>22024</v>
      </c>
      <c r="I12839" s="5" t="s">
        <v>948</v>
      </c>
    </row>
    <row r="12840" spans="2:16" x14ac:dyDescent="0.3">
      <c r="L12840" s="163" t="s">
        <v>0</v>
      </c>
      <c r="M12840" s="163"/>
      <c r="N12840" s="163"/>
      <c r="O12840" s="163" t="s">
        <v>1</v>
      </c>
      <c r="P12840" s="163"/>
    </row>
    <row r="12841" spans="2:16" ht="43.2" x14ac:dyDescent="0.3">
      <c r="B12841" s="2" t="s">
        <v>19</v>
      </c>
      <c r="C12841" s="2" t="s">
        <v>21267</v>
      </c>
      <c r="D12841" s="2" t="s">
        <v>21270</v>
      </c>
      <c r="E12841" s="2" t="s">
        <v>21559</v>
      </c>
      <c r="F12841" s="2" t="s">
        <v>22025</v>
      </c>
      <c r="H12841" s="3" t="s">
        <v>22026</v>
      </c>
      <c r="L12841" s="35" t="s">
        <v>12</v>
      </c>
      <c r="M12841" s="35" t="s">
        <v>13</v>
      </c>
      <c r="N12841" s="35" t="s">
        <v>14</v>
      </c>
      <c r="O12841" s="35" t="s">
        <v>32311</v>
      </c>
      <c r="P12841" s="35" t="s">
        <v>31195</v>
      </c>
    </row>
    <row r="12842" spans="2:16" ht="28.8" x14ac:dyDescent="0.3">
      <c r="B12842" s="4" t="s">
        <v>19</v>
      </c>
      <c r="C12842" s="4" t="s">
        <v>21267</v>
      </c>
      <c r="D12842" s="4" t="s">
        <v>21270</v>
      </c>
      <c r="E12842" s="4" t="s">
        <v>21559</v>
      </c>
      <c r="F12842" s="4" t="s">
        <v>22025</v>
      </c>
      <c r="G12842" s="4" t="s">
        <v>22027</v>
      </c>
      <c r="H12842" s="5" t="s">
        <v>22028</v>
      </c>
      <c r="I12842" s="5" t="s">
        <v>948</v>
      </c>
    </row>
    <row r="12843" spans="2:16" ht="28.8" x14ac:dyDescent="0.3">
      <c r="B12843" s="4" t="s">
        <v>19</v>
      </c>
      <c r="C12843" s="4" t="s">
        <v>21267</v>
      </c>
      <c r="D12843" s="4" t="s">
        <v>21270</v>
      </c>
      <c r="E12843" s="4" t="s">
        <v>21559</v>
      </c>
      <c r="F12843" s="4" t="s">
        <v>22025</v>
      </c>
      <c r="G12843" s="4" t="s">
        <v>22029</v>
      </c>
      <c r="H12843" s="5" t="s">
        <v>22030</v>
      </c>
      <c r="I12843" s="5" t="s">
        <v>948</v>
      </c>
    </row>
    <row r="12844" spans="2:16" ht="28.8" x14ac:dyDescent="0.3">
      <c r="B12844" s="4" t="s">
        <v>19</v>
      </c>
      <c r="C12844" s="4" t="s">
        <v>21267</v>
      </c>
      <c r="D12844" s="4" t="s">
        <v>21270</v>
      </c>
      <c r="E12844" s="4" t="s">
        <v>21559</v>
      </c>
      <c r="F12844" s="4" t="s">
        <v>22025</v>
      </c>
      <c r="G12844" s="4" t="s">
        <v>22031</v>
      </c>
      <c r="H12844" s="5" t="s">
        <v>22032</v>
      </c>
      <c r="I12844" s="5" t="s">
        <v>948</v>
      </c>
    </row>
    <row r="12845" spans="2:16" ht="28.8" x14ac:dyDescent="0.3">
      <c r="B12845" s="4" t="s">
        <v>19</v>
      </c>
      <c r="C12845" s="4" t="s">
        <v>21267</v>
      </c>
      <c r="D12845" s="4" t="s">
        <v>21270</v>
      </c>
      <c r="E12845" s="4" t="s">
        <v>21559</v>
      </c>
      <c r="F12845" s="4" t="s">
        <v>22025</v>
      </c>
      <c r="G12845" s="4" t="s">
        <v>22033</v>
      </c>
      <c r="H12845" s="5" t="s">
        <v>22034</v>
      </c>
      <c r="I12845" s="5" t="s">
        <v>948</v>
      </c>
    </row>
    <row r="12846" spans="2:16" ht="28.8" x14ac:dyDescent="0.3">
      <c r="B12846" s="4" t="s">
        <v>19</v>
      </c>
      <c r="C12846" s="4" t="s">
        <v>21267</v>
      </c>
      <c r="D12846" s="4" t="s">
        <v>21270</v>
      </c>
      <c r="E12846" s="4" t="s">
        <v>21559</v>
      </c>
      <c r="F12846" s="4" t="s">
        <v>22025</v>
      </c>
      <c r="G12846" s="4" t="s">
        <v>22035</v>
      </c>
      <c r="H12846" s="5" t="s">
        <v>22036</v>
      </c>
      <c r="I12846" s="5" t="s">
        <v>948</v>
      </c>
    </row>
    <row r="12847" spans="2:16" x14ac:dyDescent="0.3">
      <c r="L12847" s="163" t="s">
        <v>0</v>
      </c>
      <c r="M12847" s="163"/>
      <c r="N12847" s="163"/>
      <c r="O12847" s="163" t="s">
        <v>1</v>
      </c>
      <c r="P12847" s="163"/>
    </row>
    <row r="12848" spans="2:16" ht="43.2" x14ac:dyDescent="0.3">
      <c r="B12848" s="2" t="s">
        <v>19</v>
      </c>
      <c r="C12848" s="2" t="s">
        <v>21267</v>
      </c>
      <c r="D12848" s="2" t="s">
        <v>21270</v>
      </c>
      <c r="E12848" s="2" t="s">
        <v>21559</v>
      </c>
      <c r="F12848" s="2" t="s">
        <v>22037</v>
      </c>
      <c r="H12848" s="3" t="s">
        <v>22038</v>
      </c>
      <c r="L12848" s="35" t="s">
        <v>12</v>
      </c>
      <c r="M12848" s="35" t="s">
        <v>13</v>
      </c>
      <c r="N12848" s="35" t="s">
        <v>14</v>
      </c>
      <c r="O12848" s="35" t="s">
        <v>32311</v>
      </c>
      <c r="P12848" s="35" t="s">
        <v>31195</v>
      </c>
    </row>
    <row r="12849" spans="2:16" ht="28.8" x14ac:dyDescent="0.3">
      <c r="B12849" s="4" t="s">
        <v>19</v>
      </c>
      <c r="C12849" s="4" t="s">
        <v>21267</v>
      </c>
      <c r="D12849" s="4" t="s">
        <v>21270</v>
      </c>
      <c r="E12849" s="4" t="s">
        <v>21559</v>
      </c>
      <c r="F12849" s="4" t="s">
        <v>22037</v>
      </c>
      <c r="G12849" s="4" t="s">
        <v>22039</v>
      </c>
      <c r="H12849" s="5" t="s">
        <v>22040</v>
      </c>
      <c r="I12849" s="5" t="s">
        <v>948</v>
      </c>
    </row>
    <row r="12850" spans="2:16" ht="28.8" x14ac:dyDescent="0.3">
      <c r="B12850" s="4" t="s">
        <v>19</v>
      </c>
      <c r="C12850" s="4" t="s">
        <v>21267</v>
      </c>
      <c r="D12850" s="4" t="s">
        <v>21270</v>
      </c>
      <c r="E12850" s="4" t="s">
        <v>21559</v>
      </c>
      <c r="F12850" s="4" t="s">
        <v>22037</v>
      </c>
      <c r="G12850" s="4" t="s">
        <v>22041</v>
      </c>
      <c r="H12850" s="5" t="s">
        <v>22042</v>
      </c>
      <c r="I12850" s="5" t="s">
        <v>948</v>
      </c>
    </row>
    <row r="12851" spans="2:16" ht="28.8" x14ac:dyDescent="0.3">
      <c r="B12851" s="4" t="s">
        <v>19</v>
      </c>
      <c r="C12851" s="4" t="s">
        <v>21267</v>
      </c>
      <c r="D12851" s="4" t="s">
        <v>21270</v>
      </c>
      <c r="E12851" s="4" t="s">
        <v>21559</v>
      </c>
      <c r="F12851" s="4" t="s">
        <v>22037</v>
      </c>
      <c r="G12851" s="4" t="s">
        <v>22043</v>
      </c>
      <c r="H12851" s="5" t="s">
        <v>22044</v>
      </c>
      <c r="I12851" s="5" t="s">
        <v>948</v>
      </c>
    </row>
    <row r="12852" spans="2:16" ht="28.8" x14ac:dyDescent="0.3">
      <c r="B12852" s="4" t="s">
        <v>19</v>
      </c>
      <c r="C12852" s="4" t="s">
        <v>21267</v>
      </c>
      <c r="D12852" s="4" t="s">
        <v>21270</v>
      </c>
      <c r="E12852" s="4" t="s">
        <v>21559</v>
      </c>
      <c r="F12852" s="4" t="s">
        <v>22037</v>
      </c>
      <c r="G12852" s="4" t="s">
        <v>22045</v>
      </c>
      <c r="H12852" s="5" t="s">
        <v>22046</v>
      </c>
      <c r="I12852" s="5" t="s">
        <v>948</v>
      </c>
    </row>
    <row r="12853" spans="2:16" x14ac:dyDescent="0.3">
      <c r="L12853" s="163" t="s">
        <v>0</v>
      </c>
      <c r="M12853" s="163"/>
      <c r="N12853" s="163"/>
      <c r="O12853" s="163" t="s">
        <v>1</v>
      </c>
      <c r="P12853" s="163"/>
    </row>
    <row r="12854" spans="2:16" ht="43.2" x14ac:dyDescent="0.3">
      <c r="B12854" s="2" t="s">
        <v>19</v>
      </c>
      <c r="C12854" s="2" t="s">
        <v>21267</v>
      </c>
      <c r="D12854" s="2" t="s">
        <v>21270</v>
      </c>
      <c r="E12854" s="2" t="s">
        <v>21559</v>
      </c>
      <c r="F12854" s="2" t="s">
        <v>22047</v>
      </c>
      <c r="H12854" s="3" t="s">
        <v>22048</v>
      </c>
      <c r="L12854" s="35" t="s">
        <v>12</v>
      </c>
      <c r="M12854" s="35" t="s">
        <v>13</v>
      </c>
      <c r="N12854" s="35" t="s">
        <v>14</v>
      </c>
      <c r="O12854" s="35" t="s">
        <v>32311</v>
      </c>
      <c r="P12854" s="35" t="s">
        <v>31195</v>
      </c>
    </row>
    <row r="12855" spans="2:16" ht="28.8" x14ac:dyDescent="0.3">
      <c r="B12855" s="4" t="s">
        <v>19</v>
      </c>
      <c r="C12855" s="4" t="s">
        <v>21267</v>
      </c>
      <c r="D12855" s="4" t="s">
        <v>21270</v>
      </c>
      <c r="E12855" s="4" t="s">
        <v>21559</v>
      </c>
      <c r="F12855" s="4" t="s">
        <v>22047</v>
      </c>
      <c r="G12855" s="4" t="s">
        <v>22049</v>
      </c>
      <c r="H12855" s="5" t="s">
        <v>22050</v>
      </c>
      <c r="I12855" s="5" t="s">
        <v>948</v>
      </c>
    </row>
    <row r="12856" spans="2:16" ht="28.8" x14ac:dyDescent="0.3">
      <c r="B12856" s="4" t="s">
        <v>19</v>
      </c>
      <c r="C12856" s="4" t="s">
        <v>21267</v>
      </c>
      <c r="D12856" s="4" t="s">
        <v>21270</v>
      </c>
      <c r="E12856" s="4" t="s">
        <v>21559</v>
      </c>
      <c r="F12856" s="4" t="s">
        <v>22047</v>
      </c>
      <c r="G12856" s="4" t="s">
        <v>22051</v>
      </c>
      <c r="H12856" s="5" t="s">
        <v>22052</v>
      </c>
      <c r="I12856" s="5" t="s">
        <v>948</v>
      </c>
    </row>
    <row r="12857" spans="2:16" ht="28.8" x14ac:dyDescent="0.3">
      <c r="B12857" s="4" t="s">
        <v>19</v>
      </c>
      <c r="C12857" s="4" t="s">
        <v>21267</v>
      </c>
      <c r="D12857" s="4" t="s">
        <v>21270</v>
      </c>
      <c r="E12857" s="4" t="s">
        <v>21559</v>
      </c>
      <c r="F12857" s="4" t="s">
        <v>22047</v>
      </c>
      <c r="G12857" s="4" t="s">
        <v>22053</v>
      </c>
      <c r="H12857" s="5" t="s">
        <v>22054</v>
      </c>
      <c r="I12857" s="5" t="s">
        <v>948</v>
      </c>
    </row>
    <row r="12858" spans="2:16" ht="28.8" x14ac:dyDescent="0.3">
      <c r="B12858" s="4" t="s">
        <v>19</v>
      </c>
      <c r="C12858" s="4" t="s">
        <v>21267</v>
      </c>
      <c r="D12858" s="4" t="s">
        <v>21270</v>
      </c>
      <c r="E12858" s="4" t="s">
        <v>21559</v>
      </c>
      <c r="F12858" s="4" t="s">
        <v>22047</v>
      </c>
      <c r="G12858" s="4" t="s">
        <v>22055</v>
      </c>
      <c r="H12858" s="5" t="s">
        <v>22056</v>
      </c>
      <c r="I12858" s="5" t="s">
        <v>948</v>
      </c>
    </row>
    <row r="12859" spans="2:16" x14ac:dyDescent="0.3">
      <c r="L12859" s="163" t="s">
        <v>0</v>
      </c>
      <c r="M12859" s="163"/>
      <c r="N12859" s="163"/>
      <c r="O12859" s="163" t="s">
        <v>1</v>
      </c>
      <c r="P12859" s="163"/>
    </row>
    <row r="12860" spans="2:16" ht="43.2" x14ac:dyDescent="0.3">
      <c r="B12860" s="2" t="s">
        <v>19</v>
      </c>
      <c r="C12860" s="2" t="s">
        <v>21267</v>
      </c>
      <c r="D12860" s="2" t="s">
        <v>21270</v>
      </c>
      <c r="E12860" s="2" t="s">
        <v>21559</v>
      </c>
      <c r="F12860" s="2" t="s">
        <v>22057</v>
      </c>
      <c r="H12860" s="3" t="s">
        <v>22058</v>
      </c>
      <c r="L12860" s="35" t="s">
        <v>12</v>
      </c>
      <c r="M12860" s="35" t="s">
        <v>13</v>
      </c>
      <c r="N12860" s="35" t="s">
        <v>14</v>
      </c>
      <c r="O12860" s="35" t="s">
        <v>32311</v>
      </c>
      <c r="P12860" s="35" t="s">
        <v>31195</v>
      </c>
    </row>
    <row r="12861" spans="2:16" ht="28.8" x14ac:dyDescent="0.3">
      <c r="B12861" s="4" t="s">
        <v>19</v>
      </c>
      <c r="C12861" s="4" t="s">
        <v>21267</v>
      </c>
      <c r="D12861" s="4" t="s">
        <v>21270</v>
      </c>
      <c r="E12861" s="4" t="s">
        <v>21559</v>
      </c>
      <c r="F12861" s="4" t="s">
        <v>22057</v>
      </c>
      <c r="G12861" s="4" t="s">
        <v>22059</v>
      </c>
      <c r="H12861" s="5" t="s">
        <v>22060</v>
      </c>
      <c r="I12861" s="5" t="s">
        <v>948</v>
      </c>
    </row>
    <row r="12862" spans="2:16" ht="28.8" x14ac:dyDescent="0.3">
      <c r="B12862" s="4" t="s">
        <v>19</v>
      </c>
      <c r="C12862" s="4" t="s">
        <v>21267</v>
      </c>
      <c r="D12862" s="4" t="s">
        <v>21270</v>
      </c>
      <c r="E12862" s="4" t="s">
        <v>21559</v>
      </c>
      <c r="F12862" s="4" t="s">
        <v>22057</v>
      </c>
      <c r="G12862" s="4" t="s">
        <v>22061</v>
      </c>
      <c r="H12862" s="5" t="s">
        <v>22062</v>
      </c>
      <c r="I12862" s="5" t="s">
        <v>948</v>
      </c>
    </row>
    <row r="12863" spans="2:16" ht="28.8" x14ac:dyDescent="0.3">
      <c r="B12863" s="4" t="s">
        <v>19</v>
      </c>
      <c r="C12863" s="4" t="s">
        <v>21267</v>
      </c>
      <c r="D12863" s="4" t="s">
        <v>21270</v>
      </c>
      <c r="E12863" s="4" t="s">
        <v>21559</v>
      </c>
      <c r="F12863" s="4" t="s">
        <v>22057</v>
      </c>
      <c r="G12863" s="4" t="s">
        <v>22063</v>
      </c>
      <c r="H12863" s="5" t="s">
        <v>22064</v>
      </c>
      <c r="I12863" s="5" t="s">
        <v>948</v>
      </c>
    </row>
    <row r="12864" spans="2:16" ht="28.8" x14ac:dyDescent="0.3">
      <c r="B12864" s="4" t="s">
        <v>19</v>
      </c>
      <c r="C12864" s="4" t="s">
        <v>21267</v>
      </c>
      <c r="D12864" s="4" t="s">
        <v>21270</v>
      </c>
      <c r="E12864" s="4" t="s">
        <v>21559</v>
      </c>
      <c r="F12864" s="4" t="s">
        <v>22057</v>
      </c>
      <c r="G12864" s="4" t="s">
        <v>22065</v>
      </c>
      <c r="H12864" s="5" t="s">
        <v>22066</v>
      </c>
      <c r="I12864" s="5" t="s">
        <v>948</v>
      </c>
    </row>
    <row r="12865" spans="2:16" x14ac:dyDescent="0.3">
      <c r="L12865" s="163" t="s">
        <v>0</v>
      </c>
      <c r="M12865" s="163"/>
      <c r="N12865" s="163"/>
      <c r="O12865" s="163" t="s">
        <v>1</v>
      </c>
      <c r="P12865" s="163"/>
    </row>
    <row r="12866" spans="2:16" ht="43.2" x14ac:dyDescent="0.3">
      <c r="B12866" s="2" t="s">
        <v>19</v>
      </c>
      <c r="C12866" s="2" t="s">
        <v>21267</v>
      </c>
      <c r="D12866" s="2" t="s">
        <v>21270</v>
      </c>
      <c r="E12866" s="2" t="s">
        <v>21559</v>
      </c>
      <c r="F12866" s="2" t="s">
        <v>22067</v>
      </c>
      <c r="H12866" s="3" t="s">
        <v>22068</v>
      </c>
      <c r="L12866" s="35" t="s">
        <v>12</v>
      </c>
      <c r="M12866" s="35" t="s">
        <v>13</v>
      </c>
      <c r="N12866" s="35" t="s">
        <v>14</v>
      </c>
      <c r="O12866" s="35" t="s">
        <v>32311</v>
      </c>
      <c r="P12866" s="35" t="s">
        <v>31195</v>
      </c>
    </row>
    <row r="12867" spans="2:16" ht="28.8" x14ac:dyDescent="0.3">
      <c r="B12867" s="4" t="s">
        <v>19</v>
      </c>
      <c r="C12867" s="4" t="s">
        <v>21267</v>
      </c>
      <c r="D12867" s="4" t="s">
        <v>21270</v>
      </c>
      <c r="E12867" s="4" t="s">
        <v>21559</v>
      </c>
      <c r="F12867" s="4" t="s">
        <v>22067</v>
      </c>
      <c r="G12867" s="4" t="s">
        <v>22069</v>
      </c>
      <c r="H12867" s="5" t="s">
        <v>22070</v>
      </c>
      <c r="I12867" s="5" t="s">
        <v>948</v>
      </c>
    </row>
    <row r="12868" spans="2:16" ht="28.8" x14ac:dyDescent="0.3">
      <c r="B12868" s="4" t="s">
        <v>19</v>
      </c>
      <c r="C12868" s="4" t="s">
        <v>21267</v>
      </c>
      <c r="D12868" s="4" t="s">
        <v>21270</v>
      </c>
      <c r="E12868" s="4" t="s">
        <v>21559</v>
      </c>
      <c r="F12868" s="4" t="s">
        <v>22067</v>
      </c>
      <c r="G12868" s="4" t="s">
        <v>22071</v>
      </c>
      <c r="H12868" s="5" t="s">
        <v>22072</v>
      </c>
      <c r="I12868" s="5" t="s">
        <v>948</v>
      </c>
    </row>
    <row r="12869" spans="2:16" ht="28.8" x14ac:dyDescent="0.3">
      <c r="B12869" s="4" t="s">
        <v>19</v>
      </c>
      <c r="C12869" s="4" t="s">
        <v>21267</v>
      </c>
      <c r="D12869" s="4" t="s">
        <v>21270</v>
      </c>
      <c r="E12869" s="4" t="s">
        <v>21559</v>
      </c>
      <c r="F12869" s="4" t="s">
        <v>22067</v>
      </c>
      <c r="G12869" s="4" t="s">
        <v>22073</v>
      </c>
      <c r="H12869" s="5" t="s">
        <v>22074</v>
      </c>
      <c r="I12869" s="5" t="s">
        <v>948</v>
      </c>
    </row>
    <row r="12870" spans="2:16" ht="28.8" x14ac:dyDescent="0.3">
      <c r="B12870" s="4" t="s">
        <v>19</v>
      </c>
      <c r="C12870" s="4" t="s">
        <v>21267</v>
      </c>
      <c r="D12870" s="4" t="s">
        <v>21270</v>
      </c>
      <c r="E12870" s="4" t="s">
        <v>21559</v>
      </c>
      <c r="F12870" s="4" t="s">
        <v>22067</v>
      </c>
      <c r="G12870" s="4" t="s">
        <v>22075</v>
      </c>
      <c r="H12870" s="5" t="s">
        <v>22076</v>
      </c>
      <c r="I12870" s="5" t="s">
        <v>948</v>
      </c>
    </row>
    <row r="12871" spans="2:16" x14ac:dyDescent="0.3">
      <c r="L12871" s="163" t="s">
        <v>0</v>
      </c>
      <c r="M12871" s="163"/>
      <c r="N12871" s="163"/>
      <c r="O12871" s="163" t="s">
        <v>1</v>
      </c>
      <c r="P12871" s="163"/>
    </row>
    <row r="12872" spans="2:16" ht="43.2" x14ac:dyDescent="0.3">
      <c r="B12872" s="2" t="s">
        <v>19</v>
      </c>
      <c r="C12872" s="2" t="s">
        <v>21267</v>
      </c>
      <c r="D12872" s="2" t="s">
        <v>21270</v>
      </c>
      <c r="E12872" s="2" t="s">
        <v>21559</v>
      </c>
      <c r="F12872" s="2" t="s">
        <v>22077</v>
      </c>
      <c r="H12872" s="3" t="s">
        <v>22078</v>
      </c>
      <c r="L12872" s="35" t="s">
        <v>12</v>
      </c>
      <c r="M12872" s="35" t="s">
        <v>13</v>
      </c>
      <c r="N12872" s="35" t="s">
        <v>14</v>
      </c>
      <c r="O12872" s="35" t="s">
        <v>32311</v>
      </c>
      <c r="P12872" s="35" t="s">
        <v>31195</v>
      </c>
    </row>
    <row r="12873" spans="2:16" ht="28.8" x14ac:dyDescent="0.3">
      <c r="B12873" s="4" t="s">
        <v>19</v>
      </c>
      <c r="C12873" s="4" t="s">
        <v>21267</v>
      </c>
      <c r="D12873" s="4" t="s">
        <v>21270</v>
      </c>
      <c r="E12873" s="4" t="s">
        <v>21559</v>
      </c>
      <c r="F12873" s="4" t="s">
        <v>22077</v>
      </c>
      <c r="G12873" s="4" t="s">
        <v>22079</v>
      </c>
      <c r="H12873" s="5" t="s">
        <v>22080</v>
      </c>
      <c r="I12873" s="5" t="s">
        <v>948</v>
      </c>
    </row>
    <row r="12874" spans="2:16" ht="28.8" x14ac:dyDescent="0.3">
      <c r="B12874" s="4" t="s">
        <v>19</v>
      </c>
      <c r="C12874" s="4" t="s">
        <v>21267</v>
      </c>
      <c r="D12874" s="4" t="s">
        <v>21270</v>
      </c>
      <c r="E12874" s="4" t="s">
        <v>21559</v>
      </c>
      <c r="F12874" s="4" t="s">
        <v>22077</v>
      </c>
      <c r="G12874" s="4" t="s">
        <v>22081</v>
      </c>
      <c r="H12874" s="5" t="s">
        <v>22082</v>
      </c>
      <c r="I12874" s="5" t="s">
        <v>948</v>
      </c>
    </row>
    <row r="12875" spans="2:16" ht="28.8" x14ac:dyDescent="0.3">
      <c r="B12875" s="4" t="s">
        <v>19</v>
      </c>
      <c r="C12875" s="4" t="s">
        <v>21267</v>
      </c>
      <c r="D12875" s="4" t="s">
        <v>21270</v>
      </c>
      <c r="E12875" s="4" t="s">
        <v>21559</v>
      </c>
      <c r="F12875" s="4" t="s">
        <v>22077</v>
      </c>
      <c r="G12875" s="4" t="s">
        <v>22083</v>
      </c>
      <c r="H12875" s="5" t="s">
        <v>22084</v>
      </c>
      <c r="I12875" s="5" t="s">
        <v>948</v>
      </c>
    </row>
    <row r="12876" spans="2:16" ht="28.8" x14ac:dyDescent="0.3">
      <c r="B12876" s="4" t="s">
        <v>19</v>
      </c>
      <c r="C12876" s="4" t="s">
        <v>21267</v>
      </c>
      <c r="D12876" s="4" t="s">
        <v>21270</v>
      </c>
      <c r="E12876" s="4" t="s">
        <v>21559</v>
      </c>
      <c r="F12876" s="4" t="s">
        <v>22077</v>
      </c>
      <c r="G12876" s="4" t="s">
        <v>22085</v>
      </c>
      <c r="H12876" s="5" t="s">
        <v>22086</v>
      </c>
      <c r="I12876" s="5" t="s">
        <v>948</v>
      </c>
    </row>
    <row r="12877" spans="2:16" x14ac:dyDescent="0.3">
      <c r="L12877" s="163" t="s">
        <v>0</v>
      </c>
      <c r="M12877" s="163"/>
      <c r="N12877" s="163"/>
      <c r="O12877" s="163" t="s">
        <v>1</v>
      </c>
      <c r="P12877" s="163"/>
    </row>
    <row r="12878" spans="2:16" ht="43.2" x14ac:dyDescent="0.3">
      <c r="B12878" s="2" t="s">
        <v>19</v>
      </c>
      <c r="C12878" s="2" t="s">
        <v>21267</v>
      </c>
      <c r="D12878" s="2" t="s">
        <v>21270</v>
      </c>
      <c r="E12878" s="2" t="s">
        <v>21559</v>
      </c>
      <c r="F12878" s="2" t="s">
        <v>22087</v>
      </c>
      <c r="H12878" s="3" t="s">
        <v>22088</v>
      </c>
      <c r="L12878" s="35" t="s">
        <v>12</v>
      </c>
      <c r="M12878" s="35" t="s">
        <v>13</v>
      </c>
      <c r="N12878" s="35" t="s">
        <v>14</v>
      </c>
      <c r="O12878" s="35" t="s">
        <v>32311</v>
      </c>
      <c r="P12878" s="35" t="s">
        <v>31195</v>
      </c>
    </row>
    <row r="12879" spans="2:16" ht="28.8" x14ac:dyDescent="0.3">
      <c r="B12879" s="4" t="s">
        <v>19</v>
      </c>
      <c r="C12879" s="4" t="s">
        <v>21267</v>
      </c>
      <c r="D12879" s="4" t="s">
        <v>21270</v>
      </c>
      <c r="E12879" s="4" t="s">
        <v>21559</v>
      </c>
      <c r="F12879" s="4" t="s">
        <v>22087</v>
      </c>
      <c r="G12879" s="4" t="s">
        <v>22089</v>
      </c>
      <c r="H12879" s="5" t="s">
        <v>22090</v>
      </c>
      <c r="I12879" s="5" t="s">
        <v>948</v>
      </c>
    </row>
    <row r="12880" spans="2:16" ht="28.8" x14ac:dyDescent="0.3">
      <c r="B12880" s="4" t="s">
        <v>19</v>
      </c>
      <c r="C12880" s="4" t="s">
        <v>21267</v>
      </c>
      <c r="D12880" s="4" t="s">
        <v>21270</v>
      </c>
      <c r="E12880" s="4" t="s">
        <v>21559</v>
      </c>
      <c r="F12880" s="4" t="s">
        <v>22087</v>
      </c>
      <c r="G12880" s="4" t="s">
        <v>22091</v>
      </c>
      <c r="H12880" s="5" t="s">
        <v>22092</v>
      </c>
      <c r="I12880" s="5" t="s">
        <v>948</v>
      </c>
    </row>
    <row r="12881" spans="2:16" ht="28.8" x14ac:dyDescent="0.3">
      <c r="B12881" s="4" t="s">
        <v>19</v>
      </c>
      <c r="C12881" s="4" t="s">
        <v>21267</v>
      </c>
      <c r="D12881" s="4" t="s">
        <v>21270</v>
      </c>
      <c r="E12881" s="4" t="s">
        <v>21559</v>
      </c>
      <c r="F12881" s="4" t="s">
        <v>22087</v>
      </c>
      <c r="G12881" s="4" t="s">
        <v>22093</v>
      </c>
      <c r="H12881" s="5" t="s">
        <v>22094</v>
      </c>
      <c r="I12881" s="5" t="s">
        <v>948</v>
      </c>
    </row>
    <row r="12882" spans="2:16" ht="28.8" x14ac:dyDescent="0.3">
      <c r="B12882" s="4" t="s">
        <v>19</v>
      </c>
      <c r="C12882" s="4" t="s">
        <v>21267</v>
      </c>
      <c r="D12882" s="4" t="s">
        <v>21270</v>
      </c>
      <c r="E12882" s="4" t="s">
        <v>21559</v>
      </c>
      <c r="F12882" s="4" t="s">
        <v>22087</v>
      </c>
      <c r="G12882" s="4" t="s">
        <v>22095</v>
      </c>
      <c r="H12882" s="5" t="s">
        <v>22096</v>
      </c>
      <c r="I12882" s="5" t="s">
        <v>948</v>
      </c>
    </row>
    <row r="12883" spans="2:16" x14ac:dyDescent="0.3">
      <c r="L12883" s="163" t="s">
        <v>0</v>
      </c>
      <c r="M12883" s="163"/>
      <c r="N12883" s="163"/>
      <c r="O12883" s="163" t="s">
        <v>1</v>
      </c>
      <c r="P12883" s="163"/>
    </row>
    <row r="12884" spans="2:16" ht="43.2" x14ac:dyDescent="0.3">
      <c r="B12884" s="2" t="s">
        <v>19</v>
      </c>
      <c r="C12884" s="2" t="s">
        <v>21267</v>
      </c>
      <c r="D12884" s="2" t="s">
        <v>21270</v>
      </c>
      <c r="E12884" s="2" t="s">
        <v>21559</v>
      </c>
      <c r="F12884" s="2" t="s">
        <v>22097</v>
      </c>
      <c r="H12884" s="3" t="s">
        <v>22098</v>
      </c>
      <c r="L12884" s="35" t="s">
        <v>12</v>
      </c>
      <c r="M12884" s="35" t="s">
        <v>13</v>
      </c>
      <c r="N12884" s="35" t="s">
        <v>14</v>
      </c>
      <c r="O12884" s="35" t="s">
        <v>32311</v>
      </c>
      <c r="P12884" s="35" t="s">
        <v>31195</v>
      </c>
    </row>
    <row r="12885" spans="2:16" ht="28.8" x14ac:dyDescent="0.3">
      <c r="B12885" s="4" t="s">
        <v>19</v>
      </c>
      <c r="C12885" s="4" t="s">
        <v>21267</v>
      </c>
      <c r="D12885" s="4" t="s">
        <v>21270</v>
      </c>
      <c r="E12885" s="4" t="s">
        <v>21559</v>
      </c>
      <c r="F12885" s="4" t="s">
        <v>22097</v>
      </c>
      <c r="G12885" s="4" t="s">
        <v>22099</v>
      </c>
      <c r="H12885" s="5" t="s">
        <v>22100</v>
      </c>
      <c r="I12885" s="5" t="s">
        <v>948</v>
      </c>
    </row>
    <row r="12886" spans="2:16" ht="28.8" x14ac:dyDescent="0.3">
      <c r="B12886" s="4" t="s">
        <v>19</v>
      </c>
      <c r="C12886" s="4" t="s">
        <v>21267</v>
      </c>
      <c r="D12886" s="4" t="s">
        <v>21270</v>
      </c>
      <c r="E12886" s="4" t="s">
        <v>21559</v>
      </c>
      <c r="F12886" s="4" t="s">
        <v>22097</v>
      </c>
      <c r="G12886" s="4" t="s">
        <v>22101</v>
      </c>
      <c r="H12886" s="5" t="s">
        <v>22102</v>
      </c>
      <c r="I12886" s="5" t="s">
        <v>948</v>
      </c>
    </row>
    <row r="12887" spans="2:16" ht="28.8" x14ac:dyDescent="0.3">
      <c r="B12887" s="4" t="s">
        <v>19</v>
      </c>
      <c r="C12887" s="4" t="s">
        <v>21267</v>
      </c>
      <c r="D12887" s="4" t="s">
        <v>21270</v>
      </c>
      <c r="E12887" s="4" t="s">
        <v>21559</v>
      </c>
      <c r="F12887" s="4" t="s">
        <v>22097</v>
      </c>
      <c r="G12887" s="4" t="s">
        <v>22103</v>
      </c>
      <c r="H12887" s="5" t="s">
        <v>22104</v>
      </c>
      <c r="I12887" s="5" t="s">
        <v>948</v>
      </c>
    </row>
    <row r="12888" spans="2:16" ht="28.8" x14ac:dyDescent="0.3">
      <c r="B12888" s="4" t="s">
        <v>19</v>
      </c>
      <c r="C12888" s="4" t="s">
        <v>21267</v>
      </c>
      <c r="D12888" s="4" t="s">
        <v>21270</v>
      </c>
      <c r="E12888" s="4" t="s">
        <v>21559</v>
      </c>
      <c r="F12888" s="4" t="s">
        <v>22097</v>
      </c>
      <c r="G12888" s="4" t="s">
        <v>22105</v>
      </c>
      <c r="H12888" s="5" t="s">
        <v>22106</v>
      </c>
      <c r="I12888" s="5" t="s">
        <v>948</v>
      </c>
    </row>
    <row r="12889" spans="2:16" x14ac:dyDescent="0.3">
      <c r="L12889" s="163" t="s">
        <v>0</v>
      </c>
      <c r="M12889" s="163"/>
      <c r="N12889" s="163"/>
      <c r="O12889" s="163" t="s">
        <v>1</v>
      </c>
      <c r="P12889" s="163"/>
    </row>
    <row r="12890" spans="2:16" ht="43.2" x14ac:dyDescent="0.3">
      <c r="B12890" s="2" t="s">
        <v>19</v>
      </c>
      <c r="C12890" s="2" t="s">
        <v>21267</v>
      </c>
      <c r="D12890" s="2" t="s">
        <v>21270</v>
      </c>
      <c r="E12890" s="2" t="s">
        <v>21559</v>
      </c>
      <c r="F12890" s="2" t="s">
        <v>22107</v>
      </c>
      <c r="H12890" s="3" t="s">
        <v>22108</v>
      </c>
      <c r="L12890" s="35" t="s">
        <v>12</v>
      </c>
      <c r="M12890" s="35" t="s">
        <v>13</v>
      </c>
      <c r="N12890" s="35" t="s">
        <v>14</v>
      </c>
      <c r="O12890" s="35" t="s">
        <v>32311</v>
      </c>
      <c r="P12890" s="35" t="s">
        <v>31195</v>
      </c>
    </row>
    <row r="12891" spans="2:16" ht="28.8" x14ac:dyDescent="0.3">
      <c r="B12891" s="4" t="s">
        <v>19</v>
      </c>
      <c r="C12891" s="4" t="s">
        <v>21267</v>
      </c>
      <c r="D12891" s="4" t="s">
        <v>21270</v>
      </c>
      <c r="E12891" s="4" t="s">
        <v>21559</v>
      </c>
      <c r="F12891" s="4" t="s">
        <v>22107</v>
      </c>
      <c r="G12891" s="4" t="s">
        <v>22109</v>
      </c>
      <c r="H12891" s="5" t="s">
        <v>22110</v>
      </c>
      <c r="I12891" s="5" t="s">
        <v>948</v>
      </c>
    </row>
    <row r="12892" spans="2:16" ht="28.8" x14ac:dyDescent="0.3">
      <c r="B12892" s="4" t="s">
        <v>19</v>
      </c>
      <c r="C12892" s="4" t="s">
        <v>21267</v>
      </c>
      <c r="D12892" s="4" t="s">
        <v>21270</v>
      </c>
      <c r="E12892" s="4" t="s">
        <v>21559</v>
      </c>
      <c r="F12892" s="4" t="s">
        <v>22107</v>
      </c>
      <c r="G12892" s="4" t="s">
        <v>22111</v>
      </c>
      <c r="H12892" s="5" t="s">
        <v>22112</v>
      </c>
      <c r="I12892" s="5" t="s">
        <v>948</v>
      </c>
    </row>
    <row r="12893" spans="2:16" ht="28.8" x14ac:dyDescent="0.3">
      <c r="B12893" s="4" t="s">
        <v>19</v>
      </c>
      <c r="C12893" s="4" t="s">
        <v>21267</v>
      </c>
      <c r="D12893" s="4" t="s">
        <v>21270</v>
      </c>
      <c r="E12893" s="4" t="s">
        <v>21559</v>
      </c>
      <c r="F12893" s="4" t="s">
        <v>22107</v>
      </c>
      <c r="G12893" s="4" t="s">
        <v>22113</v>
      </c>
      <c r="H12893" s="5" t="s">
        <v>22114</v>
      </c>
      <c r="I12893" s="5" t="s">
        <v>948</v>
      </c>
    </row>
    <row r="12894" spans="2:16" ht="28.8" x14ac:dyDescent="0.3">
      <c r="B12894" s="4" t="s">
        <v>19</v>
      </c>
      <c r="C12894" s="4" t="s">
        <v>21267</v>
      </c>
      <c r="D12894" s="4" t="s">
        <v>21270</v>
      </c>
      <c r="E12894" s="4" t="s">
        <v>21559</v>
      </c>
      <c r="F12894" s="4" t="s">
        <v>22107</v>
      </c>
      <c r="G12894" s="4" t="s">
        <v>22115</v>
      </c>
      <c r="H12894" s="5" t="s">
        <v>22116</v>
      </c>
      <c r="I12894" s="5" t="s">
        <v>948</v>
      </c>
    </row>
    <row r="12895" spans="2:16" x14ac:dyDescent="0.3">
      <c r="L12895" s="163" t="s">
        <v>0</v>
      </c>
      <c r="M12895" s="163"/>
      <c r="N12895" s="163"/>
      <c r="O12895" s="163" t="s">
        <v>1</v>
      </c>
      <c r="P12895" s="163"/>
    </row>
    <row r="12896" spans="2:16" ht="43.2" x14ac:dyDescent="0.3">
      <c r="B12896" s="2" t="s">
        <v>19</v>
      </c>
      <c r="C12896" s="2" t="s">
        <v>21267</v>
      </c>
      <c r="D12896" s="2" t="s">
        <v>21270</v>
      </c>
      <c r="E12896" s="2" t="s">
        <v>21559</v>
      </c>
      <c r="F12896" s="2" t="s">
        <v>22117</v>
      </c>
      <c r="H12896" s="3" t="s">
        <v>22118</v>
      </c>
      <c r="L12896" s="35" t="s">
        <v>12</v>
      </c>
      <c r="M12896" s="35" t="s">
        <v>13</v>
      </c>
      <c r="N12896" s="35" t="s">
        <v>14</v>
      </c>
      <c r="O12896" s="35" t="s">
        <v>32311</v>
      </c>
      <c r="P12896" s="35" t="s">
        <v>31195</v>
      </c>
    </row>
    <row r="12897" spans="2:16" ht="28.8" x14ac:dyDescent="0.3">
      <c r="B12897" s="4" t="s">
        <v>19</v>
      </c>
      <c r="C12897" s="4" t="s">
        <v>21267</v>
      </c>
      <c r="D12897" s="4" t="s">
        <v>21270</v>
      </c>
      <c r="E12897" s="4" t="s">
        <v>21559</v>
      </c>
      <c r="F12897" s="4" t="s">
        <v>22117</v>
      </c>
      <c r="G12897" s="4" t="s">
        <v>22119</v>
      </c>
      <c r="H12897" s="5" t="s">
        <v>22120</v>
      </c>
      <c r="I12897" s="5" t="s">
        <v>1758</v>
      </c>
    </row>
    <row r="12898" spans="2:16" ht="28.8" x14ac:dyDescent="0.3">
      <c r="B12898" s="4" t="s">
        <v>19</v>
      </c>
      <c r="C12898" s="4" t="s">
        <v>21267</v>
      </c>
      <c r="D12898" s="4" t="s">
        <v>21270</v>
      </c>
      <c r="E12898" s="4" t="s">
        <v>21559</v>
      </c>
      <c r="F12898" s="4" t="s">
        <v>22117</v>
      </c>
      <c r="G12898" s="4" t="s">
        <v>22121</v>
      </c>
      <c r="H12898" s="5" t="s">
        <v>22122</v>
      </c>
      <c r="I12898" s="5" t="s">
        <v>1758</v>
      </c>
    </row>
    <row r="12899" spans="2:16" x14ac:dyDescent="0.3">
      <c r="L12899" s="163" t="s">
        <v>0</v>
      </c>
      <c r="M12899" s="163"/>
      <c r="N12899" s="163"/>
      <c r="O12899" s="163" t="s">
        <v>1</v>
      </c>
      <c r="P12899" s="163"/>
    </row>
    <row r="12900" spans="2:16" ht="43.2" x14ac:dyDescent="0.3">
      <c r="B12900" s="2" t="s">
        <v>19</v>
      </c>
      <c r="C12900" s="2" t="s">
        <v>21267</v>
      </c>
      <c r="D12900" s="2" t="s">
        <v>21270</v>
      </c>
      <c r="E12900" s="2" t="s">
        <v>21559</v>
      </c>
      <c r="F12900" s="2" t="s">
        <v>22123</v>
      </c>
      <c r="H12900" s="3" t="s">
        <v>22124</v>
      </c>
      <c r="L12900" s="35" t="s">
        <v>12</v>
      </c>
      <c r="M12900" s="35" t="s">
        <v>13</v>
      </c>
      <c r="N12900" s="35" t="s">
        <v>14</v>
      </c>
      <c r="O12900" s="35" t="s">
        <v>32311</v>
      </c>
      <c r="P12900" s="35" t="s">
        <v>31195</v>
      </c>
    </row>
    <row r="12901" spans="2:16" x14ac:dyDescent="0.3">
      <c r="L12901" s="163" t="s">
        <v>0</v>
      </c>
      <c r="M12901" s="163"/>
      <c r="N12901" s="163"/>
      <c r="O12901" s="163" t="s">
        <v>1</v>
      </c>
      <c r="P12901" s="163"/>
    </row>
    <row r="12902" spans="2:16" ht="43.2" x14ac:dyDescent="0.3">
      <c r="B12902" s="2" t="s">
        <v>19</v>
      </c>
      <c r="C12902" s="2" t="s">
        <v>21267</v>
      </c>
      <c r="D12902" s="2" t="s">
        <v>21270</v>
      </c>
      <c r="E12902" s="2" t="s">
        <v>21559</v>
      </c>
      <c r="F12902" s="2" t="s">
        <v>22125</v>
      </c>
      <c r="H12902" s="3" t="s">
        <v>22126</v>
      </c>
      <c r="L12902" s="35" t="s">
        <v>12</v>
      </c>
      <c r="M12902" s="35" t="s">
        <v>13</v>
      </c>
      <c r="N12902" s="35" t="s">
        <v>14</v>
      </c>
      <c r="O12902" s="35" t="s">
        <v>32311</v>
      </c>
      <c r="P12902" s="35" t="s">
        <v>31195</v>
      </c>
    </row>
    <row r="12903" spans="2:16" ht="72" x14ac:dyDescent="0.3">
      <c r="B12903" s="4" t="s">
        <v>19</v>
      </c>
      <c r="C12903" s="4" t="s">
        <v>21267</v>
      </c>
      <c r="D12903" s="4" t="s">
        <v>21270</v>
      </c>
      <c r="E12903" s="4" t="s">
        <v>21559</v>
      </c>
      <c r="F12903" s="4" t="s">
        <v>22125</v>
      </c>
      <c r="G12903" s="4" t="s">
        <v>22127</v>
      </c>
      <c r="H12903" s="5" t="s">
        <v>22128</v>
      </c>
      <c r="I12903" s="5" t="s">
        <v>21374</v>
      </c>
    </row>
    <row r="12904" spans="2:16" ht="72" x14ac:dyDescent="0.3">
      <c r="B12904" s="4" t="s">
        <v>19</v>
      </c>
      <c r="C12904" s="4" t="s">
        <v>21267</v>
      </c>
      <c r="D12904" s="4" t="s">
        <v>21270</v>
      </c>
      <c r="E12904" s="4" t="s">
        <v>21559</v>
      </c>
      <c r="F12904" s="4" t="s">
        <v>22125</v>
      </c>
      <c r="G12904" s="4" t="s">
        <v>22129</v>
      </c>
      <c r="H12904" s="5" t="s">
        <v>22130</v>
      </c>
      <c r="I12904" s="5" t="s">
        <v>21374</v>
      </c>
    </row>
    <row r="12905" spans="2:16" ht="72" x14ac:dyDescent="0.3">
      <c r="B12905" s="4" t="s">
        <v>19</v>
      </c>
      <c r="C12905" s="4" t="s">
        <v>21267</v>
      </c>
      <c r="D12905" s="4" t="s">
        <v>21270</v>
      </c>
      <c r="E12905" s="4" t="s">
        <v>21559</v>
      </c>
      <c r="F12905" s="4" t="s">
        <v>22125</v>
      </c>
      <c r="G12905" s="4" t="s">
        <v>22131</v>
      </c>
      <c r="H12905" s="5" t="s">
        <v>22132</v>
      </c>
      <c r="I12905" s="5" t="s">
        <v>21374</v>
      </c>
    </row>
    <row r="12906" spans="2:16" ht="72" x14ac:dyDescent="0.3">
      <c r="B12906" s="4" t="s">
        <v>19</v>
      </c>
      <c r="C12906" s="4" t="s">
        <v>21267</v>
      </c>
      <c r="D12906" s="4" t="s">
        <v>21270</v>
      </c>
      <c r="E12906" s="4" t="s">
        <v>21559</v>
      </c>
      <c r="F12906" s="4" t="s">
        <v>22125</v>
      </c>
      <c r="G12906" s="4" t="s">
        <v>22133</v>
      </c>
      <c r="H12906" s="5" t="s">
        <v>22134</v>
      </c>
      <c r="I12906" s="5" t="s">
        <v>21374</v>
      </c>
    </row>
    <row r="12907" spans="2:16" ht="72" x14ac:dyDescent="0.3">
      <c r="B12907" s="4" t="s">
        <v>19</v>
      </c>
      <c r="C12907" s="4" t="s">
        <v>21267</v>
      </c>
      <c r="D12907" s="4" t="s">
        <v>21270</v>
      </c>
      <c r="E12907" s="4" t="s">
        <v>21559</v>
      </c>
      <c r="F12907" s="4" t="s">
        <v>22125</v>
      </c>
      <c r="G12907" s="4" t="s">
        <v>22135</v>
      </c>
      <c r="H12907" s="5" t="s">
        <v>22136</v>
      </c>
      <c r="I12907" s="5" t="s">
        <v>21374</v>
      </c>
    </row>
    <row r="12908" spans="2:16" ht="72" x14ac:dyDescent="0.3">
      <c r="B12908" s="4" t="s">
        <v>19</v>
      </c>
      <c r="C12908" s="4" t="s">
        <v>21267</v>
      </c>
      <c r="D12908" s="4" t="s">
        <v>21270</v>
      </c>
      <c r="E12908" s="4" t="s">
        <v>21559</v>
      </c>
      <c r="F12908" s="4" t="s">
        <v>22125</v>
      </c>
      <c r="G12908" s="4" t="s">
        <v>22137</v>
      </c>
      <c r="H12908" s="5" t="s">
        <v>22138</v>
      </c>
      <c r="I12908" s="5" t="s">
        <v>21374</v>
      </c>
    </row>
    <row r="12909" spans="2:16" ht="72" x14ac:dyDescent="0.3">
      <c r="B12909" s="4" t="s">
        <v>19</v>
      </c>
      <c r="C12909" s="4" t="s">
        <v>21267</v>
      </c>
      <c r="D12909" s="4" t="s">
        <v>21270</v>
      </c>
      <c r="E12909" s="4" t="s">
        <v>21559</v>
      </c>
      <c r="F12909" s="4" t="s">
        <v>22125</v>
      </c>
      <c r="G12909" s="4" t="s">
        <v>22139</v>
      </c>
      <c r="H12909" s="5" t="s">
        <v>22140</v>
      </c>
      <c r="I12909" s="5" t="s">
        <v>21374</v>
      </c>
    </row>
    <row r="12910" spans="2:16" ht="72" x14ac:dyDescent="0.3">
      <c r="B12910" s="4" t="s">
        <v>19</v>
      </c>
      <c r="C12910" s="4" t="s">
        <v>21267</v>
      </c>
      <c r="D12910" s="4" t="s">
        <v>21270</v>
      </c>
      <c r="E12910" s="4" t="s">
        <v>21559</v>
      </c>
      <c r="F12910" s="4" t="s">
        <v>22125</v>
      </c>
      <c r="G12910" s="4" t="s">
        <v>22141</v>
      </c>
      <c r="H12910" s="5" t="s">
        <v>22142</v>
      </c>
      <c r="I12910" s="5" t="s">
        <v>21374</v>
      </c>
    </row>
    <row r="12911" spans="2:16" ht="72" x14ac:dyDescent="0.3">
      <c r="B12911" s="4" t="s">
        <v>19</v>
      </c>
      <c r="C12911" s="4" t="s">
        <v>21267</v>
      </c>
      <c r="D12911" s="4" t="s">
        <v>21270</v>
      </c>
      <c r="E12911" s="4" t="s">
        <v>21559</v>
      </c>
      <c r="F12911" s="4" t="s">
        <v>22125</v>
      </c>
      <c r="G12911" s="4" t="s">
        <v>22143</v>
      </c>
      <c r="H12911" s="5" t="s">
        <v>22144</v>
      </c>
      <c r="I12911" s="5" t="s">
        <v>21374</v>
      </c>
    </row>
    <row r="12912" spans="2:16" ht="72" x14ac:dyDescent="0.3">
      <c r="B12912" s="4" t="s">
        <v>19</v>
      </c>
      <c r="C12912" s="4" t="s">
        <v>21267</v>
      </c>
      <c r="D12912" s="4" t="s">
        <v>21270</v>
      </c>
      <c r="E12912" s="4" t="s">
        <v>21559</v>
      </c>
      <c r="F12912" s="4" t="s">
        <v>22125</v>
      </c>
      <c r="G12912" s="4" t="s">
        <v>22145</v>
      </c>
      <c r="H12912" s="5" t="s">
        <v>22146</v>
      </c>
      <c r="I12912" s="5" t="s">
        <v>21374</v>
      </c>
    </row>
    <row r="12913" spans="2:16" x14ac:dyDescent="0.3">
      <c r="L12913" s="163" t="s">
        <v>0</v>
      </c>
      <c r="M12913" s="163"/>
      <c r="N12913" s="163"/>
      <c r="O12913" s="163" t="s">
        <v>1</v>
      </c>
      <c r="P12913" s="163"/>
    </row>
    <row r="12914" spans="2:16" ht="43.2" x14ac:dyDescent="0.3">
      <c r="B12914" s="2" t="s">
        <v>19</v>
      </c>
      <c r="C12914" s="2" t="s">
        <v>21267</v>
      </c>
      <c r="D12914" s="2" t="s">
        <v>21270</v>
      </c>
      <c r="E12914" s="2" t="s">
        <v>21559</v>
      </c>
      <c r="F12914" s="2" t="s">
        <v>22147</v>
      </c>
      <c r="H12914" s="3" t="s">
        <v>22148</v>
      </c>
      <c r="L12914" s="35" t="s">
        <v>12</v>
      </c>
      <c r="M12914" s="35" t="s">
        <v>13</v>
      </c>
      <c r="N12914" s="35" t="s">
        <v>14</v>
      </c>
      <c r="O12914" s="35" t="s">
        <v>32311</v>
      </c>
      <c r="P12914" s="35" t="s">
        <v>31195</v>
      </c>
    </row>
    <row r="12915" spans="2:16" ht="28.8" x14ac:dyDescent="0.3">
      <c r="B12915" s="4" t="s">
        <v>19</v>
      </c>
      <c r="C12915" s="4" t="s">
        <v>21267</v>
      </c>
      <c r="D12915" s="4" t="s">
        <v>21270</v>
      </c>
      <c r="E12915" s="4" t="s">
        <v>21559</v>
      </c>
      <c r="F12915" s="4" t="s">
        <v>22147</v>
      </c>
      <c r="G12915" s="4" t="s">
        <v>22149</v>
      </c>
      <c r="H12915" s="5" t="s">
        <v>22150</v>
      </c>
      <c r="I12915" s="5" t="s">
        <v>948</v>
      </c>
    </row>
    <row r="12916" spans="2:16" ht="28.8" x14ac:dyDescent="0.3">
      <c r="B12916" s="4" t="s">
        <v>19</v>
      </c>
      <c r="C12916" s="4" t="s">
        <v>21267</v>
      </c>
      <c r="D12916" s="4" t="s">
        <v>21270</v>
      </c>
      <c r="E12916" s="4" t="s">
        <v>21559</v>
      </c>
      <c r="F12916" s="4" t="s">
        <v>22147</v>
      </c>
      <c r="G12916" s="4" t="s">
        <v>22151</v>
      </c>
      <c r="H12916" s="5" t="s">
        <v>22152</v>
      </c>
      <c r="I12916" s="5" t="s">
        <v>948</v>
      </c>
    </row>
    <row r="12917" spans="2:16" ht="28.8" x14ac:dyDescent="0.3">
      <c r="B12917" s="4" t="s">
        <v>19</v>
      </c>
      <c r="C12917" s="4" t="s">
        <v>21267</v>
      </c>
      <c r="D12917" s="4" t="s">
        <v>21270</v>
      </c>
      <c r="E12917" s="4" t="s">
        <v>21559</v>
      </c>
      <c r="F12917" s="4" t="s">
        <v>22147</v>
      </c>
      <c r="G12917" s="4" t="s">
        <v>22153</v>
      </c>
      <c r="H12917" s="5" t="s">
        <v>22154</v>
      </c>
      <c r="I12917" s="5" t="s">
        <v>948</v>
      </c>
    </row>
    <row r="12918" spans="2:16" ht="28.8" x14ac:dyDescent="0.3">
      <c r="B12918" s="4" t="s">
        <v>19</v>
      </c>
      <c r="C12918" s="4" t="s">
        <v>21267</v>
      </c>
      <c r="D12918" s="4" t="s">
        <v>21270</v>
      </c>
      <c r="E12918" s="4" t="s">
        <v>21559</v>
      </c>
      <c r="F12918" s="4" t="s">
        <v>22147</v>
      </c>
      <c r="G12918" s="4" t="s">
        <v>22155</v>
      </c>
      <c r="H12918" s="5" t="s">
        <v>22156</v>
      </c>
      <c r="I12918" s="5" t="s">
        <v>948</v>
      </c>
    </row>
    <row r="12919" spans="2:16" ht="28.8" x14ac:dyDescent="0.3">
      <c r="B12919" s="4" t="s">
        <v>19</v>
      </c>
      <c r="C12919" s="4" t="s">
        <v>21267</v>
      </c>
      <c r="D12919" s="4" t="s">
        <v>21270</v>
      </c>
      <c r="E12919" s="4" t="s">
        <v>21559</v>
      </c>
      <c r="F12919" s="4" t="s">
        <v>22147</v>
      </c>
      <c r="G12919" s="4" t="s">
        <v>22157</v>
      </c>
      <c r="H12919" s="5" t="s">
        <v>22158</v>
      </c>
      <c r="I12919" s="5" t="s">
        <v>948</v>
      </c>
    </row>
    <row r="12920" spans="2:16" x14ac:dyDescent="0.3">
      <c r="L12920" s="163" t="s">
        <v>0</v>
      </c>
      <c r="M12920" s="163"/>
      <c r="N12920" s="163"/>
      <c r="O12920" s="163" t="s">
        <v>1</v>
      </c>
      <c r="P12920" s="163"/>
    </row>
    <row r="12921" spans="2:16" ht="43.2" x14ac:dyDescent="0.3">
      <c r="B12921" s="2" t="s">
        <v>19</v>
      </c>
      <c r="C12921" s="2" t="s">
        <v>21267</v>
      </c>
      <c r="D12921" s="2" t="s">
        <v>21270</v>
      </c>
      <c r="E12921" s="2" t="s">
        <v>21559</v>
      </c>
      <c r="F12921" s="2" t="s">
        <v>22159</v>
      </c>
      <c r="H12921" s="3" t="s">
        <v>22160</v>
      </c>
      <c r="L12921" s="35" t="s">
        <v>12</v>
      </c>
      <c r="M12921" s="35" t="s">
        <v>13</v>
      </c>
      <c r="N12921" s="35" t="s">
        <v>14</v>
      </c>
      <c r="O12921" s="35" t="s">
        <v>32311</v>
      </c>
      <c r="P12921" s="35" t="s">
        <v>31195</v>
      </c>
    </row>
    <row r="12922" spans="2:16" ht="28.8" x14ac:dyDescent="0.3">
      <c r="B12922" s="4" t="s">
        <v>19</v>
      </c>
      <c r="C12922" s="4" t="s">
        <v>21267</v>
      </c>
      <c r="D12922" s="4" t="s">
        <v>21270</v>
      </c>
      <c r="E12922" s="4" t="s">
        <v>21559</v>
      </c>
      <c r="F12922" s="4" t="s">
        <v>22159</v>
      </c>
      <c r="G12922" s="4" t="s">
        <v>22161</v>
      </c>
      <c r="H12922" s="5" t="s">
        <v>22162</v>
      </c>
      <c r="I12922" s="5" t="s">
        <v>948</v>
      </c>
    </row>
    <row r="12923" spans="2:16" ht="28.8" x14ac:dyDescent="0.3">
      <c r="B12923" s="4" t="s">
        <v>19</v>
      </c>
      <c r="C12923" s="4" t="s">
        <v>21267</v>
      </c>
      <c r="D12923" s="4" t="s">
        <v>21270</v>
      </c>
      <c r="E12923" s="4" t="s">
        <v>21559</v>
      </c>
      <c r="F12923" s="4" t="s">
        <v>22159</v>
      </c>
      <c r="G12923" s="4" t="s">
        <v>22163</v>
      </c>
      <c r="H12923" s="5" t="s">
        <v>22164</v>
      </c>
      <c r="I12923" s="5" t="s">
        <v>948</v>
      </c>
    </row>
    <row r="12924" spans="2:16" ht="28.8" x14ac:dyDescent="0.3">
      <c r="B12924" s="4" t="s">
        <v>19</v>
      </c>
      <c r="C12924" s="4" t="s">
        <v>21267</v>
      </c>
      <c r="D12924" s="4" t="s">
        <v>21270</v>
      </c>
      <c r="E12924" s="4" t="s">
        <v>21559</v>
      </c>
      <c r="F12924" s="4" t="s">
        <v>22159</v>
      </c>
      <c r="G12924" s="4" t="s">
        <v>22165</v>
      </c>
      <c r="H12924" s="5" t="s">
        <v>22166</v>
      </c>
      <c r="I12924" s="5" t="s">
        <v>948</v>
      </c>
    </row>
    <row r="12925" spans="2:16" ht="28.8" x14ac:dyDescent="0.3">
      <c r="B12925" s="4" t="s">
        <v>19</v>
      </c>
      <c r="C12925" s="4" t="s">
        <v>21267</v>
      </c>
      <c r="D12925" s="4" t="s">
        <v>21270</v>
      </c>
      <c r="E12925" s="4" t="s">
        <v>21559</v>
      </c>
      <c r="F12925" s="4" t="s">
        <v>22159</v>
      </c>
      <c r="G12925" s="4" t="s">
        <v>22167</v>
      </c>
      <c r="H12925" s="5" t="s">
        <v>22168</v>
      </c>
      <c r="I12925" s="5" t="s">
        <v>948</v>
      </c>
    </row>
    <row r="12926" spans="2:16" ht="28.8" x14ac:dyDescent="0.3">
      <c r="B12926" s="4" t="s">
        <v>19</v>
      </c>
      <c r="C12926" s="4" t="s">
        <v>21267</v>
      </c>
      <c r="D12926" s="4" t="s">
        <v>21270</v>
      </c>
      <c r="E12926" s="4" t="s">
        <v>21559</v>
      </c>
      <c r="F12926" s="4" t="s">
        <v>22159</v>
      </c>
      <c r="G12926" s="4" t="s">
        <v>22169</v>
      </c>
      <c r="H12926" s="5" t="s">
        <v>22170</v>
      </c>
      <c r="I12926" s="5" t="s">
        <v>948</v>
      </c>
    </row>
    <row r="12927" spans="2:16" x14ac:dyDescent="0.3">
      <c r="L12927" s="163" t="s">
        <v>0</v>
      </c>
      <c r="M12927" s="163"/>
      <c r="N12927" s="163"/>
      <c r="O12927" s="163" t="s">
        <v>1</v>
      </c>
      <c r="P12927" s="163"/>
    </row>
    <row r="12928" spans="2:16" ht="43.2" x14ac:dyDescent="0.3">
      <c r="B12928" s="2" t="s">
        <v>19</v>
      </c>
      <c r="C12928" s="2" t="s">
        <v>21267</v>
      </c>
      <c r="D12928" s="2" t="s">
        <v>21270</v>
      </c>
      <c r="E12928" s="2" t="s">
        <v>21559</v>
      </c>
      <c r="F12928" s="2" t="s">
        <v>22171</v>
      </c>
      <c r="H12928" s="3" t="s">
        <v>22172</v>
      </c>
      <c r="L12928" s="35" t="s">
        <v>12</v>
      </c>
      <c r="M12928" s="35" t="s">
        <v>13</v>
      </c>
      <c r="N12928" s="35" t="s">
        <v>14</v>
      </c>
      <c r="O12928" s="35" t="s">
        <v>32311</v>
      </c>
      <c r="P12928" s="35" t="s">
        <v>31195</v>
      </c>
    </row>
    <row r="12929" spans="2:16" ht="28.8" x14ac:dyDescent="0.3">
      <c r="B12929" s="4" t="s">
        <v>19</v>
      </c>
      <c r="C12929" s="4" t="s">
        <v>21267</v>
      </c>
      <c r="D12929" s="4" t="s">
        <v>21270</v>
      </c>
      <c r="E12929" s="4" t="s">
        <v>21559</v>
      </c>
      <c r="F12929" s="4" t="s">
        <v>22171</v>
      </c>
      <c r="G12929" s="4" t="s">
        <v>22173</v>
      </c>
      <c r="H12929" s="5" t="s">
        <v>22174</v>
      </c>
      <c r="I12929" s="5" t="s">
        <v>22175</v>
      </c>
    </row>
    <row r="12930" spans="2:16" ht="28.8" x14ac:dyDescent="0.3">
      <c r="B12930" s="4" t="s">
        <v>19</v>
      </c>
      <c r="C12930" s="4" t="s">
        <v>21267</v>
      </c>
      <c r="D12930" s="4" t="s">
        <v>21270</v>
      </c>
      <c r="E12930" s="4" t="s">
        <v>21559</v>
      </c>
      <c r="F12930" s="4" t="s">
        <v>22171</v>
      </c>
      <c r="G12930" s="4" t="s">
        <v>22176</v>
      </c>
      <c r="H12930" s="5" t="s">
        <v>22177</v>
      </c>
      <c r="I12930" s="5" t="s">
        <v>22175</v>
      </c>
    </row>
    <row r="12931" spans="2:16" ht="28.8" x14ac:dyDescent="0.3">
      <c r="B12931" s="4" t="s">
        <v>19</v>
      </c>
      <c r="C12931" s="4" t="s">
        <v>21267</v>
      </c>
      <c r="D12931" s="4" t="s">
        <v>21270</v>
      </c>
      <c r="E12931" s="4" t="s">
        <v>21559</v>
      </c>
      <c r="F12931" s="4" t="s">
        <v>22171</v>
      </c>
      <c r="G12931" s="4" t="s">
        <v>22178</v>
      </c>
      <c r="H12931" s="5" t="s">
        <v>22179</v>
      </c>
      <c r="I12931" s="5" t="s">
        <v>22175</v>
      </c>
    </row>
    <row r="12932" spans="2:16" ht="28.8" x14ac:dyDescent="0.3">
      <c r="B12932" s="4" t="s">
        <v>19</v>
      </c>
      <c r="C12932" s="4" t="s">
        <v>21267</v>
      </c>
      <c r="D12932" s="4" t="s">
        <v>21270</v>
      </c>
      <c r="E12932" s="4" t="s">
        <v>21559</v>
      </c>
      <c r="F12932" s="4" t="s">
        <v>22171</v>
      </c>
      <c r="G12932" s="4" t="s">
        <v>22180</v>
      </c>
      <c r="H12932" s="5" t="s">
        <v>22181</v>
      </c>
      <c r="I12932" s="5" t="s">
        <v>22175</v>
      </c>
    </row>
    <row r="12933" spans="2:16" ht="28.8" x14ac:dyDescent="0.3">
      <c r="B12933" s="4" t="s">
        <v>19</v>
      </c>
      <c r="C12933" s="4" t="s">
        <v>21267</v>
      </c>
      <c r="D12933" s="4" t="s">
        <v>21270</v>
      </c>
      <c r="E12933" s="4" t="s">
        <v>21559</v>
      </c>
      <c r="F12933" s="4" t="s">
        <v>22171</v>
      </c>
      <c r="G12933" s="4" t="s">
        <v>22182</v>
      </c>
      <c r="H12933" s="5" t="s">
        <v>22183</v>
      </c>
      <c r="I12933" s="5" t="s">
        <v>22175</v>
      </c>
    </row>
    <row r="12934" spans="2:16" x14ac:dyDescent="0.3">
      <c r="L12934" s="163" t="s">
        <v>0</v>
      </c>
      <c r="M12934" s="163"/>
      <c r="N12934" s="163"/>
      <c r="O12934" s="163" t="s">
        <v>1</v>
      </c>
      <c r="P12934" s="163"/>
    </row>
    <row r="12935" spans="2:16" ht="43.2" x14ac:dyDescent="0.3">
      <c r="B12935" s="2" t="s">
        <v>19</v>
      </c>
      <c r="C12935" s="2" t="s">
        <v>21267</v>
      </c>
      <c r="D12935" s="2" t="s">
        <v>21270</v>
      </c>
      <c r="E12935" s="2" t="s">
        <v>21559</v>
      </c>
      <c r="F12935" s="2" t="s">
        <v>22184</v>
      </c>
      <c r="H12935" s="3" t="s">
        <v>22185</v>
      </c>
      <c r="L12935" s="35" t="s">
        <v>12</v>
      </c>
      <c r="M12935" s="35" t="s">
        <v>13</v>
      </c>
      <c r="N12935" s="35" t="s">
        <v>14</v>
      </c>
      <c r="O12935" s="35" t="s">
        <v>32311</v>
      </c>
      <c r="P12935" s="35" t="s">
        <v>31195</v>
      </c>
    </row>
    <row r="12936" spans="2:16" ht="72" x14ac:dyDescent="0.3">
      <c r="B12936" s="4" t="s">
        <v>19</v>
      </c>
      <c r="C12936" s="4" t="s">
        <v>21267</v>
      </c>
      <c r="D12936" s="4" t="s">
        <v>21270</v>
      </c>
      <c r="E12936" s="4" t="s">
        <v>21559</v>
      </c>
      <c r="F12936" s="4" t="s">
        <v>22184</v>
      </c>
      <c r="G12936" s="4" t="s">
        <v>22186</v>
      </c>
      <c r="H12936" s="5" t="s">
        <v>22187</v>
      </c>
      <c r="I12936" s="5" t="s">
        <v>21374</v>
      </c>
    </row>
    <row r="12937" spans="2:16" ht="72" x14ac:dyDescent="0.3">
      <c r="B12937" s="4" t="s">
        <v>19</v>
      </c>
      <c r="C12937" s="4" t="s">
        <v>21267</v>
      </c>
      <c r="D12937" s="4" t="s">
        <v>21270</v>
      </c>
      <c r="E12937" s="4" t="s">
        <v>21559</v>
      </c>
      <c r="F12937" s="4" t="s">
        <v>22184</v>
      </c>
      <c r="G12937" s="4" t="s">
        <v>22188</v>
      </c>
      <c r="H12937" s="5" t="s">
        <v>22189</v>
      </c>
      <c r="I12937" s="5" t="s">
        <v>21374</v>
      </c>
    </row>
    <row r="12938" spans="2:16" ht="72" x14ac:dyDescent="0.3">
      <c r="B12938" s="4" t="s">
        <v>19</v>
      </c>
      <c r="C12938" s="4" t="s">
        <v>21267</v>
      </c>
      <c r="D12938" s="4" t="s">
        <v>21270</v>
      </c>
      <c r="E12938" s="4" t="s">
        <v>21559</v>
      </c>
      <c r="F12938" s="4" t="s">
        <v>22184</v>
      </c>
      <c r="G12938" s="4" t="s">
        <v>22190</v>
      </c>
      <c r="H12938" s="5" t="s">
        <v>22191</v>
      </c>
      <c r="I12938" s="5" t="s">
        <v>21374</v>
      </c>
    </row>
    <row r="12939" spans="2:16" ht="72" x14ac:dyDescent="0.3">
      <c r="B12939" s="4" t="s">
        <v>19</v>
      </c>
      <c r="C12939" s="4" t="s">
        <v>21267</v>
      </c>
      <c r="D12939" s="4" t="s">
        <v>21270</v>
      </c>
      <c r="E12939" s="4" t="s">
        <v>21559</v>
      </c>
      <c r="F12939" s="4" t="s">
        <v>22184</v>
      </c>
      <c r="G12939" s="4" t="s">
        <v>22192</v>
      </c>
      <c r="H12939" s="5" t="s">
        <v>22193</v>
      </c>
      <c r="I12939" s="5" t="s">
        <v>21374</v>
      </c>
    </row>
    <row r="12940" spans="2:16" ht="72" x14ac:dyDescent="0.3">
      <c r="B12940" s="4" t="s">
        <v>19</v>
      </c>
      <c r="C12940" s="4" t="s">
        <v>21267</v>
      </c>
      <c r="D12940" s="4" t="s">
        <v>21270</v>
      </c>
      <c r="E12940" s="4" t="s">
        <v>21559</v>
      </c>
      <c r="F12940" s="4" t="s">
        <v>22184</v>
      </c>
      <c r="G12940" s="4" t="s">
        <v>22194</v>
      </c>
      <c r="H12940" s="5" t="s">
        <v>22195</v>
      </c>
      <c r="I12940" s="5" t="s">
        <v>21374</v>
      </c>
    </row>
    <row r="12941" spans="2:16" ht="72" x14ac:dyDescent="0.3">
      <c r="B12941" s="4" t="s">
        <v>19</v>
      </c>
      <c r="C12941" s="4" t="s">
        <v>21267</v>
      </c>
      <c r="D12941" s="4" t="s">
        <v>21270</v>
      </c>
      <c r="E12941" s="4" t="s">
        <v>21559</v>
      </c>
      <c r="F12941" s="4" t="s">
        <v>22184</v>
      </c>
      <c r="G12941" s="4" t="s">
        <v>22196</v>
      </c>
      <c r="H12941" s="5" t="s">
        <v>22197</v>
      </c>
      <c r="I12941" s="5" t="s">
        <v>21374</v>
      </c>
    </row>
    <row r="12942" spans="2:16" ht="72" x14ac:dyDescent="0.3">
      <c r="B12942" s="4" t="s">
        <v>19</v>
      </c>
      <c r="C12942" s="4" t="s">
        <v>21267</v>
      </c>
      <c r="D12942" s="4" t="s">
        <v>21270</v>
      </c>
      <c r="E12942" s="4" t="s">
        <v>21559</v>
      </c>
      <c r="F12942" s="4" t="s">
        <v>22184</v>
      </c>
      <c r="G12942" s="4" t="s">
        <v>22198</v>
      </c>
      <c r="H12942" s="5" t="s">
        <v>22199</v>
      </c>
      <c r="I12942" s="5" t="s">
        <v>21374</v>
      </c>
    </row>
    <row r="12943" spans="2:16" ht="72" x14ac:dyDescent="0.3">
      <c r="B12943" s="4" t="s">
        <v>19</v>
      </c>
      <c r="C12943" s="4" t="s">
        <v>21267</v>
      </c>
      <c r="D12943" s="4" t="s">
        <v>21270</v>
      </c>
      <c r="E12943" s="4" t="s">
        <v>21559</v>
      </c>
      <c r="F12943" s="4" t="s">
        <v>22184</v>
      </c>
      <c r="G12943" s="4" t="s">
        <v>22200</v>
      </c>
      <c r="H12943" s="5" t="s">
        <v>22201</v>
      </c>
      <c r="I12943" s="5" t="s">
        <v>21374</v>
      </c>
    </row>
    <row r="12944" spans="2:16" x14ac:dyDescent="0.3">
      <c r="L12944" s="163" t="s">
        <v>0</v>
      </c>
      <c r="M12944" s="163"/>
      <c r="N12944" s="163"/>
      <c r="O12944" s="163" t="s">
        <v>1</v>
      </c>
      <c r="P12944" s="163"/>
    </row>
    <row r="12945" spans="2:16" ht="43.2" x14ac:dyDescent="0.3">
      <c r="B12945" s="2" t="s">
        <v>19</v>
      </c>
      <c r="C12945" s="2" t="s">
        <v>21267</v>
      </c>
      <c r="D12945" s="2" t="s">
        <v>21270</v>
      </c>
      <c r="E12945" s="2" t="s">
        <v>21559</v>
      </c>
      <c r="F12945" s="2" t="s">
        <v>22202</v>
      </c>
      <c r="H12945" s="3" t="s">
        <v>22203</v>
      </c>
      <c r="L12945" s="35" t="s">
        <v>12</v>
      </c>
      <c r="M12945" s="35" t="s">
        <v>13</v>
      </c>
      <c r="N12945" s="35" t="s">
        <v>14</v>
      </c>
      <c r="O12945" s="35" t="s">
        <v>32311</v>
      </c>
      <c r="P12945" s="35" t="s">
        <v>31195</v>
      </c>
    </row>
    <row r="12946" spans="2:16" ht="72" x14ac:dyDescent="0.3">
      <c r="B12946" s="4" t="s">
        <v>19</v>
      </c>
      <c r="C12946" s="4" t="s">
        <v>21267</v>
      </c>
      <c r="D12946" s="4" t="s">
        <v>21270</v>
      </c>
      <c r="E12946" s="4" t="s">
        <v>21559</v>
      </c>
      <c r="F12946" s="4" t="s">
        <v>22202</v>
      </c>
      <c r="G12946" s="4" t="s">
        <v>22204</v>
      </c>
      <c r="H12946" s="5" t="s">
        <v>22205</v>
      </c>
      <c r="I12946" s="5" t="s">
        <v>21374</v>
      </c>
    </row>
    <row r="12947" spans="2:16" ht="72" x14ac:dyDescent="0.3">
      <c r="B12947" s="4" t="s">
        <v>19</v>
      </c>
      <c r="C12947" s="4" t="s">
        <v>21267</v>
      </c>
      <c r="D12947" s="4" t="s">
        <v>21270</v>
      </c>
      <c r="E12947" s="4" t="s">
        <v>21559</v>
      </c>
      <c r="F12947" s="4" t="s">
        <v>22202</v>
      </c>
      <c r="G12947" s="4" t="s">
        <v>22206</v>
      </c>
      <c r="H12947" s="5" t="s">
        <v>22207</v>
      </c>
      <c r="I12947" s="5" t="s">
        <v>21374</v>
      </c>
    </row>
    <row r="12948" spans="2:16" ht="72" x14ac:dyDescent="0.3">
      <c r="B12948" s="4" t="s">
        <v>19</v>
      </c>
      <c r="C12948" s="4" t="s">
        <v>21267</v>
      </c>
      <c r="D12948" s="4" t="s">
        <v>21270</v>
      </c>
      <c r="E12948" s="4" t="s">
        <v>21559</v>
      </c>
      <c r="F12948" s="4" t="s">
        <v>22202</v>
      </c>
      <c r="G12948" s="4" t="s">
        <v>22208</v>
      </c>
      <c r="H12948" s="5" t="s">
        <v>22209</v>
      </c>
      <c r="I12948" s="5" t="s">
        <v>21374</v>
      </c>
    </row>
    <row r="12949" spans="2:16" ht="72" x14ac:dyDescent="0.3">
      <c r="B12949" s="4" t="s">
        <v>19</v>
      </c>
      <c r="C12949" s="4" t="s">
        <v>21267</v>
      </c>
      <c r="D12949" s="4" t="s">
        <v>21270</v>
      </c>
      <c r="E12949" s="4" t="s">
        <v>21559</v>
      </c>
      <c r="F12949" s="4" t="s">
        <v>22202</v>
      </c>
      <c r="G12949" s="4" t="s">
        <v>22210</v>
      </c>
      <c r="H12949" s="5" t="s">
        <v>22211</v>
      </c>
      <c r="I12949" s="5" t="s">
        <v>21374</v>
      </c>
    </row>
    <row r="12950" spans="2:16" ht="72" x14ac:dyDescent="0.3">
      <c r="B12950" s="4" t="s">
        <v>19</v>
      </c>
      <c r="C12950" s="4" t="s">
        <v>21267</v>
      </c>
      <c r="D12950" s="4" t="s">
        <v>21270</v>
      </c>
      <c r="E12950" s="4" t="s">
        <v>21559</v>
      </c>
      <c r="F12950" s="4" t="s">
        <v>22202</v>
      </c>
      <c r="G12950" s="4" t="s">
        <v>22212</v>
      </c>
      <c r="H12950" s="5" t="s">
        <v>22213</v>
      </c>
      <c r="I12950" s="5" t="s">
        <v>21374</v>
      </c>
    </row>
    <row r="12951" spans="2:16" x14ac:dyDescent="0.3">
      <c r="L12951" s="163" t="s">
        <v>0</v>
      </c>
      <c r="M12951" s="163"/>
      <c r="N12951" s="163"/>
      <c r="O12951" s="163" t="s">
        <v>1</v>
      </c>
      <c r="P12951" s="163"/>
    </row>
    <row r="12952" spans="2:16" ht="43.2" x14ac:dyDescent="0.3">
      <c r="B12952" s="2" t="s">
        <v>19</v>
      </c>
      <c r="C12952" s="2" t="s">
        <v>21267</v>
      </c>
      <c r="D12952" s="2" t="s">
        <v>21270</v>
      </c>
      <c r="E12952" s="2" t="s">
        <v>21559</v>
      </c>
      <c r="F12952" s="2" t="s">
        <v>22214</v>
      </c>
      <c r="H12952" s="3" t="s">
        <v>22215</v>
      </c>
      <c r="L12952" s="35" t="s">
        <v>12</v>
      </c>
      <c r="M12952" s="35" t="s">
        <v>13</v>
      </c>
      <c r="N12952" s="35" t="s">
        <v>14</v>
      </c>
      <c r="O12952" s="35" t="s">
        <v>32311</v>
      </c>
      <c r="P12952" s="35" t="s">
        <v>31195</v>
      </c>
    </row>
    <row r="12953" spans="2:16" ht="72" x14ac:dyDescent="0.3">
      <c r="B12953" s="4" t="s">
        <v>19</v>
      </c>
      <c r="C12953" s="4" t="s">
        <v>21267</v>
      </c>
      <c r="D12953" s="4" t="s">
        <v>21270</v>
      </c>
      <c r="E12953" s="4" t="s">
        <v>21559</v>
      </c>
      <c r="F12953" s="4" t="s">
        <v>22214</v>
      </c>
      <c r="G12953" s="4" t="s">
        <v>22216</v>
      </c>
      <c r="H12953" s="5" t="s">
        <v>22217</v>
      </c>
      <c r="I12953" s="5" t="s">
        <v>21374</v>
      </c>
    </row>
    <row r="12954" spans="2:16" ht="72" x14ac:dyDescent="0.3">
      <c r="B12954" s="4" t="s">
        <v>19</v>
      </c>
      <c r="C12954" s="4" t="s">
        <v>21267</v>
      </c>
      <c r="D12954" s="4" t="s">
        <v>21270</v>
      </c>
      <c r="E12954" s="4" t="s">
        <v>21559</v>
      </c>
      <c r="F12954" s="4" t="s">
        <v>22214</v>
      </c>
      <c r="G12954" s="4" t="s">
        <v>22218</v>
      </c>
      <c r="H12954" s="5" t="s">
        <v>22219</v>
      </c>
      <c r="I12954" s="5" t="s">
        <v>21374</v>
      </c>
    </row>
    <row r="12955" spans="2:16" ht="72" x14ac:dyDescent="0.3">
      <c r="B12955" s="4" t="s">
        <v>19</v>
      </c>
      <c r="C12955" s="4" t="s">
        <v>21267</v>
      </c>
      <c r="D12955" s="4" t="s">
        <v>21270</v>
      </c>
      <c r="E12955" s="4" t="s">
        <v>21559</v>
      </c>
      <c r="F12955" s="4" t="s">
        <v>22214</v>
      </c>
      <c r="G12955" s="4" t="s">
        <v>22220</v>
      </c>
      <c r="H12955" s="5" t="s">
        <v>22221</v>
      </c>
      <c r="I12955" s="5" t="s">
        <v>21374</v>
      </c>
    </row>
    <row r="12956" spans="2:16" ht="72" x14ac:dyDescent="0.3">
      <c r="B12956" s="4" t="s">
        <v>19</v>
      </c>
      <c r="C12956" s="4" t="s">
        <v>21267</v>
      </c>
      <c r="D12956" s="4" t="s">
        <v>21270</v>
      </c>
      <c r="E12956" s="4" t="s">
        <v>21559</v>
      </c>
      <c r="F12956" s="4" t="s">
        <v>22214</v>
      </c>
      <c r="G12956" s="4" t="s">
        <v>22222</v>
      </c>
      <c r="H12956" s="5" t="s">
        <v>22223</v>
      </c>
      <c r="I12956" s="5" t="s">
        <v>21374</v>
      </c>
    </row>
    <row r="12957" spans="2:16" ht="72" x14ac:dyDescent="0.3">
      <c r="B12957" s="4" t="s">
        <v>19</v>
      </c>
      <c r="C12957" s="4" t="s">
        <v>21267</v>
      </c>
      <c r="D12957" s="4" t="s">
        <v>21270</v>
      </c>
      <c r="E12957" s="4" t="s">
        <v>21559</v>
      </c>
      <c r="F12957" s="4" t="s">
        <v>22214</v>
      </c>
      <c r="G12957" s="4" t="s">
        <v>22224</v>
      </c>
      <c r="H12957" s="5" t="s">
        <v>22225</v>
      </c>
      <c r="I12957" s="5" t="s">
        <v>21374</v>
      </c>
    </row>
    <row r="12958" spans="2:16" x14ac:dyDescent="0.3">
      <c r="L12958" s="163" t="s">
        <v>0</v>
      </c>
      <c r="M12958" s="163"/>
      <c r="N12958" s="163"/>
      <c r="O12958" s="163" t="s">
        <v>1</v>
      </c>
      <c r="P12958" s="163"/>
    </row>
    <row r="12959" spans="2:16" ht="43.2" x14ac:dyDescent="0.3">
      <c r="B12959" s="2" t="s">
        <v>19</v>
      </c>
      <c r="C12959" s="2" t="s">
        <v>21267</v>
      </c>
      <c r="D12959" s="2" t="s">
        <v>21270</v>
      </c>
      <c r="E12959" s="2" t="s">
        <v>21559</v>
      </c>
      <c r="F12959" s="2" t="s">
        <v>22226</v>
      </c>
      <c r="H12959" s="3" t="s">
        <v>22227</v>
      </c>
      <c r="L12959" s="35" t="s">
        <v>12</v>
      </c>
      <c r="M12959" s="35" t="s">
        <v>13</v>
      </c>
      <c r="N12959" s="35" t="s">
        <v>14</v>
      </c>
      <c r="O12959" s="35" t="s">
        <v>32311</v>
      </c>
      <c r="P12959" s="35" t="s">
        <v>31195</v>
      </c>
    </row>
    <row r="12960" spans="2:16" ht="28.8" x14ac:dyDescent="0.3">
      <c r="B12960" s="4" t="s">
        <v>19</v>
      </c>
      <c r="C12960" s="4" t="s">
        <v>21267</v>
      </c>
      <c r="D12960" s="4" t="s">
        <v>21270</v>
      </c>
      <c r="E12960" s="4" t="s">
        <v>21559</v>
      </c>
      <c r="F12960" s="4" t="s">
        <v>22226</v>
      </c>
      <c r="G12960" s="4" t="s">
        <v>22228</v>
      </c>
      <c r="H12960" s="5" t="s">
        <v>22229</v>
      </c>
      <c r="I12960" s="5" t="s">
        <v>948</v>
      </c>
    </row>
    <row r="12961" spans="2:16" ht="28.8" x14ac:dyDescent="0.3">
      <c r="B12961" s="4" t="s">
        <v>19</v>
      </c>
      <c r="C12961" s="4" t="s">
        <v>21267</v>
      </c>
      <c r="D12961" s="4" t="s">
        <v>21270</v>
      </c>
      <c r="E12961" s="4" t="s">
        <v>21559</v>
      </c>
      <c r="F12961" s="4" t="s">
        <v>22226</v>
      </c>
      <c r="G12961" s="4" t="s">
        <v>22230</v>
      </c>
      <c r="H12961" s="5" t="s">
        <v>22231</v>
      </c>
      <c r="I12961" s="5" t="s">
        <v>948</v>
      </c>
    </row>
    <row r="12962" spans="2:16" ht="28.8" x14ac:dyDescent="0.3">
      <c r="B12962" s="4" t="s">
        <v>19</v>
      </c>
      <c r="C12962" s="4" t="s">
        <v>21267</v>
      </c>
      <c r="D12962" s="4" t="s">
        <v>21270</v>
      </c>
      <c r="E12962" s="4" t="s">
        <v>21559</v>
      </c>
      <c r="F12962" s="4" t="s">
        <v>22226</v>
      </c>
      <c r="G12962" s="4" t="s">
        <v>22232</v>
      </c>
      <c r="H12962" s="5" t="s">
        <v>22233</v>
      </c>
      <c r="I12962" s="5" t="s">
        <v>948</v>
      </c>
    </row>
    <row r="12963" spans="2:16" ht="28.8" x14ac:dyDescent="0.3">
      <c r="B12963" s="4" t="s">
        <v>19</v>
      </c>
      <c r="C12963" s="4" t="s">
        <v>21267</v>
      </c>
      <c r="D12963" s="4" t="s">
        <v>21270</v>
      </c>
      <c r="E12963" s="4" t="s">
        <v>21559</v>
      </c>
      <c r="F12963" s="4" t="s">
        <v>22226</v>
      </c>
      <c r="G12963" s="4" t="s">
        <v>22234</v>
      </c>
      <c r="H12963" s="5" t="s">
        <v>22235</v>
      </c>
      <c r="I12963" s="5" t="s">
        <v>948</v>
      </c>
    </row>
    <row r="12964" spans="2:16" ht="28.8" x14ac:dyDescent="0.3">
      <c r="B12964" s="4" t="s">
        <v>19</v>
      </c>
      <c r="C12964" s="4" t="s">
        <v>21267</v>
      </c>
      <c r="D12964" s="4" t="s">
        <v>21270</v>
      </c>
      <c r="E12964" s="4" t="s">
        <v>21559</v>
      </c>
      <c r="F12964" s="4" t="s">
        <v>22226</v>
      </c>
      <c r="G12964" s="4" t="s">
        <v>22236</v>
      </c>
      <c r="H12964" s="5" t="s">
        <v>22237</v>
      </c>
      <c r="I12964" s="5" t="s">
        <v>948</v>
      </c>
    </row>
    <row r="12965" spans="2:16" x14ac:dyDescent="0.3">
      <c r="L12965" s="163" t="s">
        <v>0</v>
      </c>
      <c r="M12965" s="163"/>
      <c r="N12965" s="163"/>
      <c r="O12965" s="163" t="s">
        <v>1</v>
      </c>
      <c r="P12965" s="163"/>
    </row>
    <row r="12966" spans="2:16" ht="43.2" x14ac:dyDescent="0.3">
      <c r="B12966" s="2" t="s">
        <v>19</v>
      </c>
      <c r="C12966" s="2" t="s">
        <v>21267</v>
      </c>
      <c r="D12966" s="2" t="s">
        <v>21270</v>
      </c>
      <c r="E12966" s="2" t="s">
        <v>21559</v>
      </c>
      <c r="F12966" s="2" t="s">
        <v>22238</v>
      </c>
      <c r="H12966" s="3" t="s">
        <v>22239</v>
      </c>
      <c r="L12966" s="35" t="s">
        <v>12</v>
      </c>
      <c r="M12966" s="35" t="s">
        <v>13</v>
      </c>
      <c r="N12966" s="35" t="s">
        <v>14</v>
      </c>
      <c r="O12966" s="35" t="s">
        <v>32311</v>
      </c>
      <c r="P12966" s="35" t="s">
        <v>31195</v>
      </c>
    </row>
    <row r="12967" spans="2:16" ht="72" x14ac:dyDescent="0.3">
      <c r="B12967" s="4" t="s">
        <v>19</v>
      </c>
      <c r="C12967" s="4" t="s">
        <v>21267</v>
      </c>
      <c r="D12967" s="4" t="s">
        <v>21270</v>
      </c>
      <c r="E12967" s="4" t="s">
        <v>21559</v>
      </c>
      <c r="F12967" s="4" t="s">
        <v>22238</v>
      </c>
      <c r="G12967" s="4" t="s">
        <v>22240</v>
      </c>
      <c r="H12967" s="5" t="s">
        <v>22241</v>
      </c>
      <c r="I12967" s="5" t="s">
        <v>21374</v>
      </c>
    </row>
    <row r="12968" spans="2:16" x14ac:dyDescent="0.3">
      <c r="L12968" s="163" t="s">
        <v>0</v>
      </c>
      <c r="M12968" s="163"/>
      <c r="N12968" s="163"/>
      <c r="O12968" s="163" t="s">
        <v>1</v>
      </c>
      <c r="P12968" s="163"/>
    </row>
    <row r="12969" spans="2:16" ht="43.2" x14ac:dyDescent="0.3">
      <c r="B12969" s="2" t="s">
        <v>19</v>
      </c>
      <c r="C12969" s="2" t="s">
        <v>21267</v>
      </c>
      <c r="D12969" s="2" t="s">
        <v>21270</v>
      </c>
      <c r="E12969" s="2" t="s">
        <v>21559</v>
      </c>
      <c r="F12969" s="2" t="s">
        <v>22242</v>
      </c>
      <c r="H12969" s="3" t="s">
        <v>22243</v>
      </c>
      <c r="L12969" s="35" t="s">
        <v>12</v>
      </c>
      <c r="M12969" s="35" t="s">
        <v>13</v>
      </c>
      <c r="N12969" s="35" t="s">
        <v>14</v>
      </c>
      <c r="O12969" s="35" t="s">
        <v>32311</v>
      </c>
      <c r="P12969" s="35" t="s">
        <v>31195</v>
      </c>
    </row>
    <row r="12970" spans="2:16" ht="28.8" x14ac:dyDescent="0.3">
      <c r="B12970" s="4" t="s">
        <v>19</v>
      </c>
      <c r="C12970" s="4" t="s">
        <v>21267</v>
      </c>
      <c r="D12970" s="4" t="s">
        <v>21270</v>
      </c>
      <c r="E12970" s="4" t="s">
        <v>21559</v>
      </c>
      <c r="F12970" s="4" t="s">
        <v>22242</v>
      </c>
      <c r="G12970" s="4" t="s">
        <v>22244</v>
      </c>
      <c r="H12970" s="5" t="s">
        <v>22245</v>
      </c>
      <c r="I12970" s="5" t="s">
        <v>1769</v>
      </c>
    </row>
    <row r="12971" spans="2:16" ht="28.8" x14ac:dyDescent="0.3">
      <c r="B12971" s="4" t="s">
        <v>19</v>
      </c>
      <c r="C12971" s="4" t="s">
        <v>21267</v>
      </c>
      <c r="D12971" s="4" t="s">
        <v>21270</v>
      </c>
      <c r="E12971" s="4" t="s">
        <v>21559</v>
      </c>
      <c r="F12971" s="4" t="s">
        <v>22242</v>
      </c>
      <c r="G12971" s="4" t="s">
        <v>22246</v>
      </c>
      <c r="H12971" s="5" t="s">
        <v>22247</v>
      </c>
      <c r="I12971" s="5" t="s">
        <v>1769</v>
      </c>
    </row>
    <row r="12972" spans="2:16" x14ac:dyDescent="0.3">
      <c r="L12972" s="163" t="s">
        <v>0</v>
      </c>
      <c r="M12972" s="163"/>
      <c r="N12972" s="163"/>
      <c r="O12972" s="163" t="s">
        <v>1</v>
      </c>
      <c r="P12972" s="163"/>
    </row>
    <row r="12973" spans="2:16" ht="43.2" x14ac:dyDescent="0.3">
      <c r="B12973" s="2" t="s">
        <v>19</v>
      </c>
      <c r="C12973" s="2" t="s">
        <v>21267</v>
      </c>
      <c r="D12973" s="2" t="s">
        <v>21270</v>
      </c>
      <c r="E12973" s="2" t="s">
        <v>21559</v>
      </c>
      <c r="F12973" s="2" t="s">
        <v>22248</v>
      </c>
      <c r="H12973" s="3" t="s">
        <v>22249</v>
      </c>
      <c r="L12973" s="35" t="s">
        <v>12</v>
      </c>
      <c r="M12973" s="35" t="s">
        <v>13</v>
      </c>
      <c r="N12973" s="35" t="s">
        <v>14</v>
      </c>
      <c r="O12973" s="35" t="s">
        <v>32311</v>
      </c>
      <c r="P12973" s="35" t="s">
        <v>31195</v>
      </c>
    </row>
    <row r="12974" spans="2:16" ht="28.8" x14ac:dyDescent="0.3">
      <c r="B12974" s="4" t="s">
        <v>19</v>
      </c>
      <c r="C12974" s="4" t="s">
        <v>21267</v>
      </c>
      <c r="D12974" s="4" t="s">
        <v>21270</v>
      </c>
      <c r="E12974" s="4" t="s">
        <v>21559</v>
      </c>
      <c r="F12974" s="4" t="s">
        <v>22248</v>
      </c>
      <c r="G12974" s="4" t="s">
        <v>22250</v>
      </c>
      <c r="H12974" s="5" t="s">
        <v>22251</v>
      </c>
      <c r="I12974" s="5" t="s">
        <v>1769</v>
      </c>
    </row>
    <row r="12975" spans="2:16" ht="28.8" x14ac:dyDescent="0.3">
      <c r="B12975" s="4" t="s">
        <v>19</v>
      </c>
      <c r="C12975" s="4" t="s">
        <v>21267</v>
      </c>
      <c r="D12975" s="4" t="s">
        <v>21270</v>
      </c>
      <c r="E12975" s="4" t="s">
        <v>21559</v>
      </c>
      <c r="F12975" s="4" t="s">
        <v>22248</v>
      </c>
      <c r="G12975" s="4" t="s">
        <v>22252</v>
      </c>
      <c r="H12975" s="5" t="s">
        <v>22253</v>
      </c>
      <c r="I12975" s="5" t="s">
        <v>1769</v>
      </c>
    </row>
    <row r="12976" spans="2:16" ht="28.8" x14ac:dyDescent="0.3">
      <c r="B12976" s="4" t="s">
        <v>19</v>
      </c>
      <c r="C12976" s="4" t="s">
        <v>21267</v>
      </c>
      <c r="D12976" s="4" t="s">
        <v>21270</v>
      </c>
      <c r="E12976" s="4" t="s">
        <v>21559</v>
      </c>
      <c r="F12976" s="4" t="s">
        <v>22248</v>
      </c>
      <c r="G12976" s="4" t="s">
        <v>22254</v>
      </c>
      <c r="H12976" s="5" t="s">
        <v>22255</v>
      </c>
      <c r="I12976" s="5" t="s">
        <v>1769</v>
      </c>
    </row>
    <row r="12977" spans="2:16" ht="28.8" x14ac:dyDescent="0.3">
      <c r="B12977" s="4" t="s">
        <v>19</v>
      </c>
      <c r="C12977" s="4" t="s">
        <v>21267</v>
      </c>
      <c r="D12977" s="4" t="s">
        <v>21270</v>
      </c>
      <c r="E12977" s="4" t="s">
        <v>21559</v>
      </c>
      <c r="F12977" s="4" t="s">
        <v>22248</v>
      </c>
      <c r="G12977" s="4" t="s">
        <v>22256</v>
      </c>
      <c r="H12977" s="5" t="s">
        <v>22257</v>
      </c>
      <c r="I12977" s="5" t="s">
        <v>1769</v>
      </c>
    </row>
    <row r="12978" spans="2:16" ht="28.8" x14ac:dyDescent="0.3">
      <c r="B12978" s="4" t="s">
        <v>19</v>
      </c>
      <c r="C12978" s="4" t="s">
        <v>21267</v>
      </c>
      <c r="D12978" s="4" t="s">
        <v>21270</v>
      </c>
      <c r="E12978" s="4" t="s">
        <v>21559</v>
      </c>
      <c r="F12978" s="4" t="s">
        <v>22248</v>
      </c>
      <c r="G12978" s="4" t="s">
        <v>22258</v>
      </c>
      <c r="H12978" s="5" t="s">
        <v>22259</v>
      </c>
      <c r="I12978" s="5" t="s">
        <v>1769</v>
      </c>
    </row>
    <row r="12979" spans="2:16" ht="28.8" x14ac:dyDescent="0.3">
      <c r="B12979" s="4" t="s">
        <v>19</v>
      </c>
      <c r="C12979" s="4" t="s">
        <v>21267</v>
      </c>
      <c r="D12979" s="4" t="s">
        <v>21270</v>
      </c>
      <c r="E12979" s="4" t="s">
        <v>21559</v>
      </c>
      <c r="F12979" s="4" t="s">
        <v>22248</v>
      </c>
      <c r="G12979" s="4" t="s">
        <v>22260</v>
      </c>
      <c r="H12979" s="5" t="s">
        <v>22261</v>
      </c>
      <c r="I12979" s="5" t="s">
        <v>1769</v>
      </c>
    </row>
    <row r="12980" spans="2:16" ht="28.8" x14ac:dyDescent="0.3">
      <c r="B12980" s="4" t="s">
        <v>19</v>
      </c>
      <c r="C12980" s="4" t="s">
        <v>21267</v>
      </c>
      <c r="D12980" s="4" t="s">
        <v>21270</v>
      </c>
      <c r="E12980" s="4" t="s">
        <v>21559</v>
      </c>
      <c r="F12980" s="4" t="s">
        <v>22248</v>
      </c>
      <c r="G12980" s="4" t="s">
        <v>22262</v>
      </c>
      <c r="H12980" s="5" t="s">
        <v>22263</v>
      </c>
      <c r="I12980" s="5" t="s">
        <v>1769</v>
      </c>
    </row>
    <row r="12981" spans="2:16" ht="28.8" x14ac:dyDescent="0.3">
      <c r="B12981" s="4" t="s">
        <v>19</v>
      </c>
      <c r="C12981" s="4" t="s">
        <v>21267</v>
      </c>
      <c r="D12981" s="4" t="s">
        <v>21270</v>
      </c>
      <c r="E12981" s="4" t="s">
        <v>21559</v>
      </c>
      <c r="F12981" s="4" t="s">
        <v>22248</v>
      </c>
      <c r="G12981" s="4" t="s">
        <v>22264</v>
      </c>
      <c r="H12981" s="5" t="s">
        <v>22265</v>
      </c>
      <c r="I12981" s="5" t="s">
        <v>1769</v>
      </c>
    </row>
    <row r="12982" spans="2:16" x14ac:dyDescent="0.3">
      <c r="B12982" s="2" t="s">
        <v>19</v>
      </c>
      <c r="C12982" s="2" t="s">
        <v>21267</v>
      </c>
      <c r="D12982" s="2" t="s">
        <v>21270</v>
      </c>
      <c r="E12982" s="2" t="s">
        <v>22266</v>
      </c>
      <c r="H12982" s="3" t="s">
        <v>22267</v>
      </c>
    </row>
    <row r="12983" spans="2:16" x14ac:dyDescent="0.3">
      <c r="L12983" s="163" t="s">
        <v>0</v>
      </c>
      <c r="M12983" s="163"/>
      <c r="N12983" s="163"/>
      <c r="O12983" s="163" t="s">
        <v>1</v>
      </c>
      <c r="P12983" s="163"/>
    </row>
    <row r="12984" spans="2:16" ht="43.2" x14ac:dyDescent="0.3">
      <c r="B12984" s="2" t="s">
        <v>19</v>
      </c>
      <c r="C12984" s="2" t="s">
        <v>21267</v>
      </c>
      <c r="D12984" s="2" t="s">
        <v>21270</v>
      </c>
      <c r="E12984" s="2" t="s">
        <v>22266</v>
      </c>
      <c r="F12984" s="2" t="s">
        <v>22268</v>
      </c>
      <c r="H12984" s="3" t="s">
        <v>22269</v>
      </c>
      <c r="L12984" s="35" t="s">
        <v>12</v>
      </c>
      <c r="M12984" s="35" t="s">
        <v>13</v>
      </c>
      <c r="N12984" s="35" t="s">
        <v>14</v>
      </c>
      <c r="O12984" s="35" t="s">
        <v>32311</v>
      </c>
      <c r="P12984" s="35" t="s">
        <v>31195</v>
      </c>
    </row>
    <row r="12985" spans="2:16" ht="28.8" x14ac:dyDescent="0.3">
      <c r="B12985" s="4" t="s">
        <v>19</v>
      </c>
      <c r="C12985" s="4" t="s">
        <v>21267</v>
      </c>
      <c r="D12985" s="4" t="s">
        <v>21270</v>
      </c>
      <c r="E12985" s="4" t="s">
        <v>22266</v>
      </c>
      <c r="F12985" s="4" t="s">
        <v>22268</v>
      </c>
      <c r="G12985" s="4" t="s">
        <v>22270</v>
      </c>
      <c r="H12985" s="5" t="s">
        <v>22271</v>
      </c>
      <c r="I12985" s="5" t="s">
        <v>948</v>
      </c>
    </row>
    <row r="12986" spans="2:16" ht="28.8" x14ac:dyDescent="0.3">
      <c r="B12986" s="4" t="s">
        <v>19</v>
      </c>
      <c r="C12986" s="4" t="s">
        <v>21267</v>
      </c>
      <c r="D12986" s="4" t="s">
        <v>21270</v>
      </c>
      <c r="E12986" s="4" t="s">
        <v>22266</v>
      </c>
      <c r="F12986" s="4" t="s">
        <v>22268</v>
      </c>
      <c r="G12986" s="4" t="s">
        <v>22272</v>
      </c>
      <c r="H12986" s="5" t="s">
        <v>22273</v>
      </c>
      <c r="I12986" s="5" t="s">
        <v>948</v>
      </c>
    </row>
    <row r="12987" spans="2:16" ht="28.8" x14ac:dyDescent="0.3">
      <c r="B12987" s="4" t="s">
        <v>19</v>
      </c>
      <c r="C12987" s="4" t="s">
        <v>21267</v>
      </c>
      <c r="D12987" s="4" t="s">
        <v>21270</v>
      </c>
      <c r="E12987" s="4" t="s">
        <v>22266</v>
      </c>
      <c r="F12987" s="4" t="s">
        <v>22268</v>
      </c>
      <c r="G12987" s="4" t="s">
        <v>22274</v>
      </c>
      <c r="H12987" s="5" t="s">
        <v>22275</v>
      </c>
      <c r="I12987" s="5" t="s">
        <v>948</v>
      </c>
    </row>
    <row r="12988" spans="2:16" ht="28.8" x14ac:dyDescent="0.3">
      <c r="B12988" s="4" t="s">
        <v>19</v>
      </c>
      <c r="C12988" s="4" t="s">
        <v>21267</v>
      </c>
      <c r="D12988" s="4" t="s">
        <v>21270</v>
      </c>
      <c r="E12988" s="4" t="s">
        <v>22266</v>
      </c>
      <c r="F12988" s="4" t="s">
        <v>22268</v>
      </c>
      <c r="G12988" s="4" t="s">
        <v>22276</v>
      </c>
      <c r="H12988" s="5" t="s">
        <v>22277</v>
      </c>
      <c r="I12988" s="5" t="s">
        <v>948</v>
      </c>
    </row>
    <row r="12989" spans="2:16" x14ac:dyDescent="0.3">
      <c r="L12989" s="163" t="s">
        <v>0</v>
      </c>
      <c r="M12989" s="163"/>
      <c r="N12989" s="163"/>
      <c r="O12989" s="163" t="s">
        <v>1</v>
      </c>
      <c r="P12989" s="163"/>
    </row>
    <row r="12990" spans="2:16" ht="43.2" x14ac:dyDescent="0.3">
      <c r="B12990" s="2" t="s">
        <v>19</v>
      </c>
      <c r="C12990" s="2" t="s">
        <v>21267</v>
      </c>
      <c r="D12990" s="2" t="s">
        <v>21270</v>
      </c>
      <c r="E12990" s="2" t="s">
        <v>22266</v>
      </c>
      <c r="F12990" s="2" t="s">
        <v>22278</v>
      </c>
      <c r="H12990" s="3" t="s">
        <v>22279</v>
      </c>
      <c r="L12990" s="35" t="s">
        <v>12</v>
      </c>
      <c r="M12990" s="35" t="s">
        <v>13</v>
      </c>
      <c r="N12990" s="35" t="s">
        <v>14</v>
      </c>
      <c r="O12990" s="35" t="s">
        <v>32311</v>
      </c>
      <c r="P12990" s="35" t="s">
        <v>31195</v>
      </c>
    </row>
    <row r="12991" spans="2:16" ht="72" x14ac:dyDescent="0.3">
      <c r="B12991" s="4" t="s">
        <v>19</v>
      </c>
      <c r="C12991" s="4" t="s">
        <v>21267</v>
      </c>
      <c r="D12991" s="4" t="s">
        <v>21270</v>
      </c>
      <c r="E12991" s="4" t="s">
        <v>22266</v>
      </c>
      <c r="F12991" s="4" t="s">
        <v>22278</v>
      </c>
      <c r="G12991" s="4" t="s">
        <v>22280</v>
      </c>
      <c r="H12991" s="5" t="s">
        <v>22281</v>
      </c>
      <c r="I12991" s="5" t="s">
        <v>21374</v>
      </c>
    </row>
    <row r="12992" spans="2:16" ht="72" x14ac:dyDescent="0.3">
      <c r="B12992" s="4" t="s">
        <v>19</v>
      </c>
      <c r="C12992" s="4" t="s">
        <v>21267</v>
      </c>
      <c r="D12992" s="4" t="s">
        <v>21270</v>
      </c>
      <c r="E12992" s="4" t="s">
        <v>22266</v>
      </c>
      <c r="F12992" s="4" t="s">
        <v>22278</v>
      </c>
      <c r="G12992" s="4" t="s">
        <v>22282</v>
      </c>
      <c r="H12992" s="5" t="s">
        <v>22283</v>
      </c>
      <c r="I12992" s="5" t="s">
        <v>21374</v>
      </c>
    </row>
    <row r="12993" spans="2:16" ht="72" x14ac:dyDescent="0.3">
      <c r="B12993" s="4" t="s">
        <v>19</v>
      </c>
      <c r="C12993" s="4" t="s">
        <v>21267</v>
      </c>
      <c r="D12993" s="4" t="s">
        <v>21270</v>
      </c>
      <c r="E12993" s="4" t="s">
        <v>22266</v>
      </c>
      <c r="F12993" s="4" t="s">
        <v>22278</v>
      </c>
      <c r="G12993" s="4" t="s">
        <v>22284</v>
      </c>
      <c r="H12993" s="5" t="s">
        <v>22285</v>
      </c>
      <c r="I12993" s="5" t="s">
        <v>21374</v>
      </c>
    </row>
    <row r="12994" spans="2:16" ht="72" x14ac:dyDescent="0.3">
      <c r="B12994" s="4" t="s">
        <v>19</v>
      </c>
      <c r="C12994" s="4" t="s">
        <v>21267</v>
      </c>
      <c r="D12994" s="4" t="s">
        <v>21270</v>
      </c>
      <c r="E12994" s="4" t="s">
        <v>22266</v>
      </c>
      <c r="F12994" s="4" t="s">
        <v>22278</v>
      </c>
      <c r="G12994" s="4" t="s">
        <v>22286</v>
      </c>
      <c r="H12994" s="5" t="s">
        <v>22287</v>
      </c>
      <c r="I12994" s="5" t="s">
        <v>21374</v>
      </c>
    </row>
    <row r="12995" spans="2:16" ht="72" x14ac:dyDescent="0.3">
      <c r="B12995" s="4" t="s">
        <v>19</v>
      </c>
      <c r="C12995" s="4" t="s">
        <v>21267</v>
      </c>
      <c r="D12995" s="4" t="s">
        <v>21270</v>
      </c>
      <c r="E12995" s="4" t="s">
        <v>22266</v>
      </c>
      <c r="F12995" s="4" t="s">
        <v>22278</v>
      </c>
      <c r="G12995" s="4" t="s">
        <v>22288</v>
      </c>
      <c r="H12995" s="5" t="s">
        <v>22289</v>
      </c>
      <c r="I12995" s="5" t="s">
        <v>21374</v>
      </c>
    </row>
    <row r="12996" spans="2:16" ht="72" x14ac:dyDescent="0.3">
      <c r="B12996" s="4" t="s">
        <v>19</v>
      </c>
      <c r="C12996" s="4" t="s">
        <v>21267</v>
      </c>
      <c r="D12996" s="4" t="s">
        <v>21270</v>
      </c>
      <c r="E12996" s="4" t="s">
        <v>22266</v>
      </c>
      <c r="F12996" s="4" t="s">
        <v>22278</v>
      </c>
      <c r="G12996" s="4" t="s">
        <v>22290</v>
      </c>
      <c r="H12996" s="5" t="s">
        <v>22291</v>
      </c>
      <c r="I12996" s="5" t="s">
        <v>21374</v>
      </c>
    </row>
    <row r="12997" spans="2:16" ht="72" x14ac:dyDescent="0.3">
      <c r="B12997" s="4" t="s">
        <v>19</v>
      </c>
      <c r="C12997" s="4" t="s">
        <v>21267</v>
      </c>
      <c r="D12997" s="4" t="s">
        <v>21270</v>
      </c>
      <c r="E12997" s="4" t="s">
        <v>22266</v>
      </c>
      <c r="F12997" s="4" t="s">
        <v>22278</v>
      </c>
      <c r="G12997" s="4" t="s">
        <v>22292</v>
      </c>
      <c r="H12997" s="5" t="s">
        <v>22293</v>
      </c>
      <c r="I12997" s="5" t="s">
        <v>21374</v>
      </c>
    </row>
    <row r="12998" spans="2:16" ht="72" x14ac:dyDescent="0.3">
      <c r="B12998" s="4" t="s">
        <v>19</v>
      </c>
      <c r="C12998" s="4" t="s">
        <v>21267</v>
      </c>
      <c r="D12998" s="4" t="s">
        <v>21270</v>
      </c>
      <c r="E12998" s="4" t="s">
        <v>22266</v>
      </c>
      <c r="F12998" s="4" t="s">
        <v>22278</v>
      </c>
      <c r="G12998" s="4" t="s">
        <v>22294</v>
      </c>
      <c r="H12998" s="5" t="s">
        <v>22295</v>
      </c>
      <c r="I12998" s="5" t="s">
        <v>21374</v>
      </c>
    </row>
    <row r="12999" spans="2:16" x14ac:dyDescent="0.3">
      <c r="L12999" s="163" t="s">
        <v>0</v>
      </c>
      <c r="M12999" s="163"/>
      <c r="N12999" s="163"/>
      <c r="O12999" s="163" t="s">
        <v>1</v>
      </c>
      <c r="P12999" s="163"/>
    </row>
    <row r="13000" spans="2:16" ht="43.2" x14ac:dyDescent="0.3">
      <c r="B13000" s="2" t="s">
        <v>19</v>
      </c>
      <c r="C13000" s="2" t="s">
        <v>21267</v>
      </c>
      <c r="D13000" s="2" t="s">
        <v>21270</v>
      </c>
      <c r="E13000" s="2" t="s">
        <v>22266</v>
      </c>
      <c r="F13000" s="2" t="s">
        <v>22296</v>
      </c>
      <c r="H13000" s="3" t="s">
        <v>22297</v>
      </c>
      <c r="L13000" s="35" t="s">
        <v>12</v>
      </c>
      <c r="M13000" s="35" t="s">
        <v>13</v>
      </c>
      <c r="N13000" s="35" t="s">
        <v>14</v>
      </c>
      <c r="O13000" s="35" t="s">
        <v>32311</v>
      </c>
      <c r="P13000" s="35" t="s">
        <v>31195</v>
      </c>
    </row>
    <row r="13001" spans="2:16" ht="28.8" x14ac:dyDescent="0.3">
      <c r="B13001" s="4" t="s">
        <v>19</v>
      </c>
      <c r="C13001" s="4" t="s">
        <v>21267</v>
      </c>
      <c r="D13001" s="4" t="s">
        <v>21270</v>
      </c>
      <c r="E13001" s="4" t="s">
        <v>22266</v>
      </c>
      <c r="F13001" s="4" t="s">
        <v>22296</v>
      </c>
      <c r="G13001" s="4" t="s">
        <v>22298</v>
      </c>
      <c r="H13001" s="5" t="s">
        <v>22299</v>
      </c>
      <c r="I13001" s="5" t="s">
        <v>948</v>
      </c>
    </row>
    <row r="13002" spans="2:16" ht="28.8" x14ac:dyDescent="0.3">
      <c r="B13002" s="4" t="s">
        <v>19</v>
      </c>
      <c r="C13002" s="4" t="s">
        <v>21267</v>
      </c>
      <c r="D13002" s="4" t="s">
        <v>21270</v>
      </c>
      <c r="E13002" s="4" t="s">
        <v>22266</v>
      </c>
      <c r="F13002" s="4" t="s">
        <v>22296</v>
      </c>
      <c r="G13002" s="4" t="s">
        <v>22300</v>
      </c>
      <c r="H13002" s="5" t="s">
        <v>22301</v>
      </c>
      <c r="I13002" s="5" t="s">
        <v>948</v>
      </c>
    </row>
    <row r="13003" spans="2:16" ht="28.8" x14ac:dyDescent="0.3">
      <c r="B13003" s="4" t="s">
        <v>19</v>
      </c>
      <c r="C13003" s="4" t="s">
        <v>21267</v>
      </c>
      <c r="D13003" s="4" t="s">
        <v>21270</v>
      </c>
      <c r="E13003" s="4" t="s">
        <v>22266</v>
      </c>
      <c r="F13003" s="4" t="s">
        <v>22296</v>
      </c>
      <c r="G13003" s="4" t="s">
        <v>22302</v>
      </c>
      <c r="H13003" s="5" t="s">
        <v>22303</v>
      </c>
      <c r="I13003" s="5" t="s">
        <v>948</v>
      </c>
    </row>
    <row r="13004" spans="2:16" ht="28.8" x14ac:dyDescent="0.3">
      <c r="B13004" s="4" t="s">
        <v>19</v>
      </c>
      <c r="C13004" s="4" t="s">
        <v>21267</v>
      </c>
      <c r="D13004" s="4" t="s">
        <v>21270</v>
      </c>
      <c r="E13004" s="4" t="s">
        <v>22266</v>
      </c>
      <c r="F13004" s="4" t="s">
        <v>22296</v>
      </c>
      <c r="G13004" s="4" t="s">
        <v>22304</v>
      </c>
      <c r="H13004" s="5" t="s">
        <v>22305</v>
      </c>
      <c r="I13004" s="5" t="s">
        <v>948</v>
      </c>
    </row>
    <row r="13005" spans="2:16" x14ac:dyDescent="0.3">
      <c r="L13005" s="163" t="s">
        <v>0</v>
      </c>
      <c r="M13005" s="163"/>
      <c r="N13005" s="163"/>
      <c r="O13005" s="163" t="s">
        <v>1</v>
      </c>
      <c r="P13005" s="163"/>
    </row>
    <row r="13006" spans="2:16" ht="43.2" x14ac:dyDescent="0.3">
      <c r="B13006" s="2" t="s">
        <v>19</v>
      </c>
      <c r="C13006" s="2" t="s">
        <v>21267</v>
      </c>
      <c r="D13006" s="2" t="s">
        <v>21270</v>
      </c>
      <c r="E13006" s="2" t="s">
        <v>22266</v>
      </c>
      <c r="F13006" s="2" t="s">
        <v>22306</v>
      </c>
      <c r="H13006" s="3" t="s">
        <v>22307</v>
      </c>
      <c r="L13006" s="35" t="s">
        <v>12</v>
      </c>
      <c r="M13006" s="35" t="s">
        <v>13</v>
      </c>
      <c r="N13006" s="35" t="s">
        <v>14</v>
      </c>
      <c r="O13006" s="35" t="s">
        <v>32311</v>
      </c>
      <c r="P13006" s="35" t="s">
        <v>31195</v>
      </c>
    </row>
    <row r="13007" spans="2:16" ht="28.8" x14ac:dyDescent="0.3">
      <c r="B13007" s="4" t="s">
        <v>19</v>
      </c>
      <c r="C13007" s="4" t="s">
        <v>21267</v>
      </c>
      <c r="D13007" s="4" t="s">
        <v>21270</v>
      </c>
      <c r="E13007" s="4" t="s">
        <v>22266</v>
      </c>
      <c r="F13007" s="4" t="s">
        <v>22306</v>
      </c>
      <c r="G13007" s="4" t="s">
        <v>22308</v>
      </c>
      <c r="H13007" s="5" t="s">
        <v>22309</v>
      </c>
      <c r="I13007" s="5" t="s">
        <v>948</v>
      </c>
    </row>
    <row r="13008" spans="2:16" ht="28.8" x14ac:dyDescent="0.3">
      <c r="B13008" s="4" t="s">
        <v>19</v>
      </c>
      <c r="C13008" s="4" t="s">
        <v>21267</v>
      </c>
      <c r="D13008" s="4" t="s">
        <v>21270</v>
      </c>
      <c r="E13008" s="4" t="s">
        <v>22266</v>
      </c>
      <c r="F13008" s="4" t="s">
        <v>22306</v>
      </c>
      <c r="G13008" s="4" t="s">
        <v>22310</v>
      </c>
      <c r="H13008" s="5" t="s">
        <v>22311</v>
      </c>
      <c r="I13008" s="5" t="s">
        <v>948</v>
      </c>
    </row>
    <row r="13009" spans="2:16" x14ac:dyDescent="0.3">
      <c r="L13009" s="163" t="s">
        <v>0</v>
      </c>
      <c r="M13009" s="163"/>
      <c r="N13009" s="163"/>
      <c r="O13009" s="163" t="s">
        <v>1</v>
      </c>
      <c r="P13009" s="163"/>
    </row>
    <row r="13010" spans="2:16" ht="43.2" x14ac:dyDescent="0.3">
      <c r="B13010" s="2" t="s">
        <v>19</v>
      </c>
      <c r="C13010" s="2" t="s">
        <v>21267</v>
      </c>
      <c r="D13010" s="2" t="s">
        <v>21270</v>
      </c>
      <c r="E13010" s="2" t="s">
        <v>22266</v>
      </c>
      <c r="F13010" s="2" t="s">
        <v>22312</v>
      </c>
      <c r="H13010" s="3" t="s">
        <v>22313</v>
      </c>
      <c r="L13010" s="35" t="s">
        <v>12</v>
      </c>
      <c r="M13010" s="35" t="s">
        <v>13</v>
      </c>
      <c r="N13010" s="35" t="s">
        <v>14</v>
      </c>
      <c r="O13010" s="35" t="s">
        <v>32311</v>
      </c>
      <c r="P13010" s="35" t="s">
        <v>31195</v>
      </c>
    </row>
    <row r="13011" spans="2:16" ht="72" x14ac:dyDescent="0.3">
      <c r="B13011" s="4" t="s">
        <v>19</v>
      </c>
      <c r="C13011" s="4" t="s">
        <v>21267</v>
      </c>
      <c r="D13011" s="4" t="s">
        <v>21270</v>
      </c>
      <c r="E13011" s="4" t="s">
        <v>22266</v>
      </c>
      <c r="F13011" s="4" t="s">
        <v>22312</v>
      </c>
      <c r="G13011" s="4" t="s">
        <v>22314</v>
      </c>
      <c r="H13011" s="5" t="s">
        <v>22315</v>
      </c>
      <c r="I13011" s="5" t="s">
        <v>21374</v>
      </c>
    </row>
    <row r="13012" spans="2:16" ht="72" x14ac:dyDescent="0.3">
      <c r="B13012" s="4" t="s">
        <v>19</v>
      </c>
      <c r="C13012" s="4" t="s">
        <v>21267</v>
      </c>
      <c r="D13012" s="4" t="s">
        <v>21270</v>
      </c>
      <c r="E13012" s="4" t="s">
        <v>22266</v>
      </c>
      <c r="F13012" s="4" t="s">
        <v>22312</v>
      </c>
      <c r="G13012" s="4" t="s">
        <v>22316</v>
      </c>
      <c r="H13012" s="5" t="s">
        <v>22317</v>
      </c>
      <c r="I13012" s="5" t="s">
        <v>21374</v>
      </c>
    </row>
    <row r="13013" spans="2:16" x14ac:dyDescent="0.3">
      <c r="L13013" s="163" t="s">
        <v>0</v>
      </c>
      <c r="M13013" s="163"/>
      <c r="N13013" s="163"/>
      <c r="O13013" s="163" t="s">
        <v>1</v>
      </c>
      <c r="P13013" s="163"/>
    </row>
    <row r="13014" spans="2:16" ht="43.2" x14ac:dyDescent="0.3">
      <c r="B13014" s="2" t="s">
        <v>19</v>
      </c>
      <c r="C13014" s="2" t="s">
        <v>21267</v>
      </c>
      <c r="D13014" s="2" t="s">
        <v>21270</v>
      </c>
      <c r="E13014" s="2" t="s">
        <v>22266</v>
      </c>
      <c r="F13014" s="2" t="s">
        <v>22318</v>
      </c>
      <c r="H13014" s="3" t="s">
        <v>22319</v>
      </c>
      <c r="L13014" s="35" t="s">
        <v>12</v>
      </c>
      <c r="M13014" s="35" t="s">
        <v>13</v>
      </c>
      <c r="N13014" s="35" t="s">
        <v>14</v>
      </c>
      <c r="O13014" s="35" t="s">
        <v>32311</v>
      </c>
      <c r="P13014" s="35" t="s">
        <v>31195</v>
      </c>
    </row>
    <row r="13015" spans="2:16" ht="28.8" x14ac:dyDescent="0.3">
      <c r="B13015" s="4" t="s">
        <v>19</v>
      </c>
      <c r="C13015" s="4" t="s">
        <v>21267</v>
      </c>
      <c r="D13015" s="4" t="s">
        <v>21270</v>
      </c>
      <c r="E13015" s="4" t="s">
        <v>22266</v>
      </c>
      <c r="F13015" s="4" t="s">
        <v>22318</v>
      </c>
      <c r="G13015" s="4" t="s">
        <v>22320</v>
      </c>
      <c r="H13015" s="5" t="s">
        <v>22321</v>
      </c>
      <c r="I13015" s="5" t="s">
        <v>948</v>
      </c>
    </row>
    <row r="13016" spans="2:16" ht="28.8" x14ac:dyDescent="0.3">
      <c r="B13016" s="4" t="s">
        <v>19</v>
      </c>
      <c r="C13016" s="4" t="s">
        <v>21267</v>
      </c>
      <c r="D13016" s="4" t="s">
        <v>21270</v>
      </c>
      <c r="E13016" s="4" t="s">
        <v>22266</v>
      </c>
      <c r="F13016" s="4" t="s">
        <v>22318</v>
      </c>
      <c r="G13016" s="4" t="s">
        <v>22322</v>
      </c>
      <c r="H13016" s="5" t="s">
        <v>22323</v>
      </c>
      <c r="I13016" s="5" t="s">
        <v>948</v>
      </c>
    </row>
    <row r="13017" spans="2:16" ht="28.8" x14ac:dyDescent="0.3">
      <c r="B13017" s="4" t="s">
        <v>19</v>
      </c>
      <c r="C13017" s="4" t="s">
        <v>21267</v>
      </c>
      <c r="D13017" s="4" t="s">
        <v>21270</v>
      </c>
      <c r="E13017" s="4" t="s">
        <v>22266</v>
      </c>
      <c r="F13017" s="4" t="s">
        <v>22318</v>
      </c>
      <c r="G13017" s="4" t="s">
        <v>22324</v>
      </c>
      <c r="H13017" s="5" t="s">
        <v>22325</v>
      </c>
      <c r="I13017" s="5" t="s">
        <v>948</v>
      </c>
    </row>
    <row r="13018" spans="2:16" ht="28.8" x14ac:dyDescent="0.3">
      <c r="B13018" s="4" t="s">
        <v>19</v>
      </c>
      <c r="C13018" s="4" t="s">
        <v>21267</v>
      </c>
      <c r="D13018" s="4" t="s">
        <v>21270</v>
      </c>
      <c r="E13018" s="4" t="s">
        <v>22266</v>
      </c>
      <c r="F13018" s="4" t="s">
        <v>22318</v>
      </c>
      <c r="G13018" s="4" t="s">
        <v>22326</v>
      </c>
      <c r="H13018" s="5" t="s">
        <v>22327</v>
      </c>
      <c r="I13018" s="5" t="s">
        <v>948</v>
      </c>
    </row>
    <row r="13019" spans="2:16" x14ac:dyDescent="0.3">
      <c r="B13019" s="2" t="s">
        <v>19</v>
      </c>
      <c r="C13019" s="2" t="s">
        <v>21267</v>
      </c>
      <c r="D13019" s="2" t="s">
        <v>21270</v>
      </c>
      <c r="E13019" s="2" t="s">
        <v>22328</v>
      </c>
      <c r="H13019" s="3" t="s">
        <v>22329</v>
      </c>
    </row>
    <row r="13020" spans="2:16" x14ac:dyDescent="0.3">
      <c r="L13020" s="163" t="s">
        <v>0</v>
      </c>
      <c r="M13020" s="163"/>
      <c r="N13020" s="163"/>
      <c r="O13020" s="163" t="s">
        <v>1</v>
      </c>
      <c r="P13020" s="163"/>
    </row>
    <row r="13021" spans="2:16" ht="43.2" x14ac:dyDescent="0.3">
      <c r="B13021" s="2" t="s">
        <v>19</v>
      </c>
      <c r="C13021" s="2" t="s">
        <v>21267</v>
      </c>
      <c r="D13021" s="2" t="s">
        <v>21270</v>
      </c>
      <c r="E13021" s="2" t="s">
        <v>22328</v>
      </c>
      <c r="F13021" s="2" t="s">
        <v>22330</v>
      </c>
      <c r="H13021" s="3" t="s">
        <v>22331</v>
      </c>
      <c r="L13021" s="35" t="s">
        <v>12</v>
      </c>
      <c r="M13021" s="35" t="s">
        <v>13</v>
      </c>
      <c r="N13021" s="35" t="s">
        <v>14</v>
      </c>
      <c r="O13021" s="35" t="s">
        <v>32311</v>
      </c>
      <c r="P13021" s="35" t="s">
        <v>31195</v>
      </c>
    </row>
    <row r="13022" spans="2:16" ht="28.8" x14ac:dyDescent="0.3">
      <c r="B13022" s="4" t="s">
        <v>19</v>
      </c>
      <c r="C13022" s="4" t="s">
        <v>21267</v>
      </c>
      <c r="D13022" s="4" t="s">
        <v>21270</v>
      </c>
      <c r="E13022" s="4" t="s">
        <v>22328</v>
      </c>
      <c r="F13022" s="4" t="s">
        <v>22330</v>
      </c>
      <c r="G13022" s="4" t="s">
        <v>22332</v>
      </c>
      <c r="H13022" s="5" t="s">
        <v>22333</v>
      </c>
      <c r="I13022" s="5" t="s">
        <v>22334</v>
      </c>
    </row>
    <row r="13023" spans="2:16" ht="28.8" x14ac:dyDescent="0.3">
      <c r="B13023" s="4" t="s">
        <v>19</v>
      </c>
      <c r="C13023" s="4" t="s">
        <v>21267</v>
      </c>
      <c r="D13023" s="4" t="s">
        <v>21270</v>
      </c>
      <c r="E13023" s="4" t="s">
        <v>22328</v>
      </c>
      <c r="F13023" s="4" t="s">
        <v>22330</v>
      </c>
      <c r="G13023" s="4" t="s">
        <v>22335</v>
      </c>
      <c r="H13023" s="5" t="s">
        <v>22336</v>
      </c>
      <c r="I13023" s="5" t="s">
        <v>22334</v>
      </c>
    </row>
    <row r="13024" spans="2:16" ht="28.8" x14ac:dyDescent="0.3">
      <c r="B13024" s="4" t="s">
        <v>19</v>
      </c>
      <c r="C13024" s="4" t="s">
        <v>21267</v>
      </c>
      <c r="D13024" s="4" t="s">
        <v>21270</v>
      </c>
      <c r="E13024" s="4" t="s">
        <v>22328</v>
      </c>
      <c r="F13024" s="4" t="s">
        <v>22330</v>
      </c>
      <c r="G13024" s="4" t="s">
        <v>22337</v>
      </c>
      <c r="H13024" s="5" t="s">
        <v>22338</v>
      </c>
      <c r="I13024" s="5" t="s">
        <v>22334</v>
      </c>
    </row>
    <row r="13025" spans="2:16" ht="28.8" x14ac:dyDescent="0.3">
      <c r="B13025" s="4" t="s">
        <v>19</v>
      </c>
      <c r="C13025" s="4" t="s">
        <v>21267</v>
      </c>
      <c r="D13025" s="4" t="s">
        <v>21270</v>
      </c>
      <c r="E13025" s="4" t="s">
        <v>22328</v>
      </c>
      <c r="F13025" s="4" t="s">
        <v>22330</v>
      </c>
      <c r="G13025" s="4" t="s">
        <v>22339</v>
      </c>
      <c r="H13025" s="5" t="s">
        <v>22340</v>
      </c>
      <c r="I13025" s="5" t="s">
        <v>22334</v>
      </c>
    </row>
    <row r="13026" spans="2:16" ht="28.8" x14ac:dyDescent="0.3">
      <c r="B13026" s="4" t="s">
        <v>19</v>
      </c>
      <c r="C13026" s="4" t="s">
        <v>21267</v>
      </c>
      <c r="D13026" s="4" t="s">
        <v>21270</v>
      </c>
      <c r="E13026" s="4" t="s">
        <v>22328</v>
      </c>
      <c r="F13026" s="4" t="s">
        <v>22330</v>
      </c>
      <c r="G13026" s="4" t="s">
        <v>22341</v>
      </c>
      <c r="H13026" s="5" t="s">
        <v>22342</v>
      </c>
      <c r="I13026" s="5" t="s">
        <v>22334</v>
      </c>
    </row>
    <row r="13027" spans="2:16" ht="28.8" x14ac:dyDescent="0.3">
      <c r="B13027" s="4" t="s">
        <v>19</v>
      </c>
      <c r="C13027" s="4" t="s">
        <v>21267</v>
      </c>
      <c r="D13027" s="4" t="s">
        <v>21270</v>
      </c>
      <c r="E13027" s="4" t="s">
        <v>22328</v>
      </c>
      <c r="F13027" s="4" t="s">
        <v>22330</v>
      </c>
      <c r="G13027" s="4" t="s">
        <v>22343</v>
      </c>
      <c r="H13027" s="5" t="s">
        <v>22344</v>
      </c>
      <c r="I13027" s="5" t="s">
        <v>22334</v>
      </c>
    </row>
    <row r="13028" spans="2:16" ht="28.8" x14ac:dyDescent="0.3">
      <c r="B13028" s="4" t="s">
        <v>19</v>
      </c>
      <c r="C13028" s="4" t="s">
        <v>21267</v>
      </c>
      <c r="D13028" s="4" t="s">
        <v>21270</v>
      </c>
      <c r="E13028" s="4" t="s">
        <v>22328</v>
      </c>
      <c r="F13028" s="4" t="s">
        <v>22330</v>
      </c>
      <c r="G13028" s="4" t="s">
        <v>22345</v>
      </c>
      <c r="H13028" s="5" t="s">
        <v>22346</v>
      </c>
      <c r="I13028" s="5" t="s">
        <v>22334</v>
      </c>
    </row>
    <row r="13029" spans="2:16" ht="28.8" x14ac:dyDescent="0.3">
      <c r="B13029" s="4" t="s">
        <v>19</v>
      </c>
      <c r="C13029" s="4" t="s">
        <v>21267</v>
      </c>
      <c r="D13029" s="4" t="s">
        <v>21270</v>
      </c>
      <c r="E13029" s="4" t="s">
        <v>22328</v>
      </c>
      <c r="F13029" s="4" t="s">
        <v>22330</v>
      </c>
      <c r="G13029" s="4" t="s">
        <v>22347</v>
      </c>
      <c r="H13029" s="5" t="s">
        <v>22348</v>
      </c>
      <c r="I13029" s="5" t="s">
        <v>22334</v>
      </c>
    </row>
    <row r="13030" spans="2:16" ht="28.8" x14ac:dyDescent="0.3">
      <c r="B13030" s="4" t="s">
        <v>19</v>
      </c>
      <c r="C13030" s="4" t="s">
        <v>21267</v>
      </c>
      <c r="D13030" s="4" t="s">
        <v>21270</v>
      </c>
      <c r="E13030" s="4" t="s">
        <v>22328</v>
      </c>
      <c r="F13030" s="4" t="s">
        <v>22330</v>
      </c>
      <c r="G13030" s="4" t="s">
        <v>22349</v>
      </c>
      <c r="H13030" s="5" t="s">
        <v>22350</v>
      </c>
      <c r="I13030" s="5" t="s">
        <v>22334</v>
      </c>
    </row>
    <row r="13031" spans="2:16" x14ac:dyDescent="0.3">
      <c r="L13031" s="163" t="s">
        <v>0</v>
      </c>
      <c r="M13031" s="163"/>
      <c r="N13031" s="163"/>
      <c r="O13031" s="163" t="s">
        <v>1</v>
      </c>
      <c r="P13031" s="163"/>
    </row>
    <row r="13032" spans="2:16" ht="43.2" x14ac:dyDescent="0.3">
      <c r="B13032" s="2" t="s">
        <v>19</v>
      </c>
      <c r="C13032" s="2" t="s">
        <v>21267</v>
      </c>
      <c r="D13032" s="2" t="s">
        <v>21270</v>
      </c>
      <c r="E13032" s="2" t="s">
        <v>22328</v>
      </c>
      <c r="F13032" s="2" t="s">
        <v>22351</v>
      </c>
      <c r="H13032" s="3" t="s">
        <v>22352</v>
      </c>
      <c r="L13032" s="35" t="s">
        <v>12</v>
      </c>
      <c r="M13032" s="35" t="s">
        <v>13</v>
      </c>
      <c r="N13032" s="35" t="s">
        <v>14</v>
      </c>
      <c r="O13032" s="35" t="s">
        <v>32311</v>
      </c>
      <c r="P13032" s="35" t="s">
        <v>31195</v>
      </c>
    </row>
    <row r="13033" spans="2:16" ht="28.8" x14ac:dyDescent="0.3">
      <c r="B13033" s="4" t="s">
        <v>19</v>
      </c>
      <c r="C13033" s="4" t="s">
        <v>21267</v>
      </c>
      <c r="D13033" s="4" t="s">
        <v>21270</v>
      </c>
      <c r="E13033" s="4" t="s">
        <v>22328</v>
      </c>
      <c r="F13033" s="4" t="s">
        <v>22351</v>
      </c>
      <c r="G13033" s="4" t="s">
        <v>22353</v>
      </c>
      <c r="H13033" s="5" t="s">
        <v>22354</v>
      </c>
      <c r="I13033" s="5" t="s">
        <v>22334</v>
      </c>
    </row>
    <row r="13034" spans="2:16" ht="28.8" x14ac:dyDescent="0.3">
      <c r="B13034" s="4" t="s">
        <v>19</v>
      </c>
      <c r="C13034" s="4" t="s">
        <v>21267</v>
      </c>
      <c r="D13034" s="4" t="s">
        <v>21270</v>
      </c>
      <c r="E13034" s="4" t="s">
        <v>22328</v>
      </c>
      <c r="F13034" s="4" t="s">
        <v>22351</v>
      </c>
      <c r="G13034" s="4" t="s">
        <v>22355</v>
      </c>
      <c r="H13034" s="5" t="s">
        <v>22356</v>
      </c>
      <c r="I13034" s="5" t="s">
        <v>22334</v>
      </c>
    </row>
    <row r="13035" spans="2:16" ht="28.8" x14ac:dyDescent="0.3">
      <c r="B13035" s="4" t="s">
        <v>19</v>
      </c>
      <c r="C13035" s="4" t="s">
        <v>21267</v>
      </c>
      <c r="D13035" s="4" t="s">
        <v>21270</v>
      </c>
      <c r="E13035" s="4" t="s">
        <v>22328</v>
      </c>
      <c r="F13035" s="4" t="s">
        <v>22351</v>
      </c>
      <c r="G13035" s="4" t="s">
        <v>22357</v>
      </c>
      <c r="H13035" s="5" t="s">
        <v>22358</v>
      </c>
      <c r="I13035" s="5" t="s">
        <v>22334</v>
      </c>
    </row>
    <row r="13036" spans="2:16" ht="28.8" x14ac:dyDescent="0.3">
      <c r="B13036" s="4" t="s">
        <v>19</v>
      </c>
      <c r="C13036" s="4" t="s">
        <v>21267</v>
      </c>
      <c r="D13036" s="4" t="s">
        <v>21270</v>
      </c>
      <c r="E13036" s="4" t="s">
        <v>22328</v>
      </c>
      <c r="F13036" s="4" t="s">
        <v>22351</v>
      </c>
      <c r="G13036" s="4" t="s">
        <v>22359</v>
      </c>
      <c r="H13036" s="5" t="s">
        <v>22360</v>
      </c>
      <c r="I13036" s="5" t="s">
        <v>22334</v>
      </c>
    </row>
    <row r="13037" spans="2:16" ht="28.8" x14ac:dyDescent="0.3">
      <c r="B13037" s="4" t="s">
        <v>19</v>
      </c>
      <c r="C13037" s="4" t="s">
        <v>21267</v>
      </c>
      <c r="D13037" s="4" t="s">
        <v>21270</v>
      </c>
      <c r="E13037" s="4" t="s">
        <v>22328</v>
      </c>
      <c r="F13037" s="4" t="s">
        <v>22351</v>
      </c>
      <c r="G13037" s="4" t="s">
        <v>22361</v>
      </c>
      <c r="H13037" s="5" t="s">
        <v>22362</v>
      </c>
      <c r="I13037" s="5" t="s">
        <v>22334</v>
      </c>
    </row>
    <row r="13038" spans="2:16" ht="28.8" x14ac:dyDescent="0.3">
      <c r="B13038" s="4" t="s">
        <v>19</v>
      </c>
      <c r="C13038" s="4" t="s">
        <v>21267</v>
      </c>
      <c r="D13038" s="4" t="s">
        <v>21270</v>
      </c>
      <c r="E13038" s="4" t="s">
        <v>22328</v>
      </c>
      <c r="F13038" s="4" t="s">
        <v>22351</v>
      </c>
      <c r="G13038" s="4" t="s">
        <v>22363</v>
      </c>
      <c r="H13038" s="5" t="s">
        <v>22364</v>
      </c>
      <c r="I13038" s="5" t="s">
        <v>22334</v>
      </c>
    </row>
    <row r="13039" spans="2:16" ht="28.8" x14ac:dyDescent="0.3">
      <c r="B13039" s="4" t="s">
        <v>19</v>
      </c>
      <c r="C13039" s="4" t="s">
        <v>21267</v>
      </c>
      <c r="D13039" s="4" t="s">
        <v>21270</v>
      </c>
      <c r="E13039" s="4" t="s">
        <v>22328</v>
      </c>
      <c r="F13039" s="4" t="s">
        <v>22351</v>
      </c>
      <c r="G13039" s="4" t="s">
        <v>22365</v>
      </c>
      <c r="H13039" s="5" t="s">
        <v>22366</v>
      </c>
      <c r="I13039" s="5" t="s">
        <v>22334</v>
      </c>
    </row>
    <row r="13040" spans="2:16" ht="28.8" x14ac:dyDescent="0.3">
      <c r="B13040" s="4" t="s">
        <v>19</v>
      </c>
      <c r="C13040" s="4" t="s">
        <v>21267</v>
      </c>
      <c r="D13040" s="4" t="s">
        <v>21270</v>
      </c>
      <c r="E13040" s="4" t="s">
        <v>22328</v>
      </c>
      <c r="F13040" s="4" t="s">
        <v>22351</v>
      </c>
      <c r="G13040" s="4" t="s">
        <v>22367</v>
      </c>
      <c r="H13040" s="5" t="s">
        <v>22368</v>
      </c>
      <c r="I13040" s="5" t="s">
        <v>22334</v>
      </c>
    </row>
    <row r="13041" spans="2:16" ht="28.8" x14ac:dyDescent="0.3">
      <c r="B13041" s="4" t="s">
        <v>19</v>
      </c>
      <c r="C13041" s="4" t="s">
        <v>21267</v>
      </c>
      <c r="D13041" s="4" t="s">
        <v>21270</v>
      </c>
      <c r="E13041" s="4" t="s">
        <v>22328</v>
      </c>
      <c r="F13041" s="4" t="s">
        <v>22351</v>
      </c>
      <c r="G13041" s="4" t="s">
        <v>22369</v>
      </c>
      <c r="H13041" s="5" t="s">
        <v>22370</v>
      </c>
      <c r="I13041" s="5" t="s">
        <v>22334</v>
      </c>
    </row>
    <row r="13042" spans="2:16" x14ac:dyDescent="0.3">
      <c r="L13042" s="163" t="s">
        <v>0</v>
      </c>
      <c r="M13042" s="163"/>
      <c r="N13042" s="163"/>
      <c r="O13042" s="163" t="s">
        <v>1</v>
      </c>
      <c r="P13042" s="163"/>
    </row>
    <row r="13043" spans="2:16" ht="43.2" x14ac:dyDescent="0.3">
      <c r="B13043" s="2" t="s">
        <v>19</v>
      </c>
      <c r="C13043" s="2" t="s">
        <v>21267</v>
      </c>
      <c r="D13043" s="2" t="s">
        <v>21270</v>
      </c>
      <c r="E13043" s="2" t="s">
        <v>22328</v>
      </c>
      <c r="F13043" s="2" t="s">
        <v>22371</v>
      </c>
      <c r="H13043" s="3" t="s">
        <v>22372</v>
      </c>
      <c r="L13043" s="35" t="s">
        <v>12</v>
      </c>
      <c r="M13043" s="35" t="s">
        <v>13</v>
      </c>
      <c r="N13043" s="35" t="s">
        <v>14</v>
      </c>
      <c r="O13043" s="35" t="s">
        <v>32311</v>
      </c>
      <c r="P13043" s="35" t="s">
        <v>31195</v>
      </c>
    </row>
    <row r="13044" spans="2:16" ht="28.8" x14ac:dyDescent="0.3">
      <c r="B13044" s="4" t="s">
        <v>19</v>
      </c>
      <c r="C13044" s="4" t="s">
        <v>21267</v>
      </c>
      <c r="D13044" s="4" t="s">
        <v>21270</v>
      </c>
      <c r="E13044" s="4" t="s">
        <v>22328</v>
      </c>
      <c r="F13044" s="4" t="s">
        <v>22371</v>
      </c>
      <c r="G13044" s="4" t="s">
        <v>22373</v>
      </c>
      <c r="H13044" s="5" t="s">
        <v>22374</v>
      </c>
      <c r="I13044" s="5" t="s">
        <v>22334</v>
      </c>
    </row>
    <row r="13045" spans="2:16" ht="28.8" x14ac:dyDescent="0.3">
      <c r="B13045" s="4" t="s">
        <v>19</v>
      </c>
      <c r="C13045" s="4" t="s">
        <v>21267</v>
      </c>
      <c r="D13045" s="4" t="s">
        <v>21270</v>
      </c>
      <c r="E13045" s="4" t="s">
        <v>22328</v>
      </c>
      <c r="F13045" s="4" t="s">
        <v>22371</v>
      </c>
      <c r="G13045" s="4" t="s">
        <v>22375</v>
      </c>
      <c r="H13045" s="5" t="s">
        <v>22376</v>
      </c>
      <c r="I13045" s="5" t="s">
        <v>22334</v>
      </c>
    </row>
    <row r="13046" spans="2:16" ht="28.8" x14ac:dyDescent="0.3">
      <c r="B13046" s="4" t="s">
        <v>19</v>
      </c>
      <c r="C13046" s="4" t="s">
        <v>21267</v>
      </c>
      <c r="D13046" s="4" t="s">
        <v>21270</v>
      </c>
      <c r="E13046" s="4" t="s">
        <v>22328</v>
      </c>
      <c r="F13046" s="4" t="s">
        <v>22371</v>
      </c>
      <c r="G13046" s="4" t="s">
        <v>22377</v>
      </c>
      <c r="H13046" s="5" t="s">
        <v>22378</v>
      </c>
      <c r="I13046" s="5" t="s">
        <v>22334</v>
      </c>
    </row>
    <row r="13047" spans="2:16" ht="28.8" x14ac:dyDescent="0.3">
      <c r="B13047" s="4" t="s">
        <v>19</v>
      </c>
      <c r="C13047" s="4" t="s">
        <v>21267</v>
      </c>
      <c r="D13047" s="4" t="s">
        <v>21270</v>
      </c>
      <c r="E13047" s="4" t="s">
        <v>22328</v>
      </c>
      <c r="F13047" s="4" t="s">
        <v>22371</v>
      </c>
      <c r="G13047" s="4" t="s">
        <v>22379</v>
      </c>
      <c r="H13047" s="5" t="s">
        <v>22380</v>
      </c>
      <c r="I13047" s="5" t="s">
        <v>22334</v>
      </c>
    </row>
    <row r="13048" spans="2:16" ht="28.8" x14ac:dyDescent="0.3">
      <c r="B13048" s="4" t="s">
        <v>19</v>
      </c>
      <c r="C13048" s="4" t="s">
        <v>21267</v>
      </c>
      <c r="D13048" s="4" t="s">
        <v>21270</v>
      </c>
      <c r="E13048" s="4" t="s">
        <v>22328</v>
      </c>
      <c r="F13048" s="4" t="s">
        <v>22371</v>
      </c>
      <c r="G13048" s="4" t="s">
        <v>22381</v>
      </c>
      <c r="H13048" s="5" t="s">
        <v>22382</v>
      </c>
      <c r="I13048" s="5" t="s">
        <v>22334</v>
      </c>
    </row>
    <row r="13049" spans="2:16" ht="28.8" x14ac:dyDescent="0.3">
      <c r="B13049" s="4" t="s">
        <v>19</v>
      </c>
      <c r="C13049" s="4" t="s">
        <v>21267</v>
      </c>
      <c r="D13049" s="4" t="s">
        <v>21270</v>
      </c>
      <c r="E13049" s="4" t="s">
        <v>22328</v>
      </c>
      <c r="F13049" s="4" t="s">
        <v>22371</v>
      </c>
      <c r="G13049" s="4" t="s">
        <v>22383</v>
      </c>
      <c r="H13049" s="5" t="s">
        <v>22384</v>
      </c>
      <c r="I13049" s="5" t="s">
        <v>22334</v>
      </c>
    </row>
    <row r="13050" spans="2:16" ht="28.8" x14ac:dyDescent="0.3">
      <c r="B13050" s="4" t="s">
        <v>19</v>
      </c>
      <c r="C13050" s="4" t="s">
        <v>21267</v>
      </c>
      <c r="D13050" s="4" t="s">
        <v>21270</v>
      </c>
      <c r="E13050" s="4" t="s">
        <v>22328</v>
      </c>
      <c r="F13050" s="4" t="s">
        <v>22371</v>
      </c>
      <c r="G13050" s="4" t="s">
        <v>22385</v>
      </c>
      <c r="H13050" s="5" t="s">
        <v>22386</v>
      </c>
      <c r="I13050" s="5" t="s">
        <v>22334</v>
      </c>
    </row>
    <row r="13051" spans="2:16" ht="28.8" x14ac:dyDescent="0.3">
      <c r="B13051" s="4" t="s">
        <v>19</v>
      </c>
      <c r="C13051" s="4" t="s">
        <v>21267</v>
      </c>
      <c r="D13051" s="4" t="s">
        <v>21270</v>
      </c>
      <c r="E13051" s="4" t="s">
        <v>22328</v>
      </c>
      <c r="F13051" s="4" t="s">
        <v>22371</v>
      </c>
      <c r="G13051" s="4" t="s">
        <v>22387</v>
      </c>
      <c r="H13051" s="5" t="s">
        <v>22388</v>
      </c>
      <c r="I13051" s="5" t="s">
        <v>22334</v>
      </c>
    </row>
    <row r="13052" spans="2:16" ht="28.8" x14ac:dyDescent="0.3">
      <c r="B13052" s="4" t="s">
        <v>19</v>
      </c>
      <c r="C13052" s="4" t="s">
        <v>21267</v>
      </c>
      <c r="D13052" s="4" t="s">
        <v>21270</v>
      </c>
      <c r="E13052" s="4" t="s">
        <v>22328</v>
      </c>
      <c r="F13052" s="4" t="s">
        <v>22371</v>
      </c>
      <c r="G13052" s="4" t="s">
        <v>22389</v>
      </c>
      <c r="H13052" s="5" t="s">
        <v>22390</v>
      </c>
      <c r="I13052" s="5" t="s">
        <v>22334</v>
      </c>
    </row>
    <row r="13053" spans="2:16" x14ac:dyDescent="0.3">
      <c r="L13053" s="163" t="s">
        <v>0</v>
      </c>
      <c r="M13053" s="163"/>
      <c r="N13053" s="163"/>
      <c r="O13053" s="163" t="s">
        <v>1</v>
      </c>
      <c r="P13053" s="163"/>
    </row>
    <row r="13054" spans="2:16" ht="43.2" x14ac:dyDescent="0.3">
      <c r="B13054" s="2" t="s">
        <v>19</v>
      </c>
      <c r="C13054" s="2" t="s">
        <v>21267</v>
      </c>
      <c r="D13054" s="2" t="s">
        <v>21270</v>
      </c>
      <c r="E13054" s="2" t="s">
        <v>22328</v>
      </c>
      <c r="F13054" s="2" t="s">
        <v>22391</v>
      </c>
      <c r="H13054" s="3" t="s">
        <v>22392</v>
      </c>
      <c r="L13054" s="35" t="s">
        <v>12</v>
      </c>
      <c r="M13054" s="35" t="s">
        <v>13</v>
      </c>
      <c r="N13054" s="35" t="s">
        <v>14</v>
      </c>
      <c r="O13054" s="35" t="s">
        <v>32311</v>
      </c>
      <c r="P13054" s="35" t="s">
        <v>31195</v>
      </c>
    </row>
    <row r="13055" spans="2:16" ht="28.8" x14ac:dyDescent="0.3">
      <c r="B13055" s="4" t="s">
        <v>19</v>
      </c>
      <c r="C13055" s="4" t="s">
        <v>21267</v>
      </c>
      <c r="D13055" s="4" t="s">
        <v>21270</v>
      </c>
      <c r="E13055" s="4" t="s">
        <v>22328</v>
      </c>
      <c r="F13055" s="4" t="s">
        <v>22391</v>
      </c>
      <c r="G13055" s="4" t="s">
        <v>22393</v>
      </c>
      <c r="H13055" s="5" t="s">
        <v>22394</v>
      </c>
      <c r="I13055" s="5" t="s">
        <v>22334</v>
      </c>
    </row>
    <row r="13056" spans="2:16" ht="28.8" x14ac:dyDescent="0.3">
      <c r="B13056" s="4" t="s">
        <v>19</v>
      </c>
      <c r="C13056" s="4" t="s">
        <v>21267</v>
      </c>
      <c r="D13056" s="4" t="s">
        <v>21270</v>
      </c>
      <c r="E13056" s="4" t="s">
        <v>22328</v>
      </c>
      <c r="F13056" s="4" t="s">
        <v>22391</v>
      </c>
      <c r="G13056" s="4" t="s">
        <v>22395</v>
      </c>
      <c r="H13056" s="5" t="s">
        <v>22396</v>
      </c>
      <c r="I13056" s="5" t="s">
        <v>22334</v>
      </c>
    </row>
    <row r="13057" spans="2:16" ht="28.8" x14ac:dyDescent="0.3">
      <c r="B13057" s="4" t="s">
        <v>19</v>
      </c>
      <c r="C13057" s="4" t="s">
        <v>21267</v>
      </c>
      <c r="D13057" s="4" t="s">
        <v>21270</v>
      </c>
      <c r="E13057" s="4" t="s">
        <v>22328</v>
      </c>
      <c r="F13057" s="4" t="s">
        <v>22391</v>
      </c>
      <c r="G13057" s="4" t="s">
        <v>22397</v>
      </c>
      <c r="H13057" s="5" t="s">
        <v>22398</v>
      </c>
      <c r="I13057" s="5" t="s">
        <v>22334</v>
      </c>
    </row>
    <row r="13058" spans="2:16" ht="28.8" x14ac:dyDescent="0.3">
      <c r="B13058" s="4" t="s">
        <v>19</v>
      </c>
      <c r="C13058" s="4" t="s">
        <v>21267</v>
      </c>
      <c r="D13058" s="4" t="s">
        <v>21270</v>
      </c>
      <c r="E13058" s="4" t="s">
        <v>22328</v>
      </c>
      <c r="F13058" s="4" t="s">
        <v>22391</v>
      </c>
      <c r="G13058" s="4" t="s">
        <v>22399</v>
      </c>
      <c r="H13058" s="5" t="s">
        <v>22400</v>
      </c>
      <c r="I13058" s="5" t="s">
        <v>22334</v>
      </c>
    </row>
    <row r="13059" spans="2:16" ht="28.8" x14ac:dyDescent="0.3">
      <c r="B13059" s="4" t="s">
        <v>19</v>
      </c>
      <c r="C13059" s="4" t="s">
        <v>21267</v>
      </c>
      <c r="D13059" s="4" t="s">
        <v>21270</v>
      </c>
      <c r="E13059" s="4" t="s">
        <v>22328</v>
      </c>
      <c r="F13059" s="4" t="s">
        <v>22391</v>
      </c>
      <c r="G13059" s="4" t="s">
        <v>22401</v>
      </c>
      <c r="H13059" s="5" t="s">
        <v>22402</v>
      </c>
      <c r="I13059" s="5" t="s">
        <v>22334</v>
      </c>
    </row>
    <row r="13060" spans="2:16" ht="28.8" x14ac:dyDescent="0.3">
      <c r="B13060" s="4" t="s">
        <v>19</v>
      </c>
      <c r="C13060" s="4" t="s">
        <v>21267</v>
      </c>
      <c r="D13060" s="4" t="s">
        <v>21270</v>
      </c>
      <c r="E13060" s="4" t="s">
        <v>22328</v>
      </c>
      <c r="F13060" s="4" t="s">
        <v>22391</v>
      </c>
      <c r="G13060" s="4" t="s">
        <v>22403</v>
      </c>
      <c r="H13060" s="5" t="s">
        <v>22404</v>
      </c>
      <c r="I13060" s="5" t="s">
        <v>22334</v>
      </c>
    </row>
    <row r="13061" spans="2:16" ht="28.8" x14ac:dyDescent="0.3">
      <c r="B13061" s="4" t="s">
        <v>19</v>
      </c>
      <c r="C13061" s="4" t="s">
        <v>21267</v>
      </c>
      <c r="D13061" s="4" t="s">
        <v>21270</v>
      </c>
      <c r="E13061" s="4" t="s">
        <v>22328</v>
      </c>
      <c r="F13061" s="4" t="s">
        <v>22391</v>
      </c>
      <c r="G13061" s="4" t="s">
        <v>22405</v>
      </c>
      <c r="H13061" s="5" t="s">
        <v>22406</v>
      </c>
      <c r="I13061" s="5" t="s">
        <v>22334</v>
      </c>
    </row>
    <row r="13062" spans="2:16" ht="28.8" x14ac:dyDescent="0.3">
      <c r="B13062" s="4" t="s">
        <v>19</v>
      </c>
      <c r="C13062" s="4" t="s">
        <v>21267</v>
      </c>
      <c r="D13062" s="4" t="s">
        <v>21270</v>
      </c>
      <c r="E13062" s="4" t="s">
        <v>22328</v>
      </c>
      <c r="F13062" s="4" t="s">
        <v>22391</v>
      </c>
      <c r="G13062" s="4" t="s">
        <v>22407</v>
      </c>
      <c r="H13062" s="5" t="s">
        <v>22408</v>
      </c>
      <c r="I13062" s="5" t="s">
        <v>22334</v>
      </c>
    </row>
    <row r="13063" spans="2:16" ht="28.8" x14ac:dyDescent="0.3">
      <c r="B13063" s="4" t="s">
        <v>19</v>
      </c>
      <c r="C13063" s="4" t="s">
        <v>21267</v>
      </c>
      <c r="D13063" s="4" t="s">
        <v>21270</v>
      </c>
      <c r="E13063" s="4" t="s">
        <v>22328</v>
      </c>
      <c r="F13063" s="4" t="s">
        <v>22391</v>
      </c>
      <c r="G13063" s="4" t="s">
        <v>22409</v>
      </c>
      <c r="H13063" s="5" t="s">
        <v>22410</v>
      </c>
      <c r="I13063" s="5" t="s">
        <v>22334</v>
      </c>
    </row>
    <row r="13064" spans="2:16" x14ac:dyDescent="0.3">
      <c r="L13064" s="163" t="s">
        <v>0</v>
      </c>
      <c r="M13064" s="163"/>
      <c r="N13064" s="163"/>
      <c r="O13064" s="163" t="s">
        <v>1</v>
      </c>
      <c r="P13064" s="163"/>
    </row>
    <row r="13065" spans="2:16" ht="43.2" x14ac:dyDescent="0.3">
      <c r="B13065" s="2" t="s">
        <v>19</v>
      </c>
      <c r="C13065" s="2" t="s">
        <v>21267</v>
      </c>
      <c r="D13065" s="2" t="s">
        <v>21270</v>
      </c>
      <c r="E13065" s="2" t="s">
        <v>22328</v>
      </c>
      <c r="F13065" s="2" t="s">
        <v>22411</v>
      </c>
      <c r="H13065" s="3" t="s">
        <v>22412</v>
      </c>
      <c r="L13065" s="35" t="s">
        <v>12</v>
      </c>
      <c r="M13065" s="35" t="s">
        <v>13</v>
      </c>
      <c r="N13065" s="35" t="s">
        <v>14</v>
      </c>
      <c r="O13065" s="35" t="s">
        <v>32311</v>
      </c>
      <c r="P13065" s="35" t="s">
        <v>31195</v>
      </c>
    </row>
    <row r="13066" spans="2:16" ht="28.8" x14ac:dyDescent="0.3">
      <c r="B13066" s="4" t="s">
        <v>19</v>
      </c>
      <c r="C13066" s="4" t="s">
        <v>21267</v>
      </c>
      <c r="D13066" s="4" t="s">
        <v>21270</v>
      </c>
      <c r="E13066" s="4" t="s">
        <v>22328</v>
      </c>
      <c r="F13066" s="4" t="s">
        <v>22411</v>
      </c>
      <c r="G13066" s="4" t="s">
        <v>22413</v>
      </c>
      <c r="H13066" s="5" t="s">
        <v>22414</v>
      </c>
      <c r="I13066" s="5" t="s">
        <v>4464</v>
      </c>
    </row>
    <row r="13067" spans="2:16" x14ac:dyDescent="0.3">
      <c r="L13067" s="163" t="s">
        <v>0</v>
      </c>
      <c r="M13067" s="163"/>
      <c r="N13067" s="163"/>
      <c r="O13067" s="163" t="s">
        <v>1</v>
      </c>
      <c r="P13067" s="163"/>
    </row>
    <row r="13068" spans="2:16" ht="43.2" x14ac:dyDescent="0.3">
      <c r="B13068" s="2" t="s">
        <v>19</v>
      </c>
      <c r="C13068" s="2" t="s">
        <v>21267</v>
      </c>
      <c r="D13068" s="2" t="s">
        <v>21270</v>
      </c>
      <c r="E13068" s="2" t="s">
        <v>22328</v>
      </c>
      <c r="F13068" s="2" t="s">
        <v>22415</v>
      </c>
      <c r="H13068" s="3" t="s">
        <v>22416</v>
      </c>
      <c r="L13068" s="35" t="s">
        <v>12</v>
      </c>
      <c r="M13068" s="35" t="s">
        <v>13</v>
      </c>
      <c r="N13068" s="35" t="s">
        <v>14</v>
      </c>
      <c r="O13068" s="35" t="s">
        <v>32311</v>
      </c>
      <c r="P13068" s="35" t="s">
        <v>31195</v>
      </c>
    </row>
    <row r="13069" spans="2:16" ht="28.8" x14ac:dyDescent="0.3">
      <c r="B13069" s="4" t="s">
        <v>19</v>
      </c>
      <c r="C13069" s="4" t="s">
        <v>21267</v>
      </c>
      <c r="D13069" s="4" t="s">
        <v>21270</v>
      </c>
      <c r="E13069" s="4" t="s">
        <v>22328</v>
      </c>
      <c r="F13069" s="4" t="s">
        <v>22415</v>
      </c>
      <c r="G13069" s="4" t="s">
        <v>22417</v>
      </c>
      <c r="H13069" s="5" t="s">
        <v>22418</v>
      </c>
      <c r="I13069" s="5" t="s">
        <v>21385</v>
      </c>
    </row>
    <row r="13070" spans="2:16" x14ac:dyDescent="0.3">
      <c r="L13070" s="163" t="s">
        <v>0</v>
      </c>
      <c r="M13070" s="163"/>
      <c r="N13070" s="163"/>
      <c r="O13070" s="163" t="s">
        <v>1</v>
      </c>
      <c r="P13070" s="163"/>
    </row>
    <row r="13071" spans="2:16" ht="43.2" x14ac:dyDescent="0.3">
      <c r="B13071" s="2" t="s">
        <v>19</v>
      </c>
      <c r="C13071" s="2" t="s">
        <v>21267</v>
      </c>
      <c r="D13071" s="2" t="s">
        <v>21270</v>
      </c>
      <c r="E13071" s="2" t="s">
        <v>22328</v>
      </c>
      <c r="F13071" s="2" t="s">
        <v>22419</v>
      </c>
      <c r="H13071" s="3" t="s">
        <v>22420</v>
      </c>
      <c r="L13071" s="35" t="s">
        <v>12</v>
      </c>
      <c r="M13071" s="35" t="s">
        <v>13</v>
      </c>
      <c r="N13071" s="35" t="s">
        <v>14</v>
      </c>
      <c r="O13071" s="35" t="s">
        <v>32311</v>
      </c>
      <c r="P13071" s="35" t="s">
        <v>31195</v>
      </c>
    </row>
    <row r="13072" spans="2:16" ht="28.8" x14ac:dyDescent="0.3">
      <c r="B13072" s="4" t="s">
        <v>19</v>
      </c>
      <c r="C13072" s="4" t="s">
        <v>21267</v>
      </c>
      <c r="D13072" s="4" t="s">
        <v>21270</v>
      </c>
      <c r="E13072" s="4" t="s">
        <v>22328</v>
      </c>
      <c r="F13072" s="4" t="s">
        <v>22419</v>
      </c>
      <c r="G13072" s="4" t="s">
        <v>22421</v>
      </c>
      <c r="H13072" s="5" t="s">
        <v>22422</v>
      </c>
      <c r="I13072" s="5" t="s">
        <v>1769</v>
      </c>
    </row>
    <row r="13073" spans="2:16" ht="28.8" x14ac:dyDescent="0.3">
      <c r="B13073" s="4" t="s">
        <v>19</v>
      </c>
      <c r="C13073" s="4" t="s">
        <v>21267</v>
      </c>
      <c r="D13073" s="4" t="s">
        <v>21270</v>
      </c>
      <c r="E13073" s="4" t="s">
        <v>22328</v>
      </c>
      <c r="F13073" s="4" t="s">
        <v>22419</v>
      </c>
      <c r="G13073" s="4" t="s">
        <v>22423</v>
      </c>
      <c r="H13073" s="5" t="s">
        <v>22424</v>
      </c>
      <c r="I13073" s="5" t="s">
        <v>1769</v>
      </c>
    </row>
    <row r="13074" spans="2:16" x14ac:dyDescent="0.3">
      <c r="B13074" s="2" t="s">
        <v>19</v>
      </c>
      <c r="C13074" s="2" t="s">
        <v>21267</v>
      </c>
      <c r="D13074" s="2" t="s">
        <v>21270</v>
      </c>
      <c r="E13074" s="2" t="s">
        <v>22425</v>
      </c>
      <c r="H13074" s="3" t="s">
        <v>22426</v>
      </c>
    </row>
    <row r="13075" spans="2:16" x14ac:dyDescent="0.3">
      <c r="L13075" s="163" t="s">
        <v>0</v>
      </c>
      <c r="M13075" s="163"/>
      <c r="N13075" s="163"/>
      <c r="O13075" s="163" t="s">
        <v>1</v>
      </c>
      <c r="P13075" s="163"/>
    </row>
    <row r="13076" spans="2:16" ht="43.2" x14ac:dyDescent="0.3">
      <c r="B13076" s="2" t="s">
        <v>19</v>
      </c>
      <c r="C13076" s="2" t="s">
        <v>21267</v>
      </c>
      <c r="D13076" s="2" t="s">
        <v>21270</v>
      </c>
      <c r="E13076" s="2" t="s">
        <v>22425</v>
      </c>
      <c r="F13076" s="2" t="s">
        <v>22427</v>
      </c>
      <c r="H13076" s="3" t="s">
        <v>22428</v>
      </c>
      <c r="L13076" s="35" t="s">
        <v>12</v>
      </c>
      <c r="M13076" s="35" t="s">
        <v>13</v>
      </c>
      <c r="N13076" s="35" t="s">
        <v>14</v>
      </c>
      <c r="O13076" s="35" t="s">
        <v>32311</v>
      </c>
      <c r="P13076" s="35" t="s">
        <v>31195</v>
      </c>
    </row>
    <row r="13077" spans="2:16" ht="28.8" x14ac:dyDescent="0.3">
      <c r="B13077" s="4" t="s">
        <v>19</v>
      </c>
      <c r="C13077" s="4" t="s">
        <v>21267</v>
      </c>
      <c r="D13077" s="4" t="s">
        <v>21270</v>
      </c>
      <c r="E13077" s="4" t="s">
        <v>22425</v>
      </c>
      <c r="F13077" s="4" t="s">
        <v>22427</v>
      </c>
      <c r="G13077" s="4" t="s">
        <v>22429</v>
      </c>
      <c r="H13077" s="5" t="s">
        <v>22430</v>
      </c>
      <c r="I13077" s="5" t="s">
        <v>3414</v>
      </c>
    </row>
    <row r="13078" spans="2:16" x14ac:dyDescent="0.3">
      <c r="L13078" s="163" t="s">
        <v>0</v>
      </c>
      <c r="M13078" s="163"/>
      <c r="N13078" s="163"/>
      <c r="O13078" s="163" t="s">
        <v>1</v>
      </c>
      <c r="P13078" s="163"/>
    </row>
    <row r="13079" spans="2:16" ht="43.2" x14ac:dyDescent="0.3">
      <c r="B13079" s="2" t="s">
        <v>19</v>
      </c>
      <c r="C13079" s="2" t="s">
        <v>21267</v>
      </c>
      <c r="D13079" s="2" t="s">
        <v>21270</v>
      </c>
      <c r="E13079" s="2" t="s">
        <v>22425</v>
      </c>
      <c r="F13079" s="2" t="s">
        <v>22431</v>
      </c>
      <c r="H13079" s="3" t="s">
        <v>22432</v>
      </c>
      <c r="L13079" s="35" t="s">
        <v>12</v>
      </c>
      <c r="M13079" s="35" t="s">
        <v>13</v>
      </c>
      <c r="N13079" s="35" t="s">
        <v>14</v>
      </c>
      <c r="O13079" s="35" t="s">
        <v>32311</v>
      </c>
      <c r="P13079" s="35" t="s">
        <v>31195</v>
      </c>
    </row>
    <row r="13080" spans="2:16" ht="28.8" x14ac:dyDescent="0.3">
      <c r="B13080" s="4" t="s">
        <v>19</v>
      </c>
      <c r="C13080" s="4" t="s">
        <v>21267</v>
      </c>
      <c r="D13080" s="4" t="s">
        <v>21270</v>
      </c>
      <c r="E13080" s="4" t="s">
        <v>22425</v>
      </c>
      <c r="F13080" s="4" t="s">
        <v>22431</v>
      </c>
      <c r="G13080" s="4" t="s">
        <v>22433</v>
      </c>
      <c r="H13080" s="5" t="s">
        <v>22434</v>
      </c>
      <c r="I13080" s="5" t="s">
        <v>17092</v>
      </c>
    </row>
    <row r="13081" spans="2:16" ht="28.8" x14ac:dyDescent="0.3">
      <c r="B13081" s="4" t="s">
        <v>19</v>
      </c>
      <c r="C13081" s="4" t="s">
        <v>21267</v>
      </c>
      <c r="D13081" s="4" t="s">
        <v>21270</v>
      </c>
      <c r="E13081" s="4" t="s">
        <v>22425</v>
      </c>
      <c r="F13081" s="4" t="s">
        <v>22431</v>
      </c>
      <c r="G13081" s="4" t="s">
        <v>22435</v>
      </c>
      <c r="H13081" s="5" t="s">
        <v>22436</v>
      </c>
      <c r="I13081" s="5" t="s">
        <v>17092</v>
      </c>
    </row>
    <row r="13082" spans="2:16" x14ac:dyDescent="0.3">
      <c r="L13082" s="163" t="s">
        <v>0</v>
      </c>
      <c r="M13082" s="163"/>
      <c r="N13082" s="163"/>
      <c r="O13082" s="163" t="s">
        <v>1</v>
      </c>
      <c r="P13082" s="163"/>
    </row>
    <row r="13083" spans="2:16" ht="43.2" x14ac:dyDescent="0.3">
      <c r="B13083" s="2" t="s">
        <v>19</v>
      </c>
      <c r="C13083" s="2" t="s">
        <v>21267</v>
      </c>
      <c r="D13083" s="2" t="s">
        <v>21270</v>
      </c>
      <c r="E13083" s="2" t="s">
        <v>22425</v>
      </c>
      <c r="F13083" s="2" t="s">
        <v>22437</v>
      </c>
      <c r="H13083" s="3" t="s">
        <v>22438</v>
      </c>
      <c r="L13083" s="35" t="s">
        <v>12</v>
      </c>
      <c r="M13083" s="35" t="s">
        <v>13</v>
      </c>
      <c r="N13083" s="35" t="s">
        <v>14</v>
      </c>
      <c r="O13083" s="35" t="s">
        <v>32311</v>
      </c>
      <c r="P13083" s="35" t="s">
        <v>31195</v>
      </c>
    </row>
    <row r="13084" spans="2:16" ht="28.8" x14ac:dyDescent="0.3">
      <c r="B13084" s="4" t="s">
        <v>19</v>
      </c>
      <c r="C13084" s="4" t="s">
        <v>21267</v>
      </c>
      <c r="D13084" s="4" t="s">
        <v>21270</v>
      </c>
      <c r="E13084" s="4" t="s">
        <v>22425</v>
      </c>
      <c r="F13084" s="4" t="s">
        <v>22437</v>
      </c>
      <c r="G13084" s="4" t="s">
        <v>22439</v>
      </c>
      <c r="H13084" s="5" t="s">
        <v>22440</v>
      </c>
      <c r="I13084" s="5" t="s">
        <v>1758</v>
      </c>
    </row>
    <row r="13085" spans="2:16" ht="28.8" x14ac:dyDescent="0.3">
      <c r="B13085" s="4" t="s">
        <v>19</v>
      </c>
      <c r="C13085" s="4" t="s">
        <v>21267</v>
      </c>
      <c r="D13085" s="4" t="s">
        <v>21270</v>
      </c>
      <c r="E13085" s="4" t="s">
        <v>22425</v>
      </c>
      <c r="F13085" s="4" t="s">
        <v>22437</v>
      </c>
      <c r="G13085" s="4" t="s">
        <v>22441</v>
      </c>
      <c r="H13085" s="5" t="s">
        <v>22442</v>
      </c>
      <c r="I13085" s="5" t="s">
        <v>1758</v>
      </c>
    </row>
    <row r="13086" spans="2:16" x14ac:dyDescent="0.3">
      <c r="L13086" s="163" t="s">
        <v>0</v>
      </c>
      <c r="M13086" s="163"/>
      <c r="N13086" s="163"/>
      <c r="O13086" s="163" t="s">
        <v>1</v>
      </c>
      <c r="P13086" s="163"/>
    </row>
    <row r="13087" spans="2:16" ht="43.2" x14ac:dyDescent="0.3">
      <c r="B13087" s="2" t="s">
        <v>19</v>
      </c>
      <c r="C13087" s="2" t="s">
        <v>21267</v>
      </c>
      <c r="D13087" s="2" t="s">
        <v>21270</v>
      </c>
      <c r="E13087" s="2" t="s">
        <v>22425</v>
      </c>
      <c r="F13087" s="2" t="s">
        <v>22443</v>
      </c>
      <c r="H13087" s="3" t="s">
        <v>22444</v>
      </c>
      <c r="L13087" s="35" t="s">
        <v>12</v>
      </c>
      <c r="M13087" s="35" t="s">
        <v>13</v>
      </c>
      <c r="N13087" s="35" t="s">
        <v>14</v>
      </c>
      <c r="O13087" s="35" t="s">
        <v>32311</v>
      </c>
      <c r="P13087" s="35" t="s">
        <v>31195</v>
      </c>
    </row>
    <row r="13088" spans="2:16" ht="28.8" x14ac:dyDescent="0.3">
      <c r="B13088" s="4" t="s">
        <v>19</v>
      </c>
      <c r="C13088" s="4" t="s">
        <v>21267</v>
      </c>
      <c r="D13088" s="4" t="s">
        <v>21270</v>
      </c>
      <c r="E13088" s="4" t="s">
        <v>22425</v>
      </c>
      <c r="F13088" s="4" t="s">
        <v>22443</v>
      </c>
      <c r="G13088" s="4" t="s">
        <v>22445</v>
      </c>
      <c r="H13088" s="5" t="s">
        <v>22446</v>
      </c>
      <c r="I13088" s="5" t="s">
        <v>6497</v>
      </c>
    </row>
    <row r="13089" spans="2:16" ht="28.8" x14ac:dyDescent="0.3">
      <c r="B13089" s="4" t="s">
        <v>19</v>
      </c>
      <c r="C13089" s="4" t="s">
        <v>21267</v>
      </c>
      <c r="D13089" s="4" t="s">
        <v>21270</v>
      </c>
      <c r="E13089" s="4" t="s">
        <v>22425</v>
      </c>
      <c r="F13089" s="4" t="s">
        <v>22443</v>
      </c>
      <c r="G13089" s="4" t="s">
        <v>22447</v>
      </c>
      <c r="H13089" s="5" t="s">
        <v>22448</v>
      </c>
      <c r="I13089" s="5" t="s">
        <v>6497</v>
      </c>
    </row>
    <row r="13090" spans="2:16" ht="28.8" x14ac:dyDescent="0.3">
      <c r="B13090" s="4" t="s">
        <v>19</v>
      </c>
      <c r="C13090" s="4" t="s">
        <v>21267</v>
      </c>
      <c r="D13090" s="4" t="s">
        <v>21270</v>
      </c>
      <c r="E13090" s="4" t="s">
        <v>22425</v>
      </c>
      <c r="F13090" s="4" t="s">
        <v>22443</v>
      </c>
      <c r="G13090" s="4" t="s">
        <v>22449</v>
      </c>
      <c r="H13090" s="5" t="s">
        <v>22450</v>
      </c>
      <c r="I13090" s="5" t="s">
        <v>6497</v>
      </c>
    </row>
    <row r="13091" spans="2:16" x14ac:dyDescent="0.3">
      <c r="L13091" s="163" t="s">
        <v>0</v>
      </c>
      <c r="M13091" s="163"/>
      <c r="N13091" s="163"/>
      <c r="O13091" s="163" t="s">
        <v>1</v>
      </c>
      <c r="P13091" s="163"/>
    </row>
    <row r="13092" spans="2:16" ht="43.2" x14ac:dyDescent="0.3">
      <c r="B13092" s="2" t="s">
        <v>19</v>
      </c>
      <c r="C13092" s="2" t="s">
        <v>21267</v>
      </c>
      <c r="D13092" s="2" t="s">
        <v>21270</v>
      </c>
      <c r="E13092" s="2" t="s">
        <v>22425</v>
      </c>
      <c r="F13092" s="2" t="s">
        <v>22451</v>
      </c>
      <c r="H13092" s="3" t="s">
        <v>22452</v>
      </c>
      <c r="L13092" s="35" t="s">
        <v>12</v>
      </c>
      <c r="M13092" s="35" t="s">
        <v>13</v>
      </c>
      <c r="N13092" s="35" t="s">
        <v>14</v>
      </c>
      <c r="O13092" s="35" t="s">
        <v>32311</v>
      </c>
      <c r="P13092" s="35" t="s">
        <v>31195</v>
      </c>
    </row>
    <row r="13093" spans="2:16" ht="28.8" x14ac:dyDescent="0.3">
      <c r="B13093" s="4" t="s">
        <v>19</v>
      </c>
      <c r="C13093" s="4" t="s">
        <v>21267</v>
      </c>
      <c r="D13093" s="4" t="s">
        <v>21270</v>
      </c>
      <c r="E13093" s="4" t="s">
        <v>22425</v>
      </c>
      <c r="F13093" s="4" t="s">
        <v>22451</v>
      </c>
      <c r="G13093" s="4" t="s">
        <v>22453</v>
      </c>
      <c r="H13093" s="5" t="s">
        <v>22454</v>
      </c>
      <c r="I13093" s="5" t="s">
        <v>17092</v>
      </c>
    </row>
    <row r="13094" spans="2:16" ht="28.8" x14ac:dyDescent="0.3">
      <c r="B13094" s="4" t="s">
        <v>19</v>
      </c>
      <c r="C13094" s="4" t="s">
        <v>21267</v>
      </c>
      <c r="D13094" s="4" t="s">
        <v>21270</v>
      </c>
      <c r="E13094" s="4" t="s">
        <v>22425</v>
      </c>
      <c r="F13094" s="4" t="s">
        <v>22451</v>
      </c>
      <c r="G13094" s="4" t="s">
        <v>22455</v>
      </c>
      <c r="H13094" s="5" t="s">
        <v>22456</v>
      </c>
      <c r="I13094" s="5" t="s">
        <v>17092</v>
      </c>
    </row>
    <row r="13095" spans="2:16" ht="28.8" x14ac:dyDescent="0.3">
      <c r="B13095" s="4" t="s">
        <v>19</v>
      </c>
      <c r="C13095" s="4" t="s">
        <v>21267</v>
      </c>
      <c r="D13095" s="4" t="s">
        <v>21270</v>
      </c>
      <c r="E13095" s="4" t="s">
        <v>22425</v>
      </c>
      <c r="F13095" s="4" t="s">
        <v>22451</v>
      </c>
      <c r="G13095" s="4" t="s">
        <v>22457</v>
      </c>
      <c r="H13095" s="5" t="s">
        <v>22458</v>
      </c>
      <c r="I13095" s="5" t="s">
        <v>17092</v>
      </c>
    </row>
    <row r="13096" spans="2:16" x14ac:dyDescent="0.3">
      <c r="L13096" s="163" t="s">
        <v>0</v>
      </c>
      <c r="M13096" s="163"/>
      <c r="N13096" s="163"/>
      <c r="O13096" s="163" t="s">
        <v>1</v>
      </c>
      <c r="P13096" s="163"/>
    </row>
    <row r="13097" spans="2:16" ht="43.2" x14ac:dyDescent="0.3">
      <c r="B13097" s="2" t="s">
        <v>19</v>
      </c>
      <c r="C13097" s="2" t="s">
        <v>21267</v>
      </c>
      <c r="D13097" s="2" t="s">
        <v>21270</v>
      </c>
      <c r="E13097" s="2" t="s">
        <v>22425</v>
      </c>
      <c r="F13097" s="2" t="s">
        <v>22459</v>
      </c>
      <c r="H13097" s="3" t="s">
        <v>22460</v>
      </c>
      <c r="L13097" s="35" t="s">
        <v>12</v>
      </c>
      <c r="M13097" s="35" t="s">
        <v>13</v>
      </c>
      <c r="N13097" s="35" t="s">
        <v>14</v>
      </c>
      <c r="O13097" s="35" t="s">
        <v>32311</v>
      </c>
      <c r="P13097" s="35" t="s">
        <v>31195</v>
      </c>
    </row>
    <row r="13098" spans="2:16" ht="28.8" x14ac:dyDescent="0.3">
      <c r="B13098" s="4" t="s">
        <v>19</v>
      </c>
      <c r="C13098" s="4" t="s">
        <v>21267</v>
      </c>
      <c r="D13098" s="4" t="s">
        <v>21270</v>
      </c>
      <c r="E13098" s="4" t="s">
        <v>22425</v>
      </c>
      <c r="F13098" s="4" t="s">
        <v>22459</v>
      </c>
      <c r="G13098" s="4" t="s">
        <v>22461</v>
      </c>
      <c r="H13098" s="5" t="s">
        <v>22462</v>
      </c>
      <c r="I13098" s="5" t="s">
        <v>17092</v>
      </c>
    </row>
    <row r="13099" spans="2:16" ht="28.8" x14ac:dyDescent="0.3">
      <c r="B13099" s="4" t="s">
        <v>19</v>
      </c>
      <c r="C13099" s="4" t="s">
        <v>21267</v>
      </c>
      <c r="D13099" s="4" t="s">
        <v>21270</v>
      </c>
      <c r="E13099" s="4" t="s">
        <v>22425</v>
      </c>
      <c r="F13099" s="4" t="s">
        <v>22459</v>
      </c>
      <c r="G13099" s="4" t="s">
        <v>22463</v>
      </c>
      <c r="H13099" s="5" t="s">
        <v>22464</v>
      </c>
      <c r="I13099" s="5" t="s">
        <v>17092</v>
      </c>
    </row>
    <row r="13100" spans="2:16" ht="28.8" x14ac:dyDescent="0.3">
      <c r="B13100" s="4" t="s">
        <v>19</v>
      </c>
      <c r="C13100" s="4" t="s">
        <v>21267</v>
      </c>
      <c r="D13100" s="4" t="s">
        <v>21270</v>
      </c>
      <c r="E13100" s="4" t="s">
        <v>22425</v>
      </c>
      <c r="F13100" s="4" t="s">
        <v>22459</v>
      </c>
      <c r="G13100" s="4" t="s">
        <v>22465</v>
      </c>
      <c r="H13100" s="5" t="s">
        <v>22466</v>
      </c>
      <c r="I13100" s="5" t="s">
        <v>17092</v>
      </c>
    </row>
    <row r="13101" spans="2:16" x14ac:dyDescent="0.3">
      <c r="L13101" s="163" t="s">
        <v>0</v>
      </c>
      <c r="M13101" s="163"/>
      <c r="N13101" s="163"/>
      <c r="O13101" s="163" t="s">
        <v>1</v>
      </c>
      <c r="P13101" s="163"/>
    </row>
    <row r="13102" spans="2:16" ht="43.2" x14ac:dyDescent="0.3">
      <c r="B13102" s="2" t="s">
        <v>19</v>
      </c>
      <c r="C13102" s="2" t="s">
        <v>21267</v>
      </c>
      <c r="D13102" s="2" t="s">
        <v>21270</v>
      </c>
      <c r="E13102" s="2" t="s">
        <v>22425</v>
      </c>
      <c r="F13102" s="2" t="s">
        <v>22467</v>
      </c>
      <c r="H13102" s="3" t="s">
        <v>22468</v>
      </c>
      <c r="L13102" s="35" t="s">
        <v>12</v>
      </c>
      <c r="M13102" s="35" t="s">
        <v>13</v>
      </c>
      <c r="N13102" s="35" t="s">
        <v>14</v>
      </c>
      <c r="O13102" s="35" t="s">
        <v>32311</v>
      </c>
      <c r="P13102" s="35" t="s">
        <v>31195</v>
      </c>
    </row>
    <row r="13103" spans="2:16" ht="28.8" x14ac:dyDescent="0.3">
      <c r="B13103" s="4" t="s">
        <v>19</v>
      </c>
      <c r="C13103" s="4" t="s">
        <v>21267</v>
      </c>
      <c r="D13103" s="4" t="s">
        <v>21270</v>
      </c>
      <c r="E13103" s="4" t="s">
        <v>22425</v>
      </c>
      <c r="F13103" s="4" t="s">
        <v>22467</v>
      </c>
      <c r="G13103" s="4" t="s">
        <v>22469</v>
      </c>
      <c r="H13103" s="5" t="s">
        <v>22470</v>
      </c>
      <c r="I13103" s="5" t="s">
        <v>6497</v>
      </c>
    </row>
    <row r="13104" spans="2:16" ht="28.8" x14ac:dyDescent="0.3">
      <c r="B13104" s="4" t="s">
        <v>19</v>
      </c>
      <c r="C13104" s="4" t="s">
        <v>21267</v>
      </c>
      <c r="D13104" s="4" t="s">
        <v>21270</v>
      </c>
      <c r="E13104" s="4" t="s">
        <v>22425</v>
      </c>
      <c r="F13104" s="4" t="s">
        <v>22467</v>
      </c>
      <c r="G13104" s="4" t="s">
        <v>22471</v>
      </c>
      <c r="H13104" s="5" t="s">
        <v>22472</v>
      </c>
      <c r="I13104" s="5" t="s">
        <v>6497</v>
      </c>
    </row>
    <row r="13105" spans="2:16" ht="28.8" x14ac:dyDescent="0.3">
      <c r="B13105" s="4" t="s">
        <v>19</v>
      </c>
      <c r="C13105" s="4" t="s">
        <v>21267</v>
      </c>
      <c r="D13105" s="4" t="s">
        <v>21270</v>
      </c>
      <c r="E13105" s="4" t="s">
        <v>22425</v>
      </c>
      <c r="F13105" s="4" t="s">
        <v>22467</v>
      </c>
      <c r="G13105" s="4" t="s">
        <v>22473</v>
      </c>
      <c r="H13105" s="5" t="s">
        <v>22474</v>
      </c>
      <c r="I13105" s="5" t="s">
        <v>6497</v>
      </c>
    </row>
    <row r="13106" spans="2:16" ht="28.8" x14ac:dyDescent="0.3">
      <c r="B13106" s="4" t="s">
        <v>19</v>
      </c>
      <c r="C13106" s="4" t="s">
        <v>21267</v>
      </c>
      <c r="D13106" s="4" t="s">
        <v>21270</v>
      </c>
      <c r="E13106" s="4" t="s">
        <v>22425</v>
      </c>
      <c r="F13106" s="4" t="s">
        <v>22467</v>
      </c>
      <c r="G13106" s="4" t="s">
        <v>22475</v>
      </c>
      <c r="H13106" s="5" t="s">
        <v>22476</v>
      </c>
      <c r="I13106" s="5" t="s">
        <v>6497</v>
      </c>
    </row>
    <row r="13107" spans="2:16" ht="28.8" x14ac:dyDescent="0.3">
      <c r="B13107" s="4" t="s">
        <v>19</v>
      </c>
      <c r="C13107" s="4" t="s">
        <v>21267</v>
      </c>
      <c r="D13107" s="4" t="s">
        <v>21270</v>
      </c>
      <c r="E13107" s="4" t="s">
        <v>22425</v>
      </c>
      <c r="F13107" s="4" t="s">
        <v>22467</v>
      </c>
      <c r="G13107" s="4" t="s">
        <v>22477</v>
      </c>
      <c r="H13107" s="5" t="s">
        <v>22478</v>
      </c>
      <c r="I13107" s="5" t="s">
        <v>6497</v>
      </c>
    </row>
    <row r="13108" spans="2:16" ht="28.8" x14ac:dyDescent="0.3">
      <c r="B13108" s="4" t="s">
        <v>19</v>
      </c>
      <c r="C13108" s="4" t="s">
        <v>21267</v>
      </c>
      <c r="D13108" s="4" t="s">
        <v>21270</v>
      </c>
      <c r="E13108" s="4" t="s">
        <v>22425</v>
      </c>
      <c r="F13108" s="4" t="s">
        <v>22467</v>
      </c>
      <c r="G13108" s="4" t="s">
        <v>22479</v>
      </c>
      <c r="H13108" s="5" t="s">
        <v>22480</v>
      </c>
      <c r="I13108" s="5" t="s">
        <v>6497</v>
      </c>
    </row>
    <row r="13109" spans="2:16" x14ac:dyDescent="0.3">
      <c r="L13109" s="163" t="s">
        <v>0</v>
      </c>
      <c r="M13109" s="163"/>
      <c r="N13109" s="163"/>
      <c r="O13109" s="163" t="s">
        <v>1</v>
      </c>
      <c r="P13109" s="163"/>
    </row>
    <row r="13110" spans="2:16" ht="43.2" x14ac:dyDescent="0.3">
      <c r="B13110" s="2" t="s">
        <v>19</v>
      </c>
      <c r="C13110" s="2" t="s">
        <v>21267</v>
      </c>
      <c r="D13110" s="2" t="s">
        <v>21270</v>
      </c>
      <c r="E13110" s="2" t="s">
        <v>22425</v>
      </c>
      <c r="F13110" s="2" t="s">
        <v>22481</v>
      </c>
      <c r="H13110" s="3" t="s">
        <v>22482</v>
      </c>
      <c r="L13110" s="35" t="s">
        <v>12</v>
      </c>
      <c r="M13110" s="35" t="s">
        <v>13</v>
      </c>
      <c r="N13110" s="35" t="s">
        <v>14</v>
      </c>
      <c r="O13110" s="35" t="s">
        <v>32311</v>
      </c>
      <c r="P13110" s="35" t="s">
        <v>31195</v>
      </c>
    </row>
    <row r="13111" spans="2:16" ht="28.8" x14ac:dyDescent="0.3">
      <c r="B13111" s="4" t="s">
        <v>19</v>
      </c>
      <c r="C13111" s="4" t="s">
        <v>21267</v>
      </c>
      <c r="D13111" s="4" t="s">
        <v>21270</v>
      </c>
      <c r="E13111" s="4" t="s">
        <v>22425</v>
      </c>
      <c r="F13111" s="4" t="s">
        <v>22481</v>
      </c>
      <c r="G13111" s="4" t="s">
        <v>22483</v>
      </c>
      <c r="H13111" s="5" t="s">
        <v>22484</v>
      </c>
      <c r="I13111" s="5" t="s">
        <v>6497</v>
      </c>
    </row>
    <row r="13112" spans="2:16" ht="28.8" x14ac:dyDescent="0.3">
      <c r="B13112" s="4" t="s">
        <v>19</v>
      </c>
      <c r="C13112" s="4" t="s">
        <v>21267</v>
      </c>
      <c r="D13112" s="4" t="s">
        <v>21270</v>
      </c>
      <c r="E13112" s="4" t="s">
        <v>22425</v>
      </c>
      <c r="F13112" s="4" t="s">
        <v>22481</v>
      </c>
      <c r="G13112" s="4" t="s">
        <v>22485</v>
      </c>
      <c r="H13112" s="5" t="s">
        <v>22486</v>
      </c>
      <c r="I13112" s="5" t="s">
        <v>6497</v>
      </c>
    </row>
    <row r="13113" spans="2:16" ht="28.8" x14ac:dyDescent="0.3">
      <c r="B13113" s="4" t="s">
        <v>19</v>
      </c>
      <c r="C13113" s="4" t="s">
        <v>21267</v>
      </c>
      <c r="D13113" s="4" t="s">
        <v>21270</v>
      </c>
      <c r="E13113" s="4" t="s">
        <v>22425</v>
      </c>
      <c r="F13113" s="4" t="s">
        <v>22481</v>
      </c>
      <c r="G13113" s="4" t="s">
        <v>22487</v>
      </c>
      <c r="H13113" s="5" t="s">
        <v>22488</v>
      </c>
      <c r="I13113" s="5" t="s">
        <v>6497</v>
      </c>
    </row>
    <row r="13114" spans="2:16" ht="28.8" x14ac:dyDescent="0.3">
      <c r="B13114" s="4" t="s">
        <v>19</v>
      </c>
      <c r="C13114" s="4" t="s">
        <v>21267</v>
      </c>
      <c r="D13114" s="4" t="s">
        <v>21270</v>
      </c>
      <c r="E13114" s="4" t="s">
        <v>22425</v>
      </c>
      <c r="F13114" s="4" t="s">
        <v>22481</v>
      </c>
      <c r="G13114" s="4" t="s">
        <v>22489</v>
      </c>
      <c r="H13114" s="5" t="s">
        <v>22490</v>
      </c>
      <c r="I13114" s="5" t="s">
        <v>6497</v>
      </c>
    </row>
    <row r="13115" spans="2:16" ht="28.8" x14ac:dyDescent="0.3">
      <c r="B13115" s="4" t="s">
        <v>19</v>
      </c>
      <c r="C13115" s="4" t="s">
        <v>21267</v>
      </c>
      <c r="D13115" s="4" t="s">
        <v>21270</v>
      </c>
      <c r="E13115" s="4" t="s">
        <v>22425</v>
      </c>
      <c r="F13115" s="4" t="s">
        <v>22481</v>
      </c>
      <c r="G13115" s="4" t="s">
        <v>22491</v>
      </c>
      <c r="H13115" s="5" t="s">
        <v>22492</v>
      </c>
      <c r="I13115" s="5" t="s">
        <v>6497</v>
      </c>
    </row>
    <row r="13116" spans="2:16" x14ac:dyDescent="0.3">
      <c r="L13116" s="163" t="s">
        <v>0</v>
      </c>
      <c r="M13116" s="163"/>
      <c r="N13116" s="163"/>
      <c r="O13116" s="163" t="s">
        <v>1</v>
      </c>
      <c r="P13116" s="163"/>
    </row>
    <row r="13117" spans="2:16" ht="43.2" x14ac:dyDescent="0.3">
      <c r="B13117" s="2" t="s">
        <v>19</v>
      </c>
      <c r="C13117" s="2" t="s">
        <v>21267</v>
      </c>
      <c r="D13117" s="2" t="s">
        <v>21270</v>
      </c>
      <c r="E13117" s="2" t="s">
        <v>22425</v>
      </c>
      <c r="F13117" s="2" t="s">
        <v>22493</v>
      </c>
      <c r="H13117" s="3" t="s">
        <v>22494</v>
      </c>
      <c r="L13117" s="35" t="s">
        <v>12</v>
      </c>
      <c r="M13117" s="35" t="s">
        <v>13</v>
      </c>
      <c r="N13117" s="35" t="s">
        <v>14</v>
      </c>
      <c r="O13117" s="35" t="s">
        <v>32311</v>
      </c>
      <c r="P13117" s="35" t="s">
        <v>31195</v>
      </c>
    </row>
    <row r="13118" spans="2:16" ht="28.8" x14ac:dyDescent="0.3">
      <c r="B13118" s="4" t="s">
        <v>19</v>
      </c>
      <c r="C13118" s="4" t="s">
        <v>21267</v>
      </c>
      <c r="D13118" s="4" t="s">
        <v>21270</v>
      </c>
      <c r="E13118" s="4" t="s">
        <v>22425</v>
      </c>
      <c r="F13118" s="4" t="s">
        <v>22493</v>
      </c>
      <c r="G13118" s="4" t="s">
        <v>22495</v>
      </c>
      <c r="H13118" s="5" t="s">
        <v>22496</v>
      </c>
      <c r="I13118" s="5" t="s">
        <v>17092</v>
      </c>
    </row>
    <row r="13119" spans="2:16" x14ac:dyDescent="0.3">
      <c r="L13119" s="163" t="s">
        <v>0</v>
      </c>
      <c r="M13119" s="163"/>
      <c r="N13119" s="163"/>
      <c r="O13119" s="163" t="s">
        <v>1</v>
      </c>
      <c r="P13119" s="163"/>
    </row>
    <row r="13120" spans="2:16" ht="43.2" x14ac:dyDescent="0.3">
      <c r="B13120" s="2" t="s">
        <v>19</v>
      </c>
      <c r="C13120" s="2" t="s">
        <v>21267</v>
      </c>
      <c r="D13120" s="2" t="s">
        <v>21270</v>
      </c>
      <c r="E13120" s="2" t="s">
        <v>22425</v>
      </c>
      <c r="F13120" s="2" t="s">
        <v>22497</v>
      </c>
      <c r="H13120" s="3" t="s">
        <v>22498</v>
      </c>
      <c r="L13120" s="35" t="s">
        <v>12</v>
      </c>
      <c r="M13120" s="35" t="s">
        <v>13</v>
      </c>
      <c r="N13120" s="35" t="s">
        <v>14</v>
      </c>
      <c r="O13120" s="35" t="s">
        <v>32311</v>
      </c>
      <c r="P13120" s="35" t="s">
        <v>31195</v>
      </c>
    </row>
    <row r="13121" spans="2:16" ht="28.8" x14ac:dyDescent="0.3">
      <c r="B13121" s="4" t="s">
        <v>19</v>
      </c>
      <c r="C13121" s="4" t="s">
        <v>21267</v>
      </c>
      <c r="D13121" s="4" t="s">
        <v>21270</v>
      </c>
      <c r="E13121" s="4" t="s">
        <v>22425</v>
      </c>
      <c r="F13121" s="4" t="s">
        <v>22497</v>
      </c>
      <c r="G13121" s="4" t="s">
        <v>22499</v>
      </c>
      <c r="H13121" s="5" t="s">
        <v>22500</v>
      </c>
      <c r="I13121" s="5" t="s">
        <v>17092</v>
      </c>
    </row>
    <row r="13122" spans="2:16" x14ac:dyDescent="0.3">
      <c r="L13122" s="163" t="s">
        <v>0</v>
      </c>
      <c r="M13122" s="163"/>
      <c r="N13122" s="163"/>
      <c r="O13122" s="163" t="s">
        <v>1</v>
      </c>
      <c r="P13122" s="163"/>
    </row>
    <row r="13123" spans="2:16" ht="43.2" x14ac:dyDescent="0.3">
      <c r="B13123" s="2" t="s">
        <v>19</v>
      </c>
      <c r="C13123" s="2" t="s">
        <v>21267</v>
      </c>
      <c r="D13123" s="2" t="s">
        <v>21270</v>
      </c>
      <c r="E13123" s="2" t="s">
        <v>22425</v>
      </c>
      <c r="F13123" s="2" t="s">
        <v>22501</v>
      </c>
      <c r="H13123" s="3" t="s">
        <v>22502</v>
      </c>
      <c r="L13123" s="35" t="s">
        <v>12</v>
      </c>
      <c r="M13123" s="35" t="s">
        <v>13</v>
      </c>
      <c r="N13123" s="35" t="s">
        <v>14</v>
      </c>
      <c r="O13123" s="35" t="s">
        <v>32311</v>
      </c>
      <c r="P13123" s="35" t="s">
        <v>31195</v>
      </c>
    </row>
    <row r="13124" spans="2:16" ht="28.8" x14ac:dyDescent="0.3">
      <c r="B13124" s="4" t="s">
        <v>19</v>
      </c>
      <c r="C13124" s="4" t="s">
        <v>21267</v>
      </c>
      <c r="D13124" s="4" t="s">
        <v>21270</v>
      </c>
      <c r="E13124" s="4" t="s">
        <v>22425</v>
      </c>
      <c r="F13124" s="4" t="s">
        <v>22501</v>
      </c>
      <c r="G13124" s="4" t="s">
        <v>22503</v>
      </c>
      <c r="H13124" s="5" t="s">
        <v>22504</v>
      </c>
      <c r="I13124" s="5" t="s">
        <v>17092</v>
      </c>
    </row>
    <row r="13125" spans="2:16" ht="28.8" x14ac:dyDescent="0.3">
      <c r="B13125" s="4" t="s">
        <v>19</v>
      </c>
      <c r="C13125" s="4" t="s">
        <v>21267</v>
      </c>
      <c r="D13125" s="4" t="s">
        <v>21270</v>
      </c>
      <c r="E13125" s="4" t="s">
        <v>22425</v>
      </c>
      <c r="F13125" s="4" t="s">
        <v>22501</v>
      </c>
      <c r="G13125" s="4" t="s">
        <v>22505</v>
      </c>
      <c r="H13125" s="5" t="s">
        <v>22506</v>
      </c>
      <c r="I13125" s="5" t="s">
        <v>17092</v>
      </c>
    </row>
    <row r="13126" spans="2:16" ht="28.8" x14ac:dyDescent="0.3">
      <c r="B13126" s="4" t="s">
        <v>19</v>
      </c>
      <c r="C13126" s="4" t="s">
        <v>21267</v>
      </c>
      <c r="D13126" s="4" t="s">
        <v>21270</v>
      </c>
      <c r="E13126" s="4" t="s">
        <v>22425</v>
      </c>
      <c r="F13126" s="4" t="s">
        <v>22501</v>
      </c>
      <c r="G13126" s="4" t="s">
        <v>22507</v>
      </c>
      <c r="H13126" s="5" t="s">
        <v>22508</v>
      </c>
      <c r="I13126" s="5" t="s">
        <v>17092</v>
      </c>
    </row>
    <row r="13127" spans="2:16" ht="28.8" x14ac:dyDescent="0.3">
      <c r="B13127" s="4" t="s">
        <v>19</v>
      </c>
      <c r="C13127" s="4" t="s">
        <v>21267</v>
      </c>
      <c r="D13127" s="4" t="s">
        <v>21270</v>
      </c>
      <c r="E13127" s="4" t="s">
        <v>22425</v>
      </c>
      <c r="F13127" s="4" t="s">
        <v>22501</v>
      </c>
      <c r="G13127" s="4" t="s">
        <v>22509</v>
      </c>
      <c r="H13127" s="5" t="s">
        <v>22510</v>
      </c>
      <c r="I13127" s="5" t="s">
        <v>17092</v>
      </c>
    </row>
    <row r="13128" spans="2:16" ht="28.8" x14ac:dyDescent="0.3">
      <c r="B13128" s="4" t="s">
        <v>19</v>
      </c>
      <c r="C13128" s="4" t="s">
        <v>21267</v>
      </c>
      <c r="D13128" s="4" t="s">
        <v>21270</v>
      </c>
      <c r="E13128" s="4" t="s">
        <v>22425</v>
      </c>
      <c r="F13128" s="4" t="s">
        <v>22501</v>
      </c>
      <c r="G13128" s="4" t="s">
        <v>22511</v>
      </c>
      <c r="H13128" s="5" t="s">
        <v>22512</v>
      </c>
      <c r="I13128" s="5" t="s">
        <v>17092</v>
      </c>
    </row>
    <row r="13129" spans="2:16" ht="28.8" x14ac:dyDescent="0.3">
      <c r="B13129" s="4" t="s">
        <v>19</v>
      </c>
      <c r="C13129" s="4" t="s">
        <v>21267</v>
      </c>
      <c r="D13129" s="4" t="s">
        <v>21270</v>
      </c>
      <c r="E13129" s="4" t="s">
        <v>22425</v>
      </c>
      <c r="F13129" s="4" t="s">
        <v>22501</v>
      </c>
      <c r="G13129" s="4" t="s">
        <v>22513</v>
      </c>
      <c r="H13129" s="5" t="s">
        <v>22514</v>
      </c>
      <c r="I13129" s="5" t="s">
        <v>17092</v>
      </c>
    </row>
    <row r="13130" spans="2:16" ht="28.8" x14ac:dyDescent="0.3">
      <c r="B13130" s="4" t="s">
        <v>19</v>
      </c>
      <c r="C13130" s="4" t="s">
        <v>21267</v>
      </c>
      <c r="D13130" s="4" t="s">
        <v>21270</v>
      </c>
      <c r="E13130" s="4" t="s">
        <v>22425</v>
      </c>
      <c r="F13130" s="4" t="s">
        <v>22501</v>
      </c>
      <c r="G13130" s="4" t="s">
        <v>22515</v>
      </c>
      <c r="H13130" s="5" t="s">
        <v>22516</v>
      </c>
      <c r="I13130" s="5" t="s">
        <v>17092</v>
      </c>
    </row>
    <row r="13131" spans="2:16" ht="28.8" x14ac:dyDescent="0.3">
      <c r="B13131" s="4" t="s">
        <v>19</v>
      </c>
      <c r="C13131" s="4" t="s">
        <v>21267</v>
      </c>
      <c r="D13131" s="4" t="s">
        <v>21270</v>
      </c>
      <c r="E13131" s="4" t="s">
        <v>22425</v>
      </c>
      <c r="F13131" s="4" t="s">
        <v>22501</v>
      </c>
      <c r="G13131" s="4" t="s">
        <v>22517</v>
      </c>
      <c r="H13131" s="5" t="s">
        <v>22518</v>
      </c>
      <c r="I13131" s="5" t="s">
        <v>17092</v>
      </c>
    </row>
    <row r="13132" spans="2:16" ht="28.8" x14ac:dyDescent="0.3">
      <c r="B13132" s="4" t="s">
        <v>19</v>
      </c>
      <c r="C13132" s="4" t="s">
        <v>21267</v>
      </c>
      <c r="D13132" s="4" t="s">
        <v>21270</v>
      </c>
      <c r="E13132" s="4" t="s">
        <v>22425</v>
      </c>
      <c r="F13132" s="4" t="s">
        <v>22501</v>
      </c>
      <c r="G13132" s="4" t="s">
        <v>22519</v>
      </c>
      <c r="H13132" s="5" t="s">
        <v>22520</v>
      </c>
      <c r="I13132" s="5" t="s">
        <v>17092</v>
      </c>
    </row>
    <row r="13133" spans="2:16" ht="28.8" x14ac:dyDescent="0.3">
      <c r="B13133" s="4" t="s">
        <v>19</v>
      </c>
      <c r="C13133" s="4" t="s">
        <v>21267</v>
      </c>
      <c r="D13133" s="4" t="s">
        <v>21270</v>
      </c>
      <c r="E13133" s="4" t="s">
        <v>22425</v>
      </c>
      <c r="F13133" s="4" t="s">
        <v>22501</v>
      </c>
      <c r="G13133" s="4" t="s">
        <v>22521</v>
      </c>
      <c r="H13133" s="5" t="s">
        <v>22522</v>
      </c>
      <c r="I13133" s="5" t="s">
        <v>17092</v>
      </c>
    </row>
    <row r="13134" spans="2:16" x14ac:dyDescent="0.3">
      <c r="L13134" s="163" t="s">
        <v>0</v>
      </c>
      <c r="M13134" s="163"/>
      <c r="N13134" s="163"/>
      <c r="O13134" s="163" t="s">
        <v>1</v>
      </c>
      <c r="P13134" s="163"/>
    </row>
    <row r="13135" spans="2:16" ht="43.2" x14ac:dyDescent="0.3">
      <c r="B13135" s="2" t="s">
        <v>19</v>
      </c>
      <c r="C13135" s="2" t="s">
        <v>21267</v>
      </c>
      <c r="D13135" s="2" t="s">
        <v>21270</v>
      </c>
      <c r="E13135" s="2" t="s">
        <v>22425</v>
      </c>
      <c r="F13135" s="2" t="s">
        <v>22523</v>
      </c>
      <c r="H13135" s="3" t="s">
        <v>22524</v>
      </c>
      <c r="L13135" s="35" t="s">
        <v>12</v>
      </c>
      <c r="M13135" s="35" t="s">
        <v>13</v>
      </c>
      <c r="N13135" s="35" t="s">
        <v>14</v>
      </c>
      <c r="O13135" s="35" t="s">
        <v>32311</v>
      </c>
      <c r="P13135" s="35" t="s">
        <v>31195</v>
      </c>
    </row>
    <row r="13136" spans="2:16" ht="28.8" x14ac:dyDescent="0.3">
      <c r="B13136" s="4" t="s">
        <v>19</v>
      </c>
      <c r="C13136" s="4" t="s">
        <v>21267</v>
      </c>
      <c r="D13136" s="4" t="s">
        <v>21270</v>
      </c>
      <c r="E13136" s="4" t="s">
        <v>22425</v>
      </c>
      <c r="F13136" s="4" t="s">
        <v>22523</v>
      </c>
      <c r="G13136" s="4" t="s">
        <v>22525</v>
      </c>
      <c r="H13136" s="5" t="s">
        <v>22526</v>
      </c>
      <c r="I13136" s="5" t="s">
        <v>17092</v>
      </c>
    </row>
    <row r="13137" spans="2:16" ht="28.8" x14ac:dyDescent="0.3">
      <c r="B13137" s="4" t="s">
        <v>19</v>
      </c>
      <c r="C13137" s="4" t="s">
        <v>21267</v>
      </c>
      <c r="D13137" s="4" t="s">
        <v>21270</v>
      </c>
      <c r="E13137" s="4" t="s">
        <v>22425</v>
      </c>
      <c r="F13137" s="4" t="s">
        <v>22523</v>
      </c>
      <c r="G13137" s="4" t="s">
        <v>22527</v>
      </c>
      <c r="H13137" s="5" t="s">
        <v>22528</v>
      </c>
      <c r="I13137" s="5" t="s">
        <v>17092</v>
      </c>
    </row>
    <row r="13138" spans="2:16" ht="28.8" x14ac:dyDescent="0.3">
      <c r="B13138" s="4" t="s">
        <v>19</v>
      </c>
      <c r="C13138" s="4" t="s">
        <v>21267</v>
      </c>
      <c r="D13138" s="4" t="s">
        <v>21270</v>
      </c>
      <c r="E13138" s="4" t="s">
        <v>22425</v>
      </c>
      <c r="F13138" s="4" t="s">
        <v>22523</v>
      </c>
      <c r="G13138" s="4" t="s">
        <v>22529</v>
      </c>
      <c r="H13138" s="5" t="s">
        <v>22500</v>
      </c>
      <c r="I13138" s="5" t="s">
        <v>17092</v>
      </c>
    </row>
    <row r="13139" spans="2:16" ht="28.8" x14ac:dyDescent="0.3">
      <c r="B13139" s="4" t="s">
        <v>19</v>
      </c>
      <c r="C13139" s="4" t="s">
        <v>21267</v>
      </c>
      <c r="D13139" s="4" t="s">
        <v>21270</v>
      </c>
      <c r="E13139" s="4" t="s">
        <v>22425</v>
      </c>
      <c r="F13139" s="4" t="s">
        <v>22523</v>
      </c>
      <c r="G13139" s="4" t="s">
        <v>22530</v>
      </c>
      <c r="H13139" s="5" t="s">
        <v>22434</v>
      </c>
      <c r="I13139" s="5" t="s">
        <v>17092</v>
      </c>
    </row>
    <row r="13140" spans="2:16" ht="28.8" x14ac:dyDescent="0.3">
      <c r="B13140" s="4" t="s">
        <v>19</v>
      </c>
      <c r="C13140" s="4" t="s">
        <v>21267</v>
      </c>
      <c r="D13140" s="4" t="s">
        <v>21270</v>
      </c>
      <c r="E13140" s="4" t="s">
        <v>22425</v>
      </c>
      <c r="F13140" s="4" t="s">
        <v>22523</v>
      </c>
      <c r="G13140" s="4" t="s">
        <v>22531</v>
      </c>
      <c r="H13140" s="5" t="s">
        <v>22436</v>
      </c>
      <c r="I13140" s="5" t="s">
        <v>17092</v>
      </c>
    </row>
    <row r="13141" spans="2:16" ht="28.8" x14ac:dyDescent="0.3">
      <c r="B13141" s="4" t="s">
        <v>19</v>
      </c>
      <c r="C13141" s="4" t="s">
        <v>21267</v>
      </c>
      <c r="D13141" s="4" t="s">
        <v>21270</v>
      </c>
      <c r="E13141" s="4" t="s">
        <v>22425</v>
      </c>
      <c r="F13141" s="4" t="s">
        <v>22523</v>
      </c>
      <c r="G13141" s="4" t="s">
        <v>22532</v>
      </c>
      <c r="H13141" s="5" t="s">
        <v>22533</v>
      </c>
      <c r="I13141" s="5" t="s">
        <v>17092</v>
      </c>
    </row>
    <row r="13142" spans="2:16" ht="28.8" x14ac:dyDescent="0.3">
      <c r="B13142" s="4" t="s">
        <v>19</v>
      </c>
      <c r="C13142" s="4" t="s">
        <v>21267</v>
      </c>
      <c r="D13142" s="4" t="s">
        <v>21270</v>
      </c>
      <c r="E13142" s="4" t="s">
        <v>22425</v>
      </c>
      <c r="F13142" s="4" t="s">
        <v>22523</v>
      </c>
      <c r="G13142" s="4" t="s">
        <v>22534</v>
      </c>
      <c r="H13142" s="5" t="s">
        <v>22528</v>
      </c>
      <c r="I13142" s="5" t="s">
        <v>17092</v>
      </c>
    </row>
    <row r="13143" spans="2:16" ht="28.8" x14ac:dyDescent="0.3">
      <c r="B13143" s="4" t="s">
        <v>19</v>
      </c>
      <c r="C13143" s="4" t="s">
        <v>21267</v>
      </c>
      <c r="D13143" s="4" t="s">
        <v>21270</v>
      </c>
      <c r="E13143" s="4" t="s">
        <v>22425</v>
      </c>
      <c r="F13143" s="4" t="s">
        <v>22523</v>
      </c>
      <c r="G13143" s="4" t="s">
        <v>22535</v>
      </c>
      <c r="H13143" s="5" t="s">
        <v>22536</v>
      </c>
      <c r="I13143" s="5" t="s">
        <v>17092</v>
      </c>
    </row>
    <row r="13144" spans="2:16" ht="28.8" x14ac:dyDescent="0.3">
      <c r="B13144" s="4" t="s">
        <v>19</v>
      </c>
      <c r="C13144" s="4" t="s">
        <v>21267</v>
      </c>
      <c r="D13144" s="4" t="s">
        <v>21270</v>
      </c>
      <c r="E13144" s="4" t="s">
        <v>22425</v>
      </c>
      <c r="F13144" s="4" t="s">
        <v>22523</v>
      </c>
      <c r="G13144" s="4" t="s">
        <v>22537</v>
      </c>
      <c r="H13144" s="5" t="s">
        <v>22538</v>
      </c>
      <c r="I13144" s="5" t="s">
        <v>17092</v>
      </c>
    </row>
    <row r="13145" spans="2:16" ht="28.8" x14ac:dyDescent="0.3">
      <c r="B13145" s="4" t="s">
        <v>19</v>
      </c>
      <c r="C13145" s="4" t="s">
        <v>21267</v>
      </c>
      <c r="D13145" s="4" t="s">
        <v>21270</v>
      </c>
      <c r="E13145" s="4" t="s">
        <v>22425</v>
      </c>
      <c r="F13145" s="4" t="s">
        <v>22523</v>
      </c>
      <c r="G13145" s="4" t="s">
        <v>22539</v>
      </c>
      <c r="H13145" s="5" t="s">
        <v>22540</v>
      </c>
      <c r="I13145" s="5" t="s">
        <v>17092</v>
      </c>
    </row>
    <row r="13146" spans="2:16" x14ac:dyDescent="0.3">
      <c r="L13146" s="163" t="s">
        <v>0</v>
      </c>
      <c r="M13146" s="163"/>
      <c r="N13146" s="163"/>
      <c r="O13146" s="163" t="s">
        <v>1</v>
      </c>
      <c r="P13146" s="163"/>
    </row>
    <row r="13147" spans="2:16" ht="43.2" x14ac:dyDescent="0.3">
      <c r="B13147" s="2" t="s">
        <v>19</v>
      </c>
      <c r="C13147" s="2" t="s">
        <v>21267</v>
      </c>
      <c r="D13147" s="2" t="s">
        <v>21270</v>
      </c>
      <c r="E13147" s="2" t="s">
        <v>22425</v>
      </c>
      <c r="F13147" s="2" t="s">
        <v>22541</v>
      </c>
      <c r="H13147" s="3" t="s">
        <v>22542</v>
      </c>
      <c r="L13147" s="35" t="s">
        <v>12</v>
      </c>
      <c r="M13147" s="35" t="s">
        <v>13</v>
      </c>
      <c r="N13147" s="35" t="s">
        <v>14</v>
      </c>
      <c r="O13147" s="35" t="s">
        <v>32311</v>
      </c>
      <c r="P13147" s="35" t="s">
        <v>31195</v>
      </c>
    </row>
    <row r="13148" spans="2:16" ht="28.8" x14ac:dyDescent="0.3">
      <c r="B13148" s="4" t="s">
        <v>19</v>
      </c>
      <c r="C13148" s="4" t="s">
        <v>21267</v>
      </c>
      <c r="D13148" s="4" t="s">
        <v>21270</v>
      </c>
      <c r="E13148" s="4" t="s">
        <v>22425</v>
      </c>
      <c r="F13148" s="4" t="s">
        <v>22541</v>
      </c>
      <c r="G13148" s="4" t="s">
        <v>22543</v>
      </c>
      <c r="H13148" s="5" t="s">
        <v>22544</v>
      </c>
      <c r="I13148" s="5" t="s">
        <v>1758</v>
      </c>
    </row>
    <row r="13149" spans="2:16" ht="28.8" x14ac:dyDescent="0.3">
      <c r="B13149" s="4" t="s">
        <v>19</v>
      </c>
      <c r="C13149" s="4" t="s">
        <v>21267</v>
      </c>
      <c r="D13149" s="4" t="s">
        <v>21270</v>
      </c>
      <c r="E13149" s="4" t="s">
        <v>22425</v>
      </c>
      <c r="F13149" s="4" t="s">
        <v>22541</v>
      </c>
      <c r="G13149" s="4" t="s">
        <v>22545</v>
      </c>
      <c r="H13149" s="5" t="s">
        <v>22546</v>
      </c>
      <c r="I13149" s="5" t="s">
        <v>1758</v>
      </c>
    </row>
    <row r="13150" spans="2:16" ht="28.8" x14ac:dyDescent="0.3">
      <c r="B13150" s="4" t="s">
        <v>19</v>
      </c>
      <c r="C13150" s="4" t="s">
        <v>21267</v>
      </c>
      <c r="D13150" s="4" t="s">
        <v>21270</v>
      </c>
      <c r="E13150" s="4" t="s">
        <v>22425</v>
      </c>
      <c r="F13150" s="4" t="s">
        <v>22541</v>
      </c>
      <c r="G13150" s="4" t="s">
        <v>22547</v>
      </c>
      <c r="H13150" s="5" t="s">
        <v>22548</v>
      </c>
      <c r="I13150" s="5" t="s">
        <v>1758</v>
      </c>
    </row>
    <row r="13151" spans="2:16" x14ac:dyDescent="0.3">
      <c r="L13151" s="163" t="s">
        <v>0</v>
      </c>
      <c r="M13151" s="163"/>
      <c r="N13151" s="163"/>
      <c r="O13151" s="163" t="s">
        <v>1</v>
      </c>
      <c r="P13151" s="163"/>
    </row>
    <row r="13152" spans="2:16" ht="43.2" x14ac:dyDescent="0.3">
      <c r="B13152" s="2" t="s">
        <v>19</v>
      </c>
      <c r="C13152" s="2" t="s">
        <v>21267</v>
      </c>
      <c r="D13152" s="2" t="s">
        <v>21270</v>
      </c>
      <c r="E13152" s="2" t="s">
        <v>22425</v>
      </c>
      <c r="F13152" s="2" t="s">
        <v>22549</v>
      </c>
      <c r="H13152" s="3" t="s">
        <v>22550</v>
      </c>
      <c r="L13152" s="35" t="s">
        <v>12</v>
      </c>
      <c r="M13152" s="35" t="s">
        <v>13</v>
      </c>
      <c r="N13152" s="35" t="s">
        <v>14</v>
      </c>
      <c r="O13152" s="35" t="s">
        <v>32311</v>
      </c>
      <c r="P13152" s="35" t="s">
        <v>31195</v>
      </c>
    </row>
    <row r="13153" spans="2:16" ht="28.8" x14ac:dyDescent="0.3">
      <c r="B13153" s="4" t="s">
        <v>19</v>
      </c>
      <c r="C13153" s="4" t="s">
        <v>21267</v>
      </c>
      <c r="D13153" s="4" t="s">
        <v>21270</v>
      </c>
      <c r="E13153" s="4" t="s">
        <v>22425</v>
      </c>
      <c r="F13153" s="4" t="s">
        <v>22549</v>
      </c>
      <c r="G13153" s="4" t="s">
        <v>22551</v>
      </c>
      <c r="H13153" s="5" t="s">
        <v>22552</v>
      </c>
      <c r="I13153" s="5" t="s">
        <v>22553</v>
      </c>
    </row>
    <row r="13154" spans="2:16" ht="28.8" x14ac:dyDescent="0.3">
      <c r="B13154" s="4" t="s">
        <v>19</v>
      </c>
      <c r="C13154" s="4" t="s">
        <v>21267</v>
      </c>
      <c r="D13154" s="4" t="s">
        <v>21270</v>
      </c>
      <c r="E13154" s="4" t="s">
        <v>22425</v>
      </c>
      <c r="F13154" s="4" t="s">
        <v>22549</v>
      </c>
      <c r="G13154" s="4" t="s">
        <v>22554</v>
      </c>
      <c r="H13154" s="5" t="s">
        <v>22555</v>
      </c>
      <c r="I13154" s="5" t="s">
        <v>22553</v>
      </c>
    </row>
    <row r="13155" spans="2:16" ht="28.8" x14ac:dyDescent="0.3">
      <c r="B13155" s="4" t="s">
        <v>19</v>
      </c>
      <c r="C13155" s="4" t="s">
        <v>21267</v>
      </c>
      <c r="D13155" s="4" t="s">
        <v>21270</v>
      </c>
      <c r="E13155" s="4" t="s">
        <v>22425</v>
      </c>
      <c r="F13155" s="4" t="s">
        <v>22549</v>
      </c>
      <c r="G13155" s="4" t="s">
        <v>22556</v>
      </c>
      <c r="H13155" s="5" t="s">
        <v>22557</v>
      </c>
      <c r="I13155" s="5" t="s">
        <v>22553</v>
      </c>
    </row>
    <row r="13156" spans="2:16" ht="28.8" x14ac:dyDescent="0.3">
      <c r="B13156" s="4" t="s">
        <v>19</v>
      </c>
      <c r="C13156" s="4" t="s">
        <v>21267</v>
      </c>
      <c r="D13156" s="4" t="s">
        <v>21270</v>
      </c>
      <c r="E13156" s="4" t="s">
        <v>22425</v>
      </c>
      <c r="F13156" s="4" t="s">
        <v>22549</v>
      </c>
      <c r="G13156" s="4" t="s">
        <v>22558</v>
      </c>
      <c r="H13156" s="5" t="s">
        <v>22559</v>
      </c>
      <c r="I13156" s="5" t="s">
        <v>22553</v>
      </c>
    </row>
    <row r="13157" spans="2:16" ht="28.8" x14ac:dyDescent="0.3">
      <c r="B13157" s="4" t="s">
        <v>19</v>
      </c>
      <c r="C13157" s="4" t="s">
        <v>21267</v>
      </c>
      <c r="D13157" s="4" t="s">
        <v>21270</v>
      </c>
      <c r="E13157" s="4" t="s">
        <v>22425</v>
      </c>
      <c r="F13157" s="4" t="s">
        <v>22549</v>
      </c>
      <c r="G13157" s="4" t="s">
        <v>22560</v>
      </c>
      <c r="H13157" s="5" t="s">
        <v>22561</v>
      </c>
      <c r="I13157" s="5" t="s">
        <v>22553</v>
      </c>
    </row>
    <row r="13158" spans="2:16" ht="28.8" x14ac:dyDescent="0.3">
      <c r="B13158" s="4" t="s">
        <v>19</v>
      </c>
      <c r="C13158" s="4" t="s">
        <v>21267</v>
      </c>
      <c r="D13158" s="4" t="s">
        <v>21270</v>
      </c>
      <c r="E13158" s="4" t="s">
        <v>22425</v>
      </c>
      <c r="F13158" s="4" t="s">
        <v>22549</v>
      </c>
      <c r="G13158" s="4" t="s">
        <v>22562</v>
      </c>
      <c r="H13158" s="5" t="s">
        <v>22563</v>
      </c>
      <c r="I13158" s="5" t="s">
        <v>22553</v>
      </c>
    </row>
    <row r="13159" spans="2:16" ht="28.8" x14ac:dyDescent="0.3">
      <c r="B13159" s="4" t="s">
        <v>19</v>
      </c>
      <c r="C13159" s="4" t="s">
        <v>21267</v>
      </c>
      <c r="D13159" s="4" t="s">
        <v>21270</v>
      </c>
      <c r="E13159" s="4" t="s">
        <v>22425</v>
      </c>
      <c r="F13159" s="4" t="s">
        <v>22549</v>
      </c>
      <c r="G13159" s="4" t="s">
        <v>22564</v>
      </c>
      <c r="H13159" s="5" t="s">
        <v>22565</v>
      </c>
      <c r="I13159" s="5" t="s">
        <v>22553</v>
      </c>
    </row>
    <row r="13160" spans="2:16" ht="28.8" x14ac:dyDescent="0.3">
      <c r="B13160" s="4" t="s">
        <v>19</v>
      </c>
      <c r="C13160" s="4" t="s">
        <v>21267</v>
      </c>
      <c r="D13160" s="4" t="s">
        <v>21270</v>
      </c>
      <c r="E13160" s="4" t="s">
        <v>22425</v>
      </c>
      <c r="F13160" s="4" t="s">
        <v>22549</v>
      </c>
      <c r="G13160" s="4" t="s">
        <v>22566</v>
      </c>
      <c r="H13160" s="5" t="s">
        <v>22567</v>
      </c>
      <c r="I13160" s="5" t="s">
        <v>22553</v>
      </c>
    </row>
    <row r="13161" spans="2:16" ht="28.8" x14ac:dyDescent="0.3">
      <c r="B13161" s="4" t="s">
        <v>19</v>
      </c>
      <c r="C13161" s="4" t="s">
        <v>21267</v>
      </c>
      <c r="D13161" s="4" t="s">
        <v>21270</v>
      </c>
      <c r="E13161" s="4" t="s">
        <v>22425</v>
      </c>
      <c r="F13161" s="4" t="s">
        <v>22549</v>
      </c>
      <c r="G13161" s="4" t="s">
        <v>22568</v>
      </c>
      <c r="H13161" s="5" t="s">
        <v>22569</v>
      </c>
      <c r="I13161" s="5" t="s">
        <v>22553</v>
      </c>
    </row>
    <row r="13162" spans="2:16" ht="28.8" x14ac:dyDescent="0.3">
      <c r="B13162" s="4" t="s">
        <v>19</v>
      </c>
      <c r="C13162" s="4" t="s">
        <v>21267</v>
      </c>
      <c r="D13162" s="4" t="s">
        <v>21270</v>
      </c>
      <c r="E13162" s="4" t="s">
        <v>22425</v>
      </c>
      <c r="F13162" s="4" t="s">
        <v>22549</v>
      </c>
      <c r="G13162" s="4" t="s">
        <v>22570</v>
      </c>
      <c r="H13162" s="5" t="s">
        <v>22571</v>
      </c>
      <c r="I13162" s="5" t="s">
        <v>22553</v>
      </c>
    </row>
    <row r="13163" spans="2:16" x14ac:dyDescent="0.3">
      <c r="L13163" s="163" t="s">
        <v>0</v>
      </c>
      <c r="M13163" s="163"/>
      <c r="N13163" s="163"/>
      <c r="O13163" s="163" t="s">
        <v>1</v>
      </c>
      <c r="P13163" s="163"/>
    </row>
    <row r="13164" spans="2:16" ht="43.2" x14ac:dyDescent="0.3">
      <c r="B13164" s="2" t="s">
        <v>19</v>
      </c>
      <c r="C13164" s="2" t="s">
        <v>21267</v>
      </c>
      <c r="D13164" s="2" t="s">
        <v>21270</v>
      </c>
      <c r="E13164" s="2" t="s">
        <v>22425</v>
      </c>
      <c r="F13164" s="2" t="s">
        <v>22572</v>
      </c>
      <c r="H13164" s="3" t="s">
        <v>22573</v>
      </c>
      <c r="L13164" s="35" t="s">
        <v>12</v>
      </c>
      <c r="M13164" s="35" t="s">
        <v>13</v>
      </c>
      <c r="N13164" s="35" t="s">
        <v>14</v>
      </c>
      <c r="O13164" s="35" t="s">
        <v>32311</v>
      </c>
      <c r="P13164" s="35" t="s">
        <v>31195</v>
      </c>
    </row>
    <row r="13165" spans="2:16" ht="28.8" x14ac:dyDescent="0.3">
      <c r="B13165" s="4" t="s">
        <v>19</v>
      </c>
      <c r="C13165" s="4" t="s">
        <v>21267</v>
      </c>
      <c r="D13165" s="4" t="s">
        <v>21270</v>
      </c>
      <c r="E13165" s="4" t="s">
        <v>22425</v>
      </c>
      <c r="F13165" s="4" t="s">
        <v>22572</v>
      </c>
      <c r="G13165" s="4" t="s">
        <v>22574</v>
      </c>
      <c r="H13165" s="5" t="s">
        <v>22575</v>
      </c>
      <c r="I13165" s="5" t="s">
        <v>22576</v>
      </c>
    </row>
    <row r="13166" spans="2:16" x14ac:dyDescent="0.3">
      <c r="L13166" s="163" t="s">
        <v>0</v>
      </c>
      <c r="M13166" s="163"/>
      <c r="N13166" s="163"/>
      <c r="O13166" s="163" t="s">
        <v>1</v>
      </c>
      <c r="P13166" s="163"/>
    </row>
    <row r="13167" spans="2:16" ht="43.2" x14ac:dyDescent="0.3">
      <c r="B13167" s="2" t="s">
        <v>19</v>
      </c>
      <c r="C13167" s="2" t="s">
        <v>21267</v>
      </c>
      <c r="D13167" s="2" t="s">
        <v>21270</v>
      </c>
      <c r="E13167" s="2" t="s">
        <v>22425</v>
      </c>
      <c r="F13167" s="2" t="s">
        <v>22577</v>
      </c>
      <c r="H13167" s="3" t="s">
        <v>22578</v>
      </c>
      <c r="L13167" s="35" t="s">
        <v>12</v>
      </c>
      <c r="M13167" s="35" t="s">
        <v>13</v>
      </c>
      <c r="N13167" s="35" t="s">
        <v>14</v>
      </c>
      <c r="O13167" s="35" t="s">
        <v>32311</v>
      </c>
      <c r="P13167" s="35" t="s">
        <v>31195</v>
      </c>
    </row>
    <row r="13168" spans="2:16" ht="28.8" x14ac:dyDescent="0.3">
      <c r="B13168" s="4" t="s">
        <v>19</v>
      </c>
      <c r="C13168" s="4" t="s">
        <v>21267</v>
      </c>
      <c r="D13168" s="4" t="s">
        <v>21270</v>
      </c>
      <c r="E13168" s="4" t="s">
        <v>22425</v>
      </c>
      <c r="F13168" s="4" t="s">
        <v>22577</v>
      </c>
      <c r="G13168" s="4" t="s">
        <v>22579</v>
      </c>
      <c r="H13168" s="5" t="s">
        <v>22580</v>
      </c>
      <c r="I13168" s="5" t="s">
        <v>3414</v>
      </c>
    </row>
    <row r="13169" spans="2:16" x14ac:dyDescent="0.3">
      <c r="L13169" s="163" t="s">
        <v>0</v>
      </c>
      <c r="M13169" s="163"/>
      <c r="N13169" s="163"/>
      <c r="O13169" s="163" t="s">
        <v>1</v>
      </c>
      <c r="P13169" s="163"/>
    </row>
    <row r="13170" spans="2:16" ht="43.2" x14ac:dyDescent="0.3">
      <c r="B13170" s="2" t="s">
        <v>19</v>
      </c>
      <c r="C13170" s="2" t="s">
        <v>21267</v>
      </c>
      <c r="D13170" s="2" t="s">
        <v>21270</v>
      </c>
      <c r="E13170" s="2" t="s">
        <v>22425</v>
      </c>
      <c r="F13170" s="2" t="s">
        <v>22581</v>
      </c>
      <c r="H13170" s="3" t="s">
        <v>22582</v>
      </c>
      <c r="L13170" s="35" t="s">
        <v>12</v>
      </c>
      <c r="M13170" s="35" t="s">
        <v>13</v>
      </c>
      <c r="N13170" s="35" t="s">
        <v>14</v>
      </c>
      <c r="O13170" s="35" t="s">
        <v>32311</v>
      </c>
      <c r="P13170" s="35" t="s">
        <v>31195</v>
      </c>
    </row>
    <row r="13171" spans="2:16" ht="28.8" x14ac:dyDescent="0.3">
      <c r="B13171" s="4" t="s">
        <v>19</v>
      </c>
      <c r="C13171" s="4" t="s">
        <v>21267</v>
      </c>
      <c r="D13171" s="4" t="s">
        <v>21270</v>
      </c>
      <c r="E13171" s="4" t="s">
        <v>22425</v>
      </c>
      <c r="F13171" s="4" t="s">
        <v>22581</v>
      </c>
      <c r="G13171" s="4" t="s">
        <v>22583</v>
      </c>
      <c r="H13171" s="5" t="s">
        <v>22584</v>
      </c>
      <c r="I13171" s="5" t="s">
        <v>3770</v>
      </c>
    </row>
    <row r="13172" spans="2:16" x14ac:dyDescent="0.3">
      <c r="L13172" s="163" t="s">
        <v>0</v>
      </c>
      <c r="M13172" s="163"/>
      <c r="N13172" s="163"/>
      <c r="O13172" s="163" t="s">
        <v>1</v>
      </c>
      <c r="P13172" s="163"/>
    </row>
    <row r="13173" spans="2:16" ht="43.2" x14ac:dyDescent="0.3">
      <c r="B13173" s="2" t="s">
        <v>19</v>
      </c>
      <c r="C13173" s="2" t="s">
        <v>21267</v>
      </c>
      <c r="D13173" s="2" t="s">
        <v>21270</v>
      </c>
      <c r="E13173" s="2" t="s">
        <v>22425</v>
      </c>
      <c r="F13173" s="2" t="s">
        <v>22585</v>
      </c>
      <c r="H13173" s="3" t="s">
        <v>22586</v>
      </c>
      <c r="L13173" s="35" t="s">
        <v>12</v>
      </c>
      <c r="M13173" s="35" t="s">
        <v>13</v>
      </c>
      <c r="N13173" s="35" t="s">
        <v>14</v>
      </c>
      <c r="O13173" s="35" t="s">
        <v>32311</v>
      </c>
      <c r="P13173" s="35" t="s">
        <v>31195</v>
      </c>
    </row>
    <row r="13174" spans="2:16" ht="28.8" x14ac:dyDescent="0.3">
      <c r="B13174" s="4" t="s">
        <v>19</v>
      </c>
      <c r="C13174" s="4" t="s">
        <v>21267</v>
      </c>
      <c r="D13174" s="4" t="s">
        <v>21270</v>
      </c>
      <c r="E13174" s="4" t="s">
        <v>22425</v>
      </c>
      <c r="F13174" s="4" t="s">
        <v>22585</v>
      </c>
      <c r="G13174" s="4" t="s">
        <v>22587</v>
      </c>
      <c r="H13174" s="5" t="s">
        <v>22588</v>
      </c>
      <c r="I13174" s="5" t="s">
        <v>3414</v>
      </c>
    </row>
    <row r="13175" spans="2:16" ht="28.8" x14ac:dyDescent="0.3">
      <c r="B13175" s="4" t="s">
        <v>19</v>
      </c>
      <c r="C13175" s="4" t="s">
        <v>21267</v>
      </c>
      <c r="D13175" s="4" t="s">
        <v>21270</v>
      </c>
      <c r="E13175" s="4" t="s">
        <v>22425</v>
      </c>
      <c r="F13175" s="4" t="s">
        <v>22585</v>
      </c>
      <c r="G13175" s="4" t="s">
        <v>22589</v>
      </c>
      <c r="H13175" s="5" t="s">
        <v>22590</v>
      </c>
      <c r="I13175" s="5" t="s">
        <v>3414</v>
      </c>
    </row>
    <row r="13176" spans="2:16" ht="28.8" x14ac:dyDescent="0.3">
      <c r="B13176" s="4" t="s">
        <v>19</v>
      </c>
      <c r="C13176" s="4" t="s">
        <v>21267</v>
      </c>
      <c r="D13176" s="4" t="s">
        <v>21270</v>
      </c>
      <c r="E13176" s="4" t="s">
        <v>22425</v>
      </c>
      <c r="F13176" s="4" t="s">
        <v>22585</v>
      </c>
      <c r="G13176" s="4" t="s">
        <v>22591</v>
      </c>
      <c r="H13176" s="5" t="s">
        <v>22592</v>
      </c>
      <c r="I13176" s="5" t="s">
        <v>3414</v>
      </c>
    </row>
    <row r="13177" spans="2:16" ht="28.8" x14ac:dyDescent="0.3">
      <c r="B13177" s="4" t="s">
        <v>19</v>
      </c>
      <c r="C13177" s="4" t="s">
        <v>21267</v>
      </c>
      <c r="D13177" s="4" t="s">
        <v>21270</v>
      </c>
      <c r="E13177" s="4" t="s">
        <v>22425</v>
      </c>
      <c r="F13177" s="4" t="s">
        <v>22585</v>
      </c>
      <c r="G13177" s="4" t="s">
        <v>22593</v>
      </c>
      <c r="H13177" s="5" t="s">
        <v>22594</v>
      </c>
      <c r="I13177" s="5" t="s">
        <v>3414</v>
      </c>
    </row>
    <row r="13178" spans="2:16" ht="28.8" x14ac:dyDescent="0.3">
      <c r="B13178" s="4" t="s">
        <v>19</v>
      </c>
      <c r="C13178" s="4" t="s">
        <v>21267</v>
      </c>
      <c r="D13178" s="4" t="s">
        <v>21270</v>
      </c>
      <c r="E13178" s="4" t="s">
        <v>22425</v>
      </c>
      <c r="F13178" s="4" t="s">
        <v>22585</v>
      </c>
      <c r="G13178" s="4" t="s">
        <v>22595</v>
      </c>
      <c r="H13178" s="5" t="s">
        <v>22596</v>
      </c>
      <c r="I13178" s="5" t="s">
        <v>3414</v>
      </c>
    </row>
    <row r="13179" spans="2:16" x14ac:dyDescent="0.3">
      <c r="L13179" s="163" t="s">
        <v>0</v>
      </c>
      <c r="M13179" s="163"/>
      <c r="N13179" s="163"/>
      <c r="O13179" s="163" t="s">
        <v>1</v>
      </c>
      <c r="P13179" s="163"/>
    </row>
    <row r="13180" spans="2:16" ht="43.2" x14ac:dyDescent="0.3">
      <c r="B13180" s="2" t="s">
        <v>19</v>
      </c>
      <c r="C13180" s="2" t="s">
        <v>21267</v>
      </c>
      <c r="D13180" s="2" t="s">
        <v>21270</v>
      </c>
      <c r="E13180" s="2" t="s">
        <v>22425</v>
      </c>
      <c r="F13180" s="2" t="s">
        <v>22597</v>
      </c>
      <c r="H13180" s="3" t="s">
        <v>22598</v>
      </c>
      <c r="L13180" s="35" t="s">
        <v>12</v>
      </c>
      <c r="M13180" s="35" t="s">
        <v>13</v>
      </c>
      <c r="N13180" s="35" t="s">
        <v>14</v>
      </c>
      <c r="O13180" s="35" t="s">
        <v>32311</v>
      </c>
      <c r="P13180" s="35" t="s">
        <v>31195</v>
      </c>
    </row>
    <row r="13181" spans="2:16" ht="28.8" x14ac:dyDescent="0.3">
      <c r="B13181" s="4" t="s">
        <v>19</v>
      </c>
      <c r="C13181" s="4" t="s">
        <v>21267</v>
      </c>
      <c r="D13181" s="4" t="s">
        <v>21270</v>
      </c>
      <c r="E13181" s="4" t="s">
        <v>22425</v>
      </c>
      <c r="F13181" s="4" t="s">
        <v>22597</v>
      </c>
      <c r="G13181" s="4" t="s">
        <v>22599</v>
      </c>
      <c r="H13181" s="5" t="s">
        <v>22600</v>
      </c>
      <c r="I13181" s="5" t="s">
        <v>22553</v>
      </c>
    </row>
    <row r="13182" spans="2:16" ht="28.8" x14ac:dyDescent="0.3">
      <c r="B13182" s="4" t="s">
        <v>19</v>
      </c>
      <c r="C13182" s="4" t="s">
        <v>21267</v>
      </c>
      <c r="D13182" s="4" t="s">
        <v>21270</v>
      </c>
      <c r="E13182" s="4" t="s">
        <v>22425</v>
      </c>
      <c r="F13182" s="4" t="s">
        <v>22597</v>
      </c>
      <c r="G13182" s="4" t="s">
        <v>22601</v>
      </c>
      <c r="H13182" s="5" t="s">
        <v>22602</v>
      </c>
      <c r="I13182" s="5" t="s">
        <v>22553</v>
      </c>
    </row>
    <row r="13183" spans="2:16" ht="28.8" x14ac:dyDescent="0.3">
      <c r="B13183" s="4" t="s">
        <v>19</v>
      </c>
      <c r="C13183" s="4" t="s">
        <v>21267</v>
      </c>
      <c r="D13183" s="4" t="s">
        <v>21270</v>
      </c>
      <c r="E13183" s="4" t="s">
        <v>22425</v>
      </c>
      <c r="F13183" s="4" t="s">
        <v>22597</v>
      </c>
      <c r="G13183" s="4" t="s">
        <v>22603</v>
      </c>
      <c r="H13183" s="5" t="s">
        <v>22604</v>
      </c>
      <c r="I13183" s="5" t="s">
        <v>22553</v>
      </c>
    </row>
    <row r="13184" spans="2:16" ht="28.8" x14ac:dyDescent="0.3">
      <c r="B13184" s="4" t="s">
        <v>19</v>
      </c>
      <c r="C13184" s="4" t="s">
        <v>21267</v>
      </c>
      <c r="D13184" s="4" t="s">
        <v>21270</v>
      </c>
      <c r="E13184" s="4" t="s">
        <v>22425</v>
      </c>
      <c r="F13184" s="4" t="s">
        <v>22597</v>
      </c>
      <c r="G13184" s="4" t="s">
        <v>22605</v>
      </c>
      <c r="H13184" s="5" t="s">
        <v>22606</v>
      </c>
      <c r="I13184" s="5" t="s">
        <v>22553</v>
      </c>
    </row>
    <row r="13185" spans="2:16" ht="28.8" x14ac:dyDescent="0.3">
      <c r="B13185" s="4" t="s">
        <v>19</v>
      </c>
      <c r="C13185" s="4" t="s">
        <v>21267</v>
      </c>
      <c r="D13185" s="4" t="s">
        <v>21270</v>
      </c>
      <c r="E13185" s="4" t="s">
        <v>22425</v>
      </c>
      <c r="F13185" s="4" t="s">
        <v>22597</v>
      </c>
      <c r="G13185" s="4" t="s">
        <v>22607</v>
      </c>
      <c r="H13185" s="5" t="s">
        <v>22608</v>
      </c>
      <c r="I13185" s="5" t="s">
        <v>22553</v>
      </c>
    </row>
    <row r="13186" spans="2:16" ht="28.8" x14ac:dyDescent="0.3">
      <c r="B13186" s="4" t="s">
        <v>19</v>
      </c>
      <c r="C13186" s="4" t="s">
        <v>21267</v>
      </c>
      <c r="D13186" s="4" t="s">
        <v>21270</v>
      </c>
      <c r="E13186" s="4" t="s">
        <v>22425</v>
      </c>
      <c r="F13186" s="4" t="s">
        <v>22597</v>
      </c>
      <c r="G13186" s="4" t="s">
        <v>22609</v>
      </c>
      <c r="H13186" s="5" t="s">
        <v>22610</v>
      </c>
      <c r="I13186" s="5" t="s">
        <v>22553</v>
      </c>
    </row>
    <row r="13187" spans="2:16" ht="28.8" x14ac:dyDescent="0.3">
      <c r="B13187" s="4" t="s">
        <v>19</v>
      </c>
      <c r="C13187" s="4" t="s">
        <v>21267</v>
      </c>
      <c r="D13187" s="4" t="s">
        <v>21270</v>
      </c>
      <c r="E13187" s="4" t="s">
        <v>22425</v>
      </c>
      <c r="F13187" s="4" t="s">
        <v>22597</v>
      </c>
      <c r="G13187" s="4" t="s">
        <v>22611</v>
      </c>
      <c r="H13187" s="5" t="s">
        <v>22612</v>
      </c>
      <c r="I13187" s="5" t="s">
        <v>22553</v>
      </c>
    </row>
    <row r="13188" spans="2:16" ht="28.8" x14ac:dyDescent="0.3">
      <c r="B13188" s="4" t="s">
        <v>19</v>
      </c>
      <c r="C13188" s="4" t="s">
        <v>21267</v>
      </c>
      <c r="D13188" s="4" t="s">
        <v>21270</v>
      </c>
      <c r="E13188" s="4" t="s">
        <v>22425</v>
      </c>
      <c r="F13188" s="4" t="s">
        <v>22597</v>
      </c>
      <c r="G13188" s="4" t="s">
        <v>22613</v>
      </c>
      <c r="H13188" s="5" t="s">
        <v>22614</v>
      </c>
      <c r="I13188" s="5" t="s">
        <v>22553</v>
      </c>
    </row>
    <row r="13189" spans="2:16" ht="28.8" x14ac:dyDescent="0.3">
      <c r="B13189" s="4" t="s">
        <v>19</v>
      </c>
      <c r="C13189" s="4" t="s">
        <v>21267</v>
      </c>
      <c r="D13189" s="4" t="s">
        <v>21270</v>
      </c>
      <c r="E13189" s="4" t="s">
        <v>22425</v>
      </c>
      <c r="F13189" s="4" t="s">
        <v>22597</v>
      </c>
      <c r="G13189" s="4" t="s">
        <v>22615</v>
      </c>
      <c r="H13189" s="5" t="s">
        <v>22616</v>
      </c>
      <c r="I13189" s="5" t="s">
        <v>22553</v>
      </c>
    </row>
    <row r="13190" spans="2:16" ht="28.8" x14ac:dyDescent="0.3">
      <c r="B13190" s="4" t="s">
        <v>19</v>
      </c>
      <c r="C13190" s="4" t="s">
        <v>21267</v>
      </c>
      <c r="D13190" s="4" t="s">
        <v>21270</v>
      </c>
      <c r="E13190" s="4" t="s">
        <v>22425</v>
      </c>
      <c r="F13190" s="4" t="s">
        <v>22597</v>
      </c>
      <c r="G13190" s="4" t="s">
        <v>22617</v>
      </c>
      <c r="H13190" s="5" t="s">
        <v>22618</v>
      </c>
      <c r="I13190" s="5" t="s">
        <v>22553</v>
      </c>
    </row>
    <row r="13191" spans="2:16" x14ac:dyDescent="0.3">
      <c r="L13191" s="163" t="s">
        <v>0</v>
      </c>
      <c r="M13191" s="163"/>
      <c r="N13191" s="163"/>
      <c r="O13191" s="163" t="s">
        <v>1</v>
      </c>
      <c r="P13191" s="163"/>
    </row>
    <row r="13192" spans="2:16" ht="43.2" x14ac:dyDescent="0.3">
      <c r="B13192" s="2" t="s">
        <v>19</v>
      </c>
      <c r="C13192" s="2" t="s">
        <v>21267</v>
      </c>
      <c r="D13192" s="2" t="s">
        <v>21270</v>
      </c>
      <c r="E13192" s="2" t="s">
        <v>22425</v>
      </c>
      <c r="F13192" s="2" t="s">
        <v>22619</v>
      </c>
      <c r="H13192" s="3" t="s">
        <v>22620</v>
      </c>
      <c r="L13192" s="35" t="s">
        <v>12</v>
      </c>
      <c r="M13192" s="35" t="s">
        <v>13</v>
      </c>
      <c r="N13192" s="35" t="s">
        <v>14</v>
      </c>
      <c r="O13192" s="35" t="s">
        <v>32311</v>
      </c>
      <c r="P13192" s="35" t="s">
        <v>31195</v>
      </c>
    </row>
    <row r="13193" spans="2:16" ht="28.8" x14ac:dyDescent="0.3">
      <c r="B13193" s="4" t="s">
        <v>19</v>
      </c>
      <c r="C13193" s="4" t="s">
        <v>21267</v>
      </c>
      <c r="D13193" s="4" t="s">
        <v>21270</v>
      </c>
      <c r="E13193" s="4" t="s">
        <v>22425</v>
      </c>
      <c r="F13193" s="4" t="s">
        <v>22619</v>
      </c>
      <c r="G13193" s="4" t="s">
        <v>22621</v>
      </c>
      <c r="H13193" s="5" t="s">
        <v>22622</v>
      </c>
      <c r="I13193" s="5" t="s">
        <v>3414</v>
      </c>
    </row>
    <row r="13194" spans="2:16" x14ac:dyDescent="0.3">
      <c r="L13194" s="163" t="s">
        <v>0</v>
      </c>
      <c r="M13194" s="163"/>
      <c r="N13194" s="163"/>
      <c r="O13194" s="163" t="s">
        <v>1</v>
      </c>
      <c r="P13194" s="163"/>
    </row>
    <row r="13195" spans="2:16" ht="43.2" x14ac:dyDescent="0.3">
      <c r="B13195" s="2" t="s">
        <v>19</v>
      </c>
      <c r="C13195" s="2" t="s">
        <v>21267</v>
      </c>
      <c r="D13195" s="2" t="s">
        <v>21270</v>
      </c>
      <c r="E13195" s="2" t="s">
        <v>22425</v>
      </c>
      <c r="F13195" s="2" t="s">
        <v>22623</v>
      </c>
      <c r="H13195" s="3" t="s">
        <v>22624</v>
      </c>
      <c r="L13195" s="35" t="s">
        <v>12</v>
      </c>
      <c r="M13195" s="35" t="s">
        <v>13</v>
      </c>
      <c r="N13195" s="35" t="s">
        <v>14</v>
      </c>
      <c r="O13195" s="35" t="s">
        <v>32311</v>
      </c>
      <c r="P13195" s="35" t="s">
        <v>31195</v>
      </c>
    </row>
    <row r="13196" spans="2:16" ht="28.8" x14ac:dyDescent="0.3">
      <c r="B13196" s="4" t="s">
        <v>19</v>
      </c>
      <c r="C13196" s="4" t="s">
        <v>21267</v>
      </c>
      <c r="D13196" s="4" t="s">
        <v>21270</v>
      </c>
      <c r="E13196" s="4" t="s">
        <v>22425</v>
      </c>
      <c r="F13196" s="4" t="s">
        <v>22623</v>
      </c>
      <c r="G13196" s="4" t="s">
        <v>22625</v>
      </c>
      <c r="H13196" s="5" t="s">
        <v>22626</v>
      </c>
      <c r="I13196" s="5" t="s">
        <v>22627</v>
      </c>
    </row>
    <row r="13197" spans="2:16" x14ac:dyDescent="0.3">
      <c r="L13197" s="163" t="s">
        <v>0</v>
      </c>
      <c r="M13197" s="163"/>
      <c r="N13197" s="163"/>
      <c r="O13197" s="163" t="s">
        <v>1</v>
      </c>
      <c r="P13197" s="163"/>
    </row>
    <row r="13198" spans="2:16" ht="43.2" x14ac:dyDescent="0.3">
      <c r="B13198" s="2" t="s">
        <v>19</v>
      </c>
      <c r="C13198" s="2" t="s">
        <v>21267</v>
      </c>
      <c r="D13198" s="2" t="s">
        <v>21270</v>
      </c>
      <c r="E13198" s="2" t="s">
        <v>22425</v>
      </c>
      <c r="F13198" s="2" t="s">
        <v>22628</v>
      </c>
      <c r="H13198" s="3" t="s">
        <v>22629</v>
      </c>
      <c r="L13198" s="35" t="s">
        <v>12</v>
      </c>
      <c r="M13198" s="35" t="s">
        <v>13</v>
      </c>
      <c r="N13198" s="35" t="s">
        <v>14</v>
      </c>
      <c r="O13198" s="35" t="s">
        <v>32311</v>
      </c>
      <c r="P13198" s="35" t="s">
        <v>31195</v>
      </c>
    </row>
    <row r="13199" spans="2:16" ht="28.8" x14ac:dyDescent="0.3">
      <c r="B13199" s="4" t="s">
        <v>19</v>
      </c>
      <c r="C13199" s="4" t="s">
        <v>21267</v>
      </c>
      <c r="D13199" s="4" t="s">
        <v>21270</v>
      </c>
      <c r="E13199" s="4" t="s">
        <v>22425</v>
      </c>
      <c r="F13199" s="4" t="s">
        <v>22628</v>
      </c>
      <c r="G13199" s="4" t="s">
        <v>22630</v>
      </c>
      <c r="H13199" s="5" t="s">
        <v>22631</v>
      </c>
      <c r="I13199" s="5" t="s">
        <v>948</v>
      </c>
    </row>
    <row r="13200" spans="2:16" x14ac:dyDescent="0.3">
      <c r="L13200" s="163" t="s">
        <v>0</v>
      </c>
      <c r="M13200" s="163"/>
      <c r="N13200" s="163"/>
      <c r="O13200" s="163" t="s">
        <v>1</v>
      </c>
      <c r="P13200" s="163"/>
    </row>
    <row r="13201" spans="2:16" ht="43.2" x14ac:dyDescent="0.3">
      <c r="B13201" s="2" t="s">
        <v>19</v>
      </c>
      <c r="C13201" s="2" t="s">
        <v>21267</v>
      </c>
      <c r="D13201" s="2" t="s">
        <v>21270</v>
      </c>
      <c r="E13201" s="2" t="s">
        <v>22425</v>
      </c>
      <c r="F13201" s="2" t="s">
        <v>22632</v>
      </c>
      <c r="H13201" s="3" t="s">
        <v>22633</v>
      </c>
      <c r="L13201" s="35" t="s">
        <v>12</v>
      </c>
      <c r="M13201" s="35" t="s">
        <v>13</v>
      </c>
      <c r="N13201" s="35" t="s">
        <v>14</v>
      </c>
      <c r="O13201" s="35" t="s">
        <v>32311</v>
      </c>
      <c r="P13201" s="35" t="s">
        <v>31195</v>
      </c>
    </row>
    <row r="13202" spans="2:16" ht="28.8" x14ac:dyDescent="0.3">
      <c r="B13202" s="4" t="s">
        <v>19</v>
      </c>
      <c r="C13202" s="4" t="s">
        <v>21267</v>
      </c>
      <c r="D13202" s="4" t="s">
        <v>21270</v>
      </c>
      <c r="E13202" s="4" t="s">
        <v>22425</v>
      </c>
      <c r="F13202" s="4" t="s">
        <v>22632</v>
      </c>
      <c r="G13202" s="4" t="s">
        <v>22634</v>
      </c>
      <c r="H13202" s="5" t="s">
        <v>22635</v>
      </c>
      <c r="I13202" s="5" t="s">
        <v>3414</v>
      </c>
    </row>
    <row r="13203" spans="2:16" ht="28.8" x14ac:dyDescent="0.3">
      <c r="B13203" s="4" t="s">
        <v>19</v>
      </c>
      <c r="C13203" s="4" t="s">
        <v>21267</v>
      </c>
      <c r="D13203" s="4" t="s">
        <v>21270</v>
      </c>
      <c r="E13203" s="4" t="s">
        <v>22425</v>
      </c>
      <c r="F13203" s="4" t="s">
        <v>22632</v>
      </c>
      <c r="G13203" s="4" t="s">
        <v>22636</v>
      </c>
      <c r="H13203" s="5" t="s">
        <v>22637</v>
      </c>
      <c r="I13203" s="5" t="s">
        <v>3414</v>
      </c>
    </row>
    <row r="13204" spans="2:16" x14ac:dyDescent="0.3">
      <c r="L13204" s="163" t="s">
        <v>0</v>
      </c>
      <c r="M13204" s="163"/>
      <c r="N13204" s="163"/>
      <c r="O13204" s="163" t="s">
        <v>1</v>
      </c>
      <c r="P13204" s="163"/>
    </row>
    <row r="13205" spans="2:16" ht="43.2" x14ac:dyDescent="0.3">
      <c r="B13205" s="2" t="s">
        <v>19</v>
      </c>
      <c r="C13205" s="2" t="s">
        <v>21267</v>
      </c>
      <c r="D13205" s="2" t="s">
        <v>21270</v>
      </c>
      <c r="E13205" s="2" t="s">
        <v>22425</v>
      </c>
      <c r="F13205" s="2" t="s">
        <v>22638</v>
      </c>
      <c r="H13205" s="3" t="s">
        <v>22639</v>
      </c>
      <c r="L13205" s="35" t="s">
        <v>12</v>
      </c>
      <c r="M13205" s="35" t="s">
        <v>13</v>
      </c>
      <c r="N13205" s="35" t="s">
        <v>14</v>
      </c>
      <c r="O13205" s="35" t="s">
        <v>32311</v>
      </c>
      <c r="P13205" s="35" t="s">
        <v>31195</v>
      </c>
    </row>
    <row r="13206" spans="2:16" ht="28.8" x14ac:dyDescent="0.3">
      <c r="B13206" s="4" t="s">
        <v>19</v>
      </c>
      <c r="C13206" s="4" t="s">
        <v>21267</v>
      </c>
      <c r="D13206" s="4" t="s">
        <v>21270</v>
      </c>
      <c r="E13206" s="4" t="s">
        <v>22425</v>
      </c>
      <c r="F13206" s="4" t="s">
        <v>22638</v>
      </c>
      <c r="G13206" s="4" t="s">
        <v>22640</v>
      </c>
      <c r="H13206" s="5" t="s">
        <v>22641</v>
      </c>
      <c r="I13206" s="5" t="s">
        <v>3414</v>
      </c>
    </row>
    <row r="13207" spans="2:16" x14ac:dyDescent="0.3">
      <c r="L13207" s="163" t="s">
        <v>0</v>
      </c>
      <c r="M13207" s="163"/>
      <c r="N13207" s="163"/>
      <c r="O13207" s="163" t="s">
        <v>1</v>
      </c>
      <c r="P13207" s="163"/>
    </row>
    <row r="13208" spans="2:16" ht="43.2" x14ac:dyDescent="0.3">
      <c r="B13208" s="2" t="s">
        <v>19</v>
      </c>
      <c r="C13208" s="2" t="s">
        <v>21267</v>
      </c>
      <c r="D13208" s="2" t="s">
        <v>21270</v>
      </c>
      <c r="E13208" s="2" t="s">
        <v>22425</v>
      </c>
      <c r="F13208" s="2" t="s">
        <v>22642</v>
      </c>
      <c r="H13208" s="3" t="s">
        <v>22643</v>
      </c>
      <c r="L13208" s="35" t="s">
        <v>12</v>
      </c>
      <c r="M13208" s="35" t="s">
        <v>13</v>
      </c>
      <c r="N13208" s="35" t="s">
        <v>14</v>
      </c>
      <c r="O13208" s="35" t="s">
        <v>32311</v>
      </c>
      <c r="P13208" s="35" t="s">
        <v>31195</v>
      </c>
    </row>
    <row r="13209" spans="2:16" ht="28.8" x14ac:dyDescent="0.3">
      <c r="B13209" s="4" t="s">
        <v>19</v>
      </c>
      <c r="C13209" s="4" t="s">
        <v>21267</v>
      </c>
      <c r="D13209" s="4" t="s">
        <v>21270</v>
      </c>
      <c r="E13209" s="4" t="s">
        <v>22425</v>
      </c>
      <c r="F13209" s="4" t="s">
        <v>22642</v>
      </c>
      <c r="G13209" s="4" t="s">
        <v>22644</v>
      </c>
      <c r="H13209" s="5" t="s">
        <v>22645</v>
      </c>
      <c r="I13209" s="5" t="s">
        <v>948</v>
      </c>
    </row>
    <row r="13210" spans="2:16" ht="28.8" x14ac:dyDescent="0.3">
      <c r="B13210" s="4" t="s">
        <v>19</v>
      </c>
      <c r="C13210" s="4" t="s">
        <v>21267</v>
      </c>
      <c r="D13210" s="4" t="s">
        <v>21270</v>
      </c>
      <c r="E13210" s="4" t="s">
        <v>22425</v>
      </c>
      <c r="F13210" s="4" t="s">
        <v>22642</v>
      </c>
      <c r="G13210" s="4" t="s">
        <v>22646</v>
      </c>
      <c r="H13210" s="5" t="s">
        <v>22647</v>
      </c>
      <c r="I13210" s="5" t="s">
        <v>948</v>
      </c>
    </row>
    <row r="13211" spans="2:16" ht="28.8" x14ac:dyDescent="0.3">
      <c r="B13211" s="4" t="s">
        <v>19</v>
      </c>
      <c r="C13211" s="4" t="s">
        <v>21267</v>
      </c>
      <c r="D13211" s="4" t="s">
        <v>21270</v>
      </c>
      <c r="E13211" s="4" t="s">
        <v>22425</v>
      </c>
      <c r="F13211" s="4" t="s">
        <v>22642</v>
      </c>
      <c r="G13211" s="4" t="s">
        <v>22648</v>
      </c>
      <c r="H13211" s="5" t="s">
        <v>22649</v>
      </c>
      <c r="I13211" s="5" t="s">
        <v>948</v>
      </c>
    </row>
    <row r="13212" spans="2:16" ht="28.8" x14ac:dyDescent="0.3">
      <c r="B13212" s="4" t="s">
        <v>19</v>
      </c>
      <c r="C13212" s="4" t="s">
        <v>21267</v>
      </c>
      <c r="D13212" s="4" t="s">
        <v>21270</v>
      </c>
      <c r="E13212" s="4" t="s">
        <v>22425</v>
      </c>
      <c r="F13212" s="4" t="s">
        <v>22642</v>
      </c>
      <c r="G13212" s="4" t="s">
        <v>22650</v>
      </c>
      <c r="H13212" s="5" t="s">
        <v>22651</v>
      </c>
      <c r="I13212" s="5" t="s">
        <v>948</v>
      </c>
    </row>
    <row r="13213" spans="2:16" ht="28.8" x14ac:dyDescent="0.3">
      <c r="B13213" s="4" t="s">
        <v>19</v>
      </c>
      <c r="C13213" s="4" t="s">
        <v>21267</v>
      </c>
      <c r="D13213" s="4" t="s">
        <v>21270</v>
      </c>
      <c r="E13213" s="4" t="s">
        <v>22425</v>
      </c>
      <c r="F13213" s="4" t="s">
        <v>22642</v>
      </c>
      <c r="G13213" s="4" t="s">
        <v>22652</v>
      </c>
      <c r="H13213" s="5" t="s">
        <v>22653</v>
      </c>
      <c r="I13213" s="5" t="s">
        <v>948</v>
      </c>
    </row>
    <row r="13214" spans="2:16" ht="28.8" x14ac:dyDescent="0.3">
      <c r="B13214" s="4" t="s">
        <v>19</v>
      </c>
      <c r="C13214" s="4" t="s">
        <v>21267</v>
      </c>
      <c r="D13214" s="4" t="s">
        <v>21270</v>
      </c>
      <c r="E13214" s="4" t="s">
        <v>22425</v>
      </c>
      <c r="F13214" s="4" t="s">
        <v>22642</v>
      </c>
      <c r="G13214" s="4" t="s">
        <v>22654</v>
      </c>
      <c r="H13214" s="5" t="s">
        <v>22655</v>
      </c>
      <c r="I13214" s="5" t="s">
        <v>948</v>
      </c>
    </row>
    <row r="13215" spans="2:16" ht="28.8" x14ac:dyDescent="0.3">
      <c r="B13215" s="4" t="s">
        <v>19</v>
      </c>
      <c r="C13215" s="4" t="s">
        <v>21267</v>
      </c>
      <c r="D13215" s="4" t="s">
        <v>21270</v>
      </c>
      <c r="E13215" s="4" t="s">
        <v>22425</v>
      </c>
      <c r="F13215" s="4" t="s">
        <v>22642</v>
      </c>
      <c r="G13215" s="4" t="s">
        <v>22656</v>
      </c>
      <c r="H13215" s="5" t="s">
        <v>22657</v>
      </c>
      <c r="I13215" s="5" t="s">
        <v>948</v>
      </c>
    </row>
    <row r="13216" spans="2:16" ht="28.8" x14ac:dyDescent="0.3">
      <c r="B13216" s="4" t="s">
        <v>19</v>
      </c>
      <c r="C13216" s="4" t="s">
        <v>21267</v>
      </c>
      <c r="D13216" s="4" t="s">
        <v>21270</v>
      </c>
      <c r="E13216" s="4" t="s">
        <v>22425</v>
      </c>
      <c r="F13216" s="4" t="s">
        <v>22642</v>
      </c>
      <c r="G13216" s="4" t="s">
        <v>22658</v>
      </c>
      <c r="H13216" s="5" t="s">
        <v>22659</v>
      </c>
      <c r="I13216" s="5" t="s">
        <v>948</v>
      </c>
    </row>
    <row r="13217" spans="2:16" x14ac:dyDescent="0.3">
      <c r="L13217" s="163" t="s">
        <v>0</v>
      </c>
      <c r="M13217" s="163"/>
      <c r="N13217" s="163"/>
      <c r="O13217" s="163" t="s">
        <v>1</v>
      </c>
      <c r="P13217" s="163"/>
    </row>
    <row r="13218" spans="2:16" ht="43.2" x14ac:dyDescent="0.3">
      <c r="B13218" s="2" t="s">
        <v>19</v>
      </c>
      <c r="C13218" s="2" t="s">
        <v>21267</v>
      </c>
      <c r="D13218" s="2" t="s">
        <v>21270</v>
      </c>
      <c r="E13218" s="2" t="s">
        <v>22425</v>
      </c>
      <c r="F13218" s="2" t="s">
        <v>22660</v>
      </c>
      <c r="H13218" s="3" t="s">
        <v>22661</v>
      </c>
      <c r="L13218" s="35" t="s">
        <v>12</v>
      </c>
      <c r="M13218" s="35" t="s">
        <v>13</v>
      </c>
      <c r="N13218" s="35" t="s">
        <v>14</v>
      </c>
      <c r="O13218" s="35" t="s">
        <v>32311</v>
      </c>
      <c r="P13218" s="35" t="s">
        <v>31195</v>
      </c>
    </row>
    <row r="13219" spans="2:16" ht="28.8" x14ac:dyDescent="0.3">
      <c r="B13219" s="2" t="s">
        <v>19</v>
      </c>
      <c r="C13219" s="2" t="s">
        <v>21267</v>
      </c>
      <c r="D13219" s="2" t="s">
        <v>21270</v>
      </c>
      <c r="E13219" s="2" t="s">
        <v>22425</v>
      </c>
      <c r="F13219" s="2" t="s">
        <v>22660</v>
      </c>
      <c r="G13219" s="2" t="s">
        <v>22662</v>
      </c>
      <c r="H13219" s="3" t="s">
        <v>22663</v>
      </c>
      <c r="I13219" s="3" t="s">
        <v>948</v>
      </c>
      <c r="J13219" s="3">
        <v>3</v>
      </c>
      <c r="K13219" s="2"/>
    </row>
    <row r="13220" spans="2:16" ht="28.8" x14ac:dyDescent="0.3">
      <c r="B13220" s="2" t="s">
        <v>19</v>
      </c>
      <c r="C13220" s="2" t="s">
        <v>21267</v>
      </c>
      <c r="D13220" s="2" t="s">
        <v>21270</v>
      </c>
      <c r="E13220" s="2" t="s">
        <v>22425</v>
      </c>
      <c r="F13220" s="2" t="s">
        <v>22660</v>
      </c>
      <c r="G13220" s="2" t="s">
        <v>22664</v>
      </c>
      <c r="H13220" s="3" t="s">
        <v>22665</v>
      </c>
      <c r="I13220" s="3" t="s">
        <v>948</v>
      </c>
    </row>
    <row r="13221" spans="2:16" x14ac:dyDescent="0.3">
      <c r="L13221" s="163" t="s">
        <v>0</v>
      </c>
      <c r="M13221" s="163"/>
      <c r="N13221" s="163"/>
      <c r="O13221" s="163" t="s">
        <v>1</v>
      </c>
      <c r="P13221" s="163"/>
    </row>
    <row r="13222" spans="2:16" ht="43.2" x14ac:dyDescent="0.3">
      <c r="B13222" s="2" t="s">
        <v>19</v>
      </c>
      <c r="C13222" s="2" t="s">
        <v>21267</v>
      </c>
      <c r="D13222" s="2" t="s">
        <v>21270</v>
      </c>
      <c r="E13222" s="2" t="s">
        <v>22425</v>
      </c>
      <c r="F13222" s="2" t="s">
        <v>22666</v>
      </c>
      <c r="H13222" s="3" t="s">
        <v>22667</v>
      </c>
      <c r="L13222" s="35" t="s">
        <v>12</v>
      </c>
      <c r="M13222" s="35" t="s">
        <v>13</v>
      </c>
      <c r="N13222" s="35" t="s">
        <v>14</v>
      </c>
      <c r="O13222" s="35" t="s">
        <v>32311</v>
      </c>
      <c r="P13222" s="35" t="s">
        <v>31195</v>
      </c>
    </row>
    <row r="13223" spans="2:16" ht="28.8" x14ac:dyDescent="0.3">
      <c r="B13223" s="4" t="s">
        <v>19</v>
      </c>
      <c r="C13223" s="4" t="s">
        <v>21267</v>
      </c>
      <c r="D13223" s="4" t="s">
        <v>21270</v>
      </c>
      <c r="E13223" s="4" t="s">
        <v>22425</v>
      </c>
      <c r="F13223" s="4" t="s">
        <v>22666</v>
      </c>
      <c r="G13223" s="4" t="s">
        <v>22668</v>
      </c>
      <c r="H13223" s="5" t="s">
        <v>22669</v>
      </c>
      <c r="I13223" s="5" t="s">
        <v>948</v>
      </c>
    </row>
    <row r="13224" spans="2:16" ht="28.8" x14ac:dyDescent="0.3">
      <c r="B13224" s="4" t="s">
        <v>19</v>
      </c>
      <c r="C13224" s="4" t="s">
        <v>21267</v>
      </c>
      <c r="D13224" s="4" t="s">
        <v>21270</v>
      </c>
      <c r="E13224" s="4" t="s">
        <v>22425</v>
      </c>
      <c r="F13224" s="4" t="s">
        <v>22666</v>
      </c>
      <c r="G13224" s="4" t="s">
        <v>22670</v>
      </c>
      <c r="H13224" s="5" t="s">
        <v>22671</v>
      </c>
      <c r="I13224" s="5" t="s">
        <v>948</v>
      </c>
    </row>
    <row r="13225" spans="2:16" ht="28.8" x14ac:dyDescent="0.3">
      <c r="B13225" s="4" t="s">
        <v>19</v>
      </c>
      <c r="C13225" s="4" t="s">
        <v>21267</v>
      </c>
      <c r="D13225" s="4" t="s">
        <v>21270</v>
      </c>
      <c r="E13225" s="4" t="s">
        <v>22425</v>
      </c>
      <c r="F13225" s="4" t="s">
        <v>22666</v>
      </c>
      <c r="G13225" s="4" t="s">
        <v>22672</v>
      </c>
      <c r="H13225" s="5" t="s">
        <v>22673</v>
      </c>
      <c r="I13225" s="5" t="s">
        <v>948</v>
      </c>
    </row>
    <row r="13226" spans="2:16" ht="28.8" x14ac:dyDescent="0.3">
      <c r="B13226" s="4" t="s">
        <v>19</v>
      </c>
      <c r="C13226" s="4" t="s">
        <v>21267</v>
      </c>
      <c r="D13226" s="4" t="s">
        <v>21270</v>
      </c>
      <c r="E13226" s="4" t="s">
        <v>22425</v>
      </c>
      <c r="F13226" s="4" t="s">
        <v>22666</v>
      </c>
      <c r="G13226" s="4" t="s">
        <v>22674</v>
      </c>
      <c r="H13226" s="5" t="s">
        <v>22675</v>
      </c>
      <c r="I13226" s="5" t="s">
        <v>948</v>
      </c>
    </row>
    <row r="13227" spans="2:16" ht="28.8" x14ac:dyDescent="0.3">
      <c r="B13227" s="4" t="s">
        <v>19</v>
      </c>
      <c r="C13227" s="4" t="s">
        <v>21267</v>
      </c>
      <c r="D13227" s="4" t="s">
        <v>21270</v>
      </c>
      <c r="E13227" s="4" t="s">
        <v>22425</v>
      </c>
      <c r="F13227" s="4" t="s">
        <v>22666</v>
      </c>
      <c r="G13227" s="4" t="s">
        <v>22676</v>
      </c>
      <c r="H13227" s="5" t="s">
        <v>22677</v>
      </c>
      <c r="I13227" s="5" t="s">
        <v>948</v>
      </c>
    </row>
    <row r="13228" spans="2:16" ht="28.8" x14ac:dyDescent="0.3">
      <c r="B13228" s="4" t="s">
        <v>19</v>
      </c>
      <c r="C13228" s="4" t="s">
        <v>21267</v>
      </c>
      <c r="D13228" s="4" t="s">
        <v>21270</v>
      </c>
      <c r="E13228" s="4" t="s">
        <v>22425</v>
      </c>
      <c r="F13228" s="4" t="s">
        <v>22666</v>
      </c>
      <c r="G13228" s="4" t="s">
        <v>22678</v>
      </c>
      <c r="H13228" s="5" t="s">
        <v>22679</v>
      </c>
      <c r="I13228" s="5" t="s">
        <v>948</v>
      </c>
    </row>
    <row r="13229" spans="2:16" x14ac:dyDescent="0.3">
      <c r="L13229" s="163" t="s">
        <v>0</v>
      </c>
      <c r="M13229" s="163"/>
      <c r="N13229" s="163"/>
      <c r="O13229" s="163" t="s">
        <v>1</v>
      </c>
      <c r="P13229" s="163"/>
    </row>
    <row r="13230" spans="2:16" ht="43.2" x14ac:dyDescent="0.3">
      <c r="B13230" s="2" t="s">
        <v>19</v>
      </c>
      <c r="C13230" s="2" t="s">
        <v>21267</v>
      </c>
      <c r="D13230" s="2" t="s">
        <v>21270</v>
      </c>
      <c r="E13230" s="2" t="s">
        <v>22425</v>
      </c>
      <c r="F13230" s="2" t="s">
        <v>22680</v>
      </c>
      <c r="H13230" s="3" t="s">
        <v>22681</v>
      </c>
      <c r="L13230" s="35" t="s">
        <v>12</v>
      </c>
      <c r="M13230" s="35" t="s">
        <v>13</v>
      </c>
      <c r="N13230" s="35" t="s">
        <v>14</v>
      </c>
      <c r="O13230" s="35" t="s">
        <v>32311</v>
      </c>
      <c r="P13230" s="35" t="s">
        <v>31195</v>
      </c>
    </row>
    <row r="13231" spans="2:16" ht="28.8" x14ac:dyDescent="0.3">
      <c r="B13231" s="4" t="s">
        <v>19</v>
      </c>
      <c r="C13231" s="4" t="s">
        <v>21267</v>
      </c>
      <c r="D13231" s="4" t="s">
        <v>21270</v>
      </c>
      <c r="E13231" s="4" t="s">
        <v>22425</v>
      </c>
      <c r="F13231" s="4" t="s">
        <v>22680</v>
      </c>
      <c r="G13231" s="4" t="s">
        <v>22682</v>
      </c>
      <c r="H13231" s="5" t="s">
        <v>22683</v>
      </c>
      <c r="I13231" s="5" t="s">
        <v>948</v>
      </c>
    </row>
    <row r="13232" spans="2:16" ht="28.8" x14ac:dyDescent="0.3">
      <c r="B13232" s="4" t="s">
        <v>19</v>
      </c>
      <c r="C13232" s="4" t="s">
        <v>21267</v>
      </c>
      <c r="D13232" s="4" t="s">
        <v>21270</v>
      </c>
      <c r="E13232" s="4" t="s">
        <v>22425</v>
      </c>
      <c r="F13232" s="4" t="s">
        <v>22680</v>
      </c>
      <c r="G13232" s="4" t="s">
        <v>22684</v>
      </c>
      <c r="H13232" s="5" t="s">
        <v>22685</v>
      </c>
      <c r="I13232" s="5" t="s">
        <v>948</v>
      </c>
    </row>
    <row r="13233" spans="2:9" ht="28.8" x14ac:dyDescent="0.3">
      <c r="B13233" s="4" t="s">
        <v>19</v>
      </c>
      <c r="C13233" s="4" t="s">
        <v>21267</v>
      </c>
      <c r="D13233" s="4" t="s">
        <v>21270</v>
      </c>
      <c r="E13233" s="4" t="s">
        <v>22425</v>
      </c>
      <c r="F13233" s="4" t="s">
        <v>22680</v>
      </c>
      <c r="G13233" s="4" t="s">
        <v>22686</v>
      </c>
      <c r="H13233" s="5" t="s">
        <v>22687</v>
      </c>
      <c r="I13233" s="5" t="s">
        <v>948</v>
      </c>
    </row>
    <row r="13234" spans="2:9" ht="28.8" x14ac:dyDescent="0.3">
      <c r="B13234" s="4" t="s">
        <v>19</v>
      </c>
      <c r="C13234" s="4" t="s">
        <v>21267</v>
      </c>
      <c r="D13234" s="4" t="s">
        <v>21270</v>
      </c>
      <c r="E13234" s="4" t="s">
        <v>22425</v>
      </c>
      <c r="F13234" s="4" t="s">
        <v>22680</v>
      </c>
      <c r="G13234" s="4" t="s">
        <v>22688</v>
      </c>
      <c r="H13234" s="5" t="s">
        <v>22689</v>
      </c>
      <c r="I13234" s="5" t="s">
        <v>948</v>
      </c>
    </row>
    <row r="13235" spans="2:9" ht="28.8" x14ac:dyDescent="0.3">
      <c r="B13235" s="4" t="s">
        <v>19</v>
      </c>
      <c r="C13235" s="4" t="s">
        <v>21267</v>
      </c>
      <c r="D13235" s="4" t="s">
        <v>21270</v>
      </c>
      <c r="E13235" s="4" t="s">
        <v>22425</v>
      </c>
      <c r="F13235" s="4" t="s">
        <v>22680</v>
      </c>
      <c r="G13235" s="4" t="s">
        <v>22690</v>
      </c>
      <c r="H13235" s="5" t="s">
        <v>22691</v>
      </c>
      <c r="I13235" s="5" t="s">
        <v>948</v>
      </c>
    </row>
    <row r="13236" spans="2:9" ht="28.8" x14ac:dyDescent="0.3">
      <c r="B13236" s="4" t="s">
        <v>19</v>
      </c>
      <c r="C13236" s="4" t="s">
        <v>21267</v>
      </c>
      <c r="D13236" s="4" t="s">
        <v>21270</v>
      </c>
      <c r="E13236" s="4" t="s">
        <v>22425</v>
      </c>
      <c r="F13236" s="4" t="s">
        <v>22680</v>
      </c>
      <c r="G13236" s="4" t="s">
        <v>22692</v>
      </c>
      <c r="H13236" s="5" t="s">
        <v>22693</v>
      </c>
      <c r="I13236" s="5" t="s">
        <v>948</v>
      </c>
    </row>
    <row r="13237" spans="2:9" ht="28.8" x14ac:dyDescent="0.3">
      <c r="B13237" s="4" t="s">
        <v>19</v>
      </c>
      <c r="C13237" s="4" t="s">
        <v>21267</v>
      </c>
      <c r="D13237" s="4" t="s">
        <v>21270</v>
      </c>
      <c r="E13237" s="4" t="s">
        <v>22425</v>
      </c>
      <c r="F13237" s="4" t="s">
        <v>22680</v>
      </c>
      <c r="G13237" s="4" t="s">
        <v>22694</v>
      </c>
      <c r="H13237" s="5" t="s">
        <v>22695</v>
      </c>
      <c r="I13237" s="5" t="s">
        <v>948</v>
      </c>
    </row>
    <row r="13238" spans="2:9" ht="28.8" x14ac:dyDescent="0.3">
      <c r="B13238" s="4" t="s">
        <v>19</v>
      </c>
      <c r="C13238" s="4" t="s">
        <v>21267</v>
      </c>
      <c r="D13238" s="4" t="s">
        <v>21270</v>
      </c>
      <c r="E13238" s="4" t="s">
        <v>22425</v>
      </c>
      <c r="F13238" s="4" t="s">
        <v>22680</v>
      </c>
      <c r="G13238" s="4" t="s">
        <v>22696</v>
      </c>
      <c r="H13238" s="5" t="s">
        <v>22697</v>
      </c>
      <c r="I13238" s="5" t="s">
        <v>948</v>
      </c>
    </row>
    <row r="13239" spans="2:9" ht="28.8" x14ac:dyDescent="0.3">
      <c r="B13239" s="4" t="s">
        <v>19</v>
      </c>
      <c r="C13239" s="4" t="s">
        <v>21267</v>
      </c>
      <c r="D13239" s="4" t="s">
        <v>21270</v>
      </c>
      <c r="E13239" s="4" t="s">
        <v>22425</v>
      </c>
      <c r="F13239" s="4" t="s">
        <v>22680</v>
      </c>
      <c r="G13239" s="4" t="s">
        <v>22698</v>
      </c>
      <c r="H13239" s="5" t="s">
        <v>22699</v>
      </c>
      <c r="I13239" s="5" t="s">
        <v>948</v>
      </c>
    </row>
    <row r="13240" spans="2:9" ht="28.8" x14ac:dyDescent="0.3">
      <c r="B13240" s="4" t="s">
        <v>19</v>
      </c>
      <c r="C13240" s="4" t="s">
        <v>21267</v>
      </c>
      <c r="D13240" s="4" t="s">
        <v>21270</v>
      </c>
      <c r="E13240" s="4" t="s">
        <v>22425</v>
      </c>
      <c r="F13240" s="4" t="s">
        <v>22680</v>
      </c>
      <c r="G13240" s="4" t="s">
        <v>22700</v>
      </c>
      <c r="H13240" s="5" t="s">
        <v>22701</v>
      </c>
      <c r="I13240" s="5" t="s">
        <v>948</v>
      </c>
    </row>
    <row r="13241" spans="2:9" ht="28.8" x14ac:dyDescent="0.3">
      <c r="B13241" s="4" t="s">
        <v>19</v>
      </c>
      <c r="C13241" s="4" t="s">
        <v>21267</v>
      </c>
      <c r="D13241" s="4" t="s">
        <v>21270</v>
      </c>
      <c r="E13241" s="4" t="s">
        <v>22425</v>
      </c>
      <c r="F13241" s="4" t="s">
        <v>22680</v>
      </c>
      <c r="G13241" s="4" t="s">
        <v>22702</v>
      </c>
      <c r="H13241" s="5" t="s">
        <v>22703</v>
      </c>
      <c r="I13241" s="5" t="s">
        <v>948</v>
      </c>
    </row>
    <row r="13242" spans="2:9" ht="28.8" x14ac:dyDescent="0.3">
      <c r="B13242" s="4" t="s">
        <v>19</v>
      </c>
      <c r="C13242" s="4" t="s">
        <v>21267</v>
      </c>
      <c r="D13242" s="4" t="s">
        <v>21270</v>
      </c>
      <c r="E13242" s="4" t="s">
        <v>22425</v>
      </c>
      <c r="F13242" s="4" t="s">
        <v>22680</v>
      </c>
      <c r="G13242" s="4" t="s">
        <v>22704</v>
      </c>
      <c r="H13242" s="5" t="s">
        <v>22705</v>
      </c>
      <c r="I13242" s="5" t="s">
        <v>948</v>
      </c>
    </row>
    <row r="13243" spans="2:9" ht="28.8" x14ac:dyDescent="0.3">
      <c r="B13243" s="4" t="s">
        <v>19</v>
      </c>
      <c r="C13243" s="4" t="s">
        <v>21267</v>
      </c>
      <c r="D13243" s="4" t="s">
        <v>21270</v>
      </c>
      <c r="E13243" s="4" t="s">
        <v>22425</v>
      </c>
      <c r="F13243" s="4" t="s">
        <v>22680</v>
      </c>
      <c r="G13243" s="4" t="s">
        <v>22706</v>
      </c>
      <c r="H13243" s="5" t="s">
        <v>22707</v>
      </c>
      <c r="I13243" s="5" t="s">
        <v>948</v>
      </c>
    </row>
    <row r="13244" spans="2:9" ht="28.8" x14ac:dyDescent="0.3">
      <c r="B13244" s="4" t="s">
        <v>19</v>
      </c>
      <c r="C13244" s="4" t="s">
        <v>21267</v>
      </c>
      <c r="D13244" s="4" t="s">
        <v>21270</v>
      </c>
      <c r="E13244" s="4" t="s">
        <v>22425</v>
      </c>
      <c r="F13244" s="4" t="s">
        <v>22680</v>
      </c>
      <c r="G13244" s="4" t="s">
        <v>22708</v>
      </c>
      <c r="H13244" s="5" t="s">
        <v>22709</v>
      </c>
      <c r="I13244" s="5" t="s">
        <v>948</v>
      </c>
    </row>
    <row r="13245" spans="2:9" ht="28.8" x14ac:dyDescent="0.3">
      <c r="B13245" s="4" t="s">
        <v>19</v>
      </c>
      <c r="C13245" s="4" t="s">
        <v>21267</v>
      </c>
      <c r="D13245" s="4" t="s">
        <v>21270</v>
      </c>
      <c r="E13245" s="4" t="s">
        <v>22425</v>
      </c>
      <c r="F13245" s="4" t="s">
        <v>22680</v>
      </c>
      <c r="G13245" s="4" t="s">
        <v>22710</v>
      </c>
      <c r="H13245" s="5" t="s">
        <v>22711</v>
      </c>
      <c r="I13245" s="5" t="s">
        <v>948</v>
      </c>
    </row>
    <row r="13246" spans="2:9" ht="28.8" x14ac:dyDescent="0.3">
      <c r="B13246" s="4" t="s">
        <v>19</v>
      </c>
      <c r="C13246" s="4" t="s">
        <v>21267</v>
      </c>
      <c r="D13246" s="4" t="s">
        <v>21270</v>
      </c>
      <c r="E13246" s="4" t="s">
        <v>22425</v>
      </c>
      <c r="F13246" s="4" t="s">
        <v>22680</v>
      </c>
      <c r="G13246" s="4" t="s">
        <v>22712</v>
      </c>
      <c r="H13246" s="5" t="s">
        <v>22713</v>
      </c>
      <c r="I13246" s="5" t="s">
        <v>948</v>
      </c>
    </row>
    <row r="13247" spans="2:9" ht="28.8" x14ac:dyDescent="0.3">
      <c r="B13247" s="4" t="s">
        <v>19</v>
      </c>
      <c r="C13247" s="4" t="s">
        <v>21267</v>
      </c>
      <c r="D13247" s="4" t="s">
        <v>21270</v>
      </c>
      <c r="E13247" s="4" t="s">
        <v>22425</v>
      </c>
      <c r="F13247" s="4" t="s">
        <v>22680</v>
      </c>
      <c r="G13247" s="4" t="s">
        <v>22714</v>
      </c>
      <c r="H13247" s="5" t="s">
        <v>22715</v>
      </c>
      <c r="I13247" s="5" t="s">
        <v>948</v>
      </c>
    </row>
    <row r="13248" spans="2:9" ht="28.8" x14ac:dyDescent="0.3">
      <c r="B13248" s="4" t="s">
        <v>19</v>
      </c>
      <c r="C13248" s="4" t="s">
        <v>21267</v>
      </c>
      <c r="D13248" s="4" t="s">
        <v>21270</v>
      </c>
      <c r="E13248" s="4" t="s">
        <v>22425</v>
      </c>
      <c r="F13248" s="4" t="s">
        <v>22680</v>
      </c>
      <c r="G13248" s="4" t="s">
        <v>22716</v>
      </c>
      <c r="H13248" s="5" t="s">
        <v>22717</v>
      </c>
      <c r="I13248" s="5" t="s">
        <v>948</v>
      </c>
    </row>
    <row r="13249" spans="2:16" ht="28.8" x14ac:dyDescent="0.3">
      <c r="B13249" s="4" t="s">
        <v>19</v>
      </c>
      <c r="C13249" s="4" t="s">
        <v>21267</v>
      </c>
      <c r="D13249" s="4" t="s">
        <v>21270</v>
      </c>
      <c r="E13249" s="4" t="s">
        <v>22425</v>
      </c>
      <c r="F13249" s="4" t="s">
        <v>22680</v>
      </c>
      <c r="G13249" s="4" t="s">
        <v>22718</v>
      </c>
      <c r="H13249" s="5" t="s">
        <v>22719</v>
      </c>
      <c r="I13249" s="5" t="s">
        <v>948</v>
      </c>
    </row>
    <row r="13250" spans="2:16" x14ac:dyDescent="0.3">
      <c r="L13250" s="163" t="s">
        <v>0</v>
      </c>
      <c r="M13250" s="163"/>
      <c r="N13250" s="163"/>
      <c r="O13250" s="163" t="s">
        <v>1</v>
      </c>
      <c r="P13250" s="163"/>
    </row>
    <row r="13251" spans="2:16" ht="43.2" x14ac:dyDescent="0.3">
      <c r="B13251" s="2" t="s">
        <v>19</v>
      </c>
      <c r="C13251" s="2" t="s">
        <v>21267</v>
      </c>
      <c r="D13251" s="2" t="s">
        <v>21270</v>
      </c>
      <c r="E13251" s="2" t="s">
        <v>22425</v>
      </c>
      <c r="F13251" s="2" t="s">
        <v>22720</v>
      </c>
      <c r="H13251" s="3" t="s">
        <v>22721</v>
      </c>
      <c r="L13251" s="35" t="s">
        <v>12</v>
      </c>
      <c r="M13251" s="35" t="s">
        <v>13</v>
      </c>
      <c r="N13251" s="35" t="s">
        <v>14</v>
      </c>
      <c r="O13251" s="35" t="s">
        <v>32311</v>
      </c>
      <c r="P13251" s="35" t="s">
        <v>31195</v>
      </c>
    </row>
    <row r="13252" spans="2:16" ht="28.8" x14ac:dyDescent="0.3">
      <c r="B13252" s="4" t="s">
        <v>19</v>
      </c>
      <c r="C13252" s="4" t="s">
        <v>21267</v>
      </c>
      <c r="D13252" s="4" t="s">
        <v>21270</v>
      </c>
      <c r="E13252" s="4" t="s">
        <v>22425</v>
      </c>
      <c r="F13252" s="4" t="s">
        <v>22720</v>
      </c>
      <c r="G13252" s="4" t="s">
        <v>22722</v>
      </c>
      <c r="H13252" s="5" t="s">
        <v>22723</v>
      </c>
      <c r="I13252" s="5" t="s">
        <v>948</v>
      </c>
    </row>
    <row r="13253" spans="2:16" ht="28.8" x14ac:dyDescent="0.3">
      <c r="B13253" s="4" t="s">
        <v>19</v>
      </c>
      <c r="C13253" s="4" t="s">
        <v>21267</v>
      </c>
      <c r="D13253" s="4" t="s">
        <v>21270</v>
      </c>
      <c r="E13253" s="4" t="s">
        <v>22425</v>
      </c>
      <c r="F13253" s="4" t="s">
        <v>22720</v>
      </c>
      <c r="G13253" s="4" t="s">
        <v>22724</v>
      </c>
      <c r="H13253" s="5" t="s">
        <v>22725</v>
      </c>
      <c r="I13253" s="5" t="s">
        <v>948</v>
      </c>
    </row>
    <row r="13254" spans="2:16" x14ac:dyDescent="0.3">
      <c r="L13254" s="163" t="s">
        <v>0</v>
      </c>
      <c r="M13254" s="163"/>
      <c r="N13254" s="163"/>
      <c r="O13254" s="163" t="s">
        <v>1</v>
      </c>
      <c r="P13254" s="163"/>
    </row>
    <row r="13255" spans="2:16" ht="43.2" x14ac:dyDescent="0.3">
      <c r="B13255" s="2" t="s">
        <v>19</v>
      </c>
      <c r="C13255" s="2" t="s">
        <v>21267</v>
      </c>
      <c r="D13255" s="2" t="s">
        <v>21270</v>
      </c>
      <c r="E13255" s="2" t="s">
        <v>22425</v>
      </c>
      <c r="F13255" s="2" t="s">
        <v>22726</v>
      </c>
      <c r="H13255" s="3" t="s">
        <v>22727</v>
      </c>
      <c r="L13255" s="35" t="s">
        <v>12</v>
      </c>
      <c r="M13255" s="35" t="s">
        <v>13</v>
      </c>
      <c r="N13255" s="35" t="s">
        <v>14</v>
      </c>
      <c r="O13255" s="35" t="s">
        <v>32311</v>
      </c>
      <c r="P13255" s="35" t="s">
        <v>31195</v>
      </c>
    </row>
    <row r="13256" spans="2:16" ht="28.8" x14ac:dyDescent="0.3">
      <c r="B13256" s="4" t="s">
        <v>19</v>
      </c>
      <c r="C13256" s="4" t="s">
        <v>21267</v>
      </c>
      <c r="D13256" s="4" t="s">
        <v>21270</v>
      </c>
      <c r="E13256" s="4" t="s">
        <v>22425</v>
      </c>
      <c r="F13256" s="4" t="s">
        <v>22726</v>
      </c>
      <c r="G13256" s="4" t="s">
        <v>22728</v>
      </c>
      <c r="H13256" s="5" t="s">
        <v>22729</v>
      </c>
      <c r="I13256" s="5" t="s">
        <v>948</v>
      </c>
    </row>
    <row r="13257" spans="2:16" ht="28.8" x14ac:dyDescent="0.3">
      <c r="B13257" s="4" t="s">
        <v>19</v>
      </c>
      <c r="C13257" s="4" t="s">
        <v>21267</v>
      </c>
      <c r="D13257" s="4" t="s">
        <v>21270</v>
      </c>
      <c r="E13257" s="4" t="s">
        <v>22425</v>
      </c>
      <c r="F13257" s="4" t="s">
        <v>22726</v>
      </c>
      <c r="G13257" s="4" t="s">
        <v>22730</v>
      </c>
      <c r="H13257" s="5" t="s">
        <v>22731</v>
      </c>
      <c r="I13257" s="5" t="s">
        <v>948</v>
      </c>
    </row>
    <row r="13258" spans="2:16" ht="28.8" x14ac:dyDescent="0.3">
      <c r="B13258" s="4" t="s">
        <v>19</v>
      </c>
      <c r="C13258" s="4" t="s">
        <v>21267</v>
      </c>
      <c r="D13258" s="4" t="s">
        <v>21270</v>
      </c>
      <c r="E13258" s="4" t="s">
        <v>22425</v>
      </c>
      <c r="F13258" s="4" t="s">
        <v>22726</v>
      </c>
      <c r="G13258" s="4" t="s">
        <v>22732</v>
      </c>
      <c r="H13258" s="5" t="s">
        <v>22733</v>
      </c>
      <c r="I13258" s="5" t="s">
        <v>948</v>
      </c>
    </row>
    <row r="13259" spans="2:16" ht="28.8" x14ac:dyDescent="0.3">
      <c r="B13259" s="4" t="s">
        <v>19</v>
      </c>
      <c r="C13259" s="4" t="s">
        <v>21267</v>
      </c>
      <c r="D13259" s="4" t="s">
        <v>21270</v>
      </c>
      <c r="E13259" s="4" t="s">
        <v>22425</v>
      </c>
      <c r="F13259" s="4" t="s">
        <v>22726</v>
      </c>
      <c r="G13259" s="4" t="s">
        <v>22734</v>
      </c>
      <c r="H13259" s="5" t="s">
        <v>22735</v>
      </c>
      <c r="I13259" s="5" t="s">
        <v>948</v>
      </c>
    </row>
    <row r="13260" spans="2:16" ht="28.8" x14ac:dyDescent="0.3">
      <c r="B13260" s="4" t="s">
        <v>19</v>
      </c>
      <c r="C13260" s="4" t="s">
        <v>21267</v>
      </c>
      <c r="D13260" s="4" t="s">
        <v>21270</v>
      </c>
      <c r="E13260" s="4" t="s">
        <v>22425</v>
      </c>
      <c r="F13260" s="4" t="s">
        <v>22726</v>
      </c>
      <c r="G13260" s="4" t="s">
        <v>22736</v>
      </c>
      <c r="H13260" s="5" t="s">
        <v>22737</v>
      </c>
      <c r="I13260" s="5" t="s">
        <v>948</v>
      </c>
    </row>
    <row r="13261" spans="2:16" ht="28.8" x14ac:dyDescent="0.3">
      <c r="B13261" s="4" t="s">
        <v>19</v>
      </c>
      <c r="C13261" s="4" t="s">
        <v>21267</v>
      </c>
      <c r="D13261" s="4" t="s">
        <v>21270</v>
      </c>
      <c r="E13261" s="4" t="s">
        <v>22425</v>
      </c>
      <c r="F13261" s="4" t="s">
        <v>22726</v>
      </c>
      <c r="G13261" s="4" t="s">
        <v>22738</v>
      </c>
      <c r="H13261" s="5" t="s">
        <v>22739</v>
      </c>
      <c r="I13261" s="5" t="s">
        <v>948</v>
      </c>
    </row>
    <row r="13262" spans="2:16" ht="28.8" x14ac:dyDescent="0.3">
      <c r="B13262" s="4" t="s">
        <v>19</v>
      </c>
      <c r="C13262" s="4" t="s">
        <v>21267</v>
      </c>
      <c r="D13262" s="4" t="s">
        <v>21270</v>
      </c>
      <c r="E13262" s="4" t="s">
        <v>22425</v>
      </c>
      <c r="F13262" s="4" t="s">
        <v>22726</v>
      </c>
      <c r="G13262" s="4" t="s">
        <v>22740</v>
      </c>
      <c r="H13262" s="5" t="s">
        <v>22741</v>
      </c>
      <c r="I13262" s="5" t="s">
        <v>948</v>
      </c>
    </row>
    <row r="13263" spans="2:16" ht="28.8" x14ac:dyDescent="0.3">
      <c r="B13263" s="4" t="s">
        <v>19</v>
      </c>
      <c r="C13263" s="4" t="s">
        <v>21267</v>
      </c>
      <c r="D13263" s="4" t="s">
        <v>21270</v>
      </c>
      <c r="E13263" s="4" t="s">
        <v>22425</v>
      </c>
      <c r="F13263" s="4" t="s">
        <v>22726</v>
      </c>
      <c r="G13263" s="4" t="s">
        <v>22742</v>
      </c>
      <c r="H13263" s="5" t="s">
        <v>22743</v>
      </c>
      <c r="I13263" s="5" t="s">
        <v>948</v>
      </c>
    </row>
    <row r="13264" spans="2:16" x14ac:dyDescent="0.3">
      <c r="L13264" s="163" t="s">
        <v>0</v>
      </c>
      <c r="M13264" s="163"/>
      <c r="N13264" s="163"/>
      <c r="O13264" s="163" t="s">
        <v>1</v>
      </c>
      <c r="P13264" s="163"/>
    </row>
    <row r="13265" spans="2:16" ht="43.2" x14ac:dyDescent="0.3">
      <c r="B13265" s="2" t="s">
        <v>19</v>
      </c>
      <c r="C13265" s="2" t="s">
        <v>21267</v>
      </c>
      <c r="D13265" s="2" t="s">
        <v>21270</v>
      </c>
      <c r="E13265" s="2" t="s">
        <v>22425</v>
      </c>
      <c r="F13265" s="2" t="s">
        <v>22744</v>
      </c>
      <c r="H13265" s="3" t="s">
        <v>22745</v>
      </c>
      <c r="L13265" s="35" t="s">
        <v>12</v>
      </c>
      <c r="M13265" s="35" t="s">
        <v>13</v>
      </c>
      <c r="N13265" s="35" t="s">
        <v>14</v>
      </c>
      <c r="O13265" s="35" t="s">
        <v>32311</v>
      </c>
      <c r="P13265" s="35" t="s">
        <v>31195</v>
      </c>
    </row>
    <row r="13266" spans="2:16" ht="28.8" x14ac:dyDescent="0.3">
      <c r="B13266" s="4" t="s">
        <v>19</v>
      </c>
      <c r="C13266" s="4" t="s">
        <v>21267</v>
      </c>
      <c r="D13266" s="4" t="s">
        <v>21270</v>
      </c>
      <c r="E13266" s="4" t="s">
        <v>22425</v>
      </c>
      <c r="F13266" s="4" t="s">
        <v>22744</v>
      </c>
      <c r="G13266" s="4" t="s">
        <v>22746</v>
      </c>
      <c r="H13266" s="5" t="s">
        <v>22747</v>
      </c>
      <c r="I13266" s="5" t="s">
        <v>948</v>
      </c>
    </row>
    <row r="13267" spans="2:16" ht="28.8" x14ac:dyDescent="0.3">
      <c r="B13267" s="4" t="s">
        <v>19</v>
      </c>
      <c r="C13267" s="4" t="s">
        <v>21267</v>
      </c>
      <c r="D13267" s="4" t="s">
        <v>21270</v>
      </c>
      <c r="E13267" s="4" t="s">
        <v>22425</v>
      </c>
      <c r="F13267" s="4" t="s">
        <v>22744</v>
      </c>
      <c r="G13267" s="4" t="s">
        <v>22748</v>
      </c>
      <c r="H13267" s="5" t="s">
        <v>22749</v>
      </c>
      <c r="I13267" s="5" t="s">
        <v>948</v>
      </c>
    </row>
    <row r="13268" spans="2:16" ht="28.8" x14ac:dyDescent="0.3">
      <c r="B13268" s="4" t="s">
        <v>19</v>
      </c>
      <c r="C13268" s="4" t="s">
        <v>21267</v>
      </c>
      <c r="D13268" s="4" t="s">
        <v>21270</v>
      </c>
      <c r="E13268" s="4" t="s">
        <v>22425</v>
      </c>
      <c r="F13268" s="4" t="s">
        <v>22744</v>
      </c>
      <c r="G13268" s="4" t="s">
        <v>22750</v>
      </c>
      <c r="H13268" s="5" t="s">
        <v>22751</v>
      </c>
      <c r="I13268" s="5" t="s">
        <v>948</v>
      </c>
    </row>
    <row r="13269" spans="2:16" ht="28.8" x14ac:dyDescent="0.3">
      <c r="B13269" s="4" t="s">
        <v>19</v>
      </c>
      <c r="C13269" s="4" t="s">
        <v>21267</v>
      </c>
      <c r="D13269" s="4" t="s">
        <v>21270</v>
      </c>
      <c r="E13269" s="4" t="s">
        <v>22425</v>
      </c>
      <c r="F13269" s="4" t="s">
        <v>22744</v>
      </c>
      <c r="G13269" s="4" t="s">
        <v>22752</v>
      </c>
      <c r="H13269" s="5" t="s">
        <v>22753</v>
      </c>
      <c r="I13269" s="5" t="s">
        <v>948</v>
      </c>
    </row>
    <row r="13270" spans="2:16" x14ac:dyDescent="0.3">
      <c r="L13270" s="163" t="s">
        <v>0</v>
      </c>
      <c r="M13270" s="163"/>
      <c r="N13270" s="163"/>
      <c r="O13270" s="163" t="s">
        <v>1</v>
      </c>
      <c r="P13270" s="163"/>
    </row>
    <row r="13271" spans="2:16" ht="43.2" x14ac:dyDescent="0.3">
      <c r="B13271" s="2" t="s">
        <v>19</v>
      </c>
      <c r="C13271" s="2" t="s">
        <v>21267</v>
      </c>
      <c r="D13271" s="2" t="s">
        <v>21270</v>
      </c>
      <c r="E13271" s="2" t="s">
        <v>22425</v>
      </c>
      <c r="F13271" s="2" t="s">
        <v>22754</v>
      </c>
      <c r="H13271" s="3" t="s">
        <v>22755</v>
      </c>
      <c r="L13271" s="35" t="s">
        <v>12</v>
      </c>
      <c r="M13271" s="35" t="s">
        <v>13</v>
      </c>
      <c r="N13271" s="35" t="s">
        <v>14</v>
      </c>
      <c r="O13271" s="35" t="s">
        <v>32311</v>
      </c>
      <c r="P13271" s="35" t="s">
        <v>31195</v>
      </c>
    </row>
    <row r="13272" spans="2:16" ht="28.8" x14ac:dyDescent="0.3">
      <c r="B13272" s="4" t="s">
        <v>19</v>
      </c>
      <c r="C13272" s="4" t="s">
        <v>21267</v>
      </c>
      <c r="D13272" s="4" t="s">
        <v>21270</v>
      </c>
      <c r="E13272" s="4" t="s">
        <v>22425</v>
      </c>
      <c r="F13272" s="4" t="s">
        <v>22754</v>
      </c>
      <c r="G13272" s="4" t="s">
        <v>22756</v>
      </c>
      <c r="H13272" s="5" t="s">
        <v>22757</v>
      </c>
      <c r="I13272" s="5" t="s">
        <v>948</v>
      </c>
    </row>
    <row r="13273" spans="2:16" ht="28.8" x14ac:dyDescent="0.3">
      <c r="B13273" s="4" t="s">
        <v>19</v>
      </c>
      <c r="C13273" s="4" t="s">
        <v>21267</v>
      </c>
      <c r="D13273" s="4" t="s">
        <v>21270</v>
      </c>
      <c r="E13273" s="4" t="s">
        <v>22425</v>
      </c>
      <c r="F13273" s="4" t="s">
        <v>22754</v>
      </c>
      <c r="G13273" s="4" t="s">
        <v>22758</v>
      </c>
      <c r="H13273" s="5" t="s">
        <v>22759</v>
      </c>
      <c r="I13273" s="5" t="s">
        <v>948</v>
      </c>
    </row>
    <row r="13274" spans="2:16" x14ac:dyDescent="0.3">
      <c r="L13274" s="163" t="s">
        <v>0</v>
      </c>
      <c r="M13274" s="163"/>
      <c r="N13274" s="163"/>
      <c r="O13274" s="163" t="s">
        <v>1</v>
      </c>
      <c r="P13274" s="163"/>
    </row>
    <row r="13275" spans="2:16" ht="43.2" x14ac:dyDescent="0.3">
      <c r="B13275" s="2" t="s">
        <v>19</v>
      </c>
      <c r="C13275" s="2" t="s">
        <v>21267</v>
      </c>
      <c r="D13275" s="2" t="s">
        <v>21270</v>
      </c>
      <c r="E13275" s="2" t="s">
        <v>22425</v>
      </c>
      <c r="F13275" s="2" t="s">
        <v>22760</v>
      </c>
      <c r="H13275" s="3" t="s">
        <v>22761</v>
      </c>
      <c r="L13275" s="35" t="s">
        <v>12</v>
      </c>
      <c r="M13275" s="35" t="s">
        <v>13</v>
      </c>
      <c r="N13275" s="35" t="s">
        <v>14</v>
      </c>
      <c r="O13275" s="35" t="s">
        <v>32311</v>
      </c>
      <c r="P13275" s="35" t="s">
        <v>31195</v>
      </c>
    </row>
    <row r="13276" spans="2:16" ht="28.8" x14ac:dyDescent="0.3">
      <c r="B13276" s="4" t="s">
        <v>19</v>
      </c>
      <c r="C13276" s="4" t="s">
        <v>21267</v>
      </c>
      <c r="D13276" s="4" t="s">
        <v>21270</v>
      </c>
      <c r="E13276" s="4" t="s">
        <v>22425</v>
      </c>
      <c r="F13276" s="4" t="s">
        <v>22760</v>
      </c>
      <c r="G13276" s="4" t="s">
        <v>22762</v>
      </c>
      <c r="H13276" s="5" t="s">
        <v>22763</v>
      </c>
      <c r="I13276" s="5" t="s">
        <v>22764</v>
      </c>
    </row>
    <row r="13277" spans="2:16" ht="28.8" x14ac:dyDescent="0.3">
      <c r="B13277" s="4" t="s">
        <v>19</v>
      </c>
      <c r="C13277" s="4" t="s">
        <v>21267</v>
      </c>
      <c r="D13277" s="4" t="s">
        <v>21270</v>
      </c>
      <c r="E13277" s="4" t="s">
        <v>22425</v>
      </c>
      <c r="F13277" s="4" t="s">
        <v>22760</v>
      </c>
      <c r="G13277" s="4" t="s">
        <v>22765</v>
      </c>
      <c r="H13277" s="5" t="s">
        <v>22766</v>
      </c>
      <c r="I13277" s="5" t="s">
        <v>22764</v>
      </c>
    </row>
    <row r="13278" spans="2:16" x14ac:dyDescent="0.3">
      <c r="L13278" s="163" t="s">
        <v>0</v>
      </c>
      <c r="M13278" s="163"/>
      <c r="N13278" s="163"/>
      <c r="O13278" s="163" t="s">
        <v>1</v>
      </c>
      <c r="P13278" s="163"/>
    </row>
    <row r="13279" spans="2:16" ht="43.2" x14ac:dyDescent="0.3">
      <c r="B13279" s="2" t="s">
        <v>19</v>
      </c>
      <c r="C13279" s="2" t="s">
        <v>21267</v>
      </c>
      <c r="D13279" s="2" t="s">
        <v>21270</v>
      </c>
      <c r="E13279" s="2" t="s">
        <v>22425</v>
      </c>
      <c r="F13279" s="2" t="s">
        <v>22767</v>
      </c>
      <c r="H13279" s="3" t="s">
        <v>22768</v>
      </c>
      <c r="L13279" s="35" t="s">
        <v>12</v>
      </c>
      <c r="M13279" s="35" t="s">
        <v>13</v>
      </c>
      <c r="N13279" s="35" t="s">
        <v>14</v>
      </c>
      <c r="O13279" s="35" t="s">
        <v>32311</v>
      </c>
      <c r="P13279" s="35" t="s">
        <v>31195</v>
      </c>
    </row>
    <row r="13280" spans="2:16" ht="28.8" x14ac:dyDescent="0.3">
      <c r="B13280" s="4" t="s">
        <v>19</v>
      </c>
      <c r="C13280" s="4" t="s">
        <v>21267</v>
      </c>
      <c r="D13280" s="4" t="s">
        <v>21270</v>
      </c>
      <c r="E13280" s="4" t="s">
        <v>22425</v>
      </c>
      <c r="F13280" s="4" t="s">
        <v>22767</v>
      </c>
      <c r="G13280" s="4" t="s">
        <v>22769</v>
      </c>
      <c r="H13280" s="5" t="s">
        <v>22770</v>
      </c>
      <c r="I13280" s="5" t="s">
        <v>3377</v>
      </c>
    </row>
    <row r="13281" spans="2:16" ht="28.8" x14ac:dyDescent="0.3">
      <c r="B13281" s="4" t="s">
        <v>19</v>
      </c>
      <c r="C13281" s="4" t="s">
        <v>21267</v>
      </c>
      <c r="D13281" s="4" t="s">
        <v>21270</v>
      </c>
      <c r="E13281" s="4" t="s">
        <v>22425</v>
      </c>
      <c r="F13281" s="4" t="s">
        <v>22767</v>
      </c>
      <c r="G13281" s="4" t="s">
        <v>22771</v>
      </c>
      <c r="H13281" s="5" t="s">
        <v>22772</v>
      </c>
      <c r="I13281" s="5" t="s">
        <v>3377</v>
      </c>
    </row>
    <row r="13282" spans="2:16" x14ac:dyDescent="0.3">
      <c r="L13282" s="163" t="s">
        <v>0</v>
      </c>
      <c r="M13282" s="163"/>
      <c r="N13282" s="163"/>
      <c r="O13282" s="163" t="s">
        <v>1</v>
      </c>
      <c r="P13282" s="163"/>
    </row>
    <row r="13283" spans="2:16" ht="43.2" x14ac:dyDescent="0.3">
      <c r="B13283" s="2" t="s">
        <v>19</v>
      </c>
      <c r="C13283" s="2" t="s">
        <v>21267</v>
      </c>
      <c r="D13283" s="2" t="s">
        <v>21270</v>
      </c>
      <c r="E13283" s="2" t="s">
        <v>22425</v>
      </c>
      <c r="F13283" s="2" t="s">
        <v>22773</v>
      </c>
      <c r="H13283" s="3" t="s">
        <v>22774</v>
      </c>
      <c r="L13283" s="35" t="s">
        <v>12</v>
      </c>
      <c r="M13283" s="35" t="s">
        <v>13</v>
      </c>
      <c r="N13283" s="35" t="s">
        <v>14</v>
      </c>
      <c r="O13283" s="35" t="s">
        <v>32311</v>
      </c>
      <c r="P13283" s="35" t="s">
        <v>31195</v>
      </c>
    </row>
    <row r="13284" spans="2:16" ht="28.8" x14ac:dyDescent="0.3">
      <c r="B13284" s="4" t="s">
        <v>19</v>
      </c>
      <c r="C13284" s="4" t="s">
        <v>21267</v>
      </c>
      <c r="D13284" s="4" t="s">
        <v>21270</v>
      </c>
      <c r="E13284" s="4" t="s">
        <v>22425</v>
      </c>
      <c r="F13284" s="4" t="s">
        <v>22773</v>
      </c>
      <c r="G13284" s="4" t="s">
        <v>22775</v>
      </c>
      <c r="H13284" s="5" t="s">
        <v>22776</v>
      </c>
      <c r="I13284" s="5" t="s">
        <v>571</v>
      </c>
    </row>
    <row r="13285" spans="2:16" ht="28.8" x14ac:dyDescent="0.3">
      <c r="B13285" s="4" t="s">
        <v>19</v>
      </c>
      <c r="C13285" s="4" t="s">
        <v>21267</v>
      </c>
      <c r="D13285" s="4" t="s">
        <v>21270</v>
      </c>
      <c r="E13285" s="4" t="s">
        <v>22425</v>
      </c>
      <c r="F13285" s="4" t="s">
        <v>22773</v>
      </c>
      <c r="G13285" s="4" t="s">
        <v>22777</v>
      </c>
      <c r="H13285" s="5" t="s">
        <v>22778</v>
      </c>
      <c r="I13285" s="5" t="s">
        <v>571</v>
      </c>
    </row>
    <row r="13286" spans="2:16" x14ac:dyDescent="0.3">
      <c r="L13286" s="163" t="s">
        <v>0</v>
      </c>
      <c r="M13286" s="163"/>
      <c r="N13286" s="163"/>
      <c r="O13286" s="163" t="s">
        <v>1</v>
      </c>
      <c r="P13286" s="163"/>
    </row>
    <row r="13287" spans="2:16" ht="43.2" x14ac:dyDescent="0.3">
      <c r="B13287" s="2" t="s">
        <v>19</v>
      </c>
      <c r="C13287" s="2" t="s">
        <v>21267</v>
      </c>
      <c r="D13287" s="2" t="s">
        <v>21270</v>
      </c>
      <c r="E13287" s="2" t="s">
        <v>22425</v>
      </c>
      <c r="F13287" s="2" t="s">
        <v>22779</v>
      </c>
      <c r="H13287" s="3" t="s">
        <v>22780</v>
      </c>
      <c r="L13287" s="35" t="s">
        <v>12</v>
      </c>
      <c r="M13287" s="35" t="s">
        <v>13</v>
      </c>
      <c r="N13287" s="35" t="s">
        <v>14</v>
      </c>
      <c r="O13287" s="35" t="s">
        <v>32311</v>
      </c>
      <c r="P13287" s="35" t="s">
        <v>31195</v>
      </c>
    </row>
    <row r="13288" spans="2:16" ht="28.8" x14ac:dyDescent="0.3">
      <c r="B13288" s="4" t="s">
        <v>19</v>
      </c>
      <c r="C13288" s="4" t="s">
        <v>21267</v>
      </c>
      <c r="D13288" s="4" t="s">
        <v>21270</v>
      </c>
      <c r="E13288" s="4" t="s">
        <v>22425</v>
      </c>
      <c r="F13288" s="4" t="s">
        <v>22779</v>
      </c>
      <c r="G13288" s="4" t="s">
        <v>22781</v>
      </c>
      <c r="H13288" s="5" t="s">
        <v>22782</v>
      </c>
      <c r="I13288" s="5" t="s">
        <v>571</v>
      </c>
    </row>
    <row r="13289" spans="2:16" ht="28.8" x14ac:dyDescent="0.3">
      <c r="B13289" s="4" t="s">
        <v>19</v>
      </c>
      <c r="C13289" s="4" t="s">
        <v>21267</v>
      </c>
      <c r="D13289" s="4" t="s">
        <v>21270</v>
      </c>
      <c r="E13289" s="4" t="s">
        <v>22425</v>
      </c>
      <c r="F13289" s="4" t="s">
        <v>22779</v>
      </c>
      <c r="G13289" s="4" t="s">
        <v>22783</v>
      </c>
      <c r="H13289" s="5" t="s">
        <v>22784</v>
      </c>
      <c r="I13289" s="5" t="s">
        <v>571</v>
      </c>
    </row>
    <row r="13290" spans="2:16" x14ac:dyDescent="0.3">
      <c r="L13290" s="163" t="s">
        <v>0</v>
      </c>
      <c r="M13290" s="163"/>
      <c r="N13290" s="163"/>
      <c r="O13290" s="163" t="s">
        <v>1</v>
      </c>
      <c r="P13290" s="163"/>
    </row>
    <row r="13291" spans="2:16" ht="43.2" x14ac:dyDescent="0.3">
      <c r="B13291" s="2" t="s">
        <v>19</v>
      </c>
      <c r="C13291" s="2" t="s">
        <v>21267</v>
      </c>
      <c r="D13291" s="2" t="s">
        <v>21270</v>
      </c>
      <c r="E13291" s="2" t="s">
        <v>22425</v>
      </c>
      <c r="F13291" s="2" t="s">
        <v>22785</v>
      </c>
      <c r="H13291" s="3" t="s">
        <v>22786</v>
      </c>
      <c r="L13291" s="35" t="s">
        <v>12</v>
      </c>
      <c r="M13291" s="35" t="s">
        <v>13</v>
      </c>
      <c r="N13291" s="35" t="s">
        <v>14</v>
      </c>
      <c r="O13291" s="35" t="s">
        <v>32311</v>
      </c>
      <c r="P13291" s="35" t="s">
        <v>31195</v>
      </c>
    </row>
    <row r="13292" spans="2:16" ht="28.8" x14ac:dyDescent="0.3">
      <c r="B13292" s="4" t="s">
        <v>19</v>
      </c>
      <c r="C13292" s="4" t="s">
        <v>21267</v>
      </c>
      <c r="D13292" s="4" t="s">
        <v>21270</v>
      </c>
      <c r="E13292" s="4" t="s">
        <v>22425</v>
      </c>
      <c r="F13292" s="4" t="s">
        <v>22785</v>
      </c>
      <c r="G13292" s="4" t="s">
        <v>22787</v>
      </c>
      <c r="H13292" s="5" t="s">
        <v>22788</v>
      </c>
      <c r="I13292" s="5" t="s">
        <v>571</v>
      </c>
    </row>
    <row r="13293" spans="2:16" ht="28.8" x14ac:dyDescent="0.3">
      <c r="B13293" s="4" t="s">
        <v>19</v>
      </c>
      <c r="C13293" s="4" t="s">
        <v>21267</v>
      </c>
      <c r="D13293" s="4" t="s">
        <v>21270</v>
      </c>
      <c r="E13293" s="4" t="s">
        <v>22425</v>
      </c>
      <c r="F13293" s="4" t="s">
        <v>22785</v>
      </c>
      <c r="G13293" s="4" t="s">
        <v>22789</v>
      </c>
      <c r="H13293" s="5" t="s">
        <v>22790</v>
      </c>
      <c r="I13293" s="5" t="s">
        <v>571</v>
      </c>
    </row>
    <row r="13294" spans="2:16" x14ac:dyDescent="0.3">
      <c r="L13294" s="163" t="s">
        <v>0</v>
      </c>
      <c r="M13294" s="163"/>
      <c r="N13294" s="163"/>
      <c r="O13294" s="163" t="s">
        <v>1</v>
      </c>
      <c r="P13294" s="163"/>
    </row>
    <row r="13295" spans="2:16" ht="43.2" x14ac:dyDescent="0.3">
      <c r="B13295" s="2" t="s">
        <v>19</v>
      </c>
      <c r="C13295" s="2" t="s">
        <v>21267</v>
      </c>
      <c r="D13295" s="2" t="s">
        <v>21270</v>
      </c>
      <c r="E13295" s="2" t="s">
        <v>22425</v>
      </c>
      <c r="F13295" s="2" t="s">
        <v>22791</v>
      </c>
      <c r="H13295" s="3" t="s">
        <v>22792</v>
      </c>
      <c r="L13295" s="35" t="s">
        <v>12</v>
      </c>
      <c r="M13295" s="35" t="s">
        <v>13</v>
      </c>
      <c r="N13295" s="35" t="s">
        <v>14</v>
      </c>
      <c r="O13295" s="35" t="s">
        <v>32311</v>
      </c>
      <c r="P13295" s="35" t="s">
        <v>31195</v>
      </c>
    </row>
    <row r="13296" spans="2:16" ht="28.8" x14ac:dyDescent="0.3">
      <c r="B13296" s="4" t="s">
        <v>19</v>
      </c>
      <c r="C13296" s="4" t="s">
        <v>21267</v>
      </c>
      <c r="D13296" s="4" t="s">
        <v>21270</v>
      </c>
      <c r="E13296" s="4" t="s">
        <v>22425</v>
      </c>
      <c r="F13296" s="4" t="s">
        <v>22791</v>
      </c>
      <c r="G13296" s="4" t="s">
        <v>22793</v>
      </c>
      <c r="H13296" s="5" t="s">
        <v>22794</v>
      </c>
      <c r="I13296" s="5" t="s">
        <v>571</v>
      </c>
    </row>
    <row r="13297" spans="2:16" ht="28.8" x14ac:dyDescent="0.3">
      <c r="B13297" s="4" t="s">
        <v>19</v>
      </c>
      <c r="C13297" s="4" t="s">
        <v>21267</v>
      </c>
      <c r="D13297" s="4" t="s">
        <v>21270</v>
      </c>
      <c r="E13297" s="4" t="s">
        <v>22425</v>
      </c>
      <c r="F13297" s="4" t="s">
        <v>22791</v>
      </c>
      <c r="G13297" s="4" t="s">
        <v>22795</v>
      </c>
      <c r="H13297" s="5" t="s">
        <v>22796</v>
      </c>
      <c r="I13297" s="5" t="s">
        <v>571</v>
      </c>
    </row>
    <row r="13298" spans="2:16" ht="28.8" x14ac:dyDescent="0.3">
      <c r="B13298" s="4" t="s">
        <v>19</v>
      </c>
      <c r="C13298" s="4" t="s">
        <v>21267</v>
      </c>
      <c r="D13298" s="4" t="s">
        <v>21270</v>
      </c>
      <c r="E13298" s="4" t="s">
        <v>22425</v>
      </c>
      <c r="F13298" s="4" t="s">
        <v>22791</v>
      </c>
      <c r="G13298" s="4" t="s">
        <v>22797</v>
      </c>
      <c r="H13298" s="5" t="s">
        <v>22798</v>
      </c>
      <c r="I13298" s="5" t="s">
        <v>571</v>
      </c>
    </row>
    <row r="13299" spans="2:16" ht="28.8" x14ac:dyDescent="0.3">
      <c r="B13299" s="4" t="s">
        <v>19</v>
      </c>
      <c r="C13299" s="4" t="s">
        <v>21267</v>
      </c>
      <c r="D13299" s="4" t="s">
        <v>21270</v>
      </c>
      <c r="E13299" s="4" t="s">
        <v>22425</v>
      </c>
      <c r="F13299" s="4" t="s">
        <v>22791</v>
      </c>
      <c r="G13299" s="4" t="s">
        <v>22799</v>
      </c>
      <c r="H13299" s="5" t="s">
        <v>22800</v>
      </c>
      <c r="I13299" s="5" t="s">
        <v>571</v>
      </c>
    </row>
    <row r="13300" spans="2:16" ht="28.8" x14ac:dyDescent="0.3">
      <c r="B13300" s="4" t="s">
        <v>19</v>
      </c>
      <c r="C13300" s="4" t="s">
        <v>21267</v>
      </c>
      <c r="D13300" s="4" t="s">
        <v>21270</v>
      </c>
      <c r="E13300" s="4" t="s">
        <v>22425</v>
      </c>
      <c r="F13300" s="4" t="s">
        <v>22791</v>
      </c>
      <c r="G13300" s="4" t="s">
        <v>22801</v>
      </c>
      <c r="H13300" s="5" t="s">
        <v>22802</v>
      </c>
      <c r="I13300" s="5" t="s">
        <v>571</v>
      </c>
    </row>
    <row r="13301" spans="2:16" ht="28.8" x14ac:dyDescent="0.3">
      <c r="B13301" s="4" t="s">
        <v>19</v>
      </c>
      <c r="C13301" s="4" t="s">
        <v>21267</v>
      </c>
      <c r="D13301" s="4" t="s">
        <v>21270</v>
      </c>
      <c r="E13301" s="4" t="s">
        <v>22425</v>
      </c>
      <c r="F13301" s="4" t="s">
        <v>22791</v>
      </c>
      <c r="G13301" s="4" t="s">
        <v>22803</v>
      </c>
      <c r="H13301" s="5" t="s">
        <v>22804</v>
      </c>
      <c r="I13301" s="5" t="s">
        <v>571</v>
      </c>
    </row>
    <row r="13302" spans="2:16" x14ac:dyDescent="0.3">
      <c r="L13302" s="163" t="s">
        <v>0</v>
      </c>
      <c r="M13302" s="163"/>
      <c r="N13302" s="163"/>
      <c r="O13302" s="163" t="s">
        <v>1</v>
      </c>
      <c r="P13302" s="163"/>
    </row>
    <row r="13303" spans="2:16" ht="43.2" x14ac:dyDescent="0.3">
      <c r="B13303" s="2" t="s">
        <v>19</v>
      </c>
      <c r="C13303" s="2" t="s">
        <v>21267</v>
      </c>
      <c r="D13303" s="2" t="s">
        <v>21270</v>
      </c>
      <c r="E13303" s="2" t="s">
        <v>22425</v>
      </c>
      <c r="F13303" s="2" t="s">
        <v>22805</v>
      </c>
      <c r="H13303" s="3" t="s">
        <v>22806</v>
      </c>
      <c r="L13303" s="35" t="s">
        <v>12</v>
      </c>
      <c r="M13303" s="35" t="s">
        <v>13</v>
      </c>
      <c r="N13303" s="35" t="s">
        <v>14</v>
      </c>
      <c r="O13303" s="35" t="s">
        <v>32311</v>
      </c>
      <c r="P13303" s="35" t="s">
        <v>31195</v>
      </c>
    </row>
    <row r="13304" spans="2:16" ht="28.8" x14ac:dyDescent="0.3">
      <c r="B13304" s="4" t="s">
        <v>19</v>
      </c>
      <c r="C13304" s="4" t="s">
        <v>21267</v>
      </c>
      <c r="D13304" s="4" t="s">
        <v>21270</v>
      </c>
      <c r="E13304" s="4" t="s">
        <v>22425</v>
      </c>
      <c r="F13304" s="4" t="s">
        <v>22805</v>
      </c>
      <c r="G13304" s="4" t="s">
        <v>22807</v>
      </c>
      <c r="H13304" s="5" t="s">
        <v>22808</v>
      </c>
      <c r="I13304" s="5" t="s">
        <v>1792</v>
      </c>
    </row>
    <row r="13305" spans="2:16" ht="28.8" x14ac:dyDescent="0.3">
      <c r="B13305" s="4" t="s">
        <v>19</v>
      </c>
      <c r="C13305" s="4" t="s">
        <v>21267</v>
      </c>
      <c r="D13305" s="4" t="s">
        <v>21270</v>
      </c>
      <c r="E13305" s="4" t="s">
        <v>22425</v>
      </c>
      <c r="F13305" s="4" t="s">
        <v>22805</v>
      </c>
      <c r="G13305" s="4" t="s">
        <v>22809</v>
      </c>
      <c r="H13305" s="5" t="s">
        <v>22810</v>
      </c>
      <c r="I13305" s="5" t="s">
        <v>1792</v>
      </c>
    </row>
    <row r="13306" spans="2:16" ht="28.8" x14ac:dyDescent="0.3">
      <c r="B13306" s="4" t="s">
        <v>19</v>
      </c>
      <c r="C13306" s="4" t="s">
        <v>21267</v>
      </c>
      <c r="D13306" s="4" t="s">
        <v>21270</v>
      </c>
      <c r="E13306" s="4" t="s">
        <v>22425</v>
      </c>
      <c r="F13306" s="4" t="s">
        <v>22805</v>
      </c>
      <c r="G13306" s="4" t="s">
        <v>22811</v>
      </c>
      <c r="H13306" s="5" t="s">
        <v>22812</v>
      </c>
      <c r="I13306" s="5" t="s">
        <v>1792</v>
      </c>
    </row>
    <row r="13307" spans="2:16" ht="28.8" x14ac:dyDescent="0.3">
      <c r="B13307" s="4" t="s">
        <v>19</v>
      </c>
      <c r="C13307" s="4" t="s">
        <v>21267</v>
      </c>
      <c r="D13307" s="4" t="s">
        <v>21270</v>
      </c>
      <c r="E13307" s="4" t="s">
        <v>22425</v>
      </c>
      <c r="F13307" s="4" t="s">
        <v>22805</v>
      </c>
      <c r="G13307" s="4" t="s">
        <v>22813</v>
      </c>
      <c r="H13307" s="5" t="s">
        <v>22814</v>
      </c>
      <c r="I13307" s="5" t="s">
        <v>1792</v>
      </c>
    </row>
    <row r="13308" spans="2:16" ht="28.8" x14ac:dyDescent="0.3">
      <c r="B13308" s="4" t="s">
        <v>19</v>
      </c>
      <c r="C13308" s="4" t="s">
        <v>21267</v>
      </c>
      <c r="D13308" s="4" t="s">
        <v>21270</v>
      </c>
      <c r="E13308" s="4" t="s">
        <v>22425</v>
      </c>
      <c r="F13308" s="4" t="s">
        <v>22805</v>
      </c>
      <c r="G13308" s="4" t="s">
        <v>22815</v>
      </c>
      <c r="H13308" s="5" t="s">
        <v>22816</v>
      </c>
      <c r="I13308" s="5" t="s">
        <v>1792</v>
      </c>
    </row>
    <row r="13309" spans="2:16" x14ac:dyDescent="0.3">
      <c r="L13309" s="163" t="s">
        <v>0</v>
      </c>
      <c r="M13309" s="163"/>
      <c r="N13309" s="163"/>
      <c r="O13309" s="163" t="s">
        <v>1</v>
      </c>
      <c r="P13309" s="163"/>
    </row>
    <row r="13310" spans="2:16" ht="43.2" x14ac:dyDescent="0.3">
      <c r="B13310" s="2" t="s">
        <v>19</v>
      </c>
      <c r="C13310" s="2" t="s">
        <v>21267</v>
      </c>
      <c r="D13310" s="2" t="s">
        <v>21270</v>
      </c>
      <c r="E13310" s="2" t="s">
        <v>22425</v>
      </c>
      <c r="F13310" s="2" t="s">
        <v>22817</v>
      </c>
      <c r="H13310" s="3" t="s">
        <v>22818</v>
      </c>
      <c r="L13310" s="35" t="s">
        <v>12</v>
      </c>
      <c r="M13310" s="35" t="s">
        <v>13</v>
      </c>
      <c r="N13310" s="35" t="s">
        <v>14</v>
      </c>
      <c r="O13310" s="35" t="s">
        <v>32311</v>
      </c>
      <c r="P13310" s="35" t="s">
        <v>31195</v>
      </c>
    </row>
    <row r="13311" spans="2:16" ht="28.8" x14ac:dyDescent="0.3">
      <c r="B13311" s="4" t="s">
        <v>19</v>
      </c>
      <c r="C13311" s="4" t="s">
        <v>21267</v>
      </c>
      <c r="D13311" s="4" t="s">
        <v>21270</v>
      </c>
      <c r="E13311" s="4" t="s">
        <v>22425</v>
      </c>
      <c r="F13311" s="4" t="s">
        <v>22817</v>
      </c>
      <c r="G13311" s="4" t="s">
        <v>22819</v>
      </c>
      <c r="H13311" s="5" t="s">
        <v>22820</v>
      </c>
      <c r="I13311" s="5" t="s">
        <v>1792</v>
      </c>
    </row>
    <row r="13312" spans="2:16" ht="28.8" x14ac:dyDescent="0.3">
      <c r="B13312" s="4" t="s">
        <v>19</v>
      </c>
      <c r="C13312" s="4" t="s">
        <v>21267</v>
      </c>
      <c r="D13312" s="4" t="s">
        <v>21270</v>
      </c>
      <c r="E13312" s="4" t="s">
        <v>22425</v>
      </c>
      <c r="F13312" s="4" t="s">
        <v>22817</v>
      </c>
      <c r="G13312" s="4" t="s">
        <v>22821</v>
      </c>
      <c r="H13312" s="5" t="s">
        <v>22822</v>
      </c>
      <c r="I13312" s="5" t="s">
        <v>1792</v>
      </c>
    </row>
    <row r="13313" spans="2:16" ht="28.8" x14ac:dyDescent="0.3">
      <c r="B13313" s="4" t="s">
        <v>19</v>
      </c>
      <c r="C13313" s="4" t="s">
        <v>21267</v>
      </c>
      <c r="D13313" s="4" t="s">
        <v>21270</v>
      </c>
      <c r="E13313" s="4" t="s">
        <v>22425</v>
      </c>
      <c r="F13313" s="4" t="s">
        <v>22817</v>
      </c>
      <c r="G13313" s="4" t="s">
        <v>22823</v>
      </c>
      <c r="H13313" s="5" t="s">
        <v>22824</v>
      </c>
      <c r="I13313" s="5" t="s">
        <v>1792</v>
      </c>
    </row>
    <row r="13314" spans="2:16" ht="28.8" x14ac:dyDescent="0.3">
      <c r="B13314" s="4" t="s">
        <v>19</v>
      </c>
      <c r="C13314" s="4" t="s">
        <v>21267</v>
      </c>
      <c r="D13314" s="4" t="s">
        <v>21270</v>
      </c>
      <c r="E13314" s="4" t="s">
        <v>22425</v>
      </c>
      <c r="F13314" s="4" t="s">
        <v>22817</v>
      </c>
      <c r="G13314" s="4" t="s">
        <v>22825</v>
      </c>
      <c r="H13314" s="5" t="s">
        <v>22826</v>
      </c>
      <c r="I13314" s="5" t="s">
        <v>1792</v>
      </c>
    </row>
    <row r="13315" spans="2:16" ht="28.8" x14ac:dyDescent="0.3">
      <c r="B13315" s="4" t="s">
        <v>19</v>
      </c>
      <c r="C13315" s="4" t="s">
        <v>21267</v>
      </c>
      <c r="D13315" s="4" t="s">
        <v>21270</v>
      </c>
      <c r="E13315" s="4" t="s">
        <v>22425</v>
      </c>
      <c r="F13315" s="4" t="s">
        <v>22817</v>
      </c>
      <c r="G13315" s="4" t="s">
        <v>22827</v>
      </c>
      <c r="H13315" s="5" t="s">
        <v>22828</v>
      </c>
      <c r="I13315" s="5" t="s">
        <v>1792</v>
      </c>
    </row>
    <row r="13316" spans="2:16" x14ac:dyDescent="0.3">
      <c r="L13316" s="163" t="s">
        <v>0</v>
      </c>
      <c r="M13316" s="163"/>
      <c r="N13316" s="163"/>
      <c r="O13316" s="163" t="s">
        <v>1</v>
      </c>
      <c r="P13316" s="163"/>
    </row>
    <row r="13317" spans="2:16" ht="43.2" x14ac:dyDescent="0.3">
      <c r="B13317" s="2" t="s">
        <v>19</v>
      </c>
      <c r="C13317" s="2" t="s">
        <v>21267</v>
      </c>
      <c r="D13317" s="2" t="s">
        <v>21270</v>
      </c>
      <c r="E13317" s="2" t="s">
        <v>22425</v>
      </c>
      <c r="F13317" s="2" t="s">
        <v>22829</v>
      </c>
      <c r="H13317" s="3" t="s">
        <v>22830</v>
      </c>
      <c r="L13317" s="35" t="s">
        <v>12</v>
      </c>
      <c r="M13317" s="35" t="s">
        <v>13</v>
      </c>
      <c r="N13317" s="35" t="s">
        <v>14</v>
      </c>
      <c r="O13317" s="35" t="s">
        <v>32311</v>
      </c>
      <c r="P13317" s="35" t="s">
        <v>31195</v>
      </c>
    </row>
    <row r="13318" spans="2:16" ht="28.8" x14ac:dyDescent="0.3">
      <c r="B13318" s="4" t="s">
        <v>19</v>
      </c>
      <c r="C13318" s="4" t="s">
        <v>21267</v>
      </c>
      <c r="D13318" s="4" t="s">
        <v>21270</v>
      </c>
      <c r="E13318" s="4" t="s">
        <v>22425</v>
      </c>
      <c r="F13318" s="4" t="s">
        <v>22829</v>
      </c>
      <c r="G13318" s="4" t="s">
        <v>22831</v>
      </c>
      <c r="H13318" s="5" t="s">
        <v>22832</v>
      </c>
      <c r="I13318" s="5" t="s">
        <v>4475</v>
      </c>
    </row>
    <row r="13319" spans="2:16" ht="28.8" x14ac:dyDescent="0.3">
      <c r="B13319" s="4" t="s">
        <v>19</v>
      </c>
      <c r="C13319" s="4" t="s">
        <v>21267</v>
      </c>
      <c r="D13319" s="4" t="s">
        <v>21270</v>
      </c>
      <c r="E13319" s="4" t="s">
        <v>22425</v>
      </c>
      <c r="F13319" s="4" t="s">
        <v>22829</v>
      </c>
      <c r="G13319" s="4" t="s">
        <v>22833</v>
      </c>
      <c r="H13319" s="5" t="s">
        <v>22834</v>
      </c>
      <c r="I13319" s="5" t="s">
        <v>4475</v>
      </c>
    </row>
    <row r="13320" spans="2:16" ht="28.8" x14ac:dyDescent="0.3">
      <c r="B13320" s="4" t="s">
        <v>19</v>
      </c>
      <c r="C13320" s="4" t="s">
        <v>21267</v>
      </c>
      <c r="D13320" s="4" t="s">
        <v>21270</v>
      </c>
      <c r="E13320" s="4" t="s">
        <v>22425</v>
      </c>
      <c r="F13320" s="4" t="s">
        <v>22829</v>
      </c>
      <c r="G13320" s="4" t="s">
        <v>22835</v>
      </c>
      <c r="H13320" s="5" t="s">
        <v>22836</v>
      </c>
      <c r="I13320" s="5" t="s">
        <v>4475</v>
      </c>
    </row>
    <row r="13321" spans="2:16" ht="28.8" x14ac:dyDescent="0.3">
      <c r="B13321" s="4" t="s">
        <v>19</v>
      </c>
      <c r="C13321" s="4" t="s">
        <v>21267</v>
      </c>
      <c r="D13321" s="4" t="s">
        <v>21270</v>
      </c>
      <c r="E13321" s="4" t="s">
        <v>22425</v>
      </c>
      <c r="F13321" s="4" t="s">
        <v>22829</v>
      </c>
      <c r="G13321" s="4" t="s">
        <v>22837</v>
      </c>
      <c r="H13321" s="5" t="s">
        <v>22838</v>
      </c>
      <c r="I13321" s="5" t="s">
        <v>4475</v>
      </c>
    </row>
    <row r="13322" spans="2:16" ht="28.8" x14ac:dyDescent="0.3">
      <c r="B13322" s="4" t="s">
        <v>19</v>
      </c>
      <c r="C13322" s="4" t="s">
        <v>21267</v>
      </c>
      <c r="D13322" s="4" t="s">
        <v>21270</v>
      </c>
      <c r="E13322" s="4" t="s">
        <v>22425</v>
      </c>
      <c r="F13322" s="4" t="s">
        <v>22829</v>
      </c>
      <c r="G13322" s="4" t="s">
        <v>22839</v>
      </c>
      <c r="H13322" s="5" t="s">
        <v>22840</v>
      </c>
      <c r="I13322" s="5" t="s">
        <v>4475</v>
      </c>
    </row>
    <row r="13323" spans="2:16" ht="28.8" x14ac:dyDescent="0.3">
      <c r="B13323" s="4" t="s">
        <v>19</v>
      </c>
      <c r="C13323" s="4" t="s">
        <v>21267</v>
      </c>
      <c r="D13323" s="4" t="s">
        <v>21270</v>
      </c>
      <c r="E13323" s="4" t="s">
        <v>22425</v>
      </c>
      <c r="F13323" s="4" t="s">
        <v>22829</v>
      </c>
      <c r="G13323" s="4" t="s">
        <v>22841</v>
      </c>
      <c r="H13323" s="5" t="s">
        <v>22842</v>
      </c>
      <c r="I13323" s="5" t="s">
        <v>4475</v>
      </c>
    </row>
    <row r="13324" spans="2:16" ht="28.8" x14ac:dyDescent="0.3">
      <c r="B13324" s="4" t="s">
        <v>19</v>
      </c>
      <c r="C13324" s="4" t="s">
        <v>21267</v>
      </c>
      <c r="D13324" s="4" t="s">
        <v>21270</v>
      </c>
      <c r="E13324" s="4" t="s">
        <v>22425</v>
      </c>
      <c r="F13324" s="4" t="s">
        <v>22829</v>
      </c>
      <c r="G13324" s="4" t="s">
        <v>22843</v>
      </c>
      <c r="H13324" s="5" t="s">
        <v>22844</v>
      </c>
      <c r="I13324" s="5" t="s">
        <v>4475</v>
      </c>
    </row>
    <row r="13325" spans="2:16" ht="28.8" x14ac:dyDescent="0.3">
      <c r="B13325" s="4" t="s">
        <v>19</v>
      </c>
      <c r="C13325" s="4" t="s">
        <v>21267</v>
      </c>
      <c r="D13325" s="4" t="s">
        <v>21270</v>
      </c>
      <c r="E13325" s="4" t="s">
        <v>22425</v>
      </c>
      <c r="F13325" s="4" t="s">
        <v>22829</v>
      </c>
      <c r="G13325" s="4" t="s">
        <v>22845</v>
      </c>
      <c r="H13325" s="5" t="s">
        <v>22846</v>
      </c>
      <c r="I13325" s="5" t="s">
        <v>4475</v>
      </c>
    </row>
    <row r="13326" spans="2:16" ht="28.8" x14ac:dyDescent="0.3">
      <c r="B13326" s="4" t="s">
        <v>19</v>
      </c>
      <c r="C13326" s="4" t="s">
        <v>21267</v>
      </c>
      <c r="D13326" s="4" t="s">
        <v>21270</v>
      </c>
      <c r="E13326" s="4" t="s">
        <v>22425</v>
      </c>
      <c r="F13326" s="4" t="s">
        <v>22829</v>
      </c>
      <c r="G13326" s="4" t="s">
        <v>22847</v>
      </c>
      <c r="H13326" s="5" t="s">
        <v>22848</v>
      </c>
      <c r="I13326" s="5" t="s">
        <v>4475</v>
      </c>
    </row>
    <row r="13327" spans="2:16" ht="28.8" x14ac:dyDescent="0.3">
      <c r="B13327" s="4" t="s">
        <v>19</v>
      </c>
      <c r="C13327" s="4" t="s">
        <v>21267</v>
      </c>
      <c r="D13327" s="4" t="s">
        <v>21270</v>
      </c>
      <c r="E13327" s="4" t="s">
        <v>22425</v>
      </c>
      <c r="F13327" s="4" t="s">
        <v>22829</v>
      </c>
      <c r="G13327" s="4" t="s">
        <v>22849</v>
      </c>
      <c r="H13327" s="5" t="s">
        <v>22850</v>
      </c>
      <c r="I13327" s="5" t="s">
        <v>4475</v>
      </c>
    </row>
    <row r="13328" spans="2:16" ht="28.8" x14ac:dyDescent="0.3">
      <c r="B13328" s="4" t="s">
        <v>19</v>
      </c>
      <c r="C13328" s="4" t="s">
        <v>21267</v>
      </c>
      <c r="D13328" s="4" t="s">
        <v>21270</v>
      </c>
      <c r="E13328" s="4" t="s">
        <v>22425</v>
      </c>
      <c r="F13328" s="4" t="s">
        <v>22829</v>
      </c>
      <c r="G13328" s="4" t="s">
        <v>22851</v>
      </c>
      <c r="H13328" s="5" t="s">
        <v>22852</v>
      </c>
      <c r="I13328" s="5" t="s">
        <v>4475</v>
      </c>
    </row>
    <row r="13329" spans="2:16" ht="28.8" x14ac:dyDescent="0.3">
      <c r="B13329" s="4" t="s">
        <v>19</v>
      </c>
      <c r="C13329" s="4" t="s">
        <v>21267</v>
      </c>
      <c r="D13329" s="4" t="s">
        <v>21270</v>
      </c>
      <c r="E13329" s="4" t="s">
        <v>22425</v>
      </c>
      <c r="F13329" s="4" t="s">
        <v>22829</v>
      </c>
      <c r="G13329" s="4" t="s">
        <v>22853</v>
      </c>
      <c r="H13329" s="5" t="s">
        <v>22854</v>
      </c>
      <c r="I13329" s="5" t="s">
        <v>4475</v>
      </c>
    </row>
    <row r="13330" spans="2:16" ht="28.8" x14ac:dyDescent="0.3">
      <c r="B13330" s="4" t="s">
        <v>19</v>
      </c>
      <c r="C13330" s="4" t="s">
        <v>21267</v>
      </c>
      <c r="D13330" s="4" t="s">
        <v>21270</v>
      </c>
      <c r="E13330" s="4" t="s">
        <v>22425</v>
      </c>
      <c r="F13330" s="4" t="s">
        <v>22829</v>
      </c>
      <c r="G13330" s="4" t="s">
        <v>22855</v>
      </c>
      <c r="H13330" s="5" t="s">
        <v>22856</v>
      </c>
      <c r="I13330" s="5" t="s">
        <v>4475</v>
      </c>
    </row>
    <row r="13331" spans="2:16" x14ac:dyDescent="0.3">
      <c r="L13331" s="163" t="s">
        <v>0</v>
      </c>
      <c r="M13331" s="163"/>
      <c r="N13331" s="163"/>
      <c r="O13331" s="163" t="s">
        <v>1</v>
      </c>
      <c r="P13331" s="163"/>
    </row>
    <row r="13332" spans="2:16" ht="43.2" x14ac:dyDescent="0.3">
      <c r="B13332" s="2" t="s">
        <v>19</v>
      </c>
      <c r="C13332" s="2" t="s">
        <v>21267</v>
      </c>
      <c r="D13332" s="2" t="s">
        <v>21270</v>
      </c>
      <c r="E13332" s="2" t="s">
        <v>22425</v>
      </c>
      <c r="F13332" s="2" t="s">
        <v>22857</v>
      </c>
      <c r="H13332" s="3" t="s">
        <v>22858</v>
      </c>
      <c r="L13332" s="35" t="s">
        <v>12</v>
      </c>
      <c r="M13332" s="35" t="s">
        <v>13</v>
      </c>
      <c r="N13332" s="35" t="s">
        <v>14</v>
      </c>
      <c r="O13332" s="35" t="s">
        <v>32311</v>
      </c>
      <c r="P13332" s="35" t="s">
        <v>31195</v>
      </c>
    </row>
    <row r="13333" spans="2:16" ht="28.8" x14ac:dyDescent="0.3">
      <c r="B13333" s="4" t="s">
        <v>19</v>
      </c>
      <c r="C13333" s="4" t="s">
        <v>21267</v>
      </c>
      <c r="D13333" s="4" t="s">
        <v>21270</v>
      </c>
      <c r="E13333" s="4" t="s">
        <v>22425</v>
      </c>
      <c r="F13333" s="4" t="s">
        <v>22857</v>
      </c>
      <c r="G13333" s="4" t="s">
        <v>22859</v>
      </c>
      <c r="H13333" s="5" t="s">
        <v>22860</v>
      </c>
      <c r="I13333" s="5" t="s">
        <v>4475</v>
      </c>
    </row>
    <row r="13334" spans="2:16" ht="28.8" x14ac:dyDescent="0.3">
      <c r="B13334" s="4" t="s">
        <v>19</v>
      </c>
      <c r="C13334" s="4" t="s">
        <v>21267</v>
      </c>
      <c r="D13334" s="4" t="s">
        <v>21270</v>
      </c>
      <c r="E13334" s="4" t="s">
        <v>22425</v>
      </c>
      <c r="F13334" s="4" t="s">
        <v>22857</v>
      </c>
      <c r="G13334" s="4" t="s">
        <v>22861</v>
      </c>
      <c r="H13334" s="5" t="s">
        <v>22862</v>
      </c>
      <c r="I13334" s="5" t="s">
        <v>4475</v>
      </c>
    </row>
    <row r="13335" spans="2:16" ht="28.8" x14ac:dyDescent="0.3">
      <c r="B13335" s="4" t="s">
        <v>19</v>
      </c>
      <c r="C13335" s="4" t="s">
        <v>21267</v>
      </c>
      <c r="D13335" s="4" t="s">
        <v>21270</v>
      </c>
      <c r="E13335" s="4" t="s">
        <v>22425</v>
      </c>
      <c r="F13335" s="4" t="s">
        <v>22857</v>
      </c>
      <c r="G13335" s="4" t="s">
        <v>22863</v>
      </c>
      <c r="H13335" s="5" t="s">
        <v>22864</v>
      </c>
      <c r="I13335" s="5" t="s">
        <v>4475</v>
      </c>
    </row>
    <row r="13336" spans="2:16" ht="28.8" x14ac:dyDescent="0.3">
      <c r="B13336" s="4" t="s">
        <v>19</v>
      </c>
      <c r="C13336" s="4" t="s">
        <v>21267</v>
      </c>
      <c r="D13336" s="4" t="s">
        <v>21270</v>
      </c>
      <c r="E13336" s="4" t="s">
        <v>22425</v>
      </c>
      <c r="F13336" s="4" t="s">
        <v>22857</v>
      </c>
      <c r="G13336" s="4" t="s">
        <v>22865</v>
      </c>
      <c r="H13336" s="5" t="s">
        <v>22866</v>
      </c>
      <c r="I13336" s="5" t="s">
        <v>4475</v>
      </c>
    </row>
    <row r="13337" spans="2:16" ht="28.8" x14ac:dyDescent="0.3">
      <c r="B13337" s="4" t="s">
        <v>19</v>
      </c>
      <c r="C13337" s="4" t="s">
        <v>21267</v>
      </c>
      <c r="D13337" s="4" t="s">
        <v>21270</v>
      </c>
      <c r="E13337" s="4" t="s">
        <v>22425</v>
      </c>
      <c r="F13337" s="4" t="s">
        <v>22857</v>
      </c>
      <c r="G13337" s="4" t="s">
        <v>22867</v>
      </c>
      <c r="H13337" s="5" t="s">
        <v>22868</v>
      </c>
      <c r="I13337" s="5" t="s">
        <v>4475</v>
      </c>
    </row>
    <row r="13338" spans="2:16" ht="28.8" x14ac:dyDescent="0.3">
      <c r="B13338" s="4" t="s">
        <v>19</v>
      </c>
      <c r="C13338" s="4" t="s">
        <v>21267</v>
      </c>
      <c r="D13338" s="4" t="s">
        <v>21270</v>
      </c>
      <c r="E13338" s="4" t="s">
        <v>22425</v>
      </c>
      <c r="F13338" s="4" t="s">
        <v>22857</v>
      </c>
      <c r="G13338" s="4" t="s">
        <v>22869</v>
      </c>
      <c r="H13338" s="5" t="s">
        <v>22870</v>
      </c>
      <c r="I13338" s="5" t="s">
        <v>4475</v>
      </c>
    </row>
    <row r="13339" spans="2:16" ht="28.8" x14ac:dyDescent="0.3">
      <c r="B13339" s="4" t="s">
        <v>19</v>
      </c>
      <c r="C13339" s="4" t="s">
        <v>21267</v>
      </c>
      <c r="D13339" s="4" t="s">
        <v>21270</v>
      </c>
      <c r="E13339" s="4" t="s">
        <v>22425</v>
      </c>
      <c r="F13339" s="4" t="s">
        <v>22857</v>
      </c>
      <c r="G13339" s="4" t="s">
        <v>22871</v>
      </c>
      <c r="H13339" s="5" t="s">
        <v>22872</v>
      </c>
      <c r="I13339" s="5" t="s">
        <v>4475</v>
      </c>
    </row>
    <row r="13340" spans="2:16" ht="28.8" x14ac:dyDescent="0.3">
      <c r="B13340" s="4" t="s">
        <v>19</v>
      </c>
      <c r="C13340" s="4" t="s">
        <v>21267</v>
      </c>
      <c r="D13340" s="4" t="s">
        <v>21270</v>
      </c>
      <c r="E13340" s="4" t="s">
        <v>22425</v>
      </c>
      <c r="F13340" s="4" t="s">
        <v>22857</v>
      </c>
      <c r="G13340" s="4" t="s">
        <v>22873</v>
      </c>
      <c r="H13340" s="5" t="s">
        <v>22874</v>
      </c>
      <c r="I13340" s="5" t="s">
        <v>4475</v>
      </c>
    </row>
    <row r="13341" spans="2:16" ht="28.8" x14ac:dyDescent="0.3">
      <c r="B13341" s="4" t="s">
        <v>19</v>
      </c>
      <c r="C13341" s="4" t="s">
        <v>21267</v>
      </c>
      <c r="D13341" s="4" t="s">
        <v>21270</v>
      </c>
      <c r="E13341" s="4" t="s">
        <v>22425</v>
      </c>
      <c r="F13341" s="4" t="s">
        <v>22857</v>
      </c>
      <c r="G13341" s="4" t="s">
        <v>22875</v>
      </c>
      <c r="H13341" s="5" t="s">
        <v>22876</v>
      </c>
      <c r="I13341" s="5" t="s">
        <v>4475</v>
      </c>
    </row>
    <row r="13342" spans="2:16" ht="28.8" x14ac:dyDescent="0.3">
      <c r="B13342" s="4" t="s">
        <v>19</v>
      </c>
      <c r="C13342" s="4" t="s">
        <v>21267</v>
      </c>
      <c r="D13342" s="4" t="s">
        <v>21270</v>
      </c>
      <c r="E13342" s="4" t="s">
        <v>22425</v>
      </c>
      <c r="F13342" s="4" t="s">
        <v>22857</v>
      </c>
      <c r="G13342" s="4" t="s">
        <v>22877</v>
      </c>
      <c r="H13342" s="5" t="s">
        <v>22878</v>
      </c>
      <c r="I13342" s="5" t="s">
        <v>4475</v>
      </c>
    </row>
    <row r="13343" spans="2:16" ht="28.8" x14ac:dyDescent="0.3">
      <c r="B13343" s="4" t="s">
        <v>19</v>
      </c>
      <c r="C13343" s="4" t="s">
        <v>21267</v>
      </c>
      <c r="D13343" s="4" t="s">
        <v>21270</v>
      </c>
      <c r="E13343" s="4" t="s">
        <v>22425</v>
      </c>
      <c r="F13343" s="4" t="s">
        <v>22857</v>
      </c>
      <c r="G13343" s="4" t="s">
        <v>22879</v>
      </c>
      <c r="H13343" s="5" t="s">
        <v>22880</v>
      </c>
      <c r="I13343" s="5" t="s">
        <v>4475</v>
      </c>
    </row>
    <row r="13344" spans="2:16" x14ac:dyDescent="0.3">
      <c r="L13344" s="163" t="s">
        <v>0</v>
      </c>
      <c r="M13344" s="163"/>
      <c r="N13344" s="163"/>
      <c r="O13344" s="163" t="s">
        <v>1</v>
      </c>
      <c r="P13344" s="163"/>
    </row>
    <row r="13345" spans="2:16" ht="43.2" x14ac:dyDescent="0.3">
      <c r="B13345" s="2" t="s">
        <v>19</v>
      </c>
      <c r="C13345" s="2" t="s">
        <v>21267</v>
      </c>
      <c r="D13345" s="2" t="s">
        <v>21270</v>
      </c>
      <c r="E13345" s="2" t="s">
        <v>22425</v>
      </c>
      <c r="F13345" s="2" t="s">
        <v>22881</v>
      </c>
      <c r="H13345" s="3" t="s">
        <v>22882</v>
      </c>
      <c r="L13345" s="35" t="s">
        <v>12</v>
      </c>
      <c r="M13345" s="35" t="s">
        <v>13</v>
      </c>
      <c r="N13345" s="35" t="s">
        <v>14</v>
      </c>
      <c r="O13345" s="35" t="s">
        <v>32311</v>
      </c>
      <c r="P13345" s="35" t="s">
        <v>31195</v>
      </c>
    </row>
    <row r="13346" spans="2:16" ht="28.8" x14ac:dyDescent="0.3">
      <c r="B13346" s="4" t="s">
        <v>19</v>
      </c>
      <c r="C13346" s="4" t="s">
        <v>21267</v>
      </c>
      <c r="D13346" s="4" t="s">
        <v>21270</v>
      </c>
      <c r="E13346" s="4" t="s">
        <v>22425</v>
      </c>
      <c r="F13346" s="4" t="s">
        <v>22881</v>
      </c>
      <c r="G13346" s="4" t="s">
        <v>22883</v>
      </c>
      <c r="H13346" s="5" t="s">
        <v>22884</v>
      </c>
      <c r="I13346" s="5" t="s">
        <v>571</v>
      </c>
    </row>
    <row r="13347" spans="2:16" x14ac:dyDescent="0.3">
      <c r="B13347" s="2" t="s">
        <v>19</v>
      </c>
      <c r="C13347" s="2" t="s">
        <v>21267</v>
      </c>
      <c r="D13347" s="2" t="s">
        <v>21270</v>
      </c>
      <c r="E13347" s="2" t="s">
        <v>22885</v>
      </c>
      <c r="H13347" s="3" t="s">
        <v>22886</v>
      </c>
    </row>
    <row r="13348" spans="2:16" x14ac:dyDescent="0.3">
      <c r="L13348" s="163" t="s">
        <v>0</v>
      </c>
      <c r="M13348" s="163"/>
      <c r="N13348" s="163"/>
      <c r="O13348" s="163" t="s">
        <v>1</v>
      </c>
      <c r="P13348" s="163"/>
    </row>
    <row r="13349" spans="2:16" ht="43.2" x14ac:dyDescent="0.3">
      <c r="B13349" s="2" t="s">
        <v>19</v>
      </c>
      <c r="C13349" s="2" t="s">
        <v>21267</v>
      </c>
      <c r="D13349" s="2" t="s">
        <v>21270</v>
      </c>
      <c r="E13349" s="2" t="s">
        <v>22885</v>
      </c>
      <c r="F13349" s="2" t="s">
        <v>22887</v>
      </c>
      <c r="H13349" s="3" t="s">
        <v>22888</v>
      </c>
      <c r="L13349" s="35" t="s">
        <v>12</v>
      </c>
      <c r="M13349" s="35" t="s">
        <v>13</v>
      </c>
      <c r="N13349" s="35" t="s">
        <v>14</v>
      </c>
      <c r="O13349" s="35" t="s">
        <v>32311</v>
      </c>
      <c r="P13349" s="35" t="s">
        <v>31195</v>
      </c>
    </row>
    <row r="13350" spans="2:16" ht="28.8" x14ac:dyDescent="0.3">
      <c r="B13350" s="4" t="s">
        <v>19</v>
      </c>
      <c r="C13350" s="4" t="s">
        <v>21267</v>
      </c>
      <c r="D13350" s="4" t="s">
        <v>21270</v>
      </c>
      <c r="E13350" s="4" t="s">
        <v>22885</v>
      </c>
      <c r="F13350" s="4" t="s">
        <v>22887</v>
      </c>
      <c r="G13350" s="4" t="s">
        <v>22889</v>
      </c>
      <c r="H13350" s="5" t="s">
        <v>22890</v>
      </c>
      <c r="I13350" s="5" t="s">
        <v>7812</v>
      </c>
    </row>
    <row r="13351" spans="2:16" x14ac:dyDescent="0.3">
      <c r="L13351" s="163" t="s">
        <v>0</v>
      </c>
      <c r="M13351" s="163"/>
      <c r="N13351" s="163"/>
      <c r="O13351" s="163" t="s">
        <v>1</v>
      </c>
      <c r="P13351" s="163"/>
    </row>
    <row r="13352" spans="2:16" ht="43.2" x14ac:dyDescent="0.3">
      <c r="B13352" s="2" t="s">
        <v>19</v>
      </c>
      <c r="C13352" s="2" t="s">
        <v>21267</v>
      </c>
      <c r="D13352" s="2" t="s">
        <v>21270</v>
      </c>
      <c r="E13352" s="2" t="s">
        <v>22885</v>
      </c>
      <c r="F13352" s="2" t="s">
        <v>22891</v>
      </c>
      <c r="H13352" s="3" t="s">
        <v>22892</v>
      </c>
      <c r="L13352" s="35" t="s">
        <v>12</v>
      </c>
      <c r="M13352" s="35" t="s">
        <v>13</v>
      </c>
      <c r="N13352" s="35" t="s">
        <v>14</v>
      </c>
      <c r="O13352" s="35" t="s">
        <v>32311</v>
      </c>
      <c r="P13352" s="35" t="s">
        <v>31195</v>
      </c>
    </row>
    <row r="13353" spans="2:16" ht="28.8" x14ac:dyDescent="0.3">
      <c r="B13353" s="4" t="s">
        <v>19</v>
      </c>
      <c r="C13353" s="4" t="s">
        <v>21267</v>
      </c>
      <c r="D13353" s="4" t="s">
        <v>21270</v>
      </c>
      <c r="E13353" s="4" t="s">
        <v>22885</v>
      </c>
      <c r="F13353" s="4" t="s">
        <v>22891</v>
      </c>
      <c r="G13353" s="4" t="s">
        <v>22893</v>
      </c>
      <c r="H13353" s="5" t="s">
        <v>22894</v>
      </c>
      <c r="I13353" s="5" t="s">
        <v>7812</v>
      </c>
    </row>
    <row r="13354" spans="2:16" x14ac:dyDescent="0.3">
      <c r="L13354" s="163" t="s">
        <v>0</v>
      </c>
      <c r="M13354" s="163"/>
      <c r="N13354" s="163"/>
      <c r="O13354" s="163" t="s">
        <v>1</v>
      </c>
      <c r="P13354" s="163"/>
    </row>
    <row r="13355" spans="2:16" ht="43.2" x14ac:dyDescent="0.3">
      <c r="B13355" s="2" t="s">
        <v>19</v>
      </c>
      <c r="C13355" s="2" t="s">
        <v>21267</v>
      </c>
      <c r="D13355" s="2" t="s">
        <v>21270</v>
      </c>
      <c r="E13355" s="2" t="s">
        <v>22885</v>
      </c>
      <c r="F13355" s="2" t="s">
        <v>22895</v>
      </c>
      <c r="H13355" s="3" t="s">
        <v>22896</v>
      </c>
      <c r="L13355" s="35" t="s">
        <v>12</v>
      </c>
      <c r="M13355" s="35" t="s">
        <v>13</v>
      </c>
      <c r="N13355" s="35" t="s">
        <v>14</v>
      </c>
      <c r="O13355" s="35" t="s">
        <v>32311</v>
      </c>
      <c r="P13355" s="35" t="s">
        <v>31195</v>
      </c>
    </row>
    <row r="13356" spans="2:16" ht="28.8" x14ac:dyDescent="0.3">
      <c r="B13356" s="4" t="s">
        <v>19</v>
      </c>
      <c r="C13356" s="4" t="s">
        <v>21267</v>
      </c>
      <c r="D13356" s="4" t="s">
        <v>21270</v>
      </c>
      <c r="E13356" s="4" t="s">
        <v>22885</v>
      </c>
      <c r="F13356" s="4" t="s">
        <v>22895</v>
      </c>
      <c r="G13356" s="4" t="s">
        <v>22897</v>
      </c>
      <c r="H13356" s="5" t="s">
        <v>22898</v>
      </c>
      <c r="I13356" s="5" t="s">
        <v>22899</v>
      </c>
    </row>
    <row r="13357" spans="2:16" ht="28.8" x14ac:dyDescent="0.3">
      <c r="B13357" s="4" t="s">
        <v>19</v>
      </c>
      <c r="C13357" s="4" t="s">
        <v>21267</v>
      </c>
      <c r="D13357" s="4" t="s">
        <v>21270</v>
      </c>
      <c r="E13357" s="4" t="s">
        <v>22885</v>
      </c>
      <c r="F13357" s="4" t="s">
        <v>22895</v>
      </c>
      <c r="G13357" s="4" t="s">
        <v>22900</v>
      </c>
      <c r="H13357" s="5" t="s">
        <v>22901</v>
      </c>
      <c r="I13357" s="5" t="s">
        <v>22899</v>
      </c>
    </row>
    <row r="13358" spans="2:16" ht="28.8" x14ac:dyDescent="0.3">
      <c r="B13358" s="4" t="s">
        <v>19</v>
      </c>
      <c r="C13358" s="4" t="s">
        <v>21267</v>
      </c>
      <c r="D13358" s="4" t="s">
        <v>21270</v>
      </c>
      <c r="E13358" s="4" t="s">
        <v>22885</v>
      </c>
      <c r="F13358" s="4" t="s">
        <v>22895</v>
      </c>
      <c r="G13358" s="4" t="s">
        <v>22902</v>
      </c>
      <c r="H13358" s="5" t="s">
        <v>22903</v>
      </c>
      <c r="I13358" s="5" t="s">
        <v>22899</v>
      </c>
    </row>
    <row r="13359" spans="2:16" ht="28.8" x14ac:dyDescent="0.3">
      <c r="B13359" s="4" t="s">
        <v>19</v>
      </c>
      <c r="C13359" s="4" t="s">
        <v>21267</v>
      </c>
      <c r="D13359" s="4" t="s">
        <v>21270</v>
      </c>
      <c r="E13359" s="4" t="s">
        <v>22885</v>
      </c>
      <c r="F13359" s="4" t="s">
        <v>22895</v>
      </c>
      <c r="G13359" s="4" t="s">
        <v>22904</v>
      </c>
      <c r="H13359" s="5" t="s">
        <v>22905</v>
      </c>
      <c r="I13359" s="5" t="s">
        <v>22899</v>
      </c>
    </row>
    <row r="13360" spans="2:16" ht="28.8" x14ac:dyDescent="0.3">
      <c r="B13360" s="4" t="s">
        <v>19</v>
      </c>
      <c r="C13360" s="4" t="s">
        <v>21267</v>
      </c>
      <c r="D13360" s="4" t="s">
        <v>21270</v>
      </c>
      <c r="E13360" s="4" t="s">
        <v>22885</v>
      </c>
      <c r="F13360" s="4" t="s">
        <v>22895</v>
      </c>
      <c r="G13360" s="4" t="s">
        <v>22906</v>
      </c>
      <c r="H13360" s="5" t="s">
        <v>22907</v>
      </c>
      <c r="I13360" s="5" t="s">
        <v>22899</v>
      </c>
    </row>
    <row r="13361" spans="2:16" ht="28.8" x14ac:dyDescent="0.3">
      <c r="B13361" s="4" t="s">
        <v>19</v>
      </c>
      <c r="C13361" s="4" t="s">
        <v>21267</v>
      </c>
      <c r="D13361" s="4" t="s">
        <v>21270</v>
      </c>
      <c r="E13361" s="4" t="s">
        <v>22885</v>
      </c>
      <c r="F13361" s="4" t="s">
        <v>22895</v>
      </c>
      <c r="G13361" s="4" t="s">
        <v>22908</v>
      </c>
      <c r="H13361" s="5" t="s">
        <v>22909</v>
      </c>
      <c r="I13361" s="5" t="s">
        <v>22899</v>
      </c>
    </row>
    <row r="13362" spans="2:16" ht="28.8" x14ac:dyDescent="0.3">
      <c r="B13362" s="4" t="s">
        <v>19</v>
      </c>
      <c r="C13362" s="4" t="s">
        <v>21267</v>
      </c>
      <c r="D13362" s="4" t="s">
        <v>21270</v>
      </c>
      <c r="E13362" s="4" t="s">
        <v>22885</v>
      </c>
      <c r="F13362" s="4" t="s">
        <v>22895</v>
      </c>
      <c r="G13362" s="4" t="s">
        <v>22910</v>
      </c>
      <c r="H13362" s="5" t="s">
        <v>22911</v>
      </c>
      <c r="I13362" s="5" t="s">
        <v>22899</v>
      </c>
    </row>
    <row r="13363" spans="2:16" ht="28.8" x14ac:dyDescent="0.3">
      <c r="B13363" s="4" t="s">
        <v>19</v>
      </c>
      <c r="C13363" s="4" t="s">
        <v>21267</v>
      </c>
      <c r="D13363" s="4" t="s">
        <v>21270</v>
      </c>
      <c r="E13363" s="4" t="s">
        <v>22885</v>
      </c>
      <c r="F13363" s="4" t="s">
        <v>22895</v>
      </c>
      <c r="G13363" s="4" t="s">
        <v>22912</v>
      </c>
      <c r="H13363" s="5" t="s">
        <v>22913</v>
      </c>
      <c r="I13363" s="5" t="s">
        <v>22899</v>
      </c>
    </row>
    <row r="13364" spans="2:16" ht="28.8" x14ac:dyDescent="0.3">
      <c r="B13364" s="4" t="s">
        <v>19</v>
      </c>
      <c r="C13364" s="4" t="s">
        <v>21267</v>
      </c>
      <c r="D13364" s="4" t="s">
        <v>21270</v>
      </c>
      <c r="E13364" s="4" t="s">
        <v>22885</v>
      </c>
      <c r="F13364" s="4" t="s">
        <v>22895</v>
      </c>
      <c r="G13364" s="4" t="s">
        <v>22914</v>
      </c>
      <c r="H13364" s="5" t="s">
        <v>22915</v>
      </c>
      <c r="I13364" s="5" t="s">
        <v>22899</v>
      </c>
    </row>
    <row r="13365" spans="2:16" ht="28.8" x14ac:dyDescent="0.3">
      <c r="B13365" s="4" t="s">
        <v>19</v>
      </c>
      <c r="C13365" s="4" t="s">
        <v>21267</v>
      </c>
      <c r="D13365" s="4" t="s">
        <v>21270</v>
      </c>
      <c r="E13365" s="4" t="s">
        <v>22885</v>
      </c>
      <c r="F13365" s="4" t="s">
        <v>22895</v>
      </c>
      <c r="G13365" s="4" t="s">
        <v>22916</v>
      </c>
      <c r="H13365" s="5" t="s">
        <v>22917</v>
      </c>
      <c r="I13365" s="5" t="s">
        <v>22899</v>
      </c>
    </row>
    <row r="13366" spans="2:16" x14ac:dyDescent="0.3">
      <c r="L13366" s="163" t="s">
        <v>0</v>
      </c>
      <c r="M13366" s="163"/>
      <c r="N13366" s="163"/>
      <c r="O13366" s="163" t="s">
        <v>1</v>
      </c>
      <c r="P13366" s="163"/>
    </row>
    <row r="13367" spans="2:16" ht="43.2" x14ac:dyDescent="0.3">
      <c r="B13367" s="2" t="s">
        <v>19</v>
      </c>
      <c r="C13367" s="2" t="s">
        <v>21267</v>
      </c>
      <c r="D13367" s="2" t="s">
        <v>21270</v>
      </c>
      <c r="E13367" s="2" t="s">
        <v>22885</v>
      </c>
      <c r="F13367" s="2" t="s">
        <v>22918</v>
      </c>
      <c r="H13367" s="3" t="s">
        <v>22919</v>
      </c>
      <c r="L13367" s="35" t="s">
        <v>12</v>
      </c>
      <c r="M13367" s="35" t="s">
        <v>13</v>
      </c>
      <c r="N13367" s="35" t="s">
        <v>14</v>
      </c>
      <c r="O13367" s="35" t="s">
        <v>32311</v>
      </c>
      <c r="P13367" s="35" t="s">
        <v>31195</v>
      </c>
    </row>
    <row r="13368" spans="2:16" ht="28.8" x14ac:dyDescent="0.3">
      <c r="B13368" s="4" t="s">
        <v>19</v>
      </c>
      <c r="C13368" s="4" t="s">
        <v>21267</v>
      </c>
      <c r="D13368" s="4" t="s">
        <v>21270</v>
      </c>
      <c r="E13368" s="4" t="s">
        <v>22885</v>
      </c>
      <c r="F13368" s="4" t="s">
        <v>22918</v>
      </c>
      <c r="G13368" s="4" t="s">
        <v>22920</v>
      </c>
      <c r="H13368" s="5" t="s">
        <v>22921</v>
      </c>
      <c r="I13368" s="5" t="s">
        <v>3414</v>
      </c>
    </row>
    <row r="13369" spans="2:16" ht="28.8" x14ac:dyDescent="0.3">
      <c r="B13369" s="4" t="s">
        <v>19</v>
      </c>
      <c r="C13369" s="4" t="s">
        <v>21267</v>
      </c>
      <c r="D13369" s="4" t="s">
        <v>21270</v>
      </c>
      <c r="E13369" s="4" t="s">
        <v>22885</v>
      </c>
      <c r="F13369" s="4" t="s">
        <v>22918</v>
      </c>
      <c r="G13369" s="4" t="s">
        <v>22922</v>
      </c>
      <c r="H13369" s="5" t="s">
        <v>22923</v>
      </c>
      <c r="I13369" s="5" t="s">
        <v>953</v>
      </c>
    </row>
    <row r="13370" spans="2:16" x14ac:dyDescent="0.3">
      <c r="L13370" s="163" t="s">
        <v>0</v>
      </c>
      <c r="M13370" s="163"/>
      <c r="N13370" s="163"/>
      <c r="O13370" s="163" t="s">
        <v>1</v>
      </c>
      <c r="P13370" s="163"/>
    </row>
    <row r="13371" spans="2:16" ht="43.2" x14ac:dyDescent="0.3">
      <c r="B13371" s="2" t="s">
        <v>19</v>
      </c>
      <c r="C13371" s="2" t="s">
        <v>21267</v>
      </c>
      <c r="D13371" s="2" t="s">
        <v>21270</v>
      </c>
      <c r="E13371" s="2" t="s">
        <v>22885</v>
      </c>
      <c r="F13371" s="2" t="s">
        <v>22924</v>
      </c>
      <c r="H13371" s="3" t="s">
        <v>22925</v>
      </c>
      <c r="L13371" s="35" t="s">
        <v>12</v>
      </c>
      <c r="M13371" s="35" t="s">
        <v>13</v>
      </c>
      <c r="N13371" s="35" t="s">
        <v>14</v>
      </c>
      <c r="O13371" s="35" t="s">
        <v>32311</v>
      </c>
      <c r="P13371" s="35" t="s">
        <v>31195</v>
      </c>
    </row>
    <row r="13372" spans="2:16" ht="28.8" x14ac:dyDescent="0.3">
      <c r="B13372" s="4" t="s">
        <v>19</v>
      </c>
      <c r="C13372" s="4" t="s">
        <v>21267</v>
      </c>
      <c r="D13372" s="4" t="s">
        <v>21270</v>
      </c>
      <c r="E13372" s="4" t="s">
        <v>22885</v>
      </c>
      <c r="F13372" s="4" t="s">
        <v>22924</v>
      </c>
      <c r="G13372" s="4" t="s">
        <v>22926</v>
      </c>
      <c r="H13372" s="5" t="s">
        <v>22927</v>
      </c>
      <c r="I13372" s="5" t="s">
        <v>4464</v>
      </c>
    </row>
    <row r="13373" spans="2:16" ht="28.8" x14ac:dyDescent="0.3">
      <c r="B13373" s="4" t="s">
        <v>19</v>
      </c>
      <c r="C13373" s="4" t="s">
        <v>21267</v>
      </c>
      <c r="D13373" s="4" t="s">
        <v>21270</v>
      </c>
      <c r="E13373" s="4" t="s">
        <v>22885</v>
      </c>
      <c r="F13373" s="4" t="s">
        <v>22924</v>
      </c>
      <c r="G13373" s="4" t="s">
        <v>22928</v>
      </c>
      <c r="H13373" s="5" t="s">
        <v>22929</v>
      </c>
      <c r="I13373" s="5" t="s">
        <v>4464</v>
      </c>
    </row>
    <row r="13374" spans="2:16" ht="28.8" x14ac:dyDescent="0.3">
      <c r="B13374" s="4" t="s">
        <v>19</v>
      </c>
      <c r="C13374" s="4" t="s">
        <v>21267</v>
      </c>
      <c r="D13374" s="4" t="s">
        <v>21270</v>
      </c>
      <c r="E13374" s="4" t="s">
        <v>22885</v>
      </c>
      <c r="F13374" s="4" t="s">
        <v>22924</v>
      </c>
      <c r="G13374" s="4" t="s">
        <v>22930</v>
      </c>
      <c r="H13374" s="5" t="s">
        <v>22931</v>
      </c>
      <c r="I13374" s="5" t="s">
        <v>4464</v>
      </c>
    </row>
    <row r="13375" spans="2:16" x14ac:dyDescent="0.3">
      <c r="L13375" s="163" t="s">
        <v>0</v>
      </c>
      <c r="M13375" s="163"/>
      <c r="N13375" s="163"/>
      <c r="O13375" s="163" t="s">
        <v>1</v>
      </c>
      <c r="P13375" s="163"/>
    </row>
    <row r="13376" spans="2:16" ht="43.2" x14ac:dyDescent="0.3">
      <c r="B13376" s="2" t="s">
        <v>19</v>
      </c>
      <c r="C13376" s="2" t="s">
        <v>21267</v>
      </c>
      <c r="D13376" s="2" t="s">
        <v>21270</v>
      </c>
      <c r="E13376" s="2" t="s">
        <v>22885</v>
      </c>
      <c r="F13376" s="2" t="s">
        <v>22932</v>
      </c>
      <c r="H13376" s="3" t="s">
        <v>22933</v>
      </c>
      <c r="L13376" s="35" t="s">
        <v>12</v>
      </c>
      <c r="M13376" s="35" t="s">
        <v>13</v>
      </c>
      <c r="N13376" s="35" t="s">
        <v>14</v>
      </c>
      <c r="O13376" s="35" t="s">
        <v>32311</v>
      </c>
      <c r="P13376" s="35" t="s">
        <v>31195</v>
      </c>
    </row>
    <row r="13377" spans="2:16" ht="28.8" x14ac:dyDescent="0.3">
      <c r="B13377" s="4" t="s">
        <v>19</v>
      </c>
      <c r="C13377" s="4" t="s">
        <v>21267</v>
      </c>
      <c r="D13377" s="4" t="s">
        <v>21270</v>
      </c>
      <c r="E13377" s="4" t="s">
        <v>22885</v>
      </c>
      <c r="F13377" s="4" t="s">
        <v>22932</v>
      </c>
      <c r="G13377" s="4" t="s">
        <v>22934</v>
      </c>
      <c r="H13377" s="5" t="s">
        <v>22935</v>
      </c>
      <c r="I13377" s="5" t="s">
        <v>22936</v>
      </c>
    </row>
    <row r="13378" spans="2:16" ht="28.8" x14ac:dyDescent="0.3">
      <c r="B13378" s="4" t="s">
        <v>19</v>
      </c>
      <c r="C13378" s="4" t="s">
        <v>21267</v>
      </c>
      <c r="D13378" s="4" t="s">
        <v>21270</v>
      </c>
      <c r="E13378" s="4" t="s">
        <v>22885</v>
      </c>
      <c r="F13378" s="4" t="s">
        <v>22932</v>
      </c>
      <c r="G13378" s="4" t="s">
        <v>22937</v>
      </c>
      <c r="H13378" s="5" t="s">
        <v>22938</v>
      </c>
      <c r="I13378" s="5" t="s">
        <v>22936</v>
      </c>
    </row>
    <row r="13379" spans="2:16" ht="28.8" x14ac:dyDescent="0.3">
      <c r="B13379" s="4" t="s">
        <v>19</v>
      </c>
      <c r="C13379" s="4" t="s">
        <v>21267</v>
      </c>
      <c r="D13379" s="4" t="s">
        <v>21270</v>
      </c>
      <c r="E13379" s="4" t="s">
        <v>22885</v>
      </c>
      <c r="F13379" s="4" t="s">
        <v>22932</v>
      </c>
      <c r="G13379" s="4" t="s">
        <v>22939</v>
      </c>
      <c r="H13379" s="5" t="s">
        <v>22940</v>
      </c>
      <c r="I13379" s="5" t="s">
        <v>22936</v>
      </c>
    </row>
    <row r="13380" spans="2:16" x14ac:dyDescent="0.3">
      <c r="L13380" s="163" t="s">
        <v>0</v>
      </c>
      <c r="M13380" s="163"/>
      <c r="N13380" s="163"/>
      <c r="O13380" s="163" t="s">
        <v>1</v>
      </c>
      <c r="P13380" s="163"/>
    </row>
    <row r="13381" spans="2:16" ht="43.2" x14ac:dyDescent="0.3">
      <c r="B13381" s="2" t="s">
        <v>19</v>
      </c>
      <c r="C13381" s="2" t="s">
        <v>21267</v>
      </c>
      <c r="D13381" s="2" t="s">
        <v>21270</v>
      </c>
      <c r="E13381" s="2" t="s">
        <v>22885</v>
      </c>
      <c r="F13381" s="2" t="s">
        <v>22941</v>
      </c>
      <c r="H13381" s="3" t="s">
        <v>22942</v>
      </c>
      <c r="L13381" s="35" t="s">
        <v>12</v>
      </c>
      <c r="M13381" s="35" t="s">
        <v>13</v>
      </c>
      <c r="N13381" s="35" t="s">
        <v>14</v>
      </c>
      <c r="O13381" s="35" t="s">
        <v>32311</v>
      </c>
      <c r="P13381" s="35" t="s">
        <v>31195</v>
      </c>
    </row>
    <row r="13382" spans="2:16" ht="28.8" x14ac:dyDescent="0.3">
      <c r="B13382" s="4" t="s">
        <v>19</v>
      </c>
      <c r="C13382" s="4" t="s">
        <v>21267</v>
      </c>
      <c r="D13382" s="4" t="s">
        <v>21270</v>
      </c>
      <c r="E13382" s="4" t="s">
        <v>22885</v>
      </c>
      <c r="F13382" s="4" t="s">
        <v>22941</v>
      </c>
      <c r="G13382" s="4" t="s">
        <v>22943</v>
      </c>
      <c r="H13382" s="5" t="s">
        <v>22944</v>
      </c>
      <c r="I13382" s="5" t="s">
        <v>948</v>
      </c>
    </row>
    <row r="13383" spans="2:16" ht="28.8" x14ac:dyDescent="0.3">
      <c r="B13383" s="4" t="s">
        <v>19</v>
      </c>
      <c r="C13383" s="4" t="s">
        <v>21267</v>
      </c>
      <c r="D13383" s="4" t="s">
        <v>21270</v>
      </c>
      <c r="E13383" s="4" t="s">
        <v>22885</v>
      </c>
      <c r="F13383" s="4" t="s">
        <v>22941</v>
      </c>
      <c r="G13383" s="4" t="s">
        <v>22945</v>
      </c>
      <c r="H13383" s="5" t="s">
        <v>22946</v>
      </c>
      <c r="I13383" s="5" t="s">
        <v>948</v>
      </c>
    </row>
    <row r="13384" spans="2:16" ht="28.8" x14ac:dyDescent="0.3">
      <c r="B13384" s="4" t="s">
        <v>19</v>
      </c>
      <c r="C13384" s="4" t="s">
        <v>21267</v>
      </c>
      <c r="D13384" s="4" t="s">
        <v>21270</v>
      </c>
      <c r="E13384" s="4" t="s">
        <v>22885</v>
      </c>
      <c r="F13384" s="4" t="s">
        <v>22941</v>
      </c>
      <c r="G13384" s="4" t="s">
        <v>22947</v>
      </c>
      <c r="H13384" s="5" t="s">
        <v>22948</v>
      </c>
      <c r="I13384" s="5" t="s">
        <v>948</v>
      </c>
    </row>
    <row r="13385" spans="2:16" x14ac:dyDescent="0.3">
      <c r="L13385" s="163" t="s">
        <v>0</v>
      </c>
      <c r="M13385" s="163"/>
      <c r="N13385" s="163"/>
      <c r="O13385" s="163" t="s">
        <v>1</v>
      </c>
      <c r="P13385" s="163"/>
    </row>
    <row r="13386" spans="2:16" ht="43.2" x14ac:dyDescent="0.3">
      <c r="B13386" s="2" t="s">
        <v>19</v>
      </c>
      <c r="C13386" s="2" t="s">
        <v>21267</v>
      </c>
      <c r="D13386" s="2" t="s">
        <v>21270</v>
      </c>
      <c r="E13386" s="2" t="s">
        <v>22885</v>
      </c>
      <c r="F13386" s="2" t="s">
        <v>22949</v>
      </c>
      <c r="H13386" s="3" t="s">
        <v>22950</v>
      </c>
      <c r="L13386" s="35" t="s">
        <v>12</v>
      </c>
      <c r="M13386" s="35" t="s">
        <v>13</v>
      </c>
      <c r="N13386" s="35" t="s">
        <v>14</v>
      </c>
      <c r="O13386" s="35" t="s">
        <v>32311</v>
      </c>
      <c r="P13386" s="35" t="s">
        <v>31195</v>
      </c>
    </row>
    <row r="13387" spans="2:16" ht="43.2" x14ac:dyDescent="0.3">
      <c r="B13387" s="4" t="s">
        <v>19</v>
      </c>
      <c r="C13387" s="4" t="s">
        <v>21267</v>
      </c>
      <c r="D13387" s="4" t="s">
        <v>21270</v>
      </c>
      <c r="E13387" s="4" t="s">
        <v>22885</v>
      </c>
      <c r="F13387" s="4" t="s">
        <v>22949</v>
      </c>
      <c r="G13387" s="4" t="s">
        <v>22951</v>
      </c>
      <c r="H13387" s="5" t="s">
        <v>22952</v>
      </c>
      <c r="I13387" s="5" t="s">
        <v>22953</v>
      </c>
    </row>
    <row r="13388" spans="2:16" ht="43.2" x14ac:dyDescent="0.3">
      <c r="B13388" s="4" t="s">
        <v>19</v>
      </c>
      <c r="C13388" s="4" t="s">
        <v>21267</v>
      </c>
      <c r="D13388" s="4" t="s">
        <v>21270</v>
      </c>
      <c r="E13388" s="4" t="s">
        <v>22885</v>
      </c>
      <c r="F13388" s="4" t="s">
        <v>22949</v>
      </c>
      <c r="G13388" s="4" t="s">
        <v>22954</v>
      </c>
      <c r="H13388" s="5" t="s">
        <v>22955</v>
      </c>
      <c r="I13388" s="5" t="s">
        <v>22953</v>
      </c>
    </row>
    <row r="13389" spans="2:16" ht="43.2" x14ac:dyDescent="0.3">
      <c r="B13389" s="4" t="s">
        <v>19</v>
      </c>
      <c r="C13389" s="4" t="s">
        <v>21267</v>
      </c>
      <c r="D13389" s="4" t="s">
        <v>21270</v>
      </c>
      <c r="E13389" s="4" t="s">
        <v>22885</v>
      </c>
      <c r="F13389" s="4" t="s">
        <v>22949</v>
      </c>
      <c r="G13389" s="4" t="s">
        <v>22956</v>
      </c>
      <c r="H13389" s="5" t="s">
        <v>22957</v>
      </c>
      <c r="I13389" s="5" t="s">
        <v>22953</v>
      </c>
    </row>
    <row r="13390" spans="2:16" x14ac:dyDescent="0.3">
      <c r="L13390" s="163" t="s">
        <v>0</v>
      </c>
      <c r="M13390" s="163"/>
      <c r="N13390" s="163"/>
      <c r="O13390" s="163" t="s">
        <v>1</v>
      </c>
      <c r="P13390" s="163"/>
    </row>
    <row r="13391" spans="2:16" ht="43.2" x14ac:dyDescent="0.3">
      <c r="B13391" s="2" t="s">
        <v>19</v>
      </c>
      <c r="C13391" s="2" t="s">
        <v>21267</v>
      </c>
      <c r="D13391" s="2" t="s">
        <v>21270</v>
      </c>
      <c r="E13391" s="2" t="s">
        <v>22885</v>
      </c>
      <c r="F13391" s="2" t="s">
        <v>22958</v>
      </c>
      <c r="H13391" s="3" t="s">
        <v>22959</v>
      </c>
      <c r="L13391" s="35" t="s">
        <v>12</v>
      </c>
      <c r="M13391" s="35" t="s">
        <v>13</v>
      </c>
      <c r="N13391" s="35" t="s">
        <v>14</v>
      </c>
      <c r="O13391" s="35" t="s">
        <v>32311</v>
      </c>
      <c r="P13391" s="35" t="s">
        <v>31195</v>
      </c>
    </row>
    <row r="13392" spans="2:16" ht="28.8" x14ac:dyDescent="0.3">
      <c r="B13392" s="4" t="s">
        <v>19</v>
      </c>
      <c r="C13392" s="4" t="s">
        <v>21267</v>
      </c>
      <c r="D13392" s="4" t="s">
        <v>21270</v>
      </c>
      <c r="E13392" s="4" t="s">
        <v>22885</v>
      </c>
      <c r="F13392" s="4" t="s">
        <v>22958</v>
      </c>
      <c r="G13392" s="4" t="s">
        <v>22960</v>
      </c>
      <c r="H13392" s="5" t="s">
        <v>22961</v>
      </c>
      <c r="I13392" s="5" t="s">
        <v>4464</v>
      </c>
    </row>
    <row r="13393" spans="2:16" x14ac:dyDescent="0.3">
      <c r="L13393" s="163" t="s">
        <v>0</v>
      </c>
      <c r="M13393" s="163"/>
      <c r="N13393" s="163"/>
      <c r="O13393" s="163" t="s">
        <v>1</v>
      </c>
      <c r="P13393" s="163"/>
    </row>
    <row r="13394" spans="2:16" ht="43.2" x14ac:dyDescent="0.3">
      <c r="B13394" s="2" t="s">
        <v>19</v>
      </c>
      <c r="C13394" s="2" t="s">
        <v>21267</v>
      </c>
      <c r="D13394" s="2" t="s">
        <v>21270</v>
      </c>
      <c r="E13394" s="2" t="s">
        <v>22885</v>
      </c>
      <c r="F13394" s="2" t="s">
        <v>22962</v>
      </c>
      <c r="H13394" s="3" t="s">
        <v>22963</v>
      </c>
      <c r="L13394" s="35" t="s">
        <v>12</v>
      </c>
      <c r="M13394" s="35" t="s">
        <v>13</v>
      </c>
      <c r="N13394" s="35" t="s">
        <v>14</v>
      </c>
      <c r="O13394" s="35" t="s">
        <v>32311</v>
      </c>
      <c r="P13394" s="35" t="s">
        <v>31195</v>
      </c>
    </row>
    <row r="13395" spans="2:16" ht="28.8" x14ac:dyDescent="0.3">
      <c r="B13395" s="4" t="s">
        <v>19</v>
      </c>
      <c r="C13395" s="4" t="s">
        <v>21267</v>
      </c>
      <c r="D13395" s="4" t="s">
        <v>21270</v>
      </c>
      <c r="E13395" s="4" t="s">
        <v>22885</v>
      </c>
      <c r="F13395" s="4" t="s">
        <v>22962</v>
      </c>
      <c r="G13395" s="4" t="s">
        <v>22964</v>
      </c>
      <c r="H13395" s="5" t="s">
        <v>22965</v>
      </c>
      <c r="I13395" s="5" t="s">
        <v>571</v>
      </c>
    </row>
    <row r="13396" spans="2:16" ht="28.8" x14ac:dyDescent="0.3">
      <c r="B13396" s="4" t="s">
        <v>19</v>
      </c>
      <c r="C13396" s="4" t="s">
        <v>21267</v>
      </c>
      <c r="D13396" s="4" t="s">
        <v>21270</v>
      </c>
      <c r="E13396" s="4" t="s">
        <v>22885</v>
      </c>
      <c r="F13396" s="4" t="s">
        <v>22962</v>
      </c>
      <c r="G13396" s="4" t="s">
        <v>22966</v>
      </c>
      <c r="H13396" s="5" t="s">
        <v>22967</v>
      </c>
      <c r="I13396" s="5" t="s">
        <v>571</v>
      </c>
    </row>
    <row r="13397" spans="2:16" x14ac:dyDescent="0.3">
      <c r="L13397" s="163" t="s">
        <v>0</v>
      </c>
      <c r="M13397" s="163"/>
      <c r="N13397" s="163"/>
      <c r="O13397" s="163" t="s">
        <v>1</v>
      </c>
      <c r="P13397" s="163"/>
    </row>
    <row r="13398" spans="2:16" ht="43.2" x14ac:dyDescent="0.3">
      <c r="B13398" s="2" t="s">
        <v>19</v>
      </c>
      <c r="C13398" s="2" t="s">
        <v>21267</v>
      </c>
      <c r="D13398" s="2" t="s">
        <v>21270</v>
      </c>
      <c r="E13398" s="2" t="s">
        <v>22885</v>
      </c>
      <c r="F13398" s="2" t="s">
        <v>22968</v>
      </c>
      <c r="H13398" s="3" t="s">
        <v>22969</v>
      </c>
      <c r="L13398" s="35" t="s">
        <v>12</v>
      </c>
      <c r="M13398" s="35" t="s">
        <v>13</v>
      </c>
      <c r="N13398" s="35" t="s">
        <v>14</v>
      </c>
      <c r="O13398" s="35" t="s">
        <v>32311</v>
      </c>
      <c r="P13398" s="35" t="s">
        <v>31195</v>
      </c>
    </row>
    <row r="13399" spans="2:16" ht="28.8" x14ac:dyDescent="0.3">
      <c r="B13399" s="4" t="s">
        <v>19</v>
      </c>
      <c r="C13399" s="4" t="s">
        <v>21267</v>
      </c>
      <c r="D13399" s="4" t="s">
        <v>21270</v>
      </c>
      <c r="E13399" s="4" t="s">
        <v>22885</v>
      </c>
      <c r="F13399" s="4" t="s">
        <v>22968</v>
      </c>
      <c r="G13399" s="4" t="s">
        <v>22970</v>
      </c>
      <c r="H13399" s="5" t="s">
        <v>22971</v>
      </c>
      <c r="I13399" s="5" t="s">
        <v>4475</v>
      </c>
    </row>
    <row r="13400" spans="2:16" ht="28.8" x14ac:dyDescent="0.3">
      <c r="B13400" s="4" t="s">
        <v>19</v>
      </c>
      <c r="C13400" s="4" t="s">
        <v>21267</v>
      </c>
      <c r="D13400" s="4" t="s">
        <v>21270</v>
      </c>
      <c r="E13400" s="4" t="s">
        <v>22885</v>
      </c>
      <c r="F13400" s="4" t="s">
        <v>22968</v>
      </c>
      <c r="G13400" s="4" t="s">
        <v>22972</v>
      </c>
      <c r="H13400" s="5" t="s">
        <v>22973</v>
      </c>
      <c r="I13400" s="5" t="s">
        <v>4475</v>
      </c>
    </row>
    <row r="13401" spans="2:16" ht="28.8" x14ac:dyDescent="0.3">
      <c r="B13401" s="4" t="s">
        <v>19</v>
      </c>
      <c r="C13401" s="4" t="s">
        <v>21267</v>
      </c>
      <c r="D13401" s="4" t="s">
        <v>21270</v>
      </c>
      <c r="E13401" s="4" t="s">
        <v>22885</v>
      </c>
      <c r="F13401" s="4" t="s">
        <v>22968</v>
      </c>
      <c r="G13401" s="4" t="s">
        <v>22974</v>
      </c>
      <c r="H13401" s="5" t="s">
        <v>22975</v>
      </c>
      <c r="I13401" s="5" t="s">
        <v>4475</v>
      </c>
    </row>
    <row r="13402" spans="2:16" x14ac:dyDescent="0.3">
      <c r="L13402" s="163" t="s">
        <v>0</v>
      </c>
      <c r="M13402" s="163"/>
      <c r="N13402" s="163"/>
      <c r="O13402" s="163" t="s">
        <v>1</v>
      </c>
      <c r="P13402" s="163"/>
    </row>
    <row r="13403" spans="2:16" ht="43.2" x14ac:dyDescent="0.3">
      <c r="B13403" s="2" t="s">
        <v>19</v>
      </c>
      <c r="C13403" s="2" t="s">
        <v>21267</v>
      </c>
      <c r="D13403" s="2" t="s">
        <v>21270</v>
      </c>
      <c r="E13403" s="2" t="s">
        <v>22885</v>
      </c>
      <c r="F13403" s="2" t="s">
        <v>22976</v>
      </c>
      <c r="H13403" s="3" t="s">
        <v>22977</v>
      </c>
      <c r="L13403" s="35" t="s">
        <v>12</v>
      </c>
      <c r="M13403" s="35" t="s">
        <v>13</v>
      </c>
      <c r="N13403" s="35" t="s">
        <v>14</v>
      </c>
      <c r="O13403" s="35" t="s">
        <v>32311</v>
      </c>
      <c r="P13403" s="35" t="s">
        <v>31195</v>
      </c>
    </row>
    <row r="13404" spans="2:16" ht="28.8" x14ac:dyDescent="0.3">
      <c r="B13404" s="4" t="s">
        <v>19</v>
      </c>
      <c r="C13404" s="4" t="s">
        <v>21267</v>
      </c>
      <c r="D13404" s="4" t="s">
        <v>21270</v>
      </c>
      <c r="E13404" s="4" t="s">
        <v>22885</v>
      </c>
      <c r="F13404" s="4" t="s">
        <v>22976</v>
      </c>
      <c r="G13404" s="4" t="s">
        <v>22978</v>
      </c>
      <c r="H13404" s="5" t="s">
        <v>22979</v>
      </c>
      <c r="I13404" s="5" t="s">
        <v>571</v>
      </c>
    </row>
    <row r="13405" spans="2:16" x14ac:dyDescent="0.3">
      <c r="B13405" s="2" t="s">
        <v>19</v>
      </c>
      <c r="C13405" s="2" t="s">
        <v>21267</v>
      </c>
      <c r="D13405" s="2" t="s">
        <v>21270</v>
      </c>
      <c r="E13405" s="2" t="s">
        <v>22980</v>
      </c>
      <c r="H13405" s="3" t="s">
        <v>22981</v>
      </c>
    </row>
    <row r="13406" spans="2:16" x14ac:dyDescent="0.3">
      <c r="L13406" s="163" t="s">
        <v>0</v>
      </c>
      <c r="M13406" s="163"/>
      <c r="N13406" s="163"/>
      <c r="O13406" s="163" t="s">
        <v>1</v>
      </c>
      <c r="P13406" s="163"/>
    </row>
    <row r="13407" spans="2:16" ht="43.2" x14ac:dyDescent="0.3">
      <c r="B13407" s="2" t="s">
        <v>19</v>
      </c>
      <c r="C13407" s="2" t="s">
        <v>21267</v>
      </c>
      <c r="D13407" s="2" t="s">
        <v>21270</v>
      </c>
      <c r="E13407" s="2" t="s">
        <v>22980</v>
      </c>
      <c r="F13407" s="2" t="s">
        <v>22982</v>
      </c>
      <c r="H13407" s="3" t="s">
        <v>22983</v>
      </c>
      <c r="L13407" s="35" t="s">
        <v>12</v>
      </c>
      <c r="M13407" s="35" t="s">
        <v>13</v>
      </c>
      <c r="N13407" s="35" t="s">
        <v>14</v>
      </c>
      <c r="O13407" s="35" t="s">
        <v>32311</v>
      </c>
      <c r="P13407" s="35" t="s">
        <v>31195</v>
      </c>
    </row>
    <row r="13408" spans="2:16" ht="57.6" x14ac:dyDescent="0.3">
      <c r="B13408" s="4" t="s">
        <v>19</v>
      </c>
      <c r="C13408" s="4" t="s">
        <v>21267</v>
      </c>
      <c r="D13408" s="4" t="s">
        <v>21270</v>
      </c>
      <c r="E13408" s="4" t="s">
        <v>22980</v>
      </c>
      <c r="F13408" s="4" t="s">
        <v>22982</v>
      </c>
      <c r="G13408" s="4" t="s">
        <v>22984</v>
      </c>
      <c r="H13408" s="5" t="s">
        <v>22985</v>
      </c>
      <c r="I13408" s="5" t="s">
        <v>22986</v>
      </c>
    </row>
    <row r="13409" spans="2:16" ht="57.6" x14ac:dyDescent="0.3">
      <c r="B13409" s="4" t="s">
        <v>19</v>
      </c>
      <c r="C13409" s="4" t="s">
        <v>21267</v>
      </c>
      <c r="D13409" s="4" t="s">
        <v>21270</v>
      </c>
      <c r="E13409" s="4" t="s">
        <v>22980</v>
      </c>
      <c r="F13409" s="4" t="s">
        <v>22982</v>
      </c>
      <c r="G13409" s="4" t="s">
        <v>22987</v>
      </c>
      <c r="H13409" s="5" t="s">
        <v>22988</v>
      </c>
      <c r="I13409" s="5" t="s">
        <v>22986</v>
      </c>
    </row>
    <row r="13410" spans="2:16" ht="57.6" x14ac:dyDescent="0.3">
      <c r="B13410" s="4" t="s">
        <v>19</v>
      </c>
      <c r="C13410" s="4" t="s">
        <v>21267</v>
      </c>
      <c r="D13410" s="4" t="s">
        <v>21270</v>
      </c>
      <c r="E13410" s="4" t="s">
        <v>22980</v>
      </c>
      <c r="F13410" s="4" t="s">
        <v>22982</v>
      </c>
      <c r="G13410" s="4" t="s">
        <v>22989</v>
      </c>
      <c r="H13410" s="5" t="s">
        <v>22990</v>
      </c>
      <c r="I13410" s="5" t="s">
        <v>22986</v>
      </c>
    </row>
    <row r="13411" spans="2:16" ht="57.6" x14ac:dyDescent="0.3">
      <c r="B13411" s="4" t="s">
        <v>19</v>
      </c>
      <c r="C13411" s="4" t="s">
        <v>21267</v>
      </c>
      <c r="D13411" s="4" t="s">
        <v>21270</v>
      </c>
      <c r="E13411" s="4" t="s">
        <v>22980</v>
      </c>
      <c r="F13411" s="4" t="s">
        <v>22982</v>
      </c>
      <c r="G13411" s="4" t="s">
        <v>22991</v>
      </c>
      <c r="H13411" s="5" t="s">
        <v>22992</v>
      </c>
      <c r="I13411" s="5" t="s">
        <v>22986</v>
      </c>
    </row>
    <row r="13412" spans="2:16" ht="57.6" x14ac:dyDescent="0.3">
      <c r="B13412" s="4" t="s">
        <v>19</v>
      </c>
      <c r="C13412" s="4" t="s">
        <v>21267</v>
      </c>
      <c r="D13412" s="4" t="s">
        <v>21270</v>
      </c>
      <c r="E13412" s="4" t="s">
        <v>22980</v>
      </c>
      <c r="F13412" s="4" t="s">
        <v>22982</v>
      </c>
      <c r="G13412" s="4" t="s">
        <v>22993</v>
      </c>
      <c r="H13412" s="5" t="s">
        <v>22994</v>
      </c>
      <c r="I13412" s="5" t="s">
        <v>22986</v>
      </c>
    </row>
    <row r="13413" spans="2:16" ht="57.6" x14ac:dyDescent="0.3">
      <c r="B13413" s="4" t="s">
        <v>19</v>
      </c>
      <c r="C13413" s="4" t="s">
        <v>21267</v>
      </c>
      <c r="D13413" s="4" t="s">
        <v>21270</v>
      </c>
      <c r="E13413" s="4" t="s">
        <v>22980</v>
      </c>
      <c r="F13413" s="4" t="s">
        <v>22982</v>
      </c>
      <c r="G13413" s="4" t="s">
        <v>22995</v>
      </c>
      <c r="H13413" s="5" t="s">
        <v>22996</v>
      </c>
      <c r="I13413" s="5" t="s">
        <v>22986</v>
      </c>
    </row>
    <row r="13414" spans="2:16" ht="57.6" x14ac:dyDescent="0.3">
      <c r="B13414" s="4" t="s">
        <v>19</v>
      </c>
      <c r="C13414" s="4" t="s">
        <v>21267</v>
      </c>
      <c r="D13414" s="4" t="s">
        <v>21270</v>
      </c>
      <c r="E13414" s="4" t="s">
        <v>22980</v>
      </c>
      <c r="F13414" s="4" t="s">
        <v>22982</v>
      </c>
      <c r="G13414" s="4" t="s">
        <v>22997</v>
      </c>
      <c r="H13414" s="5" t="s">
        <v>22998</v>
      </c>
      <c r="I13414" s="5" t="s">
        <v>22986</v>
      </c>
    </row>
    <row r="13415" spans="2:16" ht="57.6" x14ac:dyDescent="0.3">
      <c r="B13415" s="4" t="s">
        <v>19</v>
      </c>
      <c r="C13415" s="4" t="s">
        <v>21267</v>
      </c>
      <c r="D13415" s="4" t="s">
        <v>21270</v>
      </c>
      <c r="E13415" s="4" t="s">
        <v>22980</v>
      </c>
      <c r="F13415" s="4" t="s">
        <v>22982</v>
      </c>
      <c r="G13415" s="4" t="s">
        <v>22999</v>
      </c>
      <c r="H13415" s="5" t="s">
        <v>23000</v>
      </c>
      <c r="I13415" s="5" t="s">
        <v>22986</v>
      </c>
    </row>
    <row r="13416" spans="2:16" ht="57.6" x14ac:dyDescent="0.3">
      <c r="B13416" s="4" t="s">
        <v>19</v>
      </c>
      <c r="C13416" s="4" t="s">
        <v>21267</v>
      </c>
      <c r="D13416" s="4" t="s">
        <v>21270</v>
      </c>
      <c r="E13416" s="4" t="s">
        <v>22980</v>
      </c>
      <c r="F13416" s="4" t="s">
        <v>22982</v>
      </c>
      <c r="G13416" s="4" t="s">
        <v>23001</v>
      </c>
      <c r="H13416" s="5" t="s">
        <v>23002</v>
      </c>
      <c r="I13416" s="5" t="s">
        <v>22986</v>
      </c>
    </row>
    <row r="13417" spans="2:16" ht="57.6" x14ac:dyDescent="0.3">
      <c r="B13417" s="4" t="s">
        <v>19</v>
      </c>
      <c r="C13417" s="4" t="s">
        <v>21267</v>
      </c>
      <c r="D13417" s="4" t="s">
        <v>21270</v>
      </c>
      <c r="E13417" s="4" t="s">
        <v>22980</v>
      </c>
      <c r="F13417" s="4" t="s">
        <v>22982</v>
      </c>
      <c r="G13417" s="4" t="s">
        <v>23003</v>
      </c>
      <c r="H13417" s="5" t="s">
        <v>23004</v>
      </c>
      <c r="I13417" s="5" t="s">
        <v>22986</v>
      </c>
    </row>
    <row r="13418" spans="2:16" ht="57.6" x14ac:dyDescent="0.3">
      <c r="B13418" s="4" t="s">
        <v>19</v>
      </c>
      <c r="C13418" s="4" t="s">
        <v>21267</v>
      </c>
      <c r="D13418" s="4" t="s">
        <v>21270</v>
      </c>
      <c r="E13418" s="4" t="s">
        <v>22980</v>
      </c>
      <c r="F13418" s="4" t="s">
        <v>22982</v>
      </c>
      <c r="G13418" s="4" t="s">
        <v>23005</v>
      </c>
      <c r="H13418" s="5" t="s">
        <v>23006</v>
      </c>
      <c r="I13418" s="5" t="s">
        <v>22986</v>
      </c>
    </row>
    <row r="13419" spans="2:16" ht="57.6" x14ac:dyDescent="0.3">
      <c r="B13419" s="4" t="s">
        <v>19</v>
      </c>
      <c r="C13419" s="4" t="s">
        <v>21267</v>
      </c>
      <c r="D13419" s="4" t="s">
        <v>21270</v>
      </c>
      <c r="E13419" s="4" t="s">
        <v>22980</v>
      </c>
      <c r="F13419" s="4" t="s">
        <v>22982</v>
      </c>
      <c r="G13419" s="4" t="s">
        <v>23007</v>
      </c>
      <c r="H13419" s="5" t="s">
        <v>23008</v>
      </c>
      <c r="I13419" s="5" t="s">
        <v>22986</v>
      </c>
    </row>
    <row r="13420" spans="2:16" ht="57.6" x14ac:dyDescent="0.3">
      <c r="B13420" s="4" t="s">
        <v>19</v>
      </c>
      <c r="C13420" s="4" t="s">
        <v>21267</v>
      </c>
      <c r="D13420" s="4" t="s">
        <v>21270</v>
      </c>
      <c r="E13420" s="4" t="s">
        <v>22980</v>
      </c>
      <c r="F13420" s="4" t="s">
        <v>22982</v>
      </c>
      <c r="G13420" s="4" t="s">
        <v>23009</v>
      </c>
      <c r="H13420" s="5" t="s">
        <v>23010</v>
      </c>
      <c r="I13420" s="5" t="s">
        <v>22986</v>
      </c>
    </row>
    <row r="13421" spans="2:16" ht="57.6" x14ac:dyDescent="0.3">
      <c r="B13421" s="4" t="s">
        <v>19</v>
      </c>
      <c r="C13421" s="4" t="s">
        <v>21267</v>
      </c>
      <c r="D13421" s="4" t="s">
        <v>21270</v>
      </c>
      <c r="E13421" s="4" t="s">
        <v>22980</v>
      </c>
      <c r="F13421" s="4" t="s">
        <v>22982</v>
      </c>
      <c r="G13421" s="4" t="s">
        <v>23011</v>
      </c>
      <c r="H13421" s="5" t="s">
        <v>23012</v>
      </c>
      <c r="I13421" s="5" t="s">
        <v>22986</v>
      </c>
    </row>
    <row r="13422" spans="2:16" ht="57.6" x14ac:dyDescent="0.3">
      <c r="B13422" s="4" t="s">
        <v>19</v>
      </c>
      <c r="C13422" s="4" t="s">
        <v>21267</v>
      </c>
      <c r="D13422" s="4" t="s">
        <v>21270</v>
      </c>
      <c r="E13422" s="4" t="s">
        <v>22980</v>
      </c>
      <c r="F13422" s="4" t="s">
        <v>22982</v>
      </c>
      <c r="G13422" s="4" t="s">
        <v>23013</v>
      </c>
      <c r="H13422" s="5" t="s">
        <v>23014</v>
      </c>
      <c r="I13422" s="5" t="s">
        <v>22986</v>
      </c>
    </row>
    <row r="13423" spans="2:16" ht="57.6" x14ac:dyDescent="0.3">
      <c r="B13423" s="4" t="s">
        <v>19</v>
      </c>
      <c r="C13423" s="4" t="s">
        <v>21267</v>
      </c>
      <c r="D13423" s="4" t="s">
        <v>21270</v>
      </c>
      <c r="E13423" s="4" t="s">
        <v>22980</v>
      </c>
      <c r="F13423" s="4" t="s">
        <v>22982</v>
      </c>
      <c r="G13423" s="4" t="s">
        <v>23015</v>
      </c>
      <c r="H13423" s="5" t="s">
        <v>23016</v>
      </c>
      <c r="I13423" s="5" t="s">
        <v>22986</v>
      </c>
    </row>
    <row r="13424" spans="2:16" x14ac:dyDescent="0.3">
      <c r="L13424" s="163" t="s">
        <v>0</v>
      </c>
      <c r="M13424" s="163"/>
      <c r="N13424" s="163"/>
      <c r="O13424" s="163" t="s">
        <v>1</v>
      </c>
      <c r="P13424" s="163"/>
    </row>
    <row r="13425" spans="2:16" ht="43.2" x14ac:dyDescent="0.3">
      <c r="B13425" s="2" t="s">
        <v>19</v>
      </c>
      <c r="C13425" s="2" t="s">
        <v>21267</v>
      </c>
      <c r="D13425" s="2" t="s">
        <v>21270</v>
      </c>
      <c r="E13425" s="2" t="s">
        <v>22980</v>
      </c>
      <c r="F13425" s="2" t="s">
        <v>23017</v>
      </c>
      <c r="H13425" s="3" t="s">
        <v>23018</v>
      </c>
      <c r="L13425" s="35" t="s">
        <v>12</v>
      </c>
      <c r="M13425" s="35" t="s">
        <v>13</v>
      </c>
      <c r="N13425" s="35" t="s">
        <v>14</v>
      </c>
      <c r="O13425" s="35" t="s">
        <v>32311</v>
      </c>
      <c r="P13425" s="35" t="s">
        <v>31195</v>
      </c>
    </row>
    <row r="13426" spans="2:16" ht="57.6" x14ac:dyDescent="0.3">
      <c r="B13426" s="4" t="s">
        <v>19</v>
      </c>
      <c r="C13426" s="4" t="s">
        <v>21267</v>
      </c>
      <c r="D13426" s="4" t="s">
        <v>21270</v>
      </c>
      <c r="E13426" s="4" t="s">
        <v>22980</v>
      </c>
      <c r="F13426" s="4" t="s">
        <v>23017</v>
      </c>
      <c r="G13426" s="4" t="s">
        <v>23019</v>
      </c>
      <c r="H13426" s="5" t="s">
        <v>23020</v>
      </c>
      <c r="I13426" s="5" t="s">
        <v>22986</v>
      </c>
    </row>
    <row r="13427" spans="2:16" ht="57.6" x14ac:dyDescent="0.3">
      <c r="B13427" s="4" t="s">
        <v>19</v>
      </c>
      <c r="C13427" s="4" t="s">
        <v>21267</v>
      </c>
      <c r="D13427" s="4" t="s">
        <v>21270</v>
      </c>
      <c r="E13427" s="4" t="s">
        <v>22980</v>
      </c>
      <c r="F13427" s="4" t="s">
        <v>23017</v>
      </c>
      <c r="G13427" s="4" t="s">
        <v>23021</v>
      </c>
      <c r="H13427" s="5" t="s">
        <v>23022</v>
      </c>
      <c r="I13427" s="5" t="s">
        <v>22986</v>
      </c>
    </row>
    <row r="13428" spans="2:16" ht="57.6" x14ac:dyDescent="0.3">
      <c r="B13428" s="4" t="s">
        <v>19</v>
      </c>
      <c r="C13428" s="4" t="s">
        <v>21267</v>
      </c>
      <c r="D13428" s="4" t="s">
        <v>21270</v>
      </c>
      <c r="E13428" s="4" t="s">
        <v>22980</v>
      </c>
      <c r="F13428" s="4" t="s">
        <v>23017</v>
      </c>
      <c r="G13428" s="4" t="s">
        <v>23023</v>
      </c>
      <c r="H13428" s="5" t="s">
        <v>23024</v>
      </c>
      <c r="I13428" s="5" t="s">
        <v>22986</v>
      </c>
    </row>
    <row r="13429" spans="2:16" ht="57.6" x14ac:dyDescent="0.3">
      <c r="B13429" s="4" t="s">
        <v>19</v>
      </c>
      <c r="C13429" s="4" t="s">
        <v>21267</v>
      </c>
      <c r="D13429" s="4" t="s">
        <v>21270</v>
      </c>
      <c r="E13429" s="4" t="s">
        <v>22980</v>
      </c>
      <c r="F13429" s="4" t="s">
        <v>23017</v>
      </c>
      <c r="G13429" s="4" t="s">
        <v>23025</v>
      </c>
      <c r="H13429" s="5" t="s">
        <v>23026</v>
      </c>
      <c r="I13429" s="5" t="s">
        <v>22986</v>
      </c>
    </row>
    <row r="13430" spans="2:16" x14ac:dyDescent="0.3">
      <c r="L13430" s="163" t="s">
        <v>0</v>
      </c>
      <c r="M13430" s="163"/>
      <c r="N13430" s="163"/>
      <c r="O13430" s="163" t="s">
        <v>1</v>
      </c>
      <c r="P13430" s="163"/>
    </row>
    <row r="13431" spans="2:16" ht="43.2" x14ac:dyDescent="0.3">
      <c r="B13431" s="2" t="s">
        <v>19</v>
      </c>
      <c r="C13431" s="2" t="s">
        <v>21267</v>
      </c>
      <c r="D13431" s="2" t="s">
        <v>21270</v>
      </c>
      <c r="E13431" s="2" t="s">
        <v>22980</v>
      </c>
      <c r="F13431" s="2" t="s">
        <v>23027</v>
      </c>
      <c r="H13431" s="3" t="s">
        <v>23028</v>
      </c>
      <c r="L13431" s="35" t="s">
        <v>12</v>
      </c>
      <c r="M13431" s="35" t="s">
        <v>13</v>
      </c>
      <c r="N13431" s="35" t="s">
        <v>14</v>
      </c>
      <c r="O13431" s="35" t="s">
        <v>32311</v>
      </c>
      <c r="P13431" s="35" t="s">
        <v>31195</v>
      </c>
    </row>
    <row r="13432" spans="2:16" ht="28.8" x14ac:dyDescent="0.3">
      <c r="B13432" s="4" t="s">
        <v>19</v>
      </c>
      <c r="C13432" s="4" t="s">
        <v>21267</v>
      </c>
      <c r="D13432" s="4" t="s">
        <v>21270</v>
      </c>
      <c r="E13432" s="4" t="s">
        <v>22980</v>
      </c>
      <c r="F13432" s="4" t="s">
        <v>23027</v>
      </c>
      <c r="G13432" s="4" t="s">
        <v>23029</v>
      </c>
      <c r="H13432" s="5" t="s">
        <v>23030</v>
      </c>
      <c r="I13432" s="5" t="s">
        <v>571</v>
      </c>
    </row>
    <row r="13433" spans="2:16" ht="28.8" x14ac:dyDescent="0.3">
      <c r="B13433" s="4" t="s">
        <v>19</v>
      </c>
      <c r="C13433" s="4" t="s">
        <v>21267</v>
      </c>
      <c r="D13433" s="4" t="s">
        <v>21270</v>
      </c>
      <c r="E13433" s="4" t="s">
        <v>22980</v>
      </c>
      <c r="F13433" s="4" t="s">
        <v>23027</v>
      </c>
      <c r="G13433" s="4" t="s">
        <v>23031</v>
      </c>
      <c r="H13433" s="5" t="s">
        <v>23032</v>
      </c>
      <c r="I13433" s="5" t="s">
        <v>571</v>
      </c>
    </row>
    <row r="13434" spans="2:16" ht="28.8" x14ac:dyDescent="0.3">
      <c r="B13434" s="4" t="s">
        <v>19</v>
      </c>
      <c r="C13434" s="4" t="s">
        <v>21267</v>
      </c>
      <c r="D13434" s="4" t="s">
        <v>21270</v>
      </c>
      <c r="E13434" s="4" t="s">
        <v>22980</v>
      </c>
      <c r="F13434" s="4" t="s">
        <v>23027</v>
      </c>
      <c r="G13434" s="4" t="s">
        <v>23033</v>
      </c>
      <c r="H13434" s="5" t="s">
        <v>23034</v>
      </c>
      <c r="I13434" s="5" t="s">
        <v>571</v>
      </c>
    </row>
    <row r="13435" spans="2:16" x14ac:dyDescent="0.3">
      <c r="L13435" s="163" t="s">
        <v>0</v>
      </c>
      <c r="M13435" s="163"/>
      <c r="N13435" s="163"/>
      <c r="O13435" s="163" t="s">
        <v>1</v>
      </c>
      <c r="P13435" s="163"/>
    </row>
    <row r="13436" spans="2:16" ht="43.2" x14ac:dyDescent="0.3">
      <c r="B13436" s="2" t="s">
        <v>19</v>
      </c>
      <c r="C13436" s="2" t="s">
        <v>21267</v>
      </c>
      <c r="D13436" s="2" t="s">
        <v>21270</v>
      </c>
      <c r="E13436" s="2" t="s">
        <v>22980</v>
      </c>
      <c r="F13436" s="2" t="s">
        <v>23035</v>
      </c>
      <c r="H13436" s="3" t="s">
        <v>23036</v>
      </c>
      <c r="L13436" s="35" t="s">
        <v>12</v>
      </c>
      <c r="M13436" s="35" t="s">
        <v>13</v>
      </c>
      <c r="N13436" s="35" t="s">
        <v>14</v>
      </c>
      <c r="O13436" s="35" t="s">
        <v>32311</v>
      </c>
      <c r="P13436" s="35" t="s">
        <v>31195</v>
      </c>
    </row>
    <row r="13437" spans="2:16" ht="28.8" x14ac:dyDescent="0.3">
      <c r="B13437" s="4" t="s">
        <v>19</v>
      </c>
      <c r="C13437" s="4" t="s">
        <v>21267</v>
      </c>
      <c r="D13437" s="4" t="s">
        <v>21270</v>
      </c>
      <c r="E13437" s="4" t="s">
        <v>22980</v>
      </c>
      <c r="F13437" s="4" t="s">
        <v>23035</v>
      </c>
      <c r="G13437" s="4" t="s">
        <v>23037</v>
      </c>
      <c r="H13437" s="5" t="s">
        <v>23038</v>
      </c>
      <c r="I13437" s="5" t="s">
        <v>571</v>
      </c>
    </row>
    <row r="13438" spans="2:16" ht="28.8" x14ac:dyDescent="0.3">
      <c r="B13438" s="4" t="s">
        <v>19</v>
      </c>
      <c r="C13438" s="4" t="s">
        <v>21267</v>
      </c>
      <c r="D13438" s="4" t="s">
        <v>21270</v>
      </c>
      <c r="E13438" s="4" t="s">
        <v>22980</v>
      </c>
      <c r="F13438" s="4" t="s">
        <v>23035</v>
      </c>
      <c r="G13438" s="4" t="s">
        <v>23039</v>
      </c>
      <c r="H13438" s="5" t="s">
        <v>23040</v>
      </c>
      <c r="I13438" s="5" t="s">
        <v>571</v>
      </c>
    </row>
    <row r="13439" spans="2:16" ht="28.8" x14ac:dyDescent="0.3">
      <c r="B13439" s="4" t="s">
        <v>19</v>
      </c>
      <c r="C13439" s="4" t="s">
        <v>21267</v>
      </c>
      <c r="D13439" s="4" t="s">
        <v>21270</v>
      </c>
      <c r="E13439" s="4" t="s">
        <v>22980</v>
      </c>
      <c r="F13439" s="4" t="s">
        <v>23035</v>
      </c>
      <c r="G13439" s="4" t="s">
        <v>23041</v>
      </c>
      <c r="H13439" s="5" t="s">
        <v>23042</v>
      </c>
      <c r="I13439" s="5" t="s">
        <v>571</v>
      </c>
    </row>
    <row r="13440" spans="2:16" ht="28.8" x14ac:dyDescent="0.3">
      <c r="B13440" s="4" t="s">
        <v>19</v>
      </c>
      <c r="C13440" s="4" t="s">
        <v>21267</v>
      </c>
      <c r="D13440" s="4" t="s">
        <v>21270</v>
      </c>
      <c r="E13440" s="4" t="s">
        <v>22980</v>
      </c>
      <c r="F13440" s="4" t="s">
        <v>23035</v>
      </c>
      <c r="G13440" s="4" t="s">
        <v>23043</v>
      </c>
      <c r="H13440" s="5" t="s">
        <v>23044</v>
      </c>
      <c r="I13440" s="5" t="s">
        <v>571</v>
      </c>
    </row>
    <row r="13441" spans="2:16" ht="28.8" x14ac:dyDescent="0.3">
      <c r="B13441" s="4" t="s">
        <v>19</v>
      </c>
      <c r="C13441" s="4" t="s">
        <v>21267</v>
      </c>
      <c r="D13441" s="4" t="s">
        <v>21270</v>
      </c>
      <c r="E13441" s="4" t="s">
        <v>22980</v>
      </c>
      <c r="F13441" s="4" t="s">
        <v>23035</v>
      </c>
      <c r="G13441" s="4" t="s">
        <v>23045</v>
      </c>
      <c r="H13441" s="5" t="s">
        <v>23046</v>
      </c>
      <c r="I13441" s="5" t="s">
        <v>571</v>
      </c>
    </row>
    <row r="13442" spans="2:16" ht="28.8" x14ac:dyDescent="0.3">
      <c r="B13442" s="4" t="s">
        <v>19</v>
      </c>
      <c r="C13442" s="4" t="s">
        <v>21267</v>
      </c>
      <c r="D13442" s="4" t="s">
        <v>21270</v>
      </c>
      <c r="E13442" s="4" t="s">
        <v>22980</v>
      </c>
      <c r="F13442" s="4" t="s">
        <v>23035</v>
      </c>
      <c r="G13442" s="4" t="s">
        <v>23047</v>
      </c>
      <c r="H13442" s="5" t="s">
        <v>23048</v>
      </c>
      <c r="I13442" s="5" t="s">
        <v>571</v>
      </c>
    </row>
    <row r="13443" spans="2:16" ht="28.8" x14ac:dyDescent="0.3">
      <c r="B13443" s="4" t="s">
        <v>19</v>
      </c>
      <c r="C13443" s="4" t="s">
        <v>21267</v>
      </c>
      <c r="D13443" s="4" t="s">
        <v>21270</v>
      </c>
      <c r="E13443" s="4" t="s">
        <v>22980</v>
      </c>
      <c r="F13443" s="4" t="s">
        <v>23035</v>
      </c>
      <c r="G13443" s="4" t="s">
        <v>23049</v>
      </c>
      <c r="H13443" s="5" t="s">
        <v>23050</v>
      </c>
      <c r="I13443" s="5" t="s">
        <v>571</v>
      </c>
    </row>
    <row r="13444" spans="2:16" ht="28.8" x14ac:dyDescent="0.3">
      <c r="B13444" s="4" t="s">
        <v>19</v>
      </c>
      <c r="C13444" s="4" t="s">
        <v>21267</v>
      </c>
      <c r="D13444" s="4" t="s">
        <v>21270</v>
      </c>
      <c r="E13444" s="4" t="s">
        <v>22980</v>
      </c>
      <c r="F13444" s="4" t="s">
        <v>23035</v>
      </c>
      <c r="G13444" s="4" t="s">
        <v>23051</v>
      </c>
      <c r="H13444" s="5" t="s">
        <v>23052</v>
      </c>
      <c r="I13444" s="5" t="s">
        <v>571</v>
      </c>
    </row>
    <row r="13445" spans="2:16" ht="28.8" x14ac:dyDescent="0.3">
      <c r="B13445" s="4" t="s">
        <v>19</v>
      </c>
      <c r="C13445" s="4" t="s">
        <v>21267</v>
      </c>
      <c r="D13445" s="4" t="s">
        <v>21270</v>
      </c>
      <c r="E13445" s="4" t="s">
        <v>22980</v>
      </c>
      <c r="F13445" s="4" t="s">
        <v>23035</v>
      </c>
      <c r="G13445" s="4" t="s">
        <v>23053</v>
      </c>
      <c r="H13445" s="5" t="s">
        <v>23054</v>
      </c>
      <c r="I13445" s="5" t="s">
        <v>571</v>
      </c>
    </row>
    <row r="13446" spans="2:16" x14ac:dyDescent="0.3">
      <c r="L13446" s="163" t="s">
        <v>0</v>
      </c>
      <c r="M13446" s="163"/>
      <c r="N13446" s="163"/>
      <c r="O13446" s="163" t="s">
        <v>1</v>
      </c>
      <c r="P13446" s="163"/>
    </row>
    <row r="13447" spans="2:16" ht="43.2" x14ac:dyDescent="0.3">
      <c r="B13447" s="2" t="s">
        <v>19</v>
      </c>
      <c r="C13447" s="2" t="s">
        <v>21267</v>
      </c>
      <c r="D13447" s="2" t="s">
        <v>21270</v>
      </c>
      <c r="E13447" s="2" t="s">
        <v>22980</v>
      </c>
      <c r="F13447" s="2" t="s">
        <v>23055</v>
      </c>
      <c r="H13447" s="3" t="s">
        <v>23056</v>
      </c>
      <c r="L13447" s="35" t="s">
        <v>12</v>
      </c>
      <c r="M13447" s="35" t="s">
        <v>13</v>
      </c>
      <c r="N13447" s="35" t="s">
        <v>14</v>
      </c>
      <c r="O13447" s="35" t="s">
        <v>32311</v>
      </c>
      <c r="P13447" s="35" t="s">
        <v>31195</v>
      </c>
    </row>
    <row r="13448" spans="2:16" ht="28.8" x14ac:dyDescent="0.3">
      <c r="B13448" s="4" t="s">
        <v>19</v>
      </c>
      <c r="C13448" s="4" t="s">
        <v>21267</v>
      </c>
      <c r="D13448" s="4" t="s">
        <v>21270</v>
      </c>
      <c r="E13448" s="4" t="s">
        <v>22980</v>
      </c>
      <c r="F13448" s="4" t="s">
        <v>23055</v>
      </c>
      <c r="G13448" s="4" t="s">
        <v>23057</v>
      </c>
      <c r="H13448" s="5" t="s">
        <v>23058</v>
      </c>
      <c r="I13448" s="5" t="s">
        <v>571</v>
      </c>
    </row>
    <row r="13449" spans="2:16" ht="28.8" x14ac:dyDescent="0.3">
      <c r="B13449" s="4" t="s">
        <v>19</v>
      </c>
      <c r="C13449" s="4" t="s">
        <v>21267</v>
      </c>
      <c r="D13449" s="4" t="s">
        <v>21270</v>
      </c>
      <c r="E13449" s="4" t="s">
        <v>22980</v>
      </c>
      <c r="F13449" s="4" t="s">
        <v>23055</v>
      </c>
      <c r="G13449" s="4" t="s">
        <v>23059</v>
      </c>
      <c r="H13449" s="5" t="s">
        <v>23060</v>
      </c>
      <c r="I13449" s="5" t="s">
        <v>571</v>
      </c>
    </row>
    <row r="13450" spans="2:16" ht="28.8" x14ac:dyDescent="0.3">
      <c r="B13450" s="4" t="s">
        <v>19</v>
      </c>
      <c r="C13450" s="4" t="s">
        <v>21267</v>
      </c>
      <c r="D13450" s="4" t="s">
        <v>21270</v>
      </c>
      <c r="E13450" s="4" t="s">
        <v>22980</v>
      </c>
      <c r="F13450" s="4" t="s">
        <v>23055</v>
      </c>
      <c r="G13450" s="4" t="s">
        <v>23061</v>
      </c>
      <c r="H13450" s="5" t="s">
        <v>23062</v>
      </c>
      <c r="I13450" s="5" t="s">
        <v>571</v>
      </c>
    </row>
    <row r="13451" spans="2:16" x14ac:dyDescent="0.3">
      <c r="L13451" s="163" t="s">
        <v>0</v>
      </c>
      <c r="M13451" s="163"/>
      <c r="N13451" s="163"/>
      <c r="O13451" s="163" t="s">
        <v>1</v>
      </c>
      <c r="P13451" s="163"/>
    </row>
    <row r="13452" spans="2:16" ht="43.2" x14ac:dyDescent="0.3">
      <c r="B13452" s="2" t="s">
        <v>19</v>
      </c>
      <c r="C13452" s="2" t="s">
        <v>21267</v>
      </c>
      <c r="D13452" s="2" t="s">
        <v>21270</v>
      </c>
      <c r="E13452" s="2" t="s">
        <v>22980</v>
      </c>
      <c r="F13452" s="2" t="s">
        <v>23063</v>
      </c>
      <c r="H13452" s="3" t="s">
        <v>23064</v>
      </c>
      <c r="L13452" s="35" t="s">
        <v>12</v>
      </c>
      <c r="M13452" s="35" t="s">
        <v>13</v>
      </c>
      <c r="N13452" s="35" t="s">
        <v>14</v>
      </c>
      <c r="O13452" s="35" t="s">
        <v>32311</v>
      </c>
      <c r="P13452" s="35" t="s">
        <v>31195</v>
      </c>
    </row>
    <row r="13453" spans="2:16" ht="28.8" x14ac:dyDescent="0.3">
      <c r="B13453" s="4" t="s">
        <v>19</v>
      </c>
      <c r="C13453" s="4" t="s">
        <v>21267</v>
      </c>
      <c r="D13453" s="4" t="s">
        <v>21270</v>
      </c>
      <c r="E13453" s="4" t="s">
        <v>22980</v>
      </c>
      <c r="F13453" s="4" t="s">
        <v>23063</v>
      </c>
      <c r="G13453" s="4" t="s">
        <v>23065</v>
      </c>
      <c r="H13453" s="5" t="s">
        <v>23066</v>
      </c>
      <c r="I13453" s="5" t="s">
        <v>571</v>
      </c>
    </row>
    <row r="13454" spans="2:16" ht="28.8" x14ac:dyDescent="0.3">
      <c r="B13454" s="4" t="s">
        <v>19</v>
      </c>
      <c r="C13454" s="4" t="s">
        <v>21267</v>
      </c>
      <c r="D13454" s="4" t="s">
        <v>21270</v>
      </c>
      <c r="E13454" s="4" t="s">
        <v>22980</v>
      </c>
      <c r="F13454" s="4" t="s">
        <v>23063</v>
      </c>
      <c r="G13454" s="4" t="s">
        <v>23067</v>
      </c>
      <c r="H13454" s="5" t="s">
        <v>23068</v>
      </c>
      <c r="I13454" s="5" t="s">
        <v>571</v>
      </c>
    </row>
    <row r="13455" spans="2:16" ht="28.8" x14ac:dyDescent="0.3">
      <c r="B13455" s="4" t="s">
        <v>19</v>
      </c>
      <c r="C13455" s="4" t="s">
        <v>21267</v>
      </c>
      <c r="D13455" s="4" t="s">
        <v>21270</v>
      </c>
      <c r="E13455" s="4" t="s">
        <v>22980</v>
      </c>
      <c r="F13455" s="4" t="s">
        <v>23063</v>
      </c>
      <c r="G13455" s="4" t="s">
        <v>23069</v>
      </c>
      <c r="H13455" s="5" t="s">
        <v>23070</v>
      </c>
      <c r="I13455" s="5" t="s">
        <v>571</v>
      </c>
    </row>
    <row r="13456" spans="2:16" ht="28.8" x14ac:dyDescent="0.3">
      <c r="B13456" s="4" t="s">
        <v>19</v>
      </c>
      <c r="C13456" s="4" t="s">
        <v>21267</v>
      </c>
      <c r="D13456" s="4" t="s">
        <v>21270</v>
      </c>
      <c r="E13456" s="4" t="s">
        <v>22980</v>
      </c>
      <c r="F13456" s="4" t="s">
        <v>23063</v>
      </c>
      <c r="G13456" s="4" t="s">
        <v>23071</v>
      </c>
      <c r="H13456" s="5" t="s">
        <v>23072</v>
      </c>
      <c r="I13456" s="5" t="s">
        <v>571</v>
      </c>
    </row>
    <row r="13457" spans="2:16" ht="28.8" x14ac:dyDescent="0.3">
      <c r="B13457" s="4" t="s">
        <v>19</v>
      </c>
      <c r="C13457" s="4" t="s">
        <v>21267</v>
      </c>
      <c r="D13457" s="4" t="s">
        <v>21270</v>
      </c>
      <c r="E13457" s="4" t="s">
        <v>22980</v>
      </c>
      <c r="F13457" s="4" t="s">
        <v>23063</v>
      </c>
      <c r="G13457" s="4" t="s">
        <v>23073</v>
      </c>
      <c r="H13457" s="5" t="s">
        <v>23074</v>
      </c>
      <c r="I13457" s="5" t="s">
        <v>571</v>
      </c>
    </row>
    <row r="13458" spans="2:16" ht="28.8" x14ac:dyDescent="0.3">
      <c r="B13458" s="4" t="s">
        <v>19</v>
      </c>
      <c r="C13458" s="4" t="s">
        <v>21267</v>
      </c>
      <c r="D13458" s="4" t="s">
        <v>21270</v>
      </c>
      <c r="E13458" s="4" t="s">
        <v>22980</v>
      </c>
      <c r="F13458" s="4" t="s">
        <v>23063</v>
      </c>
      <c r="G13458" s="4" t="s">
        <v>23075</v>
      </c>
      <c r="H13458" s="5" t="s">
        <v>23076</v>
      </c>
      <c r="I13458" s="5" t="s">
        <v>571</v>
      </c>
    </row>
    <row r="13459" spans="2:16" ht="28.8" x14ac:dyDescent="0.3">
      <c r="B13459" s="4" t="s">
        <v>19</v>
      </c>
      <c r="C13459" s="4" t="s">
        <v>21267</v>
      </c>
      <c r="D13459" s="4" t="s">
        <v>21270</v>
      </c>
      <c r="E13459" s="4" t="s">
        <v>22980</v>
      </c>
      <c r="F13459" s="4" t="s">
        <v>23063</v>
      </c>
      <c r="G13459" s="4" t="s">
        <v>23077</v>
      </c>
      <c r="H13459" s="5" t="s">
        <v>23078</v>
      </c>
      <c r="I13459" s="5" t="s">
        <v>571</v>
      </c>
    </row>
    <row r="13460" spans="2:16" ht="28.8" x14ac:dyDescent="0.3">
      <c r="B13460" s="4" t="s">
        <v>19</v>
      </c>
      <c r="C13460" s="4" t="s">
        <v>21267</v>
      </c>
      <c r="D13460" s="4" t="s">
        <v>21270</v>
      </c>
      <c r="E13460" s="4" t="s">
        <v>22980</v>
      </c>
      <c r="F13460" s="4" t="s">
        <v>23063</v>
      </c>
      <c r="G13460" s="4" t="s">
        <v>23079</v>
      </c>
      <c r="H13460" s="5" t="s">
        <v>23080</v>
      </c>
      <c r="I13460" s="5" t="s">
        <v>571</v>
      </c>
    </row>
    <row r="13461" spans="2:16" ht="28.8" x14ac:dyDescent="0.3">
      <c r="B13461" s="4" t="s">
        <v>19</v>
      </c>
      <c r="C13461" s="4" t="s">
        <v>21267</v>
      </c>
      <c r="D13461" s="4" t="s">
        <v>21270</v>
      </c>
      <c r="E13461" s="4" t="s">
        <v>22980</v>
      </c>
      <c r="F13461" s="4" t="s">
        <v>23063</v>
      </c>
      <c r="G13461" s="4" t="s">
        <v>23081</v>
      </c>
      <c r="H13461" s="5" t="s">
        <v>23082</v>
      </c>
      <c r="I13461" s="5" t="s">
        <v>571</v>
      </c>
    </row>
    <row r="13462" spans="2:16" ht="28.8" x14ac:dyDescent="0.3">
      <c r="B13462" s="4" t="s">
        <v>19</v>
      </c>
      <c r="C13462" s="4" t="s">
        <v>21267</v>
      </c>
      <c r="D13462" s="4" t="s">
        <v>21270</v>
      </c>
      <c r="E13462" s="4" t="s">
        <v>22980</v>
      </c>
      <c r="F13462" s="4" t="s">
        <v>23063</v>
      </c>
      <c r="G13462" s="4" t="s">
        <v>23083</v>
      </c>
      <c r="H13462" s="5" t="s">
        <v>23084</v>
      </c>
      <c r="I13462" s="5" t="s">
        <v>571</v>
      </c>
    </row>
    <row r="13463" spans="2:16" ht="28.8" x14ac:dyDescent="0.3">
      <c r="B13463" s="4" t="s">
        <v>19</v>
      </c>
      <c r="C13463" s="4" t="s">
        <v>21267</v>
      </c>
      <c r="D13463" s="4" t="s">
        <v>21270</v>
      </c>
      <c r="E13463" s="4" t="s">
        <v>22980</v>
      </c>
      <c r="F13463" s="4" t="s">
        <v>23063</v>
      </c>
      <c r="G13463" s="4" t="s">
        <v>23085</v>
      </c>
      <c r="H13463" s="5" t="s">
        <v>23086</v>
      </c>
      <c r="I13463" s="5" t="s">
        <v>571</v>
      </c>
    </row>
    <row r="13464" spans="2:16" ht="28.8" x14ac:dyDescent="0.3">
      <c r="B13464" s="4" t="s">
        <v>19</v>
      </c>
      <c r="C13464" s="4" t="s">
        <v>21267</v>
      </c>
      <c r="D13464" s="4" t="s">
        <v>21270</v>
      </c>
      <c r="E13464" s="4" t="s">
        <v>22980</v>
      </c>
      <c r="F13464" s="4" t="s">
        <v>23063</v>
      </c>
      <c r="G13464" s="4" t="s">
        <v>23087</v>
      </c>
      <c r="H13464" s="5" t="s">
        <v>23088</v>
      </c>
      <c r="I13464" s="5" t="s">
        <v>571</v>
      </c>
    </row>
    <row r="13465" spans="2:16" x14ac:dyDescent="0.3">
      <c r="L13465" s="163" t="s">
        <v>0</v>
      </c>
      <c r="M13465" s="163"/>
      <c r="N13465" s="163"/>
      <c r="O13465" s="163" t="s">
        <v>1</v>
      </c>
      <c r="P13465" s="163"/>
    </row>
    <row r="13466" spans="2:16" ht="43.2" x14ac:dyDescent="0.3">
      <c r="B13466" s="2" t="s">
        <v>19</v>
      </c>
      <c r="C13466" s="2" t="s">
        <v>21267</v>
      </c>
      <c r="D13466" s="2" t="s">
        <v>21270</v>
      </c>
      <c r="E13466" s="2" t="s">
        <v>22980</v>
      </c>
      <c r="F13466" s="2" t="s">
        <v>23089</v>
      </c>
      <c r="H13466" s="3" t="s">
        <v>23090</v>
      </c>
      <c r="L13466" s="35" t="s">
        <v>12</v>
      </c>
      <c r="M13466" s="35" t="s">
        <v>13</v>
      </c>
      <c r="N13466" s="35" t="s">
        <v>14</v>
      </c>
      <c r="O13466" s="35" t="s">
        <v>32311</v>
      </c>
      <c r="P13466" s="35" t="s">
        <v>31195</v>
      </c>
    </row>
    <row r="13467" spans="2:16" ht="28.8" x14ac:dyDescent="0.3">
      <c r="B13467" s="4" t="s">
        <v>19</v>
      </c>
      <c r="C13467" s="4" t="s">
        <v>21267</v>
      </c>
      <c r="D13467" s="4" t="s">
        <v>21270</v>
      </c>
      <c r="E13467" s="4" t="s">
        <v>22980</v>
      </c>
      <c r="F13467" s="4" t="s">
        <v>23089</v>
      </c>
      <c r="G13467" s="4" t="s">
        <v>23091</v>
      </c>
      <c r="H13467" s="5" t="s">
        <v>23092</v>
      </c>
      <c r="I13467" s="5" t="s">
        <v>571</v>
      </c>
    </row>
    <row r="13468" spans="2:16" ht="28.8" x14ac:dyDescent="0.3">
      <c r="B13468" s="4" t="s">
        <v>19</v>
      </c>
      <c r="C13468" s="4" t="s">
        <v>21267</v>
      </c>
      <c r="D13468" s="4" t="s">
        <v>21270</v>
      </c>
      <c r="E13468" s="4" t="s">
        <v>22980</v>
      </c>
      <c r="F13468" s="4" t="s">
        <v>23089</v>
      </c>
      <c r="G13468" s="4" t="s">
        <v>23093</v>
      </c>
      <c r="H13468" s="5" t="s">
        <v>23094</v>
      </c>
      <c r="I13468" s="5" t="s">
        <v>571</v>
      </c>
    </row>
    <row r="13469" spans="2:16" ht="28.8" x14ac:dyDescent="0.3">
      <c r="B13469" s="4" t="s">
        <v>19</v>
      </c>
      <c r="C13469" s="4" t="s">
        <v>21267</v>
      </c>
      <c r="D13469" s="4" t="s">
        <v>21270</v>
      </c>
      <c r="E13469" s="4" t="s">
        <v>22980</v>
      </c>
      <c r="F13469" s="4" t="s">
        <v>23089</v>
      </c>
      <c r="G13469" s="4" t="s">
        <v>23095</v>
      </c>
      <c r="H13469" s="5" t="s">
        <v>23096</v>
      </c>
      <c r="I13469" s="5" t="s">
        <v>571</v>
      </c>
    </row>
    <row r="13470" spans="2:16" ht="28.8" x14ac:dyDescent="0.3">
      <c r="B13470" s="4" t="s">
        <v>19</v>
      </c>
      <c r="C13470" s="4" t="s">
        <v>21267</v>
      </c>
      <c r="D13470" s="4" t="s">
        <v>21270</v>
      </c>
      <c r="E13470" s="4" t="s">
        <v>22980</v>
      </c>
      <c r="F13470" s="4" t="s">
        <v>23089</v>
      </c>
      <c r="G13470" s="4" t="s">
        <v>23097</v>
      </c>
      <c r="H13470" s="5" t="s">
        <v>23098</v>
      </c>
      <c r="I13470" s="5" t="s">
        <v>571</v>
      </c>
    </row>
    <row r="13471" spans="2:16" ht="28.8" x14ac:dyDescent="0.3">
      <c r="B13471" s="4" t="s">
        <v>19</v>
      </c>
      <c r="C13471" s="4" t="s">
        <v>21267</v>
      </c>
      <c r="D13471" s="4" t="s">
        <v>21270</v>
      </c>
      <c r="E13471" s="4" t="s">
        <v>22980</v>
      </c>
      <c r="F13471" s="4" t="s">
        <v>23089</v>
      </c>
      <c r="G13471" s="4" t="s">
        <v>23099</v>
      </c>
      <c r="H13471" s="5" t="s">
        <v>23100</v>
      </c>
      <c r="I13471" s="5" t="s">
        <v>571</v>
      </c>
    </row>
    <row r="13472" spans="2:16" ht="28.8" x14ac:dyDescent="0.3">
      <c r="B13472" s="4" t="s">
        <v>19</v>
      </c>
      <c r="C13472" s="4" t="s">
        <v>21267</v>
      </c>
      <c r="D13472" s="4" t="s">
        <v>21270</v>
      </c>
      <c r="E13472" s="4" t="s">
        <v>22980</v>
      </c>
      <c r="F13472" s="4" t="s">
        <v>23089</v>
      </c>
      <c r="G13472" s="4" t="s">
        <v>23101</v>
      </c>
      <c r="H13472" s="5" t="s">
        <v>23102</v>
      </c>
      <c r="I13472" s="5" t="s">
        <v>571</v>
      </c>
    </row>
    <row r="13473" spans="2:16" ht="28.8" x14ac:dyDescent="0.3">
      <c r="B13473" s="4" t="s">
        <v>19</v>
      </c>
      <c r="C13473" s="4" t="s">
        <v>21267</v>
      </c>
      <c r="D13473" s="4" t="s">
        <v>21270</v>
      </c>
      <c r="E13473" s="4" t="s">
        <v>22980</v>
      </c>
      <c r="F13473" s="4" t="s">
        <v>23089</v>
      </c>
      <c r="G13473" s="4" t="s">
        <v>23103</v>
      </c>
      <c r="H13473" s="5" t="s">
        <v>23104</v>
      </c>
      <c r="I13473" s="5" t="s">
        <v>571</v>
      </c>
    </row>
    <row r="13474" spans="2:16" ht="28.8" x14ac:dyDescent="0.3">
      <c r="B13474" s="4" t="s">
        <v>19</v>
      </c>
      <c r="C13474" s="4" t="s">
        <v>21267</v>
      </c>
      <c r="D13474" s="4" t="s">
        <v>21270</v>
      </c>
      <c r="E13474" s="4" t="s">
        <v>22980</v>
      </c>
      <c r="F13474" s="4" t="s">
        <v>23089</v>
      </c>
      <c r="G13474" s="4" t="s">
        <v>23105</v>
      </c>
      <c r="H13474" s="5" t="s">
        <v>23106</v>
      </c>
      <c r="I13474" s="5" t="s">
        <v>571</v>
      </c>
    </row>
    <row r="13475" spans="2:16" ht="28.8" x14ac:dyDescent="0.3">
      <c r="B13475" s="4" t="s">
        <v>19</v>
      </c>
      <c r="C13475" s="4" t="s">
        <v>21267</v>
      </c>
      <c r="D13475" s="4" t="s">
        <v>21270</v>
      </c>
      <c r="E13475" s="4" t="s">
        <v>22980</v>
      </c>
      <c r="F13475" s="4" t="s">
        <v>23089</v>
      </c>
      <c r="G13475" s="4" t="s">
        <v>23107</v>
      </c>
      <c r="H13475" s="5" t="s">
        <v>23108</v>
      </c>
      <c r="I13475" s="5" t="s">
        <v>571</v>
      </c>
    </row>
    <row r="13476" spans="2:16" x14ac:dyDescent="0.3">
      <c r="L13476" s="163" t="s">
        <v>0</v>
      </c>
      <c r="M13476" s="163"/>
      <c r="N13476" s="163"/>
      <c r="O13476" s="163" t="s">
        <v>1</v>
      </c>
      <c r="P13476" s="163"/>
    </row>
    <row r="13477" spans="2:16" ht="43.2" x14ac:dyDescent="0.3">
      <c r="B13477" s="2" t="s">
        <v>19</v>
      </c>
      <c r="C13477" s="2" t="s">
        <v>21267</v>
      </c>
      <c r="D13477" s="2" t="s">
        <v>21270</v>
      </c>
      <c r="E13477" s="2" t="s">
        <v>22980</v>
      </c>
      <c r="F13477" s="2" t="s">
        <v>23109</v>
      </c>
      <c r="H13477" s="3" t="s">
        <v>23110</v>
      </c>
      <c r="L13477" s="35" t="s">
        <v>12</v>
      </c>
      <c r="M13477" s="35" t="s">
        <v>13</v>
      </c>
      <c r="N13477" s="35" t="s">
        <v>14</v>
      </c>
      <c r="O13477" s="35" t="s">
        <v>32311</v>
      </c>
      <c r="P13477" s="35" t="s">
        <v>31195</v>
      </c>
    </row>
    <row r="13478" spans="2:16" ht="28.8" x14ac:dyDescent="0.3">
      <c r="B13478" s="4" t="s">
        <v>19</v>
      </c>
      <c r="C13478" s="4" t="s">
        <v>21267</v>
      </c>
      <c r="D13478" s="4" t="s">
        <v>21270</v>
      </c>
      <c r="E13478" s="4" t="s">
        <v>22980</v>
      </c>
      <c r="F13478" s="4" t="s">
        <v>23109</v>
      </c>
      <c r="G13478" s="4" t="s">
        <v>23111</v>
      </c>
      <c r="H13478" s="5" t="s">
        <v>23112</v>
      </c>
      <c r="I13478" s="5" t="s">
        <v>571</v>
      </c>
    </row>
    <row r="13479" spans="2:16" x14ac:dyDescent="0.3">
      <c r="L13479" s="163" t="s">
        <v>0</v>
      </c>
      <c r="M13479" s="163"/>
      <c r="N13479" s="163"/>
      <c r="O13479" s="163" t="s">
        <v>1</v>
      </c>
      <c r="P13479" s="163"/>
    </row>
    <row r="13480" spans="2:16" ht="43.2" x14ac:dyDescent="0.3">
      <c r="B13480" s="2" t="s">
        <v>19</v>
      </c>
      <c r="C13480" s="2" t="s">
        <v>21267</v>
      </c>
      <c r="D13480" s="2" t="s">
        <v>21270</v>
      </c>
      <c r="E13480" s="2" t="s">
        <v>22980</v>
      </c>
      <c r="F13480" s="2" t="s">
        <v>23113</v>
      </c>
      <c r="H13480" s="3" t="s">
        <v>23114</v>
      </c>
      <c r="L13480" s="35" t="s">
        <v>12</v>
      </c>
      <c r="M13480" s="35" t="s">
        <v>13</v>
      </c>
      <c r="N13480" s="35" t="s">
        <v>14</v>
      </c>
      <c r="O13480" s="35" t="s">
        <v>32311</v>
      </c>
      <c r="P13480" s="35" t="s">
        <v>31195</v>
      </c>
    </row>
    <row r="13481" spans="2:16" ht="28.8" x14ac:dyDescent="0.3">
      <c r="B13481" s="4" t="s">
        <v>19</v>
      </c>
      <c r="C13481" s="4" t="s">
        <v>21267</v>
      </c>
      <c r="D13481" s="4" t="s">
        <v>21270</v>
      </c>
      <c r="E13481" s="4" t="s">
        <v>22980</v>
      </c>
      <c r="F13481" s="4" t="s">
        <v>23113</v>
      </c>
      <c r="G13481" s="4" t="s">
        <v>23115</v>
      </c>
      <c r="H13481" s="5" t="s">
        <v>23116</v>
      </c>
      <c r="I13481" s="5" t="s">
        <v>571</v>
      </c>
    </row>
    <row r="13482" spans="2:16" ht="28.8" x14ac:dyDescent="0.3">
      <c r="B13482" s="4" t="s">
        <v>19</v>
      </c>
      <c r="C13482" s="4" t="s">
        <v>21267</v>
      </c>
      <c r="D13482" s="4" t="s">
        <v>21270</v>
      </c>
      <c r="E13482" s="4" t="s">
        <v>22980</v>
      </c>
      <c r="F13482" s="4" t="s">
        <v>23113</v>
      </c>
      <c r="G13482" s="4" t="s">
        <v>23117</v>
      </c>
      <c r="H13482" s="5" t="s">
        <v>23118</v>
      </c>
      <c r="I13482" s="5" t="s">
        <v>571</v>
      </c>
    </row>
    <row r="13483" spans="2:16" ht="28.8" x14ac:dyDescent="0.3">
      <c r="B13483" s="4" t="s">
        <v>19</v>
      </c>
      <c r="C13483" s="4" t="s">
        <v>21267</v>
      </c>
      <c r="D13483" s="4" t="s">
        <v>21270</v>
      </c>
      <c r="E13483" s="4" t="s">
        <v>22980</v>
      </c>
      <c r="F13483" s="4" t="s">
        <v>23113</v>
      </c>
      <c r="G13483" s="4" t="s">
        <v>23119</v>
      </c>
      <c r="H13483" s="5" t="s">
        <v>23120</v>
      </c>
      <c r="I13483" s="5" t="s">
        <v>571</v>
      </c>
    </row>
    <row r="13484" spans="2:16" ht="28.8" x14ac:dyDescent="0.3">
      <c r="B13484" s="4" t="s">
        <v>19</v>
      </c>
      <c r="C13484" s="4" t="s">
        <v>21267</v>
      </c>
      <c r="D13484" s="4" t="s">
        <v>21270</v>
      </c>
      <c r="E13484" s="4" t="s">
        <v>22980</v>
      </c>
      <c r="F13484" s="4" t="s">
        <v>23113</v>
      </c>
      <c r="G13484" s="4" t="s">
        <v>23121</v>
      </c>
      <c r="H13484" s="5" t="s">
        <v>23122</v>
      </c>
      <c r="I13484" s="5" t="s">
        <v>571</v>
      </c>
    </row>
    <row r="13485" spans="2:16" x14ac:dyDescent="0.3">
      <c r="L13485" s="163" t="s">
        <v>0</v>
      </c>
      <c r="M13485" s="163"/>
      <c r="N13485" s="163"/>
      <c r="O13485" s="163" t="s">
        <v>1</v>
      </c>
      <c r="P13485" s="163"/>
    </row>
    <row r="13486" spans="2:16" ht="43.2" x14ac:dyDescent="0.3">
      <c r="B13486" s="2" t="s">
        <v>19</v>
      </c>
      <c r="C13486" s="2" t="s">
        <v>21267</v>
      </c>
      <c r="D13486" s="2" t="s">
        <v>21270</v>
      </c>
      <c r="E13486" s="2" t="s">
        <v>22980</v>
      </c>
      <c r="F13486" s="2" t="s">
        <v>23123</v>
      </c>
      <c r="H13486" s="3" t="s">
        <v>23124</v>
      </c>
      <c r="L13486" s="35" t="s">
        <v>12</v>
      </c>
      <c r="M13486" s="35" t="s">
        <v>13</v>
      </c>
      <c r="N13486" s="35" t="s">
        <v>14</v>
      </c>
      <c r="O13486" s="35" t="s">
        <v>32311</v>
      </c>
      <c r="P13486" s="35" t="s">
        <v>31195</v>
      </c>
    </row>
    <row r="13487" spans="2:16" ht="28.8" x14ac:dyDescent="0.3">
      <c r="B13487" s="4" t="s">
        <v>19</v>
      </c>
      <c r="C13487" s="4" t="s">
        <v>21267</v>
      </c>
      <c r="D13487" s="4" t="s">
        <v>21270</v>
      </c>
      <c r="E13487" s="4" t="s">
        <v>22980</v>
      </c>
      <c r="F13487" s="4" t="s">
        <v>23123</v>
      </c>
      <c r="G13487" s="4" t="s">
        <v>23125</v>
      </c>
      <c r="H13487" s="5" t="s">
        <v>23126</v>
      </c>
      <c r="I13487" s="5" t="s">
        <v>17092</v>
      </c>
    </row>
    <row r="13488" spans="2:16" ht="28.8" x14ac:dyDescent="0.3">
      <c r="B13488" s="4" t="s">
        <v>19</v>
      </c>
      <c r="C13488" s="4" t="s">
        <v>21267</v>
      </c>
      <c r="D13488" s="4" t="s">
        <v>21270</v>
      </c>
      <c r="E13488" s="4" t="s">
        <v>22980</v>
      </c>
      <c r="F13488" s="4" t="s">
        <v>23123</v>
      </c>
      <c r="G13488" s="4" t="s">
        <v>23127</v>
      </c>
      <c r="H13488" s="5" t="s">
        <v>23128</v>
      </c>
      <c r="I13488" s="5" t="s">
        <v>17092</v>
      </c>
    </row>
    <row r="13489" spans="2:16" ht="28.8" x14ac:dyDescent="0.3">
      <c r="B13489" s="4" t="s">
        <v>19</v>
      </c>
      <c r="C13489" s="4" t="s">
        <v>21267</v>
      </c>
      <c r="D13489" s="4" t="s">
        <v>21270</v>
      </c>
      <c r="E13489" s="4" t="s">
        <v>22980</v>
      </c>
      <c r="F13489" s="4" t="s">
        <v>23123</v>
      </c>
      <c r="G13489" s="4" t="s">
        <v>23129</v>
      </c>
      <c r="H13489" s="5" t="s">
        <v>23130</v>
      </c>
      <c r="I13489" s="5" t="s">
        <v>17092</v>
      </c>
    </row>
    <row r="13490" spans="2:16" ht="28.8" x14ac:dyDescent="0.3">
      <c r="B13490" s="4" t="s">
        <v>19</v>
      </c>
      <c r="C13490" s="4" t="s">
        <v>21267</v>
      </c>
      <c r="D13490" s="4" t="s">
        <v>21270</v>
      </c>
      <c r="E13490" s="4" t="s">
        <v>22980</v>
      </c>
      <c r="F13490" s="4" t="s">
        <v>23123</v>
      </c>
      <c r="G13490" s="4" t="s">
        <v>23131</v>
      </c>
      <c r="H13490" s="5" t="s">
        <v>23132</v>
      </c>
      <c r="I13490" s="5" t="s">
        <v>17092</v>
      </c>
    </row>
    <row r="13491" spans="2:16" ht="28.8" x14ac:dyDescent="0.3">
      <c r="B13491" s="4" t="s">
        <v>19</v>
      </c>
      <c r="C13491" s="4" t="s">
        <v>21267</v>
      </c>
      <c r="D13491" s="4" t="s">
        <v>21270</v>
      </c>
      <c r="E13491" s="4" t="s">
        <v>22980</v>
      </c>
      <c r="F13491" s="4" t="s">
        <v>23123</v>
      </c>
      <c r="G13491" s="4" t="s">
        <v>23133</v>
      </c>
      <c r="H13491" s="5" t="s">
        <v>23134</v>
      </c>
      <c r="I13491" s="5" t="s">
        <v>17092</v>
      </c>
    </row>
    <row r="13492" spans="2:16" ht="28.8" x14ac:dyDescent="0.3">
      <c r="B13492" s="4" t="s">
        <v>19</v>
      </c>
      <c r="C13492" s="4" t="s">
        <v>21267</v>
      </c>
      <c r="D13492" s="4" t="s">
        <v>21270</v>
      </c>
      <c r="E13492" s="4" t="s">
        <v>22980</v>
      </c>
      <c r="F13492" s="4" t="s">
        <v>23123</v>
      </c>
      <c r="G13492" s="4" t="s">
        <v>23135</v>
      </c>
      <c r="H13492" s="5" t="s">
        <v>23136</v>
      </c>
      <c r="I13492" s="5" t="s">
        <v>17092</v>
      </c>
    </row>
    <row r="13493" spans="2:16" ht="28.8" x14ac:dyDescent="0.3">
      <c r="B13493" s="4" t="s">
        <v>19</v>
      </c>
      <c r="C13493" s="4" t="s">
        <v>21267</v>
      </c>
      <c r="D13493" s="4" t="s">
        <v>21270</v>
      </c>
      <c r="E13493" s="4" t="s">
        <v>22980</v>
      </c>
      <c r="F13493" s="4" t="s">
        <v>23123</v>
      </c>
      <c r="G13493" s="4" t="s">
        <v>23137</v>
      </c>
      <c r="H13493" s="5" t="s">
        <v>23138</v>
      </c>
      <c r="I13493" s="5" t="s">
        <v>17092</v>
      </c>
    </row>
    <row r="13494" spans="2:16" ht="28.8" x14ac:dyDescent="0.3">
      <c r="B13494" s="4" t="s">
        <v>19</v>
      </c>
      <c r="C13494" s="4" t="s">
        <v>21267</v>
      </c>
      <c r="D13494" s="4" t="s">
        <v>21270</v>
      </c>
      <c r="E13494" s="4" t="s">
        <v>22980</v>
      </c>
      <c r="F13494" s="4" t="s">
        <v>23123</v>
      </c>
      <c r="G13494" s="4" t="s">
        <v>23139</v>
      </c>
      <c r="H13494" s="5" t="s">
        <v>23140</v>
      </c>
      <c r="I13494" s="5" t="s">
        <v>17092</v>
      </c>
    </row>
    <row r="13495" spans="2:16" ht="28.8" x14ac:dyDescent="0.3">
      <c r="B13495" s="4" t="s">
        <v>19</v>
      </c>
      <c r="C13495" s="4" t="s">
        <v>21267</v>
      </c>
      <c r="D13495" s="4" t="s">
        <v>21270</v>
      </c>
      <c r="E13495" s="4" t="s">
        <v>22980</v>
      </c>
      <c r="F13495" s="4" t="s">
        <v>23123</v>
      </c>
      <c r="G13495" s="4" t="s">
        <v>23141</v>
      </c>
      <c r="H13495" s="5" t="s">
        <v>23142</v>
      </c>
      <c r="I13495" s="5" t="s">
        <v>17092</v>
      </c>
    </row>
    <row r="13496" spans="2:16" ht="28.8" x14ac:dyDescent="0.3">
      <c r="B13496" s="4" t="s">
        <v>19</v>
      </c>
      <c r="C13496" s="4" t="s">
        <v>21267</v>
      </c>
      <c r="D13496" s="4" t="s">
        <v>21270</v>
      </c>
      <c r="E13496" s="4" t="s">
        <v>22980</v>
      </c>
      <c r="F13496" s="4" t="s">
        <v>23123</v>
      </c>
      <c r="G13496" s="4" t="s">
        <v>23143</v>
      </c>
      <c r="H13496" s="5" t="s">
        <v>23144</v>
      </c>
      <c r="I13496" s="5" t="s">
        <v>17092</v>
      </c>
    </row>
    <row r="13497" spans="2:16" ht="28.8" x14ac:dyDescent="0.3">
      <c r="B13497" s="4" t="s">
        <v>19</v>
      </c>
      <c r="C13497" s="4" t="s">
        <v>21267</v>
      </c>
      <c r="D13497" s="4" t="s">
        <v>21270</v>
      </c>
      <c r="E13497" s="4" t="s">
        <v>22980</v>
      </c>
      <c r="F13497" s="4" t="s">
        <v>23123</v>
      </c>
      <c r="G13497" s="4" t="s">
        <v>23145</v>
      </c>
      <c r="H13497" s="5" t="s">
        <v>23146</v>
      </c>
      <c r="I13497" s="5" t="s">
        <v>17092</v>
      </c>
    </row>
    <row r="13498" spans="2:16" ht="28.8" x14ac:dyDescent="0.3">
      <c r="B13498" s="4" t="s">
        <v>19</v>
      </c>
      <c r="C13498" s="4" t="s">
        <v>21267</v>
      </c>
      <c r="D13498" s="4" t="s">
        <v>21270</v>
      </c>
      <c r="E13498" s="4" t="s">
        <v>22980</v>
      </c>
      <c r="F13498" s="4" t="s">
        <v>23123</v>
      </c>
      <c r="G13498" s="4" t="s">
        <v>23147</v>
      </c>
      <c r="H13498" s="5" t="s">
        <v>23148</v>
      </c>
      <c r="I13498" s="5" t="s">
        <v>17092</v>
      </c>
    </row>
    <row r="13499" spans="2:16" x14ac:dyDescent="0.3">
      <c r="L13499" s="163" t="s">
        <v>0</v>
      </c>
      <c r="M13499" s="163"/>
      <c r="N13499" s="163"/>
      <c r="O13499" s="163" t="s">
        <v>1</v>
      </c>
      <c r="P13499" s="163"/>
    </row>
    <row r="13500" spans="2:16" ht="43.2" x14ac:dyDescent="0.3">
      <c r="B13500" s="2" t="s">
        <v>19</v>
      </c>
      <c r="C13500" s="2" t="s">
        <v>21267</v>
      </c>
      <c r="D13500" s="2" t="s">
        <v>21270</v>
      </c>
      <c r="E13500" s="2" t="s">
        <v>22980</v>
      </c>
      <c r="F13500" s="2" t="s">
        <v>23149</v>
      </c>
      <c r="H13500" s="3" t="s">
        <v>23150</v>
      </c>
      <c r="L13500" s="35" t="s">
        <v>12</v>
      </c>
      <c r="M13500" s="35" t="s">
        <v>13</v>
      </c>
      <c r="N13500" s="35" t="s">
        <v>14</v>
      </c>
      <c r="O13500" s="35" t="s">
        <v>32311</v>
      </c>
      <c r="P13500" s="35" t="s">
        <v>31195</v>
      </c>
    </row>
    <row r="13501" spans="2:16" ht="28.8" x14ac:dyDescent="0.3">
      <c r="B13501" s="4" t="s">
        <v>19</v>
      </c>
      <c r="C13501" s="4" t="s">
        <v>21267</v>
      </c>
      <c r="D13501" s="4" t="s">
        <v>21270</v>
      </c>
      <c r="E13501" s="4" t="s">
        <v>22980</v>
      </c>
      <c r="F13501" s="4" t="s">
        <v>23149</v>
      </c>
      <c r="G13501" s="4" t="s">
        <v>23151</v>
      </c>
      <c r="H13501" s="5" t="s">
        <v>23152</v>
      </c>
      <c r="I13501" s="5" t="s">
        <v>8337</v>
      </c>
    </row>
    <row r="13502" spans="2:16" x14ac:dyDescent="0.3">
      <c r="L13502" s="163" t="s">
        <v>0</v>
      </c>
      <c r="M13502" s="163"/>
      <c r="N13502" s="163"/>
      <c r="O13502" s="163" t="s">
        <v>1</v>
      </c>
      <c r="P13502" s="163"/>
    </row>
    <row r="13503" spans="2:16" ht="43.2" x14ac:dyDescent="0.3">
      <c r="B13503" s="2" t="s">
        <v>19</v>
      </c>
      <c r="C13503" s="2" t="s">
        <v>21267</v>
      </c>
      <c r="D13503" s="2" t="s">
        <v>21270</v>
      </c>
      <c r="E13503" s="2" t="s">
        <v>22980</v>
      </c>
      <c r="F13503" s="2" t="s">
        <v>23153</v>
      </c>
      <c r="H13503" s="3" t="s">
        <v>23154</v>
      </c>
      <c r="L13503" s="35" t="s">
        <v>12</v>
      </c>
      <c r="M13503" s="35" t="s">
        <v>13</v>
      </c>
      <c r="N13503" s="35" t="s">
        <v>14</v>
      </c>
      <c r="O13503" s="35" t="s">
        <v>32311</v>
      </c>
      <c r="P13503" s="35" t="s">
        <v>31195</v>
      </c>
    </row>
    <row r="13504" spans="2:16" ht="28.8" x14ac:dyDescent="0.3">
      <c r="B13504" s="4" t="s">
        <v>19</v>
      </c>
      <c r="C13504" s="4" t="s">
        <v>21267</v>
      </c>
      <c r="D13504" s="4" t="s">
        <v>21270</v>
      </c>
      <c r="E13504" s="4" t="s">
        <v>22980</v>
      </c>
      <c r="F13504" s="4" t="s">
        <v>23153</v>
      </c>
      <c r="G13504" s="4" t="s">
        <v>23155</v>
      </c>
      <c r="H13504" s="5" t="s">
        <v>23156</v>
      </c>
      <c r="I13504" s="5" t="s">
        <v>571</v>
      </c>
    </row>
    <row r="13505" spans="2:16" ht="28.8" x14ac:dyDescent="0.3">
      <c r="B13505" s="4" t="s">
        <v>19</v>
      </c>
      <c r="C13505" s="4" t="s">
        <v>21267</v>
      </c>
      <c r="D13505" s="4" t="s">
        <v>21270</v>
      </c>
      <c r="E13505" s="4" t="s">
        <v>22980</v>
      </c>
      <c r="F13505" s="4" t="s">
        <v>23153</v>
      </c>
      <c r="G13505" s="4" t="s">
        <v>23157</v>
      </c>
      <c r="H13505" s="5" t="s">
        <v>23158</v>
      </c>
      <c r="I13505" s="5" t="s">
        <v>571</v>
      </c>
    </row>
    <row r="13506" spans="2:16" ht="28.8" x14ac:dyDescent="0.3">
      <c r="B13506" s="4" t="s">
        <v>19</v>
      </c>
      <c r="C13506" s="4" t="s">
        <v>21267</v>
      </c>
      <c r="D13506" s="4" t="s">
        <v>21270</v>
      </c>
      <c r="E13506" s="4" t="s">
        <v>22980</v>
      </c>
      <c r="F13506" s="4" t="s">
        <v>23153</v>
      </c>
      <c r="G13506" s="4" t="s">
        <v>23159</v>
      </c>
      <c r="H13506" s="5" t="s">
        <v>23160</v>
      </c>
      <c r="I13506" s="5" t="s">
        <v>571</v>
      </c>
    </row>
    <row r="13507" spans="2:16" ht="28.8" x14ac:dyDescent="0.3">
      <c r="B13507" s="4" t="s">
        <v>19</v>
      </c>
      <c r="C13507" s="4" t="s">
        <v>21267</v>
      </c>
      <c r="D13507" s="4" t="s">
        <v>21270</v>
      </c>
      <c r="E13507" s="4" t="s">
        <v>22980</v>
      </c>
      <c r="F13507" s="4" t="s">
        <v>23153</v>
      </c>
      <c r="G13507" s="4" t="s">
        <v>23161</v>
      </c>
      <c r="H13507" s="5" t="s">
        <v>23162</v>
      </c>
      <c r="I13507" s="5" t="s">
        <v>571</v>
      </c>
    </row>
    <row r="13508" spans="2:16" x14ac:dyDescent="0.3">
      <c r="L13508" s="163" t="s">
        <v>0</v>
      </c>
      <c r="M13508" s="163"/>
      <c r="N13508" s="163"/>
      <c r="O13508" s="163" t="s">
        <v>1</v>
      </c>
      <c r="P13508" s="163"/>
    </row>
    <row r="13509" spans="2:16" ht="43.2" x14ac:dyDescent="0.3">
      <c r="B13509" s="2" t="s">
        <v>19</v>
      </c>
      <c r="C13509" s="2" t="s">
        <v>21267</v>
      </c>
      <c r="D13509" s="2" t="s">
        <v>21270</v>
      </c>
      <c r="E13509" s="2" t="s">
        <v>22980</v>
      </c>
      <c r="F13509" s="2" t="s">
        <v>23163</v>
      </c>
      <c r="H13509" s="3" t="s">
        <v>23164</v>
      </c>
      <c r="L13509" s="35" t="s">
        <v>12</v>
      </c>
      <c r="M13509" s="35" t="s">
        <v>13</v>
      </c>
      <c r="N13509" s="35" t="s">
        <v>14</v>
      </c>
      <c r="O13509" s="35" t="s">
        <v>32311</v>
      </c>
      <c r="P13509" s="35" t="s">
        <v>31195</v>
      </c>
    </row>
    <row r="13510" spans="2:16" ht="57.6" x14ac:dyDescent="0.3">
      <c r="B13510" s="4" t="s">
        <v>19</v>
      </c>
      <c r="C13510" s="4" t="s">
        <v>21267</v>
      </c>
      <c r="D13510" s="4" t="s">
        <v>21270</v>
      </c>
      <c r="E13510" s="4" t="s">
        <v>22980</v>
      </c>
      <c r="F13510" s="4" t="s">
        <v>23163</v>
      </c>
      <c r="G13510" s="4" t="s">
        <v>23165</v>
      </c>
      <c r="H13510" s="5" t="s">
        <v>23166</v>
      </c>
      <c r="I13510" s="5" t="s">
        <v>22986</v>
      </c>
    </row>
    <row r="13511" spans="2:16" ht="57.6" x14ac:dyDescent="0.3">
      <c r="B13511" s="4" t="s">
        <v>19</v>
      </c>
      <c r="C13511" s="4" t="s">
        <v>21267</v>
      </c>
      <c r="D13511" s="4" t="s">
        <v>21270</v>
      </c>
      <c r="E13511" s="4" t="s">
        <v>22980</v>
      </c>
      <c r="F13511" s="4" t="s">
        <v>23163</v>
      </c>
      <c r="G13511" s="4" t="s">
        <v>23167</v>
      </c>
      <c r="H13511" s="5" t="s">
        <v>23168</v>
      </c>
      <c r="I13511" s="5" t="s">
        <v>22986</v>
      </c>
    </row>
    <row r="13512" spans="2:16" ht="57.6" x14ac:dyDescent="0.3">
      <c r="B13512" s="4" t="s">
        <v>19</v>
      </c>
      <c r="C13512" s="4" t="s">
        <v>21267</v>
      </c>
      <c r="D13512" s="4" t="s">
        <v>21270</v>
      </c>
      <c r="E13512" s="4" t="s">
        <v>22980</v>
      </c>
      <c r="F13512" s="4" t="s">
        <v>23163</v>
      </c>
      <c r="G13512" s="4" t="s">
        <v>23169</v>
      </c>
      <c r="H13512" s="5" t="s">
        <v>23170</v>
      </c>
      <c r="I13512" s="5" t="s">
        <v>22986</v>
      </c>
    </row>
    <row r="13513" spans="2:16" ht="57.6" x14ac:dyDescent="0.3">
      <c r="B13513" s="4" t="s">
        <v>19</v>
      </c>
      <c r="C13513" s="4" t="s">
        <v>21267</v>
      </c>
      <c r="D13513" s="4" t="s">
        <v>21270</v>
      </c>
      <c r="E13513" s="4" t="s">
        <v>22980</v>
      </c>
      <c r="F13513" s="4" t="s">
        <v>23163</v>
      </c>
      <c r="G13513" s="4" t="s">
        <v>23171</v>
      </c>
      <c r="H13513" s="5" t="s">
        <v>23172</v>
      </c>
      <c r="I13513" s="5" t="s">
        <v>22986</v>
      </c>
    </row>
    <row r="13514" spans="2:16" ht="57.6" x14ac:dyDescent="0.3">
      <c r="B13514" s="4" t="s">
        <v>19</v>
      </c>
      <c r="C13514" s="4" t="s">
        <v>21267</v>
      </c>
      <c r="D13514" s="4" t="s">
        <v>21270</v>
      </c>
      <c r="E13514" s="4" t="s">
        <v>22980</v>
      </c>
      <c r="F13514" s="4" t="s">
        <v>23163</v>
      </c>
      <c r="G13514" s="4" t="s">
        <v>23173</v>
      </c>
      <c r="H13514" s="5" t="s">
        <v>23174</v>
      </c>
      <c r="I13514" s="5" t="s">
        <v>22986</v>
      </c>
    </row>
    <row r="13515" spans="2:16" ht="57.6" x14ac:dyDescent="0.3">
      <c r="B13515" s="4" t="s">
        <v>19</v>
      </c>
      <c r="C13515" s="4" t="s">
        <v>21267</v>
      </c>
      <c r="D13515" s="4" t="s">
        <v>21270</v>
      </c>
      <c r="E13515" s="4" t="s">
        <v>22980</v>
      </c>
      <c r="F13515" s="4" t="s">
        <v>23163</v>
      </c>
      <c r="G13515" s="4" t="s">
        <v>23175</v>
      </c>
      <c r="H13515" s="5" t="s">
        <v>23176</v>
      </c>
      <c r="I13515" s="5" t="s">
        <v>22986</v>
      </c>
    </row>
    <row r="13516" spans="2:16" ht="57.6" x14ac:dyDescent="0.3">
      <c r="B13516" s="4" t="s">
        <v>19</v>
      </c>
      <c r="C13516" s="4" t="s">
        <v>21267</v>
      </c>
      <c r="D13516" s="4" t="s">
        <v>21270</v>
      </c>
      <c r="E13516" s="4" t="s">
        <v>22980</v>
      </c>
      <c r="F13516" s="4" t="s">
        <v>23163</v>
      </c>
      <c r="G13516" s="4" t="s">
        <v>23177</v>
      </c>
      <c r="H13516" s="5" t="s">
        <v>23178</v>
      </c>
      <c r="I13516" s="5" t="s">
        <v>22986</v>
      </c>
    </row>
    <row r="13517" spans="2:16" ht="57.6" x14ac:dyDescent="0.3">
      <c r="B13517" s="4" t="s">
        <v>19</v>
      </c>
      <c r="C13517" s="4" t="s">
        <v>21267</v>
      </c>
      <c r="D13517" s="4" t="s">
        <v>21270</v>
      </c>
      <c r="E13517" s="4" t="s">
        <v>22980</v>
      </c>
      <c r="F13517" s="4" t="s">
        <v>23163</v>
      </c>
      <c r="G13517" s="4" t="s">
        <v>23179</v>
      </c>
      <c r="H13517" s="5" t="s">
        <v>23180</v>
      </c>
      <c r="I13517" s="5" t="s">
        <v>22986</v>
      </c>
    </row>
    <row r="13518" spans="2:16" ht="57.6" x14ac:dyDescent="0.3">
      <c r="B13518" s="4" t="s">
        <v>19</v>
      </c>
      <c r="C13518" s="4" t="s">
        <v>21267</v>
      </c>
      <c r="D13518" s="4" t="s">
        <v>21270</v>
      </c>
      <c r="E13518" s="4" t="s">
        <v>22980</v>
      </c>
      <c r="F13518" s="4" t="s">
        <v>23163</v>
      </c>
      <c r="G13518" s="4" t="s">
        <v>23181</v>
      </c>
      <c r="H13518" s="5" t="s">
        <v>23182</v>
      </c>
      <c r="I13518" s="5" t="s">
        <v>22986</v>
      </c>
    </row>
    <row r="13519" spans="2:16" ht="57.6" x14ac:dyDescent="0.3">
      <c r="B13519" s="4" t="s">
        <v>19</v>
      </c>
      <c r="C13519" s="4" t="s">
        <v>21267</v>
      </c>
      <c r="D13519" s="4" t="s">
        <v>21270</v>
      </c>
      <c r="E13519" s="4" t="s">
        <v>22980</v>
      </c>
      <c r="F13519" s="4" t="s">
        <v>23163</v>
      </c>
      <c r="G13519" s="4" t="s">
        <v>23183</v>
      </c>
      <c r="H13519" s="5" t="s">
        <v>23184</v>
      </c>
      <c r="I13519" s="5" t="s">
        <v>22986</v>
      </c>
    </row>
    <row r="13520" spans="2:16" x14ac:dyDescent="0.3">
      <c r="L13520" s="163" t="s">
        <v>0</v>
      </c>
      <c r="M13520" s="163"/>
      <c r="N13520" s="163"/>
      <c r="O13520" s="163" t="s">
        <v>1</v>
      </c>
      <c r="P13520" s="163"/>
    </row>
    <row r="13521" spans="2:16" ht="43.2" x14ac:dyDescent="0.3">
      <c r="B13521" s="2" t="s">
        <v>19</v>
      </c>
      <c r="C13521" s="2" t="s">
        <v>21267</v>
      </c>
      <c r="D13521" s="2" t="s">
        <v>21270</v>
      </c>
      <c r="E13521" s="2" t="s">
        <v>22980</v>
      </c>
      <c r="F13521" s="2" t="s">
        <v>23185</v>
      </c>
      <c r="H13521" s="3" t="s">
        <v>23186</v>
      </c>
      <c r="L13521" s="35" t="s">
        <v>12</v>
      </c>
      <c r="M13521" s="35" t="s">
        <v>13</v>
      </c>
      <c r="N13521" s="35" t="s">
        <v>14</v>
      </c>
      <c r="O13521" s="35" t="s">
        <v>32311</v>
      </c>
      <c r="P13521" s="35" t="s">
        <v>31195</v>
      </c>
    </row>
    <row r="13522" spans="2:16" ht="57.6" x14ac:dyDescent="0.3">
      <c r="B13522" s="4" t="s">
        <v>19</v>
      </c>
      <c r="C13522" s="4" t="s">
        <v>21267</v>
      </c>
      <c r="D13522" s="4" t="s">
        <v>21270</v>
      </c>
      <c r="E13522" s="4" t="s">
        <v>22980</v>
      </c>
      <c r="F13522" s="4" t="s">
        <v>23185</v>
      </c>
      <c r="G13522" s="4" t="s">
        <v>23187</v>
      </c>
      <c r="H13522" s="5" t="s">
        <v>23188</v>
      </c>
      <c r="I13522" s="5" t="s">
        <v>22986</v>
      </c>
    </row>
    <row r="13523" spans="2:16" ht="57.6" x14ac:dyDescent="0.3">
      <c r="B13523" s="4" t="s">
        <v>19</v>
      </c>
      <c r="C13523" s="4" t="s">
        <v>21267</v>
      </c>
      <c r="D13523" s="4" t="s">
        <v>21270</v>
      </c>
      <c r="E13523" s="4" t="s">
        <v>22980</v>
      </c>
      <c r="F13523" s="4" t="s">
        <v>23185</v>
      </c>
      <c r="G13523" s="4" t="s">
        <v>23189</v>
      </c>
      <c r="H13523" s="5" t="s">
        <v>23190</v>
      </c>
      <c r="I13523" s="5" t="s">
        <v>22986</v>
      </c>
    </row>
    <row r="13524" spans="2:16" x14ac:dyDescent="0.3">
      <c r="B13524" s="2" t="s">
        <v>19</v>
      </c>
      <c r="C13524" s="2" t="s">
        <v>21267</v>
      </c>
      <c r="D13524" s="2" t="s">
        <v>21270</v>
      </c>
      <c r="E13524" s="2" t="s">
        <v>23191</v>
      </c>
      <c r="H13524" s="3" t="s">
        <v>23192</v>
      </c>
    </row>
    <row r="13525" spans="2:16" x14ac:dyDescent="0.3">
      <c r="L13525" s="163" t="s">
        <v>0</v>
      </c>
      <c r="M13525" s="163"/>
      <c r="N13525" s="163"/>
      <c r="O13525" s="163" t="s">
        <v>1</v>
      </c>
      <c r="P13525" s="163"/>
    </row>
    <row r="13526" spans="2:16" ht="43.2" x14ac:dyDescent="0.3">
      <c r="B13526" s="2" t="s">
        <v>19</v>
      </c>
      <c r="C13526" s="2" t="s">
        <v>21267</v>
      </c>
      <c r="D13526" s="2" t="s">
        <v>21270</v>
      </c>
      <c r="E13526" s="2" t="s">
        <v>23191</v>
      </c>
      <c r="F13526" s="2" t="s">
        <v>23193</v>
      </c>
      <c r="H13526" s="3" t="s">
        <v>23194</v>
      </c>
      <c r="L13526" s="35" t="s">
        <v>12</v>
      </c>
      <c r="M13526" s="35" t="s">
        <v>13</v>
      </c>
      <c r="N13526" s="35" t="s">
        <v>14</v>
      </c>
      <c r="O13526" s="35" t="s">
        <v>32311</v>
      </c>
      <c r="P13526" s="35" t="s">
        <v>31195</v>
      </c>
    </row>
    <row r="13527" spans="2:16" ht="28.8" x14ac:dyDescent="0.3">
      <c r="B13527" s="4" t="s">
        <v>19</v>
      </c>
      <c r="C13527" s="4" t="s">
        <v>21267</v>
      </c>
      <c r="D13527" s="4" t="s">
        <v>21270</v>
      </c>
      <c r="E13527" s="4" t="s">
        <v>23191</v>
      </c>
      <c r="F13527" s="4" t="s">
        <v>23193</v>
      </c>
      <c r="G13527" s="4" t="s">
        <v>23195</v>
      </c>
      <c r="H13527" s="5" t="s">
        <v>23196</v>
      </c>
      <c r="I13527" s="5" t="s">
        <v>23197</v>
      </c>
    </row>
    <row r="13528" spans="2:16" ht="28.8" x14ac:dyDescent="0.3">
      <c r="B13528" s="4" t="s">
        <v>19</v>
      </c>
      <c r="C13528" s="4" t="s">
        <v>21267</v>
      </c>
      <c r="D13528" s="4" t="s">
        <v>21270</v>
      </c>
      <c r="E13528" s="4" t="s">
        <v>23191</v>
      </c>
      <c r="F13528" s="4" t="s">
        <v>23193</v>
      </c>
      <c r="G13528" s="4" t="s">
        <v>23198</v>
      </c>
      <c r="H13528" s="5" t="s">
        <v>23199</v>
      </c>
      <c r="I13528" s="5" t="s">
        <v>23197</v>
      </c>
    </row>
    <row r="13529" spans="2:16" ht="28.8" x14ac:dyDescent="0.3">
      <c r="B13529" s="4" t="s">
        <v>19</v>
      </c>
      <c r="C13529" s="4" t="s">
        <v>21267</v>
      </c>
      <c r="D13529" s="4" t="s">
        <v>21270</v>
      </c>
      <c r="E13529" s="4" t="s">
        <v>23191</v>
      </c>
      <c r="F13529" s="4" t="s">
        <v>23193</v>
      </c>
      <c r="G13529" s="4" t="s">
        <v>23200</v>
      </c>
      <c r="H13529" s="5" t="s">
        <v>23201</v>
      </c>
      <c r="I13529" s="5" t="s">
        <v>23197</v>
      </c>
    </row>
    <row r="13530" spans="2:16" ht="28.8" x14ac:dyDescent="0.3">
      <c r="B13530" s="4" t="s">
        <v>19</v>
      </c>
      <c r="C13530" s="4" t="s">
        <v>21267</v>
      </c>
      <c r="D13530" s="4" t="s">
        <v>21270</v>
      </c>
      <c r="E13530" s="4" t="s">
        <v>23191</v>
      </c>
      <c r="F13530" s="4" t="s">
        <v>23193</v>
      </c>
      <c r="G13530" s="4" t="s">
        <v>23202</v>
      </c>
      <c r="H13530" s="5" t="s">
        <v>23203</v>
      </c>
      <c r="I13530" s="5" t="s">
        <v>23197</v>
      </c>
    </row>
    <row r="13531" spans="2:16" x14ac:dyDescent="0.3">
      <c r="L13531" s="163" t="s">
        <v>0</v>
      </c>
      <c r="M13531" s="163"/>
      <c r="N13531" s="163"/>
      <c r="O13531" s="163" t="s">
        <v>1</v>
      </c>
      <c r="P13531" s="163"/>
    </row>
    <row r="13532" spans="2:16" ht="43.2" x14ac:dyDescent="0.3">
      <c r="B13532" s="2" t="s">
        <v>19</v>
      </c>
      <c r="C13532" s="2" t="s">
        <v>21267</v>
      </c>
      <c r="D13532" s="2" t="s">
        <v>21270</v>
      </c>
      <c r="E13532" s="2" t="s">
        <v>23191</v>
      </c>
      <c r="F13532" s="2" t="s">
        <v>23204</v>
      </c>
      <c r="H13532" s="3" t="s">
        <v>23205</v>
      </c>
      <c r="L13532" s="35" t="s">
        <v>12</v>
      </c>
      <c r="M13532" s="35" t="s">
        <v>13</v>
      </c>
      <c r="N13532" s="35" t="s">
        <v>14</v>
      </c>
      <c r="O13532" s="35" t="s">
        <v>32311</v>
      </c>
      <c r="P13532" s="35" t="s">
        <v>31195</v>
      </c>
    </row>
    <row r="13533" spans="2:16" ht="28.8" x14ac:dyDescent="0.3">
      <c r="B13533" s="4" t="s">
        <v>19</v>
      </c>
      <c r="C13533" s="4" t="s">
        <v>21267</v>
      </c>
      <c r="D13533" s="4" t="s">
        <v>21270</v>
      </c>
      <c r="E13533" s="4" t="s">
        <v>23191</v>
      </c>
      <c r="F13533" s="4" t="s">
        <v>23204</v>
      </c>
      <c r="G13533" s="4" t="s">
        <v>23206</v>
      </c>
      <c r="H13533" s="5" t="s">
        <v>23207</v>
      </c>
      <c r="I13533" s="5" t="s">
        <v>948</v>
      </c>
    </row>
    <row r="13534" spans="2:16" ht="28.8" x14ac:dyDescent="0.3">
      <c r="B13534" s="4" t="s">
        <v>19</v>
      </c>
      <c r="C13534" s="4" t="s">
        <v>21267</v>
      </c>
      <c r="D13534" s="4" t="s">
        <v>21270</v>
      </c>
      <c r="E13534" s="4" t="s">
        <v>23191</v>
      </c>
      <c r="F13534" s="4" t="s">
        <v>23204</v>
      </c>
      <c r="G13534" s="4" t="s">
        <v>23208</v>
      </c>
      <c r="H13534" s="5" t="s">
        <v>23209</v>
      </c>
      <c r="I13534" s="5" t="s">
        <v>948</v>
      </c>
    </row>
    <row r="13535" spans="2:16" ht="28.8" x14ac:dyDescent="0.3">
      <c r="B13535" s="4" t="s">
        <v>19</v>
      </c>
      <c r="C13535" s="4" t="s">
        <v>21267</v>
      </c>
      <c r="D13535" s="4" t="s">
        <v>21270</v>
      </c>
      <c r="E13535" s="4" t="s">
        <v>23191</v>
      </c>
      <c r="F13535" s="4" t="s">
        <v>23204</v>
      </c>
      <c r="G13535" s="4" t="s">
        <v>23210</v>
      </c>
      <c r="H13535" s="5" t="s">
        <v>23211</v>
      </c>
      <c r="I13535" s="5" t="s">
        <v>948</v>
      </c>
    </row>
    <row r="13536" spans="2:16" ht="28.8" x14ac:dyDescent="0.3">
      <c r="B13536" s="4" t="s">
        <v>19</v>
      </c>
      <c r="C13536" s="4" t="s">
        <v>21267</v>
      </c>
      <c r="D13536" s="4" t="s">
        <v>21270</v>
      </c>
      <c r="E13536" s="4" t="s">
        <v>23191</v>
      </c>
      <c r="F13536" s="4" t="s">
        <v>23204</v>
      </c>
      <c r="G13536" s="4" t="s">
        <v>23212</v>
      </c>
      <c r="H13536" s="5" t="s">
        <v>23213</v>
      </c>
      <c r="I13536" s="5" t="s">
        <v>948</v>
      </c>
    </row>
    <row r="13537" spans="2:16" x14ac:dyDescent="0.3">
      <c r="L13537" s="163" t="s">
        <v>0</v>
      </c>
      <c r="M13537" s="163"/>
      <c r="N13537" s="163"/>
      <c r="O13537" s="163" t="s">
        <v>1</v>
      </c>
      <c r="P13537" s="163"/>
    </row>
    <row r="13538" spans="2:16" ht="43.2" x14ac:dyDescent="0.3">
      <c r="B13538" s="2" t="s">
        <v>19</v>
      </c>
      <c r="C13538" s="2" t="s">
        <v>21267</v>
      </c>
      <c r="D13538" s="2" t="s">
        <v>21270</v>
      </c>
      <c r="E13538" s="2" t="s">
        <v>23191</v>
      </c>
      <c r="F13538" s="2" t="s">
        <v>23214</v>
      </c>
      <c r="H13538" s="3" t="s">
        <v>23215</v>
      </c>
      <c r="L13538" s="35" t="s">
        <v>12</v>
      </c>
      <c r="M13538" s="35" t="s">
        <v>13</v>
      </c>
      <c r="N13538" s="35" t="s">
        <v>14</v>
      </c>
      <c r="O13538" s="35" t="s">
        <v>32311</v>
      </c>
      <c r="P13538" s="35" t="s">
        <v>31195</v>
      </c>
    </row>
    <row r="13539" spans="2:16" ht="28.8" x14ac:dyDescent="0.3">
      <c r="B13539" s="4" t="s">
        <v>19</v>
      </c>
      <c r="C13539" s="4" t="s">
        <v>21267</v>
      </c>
      <c r="D13539" s="4" t="s">
        <v>21270</v>
      </c>
      <c r="E13539" s="4" t="s">
        <v>23191</v>
      </c>
      <c r="F13539" s="4" t="s">
        <v>23214</v>
      </c>
      <c r="G13539" s="4" t="s">
        <v>23216</v>
      </c>
      <c r="H13539" s="5" t="s">
        <v>23217</v>
      </c>
      <c r="I13539" s="5" t="s">
        <v>23197</v>
      </c>
    </row>
    <row r="13540" spans="2:16" ht="28.8" x14ac:dyDescent="0.3">
      <c r="B13540" s="4" t="s">
        <v>19</v>
      </c>
      <c r="C13540" s="4" t="s">
        <v>21267</v>
      </c>
      <c r="D13540" s="4" t="s">
        <v>21270</v>
      </c>
      <c r="E13540" s="4" t="s">
        <v>23191</v>
      </c>
      <c r="F13540" s="4" t="s">
        <v>23214</v>
      </c>
      <c r="G13540" s="4" t="s">
        <v>23218</v>
      </c>
      <c r="H13540" s="5" t="s">
        <v>23219</v>
      </c>
      <c r="I13540" s="5" t="s">
        <v>23197</v>
      </c>
    </row>
    <row r="13541" spans="2:16" x14ac:dyDescent="0.3">
      <c r="L13541" s="163" t="s">
        <v>0</v>
      </c>
      <c r="M13541" s="163"/>
      <c r="N13541" s="163"/>
      <c r="O13541" s="163" t="s">
        <v>1</v>
      </c>
      <c r="P13541" s="163"/>
    </row>
    <row r="13542" spans="2:16" ht="43.2" x14ac:dyDescent="0.3">
      <c r="B13542" s="2" t="s">
        <v>19</v>
      </c>
      <c r="C13542" s="2" t="s">
        <v>21267</v>
      </c>
      <c r="D13542" s="2" t="s">
        <v>21270</v>
      </c>
      <c r="E13542" s="2" t="s">
        <v>23191</v>
      </c>
      <c r="F13542" s="2" t="s">
        <v>23220</v>
      </c>
      <c r="H13542" s="3" t="s">
        <v>23221</v>
      </c>
      <c r="L13542" s="35" t="s">
        <v>12</v>
      </c>
      <c r="M13542" s="35" t="s">
        <v>13</v>
      </c>
      <c r="N13542" s="35" t="s">
        <v>14</v>
      </c>
      <c r="O13542" s="35" t="s">
        <v>32311</v>
      </c>
      <c r="P13542" s="35" t="s">
        <v>31195</v>
      </c>
    </row>
    <row r="13543" spans="2:16" ht="28.8" x14ac:dyDescent="0.3">
      <c r="B13543" s="2" t="s">
        <v>19</v>
      </c>
      <c r="C13543" s="2" t="s">
        <v>21267</v>
      </c>
      <c r="D13543" s="2" t="s">
        <v>21270</v>
      </c>
      <c r="E13543" s="2" t="s">
        <v>23191</v>
      </c>
      <c r="F13543" s="2" t="s">
        <v>23220</v>
      </c>
      <c r="G13543" s="2" t="s">
        <v>23222</v>
      </c>
      <c r="H13543" s="3" t="s">
        <v>23223</v>
      </c>
      <c r="I13543" s="3" t="s">
        <v>948</v>
      </c>
      <c r="J13543" s="3">
        <v>2</v>
      </c>
      <c r="K13543" s="2"/>
    </row>
    <row r="13544" spans="2:16" ht="28.8" x14ac:dyDescent="0.3">
      <c r="B13544" s="2" t="s">
        <v>19</v>
      </c>
      <c r="C13544" s="2" t="s">
        <v>21267</v>
      </c>
      <c r="D13544" s="2" t="s">
        <v>21270</v>
      </c>
      <c r="E13544" s="2" t="s">
        <v>23191</v>
      </c>
      <c r="F13544" s="2" t="s">
        <v>23220</v>
      </c>
      <c r="G13544" s="2" t="s">
        <v>23224</v>
      </c>
      <c r="H13544" s="3" t="s">
        <v>23225</v>
      </c>
      <c r="I13544" s="3" t="s">
        <v>948</v>
      </c>
    </row>
    <row r="13545" spans="2:16" x14ac:dyDescent="0.3">
      <c r="L13545" s="163" t="s">
        <v>0</v>
      </c>
      <c r="M13545" s="163"/>
      <c r="N13545" s="163"/>
      <c r="O13545" s="163" t="s">
        <v>1</v>
      </c>
      <c r="P13545" s="163"/>
    </row>
    <row r="13546" spans="2:16" ht="43.2" x14ac:dyDescent="0.3">
      <c r="B13546" s="2" t="s">
        <v>19</v>
      </c>
      <c r="C13546" s="2" t="s">
        <v>21267</v>
      </c>
      <c r="D13546" s="2" t="s">
        <v>21270</v>
      </c>
      <c r="E13546" s="2" t="s">
        <v>23191</v>
      </c>
      <c r="F13546" s="2" t="s">
        <v>23226</v>
      </c>
      <c r="H13546" s="3" t="s">
        <v>23227</v>
      </c>
      <c r="L13546" s="35" t="s">
        <v>12</v>
      </c>
      <c r="M13546" s="35" t="s">
        <v>13</v>
      </c>
      <c r="N13546" s="35" t="s">
        <v>14</v>
      </c>
      <c r="O13546" s="35" t="s">
        <v>32311</v>
      </c>
      <c r="P13546" s="35" t="s">
        <v>31195</v>
      </c>
    </row>
    <row r="13547" spans="2:16" ht="28.8" x14ac:dyDescent="0.3">
      <c r="B13547" s="4" t="s">
        <v>19</v>
      </c>
      <c r="C13547" s="4" t="s">
        <v>21267</v>
      </c>
      <c r="D13547" s="4" t="s">
        <v>21270</v>
      </c>
      <c r="E13547" s="4" t="s">
        <v>23191</v>
      </c>
      <c r="F13547" s="4" t="s">
        <v>23226</v>
      </c>
      <c r="G13547" s="4" t="s">
        <v>23228</v>
      </c>
      <c r="H13547" s="5" t="s">
        <v>23229</v>
      </c>
      <c r="I13547" s="5" t="s">
        <v>948</v>
      </c>
    </row>
    <row r="13548" spans="2:16" ht="28.8" x14ac:dyDescent="0.3">
      <c r="B13548" s="4" t="s">
        <v>19</v>
      </c>
      <c r="C13548" s="4" t="s">
        <v>21267</v>
      </c>
      <c r="D13548" s="4" t="s">
        <v>21270</v>
      </c>
      <c r="E13548" s="4" t="s">
        <v>23191</v>
      </c>
      <c r="F13548" s="4" t="s">
        <v>23226</v>
      </c>
      <c r="G13548" s="4" t="s">
        <v>23230</v>
      </c>
      <c r="H13548" s="5" t="s">
        <v>23231</v>
      </c>
      <c r="I13548" s="5" t="s">
        <v>948</v>
      </c>
    </row>
    <row r="13549" spans="2:16" x14ac:dyDescent="0.3">
      <c r="L13549" s="163" t="s">
        <v>0</v>
      </c>
      <c r="M13549" s="163"/>
      <c r="N13549" s="163"/>
      <c r="O13549" s="163" t="s">
        <v>1</v>
      </c>
      <c r="P13549" s="163"/>
    </row>
    <row r="13550" spans="2:16" ht="43.2" x14ac:dyDescent="0.3">
      <c r="B13550" s="2" t="s">
        <v>19</v>
      </c>
      <c r="C13550" s="2" t="s">
        <v>21267</v>
      </c>
      <c r="D13550" s="2" t="s">
        <v>21270</v>
      </c>
      <c r="E13550" s="2" t="s">
        <v>23191</v>
      </c>
      <c r="F13550" s="2" t="s">
        <v>23232</v>
      </c>
      <c r="H13550" s="3" t="s">
        <v>23233</v>
      </c>
      <c r="L13550" s="35" t="s">
        <v>12</v>
      </c>
      <c r="M13550" s="35" t="s">
        <v>13</v>
      </c>
      <c r="N13550" s="35" t="s">
        <v>14</v>
      </c>
      <c r="O13550" s="35" t="s">
        <v>32311</v>
      </c>
      <c r="P13550" s="35" t="s">
        <v>31195</v>
      </c>
    </row>
    <row r="13551" spans="2:16" ht="28.8" x14ac:dyDescent="0.3">
      <c r="B13551" s="4" t="s">
        <v>19</v>
      </c>
      <c r="C13551" s="4" t="s">
        <v>21267</v>
      </c>
      <c r="D13551" s="4" t="s">
        <v>21270</v>
      </c>
      <c r="E13551" s="4" t="s">
        <v>23191</v>
      </c>
      <c r="F13551" s="4" t="s">
        <v>23232</v>
      </c>
      <c r="G13551" s="4" t="s">
        <v>23234</v>
      </c>
      <c r="H13551" s="5" t="s">
        <v>23235</v>
      </c>
      <c r="I13551" s="5" t="s">
        <v>948</v>
      </c>
    </row>
    <row r="13552" spans="2:16" x14ac:dyDescent="0.3">
      <c r="L13552" s="163" t="s">
        <v>0</v>
      </c>
      <c r="M13552" s="163"/>
      <c r="N13552" s="163"/>
      <c r="O13552" s="163" t="s">
        <v>1</v>
      </c>
      <c r="P13552" s="163"/>
    </row>
    <row r="13553" spans="2:16" ht="43.2" x14ac:dyDescent="0.3">
      <c r="B13553" s="2" t="s">
        <v>19</v>
      </c>
      <c r="C13553" s="2" t="s">
        <v>21267</v>
      </c>
      <c r="D13553" s="2" t="s">
        <v>21270</v>
      </c>
      <c r="E13553" s="2" t="s">
        <v>23191</v>
      </c>
      <c r="F13553" s="2" t="s">
        <v>23236</v>
      </c>
      <c r="H13553" s="3" t="s">
        <v>23237</v>
      </c>
      <c r="L13553" s="35" t="s">
        <v>12</v>
      </c>
      <c r="M13553" s="35" t="s">
        <v>13</v>
      </c>
      <c r="N13553" s="35" t="s">
        <v>14</v>
      </c>
      <c r="O13553" s="35" t="s">
        <v>32311</v>
      </c>
      <c r="P13553" s="35" t="s">
        <v>31195</v>
      </c>
    </row>
    <row r="13554" spans="2:16" ht="28.8" x14ac:dyDescent="0.3">
      <c r="B13554" s="4" t="s">
        <v>19</v>
      </c>
      <c r="C13554" s="4" t="s">
        <v>21267</v>
      </c>
      <c r="D13554" s="4" t="s">
        <v>21270</v>
      </c>
      <c r="E13554" s="4" t="s">
        <v>23191</v>
      </c>
      <c r="F13554" s="4" t="s">
        <v>23236</v>
      </c>
      <c r="G13554" s="4" t="s">
        <v>23238</v>
      </c>
      <c r="H13554" s="5" t="s">
        <v>23239</v>
      </c>
      <c r="I13554" s="5" t="s">
        <v>948</v>
      </c>
    </row>
    <row r="13555" spans="2:16" x14ac:dyDescent="0.3">
      <c r="L13555" s="163" t="s">
        <v>0</v>
      </c>
      <c r="M13555" s="163"/>
      <c r="N13555" s="163"/>
      <c r="O13555" s="163" t="s">
        <v>1</v>
      </c>
      <c r="P13555" s="163"/>
    </row>
    <row r="13556" spans="2:16" ht="43.2" x14ac:dyDescent="0.3">
      <c r="B13556" s="2" t="s">
        <v>19</v>
      </c>
      <c r="C13556" s="2" t="s">
        <v>21267</v>
      </c>
      <c r="D13556" s="2" t="s">
        <v>21270</v>
      </c>
      <c r="E13556" s="2" t="s">
        <v>23191</v>
      </c>
      <c r="F13556" s="2" t="s">
        <v>23240</v>
      </c>
      <c r="H13556" s="3" t="s">
        <v>23241</v>
      </c>
      <c r="L13556" s="35" t="s">
        <v>12</v>
      </c>
      <c r="M13556" s="35" t="s">
        <v>13</v>
      </c>
      <c r="N13556" s="35" t="s">
        <v>14</v>
      </c>
      <c r="O13556" s="35" t="s">
        <v>32311</v>
      </c>
      <c r="P13556" s="35" t="s">
        <v>31195</v>
      </c>
    </row>
    <row r="13557" spans="2:16" ht="28.8" x14ac:dyDescent="0.3">
      <c r="B13557" s="4" t="s">
        <v>19</v>
      </c>
      <c r="C13557" s="4" t="s">
        <v>21267</v>
      </c>
      <c r="D13557" s="4" t="s">
        <v>21270</v>
      </c>
      <c r="E13557" s="4" t="s">
        <v>23191</v>
      </c>
      <c r="F13557" s="4" t="s">
        <v>23240</v>
      </c>
      <c r="G13557" s="4" t="s">
        <v>23242</v>
      </c>
      <c r="H13557" s="5" t="s">
        <v>23243</v>
      </c>
      <c r="I13557" s="5" t="s">
        <v>948</v>
      </c>
    </row>
    <row r="13558" spans="2:16" x14ac:dyDescent="0.3">
      <c r="L13558" s="163" t="s">
        <v>0</v>
      </c>
      <c r="M13558" s="163"/>
      <c r="N13558" s="163"/>
      <c r="O13558" s="163" t="s">
        <v>1</v>
      </c>
      <c r="P13558" s="163"/>
    </row>
    <row r="13559" spans="2:16" ht="43.2" x14ac:dyDescent="0.3">
      <c r="B13559" s="2" t="s">
        <v>19</v>
      </c>
      <c r="C13559" s="2" t="s">
        <v>21267</v>
      </c>
      <c r="D13559" s="2" t="s">
        <v>21270</v>
      </c>
      <c r="E13559" s="2" t="s">
        <v>23191</v>
      </c>
      <c r="F13559" s="2" t="s">
        <v>23244</v>
      </c>
      <c r="H13559" s="3" t="s">
        <v>23245</v>
      </c>
      <c r="L13559" s="35" t="s">
        <v>12</v>
      </c>
      <c r="M13559" s="35" t="s">
        <v>13</v>
      </c>
      <c r="N13559" s="35" t="s">
        <v>14</v>
      </c>
      <c r="O13559" s="35" t="s">
        <v>32311</v>
      </c>
      <c r="P13559" s="35" t="s">
        <v>31195</v>
      </c>
    </row>
    <row r="13560" spans="2:16" ht="28.8" x14ac:dyDescent="0.3">
      <c r="B13560" s="4" t="s">
        <v>19</v>
      </c>
      <c r="C13560" s="4" t="s">
        <v>21267</v>
      </c>
      <c r="D13560" s="4" t="s">
        <v>21270</v>
      </c>
      <c r="E13560" s="4" t="s">
        <v>23191</v>
      </c>
      <c r="F13560" s="4" t="s">
        <v>23244</v>
      </c>
      <c r="G13560" s="4" t="s">
        <v>23246</v>
      </c>
      <c r="H13560" s="5" t="s">
        <v>23247</v>
      </c>
      <c r="I13560" s="5" t="s">
        <v>948</v>
      </c>
    </row>
    <row r="13561" spans="2:16" x14ac:dyDescent="0.3">
      <c r="L13561" s="163" t="s">
        <v>0</v>
      </c>
      <c r="M13561" s="163"/>
      <c r="N13561" s="163"/>
      <c r="O13561" s="163" t="s">
        <v>1</v>
      </c>
      <c r="P13561" s="163"/>
    </row>
    <row r="13562" spans="2:16" ht="43.2" x14ac:dyDescent="0.3">
      <c r="B13562" s="2" t="s">
        <v>19</v>
      </c>
      <c r="C13562" s="2" t="s">
        <v>21267</v>
      </c>
      <c r="D13562" s="2" t="s">
        <v>21270</v>
      </c>
      <c r="E13562" s="2" t="s">
        <v>23191</v>
      </c>
      <c r="F13562" s="2" t="s">
        <v>23248</v>
      </c>
      <c r="H13562" s="3" t="s">
        <v>23249</v>
      </c>
      <c r="L13562" s="35" t="s">
        <v>12</v>
      </c>
      <c r="M13562" s="35" t="s">
        <v>13</v>
      </c>
      <c r="N13562" s="35" t="s">
        <v>14</v>
      </c>
      <c r="O13562" s="35" t="s">
        <v>32311</v>
      </c>
      <c r="P13562" s="35" t="s">
        <v>31195</v>
      </c>
    </row>
    <row r="13563" spans="2:16" ht="28.8" x14ac:dyDescent="0.3">
      <c r="B13563" s="2" t="s">
        <v>19</v>
      </c>
      <c r="C13563" s="2" t="s">
        <v>21267</v>
      </c>
      <c r="D13563" s="2" t="s">
        <v>21270</v>
      </c>
      <c r="E13563" s="2" t="s">
        <v>23191</v>
      </c>
      <c r="F13563" s="2" t="s">
        <v>23248</v>
      </c>
      <c r="G13563" s="2" t="s">
        <v>23250</v>
      </c>
      <c r="H13563" s="6" t="s">
        <v>23251</v>
      </c>
      <c r="I13563" s="3" t="s">
        <v>7222</v>
      </c>
      <c r="J13563" s="3">
        <v>3</v>
      </c>
      <c r="K13563" s="2"/>
    </row>
    <row r="13564" spans="2:16" x14ac:dyDescent="0.3">
      <c r="L13564" s="163" t="s">
        <v>0</v>
      </c>
      <c r="M13564" s="163"/>
      <c r="N13564" s="163"/>
      <c r="O13564" s="163" t="s">
        <v>1</v>
      </c>
      <c r="P13564" s="163"/>
    </row>
    <row r="13565" spans="2:16" ht="43.2" x14ac:dyDescent="0.3">
      <c r="B13565" s="2" t="s">
        <v>19</v>
      </c>
      <c r="C13565" s="2" t="s">
        <v>21267</v>
      </c>
      <c r="D13565" s="2" t="s">
        <v>21270</v>
      </c>
      <c r="E13565" s="2" t="s">
        <v>23191</v>
      </c>
      <c r="F13565" s="2" t="s">
        <v>23252</v>
      </c>
      <c r="H13565" s="3" t="s">
        <v>23253</v>
      </c>
      <c r="L13565" s="35" t="s">
        <v>12</v>
      </c>
      <c r="M13565" s="35" t="s">
        <v>13</v>
      </c>
      <c r="N13565" s="35" t="s">
        <v>14</v>
      </c>
      <c r="O13565" s="35" t="s">
        <v>32311</v>
      </c>
      <c r="P13565" s="35" t="s">
        <v>31195</v>
      </c>
    </row>
    <row r="13566" spans="2:16" ht="28.8" x14ac:dyDescent="0.3">
      <c r="B13566" s="4" t="s">
        <v>19</v>
      </c>
      <c r="C13566" s="4" t="s">
        <v>21267</v>
      </c>
      <c r="D13566" s="4" t="s">
        <v>21270</v>
      </c>
      <c r="E13566" s="4" t="s">
        <v>23191</v>
      </c>
      <c r="F13566" s="4" t="s">
        <v>23252</v>
      </c>
      <c r="G13566" s="4" t="s">
        <v>23254</v>
      </c>
      <c r="H13566" s="5" t="s">
        <v>23255</v>
      </c>
      <c r="I13566" s="5" t="s">
        <v>4149</v>
      </c>
    </row>
    <row r="13567" spans="2:16" x14ac:dyDescent="0.3">
      <c r="L13567" s="163" t="s">
        <v>0</v>
      </c>
      <c r="M13567" s="163"/>
      <c r="N13567" s="163"/>
      <c r="O13567" s="163" t="s">
        <v>1</v>
      </c>
      <c r="P13567" s="163"/>
    </row>
    <row r="13568" spans="2:16" ht="43.2" x14ac:dyDescent="0.3">
      <c r="B13568" s="2" t="s">
        <v>19</v>
      </c>
      <c r="C13568" s="2" t="s">
        <v>21267</v>
      </c>
      <c r="D13568" s="2" t="s">
        <v>21270</v>
      </c>
      <c r="E13568" s="2" t="s">
        <v>23191</v>
      </c>
      <c r="F13568" s="2" t="s">
        <v>23256</v>
      </c>
      <c r="H13568" s="3" t="s">
        <v>23257</v>
      </c>
      <c r="L13568" s="35" t="s">
        <v>12</v>
      </c>
      <c r="M13568" s="35" t="s">
        <v>13</v>
      </c>
      <c r="N13568" s="35" t="s">
        <v>14</v>
      </c>
      <c r="O13568" s="35" t="s">
        <v>32311</v>
      </c>
      <c r="P13568" s="35" t="s">
        <v>31195</v>
      </c>
    </row>
    <row r="13569" spans="2:16" ht="28.8" x14ac:dyDescent="0.3">
      <c r="B13569" s="4" t="s">
        <v>19</v>
      </c>
      <c r="C13569" s="4" t="s">
        <v>21267</v>
      </c>
      <c r="D13569" s="4" t="s">
        <v>21270</v>
      </c>
      <c r="E13569" s="4" t="s">
        <v>23191</v>
      </c>
      <c r="F13569" s="4" t="s">
        <v>23256</v>
      </c>
      <c r="G13569" s="4" t="s">
        <v>23258</v>
      </c>
      <c r="H13569" s="5" t="s">
        <v>23259</v>
      </c>
      <c r="I13569" s="5" t="s">
        <v>3414</v>
      </c>
    </row>
    <row r="13570" spans="2:16" x14ac:dyDescent="0.3">
      <c r="L13570" s="163" t="s">
        <v>0</v>
      </c>
      <c r="M13570" s="163"/>
      <c r="N13570" s="163"/>
      <c r="O13570" s="163" t="s">
        <v>1</v>
      </c>
      <c r="P13570" s="163"/>
    </row>
    <row r="13571" spans="2:16" ht="43.2" x14ac:dyDescent="0.3">
      <c r="B13571" s="2" t="s">
        <v>19</v>
      </c>
      <c r="C13571" s="2" t="s">
        <v>21267</v>
      </c>
      <c r="D13571" s="2" t="s">
        <v>21270</v>
      </c>
      <c r="E13571" s="2" t="s">
        <v>23191</v>
      </c>
      <c r="F13571" s="2" t="s">
        <v>23260</v>
      </c>
      <c r="H13571" s="3" t="s">
        <v>23261</v>
      </c>
      <c r="L13571" s="35" t="s">
        <v>12</v>
      </c>
      <c r="M13571" s="35" t="s">
        <v>13</v>
      </c>
      <c r="N13571" s="35" t="s">
        <v>14</v>
      </c>
      <c r="O13571" s="35" t="s">
        <v>32311</v>
      </c>
      <c r="P13571" s="35" t="s">
        <v>31195</v>
      </c>
    </row>
    <row r="13572" spans="2:16" ht="28.8" x14ac:dyDescent="0.3">
      <c r="B13572" s="4" t="s">
        <v>19</v>
      </c>
      <c r="C13572" s="4" t="s">
        <v>21267</v>
      </c>
      <c r="D13572" s="4" t="s">
        <v>21270</v>
      </c>
      <c r="E13572" s="4" t="s">
        <v>23191</v>
      </c>
      <c r="F13572" s="4" t="s">
        <v>23260</v>
      </c>
      <c r="G13572" s="4" t="s">
        <v>23262</v>
      </c>
      <c r="H13572" s="5" t="s">
        <v>23263</v>
      </c>
      <c r="I13572" s="5" t="s">
        <v>948</v>
      </c>
    </row>
    <row r="13573" spans="2:16" x14ac:dyDescent="0.3">
      <c r="L13573" s="163" t="s">
        <v>0</v>
      </c>
      <c r="M13573" s="163"/>
      <c r="N13573" s="163"/>
      <c r="O13573" s="163" t="s">
        <v>1</v>
      </c>
      <c r="P13573" s="163"/>
    </row>
    <row r="13574" spans="2:16" ht="43.2" x14ac:dyDescent="0.3">
      <c r="B13574" s="2" t="s">
        <v>19</v>
      </c>
      <c r="C13574" s="2" t="s">
        <v>21267</v>
      </c>
      <c r="D13574" s="2" t="s">
        <v>21270</v>
      </c>
      <c r="E13574" s="2" t="s">
        <v>23191</v>
      </c>
      <c r="F13574" s="2" t="s">
        <v>23264</v>
      </c>
      <c r="H13574" s="3" t="s">
        <v>23265</v>
      </c>
      <c r="L13574" s="35" t="s">
        <v>12</v>
      </c>
      <c r="M13574" s="35" t="s">
        <v>13</v>
      </c>
      <c r="N13574" s="35" t="s">
        <v>14</v>
      </c>
      <c r="O13574" s="35" t="s">
        <v>32311</v>
      </c>
      <c r="P13574" s="35" t="s">
        <v>31195</v>
      </c>
    </row>
    <row r="13575" spans="2:16" ht="28.8" x14ac:dyDescent="0.3">
      <c r="B13575" s="4" t="s">
        <v>19</v>
      </c>
      <c r="C13575" s="4" t="s">
        <v>21267</v>
      </c>
      <c r="D13575" s="4" t="s">
        <v>21270</v>
      </c>
      <c r="E13575" s="4" t="s">
        <v>23191</v>
      </c>
      <c r="F13575" s="4" t="s">
        <v>23264</v>
      </c>
      <c r="G13575" s="4" t="s">
        <v>23266</v>
      </c>
      <c r="H13575" s="5" t="s">
        <v>23267</v>
      </c>
      <c r="I13575" s="5" t="s">
        <v>948</v>
      </c>
    </row>
    <row r="13576" spans="2:16" x14ac:dyDescent="0.3">
      <c r="L13576" s="163" t="s">
        <v>0</v>
      </c>
      <c r="M13576" s="163"/>
      <c r="N13576" s="163"/>
      <c r="O13576" s="163" t="s">
        <v>1</v>
      </c>
      <c r="P13576" s="163"/>
    </row>
    <row r="13577" spans="2:16" ht="43.2" x14ac:dyDescent="0.3">
      <c r="B13577" s="2" t="s">
        <v>19</v>
      </c>
      <c r="C13577" s="2" t="s">
        <v>21267</v>
      </c>
      <c r="D13577" s="2" t="s">
        <v>21270</v>
      </c>
      <c r="E13577" s="2" t="s">
        <v>23191</v>
      </c>
      <c r="F13577" s="2" t="s">
        <v>23268</v>
      </c>
      <c r="H13577" s="3" t="s">
        <v>23269</v>
      </c>
      <c r="L13577" s="35" t="s">
        <v>12</v>
      </c>
      <c r="M13577" s="35" t="s">
        <v>13</v>
      </c>
      <c r="N13577" s="35" t="s">
        <v>14</v>
      </c>
      <c r="O13577" s="35" t="s">
        <v>32311</v>
      </c>
      <c r="P13577" s="35" t="s">
        <v>31195</v>
      </c>
    </row>
    <row r="13578" spans="2:16" ht="28.8" x14ac:dyDescent="0.3">
      <c r="B13578" s="2" t="s">
        <v>19</v>
      </c>
      <c r="C13578" s="2" t="s">
        <v>21267</v>
      </c>
      <c r="D13578" s="2" t="s">
        <v>21270</v>
      </c>
      <c r="E13578" s="2" t="s">
        <v>23191</v>
      </c>
      <c r="F13578" s="2" t="s">
        <v>23268</v>
      </c>
      <c r="G13578" s="2" t="s">
        <v>23270</v>
      </c>
      <c r="H13578" s="6" t="s">
        <v>23271</v>
      </c>
      <c r="I13578" s="3" t="s">
        <v>2118</v>
      </c>
      <c r="J13578" s="3">
        <v>2</v>
      </c>
      <c r="K13578" s="2"/>
    </row>
    <row r="13579" spans="2:16" ht="28.8" x14ac:dyDescent="0.3">
      <c r="B13579" s="2" t="s">
        <v>19</v>
      </c>
      <c r="C13579" s="2" t="s">
        <v>21267</v>
      </c>
      <c r="D13579" s="2" t="s">
        <v>21270</v>
      </c>
      <c r="E13579" s="2" t="s">
        <v>23191</v>
      </c>
      <c r="F13579" s="2" t="s">
        <v>23268</v>
      </c>
      <c r="G13579" s="2" t="s">
        <v>23272</v>
      </c>
      <c r="H13579" s="6" t="s">
        <v>23273</v>
      </c>
      <c r="I13579" s="3" t="s">
        <v>2118</v>
      </c>
      <c r="J13579" s="3">
        <v>2</v>
      </c>
      <c r="K13579" s="2"/>
    </row>
    <row r="13580" spans="2:16" ht="28.8" x14ac:dyDescent="0.3">
      <c r="B13580" s="2" t="s">
        <v>19</v>
      </c>
      <c r="C13580" s="2" t="s">
        <v>21267</v>
      </c>
      <c r="D13580" s="2" t="s">
        <v>21270</v>
      </c>
      <c r="E13580" s="2" t="s">
        <v>23191</v>
      </c>
      <c r="F13580" s="2" t="s">
        <v>23268</v>
      </c>
      <c r="G13580" s="2" t="s">
        <v>23274</v>
      </c>
      <c r="H13580" s="6" t="s">
        <v>23275</v>
      </c>
      <c r="I13580" s="3" t="s">
        <v>2118</v>
      </c>
    </row>
    <row r="13581" spans="2:16" x14ac:dyDescent="0.3">
      <c r="L13581" s="163" t="s">
        <v>0</v>
      </c>
      <c r="M13581" s="163"/>
      <c r="N13581" s="163"/>
      <c r="O13581" s="163" t="s">
        <v>1</v>
      </c>
      <c r="P13581" s="163"/>
    </row>
    <row r="13582" spans="2:16" ht="43.2" x14ac:dyDescent="0.3">
      <c r="B13582" s="2" t="s">
        <v>19</v>
      </c>
      <c r="C13582" s="2" t="s">
        <v>21267</v>
      </c>
      <c r="D13582" s="2" t="s">
        <v>21270</v>
      </c>
      <c r="E13582" s="2" t="s">
        <v>23191</v>
      </c>
      <c r="F13582" s="2" t="s">
        <v>23276</v>
      </c>
      <c r="H13582" s="3" t="s">
        <v>23277</v>
      </c>
      <c r="L13582" s="35" t="s">
        <v>12</v>
      </c>
      <c r="M13582" s="35" t="s">
        <v>13</v>
      </c>
      <c r="N13582" s="35" t="s">
        <v>14</v>
      </c>
      <c r="O13582" s="35" t="s">
        <v>32311</v>
      </c>
      <c r="P13582" s="35" t="s">
        <v>31195</v>
      </c>
    </row>
    <row r="13583" spans="2:16" ht="28.8" x14ac:dyDescent="0.3">
      <c r="B13583" s="2" t="s">
        <v>19</v>
      </c>
      <c r="C13583" s="2" t="s">
        <v>21267</v>
      </c>
      <c r="D13583" s="2" t="s">
        <v>21270</v>
      </c>
      <c r="E13583" s="2" t="s">
        <v>23191</v>
      </c>
      <c r="F13583" s="2" t="s">
        <v>23276</v>
      </c>
      <c r="G13583" s="2" t="s">
        <v>23278</v>
      </c>
      <c r="H13583" s="6" t="s">
        <v>23279</v>
      </c>
      <c r="I13583" s="3" t="s">
        <v>23280</v>
      </c>
      <c r="J13583" s="3">
        <v>32</v>
      </c>
      <c r="K13583" s="2"/>
    </row>
    <row r="13584" spans="2:16" x14ac:dyDescent="0.3">
      <c r="L13584" s="163" t="s">
        <v>0</v>
      </c>
      <c r="M13584" s="163"/>
      <c r="N13584" s="163"/>
      <c r="O13584" s="163" t="s">
        <v>1</v>
      </c>
      <c r="P13584" s="163"/>
    </row>
    <row r="13585" spans="2:16" ht="43.2" x14ac:dyDescent="0.3">
      <c r="B13585" s="2" t="s">
        <v>19</v>
      </c>
      <c r="C13585" s="2" t="s">
        <v>21267</v>
      </c>
      <c r="D13585" s="2" t="s">
        <v>21270</v>
      </c>
      <c r="E13585" s="2" t="s">
        <v>23191</v>
      </c>
      <c r="F13585" s="2" t="s">
        <v>23281</v>
      </c>
      <c r="H13585" s="3" t="s">
        <v>23282</v>
      </c>
      <c r="L13585" s="35" t="s">
        <v>12</v>
      </c>
      <c r="M13585" s="35" t="s">
        <v>13</v>
      </c>
      <c r="N13585" s="35" t="s">
        <v>14</v>
      </c>
      <c r="O13585" s="35" t="s">
        <v>32311</v>
      </c>
      <c r="P13585" s="35" t="s">
        <v>31195</v>
      </c>
    </row>
    <row r="13586" spans="2:16" ht="28.8" x14ac:dyDescent="0.3">
      <c r="B13586" s="4" t="s">
        <v>19</v>
      </c>
      <c r="C13586" s="4" t="s">
        <v>21267</v>
      </c>
      <c r="D13586" s="4" t="s">
        <v>21270</v>
      </c>
      <c r="E13586" s="4" t="s">
        <v>23191</v>
      </c>
      <c r="F13586" s="4" t="s">
        <v>23281</v>
      </c>
      <c r="G13586" s="4" t="s">
        <v>23283</v>
      </c>
      <c r="H13586" s="5" t="s">
        <v>23284</v>
      </c>
      <c r="I13586" s="5" t="s">
        <v>571</v>
      </c>
    </row>
    <row r="13587" spans="2:16" x14ac:dyDescent="0.3">
      <c r="B13587" s="2" t="s">
        <v>19</v>
      </c>
      <c r="C13587" s="2" t="s">
        <v>21267</v>
      </c>
      <c r="D13587" s="2" t="s">
        <v>21270</v>
      </c>
      <c r="E13587" s="2" t="s">
        <v>23285</v>
      </c>
      <c r="H13587" s="3" t="s">
        <v>23286</v>
      </c>
    </row>
    <row r="13588" spans="2:16" x14ac:dyDescent="0.3">
      <c r="L13588" s="163" t="s">
        <v>0</v>
      </c>
      <c r="M13588" s="163"/>
      <c r="N13588" s="163"/>
      <c r="O13588" s="163" t="s">
        <v>1</v>
      </c>
      <c r="P13588" s="163"/>
    </row>
    <row r="13589" spans="2:16" ht="43.2" x14ac:dyDescent="0.3">
      <c r="B13589" s="2" t="s">
        <v>19</v>
      </c>
      <c r="C13589" s="2" t="s">
        <v>21267</v>
      </c>
      <c r="D13589" s="2" t="s">
        <v>21270</v>
      </c>
      <c r="E13589" s="2" t="s">
        <v>23285</v>
      </c>
      <c r="F13589" s="2" t="s">
        <v>23287</v>
      </c>
      <c r="H13589" s="3" t="s">
        <v>23288</v>
      </c>
      <c r="L13589" s="35" t="s">
        <v>12</v>
      </c>
      <c r="M13589" s="35" t="s">
        <v>13</v>
      </c>
      <c r="N13589" s="35" t="s">
        <v>14</v>
      </c>
      <c r="O13589" s="35" t="s">
        <v>32311</v>
      </c>
      <c r="P13589" s="35" t="s">
        <v>31195</v>
      </c>
    </row>
    <row r="13590" spans="2:16" ht="28.8" x14ac:dyDescent="0.3">
      <c r="B13590" s="4" t="s">
        <v>19</v>
      </c>
      <c r="C13590" s="4" t="s">
        <v>21267</v>
      </c>
      <c r="D13590" s="4" t="s">
        <v>21270</v>
      </c>
      <c r="E13590" s="4" t="s">
        <v>23285</v>
      </c>
      <c r="F13590" s="4" t="s">
        <v>23287</v>
      </c>
      <c r="G13590" s="4" t="s">
        <v>23289</v>
      </c>
      <c r="H13590" s="5" t="s">
        <v>23290</v>
      </c>
      <c r="I13590" s="5" t="s">
        <v>948</v>
      </c>
    </row>
    <row r="13591" spans="2:16" ht="28.8" x14ac:dyDescent="0.3">
      <c r="B13591" s="4" t="s">
        <v>19</v>
      </c>
      <c r="C13591" s="4" t="s">
        <v>21267</v>
      </c>
      <c r="D13591" s="4" t="s">
        <v>21270</v>
      </c>
      <c r="E13591" s="4" t="s">
        <v>23285</v>
      </c>
      <c r="F13591" s="4" t="s">
        <v>23287</v>
      </c>
      <c r="G13591" s="4" t="s">
        <v>23291</v>
      </c>
      <c r="H13591" s="5" t="s">
        <v>23292</v>
      </c>
      <c r="I13591" s="5" t="s">
        <v>948</v>
      </c>
    </row>
    <row r="13592" spans="2:16" ht="28.8" x14ac:dyDescent="0.3">
      <c r="B13592" s="4" t="s">
        <v>19</v>
      </c>
      <c r="C13592" s="4" t="s">
        <v>21267</v>
      </c>
      <c r="D13592" s="4" t="s">
        <v>21270</v>
      </c>
      <c r="E13592" s="4" t="s">
        <v>23285</v>
      </c>
      <c r="F13592" s="4" t="s">
        <v>23287</v>
      </c>
      <c r="G13592" s="4" t="s">
        <v>23293</v>
      </c>
      <c r="H13592" s="5" t="s">
        <v>23294</v>
      </c>
      <c r="I13592" s="5" t="s">
        <v>948</v>
      </c>
    </row>
    <row r="13593" spans="2:16" ht="28.8" x14ac:dyDescent="0.3">
      <c r="B13593" s="4" t="s">
        <v>19</v>
      </c>
      <c r="C13593" s="4" t="s">
        <v>21267</v>
      </c>
      <c r="D13593" s="4" t="s">
        <v>21270</v>
      </c>
      <c r="E13593" s="4" t="s">
        <v>23285</v>
      </c>
      <c r="F13593" s="4" t="s">
        <v>23287</v>
      </c>
      <c r="G13593" s="4" t="s">
        <v>23295</v>
      </c>
      <c r="H13593" s="5" t="s">
        <v>23296</v>
      </c>
      <c r="I13593" s="5" t="s">
        <v>948</v>
      </c>
    </row>
    <row r="13594" spans="2:16" x14ac:dyDescent="0.3">
      <c r="L13594" s="163" t="s">
        <v>0</v>
      </c>
      <c r="M13594" s="163"/>
      <c r="N13594" s="163"/>
      <c r="O13594" s="163" t="s">
        <v>1</v>
      </c>
      <c r="P13594" s="163"/>
    </row>
    <row r="13595" spans="2:16" ht="43.2" x14ac:dyDescent="0.3">
      <c r="B13595" s="2" t="s">
        <v>19</v>
      </c>
      <c r="C13595" s="2" t="s">
        <v>21267</v>
      </c>
      <c r="D13595" s="2" t="s">
        <v>21270</v>
      </c>
      <c r="E13595" s="2" t="s">
        <v>23285</v>
      </c>
      <c r="F13595" s="2" t="s">
        <v>23297</v>
      </c>
      <c r="H13595" s="3" t="s">
        <v>23298</v>
      </c>
      <c r="L13595" s="35" t="s">
        <v>12</v>
      </c>
      <c r="M13595" s="35" t="s">
        <v>13</v>
      </c>
      <c r="N13595" s="35" t="s">
        <v>14</v>
      </c>
      <c r="O13595" s="35" t="s">
        <v>32311</v>
      </c>
      <c r="P13595" s="35" t="s">
        <v>31195</v>
      </c>
    </row>
    <row r="13596" spans="2:16" ht="28.8" x14ac:dyDescent="0.3">
      <c r="B13596" s="4" t="s">
        <v>19</v>
      </c>
      <c r="C13596" s="4" t="s">
        <v>21267</v>
      </c>
      <c r="D13596" s="4" t="s">
        <v>21270</v>
      </c>
      <c r="E13596" s="4" t="s">
        <v>23285</v>
      </c>
      <c r="F13596" s="4" t="s">
        <v>23297</v>
      </c>
      <c r="G13596" s="4" t="s">
        <v>23299</v>
      </c>
      <c r="H13596" s="5" t="s">
        <v>23300</v>
      </c>
      <c r="I13596" s="5" t="s">
        <v>948</v>
      </c>
    </row>
    <row r="13597" spans="2:16" ht="28.8" x14ac:dyDescent="0.3">
      <c r="B13597" s="4" t="s">
        <v>19</v>
      </c>
      <c r="C13597" s="4" t="s">
        <v>21267</v>
      </c>
      <c r="D13597" s="4" t="s">
        <v>21270</v>
      </c>
      <c r="E13597" s="4" t="s">
        <v>23285</v>
      </c>
      <c r="F13597" s="4" t="s">
        <v>23297</v>
      </c>
      <c r="G13597" s="4" t="s">
        <v>23301</v>
      </c>
      <c r="H13597" s="5" t="s">
        <v>23302</v>
      </c>
      <c r="I13597" s="5" t="s">
        <v>948</v>
      </c>
    </row>
    <row r="13598" spans="2:16" ht="28.8" x14ac:dyDescent="0.3">
      <c r="B13598" s="4" t="s">
        <v>19</v>
      </c>
      <c r="C13598" s="4" t="s">
        <v>21267</v>
      </c>
      <c r="D13598" s="4" t="s">
        <v>21270</v>
      </c>
      <c r="E13598" s="4" t="s">
        <v>23285</v>
      </c>
      <c r="F13598" s="4" t="s">
        <v>23297</v>
      </c>
      <c r="G13598" s="4" t="s">
        <v>23303</v>
      </c>
      <c r="H13598" s="5" t="s">
        <v>23304</v>
      </c>
      <c r="I13598" s="5" t="s">
        <v>948</v>
      </c>
    </row>
    <row r="13599" spans="2:16" ht="28.8" x14ac:dyDescent="0.3">
      <c r="B13599" s="4" t="s">
        <v>19</v>
      </c>
      <c r="C13599" s="4" t="s">
        <v>21267</v>
      </c>
      <c r="D13599" s="4" t="s">
        <v>21270</v>
      </c>
      <c r="E13599" s="4" t="s">
        <v>23285</v>
      </c>
      <c r="F13599" s="4" t="s">
        <v>23297</v>
      </c>
      <c r="G13599" s="4" t="s">
        <v>23305</v>
      </c>
      <c r="H13599" s="5" t="s">
        <v>23306</v>
      </c>
      <c r="I13599" s="5" t="s">
        <v>948</v>
      </c>
    </row>
    <row r="13600" spans="2:16" ht="28.8" x14ac:dyDescent="0.3">
      <c r="B13600" s="4" t="s">
        <v>19</v>
      </c>
      <c r="C13600" s="4" t="s">
        <v>21267</v>
      </c>
      <c r="D13600" s="4" t="s">
        <v>21270</v>
      </c>
      <c r="E13600" s="4" t="s">
        <v>23285</v>
      </c>
      <c r="F13600" s="4" t="s">
        <v>23297</v>
      </c>
      <c r="G13600" s="4" t="s">
        <v>23307</v>
      </c>
      <c r="H13600" s="5" t="s">
        <v>23308</v>
      </c>
      <c r="I13600" s="5" t="s">
        <v>948</v>
      </c>
    </row>
    <row r="13601" spans="2:16" ht="28.8" x14ac:dyDescent="0.3">
      <c r="B13601" s="4" t="s">
        <v>19</v>
      </c>
      <c r="C13601" s="4" t="s">
        <v>21267</v>
      </c>
      <c r="D13601" s="4" t="s">
        <v>21270</v>
      </c>
      <c r="E13601" s="4" t="s">
        <v>23285</v>
      </c>
      <c r="F13601" s="4" t="s">
        <v>23297</v>
      </c>
      <c r="G13601" s="4" t="s">
        <v>23309</v>
      </c>
      <c r="H13601" s="5" t="s">
        <v>23310</v>
      </c>
      <c r="I13601" s="5" t="s">
        <v>948</v>
      </c>
    </row>
    <row r="13602" spans="2:16" x14ac:dyDescent="0.3">
      <c r="L13602" s="163" t="s">
        <v>0</v>
      </c>
      <c r="M13602" s="163"/>
      <c r="N13602" s="163"/>
      <c r="O13602" s="163" t="s">
        <v>1</v>
      </c>
      <c r="P13602" s="163"/>
    </row>
    <row r="13603" spans="2:16" ht="43.2" x14ac:dyDescent="0.3">
      <c r="B13603" s="2" t="s">
        <v>19</v>
      </c>
      <c r="C13603" s="2" t="s">
        <v>21267</v>
      </c>
      <c r="D13603" s="2" t="s">
        <v>21270</v>
      </c>
      <c r="E13603" s="2" t="s">
        <v>23285</v>
      </c>
      <c r="F13603" s="2" t="s">
        <v>23311</v>
      </c>
      <c r="H13603" s="3" t="s">
        <v>23312</v>
      </c>
      <c r="L13603" s="35" t="s">
        <v>12</v>
      </c>
      <c r="M13603" s="35" t="s">
        <v>13</v>
      </c>
      <c r="N13603" s="35" t="s">
        <v>14</v>
      </c>
      <c r="O13603" s="35" t="s">
        <v>32311</v>
      </c>
      <c r="P13603" s="35" t="s">
        <v>31195</v>
      </c>
    </row>
    <row r="13604" spans="2:16" ht="28.8" x14ac:dyDescent="0.3">
      <c r="B13604" s="4" t="s">
        <v>19</v>
      </c>
      <c r="C13604" s="4" t="s">
        <v>21267</v>
      </c>
      <c r="D13604" s="4" t="s">
        <v>21270</v>
      </c>
      <c r="E13604" s="4" t="s">
        <v>23285</v>
      </c>
      <c r="F13604" s="4" t="s">
        <v>23311</v>
      </c>
      <c r="G13604" s="4" t="s">
        <v>23313</v>
      </c>
      <c r="H13604" s="5" t="s">
        <v>23314</v>
      </c>
      <c r="I13604" s="5" t="s">
        <v>22936</v>
      </c>
    </row>
    <row r="13605" spans="2:16" ht="28.8" x14ac:dyDescent="0.3">
      <c r="B13605" s="4" t="s">
        <v>19</v>
      </c>
      <c r="C13605" s="4" t="s">
        <v>21267</v>
      </c>
      <c r="D13605" s="4" t="s">
        <v>21270</v>
      </c>
      <c r="E13605" s="4" t="s">
        <v>23285</v>
      </c>
      <c r="F13605" s="4" t="s">
        <v>23311</v>
      </c>
      <c r="G13605" s="4" t="s">
        <v>23315</v>
      </c>
      <c r="H13605" s="5" t="s">
        <v>23316</v>
      </c>
      <c r="I13605" s="5" t="s">
        <v>22936</v>
      </c>
    </row>
    <row r="13606" spans="2:16" ht="28.8" x14ac:dyDescent="0.3">
      <c r="B13606" s="4" t="s">
        <v>19</v>
      </c>
      <c r="C13606" s="4" t="s">
        <v>21267</v>
      </c>
      <c r="D13606" s="4" t="s">
        <v>21270</v>
      </c>
      <c r="E13606" s="4" t="s">
        <v>23285</v>
      </c>
      <c r="F13606" s="4" t="s">
        <v>23311</v>
      </c>
      <c r="G13606" s="4" t="s">
        <v>23317</v>
      </c>
      <c r="H13606" s="5" t="s">
        <v>23318</v>
      </c>
      <c r="I13606" s="5" t="s">
        <v>22936</v>
      </c>
    </row>
    <row r="13607" spans="2:16" x14ac:dyDescent="0.3">
      <c r="L13607" s="163" t="s">
        <v>0</v>
      </c>
      <c r="M13607" s="163"/>
      <c r="N13607" s="163"/>
      <c r="O13607" s="163" t="s">
        <v>1</v>
      </c>
      <c r="P13607" s="163"/>
    </row>
    <row r="13608" spans="2:16" ht="43.2" x14ac:dyDescent="0.3">
      <c r="B13608" s="2" t="s">
        <v>19</v>
      </c>
      <c r="C13608" s="2" t="s">
        <v>21267</v>
      </c>
      <c r="D13608" s="2" t="s">
        <v>21270</v>
      </c>
      <c r="E13608" s="2" t="s">
        <v>23285</v>
      </c>
      <c r="F13608" s="2" t="s">
        <v>23319</v>
      </c>
      <c r="H13608" s="3" t="s">
        <v>23320</v>
      </c>
      <c r="L13608" s="35" t="s">
        <v>12</v>
      </c>
      <c r="M13608" s="35" t="s">
        <v>13</v>
      </c>
      <c r="N13608" s="35" t="s">
        <v>14</v>
      </c>
      <c r="O13608" s="35" t="s">
        <v>32311</v>
      </c>
      <c r="P13608" s="35" t="s">
        <v>31195</v>
      </c>
    </row>
    <row r="13609" spans="2:16" ht="28.8" x14ac:dyDescent="0.3">
      <c r="B13609" s="4" t="s">
        <v>19</v>
      </c>
      <c r="C13609" s="4" t="s">
        <v>21267</v>
      </c>
      <c r="D13609" s="4" t="s">
        <v>21270</v>
      </c>
      <c r="E13609" s="4" t="s">
        <v>23285</v>
      </c>
      <c r="F13609" s="4" t="s">
        <v>23319</v>
      </c>
      <c r="G13609" s="4" t="s">
        <v>23321</v>
      </c>
      <c r="H13609" s="5" t="s">
        <v>23322</v>
      </c>
      <c r="I13609" s="5" t="s">
        <v>1758</v>
      </c>
    </row>
    <row r="13610" spans="2:16" ht="28.8" x14ac:dyDescent="0.3">
      <c r="B13610" s="4" t="s">
        <v>19</v>
      </c>
      <c r="C13610" s="4" t="s">
        <v>21267</v>
      </c>
      <c r="D13610" s="4" t="s">
        <v>21270</v>
      </c>
      <c r="E13610" s="4" t="s">
        <v>23285</v>
      </c>
      <c r="F13610" s="4" t="s">
        <v>23319</v>
      </c>
      <c r="G13610" s="4" t="s">
        <v>23323</v>
      </c>
      <c r="H13610" s="5" t="s">
        <v>23324</v>
      </c>
      <c r="I13610" s="5" t="s">
        <v>1758</v>
      </c>
    </row>
    <row r="13611" spans="2:16" x14ac:dyDescent="0.3">
      <c r="L13611" s="163" t="s">
        <v>0</v>
      </c>
      <c r="M13611" s="163"/>
      <c r="N13611" s="163"/>
      <c r="O13611" s="163" t="s">
        <v>1</v>
      </c>
      <c r="P13611" s="163"/>
    </row>
    <row r="13612" spans="2:16" ht="43.2" x14ac:dyDescent="0.3">
      <c r="B13612" s="2" t="s">
        <v>19</v>
      </c>
      <c r="C13612" s="2" t="s">
        <v>21267</v>
      </c>
      <c r="D13612" s="2" t="s">
        <v>21270</v>
      </c>
      <c r="E13612" s="2" t="s">
        <v>23285</v>
      </c>
      <c r="F13612" s="2" t="s">
        <v>23325</v>
      </c>
      <c r="H13612" s="3" t="s">
        <v>23326</v>
      </c>
      <c r="L13612" s="35" t="s">
        <v>12</v>
      </c>
      <c r="M13612" s="35" t="s">
        <v>13</v>
      </c>
      <c r="N13612" s="35" t="s">
        <v>14</v>
      </c>
      <c r="O13612" s="35" t="s">
        <v>32311</v>
      </c>
      <c r="P13612" s="35" t="s">
        <v>31195</v>
      </c>
    </row>
    <row r="13613" spans="2:16" ht="28.8" x14ac:dyDescent="0.3">
      <c r="B13613" s="4" t="s">
        <v>19</v>
      </c>
      <c r="C13613" s="4" t="s">
        <v>21267</v>
      </c>
      <c r="D13613" s="4" t="s">
        <v>21270</v>
      </c>
      <c r="E13613" s="4" t="s">
        <v>23285</v>
      </c>
      <c r="F13613" s="4" t="s">
        <v>23325</v>
      </c>
      <c r="G13613" s="4" t="s">
        <v>23327</v>
      </c>
      <c r="H13613" s="5" t="s">
        <v>23328</v>
      </c>
      <c r="I13613" s="5" t="s">
        <v>23329</v>
      </c>
    </row>
    <row r="13614" spans="2:16" x14ac:dyDescent="0.3">
      <c r="L13614" s="163" t="s">
        <v>0</v>
      </c>
      <c r="M13614" s="163"/>
      <c r="N13614" s="163"/>
      <c r="O13614" s="163" t="s">
        <v>1</v>
      </c>
      <c r="P13614" s="163"/>
    </row>
    <row r="13615" spans="2:16" ht="43.2" x14ac:dyDescent="0.3">
      <c r="B13615" s="2" t="s">
        <v>19</v>
      </c>
      <c r="C13615" s="2" t="s">
        <v>21267</v>
      </c>
      <c r="D13615" s="2" t="s">
        <v>21270</v>
      </c>
      <c r="E13615" s="2" t="s">
        <v>23285</v>
      </c>
      <c r="F13615" s="2" t="s">
        <v>23330</v>
      </c>
      <c r="H13615" s="3" t="s">
        <v>23331</v>
      </c>
      <c r="L13615" s="35" t="s">
        <v>12</v>
      </c>
      <c r="M13615" s="35" t="s">
        <v>13</v>
      </c>
      <c r="N13615" s="35" t="s">
        <v>14</v>
      </c>
      <c r="O13615" s="35" t="s">
        <v>32311</v>
      </c>
      <c r="P13615" s="35" t="s">
        <v>31195</v>
      </c>
    </row>
    <row r="13616" spans="2:16" ht="28.8" x14ac:dyDescent="0.3">
      <c r="B13616" s="4" t="s">
        <v>19</v>
      </c>
      <c r="C13616" s="4" t="s">
        <v>21267</v>
      </c>
      <c r="D13616" s="4" t="s">
        <v>21270</v>
      </c>
      <c r="E13616" s="4" t="s">
        <v>23285</v>
      </c>
      <c r="F13616" s="4" t="s">
        <v>23330</v>
      </c>
      <c r="G13616" s="4" t="s">
        <v>23332</v>
      </c>
      <c r="H13616" s="5" t="s">
        <v>23333</v>
      </c>
      <c r="I13616" s="5" t="s">
        <v>23334</v>
      </c>
    </row>
    <row r="13617" spans="2:16" ht="28.8" x14ac:dyDescent="0.3">
      <c r="B13617" s="4" t="s">
        <v>19</v>
      </c>
      <c r="C13617" s="4" t="s">
        <v>21267</v>
      </c>
      <c r="D13617" s="4" t="s">
        <v>21270</v>
      </c>
      <c r="E13617" s="4" t="s">
        <v>23285</v>
      </c>
      <c r="F13617" s="4" t="s">
        <v>23330</v>
      </c>
      <c r="G13617" s="4" t="s">
        <v>23335</v>
      </c>
      <c r="H13617" s="5" t="s">
        <v>23336</v>
      </c>
      <c r="I13617" s="5" t="s">
        <v>23334</v>
      </c>
    </row>
    <row r="13618" spans="2:16" ht="28.8" x14ac:dyDescent="0.3">
      <c r="B13618" s="4" t="s">
        <v>19</v>
      </c>
      <c r="C13618" s="4" t="s">
        <v>21267</v>
      </c>
      <c r="D13618" s="4" t="s">
        <v>21270</v>
      </c>
      <c r="E13618" s="4" t="s">
        <v>23285</v>
      </c>
      <c r="F13618" s="4" t="s">
        <v>23330</v>
      </c>
      <c r="G13618" s="4" t="s">
        <v>23337</v>
      </c>
      <c r="H13618" s="5" t="s">
        <v>23338</v>
      </c>
      <c r="I13618" s="5" t="s">
        <v>23334</v>
      </c>
    </row>
    <row r="13619" spans="2:16" x14ac:dyDescent="0.3">
      <c r="L13619" s="163" t="s">
        <v>0</v>
      </c>
      <c r="M13619" s="163"/>
      <c r="N13619" s="163"/>
      <c r="O13619" s="163" t="s">
        <v>1</v>
      </c>
      <c r="P13619" s="163"/>
    </row>
    <row r="13620" spans="2:16" ht="43.2" x14ac:dyDescent="0.3">
      <c r="B13620" s="2" t="s">
        <v>19</v>
      </c>
      <c r="C13620" s="2" t="s">
        <v>21267</v>
      </c>
      <c r="D13620" s="2" t="s">
        <v>21270</v>
      </c>
      <c r="E13620" s="2" t="s">
        <v>23285</v>
      </c>
      <c r="F13620" s="2" t="s">
        <v>23339</v>
      </c>
      <c r="H13620" s="3" t="s">
        <v>23340</v>
      </c>
      <c r="L13620" s="35" t="s">
        <v>12</v>
      </c>
      <c r="M13620" s="35" t="s">
        <v>13</v>
      </c>
      <c r="N13620" s="35" t="s">
        <v>14</v>
      </c>
      <c r="O13620" s="35" t="s">
        <v>32311</v>
      </c>
      <c r="P13620" s="35" t="s">
        <v>31195</v>
      </c>
    </row>
    <row r="13621" spans="2:16" ht="28.8" x14ac:dyDescent="0.3">
      <c r="B13621" s="4" t="s">
        <v>19</v>
      </c>
      <c r="C13621" s="4" t="s">
        <v>21267</v>
      </c>
      <c r="D13621" s="4" t="s">
        <v>21270</v>
      </c>
      <c r="E13621" s="4" t="s">
        <v>23285</v>
      </c>
      <c r="F13621" s="4" t="s">
        <v>23339</v>
      </c>
      <c r="G13621" s="4" t="s">
        <v>23341</v>
      </c>
      <c r="H13621" s="5" t="s">
        <v>23342</v>
      </c>
      <c r="I13621" s="5" t="s">
        <v>23334</v>
      </c>
    </row>
    <row r="13622" spans="2:16" ht="28.8" x14ac:dyDescent="0.3">
      <c r="B13622" s="4" t="s">
        <v>19</v>
      </c>
      <c r="C13622" s="4" t="s">
        <v>21267</v>
      </c>
      <c r="D13622" s="4" t="s">
        <v>21270</v>
      </c>
      <c r="E13622" s="4" t="s">
        <v>23285</v>
      </c>
      <c r="F13622" s="4" t="s">
        <v>23339</v>
      </c>
      <c r="G13622" s="4" t="s">
        <v>23343</v>
      </c>
      <c r="H13622" s="5" t="s">
        <v>23344</v>
      </c>
      <c r="I13622" s="5" t="s">
        <v>23334</v>
      </c>
    </row>
    <row r="13623" spans="2:16" ht="28.8" x14ac:dyDescent="0.3">
      <c r="B13623" s="4" t="s">
        <v>19</v>
      </c>
      <c r="C13623" s="4" t="s">
        <v>21267</v>
      </c>
      <c r="D13623" s="4" t="s">
        <v>21270</v>
      </c>
      <c r="E13623" s="4" t="s">
        <v>23285</v>
      </c>
      <c r="F13623" s="4" t="s">
        <v>23339</v>
      </c>
      <c r="G13623" s="4" t="s">
        <v>23345</v>
      </c>
      <c r="H13623" s="5" t="s">
        <v>23346</v>
      </c>
      <c r="I13623" s="5" t="s">
        <v>23334</v>
      </c>
    </row>
    <row r="13624" spans="2:16" ht="28.8" x14ac:dyDescent="0.3">
      <c r="B13624" s="4" t="s">
        <v>19</v>
      </c>
      <c r="C13624" s="4" t="s">
        <v>21267</v>
      </c>
      <c r="D13624" s="4" t="s">
        <v>21270</v>
      </c>
      <c r="E13624" s="4" t="s">
        <v>23285</v>
      </c>
      <c r="F13624" s="4" t="s">
        <v>23339</v>
      </c>
      <c r="G13624" s="4" t="s">
        <v>23347</v>
      </c>
      <c r="H13624" s="5" t="s">
        <v>23348</v>
      </c>
      <c r="I13624" s="5" t="s">
        <v>23334</v>
      </c>
    </row>
    <row r="13625" spans="2:16" ht="28.8" x14ac:dyDescent="0.3">
      <c r="B13625" s="4" t="s">
        <v>19</v>
      </c>
      <c r="C13625" s="4" t="s">
        <v>21267</v>
      </c>
      <c r="D13625" s="4" t="s">
        <v>21270</v>
      </c>
      <c r="E13625" s="4" t="s">
        <v>23285</v>
      </c>
      <c r="F13625" s="4" t="s">
        <v>23339</v>
      </c>
      <c r="G13625" s="4" t="s">
        <v>23349</v>
      </c>
      <c r="H13625" s="5" t="s">
        <v>23350</v>
      </c>
      <c r="I13625" s="5" t="s">
        <v>23334</v>
      </c>
    </row>
    <row r="13626" spans="2:16" ht="28.8" x14ac:dyDescent="0.3">
      <c r="B13626" s="4" t="s">
        <v>19</v>
      </c>
      <c r="C13626" s="4" t="s">
        <v>21267</v>
      </c>
      <c r="D13626" s="4" t="s">
        <v>21270</v>
      </c>
      <c r="E13626" s="4" t="s">
        <v>23285</v>
      </c>
      <c r="F13626" s="4" t="s">
        <v>23339</v>
      </c>
      <c r="G13626" s="4" t="s">
        <v>23351</v>
      </c>
      <c r="H13626" s="5" t="s">
        <v>23352</v>
      </c>
      <c r="I13626" s="5" t="s">
        <v>23334</v>
      </c>
    </row>
    <row r="13627" spans="2:16" ht="28.8" x14ac:dyDescent="0.3">
      <c r="B13627" s="4" t="s">
        <v>19</v>
      </c>
      <c r="C13627" s="4" t="s">
        <v>21267</v>
      </c>
      <c r="D13627" s="4" t="s">
        <v>21270</v>
      </c>
      <c r="E13627" s="4" t="s">
        <v>23285</v>
      </c>
      <c r="F13627" s="4" t="s">
        <v>23339</v>
      </c>
      <c r="G13627" s="4" t="s">
        <v>23353</v>
      </c>
      <c r="H13627" s="5" t="s">
        <v>23354</v>
      </c>
      <c r="I13627" s="5" t="s">
        <v>23334</v>
      </c>
    </row>
    <row r="13628" spans="2:16" ht="28.8" x14ac:dyDescent="0.3">
      <c r="B13628" s="4" t="s">
        <v>19</v>
      </c>
      <c r="C13628" s="4" t="s">
        <v>21267</v>
      </c>
      <c r="D13628" s="4" t="s">
        <v>21270</v>
      </c>
      <c r="E13628" s="4" t="s">
        <v>23285</v>
      </c>
      <c r="F13628" s="4" t="s">
        <v>23339</v>
      </c>
      <c r="G13628" s="4" t="s">
        <v>23355</v>
      </c>
      <c r="H13628" s="5" t="s">
        <v>23356</v>
      </c>
      <c r="I13628" s="5" t="s">
        <v>23334</v>
      </c>
    </row>
    <row r="13629" spans="2:16" ht="28.8" x14ac:dyDescent="0.3">
      <c r="B13629" s="4" t="s">
        <v>19</v>
      </c>
      <c r="C13629" s="4" t="s">
        <v>21267</v>
      </c>
      <c r="D13629" s="4" t="s">
        <v>21270</v>
      </c>
      <c r="E13629" s="4" t="s">
        <v>23285</v>
      </c>
      <c r="F13629" s="4" t="s">
        <v>23339</v>
      </c>
      <c r="G13629" s="4" t="s">
        <v>23357</v>
      </c>
      <c r="H13629" s="5" t="s">
        <v>23358</v>
      </c>
      <c r="I13629" s="5" t="s">
        <v>23334</v>
      </c>
    </row>
    <row r="13630" spans="2:16" ht="28.8" x14ac:dyDescent="0.3">
      <c r="B13630" s="4" t="s">
        <v>19</v>
      </c>
      <c r="C13630" s="4" t="s">
        <v>21267</v>
      </c>
      <c r="D13630" s="4" t="s">
        <v>21270</v>
      </c>
      <c r="E13630" s="4" t="s">
        <v>23285</v>
      </c>
      <c r="F13630" s="4" t="s">
        <v>23339</v>
      </c>
      <c r="G13630" s="4" t="s">
        <v>23359</v>
      </c>
      <c r="H13630" s="5" t="s">
        <v>23360</v>
      </c>
      <c r="I13630" s="5" t="s">
        <v>23334</v>
      </c>
    </row>
    <row r="13631" spans="2:16" ht="28.8" x14ac:dyDescent="0.3">
      <c r="B13631" s="4" t="s">
        <v>19</v>
      </c>
      <c r="C13631" s="4" t="s">
        <v>21267</v>
      </c>
      <c r="D13631" s="4" t="s">
        <v>21270</v>
      </c>
      <c r="E13631" s="4" t="s">
        <v>23285</v>
      </c>
      <c r="F13631" s="4" t="s">
        <v>23339</v>
      </c>
      <c r="G13631" s="4" t="s">
        <v>23361</v>
      </c>
      <c r="H13631" s="5" t="s">
        <v>23362</v>
      </c>
      <c r="I13631" s="5" t="s">
        <v>23334</v>
      </c>
    </row>
    <row r="13632" spans="2:16" ht="28.8" x14ac:dyDescent="0.3">
      <c r="B13632" s="4" t="s">
        <v>19</v>
      </c>
      <c r="C13632" s="4" t="s">
        <v>21267</v>
      </c>
      <c r="D13632" s="4" t="s">
        <v>21270</v>
      </c>
      <c r="E13632" s="4" t="s">
        <v>23285</v>
      </c>
      <c r="F13632" s="4" t="s">
        <v>23339</v>
      </c>
      <c r="G13632" s="4" t="s">
        <v>23363</v>
      </c>
      <c r="H13632" s="5" t="s">
        <v>23364</v>
      </c>
      <c r="I13632" s="5" t="s">
        <v>23334</v>
      </c>
    </row>
    <row r="13633" spans="2:16" x14ac:dyDescent="0.3">
      <c r="L13633" s="163" t="s">
        <v>0</v>
      </c>
      <c r="M13633" s="163"/>
      <c r="N13633" s="163"/>
      <c r="O13633" s="163" t="s">
        <v>1</v>
      </c>
      <c r="P13633" s="163"/>
    </row>
    <row r="13634" spans="2:16" ht="43.2" x14ac:dyDescent="0.3">
      <c r="B13634" s="2" t="s">
        <v>19</v>
      </c>
      <c r="C13634" s="2" t="s">
        <v>21267</v>
      </c>
      <c r="D13634" s="2" t="s">
        <v>21270</v>
      </c>
      <c r="E13634" s="2" t="s">
        <v>23285</v>
      </c>
      <c r="F13634" s="2" t="s">
        <v>23365</v>
      </c>
      <c r="H13634" s="3" t="s">
        <v>23366</v>
      </c>
      <c r="L13634" s="35" t="s">
        <v>12</v>
      </c>
      <c r="M13634" s="35" t="s">
        <v>13</v>
      </c>
      <c r="N13634" s="35" t="s">
        <v>14</v>
      </c>
      <c r="O13634" s="35" t="s">
        <v>32311</v>
      </c>
      <c r="P13634" s="35" t="s">
        <v>31195</v>
      </c>
    </row>
    <row r="13635" spans="2:16" ht="28.8" x14ac:dyDescent="0.3">
      <c r="B13635" s="2" t="s">
        <v>19</v>
      </c>
      <c r="C13635" s="2" t="s">
        <v>21267</v>
      </c>
      <c r="D13635" s="2" t="s">
        <v>21270</v>
      </c>
      <c r="E13635" s="2" t="s">
        <v>23285</v>
      </c>
      <c r="F13635" s="2" t="s">
        <v>23365</v>
      </c>
      <c r="G13635" s="2" t="s">
        <v>23367</v>
      </c>
      <c r="H13635" s="3" t="s">
        <v>23368</v>
      </c>
      <c r="I13635" s="3" t="s">
        <v>23369</v>
      </c>
      <c r="J13635" s="3">
        <v>49</v>
      </c>
      <c r="K13635" s="2"/>
    </row>
    <row r="13636" spans="2:16" ht="28.8" x14ac:dyDescent="0.3">
      <c r="B13636" s="2" t="s">
        <v>19</v>
      </c>
      <c r="C13636" s="2" t="s">
        <v>21267</v>
      </c>
      <c r="D13636" s="2" t="s">
        <v>21270</v>
      </c>
      <c r="E13636" s="2" t="s">
        <v>23285</v>
      </c>
      <c r="F13636" s="2" t="s">
        <v>23365</v>
      </c>
      <c r="G13636" s="2" t="s">
        <v>23370</v>
      </c>
      <c r="H13636" s="3" t="s">
        <v>23371</v>
      </c>
      <c r="I13636" s="3" t="s">
        <v>23369</v>
      </c>
      <c r="J13636" s="3">
        <v>11</v>
      </c>
      <c r="K13636" s="2"/>
    </row>
    <row r="13637" spans="2:16" ht="28.8" x14ac:dyDescent="0.3">
      <c r="B13637" s="2" t="s">
        <v>19</v>
      </c>
      <c r="C13637" s="2" t="s">
        <v>21267</v>
      </c>
      <c r="D13637" s="2" t="s">
        <v>21270</v>
      </c>
      <c r="E13637" s="2" t="s">
        <v>23285</v>
      </c>
      <c r="F13637" s="2" t="s">
        <v>23365</v>
      </c>
      <c r="G13637" s="2" t="s">
        <v>23372</v>
      </c>
      <c r="H13637" s="3" t="s">
        <v>23373</v>
      </c>
      <c r="I13637" s="3" t="s">
        <v>23369</v>
      </c>
      <c r="J13637" s="3">
        <v>18</v>
      </c>
      <c r="K13637" s="2"/>
    </row>
    <row r="13638" spans="2:16" x14ac:dyDescent="0.3">
      <c r="L13638" s="163" t="s">
        <v>0</v>
      </c>
      <c r="M13638" s="163"/>
      <c r="N13638" s="163"/>
      <c r="O13638" s="163" t="s">
        <v>1</v>
      </c>
      <c r="P13638" s="163"/>
    </row>
    <row r="13639" spans="2:16" ht="43.2" x14ac:dyDescent="0.3">
      <c r="B13639" s="2" t="s">
        <v>19</v>
      </c>
      <c r="C13639" s="2" t="s">
        <v>21267</v>
      </c>
      <c r="D13639" s="2" t="s">
        <v>21270</v>
      </c>
      <c r="E13639" s="2" t="s">
        <v>23285</v>
      </c>
      <c r="F13639" s="2" t="s">
        <v>23374</v>
      </c>
      <c r="H13639" s="3" t="s">
        <v>23375</v>
      </c>
      <c r="L13639" s="35" t="s">
        <v>12</v>
      </c>
      <c r="M13639" s="35" t="s">
        <v>13</v>
      </c>
      <c r="N13639" s="35" t="s">
        <v>14</v>
      </c>
      <c r="O13639" s="35" t="s">
        <v>32311</v>
      </c>
      <c r="P13639" s="35" t="s">
        <v>31195</v>
      </c>
    </row>
    <row r="13640" spans="2:16" ht="28.8" x14ac:dyDescent="0.3">
      <c r="B13640" s="2" t="s">
        <v>19</v>
      </c>
      <c r="C13640" s="2" t="s">
        <v>21267</v>
      </c>
      <c r="D13640" s="2" t="s">
        <v>21270</v>
      </c>
      <c r="E13640" s="2" t="s">
        <v>23285</v>
      </c>
      <c r="F13640" s="2" t="s">
        <v>23374</v>
      </c>
      <c r="G13640" s="2" t="s">
        <v>23376</v>
      </c>
      <c r="H13640" s="6" t="s">
        <v>23377</v>
      </c>
      <c r="I13640" s="3" t="s">
        <v>22936</v>
      </c>
      <c r="J13640" s="3">
        <v>1</v>
      </c>
      <c r="K13640" s="2"/>
    </row>
    <row r="13641" spans="2:16" x14ac:dyDescent="0.3">
      <c r="L13641" s="163" t="s">
        <v>0</v>
      </c>
      <c r="M13641" s="163"/>
      <c r="N13641" s="163"/>
      <c r="O13641" s="163" t="s">
        <v>1</v>
      </c>
      <c r="P13641" s="163"/>
    </row>
    <row r="13642" spans="2:16" ht="43.2" x14ac:dyDescent="0.3">
      <c r="B13642" s="2" t="s">
        <v>19</v>
      </c>
      <c r="C13642" s="2" t="s">
        <v>21267</v>
      </c>
      <c r="D13642" s="2" t="s">
        <v>21270</v>
      </c>
      <c r="E13642" s="2" t="s">
        <v>23285</v>
      </c>
      <c r="F13642" s="2" t="s">
        <v>23378</v>
      </c>
      <c r="H13642" s="3" t="s">
        <v>23379</v>
      </c>
      <c r="L13642" s="35" t="s">
        <v>12</v>
      </c>
      <c r="M13642" s="35" t="s">
        <v>13</v>
      </c>
      <c r="N13642" s="35" t="s">
        <v>14</v>
      </c>
      <c r="O13642" s="35" t="s">
        <v>32311</v>
      </c>
      <c r="P13642" s="35" t="s">
        <v>31195</v>
      </c>
    </row>
    <row r="13643" spans="2:16" ht="28.8" x14ac:dyDescent="0.3">
      <c r="B13643" s="2" t="s">
        <v>19</v>
      </c>
      <c r="C13643" s="2" t="s">
        <v>21267</v>
      </c>
      <c r="D13643" s="2" t="s">
        <v>21270</v>
      </c>
      <c r="E13643" s="2" t="s">
        <v>23285</v>
      </c>
      <c r="F13643" s="2" t="s">
        <v>23378</v>
      </c>
      <c r="G13643" s="2" t="s">
        <v>23380</v>
      </c>
      <c r="H13643" s="6" t="s">
        <v>23381</v>
      </c>
      <c r="I13643" s="3" t="s">
        <v>23382</v>
      </c>
    </row>
    <row r="13644" spans="2:16" ht="28.8" x14ac:dyDescent="0.3">
      <c r="B13644" s="2" t="s">
        <v>19</v>
      </c>
      <c r="C13644" s="2" t="s">
        <v>21267</v>
      </c>
      <c r="D13644" s="2" t="s">
        <v>21270</v>
      </c>
      <c r="E13644" s="2" t="s">
        <v>23285</v>
      </c>
      <c r="F13644" s="2" t="s">
        <v>23378</v>
      </c>
      <c r="G13644" s="2" t="s">
        <v>23383</v>
      </c>
      <c r="H13644" s="6" t="s">
        <v>23384</v>
      </c>
      <c r="I13644" s="3" t="s">
        <v>23382</v>
      </c>
    </row>
    <row r="13645" spans="2:16" ht="28.8" x14ac:dyDescent="0.3">
      <c r="B13645" s="2" t="s">
        <v>19</v>
      </c>
      <c r="C13645" s="2" t="s">
        <v>21267</v>
      </c>
      <c r="D13645" s="2" t="s">
        <v>21270</v>
      </c>
      <c r="E13645" s="2" t="s">
        <v>23285</v>
      </c>
      <c r="F13645" s="2" t="s">
        <v>23378</v>
      </c>
      <c r="G13645" s="2" t="s">
        <v>23385</v>
      </c>
      <c r="H13645" s="6" t="s">
        <v>23386</v>
      </c>
      <c r="I13645" s="3" t="s">
        <v>23382</v>
      </c>
      <c r="J13645" s="3">
        <v>1</v>
      </c>
      <c r="K13645" s="2"/>
    </row>
    <row r="13646" spans="2:16" x14ac:dyDescent="0.3">
      <c r="L13646" s="163" t="s">
        <v>0</v>
      </c>
      <c r="M13646" s="163"/>
      <c r="N13646" s="163"/>
      <c r="O13646" s="163" t="s">
        <v>1</v>
      </c>
      <c r="P13646" s="163"/>
    </row>
    <row r="13647" spans="2:16" ht="43.2" x14ac:dyDescent="0.3">
      <c r="B13647" s="2" t="s">
        <v>19</v>
      </c>
      <c r="C13647" s="2" t="s">
        <v>21267</v>
      </c>
      <c r="D13647" s="2" t="s">
        <v>21270</v>
      </c>
      <c r="E13647" s="2" t="s">
        <v>23285</v>
      </c>
      <c r="F13647" s="2" t="s">
        <v>23387</v>
      </c>
      <c r="H13647" s="3" t="s">
        <v>23388</v>
      </c>
      <c r="L13647" s="35" t="s">
        <v>12</v>
      </c>
      <c r="M13647" s="35" t="s">
        <v>13</v>
      </c>
      <c r="N13647" s="35" t="s">
        <v>14</v>
      </c>
      <c r="O13647" s="35" t="s">
        <v>32311</v>
      </c>
      <c r="P13647" s="35" t="s">
        <v>31195</v>
      </c>
    </row>
    <row r="13648" spans="2:16" ht="72" x14ac:dyDescent="0.3">
      <c r="B13648" s="4" t="s">
        <v>19</v>
      </c>
      <c r="C13648" s="4" t="s">
        <v>21267</v>
      </c>
      <c r="D13648" s="4" t="s">
        <v>21270</v>
      </c>
      <c r="E13648" s="4" t="s">
        <v>23285</v>
      </c>
      <c r="F13648" s="4" t="s">
        <v>23387</v>
      </c>
      <c r="G13648" s="4" t="s">
        <v>23389</v>
      </c>
      <c r="H13648" s="5" t="s">
        <v>23390</v>
      </c>
      <c r="I13648" s="5" t="s">
        <v>23391</v>
      </c>
    </row>
    <row r="13649" spans="2:16" ht="72" x14ac:dyDescent="0.3">
      <c r="B13649" s="4" t="s">
        <v>19</v>
      </c>
      <c r="C13649" s="4" t="s">
        <v>21267</v>
      </c>
      <c r="D13649" s="4" t="s">
        <v>21270</v>
      </c>
      <c r="E13649" s="4" t="s">
        <v>23285</v>
      </c>
      <c r="F13649" s="4" t="s">
        <v>23387</v>
      </c>
      <c r="G13649" s="4" t="s">
        <v>23392</v>
      </c>
      <c r="H13649" s="5" t="s">
        <v>23393</v>
      </c>
      <c r="I13649" s="5" t="s">
        <v>23391</v>
      </c>
    </row>
    <row r="13650" spans="2:16" ht="72" x14ac:dyDescent="0.3">
      <c r="B13650" s="4" t="s">
        <v>19</v>
      </c>
      <c r="C13650" s="4" t="s">
        <v>21267</v>
      </c>
      <c r="D13650" s="4" t="s">
        <v>21270</v>
      </c>
      <c r="E13650" s="4" t="s">
        <v>23285</v>
      </c>
      <c r="F13650" s="4" t="s">
        <v>23387</v>
      </c>
      <c r="G13650" s="4" t="s">
        <v>23394</v>
      </c>
      <c r="H13650" s="5" t="s">
        <v>23395</v>
      </c>
      <c r="I13650" s="5" t="s">
        <v>23391</v>
      </c>
    </row>
    <row r="13651" spans="2:16" ht="72" x14ac:dyDescent="0.3">
      <c r="B13651" s="4" t="s">
        <v>19</v>
      </c>
      <c r="C13651" s="4" t="s">
        <v>21267</v>
      </c>
      <c r="D13651" s="4" t="s">
        <v>21270</v>
      </c>
      <c r="E13651" s="4" t="s">
        <v>23285</v>
      </c>
      <c r="F13651" s="4" t="s">
        <v>23387</v>
      </c>
      <c r="G13651" s="4" t="s">
        <v>23396</v>
      </c>
      <c r="H13651" s="5" t="s">
        <v>23397</v>
      </c>
      <c r="I13651" s="5" t="s">
        <v>23391</v>
      </c>
    </row>
    <row r="13652" spans="2:16" ht="72" x14ac:dyDescent="0.3">
      <c r="B13652" s="4" t="s">
        <v>19</v>
      </c>
      <c r="C13652" s="4" t="s">
        <v>21267</v>
      </c>
      <c r="D13652" s="4" t="s">
        <v>21270</v>
      </c>
      <c r="E13652" s="4" t="s">
        <v>23285</v>
      </c>
      <c r="F13652" s="4" t="s">
        <v>23387</v>
      </c>
      <c r="G13652" s="4" t="s">
        <v>23398</v>
      </c>
      <c r="H13652" s="5" t="s">
        <v>23399</v>
      </c>
      <c r="I13652" s="5" t="s">
        <v>23391</v>
      </c>
    </row>
    <row r="13653" spans="2:16" ht="72" x14ac:dyDescent="0.3">
      <c r="B13653" s="4" t="s">
        <v>19</v>
      </c>
      <c r="C13653" s="4" t="s">
        <v>21267</v>
      </c>
      <c r="D13653" s="4" t="s">
        <v>21270</v>
      </c>
      <c r="E13653" s="4" t="s">
        <v>23285</v>
      </c>
      <c r="F13653" s="4" t="s">
        <v>23387</v>
      </c>
      <c r="G13653" s="4" t="s">
        <v>23400</v>
      </c>
      <c r="H13653" s="5" t="s">
        <v>23401</v>
      </c>
      <c r="I13653" s="5" t="s">
        <v>23391</v>
      </c>
    </row>
    <row r="13654" spans="2:16" x14ac:dyDescent="0.3">
      <c r="L13654" s="163" t="s">
        <v>0</v>
      </c>
      <c r="M13654" s="163"/>
      <c r="N13654" s="163"/>
      <c r="O13654" s="163" t="s">
        <v>1</v>
      </c>
      <c r="P13654" s="163"/>
    </row>
    <row r="13655" spans="2:16" ht="43.2" x14ac:dyDescent="0.3">
      <c r="B13655" s="2" t="s">
        <v>19</v>
      </c>
      <c r="C13655" s="2" t="s">
        <v>21267</v>
      </c>
      <c r="D13655" s="2" t="s">
        <v>21270</v>
      </c>
      <c r="E13655" s="2" t="s">
        <v>23285</v>
      </c>
      <c r="F13655" s="2" t="s">
        <v>23402</v>
      </c>
      <c r="H13655" s="3" t="s">
        <v>23403</v>
      </c>
      <c r="L13655" s="35" t="s">
        <v>12</v>
      </c>
      <c r="M13655" s="35" t="s">
        <v>13</v>
      </c>
      <c r="N13655" s="35" t="s">
        <v>14</v>
      </c>
      <c r="O13655" s="35" t="s">
        <v>32311</v>
      </c>
      <c r="P13655" s="35" t="s">
        <v>31195</v>
      </c>
    </row>
    <row r="13656" spans="2:16" ht="28.8" x14ac:dyDescent="0.3">
      <c r="B13656" s="2" t="s">
        <v>19</v>
      </c>
      <c r="C13656" s="2" t="s">
        <v>21267</v>
      </c>
      <c r="D13656" s="2" t="s">
        <v>21270</v>
      </c>
      <c r="E13656" s="2" t="s">
        <v>23285</v>
      </c>
      <c r="F13656" s="2" t="s">
        <v>23402</v>
      </c>
      <c r="G13656" s="2" t="s">
        <v>23404</v>
      </c>
      <c r="H13656" s="3" t="s">
        <v>23405</v>
      </c>
      <c r="I13656" s="3" t="s">
        <v>23406</v>
      </c>
      <c r="J13656" s="3">
        <v>1</v>
      </c>
      <c r="K13656" s="2"/>
    </row>
    <row r="13657" spans="2:16" ht="28.8" x14ac:dyDescent="0.3">
      <c r="B13657" s="2" t="s">
        <v>19</v>
      </c>
      <c r="C13657" s="2" t="s">
        <v>21267</v>
      </c>
      <c r="D13657" s="2" t="s">
        <v>21270</v>
      </c>
      <c r="E13657" s="2" t="s">
        <v>23285</v>
      </c>
      <c r="F13657" s="2" t="s">
        <v>23402</v>
      </c>
      <c r="G13657" s="2" t="s">
        <v>23407</v>
      </c>
      <c r="H13657" s="3" t="s">
        <v>23408</v>
      </c>
      <c r="I13657" s="3" t="s">
        <v>23406</v>
      </c>
      <c r="J13657" s="3">
        <v>6</v>
      </c>
      <c r="K13657" s="2"/>
    </row>
    <row r="13658" spans="2:16" ht="28.8" x14ac:dyDescent="0.3">
      <c r="B13658" s="2" t="s">
        <v>19</v>
      </c>
      <c r="C13658" s="2" t="s">
        <v>21267</v>
      </c>
      <c r="D13658" s="2" t="s">
        <v>21270</v>
      </c>
      <c r="E13658" s="2" t="s">
        <v>23285</v>
      </c>
      <c r="F13658" s="2" t="s">
        <v>23402</v>
      </c>
      <c r="G13658" s="2" t="s">
        <v>23409</v>
      </c>
      <c r="H13658" s="3" t="s">
        <v>23410</v>
      </c>
      <c r="I13658" s="3" t="s">
        <v>23406</v>
      </c>
    </row>
    <row r="13659" spans="2:16" ht="28.8" x14ac:dyDescent="0.3">
      <c r="B13659" s="2" t="s">
        <v>19</v>
      </c>
      <c r="C13659" s="2" t="s">
        <v>21267</v>
      </c>
      <c r="D13659" s="2" t="s">
        <v>21270</v>
      </c>
      <c r="E13659" s="2" t="s">
        <v>23285</v>
      </c>
      <c r="F13659" s="2" t="s">
        <v>23402</v>
      </c>
      <c r="G13659" s="2" t="s">
        <v>23411</v>
      </c>
      <c r="H13659" s="3" t="s">
        <v>23412</v>
      </c>
      <c r="I13659" s="3" t="s">
        <v>23406</v>
      </c>
    </row>
    <row r="13660" spans="2:16" x14ac:dyDescent="0.3">
      <c r="L13660" s="163" t="s">
        <v>0</v>
      </c>
      <c r="M13660" s="163"/>
      <c r="N13660" s="163"/>
      <c r="O13660" s="163" t="s">
        <v>1</v>
      </c>
      <c r="P13660" s="163"/>
    </row>
    <row r="13661" spans="2:16" ht="43.2" x14ac:dyDescent="0.3">
      <c r="B13661" s="2" t="s">
        <v>19</v>
      </c>
      <c r="C13661" s="2" t="s">
        <v>21267</v>
      </c>
      <c r="D13661" s="2" t="s">
        <v>21270</v>
      </c>
      <c r="E13661" s="2" t="s">
        <v>23285</v>
      </c>
      <c r="F13661" s="2" t="s">
        <v>23413</v>
      </c>
      <c r="H13661" s="3" t="s">
        <v>23414</v>
      </c>
      <c r="L13661" s="35" t="s">
        <v>12</v>
      </c>
      <c r="M13661" s="35" t="s">
        <v>13</v>
      </c>
      <c r="N13661" s="35" t="s">
        <v>14</v>
      </c>
      <c r="O13661" s="35" t="s">
        <v>32311</v>
      </c>
      <c r="P13661" s="35" t="s">
        <v>31195</v>
      </c>
    </row>
    <row r="13662" spans="2:16" ht="28.8" x14ac:dyDescent="0.3">
      <c r="B13662" s="4" t="s">
        <v>19</v>
      </c>
      <c r="C13662" s="4" t="s">
        <v>21267</v>
      </c>
      <c r="D13662" s="4" t="s">
        <v>21270</v>
      </c>
      <c r="E13662" s="4" t="s">
        <v>23285</v>
      </c>
      <c r="F13662" s="4" t="s">
        <v>23413</v>
      </c>
      <c r="G13662" s="4" t="s">
        <v>23415</v>
      </c>
      <c r="H13662" s="5" t="s">
        <v>23416</v>
      </c>
      <c r="I13662" s="5" t="s">
        <v>3414</v>
      </c>
    </row>
    <row r="13663" spans="2:16" ht="28.8" x14ac:dyDescent="0.3">
      <c r="B13663" s="4" t="s">
        <v>19</v>
      </c>
      <c r="C13663" s="4" t="s">
        <v>21267</v>
      </c>
      <c r="D13663" s="4" t="s">
        <v>21270</v>
      </c>
      <c r="E13663" s="4" t="s">
        <v>23285</v>
      </c>
      <c r="F13663" s="4" t="s">
        <v>23413</v>
      </c>
      <c r="G13663" s="4" t="s">
        <v>23417</v>
      </c>
      <c r="H13663" s="5" t="s">
        <v>23418</v>
      </c>
      <c r="I13663" s="5" t="s">
        <v>3414</v>
      </c>
    </row>
    <row r="13664" spans="2:16" x14ac:dyDescent="0.3">
      <c r="L13664" s="163" t="s">
        <v>0</v>
      </c>
      <c r="M13664" s="163"/>
      <c r="N13664" s="163"/>
      <c r="O13664" s="163" t="s">
        <v>1</v>
      </c>
      <c r="P13664" s="163"/>
    </row>
    <row r="13665" spans="2:16" ht="43.2" x14ac:dyDescent="0.3">
      <c r="B13665" s="2" t="s">
        <v>19</v>
      </c>
      <c r="C13665" s="2" t="s">
        <v>21267</v>
      </c>
      <c r="D13665" s="2" t="s">
        <v>21270</v>
      </c>
      <c r="E13665" s="2" t="s">
        <v>23285</v>
      </c>
      <c r="F13665" s="2" t="s">
        <v>23419</v>
      </c>
      <c r="H13665" s="3" t="s">
        <v>23420</v>
      </c>
      <c r="L13665" s="35" t="s">
        <v>12</v>
      </c>
      <c r="M13665" s="35" t="s">
        <v>13</v>
      </c>
      <c r="N13665" s="35" t="s">
        <v>14</v>
      </c>
      <c r="O13665" s="35" t="s">
        <v>32311</v>
      </c>
      <c r="P13665" s="35" t="s">
        <v>31195</v>
      </c>
    </row>
    <row r="13666" spans="2:16" ht="28.8" x14ac:dyDescent="0.3">
      <c r="B13666" s="4" t="s">
        <v>19</v>
      </c>
      <c r="C13666" s="4" t="s">
        <v>21267</v>
      </c>
      <c r="D13666" s="4" t="s">
        <v>21270</v>
      </c>
      <c r="E13666" s="4" t="s">
        <v>23285</v>
      </c>
      <c r="F13666" s="4" t="s">
        <v>23419</v>
      </c>
      <c r="G13666" s="4" t="s">
        <v>23421</v>
      </c>
      <c r="H13666" s="5" t="s">
        <v>23422</v>
      </c>
      <c r="I13666" s="5" t="s">
        <v>23423</v>
      </c>
    </row>
    <row r="13667" spans="2:16" ht="28.8" x14ac:dyDescent="0.3">
      <c r="B13667" s="4" t="s">
        <v>19</v>
      </c>
      <c r="C13667" s="4" t="s">
        <v>21267</v>
      </c>
      <c r="D13667" s="4" t="s">
        <v>21270</v>
      </c>
      <c r="E13667" s="4" t="s">
        <v>23285</v>
      </c>
      <c r="F13667" s="4" t="s">
        <v>23419</v>
      </c>
      <c r="G13667" s="4" t="s">
        <v>23424</v>
      </c>
      <c r="H13667" s="5" t="s">
        <v>23425</v>
      </c>
      <c r="I13667" s="5" t="s">
        <v>23423</v>
      </c>
    </row>
    <row r="13668" spans="2:16" x14ac:dyDescent="0.3">
      <c r="L13668" s="163" t="s">
        <v>0</v>
      </c>
      <c r="M13668" s="163"/>
      <c r="N13668" s="163"/>
      <c r="O13668" s="163" t="s">
        <v>1</v>
      </c>
      <c r="P13668" s="163"/>
    </row>
    <row r="13669" spans="2:16" ht="43.2" x14ac:dyDescent="0.3">
      <c r="B13669" s="2" t="s">
        <v>19</v>
      </c>
      <c r="C13669" s="2" t="s">
        <v>21267</v>
      </c>
      <c r="D13669" s="2" t="s">
        <v>21270</v>
      </c>
      <c r="E13669" s="2" t="s">
        <v>23285</v>
      </c>
      <c r="F13669" s="2" t="s">
        <v>23426</v>
      </c>
      <c r="H13669" s="3" t="s">
        <v>23427</v>
      </c>
      <c r="L13669" s="35" t="s">
        <v>12</v>
      </c>
      <c r="M13669" s="35" t="s">
        <v>13</v>
      </c>
      <c r="N13669" s="35" t="s">
        <v>14</v>
      </c>
      <c r="O13669" s="35" t="s">
        <v>32311</v>
      </c>
      <c r="P13669" s="35" t="s">
        <v>31195</v>
      </c>
    </row>
    <row r="13670" spans="2:16" ht="28.8" x14ac:dyDescent="0.3">
      <c r="B13670" s="4" t="s">
        <v>19</v>
      </c>
      <c r="C13670" s="4" t="s">
        <v>21267</v>
      </c>
      <c r="D13670" s="4" t="s">
        <v>21270</v>
      </c>
      <c r="E13670" s="4" t="s">
        <v>23285</v>
      </c>
      <c r="F13670" s="4" t="s">
        <v>23426</v>
      </c>
      <c r="G13670" s="4" t="s">
        <v>23428</v>
      </c>
      <c r="H13670" s="5" t="s">
        <v>23429</v>
      </c>
      <c r="I13670" s="5" t="s">
        <v>22899</v>
      </c>
    </row>
    <row r="13671" spans="2:16" x14ac:dyDescent="0.3">
      <c r="L13671" s="163" t="s">
        <v>0</v>
      </c>
      <c r="M13671" s="163"/>
      <c r="N13671" s="163"/>
      <c r="O13671" s="163" t="s">
        <v>1</v>
      </c>
      <c r="P13671" s="163"/>
    </row>
    <row r="13672" spans="2:16" ht="43.2" x14ac:dyDescent="0.3">
      <c r="B13672" s="2" t="s">
        <v>19</v>
      </c>
      <c r="C13672" s="2" t="s">
        <v>21267</v>
      </c>
      <c r="D13672" s="2" t="s">
        <v>21270</v>
      </c>
      <c r="E13672" s="2" t="s">
        <v>23285</v>
      </c>
      <c r="F13672" s="2" t="s">
        <v>23430</v>
      </c>
      <c r="H13672" s="3" t="s">
        <v>23431</v>
      </c>
      <c r="L13672" s="35" t="s">
        <v>12</v>
      </c>
      <c r="M13672" s="35" t="s">
        <v>13</v>
      </c>
      <c r="N13672" s="35" t="s">
        <v>14</v>
      </c>
      <c r="O13672" s="35" t="s">
        <v>32311</v>
      </c>
      <c r="P13672" s="35" t="s">
        <v>31195</v>
      </c>
    </row>
    <row r="13673" spans="2:16" ht="28.8" x14ac:dyDescent="0.3">
      <c r="B13673" s="4" t="s">
        <v>19</v>
      </c>
      <c r="C13673" s="4" t="s">
        <v>21267</v>
      </c>
      <c r="D13673" s="4" t="s">
        <v>21270</v>
      </c>
      <c r="E13673" s="4" t="s">
        <v>23285</v>
      </c>
      <c r="F13673" s="4" t="s">
        <v>23430</v>
      </c>
      <c r="G13673" s="4" t="s">
        <v>23432</v>
      </c>
      <c r="H13673" s="5" t="s">
        <v>23433</v>
      </c>
      <c r="I13673" s="5" t="s">
        <v>23434</v>
      </c>
    </row>
    <row r="13674" spans="2:16" ht="28.8" x14ac:dyDescent="0.3">
      <c r="B13674" s="4" t="s">
        <v>19</v>
      </c>
      <c r="C13674" s="4" t="s">
        <v>21267</v>
      </c>
      <c r="D13674" s="4" t="s">
        <v>21270</v>
      </c>
      <c r="E13674" s="4" t="s">
        <v>23285</v>
      </c>
      <c r="F13674" s="4" t="s">
        <v>23430</v>
      </c>
      <c r="G13674" s="4" t="s">
        <v>23435</v>
      </c>
      <c r="H13674" s="5" t="s">
        <v>23436</v>
      </c>
      <c r="I13674" s="5" t="s">
        <v>23434</v>
      </c>
    </row>
    <row r="13675" spans="2:16" ht="28.8" x14ac:dyDescent="0.3">
      <c r="B13675" s="4" t="s">
        <v>19</v>
      </c>
      <c r="C13675" s="4" t="s">
        <v>21267</v>
      </c>
      <c r="D13675" s="4" t="s">
        <v>21270</v>
      </c>
      <c r="E13675" s="4" t="s">
        <v>23285</v>
      </c>
      <c r="F13675" s="4" t="s">
        <v>23430</v>
      </c>
      <c r="G13675" s="4" t="s">
        <v>23437</v>
      </c>
      <c r="H13675" s="5" t="s">
        <v>23438</v>
      </c>
      <c r="I13675" s="5" t="s">
        <v>23434</v>
      </c>
    </row>
    <row r="13676" spans="2:16" ht="28.8" x14ac:dyDescent="0.3">
      <c r="B13676" s="4" t="s">
        <v>19</v>
      </c>
      <c r="C13676" s="4" t="s">
        <v>21267</v>
      </c>
      <c r="D13676" s="4" t="s">
        <v>21270</v>
      </c>
      <c r="E13676" s="4" t="s">
        <v>23285</v>
      </c>
      <c r="F13676" s="4" t="s">
        <v>23430</v>
      </c>
      <c r="G13676" s="4" t="s">
        <v>23439</v>
      </c>
      <c r="H13676" s="5" t="s">
        <v>23440</v>
      </c>
      <c r="I13676" s="5" t="s">
        <v>23434</v>
      </c>
    </row>
    <row r="13677" spans="2:16" ht="28.8" x14ac:dyDescent="0.3">
      <c r="B13677" s="4" t="s">
        <v>19</v>
      </c>
      <c r="C13677" s="4" t="s">
        <v>21267</v>
      </c>
      <c r="D13677" s="4" t="s">
        <v>21270</v>
      </c>
      <c r="E13677" s="4" t="s">
        <v>23285</v>
      </c>
      <c r="F13677" s="4" t="s">
        <v>23430</v>
      </c>
      <c r="G13677" s="4" t="s">
        <v>23441</v>
      </c>
      <c r="H13677" s="5" t="s">
        <v>23442</v>
      </c>
      <c r="I13677" s="5" t="s">
        <v>23434</v>
      </c>
    </row>
    <row r="13678" spans="2:16" ht="28.8" x14ac:dyDescent="0.3">
      <c r="B13678" s="4" t="s">
        <v>19</v>
      </c>
      <c r="C13678" s="4" t="s">
        <v>21267</v>
      </c>
      <c r="D13678" s="4" t="s">
        <v>21270</v>
      </c>
      <c r="E13678" s="4" t="s">
        <v>23285</v>
      </c>
      <c r="F13678" s="4" t="s">
        <v>23430</v>
      </c>
      <c r="G13678" s="4" t="s">
        <v>23443</v>
      </c>
      <c r="H13678" s="5" t="s">
        <v>23444</v>
      </c>
      <c r="I13678" s="5" t="s">
        <v>23434</v>
      </c>
    </row>
    <row r="13679" spans="2:16" ht="28.8" x14ac:dyDescent="0.3">
      <c r="B13679" s="4" t="s">
        <v>19</v>
      </c>
      <c r="C13679" s="4" t="s">
        <v>21267</v>
      </c>
      <c r="D13679" s="4" t="s">
        <v>21270</v>
      </c>
      <c r="E13679" s="4" t="s">
        <v>23285</v>
      </c>
      <c r="F13679" s="4" t="s">
        <v>23430</v>
      </c>
      <c r="G13679" s="4" t="s">
        <v>23445</v>
      </c>
      <c r="H13679" s="5" t="s">
        <v>23446</v>
      </c>
      <c r="I13679" s="5" t="s">
        <v>23434</v>
      </c>
    </row>
    <row r="13680" spans="2:16" ht="28.8" x14ac:dyDescent="0.3">
      <c r="B13680" s="4" t="s">
        <v>19</v>
      </c>
      <c r="C13680" s="4" t="s">
        <v>21267</v>
      </c>
      <c r="D13680" s="4" t="s">
        <v>21270</v>
      </c>
      <c r="E13680" s="4" t="s">
        <v>23285</v>
      </c>
      <c r="F13680" s="4" t="s">
        <v>23430</v>
      </c>
      <c r="G13680" s="4" t="s">
        <v>23447</v>
      </c>
      <c r="H13680" s="5" t="s">
        <v>23448</v>
      </c>
      <c r="I13680" s="5" t="s">
        <v>23434</v>
      </c>
    </row>
    <row r="13681" spans="2:16" x14ac:dyDescent="0.3">
      <c r="L13681" s="163" t="s">
        <v>0</v>
      </c>
      <c r="M13681" s="163"/>
      <c r="N13681" s="163"/>
      <c r="O13681" s="163" t="s">
        <v>1</v>
      </c>
      <c r="P13681" s="163"/>
    </row>
    <row r="13682" spans="2:16" ht="43.2" x14ac:dyDescent="0.3">
      <c r="B13682" s="2" t="s">
        <v>19</v>
      </c>
      <c r="C13682" s="2" t="s">
        <v>21267</v>
      </c>
      <c r="D13682" s="2" t="s">
        <v>21270</v>
      </c>
      <c r="E13682" s="2" t="s">
        <v>23285</v>
      </c>
      <c r="F13682" s="2" t="s">
        <v>23449</v>
      </c>
      <c r="H13682" s="3" t="s">
        <v>23450</v>
      </c>
      <c r="L13682" s="35" t="s">
        <v>12</v>
      </c>
      <c r="M13682" s="35" t="s">
        <v>13</v>
      </c>
      <c r="N13682" s="35" t="s">
        <v>14</v>
      </c>
      <c r="O13682" s="35" t="s">
        <v>32311</v>
      </c>
      <c r="P13682" s="35" t="s">
        <v>31195</v>
      </c>
    </row>
    <row r="13683" spans="2:16" ht="28.8" x14ac:dyDescent="0.3">
      <c r="B13683" s="4" t="s">
        <v>19</v>
      </c>
      <c r="C13683" s="4" t="s">
        <v>21267</v>
      </c>
      <c r="D13683" s="4" t="s">
        <v>21270</v>
      </c>
      <c r="E13683" s="4" t="s">
        <v>23285</v>
      </c>
      <c r="F13683" s="4" t="s">
        <v>23449</v>
      </c>
      <c r="G13683" s="4" t="s">
        <v>23451</v>
      </c>
      <c r="H13683" s="5" t="s">
        <v>23452</v>
      </c>
      <c r="I13683" s="5" t="s">
        <v>571</v>
      </c>
    </row>
    <row r="13684" spans="2:16" ht="28.8" x14ac:dyDescent="0.3">
      <c r="B13684" s="4" t="s">
        <v>19</v>
      </c>
      <c r="C13684" s="4" t="s">
        <v>21267</v>
      </c>
      <c r="D13684" s="4" t="s">
        <v>21270</v>
      </c>
      <c r="E13684" s="4" t="s">
        <v>23285</v>
      </c>
      <c r="F13684" s="4" t="s">
        <v>23449</v>
      </c>
      <c r="G13684" s="4" t="s">
        <v>23453</v>
      </c>
      <c r="H13684" s="5" t="s">
        <v>23454</v>
      </c>
      <c r="I13684" s="5" t="s">
        <v>571</v>
      </c>
    </row>
    <row r="13685" spans="2:16" x14ac:dyDescent="0.3">
      <c r="L13685" s="163" t="s">
        <v>0</v>
      </c>
      <c r="M13685" s="163"/>
      <c r="N13685" s="163"/>
      <c r="O13685" s="163" t="s">
        <v>1</v>
      </c>
      <c r="P13685" s="163"/>
    </row>
    <row r="13686" spans="2:16" ht="43.2" x14ac:dyDescent="0.3">
      <c r="B13686" s="2" t="s">
        <v>19</v>
      </c>
      <c r="C13686" s="2" t="s">
        <v>21267</v>
      </c>
      <c r="D13686" s="2" t="s">
        <v>21270</v>
      </c>
      <c r="E13686" s="2" t="s">
        <v>23285</v>
      </c>
      <c r="F13686" s="2" t="s">
        <v>23455</v>
      </c>
      <c r="H13686" s="3" t="s">
        <v>23456</v>
      </c>
      <c r="L13686" s="35" t="s">
        <v>12</v>
      </c>
      <c r="M13686" s="35" t="s">
        <v>13</v>
      </c>
      <c r="N13686" s="35" t="s">
        <v>14</v>
      </c>
      <c r="O13686" s="35" t="s">
        <v>32311</v>
      </c>
      <c r="P13686" s="35" t="s">
        <v>31195</v>
      </c>
    </row>
    <row r="13687" spans="2:16" ht="28.8" x14ac:dyDescent="0.3">
      <c r="B13687" s="4" t="s">
        <v>19</v>
      </c>
      <c r="C13687" s="4" t="s">
        <v>21267</v>
      </c>
      <c r="D13687" s="4" t="s">
        <v>21270</v>
      </c>
      <c r="E13687" s="4" t="s">
        <v>23285</v>
      </c>
      <c r="F13687" s="4" t="s">
        <v>23455</v>
      </c>
      <c r="G13687" s="4" t="s">
        <v>23457</v>
      </c>
      <c r="H13687" s="5" t="s">
        <v>23458</v>
      </c>
      <c r="I13687" s="5" t="s">
        <v>23329</v>
      </c>
    </row>
    <row r="13688" spans="2:16" x14ac:dyDescent="0.3">
      <c r="L13688" s="163" t="s">
        <v>0</v>
      </c>
      <c r="M13688" s="163"/>
      <c r="N13688" s="163"/>
      <c r="O13688" s="163" t="s">
        <v>1</v>
      </c>
      <c r="P13688" s="163"/>
    </row>
    <row r="13689" spans="2:16" ht="43.2" x14ac:dyDescent="0.3">
      <c r="B13689" s="2" t="s">
        <v>19</v>
      </c>
      <c r="C13689" s="2" t="s">
        <v>21267</v>
      </c>
      <c r="D13689" s="2" t="s">
        <v>21270</v>
      </c>
      <c r="E13689" s="2" t="s">
        <v>23285</v>
      </c>
      <c r="F13689" s="2" t="s">
        <v>23459</v>
      </c>
      <c r="H13689" s="3" t="s">
        <v>23460</v>
      </c>
      <c r="L13689" s="35" t="s">
        <v>12</v>
      </c>
      <c r="M13689" s="35" t="s">
        <v>13</v>
      </c>
      <c r="N13689" s="35" t="s">
        <v>14</v>
      </c>
      <c r="O13689" s="35" t="s">
        <v>32311</v>
      </c>
      <c r="P13689" s="35" t="s">
        <v>31195</v>
      </c>
    </row>
    <row r="13690" spans="2:16" ht="28.8" x14ac:dyDescent="0.3">
      <c r="B13690" s="4" t="s">
        <v>19</v>
      </c>
      <c r="C13690" s="4" t="s">
        <v>21267</v>
      </c>
      <c r="D13690" s="4" t="s">
        <v>21270</v>
      </c>
      <c r="E13690" s="4" t="s">
        <v>23285</v>
      </c>
      <c r="F13690" s="4" t="s">
        <v>23459</v>
      </c>
      <c r="G13690" s="4" t="s">
        <v>23461</v>
      </c>
      <c r="H13690" s="5" t="s">
        <v>23462</v>
      </c>
      <c r="I13690" s="5" t="s">
        <v>571</v>
      </c>
    </row>
    <row r="13691" spans="2:16" ht="28.8" x14ac:dyDescent="0.3">
      <c r="B13691" s="4" t="s">
        <v>19</v>
      </c>
      <c r="C13691" s="4" t="s">
        <v>21267</v>
      </c>
      <c r="D13691" s="4" t="s">
        <v>21270</v>
      </c>
      <c r="E13691" s="4" t="s">
        <v>23285</v>
      </c>
      <c r="F13691" s="4" t="s">
        <v>23459</v>
      </c>
      <c r="G13691" s="4" t="s">
        <v>23463</v>
      </c>
      <c r="H13691" s="5" t="s">
        <v>23464</v>
      </c>
      <c r="I13691" s="5" t="s">
        <v>571</v>
      </c>
    </row>
    <row r="13692" spans="2:16" ht="28.8" x14ac:dyDescent="0.3">
      <c r="B13692" s="4" t="s">
        <v>19</v>
      </c>
      <c r="C13692" s="4" t="s">
        <v>21267</v>
      </c>
      <c r="D13692" s="4" t="s">
        <v>21270</v>
      </c>
      <c r="E13692" s="4" t="s">
        <v>23285</v>
      </c>
      <c r="F13692" s="4" t="s">
        <v>23459</v>
      </c>
      <c r="G13692" s="4" t="s">
        <v>23465</v>
      </c>
      <c r="H13692" s="5" t="s">
        <v>23466</v>
      </c>
      <c r="I13692" s="5" t="s">
        <v>571</v>
      </c>
    </row>
    <row r="13693" spans="2:16" x14ac:dyDescent="0.3">
      <c r="L13693" s="163" t="s">
        <v>0</v>
      </c>
      <c r="M13693" s="163"/>
      <c r="N13693" s="163"/>
      <c r="O13693" s="163" t="s">
        <v>1</v>
      </c>
      <c r="P13693" s="163"/>
    </row>
    <row r="13694" spans="2:16" ht="43.2" x14ac:dyDescent="0.3">
      <c r="B13694" s="2" t="s">
        <v>19</v>
      </c>
      <c r="C13694" s="2" t="s">
        <v>21267</v>
      </c>
      <c r="D13694" s="2" t="s">
        <v>21270</v>
      </c>
      <c r="E13694" s="2" t="s">
        <v>23285</v>
      </c>
      <c r="F13694" s="2" t="s">
        <v>23467</v>
      </c>
      <c r="H13694" s="3" t="s">
        <v>23468</v>
      </c>
      <c r="L13694" s="35" t="s">
        <v>12</v>
      </c>
      <c r="M13694" s="35" t="s">
        <v>13</v>
      </c>
      <c r="N13694" s="35" t="s">
        <v>14</v>
      </c>
      <c r="O13694" s="35" t="s">
        <v>32311</v>
      </c>
      <c r="P13694" s="35" t="s">
        <v>31195</v>
      </c>
    </row>
    <row r="13695" spans="2:16" ht="28.8" x14ac:dyDescent="0.3">
      <c r="B13695" s="4" t="s">
        <v>19</v>
      </c>
      <c r="C13695" s="4" t="s">
        <v>21267</v>
      </c>
      <c r="D13695" s="4" t="s">
        <v>21270</v>
      </c>
      <c r="E13695" s="4" t="s">
        <v>23285</v>
      </c>
      <c r="F13695" s="4" t="s">
        <v>23467</v>
      </c>
      <c r="G13695" s="4" t="s">
        <v>23469</v>
      </c>
      <c r="H13695" s="5" t="s">
        <v>23470</v>
      </c>
      <c r="I13695" s="5" t="s">
        <v>35</v>
      </c>
    </row>
    <row r="13696" spans="2:16" ht="28.8" x14ac:dyDescent="0.3">
      <c r="B13696" s="4" t="s">
        <v>19</v>
      </c>
      <c r="C13696" s="4" t="s">
        <v>21267</v>
      </c>
      <c r="D13696" s="4" t="s">
        <v>21270</v>
      </c>
      <c r="E13696" s="4" t="s">
        <v>23285</v>
      </c>
      <c r="F13696" s="4" t="s">
        <v>23467</v>
      </c>
      <c r="G13696" s="4" t="s">
        <v>23471</v>
      </c>
      <c r="H13696" s="5" t="s">
        <v>23472</v>
      </c>
      <c r="I13696" s="5" t="s">
        <v>35</v>
      </c>
    </row>
    <row r="13697" spans="2:16" x14ac:dyDescent="0.3">
      <c r="L13697" s="163" t="s">
        <v>0</v>
      </c>
      <c r="M13697" s="163"/>
      <c r="N13697" s="163"/>
      <c r="O13697" s="163" t="s">
        <v>1</v>
      </c>
      <c r="P13697" s="163"/>
    </row>
    <row r="13698" spans="2:16" ht="43.2" x14ac:dyDescent="0.3">
      <c r="B13698" s="2" t="s">
        <v>19</v>
      </c>
      <c r="C13698" s="2" t="s">
        <v>21267</v>
      </c>
      <c r="D13698" s="2" t="s">
        <v>21270</v>
      </c>
      <c r="E13698" s="2" t="s">
        <v>23285</v>
      </c>
      <c r="F13698" s="2" t="s">
        <v>23473</v>
      </c>
      <c r="H13698" s="3" t="s">
        <v>23474</v>
      </c>
      <c r="L13698" s="35" t="s">
        <v>12</v>
      </c>
      <c r="M13698" s="35" t="s">
        <v>13</v>
      </c>
      <c r="N13698" s="35" t="s">
        <v>14</v>
      </c>
      <c r="O13698" s="35" t="s">
        <v>32311</v>
      </c>
      <c r="P13698" s="35" t="s">
        <v>31195</v>
      </c>
    </row>
    <row r="13699" spans="2:16" ht="28.8" x14ac:dyDescent="0.3">
      <c r="B13699" s="4" t="s">
        <v>19</v>
      </c>
      <c r="C13699" s="4" t="s">
        <v>21267</v>
      </c>
      <c r="D13699" s="4" t="s">
        <v>21270</v>
      </c>
      <c r="E13699" s="4" t="s">
        <v>23285</v>
      </c>
      <c r="F13699" s="4" t="s">
        <v>23473</v>
      </c>
      <c r="G13699" s="4" t="s">
        <v>23475</v>
      </c>
      <c r="H13699" s="5" t="s">
        <v>23476</v>
      </c>
      <c r="I13699" s="5" t="s">
        <v>23477</v>
      </c>
    </row>
    <row r="13700" spans="2:16" x14ac:dyDescent="0.3">
      <c r="L13700" s="163" t="s">
        <v>0</v>
      </c>
      <c r="M13700" s="163"/>
      <c r="N13700" s="163"/>
      <c r="O13700" s="163" t="s">
        <v>1</v>
      </c>
      <c r="P13700" s="163"/>
    </row>
    <row r="13701" spans="2:16" ht="43.2" x14ac:dyDescent="0.3">
      <c r="B13701" s="2" t="s">
        <v>19</v>
      </c>
      <c r="C13701" s="2" t="s">
        <v>21267</v>
      </c>
      <c r="D13701" s="2" t="s">
        <v>21270</v>
      </c>
      <c r="E13701" s="2" t="s">
        <v>23285</v>
      </c>
      <c r="F13701" s="2" t="s">
        <v>23478</v>
      </c>
      <c r="H13701" s="3" t="s">
        <v>23479</v>
      </c>
      <c r="L13701" s="35" t="s">
        <v>12</v>
      </c>
      <c r="M13701" s="35" t="s">
        <v>13</v>
      </c>
      <c r="N13701" s="35" t="s">
        <v>14</v>
      </c>
      <c r="O13701" s="35" t="s">
        <v>32311</v>
      </c>
      <c r="P13701" s="35" t="s">
        <v>31195</v>
      </c>
    </row>
    <row r="13702" spans="2:16" ht="28.8" x14ac:dyDescent="0.3">
      <c r="B13702" s="4" t="s">
        <v>19</v>
      </c>
      <c r="C13702" s="4" t="s">
        <v>21267</v>
      </c>
      <c r="D13702" s="4" t="s">
        <v>21270</v>
      </c>
      <c r="E13702" s="4" t="s">
        <v>23285</v>
      </c>
      <c r="F13702" s="4" t="s">
        <v>23478</v>
      </c>
      <c r="G13702" s="4" t="s">
        <v>23480</v>
      </c>
      <c r="H13702" s="5" t="s">
        <v>23481</v>
      </c>
      <c r="I13702" s="5" t="s">
        <v>948</v>
      </c>
    </row>
    <row r="13703" spans="2:16" x14ac:dyDescent="0.3">
      <c r="L13703" s="163" t="s">
        <v>0</v>
      </c>
      <c r="M13703" s="163"/>
      <c r="N13703" s="163"/>
      <c r="O13703" s="163" t="s">
        <v>1</v>
      </c>
      <c r="P13703" s="163"/>
    </row>
    <row r="13704" spans="2:16" ht="43.2" x14ac:dyDescent="0.3">
      <c r="B13704" s="2" t="s">
        <v>19</v>
      </c>
      <c r="C13704" s="2" t="s">
        <v>21267</v>
      </c>
      <c r="D13704" s="2" t="s">
        <v>21270</v>
      </c>
      <c r="E13704" s="2" t="s">
        <v>23285</v>
      </c>
      <c r="F13704" s="2" t="s">
        <v>23482</v>
      </c>
      <c r="H13704" s="3" t="s">
        <v>23483</v>
      </c>
      <c r="L13704" s="35" t="s">
        <v>12</v>
      </c>
      <c r="M13704" s="35" t="s">
        <v>13</v>
      </c>
      <c r="N13704" s="35" t="s">
        <v>14</v>
      </c>
      <c r="O13704" s="35" t="s">
        <v>32311</v>
      </c>
      <c r="P13704" s="35" t="s">
        <v>31195</v>
      </c>
    </row>
    <row r="13705" spans="2:16" ht="28.8" x14ac:dyDescent="0.3">
      <c r="B13705" s="4" t="s">
        <v>19</v>
      </c>
      <c r="C13705" s="4" t="s">
        <v>21267</v>
      </c>
      <c r="D13705" s="4" t="s">
        <v>21270</v>
      </c>
      <c r="E13705" s="4" t="s">
        <v>23285</v>
      </c>
      <c r="F13705" s="4" t="s">
        <v>23482</v>
      </c>
      <c r="G13705" s="4" t="s">
        <v>23484</v>
      </c>
      <c r="H13705" s="5" t="s">
        <v>23485</v>
      </c>
      <c r="I13705" s="5" t="s">
        <v>3377</v>
      </c>
    </row>
    <row r="13706" spans="2:16" ht="28.8" x14ac:dyDescent="0.3">
      <c r="B13706" s="4" t="s">
        <v>19</v>
      </c>
      <c r="C13706" s="4" t="s">
        <v>21267</v>
      </c>
      <c r="D13706" s="4" t="s">
        <v>21270</v>
      </c>
      <c r="E13706" s="4" t="s">
        <v>23285</v>
      </c>
      <c r="F13706" s="4" t="s">
        <v>23482</v>
      </c>
      <c r="G13706" s="4" t="s">
        <v>23486</v>
      </c>
      <c r="H13706" s="5" t="s">
        <v>23487</v>
      </c>
      <c r="I13706" s="5" t="s">
        <v>3377</v>
      </c>
    </row>
    <row r="13707" spans="2:16" ht="28.8" x14ac:dyDescent="0.3">
      <c r="B13707" s="4" t="s">
        <v>19</v>
      </c>
      <c r="C13707" s="4" t="s">
        <v>21267</v>
      </c>
      <c r="D13707" s="4" t="s">
        <v>21270</v>
      </c>
      <c r="E13707" s="4" t="s">
        <v>23285</v>
      </c>
      <c r="F13707" s="4" t="s">
        <v>23482</v>
      </c>
      <c r="G13707" s="4" t="s">
        <v>23488</v>
      </c>
      <c r="H13707" s="5" t="s">
        <v>23489</v>
      </c>
      <c r="I13707" s="5" t="s">
        <v>3377</v>
      </c>
    </row>
    <row r="13708" spans="2:16" x14ac:dyDescent="0.3">
      <c r="L13708" s="163" t="s">
        <v>0</v>
      </c>
      <c r="M13708" s="163"/>
      <c r="N13708" s="163"/>
      <c r="O13708" s="163" t="s">
        <v>1</v>
      </c>
      <c r="P13708" s="163"/>
    </row>
    <row r="13709" spans="2:16" ht="43.2" x14ac:dyDescent="0.3">
      <c r="B13709" s="2" t="s">
        <v>19</v>
      </c>
      <c r="C13709" s="2" t="s">
        <v>21267</v>
      </c>
      <c r="D13709" s="2" t="s">
        <v>21270</v>
      </c>
      <c r="E13709" s="2" t="s">
        <v>23285</v>
      </c>
      <c r="F13709" s="2" t="s">
        <v>23490</v>
      </c>
      <c r="H13709" s="3" t="s">
        <v>23491</v>
      </c>
      <c r="L13709" s="35" t="s">
        <v>12</v>
      </c>
      <c r="M13709" s="35" t="s">
        <v>13</v>
      </c>
      <c r="N13709" s="35" t="s">
        <v>14</v>
      </c>
      <c r="O13709" s="35" t="s">
        <v>32311</v>
      </c>
      <c r="P13709" s="35" t="s">
        <v>31195</v>
      </c>
    </row>
    <row r="13710" spans="2:16" ht="28.8" x14ac:dyDescent="0.3">
      <c r="B13710" s="4" t="s">
        <v>19</v>
      </c>
      <c r="C13710" s="4" t="s">
        <v>21267</v>
      </c>
      <c r="D13710" s="4" t="s">
        <v>21270</v>
      </c>
      <c r="E13710" s="4" t="s">
        <v>23285</v>
      </c>
      <c r="F13710" s="4" t="s">
        <v>23490</v>
      </c>
      <c r="G13710" s="4" t="s">
        <v>23492</v>
      </c>
      <c r="H13710" s="5" t="s">
        <v>23493</v>
      </c>
      <c r="I13710" s="5" t="s">
        <v>3377</v>
      </c>
    </row>
    <row r="13711" spans="2:16" ht="28.8" x14ac:dyDescent="0.3">
      <c r="B13711" s="4" t="s">
        <v>19</v>
      </c>
      <c r="C13711" s="4" t="s">
        <v>21267</v>
      </c>
      <c r="D13711" s="4" t="s">
        <v>21270</v>
      </c>
      <c r="E13711" s="4" t="s">
        <v>23285</v>
      </c>
      <c r="F13711" s="4" t="s">
        <v>23490</v>
      </c>
      <c r="G13711" s="4" t="s">
        <v>23494</v>
      </c>
      <c r="H13711" s="5" t="s">
        <v>23495</v>
      </c>
      <c r="I13711" s="5" t="s">
        <v>3377</v>
      </c>
    </row>
    <row r="13712" spans="2:16" ht="28.8" x14ac:dyDescent="0.3">
      <c r="B13712" s="4" t="s">
        <v>19</v>
      </c>
      <c r="C13712" s="4" t="s">
        <v>21267</v>
      </c>
      <c r="D13712" s="4" t="s">
        <v>21270</v>
      </c>
      <c r="E13712" s="4" t="s">
        <v>23285</v>
      </c>
      <c r="F13712" s="4" t="s">
        <v>23490</v>
      </c>
      <c r="G13712" s="4" t="s">
        <v>23496</v>
      </c>
      <c r="H13712" s="5" t="s">
        <v>23497</v>
      </c>
      <c r="I13712" s="5" t="s">
        <v>3377</v>
      </c>
    </row>
    <row r="13713" spans="2:16" x14ac:dyDescent="0.3">
      <c r="L13713" s="163" t="s">
        <v>0</v>
      </c>
      <c r="M13713" s="163"/>
      <c r="N13713" s="163"/>
      <c r="O13713" s="163" t="s">
        <v>1</v>
      </c>
      <c r="P13713" s="163"/>
    </row>
    <row r="13714" spans="2:16" ht="43.2" x14ac:dyDescent="0.3">
      <c r="B13714" s="2" t="s">
        <v>19</v>
      </c>
      <c r="C13714" s="2" t="s">
        <v>21267</v>
      </c>
      <c r="D13714" s="2" t="s">
        <v>21270</v>
      </c>
      <c r="E13714" s="2" t="s">
        <v>23285</v>
      </c>
      <c r="F13714" s="2" t="s">
        <v>23498</v>
      </c>
      <c r="H13714" s="3" t="s">
        <v>23499</v>
      </c>
      <c r="L13714" s="35" t="s">
        <v>12</v>
      </c>
      <c r="M13714" s="35" t="s">
        <v>13</v>
      </c>
      <c r="N13714" s="35" t="s">
        <v>14</v>
      </c>
      <c r="O13714" s="35" t="s">
        <v>32311</v>
      </c>
      <c r="P13714" s="35" t="s">
        <v>31195</v>
      </c>
    </row>
    <row r="13715" spans="2:16" ht="28.8" x14ac:dyDescent="0.3">
      <c r="B13715" s="4" t="s">
        <v>19</v>
      </c>
      <c r="C13715" s="4" t="s">
        <v>21267</v>
      </c>
      <c r="D13715" s="4" t="s">
        <v>21270</v>
      </c>
      <c r="E13715" s="4" t="s">
        <v>23285</v>
      </c>
      <c r="F13715" s="4" t="s">
        <v>23498</v>
      </c>
      <c r="G13715" s="4" t="s">
        <v>23500</v>
      </c>
      <c r="H13715" s="5" t="s">
        <v>23501</v>
      </c>
      <c r="I13715" s="5" t="s">
        <v>1769</v>
      </c>
    </row>
    <row r="13716" spans="2:16" ht="28.8" x14ac:dyDescent="0.3">
      <c r="B13716" s="4" t="s">
        <v>19</v>
      </c>
      <c r="C13716" s="4" t="s">
        <v>21267</v>
      </c>
      <c r="D13716" s="4" t="s">
        <v>21270</v>
      </c>
      <c r="E13716" s="4" t="s">
        <v>23285</v>
      </c>
      <c r="F13716" s="4" t="s">
        <v>23498</v>
      </c>
      <c r="G13716" s="4" t="s">
        <v>23502</v>
      </c>
      <c r="H13716" s="5" t="s">
        <v>23503</v>
      </c>
      <c r="I13716" s="5" t="s">
        <v>1769</v>
      </c>
    </row>
    <row r="13717" spans="2:16" ht="28.8" x14ac:dyDescent="0.3">
      <c r="B13717" s="4" t="s">
        <v>19</v>
      </c>
      <c r="C13717" s="4" t="s">
        <v>21267</v>
      </c>
      <c r="D13717" s="4" t="s">
        <v>21270</v>
      </c>
      <c r="E13717" s="4" t="s">
        <v>23285</v>
      </c>
      <c r="F13717" s="4" t="s">
        <v>23498</v>
      </c>
      <c r="G13717" s="4" t="s">
        <v>23504</v>
      </c>
      <c r="H13717" s="5" t="s">
        <v>23505</v>
      </c>
      <c r="I13717" s="5" t="s">
        <v>1769</v>
      </c>
    </row>
    <row r="13718" spans="2:16" x14ac:dyDescent="0.3">
      <c r="L13718" s="163" t="s">
        <v>0</v>
      </c>
      <c r="M13718" s="163"/>
      <c r="N13718" s="163"/>
      <c r="O13718" s="163" t="s">
        <v>1</v>
      </c>
      <c r="P13718" s="163"/>
    </row>
    <row r="13719" spans="2:16" ht="43.2" x14ac:dyDescent="0.3">
      <c r="B13719" s="2" t="s">
        <v>19</v>
      </c>
      <c r="C13719" s="2" t="s">
        <v>21267</v>
      </c>
      <c r="D13719" s="2" t="s">
        <v>21270</v>
      </c>
      <c r="E13719" s="2" t="s">
        <v>23285</v>
      </c>
      <c r="F13719" s="2" t="s">
        <v>23506</v>
      </c>
      <c r="H13719" s="3" t="s">
        <v>23507</v>
      </c>
      <c r="L13719" s="35" t="s">
        <v>12</v>
      </c>
      <c r="M13719" s="35" t="s">
        <v>13</v>
      </c>
      <c r="N13719" s="35" t="s">
        <v>14</v>
      </c>
      <c r="O13719" s="35" t="s">
        <v>32311</v>
      </c>
      <c r="P13719" s="35" t="s">
        <v>31195</v>
      </c>
    </row>
    <row r="13720" spans="2:16" ht="28.8" x14ac:dyDescent="0.3">
      <c r="B13720" s="4" t="s">
        <v>19</v>
      </c>
      <c r="C13720" s="4" t="s">
        <v>21267</v>
      </c>
      <c r="D13720" s="4" t="s">
        <v>21270</v>
      </c>
      <c r="E13720" s="4" t="s">
        <v>23285</v>
      </c>
      <c r="F13720" s="4" t="s">
        <v>23506</v>
      </c>
      <c r="G13720" s="4" t="s">
        <v>23508</v>
      </c>
      <c r="H13720" s="5" t="s">
        <v>23509</v>
      </c>
      <c r="I13720" s="5" t="s">
        <v>1769</v>
      </c>
    </row>
    <row r="13721" spans="2:16" ht="28.8" x14ac:dyDescent="0.3">
      <c r="B13721" s="4" t="s">
        <v>19</v>
      </c>
      <c r="C13721" s="4" t="s">
        <v>21267</v>
      </c>
      <c r="D13721" s="4" t="s">
        <v>21270</v>
      </c>
      <c r="E13721" s="4" t="s">
        <v>23285</v>
      </c>
      <c r="F13721" s="4" t="s">
        <v>23506</v>
      </c>
      <c r="G13721" s="4" t="s">
        <v>23510</v>
      </c>
      <c r="H13721" s="5" t="s">
        <v>23511</v>
      </c>
      <c r="I13721" s="5" t="s">
        <v>1769</v>
      </c>
    </row>
    <row r="13722" spans="2:16" ht="28.8" x14ac:dyDescent="0.3">
      <c r="B13722" s="4" t="s">
        <v>19</v>
      </c>
      <c r="C13722" s="4" t="s">
        <v>21267</v>
      </c>
      <c r="D13722" s="4" t="s">
        <v>21270</v>
      </c>
      <c r="E13722" s="4" t="s">
        <v>23285</v>
      </c>
      <c r="F13722" s="4" t="s">
        <v>23506</v>
      </c>
      <c r="G13722" s="4" t="s">
        <v>23512</v>
      </c>
      <c r="H13722" s="5" t="s">
        <v>23513</v>
      </c>
      <c r="I13722" s="5" t="s">
        <v>1769</v>
      </c>
    </row>
    <row r="13723" spans="2:16" x14ac:dyDescent="0.3">
      <c r="L13723" s="163" t="s">
        <v>0</v>
      </c>
      <c r="M13723" s="163"/>
      <c r="N13723" s="163"/>
      <c r="O13723" s="163" t="s">
        <v>1</v>
      </c>
      <c r="P13723" s="163"/>
    </row>
    <row r="13724" spans="2:16" ht="43.2" x14ac:dyDescent="0.3">
      <c r="B13724" s="2" t="s">
        <v>19</v>
      </c>
      <c r="C13724" s="2" t="s">
        <v>21267</v>
      </c>
      <c r="D13724" s="2" t="s">
        <v>21270</v>
      </c>
      <c r="E13724" s="2" t="s">
        <v>23285</v>
      </c>
      <c r="F13724" s="2" t="s">
        <v>23514</v>
      </c>
      <c r="H13724" s="3" t="s">
        <v>23515</v>
      </c>
      <c r="L13724" s="35" t="s">
        <v>12</v>
      </c>
      <c r="M13724" s="35" t="s">
        <v>13</v>
      </c>
      <c r="N13724" s="35" t="s">
        <v>14</v>
      </c>
      <c r="O13724" s="35" t="s">
        <v>32311</v>
      </c>
      <c r="P13724" s="35" t="s">
        <v>31195</v>
      </c>
    </row>
    <row r="13725" spans="2:16" ht="28.8" x14ac:dyDescent="0.3">
      <c r="B13725" s="2" t="s">
        <v>19</v>
      </c>
      <c r="C13725" s="2" t="s">
        <v>21267</v>
      </c>
      <c r="D13725" s="2" t="s">
        <v>21270</v>
      </c>
      <c r="E13725" s="2" t="s">
        <v>23285</v>
      </c>
      <c r="F13725" s="2" t="s">
        <v>23514</v>
      </c>
      <c r="G13725" s="2" t="s">
        <v>23516</v>
      </c>
      <c r="H13725" s="3" t="s">
        <v>23517</v>
      </c>
      <c r="I13725" s="3" t="s">
        <v>1769</v>
      </c>
      <c r="J13725" s="3">
        <v>4</v>
      </c>
      <c r="K13725" s="2"/>
    </row>
    <row r="13726" spans="2:16" ht="28.8" x14ac:dyDescent="0.3">
      <c r="B13726" s="2" t="s">
        <v>19</v>
      </c>
      <c r="C13726" s="2" t="s">
        <v>21267</v>
      </c>
      <c r="D13726" s="2" t="s">
        <v>21270</v>
      </c>
      <c r="E13726" s="2" t="s">
        <v>23285</v>
      </c>
      <c r="F13726" s="2" t="s">
        <v>23514</v>
      </c>
      <c r="G13726" s="2" t="s">
        <v>23518</v>
      </c>
      <c r="H13726" s="3" t="s">
        <v>23519</v>
      </c>
      <c r="I13726" s="3" t="s">
        <v>1769</v>
      </c>
    </row>
    <row r="13727" spans="2:16" ht="28.8" x14ac:dyDescent="0.3">
      <c r="B13727" s="2" t="s">
        <v>19</v>
      </c>
      <c r="C13727" s="2" t="s">
        <v>21267</v>
      </c>
      <c r="D13727" s="2" t="s">
        <v>21270</v>
      </c>
      <c r="E13727" s="2" t="s">
        <v>23285</v>
      </c>
      <c r="F13727" s="2" t="s">
        <v>23514</v>
      </c>
      <c r="G13727" s="2" t="s">
        <v>23520</v>
      </c>
      <c r="H13727" s="3" t="s">
        <v>23521</v>
      </c>
      <c r="I13727" s="3" t="s">
        <v>1769</v>
      </c>
      <c r="J13727" s="3">
        <v>1</v>
      </c>
      <c r="K13727" s="2"/>
    </row>
    <row r="13728" spans="2:16" x14ac:dyDescent="0.3">
      <c r="L13728" s="163" t="s">
        <v>0</v>
      </c>
      <c r="M13728" s="163"/>
      <c r="N13728" s="163"/>
      <c r="O13728" s="163" t="s">
        <v>1</v>
      </c>
      <c r="P13728" s="163"/>
    </row>
    <row r="13729" spans="2:16" ht="43.2" x14ac:dyDescent="0.3">
      <c r="B13729" s="2" t="s">
        <v>19</v>
      </c>
      <c r="C13729" s="2" t="s">
        <v>21267</v>
      </c>
      <c r="D13729" s="2" t="s">
        <v>21270</v>
      </c>
      <c r="E13729" s="2" t="s">
        <v>23285</v>
      </c>
      <c r="F13729" s="2" t="s">
        <v>23522</v>
      </c>
      <c r="H13729" s="3" t="s">
        <v>23523</v>
      </c>
      <c r="L13729" s="35" t="s">
        <v>12</v>
      </c>
      <c r="M13729" s="35" t="s">
        <v>13</v>
      </c>
      <c r="N13729" s="35" t="s">
        <v>14</v>
      </c>
      <c r="O13729" s="35" t="s">
        <v>32311</v>
      </c>
      <c r="P13729" s="35" t="s">
        <v>31195</v>
      </c>
    </row>
    <row r="13730" spans="2:16" ht="28.8" x14ac:dyDescent="0.3">
      <c r="B13730" s="2" t="s">
        <v>19</v>
      </c>
      <c r="C13730" s="2" t="s">
        <v>21267</v>
      </c>
      <c r="D13730" s="2" t="s">
        <v>21270</v>
      </c>
      <c r="E13730" s="2" t="s">
        <v>23285</v>
      </c>
      <c r="F13730" s="2" t="s">
        <v>23522</v>
      </c>
      <c r="G13730" s="2" t="s">
        <v>23524</v>
      </c>
      <c r="H13730" s="3" t="s">
        <v>23525</v>
      </c>
      <c r="I13730" s="3" t="s">
        <v>35</v>
      </c>
    </row>
    <row r="13731" spans="2:16" ht="28.8" x14ac:dyDescent="0.3">
      <c r="B13731" s="2" t="s">
        <v>19</v>
      </c>
      <c r="C13731" s="2" t="s">
        <v>21267</v>
      </c>
      <c r="D13731" s="2" t="s">
        <v>21270</v>
      </c>
      <c r="E13731" s="2" t="s">
        <v>23285</v>
      </c>
      <c r="F13731" s="2" t="s">
        <v>23522</v>
      </c>
      <c r="G13731" s="2" t="s">
        <v>23526</v>
      </c>
      <c r="H13731" s="3" t="s">
        <v>23527</v>
      </c>
      <c r="I13731" s="3" t="s">
        <v>35</v>
      </c>
      <c r="J13731" s="3">
        <v>4</v>
      </c>
      <c r="K13731" s="2"/>
    </row>
    <row r="13732" spans="2:16" ht="28.8" x14ac:dyDescent="0.3">
      <c r="B13732" s="2" t="s">
        <v>19</v>
      </c>
      <c r="C13732" s="2" t="s">
        <v>21267</v>
      </c>
      <c r="D13732" s="2" t="s">
        <v>21270</v>
      </c>
      <c r="E13732" s="2" t="s">
        <v>23285</v>
      </c>
      <c r="F13732" s="2" t="s">
        <v>23522</v>
      </c>
      <c r="G13732" s="2" t="s">
        <v>23528</v>
      </c>
      <c r="H13732" s="3" t="s">
        <v>23529</v>
      </c>
      <c r="I13732" s="3" t="s">
        <v>35</v>
      </c>
    </row>
    <row r="13733" spans="2:16" ht="28.8" x14ac:dyDescent="0.3">
      <c r="B13733" s="2" t="s">
        <v>19</v>
      </c>
      <c r="C13733" s="2" t="s">
        <v>21267</v>
      </c>
      <c r="D13733" s="2" t="s">
        <v>21270</v>
      </c>
      <c r="E13733" s="2" t="s">
        <v>23285</v>
      </c>
      <c r="F13733" s="2" t="s">
        <v>23522</v>
      </c>
      <c r="G13733" s="2" t="s">
        <v>23530</v>
      </c>
      <c r="H13733" s="3" t="s">
        <v>23531</v>
      </c>
      <c r="I13733" s="3" t="s">
        <v>35</v>
      </c>
    </row>
    <row r="13734" spans="2:16" x14ac:dyDescent="0.3">
      <c r="L13734" s="163" t="s">
        <v>0</v>
      </c>
      <c r="M13734" s="163"/>
      <c r="N13734" s="163"/>
      <c r="O13734" s="163" t="s">
        <v>1</v>
      </c>
      <c r="P13734" s="163"/>
    </row>
    <row r="13735" spans="2:16" ht="43.2" x14ac:dyDescent="0.3">
      <c r="B13735" s="2" t="s">
        <v>19</v>
      </c>
      <c r="C13735" s="2" t="s">
        <v>21267</v>
      </c>
      <c r="D13735" s="2" t="s">
        <v>21270</v>
      </c>
      <c r="E13735" s="2" t="s">
        <v>23285</v>
      </c>
      <c r="F13735" s="2" t="s">
        <v>23532</v>
      </c>
      <c r="H13735" s="3" t="s">
        <v>23533</v>
      </c>
      <c r="L13735" s="35" t="s">
        <v>12</v>
      </c>
      <c r="M13735" s="35" t="s">
        <v>13</v>
      </c>
      <c r="N13735" s="35" t="s">
        <v>14</v>
      </c>
      <c r="O13735" s="35" t="s">
        <v>32311</v>
      </c>
      <c r="P13735" s="35" t="s">
        <v>31195</v>
      </c>
    </row>
    <row r="13736" spans="2:16" ht="28.8" x14ac:dyDescent="0.3">
      <c r="B13736" s="2" t="s">
        <v>19</v>
      </c>
      <c r="C13736" s="2" t="s">
        <v>21267</v>
      </c>
      <c r="D13736" s="2" t="s">
        <v>21270</v>
      </c>
      <c r="E13736" s="2" t="s">
        <v>23285</v>
      </c>
      <c r="F13736" s="2" t="s">
        <v>23532</v>
      </c>
      <c r="G13736" s="2" t="s">
        <v>23534</v>
      </c>
      <c r="H13736" s="6" t="s">
        <v>23535</v>
      </c>
      <c r="I13736" s="3" t="s">
        <v>948</v>
      </c>
      <c r="J13736" s="3">
        <v>1</v>
      </c>
      <c r="K13736" s="2"/>
    </row>
    <row r="13737" spans="2:16" x14ac:dyDescent="0.3">
      <c r="L13737" s="163" t="s">
        <v>0</v>
      </c>
      <c r="M13737" s="163"/>
      <c r="N13737" s="163"/>
      <c r="O13737" s="163" t="s">
        <v>1</v>
      </c>
      <c r="P13737" s="163"/>
    </row>
    <row r="13738" spans="2:16" ht="43.2" x14ac:dyDescent="0.3">
      <c r="B13738" s="2" t="s">
        <v>19</v>
      </c>
      <c r="C13738" s="2" t="s">
        <v>21267</v>
      </c>
      <c r="D13738" s="2" t="s">
        <v>21270</v>
      </c>
      <c r="E13738" s="2" t="s">
        <v>23285</v>
      </c>
      <c r="F13738" s="2" t="s">
        <v>23536</v>
      </c>
      <c r="H13738" s="3" t="s">
        <v>23537</v>
      </c>
      <c r="L13738" s="35" t="s">
        <v>12</v>
      </c>
      <c r="M13738" s="35" t="s">
        <v>13</v>
      </c>
      <c r="N13738" s="35" t="s">
        <v>14</v>
      </c>
      <c r="O13738" s="35" t="s">
        <v>32311</v>
      </c>
      <c r="P13738" s="35" t="s">
        <v>31195</v>
      </c>
    </row>
    <row r="13739" spans="2:16" ht="28.8" x14ac:dyDescent="0.3">
      <c r="B13739" s="4" t="s">
        <v>19</v>
      </c>
      <c r="C13739" s="4" t="s">
        <v>21267</v>
      </c>
      <c r="D13739" s="4" t="s">
        <v>21270</v>
      </c>
      <c r="E13739" s="4" t="s">
        <v>23285</v>
      </c>
      <c r="F13739" s="4" t="s">
        <v>23536</v>
      </c>
      <c r="G13739" s="4" t="s">
        <v>23538</v>
      </c>
      <c r="H13739" s="5" t="s">
        <v>23539</v>
      </c>
      <c r="I13739" s="5" t="s">
        <v>948</v>
      </c>
    </row>
    <row r="13740" spans="2:16" ht="28.8" x14ac:dyDescent="0.3">
      <c r="B13740" s="4" t="s">
        <v>19</v>
      </c>
      <c r="C13740" s="4" t="s">
        <v>21267</v>
      </c>
      <c r="D13740" s="4" t="s">
        <v>21270</v>
      </c>
      <c r="E13740" s="4" t="s">
        <v>23285</v>
      </c>
      <c r="F13740" s="4" t="s">
        <v>23536</v>
      </c>
      <c r="G13740" s="4" t="s">
        <v>23540</v>
      </c>
      <c r="H13740" s="5" t="s">
        <v>23541</v>
      </c>
      <c r="I13740" s="5" t="s">
        <v>948</v>
      </c>
    </row>
    <row r="13741" spans="2:16" x14ac:dyDescent="0.3">
      <c r="L13741" s="163" t="s">
        <v>0</v>
      </c>
      <c r="M13741" s="163"/>
      <c r="N13741" s="163"/>
      <c r="O13741" s="163" t="s">
        <v>1</v>
      </c>
      <c r="P13741" s="163"/>
    </row>
    <row r="13742" spans="2:16" ht="43.2" x14ac:dyDescent="0.3">
      <c r="B13742" s="2" t="s">
        <v>19</v>
      </c>
      <c r="C13742" s="2" t="s">
        <v>21267</v>
      </c>
      <c r="D13742" s="2" t="s">
        <v>21270</v>
      </c>
      <c r="E13742" s="2" t="s">
        <v>23285</v>
      </c>
      <c r="F13742" s="2" t="s">
        <v>23542</v>
      </c>
      <c r="H13742" s="3" t="s">
        <v>23543</v>
      </c>
      <c r="L13742" s="35" t="s">
        <v>12</v>
      </c>
      <c r="M13742" s="35" t="s">
        <v>13</v>
      </c>
      <c r="N13742" s="35" t="s">
        <v>14</v>
      </c>
      <c r="O13742" s="35" t="s">
        <v>32311</v>
      </c>
      <c r="P13742" s="35" t="s">
        <v>31195</v>
      </c>
    </row>
    <row r="13743" spans="2:16" ht="28.8" x14ac:dyDescent="0.3">
      <c r="B13743" s="4" t="s">
        <v>19</v>
      </c>
      <c r="C13743" s="4" t="s">
        <v>21267</v>
      </c>
      <c r="D13743" s="4" t="s">
        <v>21270</v>
      </c>
      <c r="E13743" s="4" t="s">
        <v>23285</v>
      </c>
      <c r="F13743" s="4" t="s">
        <v>23542</v>
      </c>
      <c r="G13743" s="4" t="s">
        <v>23544</v>
      </c>
      <c r="H13743" s="5" t="s">
        <v>23545</v>
      </c>
      <c r="I13743" s="5" t="s">
        <v>23546</v>
      </c>
    </row>
    <row r="13744" spans="2:16" ht="28.8" x14ac:dyDescent="0.3">
      <c r="B13744" s="4" t="s">
        <v>19</v>
      </c>
      <c r="C13744" s="4" t="s">
        <v>21267</v>
      </c>
      <c r="D13744" s="4" t="s">
        <v>21270</v>
      </c>
      <c r="E13744" s="4" t="s">
        <v>23285</v>
      </c>
      <c r="F13744" s="4" t="s">
        <v>23542</v>
      </c>
      <c r="G13744" s="4" t="s">
        <v>23547</v>
      </c>
      <c r="H13744" s="5" t="s">
        <v>23548</v>
      </c>
      <c r="I13744" s="5" t="s">
        <v>23546</v>
      </c>
    </row>
    <row r="13745" spans="2:16" x14ac:dyDescent="0.3">
      <c r="L13745" s="163" t="s">
        <v>0</v>
      </c>
      <c r="M13745" s="163"/>
      <c r="N13745" s="163"/>
      <c r="O13745" s="163" t="s">
        <v>1</v>
      </c>
      <c r="P13745" s="163"/>
    </row>
    <row r="13746" spans="2:16" ht="43.2" x14ac:dyDescent="0.3">
      <c r="B13746" s="2" t="s">
        <v>19</v>
      </c>
      <c r="C13746" s="2" t="s">
        <v>21267</v>
      </c>
      <c r="D13746" s="2" t="s">
        <v>21270</v>
      </c>
      <c r="E13746" s="2" t="s">
        <v>23285</v>
      </c>
      <c r="F13746" s="2" t="s">
        <v>23549</v>
      </c>
      <c r="H13746" s="3" t="s">
        <v>23550</v>
      </c>
      <c r="L13746" s="35" t="s">
        <v>12</v>
      </c>
      <c r="M13746" s="35" t="s">
        <v>13</v>
      </c>
      <c r="N13746" s="35" t="s">
        <v>14</v>
      </c>
      <c r="O13746" s="35" t="s">
        <v>32311</v>
      </c>
      <c r="P13746" s="35" t="s">
        <v>31195</v>
      </c>
    </row>
    <row r="13747" spans="2:16" ht="28.8" x14ac:dyDescent="0.3">
      <c r="B13747" s="4" t="s">
        <v>19</v>
      </c>
      <c r="C13747" s="4" t="s">
        <v>21267</v>
      </c>
      <c r="D13747" s="4" t="s">
        <v>21270</v>
      </c>
      <c r="E13747" s="4" t="s">
        <v>23285</v>
      </c>
      <c r="F13747" s="4" t="s">
        <v>23549</v>
      </c>
      <c r="G13747" s="4" t="s">
        <v>23551</v>
      </c>
      <c r="H13747" s="5" t="s">
        <v>23552</v>
      </c>
      <c r="I13747" s="5" t="s">
        <v>948</v>
      </c>
    </row>
    <row r="13748" spans="2:16" x14ac:dyDescent="0.3">
      <c r="L13748" s="163" t="s">
        <v>0</v>
      </c>
      <c r="M13748" s="163"/>
      <c r="N13748" s="163"/>
      <c r="O13748" s="163" t="s">
        <v>1</v>
      </c>
      <c r="P13748" s="163"/>
    </row>
    <row r="13749" spans="2:16" ht="43.2" x14ac:dyDescent="0.3">
      <c r="B13749" s="2" t="s">
        <v>19</v>
      </c>
      <c r="C13749" s="2" t="s">
        <v>21267</v>
      </c>
      <c r="D13749" s="2" t="s">
        <v>21270</v>
      </c>
      <c r="E13749" s="2" t="s">
        <v>23285</v>
      </c>
      <c r="F13749" s="2" t="s">
        <v>23553</v>
      </c>
      <c r="H13749" s="3" t="s">
        <v>23554</v>
      </c>
      <c r="L13749" s="35" t="s">
        <v>12</v>
      </c>
      <c r="M13749" s="35" t="s">
        <v>13</v>
      </c>
      <c r="N13749" s="35" t="s">
        <v>14</v>
      </c>
      <c r="O13749" s="35" t="s">
        <v>32311</v>
      </c>
      <c r="P13749" s="35" t="s">
        <v>31195</v>
      </c>
    </row>
    <row r="13750" spans="2:16" ht="28.8" x14ac:dyDescent="0.3">
      <c r="B13750" s="4" t="s">
        <v>19</v>
      </c>
      <c r="C13750" s="4" t="s">
        <v>21267</v>
      </c>
      <c r="D13750" s="4" t="s">
        <v>21270</v>
      </c>
      <c r="E13750" s="4" t="s">
        <v>23285</v>
      </c>
      <c r="F13750" s="4" t="s">
        <v>23553</v>
      </c>
      <c r="G13750" s="4" t="s">
        <v>23555</v>
      </c>
      <c r="H13750" s="5" t="s">
        <v>23556</v>
      </c>
      <c r="I13750" s="5" t="s">
        <v>948</v>
      </c>
    </row>
    <row r="13751" spans="2:16" x14ac:dyDescent="0.3">
      <c r="L13751" s="163" t="s">
        <v>0</v>
      </c>
      <c r="M13751" s="163"/>
      <c r="N13751" s="163"/>
      <c r="O13751" s="163" t="s">
        <v>1</v>
      </c>
      <c r="P13751" s="163"/>
    </row>
    <row r="13752" spans="2:16" ht="43.2" x14ac:dyDescent="0.3">
      <c r="B13752" s="2" t="s">
        <v>19</v>
      </c>
      <c r="C13752" s="2" t="s">
        <v>21267</v>
      </c>
      <c r="D13752" s="2" t="s">
        <v>21270</v>
      </c>
      <c r="E13752" s="2" t="s">
        <v>23285</v>
      </c>
      <c r="F13752" s="2" t="s">
        <v>23557</v>
      </c>
      <c r="H13752" s="3" t="s">
        <v>23558</v>
      </c>
      <c r="L13752" s="35" t="s">
        <v>12</v>
      </c>
      <c r="M13752" s="35" t="s">
        <v>13</v>
      </c>
      <c r="N13752" s="35" t="s">
        <v>14</v>
      </c>
      <c r="O13752" s="35" t="s">
        <v>32311</v>
      </c>
      <c r="P13752" s="35" t="s">
        <v>31195</v>
      </c>
    </row>
    <row r="13753" spans="2:16" ht="28.8" x14ac:dyDescent="0.3">
      <c r="B13753" s="4" t="s">
        <v>19</v>
      </c>
      <c r="C13753" s="4" t="s">
        <v>21267</v>
      </c>
      <c r="D13753" s="4" t="s">
        <v>21270</v>
      </c>
      <c r="E13753" s="4" t="s">
        <v>23285</v>
      </c>
      <c r="F13753" s="4" t="s">
        <v>23557</v>
      </c>
      <c r="G13753" s="4" t="s">
        <v>23559</v>
      </c>
      <c r="H13753" s="5" t="s">
        <v>23560</v>
      </c>
      <c r="I13753" s="5" t="s">
        <v>1769</v>
      </c>
    </row>
    <row r="13754" spans="2:16" x14ac:dyDescent="0.3">
      <c r="L13754" s="163" t="s">
        <v>0</v>
      </c>
      <c r="M13754" s="163"/>
      <c r="N13754" s="163"/>
      <c r="O13754" s="163" t="s">
        <v>1</v>
      </c>
      <c r="P13754" s="163"/>
    </row>
    <row r="13755" spans="2:16" ht="43.2" x14ac:dyDescent="0.3">
      <c r="B13755" s="2" t="s">
        <v>19</v>
      </c>
      <c r="C13755" s="2" t="s">
        <v>21267</v>
      </c>
      <c r="D13755" s="2" t="s">
        <v>21270</v>
      </c>
      <c r="E13755" s="2" t="s">
        <v>23285</v>
      </c>
      <c r="F13755" s="2" t="s">
        <v>23561</v>
      </c>
      <c r="H13755" s="3" t="s">
        <v>23562</v>
      </c>
      <c r="L13755" s="35" t="s">
        <v>12</v>
      </c>
      <c r="M13755" s="35" t="s">
        <v>13</v>
      </c>
      <c r="N13755" s="35" t="s">
        <v>14</v>
      </c>
      <c r="O13755" s="35" t="s">
        <v>32311</v>
      </c>
      <c r="P13755" s="35" t="s">
        <v>31195</v>
      </c>
    </row>
    <row r="13756" spans="2:16" ht="28.8" x14ac:dyDescent="0.3">
      <c r="B13756" s="4" t="s">
        <v>19</v>
      </c>
      <c r="C13756" s="4" t="s">
        <v>21267</v>
      </c>
      <c r="D13756" s="4" t="s">
        <v>21270</v>
      </c>
      <c r="E13756" s="4" t="s">
        <v>23285</v>
      </c>
      <c r="F13756" s="4" t="s">
        <v>23561</v>
      </c>
      <c r="G13756" s="4" t="s">
        <v>23563</v>
      </c>
      <c r="H13756" s="5" t="s">
        <v>23564</v>
      </c>
      <c r="I13756" s="5" t="s">
        <v>1769</v>
      </c>
    </row>
    <row r="13757" spans="2:16" x14ac:dyDescent="0.3">
      <c r="L13757" s="163" t="s">
        <v>0</v>
      </c>
      <c r="M13757" s="163"/>
      <c r="N13757" s="163"/>
      <c r="O13757" s="163" t="s">
        <v>1</v>
      </c>
      <c r="P13757" s="163"/>
    </row>
    <row r="13758" spans="2:16" ht="43.2" x14ac:dyDescent="0.3">
      <c r="B13758" s="2" t="s">
        <v>19</v>
      </c>
      <c r="C13758" s="2" t="s">
        <v>21267</v>
      </c>
      <c r="D13758" s="2" t="s">
        <v>21270</v>
      </c>
      <c r="E13758" s="2" t="s">
        <v>23285</v>
      </c>
      <c r="F13758" s="2" t="s">
        <v>23565</v>
      </c>
      <c r="H13758" s="3" t="s">
        <v>23566</v>
      </c>
      <c r="L13758" s="35" t="s">
        <v>12</v>
      </c>
      <c r="M13758" s="35" t="s">
        <v>13</v>
      </c>
      <c r="N13758" s="35" t="s">
        <v>14</v>
      </c>
      <c r="O13758" s="35" t="s">
        <v>32311</v>
      </c>
      <c r="P13758" s="35" t="s">
        <v>31195</v>
      </c>
    </row>
    <row r="13759" spans="2:16" ht="28.8" x14ac:dyDescent="0.3">
      <c r="B13759" s="4" t="s">
        <v>19</v>
      </c>
      <c r="C13759" s="4" t="s">
        <v>21267</v>
      </c>
      <c r="D13759" s="4" t="s">
        <v>21270</v>
      </c>
      <c r="E13759" s="4" t="s">
        <v>23285</v>
      </c>
      <c r="F13759" s="4" t="s">
        <v>23565</v>
      </c>
      <c r="G13759" s="4" t="s">
        <v>23567</v>
      </c>
      <c r="H13759" s="5" t="s">
        <v>23568</v>
      </c>
      <c r="I13759" s="5" t="s">
        <v>948</v>
      </c>
    </row>
    <row r="13760" spans="2:16" x14ac:dyDescent="0.3">
      <c r="L13760" s="163" t="s">
        <v>0</v>
      </c>
      <c r="M13760" s="163"/>
      <c r="N13760" s="163"/>
      <c r="O13760" s="163" t="s">
        <v>1</v>
      </c>
      <c r="P13760" s="163"/>
    </row>
    <row r="13761" spans="2:16" ht="43.2" x14ac:dyDescent="0.3">
      <c r="B13761" s="2" t="s">
        <v>19</v>
      </c>
      <c r="C13761" s="2" t="s">
        <v>21267</v>
      </c>
      <c r="D13761" s="2" t="s">
        <v>21270</v>
      </c>
      <c r="E13761" s="2" t="s">
        <v>23285</v>
      </c>
      <c r="F13761" s="2" t="s">
        <v>23569</v>
      </c>
      <c r="H13761" s="3" t="s">
        <v>23570</v>
      </c>
      <c r="L13761" s="35" t="s">
        <v>12</v>
      </c>
      <c r="M13761" s="35" t="s">
        <v>13</v>
      </c>
      <c r="N13761" s="35" t="s">
        <v>14</v>
      </c>
      <c r="O13761" s="35" t="s">
        <v>32311</v>
      </c>
      <c r="P13761" s="35" t="s">
        <v>31195</v>
      </c>
    </row>
    <row r="13762" spans="2:16" ht="28.8" x14ac:dyDescent="0.3">
      <c r="B13762" s="4" t="s">
        <v>19</v>
      </c>
      <c r="C13762" s="4" t="s">
        <v>21267</v>
      </c>
      <c r="D13762" s="4" t="s">
        <v>21270</v>
      </c>
      <c r="E13762" s="4" t="s">
        <v>23285</v>
      </c>
      <c r="F13762" s="4" t="s">
        <v>23569</v>
      </c>
      <c r="G13762" s="4" t="s">
        <v>23571</v>
      </c>
      <c r="H13762" s="5" t="s">
        <v>23572</v>
      </c>
      <c r="I13762" s="5" t="s">
        <v>948</v>
      </c>
    </row>
    <row r="13763" spans="2:16" x14ac:dyDescent="0.3">
      <c r="L13763" s="163" t="s">
        <v>0</v>
      </c>
      <c r="M13763" s="163"/>
      <c r="N13763" s="163"/>
      <c r="O13763" s="163" t="s">
        <v>1</v>
      </c>
      <c r="P13763" s="163"/>
    </row>
    <row r="13764" spans="2:16" ht="43.2" x14ac:dyDescent="0.3">
      <c r="B13764" s="2" t="s">
        <v>19</v>
      </c>
      <c r="C13764" s="2" t="s">
        <v>21267</v>
      </c>
      <c r="D13764" s="2" t="s">
        <v>21270</v>
      </c>
      <c r="E13764" s="2" t="s">
        <v>23285</v>
      </c>
      <c r="F13764" s="2" t="s">
        <v>23573</v>
      </c>
      <c r="H13764" s="3" t="s">
        <v>23574</v>
      </c>
      <c r="L13764" s="35" t="s">
        <v>12</v>
      </c>
      <c r="M13764" s="35" t="s">
        <v>13</v>
      </c>
      <c r="N13764" s="35" t="s">
        <v>14</v>
      </c>
      <c r="O13764" s="35" t="s">
        <v>32311</v>
      </c>
      <c r="P13764" s="35" t="s">
        <v>31195</v>
      </c>
    </row>
    <row r="13765" spans="2:16" ht="28.8" x14ac:dyDescent="0.3">
      <c r="B13765" s="4" t="s">
        <v>19</v>
      </c>
      <c r="C13765" s="4" t="s">
        <v>21267</v>
      </c>
      <c r="D13765" s="4" t="s">
        <v>21270</v>
      </c>
      <c r="E13765" s="4" t="s">
        <v>23285</v>
      </c>
      <c r="F13765" s="4" t="s">
        <v>23573</v>
      </c>
      <c r="G13765" s="4" t="s">
        <v>23575</v>
      </c>
      <c r="H13765" s="5" t="s">
        <v>23576</v>
      </c>
      <c r="I13765" s="5" t="s">
        <v>1758</v>
      </c>
    </row>
    <row r="13766" spans="2:16" ht="28.8" x14ac:dyDescent="0.3">
      <c r="B13766" s="4" t="s">
        <v>19</v>
      </c>
      <c r="C13766" s="4" t="s">
        <v>21267</v>
      </c>
      <c r="D13766" s="4" t="s">
        <v>21270</v>
      </c>
      <c r="E13766" s="4" t="s">
        <v>23285</v>
      </c>
      <c r="F13766" s="4" t="s">
        <v>23573</v>
      </c>
      <c r="G13766" s="4" t="s">
        <v>23577</v>
      </c>
      <c r="H13766" s="5" t="s">
        <v>23578</v>
      </c>
      <c r="I13766" s="5" t="s">
        <v>1758</v>
      </c>
    </row>
    <row r="13767" spans="2:16" x14ac:dyDescent="0.3">
      <c r="L13767" s="163" t="s">
        <v>0</v>
      </c>
      <c r="M13767" s="163"/>
      <c r="N13767" s="163"/>
      <c r="O13767" s="163" t="s">
        <v>1</v>
      </c>
      <c r="P13767" s="163"/>
    </row>
    <row r="13768" spans="2:16" ht="43.2" x14ac:dyDescent="0.3">
      <c r="B13768" s="2" t="s">
        <v>19</v>
      </c>
      <c r="C13768" s="2" t="s">
        <v>21267</v>
      </c>
      <c r="D13768" s="2" t="s">
        <v>21270</v>
      </c>
      <c r="E13768" s="2" t="s">
        <v>23285</v>
      </c>
      <c r="F13768" s="2" t="s">
        <v>23579</v>
      </c>
      <c r="H13768" s="3" t="s">
        <v>23580</v>
      </c>
      <c r="L13768" s="35" t="s">
        <v>12</v>
      </c>
      <c r="M13768" s="35" t="s">
        <v>13</v>
      </c>
      <c r="N13768" s="35" t="s">
        <v>14</v>
      </c>
      <c r="O13768" s="35" t="s">
        <v>32311</v>
      </c>
      <c r="P13768" s="35" t="s">
        <v>31195</v>
      </c>
    </row>
    <row r="13769" spans="2:16" ht="28.8" x14ac:dyDescent="0.3">
      <c r="B13769" s="4" t="s">
        <v>19</v>
      </c>
      <c r="C13769" s="4" t="s">
        <v>21267</v>
      </c>
      <c r="D13769" s="4" t="s">
        <v>21270</v>
      </c>
      <c r="E13769" s="4" t="s">
        <v>23285</v>
      </c>
      <c r="F13769" s="4" t="s">
        <v>23579</v>
      </c>
      <c r="G13769" s="4" t="s">
        <v>23581</v>
      </c>
      <c r="H13769" s="5" t="s">
        <v>23582</v>
      </c>
      <c r="I13769" s="5" t="s">
        <v>1758</v>
      </c>
    </row>
    <row r="13770" spans="2:16" ht="28.8" x14ac:dyDescent="0.3">
      <c r="B13770" s="4" t="s">
        <v>19</v>
      </c>
      <c r="C13770" s="4" t="s">
        <v>21267</v>
      </c>
      <c r="D13770" s="4" t="s">
        <v>21270</v>
      </c>
      <c r="E13770" s="4" t="s">
        <v>23285</v>
      </c>
      <c r="F13770" s="4" t="s">
        <v>23579</v>
      </c>
      <c r="G13770" s="4" t="s">
        <v>23583</v>
      </c>
      <c r="H13770" s="5" t="s">
        <v>23584</v>
      </c>
      <c r="I13770" s="5" t="s">
        <v>1758</v>
      </c>
    </row>
    <row r="13771" spans="2:16" ht="28.8" x14ac:dyDescent="0.3">
      <c r="B13771" s="4" t="s">
        <v>19</v>
      </c>
      <c r="C13771" s="4" t="s">
        <v>21267</v>
      </c>
      <c r="D13771" s="4" t="s">
        <v>21270</v>
      </c>
      <c r="E13771" s="4" t="s">
        <v>23285</v>
      </c>
      <c r="F13771" s="4" t="s">
        <v>23579</v>
      </c>
      <c r="G13771" s="4" t="s">
        <v>23585</v>
      </c>
      <c r="H13771" s="5" t="s">
        <v>23586</v>
      </c>
      <c r="I13771" s="5" t="s">
        <v>1758</v>
      </c>
    </row>
    <row r="13772" spans="2:16" ht="28.8" x14ac:dyDescent="0.3">
      <c r="B13772" s="4" t="s">
        <v>19</v>
      </c>
      <c r="C13772" s="4" t="s">
        <v>21267</v>
      </c>
      <c r="D13772" s="4" t="s">
        <v>21270</v>
      </c>
      <c r="E13772" s="4" t="s">
        <v>23285</v>
      </c>
      <c r="F13772" s="4" t="s">
        <v>23579</v>
      </c>
      <c r="G13772" s="4" t="s">
        <v>23587</v>
      </c>
      <c r="H13772" s="5" t="s">
        <v>23588</v>
      </c>
      <c r="I13772" s="5" t="s">
        <v>1758</v>
      </c>
    </row>
    <row r="13773" spans="2:16" x14ac:dyDescent="0.3">
      <c r="B13773" s="2" t="s">
        <v>19</v>
      </c>
      <c r="C13773" s="2" t="s">
        <v>21267</v>
      </c>
      <c r="D13773" s="2" t="s">
        <v>21267</v>
      </c>
      <c r="H13773" s="3" t="s">
        <v>23589</v>
      </c>
    </row>
    <row r="13774" spans="2:16" x14ac:dyDescent="0.3">
      <c r="B13774" s="2" t="s">
        <v>19</v>
      </c>
      <c r="C13774" s="2" t="s">
        <v>21267</v>
      </c>
      <c r="D13774" s="2" t="s">
        <v>23590</v>
      </c>
      <c r="E13774" s="2" t="s">
        <v>23591</v>
      </c>
      <c r="H13774" s="3" t="s">
        <v>23592</v>
      </c>
    </row>
    <row r="13775" spans="2:16" x14ac:dyDescent="0.3">
      <c r="L13775" s="163" t="s">
        <v>0</v>
      </c>
      <c r="M13775" s="163"/>
      <c r="N13775" s="163"/>
      <c r="O13775" s="163" t="s">
        <v>1</v>
      </c>
      <c r="P13775" s="163"/>
    </row>
    <row r="13776" spans="2:16" ht="43.2" x14ac:dyDescent="0.3">
      <c r="B13776" s="2" t="s">
        <v>19</v>
      </c>
      <c r="C13776" s="2" t="s">
        <v>21267</v>
      </c>
      <c r="D13776" s="2" t="s">
        <v>23590</v>
      </c>
      <c r="E13776" s="2" t="s">
        <v>23591</v>
      </c>
      <c r="F13776" s="2" t="s">
        <v>23593</v>
      </c>
      <c r="H13776" s="3" t="s">
        <v>23594</v>
      </c>
      <c r="L13776" s="35" t="s">
        <v>12</v>
      </c>
      <c r="M13776" s="35" t="s">
        <v>13</v>
      </c>
      <c r="N13776" s="35" t="s">
        <v>14</v>
      </c>
      <c r="O13776" s="35" t="s">
        <v>32311</v>
      </c>
      <c r="P13776" s="35" t="s">
        <v>31195</v>
      </c>
    </row>
    <row r="13777" spans="2:16" ht="28.8" x14ac:dyDescent="0.3">
      <c r="B13777" s="2" t="s">
        <v>19</v>
      </c>
      <c r="C13777" s="2" t="s">
        <v>21267</v>
      </c>
      <c r="D13777" s="2" t="s">
        <v>23590</v>
      </c>
      <c r="E13777" s="2" t="s">
        <v>23591</v>
      </c>
      <c r="F13777" s="2" t="s">
        <v>23593</v>
      </c>
      <c r="G13777" s="2" t="s">
        <v>23595</v>
      </c>
      <c r="H13777" s="3" t="s">
        <v>23596</v>
      </c>
      <c r="I13777" s="3" t="s">
        <v>2568</v>
      </c>
    </row>
    <row r="13778" spans="2:16" ht="28.8" x14ac:dyDescent="0.3">
      <c r="B13778" s="2" t="s">
        <v>19</v>
      </c>
      <c r="C13778" s="2" t="s">
        <v>21267</v>
      </c>
      <c r="D13778" s="2" t="s">
        <v>23590</v>
      </c>
      <c r="E13778" s="2" t="s">
        <v>23591</v>
      </c>
      <c r="F13778" s="2" t="s">
        <v>23593</v>
      </c>
      <c r="G13778" s="2" t="s">
        <v>23597</v>
      </c>
      <c r="H13778" s="3" t="s">
        <v>23598</v>
      </c>
      <c r="I13778" s="3" t="s">
        <v>2568</v>
      </c>
      <c r="J13778" s="3">
        <v>1</v>
      </c>
      <c r="K13778" s="2"/>
    </row>
    <row r="13779" spans="2:16" ht="28.8" x14ac:dyDescent="0.3">
      <c r="B13779" s="2" t="s">
        <v>19</v>
      </c>
      <c r="C13779" s="2" t="s">
        <v>21267</v>
      </c>
      <c r="D13779" s="2" t="s">
        <v>23590</v>
      </c>
      <c r="E13779" s="2" t="s">
        <v>23591</v>
      </c>
      <c r="F13779" s="2" t="s">
        <v>23593</v>
      </c>
      <c r="G13779" s="2" t="s">
        <v>23599</v>
      </c>
      <c r="H13779" s="3" t="s">
        <v>23600</v>
      </c>
      <c r="I13779" s="3" t="s">
        <v>2568</v>
      </c>
      <c r="J13779" s="3">
        <v>2</v>
      </c>
      <c r="K13779" s="2"/>
    </row>
    <row r="13780" spans="2:16" ht="28.8" x14ac:dyDescent="0.3">
      <c r="B13780" s="2" t="s">
        <v>19</v>
      </c>
      <c r="C13780" s="2" t="s">
        <v>21267</v>
      </c>
      <c r="D13780" s="2" t="s">
        <v>23590</v>
      </c>
      <c r="E13780" s="2" t="s">
        <v>23591</v>
      </c>
      <c r="F13780" s="2" t="s">
        <v>23593</v>
      </c>
      <c r="G13780" s="2" t="s">
        <v>23601</v>
      </c>
      <c r="H13780" s="3" t="s">
        <v>23602</v>
      </c>
      <c r="I13780" s="3" t="s">
        <v>2568</v>
      </c>
      <c r="J13780" s="3">
        <v>7</v>
      </c>
      <c r="K13780" s="2"/>
    </row>
    <row r="13781" spans="2:16" ht="28.8" x14ac:dyDescent="0.3">
      <c r="B13781" s="2" t="s">
        <v>19</v>
      </c>
      <c r="C13781" s="2" t="s">
        <v>21267</v>
      </c>
      <c r="D13781" s="2" t="s">
        <v>23590</v>
      </c>
      <c r="E13781" s="2" t="s">
        <v>23591</v>
      </c>
      <c r="F13781" s="2" t="s">
        <v>23593</v>
      </c>
      <c r="G13781" s="2" t="s">
        <v>23603</v>
      </c>
      <c r="H13781" s="3" t="s">
        <v>23604</v>
      </c>
      <c r="I13781" s="3" t="s">
        <v>2568</v>
      </c>
    </row>
    <row r="13782" spans="2:16" ht="28.8" x14ac:dyDescent="0.3">
      <c r="B13782" s="2" t="s">
        <v>19</v>
      </c>
      <c r="C13782" s="2" t="s">
        <v>21267</v>
      </c>
      <c r="D13782" s="2" t="s">
        <v>23590</v>
      </c>
      <c r="E13782" s="2" t="s">
        <v>23591</v>
      </c>
      <c r="F13782" s="2" t="s">
        <v>23593</v>
      </c>
      <c r="G13782" s="2" t="s">
        <v>23605</v>
      </c>
      <c r="H13782" s="6" t="s">
        <v>23606</v>
      </c>
      <c r="I13782" s="3" t="s">
        <v>2568</v>
      </c>
      <c r="J13782" s="3">
        <v>3</v>
      </c>
      <c r="K13782" s="2"/>
    </row>
    <row r="13783" spans="2:16" x14ac:dyDescent="0.3">
      <c r="L13783" s="163" t="s">
        <v>0</v>
      </c>
      <c r="M13783" s="163"/>
      <c r="N13783" s="163"/>
      <c r="O13783" s="163" t="s">
        <v>1</v>
      </c>
      <c r="P13783" s="163"/>
    </row>
    <row r="13784" spans="2:16" ht="43.2" x14ac:dyDescent="0.3">
      <c r="B13784" s="2" t="s">
        <v>19</v>
      </c>
      <c r="C13784" s="2" t="s">
        <v>21267</v>
      </c>
      <c r="D13784" s="2" t="s">
        <v>23590</v>
      </c>
      <c r="E13784" s="2" t="s">
        <v>23591</v>
      </c>
      <c r="F13784" s="2" t="s">
        <v>23607</v>
      </c>
      <c r="H13784" s="3" t="s">
        <v>23608</v>
      </c>
      <c r="L13784" s="35" t="s">
        <v>12</v>
      </c>
      <c r="M13784" s="35" t="s">
        <v>13</v>
      </c>
      <c r="N13784" s="35" t="s">
        <v>14</v>
      </c>
      <c r="O13784" s="35" t="s">
        <v>32311</v>
      </c>
      <c r="P13784" s="35" t="s">
        <v>31195</v>
      </c>
    </row>
    <row r="13785" spans="2:16" ht="28.8" x14ac:dyDescent="0.3">
      <c r="B13785" s="2" t="s">
        <v>19</v>
      </c>
      <c r="C13785" s="2" t="s">
        <v>21267</v>
      </c>
      <c r="D13785" s="2" t="s">
        <v>23590</v>
      </c>
      <c r="E13785" s="2" t="s">
        <v>23591</v>
      </c>
      <c r="F13785" s="2" t="s">
        <v>23607</v>
      </c>
      <c r="G13785" s="2" t="s">
        <v>23609</v>
      </c>
      <c r="H13785" s="6" t="s">
        <v>23610</v>
      </c>
      <c r="I13785" s="3" t="s">
        <v>2526</v>
      </c>
      <c r="J13785" s="3">
        <v>1</v>
      </c>
      <c r="K13785" s="2"/>
    </row>
    <row r="13786" spans="2:16" x14ac:dyDescent="0.3">
      <c r="L13786" s="163" t="s">
        <v>0</v>
      </c>
      <c r="M13786" s="163"/>
      <c r="N13786" s="163"/>
      <c r="O13786" s="163" t="s">
        <v>1</v>
      </c>
      <c r="P13786" s="163"/>
    </row>
    <row r="13787" spans="2:16" ht="43.2" x14ac:dyDescent="0.3">
      <c r="B13787" s="2" t="s">
        <v>19</v>
      </c>
      <c r="C13787" s="2" t="s">
        <v>21267</v>
      </c>
      <c r="D13787" s="2" t="s">
        <v>23590</v>
      </c>
      <c r="E13787" s="2" t="s">
        <v>23591</v>
      </c>
      <c r="F13787" s="2" t="s">
        <v>23611</v>
      </c>
      <c r="H13787" s="3" t="s">
        <v>23612</v>
      </c>
      <c r="L13787" s="35" t="s">
        <v>12</v>
      </c>
      <c r="M13787" s="35" t="s">
        <v>13</v>
      </c>
      <c r="N13787" s="35" t="s">
        <v>14</v>
      </c>
      <c r="O13787" s="35" t="s">
        <v>32311</v>
      </c>
      <c r="P13787" s="35" t="s">
        <v>31195</v>
      </c>
    </row>
    <row r="13788" spans="2:16" ht="28.8" x14ac:dyDescent="0.3">
      <c r="B13788" s="2" t="s">
        <v>19</v>
      </c>
      <c r="C13788" s="2" t="s">
        <v>21267</v>
      </c>
      <c r="D13788" s="2" t="s">
        <v>23590</v>
      </c>
      <c r="E13788" s="2" t="s">
        <v>23591</v>
      </c>
      <c r="F13788" s="2" t="s">
        <v>23611</v>
      </c>
      <c r="G13788" s="2" t="s">
        <v>23613</v>
      </c>
      <c r="H13788" s="6" t="s">
        <v>23614</v>
      </c>
      <c r="I13788" s="3" t="s">
        <v>7389</v>
      </c>
      <c r="J13788" s="3">
        <v>234</v>
      </c>
      <c r="K13788" s="2"/>
    </row>
    <row r="13789" spans="2:16" ht="28.8" x14ac:dyDescent="0.3">
      <c r="B13789" s="2" t="s">
        <v>19</v>
      </c>
      <c r="C13789" s="2" t="s">
        <v>21267</v>
      </c>
      <c r="D13789" s="2" t="s">
        <v>23590</v>
      </c>
      <c r="E13789" s="2" t="s">
        <v>23591</v>
      </c>
      <c r="F13789" s="2" t="s">
        <v>23611</v>
      </c>
      <c r="G13789" s="2" t="s">
        <v>23615</v>
      </c>
      <c r="H13789" s="6" t="s">
        <v>23616</v>
      </c>
      <c r="I13789" s="3" t="s">
        <v>7389</v>
      </c>
      <c r="J13789" s="3">
        <v>696</v>
      </c>
      <c r="K13789" s="2"/>
    </row>
    <row r="13790" spans="2:16" x14ac:dyDescent="0.3">
      <c r="L13790" s="163" t="s">
        <v>0</v>
      </c>
      <c r="M13790" s="163"/>
      <c r="N13790" s="163"/>
      <c r="O13790" s="163" t="s">
        <v>1</v>
      </c>
      <c r="P13790" s="163"/>
    </row>
    <row r="13791" spans="2:16" ht="43.2" x14ac:dyDescent="0.3">
      <c r="B13791" s="2" t="s">
        <v>19</v>
      </c>
      <c r="C13791" s="2" t="s">
        <v>21267</v>
      </c>
      <c r="D13791" s="2" t="s">
        <v>23590</v>
      </c>
      <c r="E13791" s="2" t="s">
        <v>23591</v>
      </c>
      <c r="F13791" s="2" t="s">
        <v>23617</v>
      </c>
      <c r="H13791" s="3" t="s">
        <v>23618</v>
      </c>
      <c r="L13791" s="35" t="s">
        <v>12</v>
      </c>
      <c r="M13791" s="35" t="s">
        <v>13</v>
      </c>
      <c r="N13791" s="35" t="s">
        <v>14</v>
      </c>
      <c r="O13791" s="35" t="s">
        <v>32311</v>
      </c>
      <c r="P13791" s="35" t="s">
        <v>31195</v>
      </c>
    </row>
    <row r="13792" spans="2:16" ht="28.8" x14ac:dyDescent="0.3">
      <c r="B13792" s="2" t="s">
        <v>19</v>
      </c>
      <c r="C13792" s="2" t="s">
        <v>21267</v>
      </c>
      <c r="D13792" s="2" t="s">
        <v>23590</v>
      </c>
      <c r="E13792" s="2" t="s">
        <v>23591</v>
      </c>
      <c r="F13792" s="2" t="s">
        <v>23617</v>
      </c>
      <c r="G13792" s="2" t="s">
        <v>23619</v>
      </c>
      <c r="H13792" s="6" t="s">
        <v>23620</v>
      </c>
      <c r="I13792" s="3" t="s">
        <v>23423</v>
      </c>
      <c r="J13792" s="3">
        <v>1354</v>
      </c>
      <c r="K13792" s="2"/>
    </row>
    <row r="13793" spans="2:16" x14ac:dyDescent="0.3">
      <c r="L13793" s="163" t="s">
        <v>0</v>
      </c>
      <c r="M13793" s="163"/>
      <c r="N13793" s="163"/>
      <c r="O13793" s="163" t="s">
        <v>1</v>
      </c>
      <c r="P13793" s="163"/>
    </row>
    <row r="13794" spans="2:16" ht="43.2" x14ac:dyDescent="0.3">
      <c r="B13794" s="2" t="s">
        <v>19</v>
      </c>
      <c r="C13794" s="2" t="s">
        <v>21267</v>
      </c>
      <c r="D13794" s="2" t="s">
        <v>23590</v>
      </c>
      <c r="E13794" s="2" t="s">
        <v>23591</v>
      </c>
      <c r="F13794" s="2" t="s">
        <v>23621</v>
      </c>
      <c r="H13794" s="3" t="s">
        <v>23622</v>
      </c>
      <c r="L13794" s="35" t="s">
        <v>12</v>
      </c>
      <c r="M13794" s="35" t="s">
        <v>13</v>
      </c>
      <c r="N13794" s="35" t="s">
        <v>14</v>
      </c>
      <c r="O13794" s="35" t="s">
        <v>32311</v>
      </c>
      <c r="P13794" s="35" t="s">
        <v>31195</v>
      </c>
    </row>
    <row r="13795" spans="2:16" ht="28.8" x14ac:dyDescent="0.3">
      <c r="B13795" s="2" t="s">
        <v>19</v>
      </c>
      <c r="C13795" s="2" t="s">
        <v>21267</v>
      </c>
      <c r="D13795" s="2" t="s">
        <v>23590</v>
      </c>
      <c r="E13795" s="2" t="s">
        <v>23591</v>
      </c>
      <c r="F13795" s="2" t="s">
        <v>23621</v>
      </c>
      <c r="G13795" s="2" t="s">
        <v>23623</v>
      </c>
      <c r="H13795" s="3" t="s">
        <v>23624</v>
      </c>
      <c r="I13795" s="3" t="s">
        <v>2661</v>
      </c>
      <c r="J13795" s="3">
        <v>202</v>
      </c>
      <c r="K13795" s="2"/>
    </row>
    <row r="13796" spans="2:16" ht="28.8" x14ac:dyDescent="0.3">
      <c r="B13796" s="2" t="s">
        <v>19</v>
      </c>
      <c r="C13796" s="2" t="s">
        <v>21267</v>
      </c>
      <c r="D13796" s="2" t="s">
        <v>23590</v>
      </c>
      <c r="E13796" s="2" t="s">
        <v>23591</v>
      </c>
      <c r="F13796" s="2" t="s">
        <v>23621</v>
      </c>
      <c r="G13796" s="2" t="s">
        <v>23625</v>
      </c>
      <c r="H13796" s="3" t="s">
        <v>23626</v>
      </c>
      <c r="I13796" s="3" t="s">
        <v>2661</v>
      </c>
      <c r="J13796" s="3">
        <v>12</v>
      </c>
      <c r="K13796" s="2"/>
    </row>
    <row r="13797" spans="2:16" x14ac:dyDescent="0.3">
      <c r="L13797" s="163" t="s">
        <v>0</v>
      </c>
      <c r="M13797" s="163"/>
      <c r="N13797" s="163"/>
      <c r="O13797" s="163" t="s">
        <v>1</v>
      </c>
      <c r="P13797" s="163"/>
    </row>
    <row r="13798" spans="2:16" ht="43.2" x14ac:dyDescent="0.3">
      <c r="B13798" s="2" t="s">
        <v>19</v>
      </c>
      <c r="C13798" s="2" t="s">
        <v>21267</v>
      </c>
      <c r="D13798" s="2" t="s">
        <v>23590</v>
      </c>
      <c r="E13798" s="2" t="s">
        <v>23591</v>
      </c>
      <c r="F13798" s="2" t="s">
        <v>23627</v>
      </c>
      <c r="H13798" s="3" t="s">
        <v>23628</v>
      </c>
      <c r="L13798" s="35" t="s">
        <v>12</v>
      </c>
      <c r="M13798" s="35" t="s">
        <v>13</v>
      </c>
      <c r="N13798" s="35" t="s">
        <v>14</v>
      </c>
      <c r="O13798" s="35" t="s">
        <v>32311</v>
      </c>
      <c r="P13798" s="35" t="s">
        <v>31195</v>
      </c>
    </row>
    <row r="13799" spans="2:16" ht="28.8" x14ac:dyDescent="0.3">
      <c r="B13799" s="2" t="s">
        <v>19</v>
      </c>
      <c r="C13799" s="2" t="s">
        <v>21267</v>
      </c>
      <c r="D13799" s="2" t="s">
        <v>23590</v>
      </c>
      <c r="E13799" s="2" t="s">
        <v>23591</v>
      </c>
      <c r="F13799" s="2" t="s">
        <v>23627</v>
      </c>
      <c r="G13799" s="2" t="s">
        <v>23629</v>
      </c>
      <c r="H13799" s="6" t="s">
        <v>23630</v>
      </c>
      <c r="I13799" s="3" t="s">
        <v>7389</v>
      </c>
      <c r="J13799" s="3">
        <v>244</v>
      </c>
      <c r="K13799" s="2"/>
    </row>
    <row r="13800" spans="2:16" ht="28.8" x14ac:dyDescent="0.3">
      <c r="B13800" s="2" t="s">
        <v>19</v>
      </c>
      <c r="C13800" s="2" t="s">
        <v>21267</v>
      </c>
      <c r="D13800" s="2" t="s">
        <v>23590</v>
      </c>
      <c r="E13800" s="2" t="s">
        <v>23591</v>
      </c>
      <c r="F13800" s="2" t="s">
        <v>23627</v>
      </c>
      <c r="G13800" s="2" t="s">
        <v>23631</v>
      </c>
      <c r="H13800" s="6" t="s">
        <v>23632</v>
      </c>
      <c r="I13800" s="3" t="s">
        <v>7389</v>
      </c>
      <c r="J13800" s="3">
        <v>687</v>
      </c>
      <c r="K13800" s="2"/>
    </row>
    <row r="13801" spans="2:16" x14ac:dyDescent="0.3">
      <c r="L13801" s="163" t="s">
        <v>0</v>
      </c>
      <c r="M13801" s="163"/>
      <c r="N13801" s="163"/>
      <c r="O13801" s="163" t="s">
        <v>1</v>
      </c>
      <c r="P13801" s="163"/>
    </row>
    <row r="13802" spans="2:16" ht="43.2" x14ac:dyDescent="0.3">
      <c r="B13802" s="2" t="s">
        <v>19</v>
      </c>
      <c r="C13802" s="2" t="s">
        <v>21267</v>
      </c>
      <c r="D13802" s="2" t="s">
        <v>23590</v>
      </c>
      <c r="E13802" s="2" t="s">
        <v>23591</v>
      </c>
      <c r="F13802" s="2" t="s">
        <v>23633</v>
      </c>
      <c r="H13802" s="3" t="s">
        <v>23634</v>
      </c>
      <c r="L13802" s="35" t="s">
        <v>12</v>
      </c>
      <c r="M13802" s="35" t="s">
        <v>13</v>
      </c>
      <c r="N13802" s="35" t="s">
        <v>14</v>
      </c>
      <c r="O13802" s="35" t="s">
        <v>32311</v>
      </c>
      <c r="P13802" s="35" t="s">
        <v>31195</v>
      </c>
    </row>
    <row r="13803" spans="2:16" ht="28.8" x14ac:dyDescent="0.3">
      <c r="B13803" s="2" t="s">
        <v>19</v>
      </c>
      <c r="C13803" s="2" t="s">
        <v>21267</v>
      </c>
      <c r="D13803" s="2" t="s">
        <v>23590</v>
      </c>
      <c r="E13803" s="2" t="s">
        <v>23591</v>
      </c>
      <c r="F13803" s="2" t="s">
        <v>23633</v>
      </c>
      <c r="G13803" s="2" t="s">
        <v>23635</v>
      </c>
      <c r="H13803" s="6" t="s">
        <v>23636</v>
      </c>
      <c r="I13803" s="3" t="s">
        <v>23423</v>
      </c>
      <c r="J13803" s="3">
        <v>1327</v>
      </c>
      <c r="K13803" s="2"/>
    </row>
    <row r="13804" spans="2:16" x14ac:dyDescent="0.3">
      <c r="L13804" s="163" t="s">
        <v>0</v>
      </c>
      <c r="M13804" s="163"/>
      <c r="N13804" s="163"/>
      <c r="O13804" s="163" t="s">
        <v>1</v>
      </c>
      <c r="P13804" s="163"/>
    </row>
    <row r="13805" spans="2:16" ht="43.2" x14ac:dyDescent="0.3">
      <c r="B13805" s="2" t="s">
        <v>19</v>
      </c>
      <c r="C13805" s="2" t="s">
        <v>21267</v>
      </c>
      <c r="D13805" s="2" t="s">
        <v>23590</v>
      </c>
      <c r="E13805" s="2" t="s">
        <v>23591</v>
      </c>
      <c r="F13805" s="2" t="s">
        <v>23637</v>
      </c>
      <c r="H13805" s="3" t="s">
        <v>23638</v>
      </c>
      <c r="L13805" s="35" t="s">
        <v>12</v>
      </c>
      <c r="M13805" s="35" t="s">
        <v>13</v>
      </c>
      <c r="N13805" s="35" t="s">
        <v>14</v>
      </c>
      <c r="O13805" s="35" t="s">
        <v>32311</v>
      </c>
      <c r="P13805" s="35" t="s">
        <v>31195</v>
      </c>
    </row>
    <row r="13806" spans="2:16" ht="28.8" x14ac:dyDescent="0.3">
      <c r="B13806" s="4" t="s">
        <v>19</v>
      </c>
      <c r="C13806" s="4" t="s">
        <v>21267</v>
      </c>
      <c r="D13806" s="4" t="s">
        <v>23590</v>
      </c>
      <c r="E13806" s="4" t="s">
        <v>23591</v>
      </c>
      <c r="F13806" s="4" t="s">
        <v>23637</v>
      </c>
      <c r="G13806" s="4" t="s">
        <v>23639</v>
      </c>
      <c r="H13806" s="5" t="s">
        <v>23640</v>
      </c>
      <c r="I13806" s="5" t="s">
        <v>1792</v>
      </c>
    </row>
    <row r="13807" spans="2:16" ht="28.8" x14ac:dyDescent="0.3">
      <c r="B13807" s="4" t="s">
        <v>19</v>
      </c>
      <c r="C13807" s="4" t="s">
        <v>21267</v>
      </c>
      <c r="D13807" s="4" t="s">
        <v>23590</v>
      </c>
      <c r="E13807" s="4" t="s">
        <v>23591</v>
      </c>
      <c r="F13807" s="4" t="s">
        <v>23637</v>
      </c>
      <c r="G13807" s="4" t="s">
        <v>23641</v>
      </c>
      <c r="H13807" s="5" t="s">
        <v>23642</v>
      </c>
      <c r="I13807" s="5" t="s">
        <v>1792</v>
      </c>
    </row>
    <row r="13808" spans="2:16" ht="28.8" x14ac:dyDescent="0.3">
      <c r="B13808" s="4" t="s">
        <v>19</v>
      </c>
      <c r="C13808" s="4" t="s">
        <v>21267</v>
      </c>
      <c r="D13808" s="4" t="s">
        <v>23590</v>
      </c>
      <c r="E13808" s="4" t="s">
        <v>23591</v>
      </c>
      <c r="F13808" s="4" t="s">
        <v>23637</v>
      </c>
      <c r="G13808" s="4" t="s">
        <v>23643</v>
      </c>
      <c r="H13808" s="5" t="s">
        <v>23644</v>
      </c>
      <c r="I13808" s="5" t="s">
        <v>1792</v>
      </c>
    </row>
    <row r="13809" spans="2:16" ht="28.8" x14ac:dyDescent="0.3">
      <c r="B13809" s="4" t="s">
        <v>19</v>
      </c>
      <c r="C13809" s="4" t="s">
        <v>21267</v>
      </c>
      <c r="D13809" s="4" t="s">
        <v>23590</v>
      </c>
      <c r="E13809" s="4" t="s">
        <v>23591</v>
      </c>
      <c r="F13809" s="4" t="s">
        <v>23637</v>
      </c>
      <c r="G13809" s="4" t="s">
        <v>23645</v>
      </c>
      <c r="H13809" s="5" t="s">
        <v>23646</v>
      </c>
      <c r="I13809" s="5" t="s">
        <v>1792</v>
      </c>
    </row>
    <row r="13810" spans="2:16" ht="28.8" x14ac:dyDescent="0.3">
      <c r="B13810" s="4" t="s">
        <v>19</v>
      </c>
      <c r="C13810" s="4" t="s">
        <v>21267</v>
      </c>
      <c r="D13810" s="4" t="s">
        <v>23590</v>
      </c>
      <c r="E13810" s="4" t="s">
        <v>23591</v>
      </c>
      <c r="F13810" s="4" t="s">
        <v>23637</v>
      </c>
      <c r="G13810" s="4" t="s">
        <v>23647</v>
      </c>
      <c r="H13810" s="5" t="s">
        <v>23648</v>
      </c>
      <c r="I13810" s="5" t="s">
        <v>1792</v>
      </c>
    </row>
    <row r="13811" spans="2:16" ht="28.8" x14ac:dyDescent="0.3">
      <c r="B13811" s="4" t="s">
        <v>19</v>
      </c>
      <c r="C13811" s="4" t="s">
        <v>21267</v>
      </c>
      <c r="D13811" s="4" t="s">
        <v>23590</v>
      </c>
      <c r="E13811" s="4" t="s">
        <v>23591</v>
      </c>
      <c r="F13811" s="4" t="s">
        <v>23637</v>
      </c>
      <c r="G13811" s="4" t="s">
        <v>23649</v>
      </c>
      <c r="H13811" s="5" t="s">
        <v>23650</v>
      </c>
      <c r="I13811" s="5" t="s">
        <v>1792</v>
      </c>
    </row>
    <row r="13812" spans="2:16" ht="28.8" x14ac:dyDescent="0.3">
      <c r="B13812" s="4" t="s">
        <v>19</v>
      </c>
      <c r="C13812" s="4" t="s">
        <v>21267</v>
      </c>
      <c r="D13812" s="4" t="s">
        <v>23590</v>
      </c>
      <c r="E13812" s="4" t="s">
        <v>23591</v>
      </c>
      <c r="F13812" s="4" t="s">
        <v>23637</v>
      </c>
      <c r="G13812" s="4" t="s">
        <v>23651</v>
      </c>
      <c r="H13812" s="5" t="s">
        <v>23652</v>
      </c>
      <c r="I13812" s="5" t="s">
        <v>1792</v>
      </c>
    </row>
    <row r="13813" spans="2:16" ht="28.8" x14ac:dyDescent="0.3">
      <c r="B13813" s="4" t="s">
        <v>19</v>
      </c>
      <c r="C13813" s="4" t="s">
        <v>21267</v>
      </c>
      <c r="D13813" s="4" t="s">
        <v>23590</v>
      </c>
      <c r="E13813" s="4" t="s">
        <v>23591</v>
      </c>
      <c r="F13813" s="4" t="s">
        <v>23637</v>
      </c>
      <c r="G13813" s="4" t="s">
        <v>23653</v>
      </c>
      <c r="H13813" s="5" t="s">
        <v>23654</v>
      </c>
      <c r="I13813" s="5" t="s">
        <v>1792</v>
      </c>
    </row>
    <row r="13814" spans="2:16" x14ac:dyDescent="0.3">
      <c r="L13814" s="163" t="s">
        <v>0</v>
      </c>
      <c r="M13814" s="163"/>
      <c r="N13814" s="163"/>
      <c r="O13814" s="163" t="s">
        <v>1</v>
      </c>
      <c r="P13814" s="163"/>
    </row>
    <row r="13815" spans="2:16" ht="43.2" x14ac:dyDescent="0.3">
      <c r="B13815" s="2" t="s">
        <v>19</v>
      </c>
      <c r="C13815" s="2" t="s">
        <v>21267</v>
      </c>
      <c r="D13815" s="2" t="s">
        <v>23590</v>
      </c>
      <c r="E13815" s="2" t="s">
        <v>23591</v>
      </c>
      <c r="F13815" s="2" t="s">
        <v>23655</v>
      </c>
      <c r="H13815" s="3" t="s">
        <v>23656</v>
      </c>
      <c r="L13815" s="35" t="s">
        <v>12</v>
      </c>
      <c r="M13815" s="35" t="s">
        <v>13</v>
      </c>
      <c r="N13815" s="35" t="s">
        <v>14</v>
      </c>
      <c r="O13815" s="35" t="s">
        <v>32311</v>
      </c>
      <c r="P13815" s="35" t="s">
        <v>31195</v>
      </c>
    </row>
    <row r="13816" spans="2:16" ht="28.8" x14ac:dyDescent="0.3">
      <c r="B13816" s="2" t="s">
        <v>19</v>
      </c>
      <c r="C13816" s="2" t="s">
        <v>21267</v>
      </c>
      <c r="D13816" s="2" t="s">
        <v>23590</v>
      </c>
      <c r="E13816" s="2" t="s">
        <v>23591</v>
      </c>
      <c r="F13816" s="2" t="s">
        <v>23655</v>
      </c>
      <c r="G13816" s="2" t="s">
        <v>23657</v>
      </c>
      <c r="H13816" s="3" t="s">
        <v>23658</v>
      </c>
      <c r="I13816" s="3" t="s">
        <v>3414</v>
      </c>
      <c r="J13816" s="3">
        <v>20</v>
      </c>
      <c r="K13816" s="2"/>
    </row>
    <row r="13817" spans="2:16" ht="28.8" x14ac:dyDescent="0.3">
      <c r="B13817" s="2" t="s">
        <v>19</v>
      </c>
      <c r="C13817" s="2" t="s">
        <v>21267</v>
      </c>
      <c r="D13817" s="2" t="s">
        <v>23590</v>
      </c>
      <c r="E13817" s="2" t="s">
        <v>23591</v>
      </c>
      <c r="F13817" s="2" t="s">
        <v>23655</v>
      </c>
      <c r="G13817" s="2" t="s">
        <v>23659</v>
      </c>
      <c r="H13817" s="3" t="s">
        <v>23660</v>
      </c>
      <c r="I13817" s="3" t="s">
        <v>3414</v>
      </c>
      <c r="J13817" s="3">
        <v>1</v>
      </c>
      <c r="K13817" s="2"/>
    </row>
    <row r="13818" spans="2:16" ht="28.8" x14ac:dyDescent="0.3">
      <c r="B13818" s="2" t="s">
        <v>19</v>
      </c>
      <c r="C13818" s="2" t="s">
        <v>21267</v>
      </c>
      <c r="D13818" s="2" t="s">
        <v>23590</v>
      </c>
      <c r="E13818" s="2" t="s">
        <v>23591</v>
      </c>
      <c r="F13818" s="2" t="s">
        <v>23655</v>
      </c>
      <c r="G13818" s="2" t="s">
        <v>23661</v>
      </c>
      <c r="H13818" s="3" t="s">
        <v>23662</v>
      </c>
      <c r="I13818" s="3" t="s">
        <v>3414</v>
      </c>
    </row>
    <row r="13819" spans="2:16" ht="28.8" x14ac:dyDescent="0.3">
      <c r="B13819" s="2" t="s">
        <v>19</v>
      </c>
      <c r="C13819" s="2" t="s">
        <v>21267</v>
      </c>
      <c r="D13819" s="2" t="s">
        <v>23590</v>
      </c>
      <c r="E13819" s="2" t="s">
        <v>23591</v>
      </c>
      <c r="F13819" s="2" t="s">
        <v>23655</v>
      </c>
      <c r="G13819" s="2" t="s">
        <v>23663</v>
      </c>
      <c r="H13819" s="3" t="s">
        <v>23664</v>
      </c>
      <c r="I13819" s="3" t="s">
        <v>3414</v>
      </c>
      <c r="J13819" s="3">
        <v>5</v>
      </c>
      <c r="K13819" s="2"/>
    </row>
    <row r="13820" spans="2:16" ht="28.8" x14ac:dyDescent="0.3">
      <c r="B13820" s="2" t="s">
        <v>19</v>
      </c>
      <c r="C13820" s="2" t="s">
        <v>21267</v>
      </c>
      <c r="D13820" s="2" t="s">
        <v>23590</v>
      </c>
      <c r="E13820" s="2" t="s">
        <v>23591</v>
      </c>
      <c r="F13820" s="2" t="s">
        <v>23655</v>
      </c>
      <c r="G13820" s="2" t="s">
        <v>23665</v>
      </c>
      <c r="H13820" s="3" t="s">
        <v>23666</v>
      </c>
      <c r="I13820" s="3" t="s">
        <v>3414</v>
      </c>
      <c r="J13820" s="3">
        <v>3</v>
      </c>
      <c r="K13820" s="2"/>
    </row>
    <row r="13821" spans="2:16" ht="28.8" x14ac:dyDescent="0.3">
      <c r="B13821" s="2" t="s">
        <v>19</v>
      </c>
      <c r="C13821" s="2" t="s">
        <v>21267</v>
      </c>
      <c r="D13821" s="2" t="s">
        <v>23590</v>
      </c>
      <c r="E13821" s="2" t="s">
        <v>23591</v>
      </c>
      <c r="F13821" s="2" t="s">
        <v>23655</v>
      </c>
      <c r="G13821" s="2" t="s">
        <v>23667</v>
      </c>
      <c r="H13821" s="3" t="s">
        <v>23668</v>
      </c>
      <c r="I13821" s="3" t="s">
        <v>3414</v>
      </c>
      <c r="J13821" s="3">
        <v>16</v>
      </c>
      <c r="K13821" s="2"/>
    </row>
    <row r="13822" spans="2:16" ht="28.8" x14ac:dyDescent="0.3">
      <c r="B13822" s="2" t="s">
        <v>19</v>
      </c>
      <c r="C13822" s="2" t="s">
        <v>21267</v>
      </c>
      <c r="D13822" s="2" t="s">
        <v>23590</v>
      </c>
      <c r="E13822" s="2" t="s">
        <v>23591</v>
      </c>
      <c r="F13822" s="2" t="s">
        <v>23655</v>
      </c>
      <c r="G13822" s="2" t="s">
        <v>23669</v>
      </c>
      <c r="H13822" s="3" t="s">
        <v>23670</v>
      </c>
      <c r="I13822" s="3" t="s">
        <v>3414</v>
      </c>
      <c r="J13822" s="3">
        <v>2</v>
      </c>
      <c r="K13822" s="2"/>
    </row>
    <row r="13823" spans="2:16" ht="28.8" x14ac:dyDescent="0.3">
      <c r="B13823" s="2" t="s">
        <v>19</v>
      </c>
      <c r="C13823" s="2" t="s">
        <v>21267</v>
      </c>
      <c r="D13823" s="2" t="s">
        <v>23590</v>
      </c>
      <c r="E13823" s="2" t="s">
        <v>23591</v>
      </c>
      <c r="F13823" s="2" t="s">
        <v>23655</v>
      </c>
      <c r="G13823" s="2" t="s">
        <v>23671</v>
      </c>
      <c r="H13823" s="3" t="s">
        <v>23672</v>
      </c>
      <c r="I13823" s="3" t="s">
        <v>3414</v>
      </c>
    </row>
    <row r="13824" spans="2:16" ht="28.8" x14ac:dyDescent="0.3">
      <c r="B13824" s="2" t="s">
        <v>19</v>
      </c>
      <c r="C13824" s="2" t="s">
        <v>21267</v>
      </c>
      <c r="D13824" s="2" t="s">
        <v>23590</v>
      </c>
      <c r="E13824" s="2" t="s">
        <v>23591</v>
      </c>
      <c r="F13824" s="2" t="s">
        <v>23655</v>
      </c>
      <c r="G13824" s="2" t="s">
        <v>23673</v>
      </c>
      <c r="H13824" s="3" t="s">
        <v>23674</v>
      </c>
      <c r="I13824" s="3" t="s">
        <v>3414</v>
      </c>
      <c r="J13824" s="3">
        <v>7</v>
      </c>
      <c r="K13824" s="2"/>
    </row>
    <row r="13825" spans="2:16" ht="28.8" x14ac:dyDescent="0.3">
      <c r="B13825" s="2" t="s">
        <v>19</v>
      </c>
      <c r="C13825" s="2" t="s">
        <v>21267</v>
      </c>
      <c r="D13825" s="2" t="s">
        <v>23590</v>
      </c>
      <c r="E13825" s="2" t="s">
        <v>23591</v>
      </c>
      <c r="F13825" s="2" t="s">
        <v>23655</v>
      </c>
      <c r="G13825" s="2" t="s">
        <v>23675</v>
      </c>
      <c r="H13825" s="3" t="s">
        <v>23676</v>
      </c>
      <c r="I13825" s="3" t="s">
        <v>3414</v>
      </c>
      <c r="J13825" s="3">
        <v>1</v>
      </c>
      <c r="K13825" s="2"/>
    </row>
    <row r="13826" spans="2:16" x14ac:dyDescent="0.3">
      <c r="L13826" s="163" t="s">
        <v>0</v>
      </c>
      <c r="M13826" s="163"/>
      <c r="N13826" s="163"/>
      <c r="O13826" s="163" t="s">
        <v>1</v>
      </c>
      <c r="P13826" s="163"/>
    </row>
    <row r="13827" spans="2:16" ht="43.2" x14ac:dyDescent="0.3">
      <c r="B13827" s="2" t="s">
        <v>19</v>
      </c>
      <c r="C13827" s="2" t="s">
        <v>21267</v>
      </c>
      <c r="D13827" s="2" t="s">
        <v>23590</v>
      </c>
      <c r="E13827" s="2" t="s">
        <v>23591</v>
      </c>
      <c r="F13827" s="2" t="s">
        <v>23677</v>
      </c>
      <c r="H13827" s="3" t="s">
        <v>23678</v>
      </c>
      <c r="L13827" s="35" t="s">
        <v>12</v>
      </c>
      <c r="M13827" s="35" t="s">
        <v>13</v>
      </c>
      <c r="N13827" s="35" t="s">
        <v>14</v>
      </c>
      <c r="O13827" s="35" t="s">
        <v>32311</v>
      </c>
      <c r="P13827" s="35" t="s">
        <v>31195</v>
      </c>
    </row>
    <row r="13828" spans="2:16" ht="28.8" x14ac:dyDescent="0.3">
      <c r="B13828" s="2" t="s">
        <v>19</v>
      </c>
      <c r="C13828" s="2" t="s">
        <v>21267</v>
      </c>
      <c r="D13828" s="2" t="s">
        <v>23590</v>
      </c>
      <c r="E13828" s="2" t="s">
        <v>23591</v>
      </c>
      <c r="F13828" s="2" t="s">
        <v>23677</v>
      </c>
      <c r="G13828" s="2" t="s">
        <v>23679</v>
      </c>
      <c r="H13828" s="6" t="s">
        <v>23680</v>
      </c>
      <c r="I13828" s="3" t="s">
        <v>3414</v>
      </c>
      <c r="J13828" s="3">
        <v>36</v>
      </c>
      <c r="K13828" s="2"/>
    </row>
    <row r="13829" spans="2:16" ht="28.8" x14ac:dyDescent="0.3">
      <c r="B13829" s="2" t="s">
        <v>19</v>
      </c>
      <c r="C13829" s="2" t="s">
        <v>21267</v>
      </c>
      <c r="D13829" s="2" t="s">
        <v>23590</v>
      </c>
      <c r="E13829" s="2" t="s">
        <v>23591</v>
      </c>
      <c r="F13829" s="2" t="s">
        <v>23677</v>
      </c>
      <c r="G13829" s="2" t="s">
        <v>23681</v>
      </c>
      <c r="H13829" s="6" t="s">
        <v>23682</v>
      </c>
      <c r="I13829" s="3" t="s">
        <v>3414</v>
      </c>
      <c r="J13829" s="3">
        <v>35</v>
      </c>
      <c r="K13829" s="2"/>
    </row>
    <row r="13830" spans="2:16" x14ac:dyDescent="0.3">
      <c r="L13830" s="163" t="s">
        <v>0</v>
      </c>
      <c r="M13830" s="163"/>
      <c r="N13830" s="163"/>
      <c r="O13830" s="163" t="s">
        <v>1</v>
      </c>
      <c r="P13830" s="163"/>
    </row>
    <row r="13831" spans="2:16" ht="43.2" x14ac:dyDescent="0.3">
      <c r="B13831" s="2" t="s">
        <v>19</v>
      </c>
      <c r="C13831" s="2" t="s">
        <v>21267</v>
      </c>
      <c r="D13831" s="2" t="s">
        <v>23590</v>
      </c>
      <c r="E13831" s="2" t="s">
        <v>23591</v>
      </c>
      <c r="F13831" s="2" t="s">
        <v>23683</v>
      </c>
      <c r="H13831" s="3" t="s">
        <v>23684</v>
      </c>
      <c r="L13831" s="35" t="s">
        <v>12</v>
      </c>
      <c r="M13831" s="35" t="s">
        <v>13</v>
      </c>
      <c r="N13831" s="35" t="s">
        <v>14</v>
      </c>
      <c r="O13831" s="35" t="s">
        <v>32311</v>
      </c>
      <c r="P13831" s="35" t="s">
        <v>31195</v>
      </c>
    </row>
    <row r="13832" spans="2:16" ht="28.8" x14ac:dyDescent="0.3">
      <c r="B13832" s="2" t="s">
        <v>19</v>
      </c>
      <c r="C13832" s="2" t="s">
        <v>21267</v>
      </c>
      <c r="D13832" s="2" t="s">
        <v>23590</v>
      </c>
      <c r="E13832" s="2" t="s">
        <v>23591</v>
      </c>
      <c r="F13832" s="2" t="s">
        <v>23683</v>
      </c>
      <c r="G13832" s="2" t="s">
        <v>23685</v>
      </c>
      <c r="H13832" s="6" t="s">
        <v>23686</v>
      </c>
      <c r="I13832" s="3" t="s">
        <v>3414</v>
      </c>
      <c r="J13832" s="3">
        <v>300</v>
      </c>
      <c r="K13832" s="2"/>
    </row>
    <row r="13833" spans="2:16" ht="28.8" x14ac:dyDescent="0.3">
      <c r="B13833" s="2" t="s">
        <v>19</v>
      </c>
      <c r="C13833" s="2" t="s">
        <v>21267</v>
      </c>
      <c r="D13833" s="2" t="s">
        <v>23590</v>
      </c>
      <c r="E13833" s="2" t="s">
        <v>23591</v>
      </c>
      <c r="F13833" s="2" t="s">
        <v>23683</v>
      </c>
      <c r="G13833" s="2" t="s">
        <v>23687</v>
      </c>
      <c r="H13833" s="6" t="s">
        <v>23688</v>
      </c>
      <c r="I13833" s="3" t="s">
        <v>3414</v>
      </c>
      <c r="J13833" s="3">
        <v>288</v>
      </c>
      <c r="K13833" s="2"/>
    </row>
    <row r="13834" spans="2:16" x14ac:dyDescent="0.3">
      <c r="L13834" s="163" t="s">
        <v>0</v>
      </c>
      <c r="M13834" s="163"/>
      <c r="N13834" s="163"/>
      <c r="O13834" s="163" t="s">
        <v>1</v>
      </c>
      <c r="P13834" s="163"/>
    </row>
    <row r="13835" spans="2:16" ht="43.2" x14ac:dyDescent="0.3">
      <c r="B13835" s="2" t="s">
        <v>19</v>
      </c>
      <c r="C13835" s="2" t="s">
        <v>21267</v>
      </c>
      <c r="D13835" s="2" t="s">
        <v>23590</v>
      </c>
      <c r="E13835" s="2" t="s">
        <v>23591</v>
      </c>
      <c r="F13835" s="2" t="s">
        <v>23689</v>
      </c>
      <c r="H13835" s="3" t="s">
        <v>23690</v>
      </c>
      <c r="L13835" s="35" t="s">
        <v>12</v>
      </c>
      <c r="M13835" s="35" t="s">
        <v>13</v>
      </c>
      <c r="N13835" s="35" t="s">
        <v>14</v>
      </c>
      <c r="O13835" s="35" t="s">
        <v>32311</v>
      </c>
      <c r="P13835" s="35" t="s">
        <v>31195</v>
      </c>
    </row>
    <row r="13836" spans="2:16" ht="28.8" x14ac:dyDescent="0.3">
      <c r="B13836" s="2" t="s">
        <v>19</v>
      </c>
      <c r="C13836" s="2" t="s">
        <v>21267</v>
      </c>
      <c r="D13836" s="2" t="s">
        <v>23590</v>
      </c>
      <c r="E13836" s="2" t="s">
        <v>23591</v>
      </c>
      <c r="F13836" s="2" t="s">
        <v>23689</v>
      </c>
      <c r="G13836" s="2" t="s">
        <v>23691</v>
      </c>
      <c r="H13836" s="6" t="s">
        <v>23692</v>
      </c>
      <c r="I13836" s="3" t="s">
        <v>571</v>
      </c>
      <c r="J13836" s="3">
        <v>1116</v>
      </c>
      <c r="K13836" s="2"/>
    </row>
    <row r="13837" spans="2:16" ht="28.8" x14ac:dyDescent="0.3">
      <c r="B13837" s="2" t="s">
        <v>19</v>
      </c>
      <c r="C13837" s="2" t="s">
        <v>21267</v>
      </c>
      <c r="D13837" s="2" t="s">
        <v>23590</v>
      </c>
      <c r="E13837" s="2" t="s">
        <v>23591</v>
      </c>
      <c r="F13837" s="2" t="s">
        <v>23689</v>
      </c>
      <c r="G13837" s="2" t="s">
        <v>23693</v>
      </c>
      <c r="H13837" s="6" t="s">
        <v>23694</v>
      </c>
      <c r="I13837" s="3" t="s">
        <v>571</v>
      </c>
      <c r="J13837" s="3">
        <v>1095</v>
      </c>
      <c r="K13837" s="2"/>
    </row>
    <row r="13838" spans="2:16" x14ac:dyDescent="0.3">
      <c r="L13838" s="163" t="s">
        <v>0</v>
      </c>
      <c r="M13838" s="163"/>
      <c r="N13838" s="163"/>
      <c r="O13838" s="163" t="s">
        <v>1</v>
      </c>
      <c r="P13838" s="163"/>
    </row>
    <row r="13839" spans="2:16" ht="43.2" x14ac:dyDescent="0.3">
      <c r="B13839" s="2" t="s">
        <v>19</v>
      </c>
      <c r="C13839" s="2" t="s">
        <v>21267</v>
      </c>
      <c r="D13839" s="2" t="s">
        <v>23590</v>
      </c>
      <c r="E13839" s="2" t="s">
        <v>23591</v>
      </c>
      <c r="F13839" s="2" t="s">
        <v>23695</v>
      </c>
      <c r="H13839" s="3" t="s">
        <v>23696</v>
      </c>
      <c r="L13839" s="35" t="s">
        <v>12</v>
      </c>
      <c r="M13839" s="35" t="s">
        <v>13</v>
      </c>
      <c r="N13839" s="35" t="s">
        <v>14</v>
      </c>
      <c r="O13839" s="35" t="s">
        <v>32311</v>
      </c>
      <c r="P13839" s="35" t="s">
        <v>31195</v>
      </c>
    </row>
    <row r="13840" spans="2:16" ht="28.8" x14ac:dyDescent="0.3">
      <c r="B13840" s="2" t="s">
        <v>19</v>
      </c>
      <c r="C13840" s="2" t="s">
        <v>21267</v>
      </c>
      <c r="D13840" s="2" t="s">
        <v>23590</v>
      </c>
      <c r="E13840" s="2" t="s">
        <v>23591</v>
      </c>
      <c r="F13840" s="2" t="s">
        <v>23695</v>
      </c>
      <c r="G13840" s="2" t="s">
        <v>23697</v>
      </c>
      <c r="H13840" s="6" t="s">
        <v>23698</v>
      </c>
      <c r="I13840" s="3" t="s">
        <v>571</v>
      </c>
      <c r="J13840" s="3">
        <v>13</v>
      </c>
      <c r="K13840" s="2"/>
    </row>
    <row r="13841" spans="2:16" ht="28.8" x14ac:dyDescent="0.3">
      <c r="B13841" s="2" t="s">
        <v>19</v>
      </c>
      <c r="C13841" s="2" t="s">
        <v>21267</v>
      </c>
      <c r="D13841" s="2" t="s">
        <v>23590</v>
      </c>
      <c r="E13841" s="2" t="s">
        <v>23591</v>
      </c>
      <c r="F13841" s="2" t="s">
        <v>23695</v>
      </c>
      <c r="G13841" s="2" t="s">
        <v>23699</v>
      </c>
      <c r="H13841" s="6" t="s">
        <v>23700</v>
      </c>
      <c r="I13841" s="3" t="s">
        <v>571</v>
      </c>
      <c r="J13841" s="3">
        <v>1</v>
      </c>
      <c r="K13841" s="2"/>
    </row>
    <row r="13842" spans="2:16" x14ac:dyDescent="0.3">
      <c r="L13842" s="163" t="s">
        <v>0</v>
      </c>
      <c r="M13842" s="163"/>
      <c r="N13842" s="163"/>
      <c r="O13842" s="163" t="s">
        <v>1</v>
      </c>
      <c r="P13842" s="163"/>
    </row>
    <row r="13843" spans="2:16" ht="43.2" x14ac:dyDescent="0.3">
      <c r="B13843" s="2" t="s">
        <v>19</v>
      </c>
      <c r="C13843" s="2" t="s">
        <v>21267</v>
      </c>
      <c r="D13843" s="2" t="s">
        <v>23590</v>
      </c>
      <c r="E13843" s="2" t="s">
        <v>23591</v>
      </c>
      <c r="F13843" s="2" t="s">
        <v>23701</v>
      </c>
      <c r="H13843" s="3" t="s">
        <v>23702</v>
      </c>
      <c r="L13843" s="35" t="s">
        <v>12</v>
      </c>
      <c r="M13843" s="35" t="s">
        <v>13</v>
      </c>
      <c r="N13843" s="35" t="s">
        <v>14</v>
      </c>
      <c r="O13843" s="35" t="s">
        <v>32311</v>
      </c>
      <c r="P13843" s="35" t="s">
        <v>31195</v>
      </c>
    </row>
    <row r="13844" spans="2:16" ht="28.8" x14ac:dyDescent="0.3">
      <c r="B13844" s="4" t="s">
        <v>19</v>
      </c>
      <c r="C13844" s="4" t="s">
        <v>21267</v>
      </c>
      <c r="D13844" s="4" t="s">
        <v>23590</v>
      </c>
      <c r="E13844" s="4" t="s">
        <v>23591</v>
      </c>
      <c r="F13844" s="4" t="s">
        <v>23701</v>
      </c>
      <c r="G13844" s="4" t="s">
        <v>23703</v>
      </c>
      <c r="H13844" s="5" t="s">
        <v>23704</v>
      </c>
      <c r="I13844" s="5" t="s">
        <v>1769</v>
      </c>
    </row>
    <row r="13845" spans="2:16" ht="28.8" x14ac:dyDescent="0.3">
      <c r="B13845" s="4" t="s">
        <v>19</v>
      </c>
      <c r="C13845" s="4" t="s">
        <v>21267</v>
      </c>
      <c r="D13845" s="4" t="s">
        <v>23590</v>
      </c>
      <c r="E13845" s="4" t="s">
        <v>23591</v>
      </c>
      <c r="F13845" s="4" t="s">
        <v>23701</v>
      </c>
      <c r="G13845" s="4" t="s">
        <v>23705</v>
      </c>
      <c r="H13845" s="5" t="s">
        <v>23706</v>
      </c>
      <c r="I13845" s="5" t="s">
        <v>1769</v>
      </c>
    </row>
    <row r="13846" spans="2:16" x14ac:dyDescent="0.3">
      <c r="L13846" s="163" t="s">
        <v>0</v>
      </c>
      <c r="M13846" s="163"/>
      <c r="N13846" s="163"/>
      <c r="O13846" s="163" t="s">
        <v>1</v>
      </c>
      <c r="P13846" s="163"/>
    </row>
    <row r="13847" spans="2:16" ht="43.2" x14ac:dyDescent="0.3">
      <c r="B13847" s="2" t="s">
        <v>19</v>
      </c>
      <c r="C13847" s="2" t="s">
        <v>21267</v>
      </c>
      <c r="D13847" s="2" t="s">
        <v>23590</v>
      </c>
      <c r="E13847" s="2" t="s">
        <v>23591</v>
      </c>
      <c r="F13847" s="2" t="s">
        <v>23707</v>
      </c>
      <c r="H13847" s="3" t="s">
        <v>23708</v>
      </c>
      <c r="L13847" s="35" t="s">
        <v>12</v>
      </c>
      <c r="M13847" s="35" t="s">
        <v>13</v>
      </c>
      <c r="N13847" s="35" t="s">
        <v>14</v>
      </c>
      <c r="O13847" s="35" t="s">
        <v>32311</v>
      </c>
      <c r="P13847" s="35" t="s">
        <v>31195</v>
      </c>
    </row>
    <row r="13848" spans="2:16" ht="28.8" x14ac:dyDescent="0.3">
      <c r="B13848" s="4" t="s">
        <v>19</v>
      </c>
      <c r="C13848" s="4" t="s">
        <v>21267</v>
      </c>
      <c r="D13848" s="4" t="s">
        <v>23590</v>
      </c>
      <c r="E13848" s="4" t="s">
        <v>23591</v>
      </c>
      <c r="F13848" s="4" t="s">
        <v>23707</v>
      </c>
      <c r="G13848" s="4" t="s">
        <v>23709</v>
      </c>
      <c r="H13848" s="5" t="s">
        <v>23710</v>
      </c>
      <c r="I13848" s="5" t="s">
        <v>3377</v>
      </c>
    </row>
    <row r="13849" spans="2:16" x14ac:dyDescent="0.3">
      <c r="L13849" s="163" t="s">
        <v>0</v>
      </c>
      <c r="M13849" s="163"/>
      <c r="N13849" s="163"/>
      <c r="O13849" s="163" t="s">
        <v>1</v>
      </c>
      <c r="P13849" s="163"/>
    </row>
    <row r="13850" spans="2:16" ht="43.2" x14ac:dyDescent="0.3">
      <c r="B13850" s="2" t="s">
        <v>19</v>
      </c>
      <c r="C13850" s="2" t="s">
        <v>21267</v>
      </c>
      <c r="D13850" s="2" t="s">
        <v>23590</v>
      </c>
      <c r="E13850" s="2" t="s">
        <v>23591</v>
      </c>
      <c r="F13850" s="2" t="s">
        <v>23711</v>
      </c>
      <c r="H13850" s="3" t="s">
        <v>23712</v>
      </c>
      <c r="L13850" s="35" t="s">
        <v>12</v>
      </c>
      <c r="M13850" s="35" t="s">
        <v>13</v>
      </c>
      <c r="N13850" s="35" t="s">
        <v>14</v>
      </c>
      <c r="O13850" s="35" t="s">
        <v>32311</v>
      </c>
      <c r="P13850" s="35" t="s">
        <v>31195</v>
      </c>
    </row>
    <row r="13851" spans="2:16" ht="28.8" x14ac:dyDescent="0.3">
      <c r="B13851" s="4" t="s">
        <v>19</v>
      </c>
      <c r="C13851" s="4" t="s">
        <v>21267</v>
      </c>
      <c r="D13851" s="4" t="s">
        <v>23590</v>
      </c>
      <c r="E13851" s="4" t="s">
        <v>23591</v>
      </c>
      <c r="F13851" s="4" t="s">
        <v>23711</v>
      </c>
      <c r="G13851" s="4" t="s">
        <v>23713</v>
      </c>
      <c r="H13851" s="5" t="s">
        <v>23714</v>
      </c>
      <c r="I13851" s="5" t="s">
        <v>23715</v>
      </c>
    </row>
    <row r="13852" spans="2:16" ht="28.8" x14ac:dyDescent="0.3">
      <c r="B13852" s="4" t="s">
        <v>19</v>
      </c>
      <c r="C13852" s="4" t="s">
        <v>21267</v>
      </c>
      <c r="D13852" s="4" t="s">
        <v>23590</v>
      </c>
      <c r="E13852" s="4" t="s">
        <v>23591</v>
      </c>
      <c r="F13852" s="4" t="s">
        <v>23711</v>
      </c>
      <c r="G13852" s="4" t="s">
        <v>23716</v>
      </c>
      <c r="H13852" s="5" t="s">
        <v>23717</v>
      </c>
      <c r="I13852" s="5" t="s">
        <v>23715</v>
      </c>
    </row>
    <row r="13853" spans="2:16" ht="28.8" x14ac:dyDescent="0.3">
      <c r="B13853" s="4" t="s">
        <v>19</v>
      </c>
      <c r="C13853" s="4" t="s">
        <v>21267</v>
      </c>
      <c r="D13853" s="4" t="s">
        <v>23590</v>
      </c>
      <c r="E13853" s="4" t="s">
        <v>23591</v>
      </c>
      <c r="F13853" s="4" t="s">
        <v>23711</v>
      </c>
      <c r="G13853" s="4" t="s">
        <v>23718</v>
      </c>
      <c r="H13853" s="5" t="s">
        <v>23719</v>
      </c>
      <c r="I13853" s="5" t="s">
        <v>23715</v>
      </c>
    </row>
    <row r="13854" spans="2:16" ht="28.8" x14ac:dyDescent="0.3">
      <c r="B13854" s="4" t="s">
        <v>19</v>
      </c>
      <c r="C13854" s="4" t="s">
        <v>21267</v>
      </c>
      <c r="D13854" s="4" t="s">
        <v>23590</v>
      </c>
      <c r="E13854" s="4" t="s">
        <v>23591</v>
      </c>
      <c r="F13854" s="4" t="s">
        <v>23711</v>
      </c>
      <c r="G13854" s="4" t="s">
        <v>23720</v>
      </c>
      <c r="H13854" s="5" t="s">
        <v>23721</v>
      </c>
      <c r="I13854" s="5" t="s">
        <v>23715</v>
      </c>
    </row>
    <row r="13855" spans="2:16" ht="28.8" x14ac:dyDescent="0.3">
      <c r="B13855" s="4" t="s">
        <v>19</v>
      </c>
      <c r="C13855" s="4" t="s">
        <v>21267</v>
      </c>
      <c r="D13855" s="4" t="s">
        <v>23590</v>
      </c>
      <c r="E13855" s="4" t="s">
        <v>23591</v>
      </c>
      <c r="F13855" s="4" t="s">
        <v>23711</v>
      </c>
      <c r="G13855" s="4" t="s">
        <v>23722</v>
      </c>
      <c r="H13855" s="5" t="s">
        <v>23723</v>
      </c>
      <c r="I13855" s="5" t="s">
        <v>23715</v>
      </c>
    </row>
    <row r="13856" spans="2:16" ht="28.8" x14ac:dyDescent="0.3">
      <c r="B13856" s="4" t="s">
        <v>19</v>
      </c>
      <c r="C13856" s="4" t="s">
        <v>21267</v>
      </c>
      <c r="D13856" s="4" t="s">
        <v>23590</v>
      </c>
      <c r="E13856" s="4" t="s">
        <v>23591</v>
      </c>
      <c r="F13856" s="4" t="s">
        <v>23711</v>
      </c>
      <c r="G13856" s="4" t="s">
        <v>23724</v>
      </c>
      <c r="H13856" s="5" t="s">
        <v>23725</v>
      </c>
      <c r="I13856" s="5" t="s">
        <v>23715</v>
      </c>
    </row>
    <row r="13857" spans="2:16" x14ac:dyDescent="0.3">
      <c r="B13857" s="2" t="s">
        <v>19</v>
      </c>
      <c r="C13857" s="2" t="s">
        <v>21267</v>
      </c>
      <c r="D13857" s="2" t="s">
        <v>23590</v>
      </c>
      <c r="E13857" s="2" t="s">
        <v>23726</v>
      </c>
      <c r="H13857" s="3" t="s">
        <v>23727</v>
      </c>
    </row>
    <row r="13858" spans="2:16" x14ac:dyDescent="0.3">
      <c r="L13858" s="163" t="s">
        <v>0</v>
      </c>
      <c r="M13858" s="163"/>
      <c r="N13858" s="163"/>
      <c r="O13858" s="163" t="s">
        <v>1</v>
      </c>
      <c r="P13858" s="163"/>
    </row>
    <row r="13859" spans="2:16" ht="43.2" x14ac:dyDescent="0.3">
      <c r="B13859" s="2" t="s">
        <v>19</v>
      </c>
      <c r="C13859" s="2" t="s">
        <v>21267</v>
      </c>
      <c r="D13859" s="2" t="s">
        <v>23590</v>
      </c>
      <c r="E13859" s="2" t="s">
        <v>23726</v>
      </c>
      <c r="F13859" s="2" t="s">
        <v>23728</v>
      </c>
      <c r="H13859" s="3" t="s">
        <v>23729</v>
      </c>
      <c r="L13859" s="35" t="s">
        <v>12</v>
      </c>
      <c r="M13859" s="35" t="s">
        <v>13</v>
      </c>
      <c r="N13859" s="35" t="s">
        <v>14</v>
      </c>
      <c r="O13859" s="35" t="s">
        <v>32311</v>
      </c>
      <c r="P13859" s="35" t="s">
        <v>31195</v>
      </c>
    </row>
    <row r="13860" spans="2:16" ht="28.8" x14ac:dyDescent="0.3">
      <c r="B13860" s="4" t="s">
        <v>19</v>
      </c>
      <c r="C13860" s="4" t="s">
        <v>21267</v>
      </c>
      <c r="D13860" s="4" t="s">
        <v>23590</v>
      </c>
      <c r="E13860" s="4" t="s">
        <v>23726</v>
      </c>
      <c r="F13860" s="4" t="s">
        <v>23728</v>
      </c>
      <c r="G13860" s="4" t="s">
        <v>23730</v>
      </c>
      <c r="H13860" s="5" t="s">
        <v>23731</v>
      </c>
      <c r="I13860" s="5" t="s">
        <v>948</v>
      </c>
    </row>
    <row r="13861" spans="2:16" ht="28.8" x14ac:dyDescent="0.3">
      <c r="B13861" s="4" t="s">
        <v>19</v>
      </c>
      <c r="C13861" s="4" t="s">
        <v>21267</v>
      </c>
      <c r="D13861" s="4" t="s">
        <v>23590</v>
      </c>
      <c r="E13861" s="4" t="s">
        <v>23726</v>
      </c>
      <c r="F13861" s="4" t="s">
        <v>23728</v>
      </c>
      <c r="G13861" s="4" t="s">
        <v>23732</v>
      </c>
      <c r="H13861" s="5" t="s">
        <v>23733</v>
      </c>
      <c r="I13861" s="5" t="s">
        <v>948</v>
      </c>
    </row>
    <row r="13862" spans="2:16" ht="28.8" x14ac:dyDescent="0.3">
      <c r="B13862" s="4" t="s">
        <v>19</v>
      </c>
      <c r="C13862" s="4" t="s">
        <v>21267</v>
      </c>
      <c r="D13862" s="4" t="s">
        <v>23590</v>
      </c>
      <c r="E13862" s="4" t="s">
        <v>23726</v>
      </c>
      <c r="F13862" s="4" t="s">
        <v>23728</v>
      </c>
      <c r="G13862" s="4" t="s">
        <v>23734</v>
      </c>
      <c r="H13862" s="5" t="s">
        <v>23735</v>
      </c>
      <c r="I13862" s="5" t="s">
        <v>948</v>
      </c>
    </row>
    <row r="13863" spans="2:16" x14ac:dyDescent="0.3">
      <c r="L13863" s="163" t="s">
        <v>0</v>
      </c>
      <c r="M13863" s="163"/>
      <c r="N13863" s="163"/>
      <c r="O13863" s="163" t="s">
        <v>1</v>
      </c>
      <c r="P13863" s="163"/>
    </row>
    <row r="13864" spans="2:16" ht="43.2" x14ac:dyDescent="0.3">
      <c r="B13864" s="2" t="s">
        <v>19</v>
      </c>
      <c r="C13864" s="2" t="s">
        <v>21267</v>
      </c>
      <c r="D13864" s="2" t="s">
        <v>23590</v>
      </c>
      <c r="E13864" s="2" t="s">
        <v>23726</v>
      </c>
      <c r="F13864" s="2" t="s">
        <v>23736</v>
      </c>
      <c r="H13864" s="3" t="s">
        <v>23737</v>
      </c>
      <c r="L13864" s="35" t="s">
        <v>12</v>
      </c>
      <c r="M13864" s="35" t="s">
        <v>13</v>
      </c>
      <c r="N13864" s="35" t="s">
        <v>14</v>
      </c>
      <c r="O13864" s="35" t="s">
        <v>32311</v>
      </c>
      <c r="P13864" s="35" t="s">
        <v>31195</v>
      </c>
    </row>
    <row r="13865" spans="2:16" ht="28.8" x14ac:dyDescent="0.3">
      <c r="B13865" s="4" t="s">
        <v>19</v>
      </c>
      <c r="C13865" s="4" t="s">
        <v>21267</v>
      </c>
      <c r="D13865" s="4" t="s">
        <v>23590</v>
      </c>
      <c r="E13865" s="4" t="s">
        <v>23726</v>
      </c>
      <c r="F13865" s="4" t="s">
        <v>23736</v>
      </c>
      <c r="G13865" s="4" t="s">
        <v>23738</v>
      </c>
      <c r="H13865" s="5" t="s">
        <v>23739</v>
      </c>
      <c r="I13865" s="5" t="s">
        <v>948</v>
      </c>
    </row>
    <row r="13866" spans="2:16" ht="28.8" x14ac:dyDescent="0.3">
      <c r="B13866" s="4" t="s">
        <v>19</v>
      </c>
      <c r="C13866" s="4" t="s">
        <v>21267</v>
      </c>
      <c r="D13866" s="4" t="s">
        <v>23590</v>
      </c>
      <c r="E13866" s="4" t="s">
        <v>23726</v>
      </c>
      <c r="F13866" s="4" t="s">
        <v>23736</v>
      </c>
      <c r="G13866" s="4" t="s">
        <v>23740</v>
      </c>
      <c r="H13866" s="5" t="s">
        <v>23741</v>
      </c>
      <c r="I13866" s="5" t="s">
        <v>948</v>
      </c>
    </row>
    <row r="13867" spans="2:16" ht="28.8" x14ac:dyDescent="0.3">
      <c r="B13867" s="4" t="s">
        <v>19</v>
      </c>
      <c r="C13867" s="4" t="s">
        <v>21267</v>
      </c>
      <c r="D13867" s="4" t="s">
        <v>23590</v>
      </c>
      <c r="E13867" s="4" t="s">
        <v>23726</v>
      </c>
      <c r="F13867" s="4" t="s">
        <v>23736</v>
      </c>
      <c r="G13867" s="4" t="s">
        <v>23742</v>
      </c>
      <c r="H13867" s="5" t="s">
        <v>23743</v>
      </c>
      <c r="I13867" s="5" t="s">
        <v>948</v>
      </c>
    </row>
    <row r="13868" spans="2:16" x14ac:dyDescent="0.3">
      <c r="L13868" s="163" t="s">
        <v>0</v>
      </c>
      <c r="M13868" s="163"/>
      <c r="N13868" s="163"/>
      <c r="O13868" s="163" t="s">
        <v>1</v>
      </c>
      <c r="P13868" s="163"/>
    </row>
    <row r="13869" spans="2:16" ht="43.2" x14ac:dyDescent="0.3">
      <c r="B13869" s="2" t="s">
        <v>19</v>
      </c>
      <c r="C13869" s="2" t="s">
        <v>21267</v>
      </c>
      <c r="D13869" s="2" t="s">
        <v>23590</v>
      </c>
      <c r="E13869" s="2" t="s">
        <v>23726</v>
      </c>
      <c r="F13869" s="2" t="s">
        <v>23744</v>
      </c>
      <c r="H13869" s="3" t="s">
        <v>23745</v>
      </c>
      <c r="L13869" s="35" t="s">
        <v>12</v>
      </c>
      <c r="M13869" s="35" t="s">
        <v>13</v>
      </c>
      <c r="N13869" s="35" t="s">
        <v>14</v>
      </c>
      <c r="O13869" s="35" t="s">
        <v>32311</v>
      </c>
      <c r="P13869" s="35" t="s">
        <v>31195</v>
      </c>
    </row>
    <row r="13870" spans="2:16" ht="28.8" x14ac:dyDescent="0.3">
      <c r="B13870" s="4" t="s">
        <v>19</v>
      </c>
      <c r="C13870" s="4" t="s">
        <v>21267</v>
      </c>
      <c r="D13870" s="4" t="s">
        <v>23590</v>
      </c>
      <c r="E13870" s="4" t="s">
        <v>23726</v>
      </c>
      <c r="F13870" s="4" t="s">
        <v>23744</v>
      </c>
      <c r="G13870" s="4" t="s">
        <v>23746</v>
      </c>
      <c r="H13870" s="5" t="s">
        <v>23747</v>
      </c>
      <c r="I13870" s="5" t="s">
        <v>4346</v>
      </c>
    </row>
    <row r="13871" spans="2:16" ht="28.8" x14ac:dyDescent="0.3">
      <c r="B13871" s="4" t="s">
        <v>19</v>
      </c>
      <c r="C13871" s="4" t="s">
        <v>21267</v>
      </c>
      <c r="D13871" s="4" t="s">
        <v>23590</v>
      </c>
      <c r="E13871" s="4" t="s">
        <v>23726</v>
      </c>
      <c r="F13871" s="4" t="s">
        <v>23744</v>
      </c>
      <c r="G13871" s="4" t="s">
        <v>23748</v>
      </c>
      <c r="H13871" s="5" t="s">
        <v>23749</v>
      </c>
      <c r="I13871" s="5" t="s">
        <v>4346</v>
      </c>
    </row>
    <row r="13872" spans="2:16" ht="28.8" x14ac:dyDescent="0.3">
      <c r="B13872" s="4" t="s">
        <v>19</v>
      </c>
      <c r="C13872" s="4" t="s">
        <v>21267</v>
      </c>
      <c r="D13872" s="4" t="s">
        <v>23590</v>
      </c>
      <c r="E13872" s="4" t="s">
        <v>23726</v>
      </c>
      <c r="F13872" s="4" t="s">
        <v>23744</v>
      </c>
      <c r="G13872" s="4" t="s">
        <v>23750</v>
      </c>
      <c r="H13872" s="5" t="s">
        <v>23751</v>
      </c>
      <c r="I13872" s="5" t="s">
        <v>4346</v>
      </c>
    </row>
    <row r="13873" spans="2:16" ht="28.8" x14ac:dyDescent="0.3">
      <c r="B13873" s="4" t="s">
        <v>19</v>
      </c>
      <c r="C13873" s="4" t="s">
        <v>21267</v>
      </c>
      <c r="D13873" s="4" t="s">
        <v>23590</v>
      </c>
      <c r="E13873" s="4" t="s">
        <v>23726</v>
      </c>
      <c r="F13873" s="4" t="s">
        <v>23744</v>
      </c>
      <c r="G13873" s="4" t="s">
        <v>23752</v>
      </c>
      <c r="H13873" s="5" t="s">
        <v>23753</v>
      </c>
      <c r="I13873" s="5" t="s">
        <v>4346</v>
      </c>
    </row>
    <row r="13874" spans="2:16" ht="28.8" x14ac:dyDescent="0.3">
      <c r="B13874" s="4" t="s">
        <v>19</v>
      </c>
      <c r="C13874" s="4" t="s">
        <v>21267</v>
      </c>
      <c r="D13874" s="4" t="s">
        <v>23590</v>
      </c>
      <c r="E13874" s="4" t="s">
        <v>23726</v>
      </c>
      <c r="F13874" s="4" t="s">
        <v>23744</v>
      </c>
      <c r="G13874" s="4" t="s">
        <v>23754</v>
      </c>
      <c r="H13874" s="5" t="s">
        <v>23755</v>
      </c>
      <c r="I13874" s="5" t="s">
        <v>4346</v>
      </c>
    </row>
    <row r="13875" spans="2:16" ht="28.8" x14ac:dyDescent="0.3">
      <c r="B13875" s="4" t="s">
        <v>19</v>
      </c>
      <c r="C13875" s="4" t="s">
        <v>21267</v>
      </c>
      <c r="D13875" s="4" t="s">
        <v>23590</v>
      </c>
      <c r="E13875" s="4" t="s">
        <v>23726</v>
      </c>
      <c r="F13875" s="4" t="s">
        <v>23744</v>
      </c>
      <c r="G13875" s="4" t="s">
        <v>23756</v>
      </c>
      <c r="H13875" s="5" t="s">
        <v>23757</v>
      </c>
      <c r="I13875" s="5" t="s">
        <v>4346</v>
      </c>
    </row>
    <row r="13876" spans="2:16" ht="28.8" x14ac:dyDescent="0.3">
      <c r="B13876" s="4" t="s">
        <v>19</v>
      </c>
      <c r="C13876" s="4" t="s">
        <v>21267</v>
      </c>
      <c r="D13876" s="4" t="s">
        <v>23590</v>
      </c>
      <c r="E13876" s="4" t="s">
        <v>23726</v>
      </c>
      <c r="F13876" s="4" t="s">
        <v>23744</v>
      </c>
      <c r="G13876" s="4" t="s">
        <v>23758</v>
      </c>
      <c r="H13876" s="5" t="s">
        <v>23759</v>
      </c>
      <c r="I13876" s="5" t="s">
        <v>4346</v>
      </c>
    </row>
    <row r="13877" spans="2:16" ht="28.8" x14ac:dyDescent="0.3">
      <c r="B13877" s="4" t="s">
        <v>19</v>
      </c>
      <c r="C13877" s="4" t="s">
        <v>21267</v>
      </c>
      <c r="D13877" s="4" t="s">
        <v>23590</v>
      </c>
      <c r="E13877" s="4" t="s">
        <v>23726</v>
      </c>
      <c r="F13877" s="4" t="s">
        <v>23744</v>
      </c>
      <c r="G13877" s="4" t="s">
        <v>23760</v>
      </c>
      <c r="H13877" s="5" t="s">
        <v>23761</v>
      </c>
      <c r="I13877" s="5" t="s">
        <v>4346</v>
      </c>
    </row>
    <row r="13878" spans="2:16" x14ac:dyDescent="0.3">
      <c r="B13878" s="2" t="s">
        <v>19</v>
      </c>
      <c r="C13878" s="2" t="s">
        <v>21267</v>
      </c>
      <c r="D13878" s="2" t="s">
        <v>23590</v>
      </c>
      <c r="E13878" s="2" t="s">
        <v>23762</v>
      </c>
      <c r="H13878" s="3" t="s">
        <v>23763</v>
      </c>
    </row>
    <row r="13879" spans="2:16" x14ac:dyDescent="0.3">
      <c r="L13879" s="163" t="s">
        <v>0</v>
      </c>
      <c r="M13879" s="163"/>
      <c r="N13879" s="163"/>
      <c r="O13879" s="163" t="s">
        <v>1</v>
      </c>
      <c r="P13879" s="163"/>
    </row>
    <row r="13880" spans="2:16" ht="43.2" x14ac:dyDescent="0.3">
      <c r="B13880" s="2" t="s">
        <v>19</v>
      </c>
      <c r="C13880" s="2" t="s">
        <v>21267</v>
      </c>
      <c r="D13880" s="2" t="s">
        <v>23590</v>
      </c>
      <c r="E13880" s="2" t="s">
        <v>23762</v>
      </c>
      <c r="F13880" s="2" t="s">
        <v>23764</v>
      </c>
      <c r="H13880" s="3" t="s">
        <v>23765</v>
      </c>
      <c r="L13880" s="35" t="s">
        <v>12</v>
      </c>
      <c r="M13880" s="35" t="s">
        <v>13</v>
      </c>
      <c r="N13880" s="35" t="s">
        <v>14</v>
      </c>
      <c r="O13880" s="35" t="s">
        <v>32311</v>
      </c>
      <c r="P13880" s="35" t="s">
        <v>31195</v>
      </c>
    </row>
    <row r="13881" spans="2:16" ht="28.8" x14ac:dyDescent="0.3">
      <c r="B13881" s="4" t="s">
        <v>19</v>
      </c>
      <c r="C13881" s="4" t="s">
        <v>21267</v>
      </c>
      <c r="D13881" s="4" t="s">
        <v>23590</v>
      </c>
      <c r="E13881" s="4" t="s">
        <v>23762</v>
      </c>
      <c r="F13881" s="4" t="s">
        <v>23764</v>
      </c>
      <c r="G13881" s="4" t="s">
        <v>23766</v>
      </c>
      <c r="H13881" s="5" t="s">
        <v>23767</v>
      </c>
      <c r="I13881" s="5" t="s">
        <v>22899</v>
      </c>
    </row>
    <row r="13882" spans="2:16" ht="28.8" x14ac:dyDescent="0.3">
      <c r="B13882" s="4" t="s">
        <v>19</v>
      </c>
      <c r="C13882" s="4" t="s">
        <v>21267</v>
      </c>
      <c r="D13882" s="4" t="s">
        <v>23590</v>
      </c>
      <c r="E13882" s="4" t="s">
        <v>23762</v>
      </c>
      <c r="F13882" s="4" t="s">
        <v>23764</v>
      </c>
      <c r="G13882" s="4" t="s">
        <v>23768</v>
      </c>
      <c r="H13882" s="5" t="s">
        <v>23769</v>
      </c>
      <c r="I13882" s="5" t="s">
        <v>22899</v>
      </c>
    </row>
    <row r="13883" spans="2:16" ht="28.8" x14ac:dyDescent="0.3">
      <c r="B13883" s="4" t="s">
        <v>19</v>
      </c>
      <c r="C13883" s="4" t="s">
        <v>21267</v>
      </c>
      <c r="D13883" s="4" t="s">
        <v>23590</v>
      </c>
      <c r="E13883" s="4" t="s">
        <v>23762</v>
      </c>
      <c r="F13883" s="4" t="s">
        <v>23764</v>
      </c>
      <c r="G13883" s="4" t="s">
        <v>23770</v>
      </c>
      <c r="H13883" s="5" t="s">
        <v>23771</v>
      </c>
      <c r="I13883" s="5" t="s">
        <v>22899</v>
      </c>
    </row>
    <row r="13884" spans="2:16" ht="28.8" x14ac:dyDescent="0.3">
      <c r="B13884" s="4" t="s">
        <v>19</v>
      </c>
      <c r="C13884" s="4" t="s">
        <v>21267</v>
      </c>
      <c r="D13884" s="4" t="s">
        <v>23590</v>
      </c>
      <c r="E13884" s="4" t="s">
        <v>23762</v>
      </c>
      <c r="F13884" s="4" t="s">
        <v>23764</v>
      </c>
      <c r="G13884" s="4" t="s">
        <v>23772</v>
      </c>
      <c r="H13884" s="5" t="s">
        <v>23773</v>
      </c>
      <c r="I13884" s="5" t="s">
        <v>22899</v>
      </c>
    </row>
    <row r="13885" spans="2:16" ht="28.8" x14ac:dyDescent="0.3">
      <c r="B13885" s="4" t="s">
        <v>19</v>
      </c>
      <c r="C13885" s="4" t="s">
        <v>21267</v>
      </c>
      <c r="D13885" s="4" t="s">
        <v>23590</v>
      </c>
      <c r="E13885" s="4" t="s">
        <v>23762</v>
      </c>
      <c r="F13885" s="4" t="s">
        <v>23764</v>
      </c>
      <c r="G13885" s="4" t="s">
        <v>23774</v>
      </c>
      <c r="H13885" s="5" t="s">
        <v>23775</v>
      </c>
      <c r="I13885" s="5" t="s">
        <v>22899</v>
      </c>
    </row>
    <row r="13886" spans="2:16" ht="28.8" x14ac:dyDescent="0.3">
      <c r="B13886" s="4" t="s">
        <v>19</v>
      </c>
      <c r="C13886" s="4" t="s">
        <v>21267</v>
      </c>
      <c r="D13886" s="4" t="s">
        <v>23590</v>
      </c>
      <c r="E13886" s="4" t="s">
        <v>23762</v>
      </c>
      <c r="F13886" s="4" t="s">
        <v>23764</v>
      </c>
      <c r="G13886" s="4" t="s">
        <v>23776</v>
      </c>
      <c r="H13886" s="5" t="s">
        <v>23777</v>
      </c>
      <c r="I13886" s="5" t="s">
        <v>22899</v>
      </c>
    </row>
    <row r="13887" spans="2:16" x14ac:dyDescent="0.3">
      <c r="L13887" s="163" t="s">
        <v>0</v>
      </c>
      <c r="M13887" s="163"/>
      <c r="N13887" s="163"/>
      <c r="O13887" s="163" t="s">
        <v>1</v>
      </c>
      <c r="P13887" s="163"/>
    </row>
    <row r="13888" spans="2:16" ht="43.2" x14ac:dyDescent="0.3">
      <c r="B13888" s="2" t="s">
        <v>19</v>
      </c>
      <c r="C13888" s="2" t="s">
        <v>21267</v>
      </c>
      <c r="D13888" s="2" t="s">
        <v>23590</v>
      </c>
      <c r="E13888" s="2" t="s">
        <v>23762</v>
      </c>
      <c r="F13888" s="2" t="s">
        <v>23778</v>
      </c>
      <c r="H13888" s="3" t="s">
        <v>23779</v>
      </c>
      <c r="L13888" s="35" t="s">
        <v>12</v>
      </c>
      <c r="M13888" s="35" t="s">
        <v>13</v>
      </c>
      <c r="N13888" s="35" t="s">
        <v>14</v>
      </c>
      <c r="O13888" s="35" t="s">
        <v>32311</v>
      </c>
      <c r="P13888" s="35" t="s">
        <v>31195</v>
      </c>
    </row>
    <row r="13889" spans="2:16" ht="28.8" x14ac:dyDescent="0.3">
      <c r="B13889" s="4" t="s">
        <v>19</v>
      </c>
      <c r="C13889" s="4" t="s">
        <v>21267</v>
      </c>
      <c r="D13889" s="4" t="s">
        <v>23590</v>
      </c>
      <c r="E13889" s="4" t="s">
        <v>23762</v>
      </c>
      <c r="F13889" s="4" t="s">
        <v>23778</v>
      </c>
      <c r="G13889" s="4" t="s">
        <v>23780</v>
      </c>
      <c r="H13889" s="5" t="s">
        <v>23781</v>
      </c>
      <c r="I13889" s="5" t="s">
        <v>3414</v>
      </c>
    </row>
    <row r="13890" spans="2:16" ht="28.8" x14ac:dyDescent="0.3">
      <c r="B13890" s="4" t="s">
        <v>19</v>
      </c>
      <c r="C13890" s="4" t="s">
        <v>21267</v>
      </c>
      <c r="D13890" s="4" t="s">
        <v>23590</v>
      </c>
      <c r="E13890" s="4" t="s">
        <v>23762</v>
      </c>
      <c r="F13890" s="4" t="s">
        <v>23778</v>
      </c>
      <c r="G13890" s="4" t="s">
        <v>23782</v>
      </c>
      <c r="H13890" s="5" t="s">
        <v>23783</v>
      </c>
      <c r="I13890" s="5" t="s">
        <v>948</v>
      </c>
    </row>
    <row r="13891" spans="2:16" ht="28.8" x14ac:dyDescent="0.3">
      <c r="B13891" s="4" t="s">
        <v>19</v>
      </c>
      <c r="C13891" s="4" t="s">
        <v>21267</v>
      </c>
      <c r="D13891" s="4" t="s">
        <v>23590</v>
      </c>
      <c r="E13891" s="4" t="s">
        <v>23762</v>
      </c>
      <c r="F13891" s="4" t="s">
        <v>23778</v>
      </c>
      <c r="G13891" s="4" t="s">
        <v>23784</v>
      </c>
      <c r="H13891" s="5" t="s">
        <v>23785</v>
      </c>
      <c r="I13891" s="5" t="s">
        <v>3414</v>
      </c>
    </row>
    <row r="13892" spans="2:16" ht="28.8" x14ac:dyDescent="0.3">
      <c r="B13892" s="4" t="s">
        <v>19</v>
      </c>
      <c r="C13892" s="4" t="s">
        <v>21267</v>
      </c>
      <c r="D13892" s="4" t="s">
        <v>23590</v>
      </c>
      <c r="E13892" s="4" t="s">
        <v>23762</v>
      </c>
      <c r="F13892" s="4" t="s">
        <v>23778</v>
      </c>
      <c r="G13892" s="4" t="s">
        <v>23786</v>
      </c>
      <c r="H13892" s="5" t="s">
        <v>23787</v>
      </c>
      <c r="I13892" s="5" t="s">
        <v>948</v>
      </c>
    </row>
    <row r="13893" spans="2:16" x14ac:dyDescent="0.3">
      <c r="L13893" s="163" t="s">
        <v>0</v>
      </c>
      <c r="M13893" s="163"/>
      <c r="N13893" s="163"/>
      <c r="O13893" s="163" t="s">
        <v>1</v>
      </c>
      <c r="P13893" s="163"/>
    </row>
    <row r="13894" spans="2:16" ht="43.2" x14ac:dyDescent="0.3">
      <c r="B13894" s="2" t="s">
        <v>19</v>
      </c>
      <c r="C13894" s="2" t="s">
        <v>21267</v>
      </c>
      <c r="D13894" s="2" t="s">
        <v>23590</v>
      </c>
      <c r="E13894" s="2" t="s">
        <v>23762</v>
      </c>
      <c r="F13894" s="2" t="s">
        <v>23788</v>
      </c>
      <c r="H13894" s="3" t="s">
        <v>23789</v>
      </c>
      <c r="L13894" s="35" t="s">
        <v>12</v>
      </c>
      <c r="M13894" s="35" t="s">
        <v>13</v>
      </c>
      <c r="N13894" s="35" t="s">
        <v>14</v>
      </c>
      <c r="O13894" s="35" t="s">
        <v>32311</v>
      </c>
      <c r="P13894" s="35" t="s">
        <v>31195</v>
      </c>
    </row>
    <row r="13895" spans="2:16" ht="28.8" x14ac:dyDescent="0.3">
      <c r="B13895" s="4" t="s">
        <v>19</v>
      </c>
      <c r="C13895" s="4" t="s">
        <v>21267</v>
      </c>
      <c r="D13895" s="4" t="s">
        <v>23590</v>
      </c>
      <c r="E13895" s="4" t="s">
        <v>23762</v>
      </c>
      <c r="F13895" s="4" t="s">
        <v>23788</v>
      </c>
      <c r="G13895" s="4" t="s">
        <v>23790</v>
      </c>
      <c r="H13895" s="5" t="s">
        <v>23791</v>
      </c>
      <c r="I13895" s="5" t="s">
        <v>948</v>
      </c>
    </row>
    <row r="13896" spans="2:16" x14ac:dyDescent="0.3">
      <c r="L13896" s="163" t="s">
        <v>0</v>
      </c>
      <c r="M13896" s="163"/>
      <c r="N13896" s="163"/>
      <c r="O13896" s="163" t="s">
        <v>1</v>
      </c>
      <c r="P13896" s="163"/>
    </row>
    <row r="13897" spans="2:16" ht="43.2" x14ac:dyDescent="0.3">
      <c r="B13897" s="2" t="s">
        <v>19</v>
      </c>
      <c r="C13897" s="2" t="s">
        <v>21267</v>
      </c>
      <c r="D13897" s="2" t="s">
        <v>23590</v>
      </c>
      <c r="E13897" s="2" t="s">
        <v>23762</v>
      </c>
      <c r="F13897" s="2" t="s">
        <v>23792</v>
      </c>
      <c r="H13897" s="3" t="s">
        <v>23793</v>
      </c>
      <c r="L13897" s="35" t="s">
        <v>12</v>
      </c>
      <c r="M13897" s="35" t="s">
        <v>13</v>
      </c>
      <c r="N13897" s="35" t="s">
        <v>14</v>
      </c>
      <c r="O13897" s="35" t="s">
        <v>32311</v>
      </c>
      <c r="P13897" s="35" t="s">
        <v>31195</v>
      </c>
    </row>
    <row r="13898" spans="2:16" ht="28.8" x14ac:dyDescent="0.3">
      <c r="B13898" s="4" t="s">
        <v>19</v>
      </c>
      <c r="C13898" s="4" t="s">
        <v>21267</v>
      </c>
      <c r="D13898" s="4" t="s">
        <v>23590</v>
      </c>
      <c r="E13898" s="4" t="s">
        <v>23762</v>
      </c>
      <c r="F13898" s="4" t="s">
        <v>23792</v>
      </c>
      <c r="G13898" s="4" t="s">
        <v>23794</v>
      </c>
      <c r="H13898" s="5" t="s">
        <v>23795</v>
      </c>
      <c r="I13898" s="5" t="s">
        <v>3414</v>
      </c>
    </row>
    <row r="13899" spans="2:16" ht="28.8" x14ac:dyDescent="0.3">
      <c r="B13899" s="4" t="s">
        <v>19</v>
      </c>
      <c r="C13899" s="4" t="s">
        <v>21267</v>
      </c>
      <c r="D13899" s="4" t="s">
        <v>23590</v>
      </c>
      <c r="E13899" s="4" t="s">
        <v>23762</v>
      </c>
      <c r="F13899" s="4" t="s">
        <v>23792</v>
      </c>
      <c r="G13899" s="4" t="s">
        <v>23796</v>
      </c>
      <c r="H13899" s="5" t="s">
        <v>23797</v>
      </c>
      <c r="I13899" s="5" t="s">
        <v>3414</v>
      </c>
    </row>
    <row r="13900" spans="2:16" ht="28.8" x14ac:dyDescent="0.3">
      <c r="B13900" s="4" t="s">
        <v>19</v>
      </c>
      <c r="C13900" s="4" t="s">
        <v>21267</v>
      </c>
      <c r="D13900" s="4" t="s">
        <v>23590</v>
      </c>
      <c r="E13900" s="4" t="s">
        <v>23762</v>
      </c>
      <c r="F13900" s="4" t="s">
        <v>23792</v>
      </c>
      <c r="G13900" s="4" t="s">
        <v>23798</v>
      </c>
      <c r="H13900" s="5" t="s">
        <v>23799</v>
      </c>
      <c r="I13900" s="5" t="s">
        <v>948</v>
      </c>
    </row>
    <row r="13901" spans="2:16" ht="28.8" x14ac:dyDescent="0.3">
      <c r="B13901" s="4" t="s">
        <v>19</v>
      </c>
      <c r="C13901" s="4" t="s">
        <v>21267</v>
      </c>
      <c r="D13901" s="4" t="s">
        <v>23590</v>
      </c>
      <c r="E13901" s="4" t="s">
        <v>23762</v>
      </c>
      <c r="F13901" s="4" t="s">
        <v>23792</v>
      </c>
      <c r="G13901" s="4" t="s">
        <v>23800</v>
      </c>
      <c r="H13901" s="5" t="s">
        <v>23801</v>
      </c>
      <c r="I13901" s="5" t="s">
        <v>948</v>
      </c>
    </row>
    <row r="13902" spans="2:16" ht="28.8" x14ac:dyDescent="0.3">
      <c r="B13902" s="4" t="s">
        <v>19</v>
      </c>
      <c r="C13902" s="4" t="s">
        <v>21267</v>
      </c>
      <c r="D13902" s="4" t="s">
        <v>23590</v>
      </c>
      <c r="E13902" s="4" t="s">
        <v>23762</v>
      </c>
      <c r="F13902" s="4" t="s">
        <v>23792</v>
      </c>
      <c r="G13902" s="4" t="s">
        <v>23802</v>
      </c>
      <c r="H13902" s="5" t="s">
        <v>23803</v>
      </c>
      <c r="I13902" s="5" t="s">
        <v>948</v>
      </c>
    </row>
    <row r="13903" spans="2:16" ht="28.8" x14ac:dyDescent="0.3">
      <c r="B13903" s="4" t="s">
        <v>19</v>
      </c>
      <c r="C13903" s="4" t="s">
        <v>21267</v>
      </c>
      <c r="D13903" s="4" t="s">
        <v>23590</v>
      </c>
      <c r="E13903" s="4" t="s">
        <v>23762</v>
      </c>
      <c r="F13903" s="4" t="s">
        <v>23792</v>
      </c>
      <c r="G13903" s="4" t="s">
        <v>23804</v>
      </c>
      <c r="H13903" s="5" t="s">
        <v>23805</v>
      </c>
      <c r="I13903" s="5" t="s">
        <v>948</v>
      </c>
    </row>
    <row r="13904" spans="2:16" ht="28.8" x14ac:dyDescent="0.3">
      <c r="B13904" s="4" t="s">
        <v>19</v>
      </c>
      <c r="C13904" s="4" t="s">
        <v>21267</v>
      </c>
      <c r="D13904" s="4" t="s">
        <v>23590</v>
      </c>
      <c r="E13904" s="4" t="s">
        <v>23762</v>
      </c>
      <c r="F13904" s="4" t="s">
        <v>23792</v>
      </c>
      <c r="G13904" s="4" t="s">
        <v>23806</v>
      </c>
      <c r="H13904" s="5" t="s">
        <v>23807</v>
      </c>
      <c r="I13904" s="5" t="s">
        <v>948</v>
      </c>
    </row>
    <row r="13905" spans="2:16" ht="28.8" x14ac:dyDescent="0.3">
      <c r="B13905" s="4" t="s">
        <v>19</v>
      </c>
      <c r="C13905" s="4" t="s">
        <v>21267</v>
      </c>
      <c r="D13905" s="4" t="s">
        <v>23590</v>
      </c>
      <c r="E13905" s="4" t="s">
        <v>23762</v>
      </c>
      <c r="F13905" s="4" t="s">
        <v>23792</v>
      </c>
      <c r="G13905" s="4" t="s">
        <v>23808</v>
      </c>
      <c r="H13905" s="5" t="s">
        <v>23809</v>
      </c>
      <c r="I13905" s="5" t="s">
        <v>948</v>
      </c>
    </row>
    <row r="13906" spans="2:16" ht="28.8" x14ac:dyDescent="0.3">
      <c r="B13906" s="4" t="s">
        <v>19</v>
      </c>
      <c r="C13906" s="4" t="s">
        <v>21267</v>
      </c>
      <c r="D13906" s="4" t="s">
        <v>23590</v>
      </c>
      <c r="E13906" s="4" t="s">
        <v>23762</v>
      </c>
      <c r="F13906" s="4" t="s">
        <v>23792</v>
      </c>
      <c r="G13906" s="4" t="s">
        <v>23810</v>
      </c>
      <c r="H13906" s="5" t="s">
        <v>23811</v>
      </c>
      <c r="I13906" s="5" t="s">
        <v>948</v>
      </c>
    </row>
    <row r="13907" spans="2:16" ht="28.8" x14ac:dyDescent="0.3">
      <c r="B13907" s="4" t="s">
        <v>19</v>
      </c>
      <c r="C13907" s="4" t="s">
        <v>21267</v>
      </c>
      <c r="D13907" s="4" t="s">
        <v>23590</v>
      </c>
      <c r="E13907" s="4" t="s">
        <v>23762</v>
      </c>
      <c r="F13907" s="4" t="s">
        <v>23792</v>
      </c>
      <c r="G13907" s="4" t="s">
        <v>23812</v>
      </c>
      <c r="H13907" s="5" t="s">
        <v>23813</v>
      </c>
      <c r="I13907" s="5" t="s">
        <v>948</v>
      </c>
    </row>
    <row r="13908" spans="2:16" x14ac:dyDescent="0.3">
      <c r="L13908" s="163" t="s">
        <v>0</v>
      </c>
      <c r="M13908" s="163"/>
      <c r="N13908" s="163"/>
      <c r="O13908" s="163" t="s">
        <v>1</v>
      </c>
      <c r="P13908" s="163"/>
    </row>
    <row r="13909" spans="2:16" ht="43.2" x14ac:dyDescent="0.3">
      <c r="B13909" s="2" t="s">
        <v>19</v>
      </c>
      <c r="C13909" s="2" t="s">
        <v>21267</v>
      </c>
      <c r="D13909" s="2" t="s">
        <v>23590</v>
      </c>
      <c r="E13909" s="2" t="s">
        <v>23762</v>
      </c>
      <c r="F13909" s="2" t="s">
        <v>23814</v>
      </c>
      <c r="H13909" s="3" t="s">
        <v>23815</v>
      </c>
      <c r="L13909" s="35" t="s">
        <v>12</v>
      </c>
      <c r="M13909" s="35" t="s">
        <v>13</v>
      </c>
      <c r="N13909" s="35" t="s">
        <v>14</v>
      </c>
      <c r="O13909" s="35" t="s">
        <v>32311</v>
      </c>
      <c r="P13909" s="35" t="s">
        <v>31195</v>
      </c>
    </row>
    <row r="13910" spans="2:16" ht="28.8" x14ac:dyDescent="0.3">
      <c r="B13910" s="4" t="s">
        <v>19</v>
      </c>
      <c r="C13910" s="4" t="s">
        <v>21267</v>
      </c>
      <c r="D13910" s="4" t="s">
        <v>23590</v>
      </c>
      <c r="E13910" s="4" t="s">
        <v>23762</v>
      </c>
      <c r="F13910" s="4" t="s">
        <v>23814</v>
      </c>
      <c r="G13910" s="4" t="s">
        <v>23816</v>
      </c>
      <c r="H13910" s="5" t="s">
        <v>23817</v>
      </c>
      <c r="I13910" s="5" t="s">
        <v>948</v>
      </c>
    </row>
    <row r="13911" spans="2:16" ht="28.8" x14ac:dyDescent="0.3">
      <c r="B13911" s="4" t="s">
        <v>19</v>
      </c>
      <c r="C13911" s="4" t="s">
        <v>21267</v>
      </c>
      <c r="D13911" s="4" t="s">
        <v>23590</v>
      </c>
      <c r="E13911" s="4" t="s">
        <v>23762</v>
      </c>
      <c r="F13911" s="4" t="s">
        <v>23814</v>
      </c>
      <c r="G13911" s="4" t="s">
        <v>23818</v>
      </c>
      <c r="H13911" s="5" t="s">
        <v>23819</v>
      </c>
      <c r="I13911" s="5" t="s">
        <v>948</v>
      </c>
    </row>
    <row r="13912" spans="2:16" ht="28.8" x14ac:dyDescent="0.3">
      <c r="B13912" s="4" t="s">
        <v>19</v>
      </c>
      <c r="C13912" s="4" t="s">
        <v>21267</v>
      </c>
      <c r="D13912" s="4" t="s">
        <v>23590</v>
      </c>
      <c r="E13912" s="4" t="s">
        <v>23762</v>
      </c>
      <c r="F13912" s="4" t="s">
        <v>23814</v>
      </c>
      <c r="G13912" s="4" t="s">
        <v>23820</v>
      </c>
      <c r="H13912" s="5" t="s">
        <v>23821</v>
      </c>
      <c r="I13912" s="5" t="s">
        <v>948</v>
      </c>
    </row>
    <row r="13913" spans="2:16" ht="28.8" x14ac:dyDescent="0.3">
      <c r="B13913" s="4" t="s">
        <v>19</v>
      </c>
      <c r="C13913" s="4" t="s">
        <v>21267</v>
      </c>
      <c r="D13913" s="4" t="s">
        <v>23590</v>
      </c>
      <c r="E13913" s="4" t="s">
        <v>23762</v>
      </c>
      <c r="F13913" s="4" t="s">
        <v>23814</v>
      </c>
      <c r="G13913" s="4" t="s">
        <v>23822</v>
      </c>
      <c r="H13913" s="5" t="s">
        <v>23823</v>
      </c>
      <c r="I13913" s="5" t="s">
        <v>948</v>
      </c>
    </row>
    <row r="13914" spans="2:16" ht="28.8" x14ac:dyDescent="0.3">
      <c r="B13914" s="4" t="s">
        <v>19</v>
      </c>
      <c r="C13914" s="4" t="s">
        <v>21267</v>
      </c>
      <c r="D13914" s="4" t="s">
        <v>23590</v>
      </c>
      <c r="E13914" s="4" t="s">
        <v>23762</v>
      </c>
      <c r="F13914" s="4" t="s">
        <v>23814</v>
      </c>
      <c r="G13914" s="4" t="s">
        <v>23824</v>
      </c>
      <c r="H13914" s="5" t="s">
        <v>23825</v>
      </c>
      <c r="I13914" s="5" t="s">
        <v>948</v>
      </c>
    </row>
    <row r="13915" spans="2:16" ht="28.8" x14ac:dyDescent="0.3">
      <c r="B13915" s="4" t="s">
        <v>19</v>
      </c>
      <c r="C13915" s="4" t="s">
        <v>21267</v>
      </c>
      <c r="D13915" s="4" t="s">
        <v>23590</v>
      </c>
      <c r="E13915" s="4" t="s">
        <v>23762</v>
      </c>
      <c r="F13915" s="4" t="s">
        <v>23814</v>
      </c>
      <c r="G13915" s="4" t="s">
        <v>23826</v>
      </c>
      <c r="H13915" s="5" t="s">
        <v>23827</v>
      </c>
      <c r="I13915" s="5" t="s">
        <v>948</v>
      </c>
    </row>
    <row r="13916" spans="2:16" x14ac:dyDescent="0.3">
      <c r="L13916" s="163" t="s">
        <v>0</v>
      </c>
      <c r="M13916" s="163"/>
      <c r="N13916" s="163"/>
      <c r="O13916" s="163" t="s">
        <v>1</v>
      </c>
      <c r="P13916" s="163"/>
    </row>
    <row r="13917" spans="2:16" ht="43.2" x14ac:dyDescent="0.3">
      <c r="B13917" s="2" t="s">
        <v>19</v>
      </c>
      <c r="C13917" s="2" t="s">
        <v>21267</v>
      </c>
      <c r="D13917" s="2" t="s">
        <v>23590</v>
      </c>
      <c r="E13917" s="2" t="s">
        <v>23762</v>
      </c>
      <c r="F13917" s="2" t="s">
        <v>23828</v>
      </c>
      <c r="H13917" s="3" t="s">
        <v>23829</v>
      </c>
      <c r="L13917" s="35" t="s">
        <v>12</v>
      </c>
      <c r="M13917" s="35" t="s">
        <v>13</v>
      </c>
      <c r="N13917" s="35" t="s">
        <v>14</v>
      </c>
      <c r="O13917" s="35" t="s">
        <v>32311</v>
      </c>
      <c r="P13917" s="35" t="s">
        <v>31195</v>
      </c>
    </row>
    <row r="13918" spans="2:16" ht="28.8" x14ac:dyDescent="0.3">
      <c r="B13918" s="4" t="s">
        <v>19</v>
      </c>
      <c r="C13918" s="4" t="s">
        <v>21267</v>
      </c>
      <c r="D13918" s="4" t="s">
        <v>23590</v>
      </c>
      <c r="E13918" s="4" t="s">
        <v>23762</v>
      </c>
      <c r="F13918" s="4" t="s">
        <v>23828</v>
      </c>
      <c r="G13918" s="4" t="s">
        <v>23830</v>
      </c>
      <c r="H13918" s="5" t="s">
        <v>23831</v>
      </c>
      <c r="I13918" s="5" t="s">
        <v>3414</v>
      </c>
    </row>
    <row r="13919" spans="2:16" ht="28.8" x14ac:dyDescent="0.3">
      <c r="B13919" s="4" t="s">
        <v>19</v>
      </c>
      <c r="C13919" s="4" t="s">
        <v>21267</v>
      </c>
      <c r="D13919" s="4" t="s">
        <v>23590</v>
      </c>
      <c r="E13919" s="4" t="s">
        <v>23762</v>
      </c>
      <c r="F13919" s="4" t="s">
        <v>23828</v>
      </c>
      <c r="G13919" s="4" t="s">
        <v>23832</v>
      </c>
      <c r="H13919" s="5" t="s">
        <v>23833</v>
      </c>
      <c r="I13919" s="5" t="s">
        <v>3414</v>
      </c>
    </row>
    <row r="13920" spans="2:16" ht="28.8" x14ac:dyDescent="0.3">
      <c r="B13920" s="4" t="s">
        <v>19</v>
      </c>
      <c r="C13920" s="4" t="s">
        <v>21267</v>
      </c>
      <c r="D13920" s="4" t="s">
        <v>23590</v>
      </c>
      <c r="E13920" s="4" t="s">
        <v>23762</v>
      </c>
      <c r="F13920" s="4" t="s">
        <v>23828</v>
      </c>
      <c r="G13920" s="4" t="s">
        <v>23834</v>
      </c>
      <c r="H13920" s="5" t="s">
        <v>23835</v>
      </c>
      <c r="I13920" s="5" t="s">
        <v>948</v>
      </c>
    </row>
    <row r="13921" spans="2:16" ht="28.8" x14ac:dyDescent="0.3">
      <c r="B13921" s="4" t="s">
        <v>19</v>
      </c>
      <c r="C13921" s="4" t="s">
        <v>21267</v>
      </c>
      <c r="D13921" s="4" t="s">
        <v>23590</v>
      </c>
      <c r="E13921" s="4" t="s">
        <v>23762</v>
      </c>
      <c r="F13921" s="4" t="s">
        <v>23828</v>
      </c>
      <c r="G13921" s="4" t="s">
        <v>23836</v>
      </c>
      <c r="H13921" s="5" t="s">
        <v>23837</v>
      </c>
      <c r="I13921" s="5" t="s">
        <v>948</v>
      </c>
    </row>
    <row r="13922" spans="2:16" ht="28.8" x14ac:dyDescent="0.3">
      <c r="B13922" s="4" t="s">
        <v>19</v>
      </c>
      <c r="C13922" s="4" t="s">
        <v>21267</v>
      </c>
      <c r="D13922" s="4" t="s">
        <v>23590</v>
      </c>
      <c r="E13922" s="4" t="s">
        <v>23762</v>
      </c>
      <c r="F13922" s="4" t="s">
        <v>23828</v>
      </c>
      <c r="G13922" s="4" t="s">
        <v>23838</v>
      </c>
      <c r="H13922" s="5" t="s">
        <v>23839</v>
      </c>
      <c r="I13922" s="5" t="s">
        <v>948</v>
      </c>
    </row>
    <row r="13923" spans="2:16" ht="28.8" x14ac:dyDescent="0.3">
      <c r="B13923" s="4" t="s">
        <v>19</v>
      </c>
      <c r="C13923" s="4" t="s">
        <v>21267</v>
      </c>
      <c r="D13923" s="4" t="s">
        <v>23590</v>
      </c>
      <c r="E13923" s="4" t="s">
        <v>23762</v>
      </c>
      <c r="F13923" s="4" t="s">
        <v>23828</v>
      </c>
      <c r="G13923" s="4" t="s">
        <v>23840</v>
      </c>
      <c r="H13923" s="5" t="s">
        <v>23841</v>
      </c>
      <c r="I13923" s="5" t="s">
        <v>948</v>
      </c>
    </row>
    <row r="13924" spans="2:16" ht="28.8" x14ac:dyDescent="0.3">
      <c r="B13924" s="4" t="s">
        <v>19</v>
      </c>
      <c r="C13924" s="4" t="s">
        <v>21267</v>
      </c>
      <c r="D13924" s="4" t="s">
        <v>23590</v>
      </c>
      <c r="E13924" s="4" t="s">
        <v>23762</v>
      </c>
      <c r="F13924" s="4" t="s">
        <v>23828</v>
      </c>
      <c r="G13924" s="4" t="s">
        <v>23842</v>
      </c>
      <c r="H13924" s="5" t="s">
        <v>23843</v>
      </c>
      <c r="I13924" s="5" t="s">
        <v>948</v>
      </c>
    </row>
    <row r="13925" spans="2:16" ht="28.8" x14ac:dyDescent="0.3">
      <c r="B13925" s="4" t="s">
        <v>19</v>
      </c>
      <c r="C13925" s="4" t="s">
        <v>21267</v>
      </c>
      <c r="D13925" s="4" t="s">
        <v>23590</v>
      </c>
      <c r="E13925" s="4" t="s">
        <v>23762</v>
      </c>
      <c r="F13925" s="4" t="s">
        <v>23828</v>
      </c>
      <c r="G13925" s="4" t="s">
        <v>23844</v>
      </c>
      <c r="H13925" s="5" t="s">
        <v>23845</v>
      </c>
      <c r="I13925" s="5" t="s">
        <v>948</v>
      </c>
    </row>
    <row r="13926" spans="2:16" ht="28.8" x14ac:dyDescent="0.3">
      <c r="B13926" s="4" t="s">
        <v>19</v>
      </c>
      <c r="C13926" s="4" t="s">
        <v>21267</v>
      </c>
      <c r="D13926" s="4" t="s">
        <v>23590</v>
      </c>
      <c r="E13926" s="4" t="s">
        <v>23762</v>
      </c>
      <c r="F13926" s="4" t="s">
        <v>23828</v>
      </c>
      <c r="G13926" s="4" t="s">
        <v>23846</v>
      </c>
      <c r="H13926" s="5" t="s">
        <v>23847</v>
      </c>
      <c r="I13926" s="5" t="s">
        <v>948</v>
      </c>
    </row>
    <row r="13927" spans="2:16" ht="28.8" x14ac:dyDescent="0.3">
      <c r="B13927" s="4" t="s">
        <v>19</v>
      </c>
      <c r="C13927" s="4" t="s">
        <v>21267</v>
      </c>
      <c r="D13927" s="4" t="s">
        <v>23590</v>
      </c>
      <c r="E13927" s="4" t="s">
        <v>23762</v>
      </c>
      <c r="F13927" s="4" t="s">
        <v>23828</v>
      </c>
      <c r="G13927" s="4" t="s">
        <v>23848</v>
      </c>
      <c r="H13927" s="5" t="s">
        <v>23849</v>
      </c>
      <c r="I13927" s="5" t="s">
        <v>948</v>
      </c>
    </row>
    <row r="13928" spans="2:16" x14ac:dyDescent="0.3">
      <c r="L13928" s="163" t="s">
        <v>0</v>
      </c>
      <c r="M13928" s="163"/>
      <c r="N13928" s="163"/>
      <c r="O13928" s="163" t="s">
        <v>1</v>
      </c>
      <c r="P13928" s="163"/>
    </row>
    <row r="13929" spans="2:16" ht="43.2" x14ac:dyDescent="0.3">
      <c r="B13929" s="2" t="s">
        <v>19</v>
      </c>
      <c r="C13929" s="2" t="s">
        <v>21267</v>
      </c>
      <c r="D13929" s="2" t="s">
        <v>23590</v>
      </c>
      <c r="E13929" s="2" t="s">
        <v>23762</v>
      </c>
      <c r="F13929" s="2" t="s">
        <v>23850</v>
      </c>
      <c r="H13929" s="3" t="s">
        <v>23851</v>
      </c>
      <c r="L13929" s="35" t="s">
        <v>12</v>
      </c>
      <c r="M13929" s="35" t="s">
        <v>13</v>
      </c>
      <c r="N13929" s="35" t="s">
        <v>14</v>
      </c>
      <c r="O13929" s="35" t="s">
        <v>32311</v>
      </c>
      <c r="P13929" s="35" t="s">
        <v>31195</v>
      </c>
    </row>
    <row r="13930" spans="2:16" ht="28.8" x14ac:dyDescent="0.3">
      <c r="B13930" s="4" t="s">
        <v>19</v>
      </c>
      <c r="C13930" s="4" t="s">
        <v>21267</v>
      </c>
      <c r="D13930" s="4" t="s">
        <v>23590</v>
      </c>
      <c r="E13930" s="4" t="s">
        <v>23762</v>
      </c>
      <c r="F13930" s="4" t="s">
        <v>23850</v>
      </c>
      <c r="G13930" s="4" t="s">
        <v>23852</v>
      </c>
      <c r="H13930" s="5" t="s">
        <v>23853</v>
      </c>
      <c r="I13930" s="5" t="s">
        <v>948</v>
      </c>
    </row>
    <row r="13931" spans="2:16" ht="28.8" x14ac:dyDescent="0.3">
      <c r="B13931" s="4" t="s">
        <v>19</v>
      </c>
      <c r="C13931" s="4" t="s">
        <v>21267</v>
      </c>
      <c r="D13931" s="4" t="s">
        <v>23590</v>
      </c>
      <c r="E13931" s="4" t="s">
        <v>23762</v>
      </c>
      <c r="F13931" s="4" t="s">
        <v>23850</v>
      </c>
      <c r="G13931" s="4" t="s">
        <v>23854</v>
      </c>
      <c r="H13931" s="5" t="s">
        <v>23855</v>
      </c>
      <c r="I13931" s="5" t="s">
        <v>948</v>
      </c>
    </row>
    <row r="13932" spans="2:16" ht="28.8" x14ac:dyDescent="0.3">
      <c r="B13932" s="4" t="s">
        <v>19</v>
      </c>
      <c r="C13932" s="4" t="s">
        <v>21267</v>
      </c>
      <c r="D13932" s="4" t="s">
        <v>23590</v>
      </c>
      <c r="E13932" s="4" t="s">
        <v>23762</v>
      </c>
      <c r="F13932" s="4" t="s">
        <v>23850</v>
      </c>
      <c r="G13932" s="4" t="s">
        <v>23856</v>
      </c>
      <c r="H13932" s="5" t="s">
        <v>23857</v>
      </c>
      <c r="I13932" s="5" t="s">
        <v>948</v>
      </c>
    </row>
    <row r="13933" spans="2:16" x14ac:dyDescent="0.3">
      <c r="L13933" s="163" t="s">
        <v>0</v>
      </c>
      <c r="M13933" s="163"/>
      <c r="N13933" s="163"/>
      <c r="O13933" s="163" t="s">
        <v>1</v>
      </c>
      <c r="P13933" s="163"/>
    </row>
    <row r="13934" spans="2:16" ht="43.2" x14ac:dyDescent="0.3">
      <c r="B13934" s="2" t="s">
        <v>19</v>
      </c>
      <c r="C13934" s="2" t="s">
        <v>21267</v>
      </c>
      <c r="D13934" s="2" t="s">
        <v>23590</v>
      </c>
      <c r="E13934" s="2" t="s">
        <v>23762</v>
      </c>
      <c r="F13934" s="2" t="s">
        <v>23858</v>
      </c>
      <c r="H13934" s="3" t="s">
        <v>23859</v>
      </c>
      <c r="L13934" s="35" t="s">
        <v>12</v>
      </c>
      <c r="M13934" s="35" t="s">
        <v>13</v>
      </c>
      <c r="N13934" s="35" t="s">
        <v>14</v>
      </c>
      <c r="O13934" s="35" t="s">
        <v>32311</v>
      </c>
      <c r="P13934" s="35" t="s">
        <v>31195</v>
      </c>
    </row>
    <row r="13935" spans="2:16" ht="28.8" x14ac:dyDescent="0.3">
      <c r="B13935" s="4" t="s">
        <v>19</v>
      </c>
      <c r="C13935" s="4" t="s">
        <v>21267</v>
      </c>
      <c r="D13935" s="4" t="s">
        <v>23590</v>
      </c>
      <c r="E13935" s="4" t="s">
        <v>23762</v>
      </c>
      <c r="F13935" s="4" t="s">
        <v>23858</v>
      </c>
      <c r="G13935" s="4" t="s">
        <v>23860</v>
      </c>
      <c r="H13935" s="5" t="s">
        <v>23861</v>
      </c>
      <c r="I13935" s="5" t="s">
        <v>3414</v>
      </c>
    </row>
    <row r="13936" spans="2:16" ht="28.8" x14ac:dyDescent="0.3">
      <c r="B13936" s="4" t="s">
        <v>19</v>
      </c>
      <c r="C13936" s="4" t="s">
        <v>21267</v>
      </c>
      <c r="D13936" s="4" t="s">
        <v>23590</v>
      </c>
      <c r="E13936" s="4" t="s">
        <v>23762</v>
      </c>
      <c r="F13936" s="4" t="s">
        <v>23858</v>
      </c>
      <c r="G13936" s="4" t="s">
        <v>23862</v>
      </c>
      <c r="H13936" s="5" t="s">
        <v>23863</v>
      </c>
      <c r="I13936" s="5" t="s">
        <v>3414</v>
      </c>
    </row>
    <row r="13937" spans="2:16" ht="28.8" x14ac:dyDescent="0.3">
      <c r="B13937" s="4" t="s">
        <v>19</v>
      </c>
      <c r="C13937" s="4" t="s">
        <v>21267</v>
      </c>
      <c r="D13937" s="4" t="s">
        <v>23590</v>
      </c>
      <c r="E13937" s="4" t="s">
        <v>23762</v>
      </c>
      <c r="F13937" s="4" t="s">
        <v>23858</v>
      </c>
      <c r="G13937" s="4" t="s">
        <v>23864</v>
      </c>
      <c r="H13937" s="5" t="s">
        <v>23865</v>
      </c>
      <c r="I13937" s="5" t="s">
        <v>948</v>
      </c>
    </row>
    <row r="13938" spans="2:16" ht="28.8" x14ac:dyDescent="0.3">
      <c r="B13938" s="4" t="s">
        <v>19</v>
      </c>
      <c r="C13938" s="4" t="s">
        <v>21267</v>
      </c>
      <c r="D13938" s="4" t="s">
        <v>23590</v>
      </c>
      <c r="E13938" s="4" t="s">
        <v>23762</v>
      </c>
      <c r="F13938" s="4" t="s">
        <v>23858</v>
      </c>
      <c r="G13938" s="4" t="s">
        <v>23866</v>
      </c>
      <c r="H13938" s="5" t="s">
        <v>23867</v>
      </c>
      <c r="I13938" s="5" t="s">
        <v>948</v>
      </c>
    </row>
    <row r="13939" spans="2:16" ht="28.8" x14ac:dyDescent="0.3">
      <c r="B13939" s="4" t="s">
        <v>19</v>
      </c>
      <c r="C13939" s="4" t="s">
        <v>21267</v>
      </c>
      <c r="D13939" s="4" t="s">
        <v>23590</v>
      </c>
      <c r="E13939" s="4" t="s">
        <v>23762</v>
      </c>
      <c r="F13939" s="4" t="s">
        <v>23858</v>
      </c>
      <c r="G13939" s="4" t="s">
        <v>23868</v>
      </c>
      <c r="H13939" s="5" t="s">
        <v>23869</v>
      </c>
      <c r="I13939" s="5" t="s">
        <v>948</v>
      </c>
    </row>
    <row r="13940" spans="2:16" ht="28.8" x14ac:dyDescent="0.3">
      <c r="B13940" s="4" t="s">
        <v>19</v>
      </c>
      <c r="C13940" s="4" t="s">
        <v>21267</v>
      </c>
      <c r="D13940" s="4" t="s">
        <v>23590</v>
      </c>
      <c r="E13940" s="4" t="s">
        <v>23762</v>
      </c>
      <c r="F13940" s="4" t="s">
        <v>23858</v>
      </c>
      <c r="G13940" s="4" t="s">
        <v>23870</v>
      </c>
      <c r="H13940" s="5" t="s">
        <v>23871</v>
      </c>
      <c r="I13940" s="5" t="s">
        <v>948</v>
      </c>
    </row>
    <row r="13941" spans="2:16" x14ac:dyDescent="0.3">
      <c r="L13941" s="163" t="s">
        <v>0</v>
      </c>
      <c r="M13941" s="163"/>
      <c r="N13941" s="163"/>
      <c r="O13941" s="163" t="s">
        <v>1</v>
      </c>
      <c r="P13941" s="163"/>
    </row>
    <row r="13942" spans="2:16" ht="43.2" x14ac:dyDescent="0.3">
      <c r="B13942" s="2" t="s">
        <v>19</v>
      </c>
      <c r="C13942" s="2" t="s">
        <v>21267</v>
      </c>
      <c r="D13942" s="2" t="s">
        <v>23590</v>
      </c>
      <c r="E13942" s="2" t="s">
        <v>23762</v>
      </c>
      <c r="F13942" s="2" t="s">
        <v>23872</v>
      </c>
      <c r="H13942" s="3" t="s">
        <v>23873</v>
      </c>
      <c r="L13942" s="35" t="s">
        <v>12</v>
      </c>
      <c r="M13942" s="35" t="s">
        <v>13</v>
      </c>
      <c r="N13942" s="35" t="s">
        <v>14</v>
      </c>
      <c r="O13942" s="35" t="s">
        <v>32311</v>
      </c>
      <c r="P13942" s="35" t="s">
        <v>31195</v>
      </c>
    </row>
    <row r="13943" spans="2:16" ht="28.8" x14ac:dyDescent="0.3">
      <c r="B13943" s="4" t="s">
        <v>19</v>
      </c>
      <c r="C13943" s="4" t="s">
        <v>21267</v>
      </c>
      <c r="D13943" s="4" t="s">
        <v>23590</v>
      </c>
      <c r="E13943" s="4" t="s">
        <v>23762</v>
      </c>
      <c r="F13943" s="4" t="s">
        <v>23872</v>
      </c>
      <c r="G13943" s="4" t="s">
        <v>23874</v>
      </c>
      <c r="H13943" s="5" t="s">
        <v>23875</v>
      </c>
      <c r="I13943" s="5" t="s">
        <v>948</v>
      </c>
    </row>
    <row r="13944" spans="2:16" ht="28.8" x14ac:dyDescent="0.3">
      <c r="B13944" s="4" t="s">
        <v>19</v>
      </c>
      <c r="C13944" s="4" t="s">
        <v>21267</v>
      </c>
      <c r="D13944" s="4" t="s">
        <v>23590</v>
      </c>
      <c r="E13944" s="4" t="s">
        <v>23762</v>
      </c>
      <c r="F13944" s="4" t="s">
        <v>23872</v>
      </c>
      <c r="G13944" s="4" t="s">
        <v>23876</v>
      </c>
      <c r="H13944" s="5" t="s">
        <v>23877</v>
      </c>
      <c r="I13944" s="5" t="s">
        <v>948</v>
      </c>
    </row>
    <row r="13945" spans="2:16" x14ac:dyDescent="0.3">
      <c r="L13945" s="163" t="s">
        <v>0</v>
      </c>
      <c r="M13945" s="163"/>
      <c r="N13945" s="163"/>
      <c r="O13945" s="163" t="s">
        <v>1</v>
      </c>
      <c r="P13945" s="163"/>
    </row>
    <row r="13946" spans="2:16" ht="43.2" x14ac:dyDescent="0.3">
      <c r="B13946" s="2" t="s">
        <v>19</v>
      </c>
      <c r="C13946" s="2" t="s">
        <v>21267</v>
      </c>
      <c r="D13946" s="2" t="s">
        <v>23590</v>
      </c>
      <c r="E13946" s="2" t="s">
        <v>23762</v>
      </c>
      <c r="F13946" s="2" t="s">
        <v>23878</v>
      </c>
      <c r="H13946" s="3" t="s">
        <v>23879</v>
      </c>
      <c r="L13946" s="35" t="s">
        <v>12</v>
      </c>
      <c r="M13946" s="35" t="s">
        <v>13</v>
      </c>
      <c r="N13946" s="35" t="s">
        <v>14</v>
      </c>
      <c r="O13946" s="35" t="s">
        <v>32311</v>
      </c>
      <c r="P13946" s="35" t="s">
        <v>31195</v>
      </c>
    </row>
    <row r="13947" spans="2:16" ht="28.8" x14ac:dyDescent="0.3">
      <c r="B13947" s="4" t="s">
        <v>19</v>
      </c>
      <c r="C13947" s="4" t="s">
        <v>21267</v>
      </c>
      <c r="D13947" s="4" t="s">
        <v>23590</v>
      </c>
      <c r="E13947" s="4" t="s">
        <v>23762</v>
      </c>
      <c r="F13947" s="4" t="s">
        <v>23878</v>
      </c>
      <c r="G13947" s="4" t="s">
        <v>23880</v>
      </c>
      <c r="H13947" s="5" t="s">
        <v>23881</v>
      </c>
      <c r="I13947" s="5" t="s">
        <v>948</v>
      </c>
    </row>
    <row r="13948" spans="2:16" ht="28.8" x14ac:dyDescent="0.3">
      <c r="B13948" s="4" t="s">
        <v>19</v>
      </c>
      <c r="C13948" s="4" t="s">
        <v>21267</v>
      </c>
      <c r="D13948" s="4" t="s">
        <v>23590</v>
      </c>
      <c r="E13948" s="4" t="s">
        <v>23762</v>
      </c>
      <c r="F13948" s="4" t="s">
        <v>23878</v>
      </c>
      <c r="G13948" s="4" t="s">
        <v>23882</v>
      </c>
      <c r="H13948" s="5" t="s">
        <v>23883</v>
      </c>
      <c r="I13948" s="5" t="s">
        <v>948</v>
      </c>
    </row>
    <row r="13949" spans="2:16" x14ac:dyDescent="0.3">
      <c r="L13949" s="163" t="s">
        <v>0</v>
      </c>
      <c r="M13949" s="163"/>
      <c r="N13949" s="163"/>
      <c r="O13949" s="163" t="s">
        <v>1</v>
      </c>
      <c r="P13949" s="163"/>
    </row>
    <row r="13950" spans="2:16" ht="43.2" x14ac:dyDescent="0.3">
      <c r="B13950" s="2" t="s">
        <v>19</v>
      </c>
      <c r="C13950" s="2" t="s">
        <v>21267</v>
      </c>
      <c r="D13950" s="2" t="s">
        <v>23590</v>
      </c>
      <c r="E13950" s="2" t="s">
        <v>23762</v>
      </c>
      <c r="F13950" s="2" t="s">
        <v>23884</v>
      </c>
      <c r="H13950" s="3" t="s">
        <v>23885</v>
      </c>
      <c r="L13950" s="35" t="s">
        <v>12</v>
      </c>
      <c r="M13950" s="35" t="s">
        <v>13</v>
      </c>
      <c r="N13950" s="35" t="s">
        <v>14</v>
      </c>
      <c r="O13950" s="35" t="s">
        <v>32311</v>
      </c>
      <c r="P13950" s="35" t="s">
        <v>31195</v>
      </c>
    </row>
    <row r="13951" spans="2:16" ht="28.8" x14ac:dyDescent="0.3">
      <c r="B13951" s="4" t="s">
        <v>19</v>
      </c>
      <c r="C13951" s="4" t="s">
        <v>21267</v>
      </c>
      <c r="D13951" s="4" t="s">
        <v>23590</v>
      </c>
      <c r="E13951" s="4" t="s">
        <v>23762</v>
      </c>
      <c r="F13951" s="4" t="s">
        <v>23884</v>
      </c>
      <c r="G13951" s="4" t="s">
        <v>23886</v>
      </c>
      <c r="H13951" s="5" t="s">
        <v>23887</v>
      </c>
      <c r="I13951" s="5" t="s">
        <v>948</v>
      </c>
    </row>
    <row r="13952" spans="2:16" ht="28.8" x14ac:dyDescent="0.3">
      <c r="B13952" s="4" t="s">
        <v>19</v>
      </c>
      <c r="C13952" s="4" t="s">
        <v>21267</v>
      </c>
      <c r="D13952" s="4" t="s">
        <v>23590</v>
      </c>
      <c r="E13952" s="4" t="s">
        <v>23762</v>
      </c>
      <c r="F13952" s="4" t="s">
        <v>23884</v>
      </c>
      <c r="G13952" s="4" t="s">
        <v>23888</v>
      </c>
      <c r="H13952" s="5" t="s">
        <v>23889</v>
      </c>
      <c r="I13952" s="5" t="s">
        <v>948</v>
      </c>
    </row>
    <row r="13953" spans="2:16" x14ac:dyDescent="0.3">
      <c r="L13953" s="163" t="s">
        <v>0</v>
      </c>
      <c r="M13953" s="163"/>
      <c r="N13953" s="163"/>
      <c r="O13953" s="163" t="s">
        <v>1</v>
      </c>
      <c r="P13953" s="163"/>
    </row>
    <row r="13954" spans="2:16" ht="43.2" x14ac:dyDescent="0.3">
      <c r="B13954" s="2" t="s">
        <v>19</v>
      </c>
      <c r="C13954" s="2" t="s">
        <v>21267</v>
      </c>
      <c r="D13954" s="2" t="s">
        <v>23590</v>
      </c>
      <c r="E13954" s="2" t="s">
        <v>23762</v>
      </c>
      <c r="F13954" s="2" t="s">
        <v>23890</v>
      </c>
      <c r="H13954" s="3" t="s">
        <v>23891</v>
      </c>
      <c r="L13954" s="35" t="s">
        <v>12</v>
      </c>
      <c r="M13954" s="35" t="s">
        <v>13</v>
      </c>
      <c r="N13954" s="35" t="s">
        <v>14</v>
      </c>
      <c r="O13954" s="35" t="s">
        <v>32311</v>
      </c>
      <c r="P13954" s="35" t="s">
        <v>31195</v>
      </c>
    </row>
    <row r="13955" spans="2:16" ht="28.8" x14ac:dyDescent="0.3">
      <c r="B13955" s="4" t="s">
        <v>19</v>
      </c>
      <c r="C13955" s="4" t="s">
        <v>21267</v>
      </c>
      <c r="D13955" s="4" t="s">
        <v>23590</v>
      </c>
      <c r="E13955" s="4" t="s">
        <v>23762</v>
      </c>
      <c r="F13955" s="4" t="s">
        <v>23890</v>
      </c>
      <c r="G13955" s="4" t="s">
        <v>23892</v>
      </c>
      <c r="H13955" s="5" t="s">
        <v>23893</v>
      </c>
      <c r="I13955" s="5" t="s">
        <v>948</v>
      </c>
    </row>
    <row r="13956" spans="2:16" ht="28.8" x14ac:dyDescent="0.3">
      <c r="B13956" s="4" t="s">
        <v>19</v>
      </c>
      <c r="C13956" s="4" t="s">
        <v>21267</v>
      </c>
      <c r="D13956" s="4" t="s">
        <v>23590</v>
      </c>
      <c r="E13956" s="4" t="s">
        <v>23762</v>
      </c>
      <c r="F13956" s="4" t="s">
        <v>23890</v>
      </c>
      <c r="G13956" s="4" t="s">
        <v>23894</v>
      </c>
      <c r="H13956" s="5" t="s">
        <v>23895</v>
      </c>
      <c r="I13956" s="5" t="s">
        <v>948</v>
      </c>
    </row>
    <row r="13957" spans="2:16" x14ac:dyDescent="0.3">
      <c r="L13957" s="163" t="s">
        <v>0</v>
      </c>
      <c r="M13957" s="163"/>
      <c r="N13957" s="163"/>
      <c r="O13957" s="163" t="s">
        <v>1</v>
      </c>
      <c r="P13957" s="163"/>
    </row>
    <row r="13958" spans="2:16" ht="43.2" x14ac:dyDescent="0.3">
      <c r="B13958" s="2" t="s">
        <v>19</v>
      </c>
      <c r="C13958" s="2" t="s">
        <v>21267</v>
      </c>
      <c r="D13958" s="2" t="s">
        <v>23590</v>
      </c>
      <c r="E13958" s="2" t="s">
        <v>23762</v>
      </c>
      <c r="F13958" s="2" t="s">
        <v>23896</v>
      </c>
      <c r="H13958" s="3" t="s">
        <v>23897</v>
      </c>
      <c r="L13958" s="35" t="s">
        <v>12</v>
      </c>
      <c r="M13958" s="35" t="s">
        <v>13</v>
      </c>
      <c r="N13958" s="35" t="s">
        <v>14</v>
      </c>
      <c r="O13958" s="35" t="s">
        <v>32311</v>
      </c>
      <c r="P13958" s="35" t="s">
        <v>31195</v>
      </c>
    </row>
    <row r="13959" spans="2:16" ht="28.8" x14ac:dyDescent="0.3">
      <c r="B13959" s="4" t="s">
        <v>19</v>
      </c>
      <c r="C13959" s="4" t="s">
        <v>21267</v>
      </c>
      <c r="D13959" s="4" t="s">
        <v>23590</v>
      </c>
      <c r="E13959" s="4" t="s">
        <v>23762</v>
      </c>
      <c r="F13959" s="4" t="s">
        <v>23896</v>
      </c>
      <c r="G13959" s="4" t="s">
        <v>23898</v>
      </c>
      <c r="H13959" s="5" t="s">
        <v>23899</v>
      </c>
      <c r="I13959" s="5" t="s">
        <v>948</v>
      </c>
    </row>
    <row r="13960" spans="2:16" ht="28.8" x14ac:dyDescent="0.3">
      <c r="B13960" s="4" t="s">
        <v>19</v>
      </c>
      <c r="C13960" s="4" t="s">
        <v>21267</v>
      </c>
      <c r="D13960" s="4" t="s">
        <v>23590</v>
      </c>
      <c r="E13960" s="4" t="s">
        <v>23762</v>
      </c>
      <c r="F13960" s="4" t="s">
        <v>23896</v>
      </c>
      <c r="G13960" s="4" t="s">
        <v>23900</v>
      </c>
      <c r="H13960" s="5" t="s">
        <v>23901</v>
      </c>
      <c r="I13960" s="5" t="s">
        <v>948</v>
      </c>
    </row>
    <row r="13961" spans="2:16" ht="28.8" x14ac:dyDescent="0.3">
      <c r="B13961" s="4" t="s">
        <v>19</v>
      </c>
      <c r="C13961" s="4" t="s">
        <v>21267</v>
      </c>
      <c r="D13961" s="4" t="s">
        <v>23590</v>
      </c>
      <c r="E13961" s="4" t="s">
        <v>23762</v>
      </c>
      <c r="F13961" s="4" t="s">
        <v>23896</v>
      </c>
      <c r="G13961" s="4" t="s">
        <v>23902</v>
      </c>
      <c r="H13961" s="5" t="s">
        <v>23903</v>
      </c>
      <c r="I13961" s="5" t="s">
        <v>948</v>
      </c>
    </row>
    <row r="13962" spans="2:16" ht="28.8" x14ac:dyDescent="0.3">
      <c r="B13962" s="4" t="s">
        <v>19</v>
      </c>
      <c r="C13962" s="4" t="s">
        <v>21267</v>
      </c>
      <c r="D13962" s="4" t="s">
        <v>23590</v>
      </c>
      <c r="E13962" s="4" t="s">
        <v>23762</v>
      </c>
      <c r="F13962" s="4" t="s">
        <v>23896</v>
      </c>
      <c r="G13962" s="4" t="s">
        <v>23904</v>
      </c>
      <c r="H13962" s="5" t="s">
        <v>23905</v>
      </c>
      <c r="I13962" s="5" t="s">
        <v>948</v>
      </c>
    </row>
    <row r="13963" spans="2:16" ht="28.8" x14ac:dyDescent="0.3">
      <c r="B13963" s="4" t="s">
        <v>19</v>
      </c>
      <c r="C13963" s="4" t="s">
        <v>21267</v>
      </c>
      <c r="D13963" s="4" t="s">
        <v>23590</v>
      </c>
      <c r="E13963" s="4" t="s">
        <v>23762</v>
      </c>
      <c r="F13963" s="4" t="s">
        <v>23896</v>
      </c>
      <c r="G13963" s="4" t="s">
        <v>23906</v>
      </c>
      <c r="H13963" s="5" t="s">
        <v>23907</v>
      </c>
      <c r="I13963" s="5" t="s">
        <v>948</v>
      </c>
    </row>
    <row r="13964" spans="2:16" ht="28.8" x14ac:dyDescent="0.3">
      <c r="B13964" s="4" t="s">
        <v>19</v>
      </c>
      <c r="C13964" s="4" t="s">
        <v>21267</v>
      </c>
      <c r="D13964" s="4" t="s">
        <v>23590</v>
      </c>
      <c r="E13964" s="4" t="s">
        <v>23762</v>
      </c>
      <c r="F13964" s="4" t="s">
        <v>23896</v>
      </c>
      <c r="G13964" s="4" t="s">
        <v>23908</v>
      </c>
      <c r="H13964" s="5" t="s">
        <v>23909</v>
      </c>
      <c r="I13964" s="5" t="s">
        <v>948</v>
      </c>
    </row>
    <row r="13965" spans="2:16" ht="28.8" x14ac:dyDescent="0.3">
      <c r="B13965" s="4" t="s">
        <v>19</v>
      </c>
      <c r="C13965" s="4" t="s">
        <v>21267</v>
      </c>
      <c r="D13965" s="4" t="s">
        <v>23590</v>
      </c>
      <c r="E13965" s="4" t="s">
        <v>23762</v>
      </c>
      <c r="F13965" s="4" t="s">
        <v>23896</v>
      </c>
      <c r="G13965" s="4" t="s">
        <v>23910</v>
      </c>
      <c r="H13965" s="5" t="s">
        <v>23911</v>
      </c>
      <c r="I13965" s="5" t="s">
        <v>948</v>
      </c>
    </row>
    <row r="13966" spans="2:16" ht="28.8" x14ac:dyDescent="0.3">
      <c r="B13966" s="4" t="s">
        <v>19</v>
      </c>
      <c r="C13966" s="4" t="s">
        <v>21267</v>
      </c>
      <c r="D13966" s="4" t="s">
        <v>23590</v>
      </c>
      <c r="E13966" s="4" t="s">
        <v>23762</v>
      </c>
      <c r="F13966" s="4" t="s">
        <v>23896</v>
      </c>
      <c r="G13966" s="4" t="s">
        <v>23912</v>
      </c>
      <c r="H13966" s="5" t="s">
        <v>23913</v>
      </c>
      <c r="I13966" s="5" t="s">
        <v>948</v>
      </c>
    </row>
    <row r="13967" spans="2:16" ht="28.8" x14ac:dyDescent="0.3">
      <c r="B13967" s="4" t="s">
        <v>19</v>
      </c>
      <c r="C13967" s="4" t="s">
        <v>21267</v>
      </c>
      <c r="D13967" s="4" t="s">
        <v>23590</v>
      </c>
      <c r="E13967" s="4" t="s">
        <v>23762</v>
      </c>
      <c r="F13967" s="4" t="s">
        <v>23896</v>
      </c>
      <c r="G13967" s="4" t="s">
        <v>23914</v>
      </c>
      <c r="H13967" s="5" t="s">
        <v>23915</v>
      </c>
      <c r="I13967" s="5" t="s">
        <v>948</v>
      </c>
    </row>
    <row r="13968" spans="2:16" ht="28.8" x14ac:dyDescent="0.3">
      <c r="B13968" s="4" t="s">
        <v>19</v>
      </c>
      <c r="C13968" s="4" t="s">
        <v>21267</v>
      </c>
      <c r="D13968" s="4" t="s">
        <v>23590</v>
      </c>
      <c r="E13968" s="4" t="s">
        <v>23762</v>
      </c>
      <c r="F13968" s="4" t="s">
        <v>23896</v>
      </c>
      <c r="G13968" s="4" t="s">
        <v>23916</v>
      </c>
      <c r="H13968" s="5" t="s">
        <v>23917</v>
      </c>
      <c r="I13968" s="5" t="s">
        <v>948</v>
      </c>
    </row>
    <row r="13969" spans="2:16" x14ac:dyDescent="0.3">
      <c r="L13969" s="163" t="s">
        <v>0</v>
      </c>
      <c r="M13969" s="163"/>
      <c r="N13969" s="163"/>
      <c r="O13969" s="163" t="s">
        <v>1</v>
      </c>
      <c r="P13969" s="163"/>
    </row>
    <row r="13970" spans="2:16" ht="43.2" x14ac:dyDescent="0.3">
      <c r="B13970" s="2" t="s">
        <v>19</v>
      </c>
      <c r="C13970" s="2" t="s">
        <v>21267</v>
      </c>
      <c r="D13970" s="2" t="s">
        <v>23590</v>
      </c>
      <c r="E13970" s="2" t="s">
        <v>23762</v>
      </c>
      <c r="F13970" s="2" t="s">
        <v>23918</v>
      </c>
      <c r="H13970" s="3" t="s">
        <v>23919</v>
      </c>
      <c r="L13970" s="35" t="s">
        <v>12</v>
      </c>
      <c r="M13970" s="35" t="s">
        <v>13</v>
      </c>
      <c r="N13970" s="35" t="s">
        <v>14</v>
      </c>
      <c r="O13970" s="35" t="s">
        <v>32311</v>
      </c>
      <c r="P13970" s="35" t="s">
        <v>31195</v>
      </c>
    </row>
    <row r="13971" spans="2:16" ht="28.8" x14ac:dyDescent="0.3">
      <c r="B13971" s="4" t="s">
        <v>19</v>
      </c>
      <c r="C13971" s="4" t="s">
        <v>21267</v>
      </c>
      <c r="D13971" s="4" t="s">
        <v>23590</v>
      </c>
      <c r="E13971" s="4" t="s">
        <v>23762</v>
      </c>
      <c r="F13971" s="4" t="s">
        <v>23918</v>
      </c>
      <c r="G13971" s="4" t="s">
        <v>23920</v>
      </c>
      <c r="H13971" s="5" t="s">
        <v>23921</v>
      </c>
      <c r="I13971" s="5" t="s">
        <v>948</v>
      </c>
    </row>
    <row r="13972" spans="2:16" ht="28.8" x14ac:dyDescent="0.3">
      <c r="B13972" s="4" t="s">
        <v>19</v>
      </c>
      <c r="C13972" s="4" t="s">
        <v>21267</v>
      </c>
      <c r="D13972" s="4" t="s">
        <v>23590</v>
      </c>
      <c r="E13972" s="4" t="s">
        <v>23762</v>
      </c>
      <c r="F13972" s="4" t="s">
        <v>23918</v>
      </c>
      <c r="G13972" s="4" t="s">
        <v>23922</v>
      </c>
      <c r="H13972" s="5" t="s">
        <v>23923</v>
      </c>
      <c r="I13972" s="5" t="s">
        <v>948</v>
      </c>
    </row>
    <row r="13973" spans="2:16" ht="28.8" x14ac:dyDescent="0.3">
      <c r="B13973" s="4" t="s">
        <v>19</v>
      </c>
      <c r="C13973" s="4" t="s">
        <v>21267</v>
      </c>
      <c r="D13973" s="4" t="s">
        <v>23590</v>
      </c>
      <c r="E13973" s="4" t="s">
        <v>23762</v>
      </c>
      <c r="F13973" s="4" t="s">
        <v>23918</v>
      </c>
      <c r="G13973" s="4" t="s">
        <v>23924</v>
      </c>
      <c r="H13973" s="5" t="s">
        <v>23925</v>
      </c>
      <c r="I13973" s="5" t="s">
        <v>948</v>
      </c>
    </row>
    <row r="13974" spans="2:16" ht="28.8" x14ac:dyDescent="0.3">
      <c r="B13974" s="4" t="s">
        <v>19</v>
      </c>
      <c r="C13974" s="4" t="s">
        <v>21267</v>
      </c>
      <c r="D13974" s="4" t="s">
        <v>23590</v>
      </c>
      <c r="E13974" s="4" t="s">
        <v>23762</v>
      </c>
      <c r="F13974" s="4" t="s">
        <v>23918</v>
      </c>
      <c r="G13974" s="4" t="s">
        <v>23926</v>
      </c>
      <c r="H13974" s="5" t="s">
        <v>23927</v>
      </c>
      <c r="I13974" s="5" t="s">
        <v>948</v>
      </c>
    </row>
    <row r="13975" spans="2:16" ht="28.8" x14ac:dyDescent="0.3">
      <c r="B13975" s="4" t="s">
        <v>19</v>
      </c>
      <c r="C13975" s="4" t="s">
        <v>21267</v>
      </c>
      <c r="D13975" s="4" t="s">
        <v>23590</v>
      </c>
      <c r="E13975" s="4" t="s">
        <v>23762</v>
      </c>
      <c r="F13975" s="4" t="s">
        <v>23918</v>
      </c>
      <c r="G13975" s="4" t="s">
        <v>23928</v>
      </c>
      <c r="H13975" s="5" t="s">
        <v>23929</v>
      </c>
      <c r="I13975" s="5" t="s">
        <v>948</v>
      </c>
    </row>
    <row r="13976" spans="2:16" ht="28.8" x14ac:dyDescent="0.3">
      <c r="B13976" s="4" t="s">
        <v>19</v>
      </c>
      <c r="C13976" s="4" t="s">
        <v>21267</v>
      </c>
      <c r="D13976" s="4" t="s">
        <v>23590</v>
      </c>
      <c r="E13976" s="4" t="s">
        <v>23762</v>
      </c>
      <c r="F13976" s="4" t="s">
        <v>23918</v>
      </c>
      <c r="G13976" s="4" t="s">
        <v>23930</v>
      </c>
      <c r="H13976" s="5" t="s">
        <v>23931</v>
      </c>
      <c r="I13976" s="5" t="s">
        <v>948</v>
      </c>
    </row>
    <row r="13977" spans="2:16" ht="28.8" x14ac:dyDescent="0.3">
      <c r="B13977" s="4" t="s">
        <v>19</v>
      </c>
      <c r="C13977" s="4" t="s">
        <v>21267</v>
      </c>
      <c r="D13977" s="4" t="s">
        <v>23590</v>
      </c>
      <c r="E13977" s="4" t="s">
        <v>23762</v>
      </c>
      <c r="F13977" s="4" t="s">
        <v>23918</v>
      </c>
      <c r="G13977" s="4" t="s">
        <v>23932</v>
      </c>
      <c r="H13977" s="5" t="s">
        <v>23933</v>
      </c>
      <c r="I13977" s="5" t="s">
        <v>948</v>
      </c>
    </row>
    <row r="13978" spans="2:16" ht="28.8" x14ac:dyDescent="0.3">
      <c r="B13978" s="4" t="s">
        <v>19</v>
      </c>
      <c r="C13978" s="4" t="s">
        <v>21267</v>
      </c>
      <c r="D13978" s="4" t="s">
        <v>23590</v>
      </c>
      <c r="E13978" s="4" t="s">
        <v>23762</v>
      </c>
      <c r="F13978" s="4" t="s">
        <v>23918</v>
      </c>
      <c r="G13978" s="4" t="s">
        <v>23934</v>
      </c>
      <c r="H13978" s="5" t="s">
        <v>23935</v>
      </c>
      <c r="I13978" s="5" t="s">
        <v>948</v>
      </c>
    </row>
    <row r="13979" spans="2:16" ht="28.8" x14ac:dyDescent="0.3">
      <c r="B13979" s="4" t="s">
        <v>19</v>
      </c>
      <c r="C13979" s="4" t="s">
        <v>21267</v>
      </c>
      <c r="D13979" s="4" t="s">
        <v>23590</v>
      </c>
      <c r="E13979" s="4" t="s">
        <v>23762</v>
      </c>
      <c r="F13979" s="4" t="s">
        <v>23918</v>
      </c>
      <c r="G13979" s="4" t="s">
        <v>23936</v>
      </c>
      <c r="H13979" s="5" t="s">
        <v>23937</v>
      </c>
      <c r="I13979" s="5" t="s">
        <v>948</v>
      </c>
    </row>
    <row r="13980" spans="2:16" x14ac:dyDescent="0.3">
      <c r="L13980" s="163" t="s">
        <v>0</v>
      </c>
      <c r="M13980" s="163"/>
      <c r="N13980" s="163"/>
      <c r="O13980" s="163" t="s">
        <v>1</v>
      </c>
      <c r="P13980" s="163"/>
    </row>
    <row r="13981" spans="2:16" ht="43.2" x14ac:dyDescent="0.3">
      <c r="B13981" s="2" t="s">
        <v>19</v>
      </c>
      <c r="C13981" s="2" t="s">
        <v>21267</v>
      </c>
      <c r="D13981" s="2" t="s">
        <v>23590</v>
      </c>
      <c r="E13981" s="2" t="s">
        <v>23762</v>
      </c>
      <c r="F13981" s="2" t="s">
        <v>23938</v>
      </c>
      <c r="H13981" s="3" t="s">
        <v>23939</v>
      </c>
      <c r="L13981" s="35" t="s">
        <v>12</v>
      </c>
      <c r="M13981" s="35" t="s">
        <v>13</v>
      </c>
      <c r="N13981" s="35" t="s">
        <v>14</v>
      </c>
      <c r="O13981" s="35" t="s">
        <v>32311</v>
      </c>
      <c r="P13981" s="35" t="s">
        <v>31195</v>
      </c>
    </row>
    <row r="13982" spans="2:16" ht="28.8" x14ac:dyDescent="0.3">
      <c r="B13982" s="4" t="s">
        <v>19</v>
      </c>
      <c r="C13982" s="4" t="s">
        <v>21267</v>
      </c>
      <c r="D13982" s="4" t="s">
        <v>23590</v>
      </c>
      <c r="E13982" s="4" t="s">
        <v>23762</v>
      </c>
      <c r="F13982" s="4" t="s">
        <v>23938</v>
      </c>
      <c r="G13982" s="4" t="s">
        <v>23940</v>
      </c>
      <c r="H13982" s="5" t="s">
        <v>23941</v>
      </c>
      <c r="I13982" s="5" t="s">
        <v>948</v>
      </c>
    </row>
    <row r="13983" spans="2:16" ht="28.8" x14ac:dyDescent="0.3">
      <c r="B13983" s="4" t="s">
        <v>19</v>
      </c>
      <c r="C13983" s="4" t="s">
        <v>21267</v>
      </c>
      <c r="D13983" s="4" t="s">
        <v>23590</v>
      </c>
      <c r="E13983" s="4" t="s">
        <v>23762</v>
      </c>
      <c r="F13983" s="4" t="s">
        <v>23938</v>
      </c>
      <c r="G13983" s="4" t="s">
        <v>23942</v>
      </c>
      <c r="H13983" s="5" t="s">
        <v>23943</v>
      </c>
      <c r="I13983" s="5" t="s">
        <v>948</v>
      </c>
    </row>
    <row r="13984" spans="2:16" ht="28.8" x14ac:dyDescent="0.3">
      <c r="B13984" s="4" t="s">
        <v>19</v>
      </c>
      <c r="C13984" s="4" t="s">
        <v>21267</v>
      </c>
      <c r="D13984" s="4" t="s">
        <v>23590</v>
      </c>
      <c r="E13984" s="4" t="s">
        <v>23762</v>
      </c>
      <c r="F13984" s="4" t="s">
        <v>23938</v>
      </c>
      <c r="G13984" s="4" t="s">
        <v>23944</v>
      </c>
      <c r="H13984" s="5" t="s">
        <v>23945</v>
      </c>
      <c r="I13984" s="5" t="s">
        <v>948</v>
      </c>
    </row>
    <row r="13985" spans="2:16" x14ac:dyDescent="0.3">
      <c r="L13985" s="163" t="s">
        <v>0</v>
      </c>
      <c r="M13985" s="163"/>
      <c r="N13985" s="163"/>
      <c r="O13985" s="163" t="s">
        <v>1</v>
      </c>
      <c r="P13985" s="163"/>
    </row>
    <row r="13986" spans="2:16" ht="43.2" x14ac:dyDescent="0.3">
      <c r="B13986" s="2" t="s">
        <v>19</v>
      </c>
      <c r="C13986" s="2" t="s">
        <v>21267</v>
      </c>
      <c r="D13986" s="2" t="s">
        <v>23590</v>
      </c>
      <c r="E13986" s="2" t="s">
        <v>23762</v>
      </c>
      <c r="F13986" s="2" t="s">
        <v>23946</v>
      </c>
      <c r="H13986" s="3" t="s">
        <v>23947</v>
      </c>
      <c r="L13986" s="35" t="s">
        <v>12</v>
      </c>
      <c r="M13986" s="35" t="s">
        <v>13</v>
      </c>
      <c r="N13986" s="35" t="s">
        <v>14</v>
      </c>
      <c r="O13986" s="35" t="s">
        <v>32311</v>
      </c>
      <c r="P13986" s="35" t="s">
        <v>31195</v>
      </c>
    </row>
    <row r="13987" spans="2:16" ht="28.8" x14ac:dyDescent="0.3">
      <c r="B13987" s="4" t="s">
        <v>19</v>
      </c>
      <c r="C13987" s="4" t="s">
        <v>21267</v>
      </c>
      <c r="D13987" s="4" t="s">
        <v>23590</v>
      </c>
      <c r="E13987" s="4" t="s">
        <v>23762</v>
      </c>
      <c r="F13987" s="4" t="s">
        <v>23946</v>
      </c>
      <c r="G13987" s="4" t="s">
        <v>23948</v>
      </c>
      <c r="H13987" s="5" t="s">
        <v>23949</v>
      </c>
      <c r="I13987" s="5" t="s">
        <v>948</v>
      </c>
    </row>
    <row r="13988" spans="2:16" x14ac:dyDescent="0.3">
      <c r="L13988" s="163" t="s">
        <v>0</v>
      </c>
      <c r="M13988" s="163"/>
      <c r="N13988" s="163"/>
      <c r="O13988" s="163" t="s">
        <v>1</v>
      </c>
      <c r="P13988" s="163"/>
    </row>
    <row r="13989" spans="2:16" ht="43.2" x14ac:dyDescent="0.3">
      <c r="B13989" s="2" t="s">
        <v>19</v>
      </c>
      <c r="C13989" s="2" t="s">
        <v>21267</v>
      </c>
      <c r="D13989" s="2" t="s">
        <v>23590</v>
      </c>
      <c r="E13989" s="2" t="s">
        <v>23762</v>
      </c>
      <c r="F13989" s="2" t="s">
        <v>23950</v>
      </c>
      <c r="H13989" s="3" t="s">
        <v>23951</v>
      </c>
      <c r="L13989" s="35" t="s">
        <v>12</v>
      </c>
      <c r="M13989" s="35" t="s">
        <v>13</v>
      </c>
      <c r="N13989" s="35" t="s">
        <v>14</v>
      </c>
      <c r="O13989" s="35" t="s">
        <v>32311</v>
      </c>
      <c r="P13989" s="35" t="s">
        <v>31195</v>
      </c>
    </row>
    <row r="13990" spans="2:16" ht="28.8" x14ac:dyDescent="0.3">
      <c r="B13990" s="4" t="s">
        <v>19</v>
      </c>
      <c r="C13990" s="4" t="s">
        <v>21267</v>
      </c>
      <c r="D13990" s="4" t="s">
        <v>23590</v>
      </c>
      <c r="E13990" s="4" t="s">
        <v>23762</v>
      </c>
      <c r="F13990" s="4" t="s">
        <v>23950</v>
      </c>
      <c r="G13990" s="4" t="s">
        <v>23952</v>
      </c>
      <c r="H13990" s="5" t="s">
        <v>23953</v>
      </c>
      <c r="I13990" s="5" t="s">
        <v>948</v>
      </c>
    </row>
    <row r="13991" spans="2:16" x14ac:dyDescent="0.3">
      <c r="L13991" s="163" t="s">
        <v>0</v>
      </c>
      <c r="M13991" s="163"/>
      <c r="N13991" s="163"/>
      <c r="O13991" s="163" t="s">
        <v>1</v>
      </c>
      <c r="P13991" s="163"/>
    </row>
    <row r="13992" spans="2:16" ht="43.2" x14ac:dyDescent="0.3">
      <c r="B13992" s="2" t="s">
        <v>19</v>
      </c>
      <c r="C13992" s="2" t="s">
        <v>21267</v>
      </c>
      <c r="D13992" s="2" t="s">
        <v>23590</v>
      </c>
      <c r="E13992" s="2" t="s">
        <v>23762</v>
      </c>
      <c r="F13992" s="2" t="s">
        <v>23954</v>
      </c>
      <c r="H13992" s="3" t="s">
        <v>23955</v>
      </c>
      <c r="L13992" s="35" t="s">
        <v>12</v>
      </c>
      <c r="M13992" s="35" t="s">
        <v>13</v>
      </c>
      <c r="N13992" s="35" t="s">
        <v>14</v>
      </c>
      <c r="O13992" s="35" t="s">
        <v>32311</v>
      </c>
      <c r="P13992" s="35" t="s">
        <v>31195</v>
      </c>
    </row>
    <row r="13993" spans="2:16" ht="28.8" x14ac:dyDescent="0.3">
      <c r="B13993" s="4" t="s">
        <v>19</v>
      </c>
      <c r="C13993" s="4" t="s">
        <v>21267</v>
      </c>
      <c r="D13993" s="4" t="s">
        <v>23590</v>
      </c>
      <c r="E13993" s="4" t="s">
        <v>23762</v>
      </c>
      <c r="F13993" s="4" t="s">
        <v>23954</v>
      </c>
      <c r="G13993" s="4" t="s">
        <v>23956</v>
      </c>
      <c r="H13993" s="5" t="s">
        <v>23957</v>
      </c>
      <c r="I13993" s="5" t="s">
        <v>948</v>
      </c>
    </row>
    <row r="13994" spans="2:16" ht="28.8" x14ac:dyDescent="0.3">
      <c r="B13994" s="4" t="s">
        <v>19</v>
      </c>
      <c r="C13994" s="4" t="s">
        <v>21267</v>
      </c>
      <c r="D13994" s="4" t="s">
        <v>23590</v>
      </c>
      <c r="E13994" s="4" t="s">
        <v>23762</v>
      </c>
      <c r="F13994" s="4" t="s">
        <v>23954</v>
      </c>
      <c r="G13994" s="4" t="s">
        <v>23958</v>
      </c>
      <c r="H13994" s="5" t="s">
        <v>23959</v>
      </c>
      <c r="I13994" s="5" t="s">
        <v>948</v>
      </c>
    </row>
    <row r="13995" spans="2:16" x14ac:dyDescent="0.3">
      <c r="L13995" s="163" t="s">
        <v>0</v>
      </c>
      <c r="M13995" s="163"/>
      <c r="N13995" s="163"/>
      <c r="O13995" s="163" t="s">
        <v>1</v>
      </c>
      <c r="P13995" s="163"/>
    </row>
    <row r="13996" spans="2:16" ht="43.2" x14ac:dyDescent="0.3">
      <c r="B13996" s="2" t="s">
        <v>19</v>
      </c>
      <c r="C13996" s="2" t="s">
        <v>21267</v>
      </c>
      <c r="D13996" s="2" t="s">
        <v>23590</v>
      </c>
      <c r="E13996" s="2" t="s">
        <v>23762</v>
      </c>
      <c r="F13996" s="2" t="s">
        <v>23960</v>
      </c>
      <c r="H13996" s="3" t="s">
        <v>23961</v>
      </c>
      <c r="L13996" s="35" t="s">
        <v>12</v>
      </c>
      <c r="M13996" s="35" t="s">
        <v>13</v>
      </c>
      <c r="N13996" s="35" t="s">
        <v>14</v>
      </c>
      <c r="O13996" s="35" t="s">
        <v>32311</v>
      </c>
      <c r="P13996" s="35" t="s">
        <v>31195</v>
      </c>
    </row>
    <row r="13997" spans="2:16" ht="28.8" x14ac:dyDescent="0.3">
      <c r="B13997" s="4" t="s">
        <v>19</v>
      </c>
      <c r="C13997" s="4" t="s">
        <v>21267</v>
      </c>
      <c r="D13997" s="4" t="s">
        <v>23590</v>
      </c>
      <c r="E13997" s="4" t="s">
        <v>23762</v>
      </c>
      <c r="F13997" s="4" t="s">
        <v>23960</v>
      </c>
      <c r="G13997" s="4" t="s">
        <v>23962</v>
      </c>
      <c r="H13997" s="5" t="s">
        <v>23963</v>
      </c>
      <c r="I13997" s="5" t="s">
        <v>948</v>
      </c>
    </row>
    <row r="13998" spans="2:16" x14ac:dyDescent="0.3">
      <c r="L13998" s="163" t="s">
        <v>0</v>
      </c>
      <c r="M13998" s="163"/>
      <c r="N13998" s="163"/>
      <c r="O13998" s="163" t="s">
        <v>1</v>
      </c>
      <c r="P13998" s="163"/>
    </row>
    <row r="13999" spans="2:16" ht="43.2" x14ac:dyDescent="0.3">
      <c r="B13999" s="2" t="s">
        <v>19</v>
      </c>
      <c r="C13999" s="2" t="s">
        <v>21267</v>
      </c>
      <c r="D13999" s="2" t="s">
        <v>23590</v>
      </c>
      <c r="E13999" s="2" t="s">
        <v>23762</v>
      </c>
      <c r="F13999" s="2" t="s">
        <v>23964</v>
      </c>
      <c r="H13999" s="3" t="s">
        <v>23965</v>
      </c>
      <c r="L13999" s="35" t="s">
        <v>12</v>
      </c>
      <c r="M13999" s="35" t="s">
        <v>13</v>
      </c>
      <c r="N13999" s="35" t="s">
        <v>14</v>
      </c>
      <c r="O13999" s="35" t="s">
        <v>32311</v>
      </c>
      <c r="P13999" s="35" t="s">
        <v>31195</v>
      </c>
    </row>
    <row r="14000" spans="2:16" ht="28.8" x14ac:dyDescent="0.3">
      <c r="B14000" s="4" t="s">
        <v>19</v>
      </c>
      <c r="C14000" s="4" t="s">
        <v>21267</v>
      </c>
      <c r="D14000" s="4" t="s">
        <v>23590</v>
      </c>
      <c r="E14000" s="4" t="s">
        <v>23762</v>
      </c>
      <c r="F14000" s="4" t="s">
        <v>23964</v>
      </c>
      <c r="G14000" s="4" t="s">
        <v>23966</v>
      </c>
      <c r="H14000" s="5" t="s">
        <v>23967</v>
      </c>
      <c r="I14000" s="5" t="s">
        <v>948</v>
      </c>
    </row>
    <row r="14001" spans="2:16" x14ac:dyDescent="0.3">
      <c r="L14001" s="163" t="s">
        <v>0</v>
      </c>
      <c r="M14001" s="163"/>
      <c r="N14001" s="163"/>
      <c r="O14001" s="163" t="s">
        <v>1</v>
      </c>
      <c r="P14001" s="163"/>
    </row>
    <row r="14002" spans="2:16" ht="43.2" x14ac:dyDescent="0.3">
      <c r="B14002" s="2" t="s">
        <v>19</v>
      </c>
      <c r="C14002" s="2" t="s">
        <v>21267</v>
      </c>
      <c r="D14002" s="2" t="s">
        <v>23590</v>
      </c>
      <c r="E14002" s="2" t="s">
        <v>23762</v>
      </c>
      <c r="F14002" s="2" t="s">
        <v>23968</v>
      </c>
      <c r="H14002" s="3" t="s">
        <v>23969</v>
      </c>
      <c r="L14002" s="35" t="s">
        <v>12</v>
      </c>
      <c r="M14002" s="35" t="s">
        <v>13</v>
      </c>
      <c r="N14002" s="35" t="s">
        <v>14</v>
      </c>
      <c r="O14002" s="35" t="s">
        <v>32311</v>
      </c>
      <c r="P14002" s="35" t="s">
        <v>31195</v>
      </c>
    </row>
    <row r="14003" spans="2:16" ht="28.8" x14ac:dyDescent="0.3">
      <c r="B14003" s="4" t="s">
        <v>19</v>
      </c>
      <c r="C14003" s="4" t="s">
        <v>21267</v>
      </c>
      <c r="D14003" s="4" t="s">
        <v>23590</v>
      </c>
      <c r="E14003" s="4" t="s">
        <v>23762</v>
      </c>
      <c r="F14003" s="4" t="s">
        <v>23968</v>
      </c>
      <c r="G14003" s="4" t="s">
        <v>23970</v>
      </c>
      <c r="H14003" s="5" t="s">
        <v>23971</v>
      </c>
      <c r="I14003" s="5" t="s">
        <v>948</v>
      </c>
    </row>
    <row r="14004" spans="2:16" ht="28.8" x14ac:dyDescent="0.3">
      <c r="B14004" s="4" t="s">
        <v>19</v>
      </c>
      <c r="C14004" s="4" t="s">
        <v>21267</v>
      </c>
      <c r="D14004" s="4" t="s">
        <v>23590</v>
      </c>
      <c r="E14004" s="4" t="s">
        <v>23762</v>
      </c>
      <c r="F14004" s="4" t="s">
        <v>23968</v>
      </c>
      <c r="G14004" s="4" t="s">
        <v>23972</v>
      </c>
      <c r="H14004" s="5" t="s">
        <v>23973</v>
      </c>
      <c r="I14004" s="5" t="s">
        <v>948</v>
      </c>
    </row>
    <row r="14005" spans="2:16" ht="28.8" x14ac:dyDescent="0.3">
      <c r="B14005" s="4" t="s">
        <v>19</v>
      </c>
      <c r="C14005" s="4" t="s">
        <v>21267</v>
      </c>
      <c r="D14005" s="4" t="s">
        <v>23590</v>
      </c>
      <c r="E14005" s="4" t="s">
        <v>23762</v>
      </c>
      <c r="F14005" s="4" t="s">
        <v>23968</v>
      </c>
      <c r="G14005" s="4" t="s">
        <v>23974</v>
      </c>
      <c r="H14005" s="5" t="s">
        <v>23975</v>
      </c>
      <c r="I14005" s="5" t="s">
        <v>948</v>
      </c>
    </row>
    <row r="14006" spans="2:16" ht="28.8" x14ac:dyDescent="0.3">
      <c r="B14006" s="4" t="s">
        <v>19</v>
      </c>
      <c r="C14006" s="4" t="s">
        <v>21267</v>
      </c>
      <c r="D14006" s="4" t="s">
        <v>23590</v>
      </c>
      <c r="E14006" s="4" t="s">
        <v>23762</v>
      </c>
      <c r="F14006" s="4" t="s">
        <v>23968</v>
      </c>
      <c r="G14006" s="4" t="s">
        <v>23976</v>
      </c>
      <c r="H14006" s="5" t="s">
        <v>23977</v>
      </c>
      <c r="I14006" s="5" t="s">
        <v>948</v>
      </c>
    </row>
    <row r="14007" spans="2:16" x14ac:dyDescent="0.3">
      <c r="L14007" s="163" t="s">
        <v>0</v>
      </c>
      <c r="M14007" s="163"/>
      <c r="N14007" s="163"/>
      <c r="O14007" s="163" t="s">
        <v>1</v>
      </c>
      <c r="P14007" s="163"/>
    </row>
    <row r="14008" spans="2:16" ht="43.2" x14ac:dyDescent="0.3">
      <c r="B14008" s="2" t="s">
        <v>19</v>
      </c>
      <c r="C14008" s="2" t="s">
        <v>21267</v>
      </c>
      <c r="D14008" s="2" t="s">
        <v>23590</v>
      </c>
      <c r="E14008" s="2" t="s">
        <v>23762</v>
      </c>
      <c r="F14008" s="2" t="s">
        <v>23978</v>
      </c>
      <c r="H14008" s="3" t="s">
        <v>23979</v>
      </c>
      <c r="L14008" s="35" t="s">
        <v>12</v>
      </c>
      <c r="M14008" s="35" t="s">
        <v>13</v>
      </c>
      <c r="N14008" s="35" t="s">
        <v>14</v>
      </c>
      <c r="O14008" s="35" t="s">
        <v>32311</v>
      </c>
      <c r="P14008" s="35" t="s">
        <v>31195</v>
      </c>
    </row>
    <row r="14009" spans="2:16" ht="28.8" x14ac:dyDescent="0.3">
      <c r="B14009" s="4" t="s">
        <v>19</v>
      </c>
      <c r="C14009" s="4" t="s">
        <v>21267</v>
      </c>
      <c r="D14009" s="4" t="s">
        <v>23590</v>
      </c>
      <c r="E14009" s="4" t="s">
        <v>23762</v>
      </c>
      <c r="F14009" s="4" t="s">
        <v>23978</v>
      </c>
      <c r="G14009" s="4" t="s">
        <v>23980</v>
      </c>
      <c r="H14009" s="5" t="s">
        <v>23981</v>
      </c>
      <c r="I14009" s="5" t="s">
        <v>948</v>
      </c>
    </row>
    <row r="14010" spans="2:16" ht="28.8" x14ac:dyDescent="0.3">
      <c r="B14010" s="4" t="s">
        <v>19</v>
      </c>
      <c r="C14010" s="4" t="s">
        <v>21267</v>
      </c>
      <c r="D14010" s="4" t="s">
        <v>23590</v>
      </c>
      <c r="E14010" s="4" t="s">
        <v>23762</v>
      </c>
      <c r="F14010" s="4" t="s">
        <v>23978</v>
      </c>
      <c r="G14010" s="4" t="s">
        <v>23982</v>
      </c>
      <c r="H14010" s="5" t="s">
        <v>23983</v>
      </c>
      <c r="I14010" s="5" t="s">
        <v>948</v>
      </c>
    </row>
    <row r="14011" spans="2:16" ht="28.8" x14ac:dyDescent="0.3">
      <c r="B14011" s="4" t="s">
        <v>19</v>
      </c>
      <c r="C14011" s="4" t="s">
        <v>21267</v>
      </c>
      <c r="D14011" s="4" t="s">
        <v>23590</v>
      </c>
      <c r="E14011" s="4" t="s">
        <v>23762</v>
      </c>
      <c r="F14011" s="4" t="s">
        <v>23978</v>
      </c>
      <c r="G14011" s="4" t="s">
        <v>23984</v>
      </c>
      <c r="H14011" s="5" t="s">
        <v>23985</v>
      </c>
      <c r="I14011" s="5" t="s">
        <v>948</v>
      </c>
    </row>
    <row r="14012" spans="2:16" ht="28.8" x14ac:dyDescent="0.3">
      <c r="B14012" s="4" t="s">
        <v>19</v>
      </c>
      <c r="C14012" s="4" t="s">
        <v>21267</v>
      </c>
      <c r="D14012" s="4" t="s">
        <v>23590</v>
      </c>
      <c r="E14012" s="4" t="s">
        <v>23762</v>
      </c>
      <c r="F14012" s="4" t="s">
        <v>23978</v>
      </c>
      <c r="G14012" s="4" t="s">
        <v>23986</v>
      </c>
      <c r="H14012" s="5" t="s">
        <v>23987</v>
      </c>
      <c r="I14012" s="5" t="s">
        <v>948</v>
      </c>
    </row>
    <row r="14013" spans="2:16" x14ac:dyDescent="0.3">
      <c r="L14013" s="163" t="s">
        <v>0</v>
      </c>
      <c r="M14013" s="163"/>
      <c r="N14013" s="163"/>
      <c r="O14013" s="163" t="s">
        <v>1</v>
      </c>
      <c r="P14013" s="163"/>
    </row>
    <row r="14014" spans="2:16" ht="43.2" x14ac:dyDescent="0.3">
      <c r="B14014" s="2" t="s">
        <v>19</v>
      </c>
      <c r="C14014" s="2" t="s">
        <v>21267</v>
      </c>
      <c r="D14014" s="2" t="s">
        <v>23590</v>
      </c>
      <c r="E14014" s="2" t="s">
        <v>23762</v>
      </c>
      <c r="F14014" s="2" t="s">
        <v>23988</v>
      </c>
      <c r="H14014" s="3" t="s">
        <v>23989</v>
      </c>
      <c r="L14014" s="35" t="s">
        <v>12</v>
      </c>
      <c r="M14014" s="35" t="s">
        <v>13</v>
      </c>
      <c r="N14014" s="35" t="s">
        <v>14</v>
      </c>
      <c r="O14014" s="35" t="s">
        <v>32311</v>
      </c>
      <c r="P14014" s="35" t="s">
        <v>31195</v>
      </c>
    </row>
    <row r="14015" spans="2:16" ht="28.8" x14ac:dyDescent="0.3">
      <c r="B14015" s="4" t="s">
        <v>19</v>
      </c>
      <c r="C14015" s="4" t="s">
        <v>21267</v>
      </c>
      <c r="D14015" s="4" t="s">
        <v>23590</v>
      </c>
      <c r="E14015" s="4" t="s">
        <v>23762</v>
      </c>
      <c r="F14015" s="4" t="s">
        <v>23988</v>
      </c>
      <c r="G14015" s="4" t="s">
        <v>23990</v>
      </c>
      <c r="H14015" s="5" t="s">
        <v>23991</v>
      </c>
      <c r="I14015" s="5" t="s">
        <v>948</v>
      </c>
    </row>
    <row r="14016" spans="2:16" ht="28.8" x14ac:dyDescent="0.3">
      <c r="B14016" s="4" t="s">
        <v>19</v>
      </c>
      <c r="C14016" s="4" t="s">
        <v>21267</v>
      </c>
      <c r="D14016" s="4" t="s">
        <v>23590</v>
      </c>
      <c r="E14016" s="4" t="s">
        <v>23762</v>
      </c>
      <c r="F14016" s="4" t="s">
        <v>23988</v>
      </c>
      <c r="G14016" s="4" t="s">
        <v>23992</v>
      </c>
      <c r="H14016" s="5" t="s">
        <v>23993</v>
      </c>
      <c r="I14016" s="5" t="s">
        <v>948</v>
      </c>
    </row>
    <row r="14017" spans="2:16" ht="28.8" x14ac:dyDescent="0.3">
      <c r="B14017" s="4" t="s">
        <v>19</v>
      </c>
      <c r="C14017" s="4" t="s">
        <v>21267</v>
      </c>
      <c r="D14017" s="4" t="s">
        <v>23590</v>
      </c>
      <c r="E14017" s="4" t="s">
        <v>23762</v>
      </c>
      <c r="F14017" s="4" t="s">
        <v>23988</v>
      </c>
      <c r="G14017" s="4" t="s">
        <v>23994</v>
      </c>
      <c r="H14017" s="5" t="s">
        <v>23995</v>
      </c>
      <c r="I14017" s="5" t="s">
        <v>948</v>
      </c>
    </row>
    <row r="14018" spans="2:16" ht="28.8" x14ac:dyDescent="0.3">
      <c r="B14018" s="4" t="s">
        <v>19</v>
      </c>
      <c r="C14018" s="4" t="s">
        <v>21267</v>
      </c>
      <c r="D14018" s="4" t="s">
        <v>23590</v>
      </c>
      <c r="E14018" s="4" t="s">
        <v>23762</v>
      </c>
      <c r="F14018" s="4" t="s">
        <v>23988</v>
      </c>
      <c r="G14018" s="4" t="s">
        <v>23996</v>
      </c>
      <c r="H14018" s="5" t="s">
        <v>23997</v>
      </c>
      <c r="I14018" s="5" t="s">
        <v>948</v>
      </c>
    </row>
    <row r="14019" spans="2:16" x14ac:dyDescent="0.3">
      <c r="L14019" s="163" t="s">
        <v>0</v>
      </c>
      <c r="M14019" s="163"/>
      <c r="N14019" s="163"/>
      <c r="O14019" s="163" t="s">
        <v>1</v>
      </c>
      <c r="P14019" s="163"/>
    </row>
    <row r="14020" spans="2:16" ht="43.2" x14ac:dyDescent="0.3">
      <c r="B14020" s="2" t="s">
        <v>19</v>
      </c>
      <c r="C14020" s="2" t="s">
        <v>21267</v>
      </c>
      <c r="D14020" s="2" t="s">
        <v>23590</v>
      </c>
      <c r="E14020" s="2" t="s">
        <v>23762</v>
      </c>
      <c r="F14020" s="2" t="s">
        <v>23998</v>
      </c>
      <c r="H14020" s="3" t="s">
        <v>23999</v>
      </c>
      <c r="L14020" s="35" t="s">
        <v>12</v>
      </c>
      <c r="M14020" s="35" t="s">
        <v>13</v>
      </c>
      <c r="N14020" s="35" t="s">
        <v>14</v>
      </c>
      <c r="O14020" s="35" t="s">
        <v>32311</v>
      </c>
      <c r="P14020" s="35" t="s">
        <v>31195</v>
      </c>
    </row>
    <row r="14021" spans="2:16" ht="28.8" x14ac:dyDescent="0.3">
      <c r="B14021" s="4" t="s">
        <v>19</v>
      </c>
      <c r="C14021" s="4" t="s">
        <v>21267</v>
      </c>
      <c r="D14021" s="4" t="s">
        <v>23590</v>
      </c>
      <c r="E14021" s="4" t="s">
        <v>23762</v>
      </c>
      <c r="F14021" s="4" t="s">
        <v>23998</v>
      </c>
      <c r="G14021" s="4" t="s">
        <v>24000</v>
      </c>
      <c r="H14021" s="5" t="s">
        <v>24001</v>
      </c>
      <c r="I14021" s="5" t="s">
        <v>948</v>
      </c>
    </row>
    <row r="14022" spans="2:16" ht="28.8" x14ac:dyDescent="0.3">
      <c r="B14022" s="4" t="s">
        <v>19</v>
      </c>
      <c r="C14022" s="4" t="s">
        <v>21267</v>
      </c>
      <c r="D14022" s="4" t="s">
        <v>23590</v>
      </c>
      <c r="E14022" s="4" t="s">
        <v>23762</v>
      </c>
      <c r="F14022" s="4" t="s">
        <v>23998</v>
      </c>
      <c r="G14022" s="4" t="s">
        <v>24002</v>
      </c>
      <c r="H14022" s="5" t="s">
        <v>24003</v>
      </c>
      <c r="I14022" s="5" t="s">
        <v>948</v>
      </c>
    </row>
    <row r="14023" spans="2:16" ht="28.8" x14ac:dyDescent="0.3">
      <c r="B14023" s="4" t="s">
        <v>19</v>
      </c>
      <c r="C14023" s="4" t="s">
        <v>21267</v>
      </c>
      <c r="D14023" s="4" t="s">
        <v>23590</v>
      </c>
      <c r="E14023" s="4" t="s">
        <v>23762</v>
      </c>
      <c r="F14023" s="4" t="s">
        <v>23998</v>
      </c>
      <c r="G14023" s="4" t="s">
        <v>24004</v>
      </c>
      <c r="H14023" s="5" t="s">
        <v>24005</v>
      </c>
      <c r="I14023" s="5" t="s">
        <v>948</v>
      </c>
    </row>
    <row r="14024" spans="2:16" ht="28.8" x14ac:dyDescent="0.3">
      <c r="B14024" s="4" t="s">
        <v>19</v>
      </c>
      <c r="C14024" s="4" t="s">
        <v>21267</v>
      </c>
      <c r="D14024" s="4" t="s">
        <v>23590</v>
      </c>
      <c r="E14024" s="4" t="s">
        <v>23762</v>
      </c>
      <c r="F14024" s="4" t="s">
        <v>23998</v>
      </c>
      <c r="G14024" s="4" t="s">
        <v>24006</v>
      </c>
      <c r="H14024" s="5" t="s">
        <v>24007</v>
      </c>
      <c r="I14024" s="5" t="s">
        <v>948</v>
      </c>
    </row>
    <row r="14025" spans="2:16" x14ac:dyDescent="0.3">
      <c r="L14025" s="163" t="s">
        <v>0</v>
      </c>
      <c r="M14025" s="163"/>
      <c r="N14025" s="163"/>
      <c r="O14025" s="163" t="s">
        <v>1</v>
      </c>
      <c r="P14025" s="163"/>
    </row>
    <row r="14026" spans="2:16" ht="43.2" x14ac:dyDescent="0.3">
      <c r="B14026" s="2" t="s">
        <v>19</v>
      </c>
      <c r="C14026" s="2" t="s">
        <v>21267</v>
      </c>
      <c r="D14026" s="2" t="s">
        <v>23590</v>
      </c>
      <c r="E14026" s="2" t="s">
        <v>23762</v>
      </c>
      <c r="F14026" s="2" t="s">
        <v>24008</v>
      </c>
      <c r="H14026" s="3" t="s">
        <v>24009</v>
      </c>
      <c r="L14026" s="35" t="s">
        <v>12</v>
      </c>
      <c r="M14026" s="35" t="s">
        <v>13</v>
      </c>
      <c r="N14026" s="35" t="s">
        <v>14</v>
      </c>
      <c r="O14026" s="35" t="s">
        <v>32311</v>
      </c>
      <c r="P14026" s="35" t="s">
        <v>31195</v>
      </c>
    </row>
    <row r="14027" spans="2:16" ht="28.8" x14ac:dyDescent="0.3">
      <c r="B14027" s="4" t="s">
        <v>19</v>
      </c>
      <c r="C14027" s="4" t="s">
        <v>21267</v>
      </c>
      <c r="D14027" s="4" t="s">
        <v>23590</v>
      </c>
      <c r="E14027" s="4" t="s">
        <v>23762</v>
      </c>
      <c r="F14027" s="4" t="s">
        <v>24008</v>
      </c>
      <c r="G14027" s="4" t="s">
        <v>24010</v>
      </c>
      <c r="H14027" s="5" t="s">
        <v>24011</v>
      </c>
      <c r="I14027" s="5" t="s">
        <v>948</v>
      </c>
    </row>
    <row r="14028" spans="2:16" ht="28.8" x14ac:dyDescent="0.3">
      <c r="B14028" s="4" t="s">
        <v>19</v>
      </c>
      <c r="C14028" s="4" t="s">
        <v>21267</v>
      </c>
      <c r="D14028" s="4" t="s">
        <v>23590</v>
      </c>
      <c r="E14028" s="4" t="s">
        <v>23762</v>
      </c>
      <c r="F14028" s="4" t="s">
        <v>24008</v>
      </c>
      <c r="G14028" s="4" t="s">
        <v>24012</v>
      </c>
      <c r="H14028" s="5" t="s">
        <v>24013</v>
      </c>
      <c r="I14028" s="5" t="s">
        <v>948</v>
      </c>
    </row>
    <row r="14029" spans="2:16" x14ac:dyDescent="0.3">
      <c r="L14029" s="163" t="s">
        <v>0</v>
      </c>
      <c r="M14029" s="163"/>
      <c r="N14029" s="163"/>
      <c r="O14029" s="163" t="s">
        <v>1</v>
      </c>
      <c r="P14029" s="163"/>
    </row>
    <row r="14030" spans="2:16" ht="43.2" x14ac:dyDescent="0.3">
      <c r="B14030" s="2" t="s">
        <v>19</v>
      </c>
      <c r="C14030" s="2" t="s">
        <v>21267</v>
      </c>
      <c r="D14030" s="2" t="s">
        <v>23590</v>
      </c>
      <c r="E14030" s="2" t="s">
        <v>23762</v>
      </c>
      <c r="F14030" s="2" t="s">
        <v>24014</v>
      </c>
      <c r="H14030" s="3" t="s">
        <v>24015</v>
      </c>
      <c r="L14030" s="35" t="s">
        <v>12</v>
      </c>
      <c r="M14030" s="35" t="s">
        <v>13</v>
      </c>
      <c r="N14030" s="35" t="s">
        <v>14</v>
      </c>
      <c r="O14030" s="35" t="s">
        <v>32311</v>
      </c>
      <c r="P14030" s="35" t="s">
        <v>31195</v>
      </c>
    </row>
    <row r="14031" spans="2:16" ht="28.8" x14ac:dyDescent="0.3">
      <c r="B14031" s="4" t="s">
        <v>19</v>
      </c>
      <c r="C14031" s="4" t="s">
        <v>21267</v>
      </c>
      <c r="D14031" s="4" t="s">
        <v>23590</v>
      </c>
      <c r="E14031" s="4" t="s">
        <v>23762</v>
      </c>
      <c r="F14031" s="4" t="s">
        <v>24014</v>
      </c>
      <c r="G14031" s="4" t="s">
        <v>24016</v>
      </c>
      <c r="H14031" s="5" t="s">
        <v>24017</v>
      </c>
      <c r="I14031" s="5" t="s">
        <v>948</v>
      </c>
    </row>
    <row r="14032" spans="2:16" ht="28.8" x14ac:dyDescent="0.3">
      <c r="B14032" s="4" t="s">
        <v>19</v>
      </c>
      <c r="C14032" s="4" t="s">
        <v>21267</v>
      </c>
      <c r="D14032" s="4" t="s">
        <v>23590</v>
      </c>
      <c r="E14032" s="4" t="s">
        <v>23762</v>
      </c>
      <c r="F14032" s="4" t="s">
        <v>24014</v>
      </c>
      <c r="G14032" s="4" t="s">
        <v>24018</v>
      </c>
      <c r="H14032" s="5" t="s">
        <v>24019</v>
      </c>
      <c r="I14032" s="5" t="s">
        <v>948</v>
      </c>
    </row>
    <row r="14033" spans="2:16" x14ac:dyDescent="0.3">
      <c r="L14033" s="163" t="s">
        <v>0</v>
      </c>
      <c r="M14033" s="163"/>
      <c r="N14033" s="163"/>
      <c r="O14033" s="163" t="s">
        <v>1</v>
      </c>
      <c r="P14033" s="163"/>
    </row>
    <row r="14034" spans="2:16" ht="43.2" x14ac:dyDescent="0.3">
      <c r="B14034" s="2" t="s">
        <v>19</v>
      </c>
      <c r="C14034" s="2" t="s">
        <v>21267</v>
      </c>
      <c r="D14034" s="2" t="s">
        <v>23590</v>
      </c>
      <c r="E14034" s="2" t="s">
        <v>23762</v>
      </c>
      <c r="F14034" s="2" t="s">
        <v>24020</v>
      </c>
      <c r="H14034" s="3" t="s">
        <v>24021</v>
      </c>
      <c r="L14034" s="35" t="s">
        <v>12</v>
      </c>
      <c r="M14034" s="35" t="s">
        <v>13</v>
      </c>
      <c r="N14034" s="35" t="s">
        <v>14</v>
      </c>
      <c r="O14034" s="35" t="s">
        <v>32311</v>
      </c>
      <c r="P14034" s="35" t="s">
        <v>31195</v>
      </c>
    </row>
    <row r="14035" spans="2:16" ht="28.8" x14ac:dyDescent="0.3">
      <c r="B14035" s="4" t="s">
        <v>19</v>
      </c>
      <c r="C14035" s="4" t="s">
        <v>21267</v>
      </c>
      <c r="D14035" s="4" t="s">
        <v>23590</v>
      </c>
      <c r="E14035" s="4" t="s">
        <v>23762</v>
      </c>
      <c r="F14035" s="4" t="s">
        <v>24020</v>
      </c>
      <c r="G14035" s="4" t="s">
        <v>24022</v>
      </c>
      <c r="H14035" s="5" t="s">
        <v>24023</v>
      </c>
      <c r="I14035" s="5" t="s">
        <v>948</v>
      </c>
    </row>
    <row r="14036" spans="2:16" x14ac:dyDescent="0.3">
      <c r="L14036" s="163" t="s">
        <v>0</v>
      </c>
      <c r="M14036" s="163"/>
      <c r="N14036" s="163"/>
      <c r="O14036" s="163" t="s">
        <v>1</v>
      </c>
      <c r="P14036" s="163"/>
    </row>
    <row r="14037" spans="2:16" ht="43.2" x14ac:dyDescent="0.3">
      <c r="B14037" s="2" t="s">
        <v>19</v>
      </c>
      <c r="C14037" s="2" t="s">
        <v>21267</v>
      </c>
      <c r="D14037" s="2" t="s">
        <v>23590</v>
      </c>
      <c r="E14037" s="2" t="s">
        <v>23762</v>
      </c>
      <c r="F14037" s="2" t="s">
        <v>24024</v>
      </c>
      <c r="H14037" s="3" t="s">
        <v>24025</v>
      </c>
      <c r="L14037" s="35" t="s">
        <v>12</v>
      </c>
      <c r="M14037" s="35" t="s">
        <v>13</v>
      </c>
      <c r="N14037" s="35" t="s">
        <v>14</v>
      </c>
      <c r="O14037" s="35" t="s">
        <v>32311</v>
      </c>
      <c r="P14037" s="35" t="s">
        <v>31195</v>
      </c>
    </row>
    <row r="14038" spans="2:16" ht="28.8" x14ac:dyDescent="0.3">
      <c r="B14038" s="4" t="s">
        <v>19</v>
      </c>
      <c r="C14038" s="4" t="s">
        <v>21267</v>
      </c>
      <c r="D14038" s="4" t="s">
        <v>23590</v>
      </c>
      <c r="E14038" s="4" t="s">
        <v>23762</v>
      </c>
      <c r="F14038" s="4" t="s">
        <v>24024</v>
      </c>
      <c r="G14038" s="4" t="s">
        <v>24026</v>
      </c>
      <c r="H14038" s="5" t="s">
        <v>24027</v>
      </c>
      <c r="I14038" s="5" t="s">
        <v>948</v>
      </c>
    </row>
    <row r="14039" spans="2:16" ht="28.8" x14ac:dyDescent="0.3">
      <c r="B14039" s="4" t="s">
        <v>19</v>
      </c>
      <c r="C14039" s="4" t="s">
        <v>21267</v>
      </c>
      <c r="D14039" s="4" t="s">
        <v>23590</v>
      </c>
      <c r="E14039" s="4" t="s">
        <v>23762</v>
      </c>
      <c r="F14039" s="4" t="s">
        <v>24024</v>
      </c>
      <c r="G14039" s="4" t="s">
        <v>24028</v>
      </c>
      <c r="H14039" s="5" t="s">
        <v>24029</v>
      </c>
      <c r="I14039" s="5" t="s">
        <v>948</v>
      </c>
    </row>
    <row r="14040" spans="2:16" ht="28.8" x14ac:dyDescent="0.3">
      <c r="B14040" s="4" t="s">
        <v>19</v>
      </c>
      <c r="C14040" s="4" t="s">
        <v>21267</v>
      </c>
      <c r="D14040" s="4" t="s">
        <v>23590</v>
      </c>
      <c r="E14040" s="4" t="s">
        <v>23762</v>
      </c>
      <c r="F14040" s="4" t="s">
        <v>24024</v>
      </c>
      <c r="G14040" s="4" t="s">
        <v>24030</v>
      </c>
      <c r="H14040" s="5" t="s">
        <v>24031</v>
      </c>
      <c r="I14040" s="5" t="s">
        <v>948</v>
      </c>
    </row>
    <row r="14041" spans="2:16" ht="28.8" x14ac:dyDescent="0.3">
      <c r="B14041" s="4" t="s">
        <v>19</v>
      </c>
      <c r="C14041" s="4" t="s">
        <v>21267</v>
      </c>
      <c r="D14041" s="4" t="s">
        <v>23590</v>
      </c>
      <c r="E14041" s="4" t="s">
        <v>23762</v>
      </c>
      <c r="F14041" s="4" t="s">
        <v>24024</v>
      </c>
      <c r="G14041" s="4" t="s">
        <v>24032</v>
      </c>
      <c r="H14041" s="5" t="s">
        <v>24033</v>
      </c>
      <c r="I14041" s="5" t="s">
        <v>948</v>
      </c>
    </row>
    <row r="14042" spans="2:16" ht="28.8" x14ac:dyDescent="0.3">
      <c r="B14042" s="4" t="s">
        <v>19</v>
      </c>
      <c r="C14042" s="4" t="s">
        <v>21267</v>
      </c>
      <c r="D14042" s="4" t="s">
        <v>23590</v>
      </c>
      <c r="E14042" s="4" t="s">
        <v>23762</v>
      </c>
      <c r="F14042" s="4" t="s">
        <v>24024</v>
      </c>
      <c r="G14042" s="4" t="s">
        <v>24034</v>
      </c>
      <c r="H14042" s="5" t="s">
        <v>24035</v>
      </c>
      <c r="I14042" s="5" t="s">
        <v>948</v>
      </c>
    </row>
    <row r="14043" spans="2:16" ht="28.8" x14ac:dyDescent="0.3">
      <c r="B14043" s="4" t="s">
        <v>19</v>
      </c>
      <c r="C14043" s="4" t="s">
        <v>21267</v>
      </c>
      <c r="D14043" s="4" t="s">
        <v>23590</v>
      </c>
      <c r="E14043" s="4" t="s">
        <v>23762</v>
      </c>
      <c r="F14043" s="4" t="s">
        <v>24024</v>
      </c>
      <c r="G14043" s="4" t="s">
        <v>24036</v>
      </c>
      <c r="H14043" s="5" t="s">
        <v>24037</v>
      </c>
      <c r="I14043" s="5" t="s">
        <v>948</v>
      </c>
    </row>
    <row r="14044" spans="2:16" x14ac:dyDescent="0.3">
      <c r="L14044" s="163" t="s">
        <v>0</v>
      </c>
      <c r="M14044" s="163"/>
      <c r="N14044" s="163"/>
      <c r="O14044" s="163" t="s">
        <v>1</v>
      </c>
      <c r="P14044" s="163"/>
    </row>
    <row r="14045" spans="2:16" ht="43.2" x14ac:dyDescent="0.3">
      <c r="B14045" s="2" t="s">
        <v>19</v>
      </c>
      <c r="C14045" s="2" t="s">
        <v>21267</v>
      </c>
      <c r="D14045" s="2" t="s">
        <v>23590</v>
      </c>
      <c r="E14045" s="2" t="s">
        <v>23762</v>
      </c>
      <c r="F14045" s="2" t="s">
        <v>24038</v>
      </c>
      <c r="H14045" s="3" t="s">
        <v>24039</v>
      </c>
      <c r="L14045" s="35" t="s">
        <v>12</v>
      </c>
      <c r="M14045" s="35" t="s">
        <v>13</v>
      </c>
      <c r="N14045" s="35" t="s">
        <v>14</v>
      </c>
      <c r="O14045" s="35" t="s">
        <v>32311</v>
      </c>
      <c r="P14045" s="35" t="s">
        <v>31195</v>
      </c>
    </row>
    <row r="14046" spans="2:16" ht="28.8" x14ac:dyDescent="0.3">
      <c r="B14046" s="4" t="s">
        <v>19</v>
      </c>
      <c r="C14046" s="4" t="s">
        <v>21267</v>
      </c>
      <c r="D14046" s="4" t="s">
        <v>23590</v>
      </c>
      <c r="E14046" s="4" t="s">
        <v>23762</v>
      </c>
      <c r="F14046" s="4" t="s">
        <v>24038</v>
      </c>
      <c r="G14046" s="4" t="s">
        <v>24040</v>
      </c>
      <c r="H14046" s="5" t="s">
        <v>24041</v>
      </c>
      <c r="I14046" s="5" t="s">
        <v>571</v>
      </c>
    </row>
    <row r="14047" spans="2:16" ht="28.8" x14ac:dyDescent="0.3">
      <c r="B14047" s="4" t="s">
        <v>19</v>
      </c>
      <c r="C14047" s="4" t="s">
        <v>21267</v>
      </c>
      <c r="D14047" s="4" t="s">
        <v>23590</v>
      </c>
      <c r="E14047" s="4" t="s">
        <v>23762</v>
      </c>
      <c r="F14047" s="4" t="s">
        <v>24038</v>
      </c>
      <c r="G14047" s="4" t="s">
        <v>24042</v>
      </c>
      <c r="H14047" s="5" t="s">
        <v>24043</v>
      </c>
      <c r="I14047" s="5" t="s">
        <v>571</v>
      </c>
    </row>
    <row r="14048" spans="2:16" ht="28.8" x14ac:dyDescent="0.3">
      <c r="B14048" s="4" t="s">
        <v>19</v>
      </c>
      <c r="C14048" s="4" t="s">
        <v>21267</v>
      </c>
      <c r="D14048" s="4" t="s">
        <v>23590</v>
      </c>
      <c r="E14048" s="4" t="s">
        <v>23762</v>
      </c>
      <c r="F14048" s="4" t="s">
        <v>24038</v>
      </c>
      <c r="G14048" s="4" t="s">
        <v>24044</v>
      </c>
      <c r="H14048" s="5" t="s">
        <v>24045</v>
      </c>
      <c r="I14048" s="5" t="s">
        <v>571</v>
      </c>
    </row>
    <row r="14049" spans="2:16" ht="28.8" x14ac:dyDescent="0.3">
      <c r="B14049" s="4" t="s">
        <v>19</v>
      </c>
      <c r="C14049" s="4" t="s">
        <v>21267</v>
      </c>
      <c r="D14049" s="4" t="s">
        <v>23590</v>
      </c>
      <c r="E14049" s="4" t="s">
        <v>23762</v>
      </c>
      <c r="F14049" s="4" t="s">
        <v>24038</v>
      </c>
      <c r="G14049" s="4" t="s">
        <v>24046</v>
      </c>
      <c r="H14049" s="5" t="s">
        <v>24047</v>
      </c>
      <c r="I14049" s="5" t="s">
        <v>571</v>
      </c>
    </row>
    <row r="14050" spans="2:16" ht="28.8" x14ac:dyDescent="0.3">
      <c r="B14050" s="4" t="s">
        <v>19</v>
      </c>
      <c r="C14050" s="4" t="s">
        <v>21267</v>
      </c>
      <c r="D14050" s="4" t="s">
        <v>23590</v>
      </c>
      <c r="E14050" s="4" t="s">
        <v>23762</v>
      </c>
      <c r="F14050" s="4" t="s">
        <v>24038</v>
      </c>
      <c r="G14050" s="4" t="s">
        <v>24048</v>
      </c>
      <c r="H14050" s="5" t="s">
        <v>24049</v>
      </c>
      <c r="I14050" s="5" t="s">
        <v>571</v>
      </c>
    </row>
    <row r="14051" spans="2:16" ht="28.8" x14ac:dyDescent="0.3">
      <c r="B14051" s="4" t="s">
        <v>19</v>
      </c>
      <c r="C14051" s="4" t="s">
        <v>21267</v>
      </c>
      <c r="D14051" s="4" t="s">
        <v>23590</v>
      </c>
      <c r="E14051" s="4" t="s">
        <v>23762</v>
      </c>
      <c r="F14051" s="4" t="s">
        <v>24038</v>
      </c>
      <c r="G14051" s="4" t="s">
        <v>24050</v>
      </c>
      <c r="H14051" s="5" t="s">
        <v>24051</v>
      </c>
      <c r="I14051" s="5" t="s">
        <v>571</v>
      </c>
    </row>
    <row r="14052" spans="2:16" ht="28.8" x14ac:dyDescent="0.3">
      <c r="B14052" s="4" t="s">
        <v>19</v>
      </c>
      <c r="C14052" s="4" t="s">
        <v>21267</v>
      </c>
      <c r="D14052" s="4" t="s">
        <v>23590</v>
      </c>
      <c r="E14052" s="4" t="s">
        <v>23762</v>
      </c>
      <c r="F14052" s="4" t="s">
        <v>24038</v>
      </c>
      <c r="G14052" s="4" t="s">
        <v>24052</v>
      </c>
      <c r="H14052" s="5" t="s">
        <v>24053</v>
      </c>
      <c r="I14052" s="5" t="s">
        <v>571</v>
      </c>
    </row>
    <row r="14053" spans="2:16" ht="28.8" x14ac:dyDescent="0.3">
      <c r="B14053" s="4" t="s">
        <v>19</v>
      </c>
      <c r="C14053" s="4" t="s">
        <v>21267</v>
      </c>
      <c r="D14053" s="4" t="s">
        <v>23590</v>
      </c>
      <c r="E14053" s="4" t="s">
        <v>23762</v>
      </c>
      <c r="F14053" s="4" t="s">
        <v>24038</v>
      </c>
      <c r="G14053" s="4" t="s">
        <v>24054</v>
      </c>
      <c r="H14053" s="5" t="s">
        <v>24055</v>
      </c>
      <c r="I14053" s="5" t="s">
        <v>571</v>
      </c>
    </row>
    <row r="14054" spans="2:16" ht="28.8" x14ac:dyDescent="0.3">
      <c r="B14054" s="4" t="s">
        <v>19</v>
      </c>
      <c r="C14054" s="4" t="s">
        <v>21267</v>
      </c>
      <c r="D14054" s="4" t="s">
        <v>23590</v>
      </c>
      <c r="E14054" s="4" t="s">
        <v>23762</v>
      </c>
      <c r="F14054" s="4" t="s">
        <v>24038</v>
      </c>
      <c r="G14054" s="4" t="s">
        <v>24056</v>
      </c>
      <c r="H14054" s="5" t="s">
        <v>24057</v>
      </c>
      <c r="I14054" s="5" t="s">
        <v>571</v>
      </c>
    </row>
    <row r="14055" spans="2:16" x14ac:dyDescent="0.3">
      <c r="L14055" s="163" t="s">
        <v>0</v>
      </c>
      <c r="M14055" s="163"/>
      <c r="N14055" s="163"/>
      <c r="O14055" s="163" t="s">
        <v>1</v>
      </c>
      <c r="P14055" s="163"/>
    </row>
    <row r="14056" spans="2:16" ht="43.2" x14ac:dyDescent="0.3">
      <c r="B14056" s="2" t="s">
        <v>19</v>
      </c>
      <c r="C14056" s="2" t="s">
        <v>21267</v>
      </c>
      <c r="D14056" s="2" t="s">
        <v>23590</v>
      </c>
      <c r="E14056" s="2" t="s">
        <v>23762</v>
      </c>
      <c r="F14056" s="2" t="s">
        <v>24058</v>
      </c>
      <c r="H14056" s="3" t="s">
        <v>24059</v>
      </c>
      <c r="L14056" s="35" t="s">
        <v>12</v>
      </c>
      <c r="M14056" s="35" t="s">
        <v>13</v>
      </c>
      <c r="N14056" s="35" t="s">
        <v>14</v>
      </c>
      <c r="O14056" s="35" t="s">
        <v>32311</v>
      </c>
      <c r="P14056" s="35" t="s">
        <v>31195</v>
      </c>
    </row>
    <row r="14057" spans="2:16" ht="28.8" x14ac:dyDescent="0.3">
      <c r="B14057" s="4" t="s">
        <v>19</v>
      </c>
      <c r="C14057" s="4" t="s">
        <v>21267</v>
      </c>
      <c r="D14057" s="4" t="s">
        <v>23590</v>
      </c>
      <c r="E14057" s="4" t="s">
        <v>23762</v>
      </c>
      <c r="F14057" s="4" t="s">
        <v>24058</v>
      </c>
      <c r="G14057" s="4" t="s">
        <v>24060</v>
      </c>
      <c r="H14057" s="5" t="s">
        <v>24061</v>
      </c>
      <c r="I14057" s="5" t="s">
        <v>571</v>
      </c>
    </row>
    <row r="14058" spans="2:16" ht="28.8" x14ac:dyDescent="0.3">
      <c r="B14058" s="4" t="s">
        <v>19</v>
      </c>
      <c r="C14058" s="4" t="s">
        <v>21267</v>
      </c>
      <c r="D14058" s="4" t="s">
        <v>23590</v>
      </c>
      <c r="E14058" s="4" t="s">
        <v>23762</v>
      </c>
      <c r="F14058" s="4" t="s">
        <v>24058</v>
      </c>
      <c r="G14058" s="4" t="s">
        <v>24062</v>
      </c>
      <c r="H14058" s="5" t="s">
        <v>24063</v>
      </c>
      <c r="I14058" s="5" t="s">
        <v>571</v>
      </c>
    </row>
    <row r="14059" spans="2:16" ht="28.8" x14ac:dyDescent="0.3">
      <c r="B14059" s="4" t="s">
        <v>19</v>
      </c>
      <c r="C14059" s="4" t="s">
        <v>21267</v>
      </c>
      <c r="D14059" s="4" t="s">
        <v>23590</v>
      </c>
      <c r="E14059" s="4" t="s">
        <v>23762</v>
      </c>
      <c r="F14059" s="4" t="s">
        <v>24058</v>
      </c>
      <c r="G14059" s="4" t="s">
        <v>24064</v>
      </c>
      <c r="H14059" s="5" t="s">
        <v>24065</v>
      </c>
      <c r="I14059" s="5" t="s">
        <v>571</v>
      </c>
    </row>
    <row r="14060" spans="2:16" ht="28.8" x14ac:dyDescent="0.3">
      <c r="B14060" s="4" t="s">
        <v>19</v>
      </c>
      <c r="C14060" s="4" t="s">
        <v>21267</v>
      </c>
      <c r="D14060" s="4" t="s">
        <v>23590</v>
      </c>
      <c r="E14060" s="4" t="s">
        <v>23762</v>
      </c>
      <c r="F14060" s="4" t="s">
        <v>24058</v>
      </c>
      <c r="G14060" s="4" t="s">
        <v>24066</v>
      </c>
      <c r="H14060" s="5" t="s">
        <v>24067</v>
      </c>
      <c r="I14060" s="5" t="s">
        <v>571</v>
      </c>
    </row>
    <row r="14061" spans="2:16" ht="28.8" x14ac:dyDescent="0.3">
      <c r="B14061" s="4" t="s">
        <v>19</v>
      </c>
      <c r="C14061" s="4" t="s">
        <v>21267</v>
      </c>
      <c r="D14061" s="4" t="s">
        <v>23590</v>
      </c>
      <c r="E14061" s="4" t="s">
        <v>23762</v>
      </c>
      <c r="F14061" s="4" t="s">
        <v>24058</v>
      </c>
      <c r="G14061" s="4" t="s">
        <v>24068</v>
      </c>
      <c r="H14061" s="5" t="s">
        <v>24069</v>
      </c>
      <c r="I14061" s="5" t="s">
        <v>571</v>
      </c>
    </row>
    <row r="14062" spans="2:16" ht="28.8" x14ac:dyDescent="0.3">
      <c r="B14062" s="4" t="s">
        <v>19</v>
      </c>
      <c r="C14062" s="4" t="s">
        <v>21267</v>
      </c>
      <c r="D14062" s="4" t="s">
        <v>23590</v>
      </c>
      <c r="E14062" s="4" t="s">
        <v>23762</v>
      </c>
      <c r="F14062" s="4" t="s">
        <v>24058</v>
      </c>
      <c r="G14062" s="4" t="s">
        <v>24070</v>
      </c>
      <c r="H14062" s="5" t="s">
        <v>24071</v>
      </c>
      <c r="I14062" s="5" t="s">
        <v>571</v>
      </c>
    </row>
    <row r="14063" spans="2:16" ht="28.8" x14ac:dyDescent="0.3">
      <c r="B14063" s="4" t="s">
        <v>19</v>
      </c>
      <c r="C14063" s="4" t="s">
        <v>21267</v>
      </c>
      <c r="D14063" s="4" t="s">
        <v>23590</v>
      </c>
      <c r="E14063" s="4" t="s">
        <v>23762</v>
      </c>
      <c r="F14063" s="4" t="s">
        <v>24058</v>
      </c>
      <c r="G14063" s="4" t="s">
        <v>24072</v>
      </c>
      <c r="H14063" s="5" t="s">
        <v>24073</v>
      </c>
      <c r="I14063" s="5" t="s">
        <v>571</v>
      </c>
    </row>
    <row r="14064" spans="2:16" ht="28.8" x14ac:dyDescent="0.3">
      <c r="B14064" s="4" t="s">
        <v>19</v>
      </c>
      <c r="C14064" s="4" t="s">
        <v>21267</v>
      </c>
      <c r="D14064" s="4" t="s">
        <v>23590</v>
      </c>
      <c r="E14064" s="4" t="s">
        <v>23762</v>
      </c>
      <c r="F14064" s="4" t="s">
        <v>24058</v>
      </c>
      <c r="G14064" s="4" t="s">
        <v>24074</v>
      </c>
      <c r="H14064" s="5" t="s">
        <v>24075</v>
      </c>
      <c r="I14064" s="5" t="s">
        <v>571</v>
      </c>
    </row>
    <row r="14065" spans="2:16" x14ac:dyDescent="0.3">
      <c r="L14065" s="163" t="s">
        <v>0</v>
      </c>
      <c r="M14065" s="163"/>
      <c r="N14065" s="163"/>
      <c r="O14065" s="163" t="s">
        <v>1</v>
      </c>
      <c r="P14065" s="163"/>
    </row>
    <row r="14066" spans="2:16" ht="43.2" x14ac:dyDescent="0.3">
      <c r="B14066" s="2" t="s">
        <v>19</v>
      </c>
      <c r="C14066" s="2" t="s">
        <v>21267</v>
      </c>
      <c r="D14066" s="2" t="s">
        <v>23590</v>
      </c>
      <c r="E14066" s="2" t="s">
        <v>23762</v>
      </c>
      <c r="F14066" s="2" t="s">
        <v>24076</v>
      </c>
      <c r="H14066" s="3" t="s">
        <v>24077</v>
      </c>
      <c r="L14066" s="35" t="s">
        <v>12</v>
      </c>
      <c r="M14066" s="35" t="s">
        <v>13</v>
      </c>
      <c r="N14066" s="35" t="s">
        <v>14</v>
      </c>
      <c r="O14066" s="35" t="s">
        <v>32311</v>
      </c>
      <c r="P14066" s="35" t="s">
        <v>31195</v>
      </c>
    </row>
    <row r="14067" spans="2:16" ht="28.8" x14ac:dyDescent="0.3">
      <c r="B14067" s="4" t="s">
        <v>19</v>
      </c>
      <c r="C14067" s="4" t="s">
        <v>21267</v>
      </c>
      <c r="D14067" s="4" t="s">
        <v>23590</v>
      </c>
      <c r="E14067" s="4" t="s">
        <v>23762</v>
      </c>
      <c r="F14067" s="4" t="s">
        <v>24076</v>
      </c>
      <c r="G14067" s="4" t="s">
        <v>24078</v>
      </c>
      <c r="H14067" s="5" t="s">
        <v>24079</v>
      </c>
      <c r="I14067" s="5" t="s">
        <v>571</v>
      </c>
    </row>
    <row r="14068" spans="2:16" ht="28.8" x14ac:dyDescent="0.3">
      <c r="B14068" s="4" t="s">
        <v>19</v>
      </c>
      <c r="C14068" s="4" t="s">
        <v>21267</v>
      </c>
      <c r="D14068" s="4" t="s">
        <v>23590</v>
      </c>
      <c r="E14068" s="4" t="s">
        <v>23762</v>
      </c>
      <c r="F14068" s="4" t="s">
        <v>24076</v>
      </c>
      <c r="G14068" s="4" t="s">
        <v>24080</v>
      </c>
      <c r="H14068" s="5" t="s">
        <v>24081</v>
      </c>
      <c r="I14068" s="5" t="s">
        <v>571</v>
      </c>
    </row>
    <row r="14069" spans="2:16" ht="28.8" x14ac:dyDescent="0.3">
      <c r="B14069" s="4" t="s">
        <v>19</v>
      </c>
      <c r="C14069" s="4" t="s">
        <v>21267</v>
      </c>
      <c r="D14069" s="4" t="s">
        <v>23590</v>
      </c>
      <c r="E14069" s="4" t="s">
        <v>23762</v>
      </c>
      <c r="F14069" s="4" t="s">
        <v>24076</v>
      </c>
      <c r="G14069" s="4" t="s">
        <v>24082</v>
      </c>
      <c r="H14069" s="5" t="s">
        <v>24083</v>
      </c>
      <c r="I14069" s="5" t="s">
        <v>571</v>
      </c>
    </row>
    <row r="14070" spans="2:16" ht="28.8" x14ac:dyDescent="0.3">
      <c r="B14070" s="4" t="s">
        <v>19</v>
      </c>
      <c r="C14070" s="4" t="s">
        <v>21267</v>
      </c>
      <c r="D14070" s="4" t="s">
        <v>23590</v>
      </c>
      <c r="E14070" s="4" t="s">
        <v>23762</v>
      </c>
      <c r="F14070" s="4" t="s">
        <v>24076</v>
      </c>
      <c r="G14070" s="4" t="s">
        <v>24084</v>
      </c>
      <c r="H14070" s="5" t="s">
        <v>24085</v>
      </c>
      <c r="I14070" s="5" t="s">
        <v>571</v>
      </c>
    </row>
    <row r="14071" spans="2:16" ht="28.8" x14ac:dyDescent="0.3">
      <c r="B14071" s="4" t="s">
        <v>19</v>
      </c>
      <c r="C14071" s="4" t="s">
        <v>21267</v>
      </c>
      <c r="D14071" s="4" t="s">
        <v>23590</v>
      </c>
      <c r="E14071" s="4" t="s">
        <v>23762</v>
      </c>
      <c r="F14071" s="4" t="s">
        <v>24076</v>
      </c>
      <c r="G14071" s="4" t="s">
        <v>24086</v>
      </c>
      <c r="H14071" s="5" t="s">
        <v>24087</v>
      </c>
      <c r="I14071" s="5" t="s">
        <v>571</v>
      </c>
    </row>
    <row r="14072" spans="2:16" ht="28.8" x14ac:dyDescent="0.3">
      <c r="B14072" s="4" t="s">
        <v>19</v>
      </c>
      <c r="C14072" s="4" t="s">
        <v>21267</v>
      </c>
      <c r="D14072" s="4" t="s">
        <v>23590</v>
      </c>
      <c r="E14072" s="4" t="s">
        <v>23762</v>
      </c>
      <c r="F14072" s="4" t="s">
        <v>24076</v>
      </c>
      <c r="G14072" s="4" t="s">
        <v>24088</v>
      </c>
      <c r="H14072" s="5" t="s">
        <v>24089</v>
      </c>
      <c r="I14072" s="5" t="s">
        <v>571</v>
      </c>
    </row>
    <row r="14073" spans="2:16" ht="28.8" x14ac:dyDescent="0.3">
      <c r="B14073" s="4" t="s">
        <v>19</v>
      </c>
      <c r="C14073" s="4" t="s">
        <v>21267</v>
      </c>
      <c r="D14073" s="4" t="s">
        <v>23590</v>
      </c>
      <c r="E14073" s="4" t="s">
        <v>23762</v>
      </c>
      <c r="F14073" s="4" t="s">
        <v>24076</v>
      </c>
      <c r="G14073" s="4" t="s">
        <v>24090</v>
      </c>
      <c r="H14073" s="5" t="s">
        <v>24091</v>
      </c>
      <c r="I14073" s="5" t="s">
        <v>571</v>
      </c>
    </row>
    <row r="14074" spans="2:16" ht="28.8" x14ac:dyDescent="0.3">
      <c r="B14074" s="4" t="s">
        <v>19</v>
      </c>
      <c r="C14074" s="4" t="s">
        <v>21267</v>
      </c>
      <c r="D14074" s="4" t="s">
        <v>23590</v>
      </c>
      <c r="E14074" s="4" t="s">
        <v>23762</v>
      </c>
      <c r="F14074" s="4" t="s">
        <v>24076</v>
      </c>
      <c r="G14074" s="4" t="s">
        <v>24092</v>
      </c>
      <c r="H14074" s="5" t="s">
        <v>24093</v>
      </c>
      <c r="I14074" s="5" t="s">
        <v>571</v>
      </c>
    </row>
    <row r="14075" spans="2:16" x14ac:dyDescent="0.3">
      <c r="L14075" s="163" t="s">
        <v>0</v>
      </c>
      <c r="M14075" s="163"/>
      <c r="N14075" s="163"/>
      <c r="O14075" s="163" t="s">
        <v>1</v>
      </c>
      <c r="P14075" s="163"/>
    </row>
    <row r="14076" spans="2:16" ht="43.2" x14ac:dyDescent="0.3">
      <c r="B14076" s="2" t="s">
        <v>19</v>
      </c>
      <c r="C14076" s="2" t="s">
        <v>21267</v>
      </c>
      <c r="D14076" s="2" t="s">
        <v>23590</v>
      </c>
      <c r="E14076" s="2" t="s">
        <v>23762</v>
      </c>
      <c r="F14076" s="2" t="s">
        <v>24094</v>
      </c>
      <c r="H14076" s="3" t="s">
        <v>24095</v>
      </c>
      <c r="L14076" s="35" t="s">
        <v>12</v>
      </c>
      <c r="M14076" s="35" t="s">
        <v>13</v>
      </c>
      <c r="N14076" s="35" t="s">
        <v>14</v>
      </c>
      <c r="O14076" s="35" t="s">
        <v>32311</v>
      </c>
      <c r="P14076" s="35" t="s">
        <v>31195</v>
      </c>
    </row>
    <row r="14077" spans="2:16" ht="28.8" x14ac:dyDescent="0.3">
      <c r="B14077" s="4" t="s">
        <v>19</v>
      </c>
      <c r="C14077" s="4" t="s">
        <v>21267</v>
      </c>
      <c r="D14077" s="4" t="s">
        <v>23590</v>
      </c>
      <c r="E14077" s="4" t="s">
        <v>23762</v>
      </c>
      <c r="F14077" s="4" t="s">
        <v>24094</v>
      </c>
      <c r="G14077" s="4" t="s">
        <v>24096</v>
      </c>
      <c r="H14077" s="5" t="s">
        <v>24097</v>
      </c>
      <c r="I14077" s="5" t="s">
        <v>948</v>
      </c>
    </row>
    <row r="14078" spans="2:16" x14ac:dyDescent="0.3">
      <c r="L14078" s="163" t="s">
        <v>0</v>
      </c>
      <c r="M14078" s="163"/>
      <c r="N14078" s="163"/>
      <c r="O14078" s="163" t="s">
        <v>1</v>
      </c>
      <c r="P14078" s="163"/>
    </row>
    <row r="14079" spans="2:16" ht="43.2" x14ac:dyDescent="0.3">
      <c r="B14079" s="2" t="s">
        <v>19</v>
      </c>
      <c r="C14079" s="2" t="s">
        <v>21267</v>
      </c>
      <c r="D14079" s="2" t="s">
        <v>23590</v>
      </c>
      <c r="E14079" s="2" t="s">
        <v>23762</v>
      </c>
      <c r="F14079" s="2" t="s">
        <v>24098</v>
      </c>
      <c r="H14079" s="3" t="s">
        <v>24099</v>
      </c>
      <c r="L14079" s="35" t="s">
        <v>12</v>
      </c>
      <c r="M14079" s="35" t="s">
        <v>13</v>
      </c>
      <c r="N14079" s="35" t="s">
        <v>14</v>
      </c>
      <c r="O14079" s="35" t="s">
        <v>32311</v>
      </c>
      <c r="P14079" s="35" t="s">
        <v>31195</v>
      </c>
    </row>
    <row r="14080" spans="2:16" ht="28.8" x14ac:dyDescent="0.3">
      <c r="B14080" s="4" t="s">
        <v>19</v>
      </c>
      <c r="C14080" s="4" t="s">
        <v>21267</v>
      </c>
      <c r="D14080" s="4" t="s">
        <v>23590</v>
      </c>
      <c r="E14080" s="4" t="s">
        <v>23762</v>
      </c>
      <c r="F14080" s="4" t="s">
        <v>24098</v>
      </c>
      <c r="G14080" s="4" t="s">
        <v>24100</v>
      </c>
      <c r="H14080" s="5" t="s">
        <v>24101</v>
      </c>
      <c r="I14080" s="5" t="s">
        <v>571</v>
      </c>
    </row>
    <row r="14081" spans="2:16" x14ac:dyDescent="0.3">
      <c r="L14081" s="163" t="s">
        <v>0</v>
      </c>
      <c r="M14081" s="163"/>
      <c r="N14081" s="163"/>
      <c r="O14081" s="163" t="s">
        <v>1</v>
      </c>
      <c r="P14081" s="163"/>
    </row>
    <row r="14082" spans="2:16" ht="43.2" x14ac:dyDescent="0.3">
      <c r="B14082" s="2" t="s">
        <v>19</v>
      </c>
      <c r="C14082" s="2" t="s">
        <v>21267</v>
      </c>
      <c r="D14082" s="2" t="s">
        <v>23590</v>
      </c>
      <c r="E14082" s="2" t="s">
        <v>23762</v>
      </c>
      <c r="F14082" s="2" t="s">
        <v>24102</v>
      </c>
      <c r="H14082" s="3" t="s">
        <v>24103</v>
      </c>
      <c r="L14082" s="35" t="s">
        <v>12</v>
      </c>
      <c r="M14082" s="35" t="s">
        <v>13</v>
      </c>
      <c r="N14082" s="35" t="s">
        <v>14</v>
      </c>
      <c r="O14082" s="35" t="s">
        <v>32311</v>
      </c>
      <c r="P14082" s="35" t="s">
        <v>31195</v>
      </c>
    </row>
    <row r="14083" spans="2:16" ht="28.8" x14ac:dyDescent="0.3">
      <c r="B14083" s="4" t="s">
        <v>19</v>
      </c>
      <c r="C14083" s="4" t="s">
        <v>21267</v>
      </c>
      <c r="D14083" s="4" t="s">
        <v>23590</v>
      </c>
      <c r="E14083" s="4" t="s">
        <v>23762</v>
      </c>
      <c r="F14083" s="4" t="s">
        <v>24102</v>
      </c>
      <c r="G14083" s="4" t="s">
        <v>24104</v>
      </c>
      <c r="H14083" s="5" t="s">
        <v>24105</v>
      </c>
      <c r="I14083" s="5" t="s">
        <v>948</v>
      </c>
    </row>
    <row r="14084" spans="2:16" ht="28.8" x14ac:dyDescent="0.3">
      <c r="B14084" s="4" t="s">
        <v>19</v>
      </c>
      <c r="C14084" s="4" t="s">
        <v>21267</v>
      </c>
      <c r="D14084" s="4" t="s">
        <v>23590</v>
      </c>
      <c r="E14084" s="4" t="s">
        <v>23762</v>
      </c>
      <c r="F14084" s="4" t="s">
        <v>24102</v>
      </c>
      <c r="G14084" s="4" t="s">
        <v>24106</v>
      </c>
      <c r="H14084" s="5" t="s">
        <v>24107</v>
      </c>
      <c r="I14084" s="5" t="s">
        <v>948</v>
      </c>
    </row>
    <row r="14085" spans="2:16" x14ac:dyDescent="0.3">
      <c r="L14085" s="163" t="s">
        <v>0</v>
      </c>
      <c r="M14085" s="163"/>
      <c r="N14085" s="163"/>
      <c r="O14085" s="163" t="s">
        <v>1</v>
      </c>
      <c r="P14085" s="163"/>
    </row>
    <row r="14086" spans="2:16" ht="43.2" x14ac:dyDescent="0.3">
      <c r="B14086" s="2" t="s">
        <v>19</v>
      </c>
      <c r="C14086" s="2" t="s">
        <v>21267</v>
      </c>
      <c r="D14086" s="2" t="s">
        <v>23590</v>
      </c>
      <c r="E14086" s="2" t="s">
        <v>23762</v>
      </c>
      <c r="F14086" s="2" t="s">
        <v>24108</v>
      </c>
      <c r="H14086" s="3" t="s">
        <v>24109</v>
      </c>
      <c r="L14086" s="35" t="s">
        <v>12</v>
      </c>
      <c r="M14086" s="35" t="s">
        <v>13</v>
      </c>
      <c r="N14086" s="35" t="s">
        <v>14</v>
      </c>
      <c r="O14086" s="35" t="s">
        <v>32311</v>
      </c>
      <c r="P14086" s="35" t="s">
        <v>31195</v>
      </c>
    </row>
    <row r="14087" spans="2:16" ht="28.8" x14ac:dyDescent="0.3">
      <c r="B14087" s="4" t="s">
        <v>19</v>
      </c>
      <c r="C14087" s="4" t="s">
        <v>21267</v>
      </c>
      <c r="D14087" s="4" t="s">
        <v>23590</v>
      </c>
      <c r="E14087" s="4" t="s">
        <v>23762</v>
      </c>
      <c r="F14087" s="4" t="s">
        <v>24108</v>
      </c>
      <c r="G14087" s="4" t="s">
        <v>24110</v>
      </c>
      <c r="H14087" s="5" t="s">
        <v>24111</v>
      </c>
      <c r="I14087" s="5" t="s">
        <v>948</v>
      </c>
    </row>
    <row r="14088" spans="2:16" ht="28.8" x14ac:dyDescent="0.3">
      <c r="B14088" s="4" t="s">
        <v>19</v>
      </c>
      <c r="C14088" s="4" t="s">
        <v>21267</v>
      </c>
      <c r="D14088" s="4" t="s">
        <v>23590</v>
      </c>
      <c r="E14088" s="4" t="s">
        <v>23762</v>
      </c>
      <c r="F14088" s="4" t="s">
        <v>24108</v>
      </c>
      <c r="G14088" s="4" t="s">
        <v>24112</v>
      </c>
      <c r="H14088" s="5" t="s">
        <v>24113</v>
      </c>
      <c r="I14088" s="5" t="s">
        <v>948</v>
      </c>
    </row>
    <row r="14089" spans="2:16" x14ac:dyDescent="0.3">
      <c r="L14089" s="163" t="s">
        <v>0</v>
      </c>
      <c r="M14089" s="163"/>
      <c r="N14089" s="163"/>
      <c r="O14089" s="163" t="s">
        <v>1</v>
      </c>
      <c r="P14089" s="163"/>
    </row>
    <row r="14090" spans="2:16" ht="43.2" x14ac:dyDescent="0.3">
      <c r="B14090" s="2" t="s">
        <v>19</v>
      </c>
      <c r="C14090" s="2" t="s">
        <v>21267</v>
      </c>
      <c r="D14090" s="2" t="s">
        <v>23590</v>
      </c>
      <c r="E14090" s="2" t="s">
        <v>23762</v>
      </c>
      <c r="F14090" s="2" t="s">
        <v>24114</v>
      </c>
      <c r="H14090" s="3" t="s">
        <v>24115</v>
      </c>
      <c r="L14090" s="35" t="s">
        <v>12</v>
      </c>
      <c r="M14090" s="35" t="s">
        <v>13</v>
      </c>
      <c r="N14090" s="35" t="s">
        <v>14</v>
      </c>
      <c r="O14090" s="35" t="s">
        <v>32311</v>
      </c>
      <c r="P14090" s="35" t="s">
        <v>31195</v>
      </c>
    </row>
    <row r="14091" spans="2:16" ht="28.8" x14ac:dyDescent="0.3">
      <c r="B14091" s="4" t="s">
        <v>19</v>
      </c>
      <c r="C14091" s="4" t="s">
        <v>21267</v>
      </c>
      <c r="D14091" s="4" t="s">
        <v>23590</v>
      </c>
      <c r="E14091" s="4" t="s">
        <v>23762</v>
      </c>
      <c r="F14091" s="4" t="s">
        <v>24114</v>
      </c>
      <c r="G14091" s="4" t="s">
        <v>24116</v>
      </c>
      <c r="H14091" s="5" t="s">
        <v>24117</v>
      </c>
      <c r="I14091" s="5" t="s">
        <v>948</v>
      </c>
    </row>
    <row r="14092" spans="2:16" x14ac:dyDescent="0.3">
      <c r="L14092" s="163" t="s">
        <v>0</v>
      </c>
      <c r="M14092" s="163"/>
      <c r="N14092" s="163"/>
      <c r="O14092" s="163" t="s">
        <v>1</v>
      </c>
      <c r="P14092" s="163"/>
    </row>
    <row r="14093" spans="2:16" ht="43.2" x14ac:dyDescent="0.3">
      <c r="B14093" s="2" t="s">
        <v>19</v>
      </c>
      <c r="C14093" s="2" t="s">
        <v>21267</v>
      </c>
      <c r="D14093" s="2" t="s">
        <v>23590</v>
      </c>
      <c r="E14093" s="2" t="s">
        <v>23762</v>
      </c>
      <c r="F14093" s="2" t="s">
        <v>24118</v>
      </c>
      <c r="H14093" s="3" t="s">
        <v>24119</v>
      </c>
      <c r="L14093" s="35" t="s">
        <v>12</v>
      </c>
      <c r="M14093" s="35" t="s">
        <v>13</v>
      </c>
      <c r="N14093" s="35" t="s">
        <v>14</v>
      </c>
      <c r="O14093" s="35" t="s">
        <v>32311</v>
      </c>
      <c r="P14093" s="35" t="s">
        <v>31195</v>
      </c>
    </row>
    <row r="14094" spans="2:16" ht="28.8" x14ac:dyDescent="0.3">
      <c r="B14094" s="4" t="s">
        <v>19</v>
      </c>
      <c r="C14094" s="4" t="s">
        <v>21267</v>
      </c>
      <c r="D14094" s="4" t="s">
        <v>23590</v>
      </c>
      <c r="E14094" s="4" t="s">
        <v>23762</v>
      </c>
      <c r="F14094" s="4" t="s">
        <v>24118</v>
      </c>
      <c r="G14094" s="4" t="s">
        <v>24120</v>
      </c>
      <c r="H14094" s="5" t="s">
        <v>24121</v>
      </c>
      <c r="I14094" s="5" t="s">
        <v>3414</v>
      </c>
    </row>
    <row r="14095" spans="2:16" ht="28.8" x14ac:dyDescent="0.3">
      <c r="B14095" s="4" t="s">
        <v>19</v>
      </c>
      <c r="C14095" s="4" t="s">
        <v>21267</v>
      </c>
      <c r="D14095" s="4" t="s">
        <v>23590</v>
      </c>
      <c r="E14095" s="4" t="s">
        <v>23762</v>
      </c>
      <c r="F14095" s="4" t="s">
        <v>24118</v>
      </c>
      <c r="G14095" s="4" t="s">
        <v>24122</v>
      </c>
      <c r="H14095" s="5" t="s">
        <v>24123</v>
      </c>
      <c r="I14095" s="5" t="s">
        <v>3414</v>
      </c>
    </row>
    <row r="14096" spans="2:16" x14ac:dyDescent="0.3">
      <c r="L14096" s="163" t="s">
        <v>0</v>
      </c>
      <c r="M14096" s="163"/>
      <c r="N14096" s="163"/>
      <c r="O14096" s="163" t="s">
        <v>1</v>
      </c>
      <c r="P14096" s="163"/>
    </row>
    <row r="14097" spans="2:16" ht="43.2" x14ac:dyDescent="0.3">
      <c r="B14097" s="2" t="s">
        <v>19</v>
      </c>
      <c r="C14097" s="2" t="s">
        <v>21267</v>
      </c>
      <c r="D14097" s="2" t="s">
        <v>23590</v>
      </c>
      <c r="E14097" s="2" t="s">
        <v>23762</v>
      </c>
      <c r="F14097" s="2" t="s">
        <v>24124</v>
      </c>
      <c r="H14097" s="3" t="s">
        <v>24125</v>
      </c>
      <c r="L14097" s="35" t="s">
        <v>12</v>
      </c>
      <c r="M14097" s="35" t="s">
        <v>13</v>
      </c>
      <c r="N14097" s="35" t="s">
        <v>14</v>
      </c>
      <c r="O14097" s="35" t="s">
        <v>32311</v>
      </c>
      <c r="P14097" s="35" t="s">
        <v>31195</v>
      </c>
    </row>
    <row r="14098" spans="2:16" ht="43.2" x14ac:dyDescent="0.3">
      <c r="B14098" s="4" t="s">
        <v>19</v>
      </c>
      <c r="C14098" s="4" t="s">
        <v>21267</v>
      </c>
      <c r="D14098" s="4" t="s">
        <v>23590</v>
      </c>
      <c r="E14098" s="4" t="s">
        <v>23762</v>
      </c>
      <c r="F14098" s="4" t="s">
        <v>24124</v>
      </c>
      <c r="G14098" s="4" t="s">
        <v>24126</v>
      </c>
      <c r="H14098" s="5" t="s">
        <v>24127</v>
      </c>
      <c r="I14098" s="5" t="s">
        <v>24128</v>
      </c>
    </row>
    <row r="14099" spans="2:16" x14ac:dyDescent="0.3">
      <c r="L14099" s="163" t="s">
        <v>0</v>
      </c>
      <c r="M14099" s="163"/>
      <c r="N14099" s="163"/>
      <c r="O14099" s="163" t="s">
        <v>1</v>
      </c>
      <c r="P14099" s="163"/>
    </row>
    <row r="14100" spans="2:16" ht="43.2" x14ac:dyDescent="0.3">
      <c r="B14100" s="2" t="s">
        <v>19</v>
      </c>
      <c r="C14100" s="2" t="s">
        <v>21267</v>
      </c>
      <c r="D14100" s="2" t="s">
        <v>23590</v>
      </c>
      <c r="E14100" s="2" t="s">
        <v>23762</v>
      </c>
      <c r="F14100" s="2" t="s">
        <v>24129</v>
      </c>
      <c r="H14100" s="3" t="s">
        <v>24130</v>
      </c>
      <c r="L14100" s="35" t="s">
        <v>12</v>
      </c>
      <c r="M14100" s="35" t="s">
        <v>13</v>
      </c>
      <c r="N14100" s="35" t="s">
        <v>14</v>
      </c>
      <c r="O14100" s="35" t="s">
        <v>32311</v>
      </c>
      <c r="P14100" s="35" t="s">
        <v>31195</v>
      </c>
    </row>
    <row r="14101" spans="2:16" ht="28.8" x14ac:dyDescent="0.3">
      <c r="B14101" s="4" t="s">
        <v>19</v>
      </c>
      <c r="C14101" s="4" t="s">
        <v>21267</v>
      </c>
      <c r="D14101" s="4" t="s">
        <v>23590</v>
      </c>
      <c r="E14101" s="4" t="s">
        <v>23762</v>
      </c>
      <c r="F14101" s="4" t="s">
        <v>24129</v>
      </c>
      <c r="G14101" s="4" t="s">
        <v>24131</v>
      </c>
      <c r="H14101" s="5" t="s">
        <v>24132</v>
      </c>
      <c r="I14101" s="5" t="s">
        <v>948</v>
      </c>
    </row>
    <row r="14102" spans="2:16" x14ac:dyDescent="0.3">
      <c r="L14102" s="163" t="s">
        <v>0</v>
      </c>
      <c r="M14102" s="163"/>
      <c r="N14102" s="163"/>
      <c r="O14102" s="163" t="s">
        <v>1</v>
      </c>
      <c r="P14102" s="163"/>
    </row>
    <row r="14103" spans="2:16" ht="43.2" x14ac:dyDescent="0.3">
      <c r="B14103" s="2" t="s">
        <v>19</v>
      </c>
      <c r="C14103" s="2" t="s">
        <v>21267</v>
      </c>
      <c r="D14103" s="2" t="s">
        <v>23590</v>
      </c>
      <c r="E14103" s="2" t="s">
        <v>23762</v>
      </c>
      <c r="F14103" s="2" t="s">
        <v>24133</v>
      </c>
      <c r="H14103" s="3" t="s">
        <v>24134</v>
      </c>
      <c r="L14103" s="35" t="s">
        <v>12</v>
      </c>
      <c r="M14103" s="35" t="s">
        <v>13</v>
      </c>
      <c r="N14103" s="35" t="s">
        <v>14</v>
      </c>
      <c r="O14103" s="35" t="s">
        <v>32311</v>
      </c>
      <c r="P14103" s="35" t="s">
        <v>31195</v>
      </c>
    </row>
    <row r="14104" spans="2:16" ht="28.8" x14ac:dyDescent="0.3">
      <c r="B14104" s="4" t="s">
        <v>19</v>
      </c>
      <c r="C14104" s="4" t="s">
        <v>21267</v>
      </c>
      <c r="D14104" s="4" t="s">
        <v>23590</v>
      </c>
      <c r="E14104" s="4" t="s">
        <v>23762</v>
      </c>
      <c r="F14104" s="4" t="s">
        <v>24133</v>
      </c>
      <c r="G14104" s="4" t="s">
        <v>24135</v>
      </c>
      <c r="H14104" s="5" t="s">
        <v>24136</v>
      </c>
      <c r="I14104" s="5" t="s">
        <v>3414</v>
      </c>
    </row>
    <row r="14105" spans="2:16" x14ac:dyDescent="0.3">
      <c r="L14105" s="163" t="s">
        <v>0</v>
      </c>
      <c r="M14105" s="163"/>
      <c r="N14105" s="163"/>
      <c r="O14105" s="163" t="s">
        <v>1</v>
      </c>
      <c r="P14105" s="163"/>
    </row>
    <row r="14106" spans="2:16" ht="43.2" x14ac:dyDescent="0.3">
      <c r="B14106" s="2" t="s">
        <v>19</v>
      </c>
      <c r="C14106" s="2" t="s">
        <v>21267</v>
      </c>
      <c r="D14106" s="2" t="s">
        <v>23590</v>
      </c>
      <c r="E14106" s="2" t="s">
        <v>23762</v>
      </c>
      <c r="F14106" s="2" t="s">
        <v>24137</v>
      </c>
      <c r="H14106" s="3" t="s">
        <v>24138</v>
      </c>
      <c r="L14106" s="35" t="s">
        <v>12</v>
      </c>
      <c r="M14106" s="35" t="s">
        <v>13</v>
      </c>
      <c r="N14106" s="35" t="s">
        <v>14</v>
      </c>
      <c r="O14106" s="35" t="s">
        <v>32311</v>
      </c>
      <c r="P14106" s="35" t="s">
        <v>31195</v>
      </c>
    </row>
    <row r="14107" spans="2:16" ht="28.8" x14ac:dyDescent="0.3">
      <c r="B14107" s="4" t="s">
        <v>19</v>
      </c>
      <c r="C14107" s="4" t="s">
        <v>21267</v>
      </c>
      <c r="D14107" s="4" t="s">
        <v>23590</v>
      </c>
      <c r="E14107" s="4" t="s">
        <v>23762</v>
      </c>
      <c r="F14107" s="4" t="s">
        <v>24137</v>
      </c>
      <c r="G14107" s="4" t="s">
        <v>24139</v>
      </c>
      <c r="H14107" s="5" t="s">
        <v>24140</v>
      </c>
      <c r="I14107" s="5" t="s">
        <v>948</v>
      </c>
    </row>
    <row r="14108" spans="2:16" x14ac:dyDescent="0.3">
      <c r="L14108" s="163" t="s">
        <v>0</v>
      </c>
      <c r="M14108" s="163"/>
      <c r="N14108" s="163"/>
      <c r="O14108" s="163" t="s">
        <v>1</v>
      </c>
      <c r="P14108" s="163"/>
    </row>
    <row r="14109" spans="2:16" ht="43.2" x14ac:dyDescent="0.3">
      <c r="B14109" s="2" t="s">
        <v>19</v>
      </c>
      <c r="C14109" s="2" t="s">
        <v>21267</v>
      </c>
      <c r="D14109" s="2" t="s">
        <v>23590</v>
      </c>
      <c r="E14109" s="2" t="s">
        <v>23762</v>
      </c>
      <c r="F14109" s="2" t="s">
        <v>24141</v>
      </c>
      <c r="H14109" s="3" t="s">
        <v>24142</v>
      </c>
      <c r="L14109" s="35" t="s">
        <v>12</v>
      </c>
      <c r="M14109" s="35" t="s">
        <v>13</v>
      </c>
      <c r="N14109" s="35" t="s">
        <v>14</v>
      </c>
      <c r="O14109" s="35" t="s">
        <v>32311</v>
      </c>
      <c r="P14109" s="35" t="s">
        <v>31195</v>
      </c>
    </row>
    <row r="14110" spans="2:16" ht="28.8" x14ac:dyDescent="0.3">
      <c r="B14110" s="4" t="s">
        <v>19</v>
      </c>
      <c r="C14110" s="4" t="s">
        <v>21267</v>
      </c>
      <c r="D14110" s="4" t="s">
        <v>23590</v>
      </c>
      <c r="E14110" s="4" t="s">
        <v>23762</v>
      </c>
      <c r="F14110" s="4" t="s">
        <v>24141</v>
      </c>
      <c r="G14110" s="4" t="s">
        <v>24143</v>
      </c>
      <c r="H14110" s="5" t="s">
        <v>24144</v>
      </c>
      <c r="I14110" s="5" t="s">
        <v>948</v>
      </c>
    </row>
    <row r="14111" spans="2:16" x14ac:dyDescent="0.3">
      <c r="L14111" s="163" t="s">
        <v>0</v>
      </c>
      <c r="M14111" s="163"/>
      <c r="N14111" s="163"/>
      <c r="O14111" s="163" t="s">
        <v>1</v>
      </c>
      <c r="P14111" s="163"/>
    </row>
    <row r="14112" spans="2:16" ht="43.2" x14ac:dyDescent="0.3">
      <c r="B14112" s="2" t="s">
        <v>19</v>
      </c>
      <c r="C14112" s="2" t="s">
        <v>21267</v>
      </c>
      <c r="D14112" s="2" t="s">
        <v>23590</v>
      </c>
      <c r="E14112" s="2" t="s">
        <v>23762</v>
      </c>
      <c r="F14112" s="2" t="s">
        <v>24145</v>
      </c>
      <c r="H14112" s="3" t="s">
        <v>24146</v>
      </c>
      <c r="L14112" s="35" t="s">
        <v>12</v>
      </c>
      <c r="M14112" s="35" t="s">
        <v>13</v>
      </c>
      <c r="N14112" s="35" t="s">
        <v>14</v>
      </c>
      <c r="O14112" s="35" t="s">
        <v>32311</v>
      </c>
      <c r="P14112" s="35" t="s">
        <v>31195</v>
      </c>
    </row>
    <row r="14113" spans="2:16" ht="28.8" x14ac:dyDescent="0.3">
      <c r="B14113" s="4" t="s">
        <v>19</v>
      </c>
      <c r="C14113" s="4" t="s">
        <v>21267</v>
      </c>
      <c r="D14113" s="4" t="s">
        <v>23590</v>
      </c>
      <c r="E14113" s="4" t="s">
        <v>23762</v>
      </c>
      <c r="F14113" s="4" t="s">
        <v>24145</v>
      </c>
      <c r="G14113" s="4" t="s">
        <v>24147</v>
      </c>
      <c r="H14113" s="5" t="s">
        <v>24148</v>
      </c>
      <c r="I14113" s="5" t="s">
        <v>948</v>
      </c>
    </row>
    <row r="14114" spans="2:16" x14ac:dyDescent="0.3">
      <c r="L14114" s="163" t="s">
        <v>0</v>
      </c>
      <c r="M14114" s="163"/>
      <c r="N14114" s="163"/>
      <c r="O14114" s="163" t="s">
        <v>1</v>
      </c>
      <c r="P14114" s="163"/>
    </row>
    <row r="14115" spans="2:16" ht="43.2" x14ac:dyDescent="0.3">
      <c r="B14115" s="2" t="s">
        <v>19</v>
      </c>
      <c r="C14115" s="2" t="s">
        <v>21267</v>
      </c>
      <c r="D14115" s="2" t="s">
        <v>23590</v>
      </c>
      <c r="E14115" s="2" t="s">
        <v>23762</v>
      </c>
      <c r="F14115" s="2" t="s">
        <v>24149</v>
      </c>
      <c r="H14115" s="3" t="s">
        <v>24150</v>
      </c>
      <c r="L14115" s="35" t="s">
        <v>12</v>
      </c>
      <c r="M14115" s="35" t="s">
        <v>13</v>
      </c>
      <c r="N14115" s="35" t="s">
        <v>14</v>
      </c>
      <c r="O14115" s="35" t="s">
        <v>32311</v>
      </c>
      <c r="P14115" s="35" t="s">
        <v>31195</v>
      </c>
    </row>
    <row r="14116" spans="2:16" ht="28.8" x14ac:dyDescent="0.3">
      <c r="B14116" s="4" t="s">
        <v>19</v>
      </c>
      <c r="C14116" s="4" t="s">
        <v>21267</v>
      </c>
      <c r="D14116" s="4" t="s">
        <v>23590</v>
      </c>
      <c r="E14116" s="4" t="s">
        <v>23762</v>
      </c>
      <c r="F14116" s="4" t="s">
        <v>24149</v>
      </c>
      <c r="G14116" s="4" t="s">
        <v>24151</v>
      </c>
      <c r="H14116" s="5" t="s">
        <v>24152</v>
      </c>
      <c r="I14116" s="5" t="s">
        <v>948</v>
      </c>
    </row>
    <row r="14117" spans="2:16" x14ac:dyDescent="0.3">
      <c r="L14117" s="163" t="s">
        <v>0</v>
      </c>
      <c r="M14117" s="163"/>
      <c r="N14117" s="163"/>
      <c r="O14117" s="163" t="s">
        <v>1</v>
      </c>
      <c r="P14117" s="163"/>
    </row>
    <row r="14118" spans="2:16" ht="43.2" x14ac:dyDescent="0.3">
      <c r="B14118" s="2" t="s">
        <v>19</v>
      </c>
      <c r="C14118" s="2" t="s">
        <v>21267</v>
      </c>
      <c r="D14118" s="2" t="s">
        <v>23590</v>
      </c>
      <c r="E14118" s="2" t="s">
        <v>23762</v>
      </c>
      <c r="F14118" s="2" t="s">
        <v>24153</v>
      </c>
      <c r="H14118" s="3" t="s">
        <v>24154</v>
      </c>
      <c r="L14118" s="35" t="s">
        <v>12</v>
      </c>
      <c r="M14118" s="35" t="s">
        <v>13</v>
      </c>
      <c r="N14118" s="35" t="s">
        <v>14</v>
      </c>
      <c r="O14118" s="35" t="s">
        <v>32311</v>
      </c>
      <c r="P14118" s="35" t="s">
        <v>31195</v>
      </c>
    </row>
    <row r="14119" spans="2:16" ht="28.8" x14ac:dyDescent="0.3">
      <c r="B14119" s="4" t="s">
        <v>19</v>
      </c>
      <c r="C14119" s="4" t="s">
        <v>21267</v>
      </c>
      <c r="D14119" s="4" t="s">
        <v>23590</v>
      </c>
      <c r="E14119" s="4" t="s">
        <v>23762</v>
      </c>
      <c r="F14119" s="4" t="s">
        <v>24153</v>
      </c>
      <c r="G14119" s="4" t="s">
        <v>24155</v>
      </c>
      <c r="H14119" s="5" t="s">
        <v>24156</v>
      </c>
      <c r="I14119" s="5" t="s">
        <v>948</v>
      </c>
    </row>
    <row r="14120" spans="2:16" x14ac:dyDescent="0.3">
      <c r="L14120" s="163" t="s">
        <v>0</v>
      </c>
      <c r="M14120" s="163"/>
      <c r="N14120" s="163"/>
      <c r="O14120" s="163" t="s">
        <v>1</v>
      </c>
      <c r="P14120" s="163"/>
    </row>
    <row r="14121" spans="2:16" ht="43.2" x14ac:dyDescent="0.3">
      <c r="B14121" s="2" t="s">
        <v>19</v>
      </c>
      <c r="C14121" s="2" t="s">
        <v>21267</v>
      </c>
      <c r="D14121" s="2" t="s">
        <v>23590</v>
      </c>
      <c r="E14121" s="2" t="s">
        <v>23762</v>
      </c>
      <c r="F14121" s="2" t="s">
        <v>24157</v>
      </c>
      <c r="H14121" s="3" t="s">
        <v>24158</v>
      </c>
      <c r="L14121" s="35" t="s">
        <v>12</v>
      </c>
      <c r="M14121" s="35" t="s">
        <v>13</v>
      </c>
      <c r="N14121" s="35" t="s">
        <v>14</v>
      </c>
      <c r="O14121" s="35" t="s">
        <v>32311</v>
      </c>
      <c r="P14121" s="35" t="s">
        <v>31195</v>
      </c>
    </row>
    <row r="14122" spans="2:16" ht="28.8" x14ac:dyDescent="0.3">
      <c r="B14122" s="4" t="s">
        <v>19</v>
      </c>
      <c r="C14122" s="4" t="s">
        <v>21267</v>
      </c>
      <c r="D14122" s="4" t="s">
        <v>23590</v>
      </c>
      <c r="E14122" s="4" t="s">
        <v>23762</v>
      </c>
      <c r="F14122" s="4" t="s">
        <v>24157</v>
      </c>
      <c r="G14122" s="4" t="s">
        <v>24159</v>
      </c>
      <c r="H14122" s="5" t="s">
        <v>24160</v>
      </c>
      <c r="I14122" s="5" t="s">
        <v>948</v>
      </c>
    </row>
    <row r="14123" spans="2:16" x14ac:dyDescent="0.3">
      <c r="L14123" s="163" t="s">
        <v>0</v>
      </c>
      <c r="M14123" s="163"/>
      <c r="N14123" s="163"/>
      <c r="O14123" s="163" t="s">
        <v>1</v>
      </c>
      <c r="P14123" s="163"/>
    </row>
    <row r="14124" spans="2:16" ht="43.2" x14ac:dyDescent="0.3">
      <c r="B14124" s="2" t="s">
        <v>19</v>
      </c>
      <c r="C14124" s="2" t="s">
        <v>21267</v>
      </c>
      <c r="D14124" s="2" t="s">
        <v>23590</v>
      </c>
      <c r="E14124" s="2" t="s">
        <v>23762</v>
      </c>
      <c r="F14124" s="2" t="s">
        <v>24161</v>
      </c>
      <c r="H14124" s="3" t="s">
        <v>24162</v>
      </c>
      <c r="L14124" s="35" t="s">
        <v>12</v>
      </c>
      <c r="M14124" s="35" t="s">
        <v>13</v>
      </c>
      <c r="N14124" s="35" t="s">
        <v>14</v>
      </c>
      <c r="O14124" s="35" t="s">
        <v>32311</v>
      </c>
      <c r="P14124" s="35" t="s">
        <v>31195</v>
      </c>
    </row>
    <row r="14125" spans="2:16" ht="28.8" x14ac:dyDescent="0.3">
      <c r="B14125" s="4" t="s">
        <v>19</v>
      </c>
      <c r="C14125" s="4" t="s">
        <v>21267</v>
      </c>
      <c r="D14125" s="4" t="s">
        <v>23590</v>
      </c>
      <c r="E14125" s="4" t="s">
        <v>23762</v>
      </c>
      <c r="F14125" s="4" t="s">
        <v>24161</v>
      </c>
      <c r="G14125" s="4" t="s">
        <v>24163</v>
      </c>
      <c r="H14125" s="5" t="s">
        <v>24164</v>
      </c>
      <c r="I14125" s="5" t="s">
        <v>948</v>
      </c>
    </row>
    <row r="14126" spans="2:16" x14ac:dyDescent="0.3">
      <c r="L14126" s="163" t="s">
        <v>0</v>
      </c>
      <c r="M14126" s="163"/>
      <c r="N14126" s="163"/>
      <c r="O14126" s="163" t="s">
        <v>1</v>
      </c>
      <c r="P14126" s="163"/>
    </row>
    <row r="14127" spans="2:16" ht="43.2" x14ac:dyDescent="0.3">
      <c r="B14127" s="2" t="s">
        <v>19</v>
      </c>
      <c r="C14127" s="2" t="s">
        <v>21267</v>
      </c>
      <c r="D14127" s="2" t="s">
        <v>23590</v>
      </c>
      <c r="E14127" s="2" t="s">
        <v>23762</v>
      </c>
      <c r="F14127" s="2" t="s">
        <v>24165</v>
      </c>
      <c r="H14127" s="3" t="s">
        <v>24166</v>
      </c>
      <c r="L14127" s="35" t="s">
        <v>12</v>
      </c>
      <c r="M14127" s="35" t="s">
        <v>13</v>
      </c>
      <c r="N14127" s="35" t="s">
        <v>14</v>
      </c>
      <c r="O14127" s="35" t="s">
        <v>32311</v>
      </c>
      <c r="P14127" s="35" t="s">
        <v>31195</v>
      </c>
    </row>
    <row r="14128" spans="2:16" ht="28.8" x14ac:dyDescent="0.3">
      <c r="B14128" s="4" t="s">
        <v>19</v>
      </c>
      <c r="C14128" s="4" t="s">
        <v>21267</v>
      </c>
      <c r="D14128" s="4" t="s">
        <v>23590</v>
      </c>
      <c r="E14128" s="4" t="s">
        <v>23762</v>
      </c>
      <c r="F14128" s="4" t="s">
        <v>24165</v>
      </c>
      <c r="G14128" s="4" t="s">
        <v>24167</v>
      </c>
      <c r="H14128" s="5" t="s">
        <v>24168</v>
      </c>
      <c r="I14128" s="5" t="s">
        <v>3414</v>
      </c>
    </row>
    <row r="14129" spans="2:16" ht="28.8" x14ac:dyDescent="0.3">
      <c r="B14129" s="4" t="s">
        <v>19</v>
      </c>
      <c r="C14129" s="4" t="s">
        <v>21267</v>
      </c>
      <c r="D14129" s="4" t="s">
        <v>23590</v>
      </c>
      <c r="E14129" s="4" t="s">
        <v>23762</v>
      </c>
      <c r="F14129" s="4" t="s">
        <v>24165</v>
      </c>
      <c r="G14129" s="4" t="s">
        <v>24169</v>
      </c>
      <c r="H14129" s="5" t="s">
        <v>24170</v>
      </c>
      <c r="I14129" s="5" t="s">
        <v>3414</v>
      </c>
    </row>
    <row r="14130" spans="2:16" ht="28.8" x14ac:dyDescent="0.3">
      <c r="B14130" s="4" t="s">
        <v>19</v>
      </c>
      <c r="C14130" s="4" t="s">
        <v>21267</v>
      </c>
      <c r="D14130" s="4" t="s">
        <v>23590</v>
      </c>
      <c r="E14130" s="4" t="s">
        <v>23762</v>
      </c>
      <c r="F14130" s="4" t="s">
        <v>24165</v>
      </c>
      <c r="G14130" s="4" t="s">
        <v>24171</v>
      </c>
      <c r="H14130" s="5" t="s">
        <v>24172</v>
      </c>
      <c r="I14130" s="5" t="s">
        <v>3414</v>
      </c>
    </row>
    <row r="14131" spans="2:16" x14ac:dyDescent="0.3">
      <c r="L14131" s="163" t="s">
        <v>0</v>
      </c>
      <c r="M14131" s="163"/>
      <c r="N14131" s="163"/>
      <c r="O14131" s="163" t="s">
        <v>1</v>
      </c>
      <c r="P14131" s="163"/>
    </row>
    <row r="14132" spans="2:16" ht="43.2" x14ac:dyDescent="0.3">
      <c r="B14132" s="2" t="s">
        <v>19</v>
      </c>
      <c r="C14132" s="2" t="s">
        <v>21267</v>
      </c>
      <c r="D14132" s="2" t="s">
        <v>23590</v>
      </c>
      <c r="E14132" s="2" t="s">
        <v>23762</v>
      </c>
      <c r="F14132" s="2" t="s">
        <v>24173</v>
      </c>
      <c r="H14132" s="3" t="s">
        <v>24174</v>
      </c>
      <c r="L14132" s="35" t="s">
        <v>12</v>
      </c>
      <c r="M14132" s="35" t="s">
        <v>13</v>
      </c>
      <c r="N14132" s="35" t="s">
        <v>14</v>
      </c>
      <c r="O14132" s="35" t="s">
        <v>32311</v>
      </c>
      <c r="P14132" s="35" t="s">
        <v>31195</v>
      </c>
    </row>
    <row r="14133" spans="2:16" ht="28.8" x14ac:dyDescent="0.3">
      <c r="B14133" s="4" t="s">
        <v>19</v>
      </c>
      <c r="C14133" s="4" t="s">
        <v>21267</v>
      </c>
      <c r="D14133" s="4" t="s">
        <v>23590</v>
      </c>
      <c r="E14133" s="4" t="s">
        <v>23762</v>
      </c>
      <c r="F14133" s="4" t="s">
        <v>24173</v>
      </c>
      <c r="G14133" s="4" t="s">
        <v>24175</v>
      </c>
      <c r="H14133" s="5" t="s">
        <v>24176</v>
      </c>
      <c r="I14133" s="5" t="s">
        <v>3414</v>
      </c>
    </row>
    <row r="14134" spans="2:16" ht="28.8" x14ac:dyDescent="0.3">
      <c r="B14134" s="4" t="s">
        <v>19</v>
      </c>
      <c r="C14134" s="4" t="s">
        <v>21267</v>
      </c>
      <c r="D14134" s="4" t="s">
        <v>23590</v>
      </c>
      <c r="E14134" s="4" t="s">
        <v>23762</v>
      </c>
      <c r="F14134" s="4" t="s">
        <v>24173</v>
      </c>
      <c r="G14134" s="4" t="s">
        <v>24177</v>
      </c>
      <c r="H14134" s="5" t="s">
        <v>24178</v>
      </c>
      <c r="I14134" s="5" t="s">
        <v>3414</v>
      </c>
    </row>
    <row r="14135" spans="2:16" x14ac:dyDescent="0.3">
      <c r="L14135" s="163" t="s">
        <v>0</v>
      </c>
      <c r="M14135" s="163"/>
      <c r="N14135" s="163"/>
      <c r="O14135" s="163" t="s">
        <v>1</v>
      </c>
      <c r="P14135" s="163"/>
    </row>
    <row r="14136" spans="2:16" ht="43.2" x14ac:dyDescent="0.3">
      <c r="B14136" s="2" t="s">
        <v>19</v>
      </c>
      <c r="C14136" s="2" t="s">
        <v>21267</v>
      </c>
      <c r="D14136" s="2" t="s">
        <v>23590</v>
      </c>
      <c r="E14136" s="2" t="s">
        <v>23762</v>
      </c>
      <c r="F14136" s="2" t="s">
        <v>24179</v>
      </c>
      <c r="H14136" s="3" t="s">
        <v>24180</v>
      </c>
      <c r="L14136" s="35" t="s">
        <v>12</v>
      </c>
      <c r="M14136" s="35" t="s">
        <v>13</v>
      </c>
      <c r="N14136" s="35" t="s">
        <v>14</v>
      </c>
      <c r="O14136" s="35" t="s">
        <v>32311</v>
      </c>
      <c r="P14136" s="35" t="s">
        <v>31195</v>
      </c>
    </row>
    <row r="14137" spans="2:16" ht="28.8" x14ac:dyDescent="0.3">
      <c r="B14137" s="4" t="s">
        <v>19</v>
      </c>
      <c r="C14137" s="4" t="s">
        <v>21267</v>
      </c>
      <c r="D14137" s="4" t="s">
        <v>23590</v>
      </c>
      <c r="E14137" s="4" t="s">
        <v>23762</v>
      </c>
      <c r="F14137" s="4" t="s">
        <v>24179</v>
      </c>
      <c r="G14137" s="4" t="s">
        <v>24181</v>
      </c>
      <c r="H14137" s="5" t="s">
        <v>24182</v>
      </c>
      <c r="I14137" s="5" t="s">
        <v>948</v>
      </c>
    </row>
    <row r="14138" spans="2:16" ht="28.8" x14ac:dyDescent="0.3">
      <c r="B14138" s="4" t="s">
        <v>19</v>
      </c>
      <c r="C14138" s="4" t="s">
        <v>21267</v>
      </c>
      <c r="D14138" s="4" t="s">
        <v>23590</v>
      </c>
      <c r="E14138" s="4" t="s">
        <v>23762</v>
      </c>
      <c r="F14138" s="4" t="s">
        <v>24179</v>
      </c>
      <c r="G14138" s="4" t="s">
        <v>24183</v>
      </c>
      <c r="H14138" s="5" t="s">
        <v>24184</v>
      </c>
      <c r="I14138" s="5" t="s">
        <v>948</v>
      </c>
    </row>
    <row r="14139" spans="2:16" x14ac:dyDescent="0.3">
      <c r="L14139" s="163" t="s">
        <v>0</v>
      </c>
      <c r="M14139" s="163"/>
      <c r="N14139" s="163"/>
      <c r="O14139" s="163" t="s">
        <v>1</v>
      </c>
      <c r="P14139" s="163"/>
    </row>
    <row r="14140" spans="2:16" ht="43.2" x14ac:dyDescent="0.3">
      <c r="B14140" s="2" t="s">
        <v>19</v>
      </c>
      <c r="C14140" s="2" t="s">
        <v>21267</v>
      </c>
      <c r="D14140" s="2" t="s">
        <v>23590</v>
      </c>
      <c r="E14140" s="2" t="s">
        <v>23762</v>
      </c>
      <c r="F14140" s="2" t="s">
        <v>24185</v>
      </c>
      <c r="H14140" s="3" t="s">
        <v>24186</v>
      </c>
      <c r="L14140" s="35" t="s">
        <v>12</v>
      </c>
      <c r="M14140" s="35" t="s">
        <v>13</v>
      </c>
      <c r="N14140" s="35" t="s">
        <v>14</v>
      </c>
      <c r="O14140" s="35" t="s">
        <v>32311</v>
      </c>
      <c r="P14140" s="35" t="s">
        <v>31195</v>
      </c>
    </row>
    <row r="14141" spans="2:16" ht="28.8" x14ac:dyDescent="0.3">
      <c r="B14141" s="4" t="s">
        <v>19</v>
      </c>
      <c r="C14141" s="4" t="s">
        <v>21267</v>
      </c>
      <c r="D14141" s="4" t="s">
        <v>23590</v>
      </c>
      <c r="E14141" s="4" t="s">
        <v>23762</v>
      </c>
      <c r="F14141" s="4" t="s">
        <v>24185</v>
      </c>
      <c r="G14141" s="4" t="s">
        <v>24187</v>
      </c>
      <c r="H14141" s="5" t="s">
        <v>24188</v>
      </c>
      <c r="I14141" s="5" t="s">
        <v>948</v>
      </c>
    </row>
    <row r="14142" spans="2:16" ht="28.8" x14ac:dyDescent="0.3">
      <c r="B14142" s="4" t="s">
        <v>19</v>
      </c>
      <c r="C14142" s="4" t="s">
        <v>21267</v>
      </c>
      <c r="D14142" s="4" t="s">
        <v>23590</v>
      </c>
      <c r="E14142" s="4" t="s">
        <v>23762</v>
      </c>
      <c r="F14142" s="4" t="s">
        <v>24185</v>
      </c>
      <c r="G14142" s="4" t="s">
        <v>24189</v>
      </c>
      <c r="H14142" s="5" t="s">
        <v>24190</v>
      </c>
      <c r="I14142" s="5" t="s">
        <v>948</v>
      </c>
    </row>
    <row r="14143" spans="2:16" x14ac:dyDescent="0.3">
      <c r="L14143" s="163" t="s">
        <v>0</v>
      </c>
      <c r="M14143" s="163"/>
      <c r="N14143" s="163"/>
      <c r="O14143" s="163" t="s">
        <v>1</v>
      </c>
      <c r="P14143" s="163"/>
    </row>
    <row r="14144" spans="2:16" ht="43.2" x14ac:dyDescent="0.3">
      <c r="B14144" s="2" t="s">
        <v>19</v>
      </c>
      <c r="C14144" s="2" t="s">
        <v>21267</v>
      </c>
      <c r="D14144" s="2" t="s">
        <v>23590</v>
      </c>
      <c r="E14144" s="2" t="s">
        <v>23762</v>
      </c>
      <c r="F14144" s="2" t="s">
        <v>24191</v>
      </c>
      <c r="H14144" s="3" t="s">
        <v>24192</v>
      </c>
      <c r="L14144" s="35" t="s">
        <v>12</v>
      </c>
      <c r="M14144" s="35" t="s">
        <v>13</v>
      </c>
      <c r="N14144" s="35" t="s">
        <v>14</v>
      </c>
      <c r="O14144" s="35" t="s">
        <v>32311</v>
      </c>
      <c r="P14144" s="35" t="s">
        <v>31195</v>
      </c>
    </row>
    <row r="14145" spans="2:16" ht="28.8" x14ac:dyDescent="0.3">
      <c r="B14145" s="4" t="s">
        <v>19</v>
      </c>
      <c r="C14145" s="4" t="s">
        <v>21267</v>
      </c>
      <c r="D14145" s="4" t="s">
        <v>23590</v>
      </c>
      <c r="E14145" s="4" t="s">
        <v>23762</v>
      </c>
      <c r="F14145" s="4" t="s">
        <v>24191</v>
      </c>
      <c r="G14145" s="4" t="s">
        <v>24193</v>
      </c>
      <c r="H14145" s="5" t="s">
        <v>24194</v>
      </c>
      <c r="I14145" s="5" t="s">
        <v>948</v>
      </c>
    </row>
    <row r="14146" spans="2:16" ht="28.8" x14ac:dyDescent="0.3">
      <c r="B14146" s="4" t="s">
        <v>19</v>
      </c>
      <c r="C14146" s="4" t="s">
        <v>21267</v>
      </c>
      <c r="D14146" s="4" t="s">
        <v>23590</v>
      </c>
      <c r="E14146" s="4" t="s">
        <v>23762</v>
      </c>
      <c r="F14146" s="4" t="s">
        <v>24191</v>
      </c>
      <c r="G14146" s="4" t="s">
        <v>24195</v>
      </c>
      <c r="H14146" s="5" t="s">
        <v>24196</v>
      </c>
      <c r="I14146" s="5" t="s">
        <v>948</v>
      </c>
    </row>
    <row r="14147" spans="2:16" x14ac:dyDescent="0.3">
      <c r="L14147" s="163" t="s">
        <v>0</v>
      </c>
      <c r="M14147" s="163"/>
      <c r="N14147" s="163"/>
      <c r="O14147" s="163" t="s">
        <v>1</v>
      </c>
      <c r="P14147" s="163"/>
    </row>
    <row r="14148" spans="2:16" ht="43.2" x14ac:dyDescent="0.3">
      <c r="B14148" s="2" t="s">
        <v>19</v>
      </c>
      <c r="C14148" s="2" t="s">
        <v>21267</v>
      </c>
      <c r="D14148" s="2" t="s">
        <v>23590</v>
      </c>
      <c r="E14148" s="2" t="s">
        <v>23762</v>
      </c>
      <c r="F14148" s="2" t="s">
        <v>24197</v>
      </c>
      <c r="H14148" s="3" t="s">
        <v>24198</v>
      </c>
      <c r="L14148" s="35" t="s">
        <v>12</v>
      </c>
      <c r="M14148" s="35" t="s">
        <v>13</v>
      </c>
      <c r="N14148" s="35" t="s">
        <v>14</v>
      </c>
      <c r="O14148" s="35" t="s">
        <v>32311</v>
      </c>
      <c r="P14148" s="35" t="s">
        <v>31195</v>
      </c>
    </row>
    <row r="14149" spans="2:16" ht="28.8" x14ac:dyDescent="0.3">
      <c r="B14149" s="4" t="s">
        <v>19</v>
      </c>
      <c r="C14149" s="4" t="s">
        <v>21267</v>
      </c>
      <c r="D14149" s="4" t="s">
        <v>23590</v>
      </c>
      <c r="E14149" s="4" t="s">
        <v>23762</v>
      </c>
      <c r="F14149" s="4" t="s">
        <v>24197</v>
      </c>
      <c r="G14149" s="4" t="s">
        <v>24199</v>
      </c>
      <c r="H14149" s="5" t="s">
        <v>24200</v>
      </c>
      <c r="I14149" s="5" t="s">
        <v>571</v>
      </c>
    </row>
    <row r="14150" spans="2:16" ht="28.8" x14ac:dyDescent="0.3">
      <c r="B14150" s="4" t="s">
        <v>19</v>
      </c>
      <c r="C14150" s="4" t="s">
        <v>21267</v>
      </c>
      <c r="D14150" s="4" t="s">
        <v>23590</v>
      </c>
      <c r="E14150" s="4" t="s">
        <v>23762</v>
      </c>
      <c r="F14150" s="4" t="s">
        <v>24197</v>
      </c>
      <c r="G14150" s="4" t="s">
        <v>24201</v>
      </c>
      <c r="H14150" s="5" t="s">
        <v>24202</v>
      </c>
      <c r="I14150" s="5" t="s">
        <v>571</v>
      </c>
    </row>
    <row r="14151" spans="2:16" x14ac:dyDescent="0.3">
      <c r="L14151" s="163" t="s">
        <v>0</v>
      </c>
      <c r="M14151" s="163"/>
      <c r="N14151" s="163"/>
      <c r="O14151" s="163" t="s">
        <v>1</v>
      </c>
      <c r="P14151" s="163"/>
    </row>
    <row r="14152" spans="2:16" ht="43.2" x14ac:dyDescent="0.3">
      <c r="B14152" s="2" t="s">
        <v>19</v>
      </c>
      <c r="C14152" s="2" t="s">
        <v>21267</v>
      </c>
      <c r="D14152" s="2" t="s">
        <v>23590</v>
      </c>
      <c r="E14152" s="2" t="s">
        <v>23762</v>
      </c>
      <c r="F14152" s="2" t="s">
        <v>24203</v>
      </c>
      <c r="H14152" s="3" t="s">
        <v>24204</v>
      </c>
      <c r="L14152" s="35" t="s">
        <v>12</v>
      </c>
      <c r="M14152" s="35" t="s">
        <v>13</v>
      </c>
      <c r="N14152" s="35" t="s">
        <v>14</v>
      </c>
      <c r="O14152" s="35" t="s">
        <v>32311</v>
      </c>
      <c r="P14152" s="35" t="s">
        <v>31195</v>
      </c>
    </row>
    <row r="14153" spans="2:16" ht="28.8" x14ac:dyDescent="0.3">
      <c r="B14153" s="4" t="s">
        <v>19</v>
      </c>
      <c r="C14153" s="4" t="s">
        <v>21267</v>
      </c>
      <c r="D14153" s="4" t="s">
        <v>23590</v>
      </c>
      <c r="E14153" s="4" t="s">
        <v>23762</v>
      </c>
      <c r="F14153" s="4" t="s">
        <v>24203</v>
      </c>
      <c r="G14153" s="4" t="s">
        <v>24205</v>
      </c>
      <c r="H14153" s="5" t="s">
        <v>24206</v>
      </c>
      <c r="I14153" s="5" t="s">
        <v>571</v>
      </c>
    </row>
    <row r="14154" spans="2:16" ht="28.8" x14ac:dyDescent="0.3">
      <c r="B14154" s="4" t="s">
        <v>19</v>
      </c>
      <c r="C14154" s="4" t="s">
        <v>21267</v>
      </c>
      <c r="D14154" s="4" t="s">
        <v>23590</v>
      </c>
      <c r="E14154" s="4" t="s">
        <v>23762</v>
      </c>
      <c r="F14154" s="4" t="s">
        <v>24203</v>
      </c>
      <c r="G14154" s="4" t="s">
        <v>24207</v>
      </c>
      <c r="H14154" s="5" t="s">
        <v>24208</v>
      </c>
      <c r="I14154" s="5" t="s">
        <v>571</v>
      </c>
    </row>
    <row r="14155" spans="2:16" ht="28.8" x14ac:dyDescent="0.3">
      <c r="B14155" s="4" t="s">
        <v>19</v>
      </c>
      <c r="C14155" s="4" t="s">
        <v>21267</v>
      </c>
      <c r="D14155" s="4" t="s">
        <v>23590</v>
      </c>
      <c r="E14155" s="4" t="s">
        <v>23762</v>
      </c>
      <c r="F14155" s="4" t="s">
        <v>24203</v>
      </c>
      <c r="G14155" s="4" t="s">
        <v>24209</v>
      </c>
      <c r="H14155" s="5" t="s">
        <v>24210</v>
      </c>
      <c r="I14155" s="5" t="s">
        <v>571</v>
      </c>
    </row>
    <row r="14156" spans="2:16" x14ac:dyDescent="0.3">
      <c r="L14156" s="163" t="s">
        <v>0</v>
      </c>
      <c r="M14156" s="163"/>
      <c r="N14156" s="163"/>
      <c r="O14156" s="163" t="s">
        <v>1</v>
      </c>
      <c r="P14156" s="163"/>
    </row>
    <row r="14157" spans="2:16" ht="43.2" x14ac:dyDescent="0.3">
      <c r="B14157" s="2" t="s">
        <v>19</v>
      </c>
      <c r="C14157" s="2" t="s">
        <v>21267</v>
      </c>
      <c r="D14157" s="2" t="s">
        <v>23590</v>
      </c>
      <c r="E14157" s="2" t="s">
        <v>23762</v>
      </c>
      <c r="F14157" s="2" t="s">
        <v>24211</v>
      </c>
      <c r="H14157" s="3" t="s">
        <v>24212</v>
      </c>
      <c r="L14157" s="35" t="s">
        <v>12</v>
      </c>
      <c r="M14157" s="35" t="s">
        <v>13</v>
      </c>
      <c r="N14157" s="35" t="s">
        <v>14</v>
      </c>
      <c r="O14157" s="35" t="s">
        <v>32311</v>
      </c>
      <c r="P14157" s="35" t="s">
        <v>31195</v>
      </c>
    </row>
    <row r="14158" spans="2:16" ht="28.8" x14ac:dyDescent="0.3">
      <c r="B14158" s="4" t="s">
        <v>19</v>
      </c>
      <c r="C14158" s="4" t="s">
        <v>21267</v>
      </c>
      <c r="D14158" s="4" t="s">
        <v>23590</v>
      </c>
      <c r="E14158" s="4" t="s">
        <v>23762</v>
      </c>
      <c r="F14158" s="4" t="s">
        <v>24211</v>
      </c>
      <c r="G14158" s="4" t="s">
        <v>24213</v>
      </c>
      <c r="H14158" s="5" t="s">
        <v>24214</v>
      </c>
      <c r="I14158" s="5" t="s">
        <v>571</v>
      </c>
    </row>
    <row r="14159" spans="2:16" x14ac:dyDescent="0.3">
      <c r="L14159" s="163" t="s">
        <v>0</v>
      </c>
      <c r="M14159" s="163"/>
      <c r="N14159" s="163"/>
      <c r="O14159" s="163" t="s">
        <v>1</v>
      </c>
      <c r="P14159" s="163"/>
    </row>
    <row r="14160" spans="2:16" ht="43.2" x14ac:dyDescent="0.3">
      <c r="B14160" s="2" t="s">
        <v>19</v>
      </c>
      <c r="C14160" s="2" t="s">
        <v>21267</v>
      </c>
      <c r="D14160" s="2" t="s">
        <v>23590</v>
      </c>
      <c r="E14160" s="2" t="s">
        <v>23762</v>
      </c>
      <c r="F14160" s="2" t="s">
        <v>24215</v>
      </c>
      <c r="H14160" s="3" t="s">
        <v>24216</v>
      </c>
      <c r="L14160" s="35" t="s">
        <v>12</v>
      </c>
      <c r="M14160" s="35" t="s">
        <v>13</v>
      </c>
      <c r="N14160" s="35" t="s">
        <v>14</v>
      </c>
      <c r="O14160" s="35" t="s">
        <v>32311</v>
      </c>
      <c r="P14160" s="35" t="s">
        <v>31195</v>
      </c>
    </row>
    <row r="14161" spans="2:16" ht="28.8" x14ac:dyDescent="0.3">
      <c r="B14161" s="4" t="s">
        <v>19</v>
      </c>
      <c r="C14161" s="4" t="s">
        <v>21267</v>
      </c>
      <c r="D14161" s="4" t="s">
        <v>23590</v>
      </c>
      <c r="E14161" s="4" t="s">
        <v>23762</v>
      </c>
      <c r="F14161" s="4" t="s">
        <v>24215</v>
      </c>
      <c r="G14161" s="4" t="s">
        <v>24217</v>
      </c>
      <c r="H14161" s="5" t="s">
        <v>24218</v>
      </c>
      <c r="I14161" s="5" t="s">
        <v>3414</v>
      </c>
    </row>
    <row r="14162" spans="2:16" ht="28.8" x14ac:dyDescent="0.3">
      <c r="B14162" s="4" t="s">
        <v>19</v>
      </c>
      <c r="C14162" s="4" t="s">
        <v>21267</v>
      </c>
      <c r="D14162" s="4" t="s">
        <v>23590</v>
      </c>
      <c r="E14162" s="4" t="s">
        <v>23762</v>
      </c>
      <c r="F14162" s="4" t="s">
        <v>24215</v>
      </c>
      <c r="G14162" s="4" t="s">
        <v>24219</v>
      </c>
      <c r="H14162" s="5" t="s">
        <v>24220</v>
      </c>
      <c r="I14162" s="5" t="s">
        <v>571</v>
      </c>
    </row>
    <row r="14163" spans="2:16" ht="28.8" x14ac:dyDescent="0.3">
      <c r="B14163" s="4" t="s">
        <v>19</v>
      </c>
      <c r="C14163" s="4" t="s">
        <v>21267</v>
      </c>
      <c r="D14163" s="4" t="s">
        <v>23590</v>
      </c>
      <c r="E14163" s="4" t="s">
        <v>23762</v>
      </c>
      <c r="F14163" s="4" t="s">
        <v>24215</v>
      </c>
      <c r="G14163" s="4" t="s">
        <v>24221</v>
      </c>
      <c r="H14163" s="5" t="s">
        <v>24222</v>
      </c>
      <c r="I14163" s="5" t="s">
        <v>948</v>
      </c>
    </row>
    <row r="14164" spans="2:16" ht="28.8" x14ac:dyDescent="0.3">
      <c r="B14164" s="4" t="s">
        <v>19</v>
      </c>
      <c r="C14164" s="4" t="s">
        <v>21267</v>
      </c>
      <c r="D14164" s="4" t="s">
        <v>23590</v>
      </c>
      <c r="E14164" s="4" t="s">
        <v>23762</v>
      </c>
      <c r="F14164" s="4" t="s">
        <v>24215</v>
      </c>
      <c r="G14164" s="4" t="s">
        <v>24223</v>
      </c>
      <c r="H14164" s="5" t="s">
        <v>24224</v>
      </c>
      <c r="I14164" s="5" t="s">
        <v>948</v>
      </c>
    </row>
    <row r="14165" spans="2:16" x14ac:dyDescent="0.3">
      <c r="L14165" s="163" t="s">
        <v>0</v>
      </c>
      <c r="M14165" s="163"/>
      <c r="N14165" s="163"/>
      <c r="O14165" s="163" t="s">
        <v>1</v>
      </c>
      <c r="P14165" s="163"/>
    </row>
    <row r="14166" spans="2:16" ht="43.2" x14ac:dyDescent="0.3">
      <c r="B14166" s="2" t="s">
        <v>19</v>
      </c>
      <c r="C14166" s="2" t="s">
        <v>21267</v>
      </c>
      <c r="D14166" s="2" t="s">
        <v>23590</v>
      </c>
      <c r="E14166" s="2" t="s">
        <v>23762</v>
      </c>
      <c r="F14166" s="2" t="s">
        <v>24225</v>
      </c>
      <c r="H14166" s="3" t="s">
        <v>24226</v>
      </c>
      <c r="L14166" s="35" t="s">
        <v>12</v>
      </c>
      <c r="M14166" s="35" t="s">
        <v>13</v>
      </c>
      <c r="N14166" s="35" t="s">
        <v>14</v>
      </c>
      <c r="O14166" s="35" t="s">
        <v>32311</v>
      </c>
      <c r="P14166" s="35" t="s">
        <v>31195</v>
      </c>
    </row>
    <row r="14167" spans="2:16" ht="28.8" x14ac:dyDescent="0.3">
      <c r="B14167" s="4" t="s">
        <v>19</v>
      </c>
      <c r="C14167" s="4" t="s">
        <v>21267</v>
      </c>
      <c r="D14167" s="4" t="s">
        <v>23590</v>
      </c>
      <c r="E14167" s="4" t="s">
        <v>23762</v>
      </c>
      <c r="F14167" s="4" t="s">
        <v>24225</v>
      </c>
      <c r="G14167" s="4" t="s">
        <v>24227</v>
      </c>
      <c r="H14167" s="5" t="s">
        <v>24228</v>
      </c>
      <c r="I14167" s="5" t="s">
        <v>24229</v>
      </c>
    </row>
    <row r="14168" spans="2:16" x14ac:dyDescent="0.3">
      <c r="L14168" s="163" t="s">
        <v>0</v>
      </c>
      <c r="M14168" s="163"/>
      <c r="N14168" s="163"/>
      <c r="O14168" s="163" t="s">
        <v>1</v>
      </c>
      <c r="P14168" s="163"/>
    </row>
    <row r="14169" spans="2:16" ht="43.2" x14ac:dyDescent="0.3">
      <c r="B14169" s="2" t="s">
        <v>19</v>
      </c>
      <c r="C14169" s="2" t="s">
        <v>21267</v>
      </c>
      <c r="D14169" s="2" t="s">
        <v>23590</v>
      </c>
      <c r="E14169" s="2" t="s">
        <v>23762</v>
      </c>
      <c r="F14169" s="2" t="s">
        <v>24230</v>
      </c>
      <c r="H14169" s="3" t="s">
        <v>24231</v>
      </c>
      <c r="L14169" s="35" t="s">
        <v>12</v>
      </c>
      <c r="M14169" s="35" t="s">
        <v>13</v>
      </c>
      <c r="N14169" s="35" t="s">
        <v>14</v>
      </c>
      <c r="O14169" s="35" t="s">
        <v>32311</v>
      </c>
      <c r="P14169" s="35" t="s">
        <v>31195</v>
      </c>
    </row>
    <row r="14170" spans="2:16" ht="28.8" x14ac:dyDescent="0.3">
      <c r="B14170" s="4" t="s">
        <v>19</v>
      </c>
      <c r="C14170" s="4" t="s">
        <v>21267</v>
      </c>
      <c r="D14170" s="4" t="s">
        <v>23590</v>
      </c>
      <c r="E14170" s="4" t="s">
        <v>23762</v>
      </c>
      <c r="F14170" s="4" t="s">
        <v>24230</v>
      </c>
      <c r="G14170" s="4" t="s">
        <v>24232</v>
      </c>
      <c r="H14170" s="5" t="s">
        <v>24233</v>
      </c>
      <c r="I14170" s="5" t="s">
        <v>571</v>
      </c>
    </row>
    <row r="14171" spans="2:16" ht="28.8" x14ac:dyDescent="0.3">
      <c r="B14171" s="4" t="s">
        <v>19</v>
      </c>
      <c r="C14171" s="4" t="s">
        <v>21267</v>
      </c>
      <c r="D14171" s="4" t="s">
        <v>23590</v>
      </c>
      <c r="E14171" s="4" t="s">
        <v>23762</v>
      </c>
      <c r="F14171" s="4" t="s">
        <v>24230</v>
      </c>
      <c r="G14171" s="4" t="s">
        <v>24234</v>
      </c>
      <c r="H14171" s="5" t="s">
        <v>24235</v>
      </c>
      <c r="I14171" s="5" t="s">
        <v>571</v>
      </c>
    </row>
    <row r="14172" spans="2:16" x14ac:dyDescent="0.3">
      <c r="L14172" s="163" t="s">
        <v>0</v>
      </c>
      <c r="M14172" s="163"/>
      <c r="N14172" s="163"/>
      <c r="O14172" s="163" t="s">
        <v>1</v>
      </c>
      <c r="P14172" s="163"/>
    </row>
    <row r="14173" spans="2:16" ht="43.2" x14ac:dyDescent="0.3">
      <c r="B14173" s="2" t="s">
        <v>19</v>
      </c>
      <c r="C14173" s="2" t="s">
        <v>21267</v>
      </c>
      <c r="D14173" s="2" t="s">
        <v>23590</v>
      </c>
      <c r="E14173" s="2" t="s">
        <v>23762</v>
      </c>
      <c r="F14173" s="2" t="s">
        <v>24236</v>
      </c>
      <c r="H14173" s="3" t="s">
        <v>24237</v>
      </c>
      <c r="L14173" s="35" t="s">
        <v>12</v>
      </c>
      <c r="M14173" s="35" t="s">
        <v>13</v>
      </c>
      <c r="N14173" s="35" t="s">
        <v>14</v>
      </c>
      <c r="O14173" s="35" t="s">
        <v>32311</v>
      </c>
      <c r="P14173" s="35" t="s">
        <v>31195</v>
      </c>
    </row>
    <row r="14174" spans="2:16" ht="28.8" x14ac:dyDescent="0.3">
      <c r="B14174" s="4" t="s">
        <v>19</v>
      </c>
      <c r="C14174" s="4" t="s">
        <v>21267</v>
      </c>
      <c r="D14174" s="4" t="s">
        <v>23590</v>
      </c>
      <c r="E14174" s="4" t="s">
        <v>23762</v>
      </c>
      <c r="F14174" s="4" t="s">
        <v>24236</v>
      </c>
      <c r="G14174" s="4" t="s">
        <v>24238</v>
      </c>
      <c r="H14174" s="5" t="s">
        <v>24239</v>
      </c>
      <c r="I14174" s="5" t="s">
        <v>571</v>
      </c>
    </row>
    <row r="14175" spans="2:16" ht="28.8" x14ac:dyDescent="0.3">
      <c r="B14175" s="4" t="s">
        <v>19</v>
      </c>
      <c r="C14175" s="4" t="s">
        <v>21267</v>
      </c>
      <c r="D14175" s="4" t="s">
        <v>23590</v>
      </c>
      <c r="E14175" s="4" t="s">
        <v>23762</v>
      </c>
      <c r="F14175" s="4" t="s">
        <v>24236</v>
      </c>
      <c r="G14175" s="4" t="s">
        <v>24240</v>
      </c>
      <c r="H14175" s="5" t="s">
        <v>24241</v>
      </c>
      <c r="I14175" s="5" t="s">
        <v>571</v>
      </c>
    </row>
    <row r="14176" spans="2:16" x14ac:dyDescent="0.3">
      <c r="L14176" s="163" t="s">
        <v>0</v>
      </c>
      <c r="M14176" s="163"/>
      <c r="N14176" s="163"/>
      <c r="O14176" s="163" t="s">
        <v>1</v>
      </c>
      <c r="P14176" s="163"/>
    </row>
    <row r="14177" spans="2:16" ht="43.2" x14ac:dyDescent="0.3">
      <c r="B14177" s="2" t="s">
        <v>19</v>
      </c>
      <c r="C14177" s="2" t="s">
        <v>21267</v>
      </c>
      <c r="D14177" s="2" t="s">
        <v>23590</v>
      </c>
      <c r="E14177" s="2" t="s">
        <v>23762</v>
      </c>
      <c r="F14177" s="2" t="s">
        <v>24242</v>
      </c>
      <c r="H14177" s="3" t="s">
        <v>24243</v>
      </c>
      <c r="L14177" s="35" t="s">
        <v>12</v>
      </c>
      <c r="M14177" s="35" t="s">
        <v>13</v>
      </c>
      <c r="N14177" s="35" t="s">
        <v>14</v>
      </c>
      <c r="O14177" s="35" t="s">
        <v>32311</v>
      </c>
      <c r="P14177" s="35" t="s">
        <v>31195</v>
      </c>
    </row>
    <row r="14178" spans="2:16" ht="28.8" x14ac:dyDescent="0.3">
      <c r="B14178" s="4" t="s">
        <v>19</v>
      </c>
      <c r="C14178" s="4" t="s">
        <v>21267</v>
      </c>
      <c r="D14178" s="4" t="s">
        <v>23590</v>
      </c>
      <c r="E14178" s="4" t="s">
        <v>23762</v>
      </c>
      <c r="F14178" s="4" t="s">
        <v>24242</v>
      </c>
      <c r="G14178" s="4" t="s">
        <v>24244</v>
      </c>
      <c r="H14178" s="5" t="s">
        <v>24245</v>
      </c>
      <c r="I14178" s="5" t="s">
        <v>17498</v>
      </c>
    </row>
    <row r="14179" spans="2:16" ht="28.8" x14ac:dyDescent="0.3">
      <c r="B14179" s="4" t="s">
        <v>19</v>
      </c>
      <c r="C14179" s="4" t="s">
        <v>21267</v>
      </c>
      <c r="D14179" s="4" t="s">
        <v>23590</v>
      </c>
      <c r="E14179" s="4" t="s">
        <v>23762</v>
      </c>
      <c r="F14179" s="4" t="s">
        <v>24242</v>
      </c>
      <c r="G14179" s="4" t="s">
        <v>24246</v>
      </c>
      <c r="H14179" s="5" t="s">
        <v>24247</v>
      </c>
      <c r="I14179" s="5" t="s">
        <v>17498</v>
      </c>
    </row>
    <row r="14180" spans="2:16" x14ac:dyDescent="0.3">
      <c r="L14180" s="163" t="s">
        <v>0</v>
      </c>
      <c r="M14180" s="163"/>
      <c r="N14180" s="163"/>
      <c r="O14180" s="163" t="s">
        <v>1</v>
      </c>
      <c r="P14180" s="163"/>
    </row>
    <row r="14181" spans="2:16" ht="43.2" x14ac:dyDescent="0.3">
      <c r="B14181" s="2" t="s">
        <v>19</v>
      </c>
      <c r="C14181" s="2" t="s">
        <v>21267</v>
      </c>
      <c r="D14181" s="2" t="s">
        <v>23590</v>
      </c>
      <c r="E14181" s="2" t="s">
        <v>23762</v>
      </c>
      <c r="F14181" s="2" t="s">
        <v>24248</v>
      </c>
      <c r="H14181" s="3" t="s">
        <v>24249</v>
      </c>
      <c r="L14181" s="35" t="s">
        <v>12</v>
      </c>
      <c r="M14181" s="35" t="s">
        <v>13</v>
      </c>
      <c r="N14181" s="35" t="s">
        <v>14</v>
      </c>
      <c r="O14181" s="35" t="s">
        <v>32311</v>
      </c>
      <c r="P14181" s="35" t="s">
        <v>31195</v>
      </c>
    </row>
    <row r="14182" spans="2:16" ht="28.8" x14ac:dyDescent="0.3">
      <c r="B14182" s="4" t="s">
        <v>19</v>
      </c>
      <c r="C14182" s="4" t="s">
        <v>21267</v>
      </c>
      <c r="D14182" s="4" t="s">
        <v>23590</v>
      </c>
      <c r="E14182" s="4" t="s">
        <v>23762</v>
      </c>
      <c r="F14182" s="4" t="s">
        <v>24248</v>
      </c>
      <c r="G14182" s="4" t="s">
        <v>24250</v>
      </c>
      <c r="H14182" s="5" t="s">
        <v>24251</v>
      </c>
      <c r="I14182" s="5" t="s">
        <v>17498</v>
      </c>
    </row>
    <row r="14183" spans="2:16" ht="28.8" x14ac:dyDescent="0.3">
      <c r="B14183" s="4" t="s">
        <v>19</v>
      </c>
      <c r="C14183" s="4" t="s">
        <v>21267</v>
      </c>
      <c r="D14183" s="4" t="s">
        <v>23590</v>
      </c>
      <c r="E14183" s="4" t="s">
        <v>23762</v>
      </c>
      <c r="F14183" s="4" t="s">
        <v>24248</v>
      </c>
      <c r="G14183" s="4" t="s">
        <v>24252</v>
      </c>
      <c r="H14183" s="5" t="s">
        <v>24253</v>
      </c>
      <c r="I14183" s="5" t="s">
        <v>17498</v>
      </c>
    </row>
    <row r="14184" spans="2:16" x14ac:dyDescent="0.3">
      <c r="L14184" s="163" t="s">
        <v>0</v>
      </c>
      <c r="M14184" s="163"/>
      <c r="N14184" s="163"/>
      <c r="O14184" s="163" t="s">
        <v>1</v>
      </c>
      <c r="P14184" s="163"/>
    </row>
    <row r="14185" spans="2:16" ht="43.2" x14ac:dyDescent="0.3">
      <c r="B14185" s="2" t="s">
        <v>19</v>
      </c>
      <c r="C14185" s="2" t="s">
        <v>21267</v>
      </c>
      <c r="D14185" s="2" t="s">
        <v>23590</v>
      </c>
      <c r="E14185" s="2" t="s">
        <v>23762</v>
      </c>
      <c r="F14185" s="2" t="s">
        <v>24254</v>
      </c>
      <c r="H14185" s="3" t="s">
        <v>24255</v>
      </c>
      <c r="L14185" s="35" t="s">
        <v>12</v>
      </c>
      <c r="M14185" s="35" t="s">
        <v>13</v>
      </c>
      <c r="N14185" s="35" t="s">
        <v>14</v>
      </c>
      <c r="O14185" s="35" t="s">
        <v>32311</v>
      </c>
      <c r="P14185" s="35" t="s">
        <v>31195</v>
      </c>
    </row>
    <row r="14186" spans="2:16" ht="28.8" x14ac:dyDescent="0.3">
      <c r="B14186" s="4" t="s">
        <v>19</v>
      </c>
      <c r="C14186" s="4" t="s">
        <v>21267</v>
      </c>
      <c r="D14186" s="4" t="s">
        <v>23590</v>
      </c>
      <c r="E14186" s="4" t="s">
        <v>23762</v>
      </c>
      <c r="F14186" s="4" t="s">
        <v>24254</v>
      </c>
      <c r="G14186" s="4" t="s">
        <v>24256</v>
      </c>
      <c r="H14186" s="5" t="s">
        <v>24257</v>
      </c>
      <c r="I14186" s="5" t="s">
        <v>17498</v>
      </c>
    </row>
    <row r="14187" spans="2:16" ht="28.8" x14ac:dyDescent="0.3">
      <c r="B14187" s="4" t="s">
        <v>19</v>
      </c>
      <c r="C14187" s="4" t="s">
        <v>21267</v>
      </c>
      <c r="D14187" s="4" t="s">
        <v>23590</v>
      </c>
      <c r="E14187" s="4" t="s">
        <v>23762</v>
      </c>
      <c r="F14187" s="4" t="s">
        <v>24254</v>
      </c>
      <c r="G14187" s="4" t="s">
        <v>24258</v>
      </c>
      <c r="H14187" s="5" t="s">
        <v>24259</v>
      </c>
      <c r="I14187" s="5" t="s">
        <v>17498</v>
      </c>
    </row>
    <row r="14188" spans="2:16" x14ac:dyDescent="0.3">
      <c r="L14188" s="163" t="s">
        <v>0</v>
      </c>
      <c r="M14188" s="163"/>
      <c r="N14188" s="163"/>
      <c r="O14188" s="163" t="s">
        <v>1</v>
      </c>
      <c r="P14188" s="163"/>
    </row>
    <row r="14189" spans="2:16" ht="43.2" x14ac:dyDescent="0.3">
      <c r="B14189" s="2" t="s">
        <v>19</v>
      </c>
      <c r="C14189" s="2" t="s">
        <v>21267</v>
      </c>
      <c r="D14189" s="2" t="s">
        <v>23590</v>
      </c>
      <c r="E14189" s="2" t="s">
        <v>23762</v>
      </c>
      <c r="F14189" s="2" t="s">
        <v>24260</v>
      </c>
      <c r="H14189" s="3" t="s">
        <v>24261</v>
      </c>
      <c r="L14189" s="35" t="s">
        <v>12</v>
      </c>
      <c r="M14189" s="35" t="s">
        <v>13</v>
      </c>
      <c r="N14189" s="35" t="s">
        <v>14</v>
      </c>
      <c r="O14189" s="35" t="s">
        <v>32311</v>
      </c>
      <c r="P14189" s="35" t="s">
        <v>31195</v>
      </c>
    </row>
    <row r="14190" spans="2:16" ht="28.8" x14ac:dyDescent="0.3">
      <c r="B14190" s="2" t="s">
        <v>19</v>
      </c>
      <c r="C14190" s="2" t="s">
        <v>21267</v>
      </c>
      <c r="D14190" s="2" t="s">
        <v>23590</v>
      </c>
      <c r="E14190" s="2" t="s">
        <v>23762</v>
      </c>
      <c r="F14190" s="2" t="s">
        <v>24260</v>
      </c>
      <c r="G14190" s="2" t="s">
        <v>24262</v>
      </c>
      <c r="H14190" s="3" t="s">
        <v>24263</v>
      </c>
      <c r="I14190" s="3" t="s">
        <v>17498</v>
      </c>
    </row>
    <row r="14191" spans="2:16" ht="28.8" x14ac:dyDescent="0.3">
      <c r="B14191" s="2" t="s">
        <v>19</v>
      </c>
      <c r="C14191" s="2" t="s">
        <v>21267</v>
      </c>
      <c r="D14191" s="2" t="s">
        <v>23590</v>
      </c>
      <c r="E14191" s="2" t="s">
        <v>23762</v>
      </c>
      <c r="F14191" s="2" t="s">
        <v>24260</v>
      </c>
      <c r="G14191" s="2" t="s">
        <v>24264</v>
      </c>
      <c r="H14191" s="3" t="s">
        <v>24265</v>
      </c>
      <c r="I14191" s="3" t="s">
        <v>17498</v>
      </c>
      <c r="J14191" s="3">
        <v>2</v>
      </c>
      <c r="K14191" s="2"/>
    </row>
    <row r="14192" spans="2:16" x14ac:dyDescent="0.3">
      <c r="L14192" s="163" t="s">
        <v>0</v>
      </c>
      <c r="M14192" s="163"/>
      <c r="N14192" s="163"/>
      <c r="O14192" s="163" t="s">
        <v>1</v>
      </c>
      <c r="P14192" s="163"/>
    </row>
    <row r="14193" spans="2:16" ht="43.2" x14ac:dyDescent="0.3">
      <c r="B14193" s="2" t="s">
        <v>19</v>
      </c>
      <c r="C14193" s="2" t="s">
        <v>21267</v>
      </c>
      <c r="D14193" s="2" t="s">
        <v>23590</v>
      </c>
      <c r="E14193" s="2" t="s">
        <v>23762</v>
      </c>
      <c r="F14193" s="2" t="s">
        <v>24266</v>
      </c>
      <c r="H14193" s="3" t="s">
        <v>24267</v>
      </c>
      <c r="L14193" s="35" t="s">
        <v>12</v>
      </c>
      <c r="M14193" s="35" t="s">
        <v>13</v>
      </c>
      <c r="N14193" s="35" t="s">
        <v>14</v>
      </c>
      <c r="O14193" s="35" t="s">
        <v>32311</v>
      </c>
      <c r="P14193" s="35" t="s">
        <v>31195</v>
      </c>
    </row>
    <row r="14194" spans="2:16" ht="28.8" x14ac:dyDescent="0.3">
      <c r="B14194" s="4" t="s">
        <v>19</v>
      </c>
      <c r="C14194" s="4" t="s">
        <v>21267</v>
      </c>
      <c r="D14194" s="4" t="s">
        <v>23590</v>
      </c>
      <c r="E14194" s="4" t="s">
        <v>23762</v>
      </c>
      <c r="F14194" s="4" t="s">
        <v>24266</v>
      </c>
      <c r="G14194" s="4" t="s">
        <v>24268</v>
      </c>
      <c r="H14194" s="5" t="s">
        <v>24269</v>
      </c>
      <c r="I14194" s="5" t="s">
        <v>1758</v>
      </c>
    </row>
    <row r="14195" spans="2:16" ht="28.8" x14ac:dyDescent="0.3">
      <c r="B14195" s="4" t="s">
        <v>19</v>
      </c>
      <c r="C14195" s="4" t="s">
        <v>21267</v>
      </c>
      <c r="D14195" s="4" t="s">
        <v>23590</v>
      </c>
      <c r="E14195" s="4" t="s">
        <v>23762</v>
      </c>
      <c r="F14195" s="4" t="s">
        <v>24266</v>
      </c>
      <c r="G14195" s="4" t="s">
        <v>24270</v>
      </c>
      <c r="H14195" s="5" t="s">
        <v>24271</v>
      </c>
      <c r="I14195" s="5" t="s">
        <v>1758</v>
      </c>
    </row>
    <row r="14196" spans="2:16" x14ac:dyDescent="0.3">
      <c r="L14196" s="163" t="s">
        <v>0</v>
      </c>
      <c r="M14196" s="163"/>
      <c r="N14196" s="163"/>
      <c r="O14196" s="163" t="s">
        <v>1</v>
      </c>
      <c r="P14196" s="163"/>
    </row>
    <row r="14197" spans="2:16" ht="43.2" x14ac:dyDescent="0.3">
      <c r="B14197" s="2" t="s">
        <v>19</v>
      </c>
      <c r="C14197" s="2" t="s">
        <v>21267</v>
      </c>
      <c r="D14197" s="2" t="s">
        <v>23590</v>
      </c>
      <c r="E14197" s="2" t="s">
        <v>23762</v>
      </c>
      <c r="F14197" s="2" t="s">
        <v>24272</v>
      </c>
      <c r="H14197" s="3" t="s">
        <v>24273</v>
      </c>
      <c r="L14197" s="35" t="s">
        <v>12</v>
      </c>
      <c r="M14197" s="35" t="s">
        <v>13</v>
      </c>
      <c r="N14197" s="35" t="s">
        <v>14</v>
      </c>
      <c r="O14197" s="35" t="s">
        <v>32311</v>
      </c>
      <c r="P14197" s="35" t="s">
        <v>31195</v>
      </c>
    </row>
    <row r="14198" spans="2:16" ht="28.8" x14ac:dyDescent="0.3">
      <c r="B14198" s="2" t="s">
        <v>19</v>
      </c>
      <c r="C14198" s="2" t="s">
        <v>21267</v>
      </c>
      <c r="D14198" s="2" t="s">
        <v>23590</v>
      </c>
      <c r="E14198" s="2" t="s">
        <v>23762</v>
      </c>
      <c r="F14198" s="2" t="s">
        <v>24272</v>
      </c>
      <c r="G14198" s="2" t="s">
        <v>24274</v>
      </c>
      <c r="H14198" s="6" t="s">
        <v>24275</v>
      </c>
      <c r="I14198" s="3" t="s">
        <v>948</v>
      </c>
      <c r="J14198" s="3">
        <v>3</v>
      </c>
      <c r="K14198" s="2"/>
    </row>
    <row r="14199" spans="2:16" x14ac:dyDescent="0.3">
      <c r="L14199" s="163" t="s">
        <v>0</v>
      </c>
      <c r="M14199" s="163"/>
      <c r="N14199" s="163"/>
      <c r="O14199" s="163" t="s">
        <v>1</v>
      </c>
      <c r="P14199" s="163"/>
    </row>
    <row r="14200" spans="2:16" ht="43.2" x14ac:dyDescent="0.3">
      <c r="B14200" s="2" t="s">
        <v>19</v>
      </c>
      <c r="C14200" s="2" t="s">
        <v>21267</v>
      </c>
      <c r="D14200" s="2" t="s">
        <v>23590</v>
      </c>
      <c r="E14200" s="2" t="s">
        <v>23762</v>
      </c>
      <c r="F14200" s="2" t="s">
        <v>24276</v>
      </c>
      <c r="H14200" s="3" t="s">
        <v>24277</v>
      </c>
      <c r="L14200" s="35" t="s">
        <v>12</v>
      </c>
      <c r="M14200" s="35" t="s">
        <v>13</v>
      </c>
      <c r="N14200" s="35" t="s">
        <v>14</v>
      </c>
      <c r="O14200" s="35" t="s">
        <v>32311</v>
      </c>
      <c r="P14200" s="35" t="s">
        <v>31195</v>
      </c>
    </row>
    <row r="14201" spans="2:16" ht="28.8" x14ac:dyDescent="0.3">
      <c r="B14201" s="2" t="s">
        <v>19</v>
      </c>
      <c r="C14201" s="2" t="s">
        <v>21267</v>
      </c>
      <c r="D14201" s="2" t="s">
        <v>23590</v>
      </c>
      <c r="E14201" s="2" t="s">
        <v>23762</v>
      </c>
      <c r="F14201" s="2" t="s">
        <v>24276</v>
      </c>
      <c r="G14201" s="2" t="s">
        <v>24278</v>
      </c>
      <c r="H14201" s="6" t="s">
        <v>24279</v>
      </c>
      <c r="I14201" s="3" t="s">
        <v>948</v>
      </c>
      <c r="J14201" s="3">
        <v>1</v>
      </c>
      <c r="K14201" s="2"/>
    </row>
    <row r="14202" spans="2:16" x14ac:dyDescent="0.3">
      <c r="L14202" s="163" t="s">
        <v>0</v>
      </c>
      <c r="M14202" s="163"/>
      <c r="N14202" s="163"/>
      <c r="O14202" s="163" t="s">
        <v>1</v>
      </c>
      <c r="P14202" s="163"/>
    </row>
    <row r="14203" spans="2:16" ht="43.2" x14ac:dyDescent="0.3">
      <c r="B14203" s="2" t="s">
        <v>19</v>
      </c>
      <c r="C14203" s="2" t="s">
        <v>21267</v>
      </c>
      <c r="D14203" s="2" t="s">
        <v>23590</v>
      </c>
      <c r="E14203" s="2" t="s">
        <v>23762</v>
      </c>
      <c r="F14203" s="2" t="s">
        <v>24280</v>
      </c>
      <c r="H14203" s="3" t="s">
        <v>24281</v>
      </c>
      <c r="L14203" s="35" t="s">
        <v>12</v>
      </c>
      <c r="M14203" s="35" t="s">
        <v>13</v>
      </c>
      <c r="N14203" s="35" t="s">
        <v>14</v>
      </c>
      <c r="O14203" s="35" t="s">
        <v>32311</v>
      </c>
      <c r="P14203" s="35" t="s">
        <v>31195</v>
      </c>
    </row>
    <row r="14204" spans="2:16" ht="28.8" x14ac:dyDescent="0.3">
      <c r="B14204" s="2" t="s">
        <v>19</v>
      </c>
      <c r="C14204" s="2" t="s">
        <v>21267</v>
      </c>
      <c r="D14204" s="2" t="s">
        <v>23590</v>
      </c>
      <c r="E14204" s="2" t="s">
        <v>23762</v>
      </c>
      <c r="F14204" s="2" t="s">
        <v>24280</v>
      </c>
      <c r="G14204" s="2" t="s">
        <v>24282</v>
      </c>
      <c r="H14204" s="6" t="s">
        <v>24283</v>
      </c>
      <c r="I14204" s="3" t="s">
        <v>1792</v>
      </c>
      <c r="J14204" s="3">
        <v>3</v>
      </c>
      <c r="K14204" s="2"/>
    </row>
    <row r="14205" spans="2:16" ht="28.8" x14ac:dyDescent="0.3">
      <c r="B14205" s="2" t="s">
        <v>19</v>
      </c>
      <c r="C14205" s="2" t="s">
        <v>21267</v>
      </c>
      <c r="D14205" s="2" t="s">
        <v>23590</v>
      </c>
      <c r="E14205" s="2" t="s">
        <v>23762</v>
      </c>
      <c r="F14205" s="2" t="s">
        <v>24280</v>
      </c>
      <c r="G14205" s="2" t="s">
        <v>24284</v>
      </c>
      <c r="H14205" s="6" t="s">
        <v>24285</v>
      </c>
      <c r="I14205" s="3" t="s">
        <v>1792</v>
      </c>
      <c r="J14205" s="3">
        <v>11</v>
      </c>
      <c r="K14205" s="2"/>
    </row>
    <row r="14206" spans="2:16" ht="28.8" x14ac:dyDescent="0.3">
      <c r="B14206" s="2" t="s">
        <v>19</v>
      </c>
      <c r="C14206" s="2" t="s">
        <v>21267</v>
      </c>
      <c r="D14206" s="2" t="s">
        <v>23590</v>
      </c>
      <c r="E14206" s="2" t="s">
        <v>23762</v>
      </c>
      <c r="F14206" s="2" t="s">
        <v>24280</v>
      </c>
      <c r="G14206" s="2" t="s">
        <v>24286</v>
      </c>
      <c r="H14206" s="6" t="s">
        <v>24287</v>
      </c>
      <c r="I14206" s="3" t="s">
        <v>1792</v>
      </c>
      <c r="J14206" s="3">
        <v>13</v>
      </c>
      <c r="K14206" s="2"/>
    </row>
    <row r="14207" spans="2:16" ht="28.8" x14ac:dyDescent="0.3">
      <c r="B14207" s="2" t="s">
        <v>19</v>
      </c>
      <c r="C14207" s="2" t="s">
        <v>21267</v>
      </c>
      <c r="D14207" s="2" t="s">
        <v>23590</v>
      </c>
      <c r="E14207" s="2" t="s">
        <v>23762</v>
      </c>
      <c r="F14207" s="2" t="s">
        <v>24280</v>
      </c>
      <c r="G14207" s="2" t="s">
        <v>24288</v>
      </c>
      <c r="H14207" s="6" t="s">
        <v>24289</v>
      </c>
      <c r="I14207" s="3" t="s">
        <v>1792</v>
      </c>
    </row>
    <row r="14208" spans="2:16" x14ac:dyDescent="0.3">
      <c r="L14208" s="163" t="s">
        <v>0</v>
      </c>
      <c r="M14208" s="163"/>
      <c r="N14208" s="163"/>
      <c r="O14208" s="163" t="s">
        <v>1</v>
      </c>
      <c r="P14208" s="163"/>
    </row>
    <row r="14209" spans="2:16" ht="43.2" x14ac:dyDescent="0.3">
      <c r="B14209" s="2" t="s">
        <v>19</v>
      </c>
      <c r="C14209" s="2" t="s">
        <v>21267</v>
      </c>
      <c r="D14209" s="2" t="s">
        <v>23590</v>
      </c>
      <c r="E14209" s="2" t="s">
        <v>23762</v>
      </c>
      <c r="F14209" s="2" t="s">
        <v>24290</v>
      </c>
      <c r="H14209" s="3" t="s">
        <v>24291</v>
      </c>
      <c r="L14209" s="35" t="s">
        <v>12</v>
      </c>
      <c r="M14209" s="35" t="s">
        <v>13</v>
      </c>
      <c r="N14209" s="35" t="s">
        <v>14</v>
      </c>
      <c r="O14209" s="35" t="s">
        <v>32311</v>
      </c>
      <c r="P14209" s="35" t="s">
        <v>31195</v>
      </c>
    </row>
    <row r="14210" spans="2:16" ht="28.8" x14ac:dyDescent="0.3">
      <c r="B14210" s="4" t="s">
        <v>19</v>
      </c>
      <c r="C14210" s="4" t="s">
        <v>21267</v>
      </c>
      <c r="D14210" s="4" t="s">
        <v>23590</v>
      </c>
      <c r="E14210" s="4" t="s">
        <v>23762</v>
      </c>
      <c r="F14210" s="4" t="s">
        <v>24290</v>
      </c>
      <c r="G14210" s="4" t="s">
        <v>24292</v>
      </c>
      <c r="H14210" s="5" t="s">
        <v>24293</v>
      </c>
      <c r="I14210" s="5" t="s">
        <v>3414</v>
      </c>
    </row>
    <row r="14211" spans="2:16" ht="28.8" x14ac:dyDescent="0.3">
      <c r="B14211" s="4" t="s">
        <v>19</v>
      </c>
      <c r="C14211" s="4" t="s">
        <v>21267</v>
      </c>
      <c r="D14211" s="4" t="s">
        <v>23590</v>
      </c>
      <c r="E14211" s="4" t="s">
        <v>23762</v>
      </c>
      <c r="F14211" s="4" t="s">
        <v>24290</v>
      </c>
      <c r="G14211" s="4" t="s">
        <v>24294</v>
      </c>
      <c r="H14211" s="5" t="s">
        <v>24295</v>
      </c>
      <c r="I14211" s="5" t="s">
        <v>3414</v>
      </c>
    </row>
    <row r="14212" spans="2:16" ht="28.8" x14ac:dyDescent="0.3">
      <c r="B14212" s="4" t="s">
        <v>19</v>
      </c>
      <c r="C14212" s="4" t="s">
        <v>21267</v>
      </c>
      <c r="D14212" s="4" t="s">
        <v>23590</v>
      </c>
      <c r="E14212" s="4" t="s">
        <v>23762</v>
      </c>
      <c r="F14212" s="4" t="s">
        <v>24290</v>
      </c>
      <c r="G14212" s="4" t="s">
        <v>24296</v>
      </c>
      <c r="H14212" s="5" t="s">
        <v>24297</v>
      </c>
      <c r="I14212" s="5" t="s">
        <v>3414</v>
      </c>
    </row>
    <row r="14213" spans="2:16" ht="28.8" x14ac:dyDescent="0.3">
      <c r="B14213" s="4" t="s">
        <v>19</v>
      </c>
      <c r="C14213" s="4" t="s">
        <v>21267</v>
      </c>
      <c r="D14213" s="4" t="s">
        <v>23590</v>
      </c>
      <c r="E14213" s="4" t="s">
        <v>23762</v>
      </c>
      <c r="F14213" s="4" t="s">
        <v>24290</v>
      </c>
      <c r="G14213" s="4" t="s">
        <v>24298</v>
      </c>
      <c r="H14213" s="5" t="s">
        <v>24299</v>
      </c>
      <c r="I14213" s="5" t="s">
        <v>3414</v>
      </c>
    </row>
    <row r="14214" spans="2:16" x14ac:dyDescent="0.3">
      <c r="L14214" s="163" t="s">
        <v>0</v>
      </c>
      <c r="M14214" s="163"/>
      <c r="N14214" s="163"/>
      <c r="O14214" s="163" t="s">
        <v>1</v>
      </c>
      <c r="P14214" s="163"/>
    </row>
    <row r="14215" spans="2:16" ht="43.2" x14ac:dyDescent="0.3">
      <c r="B14215" s="2" t="s">
        <v>19</v>
      </c>
      <c r="C14215" s="2" t="s">
        <v>21267</v>
      </c>
      <c r="D14215" s="2" t="s">
        <v>23590</v>
      </c>
      <c r="E14215" s="2" t="s">
        <v>23762</v>
      </c>
      <c r="F14215" s="2" t="s">
        <v>24300</v>
      </c>
      <c r="H14215" s="3" t="s">
        <v>24301</v>
      </c>
      <c r="L14215" s="35" t="s">
        <v>12</v>
      </c>
      <c r="M14215" s="35" t="s">
        <v>13</v>
      </c>
      <c r="N14215" s="35" t="s">
        <v>14</v>
      </c>
      <c r="O14215" s="35" t="s">
        <v>32311</v>
      </c>
      <c r="P14215" s="35" t="s">
        <v>31195</v>
      </c>
    </row>
    <row r="14216" spans="2:16" ht="28.8" x14ac:dyDescent="0.3">
      <c r="B14216" s="2" t="s">
        <v>19</v>
      </c>
      <c r="C14216" s="2" t="s">
        <v>21267</v>
      </c>
      <c r="D14216" s="2" t="s">
        <v>23590</v>
      </c>
      <c r="E14216" s="2" t="s">
        <v>23762</v>
      </c>
      <c r="F14216" s="2" t="s">
        <v>24300</v>
      </c>
      <c r="G14216" s="2" t="s">
        <v>24302</v>
      </c>
      <c r="H14216" s="3" t="s">
        <v>24303</v>
      </c>
      <c r="I14216" s="3" t="s">
        <v>3414</v>
      </c>
    </row>
    <row r="14217" spans="2:16" ht="28.8" x14ac:dyDescent="0.3">
      <c r="B14217" s="2" t="s">
        <v>19</v>
      </c>
      <c r="C14217" s="2" t="s">
        <v>21267</v>
      </c>
      <c r="D14217" s="2" t="s">
        <v>23590</v>
      </c>
      <c r="E14217" s="2" t="s">
        <v>23762</v>
      </c>
      <c r="F14217" s="2" t="s">
        <v>24300</v>
      </c>
      <c r="G14217" s="2" t="s">
        <v>24304</v>
      </c>
      <c r="H14217" s="3" t="s">
        <v>24305</v>
      </c>
      <c r="I14217" s="3" t="s">
        <v>3414</v>
      </c>
    </row>
    <row r="14218" spans="2:16" ht="28.8" x14ac:dyDescent="0.3">
      <c r="B14218" s="2" t="s">
        <v>19</v>
      </c>
      <c r="C14218" s="2" t="s">
        <v>21267</v>
      </c>
      <c r="D14218" s="2" t="s">
        <v>23590</v>
      </c>
      <c r="E14218" s="2" t="s">
        <v>23762</v>
      </c>
      <c r="F14218" s="2" t="s">
        <v>24300</v>
      </c>
      <c r="G14218" s="2" t="s">
        <v>24306</v>
      </c>
      <c r="H14218" s="3" t="s">
        <v>24307</v>
      </c>
      <c r="I14218" s="3" t="s">
        <v>3414</v>
      </c>
    </row>
    <row r="14219" spans="2:16" ht="28.8" x14ac:dyDescent="0.3">
      <c r="B14219" s="2" t="s">
        <v>19</v>
      </c>
      <c r="C14219" s="2" t="s">
        <v>21267</v>
      </c>
      <c r="D14219" s="2" t="s">
        <v>23590</v>
      </c>
      <c r="E14219" s="2" t="s">
        <v>23762</v>
      </c>
      <c r="F14219" s="2" t="s">
        <v>24300</v>
      </c>
      <c r="G14219" s="2" t="s">
        <v>24308</v>
      </c>
      <c r="H14219" s="3" t="s">
        <v>24309</v>
      </c>
      <c r="I14219" s="3" t="s">
        <v>3414</v>
      </c>
      <c r="J14219" s="3">
        <v>3</v>
      </c>
      <c r="K14219" s="2"/>
    </row>
    <row r="14220" spans="2:16" x14ac:dyDescent="0.3">
      <c r="L14220" s="163" t="s">
        <v>0</v>
      </c>
      <c r="M14220" s="163"/>
      <c r="N14220" s="163"/>
      <c r="O14220" s="163" t="s">
        <v>1</v>
      </c>
      <c r="P14220" s="163"/>
    </row>
    <row r="14221" spans="2:16" ht="43.2" x14ac:dyDescent="0.3">
      <c r="B14221" s="2" t="s">
        <v>19</v>
      </c>
      <c r="C14221" s="2" t="s">
        <v>21267</v>
      </c>
      <c r="D14221" s="2" t="s">
        <v>23590</v>
      </c>
      <c r="E14221" s="2" t="s">
        <v>23762</v>
      </c>
      <c r="F14221" s="2" t="s">
        <v>24310</v>
      </c>
      <c r="H14221" s="3" t="s">
        <v>24311</v>
      </c>
      <c r="L14221" s="35" t="s">
        <v>12</v>
      </c>
      <c r="M14221" s="35" t="s">
        <v>13</v>
      </c>
      <c r="N14221" s="35" t="s">
        <v>14</v>
      </c>
      <c r="O14221" s="35" t="s">
        <v>32311</v>
      </c>
      <c r="P14221" s="35" t="s">
        <v>31195</v>
      </c>
    </row>
    <row r="14222" spans="2:16" ht="28.8" x14ac:dyDescent="0.3">
      <c r="B14222" s="4" t="s">
        <v>19</v>
      </c>
      <c r="C14222" s="4" t="s">
        <v>21267</v>
      </c>
      <c r="D14222" s="4" t="s">
        <v>23590</v>
      </c>
      <c r="E14222" s="4" t="s">
        <v>23762</v>
      </c>
      <c r="F14222" s="4" t="s">
        <v>24310</v>
      </c>
      <c r="G14222" s="4" t="s">
        <v>24312</v>
      </c>
      <c r="H14222" s="5" t="s">
        <v>24313</v>
      </c>
      <c r="I14222" s="5" t="s">
        <v>948</v>
      </c>
    </row>
    <row r="14223" spans="2:16" x14ac:dyDescent="0.3">
      <c r="L14223" s="163" t="s">
        <v>0</v>
      </c>
      <c r="M14223" s="163"/>
      <c r="N14223" s="163"/>
      <c r="O14223" s="163" t="s">
        <v>1</v>
      </c>
      <c r="P14223" s="163"/>
    </row>
    <row r="14224" spans="2:16" ht="43.2" x14ac:dyDescent="0.3">
      <c r="B14224" s="2" t="s">
        <v>19</v>
      </c>
      <c r="C14224" s="2" t="s">
        <v>21267</v>
      </c>
      <c r="D14224" s="2" t="s">
        <v>23590</v>
      </c>
      <c r="E14224" s="2" t="s">
        <v>23762</v>
      </c>
      <c r="F14224" s="2" t="s">
        <v>24314</v>
      </c>
      <c r="H14224" s="3" t="s">
        <v>24315</v>
      </c>
      <c r="L14224" s="35" t="s">
        <v>12</v>
      </c>
      <c r="M14224" s="35" t="s">
        <v>13</v>
      </c>
      <c r="N14224" s="35" t="s">
        <v>14</v>
      </c>
      <c r="O14224" s="35" t="s">
        <v>32311</v>
      </c>
      <c r="P14224" s="35" t="s">
        <v>31195</v>
      </c>
    </row>
    <row r="14225" spans="2:16" ht="28.8" x14ac:dyDescent="0.3">
      <c r="B14225" s="4" t="s">
        <v>19</v>
      </c>
      <c r="C14225" s="4" t="s">
        <v>21267</v>
      </c>
      <c r="D14225" s="4" t="s">
        <v>23590</v>
      </c>
      <c r="E14225" s="4" t="s">
        <v>23762</v>
      </c>
      <c r="F14225" s="4" t="s">
        <v>24314</v>
      </c>
      <c r="G14225" s="4" t="s">
        <v>24316</v>
      </c>
      <c r="H14225" s="5" t="s">
        <v>24317</v>
      </c>
      <c r="I14225" s="5" t="s">
        <v>948</v>
      </c>
    </row>
    <row r="14226" spans="2:16" ht="28.8" x14ac:dyDescent="0.3">
      <c r="B14226" s="4" t="s">
        <v>19</v>
      </c>
      <c r="C14226" s="4" t="s">
        <v>21267</v>
      </c>
      <c r="D14226" s="4" t="s">
        <v>23590</v>
      </c>
      <c r="E14226" s="4" t="s">
        <v>23762</v>
      </c>
      <c r="F14226" s="4" t="s">
        <v>24314</v>
      </c>
      <c r="G14226" s="4" t="s">
        <v>24318</v>
      </c>
      <c r="H14226" s="5" t="s">
        <v>24319</v>
      </c>
      <c r="I14226" s="5" t="s">
        <v>948</v>
      </c>
    </row>
    <row r="14227" spans="2:16" ht="28.8" x14ac:dyDescent="0.3">
      <c r="B14227" s="4" t="s">
        <v>19</v>
      </c>
      <c r="C14227" s="4" t="s">
        <v>21267</v>
      </c>
      <c r="D14227" s="4" t="s">
        <v>23590</v>
      </c>
      <c r="E14227" s="4" t="s">
        <v>23762</v>
      </c>
      <c r="F14227" s="4" t="s">
        <v>24314</v>
      </c>
      <c r="G14227" s="4" t="s">
        <v>24320</v>
      </c>
      <c r="H14227" s="5" t="s">
        <v>24321</v>
      </c>
      <c r="I14227" s="5" t="s">
        <v>948</v>
      </c>
    </row>
    <row r="14228" spans="2:16" x14ac:dyDescent="0.3">
      <c r="B14228" s="2" t="s">
        <v>19</v>
      </c>
      <c r="C14228" s="2" t="s">
        <v>21267</v>
      </c>
      <c r="D14228" s="2" t="s">
        <v>23590</v>
      </c>
      <c r="E14228" s="2" t="s">
        <v>24322</v>
      </c>
      <c r="H14228" s="3" t="s">
        <v>24323</v>
      </c>
    </row>
    <row r="14229" spans="2:16" x14ac:dyDescent="0.3">
      <c r="L14229" s="163" t="s">
        <v>0</v>
      </c>
      <c r="M14229" s="163"/>
      <c r="N14229" s="163"/>
      <c r="O14229" s="163" t="s">
        <v>1</v>
      </c>
      <c r="P14229" s="163"/>
    </row>
    <row r="14230" spans="2:16" ht="43.2" x14ac:dyDescent="0.3">
      <c r="B14230" s="2" t="s">
        <v>19</v>
      </c>
      <c r="C14230" s="2" t="s">
        <v>21267</v>
      </c>
      <c r="D14230" s="2" t="s">
        <v>23590</v>
      </c>
      <c r="E14230" s="2" t="s">
        <v>24322</v>
      </c>
      <c r="F14230" s="2" t="s">
        <v>24324</v>
      </c>
      <c r="H14230" s="3" t="s">
        <v>24325</v>
      </c>
      <c r="L14230" s="35" t="s">
        <v>12</v>
      </c>
      <c r="M14230" s="35" t="s">
        <v>13</v>
      </c>
      <c r="N14230" s="35" t="s">
        <v>14</v>
      </c>
      <c r="O14230" s="35" t="s">
        <v>32311</v>
      </c>
      <c r="P14230" s="35" t="s">
        <v>31195</v>
      </c>
    </row>
    <row r="14231" spans="2:16" ht="43.2" x14ac:dyDescent="0.3">
      <c r="B14231" s="4" t="s">
        <v>19</v>
      </c>
      <c r="C14231" s="4" t="s">
        <v>21267</v>
      </c>
      <c r="D14231" s="4" t="s">
        <v>23590</v>
      </c>
      <c r="E14231" s="4" t="s">
        <v>24322</v>
      </c>
      <c r="F14231" s="4" t="s">
        <v>24324</v>
      </c>
      <c r="G14231" s="4" t="s">
        <v>24326</v>
      </c>
      <c r="H14231" s="5" t="s">
        <v>23223</v>
      </c>
      <c r="I14231" s="5" t="s">
        <v>6507</v>
      </c>
    </row>
    <row r="14232" spans="2:16" ht="43.2" x14ac:dyDescent="0.3">
      <c r="B14232" s="4" t="s">
        <v>19</v>
      </c>
      <c r="C14232" s="4" t="s">
        <v>21267</v>
      </c>
      <c r="D14232" s="4" t="s">
        <v>23590</v>
      </c>
      <c r="E14232" s="4" t="s">
        <v>24322</v>
      </c>
      <c r="F14232" s="4" t="s">
        <v>24324</v>
      </c>
      <c r="G14232" s="4" t="s">
        <v>24327</v>
      </c>
      <c r="H14232" s="5" t="s">
        <v>23225</v>
      </c>
      <c r="I14232" s="5" t="s">
        <v>6507</v>
      </c>
    </row>
    <row r="14233" spans="2:16" ht="43.2" x14ac:dyDescent="0.3">
      <c r="B14233" s="4" t="s">
        <v>19</v>
      </c>
      <c r="C14233" s="4" t="s">
        <v>21267</v>
      </c>
      <c r="D14233" s="4" t="s">
        <v>23590</v>
      </c>
      <c r="E14233" s="4" t="s">
        <v>24322</v>
      </c>
      <c r="F14233" s="4" t="s">
        <v>24324</v>
      </c>
      <c r="G14233" s="4" t="s">
        <v>24328</v>
      </c>
      <c r="H14233" s="5" t="s">
        <v>24329</v>
      </c>
      <c r="I14233" s="5" t="s">
        <v>6507</v>
      </c>
    </row>
    <row r="14234" spans="2:16" ht="43.2" x14ac:dyDescent="0.3">
      <c r="B14234" s="4" t="s">
        <v>19</v>
      </c>
      <c r="C14234" s="4" t="s">
        <v>21267</v>
      </c>
      <c r="D14234" s="4" t="s">
        <v>23590</v>
      </c>
      <c r="E14234" s="4" t="s">
        <v>24322</v>
      </c>
      <c r="F14234" s="4" t="s">
        <v>24324</v>
      </c>
      <c r="G14234" s="4" t="s">
        <v>24330</v>
      </c>
      <c r="H14234" s="5" t="s">
        <v>24331</v>
      </c>
      <c r="I14234" s="5" t="s">
        <v>6507</v>
      </c>
    </row>
    <row r="14235" spans="2:16" ht="43.2" x14ac:dyDescent="0.3">
      <c r="B14235" s="4" t="s">
        <v>19</v>
      </c>
      <c r="C14235" s="4" t="s">
        <v>21267</v>
      </c>
      <c r="D14235" s="4" t="s">
        <v>23590</v>
      </c>
      <c r="E14235" s="4" t="s">
        <v>24322</v>
      </c>
      <c r="F14235" s="4" t="s">
        <v>24324</v>
      </c>
      <c r="G14235" s="4" t="s">
        <v>24332</v>
      </c>
      <c r="H14235" s="5" t="s">
        <v>24333</v>
      </c>
      <c r="I14235" s="5" t="s">
        <v>6507</v>
      </c>
    </row>
    <row r="14236" spans="2:16" ht="43.2" x14ac:dyDescent="0.3">
      <c r="B14236" s="4" t="s">
        <v>19</v>
      </c>
      <c r="C14236" s="4" t="s">
        <v>21267</v>
      </c>
      <c r="D14236" s="4" t="s">
        <v>23590</v>
      </c>
      <c r="E14236" s="4" t="s">
        <v>24322</v>
      </c>
      <c r="F14236" s="4" t="s">
        <v>24324</v>
      </c>
      <c r="G14236" s="4" t="s">
        <v>24334</v>
      </c>
      <c r="H14236" s="5" t="s">
        <v>24335</v>
      </c>
      <c r="I14236" s="5" t="s">
        <v>6507</v>
      </c>
    </row>
    <row r="14237" spans="2:16" ht="43.2" x14ac:dyDescent="0.3">
      <c r="B14237" s="4" t="s">
        <v>19</v>
      </c>
      <c r="C14237" s="4" t="s">
        <v>21267</v>
      </c>
      <c r="D14237" s="4" t="s">
        <v>23590</v>
      </c>
      <c r="E14237" s="4" t="s">
        <v>24322</v>
      </c>
      <c r="F14237" s="4" t="s">
        <v>24324</v>
      </c>
      <c r="G14237" s="4" t="s">
        <v>24336</v>
      </c>
      <c r="H14237" s="5" t="s">
        <v>24337</v>
      </c>
      <c r="I14237" s="5" t="s">
        <v>6507</v>
      </c>
    </row>
    <row r="14238" spans="2:16" ht="43.2" x14ac:dyDescent="0.3">
      <c r="B14238" s="4" t="s">
        <v>19</v>
      </c>
      <c r="C14238" s="4" t="s">
        <v>21267</v>
      </c>
      <c r="D14238" s="4" t="s">
        <v>23590</v>
      </c>
      <c r="E14238" s="4" t="s">
        <v>24322</v>
      </c>
      <c r="F14238" s="4" t="s">
        <v>24324</v>
      </c>
      <c r="G14238" s="4" t="s">
        <v>24338</v>
      </c>
      <c r="H14238" s="5" t="s">
        <v>24339</v>
      </c>
      <c r="I14238" s="5" t="s">
        <v>6507</v>
      </c>
    </row>
    <row r="14239" spans="2:16" ht="43.2" x14ac:dyDescent="0.3">
      <c r="B14239" s="4" t="s">
        <v>19</v>
      </c>
      <c r="C14239" s="4" t="s">
        <v>21267</v>
      </c>
      <c r="D14239" s="4" t="s">
        <v>23590</v>
      </c>
      <c r="E14239" s="4" t="s">
        <v>24322</v>
      </c>
      <c r="F14239" s="4" t="s">
        <v>24324</v>
      </c>
      <c r="G14239" s="4" t="s">
        <v>24340</v>
      </c>
      <c r="H14239" s="5" t="s">
        <v>24341</v>
      </c>
      <c r="I14239" s="5" t="s">
        <v>6507</v>
      </c>
    </row>
    <row r="14240" spans="2:16" ht="43.2" x14ac:dyDescent="0.3">
      <c r="B14240" s="4" t="s">
        <v>19</v>
      </c>
      <c r="C14240" s="4" t="s">
        <v>21267</v>
      </c>
      <c r="D14240" s="4" t="s">
        <v>23590</v>
      </c>
      <c r="E14240" s="4" t="s">
        <v>24322</v>
      </c>
      <c r="F14240" s="4" t="s">
        <v>24324</v>
      </c>
      <c r="G14240" s="4" t="s">
        <v>24342</v>
      </c>
      <c r="H14240" s="5" t="s">
        <v>24343</v>
      </c>
      <c r="I14240" s="5" t="s">
        <v>6507</v>
      </c>
    </row>
    <row r="14241" spans="2:16" ht="43.2" x14ac:dyDescent="0.3">
      <c r="B14241" s="4" t="s">
        <v>19</v>
      </c>
      <c r="C14241" s="4" t="s">
        <v>21267</v>
      </c>
      <c r="D14241" s="4" t="s">
        <v>23590</v>
      </c>
      <c r="E14241" s="4" t="s">
        <v>24322</v>
      </c>
      <c r="F14241" s="4" t="s">
        <v>24324</v>
      </c>
      <c r="G14241" s="4" t="s">
        <v>24344</v>
      </c>
      <c r="H14241" s="5" t="s">
        <v>24345</v>
      </c>
      <c r="I14241" s="5" t="s">
        <v>6507</v>
      </c>
    </row>
    <row r="14242" spans="2:16" ht="43.2" x14ac:dyDescent="0.3">
      <c r="B14242" s="4" t="s">
        <v>19</v>
      </c>
      <c r="C14242" s="4" t="s">
        <v>21267</v>
      </c>
      <c r="D14242" s="4" t="s">
        <v>23590</v>
      </c>
      <c r="E14242" s="4" t="s">
        <v>24322</v>
      </c>
      <c r="F14242" s="4" t="s">
        <v>24324</v>
      </c>
      <c r="G14242" s="4" t="s">
        <v>24346</v>
      </c>
      <c r="H14242" s="5" t="s">
        <v>24347</v>
      </c>
      <c r="I14242" s="5" t="s">
        <v>6507</v>
      </c>
    </row>
    <row r="14243" spans="2:16" x14ac:dyDescent="0.3">
      <c r="B14243" s="2" t="s">
        <v>19</v>
      </c>
      <c r="C14243" s="2" t="s">
        <v>21267</v>
      </c>
      <c r="D14243" s="2" t="s">
        <v>23590</v>
      </c>
      <c r="E14243" s="2" t="s">
        <v>24348</v>
      </c>
      <c r="H14243" s="3" t="s">
        <v>24349</v>
      </c>
    </row>
    <row r="14244" spans="2:16" x14ac:dyDescent="0.3">
      <c r="L14244" s="163" t="s">
        <v>0</v>
      </c>
      <c r="M14244" s="163"/>
      <c r="N14244" s="163"/>
      <c r="O14244" s="163" t="s">
        <v>1</v>
      </c>
      <c r="P14244" s="163"/>
    </row>
    <row r="14245" spans="2:16" ht="43.2" x14ac:dyDescent="0.3">
      <c r="B14245" s="2" t="s">
        <v>19</v>
      </c>
      <c r="C14245" s="2" t="s">
        <v>21267</v>
      </c>
      <c r="D14245" s="2" t="s">
        <v>23590</v>
      </c>
      <c r="E14245" s="2" t="s">
        <v>24348</v>
      </c>
      <c r="F14245" s="2" t="s">
        <v>24350</v>
      </c>
      <c r="H14245" s="3" t="s">
        <v>24351</v>
      </c>
      <c r="L14245" s="35" t="s">
        <v>12</v>
      </c>
      <c r="M14245" s="35" t="s">
        <v>13</v>
      </c>
      <c r="N14245" s="35" t="s">
        <v>14</v>
      </c>
      <c r="O14245" s="35" t="s">
        <v>32311</v>
      </c>
      <c r="P14245" s="35" t="s">
        <v>31195</v>
      </c>
    </row>
    <row r="14246" spans="2:16" ht="28.8" x14ac:dyDescent="0.3">
      <c r="B14246" s="4" t="s">
        <v>19</v>
      </c>
      <c r="C14246" s="4" t="s">
        <v>21267</v>
      </c>
      <c r="D14246" s="4" t="s">
        <v>23590</v>
      </c>
      <c r="E14246" s="4" t="s">
        <v>24348</v>
      </c>
      <c r="F14246" s="4" t="s">
        <v>24350</v>
      </c>
      <c r="G14246" s="4" t="s">
        <v>24352</v>
      </c>
      <c r="H14246" s="5" t="s">
        <v>24353</v>
      </c>
      <c r="I14246" s="5" t="s">
        <v>571</v>
      </c>
    </row>
    <row r="14247" spans="2:16" ht="28.8" x14ac:dyDescent="0.3">
      <c r="B14247" s="4" t="s">
        <v>19</v>
      </c>
      <c r="C14247" s="4" t="s">
        <v>21267</v>
      </c>
      <c r="D14247" s="4" t="s">
        <v>23590</v>
      </c>
      <c r="E14247" s="4" t="s">
        <v>24348</v>
      </c>
      <c r="F14247" s="4" t="s">
        <v>24350</v>
      </c>
      <c r="G14247" s="4" t="s">
        <v>24354</v>
      </c>
      <c r="H14247" s="5" t="s">
        <v>24355</v>
      </c>
      <c r="I14247" s="5" t="s">
        <v>571</v>
      </c>
    </row>
    <row r="14248" spans="2:16" ht="28.8" x14ac:dyDescent="0.3">
      <c r="B14248" s="4" t="s">
        <v>19</v>
      </c>
      <c r="C14248" s="4" t="s">
        <v>21267</v>
      </c>
      <c r="D14248" s="4" t="s">
        <v>23590</v>
      </c>
      <c r="E14248" s="4" t="s">
        <v>24348</v>
      </c>
      <c r="F14248" s="4" t="s">
        <v>24350</v>
      </c>
      <c r="G14248" s="4" t="s">
        <v>24356</v>
      </c>
      <c r="H14248" s="5" t="s">
        <v>24357</v>
      </c>
      <c r="I14248" s="5" t="s">
        <v>571</v>
      </c>
    </row>
    <row r="14249" spans="2:16" ht="28.8" x14ac:dyDescent="0.3">
      <c r="B14249" s="4" t="s">
        <v>19</v>
      </c>
      <c r="C14249" s="4" t="s">
        <v>21267</v>
      </c>
      <c r="D14249" s="4" t="s">
        <v>23590</v>
      </c>
      <c r="E14249" s="4" t="s">
        <v>24348</v>
      </c>
      <c r="F14249" s="4" t="s">
        <v>24350</v>
      </c>
      <c r="G14249" s="4" t="s">
        <v>24358</v>
      </c>
      <c r="H14249" s="5" t="s">
        <v>24359</v>
      </c>
      <c r="I14249" s="5" t="s">
        <v>571</v>
      </c>
    </row>
    <row r="14250" spans="2:16" ht="28.8" x14ac:dyDescent="0.3">
      <c r="B14250" s="4" t="s">
        <v>19</v>
      </c>
      <c r="C14250" s="4" t="s">
        <v>21267</v>
      </c>
      <c r="D14250" s="4" t="s">
        <v>23590</v>
      </c>
      <c r="E14250" s="4" t="s">
        <v>24348</v>
      </c>
      <c r="F14250" s="4" t="s">
        <v>24350</v>
      </c>
      <c r="G14250" s="4" t="s">
        <v>24360</v>
      </c>
      <c r="H14250" s="5" t="s">
        <v>24361</v>
      </c>
      <c r="I14250" s="5" t="s">
        <v>571</v>
      </c>
    </row>
    <row r="14251" spans="2:16" ht="28.8" x14ac:dyDescent="0.3">
      <c r="B14251" s="4" t="s">
        <v>19</v>
      </c>
      <c r="C14251" s="4" t="s">
        <v>21267</v>
      </c>
      <c r="D14251" s="4" t="s">
        <v>23590</v>
      </c>
      <c r="E14251" s="4" t="s">
        <v>24348</v>
      </c>
      <c r="F14251" s="4" t="s">
        <v>24350</v>
      </c>
      <c r="G14251" s="4" t="s">
        <v>24362</v>
      </c>
      <c r="H14251" s="5" t="s">
        <v>24363</v>
      </c>
      <c r="I14251" s="5" t="s">
        <v>571</v>
      </c>
    </row>
    <row r="14252" spans="2:16" ht="28.8" x14ac:dyDescent="0.3">
      <c r="B14252" s="4" t="s">
        <v>19</v>
      </c>
      <c r="C14252" s="4" t="s">
        <v>21267</v>
      </c>
      <c r="D14252" s="4" t="s">
        <v>23590</v>
      </c>
      <c r="E14252" s="4" t="s">
        <v>24348</v>
      </c>
      <c r="F14252" s="4" t="s">
        <v>24350</v>
      </c>
      <c r="G14252" s="4" t="s">
        <v>24364</v>
      </c>
      <c r="H14252" s="5" t="s">
        <v>24365</v>
      </c>
      <c r="I14252" s="5" t="s">
        <v>571</v>
      </c>
    </row>
    <row r="14253" spans="2:16" ht="28.8" x14ac:dyDescent="0.3">
      <c r="B14253" s="4" t="s">
        <v>19</v>
      </c>
      <c r="C14253" s="4" t="s">
        <v>21267</v>
      </c>
      <c r="D14253" s="4" t="s">
        <v>23590</v>
      </c>
      <c r="E14253" s="4" t="s">
        <v>24348</v>
      </c>
      <c r="F14253" s="4" t="s">
        <v>24350</v>
      </c>
      <c r="G14253" s="4" t="s">
        <v>24366</v>
      </c>
      <c r="H14253" s="5" t="s">
        <v>24367</v>
      </c>
      <c r="I14253" s="5" t="s">
        <v>571</v>
      </c>
    </row>
    <row r="14254" spans="2:16" ht="28.8" x14ac:dyDescent="0.3">
      <c r="B14254" s="4" t="s">
        <v>19</v>
      </c>
      <c r="C14254" s="4" t="s">
        <v>21267</v>
      </c>
      <c r="D14254" s="4" t="s">
        <v>23590</v>
      </c>
      <c r="E14254" s="4" t="s">
        <v>24348</v>
      </c>
      <c r="F14254" s="4" t="s">
        <v>24350</v>
      </c>
      <c r="G14254" s="4" t="s">
        <v>24368</v>
      </c>
      <c r="H14254" s="5" t="s">
        <v>24369</v>
      </c>
      <c r="I14254" s="5" t="s">
        <v>571</v>
      </c>
    </row>
    <row r="14255" spans="2:16" ht="28.8" x14ac:dyDescent="0.3">
      <c r="B14255" s="4" t="s">
        <v>19</v>
      </c>
      <c r="C14255" s="4" t="s">
        <v>21267</v>
      </c>
      <c r="D14255" s="4" t="s">
        <v>23590</v>
      </c>
      <c r="E14255" s="4" t="s">
        <v>24348</v>
      </c>
      <c r="F14255" s="4" t="s">
        <v>24350</v>
      </c>
      <c r="G14255" s="4" t="s">
        <v>24370</v>
      </c>
      <c r="H14255" s="5" t="s">
        <v>24371</v>
      </c>
      <c r="I14255" s="5" t="s">
        <v>571</v>
      </c>
    </row>
    <row r="14256" spans="2:16" ht="28.8" x14ac:dyDescent="0.3">
      <c r="B14256" s="4" t="s">
        <v>19</v>
      </c>
      <c r="C14256" s="4" t="s">
        <v>21267</v>
      </c>
      <c r="D14256" s="4" t="s">
        <v>23590</v>
      </c>
      <c r="E14256" s="4" t="s">
        <v>24348</v>
      </c>
      <c r="F14256" s="4" t="s">
        <v>24350</v>
      </c>
      <c r="G14256" s="4" t="s">
        <v>24372</v>
      </c>
      <c r="H14256" s="5" t="s">
        <v>24373</v>
      </c>
      <c r="I14256" s="5" t="s">
        <v>571</v>
      </c>
    </row>
    <row r="14257" spans="2:16" ht="28.8" x14ac:dyDescent="0.3">
      <c r="B14257" s="4" t="s">
        <v>19</v>
      </c>
      <c r="C14257" s="4" t="s">
        <v>21267</v>
      </c>
      <c r="D14257" s="4" t="s">
        <v>23590</v>
      </c>
      <c r="E14257" s="4" t="s">
        <v>24348</v>
      </c>
      <c r="F14257" s="4" t="s">
        <v>24350</v>
      </c>
      <c r="G14257" s="4" t="s">
        <v>24374</v>
      </c>
      <c r="H14257" s="5" t="s">
        <v>24375</v>
      </c>
      <c r="I14257" s="5" t="s">
        <v>571</v>
      </c>
    </row>
    <row r="14258" spans="2:16" ht="28.8" x14ac:dyDescent="0.3">
      <c r="B14258" s="4" t="s">
        <v>19</v>
      </c>
      <c r="C14258" s="4" t="s">
        <v>21267</v>
      </c>
      <c r="D14258" s="4" t="s">
        <v>23590</v>
      </c>
      <c r="E14258" s="4" t="s">
        <v>24348</v>
      </c>
      <c r="F14258" s="4" t="s">
        <v>24350</v>
      </c>
      <c r="G14258" s="4" t="s">
        <v>24376</v>
      </c>
      <c r="H14258" s="5" t="s">
        <v>24377</v>
      </c>
      <c r="I14258" s="5" t="s">
        <v>571</v>
      </c>
    </row>
    <row r="14259" spans="2:16" ht="28.8" x14ac:dyDescent="0.3">
      <c r="B14259" s="4" t="s">
        <v>19</v>
      </c>
      <c r="C14259" s="4" t="s">
        <v>21267</v>
      </c>
      <c r="D14259" s="4" t="s">
        <v>23590</v>
      </c>
      <c r="E14259" s="4" t="s">
        <v>24348</v>
      </c>
      <c r="F14259" s="4" t="s">
        <v>24350</v>
      </c>
      <c r="G14259" s="4" t="s">
        <v>24378</v>
      </c>
      <c r="H14259" s="5" t="s">
        <v>24379</v>
      </c>
      <c r="I14259" s="5" t="s">
        <v>571</v>
      </c>
    </row>
    <row r="14260" spans="2:16" ht="28.8" x14ac:dyDescent="0.3">
      <c r="B14260" s="4" t="s">
        <v>19</v>
      </c>
      <c r="C14260" s="4" t="s">
        <v>21267</v>
      </c>
      <c r="D14260" s="4" t="s">
        <v>23590</v>
      </c>
      <c r="E14260" s="4" t="s">
        <v>24348</v>
      </c>
      <c r="F14260" s="4" t="s">
        <v>24350</v>
      </c>
      <c r="G14260" s="4" t="s">
        <v>24380</v>
      </c>
      <c r="H14260" s="5" t="s">
        <v>24381</v>
      </c>
      <c r="I14260" s="5" t="s">
        <v>571</v>
      </c>
    </row>
    <row r="14261" spans="2:16" ht="28.8" x14ac:dyDescent="0.3">
      <c r="B14261" s="4" t="s">
        <v>19</v>
      </c>
      <c r="C14261" s="4" t="s">
        <v>21267</v>
      </c>
      <c r="D14261" s="4" t="s">
        <v>23590</v>
      </c>
      <c r="E14261" s="4" t="s">
        <v>24348</v>
      </c>
      <c r="F14261" s="4" t="s">
        <v>24350</v>
      </c>
      <c r="G14261" s="4" t="s">
        <v>24382</v>
      </c>
      <c r="H14261" s="5" t="s">
        <v>24383</v>
      </c>
      <c r="I14261" s="5" t="s">
        <v>571</v>
      </c>
    </row>
    <row r="14262" spans="2:16" ht="28.8" x14ac:dyDescent="0.3">
      <c r="B14262" s="4" t="s">
        <v>19</v>
      </c>
      <c r="C14262" s="4" t="s">
        <v>21267</v>
      </c>
      <c r="D14262" s="4" t="s">
        <v>23590</v>
      </c>
      <c r="E14262" s="4" t="s">
        <v>24348</v>
      </c>
      <c r="F14262" s="4" t="s">
        <v>24350</v>
      </c>
      <c r="G14262" s="4" t="s">
        <v>24384</v>
      </c>
      <c r="H14262" s="5" t="s">
        <v>24385</v>
      </c>
      <c r="I14262" s="5" t="s">
        <v>571</v>
      </c>
    </row>
    <row r="14263" spans="2:16" ht="28.8" x14ac:dyDescent="0.3">
      <c r="B14263" s="4" t="s">
        <v>19</v>
      </c>
      <c r="C14263" s="4" t="s">
        <v>21267</v>
      </c>
      <c r="D14263" s="4" t="s">
        <v>23590</v>
      </c>
      <c r="E14263" s="4" t="s">
        <v>24348</v>
      </c>
      <c r="F14263" s="4" t="s">
        <v>24350</v>
      </c>
      <c r="G14263" s="4" t="s">
        <v>24386</v>
      </c>
      <c r="H14263" s="5" t="s">
        <v>24387</v>
      </c>
      <c r="I14263" s="5" t="s">
        <v>571</v>
      </c>
    </row>
    <row r="14264" spans="2:16" ht="28.8" x14ac:dyDescent="0.3">
      <c r="B14264" s="4" t="s">
        <v>19</v>
      </c>
      <c r="C14264" s="4" t="s">
        <v>21267</v>
      </c>
      <c r="D14264" s="4" t="s">
        <v>23590</v>
      </c>
      <c r="E14264" s="4" t="s">
        <v>24348</v>
      </c>
      <c r="F14264" s="4" t="s">
        <v>24350</v>
      </c>
      <c r="G14264" s="4" t="s">
        <v>24388</v>
      </c>
      <c r="H14264" s="5" t="s">
        <v>24389</v>
      </c>
      <c r="I14264" s="5" t="s">
        <v>571</v>
      </c>
    </row>
    <row r="14265" spans="2:16" ht="28.8" x14ac:dyDescent="0.3">
      <c r="B14265" s="4" t="s">
        <v>19</v>
      </c>
      <c r="C14265" s="4" t="s">
        <v>21267</v>
      </c>
      <c r="D14265" s="4" t="s">
        <v>23590</v>
      </c>
      <c r="E14265" s="4" t="s">
        <v>24348</v>
      </c>
      <c r="F14265" s="4" t="s">
        <v>24350</v>
      </c>
      <c r="G14265" s="4" t="s">
        <v>24390</v>
      </c>
      <c r="H14265" s="5" t="s">
        <v>24391</v>
      </c>
      <c r="I14265" s="5" t="s">
        <v>571</v>
      </c>
    </row>
    <row r="14266" spans="2:16" ht="28.8" x14ac:dyDescent="0.3">
      <c r="B14266" s="4" t="s">
        <v>19</v>
      </c>
      <c r="C14266" s="4" t="s">
        <v>21267</v>
      </c>
      <c r="D14266" s="4" t="s">
        <v>23590</v>
      </c>
      <c r="E14266" s="4" t="s">
        <v>24348</v>
      </c>
      <c r="F14266" s="4" t="s">
        <v>24350</v>
      </c>
      <c r="G14266" s="4" t="s">
        <v>24392</v>
      </c>
      <c r="H14266" s="5" t="s">
        <v>24393</v>
      </c>
      <c r="I14266" s="5" t="s">
        <v>571</v>
      </c>
    </row>
    <row r="14267" spans="2:16" x14ac:dyDescent="0.3">
      <c r="L14267" s="163" t="s">
        <v>0</v>
      </c>
      <c r="M14267" s="163"/>
      <c r="N14267" s="163"/>
      <c r="O14267" s="163" t="s">
        <v>1</v>
      </c>
      <c r="P14267" s="163"/>
    </row>
    <row r="14268" spans="2:16" ht="43.2" x14ac:dyDescent="0.3">
      <c r="B14268" s="2" t="s">
        <v>19</v>
      </c>
      <c r="C14268" s="2" t="s">
        <v>21267</v>
      </c>
      <c r="D14268" s="2" t="s">
        <v>23590</v>
      </c>
      <c r="E14268" s="2" t="s">
        <v>24348</v>
      </c>
      <c r="F14268" s="2" t="s">
        <v>24394</v>
      </c>
      <c r="H14268" s="3" t="s">
        <v>24395</v>
      </c>
      <c r="L14268" s="35" t="s">
        <v>12</v>
      </c>
      <c r="M14268" s="35" t="s">
        <v>13</v>
      </c>
      <c r="N14268" s="35" t="s">
        <v>14</v>
      </c>
      <c r="O14268" s="35" t="s">
        <v>32311</v>
      </c>
      <c r="P14268" s="35" t="s">
        <v>31195</v>
      </c>
    </row>
    <row r="14269" spans="2:16" ht="28.8" x14ac:dyDescent="0.3">
      <c r="B14269" s="4" t="s">
        <v>19</v>
      </c>
      <c r="C14269" s="4" t="s">
        <v>21267</v>
      </c>
      <c r="D14269" s="4" t="s">
        <v>23590</v>
      </c>
      <c r="E14269" s="4" t="s">
        <v>24348</v>
      </c>
      <c r="F14269" s="4" t="s">
        <v>24394</v>
      </c>
      <c r="G14269" s="4" t="s">
        <v>24396</v>
      </c>
      <c r="H14269" s="5" t="s">
        <v>24397</v>
      </c>
      <c r="I14269" s="5" t="s">
        <v>571</v>
      </c>
    </row>
    <row r="14270" spans="2:16" ht="28.8" x14ac:dyDescent="0.3">
      <c r="B14270" s="4" t="s">
        <v>19</v>
      </c>
      <c r="C14270" s="4" t="s">
        <v>21267</v>
      </c>
      <c r="D14270" s="4" t="s">
        <v>23590</v>
      </c>
      <c r="E14270" s="4" t="s">
        <v>24348</v>
      </c>
      <c r="F14270" s="4" t="s">
        <v>24394</v>
      </c>
      <c r="G14270" s="4" t="s">
        <v>24398</v>
      </c>
      <c r="H14270" s="5" t="s">
        <v>24399</v>
      </c>
      <c r="I14270" s="5" t="s">
        <v>571</v>
      </c>
    </row>
    <row r="14271" spans="2:16" ht="28.8" x14ac:dyDescent="0.3">
      <c r="B14271" s="4" t="s">
        <v>19</v>
      </c>
      <c r="C14271" s="4" t="s">
        <v>21267</v>
      </c>
      <c r="D14271" s="4" t="s">
        <v>23590</v>
      </c>
      <c r="E14271" s="4" t="s">
        <v>24348</v>
      </c>
      <c r="F14271" s="4" t="s">
        <v>24394</v>
      </c>
      <c r="G14271" s="4" t="s">
        <v>24400</v>
      </c>
      <c r="H14271" s="5" t="s">
        <v>24401</v>
      </c>
      <c r="I14271" s="5" t="s">
        <v>571</v>
      </c>
    </row>
    <row r="14272" spans="2:16" ht="28.8" x14ac:dyDescent="0.3">
      <c r="B14272" s="4" t="s">
        <v>19</v>
      </c>
      <c r="C14272" s="4" t="s">
        <v>21267</v>
      </c>
      <c r="D14272" s="4" t="s">
        <v>23590</v>
      </c>
      <c r="E14272" s="4" t="s">
        <v>24348</v>
      </c>
      <c r="F14272" s="4" t="s">
        <v>24394</v>
      </c>
      <c r="G14272" s="4" t="s">
        <v>24402</v>
      </c>
      <c r="H14272" s="5" t="s">
        <v>24403</v>
      </c>
      <c r="I14272" s="5" t="s">
        <v>571</v>
      </c>
    </row>
    <row r="14273" spans="2:16" ht="28.8" x14ac:dyDescent="0.3">
      <c r="B14273" s="4" t="s">
        <v>19</v>
      </c>
      <c r="C14273" s="4" t="s">
        <v>21267</v>
      </c>
      <c r="D14273" s="4" t="s">
        <v>23590</v>
      </c>
      <c r="E14273" s="4" t="s">
        <v>24348</v>
      </c>
      <c r="F14273" s="4" t="s">
        <v>24394</v>
      </c>
      <c r="G14273" s="4" t="s">
        <v>24404</v>
      </c>
      <c r="H14273" s="5" t="s">
        <v>24405</v>
      </c>
      <c r="I14273" s="5" t="s">
        <v>571</v>
      </c>
    </row>
    <row r="14274" spans="2:16" x14ac:dyDescent="0.3">
      <c r="L14274" s="163" t="s">
        <v>0</v>
      </c>
      <c r="M14274" s="163"/>
      <c r="N14274" s="163"/>
      <c r="O14274" s="163" t="s">
        <v>1</v>
      </c>
      <c r="P14274" s="163"/>
    </row>
    <row r="14275" spans="2:16" ht="43.2" x14ac:dyDescent="0.3">
      <c r="B14275" s="2" t="s">
        <v>19</v>
      </c>
      <c r="C14275" s="2" t="s">
        <v>21267</v>
      </c>
      <c r="D14275" s="2" t="s">
        <v>23590</v>
      </c>
      <c r="E14275" s="2" t="s">
        <v>24348</v>
      </c>
      <c r="F14275" s="2" t="s">
        <v>24406</v>
      </c>
      <c r="H14275" s="3" t="s">
        <v>24407</v>
      </c>
      <c r="L14275" s="35" t="s">
        <v>12</v>
      </c>
      <c r="M14275" s="35" t="s">
        <v>13</v>
      </c>
      <c r="N14275" s="35" t="s">
        <v>14</v>
      </c>
      <c r="O14275" s="35" t="s">
        <v>32311</v>
      </c>
      <c r="P14275" s="35" t="s">
        <v>31195</v>
      </c>
    </row>
    <row r="14276" spans="2:16" ht="28.8" x14ac:dyDescent="0.3">
      <c r="B14276" s="2" t="s">
        <v>19</v>
      </c>
      <c r="C14276" s="2" t="s">
        <v>21267</v>
      </c>
      <c r="D14276" s="2" t="s">
        <v>23590</v>
      </c>
      <c r="E14276" s="2" t="s">
        <v>24348</v>
      </c>
      <c r="F14276" s="2" t="s">
        <v>24406</v>
      </c>
      <c r="G14276" s="2" t="s">
        <v>24408</v>
      </c>
      <c r="H14276" s="3" t="s">
        <v>24409</v>
      </c>
      <c r="I14276" s="3" t="s">
        <v>571</v>
      </c>
      <c r="J14276" s="3">
        <v>1</v>
      </c>
      <c r="K14276" s="2"/>
    </row>
    <row r="14277" spans="2:16" ht="28.8" x14ac:dyDescent="0.3">
      <c r="B14277" s="2" t="s">
        <v>19</v>
      </c>
      <c r="C14277" s="2" t="s">
        <v>21267</v>
      </c>
      <c r="D14277" s="2" t="s">
        <v>23590</v>
      </c>
      <c r="E14277" s="2" t="s">
        <v>24348</v>
      </c>
      <c r="F14277" s="2" t="s">
        <v>24406</v>
      </c>
      <c r="G14277" s="2" t="s">
        <v>24410</v>
      </c>
      <c r="H14277" s="3" t="s">
        <v>24411</v>
      </c>
      <c r="I14277" s="3" t="s">
        <v>571</v>
      </c>
    </row>
    <row r="14278" spans="2:16" x14ac:dyDescent="0.3">
      <c r="L14278" s="163" t="s">
        <v>0</v>
      </c>
      <c r="M14278" s="163"/>
      <c r="N14278" s="163"/>
      <c r="O14278" s="163" t="s">
        <v>1</v>
      </c>
      <c r="P14278" s="163"/>
    </row>
    <row r="14279" spans="2:16" ht="43.2" x14ac:dyDescent="0.3">
      <c r="B14279" s="2" t="s">
        <v>19</v>
      </c>
      <c r="C14279" s="2" t="s">
        <v>21267</v>
      </c>
      <c r="D14279" s="2" t="s">
        <v>23590</v>
      </c>
      <c r="E14279" s="2" t="s">
        <v>24348</v>
      </c>
      <c r="F14279" s="2" t="s">
        <v>24412</v>
      </c>
      <c r="H14279" s="3" t="s">
        <v>24413</v>
      </c>
      <c r="L14279" s="35" t="s">
        <v>12</v>
      </c>
      <c r="M14279" s="35" t="s">
        <v>13</v>
      </c>
      <c r="N14279" s="35" t="s">
        <v>14</v>
      </c>
      <c r="O14279" s="35" t="s">
        <v>32311</v>
      </c>
      <c r="P14279" s="35" t="s">
        <v>31195</v>
      </c>
    </row>
    <row r="14280" spans="2:16" ht="28.8" x14ac:dyDescent="0.3">
      <c r="B14280" s="4" t="s">
        <v>19</v>
      </c>
      <c r="C14280" s="4" t="s">
        <v>21267</v>
      </c>
      <c r="D14280" s="4" t="s">
        <v>23590</v>
      </c>
      <c r="E14280" s="4" t="s">
        <v>24348</v>
      </c>
      <c r="F14280" s="4" t="s">
        <v>24412</v>
      </c>
      <c r="G14280" s="4" t="s">
        <v>24414</v>
      </c>
      <c r="H14280" s="5" t="s">
        <v>24415</v>
      </c>
      <c r="I14280" s="5" t="s">
        <v>571</v>
      </c>
    </row>
    <row r="14281" spans="2:16" ht="28.8" x14ac:dyDescent="0.3">
      <c r="B14281" s="4" t="s">
        <v>19</v>
      </c>
      <c r="C14281" s="4" t="s">
        <v>21267</v>
      </c>
      <c r="D14281" s="4" t="s">
        <v>23590</v>
      </c>
      <c r="E14281" s="4" t="s">
        <v>24348</v>
      </c>
      <c r="F14281" s="4" t="s">
        <v>24412</v>
      </c>
      <c r="G14281" s="4" t="s">
        <v>24416</v>
      </c>
      <c r="H14281" s="5" t="s">
        <v>24417</v>
      </c>
      <c r="I14281" s="5" t="s">
        <v>571</v>
      </c>
    </row>
    <row r="14282" spans="2:16" x14ac:dyDescent="0.3">
      <c r="L14282" s="163" t="s">
        <v>0</v>
      </c>
      <c r="M14282" s="163"/>
      <c r="N14282" s="163"/>
      <c r="O14282" s="163" t="s">
        <v>1</v>
      </c>
      <c r="P14282" s="163"/>
    </row>
    <row r="14283" spans="2:16" ht="43.2" x14ac:dyDescent="0.3">
      <c r="B14283" s="2" t="s">
        <v>19</v>
      </c>
      <c r="C14283" s="2" t="s">
        <v>21267</v>
      </c>
      <c r="D14283" s="2" t="s">
        <v>23590</v>
      </c>
      <c r="E14283" s="2" t="s">
        <v>24348</v>
      </c>
      <c r="F14283" s="2" t="s">
        <v>24418</v>
      </c>
      <c r="H14283" s="3" t="s">
        <v>24419</v>
      </c>
      <c r="L14283" s="35" t="s">
        <v>12</v>
      </c>
      <c r="M14283" s="35" t="s">
        <v>13</v>
      </c>
      <c r="N14283" s="35" t="s">
        <v>14</v>
      </c>
      <c r="O14283" s="35" t="s">
        <v>32311</v>
      </c>
      <c r="P14283" s="35" t="s">
        <v>31195</v>
      </c>
    </row>
    <row r="14284" spans="2:16" ht="28.8" x14ac:dyDescent="0.3">
      <c r="B14284" s="4" t="s">
        <v>19</v>
      </c>
      <c r="C14284" s="4" t="s">
        <v>21267</v>
      </c>
      <c r="D14284" s="4" t="s">
        <v>23590</v>
      </c>
      <c r="E14284" s="4" t="s">
        <v>24348</v>
      </c>
      <c r="F14284" s="4" t="s">
        <v>24418</v>
      </c>
      <c r="G14284" s="4" t="s">
        <v>24420</v>
      </c>
      <c r="H14284" s="5" t="s">
        <v>24421</v>
      </c>
      <c r="I14284" s="5" t="s">
        <v>4464</v>
      </c>
    </row>
    <row r="14285" spans="2:16" ht="28.8" x14ac:dyDescent="0.3">
      <c r="B14285" s="4" t="s">
        <v>19</v>
      </c>
      <c r="C14285" s="4" t="s">
        <v>21267</v>
      </c>
      <c r="D14285" s="4" t="s">
        <v>23590</v>
      </c>
      <c r="E14285" s="4" t="s">
        <v>24348</v>
      </c>
      <c r="F14285" s="4" t="s">
        <v>24418</v>
      </c>
      <c r="G14285" s="4" t="s">
        <v>24422</v>
      </c>
      <c r="H14285" s="5" t="s">
        <v>24423</v>
      </c>
      <c r="I14285" s="5" t="s">
        <v>4464</v>
      </c>
    </row>
    <row r="14286" spans="2:16" ht="28.8" x14ac:dyDescent="0.3">
      <c r="B14286" s="4" t="s">
        <v>19</v>
      </c>
      <c r="C14286" s="4" t="s">
        <v>21267</v>
      </c>
      <c r="D14286" s="4" t="s">
        <v>23590</v>
      </c>
      <c r="E14286" s="4" t="s">
        <v>24348</v>
      </c>
      <c r="F14286" s="4" t="s">
        <v>24418</v>
      </c>
      <c r="G14286" s="4" t="s">
        <v>24424</v>
      </c>
      <c r="H14286" s="5" t="s">
        <v>24425</v>
      </c>
      <c r="I14286" s="5" t="s">
        <v>4464</v>
      </c>
    </row>
    <row r="14287" spans="2:16" ht="28.8" x14ac:dyDescent="0.3">
      <c r="B14287" s="4" t="s">
        <v>19</v>
      </c>
      <c r="C14287" s="4" t="s">
        <v>21267</v>
      </c>
      <c r="D14287" s="4" t="s">
        <v>23590</v>
      </c>
      <c r="E14287" s="4" t="s">
        <v>24348</v>
      </c>
      <c r="F14287" s="4" t="s">
        <v>24418</v>
      </c>
      <c r="G14287" s="4" t="s">
        <v>24426</v>
      </c>
      <c r="H14287" s="5" t="s">
        <v>24427</v>
      </c>
      <c r="I14287" s="5" t="s">
        <v>4464</v>
      </c>
    </row>
    <row r="14288" spans="2:16" ht="28.8" x14ac:dyDescent="0.3">
      <c r="B14288" s="4" t="s">
        <v>19</v>
      </c>
      <c r="C14288" s="4" t="s">
        <v>21267</v>
      </c>
      <c r="D14288" s="4" t="s">
        <v>23590</v>
      </c>
      <c r="E14288" s="4" t="s">
        <v>24348</v>
      </c>
      <c r="F14288" s="4" t="s">
        <v>24418</v>
      </c>
      <c r="G14288" s="4" t="s">
        <v>24428</v>
      </c>
      <c r="H14288" s="5" t="s">
        <v>24429</v>
      </c>
      <c r="I14288" s="5" t="s">
        <v>4464</v>
      </c>
    </row>
    <row r="14289" spans="2:16" ht="28.8" x14ac:dyDescent="0.3">
      <c r="B14289" s="4" t="s">
        <v>19</v>
      </c>
      <c r="C14289" s="4" t="s">
        <v>21267</v>
      </c>
      <c r="D14289" s="4" t="s">
        <v>23590</v>
      </c>
      <c r="E14289" s="4" t="s">
        <v>24348</v>
      </c>
      <c r="F14289" s="4" t="s">
        <v>24418</v>
      </c>
      <c r="G14289" s="4" t="s">
        <v>24430</v>
      </c>
      <c r="H14289" s="5" t="s">
        <v>24431</v>
      </c>
      <c r="I14289" s="5" t="s">
        <v>4464</v>
      </c>
    </row>
    <row r="14290" spans="2:16" ht="28.8" x14ac:dyDescent="0.3">
      <c r="B14290" s="4" t="s">
        <v>19</v>
      </c>
      <c r="C14290" s="4" t="s">
        <v>21267</v>
      </c>
      <c r="D14290" s="4" t="s">
        <v>23590</v>
      </c>
      <c r="E14290" s="4" t="s">
        <v>24348</v>
      </c>
      <c r="F14290" s="4" t="s">
        <v>24418</v>
      </c>
      <c r="G14290" s="4" t="s">
        <v>24432</v>
      </c>
      <c r="H14290" s="5" t="s">
        <v>24433</v>
      </c>
      <c r="I14290" s="5" t="s">
        <v>4464</v>
      </c>
    </row>
    <row r="14291" spans="2:16" ht="28.8" x14ac:dyDescent="0.3">
      <c r="B14291" s="4" t="s">
        <v>19</v>
      </c>
      <c r="C14291" s="4" t="s">
        <v>21267</v>
      </c>
      <c r="D14291" s="4" t="s">
        <v>23590</v>
      </c>
      <c r="E14291" s="4" t="s">
        <v>24348</v>
      </c>
      <c r="F14291" s="4" t="s">
        <v>24418</v>
      </c>
      <c r="G14291" s="4" t="s">
        <v>24434</v>
      </c>
      <c r="H14291" s="5" t="s">
        <v>24435</v>
      </c>
      <c r="I14291" s="5" t="s">
        <v>4464</v>
      </c>
    </row>
    <row r="14292" spans="2:16" x14ac:dyDescent="0.3">
      <c r="L14292" s="163" t="s">
        <v>0</v>
      </c>
      <c r="M14292" s="163"/>
      <c r="N14292" s="163"/>
      <c r="O14292" s="163" t="s">
        <v>1</v>
      </c>
      <c r="P14292" s="163"/>
    </row>
    <row r="14293" spans="2:16" ht="43.2" x14ac:dyDescent="0.3">
      <c r="B14293" s="2" t="s">
        <v>19</v>
      </c>
      <c r="C14293" s="2" t="s">
        <v>21267</v>
      </c>
      <c r="D14293" s="2" t="s">
        <v>23590</v>
      </c>
      <c r="E14293" s="2" t="s">
        <v>24348</v>
      </c>
      <c r="F14293" s="2" t="s">
        <v>24436</v>
      </c>
      <c r="H14293" s="3" t="s">
        <v>24437</v>
      </c>
      <c r="L14293" s="35" t="s">
        <v>12</v>
      </c>
      <c r="M14293" s="35" t="s">
        <v>13</v>
      </c>
      <c r="N14293" s="35" t="s">
        <v>14</v>
      </c>
      <c r="O14293" s="35" t="s">
        <v>32311</v>
      </c>
      <c r="P14293" s="35" t="s">
        <v>31195</v>
      </c>
    </row>
    <row r="14294" spans="2:16" ht="28.8" x14ac:dyDescent="0.3">
      <c r="B14294" s="4" t="s">
        <v>19</v>
      </c>
      <c r="C14294" s="4" t="s">
        <v>21267</v>
      </c>
      <c r="D14294" s="4" t="s">
        <v>23590</v>
      </c>
      <c r="E14294" s="4" t="s">
        <v>24348</v>
      </c>
      <c r="F14294" s="4" t="s">
        <v>24436</v>
      </c>
      <c r="G14294" s="4" t="s">
        <v>24438</v>
      </c>
      <c r="H14294" s="5" t="s">
        <v>24439</v>
      </c>
      <c r="I14294" s="5" t="s">
        <v>4464</v>
      </c>
    </row>
    <row r="14295" spans="2:16" ht="28.8" x14ac:dyDescent="0.3">
      <c r="B14295" s="4" t="s">
        <v>19</v>
      </c>
      <c r="C14295" s="4" t="s">
        <v>21267</v>
      </c>
      <c r="D14295" s="4" t="s">
        <v>23590</v>
      </c>
      <c r="E14295" s="4" t="s">
        <v>24348</v>
      </c>
      <c r="F14295" s="4" t="s">
        <v>24436</v>
      </c>
      <c r="G14295" s="4" t="s">
        <v>24440</v>
      </c>
      <c r="H14295" s="5" t="s">
        <v>24441</v>
      </c>
      <c r="I14295" s="5" t="s">
        <v>4464</v>
      </c>
    </row>
    <row r="14296" spans="2:16" ht="28.8" x14ac:dyDescent="0.3">
      <c r="B14296" s="4" t="s">
        <v>19</v>
      </c>
      <c r="C14296" s="4" t="s">
        <v>21267</v>
      </c>
      <c r="D14296" s="4" t="s">
        <v>23590</v>
      </c>
      <c r="E14296" s="4" t="s">
        <v>24348</v>
      </c>
      <c r="F14296" s="4" t="s">
        <v>24436</v>
      </c>
      <c r="G14296" s="4" t="s">
        <v>24442</v>
      </c>
      <c r="H14296" s="5" t="s">
        <v>24443</v>
      </c>
      <c r="I14296" s="5" t="s">
        <v>4464</v>
      </c>
    </row>
    <row r="14297" spans="2:16" ht="28.8" x14ac:dyDescent="0.3">
      <c r="B14297" s="4" t="s">
        <v>19</v>
      </c>
      <c r="C14297" s="4" t="s">
        <v>21267</v>
      </c>
      <c r="D14297" s="4" t="s">
        <v>23590</v>
      </c>
      <c r="E14297" s="4" t="s">
        <v>24348</v>
      </c>
      <c r="F14297" s="4" t="s">
        <v>24436</v>
      </c>
      <c r="G14297" s="4" t="s">
        <v>24444</v>
      </c>
      <c r="H14297" s="5" t="s">
        <v>24445</v>
      </c>
      <c r="I14297" s="5" t="s">
        <v>4464</v>
      </c>
    </row>
    <row r="14298" spans="2:16" x14ac:dyDescent="0.3">
      <c r="L14298" s="163" t="s">
        <v>0</v>
      </c>
      <c r="M14298" s="163"/>
      <c r="N14298" s="163"/>
      <c r="O14298" s="163" t="s">
        <v>1</v>
      </c>
      <c r="P14298" s="163"/>
    </row>
    <row r="14299" spans="2:16" ht="43.2" x14ac:dyDescent="0.3">
      <c r="B14299" s="2" t="s">
        <v>19</v>
      </c>
      <c r="C14299" s="2" t="s">
        <v>21267</v>
      </c>
      <c r="D14299" s="2" t="s">
        <v>23590</v>
      </c>
      <c r="E14299" s="2" t="s">
        <v>24348</v>
      </c>
      <c r="F14299" s="2" t="s">
        <v>24446</v>
      </c>
      <c r="H14299" s="3" t="s">
        <v>24447</v>
      </c>
      <c r="L14299" s="35" t="s">
        <v>12</v>
      </c>
      <c r="M14299" s="35" t="s">
        <v>13</v>
      </c>
      <c r="N14299" s="35" t="s">
        <v>14</v>
      </c>
      <c r="O14299" s="35" t="s">
        <v>32311</v>
      </c>
      <c r="P14299" s="35" t="s">
        <v>31195</v>
      </c>
    </row>
    <row r="14300" spans="2:16" ht="28.8" x14ac:dyDescent="0.3">
      <c r="B14300" s="4" t="s">
        <v>19</v>
      </c>
      <c r="C14300" s="4" t="s">
        <v>21267</v>
      </c>
      <c r="D14300" s="4" t="s">
        <v>23590</v>
      </c>
      <c r="E14300" s="4" t="s">
        <v>24348</v>
      </c>
      <c r="F14300" s="4" t="s">
        <v>24446</v>
      </c>
      <c r="G14300" s="4" t="s">
        <v>24448</v>
      </c>
      <c r="H14300" s="5" t="s">
        <v>24449</v>
      </c>
      <c r="I14300" s="5" t="s">
        <v>4464</v>
      </c>
    </row>
    <row r="14301" spans="2:16" ht="28.8" x14ac:dyDescent="0.3">
      <c r="B14301" s="4" t="s">
        <v>19</v>
      </c>
      <c r="C14301" s="4" t="s">
        <v>21267</v>
      </c>
      <c r="D14301" s="4" t="s">
        <v>23590</v>
      </c>
      <c r="E14301" s="4" t="s">
        <v>24348</v>
      </c>
      <c r="F14301" s="4" t="s">
        <v>24446</v>
      </c>
      <c r="G14301" s="4" t="s">
        <v>24450</v>
      </c>
      <c r="H14301" s="5" t="s">
        <v>24451</v>
      </c>
      <c r="I14301" s="5" t="s">
        <v>4464</v>
      </c>
    </row>
    <row r="14302" spans="2:16" x14ac:dyDescent="0.3">
      <c r="L14302" s="163" t="s">
        <v>0</v>
      </c>
      <c r="M14302" s="163"/>
      <c r="N14302" s="163"/>
      <c r="O14302" s="163" t="s">
        <v>1</v>
      </c>
      <c r="P14302" s="163"/>
    </row>
    <row r="14303" spans="2:16" ht="43.2" x14ac:dyDescent="0.3">
      <c r="B14303" s="2" t="s">
        <v>19</v>
      </c>
      <c r="C14303" s="2" t="s">
        <v>21267</v>
      </c>
      <c r="D14303" s="2" t="s">
        <v>23590</v>
      </c>
      <c r="E14303" s="2" t="s">
        <v>24348</v>
      </c>
      <c r="F14303" s="2" t="s">
        <v>24452</v>
      </c>
      <c r="H14303" s="3" t="s">
        <v>24453</v>
      </c>
      <c r="L14303" s="35" t="s">
        <v>12</v>
      </c>
      <c r="M14303" s="35" t="s">
        <v>13</v>
      </c>
      <c r="N14303" s="35" t="s">
        <v>14</v>
      </c>
      <c r="O14303" s="35" t="s">
        <v>32311</v>
      </c>
      <c r="P14303" s="35" t="s">
        <v>31195</v>
      </c>
    </row>
    <row r="14304" spans="2:16" ht="28.8" x14ac:dyDescent="0.3">
      <c r="B14304" s="2" t="s">
        <v>19</v>
      </c>
      <c r="C14304" s="2" t="s">
        <v>21267</v>
      </c>
      <c r="D14304" s="2" t="s">
        <v>23590</v>
      </c>
      <c r="E14304" s="2" t="s">
        <v>24348</v>
      </c>
      <c r="F14304" s="2" t="s">
        <v>24452</v>
      </c>
      <c r="G14304" s="2" t="s">
        <v>24454</v>
      </c>
      <c r="H14304" s="6" t="s">
        <v>24455</v>
      </c>
      <c r="I14304" s="3" t="s">
        <v>4464</v>
      </c>
      <c r="J14304" s="3">
        <v>7</v>
      </c>
      <c r="K14304" s="2"/>
    </row>
    <row r="14305" spans="2:16" x14ac:dyDescent="0.3">
      <c r="L14305" s="163" t="s">
        <v>0</v>
      </c>
      <c r="M14305" s="163"/>
      <c r="N14305" s="163"/>
      <c r="O14305" s="163" t="s">
        <v>1</v>
      </c>
      <c r="P14305" s="163"/>
    </row>
    <row r="14306" spans="2:16" ht="43.2" x14ac:dyDescent="0.3">
      <c r="B14306" s="2" t="s">
        <v>19</v>
      </c>
      <c r="C14306" s="2" t="s">
        <v>21267</v>
      </c>
      <c r="D14306" s="2" t="s">
        <v>23590</v>
      </c>
      <c r="E14306" s="2" t="s">
        <v>24348</v>
      </c>
      <c r="F14306" s="2" t="s">
        <v>24456</v>
      </c>
      <c r="H14306" s="3" t="s">
        <v>24457</v>
      </c>
      <c r="L14306" s="35" t="s">
        <v>12</v>
      </c>
      <c r="M14306" s="35" t="s">
        <v>13</v>
      </c>
      <c r="N14306" s="35" t="s">
        <v>14</v>
      </c>
      <c r="O14306" s="35" t="s">
        <v>32311</v>
      </c>
      <c r="P14306" s="35" t="s">
        <v>31195</v>
      </c>
    </row>
    <row r="14307" spans="2:16" ht="28.8" x14ac:dyDescent="0.3">
      <c r="B14307" s="4" t="s">
        <v>19</v>
      </c>
      <c r="C14307" s="4" t="s">
        <v>21267</v>
      </c>
      <c r="D14307" s="4" t="s">
        <v>23590</v>
      </c>
      <c r="E14307" s="4" t="s">
        <v>24348</v>
      </c>
      <c r="F14307" s="4" t="s">
        <v>24456</v>
      </c>
      <c r="G14307" s="4" t="s">
        <v>24458</v>
      </c>
      <c r="H14307" s="5" t="s">
        <v>24459</v>
      </c>
      <c r="I14307" s="5" t="s">
        <v>571</v>
      </c>
    </row>
    <row r="14308" spans="2:16" ht="28.8" x14ac:dyDescent="0.3">
      <c r="B14308" s="4" t="s">
        <v>19</v>
      </c>
      <c r="C14308" s="4" t="s">
        <v>21267</v>
      </c>
      <c r="D14308" s="4" t="s">
        <v>23590</v>
      </c>
      <c r="E14308" s="4" t="s">
        <v>24348</v>
      </c>
      <c r="F14308" s="4" t="s">
        <v>24456</v>
      </c>
      <c r="G14308" s="4" t="s">
        <v>24460</v>
      </c>
      <c r="H14308" s="5" t="s">
        <v>24461</v>
      </c>
      <c r="I14308" s="5" t="s">
        <v>571</v>
      </c>
    </row>
    <row r="14309" spans="2:16" ht="28.8" x14ac:dyDescent="0.3">
      <c r="B14309" s="4" t="s">
        <v>19</v>
      </c>
      <c r="C14309" s="4" t="s">
        <v>21267</v>
      </c>
      <c r="D14309" s="4" t="s">
        <v>23590</v>
      </c>
      <c r="E14309" s="4" t="s">
        <v>24348</v>
      </c>
      <c r="F14309" s="4" t="s">
        <v>24456</v>
      </c>
      <c r="G14309" s="4" t="s">
        <v>24462</v>
      </c>
      <c r="H14309" s="5" t="s">
        <v>24463</v>
      </c>
      <c r="I14309" s="5" t="s">
        <v>571</v>
      </c>
    </row>
    <row r="14310" spans="2:16" ht="28.8" x14ac:dyDescent="0.3">
      <c r="B14310" s="4" t="s">
        <v>19</v>
      </c>
      <c r="C14310" s="4" t="s">
        <v>21267</v>
      </c>
      <c r="D14310" s="4" t="s">
        <v>23590</v>
      </c>
      <c r="E14310" s="4" t="s">
        <v>24348</v>
      </c>
      <c r="F14310" s="4" t="s">
        <v>24456</v>
      </c>
      <c r="G14310" s="4" t="s">
        <v>24464</v>
      </c>
      <c r="H14310" s="5" t="s">
        <v>24465</v>
      </c>
      <c r="I14310" s="5" t="s">
        <v>571</v>
      </c>
    </row>
    <row r="14311" spans="2:16" ht="28.8" x14ac:dyDescent="0.3">
      <c r="B14311" s="4" t="s">
        <v>19</v>
      </c>
      <c r="C14311" s="4" t="s">
        <v>21267</v>
      </c>
      <c r="D14311" s="4" t="s">
        <v>23590</v>
      </c>
      <c r="E14311" s="4" t="s">
        <v>24348</v>
      </c>
      <c r="F14311" s="4" t="s">
        <v>24456</v>
      </c>
      <c r="G14311" s="4" t="s">
        <v>24466</v>
      </c>
      <c r="H14311" s="5" t="s">
        <v>24467</v>
      </c>
      <c r="I14311" s="5" t="s">
        <v>571</v>
      </c>
    </row>
    <row r="14312" spans="2:16" x14ac:dyDescent="0.3">
      <c r="L14312" s="163" t="s">
        <v>0</v>
      </c>
      <c r="M14312" s="163"/>
      <c r="N14312" s="163"/>
      <c r="O14312" s="163" t="s">
        <v>1</v>
      </c>
      <c r="P14312" s="163"/>
    </row>
    <row r="14313" spans="2:16" ht="43.2" x14ac:dyDescent="0.3">
      <c r="B14313" s="2" t="s">
        <v>19</v>
      </c>
      <c r="C14313" s="2" t="s">
        <v>21267</v>
      </c>
      <c r="D14313" s="2" t="s">
        <v>23590</v>
      </c>
      <c r="E14313" s="2" t="s">
        <v>24348</v>
      </c>
      <c r="F14313" s="2" t="s">
        <v>24468</v>
      </c>
      <c r="H14313" s="3" t="s">
        <v>24469</v>
      </c>
      <c r="L14313" s="35" t="s">
        <v>12</v>
      </c>
      <c r="M14313" s="35" t="s">
        <v>13</v>
      </c>
      <c r="N14313" s="35" t="s">
        <v>14</v>
      </c>
      <c r="O14313" s="35" t="s">
        <v>32311</v>
      </c>
      <c r="P14313" s="35" t="s">
        <v>31195</v>
      </c>
    </row>
    <row r="14314" spans="2:16" ht="28.8" x14ac:dyDescent="0.3">
      <c r="B14314" s="2" t="s">
        <v>19</v>
      </c>
      <c r="C14314" s="2" t="s">
        <v>21267</v>
      </c>
      <c r="D14314" s="2" t="s">
        <v>23590</v>
      </c>
      <c r="E14314" s="2" t="s">
        <v>24348</v>
      </c>
      <c r="F14314" s="2" t="s">
        <v>24468</v>
      </c>
      <c r="G14314" s="2" t="s">
        <v>24470</v>
      </c>
      <c r="H14314" s="3" t="s">
        <v>24471</v>
      </c>
      <c r="I14314" s="3" t="s">
        <v>571</v>
      </c>
      <c r="J14314" s="3">
        <v>4</v>
      </c>
      <c r="K14314" s="2"/>
    </row>
    <row r="14315" spans="2:16" ht="28.8" x14ac:dyDescent="0.3">
      <c r="B14315" s="2" t="s">
        <v>19</v>
      </c>
      <c r="C14315" s="2" t="s">
        <v>21267</v>
      </c>
      <c r="D14315" s="2" t="s">
        <v>23590</v>
      </c>
      <c r="E14315" s="2" t="s">
        <v>24348</v>
      </c>
      <c r="F14315" s="2" t="s">
        <v>24468</v>
      </c>
      <c r="G14315" s="2" t="s">
        <v>24472</v>
      </c>
      <c r="H14315" s="3" t="s">
        <v>24473</v>
      </c>
      <c r="I14315" s="3" t="s">
        <v>571</v>
      </c>
      <c r="J14315" s="3">
        <v>2</v>
      </c>
      <c r="K14315" s="2"/>
    </row>
    <row r="14316" spans="2:16" x14ac:dyDescent="0.3">
      <c r="L14316" s="163" t="s">
        <v>0</v>
      </c>
      <c r="M14316" s="163"/>
      <c r="N14316" s="163"/>
      <c r="O14316" s="163" t="s">
        <v>1</v>
      </c>
      <c r="P14316" s="163"/>
    </row>
    <row r="14317" spans="2:16" ht="43.2" x14ac:dyDescent="0.3">
      <c r="B14317" s="2" t="s">
        <v>19</v>
      </c>
      <c r="C14317" s="2" t="s">
        <v>21267</v>
      </c>
      <c r="D14317" s="2" t="s">
        <v>23590</v>
      </c>
      <c r="E14317" s="2" t="s">
        <v>24348</v>
      </c>
      <c r="F14317" s="2" t="s">
        <v>24474</v>
      </c>
      <c r="H14317" s="3" t="s">
        <v>24475</v>
      </c>
      <c r="L14317" s="35" t="s">
        <v>12</v>
      </c>
      <c r="M14317" s="35" t="s">
        <v>13</v>
      </c>
      <c r="N14317" s="35" t="s">
        <v>14</v>
      </c>
      <c r="O14317" s="35" t="s">
        <v>32311</v>
      </c>
      <c r="P14317" s="35" t="s">
        <v>31195</v>
      </c>
    </row>
    <row r="14318" spans="2:16" ht="28.8" x14ac:dyDescent="0.3">
      <c r="B14318" s="2" t="s">
        <v>19</v>
      </c>
      <c r="C14318" s="2" t="s">
        <v>21267</v>
      </c>
      <c r="D14318" s="2" t="s">
        <v>23590</v>
      </c>
      <c r="E14318" s="2" t="s">
        <v>24348</v>
      </c>
      <c r="F14318" s="2" t="s">
        <v>24474</v>
      </c>
      <c r="G14318" s="2" t="s">
        <v>24476</v>
      </c>
      <c r="H14318" s="3" t="s">
        <v>24477</v>
      </c>
      <c r="I14318" s="3" t="s">
        <v>571</v>
      </c>
    </row>
    <row r="14319" spans="2:16" ht="28.8" x14ac:dyDescent="0.3">
      <c r="B14319" s="2" t="s">
        <v>19</v>
      </c>
      <c r="C14319" s="2" t="s">
        <v>21267</v>
      </c>
      <c r="D14319" s="2" t="s">
        <v>23590</v>
      </c>
      <c r="E14319" s="2" t="s">
        <v>24348</v>
      </c>
      <c r="F14319" s="2" t="s">
        <v>24474</v>
      </c>
      <c r="G14319" s="2" t="s">
        <v>24478</v>
      </c>
      <c r="H14319" s="3" t="s">
        <v>24479</v>
      </c>
      <c r="I14319" s="3" t="s">
        <v>571</v>
      </c>
      <c r="J14319" s="3">
        <v>4</v>
      </c>
      <c r="K14319" s="2"/>
    </row>
    <row r="14320" spans="2:16" x14ac:dyDescent="0.3">
      <c r="L14320" s="163" t="s">
        <v>0</v>
      </c>
      <c r="M14320" s="163"/>
      <c r="N14320" s="163"/>
      <c r="O14320" s="163" t="s">
        <v>1</v>
      </c>
      <c r="P14320" s="163"/>
    </row>
    <row r="14321" spans="2:16" ht="43.2" x14ac:dyDescent="0.3">
      <c r="B14321" s="2" t="s">
        <v>19</v>
      </c>
      <c r="C14321" s="2" t="s">
        <v>21267</v>
      </c>
      <c r="D14321" s="2" t="s">
        <v>23590</v>
      </c>
      <c r="E14321" s="2" t="s">
        <v>24348</v>
      </c>
      <c r="F14321" s="2" t="s">
        <v>24480</v>
      </c>
      <c r="H14321" s="3" t="s">
        <v>24481</v>
      </c>
      <c r="L14321" s="35" t="s">
        <v>12</v>
      </c>
      <c r="M14321" s="35" t="s">
        <v>13</v>
      </c>
      <c r="N14321" s="35" t="s">
        <v>14</v>
      </c>
      <c r="O14321" s="35" t="s">
        <v>32311</v>
      </c>
      <c r="P14321" s="35" t="s">
        <v>31195</v>
      </c>
    </row>
    <row r="14322" spans="2:16" ht="28.8" x14ac:dyDescent="0.3">
      <c r="B14322" s="4" t="s">
        <v>19</v>
      </c>
      <c r="C14322" s="4" t="s">
        <v>21267</v>
      </c>
      <c r="D14322" s="4" t="s">
        <v>23590</v>
      </c>
      <c r="E14322" s="4" t="s">
        <v>24348</v>
      </c>
      <c r="F14322" s="4" t="s">
        <v>24480</v>
      </c>
      <c r="G14322" s="4" t="s">
        <v>24482</v>
      </c>
      <c r="H14322" s="5" t="s">
        <v>24483</v>
      </c>
      <c r="I14322" s="5" t="s">
        <v>571</v>
      </c>
    </row>
    <row r="14323" spans="2:16" ht="28.8" x14ac:dyDescent="0.3">
      <c r="B14323" s="4" t="s">
        <v>19</v>
      </c>
      <c r="C14323" s="4" t="s">
        <v>21267</v>
      </c>
      <c r="D14323" s="4" t="s">
        <v>23590</v>
      </c>
      <c r="E14323" s="4" t="s">
        <v>24348</v>
      </c>
      <c r="F14323" s="4" t="s">
        <v>24480</v>
      </c>
      <c r="G14323" s="4" t="s">
        <v>24484</v>
      </c>
      <c r="H14323" s="5" t="s">
        <v>24485</v>
      </c>
      <c r="I14323" s="5" t="s">
        <v>571</v>
      </c>
    </row>
    <row r="14324" spans="2:16" x14ac:dyDescent="0.3">
      <c r="L14324" s="163" t="s">
        <v>0</v>
      </c>
      <c r="M14324" s="163"/>
      <c r="N14324" s="163"/>
      <c r="O14324" s="163" t="s">
        <v>1</v>
      </c>
      <c r="P14324" s="163"/>
    </row>
    <row r="14325" spans="2:16" ht="43.2" x14ac:dyDescent="0.3">
      <c r="B14325" s="2" t="s">
        <v>19</v>
      </c>
      <c r="C14325" s="2" t="s">
        <v>21267</v>
      </c>
      <c r="D14325" s="2" t="s">
        <v>23590</v>
      </c>
      <c r="E14325" s="2" t="s">
        <v>24348</v>
      </c>
      <c r="F14325" s="2" t="s">
        <v>24486</v>
      </c>
      <c r="H14325" s="3" t="s">
        <v>24487</v>
      </c>
      <c r="L14325" s="35" t="s">
        <v>12</v>
      </c>
      <c r="M14325" s="35" t="s">
        <v>13</v>
      </c>
      <c r="N14325" s="35" t="s">
        <v>14</v>
      </c>
      <c r="O14325" s="35" t="s">
        <v>32311</v>
      </c>
      <c r="P14325" s="35" t="s">
        <v>31195</v>
      </c>
    </row>
    <row r="14326" spans="2:16" ht="28.8" x14ac:dyDescent="0.3">
      <c r="B14326" s="4" t="s">
        <v>19</v>
      </c>
      <c r="C14326" s="4" t="s">
        <v>21267</v>
      </c>
      <c r="D14326" s="4" t="s">
        <v>23590</v>
      </c>
      <c r="E14326" s="4" t="s">
        <v>24348</v>
      </c>
      <c r="F14326" s="4" t="s">
        <v>24486</v>
      </c>
      <c r="G14326" s="4" t="s">
        <v>24488</v>
      </c>
      <c r="H14326" s="5" t="s">
        <v>24489</v>
      </c>
      <c r="I14326" s="5" t="s">
        <v>24490</v>
      </c>
    </row>
    <row r="14327" spans="2:16" x14ac:dyDescent="0.3">
      <c r="L14327" s="163" t="s">
        <v>0</v>
      </c>
      <c r="M14327" s="163"/>
      <c r="N14327" s="163"/>
      <c r="O14327" s="163" t="s">
        <v>1</v>
      </c>
      <c r="P14327" s="163"/>
    </row>
    <row r="14328" spans="2:16" ht="43.2" x14ac:dyDescent="0.3">
      <c r="B14328" s="2" t="s">
        <v>19</v>
      </c>
      <c r="C14328" s="2" t="s">
        <v>21267</v>
      </c>
      <c r="D14328" s="2" t="s">
        <v>23590</v>
      </c>
      <c r="E14328" s="2" t="s">
        <v>24348</v>
      </c>
      <c r="F14328" s="2" t="s">
        <v>24491</v>
      </c>
      <c r="H14328" s="3" t="s">
        <v>24492</v>
      </c>
      <c r="L14328" s="35" t="s">
        <v>12</v>
      </c>
      <c r="M14328" s="35" t="s">
        <v>13</v>
      </c>
      <c r="N14328" s="35" t="s">
        <v>14</v>
      </c>
      <c r="O14328" s="35" t="s">
        <v>32311</v>
      </c>
      <c r="P14328" s="35" t="s">
        <v>31195</v>
      </c>
    </row>
    <row r="14329" spans="2:16" ht="28.8" x14ac:dyDescent="0.3">
      <c r="B14329" s="4" t="s">
        <v>19</v>
      </c>
      <c r="C14329" s="4" t="s">
        <v>21267</v>
      </c>
      <c r="D14329" s="4" t="s">
        <v>23590</v>
      </c>
      <c r="E14329" s="4" t="s">
        <v>24348</v>
      </c>
      <c r="F14329" s="4" t="s">
        <v>24491</v>
      </c>
      <c r="G14329" s="4" t="s">
        <v>24493</v>
      </c>
      <c r="H14329" s="5" t="s">
        <v>24494</v>
      </c>
      <c r="I14329" s="5" t="s">
        <v>571</v>
      </c>
    </row>
    <row r="14330" spans="2:16" x14ac:dyDescent="0.3">
      <c r="L14330" s="163" t="s">
        <v>0</v>
      </c>
      <c r="M14330" s="163"/>
      <c r="N14330" s="163"/>
      <c r="O14330" s="163" t="s">
        <v>1</v>
      </c>
      <c r="P14330" s="163"/>
    </row>
    <row r="14331" spans="2:16" ht="43.2" x14ac:dyDescent="0.3">
      <c r="B14331" s="2" t="s">
        <v>19</v>
      </c>
      <c r="C14331" s="2" t="s">
        <v>21267</v>
      </c>
      <c r="D14331" s="2" t="s">
        <v>23590</v>
      </c>
      <c r="E14331" s="2" t="s">
        <v>24348</v>
      </c>
      <c r="F14331" s="2" t="s">
        <v>24495</v>
      </c>
      <c r="H14331" s="3" t="s">
        <v>24496</v>
      </c>
      <c r="L14331" s="35" t="s">
        <v>12</v>
      </c>
      <c r="M14331" s="35" t="s">
        <v>13</v>
      </c>
      <c r="N14331" s="35" t="s">
        <v>14</v>
      </c>
      <c r="O14331" s="35" t="s">
        <v>32311</v>
      </c>
      <c r="P14331" s="35" t="s">
        <v>31195</v>
      </c>
    </row>
    <row r="14332" spans="2:16" ht="28.8" x14ac:dyDescent="0.3">
      <c r="B14332" s="4" t="s">
        <v>19</v>
      </c>
      <c r="C14332" s="4" t="s">
        <v>21267</v>
      </c>
      <c r="D14332" s="4" t="s">
        <v>23590</v>
      </c>
      <c r="E14332" s="4" t="s">
        <v>24348</v>
      </c>
      <c r="F14332" s="4" t="s">
        <v>24495</v>
      </c>
      <c r="G14332" s="4" t="s">
        <v>24497</v>
      </c>
      <c r="H14332" s="5" t="s">
        <v>24498</v>
      </c>
      <c r="I14332" s="5" t="s">
        <v>571</v>
      </c>
    </row>
    <row r="14333" spans="2:16" x14ac:dyDescent="0.3">
      <c r="L14333" s="163" t="s">
        <v>0</v>
      </c>
      <c r="M14333" s="163"/>
      <c r="N14333" s="163"/>
      <c r="O14333" s="163" t="s">
        <v>1</v>
      </c>
      <c r="P14333" s="163"/>
    </row>
    <row r="14334" spans="2:16" ht="43.2" x14ac:dyDescent="0.3">
      <c r="B14334" s="2" t="s">
        <v>19</v>
      </c>
      <c r="C14334" s="2" t="s">
        <v>21267</v>
      </c>
      <c r="D14334" s="2" t="s">
        <v>23590</v>
      </c>
      <c r="E14334" s="2" t="s">
        <v>24348</v>
      </c>
      <c r="F14334" s="2" t="s">
        <v>24499</v>
      </c>
      <c r="H14334" s="3" t="s">
        <v>24500</v>
      </c>
      <c r="L14334" s="35" t="s">
        <v>12</v>
      </c>
      <c r="M14334" s="35" t="s">
        <v>13</v>
      </c>
      <c r="N14334" s="35" t="s">
        <v>14</v>
      </c>
      <c r="O14334" s="35" t="s">
        <v>32311</v>
      </c>
      <c r="P14334" s="35" t="s">
        <v>31195</v>
      </c>
    </row>
    <row r="14335" spans="2:16" ht="28.8" x14ac:dyDescent="0.3">
      <c r="B14335" s="4" t="s">
        <v>19</v>
      </c>
      <c r="C14335" s="4" t="s">
        <v>21267</v>
      </c>
      <c r="D14335" s="4" t="s">
        <v>23590</v>
      </c>
      <c r="E14335" s="4" t="s">
        <v>24348</v>
      </c>
      <c r="F14335" s="4" t="s">
        <v>24499</v>
      </c>
      <c r="G14335" s="4" t="s">
        <v>24501</v>
      </c>
      <c r="H14335" s="5" t="s">
        <v>24502</v>
      </c>
      <c r="I14335" s="5" t="s">
        <v>8337</v>
      </c>
    </row>
    <row r="14336" spans="2:16" ht="28.8" x14ac:dyDescent="0.3">
      <c r="B14336" s="4" t="s">
        <v>19</v>
      </c>
      <c r="C14336" s="4" t="s">
        <v>21267</v>
      </c>
      <c r="D14336" s="4" t="s">
        <v>23590</v>
      </c>
      <c r="E14336" s="4" t="s">
        <v>24348</v>
      </c>
      <c r="F14336" s="4" t="s">
        <v>24499</v>
      </c>
      <c r="G14336" s="4" t="s">
        <v>24503</v>
      </c>
      <c r="H14336" s="5" t="s">
        <v>24504</v>
      </c>
      <c r="I14336" s="5" t="s">
        <v>8337</v>
      </c>
    </row>
    <row r="14337" spans="2:16" ht="28.8" x14ac:dyDescent="0.3">
      <c r="B14337" s="4" t="s">
        <v>19</v>
      </c>
      <c r="C14337" s="4" t="s">
        <v>21267</v>
      </c>
      <c r="D14337" s="4" t="s">
        <v>23590</v>
      </c>
      <c r="E14337" s="4" t="s">
        <v>24348</v>
      </c>
      <c r="F14337" s="4" t="s">
        <v>24499</v>
      </c>
      <c r="G14337" s="4" t="s">
        <v>24505</v>
      </c>
      <c r="H14337" s="5" t="s">
        <v>24506</v>
      </c>
      <c r="I14337" s="5" t="s">
        <v>8337</v>
      </c>
    </row>
    <row r="14338" spans="2:16" ht="28.8" x14ac:dyDescent="0.3">
      <c r="B14338" s="4" t="s">
        <v>19</v>
      </c>
      <c r="C14338" s="4" t="s">
        <v>21267</v>
      </c>
      <c r="D14338" s="4" t="s">
        <v>23590</v>
      </c>
      <c r="E14338" s="4" t="s">
        <v>24348</v>
      </c>
      <c r="F14338" s="4" t="s">
        <v>24499</v>
      </c>
      <c r="G14338" s="4" t="s">
        <v>24507</v>
      </c>
      <c r="H14338" s="5" t="s">
        <v>24508</v>
      </c>
      <c r="I14338" s="5" t="s">
        <v>8337</v>
      </c>
    </row>
    <row r="14339" spans="2:16" x14ac:dyDescent="0.3">
      <c r="L14339" s="163" t="s">
        <v>0</v>
      </c>
      <c r="M14339" s="163"/>
      <c r="N14339" s="163"/>
      <c r="O14339" s="163" t="s">
        <v>1</v>
      </c>
      <c r="P14339" s="163"/>
    </row>
    <row r="14340" spans="2:16" ht="43.2" x14ac:dyDescent="0.3">
      <c r="B14340" s="2" t="s">
        <v>19</v>
      </c>
      <c r="C14340" s="2" t="s">
        <v>21267</v>
      </c>
      <c r="D14340" s="2" t="s">
        <v>23590</v>
      </c>
      <c r="E14340" s="2" t="s">
        <v>24348</v>
      </c>
      <c r="F14340" s="2" t="s">
        <v>24509</v>
      </c>
      <c r="H14340" s="3" t="s">
        <v>24510</v>
      </c>
      <c r="L14340" s="35" t="s">
        <v>12</v>
      </c>
      <c r="M14340" s="35" t="s">
        <v>13</v>
      </c>
      <c r="N14340" s="35" t="s">
        <v>14</v>
      </c>
      <c r="O14340" s="35" t="s">
        <v>32311</v>
      </c>
      <c r="P14340" s="35" t="s">
        <v>31195</v>
      </c>
    </row>
    <row r="14341" spans="2:16" ht="28.8" x14ac:dyDescent="0.3">
      <c r="B14341" s="4" t="s">
        <v>19</v>
      </c>
      <c r="C14341" s="4" t="s">
        <v>21267</v>
      </c>
      <c r="D14341" s="4" t="s">
        <v>23590</v>
      </c>
      <c r="E14341" s="4" t="s">
        <v>24348</v>
      </c>
      <c r="F14341" s="4" t="s">
        <v>24509</v>
      </c>
      <c r="G14341" s="4" t="s">
        <v>24511</v>
      </c>
      <c r="H14341" s="5" t="s">
        <v>24512</v>
      </c>
      <c r="I14341" s="5" t="s">
        <v>571</v>
      </c>
    </row>
    <row r="14342" spans="2:16" ht="28.8" x14ac:dyDescent="0.3">
      <c r="B14342" s="4" t="s">
        <v>19</v>
      </c>
      <c r="C14342" s="4" t="s">
        <v>21267</v>
      </c>
      <c r="D14342" s="4" t="s">
        <v>23590</v>
      </c>
      <c r="E14342" s="4" t="s">
        <v>24348</v>
      </c>
      <c r="F14342" s="4" t="s">
        <v>24509</v>
      </c>
      <c r="G14342" s="4" t="s">
        <v>24513</v>
      </c>
      <c r="H14342" s="5" t="s">
        <v>24514</v>
      </c>
      <c r="I14342" s="5" t="s">
        <v>571</v>
      </c>
    </row>
    <row r="14343" spans="2:16" x14ac:dyDescent="0.3">
      <c r="B14343" s="2" t="s">
        <v>19</v>
      </c>
      <c r="C14343" s="2" t="s">
        <v>21267</v>
      </c>
      <c r="D14343" s="2" t="s">
        <v>23590</v>
      </c>
      <c r="E14343" s="2" t="s">
        <v>24515</v>
      </c>
      <c r="H14343" s="3" t="s">
        <v>24516</v>
      </c>
    </row>
    <row r="14344" spans="2:16" x14ac:dyDescent="0.3">
      <c r="L14344" s="163" t="s">
        <v>0</v>
      </c>
      <c r="M14344" s="163"/>
      <c r="N14344" s="163"/>
      <c r="O14344" s="163" t="s">
        <v>1</v>
      </c>
      <c r="P14344" s="163"/>
    </row>
    <row r="14345" spans="2:16" ht="43.2" x14ac:dyDescent="0.3">
      <c r="B14345" s="2" t="s">
        <v>19</v>
      </c>
      <c r="C14345" s="2" t="s">
        <v>21267</v>
      </c>
      <c r="D14345" s="2" t="s">
        <v>23590</v>
      </c>
      <c r="E14345" s="2" t="s">
        <v>24515</v>
      </c>
      <c r="F14345" s="2" t="s">
        <v>24517</v>
      </c>
      <c r="H14345" s="3" t="s">
        <v>24518</v>
      </c>
      <c r="L14345" s="35" t="s">
        <v>12</v>
      </c>
      <c r="M14345" s="35" t="s">
        <v>13</v>
      </c>
      <c r="N14345" s="35" t="s">
        <v>14</v>
      </c>
      <c r="O14345" s="35" t="s">
        <v>32311</v>
      </c>
      <c r="P14345" s="35" t="s">
        <v>31195</v>
      </c>
    </row>
    <row r="14346" spans="2:16" ht="43.2" x14ac:dyDescent="0.3">
      <c r="B14346" s="4" t="s">
        <v>19</v>
      </c>
      <c r="C14346" s="4" t="s">
        <v>21267</v>
      </c>
      <c r="D14346" s="4" t="s">
        <v>23590</v>
      </c>
      <c r="E14346" s="4" t="s">
        <v>24515</v>
      </c>
      <c r="F14346" s="4" t="s">
        <v>24517</v>
      </c>
      <c r="G14346" s="4" t="s">
        <v>24519</v>
      </c>
      <c r="H14346" s="5" t="s">
        <v>24520</v>
      </c>
      <c r="I14346" s="5" t="s">
        <v>24521</v>
      </c>
    </row>
    <row r="14347" spans="2:16" x14ac:dyDescent="0.3">
      <c r="L14347" s="163" t="s">
        <v>0</v>
      </c>
      <c r="M14347" s="163"/>
      <c r="N14347" s="163"/>
      <c r="O14347" s="163" t="s">
        <v>1</v>
      </c>
      <c r="P14347" s="163"/>
    </row>
    <row r="14348" spans="2:16" ht="43.2" x14ac:dyDescent="0.3">
      <c r="B14348" s="2" t="s">
        <v>19</v>
      </c>
      <c r="C14348" s="2" t="s">
        <v>21267</v>
      </c>
      <c r="D14348" s="2" t="s">
        <v>23590</v>
      </c>
      <c r="E14348" s="2" t="s">
        <v>24515</v>
      </c>
      <c r="F14348" s="2" t="s">
        <v>24522</v>
      </c>
      <c r="H14348" s="3" t="s">
        <v>24523</v>
      </c>
      <c r="L14348" s="35" t="s">
        <v>12</v>
      </c>
      <c r="M14348" s="35" t="s">
        <v>13</v>
      </c>
      <c r="N14348" s="35" t="s">
        <v>14</v>
      </c>
      <c r="O14348" s="35" t="s">
        <v>32311</v>
      </c>
      <c r="P14348" s="35" t="s">
        <v>31195</v>
      </c>
    </row>
    <row r="14349" spans="2:16" ht="28.8" x14ac:dyDescent="0.3">
      <c r="B14349" s="4" t="s">
        <v>19</v>
      </c>
      <c r="C14349" s="4" t="s">
        <v>21267</v>
      </c>
      <c r="D14349" s="4" t="s">
        <v>23590</v>
      </c>
      <c r="E14349" s="4" t="s">
        <v>24515</v>
      </c>
      <c r="F14349" s="4" t="s">
        <v>24522</v>
      </c>
      <c r="G14349" s="4" t="s">
        <v>24524</v>
      </c>
      <c r="H14349" s="5" t="s">
        <v>24525</v>
      </c>
      <c r="I14349" s="5" t="s">
        <v>4464</v>
      </c>
    </row>
    <row r="14350" spans="2:16" ht="28.8" x14ac:dyDescent="0.3">
      <c r="B14350" s="4" t="s">
        <v>19</v>
      </c>
      <c r="C14350" s="4" t="s">
        <v>21267</v>
      </c>
      <c r="D14350" s="4" t="s">
        <v>23590</v>
      </c>
      <c r="E14350" s="4" t="s">
        <v>24515</v>
      </c>
      <c r="F14350" s="4" t="s">
        <v>24522</v>
      </c>
      <c r="G14350" s="4" t="s">
        <v>24526</v>
      </c>
      <c r="H14350" s="5" t="s">
        <v>24527</v>
      </c>
      <c r="I14350" s="5" t="s">
        <v>4464</v>
      </c>
    </row>
    <row r="14351" spans="2:16" x14ac:dyDescent="0.3">
      <c r="L14351" s="163" t="s">
        <v>0</v>
      </c>
      <c r="M14351" s="163"/>
      <c r="N14351" s="163"/>
      <c r="O14351" s="163" t="s">
        <v>1</v>
      </c>
      <c r="P14351" s="163"/>
    </row>
    <row r="14352" spans="2:16" ht="43.2" x14ac:dyDescent="0.3">
      <c r="B14352" s="2" t="s">
        <v>19</v>
      </c>
      <c r="C14352" s="2" t="s">
        <v>21267</v>
      </c>
      <c r="D14352" s="2" t="s">
        <v>23590</v>
      </c>
      <c r="E14352" s="2" t="s">
        <v>24515</v>
      </c>
      <c r="F14352" s="2" t="s">
        <v>24528</v>
      </c>
      <c r="H14352" s="3" t="s">
        <v>24529</v>
      </c>
      <c r="L14352" s="35" t="s">
        <v>12</v>
      </c>
      <c r="M14352" s="35" t="s">
        <v>13</v>
      </c>
      <c r="N14352" s="35" t="s">
        <v>14</v>
      </c>
      <c r="O14352" s="35" t="s">
        <v>32311</v>
      </c>
      <c r="P14352" s="35" t="s">
        <v>31195</v>
      </c>
    </row>
    <row r="14353" spans="2:16" ht="28.8" x14ac:dyDescent="0.3">
      <c r="B14353" s="4" t="s">
        <v>19</v>
      </c>
      <c r="C14353" s="4" t="s">
        <v>21267</v>
      </c>
      <c r="D14353" s="4" t="s">
        <v>23590</v>
      </c>
      <c r="E14353" s="4" t="s">
        <v>24515</v>
      </c>
      <c r="F14353" s="4" t="s">
        <v>24528</v>
      </c>
      <c r="G14353" s="4" t="s">
        <v>24530</v>
      </c>
      <c r="H14353" s="5" t="s">
        <v>24531</v>
      </c>
      <c r="I14353" s="5" t="s">
        <v>4178</v>
      </c>
    </row>
    <row r="14354" spans="2:16" x14ac:dyDescent="0.3">
      <c r="L14354" s="163" t="s">
        <v>0</v>
      </c>
      <c r="M14354" s="163"/>
      <c r="N14354" s="163"/>
      <c r="O14354" s="163" t="s">
        <v>1</v>
      </c>
      <c r="P14354" s="163"/>
    </row>
    <row r="14355" spans="2:16" ht="43.2" x14ac:dyDescent="0.3">
      <c r="B14355" s="2" t="s">
        <v>19</v>
      </c>
      <c r="C14355" s="2" t="s">
        <v>21267</v>
      </c>
      <c r="D14355" s="2" t="s">
        <v>23590</v>
      </c>
      <c r="E14355" s="2" t="s">
        <v>24515</v>
      </c>
      <c r="F14355" s="2" t="s">
        <v>24532</v>
      </c>
      <c r="H14355" s="3" t="s">
        <v>24533</v>
      </c>
      <c r="L14355" s="35" t="s">
        <v>12</v>
      </c>
      <c r="M14355" s="35" t="s">
        <v>13</v>
      </c>
      <c r="N14355" s="35" t="s">
        <v>14</v>
      </c>
      <c r="O14355" s="35" t="s">
        <v>32311</v>
      </c>
      <c r="P14355" s="35" t="s">
        <v>31195</v>
      </c>
    </row>
    <row r="14356" spans="2:16" ht="57.6" x14ac:dyDescent="0.3">
      <c r="B14356" s="4" t="s">
        <v>19</v>
      </c>
      <c r="C14356" s="4" t="s">
        <v>21267</v>
      </c>
      <c r="D14356" s="4" t="s">
        <v>23590</v>
      </c>
      <c r="E14356" s="4" t="s">
        <v>24515</v>
      </c>
      <c r="F14356" s="4" t="s">
        <v>24532</v>
      </c>
      <c r="G14356" s="4" t="s">
        <v>24534</v>
      </c>
      <c r="H14356" s="5" t="s">
        <v>24535</v>
      </c>
      <c r="I14356" s="5" t="s">
        <v>24536</v>
      </c>
    </row>
    <row r="14357" spans="2:16" ht="57.6" x14ac:dyDescent="0.3">
      <c r="B14357" s="4" t="s">
        <v>19</v>
      </c>
      <c r="C14357" s="4" t="s">
        <v>21267</v>
      </c>
      <c r="D14357" s="4" t="s">
        <v>23590</v>
      </c>
      <c r="E14357" s="4" t="s">
        <v>24515</v>
      </c>
      <c r="F14357" s="4" t="s">
        <v>24532</v>
      </c>
      <c r="G14357" s="4" t="s">
        <v>24537</v>
      </c>
      <c r="H14357" s="5" t="s">
        <v>24538</v>
      </c>
      <c r="I14357" s="5" t="s">
        <v>24536</v>
      </c>
    </row>
    <row r="14358" spans="2:16" x14ac:dyDescent="0.3">
      <c r="L14358" s="163" t="s">
        <v>0</v>
      </c>
      <c r="M14358" s="163"/>
      <c r="N14358" s="163"/>
      <c r="O14358" s="163" t="s">
        <v>1</v>
      </c>
      <c r="P14358" s="163"/>
    </row>
    <row r="14359" spans="2:16" ht="43.2" x14ac:dyDescent="0.3">
      <c r="B14359" s="2" t="s">
        <v>19</v>
      </c>
      <c r="C14359" s="2" t="s">
        <v>21267</v>
      </c>
      <c r="D14359" s="2" t="s">
        <v>23590</v>
      </c>
      <c r="E14359" s="2" t="s">
        <v>24515</v>
      </c>
      <c r="F14359" s="2" t="s">
        <v>24539</v>
      </c>
      <c r="H14359" s="3" t="s">
        <v>24540</v>
      </c>
      <c r="L14359" s="35" t="s">
        <v>12</v>
      </c>
      <c r="M14359" s="35" t="s">
        <v>13</v>
      </c>
      <c r="N14359" s="35" t="s">
        <v>14</v>
      </c>
      <c r="O14359" s="35" t="s">
        <v>32311</v>
      </c>
      <c r="P14359" s="35" t="s">
        <v>31195</v>
      </c>
    </row>
    <row r="14360" spans="2:16" ht="28.8" x14ac:dyDescent="0.3">
      <c r="B14360" s="4" t="s">
        <v>19</v>
      </c>
      <c r="C14360" s="4" t="s">
        <v>21267</v>
      </c>
      <c r="D14360" s="4" t="s">
        <v>23590</v>
      </c>
      <c r="E14360" s="4" t="s">
        <v>24515</v>
      </c>
      <c r="F14360" s="4" t="s">
        <v>24539</v>
      </c>
      <c r="G14360" s="4" t="s">
        <v>24541</v>
      </c>
      <c r="H14360" s="5" t="s">
        <v>24542</v>
      </c>
      <c r="I14360" s="5" t="s">
        <v>948</v>
      </c>
    </row>
    <row r="14361" spans="2:16" x14ac:dyDescent="0.3">
      <c r="L14361" s="163" t="s">
        <v>0</v>
      </c>
      <c r="M14361" s="163"/>
      <c r="N14361" s="163"/>
      <c r="O14361" s="163" t="s">
        <v>1</v>
      </c>
      <c r="P14361" s="163"/>
    </row>
    <row r="14362" spans="2:16" ht="43.2" x14ac:dyDescent="0.3">
      <c r="B14362" s="2" t="s">
        <v>19</v>
      </c>
      <c r="C14362" s="2" t="s">
        <v>21267</v>
      </c>
      <c r="D14362" s="2" t="s">
        <v>23590</v>
      </c>
      <c r="E14362" s="2" t="s">
        <v>24515</v>
      </c>
      <c r="F14362" s="2" t="s">
        <v>24543</v>
      </c>
      <c r="H14362" s="3" t="s">
        <v>24544</v>
      </c>
      <c r="L14362" s="35" t="s">
        <v>12</v>
      </c>
      <c r="M14362" s="35" t="s">
        <v>13</v>
      </c>
      <c r="N14362" s="35" t="s">
        <v>14</v>
      </c>
      <c r="O14362" s="35" t="s">
        <v>32311</v>
      </c>
      <c r="P14362" s="35" t="s">
        <v>31195</v>
      </c>
    </row>
    <row r="14363" spans="2:16" ht="28.8" x14ac:dyDescent="0.3">
      <c r="B14363" s="4" t="s">
        <v>19</v>
      </c>
      <c r="C14363" s="4" t="s">
        <v>21267</v>
      </c>
      <c r="D14363" s="4" t="s">
        <v>23590</v>
      </c>
      <c r="E14363" s="4" t="s">
        <v>24515</v>
      </c>
      <c r="F14363" s="4" t="s">
        <v>24543</v>
      </c>
      <c r="G14363" s="4" t="s">
        <v>24545</v>
      </c>
      <c r="H14363" s="5" t="s">
        <v>24546</v>
      </c>
      <c r="I14363" s="5" t="s">
        <v>1758</v>
      </c>
    </row>
    <row r="14364" spans="2:16" x14ac:dyDescent="0.3">
      <c r="L14364" s="163" t="s">
        <v>0</v>
      </c>
      <c r="M14364" s="163"/>
      <c r="N14364" s="163"/>
      <c r="O14364" s="163" t="s">
        <v>1</v>
      </c>
      <c r="P14364" s="163"/>
    </row>
    <row r="14365" spans="2:16" ht="43.2" x14ac:dyDescent="0.3">
      <c r="B14365" s="2" t="s">
        <v>19</v>
      </c>
      <c r="C14365" s="2" t="s">
        <v>21267</v>
      </c>
      <c r="D14365" s="2" t="s">
        <v>23590</v>
      </c>
      <c r="E14365" s="2" t="s">
        <v>24515</v>
      </c>
      <c r="F14365" s="2" t="s">
        <v>24547</v>
      </c>
      <c r="H14365" s="3" t="s">
        <v>24548</v>
      </c>
      <c r="L14365" s="35" t="s">
        <v>12</v>
      </c>
      <c r="M14365" s="35" t="s">
        <v>13</v>
      </c>
      <c r="N14365" s="35" t="s">
        <v>14</v>
      </c>
      <c r="O14365" s="35" t="s">
        <v>32311</v>
      </c>
      <c r="P14365" s="35" t="s">
        <v>31195</v>
      </c>
    </row>
    <row r="14366" spans="2:16" ht="28.8" x14ac:dyDescent="0.3">
      <c r="B14366" s="4" t="s">
        <v>19</v>
      </c>
      <c r="C14366" s="4" t="s">
        <v>21267</v>
      </c>
      <c r="D14366" s="4" t="s">
        <v>23590</v>
      </c>
      <c r="E14366" s="4" t="s">
        <v>24515</v>
      </c>
      <c r="F14366" s="4" t="s">
        <v>24547</v>
      </c>
      <c r="G14366" s="4" t="s">
        <v>24549</v>
      </c>
      <c r="H14366" s="5" t="s">
        <v>24550</v>
      </c>
      <c r="I14366" s="5" t="s">
        <v>1758</v>
      </c>
    </row>
    <row r="14367" spans="2:16" x14ac:dyDescent="0.3">
      <c r="L14367" s="163" t="s">
        <v>0</v>
      </c>
      <c r="M14367" s="163"/>
      <c r="N14367" s="163"/>
      <c r="O14367" s="163" t="s">
        <v>1</v>
      </c>
      <c r="P14367" s="163"/>
    </row>
    <row r="14368" spans="2:16" ht="43.2" x14ac:dyDescent="0.3">
      <c r="B14368" s="2" t="s">
        <v>19</v>
      </c>
      <c r="C14368" s="2" t="s">
        <v>21267</v>
      </c>
      <c r="D14368" s="2" t="s">
        <v>23590</v>
      </c>
      <c r="E14368" s="2" t="s">
        <v>24515</v>
      </c>
      <c r="F14368" s="2" t="s">
        <v>24551</v>
      </c>
      <c r="H14368" s="3" t="s">
        <v>24552</v>
      </c>
      <c r="L14368" s="35" t="s">
        <v>12</v>
      </c>
      <c r="M14368" s="35" t="s">
        <v>13</v>
      </c>
      <c r="N14368" s="35" t="s">
        <v>14</v>
      </c>
      <c r="O14368" s="35" t="s">
        <v>32311</v>
      </c>
      <c r="P14368" s="35" t="s">
        <v>31195</v>
      </c>
    </row>
    <row r="14369" spans="2:16" ht="28.8" x14ac:dyDescent="0.3">
      <c r="B14369" s="4" t="s">
        <v>19</v>
      </c>
      <c r="C14369" s="4" t="s">
        <v>21267</v>
      </c>
      <c r="D14369" s="4" t="s">
        <v>23590</v>
      </c>
      <c r="E14369" s="4" t="s">
        <v>24515</v>
      </c>
      <c r="F14369" s="4" t="s">
        <v>24551</v>
      </c>
      <c r="G14369" s="4" t="s">
        <v>24553</v>
      </c>
      <c r="H14369" s="5" t="s">
        <v>24554</v>
      </c>
      <c r="I14369" s="5" t="s">
        <v>1758</v>
      </c>
    </row>
    <row r="14370" spans="2:16" ht="28.8" x14ac:dyDescent="0.3">
      <c r="B14370" s="4" t="s">
        <v>19</v>
      </c>
      <c r="C14370" s="4" t="s">
        <v>21267</v>
      </c>
      <c r="D14370" s="4" t="s">
        <v>23590</v>
      </c>
      <c r="E14370" s="4" t="s">
        <v>24515</v>
      </c>
      <c r="F14370" s="4" t="s">
        <v>24551</v>
      </c>
      <c r="G14370" s="4" t="s">
        <v>24555</v>
      </c>
      <c r="H14370" s="5" t="s">
        <v>24556</v>
      </c>
      <c r="I14370" s="5" t="s">
        <v>1758</v>
      </c>
    </row>
    <row r="14371" spans="2:16" ht="28.8" x14ac:dyDescent="0.3">
      <c r="B14371" s="4" t="s">
        <v>19</v>
      </c>
      <c r="C14371" s="4" t="s">
        <v>21267</v>
      </c>
      <c r="D14371" s="4" t="s">
        <v>23590</v>
      </c>
      <c r="E14371" s="4" t="s">
        <v>24515</v>
      </c>
      <c r="F14371" s="4" t="s">
        <v>24551</v>
      </c>
      <c r="G14371" s="4" t="s">
        <v>24557</v>
      </c>
      <c r="H14371" s="5" t="s">
        <v>24558</v>
      </c>
      <c r="I14371" s="5" t="s">
        <v>24559</v>
      </c>
    </row>
    <row r="14372" spans="2:16" ht="28.8" x14ac:dyDescent="0.3">
      <c r="B14372" s="4" t="s">
        <v>19</v>
      </c>
      <c r="C14372" s="4" t="s">
        <v>21267</v>
      </c>
      <c r="D14372" s="4" t="s">
        <v>23590</v>
      </c>
      <c r="E14372" s="4" t="s">
        <v>24515</v>
      </c>
      <c r="F14372" s="4" t="s">
        <v>24551</v>
      </c>
      <c r="G14372" s="4" t="s">
        <v>24560</v>
      </c>
      <c r="H14372" s="5" t="s">
        <v>24561</v>
      </c>
      <c r="I14372" s="5" t="s">
        <v>1758</v>
      </c>
    </row>
    <row r="14373" spans="2:16" ht="28.8" x14ac:dyDescent="0.3">
      <c r="B14373" s="4" t="s">
        <v>19</v>
      </c>
      <c r="C14373" s="4" t="s">
        <v>21267</v>
      </c>
      <c r="D14373" s="4" t="s">
        <v>23590</v>
      </c>
      <c r="E14373" s="4" t="s">
        <v>24515</v>
      </c>
      <c r="F14373" s="4" t="s">
        <v>24551</v>
      </c>
      <c r="G14373" s="4" t="s">
        <v>24562</v>
      </c>
      <c r="H14373" s="5" t="s">
        <v>24563</v>
      </c>
      <c r="I14373" s="5" t="s">
        <v>1758</v>
      </c>
    </row>
    <row r="14374" spans="2:16" ht="28.8" x14ac:dyDescent="0.3">
      <c r="B14374" s="4" t="s">
        <v>19</v>
      </c>
      <c r="C14374" s="4" t="s">
        <v>21267</v>
      </c>
      <c r="D14374" s="4" t="s">
        <v>23590</v>
      </c>
      <c r="E14374" s="4" t="s">
        <v>24515</v>
      </c>
      <c r="F14374" s="4" t="s">
        <v>24551</v>
      </c>
      <c r="G14374" s="4" t="s">
        <v>24564</v>
      </c>
      <c r="H14374" s="5" t="s">
        <v>24565</v>
      </c>
      <c r="I14374" s="5" t="s">
        <v>1758</v>
      </c>
    </row>
    <row r="14375" spans="2:16" ht="28.8" x14ac:dyDescent="0.3">
      <c r="B14375" s="4" t="s">
        <v>19</v>
      </c>
      <c r="C14375" s="4" t="s">
        <v>21267</v>
      </c>
      <c r="D14375" s="4" t="s">
        <v>23590</v>
      </c>
      <c r="E14375" s="4" t="s">
        <v>24515</v>
      </c>
      <c r="F14375" s="4" t="s">
        <v>24551</v>
      </c>
      <c r="G14375" s="4" t="s">
        <v>24566</v>
      </c>
      <c r="H14375" s="5" t="s">
        <v>24567</v>
      </c>
      <c r="I14375" s="5" t="s">
        <v>1758</v>
      </c>
    </row>
    <row r="14376" spans="2:16" x14ac:dyDescent="0.3">
      <c r="L14376" s="163" t="s">
        <v>0</v>
      </c>
      <c r="M14376" s="163"/>
      <c r="N14376" s="163"/>
      <c r="O14376" s="163" t="s">
        <v>1</v>
      </c>
      <c r="P14376" s="163"/>
    </row>
    <row r="14377" spans="2:16" ht="43.2" x14ac:dyDescent="0.3">
      <c r="B14377" s="2" t="s">
        <v>19</v>
      </c>
      <c r="C14377" s="2" t="s">
        <v>21267</v>
      </c>
      <c r="D14377" s="2" t="s">
        <v>23590</v>
      </c>
      <c r="E14377" s="2" t="s">
        <v>24515</v>
      </c>
      <c r="F14377" s="2" t="s">
        <v>24568</v>
      </c>
      <c r="H14377" s="3" t="s">
        <v>24569</v>
      </c>
      <c r="L14377" s="35" t="s">
        <v>12</v>
      </c>
      <c r="M14377" s="35" t="s">
        <v>13</v>
      </c>
      <c r="N14377" s="35" t="s">
        <v>14</v>
      </c>
      <c r="O14377" s="35" t="s">
        <v>32311</v>
      </c>
      <c r="P14377" s="35" t="s">
        <v>31195</v>
      </c>
    </row>
    <row r="14378" spans="2:16" ht="28.8" x14ac:dyDescent="0.3">
      <c r="B14378" s="4" t="s">
        <v>19</v>
      </c>
      <c r="C14378" s="4" t="s">
        <v>21267</v>
      </c>
      <c r="D14378" s="4" t="s">
        <v>23590</v>
      </c>
      <c r="E14378" s="4" t="s">
        <v>24515</v>
      </c>
      <c r="F14378" s="4" t="s">
        <v>24568</v>
      </c>
      <c r="G14378" s="4" t="s">
        <v>24570</v>
      </c>
      <c r="H14378" s="5" t="s">
        <v>24571</v>
      </c>
      <c r="I14378" s="5" t="s">
        <v>1758</v>
      </c>
    </row>
    <row r="14379" spans="2:16" ht="28.8" x14ac:dyDescent="0.3">
      <c r="B14379" s="4" t="s">
        <v>19</v>
      </c>
      <c r="C14379" s="4" t="s">
        <v>21267</v>
      </c>
      <c r="D14379" s="4" t="s">
        <v>23590</v>
      </c>
      <c r="E14379" s="4" t="s">
        <v>24515</v>
      </c>
      <c r="F14379" s="4" t="s">
        <v>24568</v>
      </c>
      <c r="G14379" s="4" t="s">
        <v>24572</v>
      </c>
      <c r="H14379" s="5" t="s">
        <v>24573</v>
      </c>
      <c r="I14379" s="5" t="s">
        <v>1758</v>
      </c>
    </row>
    <row r="14380" spans="2:16" x14ac:dyDescent="0.3">
      <c r="L14380" s="163" t="s">
        <v>0</v>
      </c>
      <c r="M14380" s="163"/>
      <c r="N14380" s="163"/>
      <c r="O14380" s="163" t="s">
        <v>1</v>
      </c>
      <c r="P14380" s="163"/>
    </row>
    <row r="14381" spans="2:16" ht="43.2" x14ac:dyDescent="0.3">
      <c r="B14381" s="2" t="s">
        <v>19</v>
      </c>
      <c r="C14381" s="2" t="s">
        <v>21267</v>
      </c>
      <c r="D14381" s="2" t="s">
        <v>23590</v>
      </c>
      <c r="E14381" s="2" t="s">
        <v>24515</v>
      </c>
      <c r="F14381" s="2" t="s">
        <v>24574</v>
      </c>
      <c r="H14381" s="3" t="s">
        <v>24575</v>
      </c>
      <c r="L14381" s="35" t="s">
        <v>12</v>
      </c>
      <c r="M14381" s="35" t="s">
        <v>13</v>
      </c>
      <c r="N14381" s="35" t="s">
        <v>14</v>
      </c>
      <c r="O14381" s="35" t="s">
        <v>32311</v>
      </c>
      <c r="P14381" s="35" t="s">
        <v>31195</v>
      </c>
    </row>
    <row r="14382" spans="2:16" ht="28.8" x14ac:dyDescent="0.3">
      <c r="B14382" s="4" t="s">
        <v>19</v>
      </c>
      <c r="C14382" s="4" t="s">
        <v>21267</v>
      </c>
      <c r="D14382" s="4" t="s">
        <v>23590</v>
      </c>
      <c r="E14382" s="4" t="s">
        <v>24515</v>
      </c>
      <c r="F14382" s="4" t="s">
        <v>24574</v>
      </c>
      <c r="G14382" s="4" t="s">
        <v>24576</v>
      </c>
      <c r="H14382" s="5" t="s">
        <v>24577</v>
      </c>
      <c r="I14382" s="5" t="s">
        <v>3414</v>
      </c>
    </row>
    <row r="14383" spans="2:16" ht="28.8" x14ac:dyDescent="0.3">
      <c r="B14383" s="4" t="s">
        <v>19</v>
      </c>
      <c r="C14383" s="4" t="s">
        <v>21267</v>
      </c>
      <c r="D14383" s="4" t="s">
        <v>23590</v>
      </c>
      <c r="E14383" s="4" t="s">
        <v>24515</v>
      </c>
      <c r="F14383" s="4" t="s">
        <v>24574</v>
      </c>
      <c r="G14383" s="4" t="s">
        <v>24578</v>
      </c>
      <c r="H14383" s="5" t="s">
        <v>24579</v>
      </c>
      <c r="I14383" s="5" t="s">
        <v>3414</v>
      </c>
    </row>
    <row r="14384" spans="2:16" ht="28.8" x14ac:dyDescent="0.3">
      <c r="B14384" s="4" t="s">
        <v>19</v>
      </c>
      <c r="C14384" s="4" t="s">
        <v>21267</v>
      </c>
      <c r="D14384" s="4" t="s">
        <v>23590</v>
      </c>
      <c r="E14384" s="4" t="s">
        <v>24515</v>
      </c>
      <c r="F14384" s="4" t="s">
        <v>24574</v>
      </c>
      <c r="G14384" s="4" t="s">
        <v>24580</v>
      </c>
      <c r="H14384" s="5" t="s">
        <v>24581</v>
      </c>
      <c r="I14384" s="5" t="s">
        <v>3414</v>
      </c>
    </row>
    <row r="14385" spans="2:16" ht="28.8" x14ac:dyDescent="0.3">
      <c r="B14385" s="4" t="s">
        <v>19</v>
      </c>
      <c r="C14385" s="4" t="s">
        <v>21267</v>
      </c>
      <c r="D14385" s="4" t="s">
        <v>23590</v>
      </c>
      <c r="E14385" s="4" t="s">
        <v>24515</v>
      </c>
      <c r="F14385" s="4" t="s">
        <v>24574</v>
      </c>
      <c r="G14385" s="4" t="s">
        <v>24582</v>
      </c>
      <c r="H14385" s="5" t="s">
        <v>24583</v>
      </c>
      <c r="I14385" s="5" t="s">
        <v>3414</v>
      </c>
    </row>
    <row r="14386" spans="2:16" ht="28.8" x14ac:dyDescent="0.3">
      <c r="B14386" s="4" t="s">
        <v>19</v>
      </c>
      <c r="C14386" s="4" t="s">
        <v>21267</v>
      </c>
      <c r="D14386" s="4" t="s">
        <v>23590</v>
      </c>
      <c r="E14386" s="4" t="s">
        <v>24515</v>
      </c>
      <c r="F14386" s="4" t="s">
        <v>24574</v>
      </c>
      <c r="G14386" s="4" t="s">
        <v>24584</v>
      </c>
      <c r="H14386" s="5" t="s">
        <v>24585</v>
      </c>
      <c r="I14386" s="5" t="s">
        <v>3414</v>
      </c>
    </row>
    <row r="14387" spans="2:16" ht="28.8" x14ac:dyDescent="0.3">
      <c r="B14387" s="4" t="s">
        <v>19</v>
      </c>
      <c r="C14387" s="4" t="s">
        <v>21267</v>
      </c>
      <c r="D14387" s="4" t="s">
        <v>23590</v>
      </c>
      <c r="E14387" s="4" t="s">
        <v>24515</v>
      </c>
      <c r="F14387" s="4" t="s">
        <v>24574</v>
      </c>
      <c r="G14387" s="4" t="s">
        <v>24586</v>
      </c>
      <c r="H14387" s="5" t="s">
        <v>24587</v>
      </c>
      <c r="I14387" s="5" t="s">
        <v>3414</v>
      </c>
    </row>
    <row r="14388" spans="2:16" ht="28.8" x14ac:dyDescent="0.3">
      <c r="B14388" s="4" t="s">
        <v>19</v>
      </c>
      <c r="C14388" s="4" t="s">
        <v>21267</v>
      </c>
      <c r="D14388" s="4" t="s">
        <v>23590</v>
      </c>
      <c r="E14388" s="4" t="s">
        <v>24515</v>
      </c>
      <c r="F14388" s="4" t="s">
        <v>24574</v>
      </c>
      <c r="G14388" s="4" t="s">
        <v>24588</v>
      </c>
      <c r="H14388" s="5" t="s">
        <v>24589</v>
      </c>
      <c r="I14388" s="5" t="s">
        <v>3414</v>
      </c>
    </row>
    <row r="14389" spans="2:16" ht="28.8" x14ac:dyDescent="0.3">
      <c r="B14389" s="4" t="s">
        <v>19</v>
      </c>
      <c r="C14389" s="4" t="s">
        <v>21267</v>
      </c>
      <c r="D14389" s="4" t="s">
        <v>23590</v>
      </c>
      <c r="E14389" s="4" t="s">
        <v>24515</v>
      </c>
      <c r="F14389" s="4" t="s">
        <v>24574</v>
      </c>
      <c r="G14389" s="4" t="s">
        <v>24590</v>
      </c>
      <c r="H14389" s="5" t="s">
        <v>24591</v>
      </c>
      <c r="I14389" s="5" t="s">
        <v>3414</v>
      </c>
    </row>
    <row r="14390" spans="2:16" ht="28.8" x14ac:dyDescent="0.3">
      <c r="B14390" s="4" t="s">
        <v>19</v>
      </c>
      <c r="C14390" s="4" t="s">
        <v>21267</v>
      </c>
      <c r="D14390" s="4" t="s">
        <v>23590</v>
      </c>
      <c r="E14390" s="4" t="s">
        <v>24515</v>
      </c>
      <c r="F14390" s="4" t="s">
        <v>24574</v>
      </c>
      <c r="G14390" s="4" t="s">
        <v>24592</v>
      </c>
      <c r="H14390" s="5" t="s">
        <v>24593</v>
      </c>
      <c r="I14390" s="5" t="s">
        <v>3414</v>
      </c>
    </row>
    <row r="14391" spans="2:16" x14ac:dyDescent="0.3">
      <c r="L14391" s="163" t="s">
        <v>0</v>
      </c>
      <c r="M14391" s="163"/>
      <c r="N14391" s="163"/>
      <c r="O14391" s="163" t="s">
        <v>1</v>
      </c>
      <c r="P14391" s="163"/>
    </row>
    <row r="14392" spans="2:16" ht="43.2" x14ac:dyDescent="0.3">
      <c r="B14392" s="2" t="s">
        <v>19</v>
      </c>
      <c r="C14392" s="2" t="s">
        <v>21267</v>
      </c>
      <c r="D14392" s="2" t="s">
        <v>23590</v>
      </c>
      <c r="E14392" s="2" t="s">
        <v>24515</v>
      </c>
      <c r="F14392" s="2" t="s">
        <v>24594</v>
      </c>
      <c r="H14392" s="3" t="s">
        <v>24595</v>
      </c>
      <c r="L14392" s="35" t="s">
        <v>12</v>
      </c>
      <c r="M14392" s="35" t="s">
        <v>13</v>
      </c>
      <c r="N14392" s="35" t="s">
        <v>14</v>
      </c>
      <c r="O14392" s="35" t="s">
        <v>32311</v>
      </c>
      <c r="P14392" s="35" t="s">
        <v>31195</v>
      </c>
    </row>
    <row r="14393" spans="2:16" ht="28.8" x14ac:dyDescent="0.3">
      <c r="B14393" s="4" t="s">
        <v>19</v>
      </c>
      <c r="C14393" s="4" t="s">
        <v>21267</v>
      </c>
      <c r="D14393" s="4" t="s">
        <v>23590</v>
      </c>
      <c r="E14393" s="4" t="s">
        <v>24515</v>
      </c>
      <c r="F14393" s="4" t="s">
        <v>24594</v>
      </c>
      <c r="G14393" s="4" t="s">
        <v>24596</v>
      </c>
      <c r="H14393" s="5" t="s">
        <v>24597</v>
      </c>
      <c r="I14393" s="5" t="s">
        <v>1758</v>
      </c>
    </row>
    <row r="14394" spans="2:16" ht="28.8" x14ac:dyDescent="0.3">
      <c r="B14394" s="4" t="s">
        <v>19</v>
      </c>
      <c r="C14394" s="4" t="s">
        <v>21267</v>
      </c>
      <c r="D14394" s="4" t="s">
        <v>23590</v>
      </c>
      <c r="E14394" s="4" t="s">
        <v>24515</v>
      </c>
      <c r="F14394" s="4" t="s">
        <v>24594</v>
      </c>
      <c r="G14394" s="4" t="s">
        <v>24598</v>
      </c>
      <c r="H14394" s="5" t="s">
        <v>24599</v>
      </c>
      <c r="I14394" s="5" t="s">
        <v>24600</v>
      </c>
    </row>
    <row r="14395" spans="2:16" ht="28.8" x14ac:dyDescent="0.3">
      <c r="B14395" s="4" t="s">
        <v>19</v>
      </c>
      <c r="C14395" s="4" t="s">
        <v>21267</v>
      </c>
      <c r="D14395" s="4" t="s">
        <v>23590</v>
      </c>
      <c r="E14395" s="4" t="s">
        <v>24515</v>
      </c>
      <c r="F14395" s="4" t="s">
        <v>24594</v>
      </c>
      <c r="G14395" s="4" t="s">
        <v>24601</v>
      </c>
      <c r="H14395" s="5" t="s">
        <v>24602</v>
      </c>
      <c r="I14395" s="5" t="s">
        <v>1758</v>
      </c>
    </row>
    <row r="14396" spans="2:16" ht="28.8" x14ac:dyDescent="0.3">
      <c r="B14396" s="4" t="s">
        <v>19</v>
      </c>
      <c r="C14396" s="4" t="s">
        <v>21267</v>
      </c>
      <c r="D14396" s="4" t="s">
        <v>23590</v>
      </c>
      <c r="E14396" s="4" t="s">
        <v>24515</v>
      </c>
      <c r="F14396" s="4" t="s">
        <v>24594</v>
      </c>
      <c r="G14396" s="4" t="s">
        <v>24603</v>
      </c>
      <c r="H14396" s="5" t="s">
        <v>24604</v>
      </c>
      <c r="I14396" s="5" t="s">
        <v>24600</v>
      </c>
    </row>
    <row r="14397" spans="2:16" x14ac:dyDescent="0.3">
      <c r="L14397" s="163" t="s">
        <v>0</v>
      </c>
      <c r="M14397" s="163"/>
      <c r="N14397" s="163"/>
      <c r="O14397" s="163" t="s">
        <v>1</v>
      </c>
      <c r="P14397" s="163"/>
    </row>
    <row r="14398" spans="2:16" ht="43.2" x14ac:dyDescent="0.3">
      <c r="B14398" s="2" t="s">
        <v>19</v>
      </c>
      <c r="C14398" s="2" t="s">
        <v>21267</v>
      </c>
      <c r="D14398" s="2" t="s">
        <v>23590</v>
      </c>
      <c r="E14398" s="2" t="s">
        <v>24515</v>
      </c>
      <c r="F14398" s="2" t="s">
        <v>24605</v>
      </c>
      <c r="H14398" s="3" t="s">
        <v>24606</v>
      </c>
      <c r="L14398" s="35" t="s">
        <v>12</v>
      </c>
      <c r="M14398" s="35" t="s">
        <v>13</v>
      </c>
      <c r="N14398" s="35" t="s">
        <v>14</v>
      </c>
      <c r="O14398" s="35" t="s">
        <v>32311</v>
      </c>
      <c r="P14398" s="35" t="s">
        <v>31195</v>
      </c>
    </row>
    <row r="14399" spans="2:16" ht="28.8" x14ac:dyDescent="0.3">
      <c r="B14399" s="4" t="s">
        <v>19</v>
      </c>
      <c r="C14399" s="4" t="s">
        <v>21267</v>
      </c>
      <c r="D14399" s="4" t="s">
        <v>23590</v>
      </c>
      <c r="E14399" s="4" t="s">
        <v>24515</v>
      </c>
      <c r="F14399" s="4" t="s">
        <v>24605</v>
      </c>
      <c r="G14399" s="4" t="s">
        <v>24607</v>
      </c>
      <c r="H14399" s="5" t="s">
        <v>24608</v>
      </c>
      <c r="I14399" s="5" t="s">
        <v>1758</v>
      </c>
    </row>
    <row r="14400" spans="2:16" x14ac:dyDescent="0.3">
      <c r="L14400" s="163" t="s">
        <v>0</v>
      </c>
      <c r="M14400" s="163"/>
      <c r="N14400" s="163"/>
      <c r="O14400" s="163" t="s">
        <v>1</v>
      </c>
      <c r="P14400" s="163"/>
    </row>
    <row r="14401" spans="2:16" ht="43.2" x14ac:dyDescent="0.3">
      <c r="B14401" s="2" t="s">
        <v>19</v>
      </c>
      <c r="C14401" s="2" t="s">
        <v>21267</v>
      </c>
      <c r="D14401" s="2" t="s">
        <v>23590</v>
      </c>
      <c r="E14401" s="2" t="s">
        <v>24515</v>
      </c>
      <c r="F14401" s="2" t="s">
        <v>24609</v>
      </c>
      <c r="H14401" s="3" t="s">
        <v>24610</v>
      </c>
      <c r="L14401" s="35" t="s">
        <v>12</v>
      </c>
      <c r="M14401" s="35" t="s">
        <v>13</v>
      </c>
      <c r="N14401" s="35" t="s">
        <v>14</v>
      </c>
      <c r="O14401" s="35" t="s">
        <v>32311</v>
      </c>
      <c r="P14401" s="35" t="s">
        <v>31195</v>
      </c>
    </row>
    <row r="14402" spans="2:16" ht="28.8" x14ac:dyDescent="0.3">
      <c r="B14402" s="4" t="s">
        <v>19</v>
      </c>
      <c r="C14402" s="4" t="s">
        <v>21267</v>
      </c>
      <c r="D14402" s="4" t="s">
        <v>23590</v>
      </c>
      <c r="E14402" s="4" t="s">
        <v>24515</v>
      </c>
      <c r="F14402" s="4" t="s">
        <v>24609</v>
      </c>
      <c r="G14402" s="4" t="s">
        <v>24611</v>
      </c>
      <c r="H14402" s="5" t="s">
        <v>24612</v>
      </c>
      <c r="I14402" s="5" t="s">
        <v>1758</v>
      </c>
    </row>
    <row r="14403" spans="2:16" x14ac:dyDescent="0.3">
      <c r="L14403" s="163" t="s">
        <v>0</v>
      </c>
      <c r="M14403" s="163"/>
      <c r="N14403" s="163"/>
      <c r="O14403" s="163" t="s">
        <v>1</v>
      </c>
      <c r="P14403" s="163"/>
    </row>
    <row r="14404" spans="2:16" ht="43.2" x14ac:dyDescent="0.3">
      <c r="B14404" s="2" t="s">
        <v>19</v>
      </c>
      <c r="C14404" s="2" t="s">
        <v>21267</v>
      </c>
      <c r="D14404" s="2" t="s">
        <v>23590</v>
      </c>
      <c r="E14404" s="2" t="s">
        <v>24515</v>
      </c>
      <c r="F14404" s="2" t="s">
        <v>24613</v>
      </c>
      <c r="H14404" s="3" t="s">
        <v>24614</v>
      </c>
      <c r="L14404" s="35" t="s">
        <v>12</v>
      </c>
      <c r="M14404" s="35" t="s">
        <v>13</v>
      </c>
      <c r="N14404" s="35" t="s">
        <v>14</v>
      </c>
      <c r="O14404" s="35" t="s">
        <v>32311</v>
      </c>
      <c r="P14404" s="35" t="s">
        <v>31195</v>
      </c>
    </row>
    <row r="14405" spans="2:16" ht="43.2" x14ac:dyDescent="0.3">
      <c r="B14405" s="4" t="s">
        <v>19</v>
      </c>
      <c r="C14405" s="4" t="s">
        <v>21267</v>
      </c>
      <c r="D14405" s="4" t="s">
        <v>23590</v>
      </c>
      <c r="E14405" s="4" t="s">
        <v>24515</v>
      </c>
      <c r="F14405" s="4" t="s">
        <v>24613</v>
      </c>
      <c r="G14405" s="4" t="s">
        <v>24615</v>
      </c>
      <c r="H14405" s="5" t="s">
        <v>24616</v>
      </c>
      <c r="I14405" s="5" t="s">
        <v>24617</v>
      </c>
    </row>
    <row r="14406" spans="2:16" ht="43.2" x14ac:dyDescent="0.3">
      <c r="B14406" s="4" t="s">
        <v>19</v>
      </c>
      <c r="C14406" s="4" t="s">
        <v>21267</v>
      </c>
      <c r="D14406" s="4" t="s">
        <v>23590</v>
      </c>
      <c r="E14406" s="4" t="s">
        <v>24515</v>
      </c>
      <c r="F14406" s="4" t="s">
        <v>24613</v>
      </c>
      <c r="G14406" s="4" t="s">
        <v>24618</v>
      </c>
      <c r="H14406" s="5" t="s">
        <v>24619</v>
      </c>
      <c r="I14406" s="5" t="s">
        <v>24617</v>
      </c>
    </row>
    <row r="14407" spans="2:16" ht="43.2" x14ac:dyDescent="0.3">
      <c r="B14407" s="4" t="s">
        <v>19</v>
      </c>
      <c r="C14407" s="4" t="s">
        <v>21267</v>
      </c>
      <c r="D14407" s="4" t="s">
        <v>23590</v>
      </c>
      <c r="E14407" s="4" t="s">
        <v>24515</v>
      </c>
      <c r="F14407" s="4" t="s">
        <v>24613</v>
      </c>
      <c r="G14407" s="4" t="s">
        <v>24620</v>
      </c>
      <c r="H14407" s="5" t="s">
        <v>24621</v>
      </c>
      <c r="I14407" s="5" t="s">
        <v>24617</v>
      </c>
    </row>
    <row r="14408" spans="2:16" x14ac:dyDescent="0.3">
      <c r="L14408" s="163" t="s">
        <v>0</v>
      </c>
      <c r="M14408" s="163"/>
      <c r="N14408" s="163"/>
      <c r="O14408" s="163" t="s">
        <v>1</v>
      </c>
      <c r="P14408" s="163"/>
    </row>
    <row r="14409" spans="2:16" ht="43.2" x14ac:dyDescent="0.3">
      <c r="B14409" s="2" t="s">
        <v>19</v>
      </c>
      <c r="C14409" s="2" t="s">
        <v>21267</v>
      </c>
      <c r="D14409" s="2" t="s">
        <v>23590</v>
      </c>
      <c r="E14409" s="2" t="s">
        <v>24515</v>
      </c>
      <c r="F14409" s="2" t="s">
        <v>24622</v>
      </c>
      <c r="H14409" s="3" t="s">
        <v>24623</v>
      </c>
      <c r="L14409" s="35" t="s">
        <v>12</v>
      </c>
      <c r="M14409" s="35" t="s">
        <v>13</v>
      </c>
      <c r="N14409" s="35" t="s">
        <v>14</v>
      </c>
      <c r="O14409" s="35" t="s">
        <v>32311</v>
      </c>
      <c r="P14409" s="35" t="s">
        <v>31195</v>
      </c>
    </row>
    <row r="14410" spans="2:16" ht="28.8" x14ac:dyDescent="0.3">
      <c r="B14410" s="4" t="s">
        <v>19</v>
      </c>
      <c r="C14410" s="4" t="s">
        <v>21267</v>
      </c>
      <c r="D14410" s="4" t="s">
        <v>23590</v>
      </c>
      <c r="E14410" s="4" t="s">
        <v>24515</v>
      </c>
      <c r="F14410" s="4" t="s">
        <v>24622</v>
      </c>
      <c r="G14410" s="4" t="s">
        <v>24624</v>
      </c>
      <c r="H14410" s="5" t="s">
        <v>24625</v>
      </c>
      <c r="I14410" s="5" t="s">
        <v>1758</v>
      </c>
    </row>
    <row r="14411" spans="2:16" ht="28.8" x14ac:dyDescent="0.3">
      <c r="B14411" s="4" t="s">
        <v>19</v>
      </c>
      <c r="C14411" s="4" t="s">
        <v>21267</v>
      </c>
      <c r="D14411" s="4" t="s">
        <v>23590</v>
      </c>
      <c r="E14411" s="4" t="s">
        <v>24515</v>
      </c>
      <c r="F14411" s="4" t="s">
        <v>24622</v>
      </c>
      <c r="G14411" s="4" t="s">
        <v>24626</v>
      </c>
      <c r="H14411" s="5" t="s">
        <v>24627</v>
      </c>
      <c r="I14411" s="5" t="s">
        <v>24628</v>
      </c>
    </row>
    <row r="14412" spans="2:16" ht="28.8" x14ac:dyDescent="0.3">
      <c r="B14412" s="4" t="s">
        <v>19</v>
      </c>
      <c r="C14412" s="4" t="s">
        <v>21267</v>
      </c>
      <c r="D14412" s="4" t="s">
        <v>23590</v>
      </c>
      <c r="E14412" s="4" t="s">
        <v>24515</v>
      </c>
      <c r="F14412" s="4" t="s">
        <v>24622</v>
      </c>
      <c r="G14412" s="4" t="s">
        <v>24629</v>
      </c>
      <c r="H14412" s="5" t="s">
        <v>24630</v>
      </c>
      <c r="I14412" s="5" t="s">
        <v>1758</v>
      </c>
    </row>
    <row r="14413" spans="2:16" ht="28.8" x14ac:dyDescent="0.3">
      <c r="B14413" s="4" t="s">
        <v>19</v>
      </c>
      <c r="C14413" s="4" t="s">
        <v>21267</v>
      </c>
      <c r="D14413" s="4" t="s">
        <v>23590</v>
      </c>
      <c r="E14413" s="4" t="s">
        <v>24515</v>
      </c>
      <c r="F14413" s="4" t="s">
        <v>24622</v>
      </c>
      <c r="G14413" s="4" t="s">
        <v>24631</v>
      </c>
      <c r="H14413" s="5" t="s">
        <v>24632</v>
      </c>
      <c r="I14413" s="5" t="s">
        <v>24628</v>
      </c>
    </row>
    <row r="14414" spans="2:16" x14ac:dyDescent="0.3">
      <c r="L14414" s="163" t="s">
        <v>0</v>
      </c>
      <c r="M14414" s="163"/>
      <c r="N14414" s="163"/>
      <c r="O14414" s="163" t="s">
        <v>1</v>
      </c>
      <c r="P14414" s="163"/>
    </row>
    <row r="14415" spans="2:16" ht="43.2" x14ac:dyDescent="0.3">
      <c r="B14415" s="2" t="s">
        <v>19</v>
      </c>
      <c r="C14415" s="2" t="s">
        <v>21267</v>
      </c>
      <c r="D14415" s="2" t="s">
        <v>23590</v>
      </c>
      <c r="E14415" s="2" t="s">
        <v>24515</v>
      </c>
      <c r="F14415" s="2" t="s">
        <v>24633</v>
      </c>
      <c r="H14415" s="3" t="s">
        <v>24634</v>
      </c>
      <c r="L14415" s="35" t="s">
        <v>12</v>
      </c>
      <c r="M14415" s="35" t="s">
        <v>13</v>
      </c>
      <c r="N14415" s="35" t="s">
        <v>14</v>
      </c>
      <c r="O14415" s="35" t="s">
        <v>32311</v>
      </c>
      <c r="P14415" s="35" t="s">
        <v>31195</v>
      </c>
    </row>
    <row r="14416" spans="2:16" ht="28.8" x14ac:dyDescent="0.3">
      <c r="B14416" s="4" t="s">
        <v>19</v>
      </c>
      <c r="C14416" s="4" t="s">
        <v>21267</v>
      </c>
      <c r="D14416" s="4" t="s">
        <v>23590</v>
      </c>
      <c r="E14416" s="4" t="s">
        <v>24515</v>
      </c>
      <c r="F14416" s="4" t="s">
        <v>24633</v>
      </c>
      <c r="G14416" s="4" t="s">
        <v>24635</v>
      </c>
      <c r="H14416" s="5" t="s">
        <v>24636</v>
      </c>
      <c r="I14416" s="5" t="s">
        <v>1758</v>
      </c>
    </row>
    <row r="14417" spans="2:16" ht="28.8" x14ac:dyDescent="0.3">
      <c r="B14417" s="4" t="s">
        <v>19</v>
      </c>
      <c r="C14417" s="4" t="s">
        <v>21267</v>
      </c>
      <c r="D14417" s="4" t="s">
        <v>23590</v>
      </c>
      <c r="E14417" s="4" t="s">
        <v>24515</v>
      </c>
      <c r="F14417" s="4" t="s">
        <v>24633</v>
      </c>
      <c r="G14417" s="4" t="s">
        <v>24637</v>
      </c>
      <c r="H14417" s="5" t="s">
        <v>24638</v>
      </c>
      <c r="I14417" s="5" t="s">
        <v>24600</v>
      </c>
    </row>
    <row r="14418" spans="2:16" ht="28.8" x14ac:dyDescent="0.3">
      <c r="B14418" s="4" t="s">
        <v>19</v>
      </c>
      <c r="C14418" s="4" t="s">
        <v>21267</v>
      </c>
      <c r="D14418" s="4" t="s">
        <v>23590</v>
      </c>
      <c r="E14418" s="4" t="s">
        <v>24515</v>
      </c>
      <c r="F14418" s="4" t="s">
        <v>24633</v>
      </c>
      <c r="G14418" s="4" t="s">
        <v>24639</v>
      </c>
      <c r="H14418" s="5" t="s">
        <v>24640</v>
      </c>
      <c r="I14418" s="5" t="s">
        <v>1758</v>
      </c>
    </row>
    <row r="14419" spans="2:16" ht="28.8" x14ac:dyDescent="0.3">
      <c r="B14419" s="4" t="s">
        <v>19</v>
      </c>
      <c r="C14419" s="4" t="s">
        <v>21267</v>
      </c>
      <c r="D14419" s="4" t="s">
        <v>23590</v>
      </c>
      <c r="E14419" s="4" t="s">
        <v>24515</v>
      </c>
      <c r="F14419" s="4" t="s">
        <v>24633</v>
      </c>
      <c r="G14419" s="4" t="s">
        <v>24641</v>
      </c>
      <c r="H14419" s="5" t="s">
        <v>24642</v>
      </c>
      <c r="I14419" s="5" t="s">
        <v>24600</v>
      </c>
    </row>
    <row r="14420" spans="2:16" x14ac:dyDescent="0.3">
      <c r="B14420" s="2" t="s">
        <v>19</v>
      </c>
      <c r="C14420" s="2" t="s">
        <v>21267</v>
      </c>
      <c r="D14420" s="2" t="s">
        <v>21267</v>
      </c>
      <c r="H14420" s="3" t="s">
        <v>24643</v>
      </c>
    </row>
    <row r="14421" spans="2:16" x14ac:dyDescent="0.3">
      <c r="B14421" s="2" t="s">
        <v>19</v>
      </c>
      <c r="C14421" s="2" t="s">
        <v>21267</v>
      </c>
      <c r="D14421" s="2" t="s">
        <v>24644</v>
      </c>
      <c r="E14421" s="2" t="s">
        <v>24645</v>
      </c>
      <c r="H14421" s="3" t="s">
        <v>24646</v>
      </c>
    </row>
    <row r="14422" spans="2:16" x14ac:dyDescent="0.3">
      <c r="L14422" s="163" t="s">
        <v>0</v>
      </c>
      <c r="M14422" s="163"/>
      <c r="N14422" s="163"/>
      <c r="O14422" s="163" t="s">
        <v>1</v>
      </c>
      <c r="P14422" s="163"/>
    </row>
    <row r="14423" spans="2:16" ht="43.2" x14ac:dyDescent="0.3">
      <c r="B14423" s="2" t="s">
        <v>19</v>
      </c>
      <c r="C14423" s="2" t="s">
        <v>21267</v>
      </c>
      <c r="D14423" s="2" t="s">
        <v>24644</v>
      </c>
      <c r="E14423" s="2" t="s">
        <v>24645</v>
      </c>
      <c r="F14423" s="2" t="s">
        <v>24647</v>
      </c>
      <c r="H14423" s="3" t="s">
        <v>24648</v>
      </c>
      <c r="L14423" s="35" t="s">
        <v>12</v>
      </c>
      <c r="M14423" s="35" t="s">
        <v>13</v>
      </c>
      <c r="N14423" s="35" t="s">
        <v>14</v>
      </c>
      <c r="O14423" s="35" t="s">
        <v>32311</v>
      </c>
      <c r="P14423" s="35" t="s">
        <v>31195</v>
      </c>
    </row>
    <row r="14424" spans="2:16" ht="28.8" x14ac:dyDescent="0.3">
      <c r="B14424" s="4" t="s">
        <v>19</v>
      </c>
      <c r="C14424" s="4" t="s">
        <v>21267</v>
      </c>
      <c r="D14424" s="4" t="s">
        <v>24644</v>
      </c>
      <c r="E14424" s="4" t="s">
        <v>24645</v>
      </c>
      <c r="F14424" s="4" t="s">
        <v>24647</v>
      </c>
      <c r="G14424" s="4" t="s">
        <v>24649</v>
      </c>
      <c r="H14424" s="5" t="s">
        <v>24650</v>
      </c>
      <c r="I14424" s="5" t="s">
        <v>20099</v>
      </c>
    </row>
    <row r="14425" spans="2:16" ht="28.8" x14ac:dyDescent="0.3">
      <c r="B14425" s="4" t="s">
        <v>19</v>
      </c>
      <c r="C14425" s="4" t="s">
        <v>21267</v>
      </c>
      <c r="D14425" s="4" t="s">
        <v>24644</v>
      </c>
      <c r="E14425" s="4" t="s">
        <v>24645</v>
      </c>
      <c r="F14425" s="4" t="s">
        <v>24647</v>
      </c>
      <c r="G14425" s="4" t="s">
        <v>24651</v>
      </c>
      <c r="H14425" s="5" t="s">
        <v>24652</v>
      </c>
      <c r="I14425" s="5" t="s">
        <v>20099</v>
      </c>
    </row>
    <row r="14426" spans="2:16" ht="28.8" x14ac:dyDescent="0.3">
      <c r="B14426" s="4" t="s">
        <v>19</v>
      </c>
      <c r="C14426" s="4" t="s">
        <v>21267</v>
      </c>
      <c r="D14426" s="4" t="s">
        <v>24644</v>
      </c>
      <c r="E14426" s="4" t="s">
        <v>24645</v>
      </c>
      <c r="F14426" s="4" t="s">
        <v>24647</v>
      </c>
      <c r="G14426" s="4" t="s">
        <v>24653</v>
      </c>
      <c r="H14426" s="5" t="s">
        <v>24654</v>
      </c>
      <c r="I14426" s="5" t="s">
        <v>20099</v>
      </c>
    </row>
    <row r="14427" spans="2:16" ht="28.8" x14ac:dyDescent="0.3">
      <c r="B14427" s="4" t="s">
        <v>19</v>
      </c>
      <c r="C14427" s="4" t="s">
        <v>21267</v>
      </c>
      <c r="D14427" s="4" t="s">
        <v>24644</v>
      </c>
      <c r="E14427" s="4" t="s">
        <v>24645</v>
      </c>
      <c r="F14427" s="4" t="s">
        <v>24647</v>
      </c>
      <c r="G14427" s="4" t="s">
        <v>24655</v>
      </c>
      <c r="H14427" s="5" t="s">
        <v>24656</v>
      </c>
      <c r="I14427" s="5" t="s">
        <v>20099</v>
      </c>
    </row>
    <row r="14428" spans="2:16" ht="28.8" x14ac:dyDescent="0.3">
      <c r="B14428" s="4" t="s">
        <v>19</v>
      </c>
      <c r="C14428" s="4" t="s">
        <v>21267</v>
      </c>
      <c r="D14428" s="4" t="s">
        <v>24644</v>
      </c>
      <c r="E14428" s="4" t="s">
        <v>24645</v>
      </c>
      <c r="F14428" s="4" t="s">
        <v>24647</v>
      </c>
      <c r="G14428" s="4" t="s">
        <v>24657</v>
      </c>
      <c r="H14428" s="5" t="s">
        <v>24658</v>
      </c>
      <c r="I14428" s="5" t="s">
        <v>20099</v>
      </c>
    </row>
    <row r="14429" spans="2:16" ht="28.8" x14ac:dyDescent="0.3">
      <c r="B14429" s="4" t="s">
        <v>19</v>
      </c>
      <c r="C14429" s="4" t="s">
        <v>21267</v>
      </c>
      <c r="D14429" s="4" t="s">
        <v>24644</v>
      </c>
      <c r="E14429" s="4" t="s">
        <v>24645</v>
      </c>
      <c r="F14429" s="4" t="s">
        <v>24647</v>
      </c>
      <c r="G14429" s="4" t="s">
        <v>24659</v>
      </c>
      <c r="H14429" s="5" t="s">
        <v>24660</v>
      </c>
      <c r="I14429" s="5" t="s">
        <v>20099</v>
      </c>
    </row>
    <row r="14430" spans="2:16" ht="28.8" x14ac:dyDescent="0.3">
      <c r="B14430" s="4" t="s">
        <v>19</v>
      </c>
      <c r="C14430" s="4" t="s">
        <v>21267</v>
      </c>
      <c r="D14430" s="4" t="s">
        <v>24644</v>
      </c>
      <c r="E14430" s="4" t="s">
        <v>24645</v>
      </c>
      <c r="F14430" s="4" t="s">
        <v>24647</v>
      </c>
      <c r="G14430" s="4" t="s">
        <v>24661</v>
      </c>
      <c r="H14430" s="5" t="s">
        <v>24662</v>
      </c>
      <c r="I14430" s="5" t="s">
        <v>20099</v>
      </c>
    </row>
    <row r="14431" spans="2:16" ht="28.8" x14ac:dyDescent="0.3">
      <c r="B14431" s="4" t="s">
        <v>19</v>
      </c>
      <c r="C14431" s="4" t="s">
        <v>21267</v>
      </c>
      <c r="D14431" s="4" t="s">
        <v>24644</v>
      </c>
      <c r="E14431" s="4" t="s">
        <v>24645</v>
      </c>
      <c r="F14431" s="4" t="s">
        <v>24647</v>
      </c>
      <c r="G14431" s="4" t="s">
        <v>24663</v>
      </c>
      <c r="H14431" s="5" t="s">
        <v>24664</v>
      </c>
      <c r="I14431" s="5" t="s">
        <v>20099</v>
      </c>
    </row>
    <row r="14432" spans="2:16" ht="28.8" x14ac:dyDescent="0.3">
      <c r="B14432" s="4" t="s">
        <v>19</v>
      </c>
      <c r="C14432" s="4" t="s">
        <v>21267</v>
      </c>
      <c r="D14432" s="4" t="s">
        <v>24644</v>
      </c>
      <c r="E14432" s="4" t="s">
        <v>24645</v>
      </c>
      <c r="F14432" s="4" t="s">
        <v>24647</v>
      </c>
      <c r="G14432" s="4" t="s">
        <v>24665</v>
      </c>
      <c r="H14432" s="5" t="s">
        <v>24666</v>
      </c>
      <c r="I14432" s="5" t="s">
        <v>20099</v>
      </c>
    </row>
    <row r="14433" spans="2:16" x14ac:dyDescent="0.3">
      <c r="L14433" s="163" t="s">
        <v>0</v>
      </c>
      <c r="M14433" s="163"/>
      <c r="N14433" s="163"/>
      <c r="O14433" s="163" t="s">
        <v>1</v>
      </c>
      <c r="P14433" s="163"/>
    </row>
    <row r="14434" spans="2:16" ht="43.2" x14ac:dyDescent="0.3">
      <c r="B14434" s="2" t="s">
        <v>19</v>
      </c>
      <c r="C14434" s="2" t="s">
        <v>21267</v>
      </c>
      <c r="D14434" s="2" t="s">
        <v>24644</v>
      </c>
      <c r="E14434" s="2" t="s">
        <v>24645</v>
      </c>
      <c r="F14434" s="2" t="s">
        <v>24667</v>
      </c>
      <c r="H14434" s="3" t="s">
        <v>24668</v>
      </c>
      <c r="L14434" s="35" t="s">
        <v>12</v>
      </c>
      <c r="M14434" s="35" t="s">
        <v>13</v>
      </c>
      <c r="N14434" s="35" t="s">
        <v>14</v>
      </c>
      <c r="O14434" s="35" t="s">
        <v>32311</v>
      </c>
      <c r="P14434" s="35" t="s">
        <v>31195</v>
      </c>
    </row>
    <row r="14435" spans="2:16" ht="28.8" x14ac:dyDescent="0.3">
      <c r="B14435" s="4" t="s">
        <v>19</v>
      </c>
      <c r="C14435" s="4" t="s">
        <v>21267</v>
      </c>
      <c r="D14435" s="4" t="s">
        <v>24644</v>
      </c>
      <c r="E14435" s="4" t="s">
        <v>24645</v>
      </c>
      <c r="F14435" s="4" t="s">
        <v>24667</v>
      </c>
      <c r="G14435" s="4" t="s">
        <v>24669</v>
      </c>
      <c r="H14435" s="5" t="s">
        <v>24670</v>
      </c>
      <c r="I14435" s="5" t="s">
        <v>20099</v>
      </c>
    </row>
    <row r="14436" spans="2:16" ht="28.8" x14ac:dyDescent="0.3">
      <c r="B14436" s="4" t="s">
        <v>19</v>
      </c>
      <c r="C14436" s="4" t="s">
        <v>21267</v>
      </c>
      <c r="D14436" s="4" t="s">
        <v>24644</v>
      </c>
      <c r="E14436" s="4" t="s">
        <v>24645</v>
      </c>
      <c r="F14436" s="4" t="s">
        <v>24667</v>
      </c>
      <c r="G14436" s="4" t="s">
        <v>24671</v>
      </c>
      <c r="H14436" s="5" t="s">
        <v>24672</v>
      </c>
      <c r="I14436" s="5" t="s">
        <v>20099</v>
      </c>
    </row>
    <row r="14437" spans="2:16" ht="28.8" x14ac:dyDescent="0.3">
      <c r="B14437" s="4" t="s">
        <v>19</v>
      </c>
      <c r="C14437" s="4" t="s">
        <v>21267</v>
      </c>
      <c r="D14437" s="4" t="s">
        <v>24644</v>
      </c>
      <c r="E14437" s="4" t="s">
        <v>24645</v>
      </c>
      <c r="F14437" s="4" t="s">
        <v>24667</v>
      </c>
      <c r="G14437" s="4" t="s">
        <v>24673</v>
      </c>
      <c r="H14437" s="5" t="s">
        <v>24674</v>
      </c>
      <c r="I14437" s="5" t="s">
        <v>20099</v>
      </c>
    </row>
    <row r="14438" spans="2:16" ht="28.8" x14ac:dyDescent="0.3">
      <c r="B14438" s="4" t="s">
        <v>19</v>
      </c>
      <c r="C14438" s="4" t="s">
        <v>21267</v>
      </c>
      <c r="D14438" s="4" t="s">
        <v>24644</v>
      </c>
      <c r="E14438" s="4" t="s">
        <v>24645</v>
      </c>
      <c r="F14438" s="4" t="s">
        <v>24667</v>
      </c>
      <c r="G14438" s="4" t="s">
        <v>24675</v>
      </c>
      <c r="H14438" s="5" t="s">
        <v>24676</v>
      </c>
      <c r="I14438" s="5" t="s">
        <v>20099</v>
      </c>
    </row>
    <row r="14439" spans="2:16" x14ac:dyDescent="0.3">
      <c r="L14439" s="163" t="s">
        <v>0</v>
      </c>
      <c r="M14439" s="163"/>
      <c r="N14439" s="163"/>
      <c r="O14439" s="163" t="s">
        <v>1</v>
      </c>
      <c r="P14439" s="163"/>
    </row>
    <row r="14440" spans="2:16" ht="43.2" x14ac:dyDescent="0.3">
      <c r="B14440" s="2" t="s">
        <v>19</v>
      </c>
      <c r="C14440" s="2" t="s">
        <v>21267</v>
      </c>
      <c r="D14440" s="2" t="s">
        <v>24644</v>
      </c>
      <c r="E14440" s="2" t="s">
        <v>24645</v>
      </c>
      <c r="F14440" s="2" t="s">
        <v>24677</v>
      </c>
      <c r="H14440" s="3" t="s">
        <v>24678</v>
      </c>
      <c r="L14440" s="35" t="s">
        <v>12</v>
      </c>
      <c r="M14440" s="35" t="s">
        <v>13</v>
      </c>
      <c r="N14440" s="35" t="s">
        <v>14</v>
      </c>
      <c r="O14440" s="35" t="s">
        <v>32311</v>
      </c>
      <c r="P14440" s="35" t="s">
        <v>31195</v>
      </c>
    </row>
    <row r="14441" spans="2:16" ht="28.8" x14ac:dyDescent="0.3">
      <c r="B14441" s="4" t="s">
        <v>19</v>
      </c>
      <c r="C14441" s="4" t="s">
        <v>21267</v>
      </c>
      <c r="D14441" s="4" t="s">
        <v>24644</v>
      </c>
      <c r="E14441" s="4" t="s">
        <v>24645</v>
      </c>
      <c r="F14441" s="4" t="s">
        <v>24677</v>
      </c>
      <c r="G14441" s="4" t="s">
        <v>24679</v>
      </c>
      <c r="H14441" s="5" t="s">
        <v>24680</v>
      </c>
      <c r="I14441" s="5" t="s">
        <v>948</v>
      </c>
    </row>
    <row r="14442" spans="2:16" ht="28.8" x14ac:dyDescent="0.3">
      <c r="B14442" s="4" t="s">
        <v>19</v>
      </c>
      <c r="C14442" s="4" t="s">
        <v>21267</v>
      </c>
      <c r="D14442" s="4" t="s">
        <v>24644</v>
      </c>
      <c r="E14442" s="4" t="s">
        <v>24645</v>
      </c>
      <c r="F14442" s="4" t="s">
        <v>24677</v>
      </c>
      <c r="G14442" s="4" t="s">
        <v>24681</v>
      </c>
      <c r="H14442" s="5" t="s">
        <v>24682</v>
      </c>
      <c r="I14442" s="5" t="s">
        <v>948</v>
      </c>
    </row>
    <row r="14443" spans="2:16" x14ac:dyDescent="0.3">
      <c r="L14443" s="163" t="s">
        <v>0</v>
      </c>
      <c r="M14443" s="163"/>
      <c r="N14443" s="163"/>
      <c r="O14443" s="163" t="s">
        <v>1</v>
      </c>
      <c r="P14443" s="163"/>
    </row>
    <row r="14444" spans="2:16" ht="43.2" x14ac:dyDescent="0.3">
      <c r="B14444" s="2" t="s">
        <v>19</v>
      </c>
      <c r="C14444" s="2" t="s">
        <v>21267</v>
      </c>
      <c r="D14444" s="2" t="s">
        <v>24644</v>
      </c>
      <c r="E14444" s="2" t="s">
        <v>24645</v>
      </c>
      <c r="F14444" s="2" t="s">
        <v>24683</v>
      </c>
      <c r="H14444" s="3" t="s">
        <v>24684</v>
      </c>
      <c r="L14444" s="35" t="s">
        <v>12</v>
      </c>
      <c r="M14444" s="35" t="s">
        <v>13</v>
      </c>
      <c r="N14444" s="35" t="s">
        <v>14</v>
      </c>
      <c r="O14444" s="35" t="s">
        <v>32311</v>
      </c>
      <c r="P14444" s="35" t="s">
        <v>31195</v>
      </c>
    </row>
    <row r="14445" spans="2:16" ht="28.8" x14ac:dyDescent="0.3">
      <c r="B14445" s="4" t="s">
        <v>19</v>
      </c>
      <c r="C14445" s="4" t="s">
        <v>21267</v>
      </c>
      <c r="D14445" s="4" t="s">
        <v>24644</v>
      </c>
      <c r="E14445" s="4" t="s">
        <v>24645</v>
      </c>
      <c r="F14445" s="4" t="s">
        <v>24683</v>
      </c>
      <c r="G14445" s="4" t="s">
        <v>24685</v>
      </c>
      <c r="H14445" s="5" t="s">
        <v>24686</v>
      </c>
      <c r="I14445" s="5" t="s">
        <v>20853</v>
      </c>
    </row>
    <row r="14446" spans="2:16" ht="28.8" x14ac:dyDescent="0.3">
      <c r="B14446" s="4" t="s">
        <v>19</v>
      </c>
      <c r="C14446" s="4" t="s">
        <v>21267</v>
      </c>
      <c r="D14446" s="4" t="s">
        <v>24644</v>
      </c>
      <c r="E14446" s="4" t="s">
        <v>24645</v>
      </c>
      <c r="F14446" s="4" t="s">
        <v>24683</v>
      </c>
      <c r="G14446" s="4" t="s">
        <v>24687</v>
      </c>
      <c r="H14446" s="5" t="s">
        <v>24688</v>
      </c>
      <c r="I14446" s="5" t="s">
        <v>20853</v>
      </c>
    </row>
    <row r="14447" spans="2:16" x14ac:dyDescent="0.3">
      <c r="L14447" s="163" t="s">
        <v>0</v>
      </c>
      <c r="M14447" s="163"/>
      <c r="N14447" s="163"/>
      <c r="O14447" s="163" t="s">
        <v>1</v>
      </c>
      <c r="P14447" s="163"/>
    </row>
    <row r="14448" spans="2:16" ht="43.2" x14ac:dyDescent="0.3">
      <c r="B14448" s="2" t="s">
        <v>19</v>
      </c>
      <c r="C14448" s="2" t="s">
        <v>21267</v>
      </c>
      <c r="D14448" s="2" t="s">
        <v>24644</v>
      </c>
      <c r="E14448" s="2" t="s">
        <v>24645</v>
      </c>
      <c r="F14448" s="2" t="s">
        <v>24689</v>
      </c>
      <c r="H14448" s="3" t="s">
        <v>24690</v>
      </c>
      <c r="L14448" s="35" t="s">
        <v>12</v>
      </c>
      <c r="M14448" s="35" t="s">
        <v>13</v>
      </c>
      <c r="N14448" s="35" t="s">
        <v>14</v>
      </c>
      <c r="O14448" s="35" t="s">
        <v>32311</v>
      </c>
      <c r="P14448" s="35" t="s">
        <v>31195</v>
      </c>
    </row>
    <row r="14449" spans="2:16" ht="28.8" x14ac:dyDescent="0.3">
      <c r="B14449" s="4" t="s">
        <v>19</v>
      </c>
      <c r="C14449" s="4" t="s">
        <v>21267</v>
      </c>
      <c r="D14449" s="4" t="s">
        <v>24644</v>
      </c>
      <c r="E14449" s="4" t="s">
        <v>24645</v>
      </c>
      <c r="F14449" s="4" t="s">
        <v>24689</v>
      </c>
      <c r="G14449" s="4" t="s">
        <v>24691</v>
      </c>
      <c r="H14449" s="5" t="s">
        <v>24692</v>
      </c>
      <c r="I14449" s="5" t="s">
        <v>1758</v>
      </c>
    </row>
    <row r="14450" spans="2:16" ht="28.8" x14ac:dyDescent="0.3">
      <c r="B14450" s="4" t="s">
        <v>19</v>
      </c>
      <c r="C14450" s="4" t="s">
        <v>21267</v>
      </c>
      <c r="D14450" s="4" t="s">
        <v>24644</v>
      </c>
      <c r="E14450" s="4" t="s">
        <v>24645</v>
      </c>
      <c r="F14450" s="4" t="s">
        <v>24689</v>
      </c>
      <c r="G14450" s="4" t="s">
        <v>24693</v>
      </c>
      <c r="H14450" s="5" t="s">
        <v>24694</v>
      </c>
      <c r="I14450" s="5" t="s">
        <v>1758</v>
      </c>
    </row>
    <row r="14451" spans="2:16" x14ac:dyDescent="0.3">
      <c r="L14451" s="163" t="s">
        <v>0</v>
      </c>
      <c r="M14451" s="163"/>
      <c r="N14451" s="163"/>
      <c r="O14451" s="163" t="s">
        <v>1</v>
      </c>
      <c r="P14451" s="163"/>
    </row>
    <row r="14452" spans="2:16" ht="43.2" x14ac:dyDescent="0.3">
      <c r="B14452" s="2" t="s">
        <v>19</v>
      </c>
      <c r="C14452" s="2" t="s">
        <v>21267</v>
      </c>
      <c r="D14452" s="2" t="s">
        <v>24644</v>
      </c>
      <c r="E14452" s="2" t="s">
        <v>24645</v>
      </c>
      <c r="F14452" s="2" t="s">
        <v>24695</v>
      </c>
      <c r="H14452" s="3" t="s">
        <v>24696</v>
      </c>
      <c r="L14452" s="35" t="s">
        <v>12</v>
      </c>
      <c r="M14452" s="35" t="s">
        <v>13</v>
      </c>
      <c r="N14452" s="35" t="s">
        <v>14</v>
      </c>
      <c r="O14452" s="35" t="s">
        <v>32311</v>
      </c>
      <c r="P14452" s="35" t="s">
        <v>31195</v>
      </c>
    </row>
    <row r="14453" spans="2:16" ht="28.8" x14ac:dyDescent="0.3">
      <c r="B14453" s="4" t="s">
        <v>19</v>
      </c>
      <c r="C14453" s="4" t="s">
        <v>21267</v>
      </c>
      <c r="D14453" s="4" t="s">
        <v>24644</v>
      </c>
      <c r="E14453" s="4" t="s">
        <v>24645</v>
      </c>
      <c r="F14453" s="4" t="s">
        <v>24695</v>
      </c>
      <c r="G14453" s="4" t="s">
        <v>24697</v>
      </c>
      <c r="H14453" s="5" t="s">
        <v>24698</v>
      </c>
      <c r="I14453" s="5" t="s">
        <v>1758</v>
      </c>
    </row>
    <row r="14454" spans="2:16" ht="28.8" x14ac:dyDescent="0.3">
      <c r="B14454" s="4" t="s">
        <v>19</v>
      </c>
      <c r="C14454" s="4" t="s">
        <v>21267</v>
      </c>
      <c r="D14454" s="4" t="s">
        <v>24644</v>
      </c>
      <c r="E14454" s="4" t="s">
        <v>24645</v>
      </c>
      <c r="F14454" s="4" t="s">
        <v>24695</v>
      </c>
      <c r="G14454" s="4" t="s">
        <v>24699</v>
      </c>
      <c r="H14454" s="5" t="s">
        <v>24700</v>
      </c>
      <c r="I14454" s="5" t="s">
        <v>1758</v>
      </c>
    </row>
    <row r="14455" spans="2:16" x14ac:dyDescent="0.3">
      <c r="L14455" s="163" t="s">
        <v>0</v>
      </c>
      <c r="M14455" s="163"/>
      <c r="N14455" s="163"/>
      <c r="O14455" s="163" t="s">
        <v>1</v>
      </c>
      <c r="P14455" s="163"/>
    </row>
    <row r="14456" spans="2:16" ht="43.2" x14ac:dyDescent="0.3">
      <c r="B14456" s="2" t="s">
        <v>19</v>
      </c>
      <c r="C14456" s="2" t="s">
        <v>21267</v>
      </c>
      <c r="D14456" s="2" t="s">
        <v>24644</v>
      </c>
      <c r="E14456" s="2" t="s">
        <v>24645</v>
      </c>
      <c r="F14456" s="2" t="s">
        <v>24701</v>
      </c>
      <c r="H14456" s="3" t="s">
        <v>24702</v>
      </c>
      <c r="L14456" s="35" t="s">
        <v>12</v>
      </c>
      <c r="M14456" s="35" t="s">
        <v>13</v>
      </c>
      <c r="N14456" s="35" t="s">
        <v>14</v>
      </c>
      <c r="O14456" s="35" t="s">
        <v>32311</v>
      </c>
      <c r="P14456" s="35" t="s">
        <v>31195</v>
      </c>
    </row>
    <row r="14457" spans="2:16" ht="43.2" x14ac:dyDescent="0.3">
      <c r="B14457" s="4" t="s">
        <v>19</v>
      </c>
      <c r="C14457" s="4" t="s">
        <v>21267</v>
      </c>
      <c r="D14457" s="4" t="s">
        <v>24644</v>
      </c>
      <c r="E14457" s="4" t="s">
        <v>24645</v>
      </c>
      <c r="F14457" s="4" t="s">
        <v>24701</v>
      </c>
      <c r="G14457" s="4" t="s">
        <v>24703</v>
      </c>
      <c r="H14457" s="5" t="s">
        <v>24704</v>
      </c>
      <c r="I14457" s="5" t="s">
        <v>24705</v>
      </c>
    </row>
    <row r="14458" spans="2:16" ht="43.2" x14ac:dyDescent="0.3">
      <c r="B14458" s="4" t="s">
        <v>19</v>
      </c>
      <c r="C14458" s="4" t="s">
        <v>21267</v>
      </c>
      <c r="D14458" s="4" t="s">
        <v>24644</v>
      </c>
      <c r="E14458" s="4" t="s">
        <v>24645</v>
      </c>
      <c r="F14458" s="4" t="s">
        <v>24701</v>
      </c>
      <c r="G14458" s="4" t="s">
        <v>24706</v>
      </c>
      <c r="H14458" s="5" t="s">
        <v>24707</v>
      </c>
      <c r="I14458" s="5" t="s">
        <v>24705</v>
      </c>
    </row>
    <row r="14459" spans="2:16" x14ac:dyDescent="0.3">
      <c r="L14459" s="163" t="s">
        <v>0</v>
      </c>
      <c r="M14459" s="163"/>
      <c r="N14459" s="163"/>
      <c r="O14459" s="163" t="s">
        <v>1</v>
      </c>
      <c r="P14459" s="163"/>
    </row>
    <row r="14460" spans="2:16" ht="43.2" x14ac:dyDescent="0.3">
      <c r="B14460" s="2" t="s">
        <v>19</v>
      </c>
      <c r="C14460" s="2" t="s">
        <v>21267</v>
      </c>
      <c r="D14460" s="2" t="s">
        <v>24644</v>
      </c>
      <c r="E14460" s="2" t="s">
        <v>24645</v>
      </c>
      <c r="F14460" s="2" t="s">
        <v>24708</v>
      </c>
      <c r="H14460" s="3" t="s">
        <v>24709</v>
      </c>
      <c r="L14460" s="35" t="s">
        <v>12</v>
      </c>
      <c r="M14460" s="35" t="s">
        <v>13</v>
      </c>
      <c r="N14460" s="35" t="s">
        <v>14</v>
      </c>
      <c r="O14460" s="35" t="s">
        <v>32311</v>
      </c>
      <c r="P14460" s="35" t="s">
        <v>31195</v>
      </c>
    </row>
    <row r="14461" spans="2:16" ht="28.8" x14ac:dyDescent="0.3">
      <c r="B14461" s="4" t="s">
        <v>19</v>
      </c>
      <c r="C14461" s="4" t="s">
        <v>21267</v>
      </c>
      <c r="D14461" s="4" t="s">
        <v>24644</v>
      </c>
      <c r="E14461" s="4" t="s">
        <v>24645</v>
      </c>
      <c r="F14461" s="4" t="s">
        <v>24708</v>
      </c>
      <c r="G14461" s="4" t="s">
        <v>24710</v>
      </c>
      <c r="H14461" s="5" t="s">
        <v>24711</v>
      </c>
      <c r="I14461" s="5" t="s">
        <v>1758</v>
      </c>
    </row>
    <row r="14462" spans="2:16" x14ac:dyDescent="0.3">
      <c r="L14462" s="163" t="s">
        <v>0</v>
      </c>
      <c r="M14462" s="163"/>
      <c r="N14462" s="163"/>
      <c r="O14462" s="163" t="s">
        <v>1</v>
      </c>
      <c r="P14462" s="163"/>
    </row>
    <row r="14463" spans="2:16" ht="43.2" x14ac:dyDescent="0.3">
      <c r="B14463" s="2" t="s">
        <v>19</v>
      </c>
      <c r="C14463" s="2" t="s">
        <v>21267</v>
      </c>
      <c r="D14463" s="2" t="s">
        <v>24644</v>
      </c>
      <c r="E14463" s="2" t="s">
        <v>24645</v>
      </c>
      <c r="F14463" s="2" t="s">
        <v>24712</v>
      </c>
      <c r="H14463" s="3" t="s">
        <v>24713</v>
      </c>
      <c r="L14463" s="35" t="s">
        <v>12</v>
      </c>
      <c r="M14463" s="35" t="s">
        <v>13</v>
      </c>
      <c r="N14463" s="35" t="s">
        <v>14</v>
      </c>
      <c r="O14463" s="35" t="s">
        <v>32311</v>
      </c>
      <c r="P14463" s="35" t="s">
        <v>31195</v>
      </c>
    </row>
    <row r="14464" spans="2:16" ht="28.8" x14ac:dyDescent="0.3">
      <c r="B14464" s="4" t="s">
        <v>19</v>
      </c>
      <c r="C14464" s="4" t="s">
        <v>21267</v>
      </c>
      <c r="D14464" s="4" t="s">
        <v>24644</v>
      </c>
      <c r="E14464" s="4" t="s">
        <v>24645</v>
      </c>
      <c r="F14464" s="4" t="s">
        <v>24712</v>
      </c>
      <c r="G14464" s="4" t="s">
        <v>24714</v>
      </c>
      <c r="H14464" s="5" t="s">
        <v>24715</v>
      </c>
      <c r="I14464" s="5" t="s">
        <v>20099</v>
      </c>
    </row>
    <row r="14465" spans="2:16" ht="28.8" x14ac:dyDescent="0.3">
      <c r="B14465" s="4" t="s">
        <v>19</v>
      </c>
      <c r="C14465" s="4" t="s">
        <v>21267</v>
      </c>
      <c r="D14465" s="4" t="s">
        <v>24644</v>
      </c>
      <c r="E14465" s="4" t="s">
        <v>24645</v>
      </c>
      <c r="F14465" s="4" t="s">
        <v>24712</v>
      </c>
      <c r="G14465" s="4" t="s">
        <v>24716</v>
      </c>
      <c r="H14465" s="5" t="s">
        <v>24717</v>
      </c>
      <c r="I14465" s="5" t="s">
        <v>20099</v>
      </c>
    </row>
    <row r="14466" spans="2:16" x14ac:dyDescent="0.3">
      <c r="L14466" s="163" t="s">
        <v>0</v>
      </c>
      <c r="M14466" s="163"/>
      <c r="N14466" s="163"/>
      <c r="O14466" s="163" t="s">
        <v>1</v>
      </c>
      <c r="P14466" s="163"/>
    </row>
    <row r="14467" spans="2:16" ht="43.2" x14ac:dyDescent="0.3">
      <c r="B14467" s="2" t="s">
        <v>19</v>
      </c>
      <c r="C14467" s="2" t="s">
        <v>21267</v>
      </c>
      <c r="D14467" s="2" t="s">
        <v>24644</v>
      </c>
      <c r="E14467" s="2" t="s">
        <v>24645</v>
      </c>
      <c r="F14467" s="2" t="s">
        <v>24718</v>
      </c>
      <c r="H14467" s="3" t="s">
        <v>24719</v>
      </c>
      <c r="L14467" s="35" t="s">
        <v>12</v>
      </c>
      <c r="M14467" s="35" t="s">
        <v>13</v>
      </c>
      <c r="N14467" s="35" t="s">
        <v>14</v>
      </c>
      <c r="O14467" s="35" t="s">
        <v>32311</v>
      </c>
      <c r="P14467" s="35" t="s">
        <v>31195</v>
      </c>
    </row>
    <row r="14468" spans="2:16" ht="28.8" x14ac:dyDescent="0.3">
      <c r="B14468" s="4" t="s">
        <v>19</v>
      </c>
      <c r="C14468" s="4" t="s">
        <v>21267</v>
      </c>
      <c r="D14468" s="4" t="s">
        <v>24644</v>
      </c>
      <c r="E14468" s="4" t="s">
        <v>24645</v>
      </c>
      <c r="F14468" s="4" t="s">
        <v>24718</v>
      </c>
      <c r="G14468" s="4" t="s">
        <v>24720</v>
      </c>
      <c r="H14468" s="5" t="s">
        <v>24721</v>
      </c>
      <c r="I14468" s="5" t="s">
        <v>1758</v>
      </c>
    </row>
    <row r="14469" spans="2:16" x14ac:dyDescent="0.3">
      <c r="L14469" s="163" t="s">
        <v>0</v>
      </c>
      <c r="M14469" s="163"/>
      <c r="N14469" s="163"/>
      <c r="O14469" s="163" t="s">
        <v>1</v>
      </c>
      <c r="P14469" s="163"/>
    </row>
    <row r="14470" spans="2:16" ht="43.2" x14ac:dyDescent="0.3">
      <c r="B14470" s="2" t="s">
        <v>19</v>
      </c>
      <c r="C14470" s="2" t="s">
        <v>21267</v>
      </c>
      <c r="D14470" s="2" t="s">
        <v>24644</v>
      </c>
      <c r="E14470" s="2" t="s">
        <v>24645</v>
      </c>
      <c r="F14470" s="2" t="s">
        <v>24722</v>
      </c>
      <c r="H14470" s="3" t="s">
        <v>24723</v>
      </c>
      <c r="L14470" s="35" t="s">
        <v>12</v>
      </c>
      <c r="M14470" s="35" t="s">
        <v>13</v>
      </c>
      <c r="N14470" s="35" t="s">
        <v>14</v>
      </c>
      <c r="O14470" s="35" t="s">
        <v>32311</v>
      </c>
      <c r="P14470" s="35" t="s">
        <v>31195</v>
      </c>
    </row>
    <row r="14471" spans="2:16" ht="43.2" x14ac:dyDescent="0.3">
      <c r="B14471" s="4" t="s">
        <v>19</v>
      </c>
      <c r="C14471" s="4" t="s">
        <v>21267</v>
      </c>
      <c r="D14471" s="4" t="s">
        <v>24644</v>
      </c>
      <c r="E14471" s="4" t="s">
        <v>24645</v>
      </c>
      <c r="F14471" s="4" t="s">
        <v>24722</v>
      </c>
      <c r="G14471" s="4" t="s">
        <v>24724</v>
      </c>
      <c r="H14471" s="5" t="s">
        <v>24725</v>
      </c>
      <c r="I14471" s="5" t="s">
        <v>24705</v>
      </c>
    </row>
    <row r="14472" spans="2:16" x14ac:dyDescent="0.3">
      <c r="L14472" s="163" t="s">
        <v>0</v>
      </c>
      <c r="M14472" s="163"/>
      <c r="N14472" s="163"/>
      <c r="O14472" s="163" t="s">
        <v>1</v>
      </c>
      <c r="P14472" s="163"/>
    </row>
    <row r="14473" spans="2:16" ht="43.2" x14ac:dyDescent="0.3">
      <c r="B14473" s="2" t="s">
        <v>19</v>
      </c>
      <c r="C14473" s="2" t="s">
        <v>21267</v>
      </c>
      <c r="D14473" s="2" t="s">
        <v>24644</v>
      </c>
      <c r="E14473" s="2" t="s">
        <v>24645</v>
      </c>
      <c r="F14473" s="2" t="s">
        <v>24726</v>
      </c>
      <c r="H14473" s="3" t="s">
        <v>24727</v>
      </c>
      <c r="L14473" s="35" t="s">
        <v>12</v>
      </c>
      <c r="M14473" s="35" t="s">
        <v>13</v>
      </c>
      <c r="N14473" s="35" t="s">
        <v>14</v>
      </c>
      <c r="O14473" s="35" t="s">
        <v>32311</v>
      </c>
      <c r="P14473" s="35" t="s">
        <v>31195</v>
      </c>
    </row>
    <row r="14474" spans="2:16" ht="28.8" x14ac:dyDescent="0.3">
      <c r="B14474" s="4" t="s">
        <v>19</v>
      </c>
      <c r="C14474" s="4" t="s">
        <v>21267</v>
      </c>
      <c r="D14474" s="4" t="s">
        <v>24644</v>
      </c>
      <c r="E14474" s="4" t="s">
        <v>24645</v>
      </c>
      <c r="F14474" s="4" t="s">
        <v>24726</v>
      </c>
      <c r="G14474" s="4" t="s">
        <v>24728</v>
      </c>
      <c r="H14474" s="5" t="s">
        <v>24729</v>
      </c>
      <c r="I14474" s="5" t="s">
        <v>20099</v>
      </c>
    </row>
    <row r="14475" spans="2:16" ht="28.8" x14ac:dyDescent="0.3">
      <c r="B14475" s="4" t="s">
        <v>19</v>
      </c>
      <c r="C14475" s="4" t="s">
        <v>21267</v>
      </c>
      <c r="D14475" s="4" t="s">
        <v>24644</v>
      </c>
      <c r="E14475" s="4" t="s">
        <v>24645</v>
      </c>
      <c r="F14475" s="4" t="s">
        <v>24726</v>
      </c>
      <c r="G14475" s="4" t="s">
        <v>24730</v>
      </c>
      <c r="H14475" s="5" t="s">
        <v>24731</v>
      </c>
      <c r="I14475" s="5" t="s">
        <v>20099</v>
      </c>
    </row>
    <row r="14476" spans="2:16" ht="28.8" x14ac:dyDescent="0.3">
      <c r="B14476" s="4" t="s">
        <v>19</v>
      </c>
      <c r="C14476" s="4" t="s">
        <v>21267</v>
      </c>
      <c r="D14476" s="4" t="s">
        <v>24644</v>
      </c>
      <c r="E14476" s="4" t="s">
        <v>24645</v>
      </c>
      <c r="F14476" s="4" t="s">
        <v>24726</v>
      </c>
      <c r="G14476" s="4" t="s">
        <v>24732</v>
      </c>
      <c r="H14476" s="5" t="s">
        <v>24733</v>
      </c>
      <c r="I14476" s="5" t="s">
        <v>20099</v>
      </c>
    </row>
    <row r="14477" spans="2:16" x14ac:dyDescent="0.3">
      <c r="L14477" s="163" t="s">
        <v>0</v>
      </c>
      <c r="M14477" s="163"/>
      <c r="N14477" s="163"/>
      <c r="O14477" s="163" t="s">
        <v>1</v>
      </c>
      <c r="P14477" s="163"/>
    </row>
    <row r="14478" spans="2:16" ht="43.2" x14ac:dyDescent="0.3">
      <c r="B14478" s="2" t="s">
        <v>19</v>
      </c>
      <c r="C14478" s="2" t="s">
        <v>21267</v>
      </c>
      <c r="D14478" s="2" t="s">
        <v>24644</v>
      </c>
      <c r="E14478" s="2" t="s">
        <v>24645</v>
      </c>
      <c r="F14478" s="2" t="s">
        <v>24734</v>
      </c>
      <c r="H14478" s="3" t="s">
        <v>24735</v>
      </c>
      <c r="L14478" s="35" t="s">
        <v>12</v>
      </c>
      <c r="M14478" s="35" t="s">
        <v>13</v>
      </c>
      <c r="N14478" s="35" t="s">
        <v>14</v>
      </c>
      <c r="O14478" s="35" t="s">
        <v>32311</v>
      </c>
      <c r="P14478" s="35" t="s">
        <v>31195</v>
      </c>
    </row>
    <row r="14479" spans="2:16" ht="28.8" x14ac:dyDescent="0.3">
      <c r="B14479" s="4" t="s">
        <v>19</v>
      </c>
      <c r="C14479" s="4" t="s">
        <v>21267</v>
      </c>
      <c r="D14479" s="4" t="s">
        <v>24644</v>
      </c>
      <c r="E14479" s="4" t="s">
        <v>24645</v>
      </c>
      <c r="F14479" s="4" t="s">
        <v>24734</v>
      </c>
      <c r="G14479" s="4" t="s">
        <v>24736</v>
      </c>
      <c r="H14479" s="5" t="s">
        <v>24737</v>
      </c>
      <c r="I14479" s="5" t="s">
        <v>1758</v>
      </c>
    </row>
    <row r="14480" spans="2:16" x14ac:dyDescent="0.3">
      <c r="L14480" s="163" t="s">
        <v>0</v>
      </c>
      <c r="M14480" s="163"/>
      <c r="N14480" s="163"/>
      <c r="O14480" s="163" t="s">
        <v>1</v>
      </c>
      <c r="P14480" s="163"/>
    </row>
    <row r="14481" spans="2:16" ht="43.2" x14ac:dyDescent="0.3">
      <c r="B14481" s="2" t="s">
        <v>19</v>
      </c>
      <c r="C14481" s="2" t="s">
        <v>21267</v>
      </c>
      <c r="D14481" s="2" t="s">
        <v>24644</v>
      </c>
      <c r="E14481" s="2" t="s">
        <v>24645</v>
      </c>
      <c r="F14481" s="2" t="s">
        <v>24738</v>
      </c>
      <c r="H14481" s="3" t="s">
        <v>24739</v>
      </c>
      <c r="L14481" s="35" t="s">
        <v>12</v>
      </c>
      <c r="M14481" s="35" t="s">
        <v>13</v>
      </c>
      <c r="N14481" s="35" t="s">
        <v>14</v>
      </c>
      <c r="O14481" s="35" t="s">
        <v>32311</v>
      </c>
      <c r="P14481" s="35" t="s">
        <v>31195</v>
      </c>
    </row>
    <row r="14482" spans="2:16" ht="43.2" x14ac:dyDescent="0.3">
      <c r="B14482" s="4" t="s">
        <v>19</v>
      </c>
      <c r="C14482" s="4" t="s">
        <v>21267</v>
      </c>
      <c r="D14482" s="4" t="s">
        <v>24644</v>
      </c>
      <c r="E14482" s="4" t="s">
        <v>24645</v>
      </c>
      <c r="F14482" s="4" t="s">
        <v>24738</v>
      </c>
      <c r="G14482" s="4" t="s">
        <v>24740</v>
      </c>
      <c r="H14482" s="5" t="s">
        <v>24741</v>
      </c>
      <c r="I14482" s="5" t="s">
        <v>24705</v>
      </c>
    </row>
    <row r="14483" spans="2:16" x14ac:dyDescent="0.3">
      <c r="L14483" s="163" t="s">
        <v>0</v>
      </c>
      <c r="M14483" s="163"/>
      <c r="N14483" s="163"/>
      <c r="O14483" s="163" t="s">
        <v>1</v>
      </c>
      <c r="P14483" s="163"/>
    </row>
    <row r="14484" spans="2:16" ht="43.2" x14ac:dyDescent="0.3">
      <c r="B14484" s="2" t="s">
        <v>19</v>
      </c>
      <c r="C14484" s="2" t="s">
        <v>21267</v>
      </c>
      <c r="D14484" s="2" t="s">
        <v>24644</v>
      </c>
      <c r="E14484" s="2" t="s">
        <v>24645</v>
      </c>
      <c r="F14484" s="2" t="s">
        <v>24742</v>
      </c>
      <c r="H14484" s="3" t="s">
        <v>24743</v>
      </c>
      <c r="L14484" s="35" t="s">
        <v>12</v>
      </c>
      <c r="M14484" s="35" t="s">
        <v>13</v>
      </c>
      <c r="N14484" s="35" t="s">
        <v>14</v>
      </c>
      <c r="O14484" s="35" t="s">
        <v>32311</v>
      </c>
      <c r="P14484" s="35" t="s">
        <v>31195</v>
      </c>
    </row>
    <row r="14485" spans="2:16" ht="28.8" x14ac:dyDescent="0.3">
      <c r="B14485" s="4" t="s">
        <v>19</v>
      </c>
      <c r="C14485" s="4" t="s">
        <v>21267</v>
      </c>
      <c r="D14485" s="4" t="s">
        <v>24644</v>
      </c>
      <c r="E14485" s="4" t="s">
        <v>24645</v>
      </c>
      <c r="F14485" s="4" t="s">
        <v>24742</v>
      </c>
      <c r="G14485" s="4" t="s">
        <v>24744</v>
      </c>
      <c r="H14485" s="5" t="s">
        <v>24745</v>
      </c>
      <c r="I14485" s="5" t="s">
        <v>4178</v>
      </c>
    </row>
    <row r="14486" spans="2:16" ht="28.8" x14ac:dyDescent="0.3">
      <c r="B14486" s="4" t="s">
        <v>19</v>
      </c>
      <c r="C14486" s="4" t="s">
        <v>21267</v>
      </c>
      <c r="D14486" s="4" t="s">
        <v>24644</v>
      </c>
      <c r="E14486" s="4" t="s">
        <v>24645</v>
      </c>
      <c r="F14486" s="4" t="s">
        <v>24742</v>
      </c>
      <c r="G14486" s="4" t="s">
        <v>24746</v>
      </c>
      <c r="H14486" s="5" t="s">
        <v>24747</v>
      </c>
      <c r="I14486" s="5" t="s">
        <v>4178</v>
      </c>
    </row>
    <row r="14487" spans="2:16" x14ac:dyDescent="0.3">
      <c r="L14487" s="163" t="s">
        <v>0</v>
      </c>
      <c r="M14487" s="163"/>
      <c r="N14487" s="163"/>
      <c r="O14487" s="163" t="s">
        <v>1</v>
      </c>
      <c r="P14487" s="163"/>
    </row>
    <row r="14488" spans="2:16" ht="43.2" x14ac:dyDescent="0.3">
      <c r="B14488" s="2" t="s">
        <v>19</v>
      </c>
      <c r="C14488" s="2" t="s">
        <v>21267</v>
      </c>
      <c r="D14488" s="2" t="s">
        <v>24644</v>
      </c>
      <c r="E14488" s="2" t="s">
        <v>24645</v>
      </c>
      <c r="F14488" s="2" t="s">
        <v>24748</v>
      </c>
      <c r="H14488" s="3" t="s">
        <v>24749</v>
      </c>
      <c r="L14488" s="35" t="s">
        <v>12</v>
      </c>
      <c r="M14488" s="35" t="s">
        <v>13</v>
      </c>
      <c r="N14488" s="35" t="s">
        <v>14</v>
      </c>
      <c r="O14488" s="35" t="s">
        <v>32311</v>
      </c>
      <c r="P14488" s="35" t="s">
        <v>31195</v>
      </c>
    </row>
    <row r="14489" spans="2:16" ht="28.8" x14ac:dyDescent="0.3">
      <c r="B14489" s="4" t="s">
        <v>19</v>
      </c>
      <c r="C14489" s="4" t="s">
        <v>21267</v>
      </c>
      <c r="D14489" s="4" t="s">
        <v>24644</v>
      </c>
      <c r="E14489" s="4" t="s">
        <v>24645</v>
      </c>
      <c r="F14489" s="4" t="s">
        <v>24748</v>
      </c>
      <c r="G14489" s="4" t="s">
        <v>24750</v>
      </c>
      <c r="H14489" s="5" t="s">
        <v>24751</v>
      </c>
      <c r="I14489" s="5" t="s">
        <v>18200</v>
      </c>
    </row>
    <row r="14490" spans="2:16" x14ac:dyDescent="0.3">
      <c r="L14490" s="163" t="s">
        <v>0</v>
      </c>
      <c r="M14490" s="163"/>
      <c r="N14490" s="163"/>
      <c r="O14490" s="163" t="s">
        <v>1</v>
      </c>
      <c r="P14490" s="163"/>
    </row>
    <row r="14491" spans="2:16" ht="43.2" x14ac:dyDescent="0.3">
      <c r="B14491" s="2" t="s">
        <v>19</v>
      </c>
      <c r="C14491" s="2" t="s">
        <v>21267</v>
      </c>
      <c r="D14491" s="2" t="s">
        <v>24644</v>
      </c>
      <c r="E14491" s="2" t="s">
        <v>24645</v>
      </c>
      <c r="F14491" s="2" t="s">
        <v>24752</v>
      </c>
      <c r="H14491" s="3" t="s">
        <v>24753</v>
      </c>
      <c r="L14491" s="35" t="s">
        <v>12</v>
      </c>
      <c r="M14491" s="35" t="s">
        <v>13</v>
      </c>
      <c r="N14491" s="35" t="s">
        <v>14</v>
      </c>
      <c r="O14491" s="35" t="s">
        <v>32311</v>
      </c>
      <c r="P14491" s="35" t="s">
        <v>31195</v>
      </c>
    </row>
    <row r="14492" spans="2:16" ht="28.8" x14ac:dyDescent="0.3">
      <c r="B14492" s="4" t="s">
        <v>19</v>
      </c>
      <c r="C14492" s="4" t="s">
        <v>21267</v>
      </c>
      <c r="D14492" s="4" t="s">
        <v>24644</v>
      </c>
      <c r="E14492" s="4" t="s">
        <v>24645</v>
      </c>
      <c r="F14492" s="4" t="s">
        <v>24752</v>
      </c>
      <c r="G14492" s="4" t="s">
        <v>24754</v>
      </c>
      <c r="H14492" s="5" t="s">
        <v>24755</v>
      </c>
      <c r="I14492" s="5" t="s">
        <v>24756</v>
      </c>
    </row>
    <row r="14493" spans="2:16" x14ac:dyDescent="0.3">
      <c r="L14493" s="163" t="s">
        <v>0</v>
      </c>
      <c r="M14493" s="163"/>
      <c r="N14493" s="163"/>
      <c r="O14493" s="163" t="s">
        <v>1</v>
      </c>
      <c r="P14493" s="163"/>
    </row>
    <row r="14494" spans="2:16" ht="43.2" x14ac:dyDescent="0.3">
      <c r="B14494" s="2" t="s">
        <v>19</v>
      </c>
      <c r="C14494" s="2" t="s">
        <v>21267</v>
      </c>
      <c r="D14494" s="2" t="s">
        <v>24644</v>
      </c>
      <c r="E14494" s="2" t="s">
        <v>24645</v>
      </c>
      <c r="F14494" s="2" t="s">
        <v>24757</v>
      </c>
      <c r="H14494" s="3" t="s">
        <v>24758</v>
      </c>
      <c r="L14494" s="35" t="s">
        <v>12</v>
      </c>
      <c r="M14494" s="35" t="s">
        <v>13</v>
      </c>
      <c r="N14494" s="35" t="s">
        <v>14</v>
      </c>
      <c r="O14494" s="35" t="s">
        <v>32311</v>
      </c>
      <c r="P14494" s="35" t="s">
        <v>31195</v>
      </c>
    </row>
    <row r="14495" spans="2:16" ht="28.8" x14ac:dyDescent="0.3">
      <c r="B14495" s="4" t="s">
        <v>19</v>
      </c>
      <c r="C14495" s="4" t="s">
        <v>21267</v>
      </c>
      <c r="D14495" s="4" t="s">
        <v>24644</v>
      </c>
      <c r="E14495" s="4" t="s">
        <v>24645</v>
      </c>
      <c r="F14495" s="4" t="s">
        <v>24757</v>
      </c>
      <c r="G14495" s="4" t="s">
        <v>24759</v>
      </c>
      <c r="H14495" s="5" t="s">
        <v>24760</v>
      </c>
      <c r="I14495" s="5" t="s">
        <v>24761</v>
      </c>
    </row>
    <row r="14496" spans="2:16" x14ac:dyDescent="0.3">
      <c r="L14496" s="163" t="s">
        <v>0</v>
      </c>
      <c r="M14496" s="163"/>
      <c r="N14496" s="163"/>
      <c r="O14496" s="163" t="s">
        <v>1</v>
      </c>
      <c r="P14496" s="163"/>
    </row>
    <row r="14497" spans="2:16" ht="43.2" x14ac:dyDescent="0.3">
      <c r="B14497" s="2" t="s">
        <v>19</v>
      </c>
      <c r="C14497" s="2" t="s">
        <v>21267</v>
      </c>
      <c r="D14497" s="2" t="s">
        <v>24644</v>
      </c>
      <c r="E14497" s="2" t="s">
        <v>24645</v>
      </c>
      <c r="F14497" s="2" t="s">
        <v>24762</v>
      </c>
      <c r="H14497" s="3" t="s">
        <v>24763</v>
      </c>
      <c r="L14497" s="35" t="s">
        <v>12</v>
      </c>
      <c r="M14497" s="35" t="s">
        <v>13</v>
      </c>
      <c r="N14497" s="35" t="s">
        <v>14</v>
      </c>
      <c r="O14497" s="35" t="s">
        <v>32311</v>
      </c>
      <c r="P14497" s="35" t="s">
        <v>31195</v>
      </c>
    </row>
    <row r="14498" spans="2:16" ht="43.2" x14ac:dyDescent="0.3">
      <c r="B14498" s="4" t="s">
        <v>19</v>
      </c>
      <c r="C14498" s="4" t="s">
        <v>21267</v>
      </c>
      <c r="D14498" s="4" t="s">
        <v>24644</v>
      </c>
      <c r="E14498" s="4" t="s">
        <v>24645</v>
      </c>
      <c r="F14498" s="4" t="s">
        <v>24762</v>
      </c>
      <c r="G14498" s="4" t="s">
        <v>24764</v>
      </c>
      <c r="H14498" s="5" t="s">
        <v>24765</v>
      </c>
      <c r="I14498" s="5" t="s">
        <v>24766</v>
      </c>
    </row>
    <row r="14499" spans="2:16" x14ac:dyDescent="0.3">
      <c r="L14499" s="163" t="s">
        <v>0</v>
      </c>
      <c r="M14499" s="163"/>
      <c r="N14499" s="163"/>
      <c r="O14499" s="163" t="s">
        <v>1</v>
      </c>
      <c r="P14499" s="163"/>
    </row>
    <row r="14500" spans="2:16" ht="43.2" x14ac:dyDescent="0.3">
      <c r="B14500" s="2" t="s">
        <v>19</v>
      </c>
      <c r="C14500" s="2" t="s">
        <v>21267</v>
      </c>
      <c r="D14500" s="2" t="s">
        <v>24644</v>
      </c>
      <c r="E14500" s="2" t="s">
        <v>24645</v>
      </c>
      <c r="F14500" s="2" t="s">
        <v>24767</v>
      </c>
      <c r="H14500" s="3" t="s">
        <v>24768</v>
      </c>
      <c r="L14500" s="35" t="s">
        <v>12</v>
      </c>
      <c r="M14500" s="35" t="s">
        <v>13</v>
      </c>
      <c r="N14500" s="35" t="s">
        <v>14</v>
      </c>
      <c r="O14500" s="35" t="s">
        <v>32311</v>
      </c>
      <c r="P14500" s="35" t="s">
        <v>31195</v>
      </c>
    </row>
    <row r="14501" spans="2:16" ht="28.8" x14ac:dyDescent="0.3">
      <c r="B14501" s="4" t="s">
        <v>19</v>
      </c>
      <c r="C14501" s="4" t="s">
        <v>21267</v>
      </c>
      <c r="D14501" s="4" t="s">
        <v>24644</v>
      </c>
      <c r="E14501" s="4" t="s">
        <v>24645</v>
      </c>
      <c r="F14501" s="4" t="s">
        <v>24767</v>
      </c>
      <c r="G14501" s="4" t="s">
        <v>24769</v>
      </c>
      <c r="H14501" s="5" t="s">
        <v>24770</v>
      </c>
      <c r="I14501" s="5" t="s">
        <v>20099</v>
      </c>
    </row>
    <row r="14502" spans="2:16" ht="28.8" x14ac:dyDescent="0.3">
      <c r="B14502" s="4" t="s">
        <v>19</v>
      </c>
      <c r="C14502" s="4" t="s">
        <v>21267</v>
      </c>
      <c r="D14502" s="4" t="s">
        <v>24644</v>
      </c>
      <c r="E14502" s="4" t="s">
        <v>24645</v>
      </c>
      <c r="F14502" s="4" t="s">
        <v>24767</v>
      </c>
      <c r="G14502" s="4" t="s">
        <v>24771</v>
      </c>
      <c r="H14502" s="5" t="s">
        <v>24772</v>
      </c>
      <c r="I14502" s="5" t="s">
        <v>20099</v>
      </c>
    </row>
    <row r="14503" spans="2:16" ht="28.8" x14ac:dyDescent="0.3">
      <c r="B14503" s="4" t="s">
        <v>19</v>
      </c>
      <c r="C14503" s="4" t="s">
        <v>21267</v>
      </c>
      <c r="D14503" s="4" t="s">
        <v>24644</v>
      </c>
      <c r="E14503" s="4" t="s">
        <v>24645</v>
      </c>
      <c r="F14503" s="4" t="s">
        <v>24767</v>
      </c>
      <c r="G14503" s="4" t="s">
        <v>24773</v>
      </c>
      <c r="H14503" s="5" t="s">
        <v>24774</v>
      </c>
      <c r="I14503" s="5" t="s">
        <v>20099</v>
      </c>
    </row>
    <row r="14504" spans="2:16" x14ac:dyDescent="0.3">
      <c r="L14504" s="163" t="s">
        <v>0</v>
      </c>
      <c r="M14504" s="163"/>
      <c r="N14504" s="163"/>
      <c r="O14504" s="163" t="s">
        <v>1</v>
      </c>
      <c r="P14504" s="163"/>
    </row>
    <row r="14505" spans="2:16" ht="43.2" x14ac:dyDescent="0.3">
      <c r="B14505" s="2" t="s">
        <v>19</v>
      </c>
      <c r="C14505" s="2" t="s">
        <v>21267</v>
      </c>
      <c r="D14505" s="2" t="s">
        <v>24644</v>
      </c>
      <c r="E14505" s="2" t="s">
        <v>24645</v>
      </c>
      <c r="F14505" s="2" t="s">
        <v>24775</v>
      </c>
      <c r="H14505" s="3" t="s">
        <v>24776</v>
      </c>
      <c r="L14505" s="35" t="s">
        <v>12</v>
      </c>
      <c r="M14505" s="35" t="s">
        <v>13</v>
      </c>
      <c r="N14505" s="35" t="s">
        <v>14</v>
      </c>
      <c r="O14505" s="35" t="s">
        <v>32311</v>
      </c>
      <c r="P14505" s="35" t="s">
        <v>31195</v>
      </c>
    </row>
    <row r="14506" spans="2:16" ht="43.2" x14ac:dyDescent="0.3">
      <c r="B14506" s="4" t="s">
        <v>19</v>
      </c>
      <c r="C14506" s="4" t="s">
        <v>21267</v>
      </c>
      <c r="D14506" s="4" t="s">
        <v>24644</v>
      </c>
      <c r="E14506" s="4" t="s">
        <v>24645</v>
      </c>
      <c r="F14506" s="4" t="s">
        <v>24775</v>
      </c>
      <c r="G14506" s="4" t="s">
        <v>24777</v>
      </c>
      <c r="H14506" s="5" t="s">
        <v>24778</v>
      </c>
      <c r="I14506" s="5" t="s">
        <v>24779</v>
      </c>
    </row>
    <row r="14507" spans="2:16" x14ac:dyDescent="0.3">
      <c r="L14507" s="163" t="s">
        <v>0</v>
      </c>
      <c r="M14507" s="163"/>
      <c r="N14507" s="163"/>
      <c r="O14507" s="163" t="s">
        <v>1</v>
      </c>
      <c r="P14507" s="163"/>
    </row>
    <row r="14508" spans="2:16" ht="43.2" x14ac:dyDescent="0.3">
      <c r="B14508" s="2" t="s">
        <v>19</v>
      </c>
      <c r="C14508" s="2" t="s">
        <v>21267</v>
      </c>
      <c r="D14508" s="2" t="s">
        <v>24644</v>
      </c>
      <c r="E14508" s="2" t="s">
        <v>24645</v>
      </c>
      <c r="F14508" s="2" t="s">
        <v>24780</v>
      </c>
      <c r="H14508" s="3" t="s">
        <v>24781</v>
      </c>
      <c r="L14508" s="35" t="s">
        <v>12</v>
      </c>
      <c r="M14508" s="35" t="s">
        <v>13</v>
      </c>
      <c r="N14508" s="35" t="s">
        <v>14</v>
      </c>
      <c r="O14508" s="35" t="s">
        <v>32311</v>
      </c>
      <c r="P14508" s="35" t="s">
        <v>31195</v>
      </c>
    </row>
    <row r="14509" spans="2:16" ht="43.2" x14ac:dyDescent="0.3">
      <c r="B14509" s="4" t="s">
        <v>19</v>
      </c>
      <c r="C14509" s="4" t="s">
        <v>21267</v>
      </c>
      <c r="D14509" s="4" t="s">
        <v>24644</v>
      </c>
      <c r="E14509" s="4" t="s">
        <v>24645</v>
      </c>
      <c r="F14509" s="4" t="s">
        <v>24780</v>
      </c>
      <c r="G14509" s="4" t="s">
        <v>24782</v>
      </c>
      <c r="H14509" s="5" t="s">
        <v>24783</v>
      </c>
      <c r="I14509" s="5" t="s">
        <v>24705</v>
      </c>
    </row>
    <row r="14510" spans="2:16" x14ac:dyDescent="0.3">
      <c r="L14510" s="163" t="s">
        <v>0</v>
      </c>
      <c r="M14510" s="163"/>
      <c r="N14510" s="163"/>
      <c r="O14510" s="163" t="s">
        <v>1</v>
      </c>
      <c r="P14510" s="163"/>
    </row>
    <row r="14511" spans="2:16" ht="43.2" x14ac:dyDescent="0.3">
      <c r="B14511" s="2" t="s">
        <v>19</v>
      </c>
      <c r="C14511" s="2" t="s">
        <v>21267</v>
      </c>
      <c r="D14511" s="2" t="s">
        <v>24644</v>
      </c>
      <c r="E14511" s="2" t="s">
        <v>24645</v>
      </c>
      <c r="F14511" s="2" t="s">
        <v>24784</v>
      </c>
      <c r="H14511" s="3" t="s">
        <v>24785</v>
      </c>
      <c r="L14511" s="35" t="s">
        <v>12</v>
      </c>
      <c r="M14511" s="35" t="s">
        <v>13</v>
      </c>
      <c r="N14511" s="35" t="s">
        <v>14</v>
      </c>
      <c r="O14511" s="35" t="s">
        <v>32311</v>
      </c>
      <c r="P14511" s="35" t="s">
        <v>31195</v>
      </c>
    </row>
    <row r="14512" spans="2:16" ht="28.8" x14ac:dyDescent="0.3">
      <c r="B14512" s="4" t="s">
        <v>19</v>
      </c>
      <c r="C14512" s="4" t="s">
        <v>21267</v>
      </c>
      <c r="D14512" s="4" t="s">
        <v>24644</v>
      </c>
      <c r="E14512" s="4" t="s">
        <v>24645</v>
      </c>
      <c r="F14512" s="4" t="s">
        <v>24784</v>
      </c>
      <c r="G14512" s="4" t="s">
        <v>24786</v>
      </c>
      <c r="H14512" s="5" t="s">
        <v>24787</v>
      </c>
      <c r="I14512" s="5" t="s">
        <v>20099</v>
      </c>
    </row>
    <row r="14513" spans="2:16" ht="28.8" x14ac:dyDescent="0.3">
      <c r="B14513" s="4" t="s">
        <v>19</v>
      </c>
      <c r="C14513" s="4" t="s">
        <v>21267</v>
      </c>
      <c r="D14513" s="4" t="s">
        <v>24644</v>
      </c>
      <c r="E14513" s="4" t="s">
        <v>24645</v>
      </c>
      <c r="F14513" s="4" t="s">
        <v>24784</v>
      </c>
      <c r="G14513" s="4" t="s">
        <v>24788</v>
      </c>
      <c r="H14513" s="5" t="s">
        <v>24789</v>
      </c>
      <c r="I14513" s="5" t="s">
        <v>20099</v>
      </c>
    </row>
    <row r="14514" spans="2:16" ht="28.8" x14ac:dyDescent="0.3">
      <c r="B14514" s="4" t="s">
        <v>19</v>
      </c>
      <c r="C14514" s="4" t="s">
        <v>21267</v>
      </c>
      <c r="D14514" s="4" t="s">
        <v>24644</v>
      </c>
      <c r="E14514" s="4" t="s">
        <v>24645</v>
      </c>
      <c r="F14514" s="4" t="s">
        <v>24784</v>
      </c>
      <c r="G14514" s="4" t="s">
        <v>24790</v>
      </c>
      <c r="H14514" s="5" t="s">
        <v>24791</v>
      </c>
      <c r="I14514" s="5" t="s">
        <v>20099</v>
      </c>
    </row>
    <row r="14515" spans="2:16" ht="28.8" x14ac:dyDescent="0.3">
      <c r="B14515" s="4" t="s">
        <v>19</v>
      </c>
      <c r="C14515" s="4" t="s">
        <v>21267</v>
      </c>
      <c r="D14515" s="4" t="s">
        <v>24644</v>
      </c>
      <c r="E14515" s="4" t="s">
        <v>24645</v>
      </c>
      <c r="F14515" s="4" t="s">
        <v>24784</v>
      </c>
      <c r="G14515" s="4" t="s">
        <v>24792</v>
      </c>
      <c r="H14515" s="5" t="s">
        <v>24793</v>
      </c>
      <c r="I14515" s="5" t="s">
        <v>20099</v>
      </c>
    </row>
    <row r="14516" spans="2:16" ht="28.8" x14ac:dyDescent="0.3">
      <c r="B14516" s="4" t="s">
        <v>19</v>
      </c>
      <c r="C14516" s="4" t="s">
        <v>21267</v>
      </c>
      <c r="D14516" s="4" t="s">
        <v>24644</v>
      </c>
      <c r="E14516" s="4" t="s">
        <v>24645</v>
      </c>
      <c r="F14516" s="4" t="s">
        <v>24784</v>
      </c>
      <c r="G14516" s="4" t="s">
        <v>24794</v>
      </c>
      <c r="H14516" s="5" t="s">
        <v>24795</v>
      </c>
      <c r="I14516" s="5" t="s">
        <v>20099</v>
      </c>
    </row>
    <row r="14517" spans="2:16" ht="28.8" x14ac:dyDescent="0.3">
      <c r="B14517" s="4" t="s">
        <v>19</v>
      </c>
      <c r="C14517" s="4" t="s">
        <v>21267</v>
      </c>
      <c r="D14517" s="4" t="s">
        <v>24644</v>
      </c>
      <c r="E14517" s="4" t="s">
        <v>24645</v>
      </c>
      <c r="F14517" s="4" t="s">
        <v>24784</v>
      </c>
      <c r="G14517" s="4" t="s">
        <v>24796</v>
      </c>
      <c r="H14517" s="5" t="s">
        <v>24797</v>
      </c>
      <c r="I14517" s="5" t="s">
        <v>20099</v>
      </c>
    </row>
    <row r="14518" spans="2:16" ht="28.8" x14ac:dyDescent="0.3">
      <c r="B14518" s="4" t="s">
        <v>19</v>
      </c>
      <c r="C14518" s="4" t="s">
        <v>21267</v>
      </c>
      <c r="D14518" s="4" t="s">
        <v>24644</v>
      </c>
      <c r="E14518" s="4" t="s">
        <v>24645</v>
      </c>
      <c r="F14518" s="4" t="s">
        <v>24784</v>
      </c>
      <c r="G14518" s="4" t="s">
        <v>24798</v>
      </c>
      <c r="H14518" s="5" t="s">
        <v>24799</v>
      </c>
      <c r="I14518" s="5" t="s">
        <v>20099</v>
      </c>
    </row>
    <row r="14519" spans="2:16" ht="28.8" x14ac:dyDescent="0.3">
      <c r="B14519" s="4" t="s">
        <v>19</v>
      </c>
      <c r="C14519" s="4" t="s">
        <v>21267</v>
      </c>
      <c r="D14519" s="4" t="s">
        <v>24644</v>
      </c>
      <c r="E14519" s="4" t="s">
        <v>24645</v>
      </c>
      <c r="F14519" s="4" t="s">
        <v>24784</v>
      </c>
      <c r="G14519" s="4" t="s">
        <v>24800</v>
      </c>
      <c r="H14519" s="5" t="s">
        <v>24801</v>
      </c>
      <c r="I14519" s="5" t="s">
        <v>20099</v>
      </c>
    </row>
    <row r="14520" spans="2:16" x14ac:dyDescent="0.3">
      <c r="L14520" s="163" t="s">
        <v>0</v>
      </c>
      <c r="M14520" s="163"/>
      <c r="N14520" s="163"/>
      <c r="O14520" s="163" t="s">
        <v>1</v>
      </c>
      <c r="P14520" s="163"/>
    </row>
    <row r="14521" spans="2:16" ht="43.2" x14ac:dyDescent="0.3">
      <c r="B14521" s="2" t="s">
        <v>19</v>
      </c>
      <c r="C14521" s="2" t="s">
        <v>21267</v>
      </c>
      <c r="D14521" s="2" t="s">
        <v>24644</v>
      </c>
      <c r="E14521" s="2" t="s">
        <v>24645</v>
      </c>
      <c r="F14521" s="2" t="s">
        <v>24802</v>
      </c>
      <c r="H14521" s="3" t="s">
        <v>24803</v>
      </c>
      <c r="L14521" s="35" t="s">
        <v>12</v>
      </c>
      <c r="M14521" s="35" t="s">
        <v>13</v>
      </c>
      <c r="N14521" s="35" t="s">
        <v>14</v>
      </c>
      <c r="O14521" s="35" t="s">
        <v>32311</v>
      </c>
      <c r="P14521" s="35" t="s">
        <v>31195</v>
      </c>
    </row>
    <row r="14522" spans="2:16" ht="28.8" x14ac:dyDescent="0.3">
      <c r="B14522" s="4" t="s">
        <v>19</v>
      </c>
      <c r="C14522" s="4" t="s">
        <v>21267</v>
      </c>
      <c r="D14522" s="4" t="s">
        <v>24644</v>
      </c>
      <c r="E14522" s="4" t="s">
        <v>24645</v>
      </c>
      <c r="F14522" s="4" t="s">
        <v>24802</v>
      </c>
      <c r="G14522" s="4" t="s">
        <v>24804</v>
      </c>
      <c r="H14522" s="5" t="s">
        <v>24805</v>
      </c>
      <c r="I14522" s="5" t="s">
        <v>20099</v>
      </c>
    </row>
    <row r="14523" spans="2:16" ht="28.8" x14ac:dyDescent="0.3">
      <c r="B14523" s="4" t="s">
        <v>19</v>
      </c>
      <c r="C14523" s="4" t="s">
        <v>21267</v>
      </c>
      <c r="D14523" s="4" t="s">
        <v>24644</v>
      </c>
      <c r="E14523" s="4" t="s">
        <v>24645</v>
      </c>
      <c r="F14523" s="4" t="s">
        <v>24802</v>
      </c>
      <c r="G14523" s="4" t="s">
        <v>24806</v>
      </c>
      <c r="H14523" s="5" t="s">
        <v>24807</v>
      </c>
      <c r="I14523" s="5" t="s">
        <v>20099</v>
      </c>
    </row>
    <row r="14524" spans="2:16" x14ac:dyDescent="0.3">
      <c r="L14524" s="163" t="s">
        <v>0</v>
      </c>
      <c r="M14524" s="163"/>
      <c r="N14524" s="163"/>
      <c r="O14524" s="163" t="s">
        <v>1</v>
      </c>
      <c r="P14524" s="163"/>
    </row>
    <row r="14525" spans="2:16" ht="43.2" x14ac:dyDescent="0.3">
      <c r="B14525" s="2" t="s">
        <v>19</v>
      </c>
      <c r="C14525" s="2" t="s">
        <v>21267</v>
      </c>
      <c r="D14525" s="2" t="s">
        <v>24644</v>
      </c>
      <c r="E14525" s="2" t="s">
        <v>24645</v>
      </c>
      <c r="F14525" s="2" t="s">
        <v>24808</v>
      </c>
      <c r="H14525" s="3" t="s">
        <v>24809</v>
      </c>
      <c r="L14525" s="35" t="s">
        <v>12</v>
      </c>
      <c r="M14525" s="35" t="s">
        <v>13</v>
      </c>
      <c r="N14525" s="35" t="s">
        <v>14</v>
      </c>
      <c r="O14525" s="35" t="s">
        <v>32311</v>
      </c>
      <c r="P14525" s="35" t="s">
        <v>31195</v>
      </c>
    </row>
    <row r="14526" spans="2:16" ht="28.8" x14ac:dyDescent="0.3">
      <c r="B14526" s="4" t="s">
        <v>19</v>
      </c>
      <c r="C14526" s="4" t="s">
        <v>21267</v>
      </c>
      <c r="D14526" s="4" t="s">
        <v>24644</v>
      </c>
      <c r="E14526" s="4" t="s">
        <v>24645</v>
      </c>
      <c r="F14526" s="4" t="s">
        <v>24808</v>
      </c>
      <c r="G14526" s="4" t="s">
        <v>24810</v>
      </c>
      <c r="H14526" s="5" t="s">
        <v>24811</v>
      </c>
      <c r="I14526" s="5" t="s">
        <v>20099</v>
      </c>
    </row>
    <row r="14527" spans="2:16" ht="28.8" x14ac:dyDescent="0.3">
      <c r="B14527" s="4" t="s">
        <v>19</v>
      </c>
      <c r="C14527" s="4" t="s">
        <v>21267</v>
      </c>
      <c r="D14527" s="4" t="s">
        <v>24644</v>
      </c>
      <c r="E14527" s="4" t="s">
        <v>24645</v>
      </c>
      <c r="F14527" s="4" t="s">
        <v>24808</v>
      </c>
      <c r="G14527" s="4" t="s">
        <v>24812</v>
      </c>
      <c r="H14527" s="5" t="s">
        <v>24813</v>
      </c>
      <c r="I14527" s="5" t="s">
        <v>20099</v>
      </c>
    </row>
    <row r="14528" spans="2:16" ht="28.8" x14ac:dyDescent="0.3">
      <c r="B14528" s="4" t="s">
        <v>19</v>
      </c>
      <c r="C14528" s="4" t="s">
        <v>21267</v>
      </c>
      <c r="D14528" s="4" t="s">
        <v>24644</v>
      </c>
      <c r="E14528" s="4" t="s">
        <v>24645</v>
      </c>
      <c r="F14528" s="4" t="s">
        <v>24808</v>
      </c>
      <c r="G14528" s="4" t="s">
        <v>24814</v>
      </c>
      <c r="H14528" s="5" t="s">
        <v>24815</v>
      </c>
      <c r="I14528" s="5" t="s">
        <v>20099</v>
      </c>
    </row>
    <row r="14529" spans="2:16" ht="28.8" x14ac:dyDescent="0.3">
      <c r="B14529" s="4" t="s">
        <v>19</v>
      </c>
      <c r="C14529" s="4" t="s">
        <v>21267</v>
      </c>
      <c r="D14529" s="4" t="s">
        <v>24644</v>
      </c>
      <c r="E14529" s="4" t="s">
        <v>24645</v>
      </c>
      <c r="F14529" s="4" t="s">
        <v>24808</v>
      </c>
      <c r="G14529" s="4" t="s">
        <v>24816</v>
      </c>
      <c r="H14529" s="5" t="s">
        <v>24817</v>
      </c>
      <c r="I14529" s="5" t="s">
        <v>20099</v>
      </c>
    </row>
    <row r="14530" spans="2:16" x14ac:dyDescent="0.3">
      <c r="L14530" s="163" t="s">
        <v>0</v>
      </c>
      <c r="M14530" s="163"/>
      <c r="N14530" s="163"/>
      <c r="O14530" s="163" t="s">
        <v>1</v>
      </c>
      <c r="P14530" s="163"/>
    </row>
    <row r="14531" spans="2:16" ht="43.2" x14ac:dyDescent="0.3">
      <c r="B14531" s="2" t="s">
        <v>19</v>
      </c>
      <c r="C14531" s="2" t="s">
        <v>21267</v>
      </c>
      <c r="D14531" s="2" t="s">
        <v>24644</v>
      </c>
      <c r="E14531" s="2" t="s">
        <v>24645</v>
      </c>
      <c r="F14531" s="2" t="s">
        <v>24818</v>
      </c>
      <c r="H14531" s="3" t="s">
        <v>24819</v>
      </c>
      <c r="L14531" s="35" t="s">
        <v>12</v>
      </c>
      <c r="M14531" s="35" t="s">
        <v>13</v>
      </c>
      <c r="N14531" s="35" t="s">
        <v>14</v>
      </c>
      <c r="O14531" s="35" t="s">
        <v>32311</v>
      </c>
      <c r="P14531" s="35" t="s">
        <v>31195</v>
      </c>
    </row>
    <row r="14532" spans="2:16" ht="28.8" x14ac:dyDescent="0.3">
      <c r="B14532" s="4" t="s">
        <v>19</v>
      </c>
      <c r="C14532" s="4" t="s">
        <v>21267</v>
      </c>
      <c r="D14532" s="4" t="s">
        <v>24644</v>
      </c>
      <c r="E14532" s="4" t="s">
        <v>24645</v>
      </c>
      <c r="F14532" s="4" t="s">
        <v>24818</v>
      </c>
      <c r="G14532" s="4" t="s">
        <v>24820</v>
      </c>
      <c r="H14532" s="5" t="s">
        <v>24821</v>
      </c>
      <c r="I14532" s="5" t="s">
        <v>20099</v>
      </c>
    </row>
    <row r="14533" spans="2:16" ht="28.8" x14ac:dyDescent="0.3">
      <c r="B14533" s="4" t="s">
        <v>19</v>
      </c>
      <c r="C14533" s="4" t="s">
        <v>21267</v>
      </c>
      <c r="D14533" s="4" t="s">
        <v>24644</v>
      </c>
      <c r="E14533" s="4" t="s">
        <v>24645</v>
      </c>
      <c r="F14533" s="4" t="s">
        <v>24818</v>
      </c>
      <c r="G14533" s="4" t="s">
        <v>24822</v>
      </c>
      <c r="H14533" s="5" t="s">
        <v>24823</v>
      </c>
      <c r="I14533" s="5" t="s">
        <v>20099</v>
      </c>
    </row>
    <row r="14534" spans="2:16" x14ac:dyDescent="0.3">
      <c r="L14534" s="163" t="s">
        <v>0</v>
      </c>
      <c r="M14534" s="163"/>
      <c r="N14534" s="163"/>
      <c r="O14534" s="163" t="s">
        <v>1</v>
      </c>
      <c r="P14534" s="163"/>
    </row>
    <row r="14535" spans="2:16" ht="43.2" x14ac:dyDescent="0.3">
      <c r="B14535" s="2" t="s">
        <v>19</v>
      </c>
      <c r="C14535" s="2" t="s">
        <v>21267</v>
      </c>
      <c r="D14535" s="2" t="s">
        <v>24644</v>
      </c>
      <c r="E14535" s="2" t="s">
        <v>24645</v>
      </c>
      <c r="F14535" s="2" t="s">
        <v>24824</v>
      </c>
      <c r="H14535" s="3" t="s">
        <v>24825</v>
      </c>
      <c r="L14535" s="35" t="s">
        <v>12</v>
      </c>
      <c r="M14535" s="35" t="s">
        <v>13</v>
      </c>
      <c r="N14535" s="35" t="s">
        <v>14</v>
      </c>
      <c r="O14535" s="35" t="s">
        <v>32311</v>
      </c>
      <c r="P14535" s="35" t="s">
        <v>31195</v>
      </c>
    </row>
    <row r="14536" spans="2:16" ht="28.8" x14ac:dyDescent="0.3">
      <c r="B14536" s="4" t="s">
        <v>19</v>
      </c>
      <c r="C14536" s="4" t="s">
        <v>21267</v>
      </c>
      <c r="D14536" s="4" t="s">
        <v>24644</v>
      </c>
      <c r="E14536" s="4" t="s">
        <v>24645</v>
      </c>
      <c r="F14536" s="4" t="s">
        <v>24824</v>
      </c>
      <c r="G14536" s="4" t="s">
        <v>24826</v>
      </c>
      <c r="H14536" s="5" t="s">
        <v>24827</v>
      </c>
      <c r="I14536" s="5" t="s">
        <v>20099</v>
      </c>
    </row>
    <row r="14537" spans="2:16" ht="28.8" x14ac:dyDescent="0.3">
      <c r="B14537" s="4" t="s">
        <v>19</v>
      </c>
      <c r="C14537" s="4" t="s">
        <v>21267</v>
      </c>
      <c r="D14537" s="4" t="s">
        <v>24644</v>
      </c>
      <c r="E14537" s="4" t="s">
        <v>24645</v>
      </c>
      <c r="F14537" s="4" t="s">
        <v>24824</v>
      </c>
      <c r="G14537" s="4" t="s">
        <v>24828</v>
      </c>
      <c r="H14537" s="5" t="s">
        <v>24829</v>
      </c>
      <c r="I14537" s="5" t="s">
        <v>20099</v>
      </c>
    </row>
    <row r="14538" spans="2:16" x14ac:dyDescent="0.3">
      <c r="L14538" s="163" t="s">
        <v>0</v>
      </c>
      <c r="M14538" s="163"/>
      <c r="N14538" s="163"/>
      <c r="O14538" s="163" t="s">
        <v>1</v>
      </c>
      <c r="P14538" s="163"/>
    </row>
    <row r="14539" spans="2:16" ht="43.2" x14ac:dyDescent="0.3">
      <c r="B14539" s="2" t="s">
        <v>19</v>
      </c>
      <c r="C14539" s="2" t="s">
        <v>21267</v>
      </c>
      <c r="D14539" s="2" t="s">
        <v>24644</v>
      </c>
      <c r="E14539" s="2" t="s">
        <v>24645</v>
      </c>
      <c r="F14539" s="2" t="s">
        <v>24830</v>
      </c>
      <c r="H14539" s="3" t="s">
        <v>24831</v>
      </c>
      <c r="L14539" s="35" t="s">
        <v>12</v>
      </c>
      <c r="M14539" s="35" t="s">
        <v>13</v>
      </c>
      <c r="N14539" s="35" t="s">
        <v>14</v>
      </c>
      <c r="O14539" s="35" t="s">
        <v>32311</v>
      </c>
      <c r="P14539" s="35" t="s">
        <v>31195</v>
      </c>
    </row>
    <row r="14540" spans="2:16" ht="28.8" x14ac:dyDescent="0.3">
      <c r="B14540" s="4" t="s">
        <v>19</v>
      </c>
      <c r="C14540" s="4" t="s">
        <v>21267</v>
      </c>
      <c r="D14540" s="4" t="s">
        <v>24644</v>
      </c>
      <c r="E14540" s="4" t="s">
        <v>24645</v>
      </c>
      <c r="F14540" s="4" t="s">
        <v>24830</v>
      </c>
      <c r="G14540" s="4" t="s">
        <v>24832</v>
      </c>
      <c r="H14540" s="5" t="s">
        <v>24833</v>
      </c>
      <c r="I14540" s="5" t="s">
        <v>20099</v>
      </c>
    </row>
    <row r="14541" spans="2:16" ht="28.8" x14ac:dyDescent="0.3">
      <c r="B14541" s="4" t="s">
        <v>19</v>
      </c>
      <c r="C14541" s="4" t="s">
        <v>21267</v>
      </c>
      <c r="D14541" s="4" t="s">
        <v>24644</v>
      </c>
      <c r="E14541" s="4" t="s">
        <v>24645</v>
      </c>
      <c r="F14541" s="4" t="s">
        <v>24830</v>
      </c>
      <c r="G14541" s="4" t="s">
        <v>24834</v>
      </c>
      <c r="H14541" s="5" t="s">
        <v>24835</v>
      </c>
      <c r="I14541" s="5" t="s">
        <v>20099</v>
      </c>
    </row>
    <row r="14542" spans="2:16" x14ac:dyDescent="0.3">
      <c r="L14542" s="163" t="s">
        <v>0</v>
      </c>
      <c r="M14542" s="163"/>
      <c r="N14542" s="163"/>
      <c r="O14542" s="163" t="s">
        <v>1</v>
      </c>
      <c r="P14542" s="163"/>
    </row>
    <row r="14543" spans="2:16" ht="43.2" x14ac:dyDescent="0.3">
      <c r="B14543" s="2" t="s">
        <v>19</v>
      </c>
      <c r="C14543" s="2" t="s">
        <v>21267</v>
      </c>
      <c r="D14543" s="2" t="s">
        <v>24644</v>
      </c>
      <c r="E14543" s="2" t="s">
        <v>24645</v>
      </c>
      <c r="F14543" s="2" t="s">
        <v>24836</v>
      </c>
      <c r="H14543" s="3" t="s">
        <v>24837</v>
      </c>
      <c r="L14543" s="35" t="s">
        <v>12</v>
      </c>
      <c r="M14543" s="35" t="s">
        <v>13</v>
      </c>
      <c r="N14543" s="35" t="s">
        <v>14</v>
      </c>
      <c r="O14543" s="35" t="s">
        <v>32311</v>
      </c>
      <c r="P14543" s="35" t="s">
        <v>31195</v>
      </c>
    </row>
    <row r="14544" spans="2:16" ht="28.8" x14ac:dyDescent="0.3">
      <c r="B14544" s="4" t="s">
        <v>19</v>
      </c>
      <c r="C14544" s="4" t="s">
        <v>21267</v>
      </c>
      <c r="D14544" s="4" t="s">
        <v>24644</v>
      </c>
      <c r="E14544" s="4" t="s">
        <v>24645</v>
      </c>
      <c r="F14544" s="4" t="s">
        <v>24836</v>
      </c>
      <c r="G14544" s="4" t="s">
        <v>24838</v>
      </c>
      <c r="H14544" s="5" t="s">
        <v>24839</v>
      </c>
      <c r="I14544" s="5" t="s">
        <v>20099</v>
      </c>
    </row>
    <row r="14545" spans="2:16" ht="28.8" x14ac:dyDescent="0.3">
      <c r="B14545" s="4" t="s">
        <v>19</v>
      </c>
      <c r="C14545" s="4" t="s">
        <v>21267</v>
      </c>
      <c r="D14545" s="4" t="s">
        <v>24644</v>
      </c>
      <c r="E14545" s="4" t="s">
        <v>24645</v>
      </c>
      <c r="F14545" s="4" t="s">
        <v>24836</v>
      </c>
      <c r="G14545" s="4" t="s">
        <v>24840</v>
      </c>
      <c r="H14545" s="5" t="s">
        <v>24841</v>
      </c>
      <c r="I14545" s="5" t="s">
        <v>20099</v>
      </c>
    </row>
    <row r="14546" spans="2:16" x14ac:dyDescent="0.3">
      <c r="L14546" s="163" t="s">
        <v>0</v>
      </c>
      <c r="M14546" s="163"/>
      <c r="N14546" s="163"/>
      <c r="O14546" s="163" t="s">
        <v>1</v>
      </c>
      <c r="P14546" s="163"/>
    </row>
    <row r="14547" spans="2:16" ht="43.2" x14ac:dyDescent="0.3">
      <c r="B14547" s="2" t="s">
        <v>19</v>
      </c>
      <c r="C14547" s="2" t="s">
        <v>21267</v>
      </c>
      <c r="D14547" s="2" t="s">
        <v>24644</v>
      </c>
      <c r="E14547" s="2" t="s">
        <v>24645</v>
      </c>
      <c r="F14547" s="2" t="s">
        <v>24842</v>
      </c>
      <c r="H14547" s="3" t="s">
        <v>24843</v>
      </c>
      <c r="L14547" s="35" t="s">
        <v>12</v>
      </c>
      <c r="M14547" s="35" t="s">
        <v>13</v>
      </c>
      <c r="N14547" s="35" t="s">
        <v>14</v>
      </c>
      <c r="O14547" s="35" t="s">
        <v>32311</v>
      </c>
      <c r="P14547" s="35" t="s">
        <v>31195</v>
      </c>
    </row>
    <row r="14548" spans="2:16" ht="28.8" x14ac:dyDescent="0.3">
      <c r="B14548" s="4" t="s">
        <v>19</v>
      </c>
      <c r="C14548" s="4" t="s">
        <v>21267</v>
      </c>
      <c r="D14548" s="4" t="s">
        <v>24644</v>
      </c>
      <c r="E14548" s="4" t="s">
        <v>24645</v>
      </c>
      <c r="F14548" s="4" t="s">
        <v>24842</v>
      </c>
      <c r="G14548" s="4" t="s">
        <v>24844</v>
      </c>
      <c r="H14548" s="5" t="s">
        <v>24845</v>
      </c>
      <c r="I14548" s="5" t="s">
        <v>20099</v>
      </c>
    </row>
    <row r="14549" spans="2:16" ht="28.8" x14ac:dyDescent="0.3">
      <c r="B14549" s="4" t="s">
        <v>19</v>
      </c>
      <c r="C14549" s="4" t="s">
        <v>21267</v>
      </c>
      <c r="D14549" s="4" t="s">
        <v>24644</v>
      </c>
      <c r="E14549" s="4" t="s">
        <v>24645</v>
      </c>
      <c r="F14549" s="4" t="s">
        <v>24842</v>
      </c>
      <c r="G14549" s="4" t="s">
        <v>24846</v>
      </c>
      <c r="H14549" s="5" t="s">
        <v>24847</v>
      </c>
      <c r="I14549" s="5" t="s">
        <v>20099</v>
      </c>
    </row>
    <row r="14550" spans="2:16" x14ac:dyDescent="0.3">
      <c r="L14550" s="163" t="s">
        <v>0</v>
      </c>
      <c r="M14550" s="163"/>
      <c r="N14550" s="163"/>
      <c r="O14550" s="163" t="s">
        <v>1</v>
      </c>
      <c r="P14550" s="163"/>
    </row>
    <row r="14551" spans="2:16" ht="43.2" x14ac:dyDescent="0.3">
      <c r="B14551" s="2" t="s">
        <v>19</v>
      </c>
      <c r="C14551" s="2" t="s">
        <v>21267</v>
      </c>
      <c r="D14551" s="2" t="s">
        <v>24644</v>
      </c>
      <c r="E14551" s="2" t="s">
        <v>24645</v>
      </c>
      <c r="F14551" s="2" t="s">
        <v>24848</v>
      </c>
      <c r="H14551" s="3" t="s">
        <v>24849</v>
      </c>
      <c r="L14551" s="35" t="s">
        <v>12</v>
      </c>
      <c r="M14551" s="35" t="s">
        <v>13</v>
      </c>
      <c r="N14551" s="35" t="s">
        <v>14</v>
      </c>
      <c r="O14551" s="35" t="s">
        <v>32311</v>
      </c>
      <c r="P14551" s="35" t="s">
        <v>31195</v>
      </c>
    </row>
    <row r="14552" spans="2:16" ht="28.8" x14ac:dyDescent="0.3">
      <c r="B14552" s="4" t="s">
        <v>19</v>
      </c>
      <c r="C14552" s="4" t="s">
        <v>21267</v>
      </c>
      <c r="D14552" s="4" t="s">
        <v>24644</v>
      </c>
      <c r="E14552" s="4" t="s">
        <v>24645</v>
      </c>
      <c r="F14552" s="4" t="s">
        <v>24848</v>
      </c>
      <c r="G14552" s="4" t="s">
        <v>24850</v>
      </c>
      <c r="H14552" s="5" t="s">
        <v>24851</v>
      </c>
      <c r="I14552" s="5" t="s">
        <v>24852</v>
      </c>
    </row>
    <row r="14553" spans="2:16" ht="28.8" x14ac:dyDescent="0.3">
      <c r="B14553" s="4" t="s">
        <v>19</v>
      </c>
      <c r="C14553" s="4" t="s">
        <v>21267</v>
      </c>
      <c r="D14553" s="4" t="s">
        <v>24644</v>
      </c>
      <c r="E14553" s="4" t="s">
        <v>24645</v>
      </c>
      <c r="F14553" s="4" t="s">
        <v>24848</v>
      </c>
      <c r="G14553" s="4" t="s">
        <v>24853</v>
      </c>
      <c r="H14553" s="5" t="s">
        <v>24854</v>
      </c>
      <c r="I14553" s="5" t="s">
        <v>24852</v>
      </c>
    </row>
    <row r="14554" spans="2:16" x14ac:dyDescent="0.3">
      <c r="L14554" s="163" t="s">
        <v>0</v>
      </c>
      <c r="M14554" s="163"/>
      <c r="N14554" s="163"/>
      <c r="O14554" s="163" t="s">
        <v>1</v>
      </c>
      <c r="P14554" s="163"/>
    </row>
    <row r="14555" spans="2:16" ht="43.2" x14ac:dyDescent="0.3">
      <c r="B14555" s="2" t="s">
        <v>19</v>
      </c>
      <c r="C14555" s="2" t="s">
        <v>21267</v>
      </c>
      <c r="D14555" s="2" t="s">
        <v>24644</v>
      </c>
      <c r="E14555" s="2" t="s">
        <v>24645</v>
      </c>
      <c r="F14555" s="2" t="s">
        <v>24855</v>
      </c>
      <c r="H14555" s="3" t="s">
        <v>24856</v>
      </c>
      <c r="L14555" s="35" t="s">
        <v>12</v>
      </c>
      <c r="M14555" s="35" t="s">
        <v>13</v>
      </c>
      <c r="N14555" s="35" t="s">
        <v>14</v>
      </c>
      <c r="O14555" s="35" t="s">
        <v>32311</v>
      </c>
      <c r="P14555" s="35" t="s">
        <v>31195</v>
      </c>
    </row>
    <row r="14556" spans="2:16" ht="28.8" x14ac:dyDescent="0.3">
      <c r="B14556" s="4" t="s">
        <v>19</v>
      </c>
      <c r="C14556" s="4" t="s">
        <v>21267</v>
      </c>
      <c r="D14556" s="4" t="s">
        <v>24644</v>
      </c>
      <c r="E14556" s="4" t="s">
        <v>24645</v>
      </c>
      <c r="F14556" s="4" t="s">
        <v>24855</v>
      </c>
      <c r="G14556" s="4" t="s">
        <v>24857</v>
      </c>
      <c r="H14556" s="5" t="s">
        <v>24858</v>
      </c>
      <c r="I14556" s="5" t="s">
        <v>7856</v>
      </c>
    </row>
    <row r="14557" spans="2:16" x14ac:dyDescent="0.3">
      <c r="L14557" s="163" t="s">
        <v>0</v>
      </c>
      <c r="M14557" s="163"/>
      <c r="N14557" s="163"/>
      <c r="O14557" s="163" t="s">
        <v>1</v>
      </c>
      <c r="P14557" s="163"/>
    </row>
    <row r="14558" spans="2:16" ht="43.2" x14ac:dyDescent="0.3">
      <c r="B14558" s="2" t="s">
        <v>19</v>
      </c>
      <c r="C14558" s="2" t="s">
        <v>21267</v>
      </c>
      <c r="D14558" s="2" t="s">
        <v>24644</v>
      </c>
      <c r="E14558" s="2" t="s">
        <v>24645</v>
      </c>
      <c r="F14558" s="2" t="s">
        <v>24859</v>
      </c>
      <c r="H14558" s="3" t="s">
        <v>24860</v>
      </c>
      <c r="L14558" s="35" t="s">
        <v>12</v>
      </c>
      <c r="M14558" s="35" t="s">
        <v>13</v>
      </c>
      <c r="N14558" s="35" t="s">
        <v>14</v>
      </c>
      <c r="O14558" s="35" t="s">
        <v>32311</v>
      </c>
      <c r="P14558" s="35" t="s">
        <v>31195</v>
      </c>
    </row>
    <row r="14559" spans="2:16" ht="28.8" x14ac:dyDescent="0.3">
      <c r="B14559" s="4" t="s">
        <v>19</v>
      </c>
      <c r="C14559" s="4" t="s">
        <v>21267</v>
      </c>
      <c r="D14559" s="4" t="s">
        <v>24644</v>
      </c>
      <c r="E14559" s="4" t="s">
        <v>24645</v>
      </c>
      <c r="F14559" s="4" t="s">
        <v>24859</v>
      </c>
      <c r="G14559" s="4" t="s">
        <v>24861</v>
      </c>
      <c r="H14559" s="5" t="s">
        <v>24862</v>
      </c>
      <c r="I14559" s="5" t="s">
        <v>1758</v>
      </c>
    </row>
    <row r="14560" spans="2:16" ht="28.8" x14ac:dyDescent="0.3">
      <c r="B14560" s="4" t="s">
        <v>19</v>
      </c>
      <c r="C14560" s="4" t="s">
        <v>21267</v>
      </c>
      <c r="D14560" s="4" t="s">
        <v>24644</v>
      </c>
      <c r="E14560" s="4" t="s">
        <v>24645</v>
      </c>
      <c r="F14560" s="4" t="s">
        <v>24859</v>
      </c>
      <c r="G14560" s="4" t="s">
        <v>24863</v>
      </c>
      <c r="H14560" s="5" t="s">
        <v>24864</v>
      </c>
      <c r="I14560" s="5" t="s">
        <v>1758</v>
      </c>
    </row>
    <row r="14561" spans="2:16" x14ac:dyDescent="0.3">
      <c r="L14561" s="163" t="s">
        <v>0</v>
      </c>
      <c r="M14561" s="163"/>
      <c r="N14561" s="163"/>
      <c r="O14561" s="163" t="s">
        <v>1</v>
      </c>
      <c r="P14561" s="163"/>
    </row>
    <row r="14562" spans="2:16" ht="43.2" x14ac:dyDescent="0.3">
      <c r="B14562" s="2" t="s">
        <v>19</v>
      </c>
      <c r="C14562" s="2" t="s">
        <v>21267</v>
      </c>
      <c r="D14562" s="2" t="s">
        <v>24644</v>
      </c>
      <c r="E14562" s="2" t="s">
        <v>24645</v>
      </c>
      <c r="F14562" s="2" t="s">
        <v>24865</v>
      </c>
      <c r="H14562" s="3" t="s">
        <v>24866</v>
      </c>
      <c r="L14562" s="35" t="s">
        <v>12</v>
      </c>
      <c r="M14562" s="35" t="s">
        <v>13</v>
      </c>
      <c r="N14562" s="35" t="s">
        <v>14</v>
      </c>
      <c r="O14562" s="35" t="s">
        <v>32311</v>
      </c>
      <c r="P14562" s="35" t="s">
        <v>31195</v>
      </c>
    </row>
    <row r="14563" spans="2:16" ht="28.8" x14ac:dyDescent="0.3">
      <c r="B14563" s="4" t="s">
        <v>19</v>
      </c>
      <c r="C14563" s="4" t="s">
        <v>21267</v>
      </c>
      <c r="D14563" s="4" t="s">
        <v>24644</v>
      </c>
      <c r="E14563" s="4" t="s">
        <v>24645</v>
      </c>
      <c r="F14563" s="4" t="s">
        <v>24865</v>
      </c>
      <c r="G14563" s="4" t="s">
        <v>24867</v>
      </c>
      <c r="H14563" s="5" t="s">
        <v>24868</v>
      </c>
      <c r="I14563" s="5" t="s">
        <v>20099</v>
      </c>
    </row>
    <row r="14564" spans="2:16" x14ac:dyDescent="0.3">
      <c r="L14564" s="163" t="s">
        <v>0</v>
      </c>
      <c r="M14564" s="163"/>
      <c r="N14564" s="163"/>
      <c r="O14564" s="163" t="s">
        <v>1</v>
      </c>
      <c r="P14564" s="163"/>
    </row>
    <row r="14565" spans="2:16" ht="43.2" x14ac:dyDescent="0.3">
      <c r="B14565" s="2" t="s">
        <v>19</v>
      </c>
      <c r="C14565" s="2" t="s">
        <v>21267</v>
      </c>
      <c r="D14565" s="2" t="s">
        <v>24644</v>
      </c>
      <c r="E14565" s="2" t="s">
        <v>24645</v>
      </c>
      <c r="F14565" s="2" t="s">
        <v>24869</v>
      </c>
      <c r="H14565" s="3" t="s">
        <v>24870</v>
      </c>
      <c r="L14565" s="35" t="s">
        <v>12</v>
      </c>
      <c r="M14565" s="35" t="s">
        <v>13</v>
      </c>
      <c r="N14565" s="35" t="s">
        <v>14</v>
      </c>
      <c r="O14565" s="35" t="s">
        <v>32311</v>
      </c>
      <c r="P14565" s="35" t="s">
        <v>31195</v>
      </c>
    </row>
    <row r="14566" spans="2:16" ht="28.8" x14ac:dyDescent="0.3">
      <c r="B14566" s="4" t="s">
        <v>19</v>
      </c>
      <c r="C14566" s="4" t="s">
        <v>21267</v>
      </c>
      <c r="D14566" s="4" t="s">
        <v>24644</v>
      </c>
      <c r="E14566" s="4" t="s">
        <v>24645</v>
      </c>
      <c r="F14566" s="4" t="s">
        <v>24869</v>
      </c>
      <c r="G14566" s="4" t="s">
        <v>24871</v>
      </c>
      <c r="H14566" s="5" t="s">
        <v>24872</v>
      </c>
      <c r="I14566" s="5" t="s">
        <v>7856</v>
      </c>
    </row>
    <row r="14567" spans="2:16" x14ac:dyDescent="0.3">
      <c r="L14567" s="163" t="s">
        <v>0</v>
      </c>
      <c r="M14567" s="163"/>
      <c r="N14567" s="163"/>
      <c r="O14567" s="163" t="s">
        <v>1</v>
      </c>
      <c r="P14567" s="163"/>
    </row>
    <row r="14568" spans="2:16" ht="43.2" x14ac:dyDescent="0.3">
      <c r="B14568" s="2" t="s">
        <v>19</v>
      </c>
      <c r="C14568" s="2" t="s">
        <v>21267</v>
      </c>
      <c r="D14568" s="2" t="s">
        <v>24644</v>
      </c>
      <c r="E14568" s="2" t="s">
        <v>24645</v>
      </c>
      <c r="F14568" s="2" t="s">
        <v>24873</v>
      </c>
      <c r="H14568" s="3" t="s">
        <v>24874</v>
      </c>
      <c r="L14568" s="35" t="s">
        <v>12</v>
      </c>
      <c r="M14568" s="35" t="s">
        <v>13</v>
      </c>
      <c r="N14568" s="35" t="s">
        <v>14</v>
      </c>
      <c r="O14568" s="35" t="s">
        <v>32311</v>
      </c>
      <c r="P14568" s="35" t="s">
        <v>31195</v>
      </c>
    </row>
    <row r="14569" spans="2:16" ht="28.8" x14ac:dyDescent="0.3">
      <c r="B14569" s="4" t="s">
        <v>19</v>
      </c>
      <c r="C14569" s="4" t="s">
        <v>21267</v>
      </c>
      <c r="D14569" s="4" t="s">
        <v>24644</v>
      </c>
      <c r="E14569" s="4" t="s">
        <v>24645</v>
      </c>
      <c r="F14569" s="4" t="s">
        <v>24873</v>
      </c>
      <c r="G14569" s="4" t="s">
        <v>24875</v>
      </c>
      <c r="H14569" s="5" t="s">
        <v>24876</v>
      </c>
      <c r="I14569" s="5" t="s">
        <v>1758</v>
      </c>
    </row>
    <row r="14570" spans="2:16" x14ac:dyDescent="0.3">
      <c r="L14570" s="163" t="s">
        <v>0</v>
      </c>
      <c r="M14570" s="163"/>
      <c r="N14570" s="163"/>
      <c r="O14570" s="163" t="s">
        <v>1</v>
      </c>
      <c r="P14570" s="163"/>
    </row>
    <row r="14571" spans="2:16" ht="43.2" x14ac:dyDescent="0.3">
      <c r="B14571" s="2" t="s">
        <v>19</v>
      </c>
      <c r="C14571" s="2" t="s">
        <v>21267</v>
      </c>
      <c r="D14571" s="2" t="s">
        <v>24644</v>
      </c>
      <c r="E14571" s="2" t="s">
        <v>24645</v>
      </c>
      <c r="F14571" s="2" t="s">
        <v>24877</v>
      </c>
      <c r="H14571" s="3" t="s">
        <v>24878</v>
      </c>
      <c r="L14571" s="35" t="s">
        <v>12</v>
      </c>
      <c r="M14571" s="35" t="s">
        <v>13</v>
      </c>
      <c r="N14571" s="35" t="s">
        <v>14</v>
      </c>
      <c r="O14571" s="35" t="s">
        <v>32311</v>
      </c>
      <c r="P14571" s="35" t="s">
        <v>31195</v>
      </c>
    </row>
    <row r="14572" spans="2:16" ht="28.8" x14ac:dyDescent="0.3">
      <c r="B14572" s="4" t="s">
        <v>19</v>
      </c>
      <c r="C14572" s="4" t="s">
        <v>21267</v>
      </c>
      <c r="D14572" s="4" t="s">
        <v>24644</v>
      </c>
      <c r="E14572" s="4" t="s">
        <v>24645</v>
      </c>
      <c r="F14572" s="4" t="s">
        <v>24877</v>
      </c>
      <c r="G14572" s="4" t="s">
        <v>24879</v>
      </c>
      <c r="H14572" s="5" t="s">
        <v>24880</v>
      </c>
      <c r="I14572" s="5" t="s">
        <v>7856</v>
      </c>
    </row>
    <row r="14573" spans="2:16" x14ac:dyDescent="0.3">
      <c r="L14573" s="163" t="s">
        <v>0</v>
      </c>
      <c r="M14573" s="163"/>
      <c r="N14573" s="163"/>
      <c r="O14573" s="163" t="s">
        <v>1</v>
      </c>
      <c r="P14573" s="163"/>
    </row>
    <row r="14574" spans="2:16" ht="43.2" x14ac:dyDescent="0.3">
      <c r="B14574" s="2" t="s">
        <v>19</v>
      </c>
      <c r="C14574" s="2" t="s">
        <v>21267</v>
      </c>
      <c r="D14574" s="2" t="s">
        <v>24644</v>
      </c>
      <c r="E14574" s="2" t="s">
        <v>24645</v>
      </c>
      <c r="F14574" s="2" t="s">
        <v>24881</v>
      </c>
      <c r="H14574" s="3" t="s">
        <v>24882</v>
      </c>
      <c r="L14574" s="35" t="s">
        <v>12</v>
      </c>
      <c r="M14574" s="35" t="s">
        <v>13</v>
      </c>
      <c r="N14574" s="35" t="s">
        <v>14</v>
      </c>
      <c r="O14574" s="35" t="s">
        <v>32311</v>
      </c>
      <c r="P14574" s="35" t="s">
        <v>31195</v>
      </c>
    </row>
    <row r="14575" spans="2:16" ht="28.8" x14ac:dyDescent="0.3">
      <c r="B14575" s="4" t="s">
        <v>19</v>
      </c>
      <c r="C14575" s="4" t="s">
        <v>21267</v>
      </c>
      <c r="D14575" s="4" t="s">
        <v>24644</v>
      </c>
      <c r="E14575" s="4" t="s">
        <v>24645</v>
      </c>
      <c r="F14575" s="4" t="s">
        <v>24881</v>
      </c>
      <c r="G14575" s="4" t="s">
        <v>24883</v>
      </c>
      <c r="H14575" s="5" t="s">
        <v>24884</v>
      </c>
      <c r="I14575" s="5" t="s">
        <v>20099</v>
      </c>
    </row>
    <row r="14576" spans="2:16" x14ac:dyDescent="0.3">
      <c r="L14576" s="163" t="s">
        <v>0</v>
      </c>
      <c r="M14576" s="163"/>
      <c r="N14576" s="163"/>
      <c r="O14576" s="163" t="s">
        <v>1</v>
      </c>
      <c r="P14576" s="163"/>
    </row>
    <row r="14577" spans="2:16" ht="43.2" x14ac:dyDescent="0.3">
      <c r="B14577" s="2" t="s">
        <v>19</v>
      </c>
      <c r="C14577" s="2" t="s">
        <v>21267</v>
      </c>
      <c r="D14577" s="2" t="s">
        <v>24644</v>
      </c>
      <c r="E14577" s="2" t="s">
        <v>24645</v>
      </c>
      <c r="F14577" s="2" t="s">
        <v>24885</v>
      </c>
      <c r="H14577" s="3" t="s">
        <v>24886</v>
      </c>
      <c r="L14577" s="35" t="s">
        <v>12</v>
      </c>
      <c r="M14577" s="35" t="s">
        <v>13</v>
      </c>
      <c r="N14577" s="35" t="s">
        <v>14</v>
      </c>
      <c r="O14577" s="35" t="s">
        <v>32311</v>
      </c>
      <c r="P14577" s="35" t="s">
        <v>31195</v>
      </c>
    </row>
    <row r="14578" spans="2:16" ht="28.8" x14ac:dyDescent="0.3">
      <c r="B14578" s="4" t="s">
        <v>19</v>
      </c>
      <c r="C14578" s="4" t="s">
        <v>21267</v>
      </c>
      <c r="D14578" s="4" t="s">
        <v>24644</v>
      </c>
      <c r="E14578" s="4" t="s">
        <v>24645</v>
      </c>
      <c r="F14578" s="4" t="s">
        <v>24885</v>
      </c>
      <c r="G14578" s="4" t="s">
        <v>24887</v>
      </c>
      <c r="H14578" s="5" t="s">
        <v>24888</v>
      </c>
      <c r="I14578" s="5" t="s">
        <v>20099</v>
      </c>
    </row>
    <row r="14579" spans="2:16" ht="28.8" x14ac:dyDescent="0.3">
      <c r="B14579" s="4" t="s">
        <v>19</v>
      </c>
      <c r="C14579" s="4" t="s">
        <v>21267</v>
      </c>
      <c r="D14579" s="4" t="s">
        <v>24644</v>
      </c>
      <c r="E14579" s="4" t="s">
        <v>24645</v>
      </c>
      <c r="F14579" s="4" t="s">
        <v>24885</v>
      </c>
      <c r="G14579" s="4" t="s">
        <v>24889</v>
      </c>
      <c r="H14579" s="5" t="s">
        <v>24890</v>
      </c>
      <c r="I14579" s="5" t="s">
        <v>20099</v>
      </c>
    </row>
    <row r="14580" spans="2:16" x14ac:dyDescent="0.3">
      <c r="L14580" s="163" t="s">
        <v>0</v>
      </c>
      <c r="M14580" s="163"/>
      <c r="N14580" s="163"/>
      <c r="O14580" s="163" t="s">
        <v>1</v>
      </c>
      <c r="P14580" s="163"/>
    </row>
    <row r="14581" spans="2:16" ht="43.2" x14ac:dyDescent="0.3">
      <c r="B14581" s="2" t="s">
        <v>19</v>
      </c>
      <c r="C14581" s="2" t="s">
        <v>21267</v>
      </c>
      <c r="D14581" s="2" t="s">
        <v>24644</v>
      </c>
      <c r="E14581" s="2" t="s">
        <v>24645</v>
      </c>
      <c r="F14581" s="2" t="s">
        <v>24891</v>
      </c>
      <c r="H14581" s="3" t="s">
        <v>24892</v>
      </c>
      <c r="L14581" s="35" t="s">
        <v>12</v>
      </c>
      <c r="M14581" s="35" t="s">
        <v>13</v>
      </c>
      <c r="N14581" s="35" t="s">
        <v>14</v>
      </c>
      <c r="O14581" s="35" t="s">
        <v>32311</v>
      </c>
      <c r="P14581" s="35" t="s">
        <v>31195</v>
      </c>
    </row>
    <row r="14582" spans="2:16" ht="28.8" x14ac:dyDescent="0.3">
      <c r="B14582" s="4" t="s">
        <v>19</v>
      </c>
      <c r="C14582" s="4" t="s">
        <v>21267</v>
      </c>
      <c r="D14582" s="4" t="s">
        <v>24644</v>
      </c>
      <c r="E14582" s="4" t="s">
        <v>24645</v>
      </c>
      <c r="F14582" s="4" t="s">
        <v>24891</v>
      </c>
      <c r="G14582" s="4" t="s">
        <v>24893</v>
      </c>
      <c r="H14582" s="5" t="s">
        <v>24894</v>
      </c>
      <c r="I14582" s="5" t="s">
        <v>20099</v>
      </c>
    </row>
    <row r="14583" spans="2:16" ht="28.8" x14ac:dyDescent="0.3">
      <c r="B14583" s="4" t="s">
        <v>19</v>
      </c>
      <c r="C14583" s="4" t="s">
        <v>21267</v>
      </c>
      <c r="D14583" s="4" t="s">
        <v>24644</v>
      </c>
      <c r="E14583" s="4" t="s">
        <v>24645</v>
      </c>
      <c r="F14583" s="4" t="s">
        <v>24891</v>
      </c>
      <c r="G14583" s="4" t="s">
        <v>24895</v>
      </c>
      <c r="H14583" s="5" t="s">
        <v>24896</v>
      </c>
      <c r="I14583" s="5" t="s">
        <v>20099</v>
      </c>
    </row>
    <row r="14584" spans="2:16" x14ac:dyDescent="0.3">
      <c r="L14584" s="163" t="s">
        <v>0</v>
      </c>
      <c r="M14584" s="163"/>
      <c r="N14584" s="163"/>
      <c r="O14584" s="163" t="s">
        <v>1</v>
      </c>
      <c r="P14584" s="163"/>
    </row>
    <row r="14585" spans="2:16" ht="43.2" x14ac:dyDescent="0.3">
      <c r="B14585" s="2" t="s">
        <v>19</v>
      </c>
      <c r="C14585" s="2" t="s">
        <v>21267</v>
      </c>
      <c r="D14585" s="2" t="s">
        <v>24644</v>
      </c>
      <c r="E14585" s="2" t="s">
        <v>24645</v>
      </c>
      <c r="F14585" s="2" t="s">
        <v>24897</v>
      </c>
      <c r="H14585" s="3" t="s">
        <v>24898</v>
      </c>
      <c r="L14585" s="35" t="s">
        <v>12</v>
      </c>
      <c r="M14585" s="35" t="s">
        <v>13</v>
      </c>
      <c r="N14585" s="35" t="s">
        <v>14</v>
      </c>
      <c r="O14585" s="35" t="s">
        <v>32311</v>
      </c>
      <c r="P14585" s="35" t="s">
        <v>31195</v>
      </c>
    </row>
    <row r="14586" spans="2:16" ht="28.8" x14ac:dyDescent="0.3">
      <c r="B14586" s="4" t="s">
        <v>19</v>
      </c>
      <c r="C14586" s="4" t="s">
        <v>21267</v>
      </c>
      <c r="D14586" s="4" t="s">
        <v>24644</v>
      </c>
      <c r="E14586" s="4" t="s">
        <v>24645</v>
      </c>
      <c r="F14586" s="4" t="s">
        <v>24897</v>
      </c>
      <c r="G14586" s="4" t="s">
        <v>24899</v>
      </c>
      <c r="H14586" s="5" t="s">
        <v>24900</v>
      </c>
      <c r="I14586" s="5" t="s">
        <v>20099</v>
      </c>
    </row>
    <row r="14587" spans="2:16" ht="28.8" x14ac:dyDescent="0.3">
      <c r="B14587" s="4" t="s">
        <v>19</v>
      </c>
      <c r="C14587" s="4" t="s">
        <v>21267</v>
      </c>
      <c r="D14587" s="4" t="s">
        <v>24644</v>
      </c>
      <c r="E14587" s="4" t="s">
        <v>24645</v>
      </c>
      <c r="F14587" s="4" t="s">
        <v>24897</v>
      </c>
      <c r="G14587" s="4" t="s">
        <v>24901</v>
      </c>
      <c r="H14587" s="5" t="s">
        <v>24902</v>
      </c>
      <c r="I14587" s="5" t="s">
        <v>20099</v>
      </c>
    </row>
    <row r="14588" spans="2:16" x14ac:dyDescent="0.3">
      <c r="L14588" s="163" t="s">
        <v>0</v>
      </c>
      <c r="M14588" s="163"/>
      <c r="N14588" s="163"/>
      <c r="O14588" s="163" t="s">
        <v>1</v>
      </c>
      <c r="P14588" s="163"/>
    </row>
    <row r="14589" spans="2:16" ht="43.2" x14ac:dyDescent="0.3">
      <c r="B14589" s="2" t="s">
        <v>19</v>
      </c>
      <c r="C14589" s="2" t="s">
        <v>21267</v>
      </c>
      <c r="D14589" s="2" t="s">
        <v>24644</v>
      </c>
      <c r="E14589" s="2" t="s">
        <v>24645</v>
      </c>
      <c r="F14589" s="2" t="s">
        <v>24903</v>
      </c>
      <c r="H14589" s="3" t="s">
        <v>24904</v>
      </c>
      <c r="L14589" s="35" t="s">
        <v>12</v>
      </c>
      <c r="M14589" s="35" t="s">
        <v>13</v>
      </c>
      <c r="N14589" s="35" t="s">
        <v>14</v>
      </c>
      <c r="O14589" s="35" t="s">
        <v>32311</v>
      </c>
      <c r="P14589" s="35" t="s">
        <v>31195</v>
      </c>
    </row>
    <row r="14590" spans="2:16" ht="28.8" x14ac:dyDescent="0.3">
      <c r="B14590" s="4" t="s">
        <v>19</v>
      </c>
      <c r="C14590" s="4" t="s">
        <v>21267</v>
      </c>
      <c r="D14590" s="4" t="s">
        <v>24644</v>
      </c>
      <c r="E14590" s="4" t="s">
        <v>24645</v>
      </c>
      <c r="F14590" s="4" t="s">
        <v>24903</v>
      </c>
      <c r="G14590" s="4" t="s">
        <v>24905</v>
      </c>
      <c r="H14590" s="5" t="s">
        <v>24906</v>
      </c>
      <c r="I14590" s="5" t="s">
        <v>20099</v>
      </c>
    </row>
    <row r="14591" spans="2:16" ht="28.8" x14ac:dyDescent="0.3">
      <c r="B14591" s="4" t="s">
        <v>19</v>
      </c>
      <c r="C14591" s="4" t="s">
        <v>21267</v>
      </c>
      <c r="D14591" s="4" t="s">
        <v>24644</v>
      </c>
      <c r="E14591" s="4" t="s">
        <v>24645</v>
      </c>
      <c r="F14591" s="4" t="s">
        <v>24903</v>
      </c>
      <c r="G14591" s="4" t="s">
        <v>24907</v>
      </c>
      <c r="H14591" s="5" t="s">
        <v>24908</v>
      </c>
      <c r="I14591" s="5" t="s">
        <v>20099</v>
      </c>
    </row>
    <row r="14592" spans="2:16" x14ac:dyDescent="0.3">
      <c r="L14592" s="163" t="s">
        <v>0</v>
      </c>
      <c r="M14592" s="163"/>
      <c r="N14592" s="163"/>
      <c r="O14592" s="163" t="s">
        <v>1</v>
      </c>
      <c r="P14592" s="163"/>
    </row>
    <row r="14593" spans="2:16" ht="43.2" x14ac:dyDescent="0.3">
      <c r="B14593" s="2" t="s">
        <v>19</v>
      </c>
      <c r="C14593" s="2" t="s">
        <v>21267</v>
      </c>
      <c r="D14593" s="2" t="s">
        <v>24644</v>
      </c>
      <c r="E14593" s="2" t="s">
        <v>24645</v>
      </c>
      <c r="F14593" s="2" t="s">
        <v>24909</v>
      </c>
      <c r="H14593" s="3" t="s">
        <v>24910</v>
      </c>
      <c r="L14593" s="35" t="s">
        <v>12</v>
      </c>
      <c r="M14593" s="35" t="s">
        <v>13</v>
      </c>
      <c r="N14593" s="35" t="s">
        <v>14</v>
      </c>
      <c r="O14593" s="35" t="s">
        <v>32311</v>
      </c>
      <c r="P14593" s="35" t="s">
        <v>31195</v>
      </c>
    </row>
    <row r="14594" spans="2:16" ht="28.8" x14ac:dyDescent="0.3">
      <c r="B14594" s="4" t="s">
        <v>19</v>
      </c>
      <c r="C14594" s="4" t="s">
        <v>21267</v>
      </c>
      <c r="D14594" s="4" t="s">
        <v>24644</v>
      </c>
      <c r="E14594" s="4" t="s">
        <v>24645</v>
      </c>
      <c r="F14594" s="4" t="s">
        <v>24909</v>
      </c>
      <c r="G14594" s="4" t="s">
        <v>24911</v>
      </c>
      <c r="H14594" s="5" t="s">
        <v>24912</v>
      </c>
      <c r="I14594" s="5" t="s">
        <v>20099</v>
      </c>
    </row>
    <row r="14595" spans="2:16" x14ac:dyDescent="0.3">
      <c r="L14595" s="163" t="s">
        <v>0</v>
      </c>
      <c r="M14595" s="163"/>
      <c r="N14595" s="163"/>
      <c r="O14595" s="163" t="s">
        <v>1</v>
      </c>
      <c r="P14595" s="163"/>
    </row>
    <row r="14596" spans="2:16" ht="43.2" x14ac:dyDescent="0.3">
      <c r="B14596" s="2" t="s">
        <v>19</v>
      </c>
      <c r="C14596" s="2" t="s">
        <v>21267</v>
      </c>
      <c r="D14596" s="2" t="s">
        <v>24644</v>
      </c>
      <c r="E14596" s="2" t="s">
        <v>24645</v>
      </c>
      <c r="F14596" s="2" t="s">
        <v>24913</v>
      </c>
      <c r="H14596" s="3" t="s">
        <v>24914</v>
      </c>
      <c r="L14596" s="35" t="s">
        <v>12</v>
      </c>
      <c r="M14596" s="35" t="s">
        <v>13</v>
      </c>
      <c r="N14596" s="35" t="s">
        <v>14</v>
      </c>
      <c r="O14596" s="35" t="s">
        <v>32311</v>
      </c>
      <c r="P14596" s="35" t="s">
        <v>31195</v>
      </c>
    </row>
    <row r="14597" spans="2:16" ht="28.8" x14ac:dyDescent="0.3">
      <c r="B14597" s="4" t="s">
        <v>19</v>
      </c>
      <c r="C14597" s="4" t="s">
        <v>21267</v>
      </c>
      <c r="D14597" s="4" t="s">
        <v>24644</v>
      </c>
      <c r="E14597" s="4" t="s">
        <v>24645</v>
      </c>
      <c r="F14597" s="4" t="s">
        <v>24913</v>
      </c>
      <c r="G14597" s="4" t="s">
        <v>24915</v>
      </c>
      <c r="H14597" s="5" t="s">
        <v>24916</v>
      </c>
      <c r="I14597" s="5" t="s">
        <v>1792</v>
      </c>
    </row>
    <row r="14598" spans="2:16" ht="28.8" x14ac:dyDescent="0.3">
      <c r="B14598" s="4" t="s">
        <v>19</v>
      </c>
      <c r="C14598" s="4" t="s">
        <v>21267</v>
      </c>
      <c r="D14598" s="4" t="s">
        <v>24644</v>
      </c>
      <c r="E14598" s="4" t="s">
        <v>24645</v>
      </c>
      <c r="F14598" s="4" t="s">
        <v>24913</v>
      </c>
      <c r="G14598" s="4" t="s">
        <v>24917</v>
      </c>
      <c r="H14598" s="5" t="s">
        <v>24918</v>
      </c>
      <c r="I14598" s="5" t="s">
        <v>1792</v>
      </c>
    </row>
    <row r="14599" spans="2:16" x14ac:dyDescent="0.3">
      <c r="L14599" s="163" t="s">
        <v>0</v>
      </c>
      <c r="M14599" s="163"/>
      <c r="N14599" s="163"/>
      <c r="O14599" s="163" t="s">
        <v>1</v>
      </c>
      <c r="P14599" s="163"/>
    </row>
    <row r="14600" spans="2:16" ht="43.2" x14ac:dyDescent="0.3">
      <c r="B14600" s="2" t="s">
        <v>19</v>
      </c>
      <c r="C14600" s="2" t="s">
        <v>21267</v>
      </c>
      <c r="D14600" s="2" t="s">
        <v>24644</v>
      </c>
      <c r="E14600" s="2" t="s">
        <v>24645</v>
      </c>
      <c r="F14600" s="2" t="s">
        <v>24919</v>
      </c>
      <c r="H14600" s="3" t="s">
        <v>24920</v>
      </c>
      <c r="L14600" s="35" t="s">
        <v>12</v>
      </c>
      <c r="M14600" s="35" t="s">
        <v>13</v>
      </c>
      <c r="N14600" s="35" t="s">
        <v>14</v>
      </c>
      <c r="O14600" s="35" t="s">
        <v>32311</v>
      </c>
      <c r="P14600" s="35" t="s">
        <v>31195</v>
      </c>
    </row>
    <row r="14601" spans="2:16" ht="28.8" x14ac:dyDescent="0.3">
      <c r="B14601" s="4" t="s">
        <v>19</v>
      </c>
      <c r="C14601" s="4" t="s">
        <v>21267</v>
      </c>
      <c r="D14601" s="4" t="s">
        <v>24644</v>
      </c>
      <c r="E14601" s="4" t="s">
        <v>24645</v>
      </c>
      <c r="F14601" s="4" t="s">
        <v>24919</v>
      </c>
      <c r="G14601" s="4" t="s">
        <v>24921</v>
      </c>
      <c r="H14601" s="5" t="s">
        <v>24922</v>
      </c>
      <c r="I14601" s="5" t="s">
        <v>862</v>
      </c>
    </row>
    <row r="14602" spans="2:16" x14ac:dyDescent="0.3">
      <c r="L14602" s="163" t="s">
        <v>0</v>
      </c>
      <c r="M14602" s="163"/>
      <c r="N14602" s="163"/>
      <c r="O14602" s="163" t="s">
        <v>1</v>
      </c>
      <c r="P14602" s="163"/>
    </row>
    <row r="14603" spans="2:16" ht="43.2" x14ac:dyDescent="0.3">
      <c r="B14603" s="2" t="s">
        <v>19</v>
      </c>
      <c r="C14603" s="2" t="s">
        <v>21267</v>
      </c>
      <c r="D14603" s="2" t="s">
        <v>24644</v>
      </c>
      <c r="E14603" s="2" t="s">
        <v>24645</v>
      </c>
      <c r="F14603" s="2" t="s">
        <v>24923</v>
      </c>
      <c r="H14603" s="3" t="s">
        <v>24924</v>
      </c>
      <c r="L14603" s="35" t="s">
        <v>12</v>
      </c>
      <c r="M14603" s="35" t="s">
        <v>13</v>
      </c>
      <c r="N14603" s="35" t="s">
        <v>14</v>
      </c>
      <c r="O14603" s="35" t="s">
        <v>32311</v>
      </c>
      <c r="P14603" s="35" t="s">
        <v>31195</v>
      </c>
    </row>
    <row r="14604" spans="2:16" ht="28.8" x14ac:dyDescent="0.3">
      <c r="B14604" s="4" t="s">
        <v>19</v>
      </c>
      <c r="C14604" s="4" t="s">
        <v>21267</v>
      </c>
      <c r="D14604" s="4" t="s">
        <v>24644</v>
      </c>
      <c r="E14604" s="4" t="s">
        <v>24645</v>
      </c>
      <c r="F14604" s="4" t="s">
        <v>24923</v>
      </c>
      <c r="G14604" s="4" t="s">
        <v>24925</v>
      </c>
      <c r="H14604" s="5" t="s">
        <v>24926</v>
      </c>
      <c r="I14604" s="5" t="s">
        <v>1758</v>
      </c>
    </row>
    <row r="14605" spans="2:16" ht="28.8" x14ac:dyDescent="0.3">
      <c r="B14605" s="4" t="s">
        <v>19</v>
      </c>
      <c r="C14605" s="4" t="s">
        <v>21267</v>
      </c>
      <c r="D14605" s="4" t="s">
        <v>24644</v>
      </c>
      <c r="E14605" s="4" t="s">
        <v>24645</v>
      </c>
      <c r="F14605" s="4" t="s">
        <v>24923</v>
      </c>
      <c r="G14605" s="4" t="s">
        <v>24927</v>
      </c>
      <c r="H14605" s="5" t="s">
        <v>24928</v>
      </c>
      <c r="I14605" s="5" t="s">
        <v>20099</v>
      </c>
    </row>
    <row r="14606" spans="2:16" x14ac:dyDescent="0.3">
      <c r="L14606" s="163" t="s">
        <v>0</v>
      </c>
      <c r="M14606" s="163"/>
      <c r="N14606" s="163"/>
      <c r="O14606" s="163" t="s">
        <v>1</v>
      </c>
      <c r="P14606" s="163"/>
    </row>
    <row r="14607" spans="2:16" ht="43.2" x14ac:dyDescent="0.3">
      <c r="B14607" s="2" t="s">
        <v>19</v>
      </c>
      <c r="C14607" s="2" t="s">
        <v>21267</v>
      </c>
      <c r="D14607" s="2" t="s">
        <v>24644</v>
      </c>
      <c r="E14607" s="2" t="s">
        <v>24645</v>
      </c>
      <c r="F14607" s="2" t="s">
        <v>24929</v>
      </c>
      <c r="H14607" s="3" t="s">
        <v>24930</v>
      </c>
      <c r="L14607" s="35" t="s">
        <v>12</v>
      </c>
      <c r="M14607" s="35" t="s">
        <v>13</v>
      </c>
      <c r="N14607" s="35" t="s">
        <v>14</v>
      </c>
      <c r="O14607" s="35" t="s">
        <v>32311</v>
      </c>
      <c r="P14607" s="35" t="s">
        <v>31195</v>
      </c>
    </row>
    <row r="14608" spans="2:16" ht="28.8" x14ac:dyDescent="0.3">
      <c r="B14608" s="4" t="s">
        <v>19</v>
      </c>
      <c r="C14608" s="4" t="s">
        <v>21267</v>
      </c>
      <c r="D14608" s="4" t="s">
        <v>24644</v>
      </c>
      <c r="E14608" s="4" t="s">
        <v>24645</v>
      </c>
      <c r="F14608" s="4" t="s">
        <v>24929</v>
      </c>
      <c r="G14608" s="4" t="s">
        <v>24931</v>
      </c>
      <c r="H14608" s="5" t="s">
        <v>24932</v>
      </c>
      <c r="I14608" s="5" t="s">
        <v>20099</v>
      </c>
    </row>
    <row r="14609" spans="2:16" ht="28.8" x14ac:dyDescent="0.3">
      <c r="B14609" s="4" t="s">
        <v>19</v>
      </c>
      <c r="C14609" s="4" t="s">
        <v>21267</v>
      </c>
      <c r="D14609" s="4" t="s">
        <v>24644</v>
      </c>
      <c r="E14609" s="4" t="s">
        <v>24645</v>
      </c>
      <c r="F14609" s="4" t="s">
        <v>24929</v>
      </c>
      <c r="G14609" s="4" t="s">
        <v>24933</v>
      </c>
      <c r="H14609" s="5" t="s">
        <v>24934</v>
      </c>
      <c r="I14609" s="5" t="s">
        <v>20099</v>
      </c>
    </row>
    <row r="14610" spans="2:16" ht="28.8" x14ac:dyDescent="0.3">
      <c r="B14610" s="4" t="s">
        <v>19</v>
      </c>
      <c r="C14610" s="4" t="s">
        <v>21267</v>
      </c>
      <c r="D14610" s="4" t="s">
        <v>24644</v>
      </c>
      <c r="E14610" s="4" t="s">
        <v>24645</v>
      </c>
      <c r="F14610" s="4" t="s">
        <v>24929</v>
      </c>
      <c r="G14610" s="4" t="s">
        <v>24935</v>
      </c>
      <c r="H14610" s="5" t="s">
        <v>24936</v>
      </c>
      <c r="I14610" s="5" t="s">
        <v>20099</v>
      </c>
    </row>
    <row r="14611" spans="2:16" ht="28.8" x14ac:dyDescent="0.3">
      <c r="B14611" s="4" t="s">
        <v>19</v>
      </c>
      <c r="C14611" s="4" t="s">
        <v>21267</v>
      </c>
      <c r="D14611" s="4" t="s">
        <v>24644</v>
      </c>
      <c r="E14611" s="4" t="s">
        <v>24645</v>
      </c>
      <c r="F14611" s="4" t="s">
        <v>24929</v>
      </c>
      <c r="G14611" s="4" t="s">
        <v>24937</v>
      </c>
      <c r="H14611" s="5" t="s">
        <v>24938</v>
      </c>
      <c r="I14611" s="5" t="s">
        <v>20099</v>
      </c>
    </row>
    <row r="14612" spans="2:16" x14ac:dyDescent="0.3">
      <c r="L14612" s="163" t="s">
        <v>0</v>
      </c>
      <c r="M14612" s="163"/>
      <c r="N14612" s="163"/>
      <c r="O14612" s="163" t="s">
        <v>1</v>
      </c>
      <c r="P14612" s="163"/>
    </row>
    <row r="14613" spans="2:16" ht="43.2" x14ac:dyDescent="0.3">
      <c r="B14613" s="2" t="s">
        <v>19</v>
      </c>
      <c r="C14613" s="2" t="s">
        <v>21267</v>
      </c>
      <c r="D14613" s="2" t="s">
        <v>24644</v>
      </c>
      <c r="E14613" s="2" t="s">
        <v>24645</v>
      </c>
      <c r="F14613" s="2" t="s">
        <v>24939</v>
      </c>
      <c r="H14613" s="3" t="s">
        <v>24940</v>
      </c>
      <c r="L14613" s="35" t="s">
        <v>12</v>
      </c>
      <c r="M14613" s="35" t="s">
        <v>13</v>
      </c>
      <c r="N14613" s="35" t="s">
        <v>14</v>
      </c>
      <c r="O14613" s="35" t="s">
        <v>32311</v>
      </c>
      <c r="P14613" s="35" t="s">
        <v>31195</v>
      </c>
    </row>
    <row r="14614" spans="2:16" ht="28.8" x14ac:dyDescent="0.3">
      <c r="B14614" s="4" t="s">
        <v>19</v>
      </c>
      <c r="C14614" s="4" t="s">
        <v>21267</v>
      </c>
      <c r="D14614" s="4" t="s">
        <v>24644</v>
      </c>
      <c r="E14614" s="4" t="s">
        <v>24645</v>
      </c>
      <c r="F14614" s="4" t="s">
        <v>24939</v>
      </c>
      <c r="G14614" s="4" t="s">
        <v>24941</v>
      </c>
      <c r="H14614" s="5" t="s">
        <v>24942</v>
      </c>
      <c r="I14614" s="5" t="s">
        <v>20099</v>
      </c>
    </row>
    <row r="14615" spans="2:16" ht="28.8" x14ac:dyDescent="0.3">
      <c r="B14615" s="4" t="s">
        <v>19</v>
      </c>
      <c r="C14615" s="4" t="s">
        <v>21267</v>
      </c>
      <c r="D14615" s="4" t="s">
        <v>24644</v>
      </c>
      <c r="E14615" s="4" t="s">
        <v>24645</v>
      </c>
      <c r="F14615" s="4" t="s">
        <v>24939</v>
      </c>
      <c r="G14615" s="4" t="s">
        <v>24943</v>
      </c>
      <c r="H14615" s="5" t="s">
        <v>24944</v>
      </c>
      <c r="I14615" s="5" t="s">
        <v>20099</v>
      </c>
    </row>
    <row r="14616" spans="2:16" x14ac:dyDescent="0.3">
      <c r="L14616" s="163" t="s">
        <v>0</v>
      </c>
      <c r="M14616" s="163"/>
      <c r="N14616" s="163"/>
      <c r="O14616" s="163" t="s">
        <v>1</v>
      </c>
      <c r="P14616" s="163"/>
    </row>
    <row r="14617" spans="2:16" ht="43.2" x14ac:dyDescent="0.3">
      <c r="B14617" s="2" t="s">
        <v>19</v>
      </c>
      <c r="C14617" s="2" t="s">
        <v>21267</v>
      </c>
      <c r="D14617" s="2" t="s">
        <v>24644</v>
      </c>
      <c r="E14617" s="2" t="s">
        <v>24645</v>
      </c>
      <c r="F14617" s="2" t="s">
        <v>24945</v>
      </c>
      <c r="H14617" s="3" t="s">
        <v>24946</v>
      </c>
      <c r="L14617" s="35" t="s">
        <v>12</v>
      </c>
      <c r="M14617" s="35" t="s">
        <v>13</v>
      </c>
      <c r="N14617" s="35" t="s">
        <v>14</v>
      </c>
      <c r="O14617" s="35" t="s">
        <v>32311</v>
      </c>
      <c r="P14617" s="35" t="s">
        <v>31195</v>
      </c>
    </row>
    <row r="14618" spans="2:16" ht="28.8" x14ac:dyDescent="0.3">
      <c r="B14618" s="4" t="s">
        <v>19</v>
      </c>
      <c r="C14618" s="4" t="s">
        <v>21267</v>
      </c>
      <c r="D14618" s="4" t="s">
        <v>24644</v>
      </c>
      <c r="E14618" s="4" t="s">
        <v>24645</v>
      </c>
      <c r="F14618" s="4" t="s">
        <v>24945</v>
      </c>
      <c r="G14618" s="4" t="s">
        <v>24947</v>
      </c>
      <c r="H14618" s="5" t="s">
        <v>24948</v>
      </c>
      <c r="I14618" s="5" t="s">
        <v>20099</v>
      </c>
    </row>
    <row r="14619" spans="2:16" ht="28.8" x14ac:dyDescent="0.3">
      <c r="B14619" s="4" t="s">
        <v>19</v>
      </c>
      <c r="C14619" s="4" t="s">
        <v>21267</v>
      </c>
      <c r="D14619" s="4" t="s">
        <v>24644</v>
      </c>
      <c r="E14619" s="4" t="s">
        <v>24645</v>
      </c>
      <c r="F14619" s="4" t="s">
        <v>24945</v>
      </c>
      <c r="G14619" s="4" t="s">
        <v>24949</v>
      </c>
      <c r="H14619" s="5" t="s">
        <v>24950</v>
      </c>
      <c r="I14619" s="5" t="s">
        <v>20099</v>
      </c>
    </row>
    <row r="14620" spans="2:16" x14ac:dyDescent="0.3">
      <c r="L14620" s="163" t="s">
        <v>0</v>
      </c>
      <c r="M14620" s="163"/>
      <c r="N14620" s="163"/>
      <c r="O14620" s="163" t="s">
        <v>1</v>
      </c>
      <c r="P14620" s="163"/>
    </row>
    <row r="14621" spans="2:16" ht="43.2" x14ac:dyDescent="0.3">
      <c r="B14621" s="2" t="s">
        <v>19</v>
      </c>
      <c r="C14621" s="2" t="s">
        <v>21267</v>
      </c>
      <c r="D14621" s="2" t="s">
        <v>24644</v>
      </c>
      <c r="E14621" s="2" t="s">
        <v>24645</v>
      </c>
      <c r="F14621" s="2" t="s">
        <v>24951</v>
      </c>
      <c r="H14621" s="3" t="s">
        <v>24952</v>
      </c>
      <c r="L14621" s="35" t="s">
        <v>12</v>
      </c>
      <c r="M14621" s="35" t="s">
        <v>13</v>
      </c>
      <c r="N14621" s="35" t="s">
        <v>14</v>
      </c>
      <c r="O14621" s="35" t="s">
        <v>32311</v>
      </c>
      <c r="P14621" s="35" t="s">
        <v>31195</v>
      </c>
    </row>
    <row r="14622" spans="2:16" ht="28.8" x14ac:dyDescent="0.3">
      <c r="B14622" s="4" t="s">
        <v>19</v>
      </c>
      <c r="C14622" s="4" t="s">
        <v>21267</v>
      </c>
      <c r="D14622" s="4" t="s">
        <v>24644</v>
      </c>
      <c r="E14622" s="4" t="s">
        <v>24645</v>
      </c>
      <c r="F14622" s="4" t="s">
        <v>24951</v>
      </c>
      <c r="G14622" s="4" t="s">
        <v>24953</v>
      </c>
      <c r="H14622" s="5" t="s">
        <v>24954</v>
      </c>
      <c r="I14622" s="5" t="s">
        <v>20099</v>
      </c>
    </row>
    <row r="14623" spans="2:16" x14ac:dyDescent="0.3">
      <c r="L14623" s="163" t="s">
        <v>0</v>
      </c>
      <c r="M14623" s="163"/>
      <c r="N14623" s="163"/>
      <c r="O14623" s="163" t="s">
        <v>1</v>
      </c>
      <c r="P14623" s="163"/>
    </row>
    <row r="14624" spans="2:16" ht="43.2" x14ac:dyDescent="0.3">
      <c r="B14624" s="2" t="s">
        <v>19</v>
      </c>
      <c r="C14624" s="2" t="s">
        <v>21267</v>
      </c>
      <c r="D14624" s="2" t="s">
        <v>24644</v>
      </c>
      <c r="E14624" s="2" t="s">
        <v>24645</v>
      </c>
      <c r="F14624" s="2" t="s">
        <v>24955</v>
      </c>
      <c r="H14624" s="3" t="s">
        <v>24956</v>
      </c>
      <c r="L14624" s="35" t="s">
        <v>12</v>
      </c>
      <c r="M14624" s="35" t="s">
        <v>13</v>
      </c>
      <c r="N14624" s="35" t="s">
        <v>14</v>
      </c>
      <c r="O14624" s="35" t="s">
        <v>32311</v>
      </c>
      <c r="P14624" s="35" t="s">
        <v>31195</v>
      </c>
    </row>
    <row r="14625" spans="2:16" ht="28.8" x14ac:dyDescent="0.3">
      <c r="B14625" s="4" t="s">
        <v>19</v>
      </c>
      <c r="C14625" s="4" t="s">
        <v>21267</v>
      </c>
      <c r="D14625" s="4" t="s">
        <v>24644</v>
      </c>
      <c r="E14625" s="4" t="s">
        <v>24645</v>
      </c>
      <c r="F14625" s="4" t="s">
        <v>24955</v>
      </c>
      <c r="G14625" s="4" t="s">
        <v>24957</v>
      </c>
      <c r="H14625" s="5" t="s">
        <v>24958</v>
      </c>
      <c r="I14625" s="5" t="s">
        <v>20099</v>
      </c>
    </row>
    <row r="14626" spans="2:16" x14ac:dyDescent="0.3">
      <c r="L14626" s="163" t="s">
        <v>0</v>
      </c>
      <c r="M14626" s="163"/>
      <c r="N14626" s="163"/>
      <c r="O14626" s="163" t="s">
        <v>1</v>
      </c>
      <c r="P14626" s="163"/>
    </row>
    <row r="14627" spans="2:16" ht="43.2" x14ac:dyDescent="0.3">
      <c r="B14627" s="2" t="s">
        <v>19</v>
      </c>
      <c r="C14627" s="2" t="s">
        <v>21267</v>
      </c>
      <c r="D14627" s="2" t="s">
        <v>24644</v>
      </c>
      <c r="E14627" s="2" t="s">
        <v>24645</v>
      </c>
      <c r="F14627" s="2" t="s">
        <v>24959</v>
      </c>
      <c r="H14627" s="3" t="s">
        <v>24960</v>
      </c>
      <c r="L14627" s="35" t="s">
        <v>12</v>
      </c>
      <c r="M14627" s="35" t="s">
        <v>13</v>
      </c>
      <c r="N14627" s="35" t="s">
        <v>14</v>
      </c>
      <c r="O14627" s="35" t="s">
        <v>32311</v>
      </c>
      <c r="P14627" s="35" t="s">
        <v>31195</v>
      </c>
    </row>
    <row r="14628" spans="2:16" ht="28.8" x14ac:dyDescent="0.3">
      <c r="B14628" s="4" t="s">
        <v>19</v>
      </c>
      <c r="C14628" s="4" t="s">
        <v>21267</v>
      </c>
      <c r="D14628" s="4" t="s">
        <v>24644</v>
      </c>
      <c r="E14628" s="4" t="s">
        <v>24645</v>
      </c>
      <c r="F14628" s="4" t="s">
        <v>24959</v>
      </c>
      <c r="G14628" s="4" t="s">
        <v>24961</v>
      </c>
      <c r="H14628" s="5" t="s">
        <v>24962</v>
      </c>
      <c r="I14628" s="5" t="s">
        <v>20099</v>
      </c>
    </row>
    <row r="14629" spans="2:16" ht="28.8" x14ac:dyDescent="0.3">
      <c r="B14629" s="4" t="s">
        <v>19</v>
      </c>
      <c r="C14629" s="4" t="s">
        <v>21267</v>
      </c>
      <c r="D14629" s="4" t="s">
        <v>24644</v>
      </c>
      <c r="E14629" s="4" t="s">
        <v>24645</v>
      </c>
      <c r="F14629" s="4" t="s">
        <v>24959</v>
      </c>
      <c r="G14629" s="4" t="s">
        <v>24963</v>
      </c>
      <c r="H14629" s="5" t="s">
        <v>24964</v>
      </c>
      <c r="I14629" s="5" t="s">
        <v>20099</v>
      </c>
    </row>
    <row r="14630" spans="2:16" x14ac:dyDescent="0.3">
      <c r="L14630" s="163" t="s">
        <v>0</v>
      </c>
      <c r="M14630" s="163"/>
      <c r="N14630" s="163"/>
      <c r="O14630" s="163" t="s">
        <v>1</v>
      </c>
      <c r="P14630" s="163"/>
    </row>
    <row r="14631" spans="2:16" ht="43.2" x14ac:dyDescent="0.3">
      <c r="B14631" s="2" t="s">
        <v>19</v>
      </c>
      <c r="C14631" s="2" t="s">
        <v>21267</v>
      </c>
      <c r="D14631" s="2" t="s">
        <v>24644</v>
      </c>
      <c r="E14631" s="2" t="s">
        <v>24645</v>
      </c>
      <c r="F14631" s="2" t="s">
        <v>24965</v>
      </c>
      <c r="H14631" s="3" t="s">
        <v>24966</v>
      </c>
      <c r="L14631" s="35" t="s">
        <v>12</v>
      </c>
      <c r="M14631" s="35" t="s">
        <v>13</v>
      </c>
      <c r="N14631" s="35" t="s">
        <v>14</v>
      </c>
      <c r="O14631" s="35" t="s">
        <v>32311</v>
      </c>
      <c r="P14631" s="35" t="s">
        <v>31195</v>
      </c>
    </row>
    <row r="14632" spans="2:16" ht="28.8" x14ac:dyDescent="0.3">
      <c r="B14632" s="4" t="s">
        <v>19</v>
      </c>
      <c r="C14632" s="4" t="s">
        <v>21267</v>
      </c>
      <c r="D14632" s="4" t="s">
        <v>24644</v>
      </c>
      <c r="E14632" s="4" t="s">
        <v>24645</v>
      </c>
      <c r="F14632" s="4" t="s">
        <v>24965</v>
      </c>
      <c r="G14632" s="4" t="s">
        <v>24967</v>
      </c>
      <c r="H14632" s="5" t="s">
        <v>24968</v>
      </c>
      <c r="I14632" s="5" t="s">
        <v>7856</v>
      </c>
    </row>
    <row r="14633" spans="2:16" ht="28.8" x14ac:dyDescent="0.3">
      <c r="B14633" s="4" t="s">
        <v>19</v>
      </c>
      <c r="C14633" s="4" t="s">
        <v>21267</v>
      </c>
      <c r="D14633" s="4" t="s">
        <v>24644</v>
      </c>
      <c r="E14633" s="4" t="s">
        <v>24645</v>
      </c>
      <c r="F14633" s="4" t="s">
        <v>24965</v>
      </c>
      <c r="G14633" s="4" t="s">
        <v>24969</v>
      </c>
      <c r="H14633" s="5" t="s">
        <v>24970</v>
      </c>
      <c r="I14633" s="5" t="s">
        <v>7856</v>
      </c>
    </row>
    <row r="14634" spans="2:16" x14ac:dyDescent="0.3">
      <c r="L14634" s="163" t="s">
        <v>0</v>
      </c>
      <c r="M14634" s="163"/>
      <c r="N14634" s="163"/>
      <c r="O14634" s="163" t="s">
        <v>1</v>
      </c>
      <c r="P14634" s="163"/>
    </row>
    <row r="14635" spans="2:16" ht="43.2" x14ac:dyDescent="0.3">
      <c r="B14635" s="2" t="s">
        <v>19</v>
      </c>
      <c r="C14635" s="2" t="s">
        <v>21267</v>
      </c>
      <c r="D14635" s="2" t="s">
        <v>24644</v>
      </c>
      <c r="E14635" s="2" t="s">
        <v>24645</v>
      </c>
      <c r="F14635" s="2" t="s">
        <v>24971</v>
      </c>
      <c r="H14635" s="3" t="s">
        <v>24972</v>
      </c>
      <c r="L14635" s="35" t="s">
        <v>12</v>
      </c>
      <c r="M14635" s="35" t="s">
        <v>13</v>
      </c>
      <c r="N14635" s="35" t="s">
        <v>14</v>
      </c>
      <c r="O14635" s="35" t="s">
        <v>32311</v>
      </c>
      <c r="P14635" s="35" t="s">
        <v>31195</v>
      </c>
    </row>
    <row r="14636" spans="2:16" ht="28.8" x14ac:dyDescent="0.3">
      <c r="B14636" s="4" t="s">
        <v>19</v>
      </c>
      <c r="C14636" s="4" t="s">
        <v>21267</v>
      </c>
      <c r="D14636" s="4" t="s">
        <v>24644</v>
      </c>
      <c r="E14636" s="4" t="s">
        <v>24645</v>
      </c>
      <c r="F14636" s="4" t="s">
        <v>24971</v>
      </c>
      <c r="G14636" s="4" t="s">
        <v>24973</v>
      </c>
      <c r="H14636" s="5" t="s">
        <v>24974</v>
      </c>
      <c r="I14636" s="5" t="s">
        <v>7856</v>
      </c>
    </row>
    <row r="14637" spans="2:16" ht="28.8" x14ac:dyDescent="0.3">
      <c r="B14637" s="4" t="s">
        <v>19</v>
      </c>
      <c r="C14637" s="4" t="s">
        <v>21267</v>
      </c>
      <c r="D14637" s="4" t="s">
        <v>24644</v>
      </c>
      <c r="E14637" s="4" t="s">
        <v>24645</v>
      </c>
      <c r="F14637" s="4" t="s">
        <v>24971</v>
      </c>
      <c r="G14637" s="4" t="s">
        <v>24975</v>
      </c>
      <c r="H14637" s="5" t="s">
        <v>24976</v>
      </c>
      <c r="I14637" s="5" t="s">
        <v>7856</v>
      </c>
    </row>
    <row r="14638" spans="2:16" x14ac:dyDescent="0.3">
      <c r="L14638" s="163" t="s">
        <v>0</v>
      </c>
      <c r="M14638" s="163"/>
      <c r="N14638" s="163"/>
      <c r="O14638" s="163" t="s">
        <v>1</v>
      </c>
      <c r="P14638" s="163"/>
    </row>
    <row r="14639" spans="2:16" ht="43.2" x14ac:dyDescent="0.3">
      <c r="B14639" s="2" t="s">
        <v>19</v>
      </c>
      <c r="C14639" s="2" t="s">
        <v>21267</v>
      </c>
      <c r="D14639" s="2" t="s">
        <v>24644</v>
      </c>
      <c r="E14639" s="2" t="s">
        <v>24645</v>
      </c>
      <c r="F14639" s="2" t="s">
        <v>24977</v>
      </c>
      <c r="H14639" s="3" t="s">
        <v>24978</v>
      </c>
      <c r="L14639" s="35" t="s">
        <v>12</v>
      </c>
      <c r="M14639" s="35" t="s">
        <v>13</v>
      </c>
      <c r="N14639" s="35" t="s">
        <v>14</v>
      </c>
      <c r="O14639" s="35" t="s">
        <v>32311</v>
      </c>
      <c r="P14639" s="35" t="s">
        <v>31195</v>
      </c>
    </row>
    <row r="14640" spans="2:16" ht="28.8" x14ac:dyDescent="0.3">
      <c r="B14640" s="4" t="s">
        <v>19</v>
      </c>
      <c r="C14640" s="4" t="s">
        <v>21267</v>
      </c>
      <c r="D14640" s="4" t="s">
        <v>24644</v>
      </c>
      <c r="E14640" s="4" t="s">
        <v>24645</v>
      </c>
      <c r="F14640" s="4" t="s">
        <v>24977</v>
      </c>
      <c r="G14640" s="4" t="s">
        <v>24979</v>
      </c>
      <c r="H14640" s="5" t="s">
        <v>24980</v>
      </c>
      <c r="I14640" s="5" t="s">
        <v>1792</v>
      </c>
    </row>
    <row r="14641" spans="2:16" ht="28.8" x14ac:dyDescent="0.3">
      <c r="B14641" s="4" t="s">
        <v>19</v>
      </c>
      <c r="C14641" s="4" t="s">
        <v>21267</v>
      </c>
      <c r="D14641" s="4" t="s">
        <v>24644</v>
      </c>
      <c r="E14641" s="4" t="s">
        <v>24645</v>
      </c>
      <c r="F14641" s="4" t="s">
        <v>24977</v>
      </c>
      <c r="G14641" s="4" t="s">
        <v>24981</v>
      </c>
      <c r="H14641" s="5" t="s">
        <v>24982</v>
      </c>
      <c r="I14641" s="5" t="s">
        <v>862</v>
      </c>
    </row>
    <row r="14642" spans="2:16" x14ac:dyDescent="0.3">
      <c r="L14642" s="163" t="s">
        <v>0</v>
      </c>
      <c r="M14642" s="163"/>
      <c r="N14642" s="163"/>
      <c r="O14642" s="163" t="s">
        <v>1</v>
      </c>
      <c r="P14642" s="163"/>
    </row>
    <row r="14643" spans="2:16" ht="43.2" x14ac:dyDescent="0.3">
      <c r="B14643" s="2" t="s">
        <v>19</v>
      </c>
      <c r="C14643" s="2" t="s">
        <v>21267</v>
      </c>
      <c r="D14643" s="2" t="s">
        <v>24644</v>
      </c>
      <c r="E14643" s="2" t="s">
        <v>24645</v>
      </c>
      <c r="F14643" s="2" t="s">
        <v>24983</v>
      </c>
      <c r="H14643" s="3" t="s">
        <v>24984</v>
      </c>
      <c r="L14643" s="35" t="s">
        <v>12</v>
      </c>
      <c r="M14643" s="35" t="s">
        <v>13</v>
      </c>
      <c r="N14643" s="35" t="s">
        <v>14</v>
      </c>
      <c r="O14643" s="35" t="s">
        <v>32311</v>
      </c>
      <c r="P14643" s="35" t="s">
        <v>31195</v>
      </c>
    </row>
    <row r="14644" spans="2:16" ht="28.8" x14ac:dyDescent="0.3">
      <c r="B14644" s="4" t="s">
        <v>19</v>
      </c>
      <c r="C14644" s="4" t="s">
        <v>21267</v>
      </c>
      <c r="D14644" s="4" t="s">
        <v>24644</v>
      </c>
      <c r="E14644" s="4" t="s">
        <v>24645</v>
      </c>
      <c r="F14644" s="4" t="s">
        <v>24983</v>
      </c>
      <c r="G14644" s="4" t="s">
        <v>24985</v>
      </c>
      <c r="H14644" s="5" t="s">
        <v>24986</v>
      </c>
      <c r="I14644" s="5" t="s">
        <v>20737</v>
      </c>
    </row>
    <row r="14645" spans="2:16" x14ac:dyDescent="0.3">
      <c r="L14645" s="163" t="s">
        <v>0</v>
      </c>
      <c r="M14645" s="163"/>
      <c r="N14645" s="163"/>
      <c r="O14645" s="163" t="s">
        <v>1</v>
      </c>
      <c r="P14645" s="163"/>
    </row>
    <row r="14646" spans="2:16" ht="43.2" x14ac:dyDescent="0.3">
      <c r="B14646" s="2" t="s">
        <v>19</v>
      </c>
      <c r="C14646" s="2" t="s">
        <v>21267</v>
      </c>
      <c r="D14646" s="2" t="s">
        <v>24644</v>
      </c>
      <c r="E14646" s="2" t="s">
        <v>24645</v>
      </c>
      <c r="F14646" s="2" t="s">
        <v>24987</v>
      </c>
      <c r="H14646" s="3" t="s">
        <v>24988</v>
      </c>
      <c r="L14646" s="35" t="s">
        <v>12</v>
      </c>
      <c r="M14646" s="35" t="s">
        <v>13</v>
      </c>
      <c r="N14646" s="35" t="s">
        <v>14</v>
      </c>
      <c r="O14646" s="35" t="s">
        <v>32311</v>
      </c>
      <c r="P14646" s="35" t="s">
        <v>31195</v>
      </c>
    </row>
    <row r="14647" spans="2:16" ht="28.8" x14ac:dyDescent="0.3">
      <c r="B14647" s="4" t="s">
        <v>19</v>
      </c>
      <c r="C14647" s="4" t="s">
        <v>21267</v>
      </c>
      <c r="D14647" s="4" t="s">
        <v>24644</v>
      </c>
      <c r="E14647" s="4" t="s">
        <v>24645</v>
      </c>
      <c r="F14647" s="4" t="s">
        <v>24987</v>
      </c>
      <c r="G14647" s="4" t="s">
        <v>24989</v>
      </c>
      <c r="H14647" s="5" t="s">
        <v>24990</v>
      </c>
      <c r="I14647" s="5" t="s">
        <v>2526</v>
      </c>
    </row>
    <row r="14648" spans="2:16" ht="28.8" x14ac:dyDescent="0.3">
      <c r="B14648" s="4" t="s">
        <v>19</v>
      </c>
      <c r="C14648" s="4" t="s">
        <v>21267</v>
      </c>
      <c r="D14648" s="4" t="s">
        <v>24644</v>
      </c>
      <c r="E14648" s="4" t="s">
        <v>24645</v>
      </c>
      <c r="F14648" s="4" t="s">
        <v>24987</v>
      </c>
      <c r="G14648" s="4" t="s">
        <v>24991</v>
      </c>
      <c r="H14648" s="5" t="s">
        <v>24992</v>
      </c>
      <c r="I14648" s="5" t="s">
        <v>2526</v>
      </c>
    </row>
    <row r="14649" spans="2:16" x14ac:dyDescent="0.3">
      <c r="L14649" s="163" t="s">
        <v>0</v>
      </c>
      <c r="M14649" s="163"/>
      <c r="N14649" s="163"/>
      <c r="O14649" s="163" t="s">
        <v>1</v>
      </c>
      <c r="P14649" s="163"/>
    </row>
    <row r="14650" spans="2:16" ht="43.2" x14ac:dyDescent="0.3">
      <c r="B14650" s="2" t="s">
        <v>19</v>
      </c>
      <c r="C14650" s="2" t="s">
        <v>21267</v>
      </c>
      <c r="D14650" s="2" t="s">
        <v>24644</v>
      </c>
      <c r="E14650" s="2" t="s">
        <v>24645</v>
      </c>
      <c r="F14650" s="2" t="s">
        <v>24993</v>
      </c>
      <c r="H14650" s="3" t="s">
        <v>24994</v>
      </c>
      <c r="L14650" s="35" t="s">
        <v>12</v>
      </c>
      <c r="M14650" s="35" t="s">
        <v>13</v>
      </c>
      <c r="N14650" s="35" t="s">
        <v>14</v>
      </c>
      <c r="O14650" s="35" t="s">
        <v>32311</v>
      </c>
      <c r="P14650" s="35" t="s">
        <v>31195</v>
      </c>
    </row>
    <row r="14651" spans="2:16" ht="28.8" x14ac:dyDescent="0.3">
      <c r="B14651" s="4" t="s">
        <v>19</v>
      </c>
      <c r="C14651" s="4" t="s">
        <v>21267</v>
      </c>
      <c r="D14651" s="4" t="s">
        <v>24644</v>
      </c>
      <c r="E14651" s="4" t="s">
        <v>24645</v>
      </c>
      <c r="F14651" s="4" t="s">
        <v>24993</v>
      </c>
      <c r="G14651" s="4" t="s">
        <v>24995</v>
      </c>
      <c r="H14651" s="5" t="s">
        <v>24996</v>
      </c>
      <c r="I14651" s="5" t="s">
        <v>17498</v>
      </c>
    </row>
    <row r="14652" spans="2:16" x14ac:dyDescent="0.3">
      <c r="L14652" s="163" t="s">
        <v>0</v>
      </c>
      <c r="M14652" s="163"/>
      <c r="N14652" s="163"/>
      <c r="O14652" s="163" t="s">
        <v>1</v>
      </c>
      <c r="P14652" s="163"/>
    </row>
    <row r="14653" spans="2:16" ht="43.2" x14ac:dyDescent="0.3">
      <c r="B14653" s="2" t="s">
        <v>19</v>
      </c>
      <c r="C14653" s="2" t="s">
        <v>21267</v>
      </c>
      <c r="D14653" s="2" t="s">
        <v>24644</v>
      </c>
      <c r="E14653" s="2" t="s">
        <v>24645</v>
      </c>
      <c r="F14653" s="2" t="s">
        <v>24997</v>
      </c>
      <c r="H14653" s="3" t="s">
        <v>24998</v>
      </c>
      <c r="L14653" s="35" t="s">
        <v>12</v>
      </c>
      <c r="M14653" s="35" t="s">
        <v>13</v>
      </c>
      <c r="N14653" s="35" t="s">
        <v>14</v>
      </c>
      <c r="O14653" s="35" t="s">
        <v>32311</v>
      </c>
      <c r="P14653" s="35" t="s">
        <v>31195</v>
      </c>
    </row>
    <row r="14654" spans="2:16" ht="28.8" x14ac:dyDescent="0.3">
      <c r="B14654" s="4" t="s">
        <v>19</v>
      </c>
      <c r="C14654" s="4" t="s">
        <v>21267</v>
      </c>
      <c r="D14654" s="4" t="s">
        <v>24644</v>
      </c>
      <c r="E14654" s="4" t="s">
        <v>24645</v>
      </c>
      <c r="F14654" s="4" t="s">
        <v>24997</v>
      </c>
      <c r="G14654" s="4" t="s">
        <v>24999</v>
      </c>
      <c r="H14654" s="5" t="s">
        <v>25000</v>
      </c>
      <c r="I14654" s="5" t="s">
        <v>1792</v>
      </c>
    </row>
    <row r="14655" spans="2:16" ht="28.8" x14ac:dyDescent="0.3">
      <c r="B14655" s="4" t="s">
        <v>19</v>
      </c>
      <c r="C14655" s="4" t="s">
        <v>21267</v>
      </c>
      <c r="D14655" s="4" t="s">
        <v>24644</v>
      </c>
      <c r="E14655" s="4" t="s">
        <v>24645</v>
      </c>
      <c r="F14655" s="4" t="s">
        <v>24997</v>
      </c>
      <c r="G14655" s="4" t="s">
        <v>25001</v>
      </c>
      <c r="H14655" s="5" t="s">
        <v>25002</v>
      </c>
      <c r="I14655" s="5" t="s">
        <v>1792</v>
      </c>
    </row>
    <row r="14656" spans="2:16" ht="28.8" x14ac:dyDescent="0.3">
      <c r="B14656" s="4" t="s">
        <v>19</v>
      </c>
      <c r="C14656" s="4" t="s">
        <v>21267</v>
      </c>
      <c r="D14656" s="4" t="s">
        <v>24644</v>
      </c>
      <c r="E14656" s="4" t="s">
        <v>24645</v>
      </c>
      <c r="F14656" s="4" t="s">
        <v>24997</v>
      </c>
      <c r="G14656" s="4" t="s">
        <v>25003</v>
      </c>
      <c r="H14656" s="5" t="s">
        <v>25004</v>
      </c>
      <c r="I14656" s="5" t="s">
        <v>1792</v>
      </c>
    </row>
    <row r="14657" spans="2:16" ht="28.8" x14ac:dyDescent="0.3">
      <c r="B14657" s="4" t="s">
        <v>19</v>
      </c>
      <c r="C14657" s="4" t="s">
        <v>21267</v>
      </c>
      <c r="D14657" s="4" t="s">
        <v>24644</v>
      </c>
      <c r="E14657" s="4" t="s">
        <v>24645</v>
      </c>
      <c r="F14657" s="4" t="s">
        <v>24997</v>
      </c>
      <c r="G14657" s="4" t="s">
        <v>25005</v>
      </c>
      <c r="H14657" s="5" t="s">
        <v>25006</v>
      </c>
      <c r="I14657" s="5" t="s">
        <v>1792</v>
      </c>
    </row>
    <row r="14658" spans="2:16" x14ac:dyDescent="0.3">
      <c r="L14658" s="163" t="s">
        <v>0</v>
      </c>
      <c r="M14658" s="163"/>
      <c r="N14658" s="163"/>
      <c r="O14658" s="163" t="s">
        <v>1</v>
      </c>
      <c r="P14658" s="163"/>
    </row>
    <row r="14659" spans="2:16" ht="43.2" x14ac:dyDescent="0.3">
      <c r="B14659" s="2" t="s">
        <v>19</v>
      </c>
      <c r="C14659" s="2" t="s">
        <v>21267</v>
      </c>
      <c r="D14659" s="2" t="s">
        <v>24644</v>
      </c>
      <c r="E14659" s="2" t="s">
        <v>24645</v>
      </c>
      <c r="F14659" s="2" t="s">
        <v>25007</v>
      </c>
      <c r="H14659" s="3" t="s">
        <v>25008</v>
      </c>
      <c r="L14659" s="35" t="s">
        <v>12</v>
      </c>
      <c r="M14659" s="35" t="s">
        <v>13</v>
      </c>
      <c r="N14659" s="35" t="s">
        <v>14</v>
      </c>
      <c r="O14659" s="35" t="s">
        <v>32311</v>
      </c>
      <c r="P14659" s="35" t="s">
        <v>31195</v>
      </c>
    </row>
    <row r="14660" spans="2:16" ht="28.8" x14ac:dyDescent="0.3">
      <c r="B14660" s="4" t="s">
        <v>19</v>
      </c>
      <c r="C14660" s="4" t="s">
        <v>21267</v>
      </c>
      <c r="D14660" s="4" t="s">
        <v>24644</v>
      </c>
      <c r="E14660" s="4" t="s">
        <v>24645</v>
      </c>
      <c r="F14660" s="4" t="s">
        <v>25007</v>
      </c>
      <c r="G14660" s="4" t="s">
        <v>25009</v>
      </c>
      <c r="H14660" s="5" t="s">
        <v>25010</v>
      </c>
      <c r="I14660" s="5" t="s">
        <v>7856</v>
      </c>
    </row>
    <row r="14661" spans="2:16" x14ac:dyDescent="0.3">
      <c r="L14661" s="163" t="s">
        <v>0</v>
      </c>
      <c r="M14661" s="163"/>
      <c r="N14661" s="163"/>
      <c r="O14661" s="163" t="s">
        <v>1</v>
      </c>
      <c r="P14661" s="163"/>
    </row>
    <row r="14662" spans="2:16" ht="43.2" x14ac:dyDescent="0.3">
      <c r="B14662" s="2" t="s">
        <v>19</v>
      </c>
      <c r="C14662" s="2" t="s">
        <v>21267</v>
      </c>
      <c r="D14662" s="2" t="s">
        <v>24644</v>
      </c>
      <c r="E14662" s="2" t="s">
        <v>24645</v>
      </c>
      <c r="F14662" s="2" t="s">
        <v>25011</v>
      </c>
      <c r="H14662" s="3" t="s">
        <v>25012</v>
      </c>
      <c r="L14662" s="35" t="s">
        <v>12</v>
      </c>
      <c r="M14662" s="35" t="s">
        <v>13</v>
      </c>
      <c r="N14662" s="35" t="s">
        <v>14</v>
      </c>
      <c r="O14662" s="35" t="s">
        <v>32311</v>
      </c>
      <c r="P14662" s="35" t="s">
        <v>31195</v>
      </c>
    </row>
    <row r="14663" spans="2:16" ht="28.8" x14ac:dyDescent="0.3">
      <c r="B14663" s="4" t="s">
        <v>19</v>
      </c>
      <c r="C14663" s="4" t="s">
        <v>21267</v>
      </c>
      <c r="D14663" s="4" t="s">
        <v>24644</v>
      </c>
      <c r="E14663" s="4" t="s">
        <v>24645</v>
      </c>
      <c r="F14663" s="4" t="s">
        <v>25011</v>
      </c>
      <c r="G14663" s="4" t="s">
        <v>25013</v>
      </c>
      <c r="H14663" s="5" t="s">
        <v>25014</v>
      </c>
      <c r="I14663" s="5" t="s">
        <v>25015</v>
      </c>
    </row>
    <row r="14664" spans="2:16" x14ac:dyDescent="0.3">
      <c r="L14664" s="163" t="s">
        <v>0</v>
      </c>
      <c r="M14664" s="163"/>
      <c r="N14664" s="163"/>
      <c r="O14664" s="163" t="s">
        <v>1</v>
      </c>
      <c r="P14664" s="163"/>
    </row>
    <row r="14665" spans="2:16" ht="43.2" x14ac:dyDescent="0.3">
      <c r="B14665" s="2" t="s">
        <v>19</v>
      </c>
      <c r="C14665" s="2" t="s">
        <v>21267</v>
      </c>
      <c r="D14665" s="2" t="s">
        <v>24644</v>
      </c>
      <c r="E14665" s="2" t="s">
        <v>24645</v>
      </c>
      <c r="F14665" s="2" t="s">
        <v>25016</v>
      </c>
      <c r="H14665" s="3" t="s">
        <v>25017</v>
      </c>
      <c r="L14665" s="35" t="s">
        <v>12</v>
      </c>
      <c r="M14665" s="35" t="s">
        <v>13</v>
      </c>
      <c r="N14665" s="35" t="s">
        <v>14</v>
      </c>
      <c r="O14665" s="35" t="s">
        <v>32311</v>
      </c>
      <c r="P14665" s="35" t="s">
        <v>31195</v>
      </c>
    </row>
    <row r="14666" spans="2:16" ht="28.8" x14ac:dyDescent="0.3">
      <c r="B14666" s="4" t="s">
        <v>19</v>
      </c>
      <c r="C14666" s="4" t="s">
        <v>21267</v>
      </c>
      <c r="D14666" s="4" t="s">
        <v>24644</v>
      </c>
      <c r="E14666" s="4" t="s">
        <v>24645</v>
      </c>
      <c r="F14666" s="4" t="s">
        <v>25016</v>
      </c>
      <c r="G14666" s="4" t="s">
        <v>25018</v>
      </c>
      <c r="H14666" s="5" t="s">
        <v>25019</v>
      </c>
      <c r="I14666" s="5" t="s">
        <v>20099</v>
      </c>
    </row>
    <row r="14667" spans="2:16" ht="28.8" x14ac:dyDescent="0.3">
      <c r="B14667" s="4" t="s">
        <v>19</v>
      </c>
      <c r="C14667" s="4" t="s">
        <v>21267</v>
      </c>
      <c r="D14667" s="4" t="s">
        <v>24644</v>
      </c>
      <c r="E14667" s="4" t="s">
        <v>24645</v>
      </c>
      <c r="F14667" s="4" t="s">
        <v>25016</v>
      </c>
      <c r="G14667" s="4" t="s">
        <v>25020</v>
      </c>
      <c r="H14667" s="5" t="s">
        <v>25021</v>
      </c>
      <c r="I14667" s="5" t="s">
        <v>20099</v>
      </c>
    </row>
    <row r="14668" spans="2:16" ht="28.8" x14ac:dyDescent="0.3">
      <c r="B14668" s="4" t="s">
        <v>19</v>
      </c>
      <c r="C14668" s="4" t="s">
        <v>21267</v>
      </c>
      <c r="D14668" s="4" t="s">
        <v>24644</v>
      </c>
      <c r="E14668" s="4" t="s">
        <v>24645</v>
      </c>
      <c r="F14668" s="4" t="s">
        <v>25016</v>
      </c>
      <c r="G14668" s="4" t="s">
        <v>25022</v>
      </c>
      <c r="H14668" s="5" t="s">
        <v>25023</v>
      </c>
      <c r="I14668" s="5" t="s">
        <v>20099</v>
      </c>
    </row>
    <row r="14669" spans="2:16" ht="28.8" x14ac:dyDescent="0.3">
      <c r="B14669" s="4" t="s">
        <v>19</v>
      </c>
      <c r="C14669" s="4" t="s">
        <v>21267</v>
      </c>
      <c r="D14669" s="4" t="s">
        <v>24644</v>
      </c>
      <c r="E14669" s="4" t="s">
        <v>24645</v>
      </c>
      <c r="F14669" s="4" t="s">
        <v>25016</v>
      </c>
      <c r="G14669" s="4" t="s">
        <v>25024</v>
      </c>
      <c r="H14669" s="5" t="s">
        <v>25025</v>
      </c>
      <c r="I14669" s="5" t="s">
        <v>20099</v>
      </c>
    </row>
    <row r="14670" spans="2:16" x14ac:dyDescent="0.3">
      <c r="L14670" s="163" t="s">
        <v>0</v>
      </c>
      <c r="M14670" s="163"/>
      <c r="N14670" s="163"/>
      <c r="O14670" s="163" t="s">
        <v>1</v>
      </c>
      <c r="P14670" s="163"/>
    </row>
    <row r="14671" spans="2:16" ht="43.2" x14ac:dyDescent="0.3">
      <c r="B14671" s="2" t="s">
        <v>19</v>
      </c>
      <c r="C14671" s="2" t="s">
        <v>21267</v>
      </c>
      <c r="D14671" s="2" t="s">
        <v>24644</v>
      </c>
      <c r="E14671" s="2" t="s">
        <v>24645</v>
      </c>
      <c r="F14671" s="2" t="s">
        <v>25026</v>
      </c>
      <c r="H14671" s="3" t="s">
        <v>25027</v>
      </c>
      <c r="L14671" s="35" t="s">
        <v>12</v>
      </c>
      <c r="M14671" s="35" t="s">
        <v>13</v>
      </c>
      <c r="N14671" s="35" t="s">
        <v>14</v>
      </c>
      <c r="O14671" s="35" t="s">
        <v>32311</v>
      </c>
      <c r="P14671" s="35" t="s">
        <v>31195</v>
      </c>
    </row>
    <row r="14672" spans="2:16" ht="28.8" x14ac:dyDescent="0.3">
      <c r="B14672" s="4" t="s">
        <v>19</v>
      </c>
      <c r="C14672" s="4" t="s">
        <v>21267</v>
      </c>
      <c r="D14672" s="4" t="s">
        <v>24644</v>
      </c>
      <c r="E14672" s="4" t="s">
        <v>24645</v>
      </c>
      <c r="F14672" s="4" t="s">
        <v>25026</v>
      </c>
      <c r="G14672" s="4" t="s">
        <v>25028</v>
      </c>
      <c r="H14672" s="5" t="s">
        <v>25029</v>
      </c>
      <c r="I14672" s="5" t="s">
        <v>7856</v>
      </c>
    </row>
    <row r="14673" spans="2:16" x14ac:dyDescent="0.3">
      <c r="L14673" s="163" t="s">
        <v>0</v>
      </c>
      <c r="M14673" s="163"/>
      <c r="N14673" s="163"/>
      <c r="O14673" s="163" t="s">
        <v>1</v>
      </c>
      <c r="P14673" s="163"/>
    </row>
    <row r="14674" spans="2:16" ht="43.2" x14ac:dyDescent="0.3">
      <c r="B14674" s="2" t="s">
        <v>19</v>
      </c>
      <c r="C14674" s="2" t="s">
        <v>21267</v>
      </c>
      <c r="D14674" s="2" t="s">
        <v>24644</v>
      </c>
      <c r="E14674" s="2" t="s">
        <v>24645</v>
      </c>
      <c r="F14674" s="2" t="s">
        <v>25030</v>
      </c>
      <c r="H14674" s="3" t="s">
        <v>25031</v>
      </c>
      <c r="L14674" s="35" t="s">
        <v>12</v>
      </c>
      <c r="M14674" s="35" t="s">
        <v>13</v>
      </c>
      <c r="N14674" s="35" t="s">
        <v>14</v>
      </c>
      <c r="O14674" s="35" t="s">
        <v>32311</v>
      </c>
      <c r="P14674" s="35" t="s">
        <v>31195</v>
      </c>
    </row>
    <row r="14675" spans="2:16" ht="28.8" x14ac:dyDescent="0.3">
      <c r="B14675" s="4" t="s">
        <v>19</v>
      </c>
      <c r="C14675" s="4" t="s">
        <v>21267</v>
      </c>
      <c r="D14675" s="4" t="s">
        <v>24644</v>
      </c>
      <c r="E14675" s="4" t="s">
        <v>24645</v>
      </c>
      <c r="F14675" s="4" t="s">
        <v>25030</v>
      </c>
      <c r="G14675" s="4" t="s">
        <v>25032</v>
      </c>
      <c r="H14675" s="5" t="s">
        <v>25033</v>
      </c>
      <c r="I14675" s="5" t="s">
        <v>7856</v>
      </c>
    </row>
    <row r="14676" spans="2:16" x14ac:dyDescent="0.3">
      <c r="L14676" s="163" t="s">
        <v>0</v>
      </c>
      <c r="M14676" s="163"/>
      <c r="N14676" s="163"/>
      <c r="O14676" s="163" t="s">
        <v>1</v>
      </c>
      <c r="P14676" s="163"/>
    </row>
    <row r="14677" spans="2:16" ht="43.2" x14ac:dyDescent="0.3">
      <c r="B14677" s="2" t="s">
        <v>19</v>
      </c>
      <c r="C14677" s="2" t="s">
        <v>21267</v>
      </c>
      <c r="D14677" s="2" t="s">
        <v>24644</v>
      </c>
      <c r="E14677" s="2" t="s">
        <v>24645</v>
      </c>
      <c r="F14677" s="2" t="s">
        <v>25034</v>
      </c>
      <c r="H14677" s="3" t="s">
        <v>25035</v>
      </c>
      <c r="L14677" s="35" t="s">
        <v>12</v>
      </c>
      <c r="M14677" s="35" t="s">
        <v>13</v>
      </c>
      <c r="N14677" s="35" t="s">
        <v>14</v>
      </c>
      <c r="O14677" s="35" t="s">
        <v>32311</v>
      </c>
      <c r="P14677" s="35" t="s">
        <v>31195</v>
      </c>
    </row>
    <row r="14678" spans="2:16" ht="28.8" x14ac:dyDescent="0.3">
      <c r="B14678" s="4" t="s">
        <v>19</v>
      </c>
      <c r="C14678" s="4" t="s">
        <v>21267</v>
      </c>
      <c r="D14678" s="4" t="s">
        <v>24644</v>
      </c>
      <c r="E14678" s="4" t="s">
        <v>24645</v>
      </c>
      <c r="F14678" s="4" t="s">
        <v>25034</v>
      </c>
      <c r="G14678" s="4" t="s">
        <v>25036</v>
      </c>
      <c r="H14678" s="5" t="s">
        <v>25037</v>
      </c>
      <c r="I14678" s="5" t="s">
        <v>20099</v>
      </c>
    </row>
    <row r="14679" spans="2:16" ht="28.8" x14ac:dyDescent="0.3">
      <c r="B14679" s="4" t="s">
        <v>19</v>
      </c>
      <c r="C14679" s="4" t="s">
        <v>21267</v>
      </c>
      <c r="D14679" s="4" t="s">
        <v>24644</v>
      </c>
      <c r="E14679" s="4" t="s">
        <v>24645</v>
      </c>
      <c r="F14679" s="4" t="s">
        <v>25034</v>
      </c>
      <c r="G14679" s="4" t="s">
        <v>25038</v>
      </c>
      <c r="H14679" s="5" t="s">
        <v>25039</v>
      </c>
      <c r="I14679" s="5" t="s">
        <v>20099</v>
      </c>
    </row>
    <row r="14680" spans="2:16" ht="28.8" x14ac:dyDescent="0.3">
      <c r="B14680" s="4" t="s">
        <v>19</v>
      </c>
      <c r="C14680" s="4" t="s">
        <v>21267</v>
      </c>
      <c r="D14680" s="4" t="s">
        <v>24644</v>
      </c>
      <c r="E14680" s="4" t="s">
        <v>24645</v>
      </c>
      <c r="F14680" s="4" t="s">
        <v>25034</v>
      </c>
      <c r="G14680" s="4" t="s">
        <v>25040</v>
      </c>
      <c r="H14680" s="5" t="s">
        <v>25041</v>
      </c>
      <c r="I14680" s="5" t="s">
        <v>20099</v>
      </c>
    </row>
    <row r="14681" spans="2:16" ht="28.8" x14ac:dyDescent="0.3">
      <c r="B14681" s="4" t="s">
        <v>19</v>
      </c>
      <c r="C14681" s="4" t="s">
        <v>21267</v>
      </c>
      <c r="D14681" s="4" t="s">
        <v>24644</v>
      </c>
      <c r="E14681" s="4" t="s">
        <v>24645</v>
      </c>
      <c r="F14681" s="4" t="s">
        <v>25034</v>
      </c>
      <c r="G14681" s="4" t="s">
        <v>25042</v>
      </c>
      <c r="H14681" s="5" t="s">
        <v>25043</v>
      </c>
      <c r="I14681" s="5" t="s">
        <v>20099</v>
      </c>
    </row>
    <row r="14682" spans="2:16" x14ac:dyDescent="0.3">
      <c r="L14682" s="163" t="s">
        <v>0</v>
      </c>
      <c r="M14682" s="163"/>
      <c r="N14682" s="163"/>
      <c r="O14682" s="163" t="s">
        <v>1</v>
      </c>
      <c r="P14682" s="163"/>
    </row>
    <row r="14683" spans="2:16" ht="43.2" x14ac:dyDescent="0.3">
      <c r="B14683" s="2" t="s">
        <v>19</v>
      </c>
      <c r="C14683" s="2" t="s">
        <v>21267</v>
      </c>
      <c r="D14683" s="2" t="s">
        <v>24644</v>
      </c>
      <c r="E14683" s="2" t="s">
        <v>24645</v>
      </c>
      <c r="F14683" s="2" t="s">
        <v>25044</v>
      </c>
      <c r="H14683" s="3" t="s">
        <v>25045</v>
      </c>
      <c r="L14683" s="35" t="s">
        <v>12</v>
      </c>
      <c r="M14683" s="35" t="s">
        <v>13</v>
      </c>
      <c r="N14683" s="35" t="s">
        <v>14</v>
      </c>
      <c r="O14683" s="35" t="s">
        <v>32311</v>
      </c>
      <c r="P14683" s="35" t="s">
        <v>31195</v>
      </c>
    </row>
    <row r="14684" spans="2:16" ht="28.8" x14ac:dyDescent="0.3">
      <c r="B14684" s="4" t="s">
        <v>19</v>
      </c>
      <c r="C14684" s="4" t="s">
        <v>21267</v>
      </c>
      <c r="D14684" s="4" t="s">
        <v>24644</v>
      </c>
      <c r="E14684" s="4" t="s">
        <v>24645</v>
      </c>
      <c r="F14684" s="4" t="s">
        <v>25044</v>
      </c>
      <c r="G14684" s="4" t="s">
        <v>25046</v>
      </c>
      <c r="H14684" s="5" t="s">
        <v>25047</v>
      </c>
      <c r="I14684" s="5" t="s">
        <v>20099</v>
      </c>
    </row>
    <row r="14685" spans="2:16" ht="28.8" x14ac:dyDescent="0.3">
      <c r="B14685" s="4" t="s">
        <v>19</v>
      </c>
      <c r="C14685" s="4" t="s">
        <v>21267</v>
      </c>
      <c r="D14685" s="4" t="s">
        <v>24644</v>
      </c>
      <c r="E14685" s="4" t="s">
        <v>24645</v>
      </c>
      <c r="F14685" s="4" t="s">
        <v>25044</v>
      </c>
      <c r="G14685" s="4" t="s">
        <v>25048</v>
      </c>
      <c r="H14685" s="5" t="s">
        <v>25049</v>
      </c>
      <c r="I14685" s="5" t="s">
        <v>20099</v>
      </c>
    </row>
    <row r="14686" spans="2:16" ht="28.8" x14ac:dyDescent="0.3">
      <c r="B14686" s="4" t="s">
        <v>19</v>
      </c>
      <c r="C14686" s="4" t="s">
        <v>21267</v>
      </c>
      <c r="D14686" s="4" t="s">
        <v>24644</v>
      </c>
      <c r="E14686" s="4" t="s">
        <v>24645</v>
      </c>
      <c r="F14686" s="4" t="s">
        <v>25044</v>
      </c>
      <c r="G14686" s="4" t="s">
        <v>25050</v>
      </c>
      <c r="H14686" s="5" t="s">
        <v>25051</v>
      </c>
      <c r="I14686" s="5" t="s">
        <v>20099</v>
      </c>
    </row>
    <row r="14687" spans="2:16" ht="28.8" x14ac:dyDescent="0.3">
      <c r="B14687" s="4" t="s">
        <v>19</v>
      </c>
      <c r="C14687" s="4" t="s">
        <v>21267</v>
      </c>
      <c r="D14687" s="4" t="s">
        <v>24644</v>
      </c>
      <c r="E14687" s="4" t="s">
        <v>24645</v>
      </c>
      <c r="F14687" s="4" t="s">
        <v>25044</v>
      </c>
      <c r="G14687" s="4" t="s">
        <v>25052</v>
      </c>
      <c r="H14687" s="5" t="s">
        <v>25053</v>
      </c>
      <c r="I14687" s="5" t="s">
        <v>20099</v>
      </c>
    </row>
    <row r="14688" spans="2:16" x14ac:dyDescent="0.3">
      <c r="L14688" s="163" t="s">
        <v>0</v>
      </c>
      <c r="M14688" s="163"/>
      <c r="N14688" s="163"/>
      <c r="O14688" s="163" t="s">
        <v>1</v>
      </c>
      <c r="P14688" s="163"/>
    </row>
    <row r="14689" spans="2:16" ht="43.2" x14ac:dyDescent="0.3">
      <c r="B14689" s="2" t="s">
        <v>19</v>
      </c>
      <c r="C14689" s="2" t="s">
        <v>21267</v>
      </c>
      <c r="D14689" s="2" t="s">
        <v>24644</v>
      </c>
      <c r="E14689" s="2" t="s">
        <v>24645</v>
      </c>
      <c r="F14689" s="2" t="s">
        <v>25054</v>
      </c>
      <c r="H14689" s="3" t="s">
        <v>25055</v>
      </c>
      <c r="L14689" s="35" t="s">
        <v>12</v>
      </c>
      <c r="M14689" s="35" t="s">
        <v>13</v>
      </c>
      <c r="N14689" s="35" t="s">
        <v>14</v>
      </c>
      <c r="O14689" s="35" t="s">
        <v>32311</v>
      </c>
      <c r="P14689" s="35" t="s">
        <v>31195</v>
      </c>
    </row>
    <row r="14690" spans="2:16" ht="28.8" x14ac:dyDescent="0.3">
      <c r="B14690" s="4" t="s">
        <v>19</v>
      </c>
      <c r="C14690" s="4" t="s">
        <v>21267</v>
      </c>
      <c r="D14690" s="4" t="s">
        <v>24644</v>
      </c>
      <c r="E14690" s="4" t="s">
        <v>24645</v>
      </c>
      <c r="F14690" s="4" t="s">
        <v>25054</v>
      </c>
      <c r="G14690" s="4" t="s">
        <v>25056</v>
      </c>
      <c r="H14690" s="5" t="s">
        <v>25057</v>
      </c>
      <c r="I14690" s="5" t="s">
        <v>1758</v>
      </c>
    </row>
    <row r="14691" spans="2:16" ht="28.8" x14ac:dyDescent="0.3">
      <c r="B14691" s="4" t="s">
        <v>19</v>
      </c>
      <c r="C14691" s="4" t="s">
        <v>21267</v>
      </c>
      <c r="D14691" s="4" t="s">
        <v>24644</v>
      </c>
      <c r="E14691" s="4" t="s">
        <v>24645</v>
      </c>
      <c r="F14691" s="4" t="s">
        <v>25054</v>
      </c>
      <c r="G14691" s="4" t="s">
        <v>25058</v>
      </c>
      <c r="H14691" s="5" t="s">
        <v>25059</v>
      </c>
      <c r="I14691" s="5" t="s">
        <v>1758</v>
      </c>
    </row>
    <row r="14692" spans="2:16" ht="28.8" x14ac:dyDescent="0.3">
      <c r="B14692" s="4" t="s">
        <v>19</v>
      </c>
      <c r="C14692" s="4" t="s">
        <v>21267</v>
      </c>
      <c r="D14692" s="4" t="s">
        <v>24644</v>
      </c>
      <c r="E14692" s="4" t="s">
        <v>24645</v>
      </c>
      <c r="F14692" s="4" t="s">
        <v>25054</v>
      </c>
      <c r="G14692" s="4" t="s">
        <v>25060</v>
      </c>
      <c r="H14692" s="5" t="s">
        <v>25061</v>
      </c>
      <c r="I14692" s="5" t="s">
        <v>1758</v>
      </c>
    </row>
    <row r="14693" spans="2:16" ht="28.8" x14ac:dyDescent="0.3">
      <c r="B14693" s="4" t="s">
        <v>19</v>
      </c>
      <c r="C14693" s="4" t="s">
        <v>21267</v>
      </c>
      <c r="D14693" s="4" t="s">
        <v>24644</v>
      </c>
      <c r="E14693" s="4" t="s">
        <v>24645</v>
      </c>
      <c r="F14693" s="4" t="s">
        <v>25054</v>
      </c>
      <c r="G14693" s="4" t="s">
        <v>25062</v>
      </c>
      <c r="H14693" s="5" t="s">
        <v>25063</v>
      </c>
      <c r="I14693" s="5" t="s">
        <v>1758</v>
      </c>
    </row>
    <row r="14694" spans="2:16" ht="28.8" x14ac:dyDescent="0.3">
      <c r="B14694" s="4" t="s">
        <v>19</v>
      </c>
      <c r="C14694" s="4" t="s">
        <v>21267</v>
      </c>
      <c r="D14694" s="4" t="s">
        <v>24644</v>
      </c>
      <c r="E14694" s="4" t="s">
        <v>24645</v>
      </c>
      <c r="F14694" s="4" t="s">
        <v>25054</v>
      </c>
      <c r="G14694" s="4" t="s">
        <v>25064</v>
      </c>
      <c r="H14694" s="5" t="s">
        <v>25065</v>
      </c>
      <c r="I14694" s="5" t="s">
        <v>1758</v>
      </c>
    </row>
    <row r="14695" spans="2:16" ht="28.8" x14ac:dyDescent="0.3">
      <c r="B14695" s="4" t="s">
        <v>19</v>
      </c>
      <c r="C14695" s="4" t="s">
        <v>21267</v>
      </c>
      <c r="D14695" s="4" t="s">
        <v>24644</v>
      </c>
      <c r="E14695" s="4" t="s">
        <v>24645</v>
      </c>
      <c r="F14695" s="4" t="s">
        <v>25054</v>
      </c>
      <c r="G14695" s="4" t="s">
        <v>25066</v>
      </c>
      <c r="H14695" s="5" t="s">
        <v>25067</v>
      </c>
      <c r="I14695" s="5" t="s">
        <v>1758</v>
      </c>
    </row>
    <row r="14696" spans="2:16" x14ac:dyDescent="0.3">
      <c r="L14696" s="163" t="s">
        <v>0</v>
      </c>
      <c r="M14696" s="163"/>
      <c r="N14696" s="163"/>
      <c r="O14696" s="163" t="s">
        <v>1</v>
      </c>
      <c r="P14696" s="163"/>
    </row>
    <row r="14697" spans="2:16" ht="43.2" x14ac:dyDescent="0.3">
      <c r="B14697" s="2" t="s">
        <v>19</v>
      </c>
      <c r="C14697" s="2" t="s">
        <v>21267</v>
      </c>
      <c r="D14697" s="2" t="s">
        <v>24644</v>
      </c>
      <c r="E14697" s="2" t="s">
        <v>24645</v>
      </c>
      <c r="F14697" s="2" t="s">
        <v>25068</v>
      </c>
      <c r="H14697" s="3" t="s">
        <v>25069</v>
      </c>
      <c r="L14697" s="35" t="s">
        <v>12</v>
      </c>
      <c r="M14697" s="35" t="s">
        <v>13</v>
      </c>
      <c r="N14697" s="35" t="s">
        <v>14</v>
      </c>
      <c r="O14697" s="35" t="s">
        <v>32311</v>
      </c>
      <c r="P14697" s="35" t="s">
        <v>31195</v>
      </c>
    </row>
    <row r="14698" spans="2:16" ht="28.8" x14ac:dyDescent="0.3">
      <c r="B14698" s="4" t="s">
        <v>19</v>
      </c>
      <c r="C14698" s="4" t="s">
        <v>21267</v>
      </c>
      <c r="D14698" s="4" t="s">
        <v>24644</v>
      </c>
      <c r="E14698" s="4" t="s">
        <v>24645</v>
      </c>
      <c r="F14698" s="4" t="s">
        <v>25068</v>
      </c>
      <c r="G14698" s="4" t="s">
        <v>25070</v>
      </c>
      <c r="H14698" s="5" t="s">
        <v>25071</v>
      </c>
      <c r="I14698" s="5" t="s">
        <v>1758</v>
      </c>
    </row>
    <row r="14699" spans="2:16" ht="28.8" x14ac:dyDescent="0.3">
      <c r="B14699" s="4" t="s">
        <v>19</v>
      </c>
      <c r="C14699" s="4" t="s">
        <v>21267</v>
      </c>
      <c r="D14699" s="4" t="s">
        <v>24644</v>
      </c>
      <c r="E14699" s="4" t="s">
        <v>24645</v>
      </c>
      <c r="F14699" s="4" t="s">
        <v>25068</v>
      </c>
      <c r="G14699" s="4" t="s">
        <v>25072</v>
      </c>
      <c r="H14699" s="5" t="s">
        <v>25073</v>
      </c>
      <c r="I14699" s="5" t="s">
        <v>1758</v>
      </c>
    </row>
    <row r="14700" spans="2:16" ht="28.8" x14ac:dyDescent="0.3">
      <c r="B14700" s="4" t="s">
        <v>19</v>
      </c>
      <c r="C14700" s="4" t="s">
        <v>21267</v>
      </c>
      <c r="D14700" s="4" t="s">
        <v>24644</v>
      </c>
      <c r="E14700" s="4" t="s">
        <v>24645</v>
      </c>
      <c r="F14700" s="4" t="s">
        <v>25068</v>
      </c>
      <c r="G14700" s="4" t="s">
        <v>25074</v>
      </c>
      <c r="H14700" s="5" t="s">
        <v>25075</v>
      </c>
      <c r="I14700" s="5" t="s">
        <v>1758</v>
      </c>
    </row>
    <row r="14701" spans="2:16" ht="28.8" x14ac:dyDescent="0.3">
      <c r="B14701" s="4" t="s">
        <v>19</v>
      </c>
      <c r="C14701" s="4" t="s">
        <v>21267</v>
      </c>
      <c r="D14701" s="4" t="s">
        <v>24644</v>
      </c>
      <c r="E14701" s="4" t="s">
        <v>24645</v>
      </c>
      <c r="F14701" s="4" t="s">
        <v>25068</v>
      </c>
      <c r="G14701" s="4" t="s">
        <v>25076</v>
      </c>
      <c r="H14701" s="5" t="s">
        <v>25077</v>
      </c>
      <c r="I14701" s="5" t="s">
        <v>1758</v>
      </c>
    </row>
    <row r="14702" spans="2:16" ht="28.8" x14ac:dyDescent="0.3">
      <c r="B14702" s="4" t="s">
        <v>19</v>
      </c>
      <c r="C14702" s="4" t="s">
        <v>21267</v>
      </c>
      <c r="D14702" s="4" t="s">
        <v>24644</v>
      </c>
      <c r="E14702" s="4" t="s">
        <v>24645</v>
      </c>
      <c r="F14702" s="4" t="s">
        <v>25068</v>
      </c>
      <c r="G14702" s="4" t="s">
        <v>25078</v>
      </c>
      <c r="H14702" s="5" t="s">
        <v>25079</v>
      </c>
      <c r="I14702" s="5" t="s">
        <v>1758</v>
      </c>
    </row>
    <row r="14703" spans="2:16" ht="28.8" x14ac:dyDescent="0.3">
      <c r="B14703" s="4" t="s">
        <v>19</v>
      </c>
      <c r="C14703" s="4" t="s">
        <v>21267</v>
      </c>
      <c r="D14703" s="4" t="s">
        <v>24644</v>
      </c>
      <c r="E14703" s="4" t="s">
        <v>24645</v>
      </c>
      <c r="F14703" s="4" t="s">
        <v>25068</v>
      </c>
      <c r="G14703" s="4" t="s">
        <v>25080</v>
      </c>
      <c r="H14703" s="5" t="s">
        <v>25081</v>
      </c>
      <c r="I14703" s="5" t="s">
        <v>1758</v>
      </c>
    </row>
    <row r="14704" spans="2:16" x14ac:dyDescent="0.3">
      <c r="L14704" s="163" t="s">
        <v>0</v>
      </c>
      <c r="M14704" s="163"/>
      <c r="N14704" s="163"/>
      <c r="O14704" s="163" t="s">
        <v>1</v>
      </c>
      <c r="P14704" s="163"/>
    </row>
    <row r="14705" spans="2:16" ht="43.2" x14ac:dyDescent="0.3">
      <c r="B14705" s="2" t="s">
        <v>19</v>
      </c>
      <c r="C14705" s="2" t="s">
        <v>21267</v>
      </c>
      <c r="D14705" s="2" t="s">
        <v>24644</v>
      </c>
      <c r="E14705" s="2" t="s">
        <v>24645</v>
      </c>
      <c r="F14705" s="2" t="s">
        <v>25082</v>
      </c>
      <c r="H14705" s="3" t="s">
        <v>25083</v>
      </c>
      <c r="L14705" s="35" t="s">
        <v>12</v>
      </c>
      <c r="M14705" s="35" t="s">
        <v>13</v>
      </c>
      <c r="N14705" s="35" t="s">
        <v>14</v>
      </c>
      <c r="O14705" s="35" t="s">
        <v>32311</v>
      </c>
      <c r="P14705" s="35" t="s">
        <v>31195</v>
      </c>
    </row>
    <row r="14706" spans="2:16" ht="28.8" x14ac:dyDescent="0.3">
      <c r="B14706" s="4" t="s">
        <v>19</v>
      </c>
      <c r="C14706" s="4" t="s">
        <v>21267</v>
      </c>
      <c r="D14706" s="4" t="s">
        <v>24644</v>
      </c>
      <c r="E14706" s="4" t="s">
        <v>24645</v>
      </c>
      <c r="F14706" s="4" t="s">
        <v>25082</v>
      </c>
      <c r="G14706" s="4" t="s">
        <v>25084</v>
      </c>
      <c r="H14706" s="5" t="s">
        <v>25085</v>
      </c>
      <c r="I14706" s="5" t="s">
        <v>15433</v>
      </c>
    </row>
    <row r="14707" spans="2:16" ht="28.8" x14ac:dyDescent="0.3">
      <c r="B14707" s="4" t="s">
        <v>19</v>
      </c>
      <c r="C14707" s="4" t="s">
        <v>21267</v>
      </c>
      <c r="D14707" s="4" t="s">
        <v>24644</v>
      </c>
      <c r="E14707" s="4" t="s">
        <v>24645</v>
      </c>
      <c r="F14707" s="4" t="s">
        <v>25082</v>
      </c>
      <c r="G14707" s="4" t="s">
        <v>25086</v>
      </c>
      <c r="H14707" s="5" t="s">
        <v>25087</v>
      </c>
      <c r="I14707" s="5" t="s">
        <v>15433</v>
      </c>
    </row>
    <row r="14708" spans="2:16" ht="28.8" x14ac:dyDescent="0.3">
      <c r="B14708" s="4" t="s">
        <v>19</v>
      </c>
      <c r="C14708" s="4" t="s">
        <v>21267</v>
      </c>
      <c r="D14708" s="4" t="s">
        <v>24644</v>
      </c>
      <c r="E14708" s="4" t="s">
        <v>24645</v>
      </c>
      <c r="F14708" s="4" t="s">
        <v>25082</v>
      </c>
      <c r="G14708" s="4" t="s">
        <v>25088</v>
      </c>
      <c r="H14708" s="5" t="s">
        <v>25089</v>
      </c>
      <c r="I14708" s="5" t="s">
        <v>15433</v>
      </c>
    </row>
    <row r="14709" spans="2:16" ht="28.8" x14ac:dyDescent="0.3">
      <c r="B14709" s="4" t="s">
        <v>19</v>
      </c>
      <c r="C14709" s="4" t="s">
        <v>21267</v>
      </c>
      <c r="D14709" s="4" t="s">
        <v>24644</v>
      </c>
      <c r="E14709" s="4" t="s">
        <v>24645</v>
      </c>
      <c r="F14709" s="4" t="s">
        <v>25082</v>
      </c>
      <c r="G14709" s="4" t="s">
        <v>25090</v>
      </c>
      <c r="H14709" s="5" t="s">
        <v>25091</v>
      </c>
      <c r="I14709" s="5" t="s">
        <v>15433</v>
      </c>
    </row>
    <row r="14710" spans="2:16" x14ac:dyDescent="0.3">
      <c r="L14710" s="163" t="s">
        <v>0</v>
      </c>
      <c r="M14710" s="163"/>
      <c r="N14710" s="163"/>
      <c r="O14710" s="163" t="s">
        <v>1</v>
      </c>
      <c r="P14710" s="163"/>
    </row>
    <row r="14711" spans="2:16" ht="43.2" x14ac:dyDescent="0.3">
      <c r="B14711" s="2" t="s">
        <v>19</v>
      </c>
      <c r="C14711" s="2" t="s">
        <v>21267</v>
      </c>
      <c r="D14711" s="2" t="s">
        <v>24644</v>
      </c>
      <c r="E14711" s="2" t="s">
        <v>24645</v>
      </c>
      <c r="F14711" s="2" t="s">
        <v>25092</v>
      </c>
      <c r="H14711" s="3" t="s">
        <v>25093</v>
      </c>
      <c r="L14711" s="35" t="s">
        <v>12</v>
      </c>
      <c r="M14711" s="35" t="s">
        <v>13</v>
      </c>
      <c r="N14711" s="35" t="s">
        <v>14</v>
      </c>
      <c r="O14711" s="35" t="s">
        <v>32311</v>
      </c>
      <c r="P14711" s="35" t="s">
        <v>31195</v>
      </c>
    </row>
    <row r="14712" spans="2:16" ht="28.8" x14ac:dyDescent="0.3">
      <c r="B14712" s="4" t="s">
        <v>19</v>
      </c>
      <c r="C14712" s="4" t="s">
        <v>21267</v>
      </c>
      <c r="D14712" s="4" t="s">
        <v>24644</v>
      </c>
      <c r="E14712" s="4" t="s">
        <v>24645</v>
      </c>
      <c r="F14712" s="4" t="s">
        <v>25092</v>
      </c>
      <c r="G14712" s="4" t="s">
        <v>25094</v>
      </c>
      <c r="H14712" s="5" t="s">
        <v>25095</v>
      </c>
      <c r="I14712" s="5" t="s">
        <v>15433</v>
      </c>
    </row>
    <row r="14713" spans="2:16" ht="28.8" x14ac:dyDescent="0.3">
      <c r="B14713" s="4" t="s">
        <v>19</v>
      </c>
      <c r="C14713" s="4" t="s">
        <v>21267</v>
      </c>
      <c r="D14713" s="4" t="s">
        <v>24644</v>
      </c>
      <c r="E14713" s="4" t="s">
        <v>24645</v>
      </c>
      <c r="F14713" s="4" t="s">
        <v>25092</v>
      </c>
      <c r="G14713" s="4" t="s">
        <v>25096</v>
      </c>
      <c r="H14713" s="5" t="s">
        <v>25097</v>
      </c>
      <c r="I14713" s="5" t="s">
        <v>15433</v>
      </c>
    </row>
    <row r="14714" spans="2:16" x14ac:dyDescent="0.3">
      <c r="L14714" s="163" t="s">
        <v>0</v>
      </c>
      <c r="M14714" s="163"/>
      <c r="N14714" s="163"/>
      <c r="O14714" s="163" t="s">
        <v>1</v>
      </c>
      <c r="P14714" s="163"/>
    </row>
    <row r="14715" spans="2:16" ht="43.2" x14ac:dyDescent="0.3">
      <c r="B14715" s="2" t="s">
        <v>19</v>
      </c>
      <c r="C14715" s="2" t="s">
        <v>21267</v>
      </c>
      <c r="D14715" s="2" t="s">
        <v>24644</v>
      </c>
      <c r="E14715" s="2" t="s">
        <v>24645</v>
      </c>
      <c r="F14715" s="2" t="s">
        <v>25098</v>
      </c>
      <c r="H14715" s="3" t="s">
        <v>25099</v>
      </c>
      <c r="L14715" s="35" t="s">
        <v>12</v>
      </c>
      <c r="M14715" s="35" t="s">
        <v>13</v>
      </c>
      <c r="N14715" s="35" t="s">
        <v>14</v>
      </c>
      <c r="O14715" s="35" t="s">
        <v>32311</v>
      </c>
      <c r="P14715" s="35" t="s">
        <v>31195</v>
      </c>
    </row>
    <row r="14716" spans="2:16" ht="28.8" x14ac:dyDescent="0.3">
      <c r="B14716" s="4" t="s">
        <v>19</v>
      </c>
      <c r="C14716" s="4" t="s">
        <v>21267</v>
      </c>
      <c r="D14716" s="4" t="s">
        <v>24644</v>
      </c>
      <c r="E14716" s="4" t="s">
        <v>24645</v>
      </c>
      <c r="F14716" s="4" t="s">
        <v>25098</v>
      </c>
      <c r="G14716" s="4" t="s">
        <v>25100</v>
      </c>
      <c r="H14716" s="5" t="s">
        <v>25101</v>
      </c>
      <c r="I14716" s="5" t="s">
        <v>3414</v>
      </c>
    </row>
    <row r="14717" spans="2:16" ht="28.8" x14ac:dyDescent="0.3">
      <c r="B14717" s="4" t="s">
        <v>19</v>
      </c>
      <c r="C14717" s="4" t="s">
        <v>21267</v>
      </c>
      <c r="D14717" s="4" t="s">
        <v>24644</v>
      </c>
      <c r="E14717" s="4" t="s">
        <v>24645</v>
      </c>
      <c r="F14717" s="4" t="s">
        <v>25098</v>
      </c>
      <c r="G14717" s="4" t="s">
        <v>25102</v>
      </c>
      <c r="H14717" s="5" t="s">
        <v>25103</v>
      </c>
      <c r="I14717" s="5" t="s">
        <v>3414</v>
      </c>
    </row>
    <row r="14718" spans="2:16" ht="28.8" x14ac:dyDescent="0.3">
      <c r="B14718" s="4" t="s">
        <v>19</v>
      </c>
      <c r="C14718" s="4" t="s">
        <v>21267</v>
      </c>
      <c r="D14718" s="4" t="s">
        <v>24644</v>
      </c>
      <c r="E14718" s="4" t="s">
        <v>24645</v>
      </c>
      <c r="F14718" s="4" t="s">
        <v>25098</v>
      </c>
      <c r="G14718" s="4" t="s">
        <v>25104</v>
      </c>
      <c r="H14718" s="5" t="s">
        <v>25105</v>
      </c>
      <c r="I14718" s="5" t="s">
        <v>3414</v>
      </c>
    </row>
    <row r="14719" spans="2:16" x14ac:dyDescent="0.3">
      <c r="L14719" s="163" t="s">
        <v>0</v>
      </c>
      <c r="M14719" s="163"/>
      <c r="N14719" s="163"/>
      <c r="O14719" s="163" t="s">
        <v>1</v>
      </c>
      <c r="P14719" s="163"/>
    </row>
    <row r="14720" spans="2:16" ht="43.2" x14ac:dyDescent="0.3">
      <c r="B14720" s="2" t="s">
        <v>19</v>
      </c>
      <c r="C14720" s="2" t="s">
        <v>21267</v>
      </c>
      <c r="D14720" s="2" t="s">
        <v>24644</v>
      </c>
      <c r="E14720" s="2" t="s">
        <v>24645</v>
      </c>
      <c r="F14720" s="2" t="s">
        <v>25106</v>
      </c>
      <c r="H14720" s="3" t="s">
        <v>25107</v>
      </c>
      <c r="L14720" s="35" t="s">
        <v>12</v>
      </c>
      <c r="M14720" s="35" t="s">
        <v>13</v>
      </c>
      <c r="N14720" s="35" t="s">
        <v>14</v>
      </c>
      <c r="O14720" s="35" t="s">
        <v>32311</v>
      </c>
      <c r="P14720" s="35" t="s">
        <v>31195</v>
      </c>
    </row>
    <row r="14721" spans="2:16" ht="28.8" x14ac:dyDescent="0.3">
      <c r="B14721" s="4" t="s">
        <v>19</v>
      </c>
      <c r="C14721" s="4" t="s">
        <v>21267</v>
      </c>
      <c r="D14721" s="4" t="s">
        <v>24644</v>
      </c>
      <c r="E14721" s="4" t="s">
        <v>24645</v>
      </c>
      <c r="F14721" s="4" t="s">
        <v>25106</v>
      </c>
      <c r="G14721" s="4" t="s">
        <v>25108</v>
      </c>
      <c r="H14721" s="5" t="s">
        <v>25109</v>
      </c>
      <c r="I14721" s="5" t="s">
        <v>15433</v>
      </c>
    </row>
    <row r="14722" spans="2:16" x14ac:dyDescent="0.3">
      <c r="L14722" s="163" t="s">
        <v>0</v>
      </c>
      <c r="M14722" s="163"/>
      <c r="N14722" s="163"/>
      <c r="O14722" s="163" t="s">
        <v>1</v>
      </c>
      <c r="P14722" s="163"/>
    </row>
    <row r="14723" spans="2:16" ht="43.2" x14ac:dyDescent="0.3">
      <c r="B14723" s="2" t="s">
        <v>19</v>
      </c>
      <c r="C14723" s="2" t="s">
        <v>21267</v>
      </c>
      <c r="D14723" s="2" t="s">
        <v>24644</v>
      </c>
      <c r="E14723" s="2" t="s">
        <v>24645</v>
      </c>
      <c r="F14723" s="2" t="s">
        <v>25110</v>
      </c>
      <c r="H14723" s="3" t="s">
        <v>25111</v>
      </c>
      <c r="L14723" s="35" t="s">
        <v>12</v>
      </c>
      <c r="M14723" s="35" t="s">
        <v>13</v>
      </c>
      <c r="N14723" s="35" t="s">
        <v>14</v>
      </c>
      <c r="O14723" s="35" t="s">
        <v>32311</v>
      </c>
      <c r="P14723" s="35" t="s">
        <v>31195</v>
      </c>
    </row>
    <row r="14724" spans="2:16" ht="28.8" x14ac:dyDescent="0.3">
      <c r="B14724" s="4" t="s">
        <v>19</v>
      </c>
      <c r="C14724" s="4" t="s">
        <v>21267</v>
      </c>
      <c r="D14724" s="4" t="s">
        <v>24644</v>
      </c>
      <c r="E14724" s="4" t="s">
        <v>24645</v>
      </c>
      <c r="F14724" s="4" t="s">
        <v>25110</v>
      </c>
      <c r="G14724" s="4" t="s">
        <v>25112</v>
      </c>
      <c r="H14724" s="5" t="s">
        <v>25113</v>
      </c>
      <c r="I14724" s="5" t="s">
        <v>1758</v>
      </c>
    </row>
    <row r="14725" spans="2:16" x14ac:dyDescent="0.3">
      <c r="L14725" s="163" t="s">
        <v>0</v>
      </c>
      <c r="M14725" s="163"/>
      <c r="N14725" s="163"/>
      <c r="O14725" s="163" t="s">
        <v>1</v>
      </c>
      <c r="P14725" s="163"/>
    </row>
    <row r="14726" spans="2:16" ht="43.2" x14ac:dyDescent="0.3">
      <c r="B14726" s="2" t="s">
        <v>19</v>
      </c>
      <c r="C14726" s="2" t="s">
        <v>21267</v>
      </c>
      <c r="D14726" s="2" t="s">
        <v>24644</v>
      </c>
      <c r="E14726" s="2" t="s">
        <v>24645</v>
      </c>
      <c r="F14726" s="2" t="s">
        <v>25114</v>
      </c>
      <c r="H14726" s="3" t="s">
        <v>25115</v>
      </c>
      <c r="L14726" s="35" t="s">
        <v>12</v>
      </c>
      <c r="M14726" s="35" t="s">
        <v>13</v>
      </c>
      <c r="N14726" s="35" t="s">
        <v>14</v>
      </c>
      <c r="O14726" s="35" t="s">
        <v>32311</v>
      </c>
      <c r="P14726" s="35" t="s">
        <v>31195</v>
      </c>
    </row>
    <row r="14727" spans="2:16" ht="28.8" x14ac:dyDescent="0.3">
      <c r="B14727" s="4" t="s">
        <v>19</v>
      </c>
      <c r="C14727" s="4" t="s">
        <v>21267</v>
      </c>
      <c r="D14727" s="4" t="s">
        <v>24644</v>
      </c>
      <c r="E14727" s="4" t="s">
        <v>24645</v>
      </c>
      <c r="F14727" s="4" t="s">
        <v>25114</v>
      </c>
      <c r="G14727" s="4" t="s">
        <v>25116</v>
      </c>
      <c r="H14727" s="5" t="s">
        <v>25117</v>
      </c>
      <c r="I14727" s="5" t="s">
        <v>948</v>
      </c>
    </row>
    <row r="14728" spans="2:16" x14ac:dyDescent="0.3">
      <c r="L14728" s="163" t="s">
        <v>0</v>
      </c>
      <c r="M14728" s="163"/>
      <c r="N14728" s="163"/>
      <c r="O14728" s="163" t="s">
        <v>1</v>
      </c>
      <c r="P14728" s="163"/>
    </row>
    <row r="14729" spans="2:16" ht="43.2" x14ac:dyDescent="0.3">
      <c r="B14729" s="2" t="s">
        <v>19</v>
      </c>
      <c r="C14729" s="2" t="s">
        <v>21267</v>
      </c>
      <c r="D14729" s="2" t="s">
        <v>24644</v>
      </c>
      <c r="E14729" s="2" t="s">
        <v>24645</v>
      </c>
      <c r="F14729" s="2" t="s">
        <v>25118</v>
      </c>
      <c r="H14729" s="3" t="s">
        <v>25119</v>
      </c>
      <c r="L14729" s="35" t="s">
        <v>12</v>
      </c>
      <c r="M14729" s="35" t="s">
        <v>13</v>
      </c>
      <c r="N14729" s="35" t="s">
        <v>14</v>
      </c>
      <c r="O14729" s="35" t="s">
        <v>32311</v>
      </c>
      <c r="P14729" s="35" t="s">
        <v>31195</v>
      </c>
    </row>
    <row r="14730" spans="2:16" ht="28.8" x14ac:dyDescent="0.3">
      <c r="B14730" s="4" t="s">
        <v>19</v>
      </c>
      <c r="C14730" s="4" t="s">
        <v>21267</v>
      </c>
      <c r="D14730" s="4" t="s">
        <v>24644</v>
      </c>
      <c r="E14730" s="4" t="s">
        <v>24645</v>
      </c>
      <c r="F14730" s="4" t="s">
        <v>25118</v>
      </c>
      <c r="G14730" s="4" t="s">
        <v>25120</v>
      </c>
      <c r="H14730" s="5" t="s">
        <v>25121</v>
      </c>
      <c r="I14730" s="5" t="s">
        <v>948</v>
      </c>
    </row>
    <row r="14731" spans="2:16" ht="28.8" x14ac:dyDescent="0.3">
      <c r="B14731" s="4" t="s">
        <v>19</v>
      </c>
      <c r="C14731" s="4" t="s">
        <v>21267</v>
      </c>
      <c r="D14731" s="4" t="s">
        <v>24644</v>
      </c>
      <c r="E14731" s="4" t="s">
        <v>24645</v>
      </c>
      <c r="F14731" s="4" t="s">
        <v>25118</v>
      </c>
      <c r="G14731" s="4" t="s">
        <v>25122</v>
      </c>
      <c r="H14731" s="5" t="s">
        <v>25123</v>
      </c>
      <c r="I14731" s="5" t="s">
        <v>948</v>
      </c>
    </row>
    <row r="14732" spans="2:16" ht="28.8" x14ac:dyDescent="0.3">
      <c r="B14732" s="4" t="s">
        <v>19</v>
      </c>
      <c r="C14732" s="4" t="s">
        <v>21267</v>
      </c>
      <c r="D14732" s="4" t="s">
        <v>24644</v>
      </c>
      <c r="E14732" s="4" t="s">
        <v>24645</v>
      </c>
      <c r="F14732" s="4" t="s">
        <v>25118</v>
      </c>
      <c r="G14732" s="4" t="s">
        <v>25124</v>
      </c>
      <c r="H14732" s="5" t="s">
        <v>25125</v>
      </c>
      <c r="I14732" s="5" t="s">
        <v>948</v>
      </c>
    </row>
    <row r="14733" spans="2:16" x14ac:dyDescent="0.3">
      <c r="L14733" s="163" t="s">
        <v>0</v>
      </c>
      <c r="M14733" s="163"/>
      <c r="N14733" s="163"/>
      <c r="O14733" s="163" t="s">
        <v>1</v>
      </c>
      <c r="P14733" s="163"/>
    </row>
    <row r="14734" spans="2:16" ht="43.2" x14ac:dyDescent="0.3">
      <c r="B14734" s="2" t="s">
        <v>19</v>
      </c>
      <c r="C14734" s="2" t="s">
        <v>21267</v>
      </c>
      <c r="D14734" s="2" t="s">
        <v>24644</v>
      </c>
      <c r="E14734" s="2" t="s">
        <v>24645</v>
      </c>
      <c r="F14734" s="2" t="s">
        <v>25126</v>
      </c>
      <c r="H14734" s="3" t="s">
        <v>25127</v>
      </c>
      <c r="L14734" s="35" t="s">
        <v>12</v>
      </c>
      <c r="M14734" s="35" t="s">
        <v>13</v>
      </c>
      <c r="N14734" s="35" t="s">
        <v>14</v>
      </c>
      <c r="O14734" s="35" t="s">
        <v>32311</v>
      </c>
      <c r="P14734" s="35" t="s">
        <v>31195</v>
      </c>
    </row>
    <row r="14735" spans="2:16" ht="28.8" x14ac:dyDescent="0.3">
      <c r="B14735" s="4" t="s">
        <v>19</v>
      </c>
      <c r="C14735" s="4" t="s">
        <v>21267</v>
      </c>
      <c r="D14735" s="4" t="s">
        <v>24644</v>
      </c>
      <c r="E14735" s="4" t="s">
        <v>24645</v>
      </c>
      <c r="F14735" s="4" t="s">
        <v>25126</v>
      </c>
      <c r="G14735" s="4" t="s">
        <v>25128</v>
      </c>
      <c r="H14735" s="5" t="s">
        <v>25129</v>
      </c>
      <c r="I14735" s="5" t="s">
        <v>20099</v>
      </c>
    </row>
    <row r="14736" spans="2:16" ht="28.8" x14ac:dyDescent="0.3">
      <c r="B14736" s="4" t="s">
        <v>19</v>
      </c>
      <c r="C14736" s="4" t="s">
        <v>21267</v>
      </c>
      <c r="D14736" s="4" t="s">
        <v>24644</v>
      </c>
      <c r="E14736" s="4" t="s">
        <v>24645</v>
      </c>
      <c r="F14736" s="4" t="s">
        <v>25126</v>
      </c>
      <c r="G14736" s="4" t="s">
        <v>25130</v>
      </c>
      <c r="H14736" s="5" t="s">
        <v>25131</v>
      </c>
      <c r="I14736" s="5" t="s">
        <v>20099</v>
      </c>
    </row>
    <row r="14737" spans="2:16" x14ac:dyDescent="0.3">
      <c r="L14737" s="163" t="s">
        <v>0</v>
      </c>
      <c r="M14737" s="163"/>
      <c r="N14737" s="163"/>
      <c r="O14737" s="163" t="s">
        <v>1</v>
      </c>
      <c r="P14737" s="163"/>
    </row>
    <row r="14738" spans="2:16" ht="43.2" x14ac:dyDescent="0.3">
      <c r="B14738" s="2" t="s">
        <v>19</v>
      </c>
      <c r="C14738" s="2" t="s">
        <v>21267</v>
      </c>
      <c r="D14738" s="2" t="s">
        <v>24644</v>
      </c>
      <c r="E14738" s="2" t="s">
        <v>24645</v>
      </c>
      <c r="F14738" s="2" t="s">
        <v>25132</v>
      </c>
      <c r="H14738" s="3" t="s">
        <v>25133</v>
      </c>
      <c r="L14738" s="35" t="s">
        <v>12</v>
      </c>
      <c r="M14738" s="35" t="s">
        <v>13</v>
      </c>
      <c r="N14738" s="35" t="s">
        <v>14</v>
      </c>
      <c r="O14738" s="35" t="s">
        <v>32311</v>
      </c>
      <c r="P14738" s="35" t="s">
        <v>31195</v>
      </c>
    </row>
    <row r="14739" spans="2:16" ht="28.8" x14ac:dyDescent="0.3">
      <c r="B14739" s="4" t="s">
        <v>19</v>
      </c>
      <c r="C14739" s="4" t="s">
        <v>21267</v>
      </c>
      <c r="D14739" s="4" t="s">
        <v>24644</v>
      </c>
      <c r="E14739" s="4" t="s">
        <v>24645</v>
      </c>
      <c r="F14739" s="4" t="s">
        <v>25132</v>
      </c>
      <c r="G14739" s="4" t="s">
        <v>25134</v>
      </c>
      <c r="H14739" s="5" t="s">
        <v>25135</v>
      </c>
      <c r="I14739" s="5" t="s">
        <v>948</v>
      </c>
    </row>
    <row r="14740" spans="2:16" x14ac:dyDescent="0.3">
      <c r="L14740" s="163" t="s">
        <v>0</v>
      </c>
      <c r="M14740" s="163"/>
      <c r="N14740" s="163"/>
      <c r="O14740" s="163" t="s">
        <v>1</v>
      </c>
      <c r="P14740" s="163"/>
    </row>
    <row r="14741" spans="2:16" ht="43.2" x14ac:dyDescent="0.3">
      <c r="B14741" s="2" t="s">
        <v>19</v>
      </c>
      <c r="C14741" s="2" t="s">
        <v>21267</v>
      </c>
      <c r="D14741" s="2" t="s">
        <v>24644</v>
      </c>
      <c r="E14741" s="2" t="s">
        <v>24645</v>
      </c>
      <c r="F14741" s="2" t="s">
        <v>25136</v>
      </c>
      <c r="H14741" s="3" t="s">
        <v>25137</v>
      </c>
      <c r="L14741" s="35" t="s">
        <v>12</v>
      </c>
      <c r="M14741" s="35" t="s">
        <v>13</v>
      </c>
      <c r="N14741" s="35" t="s">
        <v>14</v>
      </c>
      <c r="O14741" s="35" t="s">
        <v>32311</v>
      </c>
      <c r="P14741" s="35" t="s">
        <v>31195</v>
      </c>
    </row>
    <row r="14742" spans="2:16" ht="43.2" x14ac:dyDescent="0.3">
      <c r="B14742" s="4" t="s">
        <v>19</v>
      </c>
      <c r="C14742" s="4" t="s">
        <v>21267</v>
      </c>
      <c r="D14742" s="4" t="s">
        <v>24644</v>
      </c>
      <c r="E14742" s="4" t="s">
        <v>24645</v>
      </c>
      <c r="F14742" s="4" t="s">
        <v>25136</v>
      </c>
      <c r="G14742" s="4" t="s">
        <v>25138</v>
      </c>
      <c r="H14742" s="5" t="s">
        <v>25139</v>
      </c>
      <c r="I14742" s="5" t="s">
        <v>24705</v>
      </c>
    </row>
    <row r="14743" spans="2:16" x14ac:dyDescent="0.3">
      <c r="L14743" s="163" t="s">
        <v>0</v>
      </c>
      <c r="M14743" s="163"/>
      <c r="N14743" s="163"/>
      <c r="O14743" s="163" t="s">
        <v>1</v>
      </c>
      <c r="P14743" s="163"/>
    </row>
    <row r="14744" spans="2:16" ht="43.2" x14ac:dyDescent="0.3">
      <c r="B14744" s="2" t="s">
        <v>19</v>
      </c>
      <c r="C14744" s="2" t="s">
        <v>21267</v>
      </c>
      <c r="D14744" s="2" t="s">
        <v>24644</v>
      </c>
      <c r="E14744" s="2" t="s">
        <v>24645</v>
      </c>
      <c r="F14744" s="2" t="s">
        <v>25140</v>
      </c>
      <c r="H14744" s="3" t="s">
        <v>25141</v>
      </c>
      <c r="L14744" s="35" t="s">
        <v>12</v>
      </c>
      <c r="M14744" s="35" t="s">
        <v>13</v>
      </c>
      <c r="N14744" s="35" t="s">
        <v>14</v>
      </c>
      <c r="O14744" s="35" t="s">
        <v>32311</v>
      </c>
      <c r="P14744" s="35" t="s">
        <v>31195</v>
      </c>
    </row>
    <row r="14745" spans="2:16" ht="28.8" x14ac:dyDescent="0.3">
      <c r="B14745" s="4" t="s">
        <v>19</v>
      </c>
      <c r="C14745" s="4" t="s">
        <v>21267</v>
      </c>
      <c r="D14745" s="4" t="s">
        <v>24644</v>
      </c>
      <c r="E14745" s="4" t="s">
        <v>24645</v>
      </c>
      <c r="F14745" s="4" t="s">
        <v>25140</v>
      </c>
      <c r="G14745" s="4" t="s">
        <v>25142</v>
      </c>
      <c r="H14745" s="5" t="s">
        <v>25143</v>
      </c>
      <c r="I14745" s="5" t="s">
        <v>6497</v>
      </c>
    </row>
    <row r="14746" spans="2:16" x14ac:dyDescent="0.3">
      <c r="B14746" s="2" t="s">
        <v>19</v>
      </c>
      <c r="C14746" s="2" t="s">
        <v>21267</v>
      </c>
      <c r="D14746" s="2" t="s">
        <v>24644</v>
      </c>
      <c r="E14746" s="2" t="s">
        <v>25144</v>
      </c>
      <c r="H14746" s="3" t="s">
        <v>25145</v>
      </c>
    </row>
    <row r="14747" spans="2:16" x14ac:dyDescent="0.3">
      <c r="L14747" s="163" t="s">
        <v>0</v>
      </c>
      <c r="M14747" s="163"/>
      <c r="N14747" s="163"/>
      <c r="O14747" s="163" t="s">
        <v>1</v>
      </c>
      <c r="P14747" s="163"/>
    </row>
    <row r="14748" spans="2:16" ht="43.2" x14ac:dyDescent="0.3">
      <c r="B14748" s="2" t="s">
        <v>19</v>
      </c>
      <c r="C14748" s="2" t="s">
        <v>21267</v>
      </c>
      <c r="D14748" s="2" t="s">
        <v>24644</v>
      </c>
      <c r="E14748" s="2" t="s">
        <v>25144</v>
      </c>
      <c r="F14748" s="2" t="s">
        <v>25146</v>
      </c>
      <c r="H14748" s="3" t="s">
        <v>25147</v>
      </c>
      <c r="L14748" s="35" t="s">
        <v>12</v>
      </c>
      <c r="M14748" s="35" t="s">
        <v>13</v>
      </c>
      <c r="N14748" s="35" t="s">
        <v>14</v>
      </c>
      <c r="O14748" s="35" t="s">
        <v>32311</v>
      </c>
      <c r="P14748" s="35" t="s">
        <v>31195</v>
      </c>
    </row>
    <row r="14749" spans="2:16" ht="28.8" x14ac:dyDescent="0.3">
      <c r="B14749" s="4" t="s">
        <v>19</v>
      </c>
      <c r="C14749" s="4" t="s">
        <v>21267</v>
      </c>
      <c r="D14749" s="4" t="s">
        <v>24644</v>
      </c>
      <c r="E14749" s="4" t="s">
        <v>25144</v>
      </c>
      <c r="F14749" s="4" t="s">
        <v>25146</v>
      </c>
      <c r="G14749" s="4" t="s">
        <v>25148</v>
      </c>
      <c r="H14749" s="5" t="s">
        <v>25149</v>
      </c>
      <c r="I14749" s="5" t="s">
        <v>20099</v>
      </c>
    </row>
    <row r="14750" spans="2:16" ht="28.8" x14ac:dyDescent="0.3">
      <c r="B14750" s="4" t="s">
        <v>19</v>
      </c>
      <c r="C14750" s="4" t="s">
        <v>21267</v>
      </c>
      <c r="D14750" s="4" t="s">
        <v>24644</v>
      </c>
      <c r="E14750" s="4" t="s">
        <v>25144</v>
      </c>
      <c r="F14750" s="4" t="s">
        <v>25146</v>
      </c>
      <c r="G14750" s="4" t="s">
        <v>25150</v>
      </c>
      <c r="H14750" s="5" t="s">
        <v>25151</v>
      </c>
      <c r="I14750" s="5" t="s">
        <v>20099</v>
      </c>
    </row>
    <row r="14751" spans="2:16" ht="28.8" x14ac:dyDescent="0.3">
      <c r="B14751" s="4" t="s">
        <v>19</v>
      </c>
      <c r="C14751" s="4" t="s">
        <v>21267</v>
      </c>
      <c r="D14751" s="4" t="s">
        <v>24644</v>
      </c>
      <c r="E14751" s="4" t="s">
        <v>25144</v>
      </c>
      <c r="F14751" s="4" t="s">
        <v>25146</v>
      </c>
      <c r="G14751" s="4" t="s">
        <v>25152</v>
      </c>
      <c r="H14751" s="5" t="s">
        <v>25153</v>
      </c>
      <c r="I14751" s="5" t="s">
        <v>20099</v>
      </c>
    </row>
    <row r="14752" spans="2:16" ht="28.8" x14ac:dyDescent="0.3">
      <c r="B14752" s="4" t="s">
        <v>19</v>
      </c>
      <c r="C14752" s="4" t="s">
        <v>21267</v>
      </c>
      <c r="D14752" s="4" t="s">
        <v>24644</v>
      </c>
      <c r="E14752" s="4" t="s">
        <v>25144</v>
      </c>
      <c r="F14752" s="4" t="s">
        <v>25146</v>
      </c>
      <c r="G14752" s="4" t="s">
        <v>25154</v>
      </c>
      <c r="H14752" s="5" t="s">
        <v>25155</v>
      </c>
      <c r="I14752" s="5" t="s">
        <v>20099</v>
      </c>
    </row>
    <row r="14753" spans="2:16" ht="28.8" x14ac:dyDescent="0.3">
      <c r="B14753" s="4" t="s">
        <v>19</v>
      </c>
      <c r="C14753" s="4" t="s">
        <v>21267</v>
      </c>
      <c r="D14753" s="4" t="s">
        <v>24644</v>
      </c>
      <c r="E14753" s="4" t="s">
        <v>25144</v>
      </c>
      <c r="F14753" s="4" t="s">
        <v>25146</v>
      </c>
      <c r="G14753" s="4" t="s">
        <v>25156</v>
      </c>
      <c r="H14753" s="5" t="s">
        <v>25157</v>
      </c>
      <c r="I14753" s="5" t="s">
        <v>20099</v>
      </c>
    </row>
    <row r="14754" spans="2:16" ht="28.8" x14ac:dyDescent="0.3">
      <c r="B14754" s="4" t="s">
        <v>19</v>
      </c>
      <c r="C14754" s="4" t="s">
        <v>21267</v>
      </c>
      <c r="D14754" s="4" t="s">
        <v>24644</v>
      </c>
      <c r="E14754" s="4" t="s">
        <v>25144</v>
      </c>
      <c r="F14754" s="4" t="s">
        <v>25146</v>
      </c>
      <c r="G14754" s="4" t="s">
        <v>25158</v>
      </c>
      <c r="H14754" s="5" t="s">
        <v>25159</v>
      </c>
      <c r="I14754" s="5" t="s">
        <v>20099</v>
      </c>
    </row>
    <row r="14755" spans="2:16" ht="28.8" x14ac:dyDescent="0.3">
      <c r="B14755" s="4" t="s">
        <v>19</v>
      </c>
      <c r="C14755" s="4" t="s">
        <v>21267</v>
      </c>
      <c r="D14755" s="4" t="s">
        <v>24644</v>
      </c>
      <c r="E14755" s="4" t="s">
        <v>25144</v>
      </c>
      <c r="F14755" s="4" t="s">
        <v>25146</v>
      </c>
      <c r="G14755" s="4" t="s">
        <v>25160</v>
      </c>
      <c r="H14755" s="5" t="s">
        <v>25161</v>
      </c>
      <c r="I14755" s="5" t="s">
        <v>20099</v>
      </c>
    </row>
    <row r="14756" spans="2:16" ht="28.8" x14ac:dyDescent="0.3">
      <c r="B14756" s="4" t="s">
        <v>19</v>
      </c>
      <c r="C14756" s="4" t="s">
        <v>21267</v>
      </c>
      <c r="D14756" s="4" t="s">
        <v>24644</v>
      </c>
      <c r="E14756" s="4" t="s">
        <v>25144</v>
      </c>
      <c r="F14756" s="4" t="s">
        <v>25146</v>
      </c>
      <c r="G14756" s="4" t="s">
        <v>25162</v>
      </c>
      <c r="H14756" s="5" t="s">
        <v>25163</v>
      </c>
      <c r="I14756" s="5" t="s">
        <v>20099</v>
      </c>
    </row>
    <row r="14757" spans="2:16" ht="28.8" x14ac:dyDescent="0.3">
      <c r="B14757" s="4" t="s">
        <v>19</v>
      </c>
      <c r="C14757" s="4" t="s">
        <v>21267</v>
      </c>
      <c r="D14757" s="4" t="s">
        <v>24644</v>
      </c>
      <c r="E14757" s="4" t="s">
        <v>25144</v>
      </c>
      <c r="F14757" s="4" t="s">
        <v>25146</v>
      </c>
      <c r="G14757" s="4" t="s">
        <v>25164</v>
      </c>
      <c r="H14757" s="5" t="s">
        <v>25165</v>
      </c>
      <c r="I14757" s="5" t="s">
        <v>20099</v>
      </c>
    </row>
    <row r="14758" spans="2:16" ht="28.8" x14ac:dyDescent="0.3">
      <c r="B14758" s="4" t="s">
        <v>19</v>
      </c>
      <c r="C14758" s="4" t="s">
        <v>21267</v>
      </c>
      <c r="D14758" s="4" t="s">
        <v>24644</v>
      </c>
      <c r="E14758" s="4" t="s">
        <v>25144</v>
      </c>
      <c r="F14758" s="4" t="s">
        <v>25146</v>
      </c>
      <c r="G14758" s="4" t="s">
        <v>25166</v>
      </c>
      <c r="H14758" s="5" t="s">
        <v>25167</v>
      </c>
      <c r="I14758" s="5" t="s">
        <v>20099</v>
      </c>
    </row>
    <row r="14759" spans="2:16" x14ac:dyDescent="0.3">
      <c r="L14759" s="163" t="s">
        <v>0</v>
      </c>
      <c r="M14759" s="163"/>
      <c r="N14759" s="163"/>
      <c r="O14759" s="163" t="s">
        <v>1</v>
      </c>
      <c r="P14759" s="163"/>
    </row>
    <row r="14760" spans="2:16" ht="43.2" x14ac:dyDescent="0.3">
      <c r="B14760" s="2" t="s">
        <v>19</v>
      </c>
      <c r="C14760" s="2" t="s">
        <v>21267</v>
      </c>
      <c r="D14760" s="2" t="s">
        <v>24644</v>
      </c>
      <c r="E14760" s="2" t="s">
        <v>25144</v>
      </c>
      <c r="F14760" s="2" t="s">
        <v>25168</v>
      </c>
      <c r="H14760" s="3" t="s">
        <v>25169</v>
      </c>
      <c r="L14760" s="35" t="s">
        <v>12</v>
      </c>
      <c r="M14760" s="35" t="s">
        <v>13</v>
      </c>
      <c r="N14760" s="35" t="s">
        <v>14</v>
      </c>
      <c r="O14760" s="35" t="s">
        <v>32311</v>
      </c>
      <c r="P14760" s="35" t="s">
        <v>31195</v>
      </c>
    </row>
    <row r="14761" spans="2:16" ht="43.2" x14ac:dyDescent="0.3">
      <c r="B14761" s="4" t="s">
        <v>19</v>
      </c>
      <c r="C14761" s="4" t="s">
        <v>21267</v>
      </c>
      <c r="D14761" s="4" t="s">
        <v>24644</v>
      </c>
      <c r="E14761" s="4" t="s">
        <v>25144</v>
      </c>
      <c r="F14761" s="4" t="s">
        <v>25168</v>
      </c>
      <c r="G14761" s="4" t="s">
        <v>25170</v>
      </c>
      <c r="H14761" s="5" t="s">
        <v>25171</v>
      </c>
      <c r="I14761" s="5" t="s">
        <v>24779</v>
      </c>
    </row>
    <row r="14762" spans="2:16" ht="43.2" x14ac:dyDescent="0.3">
      <c r="B14762" s="4" t="s">
        <v>19</v>
      </c>
      <c r="C14762" s="4" t="s">
        <v>21267</v>
      </c>
      <c r="D14762" s="4" t="s">
        <v>24644</v>
      </c>
      <c r="E14762" s="4" t="s">
        <v>25144</v>
      </c>
      <c r="F14762" s="4" t="s">
        <v>25168</v>
      </c>
      <c r="G14762" s="4" t="s">
        <v>25172</v>
      </c>
      <c r="H14762" s="5" t="s">
        <v>25173</v>
      </c>
      <c r="I14762" s="5" t="s">
        <v>24779</v>
      </c>
    </row>
    <row r="14763" spans="2:16" ht="43.2" x14ac:dyDescent="0.3">
      <c r="B14763" s="4" t="s">
        <v>19</v>
      </c>
      <c r="C14763" s="4" t="s">
        <v>21267</v>
      </c>
      <c r="D14763" s="4" t="s">
        <v>24644</v>
      </c>
      <c r="E14763" s="4" t="s">
        <v>25144</v>
      </c>
      <c r="F14763" s="4" t="s">
        <v>25168</v>
      </c>
      <c r="G14763" s="4" t="s">
        <v>25174</v>
      </c>
      <c r="H14763" s="5" t="s">
        <v>25175</v>
      </c>
      <c r="I14763" s="5" t="s">
        <v>24779</v>
      </c>
    </row>
    <row r="14764" spans="2:16" ht="43.2" x14ac:dyDescent="0.3">
      <c r="B14764" s="4" t="s">
        <v>19</v>
      </c>
      <c r="C14764" s="4" t="s">
        <v>21267</v>
      </c>
      <c r="D14764" s="4" t="s">
        <v>24644</v>
      </c>
      <c r="E14764" s="4" t="s">
        <v>25144</v>
      </c>
      <c r="F14764" s="4" t="s">
        <v>25168</v>
      </c>
      <c r="G14764" s="4" t="s">
        <v>25176</v>
      </c>
      <c r="H14764" s="5" t="s">
        <v>25177</v>
      </c>
      <c r="I14764" s="5" t="s">
        <v>24779</v>
      </c>
    </row>
    <row r="14765" spans="2:16" x14ac:dyDescent="0.3">
      <c r="L14765" s="163" t="s">
        <v>0</v>
      </c>
      <c r="M14765" s="163"/>
      <c r="N14765" s="163"/>
      <c r="O14765" s="163" t="s">
        <v>1</v>
      </c>
      <c r="P14765" s="163"/>
    </row>
    <row r="14766" spans="2:16" ht="43.2" x14ac:dyDescent="0.3">
      <c r="B14766" s="2" t="s">
        <v>19</v>
      </c>
      <c r="C14766" s="2" t="s">
        <v>21267</v>
      </c>
      <c r="D14766" s="2" t="s">
        <v>24644</v>
      </c>
      <c r="E14766" s="2" t="s">
        <v>25144</v>
      </c>
      <c r="F14766" s="2" t="s">
        <v>25178</v>
      </c>
      <c r="H14766" s="3" t="s">
        <v>25179</v>
      </c>
      <c r="L14766" s="35" t="s">
        <v>12</v>
      </c>
      <c r="M14766" s="35" t="s">
        <v>13</v>
      </c>
      <c r="N14766" s="35" t="s">
        <v>14</v>
      </c>
      <c r="O14766" s="35" t="s">
        <v>32311</v>
      </c>
      <c r="P14766" s="35" t="s">
        <v>31195</v>
      </c>
    </row>
    <row r="14767" spans="2:16" ht="43.2" x14ac:dyDescent="0.3">
      <c r="B14767" s="4" t="s">
        <v>19</v>
      </c>
      <c r="C14767" s="4" t="s">
        <v>21267</v>
      </c>
      <c r="D14767" s="4" t="s">
        <v>24644</v>
      </c>
      <c r="E14767" s="4" t="s">
        <v>25144</v>
      </c>
      <c r="F14767" s="4" t="s">
        <v>25178</v>
      </c>
      <c r="G14767" s="4" t="s">
        <v>25180</v>
      </c>
      <c r="H14767" s="5" t="s">
        <v>25181</v>
      </c>
      <c r="I14767" s="5" t="s">
        <v>24705</v>
      </c>
    </row>
    <row r="14768" spans="2:16" ht="43.2" x14ac:dyDescent="0.3">
      <c r="B14768" s="4" t="s">
        <v>19</v>
      </c>
      <c r="C14768" s="4" t="s">
        <v>21267</v>
      </c>
      <c r="D14768" s="4" t="s">
        <v>24644</v>
      </c>
      <c r="E14768" s="4" t="s">
        <v>25144</v>
      </c>
      <c r="F14768" s="4" t="s">
        <v>25178</v>
      </c>
      <c r="G14768" s="4" t="s">
        <v>25182</v>
      </c>
      <c r="H14768" s="5" t="s">
        <v>25183</v>
      </c>
      <c r="I14768" s="5" t="s">
        <v>24705</v>
      </c>
    </row>
    <row r="14769" spans="2:16" x14ac:dyDescent="0.3">
      <c r="L14769" s="163" t="s">
        <v>0</v>
      </c>
      <c r="M14769" s="163"/>
      <c r="N14769" s="163"/>
      <c r="O14769" s="163" t="s">
        <v>1</v>
      </c>
      <c r="P14769" s="163"/>
    </row>
    <row r="14770" spans="2:16" ht="43.2" x14ac:dyDescent="0.3">
      <c r="B14770" s="2" t="s">
        <v>19</v>
      </c>
      <c r="C14770" s="2" t="s">
        <v>21267</v>
      </c>
      <c r="D14770" s="2" t="s">
        <v>24644</v>
      </c>
      <c r="E14770" s="2" t="s">
        <v>25144</v>
      </c>
      <c r="F14770" s="2" t="s">
        <v>25184</v>
      </c>
      <c r="H14770" s="3" t="s">
        <v>25185</v>
      </c>
      <c r="L14770" s="35" t="s">
        <v>12</v>
      </c>
      <c r="M14770" s="35" t="s">
        <v>13</v>
      </c>
      <c r="N14770" s="35" t="s">
        <v>14</v>
      </c>
      <c r="O14770" s="35" t="s">
        <v>32311</v>
      </c>
      <c r="P14770" s="35" t="s">
        <v>31195</v>
      </c>
    </row>
    <row r="14771" spans="2:16" ht="28.8" x14ac:dyDescent="0.3">
      <c r="B14771" s="4" t="s">
        <v>19</v>
      </c>
      <c r="C14771" s="4" t="s">
        <v>21267</v>
      </c>
      <c r="D14771" s="4" t="s">
        <v>24644</v>
      </c>
      <c r="E14771" s="4" t="s">
        <v>25144</v>
      </c>
      <c r="F14771" s="4" t="s">
        <v>25184</v>
      </c>
      <c r="G14771" s="4" t="s">
        <v>25186</v>
      </c>
      <c r="H14771" s="5" t="s">
        <v>25187</v>
      </c>
      <c r="I14771" s="5" t="s">
        <v>25188</v>
      </c>
    </row>
    <row r="14772" spans="2:16" x14ac:dyDescent="0.3">
      <c r="L14772" s="163" t="s">
        <v>0</v>
      </c>
      <c r="M14772" s="163"/>
      <c r="N14772" s="163"/>
      <c r="O14772" s="163" t="s">
        <v>1</v>
      </c>
      <c r="P14772" s="163"/>
    </row>
    <row r="14773" spans="2:16" ht="43.2" x14ac:dyDescent="0.3">
      <c r="B14773" s="2" t="s">
        <v>19</v>
      </c>
      <c r="C14773" s="2" t="s">
        <v>21267</v>
      </c>
      <c r="D14773" s="2" t="s">
        <v>24644</v>
      </c>
      <c r="E14773" s="2" t="s">
        <v>25144</v>
      </c>
      <c r="F14773" s="2" t="s">
        <v>25189</v>
      </c>
      <c r="H14773" s="3" t="s">
        <v>25190</v>
      </c>
      <c r="L14773" s="35" t="s">
        <v>12</v>
      </c>
      <c r="M14773" s="35" t="s">
        <v>13</v>
      </c>
      <c r="N14773" s="35" t="s">
        <v>14</v>
      </c>
      <c r="O14773" s="35" t="s">
        <v>32311</v>
      </c>
      <c r="P14773" s="35" t="s">
        <v>31195</v>
      </c>
    </row>
    <row r="14774" spans="2:16" ht="28.8" x14ac:dyDescent="0.3">
      <c r="B14774" s="4" t="s">
        <v>19</v>
      </c>
      <c r="C14774" s="4" t="s">
        <v>21267</v>
      </c>
      <c r="D14774" s="4" t="s">
        <v>24644</v>
      </c>
      <c r="E14774" s="4" t="s">
        <v>25144</v>
      </c>
      <c r="F14774" s="4" t="s">
        <v>25189</v>
      </c>
      <c r="G14774" s="4" t="s">
        <v>25191</v>
      </c>
      <c r="H14774" s="5" t="s">
        <v>25192</v>
      </c>
      <c r="I14774" s="5" t="s">
        <v>20099</v>
      </c>
    </row>
    <row r="14775" spans="2:16" ht="28.8" x14ac:dyDescent="0.3">
      <c r="B14775" s="4" t="s">
        <v>19</v>
      </c>
      <c r="C14775" s="4" t="s">
        <v>21267</v>
      </c>
      <c r="D14775" s="4" t="s">
        <v>24644</v>
      </c>
      <c r="E14775" s="4" t="s">
        <v>25144</v>
      </c>
      <c r="F14775" s="4" t="s">
        <v>25189</v>
      </c>
      <c r="G14775" s="4" t="s">
        <v>25193</v>
      </c>
      <c r="H14775" s="5" t="s">
        <v>25194</v>
      </c>
      <c r="I14775" s="5" t="s">
        <v>20099</v>
      </c>
    </row>
    <row r="14776" spans="2:16" x14ac:dyDescent="0.3">
      <c r="L14776" s="163" t="s">
        <v>0</v>
      </c>
      <c r="M14776" s="163"/>
      <c r="N14776" s="163"/>
      <c r="O14776" s="163" t="s">
        <v>1</v>
      </c>
      <c r="P14776" s="163"/>
    </row>
    <row r="14777" spans="2:16" ht="43.2" x14ac:dyDescent="0.3">
      <c r="B14777" s="2" t="s">
        <v>19</v>
      </c>
      <c r="C14777" s="2" t="s">
        <v>21267</v>
      </c>
      <c r="D14777" s="2" t="s">
        <v>24644</v>
      </c>
      <c r="E14777" s="2" t="s">
        <v>25144</v>
      </c>
      <c r="F14777" s="2" t="s">
        <v>25195</v>
      </c>
      <c r="H14777" s="3" t="s">
        <v>25196</v>
      </c>
      <c r="L14777" s="35" t="s">
        <v>12</v>
      </c>
      <c r="M14777" s="35" t="s">
        <v>13</v>
      </c>
      <c r="N14777" s="35" t="s">
        <v>14</v>
      </c>
      <c r="O14777" s="35" t="s">
        <v>32311</v>
      </c>
      <c r="P14777" s="35" t="s">
        <v>31195</v>
      </c>
    </row>
    <row r="14778" spans="2:16" ht="43.2" x14ac:dyDescent="0.3">
      <c r="B14778" s="4" t="s">
        <v>19</v>
      </c>
      <c r="C14778" s="4" t="s">
        <v>21267</v>
      </c>
      <c r="D14778" s="4" t="s">
        <v>24644</v>
      </c>
      <c r="E14778" s="4" t="s">
        <v>25144</v>
      </c>
      <c r="F14778" s="4" t="s">
        <v>25195</v>
      </c>
      <c r="G14778" s="4" t="s">
        <v>25197</v>
      </c>
      <c r="H14778" s="5" t="s">
        <v>25198</v>
      </c>
      <c r="I14778" s="5" t="s">
        <v>24779</v>
      </c>
    </row>
    <row r="14779" spans="2:16" ht="43.2" x14ac:dyDescent="0.3">
      <c r="B14779" s="4" t="s">
        <v>19</v>
      </c>
      <c r="C14779" s="4" t="s">
        <v>21267</v>
      </c>
      <c r="D14779" s="4" t="s">
        <v>24644</v>
      </c>
      <c r="E14779" s="4" t="s">
        <v>25144</v>
      </c>
      <c r="F14779" s="4" t="s">
        <v>25195</v>
      </c>
      <c r="G14779" s="4" t="s">
        <v>25199</v>
      </c>
      <c r="H14779" s="5" t="s">
        <v>25200</v>
      </c>
      <c r="I14779" s="5" t="s">
        <v>24779</v>
      </c>
    </row>
    <row r="14780" spans="2:16" x14ac:dyDescent="0.3">
      <c r="L14780" s="163" t="s">
        <v>0</v>
      </c>
      <c r="M14780" s="163"/>
      <c r="N14780" s="163"/>
      <c r="O14780" s="163" t="s">
        <v>1</v>
      </c>
      <c r="P14780" s="163"/>
    </row>
    <row r="14781" spans="2:16" ht="43.2" x14ac:dyDescent="0.3">
      <c r="B14781" s="2" t="s">
        <v>19</v>
      </c>
      <c r="C14781" s="2" t="s">
        <v>21267</v>
      </c>
      <c r="D14781" s="2" t="s">
        <v>24644</v>
      </c>
      <c r="E14781" s="2" t="s">
        <v>25144</v>
      </c>
      <c r="F14781" s="2" t="s">
        <v>25201</v>
      </c>
      <c r="H14781" s="3" t="s">
        <v>25202</v>
      </c>
      <c r="L14781" s="35" t="s">
        <v>12</v>
      </c>
      <c r="M14781" s="35" t="s">
        <v>13</v>
      </c>
      <c r="N14781" s="35" t="s">
        <v>14</v>
      </c>
      <c r="O14781" s="35" t="s">
        <v>32311</v>
      </c>
      <c r="P14781" s="35" t="s">
        <v>31195</v>
      </c>
    </row>
    <row r="14782" spans="2:16" ht="43.2" x14ac:dyDescent="0.3">
      <c r="B14782" s="4" t="s">
        <v>19</v>
      </c>
      <c r="C14782" s="4" t="s">
        <v>21267</v>
      </c>
      <c r="D14782" s="4" t="s">
        <v>24644</v>
      </c>
      <c r="E14782" s="4" t="s">
        <v>25144</v>
      </c>
      <c r="F14782" s="4" t="s">
        <v>25201</v>
      </c>
      <c r="G14782" s="4" t="s">
        <v>25203</v>
      </c>
      <c r="H14782" s="5" t="s">
        <v>24725</v>
      </c>
      <c r="I14782" s="5" t="s">
        <v>24705</v>
      </c>
    </row>
    <row r="14783" spans="2:16" x14ac:dyDescent="0.3">
      <c r="L14783" s="163" t="s">
        <v>0</v>
      </c>
      <c r="M14783" s="163"/>
      <c r="N14783" s="163"/>
      <c r="O14783" s="163" t="s">
        <v>1</v>
      </c>
      <c r="P14783" s="163"/>
    </row>
    <row r="14784" spans="2:16" ht="43.2" x14ac:dyDescent="0.3">
      <c r="B14784" s="2" t="s">
        <v>19</v>
      </c>
      <c r="C14784" s="2" t="s">
        <v>21267</v>
      </c>
      <c r="D14784" s="2" t="s">
        <v>24644</v>
      </c>
      <c r="E14784" s="2" t="s">
        <v>25144</v>
      </c>
      <c r="F14784" s="2" t="s">
        <v>25204</v>
      </c>
      <c r="H14784" s="3" t="s">
        <v>25205</v>
      </c>
      <c r="L14784" s="35" t="s">
        <v>12</v>
      </c>
      <c r="M14784" s="35" t="s">
        <v>13</v>
      </c>
      <c r="N14784" s="35" t="s">
        <v>14</v>
      </c>
      <c r="O14784" s="35" t="s">
        <v>32311</v>
      </c>
      <c r="P14784" s="35" t="s">
        <v>31195</v>
      </c>
    </row>
    <row r="14785" spans="2:16" ht="28.8" x14ac:dyDescent="0.3">
      <c r="B14785" s="4" t="s">
        <v>19</v>
      </c>
      <c r="C14785" s="4" t="s">
        <v>21267</v>
      </c>
      <c r="D14785" s="4" t="s">
        <v>24644</v>
      </c>
      <c r="E14785" s="4" t="s">
        <v>25144</v>
      </c>
      <c r="F14785" s="4" t="s">
        <v>25204</v>
      </c>
      <c r="G14785" s="4" t="s">
        <v>25206</v>
      </c>
      <c r="H14785" s="5" t="s">
        <v>24729</v>
      </c>
      <c r="I14785" s="5" t="s">
        <v>20099</v>
      </c>
    </row>
    <row r="14786" spans="2:16" ht="28.8" x14ac:dyDescent="0.3">
      <c r="B14786" s="4" t="s">
        <v>19</v>
      </c>
      <c r="C14786" s="4" t="s">
        <v>21267</v>
      </c>
      <c r="D14786" s="4" t="s">
        <v>24644</v>
      </c>
      <c r="E14786" s="4" t="s">
        <v>25144</v>
      </c>
      <c r="F14786" s="4" t="s">
        <v>25204</v>
      </c>
      <c r="G14786" s="4" t="s">
        <v>25207</v>
      </c>
      <c r="H14786" s="5" t="s">
        <v>24731</v>
      </c>
      <c r="I14786" s="5" t="s">
        <v>20099</v>
      </c>
    </row>
    <row r="14787" spans="2:16" x14ac:dyDescent="0.3">
      <c r="L14787" s="163" t="s">
        <v>0</v>
      </c>
      <c r="M14787" s="163"/>
      <c r="N14787" s="163"/>
      <c r="O14787" s="163" t="s">
        <v>1</v>
      </c>
      <c r="P14787" s="163"/>
    </row>
    <row r="14788" spans="2:16" ht="43.2" x14ac:dyDescent="0.3">
      <c r="B14788" s="2" t="s">
        <v>19</v>
      </c>
      <c r="C14788" s="2" t="s">
        <v>21267</v>
      </c>
      <c r="D14788" s="2" t="s">
        <v>24644</v>
      </c>
      <c r="E14788" s="2" t="s">
        <v>25144</v>
      </c>
      <c r="F14788" s="2" t="s">
        <v>25208</v>
      </c>
      <c r="H14788" s="3" t="s">
        <v>25209</v>
      </c>
      <c r="L14788" s="35" t="s">
        <v>12</v>
      </c>
      <c r="M14788" s="35" t="s">
        <v>13</v>
      </c>
      <c r="N14788" s="35" t="s">
        <v>14</v>
      </c>
      <c r="O14788" s="35" t="s">
        <v>32311</v>
      </c>
      <c r="P14788" s="35" t="s">
        <v>31195</v>
      </c>
    </row>
    <row r="14789" spans="2:16" ht="43.2" x14ac:dyDescent="0.3">
      <c r="B14789" s="4" t="s">
        <v>19</v>
      </c>
      <c r="C14789" s="4" t="s">
        <v>21267</v>
      </c>
      <c r="D14789" s="4" t="s">
        <v>24644</v>
      </c>
      <c r="E14789" s="4" t="s">
        <v>25144</v>
      </c>
      <c r="F14789" s="4" t="s">
        <v>25208</v>
      </c>
      <c r="G14789" s="4" t="s">
        <v>25210</v>
      </c>
      <c r="H14789" s="5" t="s">
        <v>25211</v>
      </c>
      <c r="I14789" s="5" t="s">
        <v>24779</v>
      </c>
    </row>
    <row r="14790" spans="2:16" ht="43.2" x14ac:dyDescent="0.3">
      <c r="B14790" s="4" t="s">
        <v>19</v>
      </c>
      <c r="C14790" s="4" t="s">
        <v>21267</v>
      </c>
      <c r="D14790" s="4" t="s">
        <v>24644</v>
      </c>
      <c r="E14790" s="4" t="s">
        <v>25144</v>
      </c>
      <c r="F14790" s="4" t="s">
        <v>25208</v>
      </c>
      <c r="G14790" s="4" t="s">
        <v>25212</v>
      </c>
      <c r="H14790" s="5" t="s">
        <v>25213</v>
      </c>
      <c r="I14790" s="5" t="s">
        <v>24779</v>
      </c>
    </row>
    <row r="14791" spans="2:16" x14ac:dyDescent="0.3">
      <c r="L14791" s="163" t="s">
        <v>0</v>
      </c>
      <c r="M14791" s="163"/>
      <c r="N14791" s="163"/>
      <c r="O14791" s="163" t="s">
        <v>1</v>
      </c>
      <c r="P14791" s="163"/>
    </row>
    <row r="14792" spans="2:16" ht="43.2" x14ac:dyDescent="0.3">
      <c r="B14792" s="2" t="s">
        <v>19</v>
      </c>
      <c r="C14792" s="2" t="s">
        <v>21267</v>
      </c>
      <c r="D14792" s="2" t="s">
        <v>24644</v>
      </c>
      <c r="E14792" s="2" t="s">
        <v>25144</v>
      </c>
      <c r="F14792" s="2" t="s">
        <v>25214</v>
      </c>
      <c r="H14792" s="3" t="s">
        <v>25215</v>
      </c>
      <c r="L14792" s="35" t="s">
        <v>12</v>
      </c>
      <c r="M14792" s="35" t="s">
        <v>13</v>
      </c>
      <c r="N14792" s="35" t="s">
        <v>14</v>
      </c>
      <c r="O14792" s="35" t="s">
        <v>32311</v>
      </c>
      <c r="P14792" s="35" t="s">
        <v>31195</v>
      </c>
    </row>
    <row r="14793" spans="2:16" ht="43.2" x14ac:dyDescent="0.3">
      <c r="B14793" s="4" t="s">
        <v>19</v>
      </c>
      <c r="C14793" s="4" t="s">
        <v>21267</v>
      </c>
      <c r="D14793" s="4" t="s">
        <v>24644</v>
      </c>
      <c r="E14793" s="4" t="s">
        <v>25144</v>
      </c>
      <c r="F14793" s="4" t="s">
        <v>25214</v>
      </c>
      <c r="G14793" s="4" t="s">
        <v>25216</v>
      </c>
      <c r="H14793" s="5" t="s">
        <v>24741</v>
      </c>
      <c r="I14793" s="5" t="s">
        <v>24705</v>
      </c>
    </row>
    <row r="14794" spans="2:16" x14ac:dyDescent="0.3">
      <c r="L14794" s="163" t="s">
        <v>0</v>
      </c>
      <c r="M14794" s="163"/>
      <c r="N14794" s="163"/>
      <c r="O14794" s="163" t="s">
        <v>1</v>
      </c>
      <c r="P14794" s="163"/>
    </row>
    <row r="14795" spans="2:16" ht="43.2" x14ac:dyDescent="0.3">
      <c r="B14795" s="2" t="s">
        <v>19</v>
      </c>
      <c r="C14795" s="2" t="s">
        <v>21267</v>
      </c>
      <c r="D14795" s="2" t="s">
        <v>24644</v>
      </c>
      <c r="E14795" s="2" t="s">
        <v>25144</v>
      </c>
      <c r="F14795" s="2" t="s">
        <v>25217</v>
      </c>
      <c r="H14795" s="3" t="s">
        <v>25218</v>
      </c>
      <c r="L14795" s="35" t="s">
        <v>12</v>
      </c>
      <c r="M14795" s="35" t="s">
        <v>13</v>
      </c>
      <c r="N14795" s="35" t="s">
        <v>14</v>
      </c>
      <c r="O14795" s="35" t="s">
        <v>32311</v>
      </c>
      <c r="P14795" s="35" t="s">
        <v>31195</v>
      </c>
    </row>
    <row r="14796" spans="2:16" ht="28.8" x14ac:dyDescent="0.3">
      <c r="B14796" s="4" t="s">
        <v>19</v>
      </c>
      <c r="C14796" s="4" t="s">
        <v>21267</v>
      </c>
      <c r="D14796" s="4" t="s">
        <v>24644</v>
      </c>
      <c r="E14796" s="4" t="s">
        <v>25144</v>
      </c>
      <c r="F14796" s="4" t="s">
        <v>25217</v>
      </c>
      <c r="G14796" s="4" t="s">
        <v>25219</v>
      </c>
      <c r="H14796" s="5" t="s">
        <v>25220</v>
      </c>
      <c r="I14796" s="5" t="s">
        <v>4178</v>
      </c>
    </row>
    <row r="14797" spans="2:16" ht="28.8" x14ac:dyDescent="0.3">
      <c r="B14797" s="4" t="s">
        <v>19</v>
      </c>
      <c r="C14797" s="4" t="s">
        <v>21267</v>
      </c>
      <c r="D14797" s="4" t="s">
        <v>24644</v>
      </c>
      <c r="E14797" s="4" t="s">
        <v>25144</v>
      </c>
      <c r="F14797" s="4" t="s">
        <v>25217</v>
      </c>
      <c r="G14797" s="4" t="s">
        <v>25221</v>
      </c>
      <c r="H14797" s="5" t="s">
        <v>25222</v>
      </c>
      <c r="I14797" s="5" t="s">
        <v>4178</v>
      </c>
    </row>
    <row r="14798" spans="2:16" x14ac:dyDescent="0.3">
      <c r="L14798" s="163" t="s">
        <v>0</v>
      </c>
      <c r="M14798" s="163"/>
      <c r="N14798" s="163"/>
      <c r="O14798" s="163" t="s">
        <v>1</v>
      </c>
      <c r="P14798" s="163"/>
    </row>
    <row r="14799" spans="2:16" ht="43.2" x14ac:dyDescent="0.3">
      <c r="B14799" s="2" t="s">
        <v>19</v>
      </c>
      <c r="C14799" s="2" t="s">
        <v>21267</v>
      </c>
      <c r="D14799" s="2" t="s">
        <v>24644</v>
      </c>
      <c r="E14799" s="2" t="s">
        <v>25144</v>
      </c>
      <c r="F14799" s="2" t="s">
        <v>25223</v>
      </c>
      <c r="H14799" s="3" t="s">
        <v>25224</v>
      </c>
      <c r="L14799" s="35" t="s">
        <v>12</v>
      </c>
      <c r="M14799" s="35" t="s">
        <v>13</v>
      </c>
      <c r="N14799" s="35" t="s">
        <v>14</v>
      </c>
      <c r="O14799" s="35" t="s">
        <v>32311</v>
      </c>
      <c r="P14799" s="35" t="s">
        <v>31195</v>
      </c>
    </row>
    <row r="14800" spans="2:16" ht="43.2" x14ac:dyDescent="0.3">
      <c r="B14800" s="4" t="s">
        <v>19</v>
      </c>
      <c r="C14800" s="4" t="s">
        <v>21267</v>
      </c>
      <c r="D14800" s="4" t="s">
        <v>24644</v>
      </c>
      <c r="E14800" s="4" t="s">
        <v>25144</v>
      </c>
      <c r="F14800" s="4" t="s">
        <v>25223</v>
      </c>
      <c r="G14800" s="4" t="s">
        <v>25225</v>
      </c>
      <c r="H14800" s="5" t="s">
        <v>24765</v>
      </c>
      <c r="I14800" s="5" t="s">
        <v>24766</v>
      </c>
    </row>
    <row r="14801" spans="2:16" x14ac:dyDescent="0.3">
      <c r="L14801" s="163" t="s">
        <v>0</v>
      </c>
      <c r="M14801" s="163"/>
      <c r="N14801" s="163"/>
      <c r="O14801" s="163" t="s">
        <v>1</v>
      </c>
      <c r="P14801" s="163"/>
    </row>
    <row r="14802" spans="2:16" ht="43.2" x14ac:dyDescent="0.3">
      <c r="B14802" s="2" t="s">
        <v>19</v>
      </c>
      <c r="C14802" s="2" t="s">
        <v>21267</v>
      </c>
      <c r="D14802" s="2" t="s">
        <v>24644</v>
      </c>
      <c r="E14802" s="2" t="s">
        <v>25144</v>
      </c>
      <c r="F14802" s="2" t="s">
        <v>25226</v>
      </c>
      <c r="H14802" s="3" t="s">
        <v>25227</v>
      </c>
      <c r="L14802" s="35" t="s">
        <v>12</v>
      </c>
      <c r="M14802" s="35" t="s">
        <v>13</v>
      </c>
      <c r="N14802" s="35" t="s">
        <v>14</v>
      </c>
      <c r="O14802" s="35" t="s">
        <v>32311</v>
      </c>
      <c r="P14802" s="35" t="s">
        <v>31195</v>
      </c>
    </row>
    <row r="14803" spans="2:16" ht="28.8" x14ac:dyDescent="0.3">
      <c r="B14803" s="4" t="s">
        <v>19</v>
      </c>
      <c r="C14803" s="4" t="s">
        <v>21267</v>
      </c>
      <c r="D14803" s="4" t="s">
        <v>24644</v>
      </c>
      <c r="E14803" s="4" t="s">
        <v>25144</v>
      </c>
      <c r="F14803" s="4" t="s">
        <v>25226</v>
      </c>
      <c r="G14803" s="4" t="s">
        <v>25228</v>
      </c>
      <c r="H14803" s="5" t="s">
        <v>25229</v>
      </c>
      <c r="I14803" s="5" t="s">
        <v>20099</v>
      </c>
    </row>
    <row r="14804" spans="2:16" ht="28.8" x14ac:dyDescent="0.3">
      <c r="B14804" s="4" t="s">
        <v>19</v>
      </c>
      <c r="C14804" s="4" t="s">
        <v>21267</v>
      </c>
      <c r="D14804" s="4" t="s">
        <v>24644</v>
      </c>
      <c r="E14804" s="4" t="s">
        <v>25144</v>
      </c>
      <c r="F14804" s="4" t="s">
        <v>25226</v>
      </c>
      <c r="G14804" s="4" t="s">
        <v>25230</v>
      </c>
      <c r="H14804" s="5" t="s">
        <v>25231</v>
      </c>
      <c r="I14804" s="5" t="s">
        <v>20099</v>
      </c>
    </row>
    <row r="14805" spans="2:16" ht="28.8" x14ac:dyDescent="0.3">
      <c r="B14805" s="4" t="s">
        <v>19</v>
      </c>
      <c r="C14805" s="4" t="s">
        <v>21267</v>
      </c>
      <c r="D14805" s="4" t="s">
        <v>24644</v>
      </c>
      <c r="E14805" s="4" t="s">
        <v>25144</v>
      </c>
      <c r="F14805" s="4" t="s">
        <v>25226</v>
      </c>
      <c r="G14805" s="4" t="s">
        <v>25232</v>
      </c>
      <c r="H14805" s="5" t="s">
        <v>25233</v>
      </c>
      <c r="I14805" s="5" t="s">
        <v>20099</v>
      </c>
    </row>
    <row r="14806" spans="2:16" ht="28.8" x14ac:dyDescent="0.3">
      <c r="B14806" s="4" t="s">
        <v>19</v>
      </c>
      <c r="C14806" s="4" t="s">
        <v>21267</v>
      </c>
      <c r="D14806" s="4" t="s">
        <v>24644</v>
      </c>
      <c r="E14806" s="4" t="s">
        <v>25144</v>
      </c>
      <c r="F14806" s="4" t="s">
        <v>25226</v>
      </c>
      <c r="G14806" s="4" t="s">
        <v>25234</v>
      </c>
      <c r="H14806" s="5" t="s">
        <v>25235</v>
      </c>
      <c r="I14806" s="5" t="s">
        <v>20099</v>
      </c>
    </row>
    <row r="14807" spans="2:16" x14ac:dyDescent="0.3">
      <c r="L14807" s="163" t="s">
        <v>0</v>
      </c>
      <c r="M14807" s="163"/>
      <c r="N14807" s="163"/>
      <c r="O14807" s="163" t="s">
        <v>1</v>
      </c>
      <c r="P14807" s="163"/>
    </row>
    <row r="14808" spans="2:16" ht="43.2" x14ac:dyDescent="0.3">
      <c r="B14808" s="2" t="s">
        <v>19</v>
      </c>
      <c r="C14808" s="2" t="s">
        <v>21267</v>
      </c>
      <c r="D14808" s="2" t="s">
        <v>24644</v>
      </c>
      <c r="E14808" s="2" t="s">
        <v>25144</v>
      </c>
      <c r="F14808" s="2" t="s">
        <v>25236</v>
      </c>
      <c r="H14808" s="3" t="s">
        <v>25237</v>
      </c>
      <c r="L14808" s="35" t="s">
        <v>12</v>
      </c>
      <c r="M14808" s="35" t="s">
        <v>13</v>
      </c>
      <c r="N14808" s="35" t="s">
        <v>14</v>
      </c>
      <c r="O14808" s="35" t="s">
        <v>32311</v>
      </c>
      <c r="P14808" s="35" t="s">
        <v>31195</v>
      </c>
    </row>
    <row r="14809" spans="2:16" ht="28.8" x14ac:dyDescent="0.3">
      <c r="B14809" s="4" t="s">
        <v>19</v>
      </c>
      <c r="C14809" s="4" t="s">
        <v>21267</v>
      </c>
      <c r="D14809" s="4" t="s">
        <v>24644</v>
      </c>
      <c r="E14809" s="4" t="s">
        <v>25144</v>
      </c>
      <c r="F14809" s="4" t="s">
        <v>25236</v>
      </c>
      <c r="G14809" s="4" t="s">
        <v>25238</v>
      </c>
      <c r="H14809" s="5" t="s">
        <v>25239</v>
      </c>
      <c r="I14809" s="5" t="s">
        <v>25240</v>
      </c>
    </row>
    <row r="14810" spans="2:16" x14ac:dyDescent="0.3">
      <c r="L14810" s="163" t="s">
        <v>0</v>
      </c>
      <c r="M14810" s="163"/>
      <c r="N14810" s="163"/>
      <c r="O14810" s="163" t="s">
        <v>1</v>
      </c>
      <c r="P14810" s="163"/>
    </row>
    <row r="14811" spans="2:16" ht="43.2" x14ac:dyDescent="0.3">
      <c r="B14811" s="2" t="s">
        <v>19</v>
      </c>
      <c r="C14811" s="2" t="s">
        <v>21267</v>
      </c>
      <c r="D14811" s="2" t="s">
        <v>24644</v>
      </c>
      <c r="E14811" s="2" t="s">
        <v>25144</v>
      </c>
      <c r="F14811" s="2" t="s">
        <v>25241</v>
      </c>
      <c r="H14811" s="3" t="s">
        <v>25242</v>
      </c>
      <c r="L14811" s="35" t="s">
        <v>12</v>
      </c>
      <c r="M14811" s="35" t="s">
        <v>13</v>
      </c>
      <c r="N14811" s="35" t="s">
        <v>14</v>
      </c>
      <c r="O14811" s="35" t="s">
        <v>32311</v>
      </c>
      <c r="P14811" s="35" t="s">
        <v>31195</v>
      </c>
    </row>
    <row r="14812" spans="2:16" ht="28.8" x14ac:dyDescent="0.3">
      <c r="B14812" s="4" t="s">
        <v>19</v>
      </c>
      <c r="C14812" s="4" t="s">
        <v>21267</v>
      </c>
      <c r="D14812" s="4" t="s">
        <v>24644</v>
      </c>
      <c r="E14812" s="4" t="s">
        <v>25144</v>
      </c>
      <c r="F14812" s="4" t="s">
        <v>25241</v>
      </c>
      <c r="G14812" s="4" t="s">
        <v>25243</v>
      </c>
      <c r="H14812" s="5" t="s">
        <v>25244</v>
      </c>
      <c r="I14812" s="5" t="s">
        <v>20099</v>
      </c>
    </row>
    <row r="14813" spans="2:16" x14ac:dyDescent="0.3">
      <c r="L14813" s="163" t="s">
        <v>0</v>
      </c>
      <c r="M14813" s="163"/>
      <c r="N14813" s="163"/>
      <c r="O14813" s="163" t="s">
        <v>1</v>
      </c>
      <c r="P14813" s="163"/>
    </row>
    <row r="14814" spans="2:16" ht="43.2" x14ac:dyDescent="0.3">
      <c r="B14814" s="2" t="s">
        <v>19</v>
      </c>
      <c r="C14814" s="2" t="s">
        <v>21267</v>
      </c>
      <c r="D14814" s="2" t="s">
        <v>24644</v>
      </c>
      <c r="E14814" s="2" t="s">
        <v>25144</v>
      </c>
      <c r="F14814" s="2" t="s">
        <v>25245</v>
      </c>
      <c r="H14814" s="3" t="s">
        <v>25246</v>
      </c>
      <c r="L14814" s="35" t="s">
        <v>12</v>
      </c>
      <c r="M14814" s="35" t="s">
        <v>13</v>
      </c>
      <c r="N14814" s="35" t="s">
        <v>14</v>
      </c>
      <c r="O14814" s="35" t="s">
        <v>32311</v>
      </c>
      <c r="P14814" s="35" t="s">
        <v>31195</v>
      </c>
    </row>
    <row r="14815" spans="2:16" ht="28.8" x14ac:dyDescent="0.3">
      <c r="B14815" s="4" t="s">
        <v>19</v>
      </c>
      <c r="C14815" s="4" t="s">
        <v>21267</v>
      </c>
      <c r="D14815" s="4" t="s">
        <v>24644</v>
      </c>
      <c r="E14815" s="4" t="s">
        <v>25144</v>
      </c>
      <c r="F14815" s="4" t="s">
        <v>25245</v>
      </c>
      <c r="G14815" s="4" t="s">
        <v>25247</v>
      </c>
      <c r="H14815" s="5" t="s">
        <v>25248</v>
      </c>
      <c r="I14815" s="5" t="s">
        <v>25249</v>
      </c>
    </row>
    <row r="14816" spans="2:16" x14ac:dyDescent="0.3">
      <c r="L14816" s="163" t="s">
        <v>0</v>
      </c>
      <c r="M14816" s="163"/>
      <c r="N14816" s="163"/>
      <c r="O14816" s="163" t="s">
        <v>1</v>
      </c>
      <c r="P14816" s="163"/>
    </row>
    <row r="14817" spans="2:16" ht="43.2" x14ac:dyDescent="0.3">
      <c r="B14817" s="2" t="s">
        <v>19</v>
      </c>
      <c r="C14817" s="2" t="s">
        <v>21267</v>
      </c>
      <c r="D14817" s="2" t="s">
        <v>24644</v>
      </c>
      <c r="E14817" s="2" t="s">
        <v>25144</v>
      </c>
      <c r="F14817" s="2" t="s">
        <v>25250</v>
      </c>
      <c r="H14817" s="3" t="s">
        <v>25251</v>
      </c>
      <c r="L14817" s="35" t="s">
        <v>12</v>
      </c>
      <c r="M14817" s="35" t="s">
        <v>13</v>
      </c>
      <c r="N14817" s="35" t="s">
        <v>14</v>
      </c>
      <c r="O14817" s="35" t="s">
        <v>32311</v>
      </c>
      <c r="P14817" s="35" t="s">
        <v>31195</v>
      </c>
    </row>
    <row r="14818" spans="2:16" ht="28.8" x14ac:dyDescent="0.3">
      <c r="B14818" s="4" t="s">
        <v>19</v>
      </c>
      <c r="C14818" s="4" t="s">
        <v>21267</v>
      </c>
      <c r="D14818" s="4" t="s">
        <v>24644</v>
      </c>
      <c r="E14818" s="4" t="s">
        <v>25144</v>
      </c>
      <c r="F14818" s="4" t="s">
        <v>25250</v>
      </c>
      <c r="G14818" s="4" t="s">
        <v>25252</v>
      </c>
      <c r="H14818" s="5" t="s">
        <v>25253</v>
      </c>
      <c r="I14818" s="5" t="s">
        <v>20099</v>
      </c>
    </row>
    <row r="14819" spans="2:16" x14ac:dyDescent="0.3">
      <c r="L14819" s="163" t="s">
        <v>0</v>
      </c>
      <c r="M14819" s="163"/>
      <c r="N14819" s="163"/>
      <c r="O14819" s="163" t="s">
        <v>1</v>
      </c>
      <c r="P14819" s="163"/>
    </row>
    <row r="14820" spans="2:16" ht="43.2" x14ac:dyDescent="0.3">
      <c r="B14820" s="2" t="s">
        <v>19</v>
      </c>
      <c r="C14820" s="2" t="s">
        <v>21267</v>
      </c>
      <c r="D14820" s="2" t="s">
        <v>24644</v>
      </c>
      <c r="E14820" s="2" t="s">
        <v>25144</v>
      </c>
      <c r="F14820" s="2" t="s">
        <v>25254</v>
      </c>
      <c r="H14820" s="3" t="s">
        <v>25255</v>
      </c>
      <c r="L14820" s="35" t="s">
        <v>12</v>
      </c>
      <c r="M14820" s="35" t="s">
        <v>13</v>
      </c>
      <c r="N14820" s="35" t="s">
        <v>14</v>
      </c>
      <c r="O14820" s="35" t="s">
        <v>32311</v>
      </c>
      <c r="P14820" s="35" t="s">
        <v>31195</v>
      </c>
    </row>
    <row r="14821" spans="2:16" ht="28.8" x14ac:dyDescent="0.3">
      <c r="B14821" s="4" t="s">
        <v>19</v>
      </c>
      <c r="C14821" s="4" t="s">
        <v>21267</v>
      </c>
      <c r="D14821" s="4" t="s">
        <v>24644</v>
      </c>
      <c r="E14821" s="4" t="s">
        <v>25144</v>
      </c>
      <c r="F14821" s="4" t="s">
        <v>25254</v>
      </c>
      <c r="G14821" s="4" t="s">
        <v>25256</v>
      </c>
      <c r="H14821" s="5" t="s">
        <v>25257</v>
      </c>
      <c r="I14821" s="5" t="s">
        <v>25249</v>
      </c>
    </row>
    <row r="14822" spans="2:16" x14ac:dyDescent="0.3">
      <c r="L14822" s="163" t="s">
        <v>0</v>
      </c>
      <c r="M14822" s="163"/>
      <c r="N14822" s="163"/>
      <c r="O14822" s="163" t="s">
        <v>1</v>
      </c>
      <c r="P14822" s="163"/>
    </row>
    <row r="14823" spans="2:16" ht="43.2" x14ac:dyDescent="0.3">
      <c r="B14823" s="2" t="s">
        <v>19</v>
      </c>
      <c r="C14823" s="2" t="s">
        <v>21267</v>
      </c>
      <c r="D14823" s="2" t="s">
        <v>24644</v>
      </c>
      <c r="E14823" s="2" t="s">
        <v>25144</v>
      </c>
      <c r="F14823" s="2" t="s">
        <v>25258</v>
      </c>
      <c r="H14823" s="3" t="s">
        <v>25259</v>
      </c>
      <c r="L14823" s="35" t="s">
        <v>12</v>
      </c>
      <c r="M14823" s="35" t="s">
        <v>13</v>
      </c>
      <c r="N14823" s="35" t="s">
        <v>14</v>
      </c>
      <c r="O14823" s="35" t="s">
        <v>32311</v>
      </c>
      <c r="P14823" s="35" t="s">
        <v>31195</v>
      </c>
    </row>
    <row r="14824" spans="2:16" ht="43.2" x14ac:dyDescent="0.3">
      <c r="B14824" s="4" t="s">
        <v>19</v>
      </c>
      <c r="C14824" s="4" t="s">
        <v>21267</v>
      </c>
      <c r="D14824" s="4" t="s">
        <v>24644</v>
      </c>
      <c r="E14824" s="4" t="s">
        <v>25144</v>
      </c>
      <c r="F14824" s="4" t="s">
        <v>25258</v>
      </c>
      <c r="G14824" s="4" t="s">
        <v>25260</v>
      </c>
      <c r="H14824" s="5" t="s">
        <v>25261</v>
      </c>
      <c r="I14824" s="5" t="s">
        <v>24779</v>
      </c>
    </row>
    <row r="14825" spans="2:16" ht="43.2" x14ac:dyDescent="0.3">
      <c r="B14825" s="4" t="s">
        <v>19</v>
      </c>
      <c r="C14825" s="4" t="s">
        <v>21267</v>
      </c>
      <c r="D14825" s="4" t="s">
        <v>24644</v>
      </c>
      <c r="E14825" s="4" t="s">
        <v>25144</v>
      </c>
      <c r="F14825" s="4" t="s">
        <v>25258</v>
      </c>
      <c r="G14825" s="4" t="s">
        <v>25262</v>
      </c>
      <c r="H14825" s="5" t="s">
        <v>24778</v>
      </c>
      <c r="I14825" s="5" t="s">
        <v>24779</v>
      </c>
    </row>
    <row r="14826" spans="2:16" x14ac:dyDescent="0.3">
      <c r="L14826" s="163" t="s">
        <v>0</v>
      </c>
      <c r="M14826" s="163"/>
      <c r="N14826" s="163"/>
      <c r="O14826" s="163" t="s">
        <v>1</v>
      </c>
      <c r="P14826" s="163"/>
    </row>
    <row r="14827" spans="2:16" ht="43.2" x14ac:dyDescent="0.3">
      <c r="B14827" s="2" t="s">
        <v>19</v>
      </c>
      <c r="C14827" s="2" t="s">
        <v>21267</v>
      </c>
      <c r="D14827" s="2" t="s">
        <v>24644</v>
      </c>
      <c r="E14827" s="2" t="s">
        <v>25144</v>
      </c>
      <c r="F14827" s="2" t="s">
        <v>25263</v>
      </c>
      <c r="H14827" s="3" t="s">
        <v>25264</v>
      </c>
      <c r="L14827" s="35" t="s">
        <v>12</v>
      </c>
      <c r="M14827" s="35" t="s">
        <v>13</v>
      </c>
      <c r="N14827" s="35" t="s">
        <v>14</v>
      </c>
      <c r="O14827" s="35" t="s">
        <v>32311</v>
      </c>
      <c r="P14827" s="35" t="s">
        <v>31195</v>
      </c>
    </row>
    <row r="14828" spans="2:16" ht="43.2" x14ac:dyDescent="0.3">
      <c r="B14828" s="4" t="s">
        <v>19</v>
      </c>
      <c r="C14828" s="4" t="s">
        <v>21267</v>
      </c>
      <c r="D14828" s="4" t="s">
        <v>24644</v>
      </c>
      <c r="E14828" s="4" t="s">
        <v>25144</v>
      </c>
      <c r="F14828" s="4" t="s">
        <v>25263</v>
      </c>
      <c r="G14828" s="4" t="s">
        <v>25265</v>
      </c>
      <c r="H14828" s="5" t="s">
        <v>24783</v>
      </c>
      <c r="I14828" s="5" t="s">
        <v>24705</v>
      </c>
    </row>
    <row r="14829" spans="2:16" x14ac:dyDescent="0.3">
      <c r="L14829" s="163" t="s">
        <v>0</v>
      </c>
      <c r="M14829" s="163"/>
      <c r="N14829" s="163"/>
      <c r="O14829" s="163" t="s">
        <v>1</v>
      </c>
      <c r="P14829" s="163"/>
    </row>
    <row r="14830" spans="2:16" ht="43.2" x14ac:dyDescent="0.3">
      <c r="B14830" s="2" t="s">
        <v>19</v>
      </c>
      <c r="C14830" s="2" t="s">
        <v>21267</v>
      </c>
      <c r="D14830" s="2" t="s">
        <v>24644</v>
      </c>
      <c r="E14830" s="2" t="s">
        <v>25144</v>
      </c>
      <c r="F14830" s="2" t="s">
        <v>25266</v>
      </c>
      <c r="H14830" s="3" t="s">
        <v>25267</v>
      </c>
      <c r="L14830" s="35" t="s">
        <v>12</v>
      </c>
      <c r="M14830" s="35" t="s">
        <v>13</v>
      </c>
      <c r="N14830" s="35" t="s">
        <v>14</v>
      </c>
      <c r="O14830" s="35" t="s">
        <v>32311</v>
      </c>
      <c r="P14830" s="35" t="s">
        <v>31195</v>
      </c>
    </row>
    <row r="14831" spans="2:16" ht="28.8" x14ac:dyDescent="0.3">
      <c r="B14831" s="4" t="s">
        <v>19</v>
      </c>
      <c r="C14831" s="4" t="s">
        <v>21267</v>
      </c>
      <c r="D14831" s="4" t="s">
        <v>24644</v>
      </c>
      <c r="E14831" s="4" t="s">
        <v>25144</v>
      </c>
      <c r="F14831" s="4" t="s">
        <v>25266</v>
      </c>
      <c r="G14831" s="4" t="s">
        <v>25268</v>
      </c>
      <c r="H14831" s="5" t="s">
        <v>25269</v>
      </c>
      <c r="I14831" s="5" t="s">
        <v>20099</v>
      </c>
    </row>
    <row r="14832" spans="2:16" ht="28.8" x14ac:dyDescent="0.3">
      <c r="B14832" s="4" t="s">
        <v>19</v>
      </c>
      <c r="C14832" s="4" t="s">
        <v>21267</v>
      </c>
      <c r="D14832" s="4" t="s">
        <v>24644</v>
      </c>
      <c r="E14832" s="4" t="s">
        <v>25144</v>
      </c>
      <c r="F14832" s="4" t="s">
        <v>25266</v>
      </c>
      <c r="G14832" s="4" t="s">
        <v>25270</v>
      </c>
      <c r="H14832" s="5" t="s">
        <v>25271</v>
      </c>
      <c r="I14832" s="5" t="s">
        <v>20099</v>
      </c>
    </row>
    <row r="14833" spans="2:16" ht="28.8" x14ac:dyDescent="0.3">
      <c r="B14833" s="4" t="s">
        <v>19</v>
      </c>
      <c r="C14833" s="4" t="s">
        <v>21267</v>
      </c>
      <c r="D14833" s="4" t="s">
        <v>24644</v>
      </c>
      <c r="E14833" s="4" t="s">
        <v>25144</v>
      </c>
      <c r="F14833" s="4" t="s">
        <v>25266</v>
      </c>
      <c r="G14833" s="4" t="s">
        <v>25272</v>
      </c>
      <c r="H14833" s="5" t="s">
        <v>24774</v>
      </c>
      <c r="I14833" s="5" t="s">
        <v>20099</v>
      </c>
    </row>
    <row r="14834" spans="2:16" x14ac:dyDescent="0.3">
      <c r="B14834" s="2" t="s">
        <v>19</v>
      </c>
      <c r="C14834" s="2" t="s">
        <v>21267</v>
      </c>
      <c r="D14834" s="2" t="s">
        <v>21267</v>
      </c>
      <c r="H14834" s="3" t="s">
        <v>25273</v>
      </c>
    </row>
    <row r="14835" spans="2:16" x14ac:dyDescent="0.3">
      <c r="B14835" s="2" t="s">
        <v>19</v>
      </c>
      <c r="C14835" s="2" t="s">
        <v>21267</v>
      </c>
      <c r="D14835" s="2" t="s">
        <v>25274</v>
      </c>
      <c r="E14835" s="2" t="s">
        <v>25275</v>
      </c>
      <c r="H14835" s="3" t="s">
        <v>25276</v>
      </c>
    </row>
    <row r="14836" spans="2:16" x14ac:dyDescent="0.3">
      <c r="L14836" s="163" t="s">
        <v>0</v>
      </c>
      <c r="M14836" s="163"/>
      <c r="N14836" s="163"/>
      <c r="O14836" s="163" t="s">
        <v>1</v>
      </c>
      <c r="P14836" s="163"/>
    </row>
    <row r="14837" spans="2:16" ht="43.2" x14ac:dyDescent="0.3">
      <c r="B14837" s="2" t="s">
        <v>19</v>
      </c>
      <c r="C14837" s="2" t="s">
        <v>21267</v>
      </c>
      <c r="D14837" s="2" t="s">
        <v>25274</v>
      </c>
      <c r="E14837" s="2" t="s">
        <v>25275</v>
      </c>
      <c r="F14837" s="2" t="s">
        <v>25277</v>
      </c>
      <c r="H14837" s="3" t="s">
        <v>25278</v>
      </c>
      <c r="L14837" s="35" t="s">
        <v>12</v>
      </c>
      <c r="M14837" s="35" t="s">
        <v>13</v>
      </c>
      <c r="N14837" s="35" t="s">
        <v>14</v>
      </c>
      <c r="O14837" s="35" t="s">
        <v>32311</v>
      </c>
      <c r="P14837" s="35" t="s">
        <v>31195</v>
      </c>
    </row>
    <row r="14838" spans="2:16" ht="28.8" x14ac:dyDescent="0.3">
      <c r="B14838" s="4" t="s">
        <v>19</v>
      </c>
      <c r="C14838" s="4" t="s">
        <v>21267</v>
      </c>
      <c r="D14838" s="4" t="s">
        <v>25274</v>
      </c>
      <c r="E14838" s="4" t="s">
        <v>25275</v>
      </c>
      <c r="F14838" s="4" t="s">
        <v>25277</v>
      </c>
      <c r="G14838" s="4" t="s">
        <v>25279</v>
      </c>
      <c r="H14838" s="5" t="s">
        <v>25280</v>
      </c>
      <c r="I14838" s="5" t="s">
        <v>25281</v>
      </c>
    </row>
    <row r="14839" spans="2:16" ht="28.8" x14ac:dyDescent="0.3">
      <c r="B14839" s="4" t="s">
        <v>19</v>
      </c>
      <c r="C14839" s="4" t="s">
        <v>21267</v>
      </c>
      <c r="D14839" s="4" t="s">
        <v>25274</v>
      </c>
      <c r="E14839" s="4" t="s">
        <v>25275</v>
      </c>
      <c r="F14839" s="4" t="s">
        <v>25277</v>
      </c>
      <c r="G14839" s="4" t="s">
        <v>25282</v>
      </c>
      <c r="H14839" s="5" t="s">
        <v>25283</v>
      </c>
      <c r="I14839" s="5" t="s">
        <v>25281</v>
      </c>
    </row>
    <row r="14840" spans="2:16" ht="28.8" x14ac:dyDescent="0.3">
      <c r="B14840" s="4" t="s">
        <v>19</v>
      </c>
      <c r="C14840" s="4" t="s">
        <v>21267</v>
      </c>
      <c r="D14840" s="4" t="s">
        <v>25274</v>
      </c>
      <c r="E14840" s="4" t="s">
        <v>25275</v>
      </c>
      <c r="F14840" s="4" t="s">
        <v>25277</v>
      </c>
      <c r="G14840" s="4" t="s">
        <v>25284</v>
      </c>
      <c r="H14840" s="5" t="s">
        <v>25285</v>
      </c>
      <c r="I14840" s="5" t="s">
        <v>25281</v>
      </c>
    </row>
    <row r="14841" spans="2:16" ht="28.8" x14ac:dyDescent="0.3">
      <c r="B14841" s="4" t="s">
        <v>19</v>
      </c>
      <c r="C14841" s="4" t="s">
        <v>21267</v>
      </c>
      <c r="D14841" s="4" t="s">
        <v>25274</v>
      </c>
      <c r="E14841" s="4" t="s">
        <v>25275</v>
      </c>
      <c r="F14841" s="4" t="s">
        <v>25277</v>
      </c>
      <c r="G14841" s="4" t="s">
        <v>25286</v>
      </c>
      <c r="H14841" s="5" t="s">
        <v>25287</v>
      </c>
      <c r="I14841" s="5" t="s">
        <v>25281</v>
      </c>
    </row>
    <row r="14842" spans="2:16" ht="28.8" x14ac:dyDescent="0.3">
      <c r="B14842" s="4" t="s">
        <v>19</v>
      </c>
      <c r="C14842" s="4" t="s">
        <v>21267</v>
      </c>
      <c r="D14842" s="4" t="s">
        <v>25274</v>
      </c>
      <c r="E14842" s="4" t="s">
        <v>25275</v>
      </c>
      <c r="F14842" s="4" t="s">
        <v>25277</v>
      </c>
      <c r="G14842" s="4" t="s">
        <v>25288</v>
      </c>
      <c r="H14842" s="5" t="s">
        <v>25289</v>
      </c>
      <c r="I14842" s="5" t="s">
        <v>25281</v>
      </c>
    </row>
    <row r="14843" spans="2:16" ht="28.8" x14ac:dyDescent="0.3">
      <c r="B14843" s="4" t="s">
        <v>19</v>
      </c>
      <c r="C14843" s="4" t="s">
        <v>21267</v>
      </c>
      <c r="D14843" s="4" t="s">
        <v>25274</v>
      </c>
      <c r="E14843" s="4" t="s">
        <v>25275</v>
      </c>
      <c r="F14843" s="4" t="s">
        <v>25277</v>
      </c>
      <c r="G14843" s="4" t="s">
        <v>25290</v>
      </c>
      <c r="H14843" s="5" t="s">
        <v>25291</v>
      </c>
      <c r="I14843" s="5" t="s">
        <v>25281</v>
      </c>
    </row>
    <row r="14844" spans="2:16" ht="28.8" x14ac:dyDescent="0.3">
      <c r="B14844" s="4" t="s">
        <v>19</v>
      </c>
      <c r="C14844" s="4" t="s">
        <v>21267</v>
      </c>
      <c r="D14844" s="4" t="s">
        <v>25274</v>
      </c>
      <c r="E14844" s="4" t="s">
        <v>25275</v>
      </c>
      <c r="F14844" s="4" t="s">
        <v>25277</v>
      </c>
      <c r="G14844" s="4" t="s">
        <v>25292</v>
      </c>
      <c r="H14844" s="5" t="s">
        <v>25293</v>
      </c>
      <c r="I14844" s="5" t="s">
        <v>25281</v>
      </c>
    </row>
    <row r="14845" spans="2:16" x14ac:dyDescent="0.3">
      <c r="L14845" s="163" t="s">
        <v>0</v>
      </c>
      <c r="M14845" s="163"/>
      <c r="N14845" s="163"/>
      <c r="O14845" s="163" t="s">
        <v>1</v>
      </c>
      <c r="P14845" s="163"/>
    </row>
    <row r="14846" spans="2:16" ht="43.2" x14ac:dyDescent="0.3">
      <c r="B14846" s="2" t="s">
        <v>19</v>
      </c>
      <c r="C14846" s="2" t="s">
        <v>21267</v>
      </c>
      <c r="D14846" s="2" t="s">
        <v>25274</v>
      </c>
      <c r="E14846" s="2" t="s">
        <v>25275</v>
      </c>
      <c r="F14846" s="2" t="s">
        <v>25294</v>
      </c>
      <c r="H14846" s="3" t="s">
        <v>25295</v>
      </c>
      <c r="L14846" s="35" t="s">
        <v>12</v>
      </c>
      <c r="M14846" s="35" t="s">
        <v>13</v>
      </c>
      <c r="N14846" s="35" t="s">
        <v>14</v>
      </c>
      <c r="O14846" s="35" t="s">
        <v>32311</v>
      </c>
      <c r="P14846" s="35" t="s">
        <v>31195</v>
      </c>
    </row>
    <row r="14847" spans="2:16" ht="28.8" x14ac:dyDescent="0.3">
      <c r="B14847" s="4" t="s">
        <v>19</v>
      </c>
      <c r="C14847" s="4" t="s">
        <v>21267</v>
      </c>
      <c r="D14847" s="4" t="s">
        <v>25274</v>
      </c>
      <c r="E14847" s="4" t="s">
        <v>25275</v>
      </c>
      <c r="F14847" s="4" t="s">
        <v>25294</v>
      </c>
      <c r="G14847" s="4" t="s">
        <v>25296</v>
      </c>
      <c r="H14847" s="5" t="s">
        <v>25297</v>
      </c>
      <c r="I14847" s="5" t="s">
        <v>25281</v>
      </c>
    </row>
    <row r="14848" spans="2:16" x14ac:dyDescent="0.3">
      <c r="L14848" s="163" t="s">
        <v>0</v>
      </c>
      <c r="M14848" s="163"/>
      <c r="N14848" s="163"/>
      <c r="O14848" s="163" t="s">
        <v>1</v>
      </c>
      <c r="P14848" s="163"/>
    </row>
    <row r="14849" spans="2:16" ht="43.2" x14ac:dyDescent="0.3">
      <c r="B14849" s="2" t="s">
        <v>19</v>
      </c>
      <c r="C14849" s="2" t="s">
        <v>21267</v>
      </c>
      <c r="D14849" s="2" t="s">
        <v>25274</v>
      </c>
      <c r="E14849" s="2" t="s">
        <v>25275</v>
      </c>
      <c r="F14849" s="2" t="s">
        <v>25298</v>
      </c>
      <c r="H14849" s="3" t="s">
        <v>25299</v>
      </c>
      <c r="L14849" s="35" t="s">
        <v>12</v>
      </c>
      <c r="M14849" s="35" t="s">
        <v>13</v>
      </c>
      <c r="N14849" s="35" t="s">
        <v>14</v>
      </c>
      <c r="O14849" s="35" t="s">
        <v>32311</v>
      </c>
      <c r="P14849" s="35" t="s">
        <v>31195</v>
      </c>
    </row>
    <row r="14850" spans="2:16" ht="28.8" x14ac:dyDescent="0.3">
      <c r="B14850" s="4" t="s">
        <v>19</v>
      </c>
      <c r="C14850" s="4" t="s">
        <v>21267</v>
      </c>
      <c r="D14850" s="4" t="s">
        <v>25274</v>
      </c>
      <c r="E14850" s="4" t="s">
        <v>25275</v>
      </c>
      <c r="F14850" s="4" t="s">
        <v>25298</v>
      </c>
      <c r="G14850" s="4" t="s">
        <v>25300</v>
      </c>
      <c r="H14850" s="5" t="s">
        <v>25301</v>
      </c>
      <c r="I14850" s="5" t="s">
        <v>25281</v>
      </c>
    </row>
    <row r="14851" spans="2:16" ht="28.8" x14ac:dyDescent="0.3">
      <c r="B14851" s="4" t="s">
        <v>19</v>
      </c>
      <c r="C14851" s="4" t="s">
        <v>21267</v>
      </c>
      <c r="D14851" s="4" t="s">
        <v>25274</v>
      </c>
      <c r="E14851" s="4" t="s">
        <v>25275</v>
      </c>
      <c r="F14851" s="4" t="s">
        <v>25298</v>
      </c>
      <c r="G14851" s="4" t="s">
        <v>25302</v>
      </c>
      <c r="H14851" s="5" t="s">
        <v>25303</v>
      </c>
      <c r="I14851" s="5" t="s">
        <v>25281</v>
      </c>
    </row>
    <row r="14852" spans="2:16" x14ac:dyDescent="0.3">
      <c r="L14852" s="163" t="s">
        <v>0</v>
      </c>
      <c r="M14852" s="163"/>
      <c r="N14852" s="163"/>
      <c r="O14852" s="163" t="s">
        <v>1</v>
      </c>
      <c r="P14852" s="163"/>
    </row>
    <row r="14853" spans="2:16" ht="43.2" x14ac:dyDescent="0.3">
      <c r="B14853" s="2" t="s">
        <v>19</v>
      </c>
      <c r="C14853" s="2" t="s">
        <v>21267</v>
      </c>
      <c r="D14853" s="2" t="s">
        <v>25274</v>
      </c>
      <c r="E14853" s="2" t="s">
        <v>25275</v>
      </c>
      <c r="F14853" s="2" t="s">
        <v>25304</v>
      </c>
      <c r="H14853" s="3" t="s">
        <v>25305</v>
      </c>
      <c r="L14853" s="35" t="s">
        <v>12</v>
      </c>
      <c r="M14853" s="35" t="s">
        <v>13</v>
      </c>
      <c r="N14853" s="35" t="s">
        <v>14</v>
      </c>
      <c r="O14853" s="35" t="s">
        <v>32311</v>
      </c>
      <c r="P14853" s="35" t="s">
        <v>31195</v>
      </c>
    </row>
    <row r="14854" spans="2:16" ht="28.8" x14ac:dyDescent="0.3">
      <c r="B14854" s="4" t="s">
        <v>19</v>
      </c>
      <c r="C14854" s="4" t="s">
        <v>21267</v>
      </c>
      <c r="D14854" s="4" t="s">
        <v>25274</v>
      </c>
      <c r="E14854" s="4" t="s">
        <v>25275</v>
      </c>
      <c r="F14854" s="4" t="s">
        <v>25304</v>
      </c>
      <c r="G14854" s="4" t="s">
        <v>25306</v>
      </c>
      <c r="H14854" s="5" t="s">
        <v>25307</v>
      </c>
      <c r="I14854" s="5" t="s">
        <v>25281</v>
      </c>
    </row>
    <row r="14855" spans="2:16" x14ac:dyDescent="0.3">
      <c r="L14855" s="163" t="s">
        <v>0</v>
      </c>
      <c r="M14855" s="163"/>
      <c r="N14855" s="163"/>
      <c r="O14855" s="163" t="s">
        <v>1</v>
      </c>
      <c r="P14855" s="163"/>
    </row>
    <row r="14856" spans="2:16" ht="43.2" x14ac:dyDescent="0.3">
      <c r="B14856" s="2" t="s">
        <v>19</v>
      </c>
      <c r="C14856" s="2" t="s">
        <v>21267</v>
      </c>
      <c r="D14856" s="2" t="s">
        <v>25274</v>
      </c>
      <c r="E14856" s="2" t="s">
        <v>25275</v>
      </c>
      <c r="F14856" s="2" t="s">
        <v>25308</v>
      </c>
      <c r="H14856" s="3" t="s">
        <v>25309</v>
      </c>
      <c r="L14856" s="35" t="s">
        <v>12</v>
      </c>
      <c r="M14856" s="35" t="s">
        <v>13</v>
      </c>
      <c r="N14856" s="35" t="s">
        <v>14</v>
      </c>
      <c r="O14856" s="35" t="s">
        <v>32311</v>
      </c>
      <c r="P14856" s="35" t="s">
        <v>31195</v>
      </c>
    </row>
    <row r="14857" spans="2:16" ht="28.8" x14ac:dyDescent="0.3">
      <c r="B14857" s="4" t="s">
        <v>19</v>
      </c>
      <c r="C14857" s="4" t="s">
        <v>21267</v>
      </c>
      <c r="D14857" s="4" t="s">
        <v>25274</v>
      </c>
      <c r="E14857" s="4" t="s">
        <v>25275</v>
      </c>
      <c r="F14857" s="4" t="s">
        <v>25308</v>
      </c>
      <c r="G14857" s="4" t="s">
        <v>25310</v>
      </c>
      <c r="H14857" s="5" t="s">
        <v>25311</v>
      </c>
      <c r="I14857" s="5" t="s">
        <v>25281</v>
      </c>
    </row>
    <row r="14858" spans="2:16" x14ac:dyDescent="0.3">
      <c r="L14858" s="163" t="s">
        <v>0</v>
      </c>
      <c r="M14858" s="163"/>
      <c r="N14858" s="163"/>
      <c r="O14858" s="163" t="s">
        <v>1</v>
      </c>
      <c r="P14858" s="163"/>
    </row>
    <row r="14859" spans="2:16" ht="43.2" x14ac:dyDescent="0.3">
      <c r="B14859" s="2" t="s">
        <v>19</v>
      </c>
      <c r="C14859" s="2" t="s">
        <v>21267</v>
      </c>
      <c r="D14859" s="2" t="s">
        <v>25274</v>
      </c>
      <c r="E14859" s="2" t="s">
        <v>25275</v>
      </c>
      <c r="F14859" s="2" t="s">
        <v>25312</v>
      </c>
      <c r="H14859" s="3" t="s">
        <v>25313</v>
      </c>
      <c r="L14859" s="35" t="s">
        <v>12</v>
      </c>
      <c r="M14859" s="35" t="s">
        <v>13</v>
      </c>
      <c r="N14859" s="35" t="s">
        <v>14</v>
      </c>
      <c r="O14859" s="35" t="s">
        <v>32311</v>
      </c>
      <c r="P14859" s="35" t="s">
        <v>31195</v>
      </c>
    </row>
    <row r="14860" spans="2:16" ht="28.8" x14ac:dyDescent="0.3">
      <c r="B14860" s="4" t="s">
        <v>19</v>
      </c>
      <c r="C14860" s="4" t="s">
        <v>21267</v>
      </c>
      <c r="D14860" s="4" t="s">
        <v>25274</v>
      </c>
      <c r="E14860" s="4" t="s">
        <v>25275</v>
      </c>
      <c r="F14860" s="4" t="s">
        <v>25312</v>
      </c>
      <c r="G14860" s="4" t="s">
        <v>25314</v>
      </c>
      <c r="H14860" s="5" t="s">
        <v>25315</v>
      </c>
      <c r="I14860" s="5" t="s">
        <v>25281</v>
      </c>
    </row>
    <row r="14861" spans="2:16" ht="28.8" x14ac:dyDescent="0.3">
      <c r="B14861" s="4" t="s">
        <v>19</v>
      </c>
      <c r="C14861" s="4" t="s">
        <v>21267</v>
      </c>
      <c r="D14861" s="4" t="s">
        <v>25274</v>
      </c>
      <c r="E14861" s="4" t="s">
        <v>25275</v>
      </c>
      <c r="F14861" s="4" t="s">
        <v>25312</v>
      </c>
      <c r="G14861" s="4" t="s">
        <v>25316</v>
      </c>
      <c r="H14861" s="5" t="s">
        <v>25317</v>
      </c>
      <c r="I14861" s="5" t="s">
        <v>25281</v>
      </c>
    </row>
    <row r="14862" spans="2:16" ht="28.8" x14ac:dyDescent="0.3">
      <c r="B14862" s="4" t="s">
        <v>19</v>
      </c>
      <c r="C14862" s="4" t="s">
        <v>21267</v>
      </c>
      <c r="D14862" s="4" t="s">
        <v>25274</v>
      </c>
      <c r="E14862" s="4" t="s">
        <v>25275</v>
      </c>
      <c r="F14862" s="4" t="s">
        <v>25312</v>
      </c>
      <c r="G14862" s="4" t="s">
        <v>25318</v>
      </c>
      <c r="H14862" s="5" t="s">
        <v>25319</v>
      </c>
      <c r="I14862" s="5" t="s">
        <v>25281</v>
      </c>
    </row>
    <row r="14863" spans="2:16" ht="28.8" x14ac:dyDescent="0.3">
      <c r="B14863" s="4" t="s">
        <v>19</v>
      </c>
      <c r="C14863" s="4" t="s">
        <v>21267</v>
      </c>
      <c r="D14863" s="4" t="s">
        <v>25274</v>
      </c>
      <c r="E14863" s="4" t="s">
        <v>25275</v>
      </c>
      <c r="F14863" s="4" t="s">
        <v>25312</v>
      </c>
      <c r="G14863" s="4" t="s">
        <v>25320</v>
      </c>
      <c r="H14863" s="5" t="s">
        <v>25321</v>
      </c>
      <c r="I14863" s="5" t="s">
        <v>25281</v>
      </c>
    </row>
    <row r="14864" spans="2:16" ht="28.8" x14ac:dyDescent="0.3">
      <c r="B14864" s="4" t="s">
        <v>19</v>
      </c>
      <c r="C14864" s="4" t="s">
        <v>21267</v>
      </c>
      <c r="D14864" s="4" t="s">
        <v>25274</v>
      </c>
      <c r="E14864" s="4" t="s">
        <v>25275</v>
      </c>
      <c r="F14864" s="4" t="s">
        <v>25312</v>
      </c>
      <c r="G14864" s="4" t="s">
        <v>25322</v>
      </c>
      <c r="H14864" s="5" t="s">
        <v>25323</v>
      </c>
      <c r="I14864" s="5" t="s">
        <v>25281</v>
      </c>
    </row>
    <row r="14865" spans="2:16" ht="28.8" x14ac:dyDescent="0.3">
      <c r="B14865" s="4" t="s">
        <v>19</v>
      </c>
      <c r="C14865" s="4" t="s">
        <v>21267</v>
      </c>
      <c r="D14865" s="4" t="s">
        <v>25274</v>
      </c>
      <c r="E14865" s="4" t="s">
        <v>25275</v>
      </c>
      <c r="F14865" s="4" t="s">
        <v>25312</v>
      </c>
      <c r="G14865" s="4" t="s">
        <v>25324</v>
      </c>
      <c r="H14865" s="5" t="s">
        <v>25325</v>
      </c>
      <c r="I14865" s="5" t="s">
        <v>25281</v>
      </c>
    </row>
    <row r="14866" spans="2:16" ht="28.8" x14ac:dyDescent="0.3">
      <c r="B14866" s="4" t="s">
        <v>19</v>
      </c>
      <c r="C14866" s="4" t="s">
        <v>21267</v>
      </c>
      <c r="D14866" s="4" t="s">
        <v>25274</v>
      </c>
      <c r="E14866" s="4" t="s">
        <v>25275</v>
      </c>
      <c r="F14866" s="4" t="s">
        <v>25312</v>
      </c>
      <c r="G14866" s="4" t="s">
        <v>25326</v>
      </c>
      <c r="H14866" s="5" t="s">
        <v>25327</v>
      </c>
      <c r="I14866" s="5" t="s">
        <v>25281</v>
      </c>
    </row>
    <row r="14867" spans="2:16" ht="28.8" x14ac:dyDescent="0.3">
      <c r="B14867" s="4" t="s">
        <v>19</v>
      </c>
      <c r="C14867" s="4" t="s">
        <v>21267</v>
      </c>
      <c r="D14867" s="4" t="s">
        <v>25274</v>
      </c>
      <c r="E14867" s="4" t="s">
        <v>25275</v>
      </c>
      <c r="F14867" s="4" t="s">
        <v>25312</v>
      </c>
      <c r="G14867" s="4" t="s">
        <v>25328</v>
      </c>
      <c r="H14867" s="5" t="s">
        <v>25329</v>
      </c>
      <c r="I14867" s="5" t="s">
        <v>25281</v>
      </c>
    </row>
    <row r="14868" spans="2:16" x14ac:dyDescent="0.3">
      <c r="L14868" s="163" t="s">
        <v>0</v>
      </c>
      <c r="M14868" s="163"/>
      <c r="N14868" s="163"/>
      <c r="O14868" s="163" t="s">
        <v>1</v>
      </c>
      <c r="P14868" s="163"/>
    </row>
    <row r="14869" spans="2:16" ht="43.2" x14ac:dyDescent="0.3">
      <c r="B14869" s="2" t="s">
        <v>19</v>
      </c>
      <c r="C14869" s="2" t="s">
        <v>21267</v>
      </c>
      <c r="D14869" s="2" t="s">
        <v>25274</v>
      </c>
      <c r="E14869" s="2" t="s">
        <v>25275</v>
      </c>
      <c r="F14869" s="2" t="s">
        <v>25330</v>
      </c>
      <c r="H14869" s="3" t="s">
        <v>25331</v>
      </c>
      <c r="L14869" s="35" t="s">
        <v>12</v>
      </c>
      <c r="M14869" s="35" t="s">
        <v>13</v>
      </c>
      <c r="N14869" s="35" t="s">
        <v>14</v>
      </c>
      <c r="O14869" s="35" t="s">
        <v>32311</v>
      </c>
      <c r="P14869" s="35" t="s">
        <v>31195</v>
      </c>
    </row>
    <row r="14870" spans="2:16" ht="28.8" x14ac:dyDescent="0.3">
      <c r="B14870" s="4" t="s">
        <v>19</v>
      </c>
      <c r="C14870" s="4" t="s">
        <v>21267</v>
      </c>
      <c r="D14870" s="4" t="s">
        <v>25274</v>
      </c>
      <c r="E14870" s="4" t="s">
        <v>25275</v>
      </c>
      <c r="F14870" s="4" t="s">
        <v>25330</v>
      </c>
      <c r="G14870" s="4" t="s">
        <v>25332</v>
      </c>
      <c r="H14870" s="5" t="s">
        <v>25333</v>
      </c>
      <c r="I14870" s="5" t="s">
        <v>25281</v>
      </c>
    </row>
    <row r="14871" spans="2:16" ht="28.8" x14ac:dyDescent="0.3">
      <c r="B14871" s="4" t="s">
        <v>19</v>
      </c>
      <c r="C14871" s="4" t="s">
        <v>21267</v>
      </c>
      <c r="D14871" s="4" t="s">
        <v>25274</v>
      </c>
      <c r="E14871" s="4" t="s">
        <v>25275</v>
      </c>
      <c r="F14871" s="4" t="s">
        <v>25330</v>
      </c>
      <c r="G14871" s="4" t="s">
        <v>25334</v>
      </c>
      <c r="H14871" s="5" t="s">
        <v>25335</v>
      </c>
      <c r="I14871" s="5" t="s">
        <v>25281</v>
      </c>
    </row>
    <row r="14872" spans="2:16" ht="28.8" x14ac:dyDescent="0.3">
      <c r="B14872" s="4" t="s">
        <v>19</v>
      </c>
      <c r="C14872" s="4" t="s">
        <v>21267</v>
      </c>
      <c r="D14872" s="4" t="s">
        <v>25274</v>
      </c>
      <c r="E14872" s="4" t="s">
        <v>25275</v>
      </c>
      <c r="F14872" s="4" t="s">
        <v>25330</v>
      </c>
      <c r="G14872" s="4" t="s">
        <v>25336</v>
      </c>
      <c r="H14872" s="5" t="s">
        <v>25337</v>
      </c>
      <c r="I14872" s="5" t="s">
        <v>25281</v>
      </c>
    </row>
    <row r="14873" spans="2:16" ht="28.8" x14ac:dyDescent="0.3">
      <c r="B14873" s="4" t="s">
        <v>19</v>
      </c>
      <c r="C14873" s="4" t="s">
        <v>21267</v>
      </c>
      <c r="D14873" s="4" t="s">
        <v>25274</v>
      </c>
      <c r="E14873" s="4" t="s">
        <v>25275</v>
      </c>
      <c r="F14873" s="4" t="s">
        <v>25330</v>
      </c>
      <c r="G14873" s="4" t="s">
        <v>25338</v>
      </c>
      <c r="H14873" s="5" t="s">
        <v>25339</v>
      </c>
      <c r="I14873" s="5" t="s">
        <v>25281</v>
      </c>
    </row>
    <row r="14874" spans="2:16" x14ac:dyDescent="0.3">
      <c r="L14874" s="163" t="s">
        <v>0</v>
      </c>
      <c r="M14874" s="163"/>
      <c r="N14874" s="163"/>
      <c r="O14874" s="163" t="s">
        <v>1</v>
      </c>
      <c r="P14874" s="163"/>
    </row>
    <row r="14875" spans="2:16" ht="43.2" x14ac:dyDescent="0.3">
      <c r="B14875" s="2" t="s">
        <v>19</v>
      </c>
      <c r="C14875" s="2" t="s">
        <v>21267</v>
      </c>
      <c r="D14875" s="2" t="s">
        <v>25274</v>
      </c>
      <c r="E14875" s="2" t="s">
        <v>25275</v>
      </c>
      <c r="F14875" s="2" t="s">
        <v>25340</v>
      </c>
      <c r="H14875" s="3" t="s">
        <v>25341</v>
      </c>
      <c r="L14875" s="35" t="s">
        <v>12</v>
      </c>
      <c r="M14875" s="35" t="s">
        <v>13</v>
      </c>
      <c r="N14875" s="35" t="s">
        <v>14</v>
      </c>
      <c r="O14875" s="35" t="s">
        <v>32311</v>
      </c>
      <c r="P14875" s="35" t="s">
        <v>31195</v>
      </c>
    </row>
    <row r="14876" spans="2:16" ht="28.8" x14ac:dyDescent="0.3">
      <c r="B14876" s="4" t="s">
        <v>19</v>
      </c>
      <c r="C14876" s="4" t="s">
        <v>21267</v>
      </c>
      <c r="D14876" s="4" t="s">
        <v>25274</v>
      </c>
      <c r="E14876" s="4" t="s">
        <v>25275</v>
      </c>
      <c r="F14876" s="4" t="s">
        <v>25340</v>
      </c>
      <c r="G14876" s="4" t="s">
        <v>25342</v>
      </c>
      <c r="H14876" s="5" t="s">
        <v>25343</v>
      </c>
      <c r="I14876" s="5" t="s">
        <v>25281</v>
      </c>
    </row>
    <row r="14877" spans="2:16" ht="28.8" x14ac:dyDescent="0.3">
      <c r="B14877" s="4" t="s">
        <v>19</v>
      </c>
      <c r="C14877" s="4" t="s">
        <v>21267</v>
      </c>
      <c r="D14877" s="4" t="s">
        <v>25274</v>
      </c>
      <c r="E14877" s="4" t="s">
        <v>25275</v>
      </c>
      <c r="F14877" s="4" t="s">
        <v>25340</v>
      </c>
      <c r="G14877" s="4" t="s">
        <v>25344</v>
      </c>
      <c r="H14877" s="5" t="s">
        <v>25345</v>
      </c>
      <c r="I14877" s="5" t="s">
        <v>25281</v>
      </c>
    </row>
    <row r="14878" spans="2:16" x14ac:dyDescent="0.3">
      <c r="L14878" s="163" t="s">
        <v>0</v>
      </c>
      <c r="M14878" s="163"/>
      <c r="N14878" s="163"/>
      <c r="O14878" s="163" t="s">
        <v>1</v>
      </c>
      <c r="P14878" s="163"/>
    </row>
    <row r="14879" spans="2:16" ht="43.2" x14ac:dyDescent="0.3">
      <c r="B14879" s="2" t="s">
        <v>19</v>
      </c>
      <c r="C14879" s="2" t="s">
        <v>21267</v>
      </c>
      <c r="D14879" s="2" t="s">
        <v>25274</v>
      </c>
      <c r="E14879" s="2" t="s">
        <v>25275</v>
      </c>
      <c r="F14879" s="2" t="s">
        <v>25346</v>
      </c>
      <c r="H14879" s="3" t="s">
        <v>25347</v>
      </c>
      <c r="L14879" s="35" t="s">
        <v>12</v>
      </c>
      <c r="M14879" s="35" t="s">
        <v>13</v>
      </c>
      <c r="N14879" s="35" t="s">
        <v>14</v>
      </c>
      <c r="O14879" s="35" t="s">
        <v>32311</v>
      </c>
      <c r="P14879" s="35" t="s">
        <v>31195</v>
      </c>
    </row>
    <row r="14880" spans="2:16" ht="28.8" x14ac:dyDescent="0.3">
      <c r="B14880" s="4" t="s">
        <v>19</v>
      </c>
      <c r="C14880" s="4" t="s">
        <v>21267</v>
      </c>
      <c r="D14880" s="4" t="s">
        <v>25274</v>
      </c>
      <c r="E14880" s="4" t="s">
        <v>25275</v>
      </c>
      <c r="F14880" s="4" t="s">
        <v>25346</v>
      </c>
      <c r="G14880" s="4" t="s">
        <v>25348</v>
      </c>
      <c r="H14880" s="5" t="s">
        <v>25349</v>
      </c>
      <c r="I14880" s="5" t="s">
        <v>25281</v>
      </c>
    </row>
    <row r="14881" spans="2:16" ht="28.8" x14ac:dyDescent="0.3">
      <c r="B14881" s="4" t="s">
        <v>19</v>
      </c>
      <c r="C14881" s="4" t="s">
        <v>21267</v>
      </c>
      <c r="D14881" s="4" t="s">
        <v>25274</v>
      </c>
      <c r="E14881" s="4" t="s">
        <v>25275</v>
      </c>
      <c r="F14881" s="4" t="s">
        <v>25346</v>
      </c>
      <c r="G14881" s="4" t="s">
        <v>25350</v>
      </c>
      <c r="H14881" s="5" t="s">
        <v>25351</v>
      </c>
      <c r="I14881" s="5" t="s">
        <v>25281</v>
      </c>
    </row>
    <row r="14882" spans="2:16" ht="28.8" x14ac:dyDescent="0.3">
      <c r="B14882" s="4" t="s">
        <v>19</v>
      </c>
      <c r="C14882" s="4" t="s">
        <v>21267</v>
      </c>
      <c r="D14882" s="4" t="s">
        <v>25274</v>
      </c>
      <c r="E14882" s="4" t="s">
        <v>25275</v>
      </c>
      <c r="F14882" s="4" t="s">
        <v>25346</v>
      </c>
      <c r="G14882" s="4" t="s">
        <v>25352</v>
      </c>
      <c r="H14882" s="5" t="s">
        <v>25353</v>
      </c>
      <c r="I14882" s="5" t="s">
        <v>25281</v>
      </c>
    </row>
    <row r="14883" spans="2:16" x14ac:dyDescent="0.3">
      <c r="L14883" s="163" t="s">
        <v>0</v>
      </c>
      <c r="M14883" s="163"/>
      <c r="N14883" s="163"/>
      <c r="O14883" s="163" t="s">
        <v>1</v>
      </c>
      <c r="P14883" s="163"/>
    </row>
    <row r="14884" spans="2:16" ht="43.2" x14ac:dyDescent="0.3">
      <c r="B14884" s="2" t="s">
        <v>19</v>
      </c>
      <c r="C14884" s="2" t="s">
        <v>21267</v>
      </c>
      <c r="D14884" s="2" t="s">
        <v>25274</v>
      </c>
      <c r="E14884" s="2" t="s">
        <v>25275</v>
      </c>
      <c r="F14884" s="2" t="s">
        <v>25354</v>
      </c>
      <c r="H14884" s="3" t="s">
        <v>25355</v>
      </c>
      <c r="L14884" s="35" t="s">
        <v>12</v>
      </c>
      <c r="M14884" s="35" t="s">
        <v>13</v>
      </c>
      <c r="N14884" s="35" t="s">
        <v>14</v>
      </c>
      <c r="O14884" s="35" t="s">
        <v>32311</v>
      </c>
      <c r="P14884" s="35" t="s">
        <v>31195</v>
      </c>
    </row>
    <row r="14885" spans="2:16" ht="28.8" x14ac:dyDescent="0.3">
      <c r="B14885" s="4" t="s">
        <v>19</v>
      </c>
      <c r="C14885" s="4" t="s">
        <v>21267</v>
      </c>
      <c r="D14885" s="4" t="s">
        <v>25274</v>
      </c>
      <c r="E14885" s="4" t="s">
        <v>25275</v>
      </c>
      <c r="F14885" s="4" t="s">
        <v>25354</v>
      </c>
      <c r="G14885" s="4" t="s">
        <v>25356</v>
      </c>
      <c r="H14885" s="5" t="s">
        <v>25357</v>
      </c>
      <c r="I14885" s="5" t="s">
        <v>25281</v>
      </c>
    </row>
    <row r="14886" spans="2:16" ht="28.8" x14ac:dyDescent="0.3">
      <c r="B14886" s="4" t="s">
        <v>19</v>
      </c>
      <c r="C14886" s="4" t="s">
        <v>21267</v>
      </c>
      <c r="D14886" s="4" t="s">
        <v>25274</v>
      </c>
      <c r="E14886" s="4" t="s">
        <v>25275</v>
      </c>
      <c r="F14886" s="4" t="s">
        <v>25354</v>
      </c>
      <c r="G14886" s="4" t="s">
        <v>25358</v>
      </c>
      <c r="H14886" s="5" t="s">
        <v>25359</v>
      </c>
      <c r="I14886" s="5" t="s">
        <v>25281</v>
      </c>
    </row>
    <row r="14887" spans="2:16" ht="28.8" x14ac:dyDescent="0.3">
      <c r="B14887" s="4" t="s">
        <v>19</v>
      </c>
      <c r="C14887" s="4" t="s">
        <v>21267</v>
      </c>
      <c r="D14887" s="4" t="s">
        <v>25274</v>
      </c>
      <c r="E14887" s="4" t="s">
        <v>25275</v>
      </c>
      <c r="F14887" s="4" t="s">
        <v>25354</v>
      </c>
      <c r="G14887" s="4" t="s">
        <v>25360</v>
      </c>
      <c r="H14887" s="5" t="s">
        <v>25361</v>
      </c>
      <c r="I14887" s="5" t="s">
        <v>25281</v>
      </c>
    </row>
    <row r="14888" spans="2:16" ht="28.8" x14ac:dyDescent="0.3">
      <c r="B14888" s="4" t="s">
        <v>19</v>
      </c>
      <c r="C14888" s="4" t="s">
        <v>21267</v>
      </c>
      <c r="D14888" s="4" t="s">
        <v>25274</v>
      </c>
      <c r="E14888" s="4" t="s">
        <v>25275</v>
      </c>
      <c r="F14888" s="4" t="s">
        <v>25354</v>
      </c>
      <c r="G14888" s="4" t="s">
        <v>25362</v>
      </c>
      <c r="H14888" s="5" t="s">
        <v>25363</v>
      </c>
      <c r="I14888" s="5" t="s">
        <v>25281</v>
      </c>
    </row>
    <row r="14889" spans="2:16" ht="28.8" x14ac:dyDescent="0.3">
      <c r="B14889" s="4" t="s">
        <v>19</v>
      </c>
      <c r="C14889" s="4" t="s">
        <v>21267</v>
      </c>
      <c r="D14889" s="4" t="s">
        <v>25274</v>
      </c>
      <c r="E14889" s="4" t="s">
        <v>25275</v>
      </c>
      <c r="F14889" s="4" t="s">
        <v>25354</v>
      </c>
      <c r="G14889" s="4" t="s">
        <v>25364</v>
      </c>
      <c r="H14889" s="5" t="s">
        <v>25365</v>
      </c>
      <c r="I14889" s="5" t="s">
        <v>25281</v>
      </c>
    </row>
    <row r="14890" spans="2:16" x14ac:dyDescent="0.3">
      <c r="L14890" s="163" t="s">
        <v>0</v>
      </c>
      <c r="M14890" s="163"/>
      <c r="N14890" s="163"/>
      <c r="O14890" s="163" t="s">
        <v>1</v>
      </c>
      <c r="P14890" s="163"/>
    </row>
    <row r="14891" spans="2:16" ht="43.2" x14ac:dyDescent="0.3">
      <c r="B14891" s="2" t="s">
        <v>19</v>
      </c>
      <c r="C14891" s="2" t="s">
        <v>21267</v>
      </c>
      <c r="D14891" s="2" t="s">
        <v>25274</v>
      </c>
      <c r="E14891" s="2" t="s">
        <v>25275</v>
      </c>
      <c r="F14891" s="2" t="s">
        <v>25366</v>
      </c>
      <c r="H14891" s="3" t="s">
        <v>25367</v>
      </c>
      <c r="L14891" s="35" t="s">
        <v>12</v>
      </c>
      <c r="M14891" s="35" t="s">
        <v>13</v>
      </c>
      <c r="N14891" s="35" t="s">
        <v>14</v>
      </c>
      <c r="O14891" s="35" t="s">
        <v>32311</v>
      </c>
      <c r="P14891" s="35" t="s">
        <v>31195</v>
      </c>
    </row>
    <row r="14892" spans="2:16" ht="28.8" x14ac:dyDescent="0.3">
      <c r="B14892" s="4" t="s">
        <v>19</v>
      </c>
      <c r="C14892" s="4" t="s">
        <v>21267</v>
      </c>
      <c r="D14892" s="4" t="s">
        <v>25274</v>
      </c>
      <c r="E14892" s="4" t="s">
        <v>25275</v>
      </c>
      <c r="F14892" s="4" t="s">
        <v>25366</v>
      </c>
      <c r="G14892" s="4" t="s">
        <v>25368</v>
      </c>
      <c r="H14892" s="5" t="s">
        <v>25369</v>
      </c>
      <c r="I14892" s="5" t="s">
        <v>25281</v>
      </c>
    </row>
    <row r="14893" spans="2:16" ht="28.8" x14ac:dyDescent="0.3">
      <c r="B14893" s="4" t="s">
        <v>19</v>
      </c>
      <c r="C14893" s="4" t="s">
        <v>21267</v>
      </c>
      <c r="D14893" s="4" t="s">
        <v>25274</v>
      </c>
      <c r="E14893" s="4" t="s">
        <v>25275</v>
      </c>
      <c r="F14893" s="4" t="s">
        <v>25366</v>
      </c>
      <c r="G14893" s="4" t="s">
        <v>25370</v>
      </c>
      <c r="H14893" s="5" t="s">
        <v>25371</v>
      </c>
      <c r="I14893" s="5" t="s">
        <v>25281</v>
      </c>
    </row>
    <row r="14894" spans="2:16" ht="28.8" x14ac:dyDescent="0.3">
      <c r="B14894" s="4" t="s">
        <v>19</v>
      </c>
      <c r="C14894" s="4" t="s">
        <v>21267</v>
      </c>
      <c r="D14894" s="4" t="s">
        <v>25274</v>
      </c>
      <c r="E14894" s="4" t="s">
        <v>25275</v>
      </c>
      <c r="F14894" s="4" t="s">
        <v>25366</v>
      </c>
      <c r="G14894" s="4" t="s">
        <v>25372</v>
      </c>
      <c r="H14894" s="5" t="s">
        <v>25373</v>
      </c>
      <c r="I14894" s="5" t="s">
        <v>25281</v>
      </c>
    </row>
    <row r="14895" spans="2:16" ht="28.8" x14ac:dyDescent="0.3">
      <c r="B14895" s="4" t="s">
        <v>19</v>
      </c>
      <c r="C14895" s="4" t="s">
        <v>21267</v>
      </c>
      <c r="D14895" s="4" t="s">
        <v>25274</v>
      </c>
      <c r="E14895" s="4" t="s">
        <v>25275</v>
      </c>
      <c r="F14895" s="4" t="s">
        <v>25366</v>
      </c>
      <c r="G14895" s="4" t="s">
        <v>25374</v>
      </c>
      <c r="H14895" s="5" t="s">
        <v>25375</v>
      </c>
      <c r="I14895" s="5" t="s">
        <v>25281</v>
      </c>
    </row>
    <row r="14896" spans="2:16" x14ac:dyDescent="0.3">
      <c r="L14896" s="163" t="s">
        <v>0</v>
      </c>
      <c r="M14896" s="163"/>
      <c r="N14896" s="163"/>
      <c r="O14896" s="163" t="s">
        <v>1</v>
      </c>
      <c r="P14896" s="163"/>
    </row>
    <row r="14897" spans="2:16" ht="43.2" x14ac:dyDescent="0.3">
      <c r="B14897" s="2" t="s">
        <v>19</v>
      </c>
      <c r="C14897" s="2" t="s">
        <v>21267</v>
      </c>
      <c r="D14897" s="2" t="s">
        <v>25274</v>
      </c>
      <c r="E14897" s="2" t="s">
        <v>25275</v>
      </c>
      <c r="F14897" s="2" t="s">
        <v>25376</v>
      </c>
      <c r="H14897" s="3" t="s">
        <v>25377</v>
      </c>
      <c r="L14897" s="35" t="s">
        <v>12</v>
      </c>
      <c r="M14897" s="35" t="s">
        <v>13</v>
      </c>
      <c r="N14897" s="35" t="s">
        <v>14</v>
      </c>
      <c r="O14897" s="35" t="s">
        <v>32311</v>
      </c>
      <c r="P14897" s="35" t="s">
        <v>31195</v>
      </c>
    </row>
    <row r="14898" spans="2:16" ht="28.8" x14ac:dyDescent="0.3">
      <c r="B14898" s="4" t="s">
        <v>19</v>
      </c>
      <c r="C14898" s="4" t="s">
        <v>21267</v>
      </c>
      <c r="D14898" s="4" t="s">
        <v>25274</v>
      </c>
      <c r="E14898" s="4" t="s">
        <v>25275</v>
      </c>
      <c r="F14898" s="4" t="s">
        <v>25376</v>
      </c>
      <c r="G14898" s="4" t="s">
        <v>25378</v>
      </c>
      <c r="H14898" s="5" t="s">
        <v>25379</v>
      </c>
      <c r="I14898" s="5" t="s">
        <v>25281</v>
      </c>
    </row>
    <row r="14899" spans="2:16" ht="28.8" x14ac:dyDescent="0.3">
      <c r="B14899" s="4" t="s">
        <v>19</v>
      </c>
      <c r="C14899" s="4" t="s">
        <v>21267</v>
      </c>
      <c r="D14899" s="4" t="s">
        <v>25274</v>
      </c>
      <c r="E14899" s="4" t="s">
        <v>25275</v>
      </c>
      <c r="F14899" s="4" t="s">
        <v>25376</v>
      </c>
      <c r="G14899" s="4" t="s">
        <v>25380</v>
      </c>
      <c r="H14899" s="5" t="s">
        <v>25381</v>
      </c>
      <c r="I14899" s="5" t="s">
        <v>25281</v>
      </c>
    </row>
    <row r="14900" spans="2:16" ht="28.8" x14ac:dyDescent="0.3">
      <c r="B14900" s="4" t="s">
        <v>19</v>
      </c>
      <c r="C14900" s="4" t="s">
        <v>21267</v>
      </c>
      <c r="D14900" s="4" t="s">
        <v>25274</v>
      </c>
      <c r="E14900" s="4" t="s">
        <v>25275</v>
      </c>
      <c r="F14900" s="4" t="s">
        <v>25376</v>
      </c>
      <c r="G14900" s="4" t="s">
        <v>25382</v>
      </c>
      <c r="H14900" s="5" t="s">
        <v>25383</v>
      </c>
      <c r="I14900" s="5" t="s">
        <v>25281</v>
      </c>
    </row>
    <row r="14901" spans="2:16" x14ac:dyDescent="0.3">
      <c r="L14901" s="163" t="s">
        <v>0</v>
      </c>
      <c r="M14901" s="163"/>
      <c r="N14901" s="163"/>
      <c r="O14901" s="163" t="s">
        <v>1</v>
      </c>
      <c r="P14901" s="163"/>
    </row>
    <row r="14902" spans="2:16" ht="43.2" x14ac:dyDescent="0.3">
      <c r="B14902" s="2" t="s">
        <v>19</v>
      </c>
      <c r="C14902" s="2" t="s">
        <v>21267</v>
      </c>
      <c r="D14902" s="2" t="s">
        <v>25274</v>
      </c>
      <c r="E14902" s="2" t="s">
        <v>25275</v>
      </c>
      <c r="F14902" s="2" t="s">
        <v>25384</v>
      </c>
      <c r="H14902" s="3" t="s">
        <v>25385</v>
      </c>
      <c r="L14902" s="35" t="s">
        <v>12</v>
      </c>
      <c r="M14902" s="35" t="s">
        <v>13</v>
      </c>
      <c r="N14902" s="35" t="s">
        <v>14</v>
      </c>
      <c r="O14902" s="35" t="s">
        <v>32311</v>
      </c>
      <c r="P14902" s="35" t="s">
        <v>31195</v>
      </c>
    </row>
    <row r="14903" spans="2:16" ht="28.8" x14ac:dyDescent="0.3">
      <c r="B14903" s="4" t="s">
        <v>19</v>
      </c>
      <c r="C14903" s="4" t="s">
        <v>21267</v>
      </c>
      <c r="D14903" s="4" t="s">
        <v>25274</v>
      </c>
      <c r="E14903" s="4" t="s">
        <v>25275</v>
      </c>
      <c r="F14903" s="4" t="s">
        <v>25384</v>
      </c>
      <c r="G14903" s="4" t="s">
        <v>25386</v>
      </c>
      <c r="H14903" s="5" t="s">
        <v>25387</v>
      </c>
      <c r="I14903" s="5" t="s">
        <v>25281</v>
      </c>
    </row>
    <row r="14904" spans="2:16" x14ac:dyDescent="0.3">
      <c r="L14904" s="163" t="s">
        <v>0</v>
      </c>
      <c r="M14904" s="163"/>
      <c r="N14904" s="163"/>
      <c r="O14904" s="163" t="s">
        <v>1</v>
      </c>
      <c r="P14904" s="163"/>
    </row>
    <row r="14905" spans="2:16" ht="43.2" x14ac:dyDescent="0.3">
      <c r="B14905" s="2" t="s">
        <v>19</v>
      </c>
      <c r="C14905" s="2" t="s">
        <v>21267</v>
      </c>
      <c r="D14905" s="2" t="s">
        <v>25274</v>
      </c>
      <c r="E14905" s="2" t="s">
        <v>25275</v>
      </c>
      <c r="F14905" s="2" t="s">
        <v>25388</v>
      </c>
      <c r="H14905" s="3" t="s">
        <v>25389</v>
      </c>
      <c r="L14905" s="35" t="s">
        <v>12</v>
      </c>
      <c r="M14905" s="35" t="s">
        <v>13</v>
      </c>
      <c r="N14905" s="35" t="s">
        <v>14</v>
      </c>
      <c r="O14905" s="35" t="s">
        <v>32311</v>
      </c>
      <c r="P14905" s="35" t="s">
        <v>31195</v>
      </c>
    </row>
    <row r="14906" spans="2:16" ht="28.8" x14ac:dyDescent="0.3">
      <c r="B14906" s="4" t="s">
        <v>19</v>
      </c>
      <c r="C14906" s="4" t="s">
        <v>21267</v>
      </c>
      <c r="D14906" s="4" t="s">
        <v>25274</v>
      </c>
      <c r="E14906" s="4" t="s">
        <v>25275</v>
      </c>
      <c r="F14906" s="4" t="s">
        <v>25388</v>
      </c>
      <c r="G14906" s="4" t="s">
        <v>25390</v>
      </c>
      <c r="H14906" s="5" t="s">
        <v>25391</v>
      </c>
      <c r="I14906" s="5" t="s">
        <v>25281</v>
      </c>
    </row>
    <row r="14907" spans="2:16" ht="28.8" x14ac:dyDescent="0.3">
      <c r="B14907" s="4" t="s">
        <v>19</v>
      </c>
      <c r="C14907" s="4" t="s">
        <v>21267</v>
      </c>
      <c r="D14907" s="4" t="s">
        <v>25274</v>
      </c>
      <c r="E14907" s="4" t="s">
        <v>25275</v>
      </c>
      <c r="F14907" s="4" t="s">
        <v>25388</v>
      </c>
      <c r="G14907" s="4" t="s">
        <v>25392</v>
      </c>
      <c r="H14907" s="5" t="s">
        <v>25393</v>
      </c>
      <c r="I14907" s="5" t="s">
        <v>25281</v>
      </c>
    </row>
    <row r="14908" spans="2:16" x14ac:dyDescent="0.3">
      <c r="L14908" s="163" t="s">
        <v>0</v>
      </c>
      <c r="M14908" s="163"/>
      <c r="N14908" s="163"/>
      <c r="O14908" s="163" t="s">
        <v>1</v>
      </c>
      <c r="P14908" s="163"/>
    </row>
    <row r="14909" spans="2:16" ht="43.2" x14ac:dyDescent="0.3">
      <c r="B14909" s="2" t="s">
        <v>19</v>
      </c>
      <c r="C14909" s="2" t="s">
        <v>21267</v>
      </c>
      <c r="D14909" s="2" t="s">
        <v>25274</v>
      </c>
      <c r="E14909" s="2" t="s">
        <v>25275</v>
      </c>
      <c r="F14909" s="2" t="s">
        <v>25394</v>
      </c>
      <c r="H14909" s="3" t="s">
        <v>25395</v>
      </c>
      <c r="L14909" s="35" t="s">
        <v>12</v>
      </c>
      <c r="M14909" s="35" t="s">
        <v>13</v>
      </c>
      <c r="N14909" s="35" t="s">
        <v>14</v>
      </c>
      <c r="O14909" s="35" t="s">
        <v>32311</v>
      </c>
      <c r="P14909" s="35" t="s">
        <v>31195</v>
      </c>
    </row>
    <row r="14910" spans="2:16" ht="28.8" x14ac:dyDescent="0.3">
      <c r="B14910" s="4" t="s">
        <v>19</v>
      </c>
      <c r="C14910" s="4" t="s">
        <v>21267</v>
      </c>
      <c r="D14910" s="4" t="s">
        <v>25274</v>
      </c>
      <c r="E14910" s="4" t="s">
        <v>25275</v>
      </c>
      <c r="F14910" s="4" t="s">
        <v>25394</v>
      </c>
      <c r="G14910" s="4" t="s">
        <v>25396</v>
      </c>
      <c r="H14910" s="5" t="s">
        <v>25397</v>
      </c>
      <c r="I14910" s="5" t="s">
        <v>1792</v>
      </c>
    </row>
    <row r="14911" spans="2:16" ht="28.8" x14ac:dyDescent="0.3">
      <c r="B14911" s="4" t="s">
        <v>19</v>
      </c>
      <c r="C14911" s="4" t="s">
        <v>21267</v>
      </c>
      <c r="D14911" s="4" t="s">
        <v>25274</v>
      </c>
      <c r="E14911" s="4" t="s">
        <v>25275</v>
      </c>
      <c r="F14911" s="4" t="s">
        <v>25394</v>
      </c>
      <c r="G14911" s="4" t="s">
        <v>25398</v>
      </c>
      <c r="H14911" s="5" t="s">
        <v>25399</v>
      </c>
      <c r="I14911" s="5" t="s">
        <v>1792</v>
      </c>
    </row>
    <row r="14912" spans="2:16" ht="28.8" x14ac:dyDescent="0.3">
      <c r="B14912" s="4" t="s">
        <v>19</v>
      </c>
      <c r="C14912" s="4" t="s">
        <v>21267</v>
      </c>
      <c r="D14912" s="4" t="s">
        <v>25274</v>
      </c>
      <c r="E14912" s="4" t="s">
        <v>25275</v>
      </c>
      <c r="F14912" s="4" t="s">
        <v>25394</v>
      </c>
      <c r="G14912" s="4" t="s">
        <v>25400</v>
      </c>
      <c r="H14912" s="5" t="s">
        <v>25401</v>
      </c>
      <c r="I14912" s="5" t="s">
        <v>1758</v>
      </c>
    </row>
    <row r="14913" spans="2:16" x14ac:dyDescent="0.3">
      <c r="B14913" s="2" t="s">
        <v>19</v>
      </c>
      <c r="C14913" s="2" t="s">
        <v>21267</v>
      </c>
      <c r="D14913" s="2" t="s">
        <v>21267</v>
      </c>
      <c r="H14913" s="3" t="s">
        <v>25402</v>
      </c>
    </row>
    <row r="14914" spans="2:16" x14ac:dyDescent="0.3">
      <c r="B14914" s="2" t="s">
        <v>19</v>
      </c>
      <c r="C14914" s="2" t="s">
        <v>21267</v>
      </c>
      <c r="D14914" s="2" t="s">
        <v>25403</v>
      </c>
      <c r="E14914" s="2" t="s">
        <v>25404</v>
      </c>
      <c r="H14914" s="3" t="s">
        <v>25405</v>
      </c>
    </row>
    <row r="14915" spans="2:16" x14ac:dyDescent="0.3">
      <c r="L14915" s="163" t="s">
        <v>0</v>
      </c>
      <c r="M14915" s="163"/>
      <c r="N14915" s="163"/>
      <c r="O14915" s="163" t="s">
        <v>1</v>
      </c>
      <c r="P14915" s="163"/>
    </row>
    <row r="14916" spans="2:16" ht="43.2" x14ac:dyDescent="0.3">
      <c r="B14916" s="2" t="s">
        <v>19</v>
      </c>
      <c r="C14916" s="2" t="s">
        <v>21267</v>
      </c>
      <c r="D14916" s="2" t="s">
        <v>25403</v>
      </c>
      <c r="E14916" s="2" t="s">
        <v>25404</v>
      </c>
      <c r="F14916" s="2" t="s">
        <v>25406</v>
      </c>
      <c r="H14916" s="3" t="s">
        <v>25407</v>
      </c>
      <c r="L14916" s="35" t="s">
        <v>12</v>
      </c>
      <c r="M14916" s="35" t="s">
        <v>13</v>
      </c>
      <c r="N14916" s="35" t="s">
        <v>14</v>
      </c>
      <c r="O14916" s="35" t="s">
        <v>32311</v>
      </c>
      <c r="P14916" s="35" t="s">
        <v>31195</v>
      </c>
    </row>
    <row r="14917" spans="2:16" ht="28.8" x14ac:dyDescent="0.3">
      <c r="B14917" s="2" t="s">
        <v>19</v>
      </c>
      <c r="C14917" s="2" t="s">
        <v>21267</v>
      </c>
      <c r="D14917" s="2" t="s">
        <v>25403</v>
      </c>
      <c r="E14917" s="2" t="s">
        <v>25404</v>
      </c>
      <c r="F14917" s="2" t="s">
        <v>25406</v>
      </c>
      <c r="G14917" s="2" t="s">
        <v>25408</v>
      </c>
      <c r="H14917" s="6" t="s">
        <v>25409</v>
      </c>
      <c r="I14917" s="3" t="s">
        <v>571</v>
      </c>
      <c r="J14917" s="3">
        <v>4</v>
      </c>
      <c r="K14917" s="2"/>
    </row>
    <row r="14918" spans="2:16" x14ac:dyDescent="0.3">
      <c r="L14918" s="163" t="s">
        <v>0</v>
      </c>
      <c r="M14918" s="163"/>
      <c r="N14918" s="163"/>
      <c r="O14918" s="163" t="s">
        <v>1</v>
      </c>
      <c r="P14918" s="163"/>
    </row>
    <row r="14919" spans="2:16" ht="43.2" x14ac:dyDescent="0.3">
      <c r="B14919" s="2" t="s">
        <v>19</v>
      </c>
      <c r="C14919" s="2" t="s">
        <v>21267</v>
      </c>
      <c r="D14919" s="2" t="s">
        <v>25403</v>
      </c>
      <c r="E14919" s="2" t="s">
        <v>25404</v>
      </c>
      <c r="F14919" s="2" t="s">
        <v>25410</v>
      </c>
      <c r="H14919" s="3" t="s">
        <v>25411</v>
      </c>
      <c r="L14919" s="35" t="s">
        <v>12</v>
      </c>
      <c r="M14919" s="35" t="s">
        <v>13</v>
      </c>
      <c r="N14919" s="35" t="s">
        <v>14</v>
      </c>
      <c r="O14919" s="35" t="s">
        <v>32311</v>
      </c>
      <c r="P14919" s="35" t="s">
        <v>31195</v>
      </c>
    </row>
    <row r="14920" spans="2:16" ht="28.8" x14ac:dyDescent="0.3">
      <c r="B14920" s="2" t="s">
        <v>19</v>
      </c>
      <c r="C14920" s="2" t="s">
        <v>21267</v>
      </c>
      <c r="D14920" s="2" t="s">
        <v>25403</v>
      </c>
      <c r="E14920" s="2" t="s">
        <v>25404</v>
      </c>
      <c r="F14920" s="2" t="s">
        <v>25410</v>
      </c>
      <c r="G14920" s="2" t="s">
        <v>25412</v>
      </c>
      <c r="H14920" s="6" t="s">
        <v>25413</v>
      </c>
      <c r="I14920" s="3" t="s">
        <v>571</v>
      </c>
      <c r="J14920" s="3">
        <v>51</v>
      </c>
      <c r="K14920" s="2"/>
    </row>
    <row r="14921" spans="2:16" x14ac:dyDescent="0.3">
      <c r="L14921" s="163" t="s">
        <v>0</v>
      </c>
      <c r="M14921" s="163"/>
      <c r="N14921" s="163"/>
      <c r="O14921" s="163" t="s">
        <v>1</v>
      </c>
      <c r="P14921" s="163"/>
    </row>
    <row r="14922" spans="2:16" ht="43.2" x14ac:dyDescent="0.3">
      <c r="B14922" s="2" t="s">
        <v>19</v>
      </c>
      <c r="C14922" s="2" t="s">
        <v>21267</v>
      </c>
      <c r="D14922" s="2" t="s">
        <v>25403</v>
      </c>
      <c r="E14922" s="2" t="s">
        <v>25404</v>
      </c>
      <c r="F14922" s="2" t="s">
        <v>25414</v>
      </c>
      <c r="H14922" s="3" t="s">
        <v>25415</v>
      </c>
      <c r="L14922" s="35" t="s">
        <v>12</v>
      </c>
      <c r="M14922" s="35" t="s">
        <v>13</v>
      </c>
      <c r="N14922" s="35" t="s">
        <v>14</v>
      </c>
      <c r="O14922" s="35" t="s">
        <v>32311</v>
      </c>
      <c r="P14922" s="35" t="s">
        <v>31195</v>
      </c>
    </row>
    <row r="14923" spans="2:16" ht="28.8" x14ac:dyDescent="0.3">
      <c r="B14923" s="2" t="s">
        <v>19</v>
      </c>
      <c r="C14923" s="2" t="s">
        <v>21267</v>
      </c>
      <c r="D14923" s="2" t="s">
        <v>25403</v>
      </c>
      <c r="E14923" s="2" t="s">
        <v>25404</v>
      </c>
      <c r="F14923" s="2" t="s">
        <v>25414</v>
      </c>
      <c r="G14923" s="2" t="s">
        <v>25416</v>
      </c>
      <c r="H14923" s="3" t="s">
        <v>25417</v>
      </c>
      <c r="I14923" s="3" t="s">
        <v>571</v>
      </c>
    </row>
    <row r="14924" spans="2:16" ht="28.8" x14ac:dyDescent="0.3">
      <c r="B14924" s="2" t="s">
        <v>19</v>
      </c>
      <c r="C14924" s="2" t="s">
        <v>21267</v>
      </c>
      <c r="D14924" s="2" t="s">
        <v>25403</v>
      </c>
      <c r="E14924" s="2" t="s">
        <v>25404</v>
      </c>
      <c r="F14924" s="2" t="s">
        <v>25414</v>
      </c>
      <c r="G14924" s="2" t="s">
        <v>25418</v>
      </c>
      <c r="H14924" s="3" t="s">
        <v>25419</v>
      </c>
      <c r="I14924" s="3" t="s">
        <v>571</v>
      </c>
      <c r="J14924" s="3">
        <v>2</v>
      </c>
      <c r="K14924" s="2"/>
    </row>
    <row r="14925" spans="2:16" x14ac:dyDescent="0.3">
      <c r="L14925" s="163" t="s">
        <v>0</v>
      </c>
      <c r="M14925" s="163"/>
      <c r="N14925" s="163"/>
      <c r="O14925" s="163" t="s">
        <v>1</v>
      </c>
      <c r="P14925" s="163"/>
    </row>
    <row r="14926" spans="2:16" ht="43.2" x14ac:dyDescent="0.3">
      <c r="B14926" s="2" t="s">
        <v>19</v>
      </c>
      <c r="C14926" s="2" t="s">
        <v>21267</v>
      </c>
      <c r="D14926" s="2" t="s">
        <v>25403</v>
      </c>
      <c r="E14926" s="2" t="s">
        <v>25404</v>
      </c>
      <c r="F14926" s="2" t="s">
        <v>25420</v>
      </c>
      <c r="H14926" s="3" t="s">
        <v>25421</v>
      </c>
      <c r="L14926" s="35" t="s">
        <v>12</v>
      </c>
      <c r="M14926" s="35" t="s">
        <v>13</v>
      </c>
      <c r="N14926" s="35" t="s">
        <v>14</v>
      </c>
      <c r="O14926" s="35" t="s">
        <v>32311</v>
      </c>
      <c r="P14926" s="35" t="s">
        <v>31195</v>
      </c>
    </row>
    <row r="14927" spans="2:16" ht="28.8" x14ac:dyDescent="0.3">
      <c r="B14927" s="4" t="s">
        <v>19</v>
      </c>
      <c r="C14927" s="4" t="s">
        <v>21267</v>
      </c>
      <c r="D14927" s="4" t="s">
        <v>25403</v>
      </c>
      <c r="E14927" s="4" t="s">
        <v>25404</v>
      </c>
      <c r="F14927" s="4" t="s">
        <v>25420</v>
      </c>
      <c r="G14927" s="4" t="s">
        <v>25422</v>
      </c>
      <c r="H14927" s="5" t="s">
        <v>25423</v>
      </c>
      <c r="I14927" s="5" t="s">
        <v>571</v>
      </c>
    </row>
    <row r="14928" spans="2:16" x14ac:dyDescent="0.3">
      <c r="L14928" s="163" t="s">
        <v>0</v>
      </c>
      <c r="M14928" s="163"/>
      <c r="N14928" s="163"/>
      <c r="O14928" s="163" t="s">
        <v>1</v>
      </c>
      <c r="P14928" s="163"/>
    </row>
    <row r="14929" spans="2:16" ht="43.2" x14ac:dyDescent="0.3">
      <c r="B14929" s="2" t="s">
        <v>19</v>
      </c>
      <c r="C14929" s="2" t="s">
        <v>21267</v>
      </c>
      <c r="D14929" s="2" t="s">
        <v>25403</v>
      </c>
      <c r="E14929" s="2" t="s">
        <v>25404</v>
      </c>
      <c r="F14929" s="2" t="s">
        <v>25424</v>
      </c>
      <c r="H14929" s="3" t="s">
        <v>25425</v>
      </c>
      <c r="L14929" s="35" t="s">
        <v>12</v>
      </c>
      <c r="M14929" s="35" t="s">
        <v>13</v>
      </c>
      <c r="N14929" s="35" t="s">
        <v>14</v>
      </c>
      <c r="O14929" s="35" t="s">
        <v>32311</v>
      </c>
      <c r="P14929" s="35" t="s">
        <v>31195</v>
      </c>
    </row>
    <row r="14930" spans="2:16" ht="28.8" x14ac:dyDescent="0.3">
      <c r="B14930" s="4" t="s">
        <v>19</v>
      </c>
      <c r="C14930" s="4" t="s">
        <v>21267</v>
      </c>
      <c r="D14930" s="4" t="s">
        <v>25403</v>
      </c>
      <c r="E14930" s="4" t="s">
        <v>25404</v>
      </c>
      <c r="F14930" s="4" t="s">
        <v>25424</v>
      </c>
      <c r="G14930" s="4" t="s">
        <v>25426</v>
      </c>
      <c r="H14930" s="5" t="s">
        <v>25427</v>
      </c>
      <c r="I14930" s="5" t="s">
        <v>1758</v>
      </c>
    </row>
    <row r="14931" spans="2:16" x14ac:dyDescent="0.3">
      <c r="L14931" s="163" t="s">
        <v>0</v>
      </c>
      <c r="M14931" s="163"/>
      <c r="N14931" s="163"/>
      <c r="O14931" s="163" t="s">
        <v>1</v>
      </c>
      <c r="P14931" s="163"/>
    </row>
    <row r="14932" spans="2:16" ht="43.2" x14ac:dyDescent="0.3">
      <c r="B14932" s="2" t="s">
        <v>19</v>
      </c>
      <c r="C14932" s="2" t="s">
        <v>21267</v>
      </c>
      <c r="D14932" s="2" t="s">
        <v>25403</v>
      </c>
      <c r="E14932" s="2" t="s">
        <v>25404</v>
      </c>
      <c r="F14932" s="2" t="s">
        <v>25428</v>
      </c>
      <c r="H14932" s="3" t="s">
        <v>25429</v>
      </c>
      <c r="L14932" s="35" t="s">
        <v>12</v>
      </c>
      <c r="M14932" s="35" t="s">
        <v>13</v>
      </c>
      <c r="N14932" s="35" t="s">
        <v>14</v>
      </c>
      <c r="O14932" s="35" t="s">
        <v>32311</v>
      </c>
      <c r="P14932" s="35" t="s">
        <v>31195</v>
      </c>
    </row>
    <row r="14933" spans="2:16" ht="28.8" x14ac:dyDescent="0.3">
      <c r="B14933" s="4" t="s">
        <v>19</v>
      </c>
      <c r="C14933" s="4" t="s">
        <v>21267</v>
      </c>
      <c r="D14933" s="4" t="s">
        <v>25403</v>
      </c>
      <c r="E14933" s="4" t="s">
        <v>25404</v>
      </c>
      <c r="F14933" s="4" t="s">
        <v>25428</v>
      </c>
      <c r="G14933" s="4" t="s">
        <v>25430</v>
      </c>
      <c r="H14933" s="5" t="s">
        <v>25431</v>
      </c>
      <c r="I14933" s="5" t="s">
        <v>571</v>
      </c>
    </row>
    <row r="14934" spans="2:16" x14ac:dyDescent="0.3">
      <c r="L14934" s="163" t="s">
        <v>0</v>
      </c>
      <c r="M14934" s="163"/>
      <c r="N14934" s="163"/>
      <c r="O14934" s="163" t="s">
        <v>1</v>
      </c>
      <c r="P14934" s="163"/>
    </row>
    <row r="14935" spans="2:16" ht="43.2" x14ac:dyDescent="0.3">
      <c r="B14935" s="2" t="s">
        <v>19</v>
      </c>
      <c r="C14935" s="2" t="s">
        <v>21267</v>
      </c>
      <c r="D14935" s="2" t="s">
        <v>25403</v>
      </c>
      <c r="E14935" s="2" t="s">
        <v>25404</v>
      </c>
      <c r="F14935" s="2" t="s">
        <v>25432</v>
      </c>
      <c r="H14935" s="3" t="s">
        <v>25433</v>
      </c>
      <c r="L14935" s="35" t="s">
        <v>12</v>
      </c>
      <c r="M14935" s="35" t="s">
        <v>13</v>
      </c>
      <c r="N14935" s="35" t="s">
        <v>14</v>
      </c>
      <c r="O14935" s="35" t="s">
        <v>32311</v>
      </c>
      <c r="P14935" s="35" t="s">
        <v>31195</v>
      </c>
    </row>
    <row r="14936" spans="2:16" ht="28.8" x14ac:dyDescent="0.3">
      <c r="B14936" s="2" t="s">
        <v>19</v>
      </c>
      <c r="C14936" s="2" t="s">
        <v>21267</v>
      </c>
      <c r="D14936" s="2" t="s">
        <v>25403</v>
      </c>
      <c r="E14936" s="2" t="s">
        <v>25404</v>
      </c>
      <c r="F14936" s="2" t="s">
        <v>25432</v>
      </c>
      <c r="G14936" s="2" t="s">
        <v>25434</v>
      </c>
      <c r="H14936" s="6" t="s">
        <v>25435</v>
      </c>
      <c r="I14936" s="3" t="s">
        <v>22764</v>
      </c>
      <c r="J14936" s="3">
        <v>13</v>
      </c>
      <c r="K14936" s="2"/>
    </row>
    <row r="14937" spans="2:16" x14ac:dyDescent="0.3">
      <c r="L14937" s="163" t="s">
        <v>0</v>
      </c>
      <c r="M14937" s="163"/>
      <c r="N14937" s="163"/>
      <c r="O14937" s="163" t="s">
        <v>1</v>
      </c>
      <c r="P14937" s="163"/>
    </row>
    <row r="14938" spans="2:16" ht="43.2" x14ac:dyDescent="0.3">
      <c r="B14938" s="2" t="s">
        <v>19</v>
      </c>
      <c r="C14938" s="2" t="s">
        <v>21267</v>
      </c>
      <c r="D14938" s="2" t="s">
        <v>25403</v>
      </c>
      <c r="E14938" s="2" t="s">
        <v>25404</v>
      </c>
      <c r="F14938" s="2" t="s">
        <v>25436</v>
      </c>
      <c r="H14938" s="3" t="s">
        <v>25437</v>
      </c>
      <c r="L14938" s="35" t="s">
        <v>12</v>
      </c>
      <c r="M14938" s="35" t="s">
        <v>13</v>
      </c>
      <c r="N14938" s="35" t="s">
        <v>14</v>
      </c>
      <c r="O14938" s="35" t="s">
        <v>32311</v>
      </c>
      <c r="P14938" s="35" t="s">
        <v>31195</v>
      </c>
    </row>
    <row r="14939" spans="2:16" ht="28.8" x14ac:dyDescent="0.3">
      <c r="B14939" s="2" t="s">
        <v>19</v>
      </c>
      <c r="C14939" s="2" t="s">
        <v>21267</v>
      </c>
      <c r="D14939" s="2" t="s">
        <v>25403</v>
      </c>
      <c r="E14939" s="2" t="s">
        <v>25404</v>
      </c>
      <c r="F14939" s="2" t="s">
        <v>25436</v>
      </c>
      <c r="G14939" s="2" t="s">
        <v>25438</v>
      </c>
      <c r="H14939" s="3" t="s">
        <v>25439</v>
      </c>
      <c r="I14939" s="3" t="s">
        <v>1758</v>
      </c>
      <c r="J14939" s="3">
        <v>192</v>
      </c>
      <c r="K14939" s="2"/>
    </row>
    <row r="14940" spans="2:16" ht="28.8" x14ac:dyDescent="0.3">
      <c r="B14940" s="2" t="s">
        <v>19</v>
      </c>
      <c r="C14940" s="2" t="s">
        <v>21267</v>
      </c>
      <c r="D14940" s="2" t="s">
        <v>25403</v>
      </c>
      <c r="E14940" s="2" t="s">
        <v>25404</v>
      </c>
      <c r="F14940" s="2" t="s">
        <v>25436</v>
      </c>
      <c r="G14940" s="2" t="s">
        <v>25440</v>
      </c>
      <c r="H14940" s="3" t="s">
        <v>25441</v>
      </c>
      <c r="I14940" s="3" t="s">
        <v>1758</v>
      </c>
      <c r="J14940" s="3">
        <v>6</v>
      </c>
      <c r="K14940" s="2"/>
    </row>
    <row r="14941" spans="2:16" ht="28.8" x14ac:dyDescent="0.3">
      <c r="B14941" s="2" t="s">
        <v>19</v>
      </c>
      <c r="C14941" s="2" t="s">
        <v>21267</v>
      </c>
      <c r="D14941" s="2" t="s">
        <v>25403</v>
      </c>
      <c r="E14941" s="2" t="s">
        <v>25404</v>
      </c>
      <c r="F14941" s="2" t="s">
        <v>25436</v>
      </c>
      <c r="G14941" s="2" t="s">
        <v>25442</v>
      </c>
      <c r="H14941" s="3" t="s">
        <v>25443</v>
      </c>
      <c r="I14941" s="3" t="s">
        <v>1758</v>
      </c>
      <c r="J14941" s="3">
        <v>5</v>
      </c>
      <c r="K14941" s="2"/>
    </row>
    <row r="14942" spans="2:16" x14ac:dyDescent="0.3">
      <c r="L14942" s="163" t="s">
        <v>0</v>
      </c>
      <c r="M14942" s="163"/>
      <c r="N14942" s="163"/>
      <c r="O14942" s="163" t="s">
        <v>1</v>
      </c>
      <c r="P14942" s="163"/>
    </row>
    <row r="14943" spans="2:16" ht="43.2" x14ac:dyDescent="0.3">
      <c r="B14943" s="2" t="s">
        <v>19</v>
      </c>
      <c r="C14943" s="2" t="s">
        <v>21267</v>
      </c>
      <c r="D14943" s="2" t="s">
        <v>25403</v>
      </c>
      <c r="E14943" s="2" t="s">
        <v>25404</v>
      </c>
      <c r="F14943" s="2" t="s">
        <v>25444</v>
      </c>
      <c r="H14943" s="3" t="s">
        <v>25445</v>
      </c>
      <c r="L14943" s="35" t="s">
        <v>12</v>
      </c>
      <c r="M14943" s="35" t="s">
        <v>13</v>
      </c>
      <c r="N14943" s="35" t="s">
        <v>14</v>
      </c>
      <c r="O14943" s="35" t="s">
        <v>32311</v>
      </c>
      <c r="P14943" s="35" t="s">
        <v>31195</v>
      </c>
    </row>
    <row r="14944" spans="2:16" ht="28.8" x14ac:dyDescent="0.3">
      <c r="B14944" s="4" t="s">
        <v>19</v>
      </c>
      <c r="C14944" s="4" t="s">
        <v>21267</v>
      </c>
      <c r="D14944" s="4" t="s">
        <v>25403</v>
      </c>
      <c r="E14944" s="4" t="s">
        <v>25404</v>
      </c>
      <c r="F14944" s="4" t="s">
        <v>25444</v>
      </c>
      <c r="G14944" s="4" t="s">
        <v>25446</v>
      </c>
      <c r="H14944" s="5" t="s">
        <v>25447</v>
      </c>
      <c r="I14944" s="5" t="s">
        <v>1769</v>
      </c>
    </row>
    <row r="14945" spans="2:16" ht="28.8" x14ac:dyDescent="0.3">
      <c r="B14945" s="4" t="s">
        <v>19</v>
      </c>
      <c r="C14945" s="4" t="s">
        <v>21267</v>
      </c>
      <c r="D14945" s="4" t="s">
        <v>25403</v>
      </c>
      <c r="E14945" s="4" t="s">
        <v>25404</v>
      </c>
      <c r="F14945" s="4" t="s">
        <v>25444</v>
      </c>
      <c r="G14945" s="4" t="s">
        <v>25448</v>
      </c>
      <c r="H14945" s="5" t="s">
        <v>25449</v>
      </c>
      <c r="I14945" s="5" t="s">
        <v>1769</v>
      </c>
    </row>
    <row r="14946" spans="2:16" ht="28.8" x14ac:dyDescent="0.3">
      <c r="B14946" s="4" t="s">
        <v>19</v>
      </c>
      <c r="C14946" s="4" t="s">
        <v>21267</v>
      </c>
      <c r="D14946" s="4" t="s">
        <v>25403</v>
      </c>
      <c r="E14946" s="4" t="s">
        <v>25404</v>
      </c>
      <c r="F14946" s="4" t="s">
        <v>25444</v>
      </c>
      <c r="G14946" s="4" t="s">
        <v>25450</v>
      </c>
      <c r="H14946" s="5" t="s">
        <v>25451</v>
      </c>
      <c r="I14946" s="5" t="s">
        <v>1769</v>
      </c>
    </row>
    <row r="14947" spans="2:16" ht="28.8" x14ac:dyDescent="0.3">
      <c r="B14947" s="4" t="s">
        <v>19</v>
      </c>
      <c r="C14947" s="4" t="s">
        <v>21267</v>
      </c>
      <c r="D14947" s="4" t="s">
        <v>25403</v>
      </c>
      <c r="E14947" s="4" t="s">
        <v>25404</v>
      </c>
      <c r="F14947" s="4" t="s">
        <v>25444</v>
      </c>
      <c r="G14947" s="4" t="s">
        <v>25452</v>
      </c>
      <c r="H14947" s="5" t="s">
        <v>25453</v>
      </c>
      <c r="I14947" s="5" t="s">
        <v>1769</v>
      </c>
    </row>
    <row r="14948" spans="2:16" ht="28.8" x14ac:dyDescent="0.3">
      <c r="B14948" s="4" t="s">
        <v>19</v>
      </c>
      <c r="C14948" s="4" t="s">
        <v>21267</v>
      </c>
      <c r="D14948" s="4" t="s">
        <v>25403</v>
      </c>
      <c r="E14948" s="4" t="s">
        <v>25404</v>
      </c>
      <c r="F14948" s="4" t="s">
        <v>25444</v>
      </c>
      <c r="G14948" s="4" t="s">
        <v>25454</v>
      </c>
      <c r="H14948" s="5" t="s">
        <v>25455</v>
      </c>
      <c r="I14948" s="5" t="s">
        <v>1769</v>
      </c>
    </row>
    <row r="14949" spans="2:16" ht="28.8" x14ac:dyDescent="0.3">
      <c r="B14949" s="4" t="s">
        <v>19</v>
      </c>
      <c r="C14949" s="4" t="s">
        <v>21267</v>
      </c>
      <c r="D14949" s="4" t="s">
        <v>25403</v>
      </c>
      <c r="E14949" s="4" t="s">
        <v>25404</v>
      </c>
      <c r="F14949" s="4" t="s">
        <v>25444</v>
      </c>
      <c r="G14949" s="4" t="s">
        <v>25456</v>
      </c>
      <c r="H14949" s="5" t="s">
        <v>25457</v>
      </c>
      <c r="I14949" s="5" t="s">
        <v>1769</v>
      </c>
    </row>
    <row r="14950" spans="2:16" ht="28.8" x14ac:dyDescent="0.3">
      <c r="B14950" s="4" t="s">
        <v>19</v>
      </c>
      <c r="C14950" s="4" t="s">
        <v>21267</v>
      </c>
      <c r="D14950" s="4" t="s">
        <v>25403</v>
      </c>
      <c r="E14950" s="4" t="s">
        <v>25404</v>
      </c>
      <c r="F14950" s="4" t="s">
        <v>25444</v>
      </c>
      <c r="G14950" s="4" t="s">
        <v>25458</v>
      </c>
      <c r="H14950" s="5" t="s">
        <v>25459</v>
      </c>
      <c r="I14950" s="5" t="s">
        <v>1769</v>
      </c>
    </row>
    <row r="14951" spans="2:16" x14ac:dyDescent="0.3">
      <c r="L14951" s="163" t="s">
        <v>0</v>
      </c>
      <c r="M14951" s="163"/>
      <c r="N14951" s="163"/>
      <c r="O14951" s="163" t="s">
        <v>1</v>
      </c>
      <c r="P14951" s="163"/>
    </row>
    <row r="14952" spans="2:16" ht="43.2" x14ac:dyDescent="0.3">
      <c r="B14952" s="2" t="s">
        <v>19</v>
      </c>
      <c r="C14952" s="2" t="s">
        <v>21267</v>
      </c>
      <c r="D14952" s="2" t="s">
        <v>25403</v>
      </c>
      <c r="E14952" s="2" t="s">
        <v>25404</v>
      </c>
      <c r="F14952" s="2" t="s">
        <v>25460</v>
      </c>
      <c r="H14952" s="3" t="s">
        <v>25461</v>
      </c>
      <c r="L14952" s="35" t="s">
        <v>12</v>
      </c>
      <c r="M14952" s="35" t="s">
        <v>13</v>
      </c>
      <c r="N14952" s="35" t="s">
        <v>14</v>
      </c>
      <c r="O14952" s="35" t="s">
        <v>32311</v>
      </c>
      <c r="P14952" s="35" t="s">
        <v>31195</v>
      </c>
    </row>
    <row r="14953" spans="2:16" ht="28.8" x14ac:dyDescent="0.3">
      <c r="B14953" s="4" t="s">
        <v>19</v>
      </c>
      <c r="C14953" s="4" t="s">
        <v>21267</v>
      </c>
      <c r="D14953" s="4" t="s">
        <v>25403</v>
      </c>
      <c r="E14953" s="4" t="s">
        <v>25404</v>
      </c>
      <c r="F14953" s="4" t="s">
        <v>25460</v>
      </c>
      <c r="G14953" s="4" t="s">
        <v>25462</v>
      </c>
      <c r="H14953" s="5" t="s">
        <v>25463</v>
      </c>
      <c r="I14953" s="5" t="s">
        <v>1758</v>
      </c>
    </row>
    <row r="14954" spans="2:16" x14ac:dyDescent="0.3">
      <c r="L14954" s="163" t="s">
        <v>0</v>
      </c>
      <c r="M14954" s="163"/>
      <c r="N14954" s="163"/>
      <c r="O14954" s="163" t="s">
        <v>1</v>
      </c>
      <c r="P14954" s="163"/>
    </row>
    <row r="14955" spans="2:16" ht="43.2" x14ac:dyDescent="0.3">
      <c r="B14955" s="2" t="s">
        <v>19</v>
      </c>
      <c r="C14955" s="2" t="s">
        <v>21267</v>
      </c>
      <c r="D14955" s="2" t="s">
        <v>25403</v>
      </c>
      <c r="E14955" s="2" t="s">
        <v>25404</v>
      </c>
      <c r="F14955" s="2" t="s">
        <v>25464</v>
      </c>
      <c r="H14955" s="3" t="s">
        <v>25465</v>
      </c>
      <c r="L14955" s="35" t="s">
        <v>12</v>
      </c>
      <c r="M14955" s="35" t="s">
        <v>13</v>
      </c>
      <c r="N14955" s="35" t="s">
        <v>14</v>
      </c>
      <c r="O14955" s="35" t="s">
        <v>32311</v>
      </c>
      <c r="P14955" s="35" t="s">
        <v>31195</v>
      </c>
    </row>
    <row r="14956" spans="2:16" ht="28.8" x14ac:dyDescent="0.3">
      <c r="B14956" s="4" t="s">
        <v>19</v>
      </c>
      <c r="C14956" s="4" t="s">
        <v>21267</v>
      </c>
      <c r="D14956" s="4" t="s">
        <v>25403</v>
      </c>
      <c r="E14956" s="4" t="s">
        <v>25404</v>
      </c>
      <c r="F14956" s="4" t="s">
        <v>25464</v>
      </c>
      <c r="G14956" s="4" t="s">
        <v>25466</v>
      </c>
      <c r="H14956" s="5" t="s">
        <v>25467</v>
      </c>
      <c r="I14956" s="5" t="s">
        <v>571</v>
      </c>
    </row>
    <row r="14957" spans="2:16" ht="28.8" x14ac:dyDescent="0.3">
      <c r="B14957" s="4" t="s">
        <v>19</v>
      </c>
      <c r="C14957" s="4" t="s">
        <v>21267</v>
      </c>
      <c r="D14957" s="4" t="s">
        <v>25403</v>
      </c>
      <c r="E14957" s="4" t="s">
        <v>25404</v>
      </c>
      <c r="F14957" s="4" t="s">
        <v>25464</v>
      </c>
      <c r="G14957" s="4" t="s">
        <v>25468</v>
      </c>
      <c r="H14957" s="5" t="s">
        <v>25469</v>
      </c>
      <c r="I14957" s="5" t="s">
        <v>571</v>
      </c>
    </row>
    <row r="14958" spans="2:16" x14ac:dyDescent="0.3">
      <c r="L14958" s="163" t="s">
        <v>0</v>
      </c>
      <c r="M14958" s="163"/>
      <c r="N14958" s="163"/>
      <c r="O14958" s="163" t="s">
        <v>1</v>
      </c>
      <c r="P14958" s="163"/>
    </row>
    <row r="14959" spans="2:16" ht="43.2" x14ac:dyDescent="0.3">
      <c r="B14959" s="2" t="s">
        <v>19</v>
      </c>
      <c r="C14959" s="2" t="s">
        <v>21267</v>
      </c>
      <c r="D14959" s="2" t="s">
        <v>25403</v>
      </c>
      <c r="E14959" s="2" t="s">
        <v>25404</v>
      </c>
      <c r="F14959" s="2" t="s">
        <v>25470</v>
      </c>
      <c r="H14959" s="3" t="s">
        <v>25471</v>
      </c>
      <c r="L14959" s="35" t="s">
        <v>12</v>
      </c>
      <c r="M14959" s="35" t="s">
        <v>13</v>
      </c>
      <c r="N14959" s="35" t="s">
        <v>14</v>
      </c>
      <c r="O14959" s="35" t="s">
        <v>32311</v>
      </c>
      <c r="P14959" s="35" t="s">
        <v>31195</v>
      </c>
    </row>
    <row r="14960" spans="2:16" ht="28.8" x14ac:dyDescent="0.3">
      <c r="B14960" s="4" t="s">
        <v>19</v>
      </c>
      <c r="C14960" s="4" t="s">
        <v>21267</v>
      </c>
      <c r="D14960" s="4" t="s">
        <v>25403</v>
      </c>
      <c r="E14960" s="4" t="s">
        <v>25404</v>
      </c>
      <c r="F14960" s="4" t="s">
        <v>25470</v>
      </c>
      <c r="G14960" s="4" t="s">
        <v>25472</v>
      </c>
      <c r="H14960" s="5" t="s">
        <v>25473</v>
      </c>
      <c r="I14960" s="5" t="s">
        <v>8337</v>
      </c>
    </row>
    <row r="14961" spans="2:16" x14ac:dyDescent="0.3">
      <c r="L14961" s="163" t="s">
        <v>0</v>
      </c>
      <c r="M14961" s="163"/>
      <c r="N14961" s="163"/>
      <c r="O14961" s="163" t="s">
        <v>1</v>
      </c>
      <c r="P14961" s="163"/>
    </row>
    <row r="14962" spans="2:16" ht="43.2" x14ac:dyDescent="0.3">
      <c r="B14962" s="2" t="s">
        <v>19</v>
      </c>
      <c r="C14962" s="2" t="s">
        <v>21267</v>
      </c>
      <c r="D14962" s="2" t="s">
        <v>25403</v>
      </c>
      <c r="E14962" s="2" t="s">
        <v>25404</v>
      </c>
      <c r="F14962" s="2" t="s">
        <v>25474</v>
      </c>
      <c r="H14962" s="3" t="s">
        <v>25475</v>
      </c>
      <c r="L14962" s="35" t="s">
        <v>12</v>
      </c>
      <c r="M14962" s="35" t="s">
        <v>13</v>
      </c>
      <c r="N14962" s="35" t="s">
        <v>14</v>
      </c>
      <c r="O14962" s="35" t="s">
        <v>32311</v>
      </c>
      <c r="P14962" s="35" t="s">
        <v>31195</v>
      </c>
    </row>
    <row r="14963" spans="2:16" ht="28.8" x14ac:dyDescent="0.3">
      <c r="B14963" s="4" t="s">
        <v>19</v>
      </c>
      <c r="C14963" s="4" t="s">
        <v>21267</v>
      </c>
      <c r="D14963" s="4" t="s">
        <v>25403</v>
      </c>
      <c r="E14963" s="4" t="s">
        <v>25404</v>
      </c>
      <c r="F14963" s="4" t="s">
        <v>25474</v>
      </c>
      <c r="G14963" s="4" t="s">
        <v>25476</v>
      </c>
      <c r="H14963" s="5" t="s">
        <v>25477</v>
      </c>
      <c r="I14963" s="5" t="s">
        <v>1758</v>
      </c>
    </row>
    <row r="14964" spans="2:16" x14ac:dyDescent="0.3">
      <c r="L14964" s="163" t="s">
        <v>0</v>
      </c>
      <c r="M14964" s="163"/>
      <c r="N14964" s="163"/>
      <c r="O14964" s="163" t="s">
        <v>1</v>
      </c>
      <c r="P14964" s="163"/>
    </row>
    <row r="14965" spans="2:16" ht="43.2" x14ac:dyDescent="0.3">
      <c r="B14965" s="2" t="s">
        <v>19</v>
      </c>
      <c r="C14965" s="2" t="s">
        <v>21267</v>
      </c>
      <c r="D14965" s="2" t="s">
        <v>25403</v>
      </c>
      <c r="E14965" s="2" t="s">
        <v>25404</v>
      </c>
      <c r="F14965" s="2" t="s">
        <v>25478</v>
      </c>
      <c r="H14965" s="3" t="s">
        <v>25479</v>
      </c>
      <c r="L14965" s="35" t="s">
        <v>12</v>
      </c>
      <c r="M14965" s="35" t="s">
        <v>13</v>
      </c>
      <c r="N14965" s="35" t="s">
        <v>14</v>
      </c>
      <c r="O14965" s="35" t="s">
        <v>32311</v>
      </c>
      <c r="P14965" s="35" t="s">
        <v>31195</v>
      </c>
    </row>
    <row r="14966" spans="2:16" ht="28.8" x14ac:dyDescent="0.3">
      <c r="B14966" s="4" t="s">
        <v>19</v>
      </c>
      <c r="C14966" s="4" t="s">
        <v>21267</v>
      </c>
      <c r="D14966" s="4" t="s">
        <v>25403</v>
      </c>
      <c r="E14966" s="4" t="s">
        <v>25404</v>
      </c>
      <c r="F14966" s="4" t="s">
        <v>25478</v>
      </c>
      <c r="G14966" s="4" t="s">
        <v>25480</v>
      </c>
      <c r="H14966" s="5" t="s">
        <v>25481</v>
      </c>
      <c r="I14966" s="5" t="s">
        <v>3414</v>
      </c>
    </row>
    <row r="14967" spans="2:16" x14ac:dyDescent="0.3">
      <c r="L14967" s="163" t="s">
        <v>0</v>
      </c>
      <c r="M14967" s="163"/>
      <c r="N14967" s="163"/>
      <c r="O14967" s="163" t="s">
        <v>1</v>
      </c>
      <c r="P14967" s="163"/>
    </row>
    <row r="14968" spans="2:16" ht="43.2" x14ac:dyDescent="0.3">
      <c r="B14968" s="2" t="s">
        <v>19</v>
      </c>
      <c r="C14968" s="2" t="s">
        <v>21267</v>
      </c>
      <c r="D14968" s="2" t="s">
        <v>25403</v>
      </c>
      <c r="E14968" s="2" t="s">
        <v>25404</v>
      </c>
      <c r="F14968" s="2" t="s">
        <v>25482</v>
      </c>
      <c r="H14968" s="3" t="s">
        <v>25483</v>
      </c>
      <c r="L14968" s="35" t="s">
        <v>12</v>
      </c>
      <c r="M14968" s="35" t="s">
        <v>13</v>
      </c>
      <c r="N14968" s="35" t="s">
        <v>14</v>
      </c>
      <c r="O14968" s="35" t="s">
        <v>32311</v>
      </c>
      <c r="P14968" s="35" t="s">
        <v>31195</v>
      </c>
    </row>
    <row r="14969" spans="2:16" ht="28.8" x14ac:dyDescent="0.3">
      <c r="B14969" s="4" t="s">
        <v>19</v>
      </c>
      <c r="C14969" s="4" t="s">
        <v>21267</v>
      </c>
      <c r="D14969" s="4" t="s">
        <v>25403</v>
      </c>
      <c r="E14969" s="4" t="s">
        <v>25404</v>
      </c>
      <c r="F14969" s="4" t="s">
        <v>25482</v>
      </c>
      <c r="G14969" s="4" t="s">
        <v>25484</v>
      </c>
      <c r="H14969" s="5" t="s">
        <v>25485</v>
      </c>
      <c r="I14969" s="5" t="s">
        <v>3414</v>
      </c>
    </row>
    <row r="14970" spans="2:16" x14ac:dyDescent="0.3">
      <c r="L14970" s="163" t="s">
        <v>0</v>
      </c>
      <c r="M14970" s="163"/>
      <c r="N14970" s="163"/>
      <c r="O14970" s="163" t="s">
        <v>1</v>
      </c>
      <c r="P14970" s="163"/>
    </row>
    <row r="14971" spans="2:16" ht="43.2" x14ac:dyDescent="0.3">
      <c r="B14971" s="2" t="s">
        <v>19</v>
      </c>
      <c r="C14971" s="2" t="s">
        <v>21267</v>
      </c>
      <c r="D14971" s="2" t="s">
        <v>25403</v>
      </c>
      <c r="E14971" s="2" t="s">
        <v>25404</v>
      </c>
      <c r="F14971" s="2" t="s">
        <v>25486</v>
      </c>
      <c r="H14971" s="3" t="s">
        <v>25487</v>
      </c>
      <c r="L14971" s="35" t="s">
        <v>12</v>
      </c>
      <c r="M14971" s="35" t="s">
        <v>13</v>
      </c>
      <c r="N14971" s="35" t="s">
        <v>14</v>
      </c>
      <c r="O14971" s="35" t="s">
        <v>32311</v>
      </c>
      <c r="P14971" s="35" t="s">
        <v>31195</v>
      </c>
    </row>
    <row r="14972" spans="2:16" ht="28.8" x14ac:dyDescent="0.3">
      <c r="B14972" s="4" t="s">
        <v>19</v>
      </c>
      <c r="C14972" s="4" t="s">
        <v>21267</v>
      </c>
      <c r="D14972" s="4" t="s">
        <v>25403</v>
      </c>
      <c r="E14972" s="4" t="s">
        <v>25404</v>
      </c>
      <c r="F14972" s="4" t="s">
        <v>25486</v>
      </c>
      <c r="G14972" s="4" t="s">
        <v>25488</v>
      </c>
      <c r="H14972" s="5" t="s">
        <v>25489</v>
      </c>
      <c r="I14972" s="5" t="s">
        <v>25490</v>
      </c>
    </row>
    <row r="14973" spans="2:16" ht="28.8" x14ac:dyDescent="0.3">
      <c r="B14973" s="4" t="s">
        <v>19</v>
      </c>
      <c r="C14973" s="4" t="s">
        <v>21267</v>
      </c>
      <c r="D14973" s="4" t="s">
        <v>25403</v>
      </c>
      <c r="E14973" s="4" t="s">
        <v>25404</v>
      </c>
      <c r="F14973" s="4" t="s">
        <v>25486</v>
      </c>
      <c r="G14973" s="4" t="s">
        <v>25491</v>
      </c>
      <c r="H14973" s="5" t="s">
        <v>25492</v>
      </c>
      <c r="I14973" s="5" t="s">
        <v>25490</v>
      </c>
    </row>
    <row r="14974" spans="2:16" x14ac:dyDescent="0.3">
      <c r="L14974" s="163" t="s">
        <v>0</v>
      </c>
      <c r="M14974" s="163"/>
      <c r="N14974" s="163"/>
      <c r="O14974" s="163" t="s">
        <v>1</v>
      </c>
      <c r="P14974" s="163"/>
    </row>
    <row r="14975" spans="2:16" ht="43.2" x14ac:dyDescent="0.3">
      <c r="B14975" s="2" t="s">
        <v>19</v>
      </c>
      <c r="C14975" s="2" t="s">
        <v>21267</v>
      </c>
      <c r="D14975" s="2" t="s">
        <v>25403</v>
      </c>
      <c r="E14975" s="2" t="s">
        <v>25404</v>
      </c>
      <c r="F14975" s="2" t="s">
        <v>25493</v>
      </c>
      <c r="H14975" s="3" t="s">
        <v>25494</v>
      </c>
      <c r="L14975" s="35" t="s">
        <v>12</v>
      </c>
      <c r="M14975" s="35" t="s">
        <v>13</v>
      </c>
      <c r="N14975" s="35" t="s">
        <v>14</v>
      </c>
      <c r="O14975" s="35" t="s">
        <v>32311</v>
      </c>
      <c r="P14975" s="35" t="s">
        <v>31195</v>
      </c>
    </row>
    <row r="14976" spans="2:16" ht="28.8" x14ac:dyDescent="0.3">
      <c r="B14976" s="2" t="s">
        <v>19</v>
      </c>
      <c r="C14976" s="2" t="s">
        <v>21267</v>
      </c>
      <c r="D14976" s="2" t="s">
        <v>25403</v>
      </c>
      <c r="E14976" s="2" t="s">
        <v>25404</v>
      </c>
      <c r="F14976" s="2" t="s">
        <v>25493</v>
      </c>
      <c r="G14976" s="2" t="s">
        <v>25495</v>
      </c>
      <c r="H14976" s="6" t="s">
        <v>25496</v>
      </c>
      <c r="I14976" s="3" t="s">
        <v>3414</v>
      </c>
      <c r="J14976" s="3">
        <v>14</v>
      </c>
      <c r="K14976" s="2"/>
    </row>
    <row r="14977" spans="2:16" x14ac:dyDescent="0.3">
      <c r="L14977" s="163" t="s">
        <v>0</v>
      </c>
      <c r="M14977" s="163"/>
      <c r="N14977" s="163"/>
      <c r="O14977" s="163" t="s">
        <v>1</v>
      </c>
      <c r="P14977" s="163"/>
    </row>
    <row r="14978" spans="2:16" ht="43.2" x14ac:dyDescent="0.3">
      <c r="B14978" s="2" t="s">
        <v>19</v>
      </c>
      <c r="C14978" s="2" t="s">
        <v>21267</v>
      </c>
      <c r="D14978" s="2" t="s">
        <v>25403</v>
      </c>
      <c r="E14978" s="2" t="s">
        <v>25404</v>
      </c>
      <c r="F14978" s="2" t="s">
        <v>25497</v>
      </c>
      <c r="H14978" s="3" t="s">
        <v>25498</v>
      </c>
      <c r="L14978" s="35" t="s">
        <v>12</v>
      </c>
      <c r="M14978" s="35" t="s">
        <v>13</v>
      </c>
      <c r="N14978" s="35" t="s">
        <v>14</v>
      </c>
      <c r="O14978" s="35" t="s">
        <v>32311</v>
      </c>
      <c r="P14978" s="35" t="s">
        <v>31195</v>
      </c>
    </row>
    <row r="14979" spans="2:16" ht="28.8" x14ac:dyDescent="0.3">
      <c r="B14979" s="4" t="s">
        <v>19</v>
      </c>
      <c r="C14979" s="4" t="s">
        <v>21267</v>
      </c>
      <c r="D14979" s="4" t="s">
        <v>25403</v>
      </c>
      <c r="E14979" s="4" t="s">
        <v>25404</v>
      </c>
      <c r="F14979" s="4" t="s">
        <v>25497</v>
      </c>
      <c r="G14979" s="4" t="s">
        <v>25499</v>
      </c>
      <c r="H14979" s="5" t="s">
        <v>25500</v>
      </c>
      <c r="I14979" s="5" t="s">
        <v>1769</v>
      </c>
    </row>
    <row r="14980" spans="2:16" x14ac:dyDescent="0.3">
      <c r="L14980" s="163" t="s">
        <v>0</v>
      </c>
      <c r="M14980" s="163"/>
      <c r="N14980" s="163"/>
      <c r="O14980" s="163" t="s">
        <v>1</v>
      </c>
      <c r="P14980" s="163"/>
    </row>
    <row r="14981" spans="2:16" ht="43.2" x14ac:dyDescent="0.3">
      <c r="B14981" s="2" t="s">
        <v>19</v>
      </c>
      <c r="C14981" s="2" t="s">
        <v>21267</v>
      </c>
      <c r="D14981" s="2" t="s">
        <v>25403</v>
      </c>
      <c r="E14981" s="2" t="s">
        <v>25404</v>
      </c>
      <c r="F14981" s="2" t="s">
        <v>25501</v>
      </c>
      <c r="H14981" s="3" t="s">
        <v>25502</v>
      </c>
      <c r="L14981" s="35" t="s">
        <v>12</v>
      </c>
      <c r="M14981" s="35" t="s">
        <v>13</v>
      </c>
      <c r="N14981" s="35" t="s">
        <v>14</v>
      </c>
      <c r="O14981" s="35" t="s">
        <v>32311</v>
      </c>
      <c r="P14981" s="35" t="s">
        <v>31195</v>
      </c>
    </row>
    <row r="14982" spans="2:16" ht="28.8" x14ac:dyDescent="0.3">
      <c r="B14982" s="2" t="s">
        <v>19</v>
      </c>
      <c r="C14982" s="2" t="s">
        <v>21267</v>
      </c>
      <c r="D14982" s="2" t="s">
        <v>25403</v>
      </c>
      <c r="E14982" s="2" t="s">
        <v>25404</v>
      </c>
      <c r="F14982" s="2" t="s">
        <v>25501</v>
      </c>
      <c r="G14982" s="2" t="s">
        <v>25503</v>
      </c>
      <c r="H14982" s="6" t="s">
        <v>25504</v>
      </c>
      <c r="I14982" s="3" t="s">
        <v>3414</v>
      </c>
      <c r="J14982" s="3">
        <v>3</v>
      </c>
      <c r="K14982" s="2"/>
    </row>
    <row r="14983" spans="2:16" x14ac:dyDescent="0.3">
      <c r="L14983" s="163" t="s">
        <v>0</v>
      </c>
      <c r="M14983" s="163"/>
      <c r="N14983" s="163"/>
      <c r="O14983" s="163" t="s">
        <v>1</v>
      </c>
      <c r="P14983" s="163"/>
    </row>
    <row r="14984" spans="2:16" ht="43.2" x14ac:dyDescent="0.3">
      <c r="B14984" s="2" t="s">
        <v>19</v>
      </c>
      <c r="C14984" s="2" t="s">
        <v>21267</v>
      </c>
      <c r="D14984" s="2" t="s">
        <v>25403</v>
      </c>
      <c r="E14984" s="2" t="s">
        <v>25404</v>
      </c>
      <c r="F14984" s="2" t="s">
        <v>25505</v>
      </c>
      <c r="H14984" s="3" t="s">
        <v>25506</v>
      </c>
      <c r="L14984" s="35" t="s">
        <v>12</v>
      </c>
      <c r="M14984" s="35" t="s">
        <v>13</v>
      </c>
      <c r="N14984" s="35" t="s">
        <v>14</v>
      </c>
      <c r="O14984" s="35" t="s">
        <v>32311</v>
      </c>
      <c r="P14984" s="35" t="s">
        <v>31195</v>
      </c>
    </row>
    <row r="14985" spans="2:16" ht="28.8" x14ac:dyDescent="0.3">
      <c r="B14985" s="2" t="s">
        <v>19</v>
      </c>
      <c r="C14985" s="2" t="s">
        <v>21267</v>
      </c>
      <c r="D14985" s="2" t="s">
        <v>25403</v>
      </c>
      <c r="E14985" s="2" t="s">
        <v>25404</v>
      </c>
      <c r="F14985" s="2" t="s">
        <v>25505</v>
      </c>
      <c r="G14985" s="2" t="s">
        <v>25507</v>
      </c>
      <c r="H14985" s="6" t="s">
        <v>25508</v>
      </c>
      <c r="I14985" s="3" t="s">
        <v>1758</v>
      </c>
      <c r="J14985" s="3">
        <v>2</v>
      </c>
      <c r="K14985" s="2"/>
    </row>
    <row r="14986" spans="2:16" x14ac:dyDescent="0.3">
      <c r="L14986" s="163" t="s">
        <v>0</v>
      </c>
      <c r="M14986" s="163"/>
      <c r="N14986" s="163"/>
      <c r="O14986" s="163" t="s">
        <v>1</v>
      </c>
      <c r="P14986" s="163"/>
    </row>
    <row r="14987" spans="2:16" ht="43.2" x14ac:dyDescent="0.3">
      <c r="B14987" s="2" t="s">
        <v>19</v>
      </c>
      <c r="C14987" s="2" t="s">
        <v>21267</v>
      </c>
      <c r="D14987" s="2" t="s">
        <v>25403</v>
      </c>
      <c r="E14987" s="2" t="s">
        <v>25404</v>
      </c>
      <c r="F14987" s="2" t="s">
        <v>25509</v>
      </c>
      <c r="H14987" s="3" t="s">
        <v>25510</v>
      </c>
      <c r="L14987" s="35" t="s">
        <v>12</v>
      </c>
      <c r="M14987" s="35" t="s">
        <v>13</v>
      </c>
      <c r="N14987" s="35" t="s">
        <v>14</v>
      </c>
      <c r="O14987" s="35" t="s">
        <v>32311</v>
      </c>
      <c r="P14987" s="35" t="s">
        <v>31195</v>
      </c>
    </row>
    <row r="14988" spans="2:16" ht="28.8" x14ac:dyDescent="0.3">
      <c r="B14988" s="4" t="s">
        <v>19</v>
      </c>
      <c r="C14988" s="4" t="s">
        <v>21267</v>
      </c>
      <c r="D14988" s="4" t="s">
        <v>25403</v>
      </c>
      <c r="E14988" s="4" t="s">
        <v>25404</v>
      </c>
      <c r="F14988" s="4" t="s">
        <v>25509</v>
      </c>
      <c r="G14988" s="4" t="s">
        <v>25511</v>
      </c>
      <c r="H14988" s="5" t="s">
        <v>25512</v>
      </c>
      <c r="I14988" s="5" t="s">
        <v>1758</v>
      </c>
    </row>
    <row r="14989" spans="2:16" x14ac:dyDescent="0.3">
      <c r="L14989" s="163" t="s">
        <v>0</v>
      </c>
      <c r="M14989" s="163"/>
      <c r="N14989" s="163"/>
      <c r="O14989" s="163" t="s">
        <v>1</v>
      </c>
      <c r="P14989" s="163"/>
    </row>
    <row r="14990" spans="2:16" ht="43.2" x14ac:dyDescent="0.3">
      <c r="B14990" s="2" t="s">
        <v>19</v>
      </c>
      <c r="C14990" s="2" t="s">
        <v>21267</v>
      </c>
      <c r="D14990" s="2" t="s">
        <v>25403</v>
      </c>
      <c r="E14990" s="2" t="s">
        <v>25404</v>
      </c>
      <c r="F14990" s="2" t="s">
        <v>25513</v>
      </c>
      <c r="H14990" s="3" t="s">
        <v>25514</v>
      </c>
      <c r="L14990" s="35" t="s">
        <v>12</v>
      </c>
      <c r="M14990" s="35" t="s">
        <v>13</v>
      </c>
      <c r="N14990" s="35" t="s">
        <v>14</v>
      </c>
      <c r="O14990" s="35" t="s">
        <v>32311</v>
      </c>
      <c r="P14990" s="35" t="s">
        <v>31195</v>
      </c>
    </row>
    <row r="14991" spans="2:16" ht="28.8" x14ac:dyDescent="0.3">
      <c r="B14991" s="4" t="s">
        <v>19</v>
      </c>
      <c r="C14991" s="4" t="s">
        <v>21267</v>
      </c>
      <c r="D14991" s="4" t="s">
        <v>25403</v>
      </c>
      <c r="E14991" s="4" t="s">
        <v>25404</v>
      </c>
      <c r="F14991" s="4" t="s">
        <v>25513</v>
      </c>
      <c r="G14991" s="4" t="s">
        <v>25515</v>
      </c>
      <c r="H14991" s="5" t="s">
        <v>25516</v>
      </c>
      <c r="I14991" s="5" t="s">
        <v>3414</v>
      </c>
    </row>
    <row r="14992" spans="2:16" x14ac:dyDescent="0.3">
      <c r="L14992" s="163" t="s">
        <v>0</v>
      </c>
      <c r="M14992" s="163"/>
      <c r="N14992" s="163"/>
      <c r="O14992" s="163" t="s">
        <v>1</v>
      </c>
      <c r="P14992" s="163"/>
    </row>
    <row r="14993" spans="2:16" ht="43.2" x14ac:dyDescent="0.3">
      <c r="B14993" s="2" t="s">
        <v>19</v>
      </c>
      <c r="C14993" s="2" t="s">
        <v>21267</v>
      </c>
      <c r="D14993" s="2" t="s">
        <v>25403</v>
      </c>
      <c r="E14993" s="2" t="s">
        <v>25404</v>
      </c>
      <c r="F14993" s="2" t="s">
        <v>25517</v>
      </c>
      <c r="H14993" s="3" t="s">
        <v>25518</v>
      </c>
      <c r="L14993" s="35" t="s">
        <v>12</v>
      </c>
      <c r="M14993" s="35" t="s">
        <v>13</v>
      </c>
      <c r="N14993" s="35" t="s">
        <v>14</v>
      </c>
      <c r="O14993" s="35" t="s">
        <v>32311</v>
      </c>
      <c r="P14993" s="35" t="s">
        <v>31195</v>
      </c>
    </row>
    <row r="14994" spans="2:16" ht="28.8" x14ac:dyDescent="0.3">
      <c r="B14994" s="4" t="s">
        <v>19</v>
      </c>
      <c r="C14994" s="4" t="s">
        <v>21267</v>
      </c>
      <c r="D14994" s="4" t="s">
        <v>25403</v>
      </c>
      <c r="E14994" s="4" t="s">
        <v>25404</v>
      </c>
      <c r="F14994" s="4" t="s">
        <v>25517</v>
      </c>
      <c r="G14994" s="4" t="s">
        <v>25519</v>
      </c>
      <c r="H14994" s="5" t="s">
        <v>25520</v>
      </c>
      <c r="I14994" s="5" t="s">
        <v>7856</v>
      </c>
    </row>
    <row r="14995" spans="2:16" ht="28.8" x14ac:dyDescent="0.3">
      <c r="B14995" s="4" t="s">
        <v>19</v>
      </c>
      <c r="C14995" s="4" t="s">
        <v>21267</v>
      </c>
      <c r="D14995" s="4" t="s">
        <v>25403</v>
      </c>
      <c r="E14995" s="4" t="s">
        <v>25404</v>
      </c>
      <c r="F14995" s="4" t="s">
        <v>25517</v>
      </c>
      <c r="G14995" s="4" t="s">
        <v>25521</v>
      </c>
      <c r="H14995" s="5" t="s">
        <v>25522</v>
      </c>
      <c r="I14995" s="5" t="s">
        <v>7856</v>
      </c>
    </row>
    <row r="14996" spans="2:16" ht="28.8" x14ac:dyDescent="0.3">
      <c r="B14996" s="4" t="s">
        <v>19</v>
      </c>
      <c r="C14996" s="4" t="s">
        <v>21267</v>
      </c>
      <c r="D14996" s="4" t="s">
        <v>25403</v>
      </c>
      <c r="E14996" s="4" t="s">
        <v>25404</v>
      </c>
      <c r="F14996" s="4" t="s">
        <v>25517</v>
      </c>
      <c r="G14996" s="4" t="s">
        <v>25523</v>
      </c>
      <c r="H14996" s="5" t="s">
        <v>25524</v>
      </c>
      <c r="I14996" s="5" t="s">
        <v>25525</v>
      </c>
    </row>
    <row r="14997" spans="2:16" x14ac:dyDescent="0.3">
      <c r="L14997" s="163" t="s">
        <v>0</v>
      </c>
      <c r="M14997" s="163"/>
      <c r="N14997" s="163"/>
      <c r="O14997" s="163" t="s">
        <v>1</v>
      </c>
      <c r="P14997" s="163"/>
    </row>
    <row r="14998" spans="2:16" ht="43.2" x14ac:dyDescent="0.3">
      <c r="B14998" s="2" t="s">
        <v>19</v>
      </c>
      <c r="C14998" s="2" t="s">
        <v>21267</v>
      </c>
      <c r="D14998" s="2" t="s">
        <v>25403</v>
      </c>
      <c r="E14998" s="2" t="s">
        <v>25404</v>
      </c>
      <c r="F14998" s="2" t="s">
        <v>25526</v>
      </c>
      <c r="H14998" s="3" t="s">
        <v>25527</v>
      </c>
      <c r="L14998" s="35" t="s">
        <v>12</v>
      </c>
      <c r="M14998" s="35" t="s">
        <v>13</v>
      </c>
      <c r="N14998" s="35" t="s">
        <v>14</v>
      </c>
      <c r="O14998" s="35" t="s">
        <v>32311</v>
      </c>
      <c r="P14998" s="35" t="s">
        <v>31195</v>
      </c>
    </row>
    <row r="14999" spans="2:16" ht="28.8" x14ac:dyDescent="0.3">
      <c r="B14999" s="4" t="s">
        <v>19</v>
      </c>
      <c r="C14999" s="4" t="s">
        <v>21267</v>
      </c>
      <c r="D14999" s="4" t="s">
        <v>25403</v>
      </c>
      <c r="E14999" s="4" t="s">
        <v>25404</v>
      </c>
      <c r="F14999" s="4" t="s">
        <v>25526</v>
      </c>
      <c r="G14999" s="4" t="s">
        <v>25528</v>
      </c>
      <c r="H14999" s="5" t="s">
        <v>25529</v>
      </c>
      <c r="I14999" s="5" t="s">
        <v>571</v>
      </c>
    </row>
    <row r="15000" spans="2:16" x14ac:dyDescent="0.3">
      <c r="L15000" s="163" t="s">
        <v>0</v>
      </c>
      <c r="M15000" s="163"/>
      <c r="N15000" s="163"/>
      <c r="O15000" s="163" t="s">
        <v>1</v>
      </c>
      <c r="P15000" s="163"/>
    </row>
    <row r="15001" spans="2:16" ht="43.2" x14ac:dyDescent="0.3">
      <c r="B15001" s="2" t="s">
        <v>19</v>
      </c>
      <c r="C15001" s="2" t="s">
        <v>21267</v>
      </c>
      <c r="D15001" s="2" t="s">
        <v>25403</v>
      </c>
      <c r="E15001" s="2" t="s">
        <v>25404</v>
      </c>
      <c r="F15001" s="2" t="s">
        <v>25530</v>
      </c>
      <c r="H15001" s="3" t="s">
        <v>25531</v>
      </c>
      <c r="L15001" s="35" t="s">
        <v>12</v>
      </c>
      <c r="M15001" s="35" t="s">
        <v>13</v>
      </c>
      <c r="N15001" s="35" t="s">
        <v>14</v>
      </c>
      <c r="O15001" s="35" t="s">
        <v>32311</v>
      </c>
      <c r="P15001" s="35" t="s">
        <v>31195</v>
      </c>
    </row>
    <row r="15002" spans="2:16" ht="28.8" x14ac:dyDescent="0.3">
      <c r="B15002" s="4" t="s">
        <v>19</v>
      </c>
      <c r="C15002" s="4" t="s">
        <v>21267</v>
      </c>
      <c r="D15002" s="4" t="s">
        <v>25403</v>
      </c>
      <c r="E15002" s="4" t="s">
        <v>25404</v>
      </c>
      <c r="F15002" s="4" t="s">
        <v>25530</v>
      </c>
      <c r="G15002" s="4" t="s">
        <v>25532</v>
      </c>
      <c r="H15002" s="5" t="s">
        <v>25533</v>
      </c>
      <c r="I15002" s="5" t="s">
        <v>1792</v>
      </c>
    </row>
    <row r="15003" spans="2:16" ht="28.8" x14ac:dyDescent="0.3">
      <c r="B15003" s="4" t="s">
        <v>19</v>
      </c>
      <c r="C15003" s="4" t="s">
        <v>21267</v>
      </c>
      <c r="D15003" s="4" t="s">
        <v>25403</v>
      </c>
      <c r="E15003" s="4" t="s">
        <v>25404</v>
      </c>
      <c r="F15003" s="4" t="s">
        <v>25530</v>
      </c>
      <c r="G15003" s="4" t="s">
        <v>25534</v>
      </c>
      <c r="H15003" s="5" t="s">
        <v>25535</v>
      </c>
      <c r="I15003" s="5" t="s">
        <v>1792</v>
      </c>
    </row>
    <row r="15004" spans="2:16" ht="28.8" x14ac:dyDescent="0.3">
      <c r="B15004" s="4" t="s">
        <v>19</v>
      </c>
      <c r="C15004" s="4" t="s">
        <v>21267</v>
      </c>
      <c r="D15004" s="4" t="s">
        <v>25403</v>
      </c>
      <c r="E15004" s="4" t="s">
        <v>25404</v>
      </c>
      <c r="F15004" s="4" t="s">
        <v>25530</v>
      </c>
      <c r="G15004" s="4" t="s">
        <v>25536</v>
      </c>
      <c r="H15004" s="5" t="s">
        <v>25537</v>
      </c>
      <c r="I15004" s="5" t="s">
        <v>1792</v>
      </c>
    </row>
    <row r="15005" spans="2:16" x14ac:dyDescent="0.3">
      <c r="L15005" s="163" t="s">
        <v>0</v>
      </c>
      <c r="M15005" s="163"/>
      <c r="N15005" s="163"/>
      <c r="O15005" s="163" t="s">
        <v>1</v>
      </c>
      <c r="P15005" s="163"/>
    </row>
    <row r="15006" spans="2:16" ht="43.2" x14ac:dyDescent="0.3">
      <c r="B15006" s="2" t="s">
        <v>19</v>
      </c>
      <c r="C15006" s="2" t="s">
        <v>21267</v>
      </c>
      <c r="D15006" s="2" t="s">
        <v>25403</v>
      </c>
      <c r="E15006" s="2" t="s">
        <v>25404</v>
      </c>
      <c r="F15006" s="2" t="s">
        <v>25538</v>
      </c>
      <c r="H15006" s="3" t="s">
        <v>25539</v>
      </c>
      <c r="L15006" s="35" t="s">
        <v>12</v>
      </c>
      <c r="M15006" s="35" t="s">
        <v>13</v>
      </c>
      <c r="N15006" s="35" t="s">
        <v>14</v>
      </c>
      <c r="O15006" s="35" t="s">
        <v>32311</v>
      </c>
      <c r="P15006" s="35" t="s">
        <v>31195</v>
      </c>
    </row>
    <row r="15007" spans="2:16" ht="28.8" x14ac:dyDescent="0.3">
      <c r="B15007" s="4" t="s">
        <v>19</v>
      </c>
      <c r="C15007" s="4" t="s">
        <v>21267</v>
      </c>
      <c r="D15007" s="4" t="s">
        <v>25403</v>
      </c>
      <c r="E15007" s="4" t="s">
        <v>25404</v>
      </c>
      <c r="F15007" s="4" t="s">
        <v>25538</v>
      </c>
      <c r="G15007" s="4" t="s">
        <v>25540</v>
      </c>
      <c r="H15007" s="5" t="s">
        <v>25541</v>
      </c>
      <c r="I15007" s="5" t="s">
        <v>25542</v>
      </c>
    </row>
    <row r="15008" spans="2:16" x14ac:dyDescent="0.3">
      <c r="L15008" s="163" t="s">
        <v>0</v>
      </c>
      <c r="M15008" s="163"/>
      <c r="N15008" s="163"/>
      <c r="O15008" s="163" t="s">
        <v>1</v>
      </c>
      <c r="P15008" s="163"/>
    </row>
    <row r="15009" spans="2:16" ht="43.2" x14ac:dyDescent="0.3">
      <c r="B15009" s="2" t="s">
        <v>19</v>
      </c>
      <c r="C15009" s="2" t="s">
        <v>21267</v>
      </c>
      <c r="D15009" s="2" t="s">
        <v>25403</v>
      </c>
      <c r="E15009" s="2" t="s">
        <v>25404</v>
      </c>
      <c r="F15009" s="2" t="s">
        <v>25543</v>
      </c>
      <c r="H15009" s="3" t="s">
        <v>25544</v>
      </c>
      <c r="L15009" s="35" t="s">
        <v>12</v>
      </c>
      <c r="M15009" s="35" t="s">
        <v>13</v>
      </c>
      <c r="N15009" s="35" t="s">
        <v>14</v>
      </c>
      <c r="O15009" s="35" t="s">
        <v>32311</v>
      </c>
      <c r="P15009" s="35" t="s">
        <v>31195</v>
      </c>
    </row>
    <row r="15010" spans="2:16" ht="28.8" x14ac:dyDescent="0.3">
      <c r="B15010" s="4" t="s">
        <v>19</v>
      </c>
      <c r="C15010" s="4" t="s">
        <v>21267</v>
      </c>
      <c r="D15010" s="4" t="s">
        <v>25403</v>
      </c>
      <c r="E15010" s="4" t="s">
        <v>25404</v>
      </c>
      <c r="F15010" s="4" t="s">
        <v>25543</v>
      </c>
      <c r="G15010" s="4" t="s">
        <v>25545</v>
      </c>
      <c r="H15010" s="5" t="s">
        <v>25546</v>
      </c>
      <c r="I15010" s="5" t="s">
        <v>10960</v>
      </c>
    </row>
    <row r="15011" spans="2:16" ht="28.8" x14ac:dyDescent="0.3">
      <c r="B15011" s="4" t="s">
        <v>19</v>
      </c>
      <c r="C15011" s="4" t="s">
        <v>21267</v>
      </c>
      <c r="D15011" s="4" t="s">
        <v>25403</v>
      </c>
      <c r="E15011" s="4" t="s">
        <v>25404</v>
      </c>
      <c r="F15011" s="4" t="s">
        <v>25543</v>
      </c>
      <c r="G15011" s="4" t="s">
        <v>25547</v>
      </c>
      <c r="H15011" s="5" t="s">
        <v>25548</v>
      </c>
      <c r="I15011" s="5" t="s">
        <v>10960</v>
      </c>
    </row>
    <row r="15012" spans="2:16" x14ac:dyDescent="0.3">
      <c r="B15012" s="2" t="s">
        <v>19</v>
      </c>
      <c r="C15012" s="2" t="s">
        <v>25549</v>
      </c>
      <c r="H15012" s="3" t="s">
        <v>25550</v>
      </c>
    </row>
    <row r="15013" spans="2:16" x14ac:dyDescent="0.3">
      <c r="B15013" s="2" t="s">
        <v>19</v>
      </c>
      <c r="C15013" s="2" t="s">
        <v>25549</v>
      </c>
      <c r="D15013" s="2" t="s">
        <v>25549</v>
      </c>
      <c r="H15013" s="3" t="s">
        <v>25551</v>
      </c>
    </row>
    <row r="15014" spans="2:16" x14ac:dyDescent="0.3">
      <c r="B15014" s="2" t="s">
        <v>19</v>
      </c>
      <c r="C15014" s="2" t="s">
        <v>25549</v>
      </c>
      <c r="D15014" s="2" t="s">
        <v>25552</v>
      </c>
      <c r="E15014" s="2" t="s">
        <v>25553</v>
      </c>
      <c r="H15014" s="3" t="s">
        <v>25554</v>
      </c>
    </row>
    <row r="15015" spans="2:16" x14ac:dyDescent="0.3">
      <c r="L15015" s="163" t="s">
        <v>0</v>
      </c>
      <c r="M15015" s="163"/>
      <c r="N15015" s="163"/>
      <c r="O15015" s="163" t="s">
        <v>1</v>
      </c>
      <c r="P15015" s="163"/>
    </row>
    <row r="15016" spans="2:16" ht="43.2" x14ac:dyDescent="0.3">
      <c r="B15016" s="2" t="s">
        <v>19</v>
      </c>
      <c r="C15016" s="2" t="s">
        <v>25549</v>
      </c>
      <c r="D15016" s="2" t="s">
        <v>25552</v>
      </c>
      <c r="E15016" s="2" t="s">
        <v>25553</v>
      </c>
      <c r="F15016" s="2" t="s">
        <v>25555</v>
      </c>
      <c r="H15016" s="3" t="s">
        <v>25556</v>
      </c>
      <c r="L15016" s="35" t="s">
        <v>12</v>
      </c>
      <c r="M15016" s="35" t="s">
        <v>13</v>
      </c>
      <c r="N15016" s="35" t="s">
        <v>14</v>
      </c>
      <c r="O15016" s="35" t="s">
        <v>32311</v>
      </c>
      <c r="P15016" s="35" t="s">
        <v>31195</v>
      </c>
    </row>
    <row r="15017" spans="2:16" x14ac:dyDescent="0.3">
      <c r="B15017" s="2" t="s">
        <v>19</v>
      </c>
      <c r="C15017" s="2" t="s">
        <v>25549</v>
      </c>
      <c r="D15017" s="2" t="s">
        <v>25552</v>
      </c>
      <c r="E15017" s="2" t="s">
        <v>25553</v>
      </c>
      <c r="F15017" s="2" t="s">
        <v>25555</v>
      </c>
      <c r="G15017" s="2" t="s">
        <v>25553</v>
      </c>
      <c r="H15017" s="6" t="s">
        <v>25557</v>
      </c>
      <c r="I15017" s="3" t="s">
        <v>25558</v>
      </c>
      <c r="J15017" s="3">
        <v>1</v>
      </c>
      <c r="K15017" s="2"/>
    </row>
    <row r="15018" spans="2:16" x14ac:dyDescent="0.3">
      <c r="B15018" s="2" t="s">
        <v>19</v>
      </c>
      <c r="C15018" s="2" t="s">
        <v>25549</v>
      </c>
      <c r="D15018" s="2" t="s">
        <v>25552</v>
      </c>
      <c r="E15018" s="2" t="s">
        <v>25553</v>
      </c>
      <c r="F15018" s="2" t="s">
        <v>25555</v>
      </c>
      <c r="G15018" s="2" t="s">
        <v>25559</v>
      </c>
      <c r="H15018" s="6" t="s">
        <v>25560</v>
      </c>
      <c r="I15018" s="3" t="s">
        <v>25558</v>
      </c>
    </row>
    <row r="15019" spans="2:16" x14ac:dyDescent="0.3">
      <c r="B15019" s="2" t="s">
        <v>19</v>
      </c>
      <c r="C15019" s="2" t="s">
        <v>25549</v>
      </c>
      <c r="D15019" s="2" t="s">
        <v>25552</v>
      </c>
      <c r="E15019" s="2" t="s">
        <v>25553</v>
      </c>
      <c r="F15019" s="2" t="s">
        <v>25555</v>
      </c>
      <c r="G15019" s="2" t="s">
        <v>25561</v>
      </c>
      <c r="H15019" s="6" t="s">
        <v>25562</v>
      </c>
      <c r="I15019" s="3" t="s">
        <v>25558</v>
      </c>
    </row>
    <row r="15020" spans="2:16" x14ac:dyDescent="0.3">
      <c r="L15020" s="163" t="s">
        <v>0</v>
      </c>
      <c r="M15020" s="163"/>
      <c r="N15020" s="163"/>
      <c r="O15020" s="163" t="s">
        <v>1</v>
      </c>
      <c r="P15020" s="163"/>
    </row>
    <row r="15021" spans="2:16" ht="43.2" x14ac:dyDescent="0.3">
      <c r="B15021" s="2" t="s">
        <v>19</v>
      </c>
      <c r="C15021" s="2" t="s">
        <v>25549</v>
      </c>
      <c r="D15021" s="2" t="s">
        <v>25552</v>
      </c>
      <c r="E15021" s="2" t="s">
        <v>25553</v>
      </c>
      <c r="F15021" s="2" t="s">
        <v>25563</v>
      </c>
      <c r="H15021" s="3" t="s">
        <v>25564</v>
      </c>
      <c r="L15021" s="35" t="s">
        <v>12</v>
      </c>
      <c r="M15021" s="35" t="s">
        <v>13</v>
      </c>
      <c r="N15021" s="35" t="s">
        <v>14</v>
      </c>
      <c r="O15021" s="35" t="s">
        <v>32311</v>
      </c>
      <c r="P15021" s="35" t="s">
        <v>31195</v>
      </c>
    </row>
    <row r="15022" spans="2:16" x14ac:dyDescent="0.3">
      <c r="B15022" s="4" t="s">
        <v>19</v>
      </c>
      <c r="C15022" s="4" t="s">
        <v>25549</v>
      </c>
      <c r="D15022" s="4" t="s">
        <v>25552</v>
      </c>
      <c r="E15022" s="4" t="s">
        <v>25553</v>
      </c>
      <c r="F15022" s="4" t="s">
        <v>25563</v>
      </c>
      <c r="G15022" s="4" t="s">
        <v>25565</v>
      </c>
      <c r="H15022" s="5" t="s">
        <v>25566</v>
      </c>
      <c r="I15022" s="5" t="s">
        <v>4513</v>
      </c>
    </row>
    <row r="15023" spans="2:16" x14ac:dyDescent="0.3">
      <c r="B15023" s="2" t="s">
        <v>19</v>
      </c>
      <c r="C15023" s="2" t="s">
        <v>25549</v>
      </c>
      <c r="D15023" s="2" t="s">
        <v>25552</v>
      </c>
      <c r="E15023" s="2" t="s">
        <v>25559</v>
      </c>
      <c r="H15023" s="3" t="s">
        <v>25567</v>
      </c>
    </row>
    <row r="15024" spans="2:16" x14ac:dyDescent="0.3">
      <c r="L15024" s="163" t="s">
        <v>0</v>
      </c>
      <c r="M15024" s="163"/>
      <c r="N15024" s="163"/>
      <c r="O15024" s="163" t="s">
        <v>1</v>
      </c>
      <c r="P15024" s="163"/>
    </row>
    <row r="15025" spans="2:16" ht="43.2" x14ac:dyDescent="0.3">
      <c r="B15025" s="2" t="s">
        <v>19</v>
      </c>
      <c r="C15025" s="2" t="s">
        <v>25549</v>
      </c>
      <c r="D15025" s="2" t="s">
        <v>25552</v>
      </c>
      <c r="E15025" s="2" t="s">
        <v>25559</v>
      </c>
      <c r="F15025" s="2" t="s">
        <v>25568</v>
      </c>
      <c r="H15025" s="3" t="s">
        <v>25569</v>
      </c>
      <c r="L15025" s="35" t="s">
        <v>12</v>
      </c>
      <c r="M15025" s="35" t="s">
        <v>13</v>
      </c>
      <c r="N15025" s="35" t="s">
        <v>14</v>
      </c>
      <c r="O15025" s="35" t="s">
        <v>32311</v>
      </c>
      <c r="P15025" s="35" t="s">
        <v>31195</v>
      </c>
    </row>
    <row r="15026" spans="2:16" ht="28.8" x14ac:dyDescent="0.3">
      <c r="B15026" s="2" t="s">
        <v>19</v>
      </c>
      <c r="C15026" s="2" t="s">
        <v>25549</v>
      </c>
      <c r="D15026" s="2" t="s">
        <v>25552</v>
      </c>
      <c r="E15026" s="2" t="s">
        <v>25559</v>
      </c>
      <c r="F15026" s="2" t="s">
        <v>25568</v>
      </c>
      <c r="G15026" s="2" t="s">
        <v>25570</v>
      </c>
      <c r="H15026" s="6" t="s">
        <v>25571</v>
      </c>
      <c r="I15026" s="3" t="s">
        <v>25572</v>
      </c>
      <c r="J15026" s="3">
        <v>1</v>
      </c>
      <c r="K15026" s="2"/>
    </row>
    <row r="15027" spans="2:16" x14ac:dyDescent="0.3">
      <c r="L15027" s="163" t="s">
        <v>0</v>
      </c>
      <c r="M15027" s="163"/>
      <c r="N15027" s="163"/>
      <c r="O15027" s="163" t="s">
        <v>1</v>
      </c>
      <c r="P15027" s="163"/>
    </row>
    <row r="15028" spans="2:16" ht="43.2" x14ac:dyDescent="0.3">
      <c r="B15028" s="2" t="s">
        <v>19</v>
      </c>
      <c r="C15028" s="2" t="s">
        <v>25549</v>
      </c>
      <c r="D15028" s="2" t="s">
        <v>25552</v>
      </c>
      <c r="E15028" s="2" t="s">
        <v>25559</v>
      </c>
      <c r="F15028" s="2" t="s">
        <v>25573</v>
      </c>
      <c r="H15028" s="3" t="s">
        <v>25574</v>
      </c>
      <c r="L15028" s="35" t="s">
        <v>12</v>
      </c>
      <c r="M15028" s="35" t="s">
        <v>13</v>
      </c>
      <c r="N15028" s="35" t="s">
        <v>14</v>
      </c>
      <c r="O15028" s="35" t="s">
        <v>32311</v>
      </c>
      <c r="P15028" s="35" t="s">
        <v>31195</v>
      </c>
    </row>
    <row r="15029" spans="2:16" ht="28.8" x14ac:dyDescent="0.3">
      <c r="B15029" s="2" t="s">
        <v>19</v>
      </c>
      <c r="C15029" s="2" t="s">
        <v>25549</v>
      </c>
      <c r="D15029" s="2" t="s">
        <v>25552</v>
      </c>
      <c r="E15029" s="2" t="s">
        <v>25559</v>
      </c>
      <c r="F15029" s="2" t="s">
        <v>25573</v>
      </c>
      <c r="G15029" s="2" t="s">
        <v>25575</v>
      </c>
      <c r="H15029" s="6" t="s">
        <v>25576</v>
      </c>
      <c r="I15029" s="3" t="s">
        <v>25577</v>
      </c>
      <c r="J15029" s="3">
        <v>4</v>
      </c>
      <c r="K15029" s="2"/>
    </row>
    <row r="15030" spans="2:16" x14ac:dyDescent="0.3">
      <c r="L15030" s="163" t="s">
        <v>0</v>
      </c>
      <c r="M15030" s="163"/>
      <c r="N15030" s="163"/>
      <c r="O15030" s="163" t="s">
        <v>1</v>
      </c>
      <c r="P15030" s="163"/>
    </row>
    <row r="15031" spans="2:16" ht="43.2" x14ac:dyDescent="0.3">
      <c r="B15031" s="2" t="s">
        <v>19</v>
      </c>
      <c r="C15031" s="2" t="s">
        <v>25549</v>
      </c>
      <c r="D15031" s="2" t="s">
        <v>25552</v>
      </c>
      <c r="E15031" s="2" t="s">
        <v>25559</v>
      </c>
      <c r="F15031" s="2" t="s">
        <v>25578</v>
      </c>
      <c r="H15031" s="3" t="s">
        <v>25579</v>
      </c>
      <c r="L15031" s="35" t="s">
        <v>12</v>
      </c>
      <c r="M15031" s="35" t="s">
        <v>13</v>
      </c>
      <c r="N15031" s="35" t="s">
        <v>14</v>
      </c>
      <c r="O15031" s="35" t="s">
        <v>32311</v>
      </c>
      <c r="P15031" s="35" t="s">
        <v>31195</v>
      </c>
    </row>
    <row r="15032" spans="2:16" x14ac:dyDescent="0.3">
      <c r="B15032" s="4" t="s">
        <v>19</v>
      </c>
      <c r="C15032" s="4" t="s">
        <v>25549</v>
      </c>
      <c r="D15032" s="4" t="s">
        <v>25552</v>
      </c>
      <c r="E15032" s="4" t="s">
        <v>25559</v>
      </c>
      <c r="F15032" s="4" t="s">
        <v>25578</v>
      </c>
      <c r="G15032" s="4" t="s">
        <v>25580</v>
      </c>
      <c r="H15032" s="5" t="s">
        <v>25581</v>
      </c>
      <c r="I15032" s="5" t="s">
        <v>25582</v>
      </c>
    </row>
    <row r="15033" spans="2:16" x14ac:dyDescent="0.3">
      <c r="L15033" s="163" t="s">
        <v>0</v>
      </c>
      <c r="M15033" s="163"/>
      <c r="N15033" s="163"/>
      <c r="O15033" s="163" t="s">
        <v>1</v>
      </c>
      <c r="P15033" s="163"/>
    </row>
    <row r="15034" spans="2:16" ht="43.2" x14ac:dyDescent="0.3">
      <c r="B15034" s="2" t="s">
        <v>19</v>
      </c>
      <c r="C15034" s="2" t="s">
        <v>25549</v>
      </c>
      <c r="D15034" s="2" t="s">
        <v>25552</v>
      </c>
      <c r="E15034" s="2" t="s">
        <v>25559</v>
      </c>
      <c r="F15034" s="2" t="s">
        <v>25583</v>
      </c>
      <c r="H15034" s="3" t="s">
        <v>25584</v>
      </c>
      <c r="L15034" s="35" t="s">
        <v>12</v>
      </c>
      <c r="M15034" s="35" t="s">
        <v>13</v>
      </c>
      <c r="N15034" s="35" t="s">
        <v>14</v>
      </c>
      <c r="O15034" s="35" t="s">
        <v>32311</v>
      </c>
      <c r="P15034" s="35" t="s">
        <v>31195</v>
      </c>
    </row>
    <row r="15035" spans="2:16" ht="28.8" x14ac:dyDescent="0.3">
      <c r="B15035" s="4" t="s">
        <v>19</v>
      </c>
      <c r="C15035" s="4" t="s">
        <v>25549</v>
      </c>
      <c r="D15035" s="4" t="s">
        <v>25552</v>
      </c>
      <c r="E15035" s="4" t="s">
        <v>25559</v>
      </c>
      <c r="F15035" s="4" t="s">
        <v>25583</v>
      </c>
      <c r="G15035" s="4" t="s">
        <v>25585</v>
      </c>
      <c r="H15035" s="5" t="s">
        <v>25586</v>
      </c>
      <c r="I15035" s="5" t="s">
        <v>3377</v>
      </c>
    </row>
    <row r="15036" spans="2:16" x14ac:dyDescent="0.3">
      <c r="L15036" s="163" t="s">
        <v>0</v>
      </c>
      <c r="M15036" s="163"/>
      <c r="N15036" s="163"/>
      <c r="O15036" s="163" t="s">
        <v>1</v>
      </c>
      <c r="P15036" s="163"/>
    </row>
    <row r="15037" spans="2:16" ht="43.2" x14ac:dyDescent="0.3">
      <c r="B15037" s="2" t="s">
        <v>19</v>
      </c>
      <c r="C15037" s="2" t="s">
        <v>25549</v>
      </c>
      <c r="D15037" s="2" t="s">
        <v>25552</v>
      </c>
      <c r="E15037" s="2" t="s">
        <v>25559</v>
      </c>
      <c r="F15037" s="2" t="s">
        <v>25587</v>
      </c>
      <c r="H15037" s="3" t="s">
        <v>25588</v>
      </c>
      <c r="L15037" s="35" t="s">
        <v>12</v>
      </c>
      <c r="M15037" s="35" t="s">
        <v>13</v>
      </c>
      <c r="N15037" s="35" t="s">
        <v>14</v>
      </c>
      <c r="O15037" s="35" t="s">
        <v>32311</v>
      </c>
      <c r="P15037" s="35" t="s">
        <v>31195</v>
      </c>
    </row>
    <row r="15038" spans="2:16" ht="28.8" x14ac:dyDescent="0.3">
      <c r="B15038" s="2" t="s">
        <v>19</v>
      </c>
      <c r="C15038" s="2" t="s">
        <v>25549</v>
      </c>
      <c r="D15038" s="2" t="s">
        <v>25552</v>
      </c>
      <c r="E15038" s="2" t="s">
        <v>25559</v>
      </c>
      <c r="F15038" s="2" t="s">
        <v>25587</v>
      </c>
      <c r="G15038" s="2" t="s">
        <v>25589</v>
      </c>
      <c r="H15038" s="3" t="s">
        <v>25590</v>
      </c>
      <c r="I15038" s="3" t="s">
        <v>3377</v>
      </c>
      <c r="J15038" s="3">
        <v>4</v>
      </c>
      <c r="K15038" s="2"/>
    </row>
    <row r="15039" spans="2:16" x14ac:dyDescent="0.3">
      <c r="B15039" s="2" t="s">
        <v>19</v>
      </c>
      <c r="C15039" s="2" t="s">
        <v>25549</v>
      </c>
      <c r="D15039" s="2" t="s">
        <v>25552</v>
      </c>
      <c r="E15039" s="2" t="s">
        <v>25561</v>
      </c>
      <c r="H15039" s="3" t="s">
        <v>25591</v>
      </c>
    </row>
    <row r="15040" spans="2:16" x14ac:dyDescent="0.3">
      <c r="L15040" s="163" t="s">
        <v>0</v>
      </c>
      <c r="M15040" s="163"/>
      <c r="N15040" s="163"/>
      <c r="O15040" s="163" t="s">
        <v>1</v>
      </c>
      <c r="P15040" s="163"/>
    </row>
    <row r="15041" spans="2:16" ht="43.2" x14ac:dyDescent="0.3">
      <c r="B15041" s="2" t="s">
        <v>19</v>
      </c>
      <c r="C15041" s="2" t="s">
        <v>25549</v>
      </c>
      <c r="D15041" s="2" t="s">
        <v>25552</v>
      </c>
      <c r="E15041" s="2" t="s">
        <v>25561</v>
      </c>
      <c r="F15041" s="2" t="s">
        <v>25592</v>
      </c>
      <c r="H15041" s="3" t="s">
        <v>25593</v>
      </c>
      <c r="L15041" s="35" t="s">
        <v>12</v>
      </c>
      <c r="M15041" s="35" t="s">
        <v>13</v>
      </c>
      <c r="N15041" s="35" t="s">
        <v>14</v>
      </c>
      <c r="O15041" s="35" t="s">
        <v>32311</v>
      </c>
      <c r="P15041" s="35" t="s">
        <v>31195</v>
      </c>
    </row>
    <row r="15042" spans="2:16" ht="28.8" x14ac:dyDescent="0.3">
      <c r="B15042" s="4" t="s">
        <v>19</v>
      </c>
      <c r="C15042" s="4" t="s">
        <v>25549</v>
      </c>
      <c r="D15042" s="4" t="s">
        <v>25552</v>
      </c>
      <c r="E15042" s="4" t="s">
        <v>25561</v>
      </c>
      <c r="F15042" s="4" t="s">
        <v>25592</v>
      </c>
      <c r="G15042" s="4" t="s">
        <v>25594</v>
      </c>
      <c r="H15042" s="5" t="s">
        <v>25595</v>
      </c>
      <c r="I15042" s="5" t="s">
        <v>25572</v>
      </c>
    </row>
    <row r="15043" spans="2:16" ht="28.8" x14ac:dyDescent="0.3">
      <c r="B15043" s="4" t="s">
        <v>19</v>
      </c>
      <c r="C15043" s="4" t="s">
        <v>25549</v>
      </c>
      <c r="D15043" s="4" t="s">
        <v>25552</v>
      </c>
      <c r="E15043" s="4" t="s">
        <v>25561</v>
      </c>
      <c r="F15043" s="4" t="s">
        <v>25592</v>
      </c>
      <c r="G15043" s="4" t="s">
        <v>25596</v>
      </c>
      <c r="H15043" s="5" t="s">
        <v>25597</v>
      </c>
      <c r="I15043" s="5" t="s">
        <v>25572</v>
      </c>
    </row>
    <row r="15044" spans="2:16" ht="28.8" x14ac:dyDescent="0.3">
      <c r="B15044" s="4" t="s">
        <v>19</v>
      </c>
      <c r="C15044" s="4" t="s">
        <v>25549</v>
      </c>
      <c r="D15044" s="4" t="s">
        <v>25552</v>
      </c>
      <c r="E15044" s="4" t="s">
        <v>25561</v>
      </c>
      <c r="F15044" s="4" t="s">
        <v>25592</v>
      </c>
      <c r="G15044" s="4" t="s">
        <v>25598</v>
      </c>
      <c r="H15044" s="5" t="s">
        <v>25599</v>
      </c>
      <c r="I15044" s="5" t="s">
        <v>25572</v>
      </c>
    </row>
    <row r="15045" spans="2:16" ht="28.8" x14ac:dyDescent="0.3">
      <c r="B15045" s="4" t="s">
        <v>19</v>
      </c>
      <c r="C15045" s="4" t="s">
        <v>25549</v>
      </c>
      <c r="D15045" s="4" t="s">
        <v>25552</v>
      </c>
      <c r="E15045" s="4" t="s">
        <v>25561</v>
      </c>
      <c r="F15045" s="4" t="s">
        <v>25592</v>
      </c>
      <c r="G15045" s="4" t="s">
        <v>25600</v>
      </c>
      <c r="H15045" s="5" t="s">
        <v>25601</v>
      </c>
      <c r="I15045" s="5" t="s">
        <v>25572</v>
      </c>
    </row>
    <row r="15046" spans="2:16" ht="28.8" x14ac:dyDescent="0.3">
      <c r="B15046" s="4" t="s">
        <v>19</v>
      </c>
      <c r="C15046" s="4" t="s">
        <v>25549</v>
      </c>
      <c r="D15046" s="4" t="s">
        <v>25552</v>
      </c>
      <c r="E15046" s="4" t="s">
        <v>25561</v>
      </c>
      <c r="F15046" s="4" t="s">
        <v>25592</v>
      </c>
      <c r="G15046" s="4" t="s">
        <v>25602</v>
      </c>
      <c r="H15046" s="5" t="s">
        <v>25603</v>
      </c>
      <c r="I15046" s="5" t="s">
        <v>25572</v>
      </c>
    </row>
    <row r="15047" spans="2:16" ht="28.8" x14ac:dyDescent="0.3">
      <c r="B15047" s="4" t="s">
        <v>19</v>
      </c>
      <c r="C15047" s="4" t="s">
        <v>25549</v>
      </c>
      <c r="D15047" s="4" t="s">
        <v>25552</v>
      </c>
      <c r="E15047" s="4" t="s">
        <v>25561</v>
      </c>
      <c r="F15047" s="4" t="s">
        <v>25592</v>
      </c>
      <c r="G15047" s="4" t="s">
        <v>25604</v>
      </c>
      <c r="H15047" s="5" t="s">
        <v>25605</v>
      </c>
      <c r="I15047" s="5" t="s">
        <v>25572</v>
      </c>
    </row>
    <row r="15048" spans="2:16" x14ac:dyDescent="0.3">
      <c r="L15048" s="163" t="s">
        <v>0</v>
      </c>
      <c r="M15048" s="163"/>
      <c r="N15048" s="163"/>
      <c r="O15048" s="163" t="s">
        <v>1</v>
      </c>
      <c r="P15048" s="163"/>
    </row>
    <row r="15049" spans="2:16" ht="43.2" x14ac:dyDescent="0.3">
      <c r="B15049" s="2" t="s">
        <v>19</v>
      </c>
      <c r="C15049" s="2" t="s">
        <v>25549</v>
      </c>
      <c r="D15049" s="2" t="s">
        <v>25552</v>
      </c>
      <c r="E15049" s="2" t="s">
        <v>25561</v>
      </c>
      <c r="F15049" s="2" t="s">
        <v>25606</v>
      </c>
      <c r="H15049" s="3" t="s">
        <v>25607</v>
      </c>
      <c r="L15049" s="35" t="s">
        <v>12</v>
      </c>
      <c r="M15049" s="35" t="s">
        <v>13</v>
      </c>
      <c r="N15049" s="35" t="s">
        <v>14</v>
      </c>
      <c r="O15049" s="35" t="s">
        <v>32311</v>
      </c>
      <c r="P15049" s="35" t="s">
        <v>31195</v>
      </c>
    </row>
    <row r="15050" spans="2:16" ht="28.8" x14ac:dyDescent="0.3">
      <c r="B15050" s="4" t="s">
        <v>19</v>
      </c>
      <c r="C15050" s="4" t="s">
        <v>25549</v>
      </c>
      <c r="D15050" s="4" t="s">
        <v>25552</v>
      </c>
      <c r="E15050" s="4" t="s">
        <v>25561</v>
      </c>
      <c r="F15050" s="4" t="s">
        <v>25606</v>
      </c>
      <c r="G15050" s="4" t="s">
        <v>25608</v>
      </c>
      <c r="H15050" s="5" t="s">
        <v>25609</v>
      </c>
      <c r="I15050" s="5" t="s">
        <v>25577</v>
      </c>
    </row>
    <row r="15051" spans="2:16" x14ac:dyDescent="0.3">
      <c r="L15051" s="163" t="s">
        <v>0</v>
      </c>
      <c r="M15051" s="163"/>
      <c r="N15051" s="163"/>
      <c r="O15051" s="163" t="s">
        <v>1</v>
      </c>
      <c r="P15051" s="163"/>
    </row>
    <row r="15052" spans="2:16" ht="43.2" x14ac:dyDescent="0.3">
      <c r="B15052" s="2" t="s">
        <v>19</v>
      </c>
      <c r="C15052" s="2" t="s">
        <v>25549</v>
      </c>
      <c r="D15052" s="2" t="s">
        <v>25552</v>
      </c>
      <c r="E15052" s="2" t="s">
        <v>25561</v>
      </c>
      <c r="F15052" s="2" t="s">
        <v>25610</v>
      </c>
      <c r="H15052" s="3" t="s">
        <v>25611</v>
      </c>
      <c r="L15052" s="35" t="s">
        <v>12</v>
      </c>
      <c r="M15052" s="35" t="s">
        <v>13</v>
      </c>
      <c r="N15052" s="35" t="s">
        <v>14</v>
      </c>
      <c r="O15052" s="35" t="s">
        <v>32311</v>
      </c>
      <c r="P15052" s="35" t="s">
        <v>31195</v>
      </c>
    </row>
    <row r="15053" spans="2:16" ht="28.8" x14ac:dyDescent="0.3">
      <c r="B15053" s="4" t="s">
        <v>19</v>
      </c>
      <c r="C15053" s="4" t="s">
        <v>25549</v>
      </c>
      <c r="D15053" s="4" t="s">
        <v>25552</v>
      </c>
      <c r="E15053" s="4" t="s">
        <v>25561</v>
      </c>
      <c r="F15053" s="4" t="s">
        <v>25610</v>
      </c>
      <c r="G15053" s="4" t="s">
        <v>25612</v>
      </c>
      <c r="H15053" s="5" t="s">
        <v>25613</v>
      </c>
      <c r="I15053" s="5" t="s">
        <v>25577</v>
      </c>
    </row>
    <row r="15054" spans="2:16" ht="28.8" x14ac:dyDescent="0.3">
      <c r="B15054" s="4" t="s">
        <v>19</v>
      </c>
      <c r="C15054" s="4" t="s">
        <v>25549</v>
      </c>
      <c r="D15054" s="4" t="s">
        <v>25552</v>
      </c>
      <c r="E15054" s="4" t="s">
        <v>25561</v>
      </c>
      <c r="F15054" s="4" t="s">
        <v>25610</v>
      </c>
      <c r="G15054" s="4" t="s">
        <v>25614</v>
      </c>
      <c r="H15054" s="5" t="s">
        <v>25615</v>
      </c>
      <c r="I15054" s="5" t="s">
        <v>25577</v>
      </c>
    </row>
    <row r="15055" spans="2:16" x14ac:dyDescent="0.3">
      <c r="L15055" s="163" t="s">
        <v>0</v>
      </c>
      <c r="M15055" s="163"/>
      <c r="N15055" s="163"/>
      <c r="O15055" s="163" t="s">
        <v>1</v>
      </c>
      <c r="P15055" s="163"/>
    </row>
    <row r="15056" spans="2:16" ht="43.2" x14ac:dyDescent="0.3">
      <c r="B15056" s="2" t="s">
        <v>19</v>
      </c>
      <c r="C15056" s="2" t="s">
        <v>25549</v>
      </c>
      <c r="D15056" s="2" t="s">
        <v>25552</v>
      </c>
      <c r="E15056" s="2" t="s">
        <v>25561</v>
      </c>
      <c r="F15056" s="2" t="s">
        <v>25616</v>
      </c>
      <c r="H15056" s="3" t="s">
        <v>25617</v>
      </c>
      <c r="L15056" s="35" t="s">
        <v>12</v>
      </c>
      <c r="M15056" s="35" t="s">
        <v>13</v>
      </c>
      <c r="N15056" s="35" t="s">
        <v>14</v>
      </c>
      <c r="O15056" s="35" t="s">
        <v>32311</v>
      </c>
      <c r="P15056" s="35" t="s">
        <v>31195</v>
      </c>
    </row>
    <row r="15057" spans="2:16" ht="28.8" x14ac:dyDescent="0.3">
      <c r="B15057" s="4" t="s">
        <v>19</v>
      </c>
      <c r="C15057" s="4" t="s">
        <v>25549</v>
      </c>
      <c r="D15057" s="4" t="s">
        <v>25552</v>
      </c>
      <c r="E15057" s="4" t="s">
        <v>25561</v>
      </c>
      <c r="F15057" s="4" t="s">
        <v>25616</v>
      </c>
      <c r="G15057" s="4" t="s">
        <v>25618</v>
      </c>
      <c r="H15057" s="5" t="s">
        <v>25619</v>
      </c>
      <c r="I15057" s="5" t="s">
        <v>25577</v>
      </c>
    </row>
    <row r="15058" spans="2:16" ht="28.8" x14ac:dyDescent="0.3">
      <c r="B15058" s="4" t="s">
        <v>19</v>
      </c>
      <c r="C15058" s="4" t="s">
        <v>25549</v>
      </c>
      <c r="D15058" s="4" t="s">
        <v>25552</v>
      </c>
      <c r="E15058" s="4" t="s">
        <v>25561</v>
      </c>
      <c r="F15058" s="4" t="s">
        <v>25616</v>
      </c>
      <c r="G15058" s="4" t="s">
        <v>25620</v>
      </c>
      <c r="H15058" s="5" t="s">
        <v>25621</v>
      </c>
      <c r="I15058" s="5" t="s">
        <v>25577</v>
      </c>
    </row>
    <row r="15059" spans="2:16" x14ac:dyDescent="0.3">
      <c r="L15059" s="163" t="s">
        <v>0</v>
      </c>
      <c r="M15059" s="163"/>
      <c r="N15059" s="163"/>
      <c r="O15059" s="163" t="s">
        <v>1</v>
      </c>
      <c r="P15059" s="163"/>
    </row>
    <row r="15060" spans="2:16" ht="43.2" x14ac:dyDescent="0.3">
      <c r="B15060" s="2" t="s">
        <v>19</v>
      </c>
      <c r="C15060" s="2" t="s">
        <v>25549</v>
      </c>
      <c r="D15060" s="2" t="s">
        <v>25552</v>
      </c>
      <c r="E15060" s="2" t="s">
        <v>25561</v>
      </c>
      <c r="F15060" s="2" t="s">
        <v>25622</v>
      </c>
      <c r="H15060" s="3" t="s">
        <v>25623</v>
      </c>
      <c r="L15060" s="35" t="s">
        <v>12</v>
      </c>
      <c r="M15060" s="35" t="s">
        <v>13</v>
      </c>
      <c r="N15060" s="35" t="s">
        <v>14</v>
      </c>
      <c r="O15060" s="35" t="s">
        <v>32311</v>
      </c>
      <c r="P15060" s="35" t="s">
        <v>31195</v>
      </c>
    </row>
    <row r="15061" spans="2:16" x14ac:dyDescent="0.3">
      <c r="B15061" s="2" t="s">
        <v>19</v>
      </c>
      <c r="C15061" s="2" t="s">
        <v>25549</v>
      </c>
      <c r="D15061" s="2" t="s">
        <v>25552</v>
      </c>
      <c r="E15061" s="2" t="s">
        <v>25561</v>
      </c>
      <c r="F15061" s="2" t="s">
        <v>25622</v>
      </c>
      <c r="G15061" s="2" t="s">
        <v>25624</v>
      </c>
      <c r="H15061" s="6" t="s">
        <v>25625</v>
      </c>
      <c r="I15061" s="3" t="s">
        <v>3414</v>
      </c>
    </row>
    <row r="15062" spans="2:16" x14ac:dyDescent="0.3">
      <c r="B15062" s="2" t="s">
        <v>19</v>
      </c>
      <c r="C15062" s="2" t="s">
        <v>25549</v>
      </c>
      <c r="D15062" s="2" t="s">
        <v>25552</v>
      </c>
      <c r="E15062" s="2" t="s">
        <v>25561</v>
      </c>
      <c r="F15062" s="2" t="s">
        <v>25622</v>
      </c>
      <c r="G15062" s="2" t="s">
        <v>25626</v>
      </c>
      <c r="H15062" s="6" t="s">
        <v>25627</v>
      </c>
      <c r="I15062" s="3" t="s">
        <v>571</v>
      </c>
    </row>
    <row r="15063" spans="2:16" x14ac:dyDescent="0.3">
      <c r="B15063" s="2" t="s">
        <v>19</v>
      </c>
      <c r="C15063" s="2" t="s">
        <v>25549</v>
      </c>
      <c r="D15063" s="2" t="s">
        <v>25552</v>
      </c>
      <c r="E15063" s="2" t="s">
        <v>25561</v>
      </c>
      <c r="F15063" s="2" t="s">
        <v>25622</v>
      </c>
      <c r="G15063" s="2" t="s">
        <v>25628</v>
      </c>
      <c r="H15063" s="6" t="s">
        <v>25629</v>
      </c>
      <c r="I15063" s="3" t="s">
        <v>948</v>
      </c>
      <c r="J15063" s="3">
        <v>28</v>
      </c>
      <c r="K15063" s="2"/>
    </row>
    <row r="15064" spans="2:16" x14ac:dyDescent="0.3">
      <c r="B15064" s="2" t="s">
        <v>19</v>
      </c>
      <c r="C15064" s="2" t="s">
        <v>25549</v>
      </c>
      <c r="D15064" s="2" t="s">
        <v>25552</v>
      </c>
      <c r="E15064" s="2" t="s">
        <v>25630</v>
      </c>
      <c r="H15064" s="3" t="s">
        <v>25631</v>
      </c>
    </row>
    <row r="15065" spans="2:16" x14ac:dyDescent="0.3">
      <c r="L15065" s="163" t="s">
        <v>0</v>
      </c>
      <c r="M15065" s="163"/>
      <c r="N15065" s="163"/>
      <c r="O15065" s="163" t="s">
        <v>1</v>
      </c>
      <c r="P15065" s="163"/>
    </row>
    <row r="15066" spans="2:16" ht="43.2" x14ac:dyDescent="0.3">
      <c r="B15066" s="2" t="s">
        <v>19</v>
      </c>
      <c r="C15066" s="2" t="s">
        <v>25549</v>
      </c>
      <c r="D15066" s="2" t="s">
        <v>25552</v>
      </c>
      <c r="E15066" s="2" t="s">
        <v>25630</v>
      </c>
      <c r="F15066" s="2" t="s">
        <v>25632</v>
      </c>
      <c r="H15066" s="3" t="s">
        <v>25633</v>
      </c>
      <c r="L15066" s="35" t="s">
        <v>12</v>
      </c>
      <c r="M15066" s="35" t="s">
        <v>13</v>
      </c>
      <c r="N15066" s="35" t="s">
        <v>14</v>
      </c>
      <c r="O15066" s="35" t="s">
        <v>32311</v>
      </c>
      <c r="P15066" s="35" t="s">
        <v>31195</v>
      </c>
    </row>
    <row r="15067" spans="2:16" ht="43.2" x14ac:dyDescent="0.3">
      <c r="B15067" s="4" t="s">
        <v>19</v>
      </c>
      <c r="C15067" s="4" t="s">
        <v>25549</v>
      </c>
      <c r="D15067" s="4" t="s">
        <v>25552</v>
      </c>
      <c r="E15067" s="4" t="s">
        <v>25630</v>
      </c>
      <c r="F15067" s="4" t="s">
        <v>25632</v>
      </c>
      <c r="G15067" s="4" t="s">
        <v>25634</v>
      </c>
      <c r="H15067" s="5" t="s">
        <v>25635</v>
      </c>
      <c r="I15067" s="5" t="s">
        <v>4377</v>
      </c>
    </row>
    <row r="15068" spans="2:16" ht="43.2" x14ac:dyDescent="0.3">
      <c r="B15068" s="4" t="s">
        <v>19</v>
      </c>
      <c r="C15068" s="4" t="s">
        <v>25549</v>
      </c>
      <c r="D15068" s="4" t="s">
        <v>25552</v>
      </c>
      <c r="E15068" s="4" t="s">
        <v>25630</v>
      </c>
      <c r="F15068" s="4" t="s">
        <v>25632</v>
      </c>
      <c r="G15068" s="4" t="s">
        <v>25636</v>
      </c>
      <c r="H15068" s="5" t="s">
        <v>25637</v>
      </c>
      <c r="I15068" s="5" t="s">
        <v>4377</v>
      </c>
    </row>
    <row r="15069" spans="2:16" ht="43.2" x14ac:dyDescent="0.3">
      <c r="B15069" s="4" t="s">
        <v>19</v>
      </c>
      <c r="C15069" s="4" t="s">
        <v>25549</v>
      </c>
      <c r="D15069" s="4" t="s">
        <v>25552</v>
      </c>
      <c r="E15069" s="4" t="s">
        <v>25630</v>
      </c>
      <c r="F15069" s="4" t="s">
        <v>25632</v>
      </c>
      <c r="G15069" s="4" t="s">
        <v>25638</v>
      </c>
      <c r="H15069" s="5" t="s">
        <v>25639</v>
      </c>
      <c r="I15069" s="5" t="s">
        <v>4377</v>
      </c>
    </row>
    <row r="15070" spans="2:16" ht="43.2" x14ac:dyDescent="0.3">
      <c r="B15070" s="4" t="s">
        <v>19</v>
      </c>
      <c r="C15070" s="4" t="s">
        <v>25549</v>
      </c>
      <c r="D15070" s="4" t="s">
        <v>25552</v>
      </c>
      <c r="E15070" s="4" t="s">
        <v>25630</v>
      </c>
      <c r="F15070" s="4" t="s">
        <v>25632</v>
      </c>
      <c r="G15070" s="4" t="s">
        <v>25640</v>
      </c>
      <c r="H15070" s="5" t="s">
        <v>25641</v>
      </c>
      <c r="I15070" s="5" t="s">
        <v>4377</v>
      </c>
    </row>
    <row r="15071" spans="2:16" x14ac:dyDescent="0.3">
      <c r="L15071" s="163" t="s">
        <v>0</v>
      </c>
      <c r="M15071" s="163"/>
      <c r="N15071" s="163"/>
      <c r="O15071" s="163" t="s">
        <v>1</v>
      </c>
      <c r="P15071" s="163"/>
    </row>
    <row r="15072" spans="2:16" ht="43.2" x14ac:dyDescent="0.3">
      <c r="B15072" s="2" t="s">
        <v>19</v>
      </c>
      <c r="C15072" s="2" t="s">
        <v>25549</v>
      </c>
      <c r="D15072" s="2" t="s">
        <v>25552</v>
      </c>
      <c r="E15072" s="2" t="s">
        <v>25630</v>
      </c>
      <c r="F15072" s="2" t="s">
        <v>25642</v>
      </c>
      <c r="H15072" s="3" t="s">
        <v>25643</v>
      </c>
      <c r="L15072" s="35" t="s">
        <v>12</v>
      </c>
      <c r="M15072" s="35" t="s">
        <v>13</v>
      </c>
      <c r="N15072" s="35" t="s">
        <v>14</v>
      </c>
      <c r="O15072" s="35" t="s">
        <v>32311</v>
      </c>
      <c r="P15072" s="35" t="s">
        <v>31195</v>
      </c>
    </row>
    <row r="15073" spans="2:16" ht="28.8" x14ac:dyDescent="0.3">
      <c r="B15073" s="4" t="s">
        <v>19</v>
      </c>
      <c r="C15073" s="4" t="s">
        <v>25549</v>
      </c>
      <c r="D15073" s="4" t="s">
        <v>25552</v>
      </c>
      <c r="E15073" s="4" t="s">
        <v>25630</v>
      </c>
      <c r="F15073" s="4" t="s">
        <v>25642</v>
      </c>
      <c r="G15073" s="4" t="s">
        <v>25644</v>
      </c>
      <c r="H15073" s="5" t="s">
        <v>25645</v>
      </c>
      <c r="I15073" s="5" t="s">
        <v>23197</v>
      </c>
    </row>
    <row r="15074" spans="2:16" ht="28.8" x14ac:dyDescent="0.3">
      <c r="B15074" s="4" t="s">
        <v>19</v>
      </c>
      <c r="C15074" s="4" t="s">
        <v>25549</v>
      </c>
      <c r="D15074" s="4" t="s">
        <v>25552</v>
      </c>
      <c r="E15074" s="4" t="s">
        <v>25630</v>
      </c>
      <c r="F15074" s="4" t="s">
        <v>25642</v>
      </c>
      <c r="G15074" s="4" t="s">
        <v>25646</v>
      </c>
      <c r="H15074" s="5" t="s">
        <v>25647</v>
      </c>
      <c r="I15074" s="5" t="s">
        <v>23197</v>
      </c>
    </row>
    <row r="15075" spans="2:16" ht="28.8" x14ac:dyDescent="0.3">
      <c r="B15075" s="4" t="s">
        <v>19</v>
      </c>
      <c r="C15075" s="4" t="s">
        <v>25549</v>
      </c>
      <c r="D15075" s="4" t="s">
        <v>25552</v>
      </c>
      <c r="E15075" s="4" t="s">
        <v>25630</v>
      </c>
      <c r="F15075" s="4" t="s">
        <v>25642</v>
      </c>
      <c r="G15075" s="4" t="s">
        <v>25648</v>
      </c>
      <c r="H15075" s="5" t="s">
        <v>25649</v>
      </c>
      <c r="I15075" s="5" t="s">
        <v>23197</v>
      </c>
    </row>
    <row r="15076" spans="2:16" x14ac:dyDescent="0.3">
      <c r="B15076" s="2" t="s">
        <v>19</v>
      </c>
      <c r="C15076" s="2" t="s">
        <v>25549</v>
      </c>
      <c r="D15076" s="2" t="s">
        <v>25552</v>
      </c>
      <c r="E15076" s="2" t="s">
        <v>25650</v>
      </c>
      <c r="H15076" s="3" t="s">
        <v>25651</v>
      </c>
    </row>
    <row r="15077" spans="2:16" x14ac:dyDescent="0.3">
      <c r="L15077" s="163" t="s">
        <v>0</v>
      </c>
      <c r="M15077" s="163"/>
      <c r="N15077" s="163"/>
      <c r="O15077" s="163" t="s">
        <v>1</v>
      </c>
      <c r="P15077" s="163"/>
    </row>
    <row r="15078" spans="2:16" ht="43.2" x14ac:dyDescent="0.3">
      <c r="B15078" s="2" t="s">
        <v>19</v>
      </c>
      <c r="C15078" s="2" t="s">
        <v>25549</v>
      </c>
      <c r="D15078" s="2" t="s">
        <v>25552</v>
      </c>
      <c r="E15078" s="2" t="s">
        <v>25650</v>
      </c>
      <c r="F15078" s="2" t="s">
        <v>25652</v>
      </c>
      <c r="H15078" s="3" t="s">
        <v>25653</v>
      </c>
      <c r="L15078" s="35" t="s">
        <v>12</v>
      </c>
      <c r="M15078" s="35" t="s">
        <v>13</v>
      </c>
      <c r="N15078" s="35" t="s">
        <v>14</v>
      </c>
      <c r="O15078" s="35" t="s">
        <v>32311</v>
      </c>
      <c r="P15078" s="35" t="s">
        <v>31195</v>
      </c>
    </row>
    <row r="15079" spans="2:16" ht="28.8" x14ac:dyDescent="0.3">
      <c r="B15079" s="4" t="s">
        <v>19</v>
      </c>
      <c r="C15079" s="4" t="s">
        <v>25549</v>
      </c>
      <c r="D15079" s="4" t="s">
        <v>25552</v>
      </c>
      <c r="E15079" s="4" t="s">
        <v>25650</v>
      </c>
      <c r="F15079" s="4" t="s">
        <v>25652</v>
      </c>
      <c r="G15079" s="4" t="s">
        <v>25654</v>
      </c>
      <c r="H15079" s="5" t="s">
        <v>25655</v>
      </c>
      <c r="I15079" s="5" t="s">
        <v>10960</v>
      </c>
    </row>
    <row r="15080" spans="2:16" ht="28.8" x14ac:dyDescent="0.3">
      <c r="B15080" s="4" t="s">
        <v>19</v>
      </c>
      <c r="C15080" s="4" t="s">
        <v>25549</v>
      </c>
      <c r="D15080" s="4" t="s">
        <v>25552</v>
      </c>
      <c r="E15080" s="4" t="s">
        <v>25650</v>
      </c>
      <c r="F15080" s="4" t="s">
        <v>25652</v>
      </c>
      <c r="G15080" s="4" t="s">
        <v>25656</v>
      </c>
      <c r="H15080" s="5" t="s">
        <v>25657</v>
      </c>
      <c r="I15080" s="5" t="s">
        <v>10960</v>
      </c>
    </row>
    <row r="15081" spans="2:16" x14ac:dyDescent="0.3">
      <c r="B15081" s="2" t="s">
        <v>19</v>
      </c>
      <c r="C15081" s="2" t="s">
        <v>25549</v>
      </c>
      <c r="D15081" s="2" t="s">
        <v>25552</v>
      </c>
      <c r="E15081" s="2" t="s">
        <v>25658</v>
      </c>
      <c r="H15081" s="3" t="s">
        <v>25659</v>
      </c>
    </row>
    <row r="15082" spans="2:16" x14ac:dyDescent="0.3">
      <c r="L15082" s="163" t="s">
        <v>0</v>
      </c>
      <c r="M15082" s="163"/>
      <c r="N15082" s="163"/>
      <c r="O15082" s="163" t="s">
        <v>1</v>
      </c>
      <c r="P15082" s="163"/>
    </row>
    <row r="15083" spans="2:16" ht="43.2" x14ac:dyDescent="0.3">
      <c r="B15083" s="2" t="s">
        <v>19</v>
      </c>
      <c r="C15083" s="2" t="s">
        <v>25549</v>
      </c>
      <c r="D15083" s="2" t="s">
        <v>25552</v>
      </c>
      <c r="E15083" s="2" t="s">
        <v>25658</v>
      </c>
      <c r="F15083" s="2" t="s">
        <v>25660</v>
      </c>
      <c r="H15083" s="3" t="s">
        <v>25661</v>
      </c>
      <c r="L15083" s="35" t="s">
        <v>12</v>
      </c>
      <c r="M15083" s="35" t="s">
        <v>13</v>
      </c>
      <c r="N15083" s="35" t="s">
        <v>14</v>
      </c>
      <c r="O15083" s="35" t="s">
        <v>32311</v>
      </c>
      <c r="P15083" s="35" t="s">
        <v>31195</v>
      </c>
    </row>
    <row r="15084" spans="2:16" x14ac:dyDescent="0.3">
      <c r="B15084" s="4" t="s">
        <v>19</v>
      </c>
      <c r="C15084" s="4" t="s">
        <v>25549</v>
      </c>
      <c r="D15084" s="4" t="s">
        <v>25552</v>
      </c>
      <c r="E15084" s="4" t="s">
        <v>25658</v>
      </c>
      <c r="F15084" s="4" t="s">
        <v>25660</v>
      </c>
      <c r="G15084" s="4" t="s">
        <v>25662</v>
      </c>
      <c r="H15084" s="5" t="s">
        <v>25663</v>
      </c>
      <c r="I15084" s="5" t="s">
        <v>23546</v>
      </c>
    </row>
    <row r="15085" spans="2:16" x14ac:dyDescent="0.3">
      <c r="B15085" s="4" t="s">
        <v>19</v>
      </c>
      <c r="C15085" s="4" t="s">
        <v>25549</v>
      </c>
      <c r="D15085" s="4" t="s">
        <v>25552</v>
      </c>
      <c r="E15085" s="4" t="s">
        <v>25658</v>
      </c>
      <c r="F15085" s="4" t="s">
        <v>25660</v>
      </c>
      <c r="G15085" s="4" t="s">
        <v>25664</v>
      </c>
      <c r="H15085" s="5" t="s">
        <v>25665</v>
      </c>
      <c r="I15085" s="5" t="s">
        <v>23546</v>
      </c>
    </row>
    <row r="15086" spans="2:16" x14ac:dyDescent="0.3">
      <c r="B15086" s="4" t="s">
        <v>19</v>
      </c>
      <c r="C15086" s="4" t="s">
        <v>25549</v>
      </c>
      <c r="D15086" s="4" t="s">
        <v>25552</v>
      </c>
      <c r="E15086" s="4" t="s">
        <v>25658</v>
      </c>
      <c r="F15086" s="4" t="s">
        <v>25660</v>
      </c>
      <c r="G15086" s="4" t="s">
        <v>25666</v>
      </c>
      <c r="H15086" s="5" t="s">
        <v>25667</v>
      </c>
      <c r="I15086" s="5" t="s">
        <v>23546</v>
      </c>
    </row>
    <row r="15087" spans="2:16" x14ac:dyDescent="0.3">
      <c r="B15087" s="2" t="s">
        <v>19</v>
      </c>
      <c r="C15087" s="2" t="s">
        <v>25549</v>
      </c>
      <c r="D15087" s="2" t="s">
        <v>25552</v>
      </c>
      <c r="E15087" s="2" t="s">
        <v>25668</v>
      </c>
      <c r="H15087" s="3" t="s">
        <v>25669</v>
      </c>
    </row>
    <row r="15088" spans="2:16" x14ac:dyDescent="0.3">
      <c r="L15088" s="163" t="s">
        <v>0</v>
      </c>
      <c r="M15088" s="163"/>
      <c r="N15088" s="163"/>
      <c r="O15088" s="163" t="s">
        <v>1</v>
      </c>
      <c r="P15088" s="163"/>
    </row>
    <row r="15089" spans="2:16" ht="43.2" x14ac:dyDescent="0.3">
      <c r="B15089" s="2" t="s">
        <v>19</v>
      </c>
      <c r="C15089" s="2" t="s">
        <v>25549</v>
      </c>
      <c r="D15089" s="2" t="s">
        <v>25552</v>
      </c>
      <c r="E15089" s="2" t="s">
        <v>25668</v>
      </c>
      <c r="F15089" s="2" t="s">
        <v>25670</v>
      </c>
      <c r="H15089" s="3" t="s">
        <v>25671</v>
      </c>
      <c r="L15089" s="35" t="s">
        <v>12</v>
      </c>
      <c r="M15089" s="35" t="s">
        <v>13</v>
      </c>
      <c r="N15089" s="35" t="s">
        <v>14</v>
      </c>
      <c r="O15089" s="35" t="s">
        <v>32311</v>
      </c>
      <c r="P15089" s="35" t="s">
        <v>31195</v>
      </c>
    </row>
    <row r="15090" spans="2:16" x14ac:dyDescent="0.3">
      <c r="B15090" s="4" t="s">
        <v>19</v>
      </c>
      <c r="C15090" s="4" t="s">
        <v>25549</v>
      </c>
      <c r="D15090" s="4" t="s">
        <v>25552</v>
      </c>
      <c r="E15090" s="4" t="s">
        <v>25668</v>
      </c>
      <c r="F15090" s="4" t="s">
        <v>25670</v>
      </c>
      <c r="G15090" s="4" t="s">
        <v>25672</v>
      </c>
      <c r="H15090" s="5" t="s">
        <v>25673</v>
      </c>
      <c r="I15090" s="5" t="s">
        <v>25674</v>
      </c>
    </row>
    <row r="15091" spans="2:16" x14ac:dyDescent="0.3">
      <c r="B15091" s="4" t="s">
        <v>19</v>
      </c>
      <c r="C15091" s="4" t="s">
        <v>25549</v>
      </c>
      <c r="D15091" s="4" t="s">
        <v>25552</v>
      </c>
      <c r="E15091" s="4" t="s">
        <v>25668</v>
      </c>
      <c r="F15091" s="4" t="s">
        <v>25670</v>
      </c>
      <c r="G15091" s="4" t="s">
        <v>25675</v>
      </c>
      <c r="H15091" s="5" t="s">
        <v>25676</v>
      </c>
      <c r="I15091" s="5" t="s">
        <v>25674</v>
      </c>
    </row>
    <row r="15092" spans="2:16" x14ac:dyDescent="0.3">
      <c r="L15092" s="163" t="s">
        <v>0</v>
      </c>
      <c r="M15092" s="163"/>
      <c r="N15092" s="163"/>
      <c r="O15092" s="163" t="s">
        <v>1</v>
      </c>
      <c r="P15092" s="163"/>
    </row>
    <row r="15093" spans="2:16" ht="43.2" x14ac:dyDescent="0.3">
      <c r="B15093" s="2" t="s">
        <v>19</v>
      </c>
      <c r="C15093" s="2" t="s">
        <v>25549</v>
      </c>
      <c r="D15093" s="2" t="s">
        <v>25552</v>
      </c>
      <c r="E15093" s="2" t="s">
        <v>25668</v>
      </c>
      <c r="F15093" s="2" t="s">
        <v>25677</v>
      </c>
      <c r="H15093" s="3" t="s">
        <v>25678</v>
      </c>
      <c r="L15093" s="35" t="s">
        <v>12</v>
      </c>
      <c r="M15093" s="35" t="s">
        <v>13</v>
      </c>
      <c r="N15093" s="35" t="s">
        <v>14</v>
      </c>
      <c r="O15093" s="35" t="s">
        <v>32311</v>
      </c>
      <c r="P15093" s="35" t="s">
        <v>31195</v>
      </c>
    </row>
    <row r="15094" spans="2:16" x14ac:dyDescent="0.3">
      <c r="B15094" s="2" t="s">
        <v>19</v>
      </c>
      <c r="C15094" s="2" t="s">
        <v>25549</v>
      </c>
      <c r="D15094" s="2" t="s">
        <v>25552</v>
      </c>
      <c r="E15094" s="2" t="s">
        <v>25668</v>
      </c>
      <c r="F15094" s="2" t="s">
        <v>25677</v>
      </c>
      <c r="G15094" s="2" t="s">
        <v>25679</v>
      </c>
      <c r="H15094" s="6" t="s">
        <v>25680</v>
      </c>
      <c r="I15094" s="3" t="s">
        <v>25674</v>
      </c>
      <c r="J15094" s="3">
        <v>2</v>
      </c>
      <c r="K15094" s="2"/>
    </row>
    <row r="15095" spans="2:16" x14ac:dyDescent="0.3">
      <c r="B15095" s="2" t="s">
        <v>19</v>
      </c>
      <c r="C15095" s="2" t="s">
        <v>25549</v>
      </c>
      <c r="D15095" s="2" t="s">
        <v>25552</v>
      </c>
      <c r="E15095" s="2" t="s">
        <v>25681</v>
      </c>
      <c r="H15095" s="3" t="s">
        <v>25682</v>
      </c>
    </row>
    <row r="15096" spans="2:16" x14ac:dyDescent="0.3">
      <c r="L15096" s="163" t="s">
        <v>0</v>
      </c>
      <c r="M15096" s="163"/>
      <c r="N15096" s="163"/>
      <c r="O15096" s="163" t="s">
        <v>1</v>
      </c>
      <c r="P15096" s="163"/>
    </row>
    <row r="15097" spans="2:16" ht="43.2" x14ac:dyDescent="0.3">
      <c r="B15097" s="2" t="s">
        <v>19</v>
      </c>
      <c r="C15097" s="2" t="s">
        <v>25549</v>
      </c>
      <c r="D15097" s="2" t="s">
        <v>25552</v>
      </c>
      <c r="E15097" s="2" t="s">
        <v>25681</v>
      </c>
      <c r="F15097" s="2" t="s">
        <v>25683</v>
      </c>
      <c r="H15097" s="3" t="s">
        <v>25684</v>
      </c>
      <c r="L15097" s="35" t="s">
        <v>12</v>
      </c>
      <c r="M15097" s="35" t="s">
        <v>13</v>
      </c>
      <c r="N15097" s="35" t="s">
        <v>14</v>
      </c>
      <c r="O15097" s="35" t="s">
        <v>32311</v>
      </c>
      <c r="P15097" s="35" t="s">
        <v>31195</v>
      </c>
    </row>
    <row r="15098" spans="2:16" ht="28.8" x14ac:dyDescent="0.3">
      <c r="B15098" s="4" t="s">
        <v>19</v>
      </c>
      <c r="C15098" s="4" t="s">
        <v>25549</v>
      </c>
      <c r="D15098" s="4" t="s">
        <v>25552</v>
      </c>
      <c r="E15098" s="4" t="s">
        <v>25681</v>
      </c>
      <c r="F15098" s="4" t="s">
        <v>25683</v>
      </c>
      <c r="G15098" s="4" t="s">
        <v>25685</v>
      </c>
      <c r="H15098" s="5" t="s">
        <v>25686</v>
      </c>
      <c r="I15098" s="5" t="s">
        <v>25687</v>
      </c>
    </row>
    <row r="15099" spans="2:16" ht="28.8" x14ac:dyDescent="0.3">
      <c r="B15099" s="4" t="s">
        <v>19</v>
      </c>
      <c r="C15099" s="4" t="s">
        <v>25549</v>
      </c>
      <c r="D15099" s="4" t="s">
        <v>25552</v>
      </c>
      <c r="E15099" s="4" t="s">
        <v>25681</v>
      </c>
      <c r="F15099" s="4" t="s">
        <v>25683</v>
      </c>
      <c r="G15099" s="4" t="s">
        <v>25688</v>
      </c>
      <c r="H15099" s="5" t="s">
        <v>25689</v>
      </c>
      <c r="I15099" s="5" t="s">
        <v>25687</v>
      </c>
    </row>
    <row r="15100" spans="2:16" ht="28.8" x14ac:dyDescent="0.3">
      <c r="B15100" s="4" t="s">
        <v>19</v>
      </c>
      <c r="C15100" s="4" t="s">
        <v>25549</v>
      </c>
      <c r="D15100" s="4" t="s">
        <v>25552</v>
      </c>
      <c r="E15100" s="4" t="s">
        <v>25681</v>
      </c>
      <c r="F15100" s="4" t="s">
        <v>25683</v>
      </c>
      <c r="G15100" s="4" t="s">
        <v>25690</v>
      </c>
      <c r="H15100" s="5" t="s">
        <v>25691</v>
      </c>
      <c r="I15100" s="5" t="s">
        <v>25687</v>
      </c>
    </row>
    <row r="15101" spans="2:16" ht="28.8" x14ac:dyDescent="0.3">
      <c r="B15101" s="4" t="s">
        <v>19</v>
      </c>
      <c r="C15101" s="4" t="s">
        <v>25549</v>
      </c>
      <c r="D15101" s="4" t="s">
        <v>25552</v>
      </c>
      <c r="E15101" s="4" t="s">
        <v>25681</v>
      </c>
      <c r="F15101" s="4" t="s">
        <v>25683</v>
      </c>
      <c r="G15101" s="4" t="s">
        <v>25692</v>
      </c>
      <c r="H15101" s="5" t="s">
        <v>25693</v>
      </c>
      <c r="I15101" s="5" t="s">
        <v>25687</v>
      </c>
    </row>
    <row r="15102" spans="2:16" ht="28.8" x14ac:dyDescent="0.3">
      <c r="B15102" s="4" t="s">
        <v>19</v>
      </c>
      <c r="C15102" s="4" t="s">
        <v>25549</v>
      </c>
      <c r="D15102" s="4" t="s">
        <v>25552</v>
      </c>
      <c r="E15102" s="4" t="s">
        <v>25681</v>
      </c>
      <c r="F15102" s="4" t="s">
        <v>25683</v>
      </c>
      <c r="G15102" s="4" t="s">
        <v>25694</v>
      </c>
      <c r="H15102" s="5" t="s">
        <v>25695</v>
      </c>
      <c r="I15102" s="5" t="s">
        <v>25687</v>
      </c>
    </row>
    <row r="15103" spans="2:16" x14ac:dyDescent="0.3">
      <c r="L15103" s="163" t="s">
        <v>0</v>
      </c>
      <c r="M15103" s="163"/>
      <c r="N15103" s="163"/>
      <c r="O15103" s="163" t="s">
        <v>1</v>
      </c>
      <c r="P15103" s="163"/>
    </row>
    <row r="15104" spans="2:16" ht="43.2" x14ac:dyDescent="0.3">
      <c r="B15104" s="2" t="s">
        <v>19</v>
      </c>
      <c r="C15104" s="2" t="s">
        <v>25549</v>
      </c>
      <c r="D15104" s="2" t="s">
        <v>25552</v>
      </c>
      <c r="E15104" s="2" t="s">
        <v>25681</v>
      </c>
      <c r="F15104" s="2" t="s">
        <v>25696</v>
      </c>
      <c r="H15104" s="3" t="s">
        <v>25697</v>
      </c>
      <c r="L15104" s="35" t="s">
        <v>12</v>
      </c>
      <c r="M15104" s="35" t="s">
        <v>13</v>
      </c>
      <c r="N15104" s="35" t="s">
        <v>14</v>
      </c>
      <c r="O15104" s="35" t="s">
        <v>32311</v>
      </c>
      <c r="P15104" s="35" t="s">
        <v>31195</v>
      </c>
    </row>
    <row r="15105" spans="2:16" ht="28.8" x14ac:dyDescent="0.3">
      <c r="B15105" s="4" t="s">
        <v>19</v>
      </c>
      <c r="C15105" s="4" t="s">
        <v>25549</v>
      </c>
      <c r="D15105" s="4" t="s">
        <v>25552</v>
      </c>
      <c r="E15105" s="4" t="s">
        <v>25681</v>
      </c>
      <c r="F15105" s="4" t="s">
        <v>25696</v>
      </c>
      <c r="G15105" s="4" t="s">
        <v>25698</v>
      </c>
      <c r="H15105" s="5" t="s">
        <v>25699</v>
      </c>
      <c r="I15105" s="5" t="s">
        <v>25687</v>
      </c>
    </row>
    <row r="15106" spans="2:16" ht="28.8" x14ac:dyDescent="0.3">
      <c r="B15106" s="4" t="s">
        <v>19</v>
      </c>
      <c r="C15106" s="4" t="s">
        <v>25549</v>
      </c>
      <c r="D15106" s="4" t="s">
        <v>25552</v>
      </c>
      <c r="E15106" s="4" t="s">
        <v>25681</v>
      </c>
      <c r="F15106" s="4" t="s">
        <v>25696</v>
      </c>
      <c r="G15106" s="4" t="s">
        <v>25700</v>
      </c>
      <c r="H15106" s="5" t="s">
        <v>25701</v>
      </c>
      <c r="I15106" s="5" t="s">
        <v>25687</v>
      </c>
    </row>
    <row r="15107" spans="2:16" x14ac:dyDescent="0.3">
      <c r="L15107" s="163" t="s">
        <v>0</v>
      </c>
      <c r="M15107" s="163"/>
      <c r="N15107" s="163"/>
      <c r="O15107" s="163" t="s">
        <v>1</v>
      </c>
      <c r="P15107" s="163"/>
    </row>
    <row r="15108" spans="2:16" ht="43.2" x14ac:dyDescent="0.3">
      <c r="B15108" s="2" t="s">
        <v>19</v>
      </c>
      <c r="C15108" s="2" t="s">
        <v>25549</v>
      </c>
      <c r="D15108" s="2" t="s">
        <v>25552</v>
      </c>
      <c r="E15108" s="2" t="s">
        <v>25681</v>
      </c>
      <c r="F15108" s="2" t="s">
        <v>25702</v>
      </c>
      <c r="H15108" s="3" t="s">
        <v>25703</v>
      </c>
      <c r="L15108" s="35" t="s">
        <v>12</v>
      </c>
      <c r="M15108" s="35" t="s">
        <v>13</v>
      </c>
      <c r="N15108" s="35" t="s">
        <v>14</v>
      </c>
      <c r="O15108" s="35" t="s">
        <v>32311</v>
      </c>
      <c r="P15108" s="35" t="s">
        <v>31195</v>
      </c>
    </row>
    <row r="15109" spans="2:16" ht="43.2" x14ac:dyDescent="0.3">
      <c r="B15109" s="4" t="s">
        <v>19</v>
      </c>
      <c r="C15109" s="4" t="s">
        <v>25549</v>
      </c>
      <c r="D15109" s="4" t="s">
        <v>25552</v>
      </c>
      <c r="E15109" s="4" t="s">
        <v>25681</v>
      </c>
      <c r="F15109" s="4" t="s">
        <v>25702</v>
      </c>
      <c r="G15109" s="4" t="s">
        <v>25704</v>
      </c>
      <c r="H15109" s="5" t="s">
        <v>25705</v>
      </c>
      <c r="I15109" s="5" t="s">
        <v>25706</v>
      </c>
    </row>
    <row r="15110" spans="2:16" x14ac:dyDescent="0.3">
      <c r="B15110" s="2" t="s">
        <v>19</v>
      </c>
      <c r="C15110" s="2" t="s">
        <v>25549</v>
      </c>
      <c r="D15110" s="2" t="s">
        <v>25552</v>
      </c>
      <c r="E15110" s="2" t="s">
        <v>25707</v>
      </c>
      <c r="H15110" s="3" t="s">
        <v>25708</v>
      </c>
    </row>
    <row r="15111" spans="2:16" x14ac:dyDescent="0.3">
      <c r="L15111" s="163" t="s">
        <v>0</v>
      </c>
      <c r="M15111" s="163"/>
      <c r="N15111" s="163"/>
      <c r="O15111" s="163" t="s">
        <v>1</v>
      </c>
      <c r="P15111" s="163"/>
    </row>
    <row r="15112" spans="2:16" ht="43.2" x14ac:dyDescent="0.3">
      <c r="B15112" s="2" t="s">
        <v>19</v>
      </c>
      <c r="C15112" s="2" t="s">
        <v>25549</v>
      </c>
      <c r="D15112" s="2" t="s">
        <v>25552</v>
      </c>
      <c r="E15112" s="2" t="s">
        <v>25707</v>
      </c>
      <c r="F15112" s="2" t="s">
        <v>25709</v>
      </c>
      <c r="H15112" s="3" t="s">
        <v>25710</v>
      </c>
      <c r="L15112" s="35" t="s">
        <v>12</v>
      </c>
      <c r="M15112" s="35" t="s">
        <v>13</v>
      </c>
      <c r="N15112" s="35" t="s">
        <v>14</v>
      </c>
      <c r="O15112" s="35" t="s">
        <v>32311</v>
      </c>
      <c r="P15112" s="35" t="s">
        <v>31195</v>
      </c>
    </row>
    <row r="15113" spans="2:16" ht="43.2" x14ac:dyDescent="0.3">
      <c r="B15113" s="4" t="s">
        <v>19</v>
      </c>
      <c r="C15113" s="4" t="s">
        <v>25549</v>
      </c>
      <c r="D15113" s="4" t="s">
        <v>25552</v>
      </c>
      <c r="E15113" s="4" t="s">
        <v>25707</v>
      </c>
      <c r="F15113" s="4" t="s">
        <v>25709</v>
      </c>
      <c r="G15113" s="4" t="s">
        <v>25711</v>
      </c>
      <c r="H15113" s="5" t="s">
        <v>25712</v>
      </c>
      <c r="I15113" s="5" t="s">
        <v>25706</v>
      </c>
    </row>
    <row r="15114" spans="2:16" ht="43.2" x14ac:dyDescent="0.3">
      <c r="B15114" s="4" t="s">
        <v>19</v>
      </c>
      <c r="C15114" s="4" t="s">
        <v>25549</v>
      </c>
      <c r="D15114" s="4" t="s">
        <v>25552</v>
      </c>
      <c r="E15114" s="4" t="s">
        <v>25707</v>
      </c>
      <c r="F15114" s="4" t="s">
        <v>25709</v>
      </c>
      <c r="G15114" s="4" t="s">
        <v>25713</v>
      </c>
      <c r="H15114" s="5" t="s">
        <v>25714</v>
      </c>
      <c r="I15114" s="5" t="s">
        <v>25706</v>
      </c>
    </row>
    <row r="15115" spans="2:16" ht="43.2" x14ac:dyDescent="0.3">
      <c r="B15115" s="4" t="s">
        <v>19</v>
      </c>
      <c r="C15115" s="4" t="s">
        <v>25549</v>
      </c>
      <c r="D15115" s="4" t="s">
        <v>25552</v>
      </c>
      <c r="E15115" s="4" t="s">
        <v>25707</v>
      </c>
      <c r="F15115" s="4" t="s">
        <v>25709</v>
      </c>
      <c r="G15115" s="4" t="s">
        <v>25715</v>
      </c>
      <c r="H15115" s="5" t="s">
        <v>25716</v>
      </c>
      <c r="I15115" s="5" t="s">
        <v>25706</v>
      </c>
    </row>
    <row r="15116" spans="2:16" ht="43.2" x14ac:dyDescent="0.3">
      <c r="B15116" s="4" t="s">
        <v>19</v>
      </c>
      <c r="C15116" s="4" t="s">
        <v>25549</v>
      </c>
      <c r="D15116" s="4" t="s">
        <v>25552</v>
      </c>
      <c r="E15116" s="4" t="s">
        <v>25707</v>
      </c>
      <c r="F15116" s="4" t="s">
        <v>25709</v>
      </c>
      <c r="G15116" s="4" t="s">
        <v>25717</v>
      </c>
      <c r="H15116" s="5" t="s">
        <v>25718</v>
      </c>
      <c r="I15116" s="5" t="s">
        <v>25706</v>
      </c>
    </row>
    <row r="15117" spans="2:16" ht="43.2" x14ac:dyDescent="0.3">
      <c r="B15117" s="4" t="s">
        <v>19</v>
      </c>
      <c r="C15117" s="4" t="s">
        <v>25549</v>
      </c>
      <c r="D15117" s="4" t="s">
        <v>25552</v>
      </c>
      <c r="E15117" s="4" t="s">
        <v>25707</v>
      </c>
      <c r="F15117" s="4" t="s">
        <v>25709</v>
      </c>
      <c r="G15117" s="4" t="s">
        <v>25719</v>
      </c>
      <c r="H15117" s="5" t="s">
        <v>25720</v>
      </c>
      <c r="I15117" s="5" t="s">
        <v>25706</v>
      </c>
    </row>
    <row r="15118" spans="2:16" ht="43.2" x14ac:dyDescent="0.3">
      <c r="B15118" s="4" t="s">
        <v>19</v>
      </c>
      <c r="C15118" s="4" t="s">
        <v>25549</v>
      </c>
      <c r="D15118" s="4" t="s">
        <v>25552</v>
      </c>
      <c r="E15118" s="4" t="s">
        <v>25707</v>
      </c>
      <c r="F15118" s="4" t="s">
        <v>25709</v>
      </c>
      <c r="G15118" s="4" t="s">
        <v>25721</v>
      </c>
      <c r="H15118" s="5" t="s">
        <v>25722</v>
      </c>
      <c r="I15118" s="5" t="s">
        <v>25706</v>
      </c>
    </row>
    <row r="15119" spans="2:16" ht="43.2" x14ac:dyDescent="0.3">
      <c r="B15119" s="4" t="s">
        <v>19</v>
      </c>
      <c r="C15119" s="4" t="s">
        <v>25549</v>
      </c>
      <c r="D15119" s="4" t="s">
        <v>25552</v>
      </c>
      <c r="E15119" s="4" t="s">
        <v>25707</v>
      </c>
      <c r="F15119" s="4" t="s">
        <v>25709</v>
      </c>
      <c r="G15119" s="4" t="s">
        <v>25723</v>
      </c>
      <c r="H15119" s="5" t="s">
        <v>25724</v>
      </c>
      <c r="I15119" s="5" t="s">
        <v>25706</v>
      </c>
    </row>
    <row r="15120" spans="2:16" ht="43.2" x14ac:dyDescent="0.3">
      <c r="B15120" s="4" t="s">
        <v>19</v>
      </c>
      <c r="C15120" s="4" t="s">
        <v>25549</v>
      </c>
      <c r="D15120" s="4" t="s">
        <v>25552</v>
      </c>
      <c r="E15120" s="4" t="s">
        <v>25707</v>
      </c>
      <c r="F15120" s="4" t="s">
        <v>25709</v>
      </c>
      <c r="G15120" s="4" t="s">
        <v>25725</v>
      </c>
      <c r="H15120" s="5" t="s">
        <v>25726</v>
      </c>
      <c r="I15120" s="5" t="s">
        <v>25706</v>
      </c>
    </row>
    <row r="15121" spans="2:16" ht="43.2" x14ac:dyDescent="0.3">
      <c r="B15121" s="4" t="s">
        <v>19</v>
      </c>
      <c r="C15121" s="4" t="s">
        <v>25549</v>
      </c>
      <c r="D15121" s="4" t="s">
        <v>25552</v>
      </c>
      <c r="E15121" s="4" t="s">
        <v>25707</v>
      </c>
      <c r="F15121" s="4" t="s">
        <v>25709</v>
      </c>
      <c r="G15121" s="4" t="s">
        <v>25727</v>
      </c>
      <c r="H15121" s="5" t="s">
        <v>25728</v>
      </c>
      <c r="I15121" s="5" t="s">
        <v>25706</v>
      </c>
    </row>
    <row r="15122" spans="2:16" ht="43.2" x14ac:dyDescent="0.3">
      <c r="B15122" s="4" t="s">
        <v>19</v>
      </c>
      <c r="C15122" s="4" t="s">
        <v>25549</v>
      </c>
      <c r="D15122" s="4" t="s">
        <v>25552</v>
      </c>
      <c r="E15122" s="4" t="s">
        <v>25707</v>
      </c>
      <c r="F15122" s="4" t="s">
        <v>25709</v>
      </c>
      <c r="G15122" s="4" t="s">
        <v>25729</v>
      </c>
      <c r="H15122" s="5" t="s">
        <v>25730</v>
      </c>
      <c r="I15122" s="5" t="s">
        <v>25706</v>
      </c>
    </row>
    <row r="15123" spans="2:16" ht="43.2" x14ac:dyDescent="0.3">
      <c r="B15123" s="4" t="s">
        <v>19</v>
      </c>
      <c r="C15123" s="4" t="s">
        <v>25549</v>
      </c>
      <c r="D15123" s="4" t="s">
        <v>25552</v>
      </c>
      <c r="E15123" s="4" t="s">
        <v>25707</v>
      </c>
      <c r="F15123" s="4" t="s">
        <v>25709</v>
      </c>
      <c r="G15123" s="4" t="s">
        <v>25731</v>
      </c>
      <c r="H15123" s="5" t="s">
        <v>25732</v>
      </c>
      <c r="I15123" s="5" t="s">
        <v>25706</v>
      </c>
    </row>
    <row r="15124" spans="2:16" ht="43.2" x14ac:dyDescent="0.3">
      <c r="B15124" s="4" t="s">
        <v>19</v>
      </c>
      <c r="C15124" s="4" t="s">
        <v>25549</v>
      </c>
      <c r="D15124" s="4" t="s">
        <v>25552</v>
      </c>
      <c r="E15124" s="4" t="s">
        <v>25707</v>
      </c>
      <c r="F15124" s="4" t="s">
        <v>25709</v>
      </c>
      <c r="G15124" s="4" t="s">
        <v>25733</v>
      </c>
      <c r="H15124" s="5" t="s">
        <v>25734</v>
      </c>
      <c r="I15124" s="5" t="s">
        <v>25706</v>
      </c>
    </row>
    <row r="15125" spans="2:16" ht="43.2" x14ac:dyDescent="0.3">
      <c r="B15125" s="4" t="s">
        <v>19</v>
      </c>
      <c r="C15125" s="4" t="s">
        <v>25549</v>
      </c>
      <c r="D15125" s="4" t="s">
        <v>25552</v>
      </c>
      <c r="E15125" s="4" t="s">
        <v>25707</v>
      </c>
      <c r="F15125" s="4" t="s">
        <v>25709</v>
      </c>
      <c r="G15125" s="4" t="s">
        <v>25735</v>
      </c>
      <c r="H15125" s="5" t="s">
        <v>25736</v>
      </c>
      <c r="I15125" s="5" t="s">
        <v>25706</v>
      </c>
    </row>
    <row r="15126" spans="2:16" ht="43.2" x14ac:dyDescent="0.3">
      <c r="B15126" s="4" t="s">
        <v>19</v>
      </c>
      <c r="C15126" s="4" t="s">
        <v>25549</v>
      </c>
      <c r="D15126" s="4" t="s">
        <v>25552</v>
      </c>
      <c r="E15126" s="4" t="s">
        <v>25707</v>
      </c>
      <c r="F15126" s="4" t="s">
        <v>25709</v>
      </c>
      <c r="G15126" s="4" t="s">
        <v>25737</v>
      </c>
      <c r="H15126" s="5" t="s">
        <v>25738</v>
      </c>
      <c r="I15126" s="5" t="s">
        <v>25706</v>
      </c>
    </row>
    <row r="15127" spans="2:16" ht="43.2" x14ac:dyDescent="0.3">
      <c r="B15127" s="4" t="s">
        <v>19</v>
      </c>
      <c r="C15127" s="4" t="s">
        <v>25549</v>
      </c>
      <c r="D15127" s="4" t="s">
        <v>25552</v>
      </c>
      <c r="E15127" s="4" t="s">
        <v>25707</v>
      </c>
      <c r="F15127" s="4" t="s">
        <v>25709</v>
      </c>
      <c r="G15127" s="4" t="s">
        <v>25739</v>
      </c>
      <c r="H15127" s="5" t="s">
        <v>25740</v>
      </c>
      <c r="I15127" s="5" t="s">
        <v>25706</v>
      </c>
    </row>
    <row r="15128" spans="2:16" ht="43.2" x14ac:dyDescent="0.3">
      <c r="B15128" s="4" t="s">
        <v>19</v>
      </c>
      <c r="C15128" s="4" t="s">
        <v>25549</v>
      </c>
      <c r="D15128" s="4" t="s">
        <v>25552</v>
      </c>
      <c r="E15128" s="4" t="s">
        <v>25707</v>
      </c>
      <c r="F15128" s="4" t="s">
        <v>25709</v>
      </c>
      <c r="G15128" s="4" t="s">
        <v>25741</v>
      </c>
      <c r="H15128" s="5" t="s">
        <v>25742</v>
      </c>
      <c r="I15128" s="5" t="s">
        <v>25706</v>
      </c>
    </row>
    <row r="15129" spans="2:16" ht="43.2" x14ac:dyDescent="0.3">
      <c r="B15129" s="4" t="s">
        <v>19</v>
      </c>
      <c r="C15129" s="4" t="s">
        <v>25549</v>
      </c>
      <c r="D15129" s="4" t="s">
        <v>25552</v>
      </c>
      <c r="E15129" s="4" t="s">
        <v>25707</v>
      </c>
      <c r="F15129" s="4" t="s">
        <v>25709</v>
      </c>
      <c r="G15129" s="4" t="s">
        <v>25743</v>
      </c>
      <c r="H15129" s="5" t="s">
        <v>25744</v>
      </c>
      <c r="I15129" s="5" t="s">
        <v>25706</v>
      </c>
    </row>
    <row r="15130" spans="2:16" ht="43.2" x14ac:dyDescent="0.3">
      <c r="B15130" s="4" t="s">
        <v>19</v>
      </c>
      <c r="C15130" s="4" t="s">
        <v>25549</v>
      </c>
      <c r="D15130" s="4" t="s">
        <v>25552</v>
      </c>
      <c r="E15130" s="4" t="s">
        <v>25707</v>
      </c>
      <c r="F15130" s="4" t="s">
        <v>25709</v>
      </c>
      <c r="G15130" s="4" t="s">
        <v>25745</v>
      </c>
      <c r="H15130" s="5" t="s">
        <v>25746</v>
      </c>
      <c r="I15130" s="5" t="s">
        <v>25706</v>
      </c>
    </row>
    <row r="15131" spans="2:16" ht="43.2" x14ac:dyDescent="0.3">
      <c r="B15131" s="4" t="s">
        <v>19</v>
      </c>
      <c r="C15131" s="4" t="s">
        <v>25549</v>
      </c>
      <c r="D15131" s="4" t="s">
        <v>25552</v>
      </c>
      <c r="E15131" s="4" t="s">
        <v>25707</v>
      </c>
      <c r="F15131" s="4" t="s">
        <v>25709</v>
      </c>
      <c r="G15131" s="4" t="s">
        <v>25747</v>
      </c>
      <c r="H15131" s="5" t="s">
        <v>25748</v>
      </c>
      <c r="I15131" s="5" t="s">
        <v>25706</v>
      </c>
    </row>
    <row r="15132" spans="2:16" x14ac:dyDescent="0.3">
      <c r="L15132" s="163" t="s">
        <v>0</v>
      </c>
      <c r="M15132" s="163"/>
      <c r="N15132" s="163"/>
      <c r="O15132" s="163" t="s">
        <v>1</v>
      </c>
      <c r="P15132" s="163"/>
    </row>
    <row r="15133" spans="2:16" ht="43.2" x14ac:dyDescent="0.3">
      <c r="B15133" s="2" t="s">
        <v>19</v>
      </c>
      <c r="C15133" s="2" t="s">
        <v>25549</v>
      </c>
      <c r="D15133" s="2" t="s">
        <v>25552</v>
      </c>
      <c r="E15133" s="2" t="s">
        <v>25707</v>
      </c>
      <c r="F15133" s="2" t="s">
        <v>25749</v>
      </c>
      <c r="H15133" s="3" t="s">
        <v>25750</v>
      </c>
      <c r="L15133" s="35" t="s">
        <v>12</v>
      </c>
      <c r="M15133" s="35" t="s">
        <v>13</v>
      </c>
      <c r="N15133" s="35" t="s">
        <v>14</v>
      </c>
      <c r="O15133" s="35" t="s">
        <v>32311</v>
      </c>
      <c r="P15133" s="35" t="s">
        <v>31195</v>
      </c>
    </row>
    <row r="15134" spans="2:16" ht="72" x14ac:dyDescent="0.3">
      <c r="B15134" s="4" t="s">
        <v>19</v>
      </c>
      <c r="C15134" s="4" t="s">
        <v>25549</v>
      </c>
      <c r="D15134" s="4" t="s">
        <v>25552</v>
      </c>
      <c r="E15134" s="4" t="s">
        <v>25707</v>
      </c>
      <c r="F15134" s="4" t="s">
        <v>25749</v>
      </c>
      <c r="G15134" s="4" t="s">
        <v>25751</v>
      </c>
      <c r="H15134" s="5" t="s">
        <v>25752</v>
      </c>
      <c r="I15134" s="5" t="s">
        <v>25753</v>
      </c>
    </row>
    <row r="15135" spans="2:16" ht="72" x14ac:dyDescent="0.3">
      <c r="B15135" s="4" t="s">
        <v>19</v>
      </c>
      <c r="C15135" s="4" t="s">
        <v>25549</v>
      </c>
      <c r="D15135" s="4" t="s">
        <v>25552</v>
      </c>
      <c r="E15135" s="4" t="s">
        <v>25707</v>
      </c>
      <c r="F15135" s="4" t="s">
        <v>25749</v>
      </c>
      <c r="G15135" s="4" t="s">
        <v>25754</v>
      </c>
      <c r="H15135" s="5" t="s">
        <v>25755</v>
      </c>
      <c r="I15135" s="5" t="s">
        <v>25753</v>
      </c>
    </row>
    <row r="15136" spans="2:16" x14ac:dyDescent="0.3">
      <c r="L15136" s="163" t="s">
        <v>0</v>
      </c>
      <c r="M15136" s="163"/>
      <c r="N15136" s="163"/>
      <c r="O15136" s="163" t="s">
        <v>1</v>
      </c>
      <c r="P15136" s="163"/>
    </row>
    <row r="15137" spans="2:16" ht="43.2" x14ac:dyDescent="0.3">
      <c r="B15137" s="2" t="s">
        <v>19</v>
      </c>
      <c r="C15137" s="2" t="s">
        <v>25549</v>
      </c>
      <c r="D15137" s="2" t="s">
        <v>25552</v>
      </c>
      <c r="E15137" s="2" t="s">
        <v>25707</v>
      </c>
      <c r="F15137" s="2" t="s">
        <v>25756</v>
      </c>
      <c r="H15137" s="3" t="s">
        <v>25757</v>
      </c>
      <c r="L15137" s="35" t="s">
        <v>12</v>
      </c>
      <c r="M15137" s="35" t="s">
        <v>13</v>
      </c>
      <c r="N15137" s="35" t="s">
        <v>14</v>
      </c>
      <c r="O15137" s="35" t="s">
        <v>32311</v>
      </c>
      <c r="P15137" s="35" t="s">
        <v>31195</v>
      </c>
    </row>
    <row r="15138" spans="2:16" ht="28.8" x14ac:dyDescent="0.3">
      <c r="B15138" s="4" t="s">
        <v>19</v>
      </c>
      <c r="C15138" s="4" t="s">
        <v>25549</v>
      </c>
      <c r="D15138" s="4" t="s">
        <v>25552</v>
      </c>
      <c r="E15138" s="4" t="s">
        <v>25707</v>
      </c>
      <c r="F15138" s="4" t="s">
        <v>25756</v>
      </c>
      <c r="G15138" s="4" t="s">
        <v>25758</v>
      </c>
      <c r="H15138" s="5" t="s">
        <v>25759</v>
      </c>
      <c r="I15138" s="5" t="s">
        <v>23197</v>
      </c>
    </row>
    <row r="15139" spans="2:16" x14ac:dyDescent="0.3">
      <c r="L15139" s="163" t="s">
        <v>0</v>
      </c>
      <c r="M15139" s="163"/>
      <c r="N15139" s="163"/>
      <c r="O15139" s="163" t="s">
        <v>1</v>
      </c>
      <c r="P15139" s="163"/>
    </row>
    <row r="15140" spans="2:16" ht="43.2" x14ac:dyDescent="0.3">
      <c r="B15140" s="2" t="s">
        <v>19</v>
      </c>
      <c r="C15140" s="2" t="s">
        <v>25549</v>
      </c>
      <c r="D15140" s="2" t="s">
        <v>25552</v>
      </c>
      <c r="E15140" s="2" t="s">
        <v>25707</v>
      </c>
      <c r="F15140" s="2" t="s">
        <v>25760</v>
      </c>
      <c r="H15140" s="3" t="s">
        <v>25761</v>
      </c>
      <c r="L15140" s="35" t="s">
        <v>12</v>
      </c>
      <c r="M15140" s="35" t="s">
        <v>13</v>
      </c>
      <c r="N15140" s="35" t="s">
        <v>14</v>
      </c>
      <c r="O15140" s="35" t="s">
        <v>32311</v>
      </c>
      <c r="P15140" s="35" t="s">
        <v>31195</v>
      </c>
    </row>
    <row r="15141" spans="2:16" x14ac:dyDescent="0.3">
      <c r="B15141" s="4" t="s">
        <v>19</v>
      </c>
      <c r="C15141" s="4" t="s">
        <v>25549</v>
      </c>
      <c r="D15141" s="4" t="s">
        <v>25552</v>
      </c>
      <c r="E15141" s="4" t="s">
        <v>25707</v>
      </c>
      <c r="F15141" s="4" t="s">
        <v>25760</v>
      </c>
      <c r="G15141" s="4" t="s">
        <v>25762</v>
      </c>
      <c r="H15141" s="5" t="s">
        <v>25763</v>
      </c>
      <c r="I15141" s="5" t="s">
        <v>25582</v>
      </c>
    </row>
    <row r="15142" spans="2:16" x14ac:dyDescent="0.3">
      <c r="L15142" s="163" t="s">
        <v>0</v>
      </c>
      <c r="M15142" s="163"/>
      <c r="N15142" s="163"/>
      <c r="O15142" s="163" t="s">
        <v>1</v>
      </c>
      <c r="P15142" s="163"/>
    </row>
    <row r="15143" spans="2:16" ht="43.2" x14ac:dyDescent="0.3">
      <c r="B15143" s="2" t="s">
        <v>19</v>
      </c>
      <c r="C15143" s="2" t="s">
        <v>25549</v>
      </c>
      <c r="D15143" s="2" t="s">
        <v>25552</v>
      </c>
      <c r="E15143" s="2" t="s">
        <v>25707</v>
      </c>
      <c r="F15143" s="2" t="s">
        <v>25764</v>
      </c>
      <c r="H15143" s="3" t="s">
        <v>25765</v>
      </c>
      <c r="L15143" s="35" t="s">
        <v>12</v>
      </c>
      <c r="M15143" s="35" t="s">
        <v>13</v>
      </c>
      <c r="N15143" s="35" t="s">
        <v>14</v>
      </c>
      <c r="O15143" s="35" t="s">
        <v>32311</v>
      </c>
      <c r="P15143" s="35" t="s">
        <v>31195</v>
      </c>
    </row>
    <row r="15144" spans="2:16" ht="28.8" x14ac:dyDescent="0.3">
      <c r="B15144" s="4" t="s">
        <v>19</v>
      </c>
      <c r="C15144" s="4" t="s">
        <v>25549</v>
      </c>
      <c r="D15144" s="4" t="s">
        <v>25552</v>
      </c>
      <c r="E15144" s="4" t="s">
        <v>25707</v>
      </c>
      <c r="F15144" s="4" t="s">
        <v>25764</v>
      </c>
      <c r="G15144" s="4" t="s">
        <v>25766</v>
      </c>
      <c r="H15144" s="5" t="s">
        <v>25767</v>
      </c>
      <c r="I15144" s="5" t="s">
        <v>25768</v>
      </c>
    </row>
    <row r="15145" spans="2:16" x14ac:dyDescent="0.3">
      <c r="L15145" s="163" t="s">
        <v>0</v>
      </c>
      <c r="M15145" s="163"/>
      <c r="N15145" s="163"/>
      <c r="O15145" s="163" t="s">
        <v>1</v>
      </c>
      <c r="P15145" s="163"/>
    </row>
    <row r="15146" spans="2:16" ht="43.2" x14ac:dyDescent="0.3">
      <c r="B15146" s="2" t="s">
        <v>19</v>
      </c>
      <c r="C15146" s="2" t="s">
        <v>25549</v>
      </c>
      <c r="D15146" s="2" t="s">
        <v>25552</v>
      </c>
      <c r="E15146" s="2" t="s">
        <v>25707</v>
      </c>
      <c r="F15146" s="2" t="s">
        <v>25769</v>
      </c>
      <c r="H15146" s="3" t="s">
        <v>25770</v>
      </c>
      <c r="L15146" s="35" t="s">
        <v>12</v>
      </c>
      <c r="M15146" s="35" t="s">
        <v>13</v>
      </c>
      <c r="N15146" s="35" t="s">
        <v>14</v>
      </c>
      <c r="O15146" s="35" t="s">
        <v>32311</v>
      </c>
      <c r="P15146" s="35" t="s">
        <v>31195</v>
      </c>
    </row>
    <row r="15147" spans="2:16" ht="43.2" x14ac:dyDescent="0.3">
      <c r="B15147" s="4" t="s">
        <v>19</v>
      </c>
      <c r="C15147" s="4" t="s">
        <v>25549</v>
      </c>
      <c r="D15147" s="4" t="s">
        <v>25552</v>
      </c>
      <c r="E15147" s="4" t="s">
        <v>25707</v>
      </c>
      <c r="F15147" s="4" t="s">
        <v>25769</v>
      </c>
      <c r="G15147" s="4" t="s">
        <v>25771</v>
      </c>
      <c r="H15147" s="5" t="s">
        <v>25772</v>
      </c>
      <c r="I15147" s="5" t="s">
        <v>25773</v>
      </c>
    </row>
    <row r="15148" spans="2:16" x14ac:dyDescent="0.3">
      <c r="L15148" s="163" t="s">
        <v>0</v>
      </c>
      <c r="M15148" s="163"/>
      <c r="N15148" s="163"/>
      <c r="O15148" s="163" t="s">
        <v>1</v>
      </c>
      <c r="P15148" s="163"/>
    </row>
    <row r="15149" spans="2:16" ht="43.2" x14ac:dyDescent="0.3">
      <c r="B15149" s="2" t="s">
        <v>19</v>
      </c>
      <c r="C15149" s="2" t="s">
        <v>25549</v>
      </c>
      <c r="D15149" s="2" t="s">
        <v>25552</v>
      </c>
      <c r="E15149" s="2" t="s">
        <v>25707</v>
      </c>
      <c r="F15149" s="2" t="s">
        <v>25774</v>
      </c>
      <c r="H15149" s="3" t="s">
        <v>25775</v>
      </c>
      <c r="L15149" s="35" t="s">
        <v>12</v>
      </c>
      <c r="M15149" s="35" t="s">
        <v>13</v>
      </c>
      <c r="N15149" s="35" t="s">
        <v>14</v>
      </c>
      <c r="O15149" s="35" t="s">
        <v>32311</v>
      </c>
      <c r="P15149" s="35" t="s">
        <v>31195</v>
      </c>
    </row>
    <row r="15150" spans="2:16" ht="28.8" x14ac:dyDescent="0.3">
      <c r="B15150" s="4" t="s">
        <v>19</v>
      </c>
      <c r="C15150" s="4" t="s">
        <v>25549</v>
      </c>
      <c r="D15150" s="4" t="s">
        <v>25552</v>
      </c>
      <c r="E15150" s="4" t="s">
        <v>25707</v>
      </c>
      <c r="F15150" s="4" t="s">
        <v>25774</v>
      </c>
      <c r="G15150" s="4" t="s">
        <v>25776</v>
      </c>
      <c r="H15150" s="5" t="s">
        <v>25777</v>
      </c>
      <c r="I15150" s="5" t="s">
        <v>25687</v>
      </c>
    </row>
    <row r="15151" spans="2:16" ht="28.8" x14ac:dyDescent="0.3">
      <c r="B15151" s="4" t="s">
        <v>19</v>
      </c>
      <c r="C15151" s="4" t="s">
        <v>25549</v>
      </c>
      <c r="D15151" s="4" t="s">
        <v>25552</v>
      </c>
      <c r="E15151" s="4" t="s">
        <v>25707</v>
      </c>
      <c r="F15151" s="4" t="s">
        <v>25774</v>
      </c>
      <c r="G15151" s="4" t="s">
        <v>25778</v>
      </c>
      <c r="H15151" s="5" t="s">
        <v>25779</v>
      </c>
      <c r="I15151" s="5" t="s">
        <v>25687</v>
      </c>
    </row>
    <row r="15152" spans="2:16" ht="28.8" x14ac:dyDescent="0.3">
      <c r="B15152" s="4" t="s">
        <v>19</v>
      </c>
      <c r="C15152" s="4" t="s">
        <v>25549</v>
      </c>
      <c r="D15152" s="4" t="s">
        <v>25552</v>
      </c>
      <c r="E15152" s="4" t="s">
        <v>25707</v>
      </c>
      <c r="F15152" s="4" t="s">
        <v>25774</v>
      </c>
      <c r="G15152" s="4" t="s">
        <v>25780</v>
      </c>
      <c r="H15152" s="5" t="s">
        <v>25781</v>
      </c>
      <c r="I15152" s="5" t="s">
        <v>25687</v>
      </c>
    </row>
    <row r="15153" spans="2:16" x14ac:dyDescent="0.3">
      <c r="L15153" s="163" t="s">
        <v>0</v>
      </c>
      <c r="M15153" s="163"/>
      <c r="N15153" s="163"/>
      <c r="O15153" s="163" t="s">
        <v>1</v>
      </c>
      <c r="P15153" s="163"/>
    </row>
    <row r="15154" spans="2:16" ht="43.2" x14ac:dyDescent="0.3">
      <c r="B15154" s="2" t="s">
        <v>19</v>
      </c>
      <c r="C15154" s="2" t="s">
        <v>25549</v>
      </c>
      <c r="D15154" s="2" t="s">
        <v>25552</v>
      </c>
      <c r="E15154" s="2" t="s">
        <v>25707</v>
      </c>
      <c r="F15154" s="2" t="s">
        <v>25782</v>
      </c>
      <c r="H15154" s="3" t="s">
        <v>25783</v>
      </c>
      <c r="L15154" s="35" t="s">
        <v>12</v>
      </c>
      <c r="M15154" s="35" t="s">
        <v>13</v>
      </c>
      <c r="N15154" s="35" t="s">
        <v>14</v>
      </c>
      <c r="O15154" s="35" t="s">
        <v>32311</v>
      </c>
      <c r="P15154" s="35" t="s">
        <v>31195</v>
      </c>
    </row>
    <row r="15155" spans="2:16" ht="57.6" x14ac:dyDescent="0.3">
      <c r="B15155" s="4" t="s">
        <v>19</v>
      </c>
      <c r="C15155" s="4" t="s">
        <v>25549</v>
      </c>
      <c r="D15155" s="4" t="s">
        <v>25552</v>
      </c>
      <c r="E15155" s="4" t="s">
        <v>25707</v>
      </c>
      <c r="F15155" s="4" t="s">
        <v>25782</v>
      </c>
      <c r="G15155" s="4" t="s">
        <v>25784</v>
      </c>
      <c r="H15155" s="5" t="s">
        <v>25785</v>
      </c>
      <c r="I15155" s="5" t="s">
        <v>25786</v>
      </c>
    </row>
    <row r="15156" spans="2:16" ht="57.6" x14ac:dyDescent="0.3">
      <c r="B15156" s="4" t="s">
        <v>19</v>
      </c>
      <c r="C15156" s="4" t="s">
        <v>25549</v>
      </c>
      <c r="D15156" s="4" t="s">
        <v>25552</v>
      </c>
      <c r="E15156" s="4" t="s">
        <v>25707</v>
      </c>
      <c r="F15156" s="4" t="s">
        <v>25782</v>
      </c>
      <c r="G15156" s="4" t="s">
        <v>25787</v>
      </c>
      <c r="H15156" s="5" t="s">
        <v>25788</v>
      </c>
      <c r="I15156" s="5" t="s">
        <v>25786</v>
      </c>
    </row>
    <row r="15157" spans="2:16" x14ac:dyDescent="0.3">
      <c r="B15157" s="2" t="s">
        <v>19</v>
      </c>
      <c r="C15157" s="2" t="s">
        <v>25549</v>
      </c>
      <c r="D15157" s="2" t="s">
        <v>25552</v>
      </c>
      <c r="E15157" s="2" t="s">
        <v>25789</v>
      </c>
      <c r="H15157" s="3" t="s">
        <v>25790</v>
      </c>
    </row>
    <row r="15158" spans="2:16" x14ac:dyDescent="0.3">
      <c r="L15158" s="163" t="s">
        <v>0</v>
      </c>
      <c r="M15158" s="163"/>
      <c r="N15158" s="163"/>
      <c r="O15158" s="163" t="s">
        <v>1</v>
      </c>
      <c r="P15158" s="163"/>
    </row>
    <row r="15159" spans="2:16" ht="43.2" x14ac:dyDescent="0.3">
      <c r="B15159" s="2" t="s">
        <v>19</v>
      </c>
      <c r="C15159" s="2" t="s">
        <v>25549</v>
      </c>
      <c r="D15159" s="2" t="s">
        <v>25552</v>
      </c>
      <c r="E15159" s="2" t="s">
        <v>25789</v>
      </c>
      <c r="F15159" s="2" t="s">
        <v>25791</v>
      </c>
      <c r="H15159" s="3" t="s">
        <v>25792</v>
      </c>
      <c r="L15159" s="35" t="s">
        <v>12</v>
      </c>
      <c r="M15159" s="35" t="s">
        <v>13</v>
      </c>
      <c r="N15159" s="35" t="s">
        <v>14</v>
      </c>
      <c r="O15159" s="35" t="s">
        <v>32311</v>
      </c>
      <c r="P15159" s="35" t="s">
        <v>31195</v>
      </c>
    </row>
    <row r="15160" spans="2:16" x14ac:dyDescent="0.3">
      <c r="B15160" s="4" t="s">
        <v>19</v>
      </c>
      <c r="C15160" s="4" t="s">
        <v>25549</v>
      </c>
      <c r="D15160" s="4" t="s">
        <v>25552</v>
      </c>
      <c r="E15160" s="4" t="s">
        <v>25789</v>
      </c>
      <c r="F15160" s="4" t="s">
        <v>25791</v>
      </c>
      <c r="G15160" s="4" t="s">
        <v>25793</v>
      </c>
      <c r="H15160" s="5" t="s">
        <v>25794</v>
      </c>
      <c r="I15160" s="5" t="s">
        <v>25795</v>
      </c>
    </row>
    <row r="15161" spans="2:16" x14ac:dyDescent="0.3">
      <c r="B15161" s="4" t="s">
        <v>19</v>
      </c>
      <c r="C15161" s="4" t="s">
        <v>25549</v>
      </c>
      <c r="D15161" s="4" t="s">
        <v>25552</v>
      </c>
      <c r="E15161" s="4" t="s">
        <v>25789</v>
      </c>
      <c r="F15161" s="4" t="s">
        <v>25791</v>
      </c>
      <c r="G15161" s="4" t="s">
        <v>25796</v>
      </c>
      <c r="H15161" s="5" t="s">
        <v>25797</v>
      </c>
      <c r="I15161" s="5" t="s">
        <v>25795</v>
      </c>
    </row>
    <row r="15162" spans="2:16" x14ac:dyDescent="0.3">
      <c r="L15162" s="163" t="s">
        <v>0</v>
      </c>
      <c r="M15162" s="163"/>
      <c r="N15162" s="163"/>
      <c r="O15162" s="163" t="s">
        <v>1</v>
      </c>
      <c r="P15162" s="163"/>
    </row>
    <row r="15163" spans="2:16" ht="43.2" x14ac:dyDescent="0.3">
      <c r="B15163" s="2" t="s">
        <v>19</v>
      </c>
      <c r="C15163" s="2" t="s">
        <v>25549</v>
      </c>
      <c r="D15163" s="2" t="s">
        <v>25552</v>
      </c>
      <c r="E15163" s="2" t="s">
        <v>25789</v>
      </c>
      <c r="F15163" s="2" t="s">
        <v>25798</v>
      </c>
      <c r="H15163" s="3" t="s">
        <v>25799</v>
      </c>
      <c r="L15163" s="35" t="s">
        <v>12</v>
      </c>
      <c r="M15163" s="35" t="s">
        <v>13</v>
      </c>
      <c r="N15163" s="35" t="s">
        <v>14</v>
      </c>
      <c r="O15163" s="35" t="s">
        <v>32311</v>
      </c>
      <c r="P15163" s="35" t="s">
        <v>31195</v>
      </c>
    </row>
    <row r="15164" spans="2:16" ht="43.2" x14ac:dyDescent="0.3">
      <c r="B15164" s="4" t="s">
        <v>19</v>
      </c>
      <c r="C15164" s="4" t="s">
        <v>25549</v>
      </c>
      <c r="D15164" s="4" t="s">
        <v>25552</v>
      </c>
      <c r="E15164" s="4" t="s">
        <v>25789</v>
      </c>
      <c r="F15164" s="4" t="s">
        <v>25798</v>
      </c>
      <c r="G15164" s="4" t="s">
        <v>25800</v>
      </c>
      <c r="H15164" s="5" t="s">
        <v>25801</v>
      </c>
      <c r="I15164" s="5" t="s">
        <v>25802</v>
      </c>
    </row>
    <row r="15165" spans="2:16" ht="43.2" x14ac:dyDescent="0.3">
      <c r="B15165" s="4" t="s">
        <v>19</v>
      </c>
      <c r="C15165" s="4" t="s">
        <v>25549</v>
      </c>
      <c r="D15165" s="4" t="s">
        <v>25552</v>
      </c>
      <c r="E15165" s="4" t="s">
        <v>25789</v>
      </c>
      <c r="F15165" s="4" t="s">
        <v>25798</v>
      </c>
      <c r="G15165" s="4" t="s">
        <v>25803</v>
      </c>
      <c r="H15165" s="5" t="s">
        <v>25804</v>
      </c>
      <c r="I15165" s="5" t="s">
        <v>25802</v>
      </c>
    </row>
    <row r="15166" spans="2:16" x14ac:dyDescent="0.3">
      <c r="L15166" s="163" t="s">
        <v>0</v>
      </c>
      <c r="M15166" s="163"/>
      <c r="N15166" s="163"/>
      <c r="O15166" s="163" t="s">
        <v>1</v>
      </c>
      <c r="P15166" s="163"/>
    </row>
    <row r="15167" spans="2:16" ht="43.2" x14ac:dyDescent="0.3">
      <c r="B15167" s="2" t="s">
        <v>19</v>
      </c>
      <c r="C15167" s="2" t="s">
        <v>25549</v>
      </c>
      <c r="D15167" s="2" t="s">
        <v>25552</v>
      </c>
      <c r="E15167" s="2" t="s">
        <v>25789</v>
      </c>
      <c r="F15167" s="2" t="s">
        <v>25805</v>
      </c>
      <c r="H15167" s="3" t="s">
        <v>25806</v>
      </c>
      <c r="L15167" s="35" t="s">
        <v>12</v>
      </c>
      <c r="M15167" s="35" t="s">
        <v>13</v>
      </c>
      <c r="N15167" s="35" t="s">
        <v>14</v>
      </c>
      <c r="O15167" s="35" t="s">
        <v>32311</v>
      </c>
      <c r="P15167" s="35" t="s">
        <v>31195</v>
      </c>
    </row>
    <row r="15168" spans="2:16" ht="28.8" x14ac:dyDescent="0.3">
      <c r="B15168" s="4" t="s">
        <v>19</v>
      </c>
      <c r="C15168" s="4" t="s">
        <v>25549</v>
      </c>
      <c r="D15168" s="4" t="s">
        <v>25552</v>
      </c>
      <c r="E15168" s="4" t="s">
        <v>25789</v>
      </c>
      <c r="F15168" s="4" t="s">
        <v>25805</v>
      </c>
      <c r="G15168" s="4" t="s">
        <v>25807</v>
      </c>
      <c r="H15168" s="5" t="s">
        <v>25808</v>
      </c>
      <c r="I15168" s="5" t="s">
        <v>23197</v>
      </c>
    </row>
    <row r="15169" spans="2:16" x14ac:dyDescent="0.3">
      <c r="L15169" s="163" t="s">
        <v>0</v>
      </c>
      <c r="M15169" s="163"/>
      <c r="N15169" s="163"/>
      <c r="O15169" s="163" t="s">
        <v>1</v>
      </c>
      <c r="P15169" s="163"/>
    </row>
    <row r="15170" spans="2:16" ht="43.2" x14ac:dyDescent="0.3">
      <c r="B15170" s="2" t="s">
        <v>19</v>
      </c>
      <c r="C15170" s="2" t="s">
        <v>25549</v>
      </c>
      <c r="D15170" s="2" t="s">
        <v>25552</v>
      </c>
      <c r="E15170" s="2" t="s">
        <v>25789</v>
      </c>
      <c r="F15170" s="2" t="s">
        <v>25809</v>
      </c>
      <c r="H15170" s="3" t="s">
        <v>25810</v>
      </c>
      <c r="L15170" s="35" t="s">
        <v>12</v>
      </c>
      <c r="M15170" s="35" t="s">
        <v>13</v>
      </c>
      <c r="N15170" s="35" t="s">
        <v>14</v>
      </c>
      <c r="O15170" s="35" t="s">
        <v>32311</v>
      </c>
      <c r="P15170" s="35" t="s">
        <v>31195</v>
      </c>
    </row>
    <row r="15171" spans="2:16" x14ac:dyDescent="0.3">
      <c r="B15171" s="4" t="s">
        <v>19</v>
      </c>
      <c r="C15171" s="4" t="s">
        <v>25549</v>
      </c>
      <c r="D15171" s="4" t="s">
        <v>25552</v>
      </c>
      <c r="E15171" s="4" t="s">
        <v>25789</v>
      </c>
      <c r="F15171" s="4" t="s">
        <v>25809</v>
      </c>
      <c r="G15171" s="4" t="s">
        <v>25811</v>
      </c>
      <c r="H15171" s="5" t="s">
        <v>25812</v>
      </c>
      <c r="I15171" s="5" t="s">
        <v>25582</v>
      </c>
    </row>
    <row r="15172" spans="2:16" x14ac:dyDescent="0.3">
      <c r="B15172" s="2" t="s">
        <v>19</v>
      </c>
      <c r="C15172" s="2" t="s">
        <v>25549</v>
      </c>
      <c r="D15172" s="2" t="s">
        <v>25552</v>
      </c>
      <c r="E15172" s="2" t="s">
        <v>25813</v>
      </c>
      <c r="H15172" s="3" t="s">
        <v>25814</v>
      </c>
    </row>
    <row r="15173" spans="2:16" x14ac:dyDescent="0.3">
      <c r="L15173" s="163" t="s">
        <v>0</v>
      </c>
      <c r="M15173" s="163"/>
      <c r="N15173" s="163"/>
      <c r="O15173" s="163" t="s">
        <v>1</v>
      </c>
      <c r="P15173" s="163"/>
    </row>
    <row r="15174" spans="2:16" ht="43.2" x14ac:dyDescent="0.3">
      <c r="B15174" s="2" t="s">
        <v>19</v>
      </c>
      <c r="C15174" s="2" t="s">
        <v>25549</v>
      </c>
      <c r="D15174" s="2" t="s">
        <v>25552</v>
      </c>
      <c r="E15174" s="2" t="s">
        <v>25813</v>
      </c>
      <c r="F15174" s="2" t="s">
        <v>25815</v>
      </c>
      <c r="H15174" s="3" t="s">
        <v>25816</v>
      </c>
      <c r="L15174" s="35" t="s">
        <v>12</v>
      </c>
      <c r="M15174" s="35" t="s">
        <v>13</v>
      </c>
      <c r="N15174" s="35" t="s">
        <v>14</v>
      </c>
      <c r="O15174" s="35" t="s">
        <v>32311</v>
      </c>
      <c r="P15174" s="35" t="s">
        <v>31195</v>
      </c>
    </row>
    <row r="15175" spans="2:16" x14ac:dyDescent="0.3">
      <c r="B15175" s="4" t="s">
        <v>19</v>
      </c>
      <c r="C15175" s="4" t="s">
        <v>25549</v>
      </c>
      <c r="D15175" s="4" t="s">
        <v>25552</v>
      </c>
      <c r="E15175" s="4" t="s">
        <v>25813</v>
      </c>
      <c r="F15175" s="4" t="s">
        <v>25815</v>
      </c>
      <c r="G15175" s="4" t="s">
        <v>25817</v>
      </c>
      <c r="H15175" s="5" t="s">
        <v>25818</v>
      </c>
      <c r="I15175" s="5" t="s">
        <v>3377</v>
      </c>
    </row>
    <row r="15176" spans="2:16" x14ac:dyDescent="0.3">
      <c r="B15176" s="4" t="s">
        <v>19</v>
      </c>
      <c r="C15176" s="4" t="s">
        <v>25549</v>
      </c>
      <c r="D15176" s="4" t="s">
        <v>25552</v>
      </c>
      <c r="E15176" s="4" t="s">
        <v>25813</v>
      </c>
      <c r="F15176" s="4" t="s">
        <v>25815</v>
      </c>
      <c r="G15176" s="4" t="s">
        <v>25819</v>
      </c>
      <c r="H15176" s="5" t="s">
        <v>25820</v>
      </c>
      <c r="I15176" s="5" t="s">
        <v>3414</v>
      </c>
    </row>
    <row r="15177" spans="2:16" x14ac:dyDescent="0.3">
      <c r="B15177" s="4" t="s">
        <v>19</v>
      </c>
      <c r="C15177" s="4" t="s">
        <v>25549</v>
      </c>
      <c r="D15177" s="4" t="s">
        <v>25552</v>
      </c>
      <c r="E15177" s="4" t="s">
        <v>25813</v>
      </c>
      <c r="F15177" s="4" t="s">
        <v>25815</v>
      </c>
      <c r="G15177" s="4" t="s">
        <v>25821</v>
      </c>
      <c r="H15177" s="5" t="s">
        <v>25822</v>
      </c>
      <c r="I15177" s="5" t="s">
        <v>3414</v>
      </c>
    </row>
    <row r="15178" spans="2:16" x14ac:dyDescent="0.3">
      <c r="B15178" s="4" t="s">
        <v>19</v>
      </c>
      <c r="C15178" s="4" t="s">
        <v>25549</v>
      </c>
      <c r="D15178" s="4" t="s">
        <v>25552</v>
      </c>
      <c r="E15178" s="4" t="s">
        <v>25813</v>
      </c>
      <c r="F15178" s="4" t="s">
        <v>25815</v>
      </c>
      <c r="G15178" s="4" t="s">
        <v>25823</v>
      </c>
      <c r="H15178" s="5" t="s">
        <v>25824</v>
      </c>
      <c r="I15178" s="5" t="s">
        <v>3377</v>
      </c>
    </row>
    <row r="15179" spans="2:16" x14ac:dyDescent="0.3">
      <c r="L15179" s="163" t="s">
        <v>0</v>
      </c>
      <c r="M15179" s="163"/>
      <c r="N15179" s="163"/>
      <c r="O15179" s="163" t="s">
        <v>1</v>
      </c>
      <c r="P15179" s="163"/>
    </row>
    <row r="15180" spans="2:16" ht="43.2" x14ac:dyDescent="0.3">
      <c r="B15180" s="2" t="s">
        <v>19</v>
      </c>
      <c r="C15180" s="2" t="s">
        <v>25549</v>
      </c>
      <c r="D15180" s="2" t="s">
        <v>25552</v>
      </c>
      <c r="E15180" s="2" t="s">
        <v>25813</v>
      </c>
      <c r="F15180" s="2" t="s">
        <v>25825</v>
      </c>
      <c r="H15180" s="3" t="s">
        <v>25826</v>
      </c>
      <c r="L15180" s="35" t="s">
        <v>12</v>
      </c>
      <c r="M15180" s="35" t="s">
        <v>13</v>
      </c>
      <c r="N15180" s="35" t="s">
        <v>14</v>
      </c>
      <c r="O15180" s="35" t="s">
        <v>32311</v>
      </c>
      <c r="P15180" s="35" t="s">
        <v>31195</v>
      </c>
    </row>
    <row r="15181" spans="2:16" ht="28.8" x14ac:dyDescent="0.3">
      <c r="B15181" s="4" t="s">
        <v>19</v>
      </c>
      <c r="C15181" s="4" t="s">
        <v>25549</v>
      </c>
      <c r="D15181" s="4" t="s">
        <v>25552</v>
      </c>
      <c r="E15181" s="4" t="s">
        <v>25813</v>
      </c>
      <c r="F15181" s="4" t="s">
        <v>25825</v>
      </c>
      <c r="G15181" s="4" t="s">
        <v>25827</v>
      </c>
      <c r="H15181" s="5" t="s">
        <v>25828</v>
      </c>
      <c r="I15181" s="5" t="s">
        <v>25829</v>
      </c>
    </row>
    <row r="15182" spans="2:16" x14ac:dyDescent="0.3">
      <c r="L15182" s="163" t="s">
        <v>0</v>
      </c>
      <c r="M15182" s="163"/>
      <c r="N15182" s="163"/>
      <c r="O15182" s="163" t="s">
        <v>1</v>
      </c>
      <c r="P15182" s="163"/>
    </row>
    <row r="15183" spans="2:16" ht="43.2" x14ac:dyDescent="0.3">
      <c r="B15183" s="2" t="s">
        <v>19</v>
      </c>
      <c r="C15183" s="2" t="s">
        <v>25549</v>
      </c>
      <c r="D15183" s="2" t="s">
        <v>25552</v>
      </c>
      <c r="E15183" s="2" t="s">
        <v>25813</v>
      </c>
      <c r="F15183" s="2" t="s">
        <v>25830</v>
      </c>
      <c r="H15183" s="3" t="s">
        <v>25831</v>
      </c>
      <c r="L15183" s="35" t="s">
        <v>12</v>
      </c>
      <c r="M15183" s="35" t="s">
        <v>13</v>
      </c>
      <c r="N15183" s="35" t="s">
        <v>14</v>
      </c>
      <c r="O15183" s="35" t="s">
        <v>32311</v>
      </c>
      <c r="P15183" s="35" t="s">
        <v>31195</v>
      </c>
    </row>
    <row r="15184" spans="2:16" ht="28.8" x14ac:dyDescent="0.3">
      <c r="B15184" s="4" t="s">
        <v>19</v>
      </c>
      <c r="C15184" s="4" t="s">
        <v>25549</v>
      </c>
      <c r="D15184" s="4" t="s">
        <v>25552</v>
      </c>
      <c r="E15184" s="4" t="s">
        <v>25813</v>
      </c>
      <c r="F15184" s="4" t="s">
        <v>25830</v>
      </c>
      <c r="G15184" s="4" t="s">
        <v>25832</v>
      </c>
      <c r="H15184" s="5" t="s">
        <v>25833</v>
      </c>
      <c r="I15184" s="5" t="s">
        <v>25834</v>
      </c>
    </row>
    <row r="15185" spans="2:16" x14ac:dyDescent="0.3">
      <c r="B15185" s="2" t="s">
        <v>19</v>
      </c>
      <c r="C15185" s="2" t="s">
        <v>25549</v>
      </c>
      <c r="D15185" s="2" t="s">
        <v>25552</v>
      </c>
      <c r="E15185" s="2" t="s">
        <v>25835</v>
      </c>
      <c r="H15185" s="3" t="s">
        <v>25836</v>
      </c>
    </row>
    <row r="15186" spans="2:16" x14ac:dyDescent="0.3">
      <c r="L15186" s="163" t="s">
        <v>0</v>
      </c>
      <c r="M15186" s="163"/>
      <c r="N15186" s="163"/>
      <c r="O15186" s="163" t="s">
        <v>1</v>
      </c>
      <c r="P15186" s="163"/>
    </row>
    <row r="15187" spans="2:16" ht="43.2" x14ac:dyDescent="0.3">
      <c r="B15187" s="2" t="s">
        <v>19</v>
      </c>
      <c r="C15187" s="2" t="s">
        <v>25549</v>
      </c>
      <c r="D15187" s="2" t="s">
        <v>25552</v>
      </c>
      <c r="E15187" s="2" t="s">
        <v>25835</v>
      </c>
      <c r="F15187" s="2" t="s">
        <v>25837</v>
      </c>
      <c r="H15187" s="3" t="s">
        <v>25838</v>
      </c>
      <c r="L15187" s="35" t="s">
        <v>12</v>
      </c>
      <c r="M15187" s="35" t="s">
        <v>13</v>
      </c>
      <c r="N15187" s="35" t="s">
        <v>14</v>
      </c>
      <c r="O15187" s="35" t="s">
        <v>32311</v>
      </c>
      <c r="P15187" s="35" t="s">
        <v>31195</v>
      </c>
    </row>
    <row r="15188" spans="2:16" ht="43.2" x14ac:dyDescent="0.3">
      <c r="B15188" s="4" t="s">
        <v>19</v>
      </c>
      <c r="C15188" s="4" t="s">
        <v>25549</v>
      </c>
      <c r="D15188" s="4" t="s">
        <v>25552</v>
      </c>
      <c r="E15188" s="4" t="s">
        <v>25835</v>
      </c>
      <c r="F15188" s="4" t="s">
        <v>25837</v>
      </c>
      <c r="G15188" s="4" t="s">
        <v>25839</v>
      </c>
      <c r="H15188" s="5" t="s">
        <v>25840</v>
      </c>
      <c r="I15188" s="5" t="s">
        <v>25841</v>
      </c>
    </row>
    <row r="15189" spans="2:16" ht="43.2" x14ac:dyDescent="0.3">
      <c r="B15189" s="4" t="s">
        <v>19</v>
      </c>
      <c r="C15189" s="4" t="s">
        <v>25549</v>
      </c>
      <c r="D15189" s="4" t="s">
        <v>25552</v>
      </c>
      <c r="E15189" s="4" t="s">
        <v>25835</v>
      </c>
      <c r="F15189" s="4" t="s">
        <v>25837</v>
      </c>
      <c r="G15189" s="4" t="s">
        <v>25842</v>
      </c>
      <c r="H15189" s="5" t="s">
        <v>25843</v>
      </c>
      <c r="I15189" s="5" t="s">
        <v>25841</v>
      </c>
    </row>
    <row r="15190" spans="2:16" ht="43.2" x14ac:dyDescent="0.3">
      <c r="B15190" s="4" t="s">
        <v>19</v>
      </c>
      <c r="C15190" s="4" t="s">
        <v>25549</v>
      </c>
      <c r="D15190" s="4" t="s">
        <v>25552</v>
      </c>
      <c r="E15190" s="4" t="s">
        <v>25835</v>
      </c>
      <c r="F15190" s="4" t="s">
        <v>25837</v>
      </c>
      <c r="G15190" s="4" t="s">
        <v>25844</v>
      </c>
      <c r="H15190" s="5" t="s">
        <v>25845</v>
      </c>
      <c r="I15190" s="5" t="s">
        <v>25841</v>
      </c>
    </row>
    <row r="15191" spans="2:16" ht="43.2" x14ac:dyDescent="0.3">
      <c r="B15191" s="4" t="s">
        <v>19</v>
      </c>
      <c r="C15191" s="4" t="s">
        <v>25549</v>
      </c>
      <c r="D15191" s="4" t="s">
        <v>25552</v>
      </c>
      <c r="E15191" s="4" t="s">
        <v>25835</v>
      </c>
      <c r="F15191" s="4" t="s">
        <v>25837</v>
      </c>
      <c r="G15191" s="4" t="s">
        <v>25846</v>
      </c>
      <c r="H15191" s="5" t="s">
        <v>25847</v>
      </c>
      <c r="I15191" s="5" t="s">
        <v>25841</v>
      </c>
    </row>
    <row r="15192" spans="2:16" ht="43.2" x14ac:dyDescent="0.3">
      <c r="B15192" s="4" t="s">
        <v>19</v>
      </c>
      <c r="C15192" s="4" t="s">
        <v>25549</v>
      </c>
      <c r="D15192" s="4" t="s">
        <v>25552</v>
      </c>
      <c r="E15192" s="4" t="s">
        <v>25835</v>
      </c>
      <c r="F15192" s="4" t="s">
        <v>25837</v>
      </c>
      <c r="G15192" s="4" t="s">
        <v>25848</v>
      </c>
      <c r="H15192" s="5" t="s">
        <v>25849</v>
      </c>
      <c r="I15192" s="5" t="s">
        <v>25841</v>
      </c>
    </row>
    <row r="15193" spans="2:16" ht="43.2" x14ac:dyDescent="0.3">
      <c r="B15193" s="4" t="s">
        <v>19</v>
      </c>
      <c r="C15193" s="4" t="s">
        <v>25549</v>
      </c>
      <c r="D15193" s="4" t="s">
        <v>25552</v>
      </c>
      <c r="E15193" s="4" t="s">
        <v>25835</v>
      </c>
      <c r="F15193" s="4" t="s">
        <v>25837</v>
      </c>
      <c r="G15193" s="4" t="s">
        <v>25850</v>
      </c>
      <c r="H15193" s="5" t="s">
        <v>25851</v>
      </c>
      <c r="I15193" s="5" t="s">
        <v>25841</v>
      </c>
    </row>
    <row r="15194" spans="2:16" x14ac:dyDescent="0.3">
      <c r="B15194" s="2" t="s">
        <v>19</v>
      </c>
      <c r="C15194" s="2" t="s">
        <v>25549</v>
      </c>
      <c r="D15194" s="2" t="s">
        <v>25552</v>
      </c>
      <c r="E15194" s="2" t="s">
        <v>25852</v>
      </c>
      <c r="H15194" s="3" t="s">
        <v>25853</v>
      </c>
    </row>
    <row r="15195" spans="2:16" x14ac:dyDescent="0.3">
      <c r="L15195" s="163" t="s">
        <v>0</v>
      </c>
      <c r="M15195" s="163"/>
      <c r="N15195" s="163"/>
      <c r="O15195" s="163" t="s">
        <v>1</v>
      </c>
      <c r="P15195" s="163"/>
    </row>
    <row r="15196" spans="2:16" ht="43.2" x14ac:dyDescent="0.3">
      <c r="B15196" s="2" t="s">
        <v>19</v>
      </c>
      <c r="C15196" s="2" t="s">
        <v>25549</v>
      </c>
      <c r="D15196" s="2" t="s">
        <v>25552</v>
      </c>
      <c r="E15196" s="2" t="s">
        <v>25852</v>
      </c>
      <c r="F15196" s="2" t="s">
        <v>25854</v>
      </c>
      <c r="H15196" s="3" t="s">
        <v>25855</v>
      </c>
      <c r="L15196" s="35" t="s">
        <v>12</v>
      </c>
      <c r="M15196" s="35" t="s">
        <v>13</v>
      </c>
      <c r="N15196" s="35" t="s">
        <v>14</v>
      </c>
      <c r="O15196" s="35" t="s">
        <v>32311</v>
      </c>
      <c r="P15196" s="35" t="s">
        <v>31195</v>
      </c>
    </row>
    <row r="15197" spans="2:16" ht="28.8" x14ac:dyDescent="0.3">
      <c r="B15197" s="4" t="s">
        <v>19</v>
      </c>
      <c r="C15197" s="4" t="s">
        <v>25549</v>
      </c>
      <c r="D15197" s="4" t="s">
        <v>25552</v>
      </c>
      <c r="E15197" s="4" t="s">
        <v>25852</v>
      </c>
      <c r="F15197" s="4" t="s">
        <v>25854</v>
      </c>
      <c r="G15197" s="4" t="s">
        <v>25856</v>
      </c>
      <c r="H15197" s="5" t="s">
        <v>25857</v>
      </c>
      <c r="I15197" s="5" t="s">
        <v>23197</v>
      </c>
    </row>
    <row r="15198" spans="2:16" ht="28.8" x14ac:dyDescent="0.3">
      <c r="B15198" s="4" t="s">
        <v>19</v>
      </c>
      <c r="C15198" s="4" t="s">
        <v>25549</v>
      </c>
      <c r="D15198" s="4" t="s">
        <v>25552</v>
      </c>
      <c r="E15198" s="4" t="s">
        <v>25852</v>
      </c>
      <c r="F15198" s="4" t="s">
        <v>25854</v>
      </c>
      <c r="G15198" s="4" t="s">
        <v>25858</v>
      </c>
      <c r="H15198" s="5" t="s">
        <v>25859</v>
      </c>
      <c r="I15198" s="5" t="s">
        <v>23197</v>
      </c>
    </row>
    <row r="15199" spans="2:16" ht="28.8" x14ac:dyDescent="0.3">
      <c r="B15199" s="4" t="s">
        <v>19</v>
      </c>
      <c r="C15199" s="4" t="s">
        <v>25549</v>
      </c>
      <c r="D15199" s="4" t="s">
        <v>25552</v>
      </c>
      <c r="E15199" s="4" t="s">
        <v>25852</v>
      </c>
      <c r="F15199" s="4" t="s">
        <v>25854</v>
      </c>
      <c r="G15199" s="4" t="s">
        <v>25860</v>
      </c>
      <c r="H15199" s="5" t="s">
        <v>25861</v>
      </c>
      <c r="I15199" s="5" t="s">
        <v>23197</v>
      </c>
    </row>
    <row r="15200" spans="2:16" x14ac:dyDescent="0.3">
      <c r="L15200" s="163" t="s">
        <v>0</v>
      </c>
      <c r="M15200" s="163"/>
      <c r="N15200" s="163"/>
      <c r="O15200" s="163" t="s">
        <v>1</v>
      </c>
      <c r="P15200" s="163"/>
    </row>
    <row r="15201" spans="2:16" ht="43.2" x14ac:dyDescent="0.3">
      <c r="B15201" s="2" t="s">
        <v>19</v>
      </c>
      <c r="C15201" s="2" t="s">
        <v>25549</v>
      </c>
      <c r="D15201" s="2" t="s">
        <v>25552</v>
      </c>
      <c r="E15201" s="2" t="s">
        <v>25852</v>
      </c>
      <c r="F15201" s="2" t="s">
        <v>25862</v>
      </c>
      <c r="H15201" s="3" t="s">
        <v>25863</v>
      </c>
      <c r="L15201" s="35" t="s">
        <v>12</v>
      </c>
      <c r="M15201" s="35" t="s">
        <v>13</v>
      </c>
      <c r="N15201" s="35" t="s">
        <v>14</v>
      </c>
      <c r="O15201" s="35" t="s">
        <v>32311</v>
      </c>
      <c r="P15201" s="35" t="s">
        <v>31195</v>
      </c>
    </row>
    <row r="15202" spans="2:16" ht="43.2" x14ac:dyDescent="0.3">
      <c r="B15202" s="4" t="s">
        <v>19</v>
      </c>
      <c r="C15202" s="4" t="s">
        <v>25549</v>
      </c>
      <c r="D15202" s="4" t="s">
        <v>25552</v>
      </c>
      <c r="E15202" s="4" t="s">
        <v>25852</v>
      </c>
      <c r="F15202" s="4" t="s">
        <v>25862</v>
      </c>
      <c r="G15202" s="4" t="s">
        <v>25864</v>
      </c>
      <c r="H15202" s="5" t="s">
        <v>25865</v>
      </c>
      <c r="I15202" s="5" t="s">
        <v>25706</v>
      </c>
    </row>
    <row r="15203" spans="2:16" ht="43.2" x14ac:dyDescent="0.3">
      <c r="B15203" s="4" t="s">
        <v>19</v>
      </c>
      <c r="C15203" s="4" t="s">
        <v>25549</v>
      </c>
      <c r="D15203" s="4" t="s">
        <v>25552</v>
      </c>
      <c r="E15203" s="4" t="s">
        <v>25852</v>
      </c>
      <c r="F15203" s="4" t="s">
        <v>25862</v>
      </c>
      <c r="G15203" s="4" t="s">
        <v>25866</v>
      </c>
      <c r="H15203" s="5" t="s">
        <v>25867</v>
      </c>
      <c r="I15203" s="5" t="s">
        <v>25706</v>
      </c>
    </row>
    <row r="15204" spans="2:16" ht="43.2" x14ac:dyDescent="0.3">
      <c r="B15204" s="4" t="s">
        <v>19</v>
      </c>
      <c r="C15204" s="4" t="s">
        <v>25549</v>
      </c>
      <c r="D15204" s="4" t="s">
        <v>25552</v>
      </c>
      <c r="E15204" s="4" t="s">
        <v>25852</v>
      </c>
      <c r="F15204" s="4" t="s">
        <v>25862</v>
      </c>
      <c r="G15204" s="4" t="s">
        <v>25868</v>
      </c>
      <c r="H15204" s="5" t="s">
        <v>25869</v>
      </c>
      <c r="I15204" s="5" t="s">
        <v>25706</v>
      </c>
    </row>
    <row r="15205" spans="2:16" ht="43.2" x14ac:dyDescent="0.3">
      <c r="B15205" s="4" t="s">
        <v>19</v>
      </c>
      <c r="C15205" s="4" t="s">
        <v>25549</v>
      </c>
      <c r="D15205" s="4" t="s">
        <v>25552</v>
      </c>
      <c r="E15205" s="4" t="s">
        <v>25852</v>
      </c>
      <c r="F15205" s="4" t="s">
        <v>25862</v>
      </c>
      <c r="G15205" s="4" t="s">
        <v>25870</v>
      </c>
      <c r="H15205" s="5" t="s">
        <v>25871</v>
      </c>
      <c r="I15205" s="5" t="s">
        <v>25706</v>
      </c>
    </row>
    <row r="15206" spans="2:16" ht="43.2" x14ac:dyDescent="0.3">
      <c r="B15206" s="4" t="s">
        <v>19</v>
      </c>
      <c r="C15206" s="4" t="s">
        <v>25549</v>
      </c>
      <c r="D15206" s="4" t="s">
        <v>25552</v>
      </c>
      <c r="E15206" s="4" t="s">
        <v>25852</v>
      </c>
      <c r="F15206" s="4" t="s">
        <v>25862</v>
      </c>
      <c r="G15206" s="4" t="s">
        <v>25872</v>
      </c>
      <c r="H15206" s="5" t="s">
        <v>25873</v>
      </c>
      <c r="I15206" s="5" t="s">
        <v>25706</v>
      </c>
    </row>
    <row r="15207" spans="2:16" x14ac:dyDescent="0.3">
      <c r="B15207" s="2" t="s">
        <v>19</v>
      </c>
      <c r="C15207" s="2" t="s">
        <v>25549</v>
      </c>
      <c r="D15207" s="2" t="s">
        <v>25552</v>
      </c>
      <c r="E15207" s="2" t="s">
        <v>25874</v>
      </c>
      <c r="H15207" s="3" t="s">
        <v>25875</v>
      </c>
    </row>
    <row r="15208" spans="2:16" x14ac:dyDescent="0.3">
      <c r="L15208" s="163" t="s">
        <v>0</v>
      </c>
      <c r="M15208" s="163"/>
      <c r="N15208" s="163"/>
      <c r="O15208" s="163" t="s">
        <v>1</v>
      </c>
      <c r="P15208" s="163"/>
    </row>
    <row r="15209" spans="2:16" ht="43.2" x14ac:dyDescent="0.3">
      <c r="B15209" s="2" t="s">
        <v>19</v>
      </c>
      <c r="C15209" s="2" t="s">
        <v>25549</v>
      </c>
      <c r="D15209" s="2" t="s">
        <v>25552</v>
      </c>
      <c r="E15209" s="2" t="s">
        <v>25874</v>
      </c>
      <c r="F15209" s="2" t="s">
        <v>25876</v>
      </c>
      <c r="H15209" s="3" t="s">
        <v>25877</v>
      </c>
      <c r="L15209" s="35" t="s">
        <v>12</v>
      </c>
      <c r="M15209" s="35" t="s">
        <v>13</v>
      </c>
      <c r="N15209" s="35" t="s">
        <v>14</v>
      </c>
      <c r="O15209" s="35" t="s">
        <v>32311</v>
      </c>
      <c r="P15209" s="35" t="s">
        <v>31195</v>
      </c>
    </row>
    <row r="15210" spans="2:16" ht="28.8" x14ac:dyDescent="0.3">
      <c r="B15210" s="4" t="s">
        <v>19</v>
      </c>
      <c r="C15210" s="4" t="s">
        <v>25549</v>
      </c>
      <c r="D15210" s="4" t="s">
        <v>25552</v>
      </c>
      <c r="E15210" s="4" t="s">
        <v>25874</v>
      </c>
      <c r="F15210" s="4" t="s">
        <v>25876</v>
      </c>
      <c r="G15210" s="4" t="s">
        <v>25878</v>
      </c>
      <c r="H15210" s="5" t="s">
        <v>25879</v>
      </c>
      <c r="I15210" s="5" t="s">
        <v>23197</v>
      </c>
    </row>
    <row r="15211" spans="2:16" ht="28.8" x14ac:dyDescent="0.3">
      <c r="B15211" s="4" t="s">
        <v>19</v>
      </c>
      <c r="C15211" s="4" t="s">
        <v>25549</v>
      </c>
      <c r="D15211" s="4" t="s">
        <v>25552</v>
      </c>
      <c r="E15211" s="4" t="s">
        <v>25874</v>
      </c>
      <c r="F15211" s="4" t="s">
        <v>25876</v>
      </c>
      <c r="G15211" s="4" t="s">
        <v>25880</v>
      </c>
      <c r="H15211" s="5" t="s">
        <v>25881</v>
      </c>
      <c r="I15211" s="5" t="s">
        <v>23197</v>
      </c>
    </row>
    <row r="15212" spans="2:16" ht="28.8" x14ac:dyDescent="0.3">
      <c r="B15212" s="4" t="s">
        <v>19</v>
      </c>
      <c r="C15212" s="4" t="s">
        <v>25549</v>
      </c>
      <c r="D15212" s="4" t="s">
        <v>25552</v>
      </c>
      <c r="E15212" s="4" t="s">
        <v>25874</v>
      </c>
      <c r="F15212" s="4" t="s">
        <v>25876</v>
      </c>
      <c r="G15212" s="4" t="s">
        <v>25882</v>
      </c>
      <c r="H15212" s="5" t="s">
        <v>25883</v>
      </c>
      <c r="I15212" s="5" t="s">
        <v>23197</v>
      </c>
    </row>
    <row r="15213" spans="2:16" x14ac:dyDescent="0.3">
      <c r="B15213" s="2" t="s">
        <v>19</v>
      </c>
      <c r="C15213" s="2" t="s">
        <v>25549</v>
      </c>
      <c r="D15213" s="2" t="s">
        <v>25552</v>
      </c>
      <c r="E15213" s="2" t="s">
        <v>25884</v>
      </c>
      <c r="H15213" s="3" t="s">
        <v>25885</v>
      </c>
    </row>
    <row r="15214" spans="2:16" x14ac:dyDescent="0.3">
      <c r="L15214" s="163" t="s">
        <v>0</v>
      </c>
      <c r="M15214" s="163"/>
      <c r="N15214" s="163"/>
      <c r="O15214" s="163" t="s">
        <v>1</v>
      </c>
      <c r="P15214" s="163"/>
    </row>
    <row r="15215" spans="2:16" ht="43.2" x14ac:dyDescent="0.3">
      <c r="B15215" s="2" t="s">
        <v>19</v>
      </c>
      <c r="C15215" s="2" t="s">
        <v>25549</v>
      </c>
      <c r="D15215" s="2" t="s">
        <v>25552</v>
      </c>
      <c r="E15215" s="2" t="s">
        <v>25884</v>
      </c>
      <c r="F15215" s="2" t="s">
        <v>25886</v>
      </c>
      <c r="H15215" s="3" t="s">
        <v>25887</v>
      </c>
      <c r="L15215" s="35" t="s">
        <v>12</v>
      </c>
      <c r="M15215" s="35" t="s">
        <v>13</v>
      </c>
      <c r="N15215" s="35" t="s">
        <v>14</v>
      </c>
      <c r="O15215" s="35" t="s">
        <v>32311</v>
      </c>
      <c r="P15215" s="35" t="s">
        <v>31195</v>
      </c>
    </row>
    <row r="15216" spans="2:16" ht="28.8" x14ac:dyDescent="0.3">
      <c r="B15216" s="4" t="s">
        <v>19</v>
      </c>
      <c r="C15216" s="4" t="s">
        <v>25549</v>
      </c>
      <c r="D15216" s="4" t="s">
        <v>25552</v>
      </c>
      <c r="E15216" s="4" t="s">
        <v>25884</v>
      </c>
      <c r="F15216" s="4" t="s">
        <v>25886</v>
      </c>
      <c r="G15216" s="4" t="s">
        <v>25888</v>
      </c>
      <c r="H15216" s="5" t="s">
        <v>25889</v>
      </c>
      <c r="I15216" s="5" t="s">
        <v>25572</v>
      </c>
    </row>
    <row r="15217" spans="2:16" x14ac:dyDescent="0.3">
      <c r="B15217" s="2" t="s">
        <v>19</v>
      </c>
      <c r="C15217" s="2" t="s">
        <v>25549</v>
      </c>
      <c r="D15217" s="2" t="s">
        <v>25552</v>
      </c>
      <c r="E15217" s="2" t="s">
        <v>25890</v>
      </c>
      <c r="H15217" s="3" t="s">
        <v>25891</v>
      </c>
    </row>
    <row r="15218" spans="2:16" x14ac:dyDescent="0.3">
      <c r="L15218" s="163" t="s">
        <v>0</v>
      </c>
      <c r="M15218" s="163"/>
      <c r="N15218" s="163"/>
      <c r="O15218" s="163" t="s">
        <v>1</v>
      </c>
      <c r="P15218" s="163"/>
    </row>
    <row r="15219" spans="2:16" ht="43.2" x14ac:dyDescent="0.3">
      <c r="B15219" s="2" t="s">
        <v>19</v>
      </c>
      <c r="C15219" s="2" t="s">
        <v>25549</v>
      </c>
      <c r="D15219" s="2" t="s">
        <v>25552</v>
      </c>
      <c r="E15219" s="2" t="s">
        <v>25890</v>
      </c>
      <c r="F15219" s="2" t="s">
        <v>25892</v>
      </c>
      <c r="H15219" s="3" t="s">
        <v>25893</v>
      </c>
      <c r="L15219" s="35" t="s">
        <v>12</v>
      </c>
      <c r="M15219" s="35" t="s">
        <v>13</v>
      </c>
      <c r="N15219" s="35" t="s">
        <v>14</v>
      </c>
      <c r="O15219" s="35" t="s">
        <v>32311</v>
      </c>
      <c r="P15219" s="35" t="s">
        <v>31195</v>
      </c>
    </row>
    <row r="15220" spans="2:16" ht="43.2" x14ac:dyDescent="0.3">
      <c r="B15220" s="4" t="s">
        <v>19</v>
      </c>
      <c r="C15220" s="4" t="s">
        <v>25549</v>
      </c>
      <c r="D15220" s="4" t="s">
        <v>25552</v>
      </c>
      <c r="E15220" s="4" t="s">
        <v>25890</v>
      </c>
      <c r="F15220" s="4" t="s">
        <v>25892</v>
      </c>
      <c r="G15220" s="4" t="s">
        <v>25894</v>
      </c>
      <c r="H15220" s="5" t="s">
        <v>25895</v>
      </c>
      <c r="I15220" s="5" t="s">
        <v>25896</v>
      </c>
    </row>
    <row r="15221" spans="2:16" ht="43.2" x14ac:dyDescent="0.3">
      <c r="B15221" s="4" t="s">
        <v>19</v>
      </c>
      <c r="C15221" s="4" t="s">
        <v>25549</v>
      </c>
      <c r="D15221" s="4" t="s">
        <v>25552</v>
      </c>
      <c r="E15221" s="4" t="s">
        <v>25890</v>
      </c>
      <c r="F15221" s="4" t="s">
        <v>25892</v>
      </c>
      <c r="G15221" s="4" t="s">
        <v>25897</v>
      </c>
      <c r="H15221" s="5" t="s">
        <v>25898</v>
      </c>
      <c r="I15221" s="5" t="s">
        <v>25896</v>
      </c>
    </row>
    <row r="15222" spans="2:16" ht="43.2" x14ac:dyDescent="0.3">
      <c r="B15222" s="4" t="s">
        <v>19</v>
      </c>
      <c r="C15222" s="4" t="s">
        <v>25549</v>
      </c>
      <c r="D15222" s="4" t="s">
        <v>25552</v>
      </c>
      <c r="E15222" s="4" t="s">
        <v>25890</v>
      </c>
      <c r="F15222" s="4" t="s">
        <v>25892</v>
      </c>
      <c r="G15222" s="4" t="s">
        <v>25899</v>
      </c>
      <c r="H15222" s="5" t="s">
        <v>25900</v>
      </c>
      <c r="I15222" s="5" t="s">
        <v>25896</v>
      </c>
    </row>
    <row r="15223" spans="2:16" ht="43.2" x14ac:dyDescent="0.3">
      <c r="B15223" s="4" t="s">
        <v>19</v>
      </c>
      <c r="C15223" s="4" t="s">
        <v>25549</v>
      </c>
      <c r="D15223" s="4" t="s">
        <v>25552</v>
      </c>
      <c r="E15223" s="4" t="s">
        <v>25890</v>
      </c>
      <c r="F15223" s="4" t="s">
        <v>25892</v>
      </c>
      <c r="G15223" s="4" t="s">
        <v>25901</v>
      </c>
      <c r="H15223" s="5" t="s">
        <v>25902</v>
      </c>
      <c r="I15223" s="5" t="s">
        <v>25896</v>
      </c>
    </row>
    <row r="15224" spans="2:16" x14ac:dyDescent="0.3">
      <c r="L15224" s="163" t="s">
        <v>0</v>
      </c>
      <c r="M15224" s="163"/>
      <c r="N15224" s="163"/>
      <c r="O15224" s="163" t="s">
        <v>1</v>
      </c>
      <c r="P15224" s="163"/>
    </row>
    <row r="15225" spans="2:16" ht="43.2" x14ac:dyDescent="0.3">
      <c r="B15225" s="2" t="s">
        <v>19</v>
      </c>
      <c r="C15225" s="2" t="s">
        <v>25549</v>
      </c>
      <c r="D15225" s="2" t="s">
        <v>25552</v>
      </c>
      <c r="E15225" s="2" t="s">
        <v>25890</v>
      </c>
      <c r="F15225" s="2" t="s">
        <v>25903</v>
      </c>
      <c r="H15225" s="3" t="s">
        <v>25904</v>
      </c>
      <c r="L15225" s="35" t="s">
        <v>12</v>
      </c>
      <c r="M15225" s="35" t="s">
        <v>13</v>
      </c>
      <c r="N15225" s="35" t="s">
        <v>14</v>
      </c>
      <c r="O15225" s="35" t="s">
        <v>32311</v>
      </c>
      <c r="P15225" s="35" t="s">
        <v>31195</v>
      </c>
    </row>
    <row r="15226" spans="2:16" ht="28.8" x14ac:dyDescent="0.3">
      <c r="B15226" s="4" t="s">
        <v>19</v>
      </c>
      <c r="C15226" s="4" t="s">
        <v>25549</v>
      </c>
      <c r="D15226" s="4" t="s">
        <v>25552</v>
      </c>
      <c r="E15226" s="4" t="s">
        <v>25890</v>
      </c>
      <c r="F15226" s="4" t="s">
        <v>25903</v>
      </c>
      <c r="G15226" s="4" t="s">
        <v>25905</v>
      </c>
      <c r="H15226" s="5" t="s">
        <v>25865</v>
      </c>
      <c r="I15226" s="5" t="s">
        <v>25687</v>
      </c>
    </row>
    <row r="15227" spans="2:16" ht="28.8" x14ac:dyDescent="0.3">
      <c r="B15227" s="4" t="s">
        <v>19</v>
      </c>
      <c r="C15227" s="4" t="s">
        <v>25549</v>
      </c>
      <c r="D15227" s="4" t="s">
        <v>25552</v>
      </c>
      <c r="E15227" s="4" t="s">
        <v>25890</v>
      </c>
      <c r="F15227" s="4" t="s">
        <v>25903</v>
      </c>
      <c r="G15227" s="4" t="s">
        <v>25906</v>
      </c>
      <c r="H15227" s="5" t="s">
        <v>25867</v>
      </c>
      <c r="I15227" s="5" t="s">
        <v>25687</v>
      </c>
    </row>
    <row r="15228" spans="2:16" ht="28.8" x14ac:dyDescent="0.3">
      <c r="B15228" s="4" t="s">
        <v>19</v>
      </c>
      <c r="C15228" s="4" t="s">
        <v>25549</v>
      </c>
      <c r="D15228" s="4" t="s">
        <v>25552</v>
      </c>
      <c r="E15228" s="4" t="s">
        <v>25890</v>
      </c>
      <c r="F15228" s="4" t="s">
        <v>25903</v>
      </c>
      <c r="G15228" s="4" t="s">
        <v>25907</v>
      </c>
      <c r="H15228" s="5" t="s">
        <v>25869</v>
      </c>
      <c r="I15228" s="5" t="s">
        <v>25687</v>
      </c>
    </row>
    <row r="15229" spans="2:16" ht="28.8" x14ac:dyDescent="0.3">
      <c r="B15229" s="4" t="s">
        <v>19</v>
      </c>
      <c r="C15229" s="4" t="s">
        <v>25549</v>
      </c>
      <c r="D15229" s="4" t="s">
        <v>25552</v>
      </c>
      <c r="E15229" s="4" t="s">
        <v>25890</v>
      </c>
      <c r="F15229" s="4" t="s">
        <v>25903</v>
      </c>
      <c r="G15229" s="4" t="s">
        <v>25908</v>
      </c>
      <c r="H15229" s="5" t="s">
        <v>25871</v>
      </c>
      <c r="I15229" s="5" t="s">
        <v>25687</v>
      </c>
    </row>
    <row r="15230" spans="2:16" ht="28.8" x14ac:dyDescent="0.3">
      <c r="B15230" s="4" t="s">
        <v>19</v>
      </c>
      <c r="C15230" s="4" t="s">
        <v>25549</v>
      </c>
      <c r="D15230" s="4" t="s">
        <v>25552</v>
      </c>
      <c r="E15230" s="4" t="s">
        <v>25890</v>
      </c>
      <c r="F15230" s="4" t="s">
        <v>25903</v>
      </c>
      <c r="G15230" s="4" t="s">
        <v>25909</v>
      </c>
      <c r="H15230" s="5" t="s">
        <v>25910</v>
      </c>
      <c r="I15230" s="5" t="s">
        <v>25687</v>
      </c>
    </row>
    <row r="15231" spans="2:16" x14ac:dyDescent="0.3">
      <c r="B15231" s="2" t="s">
        <v>19</v>
      </c>
      <c r="C15231" s="2" t="s">
        <v>25549</v>
      </c>
      <c r="D15231" s="2" t="s">
        <v>25549</v>
      </c>
      <c r="H15231" s="3" t="s">
        <v>25911</v>
      </c>
    </row>
    <row r="15232" spans="2:16" x14ac:dyDescent="0.3">
      <c r="B15232" s="2" t="s">
        <v>19</v>
      </c>
      <c r="C15232" s="2" t="s">
        <v>25549</v>
      </c>
      <c r="D15232" s="2" t="s">
        <v>25912</v>
      </c>
      <c r="E15232" s="2" t="s">
        <v>25565</v>
      </c>
      <c r="H15232" s="3" t="s">
        <v>25913</v>
      </c>
    </row>
    <row r="15233" spans="2:16" x14ac:dyDescent="0.3">
      <c r="L15233" s="163" t="s">
        <v>0</v>
      </c>
      <c r="M15233" s="163"/>
      <c r="N15233" s="163"/>
      <c r="O15233" s="163" t="s">
        <v>1</v>
      </c>
      <c r="P15233" s="163"/>
    </row>
    <row r="15234" spans="2:16" ht="43.2" x14ac:dyDescent="0.3">
      <c r="B15234" s="2" t="s">
        <v>19</v>
      </c>
      <c r="C15234" s="2" t="s">
        <v>25549</v>
      </c>
      <c r="D15234" s="2" t="s">
        <v>25912</v>
      </c>
      <c r="E15234" s="2" t="s">
        <v>25565</v>
      </c>
      <c r="F15234" s="2" t="s">
        <v>25914</v>
      </c>
      <c r="H15234" s="3" t="s">
        <v>25915</v>
      </c>
      <c r="L15234" s="35" t="s">
        <v>12</v>
      </c>
      <c r="M15234" s="35" t="s">
        <v>13</v>
      </c>
      <c r="N15234" s="35" t="s">
        <v>14</v>
      </c>
      <c r="O15234" s="35" t="s">
        <v>32311</v>
      </c>
      <c r="P15234" s="35" t="s">
        <v>31195</v>
      </c>
    </row>
    <row r="15235" spans="2:16" ht="28.8" x14ac:dyDescent="0.3">
      <c r="B15235" s="4" t="s">
        <v>19</v>
      </c>
      <c r="C15235" s="4" t="s">
        <v>25549</v>
      </c>
      <c r="D15235" s="4" t="s">
        <v>25912</v>
      </c>
      <c r="E15235" s="4" t="s">
        <v>25565</v>
      </c>
      <c r="F15235" s="4" t="s">
        <v>25914</v>
      </c>
      <c r="G15235" s="4" t="s">
        <v>25916</v>
      </c>
      <c r="H15235" s="5" t="s">
        <v>25917</v>
      </c>
      <c r="I15235" s="5" t="s">
        <v>25687</v>
      </c>
    </row>
    <row r="15236" spans="2:16" ht="28.8" x14ac:dyDescent="0.3">
      <c r="B15236" s="4" t="s">
        <v>19</v>
      </c>
      <c r="C15236" s="4" t="s">
        <v>25549</v>
      </c>
      <c r="D15236" s="4" t="s">
        <v>25912</v>
      </c>
      <c r="E15236" s="4" t="s">
        <v>25565</v>
      </c>
      <c r="F15236" s="4" t="s">
        <v>25914</v>
      </c>
      <c r="G15236" s="4" t="s">
        <v>25918</v>
      </c>
      <c r="H15236" s="5" t="s">
        <v>25919</v>
      </c>
      <c r="I15236" s="5" t="s">
        <v>25687</v>
      </c>
    </row>
    <row r="15237" spans="2:16" ht="28.8" x14ac:dyDescent="0.3">
      <c r="B15237" s="4" t="s">
        <v>19</v>
      </c>
      <c r="C15237" s="4" t="s">
        <v>25549</v>
      </c>
      <c r="D15237" s="4" t="s">
        <v>25912</v>
      </c>
      <c r="E15237" s="4" t="s">
        <v>25565</v>
      </c>
      <c r="F15237" s="4" t="s">
        <v>25914</v>
      </c>
      <c r="G15237" s="4" t="s">
        <v>25920</v>
      </c>
      <c r="H15237" s="5" t="s">
        <v>25921</v>
      </c>
      <c r="I15237" s="5" t="s">
        <v>25687</v>
      </c>
    </row>
    <row r="15238" spans="2:16" x14ac:dyDescent="0.3">
      <c r="L15238" s="163" t="s">
        <v>0</v>
      </c>
      <c r="M15238" s="163"/>
      <c r="N15238" s="163"/>
      <c r="O15238" s="163" t="s">
        <v>1</v>
      </c>
      <c r="P15238" s="163"/>
    </row>
    <row r="15239" spans="2:16" ht="43.2" x14ac:dyDescent="0.3">
      <c r="B15239" s="2" t="s">
        <v>19</v>
      </c>
      <c r="C15239" s="2" t="s">
        <v>25549</v>
      </c>
      <c r="D15239" s="2" t="s">
        <v>25912</v>
      </c>
      <c r="E15239" s="2" t="s">
        <v>25565</v>
      </c>
      <c r="F15239" s="2" t="s">
        <v>25922</v>
      </c>
      <c r="H15239" s="3" t="s">
        <v>25923</v>
      </c>
      <c r="L15239" s="35" t="s">
        <v>12</v>
      </c>
      <c r="M15239" s="35" t="s">
        <v>13</v>
      </c>
      <c r="N15239" s="35" t="s">
        <v>14</v>
      </c>
      <c r="O15239" s="35" t="s">
        <v>32311</v>
      </c>
      <c r="P15239" s="35" t="s">
        <v>31195</v>
      </c>
    </row>
    <row r="15240" spans="2:16" ht="28.8" x14ac:dyDescent="0.3">
      <c r="B15240" s="4" t="s">
        <v>19</v>
      </c>
      <c r="C15240" s="4" t="s">
        <v>25549</v>
      </c>
      <c r="D15240" s="4" t="s">
        <v>25912</v>
      </c>
      <c r="E15240" s="4" t="s">
        <v>25565</v>
      </c>
      <c r="F15240" s="4" t="s">
        <v>25922</v>
      </c>
      <c r="G15240" s="4" t="s">
        <v>25924</v>
      </c>
      <c r="H15240" s="5" t="s">
        <v>25925</v>
      </c>
      <c r="I15240" s="5" t="s">
        <v>25926</v>
      </c>
    </row>
    <row r="15241" spans="2:16" ht="28.8" x14ac:dyDescent="0.3">
      <c r="B15241" s="4" t="s">
        <v>19</v>
      </c>
      <c r="C15241" s="4" t="s">
        <v>25549</v>
      </c>
      <c r="D15241" s="4" t="s">
        <v>25912</v>
      </c>
      <c r="E15241" s="4" t="s">
        <v>25565</v>
      </c>
      <c r="F15241" s="4" t="s">
        <v>25922</v>
      </c>
      <c r="G15241" s="4" t="s">
        <v>25927</v>
      </c>
      <c r="H15241" s="5" t="s">
        <v>25928</v>
      </c>
      <c r="I15241" s="5" t="s">
        <v>25926</v>
      </c>
    </row>
    <row r="15242" spans="2:16" ht="28.8" x14ac:dyDescent="0.3">
      <c r="B15242" s="4" t="s">
        <v>19</v>
      </c>
      <c r="C15242" s="4" t="s">
        <v>25549</v>
      </c>
      <c r="D15242" s="4" t="s">
        <v>25912</v>
      </c>
      <c r="E15242" s="4" t="s">
        <v>25565</v>
      </c>
      <c r="F15242" s="4" t="s">
        <v>25922</v>
      </c>
      <c r="G15242" s="4" t="s">
        <v>25929</v>
      </c>
      <c r="H15242" s="5" t="s">
        <v>25930</v>
      </c>
      <c r="I15242" s="5" t="s">
        <v>25926</v>
      </c>
    </row>
    <row r="15243" spans="2:16" ht="28.8" x14ac:dyDescent="0.3">
      <c r="B15243" s="4" t="s">
        <v>19</v>
      </c>
      <c r="C15243" s="4" t="s">
        <v>25549</v>
      </c>
      <c r="D15243" s="4" t="s">
        <v>25912</v>
      </c>
      <c r="E15243" s="4" t="s">
        <v>25565</v>
      </c>
      <c r="F15243" s="4" t="s">
        <v>25922</v>
      </c>
      <c r="G15243" s="4" t="s">
        <v>25931</v>
      </c>
      <c r="H15243" s="5" t="s">
        <v>25932</v>
      </c>
      <c r="I15243" s="5" t="s">
        <v>25926</v>
      </c>
    </row>
    <row r="15244" spans="2:16" x14ac:dyDescent="0.3">
      <c r="L15244" s="163" t="s">
        <v>0</v>
      </c>
      <c r="M15244" s="163"/>
      <c r="N15244" s="163"/>
      <c r="O15244" s="163" t="s">
        <v>1</v>
      </c>
      <c r="P15244" s="163"/>
    </row>
    <row r="15245" spans="2:16" ht="43.2" x14ac:dyDescent="0.3">
      <c r="B15245" s="2" t="s">
        <v>19</v>
      </c>
      <c r="C15245" s="2" t="s">
        <v>25549</v>
      </c>
      <c r="D15245" s="2" t="s">
        <v>25912</v>
      </c>
      <c r="E15245" s="2" t="s">
        <v>25565</v>
      </c>
      <c r="F15245" s="2" t="s">
        <v>25933</v>
      </c>
      <c r="H15245" s="3" t="s">
        <v>25934</v>
      </c>
      <c r="L15245" s="35" t="s">
        <v>12</v>
      </c>
      <c r="M15245" s="35" t="s">
        <v>13</v>
      </c>
      <c r="N15245" s="35" t="s">
        <v>14</v>
      </c>
      <c r="O15245" s="35" t="s">
        <v>32311</v>
      </c>
      <c r="P15245" s="35" t="s">
        <v>31195</v>
      </c>
    </row>
    <row r="15246" spans="2:16" ht="28.8" x14ac:dyDescent="0.3">
      <c r="B15246" s="4" t="s">
        <v>19</v>
      </c>
      <c r="C15246" s="4" t="s">
        <v>25549</v>
      </c>
      <c r="D15246" s="4" t="s">
        <v>25912</v>
      </c>
      <c r="E15246" s="4" t="s">
        <v>25565</v>
      </c>
      <c r="F15246" s="4" t="s">
        <v>25933</v>
      </c>
      <c r="G15246" s="4" t="s">
        <v>25935</v>
      </c>
      <c r="H15246" s="5" t="s">
        <v>25936</v>
      </c>
      <c r="I15246" s="5" t="s">
        <v>25687</v>
      </c>
    </row>
    <row r="15247" spans="2:16" ht="28.8" x14ac:dyDescent="0.3">
      <c r="B15247" s="4" t="s">
        <v>19</v>
      </c>
      <c r="C15247" s="4" t="s">
        <v>25549</v>
      </c>
      <c r="D15247" s="4" t="s">
        <v>25912</v>
      </c>
      <c r="E15247" s="4" t="s">
        <v>25565</v>
      </c>
      <c r="F15247" s="4" t="s">
        <v>25933</v>
      </c>
      <c r="G15247" s="4" t="s">
        <v>25937</v>
      </c>
      <c r="H15247" s="5" t="s">
        <v>25938</v>
      </c>
      <c r="I15247" s="5" t="s">
        <v>25687</v>
      </c>
    </row>
    <row r="15248" spans="2:16" ht="28.8" x14ac:dyDescent="0.3">
      <c r="B15248" s="4" t="s">
        <v>19</v>
      </c>
      <c r="C15248" s="4" t="s">
        <v>25549</v>
      </c>
      <c r="D15248" s="4" t="s">
        <v>25912</v>
      </c>
      <c r="E15248" s="4" t="s">
        <v>25565</v>
      </c>
      <c r="F15248" s="4" t="s">
        <v>25933</v>
      </c>
      <c r="G15248" s="4" t="s">
        <v>25939</v>
      </c>
      <c r="H15248" s="5" t="s">
        <v>25940</v>
      </c>
      <c r="I15248" s="5" t="s">
        <v>25687</v>
      </c>
    </row>
    <row r="15249" spans="2:16" ht="28.8" x14ac:dyDescent="0.3">
      <c r="B15249" s="4" t="s">
        <v>19</v>
      </c>
      <c r="C15249" s="4" t="s">
        <v>25549</v>
      </c>
      <c r="D15249" s="4" t="s">
        <v>25912</v>
      </c>
      <c r="E15249" s="4" t="s">
        <v>25565</v>
      </c>
      <c r="F15249" s="4" t="s">
        <v>25933</v>
      </c>
      <c r="G15249" s="4" t="s">
        <v>25941</v>
      </c>
      <c r="H15249" s="5" t="s">
        <v>25942</v>
      </c>
      <c r="I15249" s="5" t="s">
        <v>25687</v>
      </c>
    </row>
    <row r="15250" spans="2:16" ht="28.8" x14ac:dyDescent="0.3">
      <c r="B15250" s="4" t="s">
        <v>19</v>
      </c>
      <c r="C15250" s="4" t="s">
        <v>25549</v>
      </c>
      <c r="D15250" s="4" t="s">
        <v>25912</v>
      </c>
      <c r="E15250" s="4" t="s">
        <v>25565</v>
      </c>
      <c r="F15250" s="4" t="s">
        <v>25933</v>
      </c>
      <c r="G15250" s="4" t="s">
        <v>25943</v>
      </c>
      <c r="H15250" s="5" t="s">
        <v>25944</v>
      </c>
      <c r="I15250" s="5" t="s">
        <v>25687</v>
      </c>
    </row>
    <row r="15251" spans="2:16" ht="28.8" x14ac:dyDescent="0.3">
      <c r="B15251" s="4" t="s">
        <v>19</v>
      </c>
      <c r="C15251" s="4" t="s">
        <v>25549</v>
      </c>
      <c r="D15251" s="4" t="s">
        <v>25912</v>
      </c>
      <c r="E15251" s="4" t="s">
        <v>25565</v>
      </c>
      <c r="F15251" s="4" t="s">
        <v>25933</v>
      </c>
      <c r="G15251" s="4" t="s">
        <v>25945</v>
      </c>
      <c r="H15251" s="5" t="s">
        <v>25946</v>
      </c>
      <c r="I15251" s="5" t="s">
        <v>25687</v>
      </c>
    </row>
    <row r="15252" spans="2:16" ht="28.8" x14ac:dyDescent="0.3">
      <c r="B15252" s="4" t="s">
        <v>19</v>
      </c>
      <c r="C15252" s="4" t="s">
        <v>25549</v>
      </c>
      <c r="D15252" s="4" t="s">
        <v>25912</v>
      </c>
      <c r="E15252" s="4" t="s">
        <v>25565</v>
      </c>
      <c r="F15252" s="4" t="s">
        <v>25933</v>
      </c>
      <c r="G15252" s="4" t="s">
        <v>25947</v>
      </c>
      <c r="H15252" s="5" t="s">
        <v>25948</v>
      </c>
      <c r="I15252" s="5" t="s">
        <v>25687</v>
      </c>
    </row>
    <row r="15253" spans="2:16" ht="28.8" x14ac:dyDescent="0.3">
      <c r="B15253" s="4" t="s">
        <v>19</v>
      </c>
      <c r="C15253" s="4" t="s">
        <v>25549</v>
      </c>
      <c r="D15253" s="4" t="s">
        <v>25912</v>
      </c>
      <c r="E15253" s="4" t="s">
        <v>25565</v>
      </c>
      <c r="F15253" s="4" t="s">
        <v>25933</v>
      </c>
      <c r="G15253" s="4" t="s">
        <v>25949</v>
      </c>
      <c r="H15253" s="5" t="s">
        <v>25950</v>
      </c>
      <c r="I15253" s="5" t="s">
        <v>25687</v>
      </c>
    </row>
    <row r="15254" spans="2:16" ht="28.8" x14ac:dyDescent="0.3">
      <c r="B15254" s="4" t="s">
        <v>19</v>
      </c>
      <c r="C15254" s="4" t="s">
        <v>25549</v>
      </c>
      <c r="D15254" s="4" t="s">
        <v>25912</v>
      </c>
      <c r="E15254" s="4" t="s">
        <v>25565</v>
      </c>
      <c r="F15254" s="4" t="s">
        <v>25933</v>
      </c>
      <c r="G15254" s="4" t="s">
        <v>25951</v>
      </c>
      <c r="H15254" s="5" t="s">
        <v>25952</v>
      </c>
      <c r="I15254" s="5" t="s">
        <v>25687</v>
      </c>
    </row>
    <row r="15255" spans="2:16" x14ac:dyDescent="0.3">
      <c r="L15255" s="163" t="s">
        <v>0</v>
      </c>
      <c r="M15255" s="163"/>
      <c r="N15255" s="163"/>
      <c r="O15255" s="163" t="s">
        <v>1</v>
      </c>
      <c r="P15255" s="163"/>
    </row>
    <row r="15256" spans="2:16" ht="43.2" x14ac:dyDescent="0.3">
      <c r="B15256" s="2" t="s">
        <v>19</v>
      </c>
      <c r="C15256" s="2" t="s">
        <v>25549</v>
      </c>
      <c r="D15256" s="2" t="s">
        <v>25912</v>
      </c>
      <c r="E15256" s="2" t="s">
        <v>25565</v>
      </c>
      <c r="F15256" s="2" t="s">
        <v>25953</v>
      </c>
      <c r="H15256" s="3" t="s">
        <v>25954</v>
      </c>
      <c r="L15256" s="35" t="s">
        <v>12</v>
      </c>
      <c r="M15256" s="35" t="s">
        <v>13</v>
      </c>
      <c r="N15256" s="35" t="s">
        <v>14</v>
      </c>
      <c r="O15256" s="35" t="s">
        <v>32311</v>
      </c>
      <c r="P15256" s="35" t="s">
        <v>31195</v>
      </c>
    </row>
    <row r="15257" spans="2:16" ht="28.8" x14ac:dyDescent="0.3">
      <c r="B15257" s="4" t="s">
        <v>19</v>
      </c>
      <c r="C15257" s="4" t="s">
        <v>25549</v>
      </c>
      <c r="D15257" s="4" t="s">
        <v>25912</v>
      </c>
      <c r="E15257" s="4" t="s">
        <v>25565</v>
      </c>
      <c r="F15257" s="4" t="s">
        <v>25953</v>
      </c>
      <c r="G15257" s="4" t="s">
        <v>25955</v>
      </c>
      <c r="H15257" s="5" t="s">
        <v>25956</v>
      </c>
      <c r="I15257" s="5" t="s">
        <v>25687</v>
      </c>
    </row>
    <row r="15258" spans="2:16" ht="28.8" x14ac:dyDescent="0.3">
      <c r="B15258" s="4" t="s">
        <v>19</v>
      </c>
      <c r="C15258" s="4" t="s">
        <v>25549</v>
      </c>
      <c r="D15258" s="4" t="s">
        <v>25912</v>
      </c>
      <c r="E15258" s="4" t="s">
        <v>25565</v>
      </c>
      <c r="F15258" s="4" t="s">
        <v>25953</v>
      </c>
      <c r="G15258" s="4" t="s">
        <v>25957</v>
      </c>
      <c r="H15258" s="5" t="s">
        <v>25958</v>
      </c>
      <c r="I15258" s="5" t="s">
        <v>25687</v>
      </c>
    </row>
    <row r="15259" spans="2:16" ht="28.8" x14ac:dyDescent="0.3">
      <c r="B15259" s="4" t="s">
        <v>19</v>
      </c>
      <c r="C15259" s="4" t="s">
        <v>25549</v>
      </c>
      <c r="D15259" s="4" t="s">
        <v>25912</v>
      </c>
      <c r="E15259" s="4" t="s">
        <v>25565</v>
      </c>
      <c r="F15259" s="4" t="s">
        <v>25953</v>
      </c>
      <c r="G15259" s="4" t="s">
        <v>25959</v>
      </c>
      <c r="H15259" s="5" t="s">
        <v>25960</v>
      </c>
      <c r="I15259" s="5" t="s">
        <v>25687</v>
      </c>
    </row>
    <row r="15260" spans="2:16" ht="28.8" x14ac:dyDescent="0.3">
      <c r="B15260" s="4" t="s">
        <v>19</v>
      </c>
      <c r="C15260" s="4" t="s">
        <v>25549</v>
      </c>
      <c r="D15260" s="4" t="s">
        <v>25912</v>
      </c>
      <c r="E15260" s="4" t="s">
        <v>25565</v>
      </c>
      <c r="F15260" s="4" t="s">
        <v>25953</v>
      </c>
      <c r="G15260" s="4" t="s">
        <v>25961</v>
      </c>
      <c r="H15260" s="5" t="s">
        <v>25962</v>
      </c>
      <c r="I15260" s="5" t="s">
        <v>25687</v>
      </c>
    </row>
    <row r="15261" spans="2:16" ht="28.8" x14ac:dyDescent="0.3">
      <c r="B15261" s="4" t="s">
        <v>19</v>
      </c>
      <c r="C15261" s="4" t="s">
        <v>25549</v>
      </c>
      <c r="D15261" s="4" t="s">
        <v>25912</v>
      </c>
      <c r="E15261" s="4" t="s">
        <v>25565</v>
      </c>
      <c r="F15261" s="4" t="s">
        <v>25953</v>
      </c>
      <c r="G15261" s="4" t="s">
        <v>25963</v>
      </c>
      <c r="H15261" s="5" t="s">
        <v>25964</v>
      </c>
      <c r="I15261" s="5" t="s">
        <v>25687</v>
      </c>
    </row>
    <row r="15262" spans="2:16" ht="28.8" x14ac:dyDescent="0.3">
      <c r="B15262" s="4" t="s">
        <v>19</v>
      </c>
      <c r="C15262" s="4" t="s">
        <v>25549</v>
      </c>
      <c r="D15262" s="4" t="s">
        <v>25912</v>
      </c>
      <c r="E15262" s="4" t="s">
        <v>25565</v>
      </c>
      <c r="F15262" s="4" t="s">
        <v>25953</v>
      </c>
      <c r="G15262" s="4" t="s">
        <v>25965</v>
      </c>
      <c r="H15262" s="5" t="s">
        <v>25966</v>
      </c>
      <c r="I15262" s="5" t="s">
        <v>25687</v>
      </c>
    </row>
    <row r="15263" spans="2:16" x14ac:dyDescent="0.3">
      <c r="L15263" s="163" t="s">
        <v>0</v>
      </c>
      <c r="M15263" s="163"/>
      <c r="N15263" s="163"/>
      <c r="O15263" s="163" t="s">
        <v>1</v>
      </c>
      <c r="P15263" s="163"/>
    </row>
    <row r="15264" spans="2:16" ht="43.2" x14ac:dyDescent="0.3">
      <c r="B15264" s="2" t="s">
        <v>19</v>
      </c>
      <c r="C15264" s="2" t="s">
        <v>25549</v>
      </c>
      <c r="D15264" s="2" t="s">
        <v>25912</v>
      </c>
      <c r="E15264" s="2" t="s">
        <v>25565</v>
      </c>
      <c r="F15264" s="2" t="s">
        <v>25967</v>
      </c>
      <c r="H15264" s="3" t="s">
        <v>25968</v>
      </c>
      <c r="L15264" s="35" t="s">
        <v>12</v>
      </c>
      <c r="M15264" s="35" t="s">
        <v>13</v>
      </c>
      <c r="N15264" s="35" t="s">
        <v>14</v>
      </c>
      <c r="O15264" s="35" t="s">
        <v>32311</v>
      </c>
      <c r="P15264" s="35" t="s">
        <v>31195</v>
      </c>
    </row>
    <row r="15265" spans="2:16" x14ac:dyDescent="0.3">
      <c r="B15265" s="4" t="s">
        <v>19</v>
      </c>
      <c r="C15265" s="4" t="s">
        <v>25549</v>
      </c>
      <c r="D15265" s="4" t="s">
        <v>25912</v>
      </c>
      <c r="E15265" s="4" t="s">
        <v>25565</v>
      </c>
      <c r="F15265" s="4" t="s">
        <v>25967</v>
      </c>
      <c r="G15265" s="4" t="s">
        <v>25969</v>
      </c>
      <c r="H15265" s="5" t="s">
        <v>25970</v>
      </c>
      <c r="I15265" s="5" t="s">
        <v>3414</v>
      </c>
    </row>
    <row r="15266" spans="2:16" x14ac:dyDescent="0.3">
      <c r="L15266" s="163" t="s">
        <v>0</v>
      </c>
      <c r="M15266" s="163"/>
      <c r="N15266" s="163"/>
      <c r="O15266" s="163" t="s">
        <v>1</v>
      </c>
      <c r="P15266" s="163"/>
    </row>
    <row r="15267" spans="2:16" ht="43.2" x14ac:dyDescent="0.3">
      <c r="B15267" s="2" t="s">
        <v>19</v>
      </c>
      <c r="C15267" s="2" t="s">
        <v>25549</v>
      </c>
      <c r="D15267" s="2" t="s">
        <v>25912</v>
      </c>
      <c r="E15267" s="2" t="s">
        <v>25565</v>
      </c>
      <c r="F15267" s="2" t="s">
        <v>25971</v>
      </c>
      <c r="H15267" s="3" t="s">
        <v>25972</v>
      </c>
      <c r="L15267" s="35" t="s">
        <v>12</v>
      </c>
      <c r="M15267" s="35" t="s">
        <v>13</v>
      </c>
      <c r="N15267" s="35" t="s">
        <v>14</v>
      </c>
      <c r="O15267" s="35" t="s">
        <v>32311</v>
      </c>
      <c r="P15267" s="35" t="s">
        <v>31195</v>
      </c>
    </row>
    <row r="15268" spans="2:16" x14ac:dyDescent="0.3">
      <c r="B15268" s="4" t="s">
        <v>19</v>
      </c>
      <c r="C15268" s="4" t="s">
        <v>25549</v>
      </c>
      <c r="D15268" s="4" t="s">
        <v>25912</v>
      </c>
      <c r="E15268" s="4" t="s">
        <v>25565</v>
      </c>
      <c r="F15268" s="4" t="s">
        <v>25971</v>
      </c>
      <c r="G15268" s="4" t="s">
        <v>25973</v>
      </c>
      <c r="H15268" s="5" t="s">
        <v>25974</v>
      </c>
      <c r="I15268" s="5" t="s">
        <v>25975</v>
      </c>
    </row>
    <row r="15269" spans="2:16" x14ac:dyDescent="0.3">
      <c r="B15269" s="4" t="s">
        <v>19</v>
      </c>
      <c r="C15269" s="4" t="s">
        <v>25549</v>
      </c>
      <c r="D15269" s="4" t="s">
        <v>25912</v>
      </c>
      <c r="E15269" s="4" t="s">
        <v>25565</v>
      </c>
      <c r="F15269" s="4" t="s">
        <v>25971</v>
      </c>
      <c r="G15269" s="4" t="s">
        <v>25976</v>
      </c>
      <c r="H15269" s="5" t="s">
        <v>25977</v>
      </c>
      <c r="I15269" s="5" t="s">
        <v>25975</v>
      </c>
    </row>
    <row r="15270" spans="2:16" x14ac:dyDescent="0.3">
      <c r="L15270" s="163" t="s">
        <v>0</v>
      </c>
      <c r="M15270" s="163"/>
      <c r="N15270" s="163"/>
      <c r="O15270" s="163" t="s">
        <v>1</v>
      </c>
      <c r="P15270" s="163"/>
    </row>
    <row r="15271" spans="2:16" ht="43.2" x14ac:dyDescent="0.3">
      <c r="B15271" s="2" t="s">
        <v>19</v>
      </c>
      <c r="C15271" s="2" t="s">
        <v>25549</v>
      </c>
      <c r="D15271" s="2" t="s">
        <v>25912</v>
      </c>
      <c r="E15271" s="2" t="s">
        <v>25565</v>
      </c>
      <c r="F15271" s="2" t="s">
        <v>25978</v>
      </c>
      <c r="H15271" s="3" t="s">
        <v>25979</v>
      </c>
      <c r="L15271" s="35" t="s">
        <v>12</v>
      </c>
      <c r="M15271" s="35" t="s">
        <v>13</v>
      </c>
      <c r="N15271" s="35" t="s">
        <v>14</v>
      </c>
      <c r="O15271" s="35" t="s">
        <v>32311</v>
      </c>
      <c r="P15271" s="35" t="s">
        <v>31195</v>
      </c>
    </row>
    <row r="15272" spans="2:16" x14ac:dyDescent="0.3">
      <c r="B15272" s="4" t="s">
        <v>19</v>
      </c>
      <c r="C15272" s="4" t="s">
        <v>25549</v>
      </c>
      <c r="D15272" s="4" t="s">
        <v>25912</v>
      </c>
      <c r="E15272" s="4" t="s">
        <v>25565</v>
      </c>
      <c r="F15272" s="4" t="s">
        <v>25978</v>
      </c>
      <c r="G15272" s="4" t="s">
        <v>25980</v>
      </c>
      <c r="H15272" s="5" t="s">
        <v>25981</v>
      </c>
      <c r="I15272" s="5" t="s">
        <v>3414</v>
      </c>
    </row>
    <row r="15273" spans="2:16" x14ac:dyDescent="0.3">
      <c r="L15273" s="163" t="s">
        <v>0</v>
      </c>
      <c r="M15273" s="163"/>
      <c r="N15273" s="163"/>
      <c r="O15273" s="163" t="s">
        <v>1</v>
      </c>
      <c r="P15273" s="163"/>
    </row>
    <row r="15274" spans="2:16" ht="43.2" x14ac:dyDescent="0.3">
      <c r="B15274" s="2" t="s">
        <v>19</v>
      </c>
      <c r="C15274" s="2" t="s">
        <v>25549</v>
      </c>
      <c r="D15274" s="2" t="s">
        <v>25912</v>
      </c>
      <c r="E15274" s="2" t="s">
        <v>25565</v>
      </c>
      <c r="F15274" s="2" t="s">
        <v>25982</v>
      </c>
      <c r="H15274" s="3" t="s">
        <v>25983</v>
      </c>
      <c r="L15274" s="35" t="s">
        <v>12</v>
      </c>
      <c r="M15274" s="35" t="s">
        <v>13</v>
      </c>
      <c r="N15274" s="35" t="s">
        <v>14</v>
      </c>
      <c r="O15274" s="35" t="s">
        <v>32311</v>
      </c>
      <c r="P15274" s="35" t="s">
        <v>31195</v>
      </c>
    </row>
    <row r="15275" spans="2:16" x14ac:dyDescent="0.3">
      <c r="B15275" s="4" t="s">
        <v>19</v>
      </c>
      <c r="C15275" s="4" t="s">
        <v>25549</v>
      </c>
      <c r="D15275" s="4" t="s">
        <v>25912</v>
      </c>
      <c r="E15275" s="4" t="s">
        <v>25565</v>
      </c>
      <c r="F15275" s="4" t="s">
        <v>25982</v>
      </c>
      <c r="G15275" s="4" t="s">
        <v>25984</v>
      </c>
      <c r="H15275" s="5" t="s">
        <v>25985</v>
      </c>
      <c r="I15275" s="5" t="s">
        <v>7812</v>
      </c>
    </row>
    <row r="15276" spans="2:16" x14ac:dyDescent="0.3">
      <c r="B15276" s="2" t="s">
        <v>19</v>
      </c>
      <c r="C15276" s="2" t="s">
        <v>25549</v>
      </c>
      <c r="D15276" s="2" t="s">
        <v>25912</v>
      </c>
      <c r="E15276" s="2" t="s">
        <v>25986</v>
      </c>
      <c r="H15276" s="3" t="s">
        <v>25987</v>
      </c>
    </row>
    <row r="15277" spans="2:16" x14ac:dyDescent="0.3">
      <c r="L15277" s="163" t="s">
        <v>0</v>
      </c>
      <c r="M15277" s="163"/>
      <c r="N15277" s="163"/>
      <c r="O15277" s="163" t="s">
        <v>1</v>
      </c>
      <c r="P15277" s="163"/>
    </row>
    <row r="15278" spans="2:16" ht="43.2" x14ac:dyDescent="0.3">
      <c r="B15278" s="2" t="s">
        <v>19</v>
      </c>
      <c r="C15278" s="2" t="s">
        <v>25549</v>
      </c>
      <c r="D15278" s="2" t="s">
        <v>25912</v>
      </c>
      <c r="E15278" s="2" t="s">
        <v>25986</v>
      </c>
      <c r="F15278" s="2" t="s">
        <v>25988</v>
      </c>
      <c r="H15278" s="3" t="s">
        <v>25989</v>
      </c>
      <c r="L15278" s="35" t="s">
        <v>12</v>
      </c>
      <c r="M15278" s="35" t="s">
        <v>13</v>
      </c>
      <c r="N15278" s="35" t="s">
        <v>14</v>
      </c>
      <c r="O15278" s="35" t="s">
        <v>32311</v>
      </c>
      <c r="P15278" s="35" t="s">
        <v>31195</v>
      </c>
    </row>
    <row r="15279" spans="2:16" ht="43.2" x14ac:dyDescent="0.3">
      <c r="B15279" s="4" t="s">
        <v>19</v>
      </c>
      <c r="C15279" s="4" t="s">
        <v>25549</v>
      </c>
      <c r="D15279" s="4" t="s">
        <v>25912</v>
      </c>
      <c r="E15279" s="4" t="s">
        <v>25986</v>
      </c>
      <c r="F15279" s="4" t="s">
        <v>25988</v>
      </c>
      <c r="G15279" s="4" t="s">
        <v>25990</v>
      </c>
      <c r="H15279" s="5" t="s">
        <v>25991</v>
      </c>
      <c r="I15279" s="5" t="s">
        <v>25992</v>
      </c>
    </row>
    <row r="15280" spans="2:16" ht="43.2" x14ac:dyDescent="0.3">
      <c r="B15280" s="4" t="s">
        <v>19</v>
      </c>
      <c r="C15280" s="4" t="s">
        <v>25549</v>
      </c>
      <c r="D15280" s="4" t="s">
        <v>25912</v>
      </c>
      <c r="E15280" s="4" t="s">
        <v>25986</v>
      </c>
      <c r="F15280" s="4" t="s">
        <v>25988</v>
      </c>
      <c r="G15280" s="4" t="s">
        <v>25993</v>
      </c>
      <c r="H15280" s="5" t="s">
        <v>25994</v>
      </c>
      <c r="I15280" s="5" t="s">
        <v>25992</v>
      </c>
    </row>
    <row r="15281" spans="2:16" x14ac:dyDescent="0.3">
      <c r="L15281" s="163" t="s">
        <v>0</v>
      </c>
      <c r="M15281" s="163"/>
      <c r="N15281" s="163"/>
      <c r="O15281" s="163" t="s">
        <v>1</v>
      </c>
      <c r="P15281" s="163"/>
    </row>
    <row r="15282" spans="2:16" ht="43.2" x14ac:dyDescent="0.3">
      <c r="B15282" s="2" t="s">
        <v>19</v>
      </c>
      <c r="C15282" s="2" t="s">
        <v>25549</v>
      </c>
      <c r="D15282" s="2" t="s">
        <v>25912</v>
      </c>
      <c r="E15282" s="2" t="s">
        <v>25986</v>
      </c>
      <c r="F15282" s="2" t="s">
        <v>25995</v>
      </c>
      <c r="H15282" s="3" t="s">
        <v>25996</v>
      </c>
      <c r="L15282" s="35" t="s">
        <v>12</v>
      </c>
      <c r="M15282" s="35" t="s">
        <v>13</v>
      </c>
      <c r="N15282" s="35" t="s">
        <v>14</v>
      </c>
      <c r="O15282" s="35" t="s">
        <v>32311</v>
      </c>
      <c r="P15282" s="35" t="s">
        <v>31195</v>
      </c>
    </row>
    <row r="15283" spans="2:16" ht="43.2" x14ac:dyDescent="0.3">
      <c r="B15283" s="4" t="s">
        <v>19</v>
      </c>
      <c r="C15283" s="4" t="s">
        <v>25549</v>
      </c>
      <c r="D15283" s="4" t="s">
        <v>25912</v>
      </c>
      <c r="E15283" s="4" t="s">
        <v>25986</v>
      </c>
      <c r="F15283" s="4" t="s">
        <v>25995</v>
      </c>
      <c r="G15283" s="4" t="s">
        <v>25997</v>
      </c>
      <c r="H15283" s="5" t="s">
        <v>25998</v>
      </c>
      <c r="I15283" s="5" t="s">
        <v>25999</v>
      </c>
    </row>
    <row r="15284" spans="2:16" ht="43.2" x14ac:dyDescent="0.3">
      <c r="B15284" s="4" t="s">
        <v>19</v>
      </c>
      <c r="C15284" s="4" t="s">
        <v>25549</v>
      </c>
      <c r="D15284" s="4" t="s">
        <v>25912</v>
      </c>
      <c r="E15284" s="4" t="s">
        <v>25986</v>
      </c>
      <c r="F15284" s="4" t="s">
        <v>25995</v>
      </c>
      <c r="G15284" s="4" t="s">
        <v>26000</v>
      </c>
      <c r="H15284" s="5" t="s">
        <v>26001</v>
      </c>
      <c r="I15284" s="5" t="s">
        <v>25999</v>
      </c>
    </row>
    <row r="15285" spans="2:16" x14ac:dyDescent="0.3">
      <c r="B15285" s="2" t="s">
        <v>19</v>
      </c>
      <c r="C15285" s="2" t="s">
        <v>25549</v>
      </c>
      <c r="D15285" s="2" t="s">
        <v>25912</v>
      </c>
      <c r="E15285" s="2" t="s">
        <v>26002</v>
      </c>
      <c r="H15285" s="3" t="s">
        <v>26003</v>
      </c>
    </row>
    <row r="15286" spans="2:16" x14ac:dyDescent="0.3">
      <c r="L15286" s="163" t="s">
        <v>0</v>
      </c>
      <c r="M15286" s="163"/>
      <c r="N15286" s="163"/>
      <c r="O15286" s="163" t="s">
        <v>1</v>
      </c>
      <c r="P15286" s="163"/>
    </row>
    <row r="15287" spans="2:16" ht="43.2" x14ac:dyDescent="0.3">
      <c r="B15287" s="2" t="s">
        <v>19</v>
      </c>
      <c r="C15287" s="2" t="s">
        <v>25549</v>
      </c>
      <c r="D15287" s="2" t="s">
        <v>25912</v>
      </c>
      <c r="E15287" s="2" t="s">
        <v>26002</v>
      </c>
      <c r="F15287" s="2" t="s">
        <v>26004</v>
      </c>
      <c r="H15287" s="3" t="s">
        <v>26005</v>
      </c>
      <c r="L15287" s="35" t="s">
        <v>12</v>
      </c>
      <c r="M15287" s="35" t="s">
        <v>13</v>
      </c>
      <c r="N15287" s="35" t="s">
        <v>14</v>
      </c>
      <c r="O15287" s="35" t="s">
        <v>32311</v>
      </c>
      <c r="P15287" s="35" t="s">
        <v>31195</v>
      </c>
    </row>
    <row r="15288" spans="2:16" ht="43.2" x14ac:dyDescent="0.3">
      <c r="B15288" s="4" t="s">
        <v>19</v>
      </c>
      <c r="C15288" s="4" t="s">
        <v>25549</v>
      </c>
      <c r="D15288" s="4" t="s">
        <v>25912</v>
      </c>
      <c r="E15288" s="4" t="s">
        <v>26002</v>
      </c>
      <c r="F15288" s="4" t="s">
        <v>26004</v>
      </c>
      <c r="G15288" s="4" t="s">
        <v>26006</v>
      </c>
      <c r="H15288" s="5" t="s">
        <v>26007</v>
      </c>
      <c r="I15288" s="5" t="s">
        <v>4377</v>
      </c>
    </row>
    <row r="15289" spans="2:16" ht="43.2" x14ac:dyDescent="0.3">
      <c r="B15289" s="4" t="s">
        <v>19</v>
      </c>
      <c r="C15289" s="4" t="s">
        <v>25549</v>
      </c>
      <c r="D15289" s="4" t="s">
        <v>25912</v>
      </c>
      <c r="E15289" s="4" t="s">
        <v>26002</v>
      </c>
      <c r="F15289" s="4" t="s">
        <v>26004</v>
      </c>
      <c r="G15289" s="4" t="s">
        <v>26008</v>
      </c>
      <c r="H15289" s="5" t="s">
        <v>26009</v>
      </c>
      <c r="I15289" s="5" t="s">
        <v>4377</v>
      </c>
    </row>
    <row r="15290" spans="2:16" ht="43.2" x14ac:dyDescent="0.3">
      <c r="B15290" s="4" t="s">
        <v>19</v>
      </c>
      <c r="C15290" s="4" t="s">
        <v>25549</v>
      </c>
      <c r="D15290" s="4" t="s">
        <v>25912</v>
      </c>
      <c r="E15290" s="4" t="s">
        <v>26002</v>
      </c>
      <c r="F15290" s="4" t="s">
        <v>26004</v>
      </c>
      <c r="G15290" s="4" t="s">
        <v>26010</v>
      </c>
      <c r="H15290" s="5" t="s">
        <v>26011</v>
      </c>
      <c r="I15290" s="5" t="s">
        <v>4377</v>
      </c>
    </row>
    <row r="15291" spans="2:16" ht="43.2" x14ac:dyDescent="0.3">
      <c r="B15291" s="4" t="s">
        <v>19</v>
      </c>
      <c r="C15291" s="4" t="s">
        <v>25549</v>
      </c>
      <c r="D15291" s="4" t="s">
        <v>25912</v>
      </c>
      <c r="E15291" s="4" t="s">
        <v>26002</v>
      </c>
      <c r="F15291" s="4" t="s">
        <v>26004</v>
      </c>
      <c r="G15291" s="4" t="s">
        <v>26012</v>
      </c>
      <c r="H15291" s="5" t="s">
        <v>26013</v>
      </c>
      <c r="I15291" s="5" t="s">
        <v>4377</v>
      </c>
    </row>
    <row r="15292" spans="2:16" ht="43.2" x14ac:dyDescent="0.3">
      <c r="B15292" s="4" t="s">
        <v>19</v>
      </c>
      <c r="C15292" s="4" t="s">
        <v>25549</v>
      </c>
      <c r="D15292" s="4" t="s">
        <v>25912</v>
      </c>
      <c r="E15292" s="4" t="s">
        <v>26002</v>
      </c>
      <c r="F15292" s="4" t="s">
        <v>26004</v>
      </c>
      <c r="G15292" s="4" t="s">
        <v>26014</v>
      </c>
      <c r="H15292" s="5" t="s">
        <v>26015</v>
      </c>
      <c r="I15292" s="5" t="s">
        <v>4377</v>
      </c>
    </row>
    <row r="15293" spans="2:16" ht="43.2" x14ac:dyDescent="0.3">
      <c r="B15293" s="4" t="s">
        <v>19</v>
      </c>
      <c r="C15293" s="4" t="s">
        <v>25549</v>
      </c>
      <c r="D15293" s="4" t="s">
        <v>25912</v>
      </c>
      <c r="E15293" s="4" t="s">
        <v>26002</v>
      </c>
      <c r="F15293" s="4" t="s">
        <v>26004</v>
      </c>
      <c r="G15293" s="4" t="s">
        <v>26016</v>
      </c>
      <c r="H15293" s="5" t="s">
        <v>26017</v>
      </c>
      <c r="I15293" s="5" t="s">
        <v>4377</v>
      </c>
    </row>
    <row r="15294" spans="2:16" ht="43.2" x14ac:dyDescent="0.3">
      <c r="B15294" s="4" t="s">
        <v>19</v>
      </c>
      <c r="C15294" s="4" t="s">
        <v>25549</v>
      </c>
      <c r="D15294" s="4" t="s">
        <v>25912</v>
      </c>
      <c r="E15294" s="4" t="s">
        <v>26002</v>
      </c>
      <c r="F15294" s="4" t="s">
        <v>26004</v>
      </c>
      <c r="G15294" s="4" t="s">
        <v>26018</v>
      </c>
      <c r="H15294" s="5" t="s">
        <v>26019</v>
      </c>
      <c r="I15294" s="5" t="s">
        <v>4377</v>
      </c>
    </row>
    <row r="15295" spans="2:16" ht="43.2" x14ac:dyDescent="0.3">
      <c r="B15295" s="4" t="s">
        <v>19</v>
      </c>
      <c r="C15295" s="4" t="s">
        <v>25549</v>
      </c>
      <c r="D15295" s="4" t="s">
        <v>25912</v>
      </c>
      <c r="E15295" s="4" t="s">
        <v>26002</v>
      </c>
      <c r="F15295" s="4" t="s">
        <v>26004</v>
      </c>
      <c r="G15295" s="4" t="s">
        <v>26020</v>
      </c>
      <c r="H15295" s="5" t="s">
        <v>26021</v>
      </c>
      <c r="I15295" s="5" t="s">
        <v>4377</v>
      </c>
    </row>
    <row r="15296" spans="2:16" x14ac:dyDescent="0.3">
      <c r="L15296" s="163" t="s">
        <v>0</v>
      </c>
      <c r="M15296" s="163"/>
      <c r="N15296" s="163"/>
      <c r="O15296" s="163" t="s">
        <v>1</v>
      </c>
      <c r="P15296" s="163"/>
    </row>
    <row r="15297" spans="2:16" ht="43.2" x14ac:dyDescent="0.3">
      <c r="B15297" s="2" t="s">
        <v>19</v>
      </c>
      <c r="C15297" s="2" t="s">
        <v>25549</v>
      </c>
      <c r="D15297" s="2" t="s">
        <v>25912</v>
      </c>
      <c r="E15297" s="2" t="s">
        <v>26002</v>
      </c>
      <c r="F15297" s="2" t="s">
        <v>26022</v>
      </c>
      <c r="H15297" s="3" t="s">
        <v>26023</v>
      </c>
      <c r="L15297" s="35" t="s">
        <v>12</v>
      </c>
      <c r="M15297" s="35" t="s">
        <v>13</v>
      </c>
      <c r="N15297" s="35" t="s">
        <v>14</v>
      </c>
      <c r="O15297" s="35" t="s">
        <v>32311</v>
      </c>
      <c r="P15297" s="35" t="s">
        <v>31195</v>
      </c>
    </row>
    <row r="15298" spans="2:16" ht="28.8" x14ac:dyDescent="0.3">
      <c r="B15298" s="4" t="s">
        <v>19</v>
      </c>
      <c r="C15298" s="4" t="s">
        <v>25549</v>
      </c>
      <c r="D15298" s="4" t="s">
        <v>25912</v>
      </c>
      <c r="E15298" s="4" t="s">
        <v>26002</v>
      </c>
      <c r="F15298" s="4" t="s">
        <v>26022</v>
      </c>
      <c r="G15298" s="4" t="s">
        <v>26024</v>
      </c>
      <c r="H15298" s="5" t="s">
        <v>26025</v>
      </c>
      <c r="I15298" s="5" t="s">
        <v>26026</v>
      </c>
    </row>
    <row r="15299" spans="2:16" x14ac:dyDescent="0.3">
      <c r="L15299" s="163" t="s">
        <v>0</v>
      </c>
      <c r="M15299" s="163"/>
      <c r="N15299" s="163"/>
      <c r="O15299" s="163" t="s">
        <v>1</v>
      </c>
      <c r="P15299" s="163"/>
    </row>
    <row r="15300" spans="2:16" ht="43.2" x14ac:dyDescent="0.3">
      <c r="B15300" s="2" t="s">
        <v>19</v>
      </c>
      <c r="C15300" s="2" t="s">
        <v>25549</v>
      </c>
      <c r="D15300" s="2" t="s">
        <v>25912</v>
      </c>
      <c r="E15300" s="2" t="s">
        <v>26002</v>
      </c>
      <c r="F15300" s="2" t="s">
        <v>26027</v>
      </c>
      <c r="H15300" s="3" t="s">
        <v>26028</v>
      </c>
      <c r="L15300" s="35" t="s">
        <v>12</v>
      </c>
      <c r="M15300" s="35" t="s">
        <v>13</v>
      </c>
      <c r="N15300" s="35" t="s">
        <v>14</v>
      </c>
      <c r="O15300" s="35" t="s">
        <v>32311</v>
      </c>
      <c r="P15300" s="35" t="s">
        <v>31195</v>
      </c>
    </row>
    <row r="15301" spans="2:16" ht="28.8" x14ac:dyDescent="0.3">
      <c r="B15301" s="4" t="s">
        <v>19</v>
      </c>
      <c r="C15301" s="4" t="s">
        <v>25549</v>
      </c>
      <c r="D15301" s="4" t="s">
        <v>25912</v>
      </c>
      <c r="E15301" s="4" t="s">
        <v>26002</v>
      </c>
      <c r="F15301" s="4" t="s">
        <v>26027</v>
      </c>
      <c r="G15301" s="4" t="s">
        <v>26029</v>
      </c>
      <c r="H15301" s="5" t="s">
        <v>26030</v>
      </c>
      <c r="I15301" s="5" t="s">
        <v>26031</v>
      </c>
    </row>
    <row r="15302" spans="2:16" ht="28.8" x14ac:dyDescent="0.3">
      <c r="B15302" s="4" t="s">
        <v>19</v>
      </c>
      <c r="C15302" s="4" t="s">
        <v>25549</v>
      </c>
      <c r="D15302" s="4" t="s">
        <v>25912</v>
      </c>
      <c r="E15302" s="4" t="s">
        <v>26002</v>
      </c>
      <c r="F15302" s="4" t="s">
        <v>26027</v>
      </c>
      <c r="G15302" s="4" t="s">
        <v>26032</v>
      </c>
      <c r="H15302" s="5" t="s">
        <v>26033</v>
      </c>
      <c r="I15302" s="5" t="s">
        <v>26031</v>
      </c>
    </row>
    <row r="15303" spans="2:16" x14ac:dyDescent="0.3">
      <c r="B15303" s="2" t="s">
        <v>19</v>
      </c>
      <c r="C15303" s="2" t="s">
        <v>25549</v>
      </c>
      <c r="D15303" s="2" t="s">
        <v>25549</v>
      </c>
      <c r="H15303" s="3" t="s">
        <v>26034</v>
      </c>
    </row>
    <row r="15304" spans="2:16" x14ac:dyDescent="0.3">
      <c r="B15304" s="2" t="s">
        <v>19</v>
      </c>
      <c r="C15304" s="2" t="s">
        <v>25549</v>
      </c>
      <c r="D15304" s="2" t="s">
        <v>26035</v>
      </c>
      <c r="E15304" s="2" t="s">
        <v>25570</v>
      </c>
      <c r="H15304" s="3" t="s">
        <v>26036</v>
      </c>
    </row>
    <row r="15305" spans="2:16" x14ac:dyDescent="0.3">
      <c r="L15305" s="163" t="s">
        <v>0</v>
      </c>
      <c r="M15305" s="163"/>
      <c r="N15305" s="163"/>
      <c r="O15305" s="163" t="s">
        <v>1</v>
      </c>
      <c r="P15305" s="163"/>
    </row>
    <row r="15306" spans="2:16" ht="43.2" x14ac:dyDescent="0.3">
      <c r="B15306" s="2" t="s">
        <v>19</v>
      </c>
      <c r="C15306" s="2" t="s">
        <v>25549</v>
      </c>
      <c r="D15306" s="2" t="s">
        <v>26035</v>
      </c>
      <c r="E15306" s="2" t="s">
        <v>25570</v>
      </c>
      <c r="F15306" s="2" t="s">
        <v>26037</v>
      </c>
      <c r="H15306" s="3" t="s">
        <v>26038</v>
      </c>
      <c r="L15306" s="35" t="s">
        <v>12</v>
      </c>
      <c r="M15306" s="35" t="s">
        <v>13</v>
      </c>
      <c r="N15306" s="35" t="s">
        <v>14</v>
      </c>
      <c r="O15306" s="35" t="s">
        <v>32311</v>
      </c>
      <c r="P15306" s="35" t="s">
        <v>31195</v>
      </c>
    </row>
    <row r="15307" spans="2:16" ht="43.2" x14ac:dyDescent="0.3">
      <c r="B15307" s="2" t="s">
        <v>19</v>
      </c>
      <c r="C15307" s="2" t="s">
        <v>25549</v>
      </c>
      <c r="D15307" s="2" t="s">
        <v>26035</v>
      </c>
      <c r="E15307" s="2" t="s">
        <v>25570</v>
      </c>
      <c r="F15307" s="2" t="s">
        <v>26037</v>
      </c>
      <c r="G15307" s="2" t="s">
        <v>26039</v>
      </c>
      <c r="H15307" s="3" t="s">
        <v>26040</v>
      </c>
      <c r="I15307" s="3" t="s">
        <v>26041</v>
      </c>
      <c r="J15307" s="3">
        <v>1</v>
      </c>
      <c r="K15307" s="2"/>
    </row>
    <row r="15308" spans="2:16" ht="43.2" x14ac:dyDescent="0.3">
      <c r="B15308" s="2" t="s">
        <v>19</v>
      </c>
      <c r="C15308" s="2" t="s">
        <v>25549</v>
      </c>
      <c r="D15308" s="2" t="s">
        <v>26035</v>
      </c>
      <c r="E15308" s="2" t="s">
        <v>25570</v>
      </c>
      <c r="F15308" s="2" t="s">
        <v>26037</v>
      </c>
      <c r="G15308" s="2" t="s">
        <v>26042</v>
      </c>
      <c r="H15308" s="3" t="s">
        <v>26043</v>
      </c>
      <c r="I15308" s="3" t="s">
        <v>26041</v>
      </c>
    </row>
    <row r="15309" spans="2:16" x14ac:dyDescent="0.3">
      <c r="L15309" s="163" t="s">
        <v>0</v>
      </c>
      <c r="M15309" s="163"/>
      <c r="N15309" s="163"/>
      <c r="O15309" s="163" t="s">
        <v>1</v>
      </c>
      <c r="P15309" s="163"/>
    </row>
    <row r="15310" spans="2:16" ht="43.2" x14ac:dyDescent="0.3">
      <c r="B15310" s="2" t="s">
        <v>19</v>
      </c>
      <c r="C15310" s="2" t="s">
        <v>25549</v>
      </c>
      <c r="D15310" s="2" t="s">
        <v>26035</v>
      </c>
      <c r="E15310" s="2" t="s">
        <v>25570</v>
      </c>
      <c r="F15310" s="2" t="s">
        <v>26044</v>
      </c>
      <c r="H15310" s="3" t="s">
        <v>26045</v>
      </c>
      <c r="L15310" s="35" t="s">
        <v>12</v>
      </c>
      <c r="M15310" s="35" t="s">
        <v>13</v>
      </c>
      <c r="N15310" s="35" t="s">
        <v>14</v>
      </c>
      <c r="O15310" s="35" t="s">
        <v>32311</v>
      </c>
      <c r="P15310" s="35" t="s">
        <v>31195</v>
      </c>
    </row>
    <row r="15311" spans="2:16" ht="43.2" x14ac:dyDescent="0.3">
      <c r="B15311" s="4" t="s">
        <v>19</v>
      </c>
      <c r="C15311" s="4" t="s">
        <v>25549</v>
      </c>
      <c r="D15311" s="4" t="s">
        <v>26035</v>
      </c>
      <c r="E15311" s="4" t="s">
        <v>25570</v>
      </c>
      <c r="F15311" s="4" t="s">
        <v>26044</v>
      </c>
      <c r="G15311" s="4" t="s">
        <v>26046</v>
      </c>
      <c r="H15311" s="5" t="s">
        <v>26047</v>
      </c>
      <c r="I15311" s="5" t="s">
        <v>26048</v>
      </c>
    </row>
    <row r="15312" spans="2:16" ht="43.2" x14ac:dyDescent="0.3">
      <c r="B15312" s="4" t="s">
        <v>19</v>
      </c>
      <c r="C15312" s="4" t="s">
        <v>25549</v>
      </c>
      <c r="D15312" s="4" t="s">
        <v>26035</v>
      </c>
      <c r="E15312" s="4" t="s">
        <v>25570</v>
      </c>
      <c r="F15312" s="4" t="s">
        <v>26044</v>
      </c>
      <c r="G15312" s="4" t="s">
        <v>26049</v>
      </c>
      <c r="H15312" s="5" t="s">
        <v>26050</v>
      </c>
      <c r="I15312" s="5" t="s">
        <v>26048</v>
      </c>
    </row>
    <row r="15313" spans="2:16" ht="43.2" x14ac:dyDescent="0.3">
      <c r="B15313" s="4" t="s">
        <v>19</v>
      </c>
      <c r="C15313" s="4" t="s">
        <v>25549</v>
      </c>
      <c r="D15313" s="4" t="s">
        <v>26035</v>
      </c>
      <c r="E15313" s="4" t="s">
        <v>25570</v>
      </c>
      <c r="F15313" s="4" t="s">
        <v>26044</v>
      </c>
      <c r="G15313" s="4" t="s">
        <v>26051</v>
      </c>
      <c r="H15313" s="5" t="s">
        <v>26052</v>
      </c>
      <c r="I15313" s="5" t="s">
        <v>26048</v>
      </c>
    </row>
    <row r="15314" spans="2:16" ht="43.2" x14ac:dyDescent="0.3">
      <c r="B15314" s="4" t="s">
        <v>19</v>
      </c>
      <c r="C15314" s="4" t="s">
        <v>25549</v>
      </c>
      <c r="D15314" s="4" t="s">
        <v>26035</v>
      </c>
      <c r="E15314" s="4" t="s">
        <v>25570</v>
      </c>
      <c r="F15314" s="4" t="s">
        <v>26044</v>
      </c>
      <c r="G15314" s="4" t="s">
        <v>26053</v>
      </c>
      <c r="H15314" s="5" t="s">
        <v>26054</v>
      </c>
      <c r="I15314" s="5" t="s">
        <v>26048</v>
      </c>
    </row>
    <row r="15315" spans="2:16" ht="43.2" x14ac:dyDescent="0.3">
      <c r="B15315" s="4" t="s">
        <v>19</v>
      </c>
      <c r="C15315" s="4" t="s">
        <v>25549</v>
      </c>
      <c r="D15315" s="4" t="s">
        <v>26035</v>
      </c>
      <c r="E15315" s="4" t="s">
        <v>25570</v>
      </c>
      <c r="F15315" s="4" t="s">
        <v>26044</v>
      </c>
      <c r="G15315" s="4" t="s">
        <v>26055</v>
      </c>
      <c r="H15315" s="5" t="s">
        <v>26056</v>
      </c>
      <c r="I15315" s="5" t="s">
        <v>26048</v>
      </c>
    </row>
    <row r="15316" spans="2:16" ht="43.2" x14ac:dyDescent="0.3">
      <c r="B15316" s="4" t="s">
        <v>19</v>
      </c>
      <c r="C15316" s="4" t="s">
        <v>25549</v>
      </c>
      <c r="D15316" s="4" t="s">
        <v>26035</v>
      </c>
      <c r="E15316" s="4" t="s">
        <v>25570</v>
      </c>
      <c r="F15316" s="4" t="s">
        <v>26044</v>
      </c>
      <c r="G15316" s="4" t="s">
        <v>26057</v>
      </c>
      <c r="H15316" s="5" t="s">
        <v>26058</v>
      </c>
      <c r="I15316" s="5" t="s">
        <v>26048</v>
      </c>
    </row>
    <row r="15317" spans="2:16" x14ac:dyDescent="0.3">
      <c r="L15317" s="163" t="s">
        <v>0</v>
      </c>
      <c r="M15317" s="163"/>
      <c r="N15317" s="163"/>
      <c r="O15317" s="163" t="s">
        <v>1</v>
      </c>
      <c r="P15317" s="163"/>
    </row>
    <row r="15318" spans="2:16" ht="43.2" x14ac:dyDescent="0.3">
      <c r="B15318" s="2" t="s">
        <v>19</v>
      </c>
      <c r="C15318" s="2" t="s">
        <v>25549</v>
      </c>
      <c r="D15318" s="2" t="s">
        <v>26035</v>
      </c>
      <c r="E15318" s="2" t="s">
        <v>25570</v>
      </c>
      <c r="F15318" s="2" t="s">
        <v>26059</v>
      </c>
      <c r="H15318" s="3" t="s">
        <v>26060</v>
      </c>
      <c r="L15318" s="35" t="s">
        <v>12</v>
      </c>
      <c r="M15318" s="35" t="s">
        <v>13</v>
      </c>
      <c r="N15318" s="35" t="s">
        <v>14</v>
      </c>
      <c r="O15318" s="35" t="s">
        <v>32311</v>
      </c>
      <c r="P15318" s="35" t="s">
        <v>31195</v>
      </c>
    </row>
    <row r="15319" spans="2:16" ht="43.2" x14ac:dyDescent="0.3">
      <c r="B15319" s="4" t="s">
        <v>19</v>
      </c>
      <c r="C15319" s="4" t="s">
        <v>25549</v>
      </c>
      <c r="D15319" s="4" t="s">
        <v>26035</v>
      </c>
      <c r="E15319" s="4" t="s">
        <v>25570</v>
      </c>
      <c r="F15319" s="4" t="s">
        <v>26059</v>
      </c>
      <c r="G15319" s="4" t="s">
        <v>26061</v>
      </c>
      <c r="H15319" s="5" t="s">
        <v>26062</v>
      </c>
      <c r="I15319" s="5" t="s">
        <v>26048</v>
      </c>
    </row>
    <row r="15320" spans="2:16" ht="43.2" x14ac:dyDescent="0.3">
      <c r="B15320" s="4" t="s">
        <v>19</v>
      </c>
      <c r="C15320" s="4" t="s">
        <v>25549</v>
      </c>
      <c r="D15320" s="4" t="s">
        <v>26035</v>
      </c>
      <c r="E15320" s="4" t="s">
        <v>25570</v>
      </c>
      <c r="F15320" s="4" t="s">
        <v>26059</v>
      </c>
      <c r="G15320" s="4" t="s">
        <v>26063</v>
      </c>
      <c r="H15320" s="5" t="s">
        <v>26064</v>
      </c>
      <c r="I15320" s="5" t="s">
        <v>26048</v>
      </c>
    </row>
    <row r="15321" spans="2:16" ht="43.2" x14ac:dyDescent="0.3">
      <c r="B15321" s="4" t="s">
        <v>19</v>
      </c>
      <c r="C15321" s="4" t="s">
        <v>25549</v>
      </c>
      <c r="D15321" s="4" t="s">
        <v>26035</v>
      </c>
      <c r="E15321" s="4" t="s">
        <v>25570</v>
      </c>
      <c r="F15321" s="4" t="s">
        <v>26059</v>
      </c>
      <c r="G15321" s="4" t="s">
        <v>26065</v>
      </c>
      <c r="H15321" s="5" t="s">
        <v>26066</v>
      </c>
      <c r="I15321" s="5" t="s">
        <v>26048</v>
      </c>
    </row>
    <row r="15322" spans="2:16" ht="43.2" x14ac:dyDescent="0.3">
      <c r="B15322" s="4" t="s">
        <v>19</v>
      </c>
      <c r="C15322" s="4" t="s">
        <v>25549</v>
      </c>
      <c r="D15322" s="4" t="s">
        <v>26035</v>
      </c>
      <c r="E15322" s="4" t="s">
        <v>25570</v>
      </c>
      <c r="F15322" s="4" t="s">
        <v>26059</v>
      </c>
      <c r="G15322" s="4" t="s">
        <v>26067</v>
      </c>
      <c r="H15322" s="5" t="s">
        <v>26068</v>
      </c>
      <c r="I15322" s="5" t="s">
        <v>26048</v>
      </c>
    </row>
    <row r="15323" spans="2:16" ht="43.2" x14ac:dyDescent="0.3">
      <c r="B15323" s="4" t="s">
        <v>19</v>
      </c>
      <c r="C15323" s="4" t="s">
        <v>25549</v>
      </c>
      <c r="D15323" s="4" t="s">
        <v>26035</v>
      </c>
      <c r="E15323" s="4" t="s">
        <v>25570</v>
      </c>
      <c r="F15323" s="4" t="s">
        <v>26059</v>
      </c>
      <c r="G15323" s="4" t="s">
        <v>26069</v>
      </c>
      <c r="H15323" s="5" t="s">
        <v>26070</v>
      </c>
      <c r="I15323" s="5" t="s">
        <v>26048</v>
      </c>
    </row>
    <row r="15324" spans="2:16" x14ac:dyDescent="0.3">
      <c r="B15324" s="2" t="s">
        <v>19</v>
      </c>
      <c r="C15324" s="2" t="s">
        <v>25549</v>
      </c>
      <c r="D15324" s="2" t="s">
        <v>26035</v>
      </c>
      <c r="E15324" s="2" t="s">
        <v>26071</v>
      </c>
      <c r="H15324" s="3" t="s">
        <v>26072</v>
      </c>
    </row>
    <row r="15325" spans="2:16" x14ac:dyDescent="0.3">
      <c r="L15325" s="163" t="s">
        <v>0</v>
      </c>
      <c r="M15325" s="163"/>
      <c r="N15325" s="163"/>
      <c r="O15325" s="163" t="s">
        <v>1</v>
      </c>
      <c r="P15325" s="163"/>
    </row>
    <row r="15326" spans="2:16" ht="43.2" x14ac:dyDescent="0.3">
      <c r="B15326" s="2" t="s">
        <v>19</v>
      </c>
      <c r="C15326" s="2" t="s">
        <v>25549</v>
      </c>
      <c r="D15326" s="2" t="s">
        <v>26035</v>
      </c>
      <c r="E15326" s="2" t="s">
        <v>26071</v>
      </c>
      <c r="F15326" s="2" t="s">
        <v>26073</v>
      </c>
      <c r="H15326" s="3" t="s">
        <v>26074</v>
      </c>
      <c r="L15326" s="35" t="s">
        <v>12</v>
      </c>
      <c r="M15326" s="35" t="s">
        <v>13</v>
      </c>
      <c r="N15326" s="35" t="s">
        <v>14</v>
      </c>
      <c r="O15326" s="35" t="s">
        <v>32311</v>
      </c>
      <c r="P15326" s="35" t="s">
        <v>31195</v>
      </c>
    </row>
    <row r="15327" spans="2:16" ht="43.2" x14ac:dyDescent="0.3">
      <c r="B15327" s="2" t="s">
        <v>19</v>
      </c>
      <c r="C15327" s="2" t="s">
        <v>25549</v>
      </c>
      <c r="D15327" s="2" t="s">
        <v>26035</v>
      </c>
      <c r="E15327" s="2" t="s">
        <v>26071</v>
      </c>
      <c r="F15327" s="2" t="s">
        <v>26073</v>
      </c>
      <c r="G15327" s="2" t="s">
        <v>26075</v>
      </c>
      <c r="H15327" s="3" t="s">
        <v>26076</v>
      </c>
      <c r="I15327" s="3" t="s">
        <v>26077</v>
      </c>
      <c r="J15327" s="3">
        <v>1</v>
      </c>
      <c r="K15327" s="2"/>
    </row>
    <row r="15328" spans="2:16" ht="43.2" x14ac:dyDescent="0.3">
      <c r="B15328" s="2" t="s">
        <v>19</v>
      </c>
      <c r="C15328" s="2" t="s">
        <v>25549</v>
      </c>
      <c r="D15328" s="2" t="s">
        <v>26035</v>
      </c>
      <c r="E15328" s="2" t="s">
        <v>26071</v>
      </c>
      <c r="F15328" s="2" t="s">
        <v>26073</v>
      </c>
      <c r="G15328" s="2" t="s">
        <v>26078</v>
      </c>
      <c r="H15328" s="3" t="s">
        <v>26079</v>
      </c>
      <c r="I15328" s="3" t="s">
        <v>26077</v>
      </c>
    </row>
    <row r="15329" spans="2:16" ht="43.2" x14ac:dyDescent="0.3">
      <c r="B15329" s="2" t="s">
        <v>19</v>
      </c>
      <c r="C15329" s="2" t="s">
        <v>25549</v>
      </c>
      <c r="D15329" s="2" t="s">
        <v>26035</v>
      </c>
      <c r="E15329" s="2" t="s">
        <v>26071</v>
      </c>
      <c r="F15329" s="2" t="s">
        <v>26073</v>
      </c>
      <c r="G15329" s="2" t="s">
        <v>26080</v>
      </c>
      <c r="H15329" s="3" t="s">
        <v>26081</v>
      </c>
      <c r="I15329" s="3" t="s">
        <v>26077</v>
      </c>
    </row>
    <row r="15330" spans="2:16" x14ac:dyDescent="0.3">
      <c r="B15330" s="2" t="s">
        <v>19</v>
      </c>
      <c r="C15330" s="2" t="s">
        <v>25549</v>
      </c>
      <c r="D15330" s="2" t="s">
        <v>26035</v>
      </c>
      <c r="E15330" s="2" t="s">
        <v>26082</v>
      </c>
      <c r="H15330" s="3" t="s">
        <v>26083</v>
      </c>
    </row>
    <row r="15331" spans="2:16" x14ac:dyDescent="0.3">
      <c r="L15331" s="163" t="s">
        <v>0</v>
      </c>
      <c r="M15331" s="163"/>
      <c r="N15331" s="163"/>
      <c r="O15331" s="163" t="s">
        <v>1</v>
      </c>
      <c r="P15331" s="163"/>
    </row>
    <row r="15332" spans="2:16" ht="43.2" x14ac:dyDescent="0.3">
      <c r="B15332" s="2" t="s">
        <v>19</v>
      </c>
      <c r="C15332" s="2" t="s">
        <v>25549</v>
      </c>
      <c r="D15332" s="2" t="s">
        <v>26035</v>
      </c>
      <c r="E15332" s="2" t="s">
        <v>26082</v>
      </c>
      <c r="F15332" s="2" t="s">
        <v>26084</v>
      </c>
      <c r="H15332" s="3" t="s">
        <v>26085</v>
      </c>
      <c r="L15332" s="35" t="s">
        <v>12</v>
      </c>
      <c r="M15332" s="35" t="s">
        <v>13</v>
      </c>
      <c r="N15332" s="35" t="s">
        <v>14</v>
      </c>
      <c r="O15332" s="35" t="s">
        <v>32311</v>
      </c>
      <c r="P15332" s="35" t="s">
        <v>31195</v>
      </c>
    </row>
    <row r="15333" spans="2:16" ht="28.8" x14ac:dyDescent="0.3">
      <c r="B15333" s="4" t="s">
        <v>19</v>
      </c>
      <c r="C15333" s="4" t="s">
        <v>25549</v>
      </c>
      <c r="D15333" s="4" t="s">
        <v>26035</v>
      </c>
      <c r="E15333" s="4" t="s">
        <v>26082</v>
      </c>
      <c r="F15333" s="4" t="s">
        <v>26084</v>
      </c>
      <c r="G15333" s="4" t="s">
        <v>26086</v>
      </c>
      <c r="H15333" s="5" t="s">
        <v>26087</v>
      </c>
      <c r="I15333" s="5" t="s">
        <v>26088</v>
      </c>
    </row>
    <row r="15334" spans="2:16" ht="28.8" x14ac:dyDescent="0.3">
      <c r="B15334" s="4" t="s">
        <v>19</v>
      </c>
      <c r="C15334" s="4" t="s">
        <v>25549</v>
      </c>
      <c r="D15334" s="4" t="s">
        <v>26035</v>
      </c>
      <c r="E15334" s="4" t="s">
        <v>26082</v>
      </c>
      <c r="F15334" s="4" t="s">
        <v>26084</v>
      </c>
      <c r="G15334" s="4" t="s">
        <v>26089</v>
      </c>
      <c r="H15334" s="5" t="s">
        <v>26090</v>
      </c>
      <c r="I15334" s="5" t="s">
        <v>26088</v>
      </c>
    </row>
    <row r="15335" spans="2:16" ht="28.8" x14ac:dyDescent="0.3">
      <c r="B15335" s="4" t="s">
        <v>19</v>
      </c>
      <c r="C15335" s="4" t="s">
        <v>25549</v>
      </c>
      <c r="D15335" s="4" t="s">
        <v>26035</v>
      </c>
      <c r="E15335" s="4" t="s">
        <v>26082</v>
      </c>
      <c r="F15335" s="4" t="s">
        <v>26084</v>
      </c>
      <c r="G15335" s="4" t="s">
        <v>26091</v>
      </c>
      <c r="H15335" s="5" t="s">
        <v>26092</v>
      </c>
      <c r="I15335" s="5" t="s">
        <v>26088</v>
      </c>
    </row>
    <row r="15336" spans="2:16" x14ac:dyDescent="0.3">
      <c r="B15336" s="2" t="s">
        <v>19</v>
      </c>
      <c r="C15336" s="2" t="s">
        <v>25549</v>
      </c>
      <c r="D15336" s="2" t="s">
        <v>26035</v>
      </c>
      <c r="E15336" s="2" t="s">
        <v>26093</v>
      </c>
      <c r="H15336" s="3" t="s">
        <v>26094</v>
      </c>
    </row>
    <row r="15337" spans="2:16" x14ac:dyDescent="0.3">
      <c r="L15337" s="163" t="s">
        <v>0</v>
      </c>
      <c r="M15337" s="163"/>
      <c r="N15337" s="163"/>
      <c r="O15337" s="163" t="s">
        <v>1</v>
      </c>
      <c r="P15337" s="163"/>
    </row>
    <row r="15338" spans="2:16" ht="43.2" x14ac:dyDescent="0.3">
      <c r="B15338" s="2" t="s">
        <v>19</v>
      </c>
      <c r="C15338" s="2" t="s">
        <v>25549</v>
      </c>
      <c r="D15338" s="2" t="s">
        <v>26035</v>
      </c>
      <c r="E15338" s="2" t="s">
        <v>26093</v>
      </c>
      <c r="F15338" s="2" t="s">
        <v>26095</v>
      </c>
      <c r="H15338" s="3" t="s">
        <v>26096</v>
      </c>
      <c r="L15338" s="35" t="s">
        <v>12</v>
      </c>
      <c r="M15338" s="35" t="s">
        <v>13</v>
      </c>
      <c r="N15338" s="35" t="s">
        <v>14</v>
      </c>
      <c r="O15338" s="35" t="s">
        <v>32311</v>
      </c>
      <c r="P15338" s="35" t="s">
        <v>31195</v>
      </c>
    </row>
    <row r="15339" spans="2:16" ht="43.2" x14ac:dyDescent="0.3">
      <c r="B15339" s="4" t="s">
        <v>19</v>
      </c>
      <c r="C15339" s="4" t="s">
        <v>25549</v>
      </c>
      <c r="D15339" s="4" t="s">
        <v>26035</v>
      </c>
      <c r="E15339" s="4" t="s">
        <v>26093</v>
      </c>
      <c r="F15339" s="4" t="s">
        <v>26095</v>
      </c>
      <c r="G15339" s="4" t="s">
        <v>26097</v>
      </c>
      <c r="H15339" s="5" t="s">
        <v>26098</v>
      </c>
      <c r="I15339" s="5" t="s">
        <v>26099</v>
      </c>
    </row>
    <row r="15340" spans="2:16" ht="43.2" x14ac:dyDescent="0.3">
      <c r="B15340" s="4" t="s">
        <v>19</v>
      </c>
      <c r="C15340" s="4" t="s">
        <v>25549</v>
      </c>
      <c r="D15340" s="4" t="s">
        <v>26035</v>
      </c>
      <c r="E15340" s="4" t="s">
        <v>26093</v>
      </c>
      <c r="F15340" s="4" t="s">
        <v>26095</v>
      </c>
      <c r="G15340" s="4" t="s">
        <v>26100</v>
      </c>
      <c r="H15340" s="5" t="s">
        <v>26101</v>
      </c>
      <c r="I15340" s="5" t="s">
        <v>26099</v>
      </c>
    </row>
    <row r="15341" spans="2:16" ht="43.2" x14ac:dyDescent="0.3">
      <c r="B15341" s="4" t="s">
        <v>19</v>
      </c>
      <c r="C15341" s="4" t="s">
        <v>25549</v>
      </c>
      <c r="D15341" s="4" t="s">
        <v>26035</v>
      </c>
      <c r="E15341" s="4" t="s">
        <v>26093</v>
      </c>
      <c r="F15341" s="4" t="s">
        <v>26095</v>
      </c>
      <c r="G15341" s="4" t="s">
        <v>26102</v>
      </c>
      <c r="H15341" s="5" t="s">
        <v>26103</v>
      </c>
      <c r="I15341" s="5" t="s">
        <v>26099</v>
      </c>
    </row>
    <row r="15342" spans="2:16" ht="43.2" x14ac:dyDescent="0.3">
      <c r="B15342" s="4" t="s">
        <v>19</v>
      </c>
      <c r="C15342" s="4" t="s">
        <v>25549</v>
      </c>
      <c r="D15342" s="4" t="s">
        <v>26035</v>
      </c>
      <c r="E15342" s="4" t="s">
        <v>26093</v>
      </c>
      <c r="F15342" s="4" t="s">
        <v>26095</v>
      </c>
      <c r="G15342" s="4" t="s">
        <v>26104</v>
      </c>
      <c r="H15342" s="5" t="s">
        <v>26105</v>
      </c>
      <c r="I15342" s="5" t="s">
        <v>26099</v>
      </c>
    </row>
    <row r="15343" spans="2:16" ht="43.2" x14ac:dyDescent="0.3">
      <c r="B15343" s="4" t="s">
        <v>19</v>
      </c>
      <c r="C15343" s="4" t="s">
        <v>25549</v>
      </c>
      <c r="D15343" s="4" t="s">
        <v>26035</v>
      </c>
      <c r="E15343" s="4" t="s">
        <v>26093</v>
      </c>
      <c r="F15343" s="4" t="s">
        <v>26095</v>
      </c>
      <c r="G15343" s="4" t="s">
        <v>26106</v>
      </c>
      <c r="H15343" s="5" t="s">
        <v>26107</v>
      </c>
      <c r="I15343" s="5" t="s">
        <v>26099</v>
      </c>
    </row>
    <row r="15344" spans="2:16" ht="43.2" x14ac:dyDescent="0.3">
      <c r="B15344" s="4" t="s">
        <v>19</v>
      </c>
      <c r="C15344" s="4" t="s">
        <v>25549</v>
      </c>
      <c r="D15344" s="4" t="s">
        <v>26035</v>
      </c>
      <c r="E15344" s="4" t="s">
        <v>26093</v>
      </c>
      <c r="F15344" s="4" t="s">
        <v>26095</v>
      </c>
      <c r="G15344" s="4" t="s">
        <v>26108</v>
      </c>
      <c r="H15344" s="5" t="s">
        <v>26109</v>
      </c>
      <c r="I15344" s="5" t="s">
        <v>26099</v>
      </c>
    </row>
    <row r="15345" spans="2:16" x14ac:dyDescent="0.3">
      <c r="L15345" s="163" t="s">
        <v>0</v>
      </c>
      <c r="M15345" s="163"/>
      <c r="N15345" s="163"/>
      <c r="O15345" s="163" t="s">
        <v>1</v>
      </c>
      <c r="P15345" s="163"/>
    </row>
    <row r="15346" spans="2:16" ht="43.2" x14ac:dyDescent="0.3">
      <c r="B15346" s="2" t="s">
        <v>19</v>
      </c>
      <c r="C15346" s="2" t="s">
        <v>25549</v>
      </c>
      <c r="D15346" s="2" t="s">
        <v>26035</v>
      </c>
      <c r="E15346" s="2" t="s">
        <v>26093</v>
      </c>
      <c r="F15346" s="2" t="s">
        <v>26110</v>
      </c>
      <c r="H15346" s="3" t="s">
        <v>26111</v>
      </c>
      <c r="L15346" s="35" t="s">
        <v>12</v>
      </c>
      <c r="M15346" s="35" t="s">
        <v>13</v>
      </c>
      <c r="N15346" s="35" t="s">
        <v>14</v>
      </c>
      <c r="O15346" s="35" t="s">
        <v>32311</v>
      </c>
      <c r="P15346" s="35" t="s">
        <v>31195</v>
      </c>
    </row>
    <row r="15347" spans="2:16" ht="43.2" x14ac:dyDescent="0.3">
      <c r="B15347" s="4" t="s">
        <v>19</v>
      </c>
      <c r="C15347" s="4" t="s">
        <v>25549</v>
      </c>
      <c r="D15347" s="4" t="s">
        <v>26035</v>
      </c>
      <c r="E15347" s="4" t="s">
        <v>26093</v>
      </c>
      <c r="F15347" s="4" t="s">
        <v>26110</v>
      </c>
      <c r="G15347" s="4" t="s">
        <v>26112</v>
      </c>
      <c r="H15347" s="5" t="s">
        <v>26113</v>
      </c>
      <c r="I15347" s="5" t="s">
        <v>25841</v>
      </c>
    </row>
    <row r="15348" spans="2:16" ht="43.2" x14ac:dyDescent="0.3">
      <c r="B15348" s="4" t="s">
        <v>19</v>
      </c>
      <c r="C15348" s="4" t="s">
        <v>25549</v>
      </c>
      <c r="D15348" s="4" t="s">
        <v>26035</v>
      </c>
      <c r="E15348" s="4" t="s">
        <v>26093</v>
      </c>
      <c r="F15348" s="4" t="s">
        <v>26110</v>
      </c>
      <c r="G15348" s="4" t="s">
        <v>26114</v>
      </c>
      <c r="H15348" s="5" t="s">
        <v>26115</v>
      </c>
      <c r="I15348" s="5" t="s">
        <v>25841</v>
      </c>
    </row>
    <row r="15349" spans="2:16" x14ac:dyDescent="0.3">
      <c r="L15349" s="163" t="s">
        <v>0</v>
      </c>
      <c r="M15349" s="163"/>
      <c r="N15349" s="163"/>
      <c r="O15349" s="163" t="s">
        <v>1</v>
      </c>
      <c r="P15349" s="163"/>
    </row>
    <row r="15350" spans="2:16" ht="43.2" x14ac:dyDescent="0.3">
      <c r="B15350" s="2" t="s">
        <v>19</v>
      </c>
      <c r="C15350" s="2" t="s">
        <v>25549</v>
      </c>
      <c r="D15350" s="2" t="s">
        <v>26035</v>
      </c>
      <c r="E15350" s="2" t="s">
        <v>26093</v>
      </c>
      <c r="F15350" s="2" t="s">
        <v>26116</v>
      </c>
      <c r="H15350" s="3" t="s">
        <v>26117</v>
      </c>
      <c r="L15350" s="35" t="s">
        <v>12</v>
      </c>
      <c r="M15350" s="35" t="s">
        <v>13</v>
      </c>
      <c r="N15350" s="35" t="s">
        <v>14</v>
      </c>
      <c r="O15350" s="35" t="s">
        <v>32311</v>
      </c>
      <c r="P15350" s="35" t="s">
        <v>31195</v>
      </c>
    </row>
    <row r="15351" spans="2:16" x14ac:dyDescent="0.3">
      <c r="B15351" s="4" t="s">
        <v>19</v>
      </c>
      <c r="C15351" s="4" t="s">
        <v>25549</v>
      </c>
      <c r="D15351" s="4" t="s">
        <v>26035</v>
      </c>
      <c r="E15351" s="4" t="s">
        <v>26093</v>
      </c>
      <c r="F15351" s="4" t="s">
        <v>26116</v>
      </c>
      <c r="G15351" s="4" t="s">
        <v>26118</v>
      </c>
      <c r="H15351" s="5" t="s">
        <v>26119</v>
      </c>
      <c r="I15351" s="5" t="s">
        <v>22627</v>
      </c>
    </row>
    <row r="15352" spans="2:16" x14ac:dyDescent="0.3">
      <c r="B15352" s="4" t="s">
        <v>19</v>
      </c>
      <c r="C15352" s="4" t="s">
        <v>25549</v>
      </c>
      <c r="D15352" s="4" t="s">
        <v>26035</v>
      </c>
      <c r="E15352" s="4" t="s">
        <v>26093</v>
      </c>
      <c r="F15352" s="4" t="s">
        <v>26116</v>
      </c>
      <c r="G15352" s="4" t="s">
        <v>26120</v>
      </c>
      <c r="H15352" s="5" t="s">
        <v>26121</v>
      </c>
      <c r="I15352" s="5" t="s">
        <v>22627</v>
      </c>
    </row>
    <row r="15353" spans="2:16" x14ac:dyDescent="0.3">
      <c r="B15353" s="4" t="s">
        <v>19</v>
      </c>
      <c r="C15353" s="4" t="s">
        <v>25549</v>
      </c>
      <c r="D15353" s="4" t="s">
        <v>26035</v>
      </c>
      <c r="E15353" s="4" t="s">
        <v>26093</v>
      </c>
      <c r="F15353" s="4" t="s">
        <v>26116</v>
      </c>
      <c r="G15353" s="4" t="s">
        <v>26122</v>
      </c>
      <c r="H15353" s="5" t="s">
        <v>26123</v>
      </c>
      <c r="I15353" s="5" t="s">
        <v>22627</v>
      </c>
    </row>
    <row r="15354" spans="2:16" x14ac:dyDescent="0.3">
      <c r="B15354" s="4" t="s">
        <v>19</v>
      </c>
      <c r="C15354" s="4" t="s">
        <v>25549</v>
      </c>
      <c r="D15354" s="4" t="s">
        <v>26035</v>
      </c>
      <c r="E15354" s="4" t="s">
        <v>26093</v>
      </c>
      <c r="F15354" s="4" t="s">
        <v>26116</v>
      </c>
      <c r="G15354" s="4" t="s">
        <v>26124</v>
      </c>
      <c r="H15354" s="5" t="s">
        <v>26125</v>
      </c>
      <c r="I15354" s="5" t="s">
        <v>22627</v>
      </c>
    </row>
    <row r="15355" spans="2:16" x14ac:dyDescent="0.3">
      <c r="B15355" s="4" t="s">
        <v>19</v>
      </c>
      <c r="C15355" s="4" t="s">
        <v>25549</v>
      </c>
      <c r="D15355" s="4" t="s">
        <v>26035</v>
      </c>
      <c r="E15355" s="4" t="s">
        <v>26093</v>
      </c>
      <c r="F15355" s="4" t="s">
        <v>26116</v>
      </c>
      <c r="G15355" s="4" t="s">
        <v>26126</v>
      </c>
      <c r="H15355" s="5" t="s">
        <v>26127</v>
      </c>
      <c r="I15355" s="5" t="s">
        <v>22627</v>
      </c>
    </row>
    <row r="15356" spans="2:16" x14ac:dyDescent="0.3">
      <c r="B15356" s="4" t="s">
        <v>19</v>
      </c>
      <c r="C15356" s="4" t="s">
        <v>25549</v>
      </c>
      <c r="D15356" s="4" t="s">
        <v>26035</v>
      </c>
      <c r="E15356" s="4" t="s">
        <v>26093</v>
      </c>
      <c r="F15356" s="4" t="s">
        <v>26116</v>
      </c>
      <c r="G15356" s="4" t="s">
        <v>26128</v>
      </c>
      <c r="H15356" s="5" t="s">
        <v>26129</v>
      </c>
      <c r="I15356" s="5" t="s">
        <v>22627</v>
      </c>
    </row>
    <row r="15357" spans="2:16" x14ac:dyDescent="0.3">
      <c r="B15357" s="2" t="s">
        <v>19</v>
      </c>
      <c r="C15357" s="2" t="s">
        <v>25549</v>
      </c>
      <c r="D15357" s="2" t="s">
        <v>25549</v>
      </c>
      <c r="H15357" s="3" t="s">
        <v>26130</v>
      </c>
    </row>
    <row r="15358" spans="2:16" x14ac:dyDescent="0.3">
      <c r="B15358" s="2" t="s">
        <v>19</v>
      </c>
      <c r="C15358" s="2" t="s">
        <v>25549</v>
      </c>
      <c r="D15358" s="2" t="s">
        <v>26131</v>
      </c>
      <c r="E15358" s="2" t="s">
        <v>25575</v>
      </c>
      <c r="H15358" s="3" t="s">
        <v>26132</v>
      </c>
    </row>
    <row r="15359" spans="2:16" x14ac:dyDescent="0.3">
      <c r="L15359" s="163" t="s">
        <v>0</v>
      </c>
      <c r="M15359" s="163"/>
      <c r="N15359" s="163"/>
      <c r="O15359" s="163" t="s">
        <v>1</v>
      </c>
      <c r="P15359" s="163"/>
    </row>
    <row r="15360" spans="2:16" ht="43.2" x14ac:dyDescent="0.3">
      <c r="B15360" s="2" t="s">
        <v>19</v>
      </c>
      <c r="C15360" s="2" t="s">
        <v>25549</v>
      </c>
      <c r="D15360" s="2" t="s">
        <v>26131</v>
      </c>
      <c r="E15360" s="2" t="s">
        <v>25575</v>
      </c>
      <c r="F15360" s="2" t="s">
        <v>26133</v>
      </c>
      <c r="H15360" s="3" t="s">
        <v>26134</v>
      </c>
      <c r="L15360" s="35" t="s">
        <v>12</v>
      </c>
      <c r="M15360" s="35" t="s">
        <v>13</v>
      </c>
      <c r="N15360" s="35" t="s">
        <v>14</v>
      </c>
      <c r="O15360" s="35" t="s">
        <v>32311</v>
      </c>
      <c r="P15360" s="35" t="s">
        <v>31195</v>
      </c>
    </row>
    <row r="15361" spans="2:16" x14ac:dyDescent="0.3">
      <c r="B15361" s="4" t="s">
        <v>19</v>
      </c>
      <c r="C15361" s="4" t="s">
        <v>25549</v>
      </c>
      <c r="D15361" s="4" t="s">
        <v>26131</v>
      </c>
      <c r="E15361" s="4" t="s">
        <v>25575</v>
      </c>
      <c r="F15361" s="4" t="s">
        <v>26133</v>
      </c>
      <c r="G15361" s="4" t="s">
        <v>26135</v>
      </c>
      <c r="H15361" s="5" t="s">
        <v>26136</v>
      </c>
      <c r="I15361" s="5" t="s">
        <v>26137</v>
      </c>
    </row>
    <row r="15362" spans="2:16" x14ac:dyDescent="0.3">
      <c r="L15362" s="163" t="s">
        <v>0</v>
      </c>
      <c r="M15362" s="163"/>
      <c r="N15362" s="163"/>
      <c r="O15362" s="163" t="s">
        <v>1</v>
      </c>
      <c r="P15362" s="163"/>
    </row>
    <row r="15363" spans="2:16" ht="43.2" x14ac:dyDescent="0.3">
      <c r="B15363" s="2" t="s">
        <v>19</v>
      </c>
      <c r="C15363" s="2" t="s">
        <v>25549</v>
      </c>
      <c r="D15363" s="2" t="s">
        <v>26131</v>
      </c>
      <c r="E15363" s="2" t="s">
        <v>25575</v>
      </c>
      <c r="F15363" s="2" t="s">
        <v>26138</v>
      </c>
      <c r="H15363" s="3" t="s">
        <v>26139</v>
      </c>
      <c r="L15363" s="35" t="s">
        <v>12</v>
      </c>
      <c r="M15363" s="35" t="s">
        <v>13</v>
      </c>
      <c r="N15363" s="35" t="s">
        <v>14</v>
      </c>
      <c r="O15363" s="35" t="s">
        <v>32311</v>
      </c>
      <c r="P15363" s="35" t="s">
        <v>31195</v>
      </c>
    </row>
    <row r="15364" spans="2:16" x14ac:dyDescent="0.3">
      <c r="B15364" s="4" t="s">
        <v>19</v>
      </c>
      <c r="C15364" s="4" t="s">
        <v>25549</v>
      </c>
      <c r="D15364" s="4" t="s">
        <v>26131</v>
      </c>
      <c r="E15364" s="4" t="s">
        <v>25575</v>
      </c>
      <c r="F15364" s="4" t="s">
        <v>26138</v>
      </c>
      <c r="G15364" s="4" t="s">
        <v>26140</v>
      </c>
      <c r="H15364" s="5" t="s">
        <v>26141</v>
      </c>
      <c r="I15364" s="5" t="s">
        <v>26142</v>
      </c>
    </row>
    <row r="15365" spans="2:16" x14ac:dyDescent="0.3">
      <c r="L15365" s="163" t="s">
        <v>0</v>
      </c>
      <c r="M15365" s="163"/>
      <c r="N15365" s="163"/>
      <c r="O15365" s="163" t="s">
        <v>1</v>
      </c>
      <c r="P15365" s="163"/>
    </row>
    <row r="15366" spans="2:16" ht="43.2" x14ac:dyDescent="0.3">
      <c r="B15366" s="2" t="s">
        <v>19</v>
      </c>
      <c r="C15366" s="2" t="s">
        <v>25549</v>
      </c>
      <c r="D15366" s="2" t="s">
        <v>26131</v>
      </c>
      <c r="E15366" s="2" t="s">
        <v>25575</v>
      </c>
      <c r="F15366" s="2" t="s">
        <v>26143</v>
      </c>
      <c r="H15366" s="3" t="s">
        <v>26144</v>
      </c>
      <c r="L15366" s="35" t="s">
        <v>12</v>
      </c>
      <c r="M15366" s="35" t="s">
        <v>13</v>
      </c>
      <c r="N15366" s="35" t="s">
        <v>14</v>
      </c>
      <c r="O15366" s="35" t="s">
        <v>32311</v>
      </c>
      <c r="P15366" s="35" t="s">
        <v>31195</v>
      </c>
    </row>
    <row r="15367" spans="2:16" x14ac:dyDescent="0.3">
      <c r="B15367" s="4" t="s">
        <v>19</v>
      </c>
      <c r="C15367" s="4" t="s">
        <v>25549</v>
      </c>
      <c r="D15367" s="4" t="s">
        <v>26131</v>
      </c>
      <c r="E15367" s="4" t="s">
        <v>25575</v>
      </c>
      <c r="F15367" s="4" t="s">
        <v>26143</v>
      </c>
      <c r="G15367" s="4" t="s">
        <v>26145</v>
      </c>
      <c r="H15367" s="5" t="s">
        <v>26146</v>
      </c>
      <c r="I15367" s="5" t="s">
        <v>8886</v>
      </c>
    </row>
    <row r="15368" spans="2:16" x14ac:dyDescent="0.3">
      <c r="B15368" s="4" t="s">
        <v>19</v>
      </c>
      <c r="C15368" s="4" t="s">
        <v>25549</v>
      </c>
      <c r="D15368" s="4" t="s">
        <v>26131</v>
      </c>
      <c r="E15368" s="4" t="s">
        <v>25575</v>
      </c>
      <c r="F15368" s="4" t="s">
        <v>26143</v>
      </c>
      <c r="G15368" s="4" t="s">
        <v>26147</v>
      </c>
      <c r="H15368" s="5" t="s">
        <v>26148</v>
      </c>
      <c r="I15368" s="5" t="s">
        <v>8886</v>
      </c>
    </row>
    <row r="15369" spans="2:16" x14ac:dyDescent="0.3">
      <c r="B15369" s="2" t="s">
        <v>19</v>
      </c>
      <c r="C15369" s="2" t="s">
        <v>25549</v>
      </c>
      <c r="D15369" s="2" t="s">
        <v>26131</v>
      </c>
      <c r="E15369" s="2" t="s">
        <v>26149</v>
      </c>
      <c r="H15369" s="3" t="s">
        <v>26150</v>
      </c>
    </row>
    <row r="15370" spans="2:16" x14ac:dyDescent="0.3">
      <c r="L15370" s="163" t="s">
        <v>0</v>
      </c>
      <c r="M15370" s="163"/>
      <c r="N15370" s="163"/>
      <c r="O15370" s="163" t="s">
        <v>1</v>
      </c>
      <c r="P15370" s="163"/>
    </row>
    <row r="15371" spans="2:16" ht="43.2" x14ac:dyDescent="0.3">
      <c r="B15371" s="2" t="s">
        <v>19</v>
      </c>
      <c r="C15371" s="2" t="s">
        <v>25549</v>
      </c>
      <c r="D15371" s="2" t="s">
        <v>26131</v>
      </c>
      <c r="E15371" s="2" t="s">
        <v>26149</v>
      </c>
      <c r="F15371" s="2" t="s">
        <v>26151</v>
      </c>
      <c r="H15371" s="3" t="s">
        <v>26152</v>
      </c>
      <c r="L15371" s="35" t="s">
        <v>12</v>
      </c>
      <c r="M15371" s="35" t="s">
        <v>13</v>
      </c>
      <c r="N15371" s="35" t="s">
        <v>14</v>
      </c>
      <c r="O15371" s="35" t="s">
        <v>32311</v>
      </c>
      <c r="P15371" s="35" t="s">
        <v>31195</v>
      </c>
    </row>
    <row r="15372" spans="2:16" ht="43.2" x14ac:dyDescent="0.3">
      <c r="B15372" s="4" t="s">
        <v>19</v>
      </c>
      <c r="C15372" s="4" t="s">
        <v>25549</v>
      </c>
      <c r="D15372" s="4" t="s">
        <v>26131</v>
      </c>
      <c r="E15372" s="4" t="s">
        <v>26149</v>
      </c>
      <c r="F15372" s="4" t="s">
        <v>26151</v>
      </c>
      <c r="G15372" s="4" t="s">
        <v>26153</v>
      </c>
      <c r="H15372" s="5" t="s">
        <v>26154</v>
      </c>
      <c r="I15372" s="5" t="s">
        <v>26155</v>
      </c>
    </row>
    <row r="15373" spans="2:16" ht="43.2" x14ac:dyDescent="0.3">
      <c r="B15373" s="4" t="s">
        <v>19</v>
      </c>
      <c r="C15373" s="4" t="s">
        <v>25549</v>
      </c>
      <c r="D15373" s="4" t="s">
        <v>26131</v>
      </c>
      <c r="E15373" s="4" t="s">
        <v>26149</v>
      </c>
      <c r="F15373" s="4" t="s">
        <v>26151</v>
      </c>
      <c r="G15373" s="4" t="s">
        <v>26156</v>
      </c>
      <c r="H15373" s="5" t="s">
        <v>26157</v>
      </c>
      <c r="I15373" s="5" t="s">
        <v>26155</v>
      </c>
    </row>
    <row r="15374" spans="2:16" ht="43.2" x14ac:dyDescent="0.3">
      <c r="B15374" s="4" t="s">
        <v>19</v>
      </c>
      <c r="C15374" s="4" t="s">
        <v>25549</v>
      </c>
      <c r="D15374" s="4" t="s">
        <v>26131</v>
      </c>
      <c r="E15374" s="4" t="s">
        <v>26149</v>
      </c>
      <c r="F15374" s="4" t="s">
        <v>26151</v>
      </c>
      <c r="G15374" s="4" t="s">
        <v>26158</v>
      </c>
      <c r="H15374" s="5" t="s">
        <v>26159</v>
      </c>
      <c r="I15374" s="5" t="s">
        <v>26155</v>
      </c>
    </row>
    <row r="15375" spans="2:16" ht="43.2" x14ac:dyDescent="0.3">
      <c r="B15375" s="4" t="s">
        <v>19</v>
      </c>
      <c r="C15375" s="4" t="s">
        <v>25549</v>
      </c>
      <c r="D15375" s="4" t="s">
        <v>26131</v>
      </c>
      <c r="E15375" s="4" t="s">
        <v>26149</v>
      </c>
      <c r="F15375" s="4" t="s">
        <v>26151</v>
      </c>
      <c r="G15375" s="4" t="s">
        <v>26160</v>
      </c>
      <c r="H15375" s="5" t="s">
        <v>26161</v>
      </c>
      <c r="I15375" s="5" t="s">
        <v>26155</v>
      </c>
    </row>
    <row r="15376" spans="2:16" ht="43.2" x14ac:dyDescent="0.3">
      <c r="B15376" s="4" t="s">
        <v>19</v>
      </c>
      <c r="C15376" s="4" t="s">
        <v>25549</v>
      </c>
      <c r="D15376" s="4" t="s">
        <v>26131</v>
      </c>
      <c r="E15376" s="4" t="s">
        <v>26149</v>
      </c>
      <c r="F15376" s="4" t="s">
        <v>26151</v>
      </c>
      <c r="G15376" s="4" t="s">
        <v>26162</v>
      </c>
      <c r="H15376" s="5" t="s">
        <v>26163</v>
      </c>
      <c r="I15376" s="5" t="s">
        <v>26155</v>
      </c>
    </row>
    <row r="15377" spans="2:16" ht="43.2" x14ac:dyDescent="0.3">
      <c r="B15377" s="4" t="s">
        <v>19</v>
      </c>
      <c r="C15377" s="4" t="s">
        <v>25549</v>
      </c>
      <c r="D15377" s="4" t="s">
        <v>26131</v>
      </c>
      <c r="E15377" s="4" t="s">
        <v>26149</v>
      </c>
      <c r="F15377" s="4" t="s">
        <v>26151</v>
      </c>
      <c r="G15377" s="4" t="s">
        <v>26164</v>
      </c>
      <c r="H15377" s="5" t="s">
        <v>26165</v>
      </c>
      <c r="I15377" s="5" t="s">
        <v>26155</v>
      </c>
    </row>
    <row r="15378" spans="2:16" x14ac:dyDescent="0.3">
      <c r="B15378" s="2" t="s">
        <v>19</v>
      </c>
      <c r="C15378" s="2" t="s">
        <v>25549</v>
      </c>
      <c r="D15378" s="2" t="s">
        <v>26131</v>
      </c>
      <c r="E15378" s="2" t="s">
        <v>26166</v>
      </c>
      <c r="H15378" s="3" t="s">
        <v>26167</v>
      </c>
    </row>
    <row r="15379" spans="2:16" x14ac:dyDescent="0.3">
      <c r="L15379" s="163" t="s">
        <v>0</v>
      </c>
      <c r="M15379" s="163"/>
      <c r="N15379" s="163"/>
      <c r="O15379" s="163" t="s">
        <v>1</v>
      </c>
      <c r="P15379" s="163"/>
    </row>
    <row r="15380" spans="2:16" ht="43.2" x14ac:dyDescent="0.3">
      <c r="B15380" s="2" t="s">
        <v>19</v>
      </c>
      <c r="C15380" s="2" t="s">
        <v>25549</v>
      </c>
      <c r="D15380" s="2" t="s">
        <v>26131</v>
      </c>
      <c r="E15380" s="2" t="s">
        <v>26166</v>
      </c>
      <c r="F15380" s="2" t="s">
        <v>26168</v>
      </c>
      <c r="H15380" s="3" t="s">
        <v>26169</v>
      </c>
      <c r="L15380" s="35" t="s">
        <v>12</v>
      </c>
      <c r="M15380" s="35" t="s">
        <v>13</v>
      </c>
      <c r="N15380" s="35" t="s">
        <v>14</v>
      </c>
      <c r="O15380" s="35" t="s">
        <v>32311</v>
      </c>
      <c r="P15380" s="35" t="s">
        <v>31195</v>
      </c>
    </row>
    <row r="15381" spans="2:16" x14ac:dyDescent="0.3">
      <c r="B15381" s="2" t="s">
        <v>19</v>
      </c>
      <c r="C15381" s="2" t="s">
        <v>25549</v>
      </c>
      <c r="D15381" s="2" t="s">
        <v>26131</v>
      </c>
      <c r="E15381" s="2" t="s">
        <v>26166</v>
      </c>
      <c r="F15381" s="2" t="s">
        <v>26168</v>
      </c>
      <c r="G15381" s="2" t="s">
        <v>26170</v>
      </c>
      <c r="H15381" s="6" t="s">
        <v>26171</v>
      </c>
      <c r="I15381" s="3" t="s">
        <v>3377</v>
      </c>
    </row>
    <row r="15382" spans="2:16" x14ac:dyDescent="0.3">
      <c r="B15382" s="2" t="s">
        <v>19</v>
      </c>
      <c r="C15382" s="2" t="s">
        <v>25549</v>
      </c>
      <c r="D15382" s="2" t="s">
        <v>26131</v>
      </c>
      <c r="E15382" s="2" t="s">
        <v>26166</v>
      </c>
      <c r="F15382" s="2" t="s">
        <v>26168</v>
      </c>
      <c r="G15382" s="2" t="s">
        <v>26172</v>
      </c>
      <c r="H15382" s="6" t="s">
        <v>26173</v>
      </c>
      <c r="I15382" s="3" t="s">
        <v>3377</v>
      </c>
    </row>
    <row r="15383" spans="2:16" x14ac:dyDescent="0.3">
      <c r="B15383" s="2" t="s">
        <v>19</v>
      </c>
      <c r="C15383" s="2" t="s">
        <v>25549</v>
      </c>
      <c r="D15383" s="2" t="s">
        <v>26131</v>
      </c>
      <c r="E15383" s="2" t="s">
        <v>26166</v>
      </c>
      <c r="F15383" s="2" t="s">
        <v>26168</v>
      </c>
      <c r="G15383" s="2" t="s">
        <v>26174</v>
      </c>
      <c r="H15383" s="6" t="s">
        <v>26175</v>
      </c>
      <c r="I15383" s="3" t="s">
        <v>3377</v>
      </c>
    </row>
    <row r="15384" spans="2:16" x14ac:dyDescent="0.3">
      <c r="B15384" s="2" t="s">
        <v>19</v>
      </c>
      <c r="C15384" s="2" t="s">
        <v>25549</v>
      </c>
      <c r="D15384" s="2" t="s">
        <v>26131</v>
      </c>
      <c r="E15384" s="2" t="s">
        <v>26166</v>
      </c>
      <c r="F15384" s="2" t="s">
        <v>26168</v>
      </c>
      <c r="G15384" s="2" t="s">
        <v>26176</v>
      </c>
      <c r="H15384" s="3" t="s">
        <v>26177</v>
      </c>
      <c r="I15384" s="3" t="s">
        <v>3377</v>
      </c>
    </row>
    <row r="15385" spans="2:16" x14ac:dyDescent="0.3">
      <c r="B15385" s="2" t="s">
        <v>19</v>
      </c>
      <c r="C15385" s="2" t="s">
        <v>25549</v>
      </c>
      <c r="D15385" s="2" t="s">
        <v>26131</v>
      </c>
      <c r="E15385" s="2" t="s">
        <v>26166</v>
      </c>
      <c r="F15385" s="2" t="s">
        <v>26168</v>
      </c>
      <c r="G15385" s="2" t="s">
        <v>26178</v>
      </c>
      <c r="H15385" s="3" t="s">
        <v>26179</v>
      </c>
      <c r="I15385" s="3" t="s">
        <v>3377</v>
      </c>
    </row>
    <row r="15386" spans="2:16" x14ac:dyDescent="0.3">
      <c r="B15386" s="2" t="s">
        <v>19</v>
      </c>
      <c r="C15386" s="2" t="s">
        <v>25549</v>
      </c>
      <c r="D15386" s="2" t="s">
        <v>26131</v>
      </c>
      <c r="E15386" s="2" t="s">
        <v>26166</v>
      </c>
      <c r="F15386" s="2" t="s">
        <v>26168</v>
      </c>
      <c r="G15386" s="2" t="s">
        <v>26180</v>
      </c>
      <c r="H15386" s="6" t="s">
        <v>26181</v>
      </c>
      <c r="I15386" s="3" t="s">
        <v>3377</v>
      </c>
      <c r="J15386" s="3">
        <v>5</v>
      </c>
      <c r="K15386" s="2"/>
    </row>
    <row r="15387" spans="2:16" x14ac:dyDescent="0.3">
      <c r="B15387" s="2" t="s">
        <v>19</v>
      </c>
      <c r="C15387" s="2" t="s">
        <v>25549</v>
      </c>
      <c r="D15387" s="2" t="s">
        <v>26131</v>
      </c>
      <c r="E15387" s="2" t="s">
        <v>26182</v>
      </c>
      <c r="H15387" s="3" t="s">
        <v>26183</v>
      </c>
    </row>
    <row r="15388" spans="2:16" x14ac:dyDescent="0.3">
      <c r="L15388" s="163" t="s">
        <v>0</v>
      </c>
      <c r="M15388" s="163"/>
      <c r="N15388" s="163"/>
      <c r="O15388" s="163" t="s">
        <v>1</v>
      </c>
      <c r="P15388" s="163"/>
    </row>
    <row r="15389" spans="2:16" ht="43.2" x14ac:dyDescent="0.3">
      <c r="B15389" s="2" t="s">
        <v>19</v>
      </c>
      <c r="C15389" s="2" t="s">
        <v>25549</v>
      </c>
      <c r="D15389" s="2" t="s">
        <v>26131</v>
      </c>
      <c r="E15389" s="2" t="s">
        <v>26182</v>
      </c>
      <c r="F15389" s="2" t="s">
        <v>26184</v>
      </c>
      <c r="H15389" s="3" t="s">
        <v>26185</v>
      </c>
      <c r="L15389" s="35" t="s">
        <v>12</v>
      </c>
      <c r="M15389" s="35" t="s">
        <v>13</v>
      </c>
      <c r="N15389" s="35" t="s">
        <v>14</v>
      </c>
      <c r="O15389" s="35" t="s">
        <v>32311</v>
      </c>
      <c r="P15389" s="35" t="s">
        <v>31195</v>
      </c>
    </row>
    <row r="15390" spans="2:16" ht="43.2" x14ac:dyDescent="0.3">
      <c r="B15390" s="2" t="s">
        <v>19</v>
      </c>
      <c r="C15390" s="2" t="s">
        <v>25549</v>
      </c>
      <c r="D15390" s="2" t="s">
        <v>26131</v>
      </c>
      <c r="E15390" s="2" t="s">
        <v>26182</v>
      </c>
      <c r="F15390" s="2" t="s">
        <v>26184</v>
      </c>
      <c r="G15390" s="2" t="s">
        <v>26186</v>
      </c>
      <c r="H15390" s="6" t="s">
        <v>26187</v>
      </c>
      <c r="I15390" s="3" t="s">
        <v>6849</v>
      </c>
    </row>
    <row r="15391" spans="2:16" ht="43.2" x14ac:dyDescent="0.3">
      <c r="B15391" s="2" t="s">
        <v>19</v>
      </c>
      <c r="C15391" s="2" t="s">
        <v>25549</v>
      </c>
      <c r="D15391" s="2" t="s">
        <v>26131</v>
      </c>
      <c r="E15391" s="2" t="s">
        <v>26182</v>
      </c>
      <c r="F15391" s="2" t="s">
        <v>26184</v>
      </c>
      <c r="G15391" s="2" t="s">
        <v>26188</v>
      </c>
      <c r="H15391" s="3" t="s">
        <v>26189</v>
      </c>
      <c r="I15391" s="3" t="s">
        <v>6849</v>
      </c>
    </row>
    <row r="15392" spans="2:16" ht="43.2" x14ac:dyDescent="0.3">
      <c r="B15392" s="2" t="s">
        <v>19</v>
      </c>
      <c r="C15392" s="2" t="s">
        <v>25549</v>
      </c>
      <c r="D15392" s="2" t="s">
        <v>26131</v>
      </c>
      <c r="E15392" s="2" t="s">
        <v>26182</v>
      </c>
      <c r="F15392" s="2" t="s">
        <v>26184</v>
      </c>
      <c r="G15392" s="2" t="s">
        <v>26190</v>
      </c>
      <c r="H15392" s="6" t="s">
        <v>26191</v>
      </c>
      <c r="I15392" s="3" t="s">
        <v>6849</v>
      </c>
      <c r="J15392" s="3">
        <v>21</v>
      </c>
      <c r="K15392" s="2"/>
    </row>
    <row r="15393" spans="2:16" ht="43.2" x14ac:dyDescent="0.3">
      <c r="B15393" s="2" t="s">
        <v>19</v>
      </c>
      <c r="C15393" s="2" t="s">
        <v>25549</v>
      </c>
      <c r="D15393" s="2" t="s">
        <v>26131</v>
      </c>
      <c r="E15393" s="2" t="s">
        <v>26182</v>
      </c>
      <c r="F15393" s="2" t="s">
        <v>26184</v>
      </c>
      <c r="G15393" s="2" t="s">
        <v>26192</v>
      </c>
      <c r="H15393" s="6" t="s">
        <v>26193</v>
      </c>
      <c r="I15393" s="3" t="s">
        <v>6849</v>
      </c>
    </row>
    <row r="15394" spans="2:16" ht="43.2" x14ac:dyDescent="0.3">
      <c r="B15394" s="2" t="s">
        <v>19</v>
      </c>
      <c r="C15394" s="2" t="s">
        <v>25549</v>
      </c>
      <c r="D15394" s="2" t="s">
        <v>26131</v>
      </c>
      <c r="E15394" s="2" t="s">
        <v>26182</v>
      </c>
      <c r="F15394" s="2" t="s">
        <v>26184</v>
      </c>
      <c r="G15394" s="2" t="s">
        <v>26194</v>
      </c>
      <c r="H15394" s="6" t="s">
        <v>26195</v>
      </c>
      <c r="I15394" s="3" t="s">
        <v>6849</v>
      </c>
    </row>
    <row r="15395" spans="2:16" ht="43.2" x14ac:dyDescent="0.3">
      <c r="B15395" s="2" t="s">
        <v>19</v>
      </c>
      <c r="C15395" s="2" t="s">
        <v>25549</v>
      </c>
      <c r="D15395" s="2" t="s">
        <v>26131</v>
      </c>
      <c r="E15395" s="2" t="s">
        <v>26182</v>
      </c>
      <c r="F15395" s="2" t="s">
        <v>26184</v>
      </c>
      <c r="G15395" s="2" t="s">
        <v>26196</v>
      </c>
      <c r="H15395" s="6" t="s">
        <v>26197</v>
      </c>
      <c r="I15395" s="3" t="s">
        <v>6849</v>
      </c>
    </row>
    <row r="15396" spans="2:16" x14ac:dyDescent="0.3">
      <c r="L15396" s="163" t="s">
        <v>0</v>
      </c>
      <c r="M15396" s="163"/>
      <c r="N15396" s="163"/>
      <c r="O15396" s="163" t="s">
        <v>1</v>
      </c>
      <c r="P15396" s="163"/>
    </row>
    <row r="15397" spans="2:16" ht="43.2" x14ac:dyDescent="0.3">
      <c r="B15397" s="2" t="s">
        <v>19</v>
      </c>
      <c r="C15397" s="2" t="s">
        <v>25549</v>
      </c>
      <c r="D15397" s="2" t="s">
        <v>26131</v>
      </c>
      <c r="E15397" s="2" t="s">
        <v>26182</v>
      </c>
      <c r="F15397" s="2" t="s">
        <v>26198</v>
      </c>
      <c r="H15397" s="3" t="s">
        <v>26199</v>
      </c>
      <c r="L15397" s="35" t="s">
        <v>12</v>
      </c>
      <c r="M15397" s="35" t="s">
        <v>13</v>
      </c>
      <c r="N15397" s="35" t="s">
        <v>14</v>
      </c>
      <c r="O15397" s="35" t="s">
        <v>32311</v>
      </c>
      <c r="P15397" s="35" t="s">
        <v>31195</v>
      </c>
    </row>
    <row r="15398" spans="2:16" ht="43.2" x14ac:dyDescent="0.3">
      <c r="B15398" s="4" t="s">
        <v>19</v>
      </c>
      <c r="C15398" s="4" t="s">
        <v>25549</v>
      </c>
      <c r="D15398" s="4" t="s">
        <v>26131</v>
      </c>
      <c r="E15398" s="4" t="s">
        <v>26182</v>
      </c>
      <c r="F15398" s="4" t="s">
        <v>26198</v>
      </c>
      <c r="G15398" s="4" t="s">
        <v>26200</v>
      </c>
      <c r="H15398" s="5" t="s">
        <v>26201</v>
      </c>
      <c r="I15398" s="5" t="s">
        <v>6849</v>
      </c>
    </row>
    <row r="15399" spans="2:16" ht="43.2" x14ac:dyDescent="0.3">
      <c r="B15399" s="4" t="s">
        <v>19</v>
      </c>
      <c r="C15399" s="4" t="s">
        <v>25549</v>
      </c>
      <c r="D15399" s="4" t="s">
        <v>26131</v>
      </c>
      <c r="E15399" s="4" t="s">
        <v>26182</v>
      </c>
      <c r="F15399" s="4" t="s">
        <v>26198</v>
      </c>
      <c r="G15399" s="4" t="s">
        <v>26202</v>
      </c>
      <c r="H15399" s="5" t="s">
        <v>26203</v>
      </c>
      <c r="I15399" s="5" t="s">
        <v>6849</v>
      </c>
    </row>
    <row r="15400" spans="2:16" ht="43.2" x14ac:dyDescent="0.3">
      <c r="B15400" s="4" t="s">
        <v>19</v>
      </c>
      <c r="C15400" s="4" t="s">
        <v>25549</v>
      </c>
      <c r="D15400" s="4" t="s">
        <v>26131</v>
      </c>
      <c r="E15400" s="4" t="s">
        <v>26182</v>
      </c>
      <c r="F15400" s="4" t="s">
        <v>26198</v>
      </c>
      <c r="G15400" s="4" t="s">
        <v>26204</v>
      </c>
      <c r="H15400" s="5" t="s">
        <v>26205</v>
      </c>
      <c r="I15400" s="5" t="s">
        <v>6849</v>
      </c>
    </row>
    <row r="15401" spans="2:16" ht="43.2" x14ac:dyDescent="0.3">
      <c r="B15401" s="4" t="s">
        <v>19</v>
      </c>
      <c r="C15401" s="4" t="s">
        <v>25549</v>
      </c>
      <c r="D15401" s="4" t="s">
        <v>26131</v>
      </c>
      <c r="E15401" s="4" t="s">
        <v>26182</v>
      </c>
      <c r="F15401" s="4" t="s">
        <v>26198</v>
      </c>
      <c r="G15401" s="4" t="s">
        <v>26206</v>
      </c>
      <c r="H15401" s="5" t="s">
        <v>26207</v>
      </c>
      <c r="I15401" s="5" t="s">
        <v>6849</v>
      </c>
    </row>
    <row r="15402" spans="2:16" x14ac:dyDescent="0.3">
      <c r="L15402" s="163" t="s">
        <v>0</v>
      </c>
      <c r="M15402" s="163"/>
      <c r="N15402" s="163"/>
      <c r="O15402" s="163" t="s">
        <v>1</v>
      </c>
      <c r="P15402" s="163"/>
    </row>
    <row r="15403" spans="2:16" ht="43.2" x14ac:dyDescent="0.3">
      <c r="B15403" s="2" t="s">
        <v>19</v>
      </c>
      <c r="C15403" s="2" t="s">
        <v>25549</v>
      </c>
      <c r="D15403" s="2" t="s">
        <v>26131</v>
      </c>
      <c r="E15403" s="2" t="s">
        <v>26182</v>
      </c>
      <c r="F15403" s="2" t="s">
        <v>26208</v>
      </c>
      <c r="H15403" s="3" t="s">
        <v>26209</v>
      </c>
      <c r="L15403" s="35" t="s">
        <v>12</v>
      </c>
      <c r="M15403" s="35" t="s">
        <v>13</v>
      </c>
      <c r="N15403" s="35" t="s">
        <v>14</v>
      </c>
      <c r="O15403" s="35" t="s">
        <v>32311</v>
      </c>
      <c r="P15403" s="35" t="s">
        <v>31195</v>
      </c>
    </row>
    <row r="15404" spans="2:16" x14ac:dyDescent="0.3">
      <c r="B15404" s="4" t="s">
        <v>19</v>
      </c>
      <c r="C15404" s="4" t="s">
        <v>25549</v>
      </c>
      <c r="D15404" s="4" t="s">
        <v>26131</v>
      </c>
      <c r="E15404" s="4" t="s">
        <v>26182</v>
      </c>
      <c r="F15404" s="4" t="s">
        <v>26208</v>
      </c>
      <c r="G15404" s="4" t="s">
        <v>26210</v>
      </c>
      <c r="H15404" s="5" t="s">
        <v>26211</v>
      </c>
      <c r="I15404" s="5" t="s">
        <v>4475</v>
      </c>
    </row>
    <row r="15405" spans="2:16" x14ac:dyDescent="0.3">
      <c r="B15405" s="4" t="s">
        <v>19</v>
      </c>
      <c r="C15405" s="4" t="s">
        <v>25549</v>
      </c>
      <c r="D15405" s="4" t="s">
        <v>26131</v>
      </c>
      <c r="E15405" s="4" t="s">
        <v>26182</v>
      </c>
      <c r="F15405" s="4" t="s">
        <v>26208</v>
      </c>
      <c r="G15405" s="4" t="s">
        <v>26212</v>
      </c>
      <c r="H15405" s="5" t="s">
        <v>26213</v>
      </c>
      <c r="I15405" s="5" t="s">
        <v>4475</v>
      </c>
    </row>
    <row r="15406" spans="2:16" x14ac:dyDescent="0.3">
      <c r="L15406" s="163" t="s">
        <v>0</v>
      </c>
      <c r="M15406" s="163"/>
      <c r="N15406" s="163"/>
      <c r="O15406" s="163" t="s">
        <v>1</v>
      </c>
      <c r="P15406" s="163"/>
    </row>
    <row r="15407" spans="2:16" ht="43.2" x14ac:dyDescent="0.3">
      <c r="B15407" s="2" t="s">
        <v>19</v>
      </c>
      <c r="C15407" s="2" t="s">
        <v>25549</v>
      </c>
      <c r="D15407" s="2" t="s">
        <v>26131</v>
      </c>
      <c r="E15407" s="2" t="s">
        <v>26182</v>
      </c>
      <c r="F15407" s="2" t="s">
        <v>26214</v>
      </c>
      <c r="H15407" s="3" t="s">
        <v>26215</v>
      </c>
      <c r="L15407" s="35" t="s">
        <v>12</v>
      </c>
      <c r="M15407" s="35" t="s">
        <v>13</v>
      </c>
      <c r="N15407" s="35" t="s">
        <v>14</v>
      </c>
      <c r="O15407" s="35" t="s">
        <v>32311</v>
      </c>
      <c r="P15407" s="35" t="s">
        <v>31195</v>
      </c>
    </row>
    <row r="15408" spans="2:16" x14ac:dyDescent="0.3">
      <c r="B15408" s="4" t="s">
        <v>19</v>
      </c>
      <c r="C15408" s="4" t="s">
        <v>25549</v>
      </c>
      <c r="D15408" s="4" t="s">
        <v>26131</v>
      </c>
      <c r="E15408" s="4" t="s">
        <v>26182</v>
      </c>
      <c r="F15408" s="4" t="s">
        <v>26214</v>
      </c>
      <c r="G15408" s="4" t="s">
        <v>26216</v>
      </c>
      <c r="H15408" s="5" t="s">
        <v>26217</v>
      </c>
      <c r="I15408" s="5" t="s">
        <v>26218</v>
      </c>
    </row>
    <row r="15409" spans="2:16" x14ac:dyDescent="0.3">
      <c r="L15409" s="163" t="s">
        <v>0</v>
      </c>
      <c r="M15409" s="163"/>
      <c r="N15409" s="163"/>
      <c r="O15409" s="163" t="s">
        <v>1</v>
      </c>
      <c r="P15409" s="163"/>
    </row>
    <row r="15410" spans="2:16" ht="43.2" x14ac:dyDescent="0.3">
      <c r="B15410" s="2" t="s">
        <v>19</v>
      </c>
      <c r="C15410" s="2" t="s">
        <v>25549</v>
      </c>
      <c r="D15410" s="2" t="s">
        <v>26131</v>
      </c>
      <c r="E15410" s="2" t="s">
        <v>26182</v>
      </c>
      <c r="F15410" s="2" t="s">
        <v>26219</v>
      </c>
      <c r="H15410" s="3" t="s">
        <v>26220</v>
      </c>
      <c r="L15410" s="35" t="s">
        <v>12</v>
      </c>
      <c r="M15410" s="35" t="s">
        <v>13</v>
      </c>
      <c r="N15410" s="35" t="s">
        <v>14</v>
      </c>
      <c r="O15410" s="35" t="s">
        <v>32311</v>
      </c>
      <c r="P15410" s="35" t="s">
        <v>31195</v>
      </c>
    </row>
    <row r="15411" spans="2:16" x14ac:dyDescent="0.3">
      <c r="B15411" s="4" t="s">
        <v>19</v>
      </c>
      <c r="C15411" s="4" t="s">
        <v>25549</v>
      </c>
      <c r="D15411" s="4" t="s">
        <v>26131</v>
      </c>
      <c r="E15411" s="4" t="s">
        <v>26182</v>
      </c>
      <c r="F15411" s="4" t="s">
        <v>26219</v>
      </c>
      <c r="G15411" s="4" t="s">
        <v>26221</v>
      </c>
      <c r="H15411" s="5" t="s">
        <v>26222</v>
      </c>
      <c r="I15411" s="5" t="s">
        <v>1792</v>
      </c>
    </row>
    <row r="15412" spans="2:16" x14ac:dyDescent="0.3">
      <c r="L15412" s="163" t="s">
        <v>0</v>
      </c>
      <c r="M15412" s="163"/>
      <c r="N15412" s="163"/>
      <c r="O15412" s="163" t="s">
        <v>1</v>
      </c>
      <c r="P15412" s="163"/>
    </row>
    <row r="15413" spans="2:16" ht="43.2" x14ac:dyDescent="0.3">
      <c r="B15413" s="2" t="s">
        <v>19</v>
      </c>
      <c r="C15413" s="2" t="s">
        <v>25549</v>
      </c>
      <c r="D15413" s="2" t="s">
        <v>26131</v>
      </c>
      <c r="E15413" s="2" t="s">
        <v>26182</v>
      </c>
      <c r="F15413" s="2" t="s">
        <v>26223</v>
      </c>
      <c r="H15413" s="3" t="s">
        <v>26224</v>
      </c>
      <c r="L15413" s="35" t="s">
        <v>12</v>
      </c>
      <c r="M15413" s="35" t="s">
        <v>13</v>
      </c>
      <c r="N15413" s="35" t="s">
        <v>14</v>
      </c>
      <c r="O15413" s="35" t="s">
        <v>32311</v>
      </c>
      <c r="P15413" s="35" t="s">
        <v>31195</v>
      </c>
    </row>
    <row r="15414" spans="2:16" x14ac:dyDescent="0.3">
      <c r="B15414" s="4" t="s">
        <v>19</v>
      </c>
      <c r="C15414" s="4" t="s">
        <v>25549</v>
      </c>
      <c r="D15414" s="4" t="s">
        <v>26131</v>
      </c>
      <c r="E15414" s="4" t="s">
        <v>26182</v>
      </c>
      <c r="F15414" s="4" t="s">
        <v>26223</v>
      </c>
      <c r="G15414" s="4" t="s">
        <v>26225</v>
      </c>
      <c r="H15414" s="5" t="s">
        <v>26226</v>
      </c>
      <c r="I15414" s="5" t="s">
        <v>8337</v>
      </c>
    </row>
    <row r="15415" spans="2:16" x14ac:dyDescent="0.3">
      <c r="L15415" s="163" t="s">
        <v>0</v>
      </c>
      <c r="M15415" s="163"/>
      <c r="N15415" s="163"/>
      <c r="O15415" s="163" t="s">
        <v>1</v>
      </c>
      <c r="P15415" s="163"/>
    </row>
    <row r="15416" spans="2:16" ht="43.2" x14ac:dyDescent="0.3">
      <c r="B15416" s="2" t="s">
        <v>19</v>
      </c>
      <c r="C15416" s="2" t="s">
        <v>25549</v>
      </c>
      <c r="D15416" s="2" t="s">
        <v>26131</v>
      </c>
      <c r="E15416" s="2" t="s">
        <v>26182</v>
      </c>
      <c r="F15416" s="2" t="s">
        <v>26227</v>
      </c>
      <c r="H15416" s="3" t="s">
        <v>26228</v>
      </c>
      <c r="L15416" s="35" t="s">
        <v>12</v>
      </c>
      <c r="M15416" s="35" t="s">
        <v>13</v>
      </c>
      <c r="N15416" s="35" t="s">
        <v>14</v>
      </c>
      <c r="O15416" s="35" t="s">
        <v>32311</v>
      </c>
      <c r="P15416" s="35" t="s">
        <v>31195</v>
      </c>
    </row>
    <row r="15417" spans="2:16" ht="28.8" x14ac:dyDescent="0.3">
      <c r="B15417" s="2" t="s">
        <v>19</v>
      </c>
      <c r="C15417" s="2" t="s">
        <v>25549</v>
      </c>
      <c r="D15417" s="2" t="s">
        <v>26131</v>
      </c>
      <c r="E15417" s="2" t="s">
        <v>26182</v>
      </c>
      <c r="F15417" s="2" t="s">
        <v>26227</v>
      </c>
      <c r="G15417" s="2" t="s">
        <v>26229</v>
      </c>
      <c r="H15417" s="3" t="s">
        <v>26230</v>
      </c>
      <c r="I15417" s="3" t="s">
        <v>4464</v>
      </c>
      <c r="J15417" s="3">
        <v>2</v>
      </c>
      <c r="K15417" s="2"/>
    </row>
    <row r="15418" spans="2:16" ht="28.8" x14ac:dyDescent="0.3">
      <c r="B15418" s="2" t="s">
        <v>19</v>
      </c>
      <c r="C15418" s="2" t="s">
        <v>25549</v>
      </c>
      <c r="D15418" s="2" t="s">
        <v>26131</v>
      </c>
      <c r="E15418" s="2" t="s">
        <v>26182</v>
      </c>
      <c r="F15418" s="2" t="s">
        <v>26227</v>
      </c>
      <c r="G15418" s="2" t="s">
        <v>26231</v>
      </c>
      <c r="H15418" s="3" t="s">
        <v>26232</v>
      </c>
      <c r="I15418" s="3" t="s">
        <v>4464</v>
      </c>
    </row>
    <row r="15419" spans="2:16" x14ac:dyDescent="0.3">
      <c r="L15419" s="163" t="s">
        <v>0</v>
      </c>
      <c r="M15419" s="163"/>
      <c r="N15419" s="163"/>
      <c r="O15419" s="163" t="s">
        <v>1</v>
      </c>
      <c r="P15419" s="163"/>
    </row>
    <row r="15420" spans="2:16" ht="43.2" x14ac:dyDescent="0.3">
      <c r="B15420" s="2" t="s">
        <v>19</v>
      </c>
      <c r="C15420" s="2" t="s">
        <v>25549</v>
      </c>
      <c r="D15420" s="2" t="s">
        <v>26131</v>
      </c>
      <c r="E15420" s="2" t="s">
        <v>26182</v>
      </c>
      <c r="F15420" s="2" t="s">
        <v>26233</v>
      </c>
      <c r="H15420" s="3" t="s">
        <v>26234</v>
      </c>
      <c r="L15420" s="35" t="s">
        <v>12</v>
      </c>
      <c r="M15420" s="35" t="s">
        <v>13</v>
      </c>
      <c r="N15420" s="35" t="s">
        <v>14</v>
      </c>
      <c r="O15420" s="35" t="s">
        <v>32311</v>
      </c>
      <c r="P15420" s="35" t="s">
        <v>31195</v>
      </c>
    </row>
    <row r="15421" spans="2:16" ht="28.8" x14ac:dyDescent="0.3">
      <c r="B15421" s="2" t="s">
        <v>19</v>
      </c>
      <c r="C15421" s="2" t="s">
        <v>25549</v>
      </c>
      <c r="D15421" s="2" t="s">
        <v>26131</v>
      </c>
      <c r="E15421" s="2" t="s">
        <v>26182</v>
      </c>
      <c r="F15421" s="2" t="s">
        <v>26233</v>
      </c>
      <c r="G15421" s="2" t="s">
        <v>26235</v>
      </c>
      <c r="H15421" s="6" t="s">
        <v>26236</v>
      </c>
      <c r="I15421" s="3" t="s">
        <v>4464</v>
      </c>
      <c r="J15421" s="3">
        <v>2</v>
      </c>
      <c r="K15421" s="2"/>
    </row>
    <row r="15422" spans="2:16" x14ac:dyDescent="0.3">
      <c r="L15422" s="163" t="s">
        <v>0</v>
      </c>
      <c r="M15422" s="163"/>
      <c r="N15422" s="163"/>
      <c r="O15422" s="163" t="s">
        <v>1</v>
      </c>
      <c r="P15422" s="163"/>
    </row>
    <row r="15423" spans="2:16" ht="43.2" x14ac:dyDescent="0.3">
      <c r="B15423" s="2" t="s">
        <v>19</v>
      </c>
      <c r="C15423" s="2" t="s">
        <v>25549</v>
      </c>
      <c r="D15423" s="2" t="s">
        <v>26131</v>
      </c>
      <c r="E15423" s="2" t="s">
        <v>26182</v>
      </c>
      <c r="F15423" s="2" t="s">
        <v>26237</v>
      </c>
      <c r="H15423" s="3" t="s">
        <v>26238</v>
      </c>
      <c r="L15423" s="35" t="s">
        <v>12</v>
      </c>
      <c r="M15423" s="35" t="s">
        <v>13</v>
      </c>
      <c r="N15423" s="35" t="s">
        <v>14</v>
      </c>
      <c r="O15423" s="35" t="s">
        <v>32311</v>
      </c>
      <c r="P15423" s="35" t="s">
        <v>31195</v>
      </c>
    </row>
    <row r="15424" spans="2:16" ht="28.8" x14ac:dyDescent="0.3">
      <c r="B15424" s="2" t="s">
        <v>19</v>
      </c>
      <c r="C15424" s="2" t="s">
        <v>25549</v>
      </c>
      <c r="D15424" s="2" t="s">
        <v>26131</v>
      </c>
      <c r="E15424" s="2" t="s">
        <v>26182</v>
      </c>
      <c r="F15424" s="2" t="s">
        <v>26237</v>
      </c>
      <c r="G15424" s="2" t="s">
        <v>26239</v>
      </c>
      <c r="H15424" s="6" t="s">
        <v>26240</v>
      </c>
      <c r="I15424" s="3" t="s">
        <v>4475</v>
      </c>
      <c r="J15424" s="3">
        <v>34</v>
      </c>
      <c r="K15424" s="2"/>
    </row>
    <row r="15425" spans="2:16" ht="28.8" x14ac:dyDescent="0.3">
      <c r="B15425" s="2" t="s">
        <v>19</v>
      </c>
      <c r="C15425" s="2" t="s">
        <v>25549</v>
      </c>
      <c r="D15425" s="2" t="s">
        <v>26131</v>
      </c>
      <c r="E15425" s="2" t="s">
        <v>26182</v>
      </c>
      <c r="F15425" s="2" t="s">
        <v>26237</v>
      </c>
      <c r="G15425" s="2" t="s">
        <v>26241</v>
      </c>
      <c r="H15425" s="6" t="s">
        <v>26242</v>
      </c>
      <c r="I15425" s="3" t="s">
        <v>4475</v>
      </c>
      <c r="J15425" s="3">
        <v>3</v>
      </c>
      <c r="K15425" s="2"/>
    </row>
    <row r="15426" spans="2:16" x14ac:dyDescent="0.3">
      <c r="L15426" s="163" t="s">
        <v>0</v>
      </c>
      <c r="M15426" s="163"/>
      <c r="N15426" s="163"/>
      <c r="O15426" s="163" t="s">
        <v>1</v>
      </c>
      <c r="P15426" s="163"/>
    </row>
    <row r="15427" spans="2:16" ht="43.2" x14ac:dyDescent="0.3">
      <c r="B15427" s="2" t="s">
        <v>19</v>
      </c>
      <c r="C15427" s="2" t="s">
        <v>25549</v>
      </c>
      <c r="D15427" s="2" t="s">
        <v>26131</v>
      </c>
      <c r="E15427" s="2" t="s">
        <v>26182</v>
      </c>
      <c r="F15427" s="2" t="s">
        <v>26243</v>
      </c>
      <c r="H15427" s="3" t="s">
        <v>26244</v>
      </c>
      <c r="L15427" s="35" t="s">
        <v>12</v>
      </c>
      <c r="M15427" s="35" t="s">
        <v>13</v>
      </c>
      <c r="N15427" s="35" t="s">
        <v>14</v>
      </c>
      <c r="O15427" s="35" t="s">
        <v>32311</v>
      </c>
      <c r="P15427" s="35" t="s">
        <v>31195</v>
      </c>
    </row>
    <row r="15428" spans="2:16" x14ac:dyDescent="0.3">
      <c r="B15428" s="4" t="s">
        <v>19</v>
      </c>
      <c r="C15428" s="4" t="s">
        <v>25549</v>
      </c>
      <c r="D15428" s="4" t="s">
        <v>26131</v>
      </c>
      <c r="E15428" s="4" t="s">
        <v>26182</v>
      </c>
      <c r="F15428" s="4" t="s">
        <v>26243</v>
      </c>
      <c r="G15428" s="4" t="s">
        <v>26245</v>
      </c>
      <c r="H15428" s="5" t="s">
        <v>26246</v>
      </c>
      <c r="I15428" s="5" t="s">
        <v>1792</v>
      </c>
    </row>
    <row r="15429" spans="2:16" x14ac:dyDescent="0.3">
      <c r="B15429" s="4" t="s">
        <v>19</v>
      </c>
      <c r="C15429" s="4" t="s">
        <v>25549</v>
      </c>
      <c r="D15429" s="4" t="s">
        <v>26131</v>
      </c>
      <c r="E15429" s="4" t="s">
        <v>26182</v>
      </c>
      <c r="F15429" s="4" t="s">
        <v>26243</v>
      </c>
      <c r="G15429" s="4" t="s">
        <v>26247</v>
      </c>
      <c r="H15429" s="5" t="s">
        <v>26248</v>
      </c>
      <c r="I15429" s="5" t="s">
        <v>1792</v>
      </c>
    </row>
    <row r="15430" spans="2:16" x14ac:dyDescent="0.3">
      <c r="L15430" s="163" t="s">
        <v>0</v>
      </c>
      <c r="M15430" s="163"/>
      <c r="N15430" s="163"/>
      <c r="O15430" s="163" t="s">
        <v>1</v>
      </c>
      <c r="P15430" s="163"/>
    </row>
    <row r="15431" spans="2:16" ht="43.2" x14ac:dyDescent="0.3">
      <c r="B15431" s="2" t="s">
        <v>19</v>
      </c>
      <c r="C15431" s="2" t="s">
        <v>25549</v>
      </c>
      <c r="D15431" s="2" t="s">
        <v>26131</v>
      </c>
      <c r="E15431" s="2" t="s">
        <v>26182</v>
      </c>
      <c r="F15431" s="2" t="s">
        <v>26249</v>
      </c>
      <c r="H15431" s="3" t="s">
        <v>26250</v>
      </c>
      <c r="L15431" s="35" t="s">
        <v>12</v>
      </c>
      <c r="M15431" s="35" t="s">
        <v>13</v>
      </c>
      <c r="N15431" s="35" t="s">
        <v>14</v>
      </c>
      <c r="O15431" s="35" t="s">
        <v>32311</v>
      </c>
      <c r="P15431" s="35" t="s">
        <v>31195</v>
      </c>
    </row>
    <row r="15432" spans="2:16" x14ac:dyDescent="0.3">
      <c r="B15432" s="4" t="s">
        <v>19</v>
      </c>
      <c r="C15432" s="4" t="s">
        <v>25549</v>
      </c>
      <c r="D15432" s="4" t="s">
        <v>26131</v>
      </c>
      <c r="E15432" s="4" t="s">
        <v>26182</v>
      </c>
      <c r="F15432" s="4" t="s">
        <v>26249</v>
      </c>
      <c r="G15432" s="4" t="s">
        <v>26251</v>
      </c>
      <c r="H15432" s="5" t="s">
        <v>26252</v>
      </c>
      <c r="I15432" s="5" t="s">
        <v>571</v>
      </c>
    </row>
    <row r="15433" spans="2:16" x14ac:dyDescent="0.3">
      <c r="B15433" s="4" t="s">
        <v>19</v>
      </c>
      <c r="C15433" s="4" t="s">
        <v>25549</v>
      </c>
      <c r="D15433" s="4" t="s">
        <v>26131</v>
      </c>
      <c r="E15433" s="4" t="s">
        <v>26182</v>
      </c>
      <c r="F15433" s="4" t="s">
        <v>26249</v>
      </c>
      <c r="G15433" s="4" t="s">
        <v>26253</v>
      </c>
      <c r="H15433" s="5" t="s">
        <v>26254</v>
      </c>
      <c r="I15433" s="5" t="s">
        <v>571</v>
      </c>
    </row>
    <row r="15434" spans="2:16" x14ac:dyDescent="0.3">
      <c r="L15434" s="163" t="s">
        <v>0</v>
      </c>
      <c r="M15434" s="163"/>
      <c r="N15434" s="163"/>
      <c r="O15434" s="163" t="s">
        <v>1</v>
      </c>
      <c r="P15434" s="163"/>
    </row>
    <row r="15435" spans="2:16" ht="43.2" x14ac:dyDescent="0.3">
      <c r="B15435" s="2" t="s">
        <v>19</v>
      </c>
      <c r="C15435" s="2" t="s">
        <v>25549</v>
      </c>
      <c r="D15435" s="2" t="s">
        <v>26131</v>
      </c>
      <c r="E15435" s="2" t="s">
        <v>26182</v>
      </c>
      <c r="F15435" s="2" t="s">
        <v>26255</v>
      </c>
      <c r="H15435" s="3" t="s">
        <v>26256</v>
      </c>
      <c r="L15435" s="35" t="s">
        <v>12</v>
      </c>
      <c r="M15435" s="35" t="s">
        <v>13</v>
      </c>
      <c r="N15435" s="35" t="s">
        <v>14</v>
      </c>
      <c r="O15435" s="35" t="s">
        <v>32311</v>
      </c>
      <c r="P15435" s="35" t="s">
        <v>31195</v>
      </c>
    </row>
    <row r="15436" spans="2:16" x14ac:dyDescent="0.3">
      <c r="B15436" s="4" t="s">
        <v>19</v>
      </c>
      <c r="C15436" s="4" t="s">
        <v>25549</v>
      </c>
      <c r="D15436" s="4" t="s">
        <v>26131</v>
      </c>
      <c r="E15436" s="4" t="s">
        <v>26182</v>
      </c>
      <c r="F15436" s="4" t="s">
        <v>26255</v>
      </c>
      <c r="G15436" s="4" t="s">
        <v>26257</v>
      </c>
      <c r="H15436" s="5" t="s">
        <v>26258</v>
      </c>
      <c r="I15436" s="5" t="s">
        <v>4475</v>
      </c>
    </row>
    <row r="15437" spans="2:16" x14ac:dyDescent="0.3">
      <c r="L15437" s="163" t="s">
        <v>0</v>
      </c>
      <c r="M15437" s="163"/>
      <c r="N15437" s="163"/>
      <c r="O15437" s="163" t="s">
        <v>1</v>
      </c>
      <c r="P15437" s="163"/>
    </row>
    <row r="15438" spans="2:16" ht="43.2" x14ac:dyDescent="0.3">
      <c r="B15438" s="2" t="s">
        <v>19</v>
      </c>
      <c r="C15438" s="2" t="s">
        <v>25549</v>
      </c>
      <c r="D15438" s="2" t="s">
        <v>26131</v>
      </c>
      <c r="E15438" s="2" t="s">
        <v>26182</v>
      </c>
      <c r="F15438" s="2" t="s">
        <v>26259</v>
      </c>
      <c r="H15438" s="3" t="s">
        <v>26260</v>
      </c>
      <c r="L15438" s="35" t="s">
        <v>12</v>
      </c>
      <c r="M15438" s="35" t="s">
        <v>13</v>
      </c>
      <c r="N15438" s="35" t="s">
        <v>14</v>
      </c>
      <c r="O15438" s="35" t="s">
        <v>32311</v>
      </c>
      <c r="P15438" s="35" t="s">
        <v>31195</v>
      </c>
    </row>
    <row r="15439" spans="2:16" x14ac:dyDescent="0.3">
      <c r="B15439" s="4" t="s">
        <v>19</v>
      </c>
      <c r="C15439" s="4" t="s">
        <v>25549</v>
      </c>
      <c r="D15439" s="4" t="s">
        <v>26131</v>
      </c>
      <c r="E15439" s="4" t="s">
        <v>26182</v>
      </c>
      <c r="F15439" s="4" t="s">
        <v>26259</v>
      </c>
      <c r="G15439" s="4" t="s">
        <v>26261</v>
      </c>
      <c r="H15439" s="5" t="s">
        <v>26262</v>
      </c>
      <c r="I15439" s="5" t="s">
        <v>26263</v>
      </c>
    </row>
    <row r="15440" spans="2:16" x14ac:dyDescent="0.3">
      <c r="L15440" s="163" t="s">
        <v>0</v>
      </c>
      <c r="M15440" s="163"/>
      <c r="N15440" s="163"/>
      <c r="O15440" s="163" t="s">
        <v>1</v>
      </c>
      <c r="P15440" s="163"/>
    </row>
    <row r="15441" spans="2:16" ht="43.2" x14ac:dyDescent="0.3">
      <c r="B15441" s="2" t="s">
        <v>19</v>
      </c>
      <c r="C15441" s="2" t="s">
        <v>25549</v>
      </c>
      <c r="D15441" s="2" t="s">
        <v>26131</v>
      </c>
      <c r="E15441" s="2" t="s">
        <v>26182</v>
      </c>
      <c r="F15441" s="2" t="s">
        <v>26264</v>
      </c>
      <c r="H15441" s="3" t="s">
        <v>26265</v>
      </c>
      <c r="L15441" s="35" t="s">
        <v>12</v>
      </c>
      <c r="M15441" s="35" t="s">
        <v>13</v>
      </c>
      <c r="N15441" s="35" t="s">
        <v>14</v>
      </c>
      <c r="O15441" s="35" t="s">
        <v>32311</v>
      </c>
      <c r="P15441" s="35" t="s">
        <v>31195</v>
      </c>
    </row>
    <row r="15442" spans="2:16" x14ac:dyDescent="0.3">
      <c r="B15442" s="4" t="s">
        <v>19</v>
      </c>
      <c r="C15442" s="4" t="s">
        <v>25549</v>
      </c>
      <c r="D15442" s="4" t="s">
        <v>26131</v>
      </c>
      <c r="E15442" s="4" t="s">
        <v>26182</v>
      </c>
      <c r="F15442" s="4" t="s">
        <v>26264</v>
      </c>
      <c r="G15442" s="4" t="s">
        <v>26266</v>
      </c>
      <c r="H15442" s="5" t="s">
        <v>26267</v>
      </c>
      <c r="I15442" s="5" t="s">
        <v>953</v>
      </c>
    </row>
    <row r="15443" spans="2:16" x14ac:dyDescent="0.3">
      <c r="B15443" s="4" t="s">
        <v>19</v>
      </c>
      <c r="C15443" s="4" t="s">
        <v>25549</v>
      </c>
      <c r="D15443" s="4" t="s">
        <v>26131</v>
      </c>
      <c r="E15443" s="4" t="s">
        <v>26182</v>
      </c>
      <c r="F15443" s="4" t="s">
        <v>26264</v>
      </c>
      <c r="G15443" s="4" t="s">
        <v>26268</v>
      </c>
      <c r="H15443" s="5" t="s">
        <v>26269</v>
      </c>
      <c r="I15443" s="5" t="s">
        <v>953</v>
      </c>
    </row>
    <row r="15444" spans="2:16" x14ac:dyDescent="0.3">
      <c r="B15444" s="4" t="s">
        <v>19</v>
      </c>
      <c r="C15444" s="4" t="s">
        <v>25549</v>
      </c>
      <c r="D15444" s="4" t="s">
        <v>26131</v>
      </c>
      <c r="E15444" s="4" t="s">
        <v>26182</v>
      </c>
      <c r="F15444" s="4" t="s">
        <v>26264</v>
      </c>
      <c r="G15444" s="4" t="s">
        <v>26270</v>
      </c>
      <c r="H15444" s="5" t="s">
        <v>26271</v>
      </c>
      <c r="I15444" s="5" t="s">
        <v>953</v>
      </c>
    </row>
    <row r="15445" spans="2:16" x14ac:dyDescent="0.3">
      <c r="B15445" s="4" t="s">
        <v>19</v>
      </c>
      <c r="C15445" s="4" t="s">
        <v>25549</v>
      </c>
      <c r="D15445" s="4" t="s">
        <v>26131</v>
      </c>
      <c r="E15445" s="4" t="s">
        <v>26182</v>
      </c>
      <c r="F15445" s="4" t="s">
        <v>26264</v>
      </c>
      <c r="G15445" s="4" t="s">
        <v>26272</v>
      </c>
      <c r="H15445" s="5" t="s">
        <v>26273</v>
      </c>
      <c r="I15445" s="5" t="s">
        <v>953</v>
      </c>
    </row>
    <row r="15446" spans="2:16" x14ac:dyDescent="0.3">
      <c r="B15446" s="4" t="s">
        <v>19</v>
      </c>
      <c r="C15446" s="4" t="s">
        <v>25549</v>
      </c>
      <c r="D15446" s="4" t="s">
        <v>26131</v>
      </c>
      <c r="E15446" s="4" t="s">
        <v>26182</v>
      </c>
      <c r="F15446" s="4" t="s">
        <v>26264</v>
      </c>
      <c r="G15446" s="4" t="s">
        <v>26274</v>
      </c>
      <c r="H15446" s="5" t="s">
        <v>26275</v>
      </c>
      <c r="I15446" s="5" t="s">
        <v>953</v>
      </c>
    </row>
    <row r="15447" spans="2:16" ht="28.8" x14ac:dyDescent="0.3">
      <c r="B15447" s="4" t="s">
        <v>19</v>
      </c>
      <c r="C15447" s="4" t="s">
        <v>25549</v>
      </c>
      <c r="D15447" s="4" t="s">
        <v>26131</v>
      </c>
      <c r="E15447" s="4" t="s">
        <v>26182</v>
      </c>
      <c r="F15447" s="4" t="s">
        <v>26264</v>
      </c>
      <c r="G15447" s="4" t="s">
        <v>26276</v>
      </c>
      <c r="H15447" s="5" t="s">
        <v>26277</v>
      </c>
      <c r="I15447" s="5" t="s">
        <v>953</v>
      </c>
    </row>
    <row r="15448" spans="2:16" x14ac:dyDescent="0.3">
      <c r="B15448" s="2" t="s">
        <v>19</v>
      </c>
      <c r="C15448" s="2" t="s">
        <v>25549</v>
      </c>
      <c r="D15448" s="2" t="s">
        <v>26131</v>
      </c>
      <c r="E15448" s="2" t="s">
        <v>26278</v>
      </c>
      <c r="H15448" s="3" t="s">
        <v>26279</v>
      </c>
    </row>
    <row r="15449" spans="2:16" x14ac:dyDescent="0.3">
      <c r="L15449" s="163" t="s">
        <v>0</v>
      </c>
      <c r="M15449" s="163"/>
      <c r="N15449" s="163"/>
      <c r="O15449" s="163" t="s">
        <v>1</v>
      </c>
      <c r="P15449" s="163"/>
    </row>
    <row r="15450" spans="2:16" ht="43.2" x14ac:dyDescent="0.3">
      <c r="B15450" s="2" t="s">
        <v>19</v>
      </c>
      <c r="C15450" s="2" t="s">
        <v>25549</v>
      </c>
      <c r="D15450" s="2" t="s">
        <v>26131</v>
      </c>
      <c r="E15450" s="2" t="s">
        <v>26278</v>
      </c>
      <c r="F15450" s="2" t="s">
        <v>26280</v>
      </c>
      <c r="H15450" s="3" t="s">
        <v>26281</v>
      </c>
      <c r="L15450" s="35" t="s">
        <v>12</v>
      </c>
      <c r="M15450" s="35" t="s">
        <v>13</v>
      </c>
      <c r="N15450" s="35" t="s">
        <v>14</v>
      </c>
      <c r="O15450" s="35" t="s">
        <v>32311</v>
      </c>
      <c r="P15450" s="35" t="s">
        <v>31195</v>
      </c>
    </row>
    <row r="15451" spans="2:16" x14ac:dyDescent="0.3">
      <c r="B15451" s="4" t="s">
        <v>19</v>
      </c>
      <c r="C15451" s="4" t="s">
        <v>25549</v>
      </c>
      <c r="D15451" s="4" t="s">
        <v>26131</v>
      </c>
      <c r="E15451" s="4" t="s">
        <v>26278</v>
      </c>
      <c r="F15451" s="4" t="s">
        <v>26280</v>
      </c>
      <c r="G15451" s="4" t="s">
        <v>26282</v>
      </c>
      <c r="H15451" s="5" t="s">
        <v>26283</v>
      </c>
      <c r="I15451" s="5" t="s">
        <v>19240</v>
      </c>
    </row>
    <row r="15452" spans="2:16" x14ac:dyDescent="0.3">
      <c r="B15452" s="2" t="s">
        <v>19</v>
      </c>
      <c r="C15452" s="2" t="s">
        <v>25549</v>
      </c>
      <c r="D15452" s="2" t="s">
        <v>26131</v>
      </c>
      <c r="E15452" s="2" t="s">
        <v>26284</v>
      </c>
      <c r="H15452" s="3" t="s">
        <v>26285</v>
      </c>
    </row>
    <row r="15453" spans="2:16" x14ac:dyDescent="0.3">
      <c r="L15453" s="163" t="s">
        <v>0</v>
      </c>
      <c r="M15453" s="163"/>
      <c r="N15453" s="163"/>
      <c r="O15453" s="163" t="s">
        <v>1</v>
      </c>
      <c r="P15453" s="163"/>
    </row>
    <row r="15454" spans="2:16" ht="43.2" x14ac:dyDescent="0.3">
      <c r="B15454" s="2" t="s">
        <v>19</v>
      </c>
      <c r="C15454" s="2" t="s">
        <v>25549</v>
      </c>
      <c r="D15454" s="2" t="s">
        <v>26131</v>
      </c>
      <c r="E15454" s="2" t="s">
        <v>26284</v>
      </c>
      <c r="F15454" s="2" t="s">
        <v>26286</v>
      </c>
      <c r="H15454" s="3" t="s">
        <v>26287</v>
      </c>
      <c r="L15454" s="35" t="s">
        <v>12</v>
      </c>
      <c r="M15454" s="35" t="s">
        <v>13</v>
      </c>
      <c r="N15454" s="35" t="s">
        <v>14</v>
      </c>
      <c r="O15454" s="35" t="s">
        <v>32311</v>
      </c>
      <c r="P15454" s="35" t="s">
        <v>31195</v>
      </c>
    </row>
    <row r="15455" spans="2:16" ht="43.2" x14ac:dyDescent="0.3">
      <c r="B15455" s="4" t="s">
        <v>19</v>
      </c>
      <c r="C15455" s="4" t="s">
        <v>25549</v>
      </c>
      <c r="D15455" s="4" t="s">
        <v>26131</v>
      </c>
      <c r="E15455" s="4" t="s">
        <v>26284</v>
      </c>
      <c r="F15455" s="4" t="s">
        <v>26286</v>
      </c>
      <c r="G15455" s="4" t="s">
        <v>26288</v>
      </c>
      <c r="H15455" s="5" t="s">
        <v>26289</v>
      </c>
      <c r="I15455" s="5" t="s">
        <v>10507</v>
      </c>
    </row>
    <row r="15456" spans="2:16" ht="43.2" x14ac:dyDescent="0.3">
      <c r="B15456" s="4" t="s">
        <v>19</v>
      </c>
      <c r="C15456" s="4" t="s">
        <v>25549</v>
      </c>
      <c r="D15456" s="4" t="s">
        <v>26131</v>
      </c>
      <c r="E15456" s="4" t="s">
        <v>26284</v>
      </c>
      <c r="F15456" s="4" t="s">
        <v>26286</v>
      </c>
      <c r="G15456" s="4" t="s">
        <v>26290</v>
      </c>
      <c r="H15456" s="5" t="s">
        <v>26291</v>
      </c>
      <c r="I15456" s="5" t="s">
        <v>10507</v>
      </c>
    </row>
    <row r="15457" spans="2:16" x14ac:dyDescent="0.3">
      <c r="L15457" s="163" t="s">
        <v>0</v>
      </c>
      <c r="M15457" s="163"/>
      <c r="N15457" s="163"/>
      <c r="O15457" s="163" t="s">
        <v>1</v>
      </c>
      <c r="P15457" s="163"/>
    </row>
    <row r="15458" spans="2:16" ht="43.2" x14ac:dyDescent="0.3">
      <c r="B15458" s="2" t="s">
        <v>19</v>
      </c>
      <c r="C15458" s="2" t="s">
        <v>25549</v>
      </c>
      <c r="D15458" s="2" t="s">
        <v>26131</v>
      </c>
      <c r="E15458" s="2" t="s">
        <v>26284</v>
      </c>
      <c r="F15458" s="2" t="s">
        <v>26292</v>
      </c>
      <c r="H15458" s="3" t="s">
        <v>26293</v>
      </c>
      <c r="L15458" s="35" t="s">
        <v>12</v>
      </c>
      <c r="M15458" s="35" t="s">
        <v>13</v>
      </c>
      <c r="N15458" s="35" t="s">
        <v>14</v>
      </c>
      <c r="O15458" s="35" t="s">
        <v>32311</v>
      </c>
      <c r="P15458" s="35" t="s">
        <v>31195</v>
      </c>
    </row>
    <row r="15459" spans="2:16" ht="28.8" x14ac:dyDescent="0.3">
      <c r="B15459" s="4" t="s">
        <v>19</v>
      </c>
      <c r="C15459" s="4" t="s">
        <v>25549</v>
      </c>
      <c r="D15459" s="4" t="s">
        <v>26131</v>
      </c>
      <c r="E15459" s="4" t="s">
        <v>26284</v>
      </c>
      <c r="F15459" s="4" t="s">
        <v>26292</v>
      </c>
      <c r="G15459" s="4" t="s">
        <v>26294</v>
      </c>
      <c r="H15459" s="5" t="s">
        <v>26295</v>
      </c>
      <c r="I15459" s="5" t="s">
        <v>21385</v>
      </c>
    </row>
    <row r="15460" spans="2:16" ht="28.8" x14ac:dyDescent="0.3">
      <c r="B15460" s="4" t="s">
        <v>19</v>
      </c>
      <c r="C15460" s="4" t="s">
        <v>25549</v>
      </c>
      <c r="D15460" s="4" t="s">
        <v>26131</v>
      </c>
      <c r="E15460" s="4" t="s">
        <v>26284</v>
      </c>
      <c r="F15460" s="4" t="s">
        <v>26292</v>
      </c>
      <c r="G15460" s="4" t="s">
        <v>26296</v>
      </c>
      <c r="H15460" s="5" t="s">
        <v>26297</v>
      </c>
      <c r="I15460" s="5" t="s">
        <v>21385</v>
      </c>
    </row>
    <row r="15461" spans="2:16" ht="28.8" x14ac:dyDescent="0.3">
      <c r="B15461" s="4" t="s">
        <v>19</v>
      </c>
      <c r="C15461" s="4" t="s">
        <v>25549</v>
      </c>
      <c r="D15461" s="4" t="s">
        <v>26131</v>
      </c>
      <c r="E15461" s="4" t="s">
        <v>26284</v>
      </c>
      <c r="F15461" s="4" t="s">
        <v>26292</v>
      </c>
      <c r="G15461" s="4" t="s">
        <v>26298</v>
      </c>
      <c r="H15461" s="5" t="s">
        <v>26299</v>
      </c>
      <c r="I15461" s="5" t="s">
        <v>21385</v>
      </c>
    </row>
    <row r="15462" spans="2:16" x14ac:dyDescent="0.3">
      <c r="L15462" s="163" t="s">
        <v>0</v>
      </c>
      <c r="M15462" s="163"/>
      <c r="N15462" s="163"/>
      <c r="O15462" s="163" t="s">
        <v>1</v>
      </c>
      <c r="P15462" s="163"/>
    </row>
    <row r="15463" spans="2:16" ht="43.2" x14ac:dyDescent="0.3">
      <c r="B15463" s="2" t="s">
        <v>19</v>
      </c>
      <c r="C15463" s="2" t="s">
        <v>25549</v>
      </c>
      <c r="D15463" s="2" t="s">
        <v>26131</v>
      </c>
      <c r="E15463" s="2" t="s">
        <v>26284</v>
      </c>
      <c r="F15463" s="2" t="s">
        <v>26300</v>
      </c>
      <c r="H15463" s="3" t="s">
        <v>26301</v>
      </c>
      <c r="L15463" s="35" t="s">
        <v>12</v>
      </c>
      <c r="M15463" s="35" t="s">
        <v>13</v>
      </c>
      <c r="N15463" s="35" t="s">
        <v>14</v>
      </c>
      <c r="O15463" s="35" t="s">
        <v>32311</v>
      </c>
      <c r="P15463" s="35" t="s">
        <v>31195</v>
      </c>
    </row>
    <row r="15464" spans="2:16" x14ac:dyDescent="0.3">
      <c r="B15464" s="4" t="s">
        <v>19</v>
      </c>
      <c r="C15464" s="4" t="s">
        <v>25549</v>
      </c>
      <c r="D15464" s="4" t="s">
        <v>26131</v>
      </c>
      <c r="E15464" s="4" t="s">
        <v>26284</v>
      </c>
      <c r="F15464" s="4" t="s">
        <v>26300</v>
      </c>
      <c r="G15464" s="4" t="s">
        <v>26302</v>
      </c>
      <c r="H15464" s="5" t="s">
        <v>26303</v>
      </c>
      <c r="I15464" s="5" t="s">
        <v>571</v>
      </c>
    </row>
    <row r="15465" spans="2:16" x14ac:dyDescent="0.3">
      <c r="B15465" s="4" t="s">
        <v>19</v>
      </c>
      <c r="C15465" s="4" t="s">
        <v>25549</v>
      </c>
      <c r="D15465" s="4" t="s">
        <v>26131</v>
      </c>
      <c r="E15465" s="4" t="s">
        <v>26284</v>
      </c>
      <c r="F15465" s="4" t="s">
        <v>26300</v>
      </c>
      <c r="G15465" s="4" t="s">
        <v>26304</v>
      </c>
      <c r="H15465" s="5" t="s">
        <v>26305</v>
      </c>
      <c r="I15465" s="5" t="s">
        <v>571</v>
      </c>
    </row>
    <row r="15466" spans="2:16" x14ac:dyDescent="0.3">
      <c r="L15466" s="163" t="s">
        <v>0</v>
      </c>
      <c r="M15466" s="163"/>
      <c r="N15466" s="163"/>
      <c r="O15466" s="163" t="s">
        <v>1</v>
      </c>
      <c r="P15466" s="163"/>
    </row>
    <row r="15467" spans="2:16" ht="43.2" x14ac:dyDescent="0.3">
      <c r="B15467" s="2" t="s">
        <v>19</v>
      </c>
      <c r="C15467" s="2" t="s">
        <v>25549</v>
      </c>
      <c r="D15467" s="2" t="s">
        <v>26131</v>
      </c>
      <c r="E15467" s="2" t="s">
        <v>26284</v>
      </c>
      <c r="F15467" s="2" t="s">
        <v>26306</v>
      </c>
      <c r="H15467" s="3" t="s">
        <v>26307</v>
      </c>
      <c r="L15467" s="35" t="s">
        <v>12</v>
      </c>
      <c r="M15467" s="35" t="s">
        <v>13</v>
      </c>
      <c r="N15467" s="35" t="s">
        <v>14</v>
      </c>
      <c r="O15467" s="35" t="s">
        <v>32311</v>
      </c>
      <c r="P15467" s="35" t="s">
        <v>31195</v>
      </c>
    </row>
    <row r="15468" spans="2:16" x14ac:dyDescent="0.3">
      <c r="B15468" s="4" t="s">
        <v>19</v>
      </c>
      <c r="C15468" s="4" t="s">
        <v>25549</v>
      </c>
      <c r="D15468" s="4" t="s">
        <v>26131</v>
      </c>
      <c r="E15468" s="4" t="s">
        <v>26284</v>
      </c>
      <c r="F15468" s="4" t="s">
        <v>26306</v>
      </c>
      <c r="G15468" s="4" t="s">
        <v>26308</v>
      </c>
      <c r="H15468" s="5" t="s">
        <v>26309</v>
      </c>
      <c r="I15468" s="5" t="s">
        <v>571</v>
      </c>
    </row>
    <row r="15469" spans="2:16" x14ac:dyDescent="0.3">
      <c r="B15469" s="4" t="s">
        <v>19</v>
      </c>
      <c r="C15469" s="4" t="s">
        <v>25549</v>
      </c>
      <c r="D15469" s="4" t="s">
        <v>26131</v>
      </c>
      <c r="E15469" s="4" t="s">
        <v>26284</v>
      </c>
      <c r="F15469" s="4" t="s">
        <v>26306</v>
      </c>
      <c r="G15469" s="4" t="s">
        <v>26310</v>
      </c>
      <c r="H15469" s="5" t="s">
        <v>26311</v>
      </c>
      <c r="I15469" s="5" t="s">
        <v>571</v>
      </c>
    </row>
    <row r="15470" spans="2:16" x14ac:dyDescent="0.3">
      <c r="B15470" s="4" t="s">
        <v>19</v>
      </c>
      <c r="C15470" s="4" t="s">
        <v>25549</v>
      </c>
      <c r="D15470" s="4" t="s">
        <v>26131</v>
      </c>
      <c r="E15470" s="4" t="s">
        <v>26284</v>
      </c>
      <c r="F15470" s="4" t="s">
        <v>26306</v>
      </c>
      <c r="G15470" s="4" t="s">
        <v>26312</v>
      </c>
      <c r="H15470" s="5" t="s">
        <v>26313</v>
      </c>
      <c r="I15470" s="5" t="s">
        <v>571</v>
      </c>
    </row>
    <row r="15471" spans="2:16" x14ac:dyDescent="0.3">
      <c r="B15471" s="4" t="s">
        <v>19</v>
      </c>
      <c r="C15471" s="4" t="s">
        <v>25549</v>
      </c>
      <c r="D15471" s="4" t="s">
        <v>26131</v>
      </c>
      <c r="E15471" s="4" t="s">
        <v>26284</v>
      </c>
      <c r="F15471" s="4" t="s">
        <v>26306</v>
      </c>
      <c r="G15471" s="4" t="s">
        <v>26314</v>
      </c>
      <c r="H15471" s="5" t="s">
        <v>26315</v>
      </c>
      <c r="I15471" s="5" t="s">
        <v>571</v>
      </c>
    </row>
    <row r="15472" spans="2:16" x14ac:dyDescent="0.3">
      <c r="B15472" s="4" t="s">
        <v>19</v>
      </c>
      <c r="C15472" s="4" t="s">
        <v>25549</v>
      </c>
      <c r="D15472" s="4" t="s">
        <v>26131</v>
      </c>
      <c r="E15472" s="4" t="s">
        <v>26284</v>
      </c>
      <c r="F15472" s="4" t="s">
        <v>26306</v>
      </c>
      <c r="G15472" s="4" t="s">
        <v>26316</v>
      </c>
      <c r="H15472" s="5" t="s">
        <v>26317</v>
      </c>
      <c r="I15472" s="5" t="s">
        <v>571</v>
      </c>
    </row>
    <row r="15473" spans="2:16" x14ac:dyDescent="0.3">
      <c r="B15473" s="2" t="s">
        <v>19</v>
      </c>
      <c r="C15473" s="2" t="s">
        <v>25549</v>
      </c>
      <c r="D15473" s="2" t="s">
        <v>26131</v>
      </c>
      <c r="E15473" s="2" t="s">
        <v>26318</v>
      </c>
      <c r="H15473" s="3" t="s">
        <v>26319</v>
      </c>
    </row>
    <row r="15474" spans="2:16" x14ac:dyDescent="0.3">
      <c r="L15474" s="163" t="s">
        <v>0</v>
      </c>
      <c r="M15474" s="163"/>
      <c r="N15474" s="163"/>
      <c r="O15474" s="163" t="s">
        <v>1</v>
      </c>
      <c r="P15474" s="163"/>
    </row>
    <row r="15475" spans="2:16" ht="43.2" x14ac:dyDescent="0.3">
      <c r="B15475" s="2" t="s">
        <v>19</v>
      </c>
      <c r="C15475" s="2" t="s">
        <v>25549</v>
      </c>
      <c r="D15475" s="2" t="s">
        <v>26131</v>
      </c>
      <c r="E15475" s="2" t="s">
        <v>26318</v>
      </c>
      <c r="F15475" s="2" t="s">
        <v>26320</v>
      </c>
      <c r="H15475" s="3" t="s">
        <v>26321</v>
      </c>
      <c r="L15475" s="35" t="s">
        <v>12</v>
      </c>
      <c r="M15475" s="35" t="s">
        <v>13</v>
      </c>
      <c r="N15475" s="35" t="s">
        <v>14</v>
      </c>
      <c r="O15475" s="35" t="s">
        <v>32311</v>
      </c>
      <c r="P15475" s="35" t="s">
        <v>31195</v>
      </c>
    </row>
    <row r="15476" spans="2:16" x14ac:dyDescent="0.3">
      <c r="B15476" s="4" t="s">
        <v>19</v>
      </c>
      <c r="C15476" s="4" t="s">
        <v>25549</v>
      </c>
      <c r="D15476" s="4" t="s">
        <v>26131</v>
      </c>
      <c r="E15476" s="4" t="s">
        <v>26318</v>
      </c>
      <c r="F15476" s="4" t="s">
        <v>26320</v>
      </c>
      <c r="G15476" s="4" t="s">
        <v>26322</v>
      </c>
      <c r="H15476" s="5" t="s">
        <v>26323</v>
      </c>
      <c r="I15476" s="5" t="s">
        <v>4513</v>
      </c>
    </row>
    <row r="15477" spans="2:16" x14ac:dyDescent="0.3">
      <c r="B15477" s="4" t="s">
        <v>19</v>
      </c>
      <c r="C15477" s="4" t="s">
        <v>25549</v>
      </c>
      <c r="D15477" s="4" t="s">
        <v>26131</v>
      </c>
      <c r="E15477" s="4" t="s">
        <v>26318</v>
      </c>
      <c r="F15477" s="4" t="s">
        <v>26320</v>
      </c>
      <c r="G15477" s="4" t="s">
        <v>26324</v>
      </c>
      <c r="H15477" s="5" t="s">
        <v>26325</v>
      </c>
      <c r="I15477" s="5" t="s">
        <v>4513</v>
      </c>
    </row>
    <row r="15478" spans="2:16" x14ac:dyDescent="0.3">
      <c r="B15478" s="4" t="s">
        <v>19</v>
      </c>
      <c r="C15478" s="4" t="s">
        <v>25549</v>
      </c>
      <c r="D15478" s="4" t="s">
        <v>26131</v>
      </c>
      <c r="E15478" s="4" t="s">
        <v>26318</v>
      </c>
      <c r="F15478" s="4" t="s">
        <v>26320</v>
      </c>
      <c r="G15478" s="4" t="s">
        <v>26326</v>
      </c>
      <c r="H15478" s="5" t="s">
        <v>26327</v>
      </c>
      <c r="I15478" s="5" t="s">
        <v>4513</v>
      </c>
    </row>
    <row r="15479" spans="2:16" x14ac:dyDescent="0.3">
      <c r="B15479" s="4" t="s">
        <v>19</v>
      </c>
      <c r="C15479" s="4" t="s">
        <v>25549</v>
      </c>
      <c r="D15479" s="4" t="s">
        <v>26131</v>
      </c>
      <c r="E15479" s="4" t="s">
        <v>26318</v>
      </c>
      <c r="F15479" s="4" t="s">
        <v>26320</v>
      </c>
      <c r="G15479" s="4" t="s">
        <v>26328</v>
      </c>
      <c r="H15479" s="5" t="s">
        <v>26329</v>
      </c>
      <c r="I15479" s="5" t="s">
        <v>4513</v>
      </c>
    </row>
    <row r="15480" spans="2:16" x14ac:dyDescent="0.3">
      <c r="B15480" s="4" t="s">
        <v>19</v>
      </c>
      <c r="C15480" s="4" t="s">
        <v>25549</v>
      </c>
      <c r="D15480" s="4" t="s">
        <v>26131</v>
      </c>
      <c r="E15480" s="4" t="s">
        <v>26318</v>
      </c>
      <c r="F15480" s="4" t="s">
        <v>26320</v>
      </c>
      <c r="G15480" s="4" t="s">
        <v>26330</v>
      </c>
      <c r="H15480" s="5" t="s">
        <v>26331</v>
      </c>
      <c r="I15480" s="5" t="s">
        <v>4513</v>
      </c>
    </row>
    <row r="15481" spans="2:16" x14ac:dyDescent="0.3">
      <c r="B15481" s="4" t="s">
        <v>19</v>
      </c>
      <c r="C15481" s="4" t="s">
        <v>25549</v>
      </c>
      <c r="D15481" s="4" t="s">
        <v>26131</v>
      </c>
      <c r="E15481" s="4" t="s">
        <v>26318</v>
      </c>
      <c r="F15481" s="4" t="s">
        <v>26320</v>
      </c>
      <c r="G15481" s="4" t="s">
        <v>26332</v>
      </c>
      <c r="H15481" s="5" t="s">
        <v>26333</v>
      </c>
      <c r="I15481" s="5" t="s">
        <v>4513</v>
      </c>
    </row>
    <row r="15482" spans="2:16" x14ac:dyDescent="0.3">
      <c r="B15482" s="4" t="s">
        <v>19</v>
      </c>
      <c r="C15482" s="4" t="s">
        <v>25549</v>
      </c>
      <c r="D15482" s="4" t="s">
        <v>26131</v>
      </c>
      <c r="E15482" s="4" t="s">
        <v>26318</v>
      </c>
      <c r="F15482" s="4" t="s">
        <v>26320</v>
      </c>
      <c r="G15482" s="4" t="s">
        <v>26334</v>
      </c>
      <c r="H15482" s="5" t="s">
        <v>26335</v>
      </c>
      <c r="I15482" s="5" t="s">
        <v>4513</v>
      </c>
    </row>
    <row r="15483" spans="2:16" x14ac:dyDescent="0.3">
      <c r="B15483" s="2" t="s">
        <v>19</v>
      </c>
      <c r="C15483" s="2" t="s">
        <v>25549</v>
      </c>
      <c r="D15483" s="2" t="s">
        <v>26131</v>
      </c>
      <c r="E15483" s="2" t="s">
        <v>26336</v>
      </c>
      <c r="H15483" s="3" t="s">
        <v>26337</v>
      </c>
    </row>
    <row r="15484" spans="2:16" x14ac:dyDescent="0.3">
      <c r="L15484" s="163" t="s">
        <v>0</v>
      </c>
      <c r="M15484" s="163"/>
      <c r="N15484" s="163"/>
      <c r="O15484" s="163" t="s">
        <v>1</v>
      </c>
      <c r="P15484" s="163"/>
    </row>
    <row r="15485" spans="2:16" ht="43.2" x14ac:dyDescent="0.3">
      <c r="B15485" s="2" t="s">
        <v>19</v>
      </c>
      <c r="C15485" s="2" t="s">
        <v>25549</v>
      </c>
      <c r="D15485" s="2" t="s">
        <v>26131</v>
      </c>
      <c r="E15485" s="2" t="s">
        <v>26336</v>
      </c>
      <c r="F15485" s="2" t="s">
        <v>26338</v>
      </c>
      <c r="H15485" s="3" t="s">
        <v>26339</v>
      </c>
      <c r="L15485" s="35" t="s">
        <v>12</v>
      </c>
      <c r="M15485" s="35" t="s">
        <v>13</v>
      </c>
      <c r="N15485" s="35" t="s">
        <v>14</v>
      </c>
      <c r="O15485" s="35" t="s">
        <v>32311</v>
      </c>
      <c r="P15485" s="35" t="s">
        <v>31195</v>
      </c>
    </row>
    <row r="15486" spans="2:16" ht="28.8" x14ac:dyDescent="0.3">
      <c r="B15486" s="4" t="s">
        <v>19</v>
      </c>
      <c r="C15486" s="4" t="s">
        <v>25549</v>
      </c>
      <c r="D15486" s="4" t="s">
        <v>26131</v>
      </c>
      <c r="E15486" s="4" t="s">
        <v>26336</v>
      </c>
      <c r="F15486" s="4" t="s">
        <v>26338</v>
      </c>
      <c r="G15486" s="4" t="s">
        <v>26340</v>
      </c>
      <c r="H15486" s="5" t="s">
        <v>26341</v>
      </c>
      <c r="I15486" s="5" t="s">
        <v>3414</v>
      </c>
    </row>
    <row r="15487" spans="2:16" ht="28.8" x14ac:dyDescent="0.3">
      <c r="B15487" s="4" t="s">
        <v>19</v>
      </c>
      <c r="C15487" s="4" t="s">
        <v>25549</v>
      </c>
      <c r="D15487" s="4" t="s">
        <v>26131</v>
      </c>
      <c r="E15487" s="4" t="s">
        <v>26336</v>
      </c>
      <c r="F15487" s="4" t="s">
        <v>26338</v>
      </c>
      <c r="G15487" s="4" t="s">
        <v>26342</v>
      </c>
      <c r="H15487" s="5" t="s">
        <v>26343</v>
      </c>
      <c r="I15487" s="5" t="s">
        <v>3414</v>
      </c>
    </row>
    <row r="15488" spans="2:16" ht="28.8" x14ac:dyDescent="0.3">
      <c r="B15488" s="4" t="s">
        <v>19</v>
      </c>
      <c r="C15488" s="4" t="s">
        <v>25549</v>
      </c>
      <c r="D15488" s="4" t="s">
        <v>26131</v>
      </c>
      <c r="E15488" s="4" t="s">
        <v>26336</v>
      </c>
      <c r="F15488" s="4" t="s">
        <v>26338</v>
      </c>
      <c r="G15488" s="4" t="s">
        <v>26344</v>
      </c>
      <c r="H15488" s="5" t="s">
        <v>26345</v>
      </c>
      <c r="I15488" s="5" t="s">
        <v>3414</v>
      </c>
    </row>
    <row r="15489" spans="2:9" ht="28.8" x14ac:dyDescent="0.3">
      <c r="B15489" s="4" t="s">
        <v>19</v>
      </c>
      <c r="C15489" s="4" t="s">
        <v>25549</v>
      </c>
      <c r="D15489" s="4" t="s">
        <v>26131</v>
      </c>
      <c r="E15489" s="4" t="s">
        <v>26336</v>
      </c>
      <c r="F15489" s="4" t="s">
        <v>26338</v>
      </c>
      <c r="G15489" s="4" t="s">
        <v>26346</v>
      </c>
      <c r="H15489" s="5" t="s">
        <v>26347</v>
      </c>
      <c r="I15489" s="5" t="s">
        <v>3414</v>
      </c>
    </row>
    <row r="15490" spans="2:9" ht="28.8" x14ac:dyDescent="0.3">
      <c r="B15490" s="4" t="s">
        <v>19</v>
      </c>
      <c r="C15490" s="4" t="s">
        <v>25549</v>
      </c>
      <c r="D15490" s="4" t="s">
        <v>26131</v>
      </c>
      <c r="E15490" s="4" t="s">
        <v>26336</v>
      </c>
      <c r="F15490" s="4" t="s">
        <v>26338</v>
      </c>
      <c r="G15490" s="4" t="s">
        <v>26348</v>
      </c>
      <c r="H15490" s="5" t="s">
        <v>26349</v>
      </c>
      <c r="I15490" s="5" t="s">
        <v>3414</v>
      </c>
    </row>
    <row r="15491" spans="2:9" ht="28.8" x14ac:dyDescent="0.3">
      <c r="B15491" s="4" t="s">
        <v>19</v>
      </c>
      <c r="C15491" s="4" t="s">
        <v>25549</v>
      </c>
      <c r="D15491" s="4" t="s">
        <v>26131</v>
      </c>
      <c r="E15491" s="4" t="s">
        <v>26336</v>
      </c>
      <c r="F15491" s="4" t="s">
        <v>26338</v>
      </c>
      <c r="G15491" s="4" t="s">
        <v>26350</v>
      </c>
      <c r="H15491" s="5" t="s">
        <v>26351</v>
      </c>
      <c r="I15491" s="5" t="s">
        <v>3414</v>
      </c>
    </row>
    <row r="15492" spans="2:9" ht="28.8" x14ac:dyDescent="0.3">
      <c r="B15492" s="4" t="s">
        <v>19</v>
      </c>
      <c r="C15492" s="4" t="s">
        <v>25549</v>
      </c>
      <c r="D15492" s="4" t="s">
        <v>26131</v>
      </c>
      <c r="E15492" s="4" t="s">
        <v>26336</v>
      </c>
      <c r="F15492" s="4" t="s">
        <v>26338</v>
      </c>
      <c r="G15492" s="4" t="s">
        <v>26352</v>
      </c>
      <c r="H15492" s="5" t="s">
        <v>26353</v>
      </c>
      <c r="I15492" s="5" t="s">
        <v>3414</v>
      </c>
    </row>
    <row r="15493" spans="2:9" ht="28.8" x14ac:dyDescent="0.3">
      <c r="B15493" s="4" t="s">
        <v>19</v>
      </c>
      <c r="C15493" s="4" t="s">
        <v>25549</v>
      </c>
      <c r="D15493" s="4" t="s">
        <v>26131</v>
      </c>
      <c r="E15493" s="4" t="s">
        <v>26336</v>
      </c>
      <c r="F15493" s="4" t="s">
        <v>26338</v>
      </c>
      <c r="G15493" s="4" t="s">
        <v>26354</v>
      </c>
      <c r="H15493" s="5" t="s">
        <v>26355</v>
      </c>
      <c r="I15493" s="5" t="s">
        <v>3414</v>
      </c>
    </row>
    <row r="15494" spans="2:9" ht="28.8" x14ac:dyDescent="0.3">
      <c r="B15494" s="4" t="s">
        <v>19</v>
      </c>
      <c r="C15494" s="4" t="s">
        <v>25549</v>
      </c>
      <c r="D15494" s="4" t="s">
        <v>26131</v>
      </c>
      <c r="E15494" s="4" t="s">
        <v>26336</v>
      </c>
      <c r="F15494" s="4" t="s">
        <v>26338</v>
      </c>
      <c r="G15494" s="4" t="s">
        <v>26356</v>
      </c>
      <c r="H15494" s="5" t="s">
        <v>26357</v>
      </c>
      <c r="I15494" s="5" t="s">
        <v>3414</v>
      </c>
    </row>
    <row r="15495" spans="2:9" ht="28.8" x14ac:dyDescent="0.3">
      <c r="B15495" s="4" t="s">
        <v>19</v>
      </c>
      <c r="C15495" s="4" t="s">
        <v>25549</v>
      </c>
      <c r="D15495" s="4" t="s">
        <v>26131</v>
      </c>
      <c r="E15495" s="4" t="s">
        <v>26336</v>
      </c>
      <c r="F15495" s="4" t="s">
        <v>26338</v>
      </c>
      <c r="G15495" s="4" t="s">
        <v>26358</v>
      </c>
      <c r="H15495" s="5" t="s">
        <v>26359</v>
      </c>
      <c r="I15495" s="5" t="s">
        <v>3414</v>
      </c>
    </row>
    <row r="15496" spans="2:9" ht="28.8" x14ac:dyDescent="0.3">
      <c r="B15496" s="4" t="s">
        <v>19</v>
      </c>
      <c r="C15496" s="4" t="s">
        <v>25549</v>
      </c>
      <c r="D15496" s="4" t="s">
        <v>26131</v>
      </c>
      <c r="E15496" s="4" t="s">
        <v>26336</v>
      </c>
      <c r="F15496" s="4" t="s">
        <v>26338</v>
      </c>
      <c r="G15496" s="4" t="s">
        <v>26360</v>
      </c>
      <c r="H15496" s="5" t="s">
        <v>26361</v>
      </c>
      <c r="I15496" s="5" t="s">
        <v>3414</v>
      </c>
    </row>
    <row r="15497" spans="2:9" ht="28.8" x14ac:dyDescent="0.3">
      <c r="B15497" s="4" t="s">
        <v>19</v>
      </c>
      <c r="C15497" s="4" t="s">
        <v>25549</v>
      </c>
      <c r="D15497" s="4" t="s">
        <v>26131</v>
      </c>
      <c r="E15497" s="4" t="s">
        <v>26336</v>
      </c>
      <c r="F15497" s="4" t="s">
        <v>26338</v>
      </c>
      <c r="G15497" s="4" t="s">
        <v>26362</v>
      </c>
      <c r="H15497" s="5" t="s">
        <v>26363</v>
      </c>
      <c r="I15497" s="5" t="s">
        <v>3414</v>
      </c>
    </row>
    <row r="15498" spans="2:9" ht="28.8" x14ac:dyDescent="0.3">
      <c r="B15498" s="4" t="s">
        <v>19</v>
      </c>
      <c r="C15498" s="4" t="s">
        <v>25549</v>
      </c>
      <c r="D15498" s="4" t="s">
        <v>26131</v>
      </c>
      <c r="E15498" s="4" t="s">
        <v>26336</v>
      </c>
      <c r="F15498" s="4" t="s">
        <v>26338</v>
      </c>
      <c r="G15498" s="4" t="s">
        <v>26364</v>
      </c>
      <c r="H15498" s="5" t="s">
        <v>26365</v>
      </c>
      <c r="I15498" s="5" t="s">
        <v>3414</v>
      </c>
    </row>
    <row r="15499" spans="2:9" ht="28.8" x14ac:dyDescent="0.3">
      <c r="B15499" s="4" t="s">
        <v>19</v>
      </c>
      <c r="C15499" s="4" t="s">
        <v>25549</v>
      </c>
      <c r="D15499" s="4" t="s">
        <v>26131</v>
      </c>
      <c r="E15499" s="4" t="s">
        <v>26336</v>
      </c>
      <c r="F15499" s="4" t="s">
        <v>26338</v>
      </c>
      <c r="G15499" s="4" t="s">
        <v>26366</v>
      </c>
      <c r="H15499" s="5" t="s">
        <v>26367</v>
      </c>
      <c r="I15499" s="5" t="s">
        <v>3414</v>
      </c>
    </row>
    <row r="15500" spans="2:9" ht="28.8" x14ac:dyDescent="0.3">
      <c r="B15500" s="4" t="s">
        <v>19</v>
      </c>
      <c r="C15500" s="4" t="s">
        <v>25549</v>
      </c>
      <c r="D15500" s="4" t="s">
        <v>26131</v>
      </c>
      <c r="E15500" s="4" t="s">
        <v>26336</v>
      </c>
      <c r="F15500" s="4" t="s">
        <v>26338</v>
      </c>
      <c r="G15500" s="4" t="s">
        <v>26368</v>
      </c>
      <c r="H15500" s="5" t="s">
        <v>26369</v>
      </c>
      <c r="I15500" s="5" t="s">
        <v>3414</v>
      </c>
    </row>
    <row r="15501" spans="2:9" ht="28.8" x14ac:dyDescent="0.3">
      <c r="B15501" s="4" t="s">
        <v>19</v>
      </c>
      <c r="C15501" s="4" t="s">
        <v>25549</v>
      </c>
      <c r="D15501" s="4" t="s">
        <v>26131</v>
      </c>
      <c r="E15501" s="4" t="s">
        <v>26336</v>
      </c>
      <c r="F15501" s="4" t="s">
        <v>26338</v>
      </c>
      <c r="G15501" s="4" t="s">
        <v>26370</v>
      </c>
      <c r="H15501" s="5" t="s">
        <v>26371</v>
      </c>
      <c r="I15501" s="5" t="s">
        <v>3414</v>
      </c>
    </row>
    <row r="15502" spans="2:9" ht="28.8" x14ac:dyDescent="0.3">
      <c r="B15502" s="4" t="s">
        <v>19</v>
      </c>
      <c r="C15502" s="4" t="s">
        <v>25549</v>
      </c>
      <c r="D15502" s="4" t="s">
        <v>26131</v>
      </c>
      <c r="E15502" s="4" t="s">
        <v>26336</v>
      </c>
      <c r="F15502" s="4" t="s">
        <v>26338</v>
      </c>
      <c r="G15502" s="4" t="s">
        <v>26372</v>
      </c>
      <c r="H15502" s="5" t="s">
        <v>26373</v>
      </c>
      <c r="I15502" s="5" t="s">
        <v>3414</v>
      </c>
    </row>
    <row r="15503" spans="2:9" ht="28.8" x14ac:dyDescent="0.3">
      <c r="B15503" s="4" t="s">
        <v>19</v>
      </c>
      <c r="C15503" s="4" t="s">
        <v>25549</v>
      </c>
      <c r="D15503" s="4" t="s">
        <v>26131</v>
      </c>
      <c r="E15503" s="4" t="s">
        <v>26336</v>
      </c>
      <c r="F15503" s="4" t="s">
        <v>26338</v>
      </c>
      <c r="G15503" s="4" t="s">
        <v>26374</v>
      </c>
      <c r="H15503" s="5" t="s">
        <v>26375</v>
      </c>
      <c r="I15503" s="5" t="s">
        <v>3414</v>
      </c>
    </row>
    <row r="15504" spans="2:9" ht="28.8" x14ac:dyDescent="0.3">
      <c r="B15504" s="4" t="s">
        <v>19</v>
      </c>
      <c r="C15504" s="4" t="s">
        <v>25549</v>
      </c>
      <c r="D15504" s="4" t="s">
        <v>26131</v>
      </c>
      <c r="E15504" s="4" t="s">
        <v>26336</v>
      </c>
      <c r="F15504" s="4" t="s">
        <v>26338</v>
      </c>
      <c r="G15504" s="4" t="s">
        <v>26376</v>
      </c>
      <c r="H15504" s="5" t="s">
        <v>26377</v>
      </c>
      <c r="I15504" s="5" t="s">
        <v>3414</v>
      </c>
    </row>
    <row r="15505" spans="2:16" ht="28.8" x14ac:dyDescent="0.3">
      <c r="B15505" s="4" t="s">
        <v>19</v>
      </c>
      <c r="C15505" s="4" t="s">
        <v>25549</v>
      </c>
      <c r="D15505" s="4" t="s">
        <v>26131</v>
      </c>
      <c r="E15505" s="4" t="s">
        <v>26336</v>
      </c>
      <c r="F15505" s="4" t="s">
        <v>26338</v>
      </c>
      <c r="G15505" s="4" t="s">
        <v>26378</v>
      </c>
      <c r="H15505" s="5" t="s">
        <v>26379</v>
      </c>
      <c r="I15505" s="5" t="s">
        <v>3414</v>
      </c>
    </row>
    <row r="15506" spans="2:16" x14ac:dyDescent="0.3">
      <c r="B15506" s="2" t="s">
        <v>19</v>
      </c>
      <c r="C15506" s="2" t="s">
        <v>25549</v>
      </c>
      <c r="D15506" s="2" t="s">
        <v>26131</v>
      </c>
      <c r="E15506" s="2" t="s">
        <v>26380</v>
      </c>
      <c r="H15506" s="3" t="s">
        <v>26381</v>
      </c>
    </row>
    <row r="15507" spans="2:16" x14ac:dyDescent="0.3">
      <c r="L15507" s="163" t="s">
        <v>0</v>
      </c>
      <c r="M15507" s="163"/>
      <c r="N15507" s="163"/>
      <c r="O15507" s="163" t="s">
        <v>1</v>
      </c>
      <c r="P15507" s="163"/>
    </row>
    <row r="15508" spans="2:16" ht="43.2" x14ac:dyDescent="0.3">
      <c r="B15508" s="2" t="s">
        <v>19</v>
      </c>
      <c r="C15508" s="2" t="s">
        <v>25549</v>
      </c>
      <c r="D15508" s="2" t="s">
        <v>26131</v>
      </c>
      <c r="E15508" s="2" t="s">
        <v>26380</v>
      </c>
      <c r="F15508" s="2" t="s">
        <v>26382</v>
      </c>
      <c r="H15508" s="3" t="s">
        <v>26383</v>
      </c>
      <c r="L15508" s="35" t="s">
        <v>12</v>
      </c>
      <c r="M15508" s="35" t="s">
        <v>13</v>
      </c>
      <c r="N15508" s="35" t="s">
        <v>14</v>
      </c>
      <c r="O15508" s="35" t="s">
        <v>32311</v>
      </c>
      <c r="P15508" s="35" t="s">
        <v>31195</v>
      </c>
    </row>
    <row r="15509" spans="2:16" ht="28.8" x14ac:dyDescent="0.3">
      <c r="B15509" s="4" t="s">
        <v>19</v>
      </c>
      <c r="C15509" s="4" t="s">
        <v>25549</v>
      </c>
      <c r="D15509" s="4" t="s">
        <v>26131</v>
      </c>
      <c r="E15509" s="4" t="s">
        <v>26380</v>
      </c>
      <c r="F15509" s="4" t="s">
        <v>26382</v>
      </c>
      <c r="G15509" s="4" t="s">
        <v>26384</v>
      </c>
      <c r="H15509" s="5" t="s">
        <v>26385</v>
      </c>
      <c r="I15509" s="5" t="s">
        <v>26386</v>
      </c>
    </row>
    <row r="15510" spans="2:16" x14ac:dyDescent="0.3">
      <c r="B15510" s="2" t="s">
        <v>19</v>
      </c>
      <c r="C15510" s="2" t="s">
        <v>25549</v>
      </c>
      <c r="D15510" s="2" t="s">
        <v>25549</v>
      </c>
      <c r="H15510" s="3" t="s">
        <v>26387</v>
      </c>
    </row>
    <row r="15511" spans="2:16" x14ac:dyDescent="0.3">
      <c r="B15511" s="2" t="s">
        <v>19</v>
      </c>
      <c r="C15511" s="2" t="s">
        <v>25549</v>
      </c>
      <c r="D15511" s="2" t="s">
        <v>26388</v>
      </c>
      <c r="E15511" s="2" t="s">
        <v>25580</v>
      </c>
      <c r="H15511" s="3" t="s">
        <v>26389</v>
      </c>
    </row>
    <row r="15512" spans="2:16" x14ac:dyDescent="0.3">
      <c r="L15512" s="163" t="s">
        <v>0</v>
      </c>
      <c r="M15512" s="163"/>
      <c r="N15512" s="163"/>
      <c r="O15512" s="163" t="s">
        <v>1</v>
      </c>
      <c r="P15512" s="163"/>
    </row>
    <row r="15513" spans="2:16" ht="43.2" x14ac:dyDescent="0.3">
      <c r="B15513" s="2" t="s">
        <v>19</v>
      </c>
      <c r="C15513" s="2" t="s">
        <v>25549</v>
      </c>
      <c r="D15513" s="2" t="s">
        <v>26388</v>
      </c>
      <c r="E15513" s="2" t="s">
        <v>25580</v>
      </c>
      <c r="F15513" s="2" t="s">
        <v>26390</v>
      </c>
      <c r="H15513" s="3" t="s">
        <v>26391</v>
      </c>
      <c r="L15513" s="35" t="s">
        <v>12</v>
      </c>
      <c r="M15513" s="35" t="s">
        <v>13</v>
      </c>
      <c r="N15513" s="35" t="s">
        <v>14</v>
      </c>
      <c r="O15513" s="35" t="s">
        <v>32311</v>
      </c>
      <c r="P15513" s="35" t="s">
        <v>31195</v>
      </c>
    </row>
    <row r="15514" spans="2:16" ht="43.2" x14ac:dyDescent="0.3">
      <c r="B15514" s="4" t="s">
        <v>19</v>
      </c>
      <c r="C15514" s="4" t="s">
        <v>25549</v>
      </c>
      <c r="D15514" s="4" t="s">
        <v>26388</v>
      </c>
      <c r="E15514" s="4" t="s">
        <v>25580</v>
      </c>
      <c r="F15514" s="4" t="s">
        <v>26390</v>
      </c>
      <c r="G15514" s="4" t="s">
        <v>26392</v>
      </c>
      <c r="H15514" s="5" t="s">
        <v>26393</v>
      </c>
      <c r="I15514" s="5" t="s">
        <v>26394</v>
      </c>
    </row>
    <row r="15515" spans="2:16" x14ac:dyDescent="0.3">
      <c r="L15515" s="163" t="s">
        <v>0</v>
      </c>
      <c r="M15515" s="163"/>
      <c r="N15515" s="163"/>
      <c r="O15515" s="163" t="s">
        <v>1</v>
      </c>
      <c r="P15515" s="163"/>
    </row>
    <row r="15516" spans="2:16" ht="43.2" x14ac:dyDescent="0.3">
      <c r="B15516" s="2" t="s">
        <v>19</v>
      </c>
      <c r="C15516" s="2" t="s">
        <v>25549</v>
      </c>
      <c r="D15516" s="2" t="s">
        <v>26388</v>
      </c>
      <c r="E15516" s="2" t="s">
        <v>25580</v>
      </c>
      <c r="F15516" s="2" t="s">
        <v>26395</v>
      </c>
      <c r="H15516" s="3" t="s">
        <v>26396</v>
      </c>
      <c r="L15516" s="35" t="s">
        <v>12</v>
      </c>
      <c r="M15516" s="35" t="s">
        <v>13</v>
      </c>
      <c r="N15516" s="35" t="s">
        <v>14</v>
      </c>
      <c r="O15516" s="35" t="s">
        <v>32311</v>
      </c>
      <c r="P15516" s="35" t="s">
        <v>31195</v>
      </c>
    </row>
    <row r="15517" spans="2:16" ht="43.2" x14ac:dyDescent="0.3">
      <c r="B15517" s="4" t="s">
        <v>19</v>
      </c>
      <c r="C15517" s="4" t="s">
        <v>25549</v>
      </c>
      <c r="D15517" s="4" t="s">
        <v>26388</v>
      </c>
      <c r="E15517" s="4" t="s">
        <v>25580</v>
      </c>
      <c r="F15517" s="4" t="s">
        <v>26395</v>
      </c>
      <c r="G15517" s="4" t="s">
        <v>26397</v>
      </c>
      <c r="H15517" s="5" t="s">
        <v>26398</v>
      </c>
      <c r="I15517" s="5" t="s">
        <v>26394</v>
      </c>
    </row>
    <row r="15518" spans="2:16" ht="43.2" x14ac:dyDescent="0.3">
      <c r="B15518" s="4" t="s">
        <v>19</v>
      </c>
      <c r="C15518" s="4" t="s">
        <v>25549</v>
      </c>
      <c r="D15518" s="4" t="s">
        <v>26388</v>
      </c>
      <c r="E15518" s="4" t="s">
        <v>25580</v>
      </c>
      <c r="F15518" s="4" t="s">
        <v>26395</v>
      </c>
      <c r="G15518" s="4" t="s">
        <v>26399</v>
      </c>
      <c r="H15518" s="5" t="s">
        <v>26400</v>
      </c>
      <c r="I15518" s="5" t="s">
        <v>26394</v>
      </c>
    </row>
    <row r="15519" spans="2:16" ht="43.2" x14ac:dyDescent="0.3">
      <c r="B15519" s="4" t="s">
        <v>19</v>
      </c>
      <c r="C15519" s="4" t="s">
        <v>25549</v>
      </c>
      <c r="D15519" s="4" t="s">
        <v>26388</v>
      </c>
      <c r="E15519" s="4" t="s">
        <v>25580</v>
      </c>
      <c r="F15519" s="4" t="s">
        <v>26395</v>
      </c>
      <c r="G15519" s="4" t="s">
        <v>26401</v>
      </c>
      <c r="H15519" s="5" t="s">
        <v>26402</v>
      </c>
      <c r="I15519" s="5" t="s">
        <v>26394</v>
      </c>
    </row>
    <row r="15520" spans="2:16" x14ac:dyDescent="0.3">
      <c r="L15520" s="163" t="s">
        <v>0</v>
      </c>
      <c r="M15520" s="163"/>
      <c r="N15520" s="163"/>
      <c r="O15520" s="163" t="s">
        <v>1</v>
      </c>
      <c r="P15520" s="163"/>
    </row>
    <row r="15521" spans="2:16" ht="43.2" x14ac:dyDescent="0.3">
      <c r="B15521" s="2" t="s">
        <v>19</v>
      </c>
      <c r="C15521" s="2" t="s">
        <v>25549</v>
      </c>
      <c r="D15521" s="2" t="s">
        <v>26388</v>
      </c>
      <c r="E15521" s="2" t="s">
        <v>25580</v>
      </c>
      <c r="F15521" s="2" t="s">
        <v>26403</v>
      </c>
      <c r="H15521" s="3" t="s">
        <v>26404</v>
      </c>
      <c r="L15521" s="35" t="s">
        <v>12</v>
      </c>
      <c r="M15521" s="35" t="s">
        <v>13</v>
      </c>
      <c r="N15521" s="35" t="s">
        <v>14</v>
      </c>
      <c r="O15521" s="35" t="s">
        <v>32311</v>
      </c>
      <c r="P15521" s="35" t="s">
        <v>31195</v>
      </c>
    </row>
    <row r="15522" spans="2:16" ht="28.8" x14ac:dyDescent="0.3">
      <c r="B15522" s="4" t="s">
        <v>19</v>
      </c>
      <c r="C15522" s="4" t="s">
        <v>25549</v>
      </c>
      <c r="D15522" s="4" t="s">
        <v>26388</v>
      </c>
      <c r="E15522" s="4" t="s">
        <v>25580</v>
      </c>
      <c r="F15522" s="4" t="s">
        <v>26403</v>
      </c>
      <c r="G15522" s="4" t="s">
        <v>26405</v>
      </c>
      <c r="H15522" s="5" t="s">
        <v>26406</v>
      </c>
      <c r="I15522" s="5" t="s">
        <v>21385</v>
      </c>
    </row>
    <row r="15523" spans="2:16" ht="28.8" x14ac:dyDescent="0.3">
      <c r="B15523" s="4" t="s">
        <v>19</v>
      </c>
      <c r="C15523" s="4" t="s">
        <v>25549</v>
      </c>
      <c r="D15523" s="4" t="s">
        <v>26388</v>
      </c>
      <c r="E15523" s="4" t="s">
        <v>25580</v>
      </c>
      <c r="F15523" s="4" t="s">
        <v>26403</v>
      </c>
      <c r="G15523" s="4" t="s">
        <v>26407</v>
      </c>
      <c r="H15523" s="5" t="s">
        <v>26408</v>
      </c>
      <c r="I15523" s="5" t="s">
        <v>21385</v>
      </c>
    </row>
    <row r="15524" spans="2:16" ht="28.8" x14ac:dyDescent="0.3">
      <c r="B15524" s="4" t="s">
        <v>19</v>
      </c>
      <c r="C15524" s="4" t="s">
        <v>25549</v>
      </c>
      <c r="D15524" s="4" t="s">
        <v>26388</v>
      </c>
      <c r="E15524" s="4" t="s">
        <v>25580</v>
      </c>
      <c r="F15524" s="4" t="s">
        <v>26403</v>
      </c>
      <c r="G15524" s="4" t="s">
        <v>26409</v>
      </c>
      <c r="H15524" s="5" t="s">
        <v>26410</v>
      </c>
      <c r="I15524" s="5" t="s">
        <v>21385</v>
      </c>
    </row>
    <row r="15525" spans="2:16" x14ac:dyDescent="0.3">
      <c r="L15525" s="163" t="s">
        <v>0</v>
      </c>
      <c r="M15525" s="163"/>
      <c r="N15525" s="163"/>
      <c r="O15525" s="163" t="s">
        <v>1</v>
      </c>
      <c r="P15525" s="163"/>
    </row>
    <row r="15526" spans="2:16" ht="43.2" x14ac:dyDescent="0.3">
      <c r="B15526" s="2" t="s">
        <v>19</v>
      </c>
      <c r="C15526" s="2" t="s">
        <v>25549</v>
      </c>
      <c r="D15526" s="2" t="s">
        <v>26388</v>
      </c>
      <c r="E15526" s="2" t="s">
        <v>25580</v>
      </c>
      <c r="F15526" s="2" t="s">
        <v>26411</v>
      </c>
      <c r="H15526" s="3" t="s">
        <v>26412</v>
      </c>
      <c r="L15526" s="35" t="s">
        <v>12</v>
      </c>
      <c r="M15526" s="35" t="s">
        <v>13</v>
      </c>
      <c r="N15526" s="35" t="s">
        <v>14</v>
      </c>
      <c r="O15526" s="35" t="s">
        <v>32311</v>
      </c>
      <c r="P15526" s="35" t="s">
        <v>31195</v>
      </c>
    </row>
    <row r="15527" spans="2:16" ht="28.8" x14ac:dyDescent="0.3">
      <c r="B15527" s="4" t="s">
        <v>19</v>
      </c>
      <c r="C15527" s="4" t="s">
        <v>25549</v>
      </c>
      <c r="D15527" s="4" t="s">
        <v>26388</v>
      </c>
      <c r="E15527" s="4" t="s">
        <v>25580</v>
      </c>
      <c r="F15527" s="4" t="s">
        <v>26411</v>
      </c>
      <c r="G15527" s="4" t="s">
        <v>26413</v>
      </c>
      <c r="H15527" s="5" t="s">
        <v>26414</v>
      </c>
      <c r="I15527" s="5" t="s">
        <v>26415</v>
      </c>
    </row>
    <row r="15528" spans="2:16" x14ac:dyDescent="0.3">
      <c r="B15528" s="2" t="s">
        <v>19</v>
      </c>
      <c r="C15528" s="2" t="s">
        <v>25549</v>
      </c>
      <c r="D15528" s="2" t="s">
        <v>26388</v>
      </c>
      <c r="E15528" s="2" t="s">
        <v>26416</v>
      </c>
      <c r="H15528" s="3" t="s">
        <v>26417</v>
      </c>
    </row>
    <row r="15529" spans="2:16" x14ac:dyDescent="0.3">
      <c r="L15529" s="163" t="s">
        <v>0</v>
      </c>
      <c r="M15529" s="163"/>
      <c r="N15529" s="163"/>
      <c r="O15529" s="163" t="s">
        <v>1</v>
      </c>
      <c r="P15529" s="163"/>
    </row>
    <row r="15530" spans="2:16" ht="43.2" x14ac:dyDescent="0.3">
      <c r="B15530" s="2" t="s">
        <v>19</v>
      </c>
      <c r="C15530" s="2" t="s">
        <v>25549</v>
      </c>
      <c r="D15530" s="2" t="s">
        <v>26388</v>
      </c>
      <c r="E15530" s="2" t="s">
        <v>26416</v>
      </c>
      <c r="F15530" s="2" t="s">
        <v>26418</v>
      </c>
      <c r="H15530" s="3" t="s">
        <v>26419</v>
      </c>
      <c r="L15530" s="35" t="s">
        <v>12</v>
      </c>
      <c r="M15530" s="35" t="s">
        <v>13</v>
      </c>
      <c r="N15530" s="35" t="s">
        <v>14</v>
      </c>
      <c r="O15530" s="35" t="s">
        <v>32311</v>
      </c>
      <c r="P15530" s="35" t="s">
        <v>31195</v>
      </c>
    </row>
    <row r="15531" spans="2:16" x14ac:dyDescent="0.3">
      <c r="B15531" s="4" t="s">
        <v>19</v>
      </c>
      <c r="C15531" s="4" t="s">
        <v>25549</v>
      </c>
      <c r="D15531" s="4" t="s">
        <v>26388</v>
      </c>
      <c r="E15531" s="4" t="s">
        <v>26416</v>
      </c>
      <c r="F15531" s="4" t="s">
        <v>26418</v>
      </c>
      <c r="G15531" s="4" t="s">
        <v>26420</v>
      </c>
      <c r="H15531" s="5" t="s">
        <v>26421</v>
      </c>
      <c r="I15531" s="5" t="s">
        <v>26422</v>
      </c>
    </row>
    <row r="15532" spans="2:16" x14ac:dyDescent="0.3">
      <c r="B15532" s="4" t="s">
        <v>19</v>
      </c>
      <c r="C15532" s="4" t="s">
        <v>25549</v>
      </c>
      <c r="D15532" s="4" t="s">
        <v>26388</v>
      </c>
      <c r="E15532" s="4" t="s">
        <v>26416</v>
      </c>
      <c r="F15532" s="4" t="s">
        <v>26418</v>
      </c>
      <c r="G15532" s="4" t="s">
        <v>26423</v>
      </c>
      <c r="H15532" s="5" t="s">
        <v>26424</v>
      </c>
      <c r="I15532" s="5" t="s">
        <v>26422</v>
      </c>
    </row>
    <row r="15533" spans="2:16" x14ac:dyDescent="0.3">
      <c r="B15533" s="2" t="s">
        <v>19</v>
      </c>
      <c r="C15533" s="2" t="s">
        <v>25549</v>
      </c>
      <c r="D15533" s="2" t="s">
        <v>26388</v>
      </c>
      <c r="E15533" s="2" t="s">
        <v>26425</v>
      </c>
      <c r="H15533" s="3" t="s">
        <v>26426</v>
      </c>
    </row>
    <row r="15534" spans="2:16" x14ac:dyDescent="0.3">
      <c r="L15534" s="163" t="s">
        <v>0</v>
      </c>
      <c r="M15534" s="163"/>
      <c r="N15534" s="163"/>
      <c r="O15534" s="163" t="s">
        <v>1</v>
      </c>
      <c r="P15534" s="163"/>
    </row>
    <row r="15535" spans="2:16" ht="43.2" x14ac:dyDescent="0.3">
      <c r="B15535" s="2" t="s">
        <v>19</v>
      </c>
      <c r="C15535" s="2" t="s">
        <v>25549</v>
      </c>
      <c r="D15535" s="2" t="s">
        <v>26388</v>
      </c>
      <c r="E15535" s="2" t="s">
        <v>26425</v>
      </c>
      <c r="F15535" s="2" t="s">
        <v>26427</v>
      </c>
      <c r="H15535" s="3" t="s">
        <v>26428</v>
      </c>
      <c r="L15535" s="35" t="s">
        <v>12</v>
      </c>
      <c r="M15535" s="35" t="s">
        <v>13</v>
      </c>
      <c r="N15535" s="35" t="s">
        <v>14</v>
      </c>
      <c r="O15535" s="35" t="s">
        <v>32311</v>
      </c>
      <c r="P15535" s="35" t="s">
        <v>31195</v>
      </c>
    </row>
    <row r="15536" spans="2:16" ht="28.8" x14ac:dyDescent="0.3">
      <c r="B15536" s="4" t="s">
        <v>19</v>
      </c>
      <c r="C15536" s="4" t="s">
        <v>25549</v>
      </c>
      <c r="D15536" s="4" t="s">
        <v>26388</v>
      </c>
      <c r="E15536" s="4" t="s">
        <v>26425</v>
      </c>
      <c r="F15536" s="4" t="s">
        <v>26427</v>
      </c>
      <c r="G15536" s="4" t="s">
        <v>26429</v>
      </c>
      <c r="H15536" s="5" t="s">
        <v>26430</v>
      </c>
      <c r="I15536" s="5" t="s">
        <v>26431</v>
      </c>
    </row>
    <row r="15537" spans="2:16" ht="28.8" x14ac:dyDescent="0.3">
      <c r="B15537" s="4" t="s">
        <v>19</v>
      </c>
      <c r="C15537" s="4" t="s">
        <v>25549</v>
      </c>
      <c r="D15537" s="4" t="s">
        <v>26388</v>
      </c>
      <c r="E15537" s="4" t="s">
        <v>26425</v>
      </c>
      <c r="F15537" s="4" t="s">
        <v>26427</v>
      </c>
      <c r="G15537" s="4" t="s">
        <v>26432</v>
      </c>
      <c r="H15537" s="5" t="s">
        <v>26433</v>
      </c>
      <c r="I15537" s="5" t="s">
        <v>26431</v>
      </c>
    </row>
    <row r="15538" spans="2:16" x14ac:dyDescent="0.3">
      <c r="B15538" s="2" t="s">
        <v>19</v>
      </c>
      <c r="C15538" s="2" t="s">
        <v>25549</v>
      </c>
      <c r="D15538" s="2" t="s">
        <v>26388</v>
      </c>
      <c r="E15538" s="2" t="s">
        <v>26434</v>
      </c>
      <c r="H15538" s="3" t="s">
        <v>26435</v>
      </c>
    </row>
    <row r="15539" spans="2:16" x14ac:dyDescent="0.3">
      <c r="L15539" s="163" t="s">
        <v>0</v>
      </c>
      <c r="M15539" s="163"/>
      <c r="N15539" s="163"/>
      <c r="O15539" s="163" t="s">
        <v>1</v>
      </c>
      <c r="P15539" s="163"/>
    </row>
    <row r="15540" spans="2:16" ht="43.2" x14ac:dyDescent="0.3">
      <c r="B15540" s="2" t="s">
        <v>19</v>
      </c>
      <c r="C15540" s="2" t="s">
        <v>25549</v>
      </c>
      <c r="D15540" s="2" t="s">
        <v>26388</v>
      </c>
      <c r="E15540" s="2" t="s">
        <v>26434</v>
      </c>
      <c r="F15540" s="2" t="s">
        <v>26436</v>
      </c>
      <c r="H15540" s="3" t="s">
        <v>26437</v>
      </c>
      <c r="L15540" s="35" t="s">
        <v>12</v>
      </c>
      <c r="M15540" s="35" t="s">
        <v>13</v>
      </c>
      <c r="N15540" s="35" t="s">
        <v>14</v>
      </c>
      <c r="O15540" s="35" t="s">
        <v>32311</v>
      </c>
      <c r="P15540" s="35" t="s">
        <v>31195</v>
      </c>
    </row>
    <row r="15541" spans="2:16" ht="57.6" x14ac:dyDescent="0.3">
      <c r="B15541" s="4" t="s">
        <v>19</v>
      </c>
      <c r="C15541" s="4" t="s">
        <v>25549</v>
      </c>
      <c r="D15541" s="4" t="s">
        <v>26388</v>
      </c>
      <c r="E15541" s="4" t="s">
        <v>26434</v>
      </c>
      <c r="F15541" s="4" t="s">
        <v>26436</v>
      </c>
      <c r="G15541" s="4" t="s">
        <v>26438</v>
      </c>
      <c r="H15541" s="5" t="s">
        <v>26439</v>
      </c>
      <c r="I15541" s="5" t="s">
        <v>26440</v>
      </c>
    </row>
    <row r="15542" spans="2:16" x14ac:dyDescent="0.3">
      <c r="L15542" s="163" t="s">
        <v>0</v>
      </c>
      <c r="M15542" s="163"/>
      <c r="N15542" s="163"/>
      <c r="O15542" s="163" t="s">
        <v>1</v>
      </c>
      <c r="P15542" s="163"/>
    </row>
    <row r="15543" spans="2:16" ht="43.2" x14ac:dyDescent="0.3">
      <c r="B15543" s="2" t="s">
        <v>19</v>
      </c>
      <c r="C15543" s="2" t="s">
        <v>25549</v>
      </c>
      <c r="D15543" s="2" t="s">
        <v>26388</v>
      </c>
      <c r="E15543" s="2" t="s">
        <v>26434</v>
      </c>
      <c r="F15543" s="2" t="s">
        <v>26441</v>
      </c>
      <c r="H15543" s="3" t="s">
        <v>26442</v>
      </c>
      <c r="L15543" s="35" t="s">
        <v>12</v>
      </c>
      <c r="M15543" s="35" t="s">
        <v>13</v>
      </c>
      <c r="N15543" s="35" t="s">
        <v>14</v>
      </c>
      <c r="O15543" s="35" t="s">
        <v>32311</v>
      </c>
      <c r="P15543" s="35" t="s">
        <v>31195</v>
      </c>
    </row>
    <row r="15544" spans="2:16" x14ac:dyDescent="0.3">
      <c r="B15544" s="4" t="s">
        <v>19</v>
      </c>
      <c r="C15544" s="4" t="s">
        <v>25549</v>
      </c>
      <c r="D15544" s="4" t="s">
        <v>26388</v>
      </c>
      <c r="E15544" s="4" t="s">
        <v>26434</v>
      </c>
      <c r="F15544" s="4" t="s">
        <v>26441</v>
      </c>
      <c r="G15544" s="4" t="s">
        <v>26443</v>
      </c>
      <c r="H15544" s="5" t="s">
        <v>26444</v>
      </c>
      <c r="I15544" s="5" t="s">
        <v>1758</v>
      </c>
    </row>
    <row r="15545" spans="2:16" x14ac:dyDescent="0.3">
      <c r="B15545" s="4" t="s">
        <v>19</v>
      </c>
      <c r="C15545" s="4" t="s">
        <v>25549</v>
      </c>
      <c r="D15545" s="4" t="s">
        <v>26388</v>
      </c>
      <c r="E15545" s="4" t="s">
        <v>26434</v>
      </c>
      <c r="F15545" s="4" t="s">
        <v>26441</v>
      </c>
      <c r="G15545" s="4" t="s">
        <v>26445</v>
      </c>
      <c r="H15545" s="5" t="s">
        <v>26446</v>
      </c>
      <c r="I15545" s="5" t="s">
        <v>1758</v>
      </c>
    </row>
    <row r="15546" spans="2:16" x14ac:dyDescent="0.3">
      <c r="B15546" s="4" t="s">
        <v>19</v>
      </c>
      <c r="C15546" s="4" t="s">
        <v>25549</v>
      </c>
      <c r="D15546" s="4" t="s">
        <v>26388</v>
      </c>
      <c r="E15546" s="4" t="s">
        <v>26434</v>
      </c>
      <c r="F15546" s="4" t="s">
        <v>26441</v>
      </c>
      <c r="G15546" s="4" t="s">
        <v>26447</v>
      </c>
      <c r="H15546" s="5" t="s">
        <v>26448</v>
      </c>
      <c r="I15546" s="5" t="s">
        <v>1758</v>
      </c>
    </row>
    <row r="15547" spans="2:16" x14ac:dyDescent="0.3">
      <c r="B15547" s="4" t="s">
        <v>19</v>
      </c>
      <c r="C15547" s="4" t="s">
        <v>25549</v>
      </c>
      <c r="D15547" s="4" t="s">
        <v>26388</v>
      </c>
      <c r="E15547" s="4" t="s">
        <v>26434</v>
      </c>
      <c r="F15547" s="4" t="s">
        <v>26441</v>
      </c>
      <c r="G15547" s="4" t="s">
        <v>26449</v>
      </c>
      <c r="H15547" s="5" t="s">
        <v>26450</v>
      </c>
      <c r="I15547" s="5" t="s">
        <v>1758</v>
      </c>
    </row>
    <row r="15548" spans="2:16" x14ac:dyDescent="0.3">
      <c r="L15548" s="163" t="s">
        <v>0</v>
      </c>
      <c r="M15548" s="163"/>
      <c r="N15548" s="163"/>
      <c r="O15548" s="163" t="s">
        <v>1</v>
      </c>
      <c r="P15548" s="163"/>
    </row>
    <row r="15549" spans="2:16" ht="43.2" x14ac:dyDescent="0.3">
      <c r="B15549" s="2" t="s">
        <v>19</v>
      </c>
      <c r="C15549" s="2" t="s">
        <v>25549</v>
      </c>
      <c r="D15549" s="2" t="s">
        <v>26388</v>
      </c>
      <c r="E15549" s="2" t="s">
        <v>26434</v>
      </c>
      <c r="F15549" s="2" t="s">
        <v>26451</v>
      </c>
      <c r="H15549" s="3" t="s">
        <v>26452</v>
      </c>
      <c r="L15549" s="35" t="s">
        <v>12</v>
      </c>
      <c r="M15549" s="35" t="s">
        <v>13</v>
      </c>
      <c r="N15549" s="35" t="s">
        <v>14</v>
      </c>
      <c r="O15549" s="35" t="s">
        <v>32311</v>
      </c>
      <c r="P15549" s="35" t="s">
        <v>31195</v>
      </c>
    </row>
    <row r="15550" spans="2:16" ht="28.8" x14ac:dyDescent="0.3">
      <c r="B15550" s="4" t="s">
        <v>19</v>
      </c>
      <c r="C15550" s="4" t="s">
        <v>25549</v>
      </c>
      <c r="D15550" s="4" t="s">
        <v>26388</v>
      </c>
      <c r="E15550" s="4" t="s">
        <v>26434</v>
      </c>
      <c r="F15550" s="4" t="s">
        <v>26451</v>
      </c>
      <c r="G15550" s="4" t="s">
        <v>26453</v>
      </c>
      <c r="H15550" s="5" t="s">
        <v>26454</v>
      </c>
      <c r="I15550" s="5" t="s">
        <v>26455</v>
      </c>
    </row>
    <row r="15551" spans="2:16" ht="28.8" x14ac:dyDescent="0.3">
      <c r="B15551" s="4" t="s">
        <v>19</v>
      </c>
      <c r="C15551" s="4" t="s">
        <v>25549</v>
      </c>
      <c r="D15551" s="4" t="s">
        <v>26388</v>
      </c>
      <c r="E15551" s="4" t="s">
        <v>26434</v>
      </c>
      <c r="F15551" s="4" t="s">
        <v>26451</v>
      </c>
      <c r="G15551" s="4" t="s">
        <v>26456</v>
      </c>
      <c r="H15551" s="5" t="s">
        <v>26457</v>
      </c>
      <c r="I15551" s="5" t="s">
        <v>26455</v>
      </c>
    </row>
    <row r="15552" spans="2:16" x14ac:dyDescent="0.3">
      <c r="B15552" s="2" t="s">
        <v>19</v>
      </c>
      <c r="C15552" s="2" t="s">
        <v>26458</v>
      </c>
      <c r="H15552" s="3" t="s">
        <v>26459</v>
      </c>
    </row>
    <row r="15553" spans="2:16" x14ac:dyDescent="0.3">
      <c r="L15553" s="163" t="s">
        <v>0</v>
      </c>
      <c r="M15553" s="163"/>
      <c r="N15553" s="163"/>
      <c r="O15553" s="163" t="s">
        <v>1</v>
      </c>
      <c r="P15553" s="163"/>
    </row>
    <row r="15554" spans="2:16" ht="43.2" x14ac:dyDescent="0.3">
      <c r="B15554" s="2" t="s">
        <v>19</v>
      </c>
      <c r="C15554" s="2" t="s">
        <v>26458</v>
      </c>
      <c r="D15554" s="2" t="s">
        <v>26462</v>
      </c>
      <c r="E15554" s="2" t="s">
        <v>26461</v>
      </c>
      <c r="F15554" s="2" t="s">
        <v>26460</v>
      </c>
      <c r="H15554" s="3" t="s">
        <v>26463</v>
      </c>
      <c r="L15554" s="35" t="s">
        <v>12</v>
      </c>
      <c r="M15554" s="35" t="s">
        <v>13</v>
      </c>
      <c r="N15554" s="35" t="s">
        <v>14</v>
      </c>
      <c r="O15554" s="35" t="s">
        <v>32311</v>
      </c>
      <c r="P15554" s="35" t="s">
        <v>31195</v>
      </c>
    </row>
    <row r="15555" spans="2:16" x14ac:dyDescent="0.3">
      <c r="B15555" s="4" t="s">
        <v>19</v>
      </c>
      <c r="C15555" s="4" t="s">
        <v>26458</v>
      </c>
      <c r="D15555" s="4" t="s">
        <v>26462</v>
      </c>
      <c r="E15555" s="4" t="s">
        <v>26461</v>
      </c>
      <c r="F15555" s="4" t="s">
        <v>26460</v>
      </c>
      <c r="G15555" s="4" t="s">
        <v>26464</v>
      </c>
      <c r="H15555" s="5" t="s">
        <v>26465</v>
      </c>
      <c r="I15555" s="5" t="s">
        <v>26466</v>
      </c>
    </row>
    <row r="15556" spans="2:16" x14ac:dyDescent="0.3">
      <c r="L15556" s="163" t="s">
        <v>0</v>
      </c>
      <c r="M15556" s="163"/>
      <c r="N15556" s="163"/>
      <c r="O15556" s="163" t="s">
        <v>1</v>
      </c>
      <c r="P15556" s="163"/>
    </row>
    <row r="15557" spans="2:16" ht="43.2" x14ac:dyDescent="0.3">
      <c r="B15557" s="2" t="s">
        <v>19</v>
      </c>
      <c r="C15557" s="2" t="s">
        <v>26458</v>
      </c>
      <c r="D15557" s="2" t="s">
        <v>26462</v>
      </c>
      <c r="E15557" s="2" t="s">
        <v>26461</v>
      </c>
      <c r="F15557" s="2" t="s">
        <v>26467</v>
      </c>
      <c r="H15557" s="3" t="s">
        <v>26468</v>
      </c>
      <c r="L15557" s="35" t="s">
        <v>12</v>
      </c>
      <c r="M15557" s="35" t="s">
        <v>13</v>
      </c>
      <c r="N15557" s="35" t="s">
        <v>14</v>
      </c>
      <c r="O15557" s="35" t="s">
        <v>32311</v>
      </c>
      <c r="P15557" s="35" t="s">
        <v>31195</v>
      </c>
    </row>
    <row r="15558" spans="2:16" x14ac:dyDescent="0.3">
      <c r="B15558" s="4" t="s">
        <v>19</v>
      </c>
      <c r="C15558" s="4" t="s">
        <v>26458</v>
      </c>
      <c r="D15558" s="4" t="s">
        <v>26462</v>
      </c>
      <c r="E15558" s="4" t="s">
        <v>26461</v>
      </c>
      <c r="F15558" s="4" t="s">
        <v>26467</v>
      </c>
      <c r="G15558" s="4" t="s">
        <v>26469</v>
      </c>
      <c r="H15558" s="5" t="s">
        <v>26470</v>
      </c>
      <c r="I15558" s="5" t="s">
        <v>6497</v>
      </c>
    </row>
    <row r="15559" spans="2:16" x14ac:dyDescent="0.3">
      <c r="L15559" s="163" t="s">
        <v>0</v>
      </c>
      <c r="M15559" s="163"/>
      <c r="N15559" s="163"/>
      <c r="O15559" s="163" t="s">
        <v>1</v>
      </c>
      <c r="P15559" s="163"/>
    </row>
    <row r="15560" spans="2:16" ht="43.2" x14ac:dyDescent="0.3">
      <c r="B15560" s="2" t="s">
        <v>19</v>
      </c>
      <c r="C15560" s="2" t="s">
        <v>26458</v>
      </c>
      <c r="D15560" s="2" t="s">
        <v>26462</v>
      </c>
      <c r="E15560" s="2" t="s">
        <v>26461</v>
      </c>
      <c r="F15560" s="2" t="s">
        <v>26471</v>
      </c>
      <c r="H15560" s="3" t="s">
        <v>26472</v>
      </c>
      <c r="L15560" s="35" t="s">
        <v>12</v>
      </c>
      <c r="M15560" s="35" t="s">
        <v>13</v>
      </c>
      <c r="N15560" s="35" t="s">
        <v>14</v>
      </c>
      <c r="O15560" s="35" t="s">
        <v>32311</v>
      </c>
      <c r="P15560" s="35" t="s">
        <v>31195</v>
      </c>
    </row>
    <row r="15561" spans="2:16" ht="28.8" x14ac:dyDescent="0.3">
      <c r="B15561" s="4" t="s">
        <v>19</v>
      </c>
      <c r="C15561" s="4" t="s">
        <v>26458</v>
      </c>
      <c r="D15561" s="4" t="s">
        <v>26462</v>
      </c>
      <c r="E15561" s="4" t="s">
        <v>26461</v>
      </c>
      <c r="F15561" s="4" t="s">
        <v>26471</v>
      </c>
      <c r="G15561" s="4" t="s">
        <v>26473</v>
      </c>
      <c r="H15561" s="5" t="s">
        <v>26474</v>
      </c>
      <c r="I15561" s="5" t="s">
        <v>26475</v>
      </c>
    </row>
    <row r="15562" spans="2:16" ht="28.8" x14ac:dyDescent="0.3">
      <c r="B15562" s="4" t="s">
        <v>19</v>
      </c>
      <c r="C15562" s="4" t="s">
        <v>26458</v>
      </c>
      <c r="D15562" s="4" t="s">
        <v>26462</v>
      </c>
      <c r="E15562" s="4" t="s">
        <v>26461</v>
      </c>
      <c r="F15562" s="4" t="s">
        <v>26471</v>
      </c>
      <c r="G15562" s="4" t="s">
        <v>26476</v>
      </c>
      <c r="H15562" s="5" t="s">
        <v>26477</v>
      </c>
      <c r="I15562" s="5" t="s">
        <v>26475</v>
      </c>
    </row>
    <row r="15563" spans="2:16" ht="28.8" x14ac:dyDescent="0.3">
      <c r="B15563" s="4" t="s">
        <v>19</v>
      </c>
      <c r="C15563" s="4" t="s">
        <v>26458</v>
      </c>
      <c r="D15563" s="4" t="s">
        <v>26462</v>
      </c>
      <c r="E15563" s="4" t="s">
        <v>26461</v>
      </c>
      <c r="F15563" s="4" t="s">
        <v>26471</v>
      </c>
      <c r="G15563" s="4" t="s">
        <v>26478</v>
      </c>
      <c r="H15563" s="5" t="s">
        <v>26479</v>
      </c>
      <c r="I15563" s="5" t="s">
        <v>26475</v>
      </c>
    </row>
    <row r="15564" spans="2:16" ht="28.8" x14ac:dyDescent="0.3">
      <c r="B15564" s="4" t="s">
        <v>19</v>
      </c>
      <c r="C15564" s="4" t="s">
        <v>26458</v>
      </c>
      <c r="D15564" s="4" t="s">
        <v>26462</v>
      </c>
      <c r="E15564" s="4" t="s">
        <v>26461</v>
      </c>
      <c r="F15564" s="4" t="s">
        <v>26471</v>
      </c>
      <c r="G15564" s="4" t="s">
        <v>26480</v>
      </c>
      <c r="H15564" s="5" t="s">
        <v>26481</v>
      </c>
      <c r="I15564" s="5" t="s">
        <v>26475</v>
      </c>
    </row>
    <row r="15565" spans="2:16" x14ac:dyDescent="0.3">
      <c r="L15565" s="163" t="s">
        <v>0</v>
      </c>
      <c r="M15565" s="163"/>
      <c r="N15565" s="163"/>
      <c r="O15565" s="163" t="s">
        <v>1</v>
      </c>
      <c r="P15565" s="163"/>
    </row>
    <row r="15566" spans="2:16" ht="43.2" x14ac:dyDescent="0.3">
      <c r="B15566" s="2" t="s">
        <v>19</v>
      </c>
      <c r="C15566" s="2" t="s">
        <v>26458</v>
      </c>
      <c r="D15566" s="2" t="s">
        <v>26462</v>
      </c>
      <c r="E15566" s="2" t="s">
        <v>26461</v>
      </c>
      <c r="F15566" s="2" t="s">
        <v>26482</v>
      </c>
      <c r="H15566" s="3" t="s">
        <v>26483</v>
      </c>
      <c r="L15566" s="35" t="s">
        <v>12</v>
      </c>
      <c r="M15566" s="35" t="s">
        <v>13</v>
      </c>
      <c r="N15566" s="35" t="s">
        <v>14</v>
      </c>
      <c r="O15566" s="35" t="s">
        <v>32311</v>
      </c>
      <c r="P15566" s="35" t="s">
        <v>31195</v>
      </c>
    </row>
    <row r="15567" spans="2:16" ht="28.8" x14ac:dyDescent="0.3">
      <c r="B15567" s="4" t="s">
        <v>19</v>
      </c>
      <c r="C15567" s="4" t="s">
        <v>26458</v>
      </c>
      <c r="D15567" s="4" t="s">
        <v>26462</v>
      </c>
      <c r="E15567" s="4" t="s">
        <v>26461</v>
      </c>
      <c r="F15567" s="4" t="s">
        <v>26482</v>
      </c>
      <c r="G15567" s="4" t="s">
        <v>26484</v>
      </c>
      <c r="H15567" s="5" t="s">
        <v>26485</v>
      </c>
      <c r="I15567" s="5" t="s">
        <v>26486</v>
      </c>
    </row>
    <row r="15568" spans="2:16" ht="28.8" x14ac:dyDescent="0.3">
      <c r="B15568" s="4" t="s">
        <v>19</v>
      </c>
      <c r="C15568" s="4" t="s">
        <v>26458</v>
      </c>
      <c r="D15568" s="4" t="s">
        <v>26462</v>
      </c>
      <c r="E15568" s="4" t="s">
        <v>26461</v>
      </c>
      <c r="F15568" s="4" t="s">
        <v>26482</v>
      </c>
      <c r="G15568" s="4" t="s">
        <v>26487</v>
      </c>
      <c r="H15568" s="5" t="s">
        <v>26488</v>
      </c>
      <c r="I15568" s="5" t="s">
        <v>26486</v>
      </c>
    </row>
    <row r="15569" spans="2:16" ht="28.8" x14ac:dyDescent="0.3">
      <c r="B15569" s="4" t="s">
        <v>19</v>
      </c>
      <c r="C15569" s="4" t="s">
        <v>26458</v>
      </c>
      <c r="D15569" s="4" t="s">
        <v>26462</v>
      </c>
      <c r="E15569" s="4" t="s">
        <v>26461</v>
      </c>
      <c r="F15569" s="4" t="s">
        <v>26482</v>
      </c>
      <c r="G15569" s="4" t="s">
        <v>26489</v>
      </c>
      <c r="H15569" s="5" t="s">
        <v>26490</v>
      </c>
      <c r="I15569" s="5" t="s">
        <v>26486</v>
      </c>
    </row>
    <row r="15570" spans="2:16" ht="28.8" x14ac:dyDescent="0.3">
      <c r="B15570" s="4" t="s">
        <v>19</v>
      </c>
      <c r="C15570" s="4" t="s">
        <v>26458</v>
      </c>
      <c r="D15570" s="4" t="s">
        <v>26462</v>
      </c>
      <c r="E15570" s="4" t="s">
        <v>26461</v>
      </c>
      <c r="F15570" s="4" t="s">
        <v>26482</v>
      </c>
      <c r="G15570" s="4" t="s">
        <v>26491</v>
      </c>
      <c r="H15570" s="5" t="s">
        <v>26492</v>
      </c>
      <c r="I15570" s="5" t="s">
        <v>26486</v>
      </c>
    </row>
    <row r="15571" spans="2:16" ht="28.8" x14ac:dyDescent="0.3">
      <c r="B15571" s="4" t="s">
        <v>19</v>
      </c>
      <c r="C15571" s="4" t="s">
        <v>26458</v>
      </c>
      <c r="D15571" s="4" t="s">
        <v>26462</v>
      </c>
      <c r="E15571" s="4" t="s">
        <v>26461</v>
      </c>
      <c r="F15571" s="4" t="s">
        <v>26482</v>
      </c>
      <c r="G15571" s="4" t="s">
        <v>26493</v>
      </c>
      <c r="H15571" s="5" t="s">
        <v>26494</v>
      </c>
      <c r="I15571" s="5" t="s">
        <v>26486</v>
      </c>
    </row>
    <row r="15572" spans="2:16" ht="28.8" x14ac:dyDescent="0.3">
      <c r="B15572" s="4" t="s">
        <v>19</v>
      </c>
      <c r="C15572" s="4" t="s">
        <v>26458</v>
      </c>
      <c r="D15572" s="4" t="s">
        <v>26462</v>
      </c>
      <c r="E15572" s="4" t="s">
        <v>26461</v>
      </c>
      <c r="F15572" s="4" t="s">
        <v>26482</v>
      </c>
      <c r="G15572" s="4" t="s">
        <v>26495</v>
      </c>
      <c r="H15572" s="5" t="s">
        <v>26496</v>
      </c>
      <c r="I15572" s="5" t="s">
        <v>26486</v>
      </c>
    </row>
    <row r="15573" spans="2:16" ht="28.8" x14ac:dyDescent="0.3">
      <c r="B15573" s="4" t="s">
        <v>19</v>
      </c>
      <c r="C15573" s="4" t="s">
        <v>26458</v>
      </c>
      <c r="D15573" s="4" t="s">
        <v>26462</v>
      </c>
      <c r="E15573" s="4" t="s">
        <v>26461</v>
      </c>
      <c r="F15573" s="4" t="s">
        <v>26482</v>
      </c>
      <c r="G15573" s="4" t="s">
        <v>26497</v>
      </c>
      <c r="H15573" s="5" t="s">
        <v>26498</v>
      </c>
      <c r="I15573" s="5" t="s">
        <v>26486</v>
      </c>
    </row>
    <row r="15574" spans="2:16" ht="28.8" x14ac:dyDescent="0.3">
      <c r="B15574" s="4" t="s">
        <v>19</v>
      </c>
      <c r="C15574" s="4" t="s">
        <v>26458</v>
      </c>
      <c r="D15574" s="4" t="s">
        <v>26462</v>
      </c>
      <c r="E15574" s="4" t="s">
        <v>26461</v>
      </c>
      <c r="F15574" s="4" t="s">
        <v>26482</v>
      </c>
      <c r="G15574" s="4" t="s">
        <v>26499</v>
      </c>
      <c r="H15574" s="5" t="s">
        <v>26500</v>
      </c>
      <c r="I15574" s="5" t="s">
        <v>26486</v>
      </c>
    </row>
    <row r="15575" spans="2:16" ht="28.8" x14ac:dyDescent="0.3">
      <c r="B15575" s="4" t="s">
        <v>19</v>
      </c>
      <c r="C15575" s="4" t="s">
        <v>26458</v>
      </c>
      <c r="D15575" s="4" t="s">
        <v>26462</v>
      </c>
      <c r="E15575" s="4" t="s">
        <v>26461</v>
      </c>
      <c r="F15575" s="4" t="s">
        <v>26482</v>
      </c>
      <c r="G15575" s="4" t="s">
        <v>26501</v>
      </c>
      <c r="H15575" s="5" t="s">
        <v>26502</v>
      </c>
      <c r="I15575" s="5" t="s">
        <v>26486</v>
      </c>
    </row>
    <row r="15576" spans="2:16" ht="28.8" x14ac:dyDescent="0.3">
      <c r="B15576" s="4" t="s">
        <v>19</v>
      </c>
      <c r="C15576" s="4" t="s">
        <v>26458</v>
      </c>
      <c r="D15576" s="4" t="s">
        <v>26462</v>
      </c>
      <c r="E15576" s="4" t="s">
        <v>26461</v>
      </c>
      <c r="F15576" s="4" t="s">
        <v>26482</v>
      </c>
      <c r="G15576" s="4" t="s">
        <v>26503</v>
      </c>
      <c r="H15576" s="5" t="s">
        <v>26504</v>
      </c>
      <c r="I15576" s="5" t="s">
        <v>26486</v>
      </c>
    </row>
    <row r="15577" spans="2:16" ht="28.8" x14ac:dyDescent="0.3">
      <c r="B15577" s="4" t="s">
        <v>19</v>
      </c>
      <c r="C15577" s="4" t="s">
        <v>26458</v>
      </c>
      <c r="D15577" s="4" t="s">
        <v>26462</v>
      </c>
      <c r="E15577" s="4" t="s">
        <v>26461</v>
      </c>
      <c r="F15577" s="4" t="s">
        <v>26482</v>
      </c>
      <c r="G15577" s="4" t="s">
        <v>26505</v>
      </c>
      <c r="H15577" s="5" t="s">
        <v>26506</v>
      </c>
      <c r="I15577" s="5" t="s">
        <v>26486</v>
      </c>
    </row>
    <row r="15578" spans="2:16" ht="28.8" x14ac:dyDescent="0.3">
      <c r="B15578" s="4" t="s">
        <v>19</v>
      </c>
      <c r="C15578" s="4" t="s">
        <v>26458</v>
      </c>
      <c r="D15578" s="4" t="s">
        <v>26462</v>
      </c>
      <c r="E15578" s="4" t="s">
        <v>26461</v>
      </c>
      <c r="F15578" s="4" t="s">
        <v>26482</v>
      </c>
      <c r="G15578" s="4" t="s">
        <v>26507</v>
      </c>
      <c r="H15578" s="5" t="s">
        <v>26508</v>
      </c>
      <c r="I15578" s="5" t="s">
        <v>26486</v>
      </c>
    </row>
    <row r="15579" spans="2:16" ht="28.8" x14ac:dyDescent="0.3">
      <c r="B15579" s="4" t="s">
        <v>19</v>
      </c>
      <c r="C15579" s="4" t="s">
        <v>26458</v>
      </c>
      <c r="D15579" s="4" t="s">
        <v>26462</v>
      </c>
      <c r="E15579" s="4" t="s">
        <v>26461</v>
      </c>
      <c r="F15579" s="4" t="s">
        <v>26482</v>
      </c>
      <c r="G15579" s="4" t="s">
        <v>26509</v>
      </c>
      <c r="H15579" s="5" t="s">
        <v>26510</v>
      </c>
      <c r="I15579" s="5" t="s">
        <v>26486</v>
      </c>
    </row>
    <row r="15580" spans="2:16" x14ac:dyDescent="0.3">
      <c r="L15580" s="163" t="s">
        <v>0</v>
      </c>
      <c r="M15580" s="163"/>
      <c r="N15580" s="163"/>
      <c r="O15580" s="163" t="s">
        <v>1</v>
      </c>
      <c r="P15580" s="163"/>
    </row>
    <row r="15581" spans="2:16" ht="43.2" x14ac:dyDescent="0.3">
      <c r="B15581" s="2" t="s">
        <v>19</v>
      </c>
      <c r="C15581" s="2" t="s">
        <v>26458</v>
      </c>
      <c r="D15581" s="2" t="s">
        <v>26462</v>
      </c>
      <c r="E15581" s="2" t="s">
        <v>26461</v>
      </c>
      <c r="F15581" s="2" t="s">
        <v>26511</v>
      </c>
      <c r="H15581" s="3" t="s">
        <v>26512</v>
      </c>
      <c r="L15581" s="35" t="s">
        <v>12</v>
      </c>
      <c r="M15581" s="35" t="s">
        <v>13</v>
      </c>
      <c r="N15581" s="35" t="s">
        <v>14</v>
      </c>
      <c r="O15581" s="35" t="s">
        <v>32311</v>
      </c>
      <c r="P15581" s="35" t="s">
        <v>31195</v>
      </c>
    </row>
    <row r="15582" spans="2:16" ht="28.8" x14ac:dyDescent="0.3">
      <c r="B15582" s="4" t="s">
        <v>19</v>
      </c>
      <c r="C15582" s="4" t="s">
        <v>26458</v>
      </c>
      <c r="D15582" s="4" t="s">
        <v>26462</v>
      </c>
      <c r="E15582" s="4" t="s">
        <v>26461</v>
      </c>
      <c r="F15582" s="4" t="s">
        <v>26511</v>
      </c>
      <c r="G15582" s="4" t="s">
        <v>26513</v>
      </c>
      <c r="H15582" s="5" t="s">
        <v>26514</v>
      </c>
      <c r="I15582" s="5" t="s">
        <v>26486</v>
      </c>
    </row>
    <row r="15583" spans="2:16" ht="28.8" x14ac:dyDescent="0.3">
      <c r="B15583" s="4" t="s">
        <v>19</v>
      </c>
      <c r="C15583" s="4" t="s">
        <v>26458</v>
      </c>
      <c r="D15583" s="4" t="s">
        <v>26462</v>
      </c>
      <c r="E15583" s="4" t="s">
        <v>26461</v>
      </c>
      <c r="F15583" s="4" t="s">
        <v>26511</v>
      </c>
      <c r="G15583" s="4" t="s">
        <v>26515</v>
      </c>
      <c r="H15583" s="5" t="s">
        <v>26516</v>
      </c>
      <c r="I15583" s="5" t="s">
        <v>26486</v>
      </c>
    </row>
    <row r="15584" spans="2:16" ht="28.8" x14ac:dyDescent="0.3">
      <c r="B15584" s="4" t="s">
        <v>19</v>
      </c>
      <c r="C15584" s="4" t="s">
        <v>26458</v>
      </c>
      <c r="D15584" s="4" t="s">
        <v>26462</v>
      </c>
      <c r="E15584" s="4" t="s">
        <v>26461</v>
      </c>
      <c r="F15584" s="4" t="s">
        <v>26511</v>
      </c>
      <c r="G15584" s="4" t="s">
        <v>26517</v>
      </c>
      <c r="H15584" s="5" t="s">
        <v>26518</v>
      </c>
      <c r="I15584" s="5" t="s">
        <v>26486</v>
      </c>
    </row>
    <row r="15585" spans="2:16" ht="28.8" x14ac:dyDescent="0.3">
      <c r="B15585" s="4" t="s">
        <v>19</v>
      </c>
      <c r="C15585" s="4" t="s">
        <v>26458</v>
      </c>
      <c r="D15585" s="4" t="s">
        <v>26462</v>
      </c>
      <c r="E15585" s="4" t="s">
        <v>26461</v>
      </c>
      <c r="F15585" s="4" t="s">
        <v>26511</v>
      </c>
      <c r="G15585" s="4" t="s">
        <v>26519</v>
      </c>
      <c r="H15585" s="5" t="s">
        <v>26520</v>
      </c>
      <c r="I15585" s="5" t="s">
        <v>26486</v>
      </c>
    </row>
    <row r="15586" spans="2:16" ht="28.8" x14ac:dyDescent="0.3">
      <c r="B15586" s="4" t="s">
        <v>19</v>
      </c>
      <c r="C15586" s="4" t="s">
        <v>26458</v>
      </c>
      <c r="D15586" s="4" t="s">
        <v>26462</v>
      </c>
      <c r="E15586" s="4" t="s">
        <v>26461</v>
      </c>
      <c r="F15586" s="4" t="s">
        <v>26511</v>
      </c>
      <c r="G15586" s="4" t="s">
        <v>26521</v>
      </c>
      <c r="H15586" s="5" t="s">
        <v>26522</v>
      </c>
      <c r="I15586" s="5" t="s">
        <v>26486</v>
      </c>
    </row>
    <row r="15587" spans="2:16" ht="28.8" x14ac:dyDescent="0.3">
      <c r="B15587" s="4" t="s">
        <v>19</v>
      </c>
      <c r="C15587" s="4" t="s">
        <v>26458</v>
      </c>
      <c r="D15587" s="4" t="s">
        <v>26462</v>
      </c>
      <c r="E15587" s="4" t="s">
        <v>26461</v>
      </c>
      <c r="F15587" s="4" t="s">
        <v>26511</v>
      </c>
      <c r="G15587" s="4" t="s">
        <v>26523</v>
      </c>
      <c r="H15587" s="5" t="s">
        <v>26524</v>
      </c>
      <c r="I15587" s="5" t="s">
        <v>26486</v>
      </c>
    </row>
    <row r="15588" spans="2:16" ht="28.8" x14ac:dyDescent="0.3">
      <c r="B15588" s="4" t="s">
        <v>19</v>
      </c>
      <c r="C15588" s="4" t="s">
        <v>26458</v>
      </c>
      <c r="D15588" s="4" t="s">
        <v>26462</v>
      </c>
      <c r="E15588" s="4" t="s">
        <v>26461</v>
      </c>
      <c r="F15588" s="4" t="s">
        <v>26511</v>
      </c>
      <c r="G15588" s="4" t="s">
        <v>26525</v>
      </c>
      <c r="H15588" s="5" t="s">
        <v>26526</v>
      </c>
      <c r="I15588" s="5" t="s">
        <v>26486</v>
      </c>
    </row>
    <row r="15589" spans="2:16" ht="28.8" x14ac:dyDescent="0.3">
      <c r="B15589" s="4" t="s">
        <v>19</v>
      </c>
      <c r="C15589" s="4" t="s">
        <v>26458</v>
      </c>
      <c r="D15589" s="4" t="s">
        <v>26462</v>
      </c>
      <c r="E15589" s="4" t="s">
        <v>26461</v>
      </c>
      <c r="F15589" s="4" t="s">
        <v>26511</v>
      </c>
      <c r="G15589" s="4" t="s">
        <v>26527</v>
      </c>
      <c r="H15589" s="5" t="s">
        <v>26528</v>
      </c>
      <c r="I15589" s="5" t="s">
        <v>26486</v>
      </c>
    </row>
    <row r="15590" spans="2:16" x14ac:dyDescent="0.3">
      <c r="L15590" s="163" t="s">
        <v>0</v>
      </c>
      <c r="M15590" s="163"/>
      <c r="N15590" s="163"/>
      <c r="O15590" s="163" t="s">
        <v>1</v>
      </c>
      <c r="P15590" s="163"/>
    </row>
    <row r="15591" spans="2:16" ht="43.2" x14ac:dyDescent="0.3">
      <c r="B15591" s="2" t="s">
        <v>19</v>
      </c>
      <c r="C15591" s="2" t="s">
        <v>26458</v>
      </c>
      <c r="D15591" s="2" t="s">
        <v>26462</v>
      </c>
      <c r="E15591" s="2" t="s">
        <v>26461</v>
      </c>
      <c r="F15591" s="2" t="s">
        <v>26529</v>
      </c>
      <c r="H15591" s="3" t="s">
        <v>26530</v>
      </c>
      <c r="L15591" s="35" t="s">
        <v>12</v>
      </c>
      <c r="M15591" s="35" t="s">
        <v>13</v>
      </c>
      <c r="N15591" s="35" t="s">
        <v>14</v>
      </c>
      <c r="O15591" s="35" t="s">
        <v>32311</v>
      </c>
      <c r="P15591" s="35" t="s">
        <v>31195</v>
      </c>
    </row>
    <row r="15592" spans="2:16" ht="28.8" x14ac:dyDescent="0.3">
      <c r="B15592" s="4" t="s">
        <v>19</v>
      </c>
      <c r="C15592" s="4" t="s">
        <v>26458</v>
      </c>
      <c r="D15592" s="4" t="s">
        <v>26462</v>
      </c>
      <c r="E15592" s="4" t="s">
        <v>26461</v>
      </c>
      <c r="F15592" s="4" t="s">
        <v>26529</v>
      </c>
      <c r="G15592" s="4" t="s">
        <v>26531</v>
      </c>
      <c r="H15592" s="5" t="s">
        <v>26532</v>
      </c>
      <c r="I15592" s="5" t="s">
        <v>26486</v>
      </c>
    </row>
    <row r="15593" spans="2:16" ht="28.8" x14ac:dyDescent="0.3">
      <c r="B15593" s="4" t="s">
        <v>19</v>
      </c>
      <c r="C15593" s="4" t="s">
        <v>26458</v>
      </c>
      <c r="D15593" s="4" t="s">
        <v>26462</v>
      </c>
      <c r="E15593" s="4" t="s">
        <v>26461</v>
      </c>
      <c r="F15593" s="4" t="s">
        <v>26529</v>
      </c>
      <c r="G15593" s="4" t="s">
        <v>26533</v>
      </c>
      <c r="H15593" s="5" t="s">
        <v>26534</v>
      </c>
      <c r="I15593" s="5" t="s">
        <v>26486</v>
      </c>
    </row>
    <row r="15594" spans="2:16" ht="28.8" x14ac:dyDescent="0.3">
      <c r="B15594" s="4" t="s">
        <v>19</v>
      </c>
      <c r="C15594" s="4" t="s">
        <v>26458</v>
      </c>
      <c r="D15594" s="4" t="s">
        <v>26462</v>
      </c>
      <c r="E15594" s="4" t="s">
        <v>26461</v>
      </c>
      <c r="F15594" s="4" t="s">
        <v>26529</v>
      </c>
      <c r="G15594" s="4" t="s">
        <v>26535</v>
      </c>
      <c r="H15594" s="5" t="s">
        <v>26536</v>
      </c>
      <c r="I15594" s="5" t="s">
        <v>26486</v>
      </c>
    </row>
    <row r="15595" spans="2:16" ht="28.8" x14ac:dyDescent="0.3">
      <c r="B15595" s="4" t="s">
        <v>19</v>
      </c>
      <c r="C15595" s="4" t="s">
        <v>26458</v>
      </c>
      <c r="D15595" s="4" t="s">
        <v>26462</v>
      </c>
      <c r="E15595" s="4" t="s">
        <v>26461</v>
      </c>
      <c r="F15595" s="4" t="s">
        <v>26529</v>
      </c>
      <c r="G15595" s="4" t="s">
        <v>26537</v>
      </c>
      <c r="H15595" s="5" t="s">
        <v>26538</v>
      </c>
      <c r="I15595" s="5" t="s">
        <v>26486</v>
      </c>
    </row>
    <row r="15596" spans="2:16" ht="28.8" x14ac:dyDescent="0.3">
      <c r="B15596" s="4" t="s">
        <v>19</v>
      </c>
      <c r="C15596" s="4" t="s">
        <v>26458</v>
      </c>
      <c r="D15596" s="4" t="s">
        <v>26462</v>
      </c>
      <c r="E15596" s="4" t="s">
        <v>26461</v>
      </c>
      <c r="F15596" s="4" t="s">
        <v>26529</v>
      </c>
      <c r="G15596" s="4" t="s">
        <v>26539</v>
      </c>
      <c r="H15596" s="5" t="s">
        <v>26540</v>
      </c>
      <c r="I15596" s="5" t="s">
        <v>26486</v>
      </c>
    </row>
    <row r="15597" spans="2:16" ht="28.8" x14ac:dyDescent="0.3">
      <c r="B15597" s="4" t="s">
        <v>19</v>
      </c>
      <c r="C15597" s="4" t="s">
        <v>26458</v>
      </c>
      <c r="D15597" s="4" t="s">
        <v>26462</v>
      </c>
      <c r="E15597" s="4" t="s">
        <v>26461</v>
      </c>
      <c r="F15597" s="4" t="s">
        <v>26529</v>
      </c>
      <c r="G15597" s="4" t="s">
        <v>26541</v>
      </c>
      <c r="H15597" s="5" t="s">
        <v>26542</v>
      </c>
      <c r="I15597" s="5" t="s">
        <v>26486</v>
      </c>
    </row>
    <row r="15598" spans="2:16" ht="28.8" x14ac:dyDescent="0.3">
      <c r="B15598" s="4" t="s">
        <v>19</v>
      </c>
      <c r="C15598" s="4" t="s">
        <v>26458</v>
      </c>
      <c r="D15598" s="4" t="s">
        <v>26462</v>
      </c>
      <c r="E15598" s="4" t="s">
        <v>26461</v>
      </c>
      <c r="F15598" s="4" t="s">
        <v>26529</v>
      </c>
      <c r="G15598" s="4" t="s">
        <v>26543</v>
      </c>
      <c r="H15598" s="5" t="s">
        <v>26544</v>
      </c>
      <c r="I15598" s="5" t="s">
        <v>26486</v>
      </c>
    </row>
    <row r="15599" spans="2:16" ht="28.8" x14ac:dyDescent="0.3">
      <c r="B15599" s="4" t="s">
        <v>19</v>
      </c>
      <c r="C15599" s="4" t="s">
        <v>26458</v>
      </c>
      <c r="D15599" s="4" t="s">
        <v>26462</v>
      </c>
      <c r="E15599" s="4" t="s">
        <v>26461</v>
      </c>
      <c r="F15599" s="4" t="s">
        <v>26529</v>
      </c>
      <c r="G15599" s="4" t="s">
        <v>26545</v>
      </c>
      <c r="H15599" s="5" t="s">
        <v>26546</v>
      </c>
      <c r="I15599" s="5" t="s">
        <v>26486</v>
      </c>
    </row>
    <row r="15600" spans="2:16" ht="28.8" x14ac:dyDescent="0.3">
      <c r="B15600" s="4" t="s">
        <v>19</v>
      </c>
      <c r="C15600" s="4" t="s">
        <v>26458</v>
      </c>
      <c r="D15600" s="4" t="s">
        <v>26462</v>
      </c>
      <c r="E15600" s="4" t="s">
        <v>26461</v>
      </c>
      <c r="F15600" s="4" t="s">
        <v>26529</v>
      </c>
      <c r="G15600" s="4" t="s">
        <v>26547</v>
      </c>
      <c r="H15600" s="5" t="s">
        <v>26548</v>
      </c>
      <c r="I15600" s="5" t="s">
        <v>26486</v>
      </c>
    </row>
    <row r="15601" spans="2:16" ht="28.8" x14ac:dyDescent="0.3">
      <c r="B15601" s="4" t="s">
        <v>19</v>
      </c>
      <c r="C15601" s="4" t="s">
        <v>26458</v>
      </c>
      <c r="D15601" s="4" t="s">
        <v>26462</v>
      </c>
      <c r="E15601" s="4" t="s">
        <v>26461</v>
      </c>
      <c r="F15601" s="4" t="s">
        <v>26529</v>
      </c>
      <c r="G15601" s="4" t="s">
        <v>26549</v>
      </c>
      <c r="H15601" s="5" t="s">
        <v>26550</v>
      </c>
      <c r="I15601" s="5" t="s">
        <v>26486</v>
      </c>
    </row>
    <row r="15602" spans="2:16" x14ac:dyDescent="0.3">
      <c r="L15602" s="163" t="s">
        <v>0</v>
      </c>
      <c r="M15602" s="163"/>
      <c r="N15602" s="163"/>
      <c r="O15602" s="163" t="s">
        <v>1</v>
      </c>
      <c r="P15602" s="163"/>
    </row>
    <row r="15603" spans="2:16" ht="43.2" x14ac:dyDescent="0.3">
      <c r="B15603" s="2" t="s">
        <v>19</v>
      </c>
      <c r="C15603" s="2" t="s">
        <v>26458</v>
      </c>
      <c r="D15603" s="2" t="s">
        <v>26462</v>
      </c>
      <c r="E15603" s="2" t="s">
        <v>26461</v>
      </c>
      <c r="F15603" s="2" t="s">
        <v>26551</v>
      </c>
      <c r="H15603" s="3" t="s">
        <v>26552</v>
      </c>
      <c r="L15603" s="35" t="s">
        <v>12</v>
      </c>
      <c r="M15603" s="35" t="s">
        <v>13</v>
      </c>
      <c r="N15603" s="35" t="s">
        <v>14</v>
      </c>
      <c r="O15603" s="35" t="s">
        <v>32311</v>
      </c>
      <c r="P15603" s="35" t="s">
        <v>31195</v>
      </c>
    </row>
    <row r="15604" spans="2:16" ht="28.8" x14ac:dyDescent="0.3">
      <c r="B15604" s="4" t="s">
        <v>19</v>
      </c>
      <c r="C15604" s="4" t="s">
        <v>26458</v>
      </c>
      <c r="D15604" s="4" t="s">
        <v>26462</v>
      </c>
      <c r="E15604" s="4" t="s">
        <v>26461</v>
      </c>
      <c r="F15604" s="4" t="s">
        <v>26551</v>
      </c>
      <c r="G15604" s="4" t="s">
        <v>26553</v>
      </c>
      <c r="H15604" s="5" t="s">
        <v>26554</v>
      </c>
      <c r="I15604" s="5" t="s">
        <v>26486</v>
      </c>
    </row>
    <row r="15605" spans="2:16" ht="28.8" x14ac:dyDescent="0.3">
      <c r="B15605" s="4" t="s">
        <v>19</v>
      </c>
      <c r="C15605" s="4" t="s">
        <v>26458</v>
      </c>
      <c r="D15605" s="4" t="s">
        <v>26462</v>
      </c>
      <c r="E15605" s="4" t="s">
        <v>26461</v>
      </c>
      <c r="F15605" s="4" t="s">
        <v>26551</v>
      </c>
      <c r="G15605" s="4" t="s">
        <v>26555</v>
      </c>
      <c r="H15605" s="5" t="s">
        <v>26556</v>
      </c>
      <c r="I15605" s="5" t="s">
        <v>26486</v>
      </c>
    </row>
    <row r="15606" spans="2:16" x14ac:dyDescent="0.3">
      <c r="L15606" s="163" t="s">
        <v>0</v>
      </c>
      <c r="M15606" s="163"/>
      <c r="N15606" s="163"/>
      <c r="O15606" s="163" t="s">
        <v>1</v>
      </c>
      <c r="P15606" s="163"/>
    </row>
    <row r="15607" spans="2:16" ht="43.2" x14ac:dyDescent="0.3">
      <c r="B15607" s="2" t="s">
        <v>19</v>
      </c>
      <c r="C15607" s="2" t="s">
        <v>26458</v>
      </c>
      <c r="D15607" s="2" t="s">
        <v>26462</v>
      </c>
      <c r="E15607" s="2" t="s">
        <v>26461</v>
      </c>
      <c r="F15607" s="2" t="s">
        <v>26557</v>
      </c>
      <c r="H15607" s="3" t="s">
        <v>26558</v>
      </c>
      <c r="L15607" s="35" t="s">
        <v>12</v>
      </c>
      <c r="M15607" s="35" t="s">
        <v>13</v>
      </c>
      <c r="N15607" s="35" t="s">
        <v>14</v>
      </c>
      <c r="O15607" s="35" t="s">
        <v>32311</v>
      </c>
      <c r="P15607" s="35" t="s">
        <v>31195</v>
      </c>
    </row>
    <row r="15608" spans="2:16" x14ac:dyDescent="0.3">
      <c r="B15608" s="4" t="s">
        <v>19</v>
      </c>
      <c r="C15608" s="4" t="s">
        <v>26458</v>
      </c>
      <c r="D15608" s="4" t="s">
        <v>26462</v>
      </c>
      <c r="E15608" s="4" t="s">
        <v>26461</v>
      </c>
      <c r="F15608" s="4" t="s">
        <v>26557</v>
      </c>
      <c r="G15608" s="4" t="s">
        <v>26559</v>
      </c>
      <c r="H15608" s="5" t="s">
        <v>26560</v>
      </c>
      <c r="I15608" s="5" t="s">
        <v>6497</v>
      </c>
    </row>
    <row r="15609" spans="2:16" x14ac:dyDescent="0.3">
      <c r="B15609" s="4" t="s">
        <v>19</v>
      </c>
      <c r="C15609" s="4" t="s">
        <v>26458</v>
      </c>
      <c r="D15609" s="4" t="s">
        <v>26462</v>
      </c>
      <c r="E15609" s="4" t="s">
        <v>26461</v>
      </c>
      <c r="F15609" s="4" t="s">
        <v>26557</v>
      </c>
      <c r="G15609" s="4" t="s">
        <v>26561</v>
      </c>
      <c r="H15609" s="5" t="s">
        <v>26562</v>
      </c>
      <c r="I15609" s="5" t="s">
        <v>6497</v>
      </c>
    </row>
    <row r="15610" spans="2:16" x14ac:dyDescent="0.3">
      <c r="B15610" s="4" t="s">
        <v>19</v>
      </c>
      <c r="C15610" s="4" t="s">
        <v>26458</v>
      </c>
      <c r="D15610" s="4" t="s">
        <v>26462</v>
      </c>
      <c r="E15610" s="4" t="s">
        <v>26461</v>
      </c>
      <c r="F15610" s="4" t="s">
        <v>26557</v>
      </c>
      <c r="G15610" s="4" t="s">
        <v>26563</v>
      </c>
      <c r="H15610" s="5" t="s">
        <v>26564</v>
      </c>
      <c r="I15610" s="5" t="s">
        <v>6497</v>
      </c>
    </row>
    <row r="15611" spans="2:16" x14ac:dyDescent="0.3">
      <c r="B15611" s="4" t="s">
        <v>19</v>
      </c>
      <c r="C15611" s="4" t="s">
        <v>26458</v>
      </c>
      <c r="D15611" s="4" t="s">
        <v>26462</v>
      </c>
      <c r="E15611" s="4" t="s">
        <v>26461</v>
      </c>
      <c r="F15611" s="4" t="s">
        <v>26557</v>
      </c>
      <c r="G15611" s="4" t="s">
        <v>26565</v>
      </c>
      <c r="H15611" s="5" t="s">
        <v>26566</v>
      </c>
      <c r="I15611" s="5" t="s">
        <v>6497</v>
      </c>
    </row>
    <row r="15612" spans="2:16" x14ac:dyDescent="0.3">
      <c r="B15612" s="4" t="s">
        <v>19</v>
      </c>
      <c r="C15612" s="4" t="s">
        <v>26458</v>
      </c>
      <c r="D15612" s="4" t="s">
        <v>26462</v>
      </c>
      <c r="E15612" s="4" t="s">
        <v>26461</v>
      </c>
      <c r="F15612" s="4" t="s">
        <v>26557</v>
      </c>
      <c r="G15612" s="4" t="s">
        <v>26567</v>
      </c>
      <c r="H15612" s="5" t="s">
        <v>26568</v>
      </c>
      <c r="I15612" s="5" t="s">
        <v>6497</v>
      </c>
    </row>
    <row r="15613" spans="2:16" x14ac:dyDescent="0.3">
      <c r="B15613" s="4" t="s">
        <v>19</v>
      </c>
      <c r="C15613" s="4" t="s">
        <v>26458</v>
      </c>
      <c r="D15613" s="4" t="s">
        <v>26462</v>
      </c>
      <c r="E15613" s="4" t="s">
        <v>26461</v>
      </c>
      <c r="F15613" s="4" t="s">
        <v>26557</v>
      </c>
      <c r="G15613" s="4" t="s">
        <v>26569</v>
      </c>
      <c r="H15613" s="5" t="s">
        <v>26570</v>
      </c>
      <c r="I15613" s="5" t="s">
        <v>6497</v>
      </c>
    </row>
    <row r="15614" spans="2:16" x14ac:dyDescent="0.3">
      <c r="B15614" s="4" t="s">
        <v>19</v>
      </c>
      <c r="C15614" s="4" t="s">
        <v>26458</v>
      </c>
      <c r="D15614" s="4" t="s">
        <v>26462</v>
      </c>
      <c r="E15614" s="4" t="s">
        <v>26461</v>
      </c>
      <c r="F15614" s="4" t="s">
        <v>26557</v>
      </c>
      <c r="G15614" s="4" t="s">
        <v>26571</v>
      </c>
      <c r="H15614" s="5" t="s">
        <v>26572</v>
      </c>
      <c r="I15614" s="5" t="s">
        <v>6497</v>
      </c>
    </row>
    <row r="15615" spans="2:16" x14ac:dyDescent="0.3">
      <c r="B15615" s="4" t="s">
        <v>19</v>
      </c>
      <c r="C15615" s="4" t="s">
        <v>26458</v>
      </c>
      <c r="D15615" s="4" t="s">
        <v>26462</v>
      </c>
      <c r="E15615" s="4" t="s">
        <v>26461</v>
      </c>
      <c r="F15615" s="4" t="s">
        <v>26557</v>
      </c>
      <c r="G15615" s="4" t="s">
        <v>26573</v>
      </c>
      <c r="H15615" s="5" t="s">
        <v>26574</v>
      </c>
      <c r="I15615" s="5" t="s">
        <v>6497</v>
      </c>
    </row>
    <row r="15616" spans="2:16" x14ac:dyDescent="0.3">
      <c r="L15616" s="163" t="s">
        <v>0</v>
      </c>
      <c r="M15616" s="163"/>
      <c r="N15616" s="163"/>
      <c r="O15616" s="163" t="s">
        <v>1</v>
      </c>
      <c r="P15616" s="163"/>
    </row>
    <row r="15617" spans="2:16" ht="43.2" x14ac:dyDescent="0.3">
      <c r="B15617" s="2" t="s">
        <v>19</v>
      </c>
      <c r="C15617" s="2" t="s">
        <v>26458</v>
      </c>
      <c r="D15617" s="2" t="s">
        <v>26462</v>
      </c>
      <c r="E15617" s="2" t="s">
        <v>26461</v>
      </c>
      <c r="F15617" s="2" t="s">
        <v>26575</v>
      </c>
      <c r="H15617" s="3" t="s">
        <v>26576</v>
      </c>
      <c r="L15617" s="35" t="s">
        <v>12</v>
      </c>
      <c r="M15617" s="35" t="s">
        <v>13</v>
      </c>
      <c r="N15617" s="35" t="s">
        <v>14</v>
      </c>
      <c r="O15617" s="35" t="s">
        <v>32311</v>
      </c>
      <c r="P15617" s="35" t="s">
        <v>31195</v>
      </c>
    </row>
    <row r="15618" spans="2:16" x14ac:dyDescent="0.3">
      <c r="B15618" s="4" t="s">
        <v>19</v>
      </c>
      <c r="C15618" s="4" t="s">
        <v>26458</v>
      </c>
      <c r="D15618" s="4" t="s">
        <v>26462</v>
      </c>
      <c r="E15618" s="4" t="s">
        <v>26461</v>
      </c>
      <c r="F15618" s="4" t="s">
        <v>26575</v>
      </c>
      <c r="G15618" s="4" t="s">
        <v>26577</v>
      </c>
      <c r="H15618" s="5" t="s">
        <v>26578</v>
      </c>
      <c r="I15618" s="5" t="s">
        <v>6497</v>
      </c>
    </row>
    <row r="15619" spans="2:16" x14ac:dyDescent="0.3">
      <c r="B15619" s="4" t="s">
        <v>19</v>
      </c>
      <c r="C15619" s="4" t="s">
        <v>26458</v>
      </c>
      <c r="D15619" s="4" t="s">
        <v>26462</v>
      </c>
      <c r="E15619" s="4" t="s">
        <v>26461</v>
      </c>
      <c r="F15619" s="4" t="s">
        <v>26575</v>
      </c>
      <c r="G15619" s="4" t="s">
        <v>26579</v>
      </c>
      <c r="H15619" s="5" t="s">
        <v>26580</v>
      </c>
      <c r="I15619" s="5" t="s">
        <v>6497</v>
      </c>
    </row>
    <row r="15620" spans="2:16" x14ac:dyDescent="0.3">
      <c r="B15620" s="4" t="s">
        <v>19</v>
      </c>
      <c r="C15620" s="4" t="s">
        <v>26458</v>
      </c>
      <c r="D15620" s="4" t="s">
        <v>26462</v>
      </c>
      <c r="E15620" s="4" t="s">
        <v>26461</v>
      </c>
      <c r="F15620" s="4" t="s">
        <v>26575</v>
      </c>
      <c r="G15620" s="4" t="s">
        <v>26581</v>
      </c>
      <c r="H15620" s="5" t="s">
        <v>26582</v>
      </c>
      <c r="I15620" s="5" t="s">
        <v>6497</v>
      </c>
    </row>
    <row r="15621" spans="2:16" x14ac:dyDescent="0.3">
      <c r="B15621" s="4" t="s">
        <v>19</v>
      </c>
      <c r="C15621" s="4" t="s">
        <v>26458</v>
      </c>
      <c r="D15621" s="4" t="s">
        <v>26462</v>
      </c>
      <c r="E15621" s="4" t="s">
        <v>26461</v>
      </c>
      <c r="F15621" s="4" t="s">
        <v>26575</v>
      </c>
      <c r="G15621" s="4" t="s">
        <v>26583</v>
      </c>
      <c r="H15621" s="5" t="s">
        <v>26584</v>
      </c>
      <c r="I15621" s="5" t="s">
        <v>6497</v>
      </c>
    </row>
    <row r="15622" spans="2:16" x14ac:dyDescent="0.3">
      <c r="B15622" s="4" t="s">
        <v>19</v>
      </c>
      <c r="C15622" s="4" t="s">
        <v>26458</v>
      </c>
      <c r="D15622" s="4" t="s">
        <v>26462</v>
      </c>
      <c r="E15622" s="4" t="s">
        <v>26461</v>
      </c>
      <c r="F15622" s="4" t="s">
        <v>26575</v>
      </c>
      <c r="G15622" s="4" t="s">
        <v>26585</v>
      </c>
      <c r="H15622" s="5" t="s">
        <v>26586</v>
      </c>
      <c r="I15622" s="5" t="s">
        <v>6497</v>
      </c>
    </row>
    <row r="15623" spans="2:16" x14ac:dyDescent="0.3">
      <c r="B15623" s="4" t="s">
        <v>19</v>
      </c>
      <c r="C15623" s="4" t="s">
        <v>26458</v>
      </c>
      <c r="D15623" s="4" t="s">
        <v>26462</v>
      </c>
      <c r="E15623" s="4" t="s">
        <v>26461</v>
      </c>
      <c r="F15623" s="4" t="s">
        <v>26575</v>
      </c>
      <c r="G15623" s="4" t="s">
        <v>26587</v>
      </c>
      <c r="H15623" s="5" t="s">
        <v>26588</v>
      </c>
      <c r="I15623" s="5" t="s">
        <v>6497</v>
      </c>
    </row>
    <row r="15624" spans="2:16" x14ac:dyDescent="0.3">
      <c r="L15624" s="163" t="s">
        <v>0</v>
      </c>
      <c r="M15624" s="163"/>
      <c r="N15624" s="163"/>
      <c r="O15624" s="163" t="s">
        <v>1</v>
      </c>
      <c r="P15624" s="163"/>
    </row>
    <row r="15625" spans="2:16" ht="43.2" x14ac:dyDescent="0.3">
      <c r="B15625" s="2" t="s">
        <v>19</v>
      </c>
      <c r="C15625" s="2" t="s">
        <v>26458</v>
      </c>
      <c r="D15625" s="2" t="s">
        <v>26462</v>
      </c>
      <c r="E15625" s="2" t="s">
        <v>26461</v>
      </c>
      <c r="F15625" s="2" t="s">
        <v>26589</v>
      </c>
      <c r="H15625" s="3" t="s">
        <v>26590</v>
      </c>
      <c r="L15625" s="35" t="s">
        <v>12</v>
      </c>
      <c r="M15625" s="35" t="s">
        <v>13</v>
      </c>
      <c r="N15625" s="35" t="s">
        <v>14</v>
      </c>
      <c r="O15625" s="35" t="s">
        <v>32311</v>
      </c>
      <c r="P15625" s="35" t="s">
        <v>31195</v>
      </c>
    </row>
    <row r="15626" spans="2:16" x14ac:dyDescent="0.3">
      <c r="B15626" s="4" t="s">
        <v>19</v>
      </c>
      <c r="C15626" s="4" t="s">
        <v>26458</v>
      </c>
      <c r="D15626" s="4" t="s">
        <v>26462</v>
      </c>
      <c r="E15626" s="4" t="s">
        <v>26461</v>
      </c>
      <c r="F15626" s="4" t="s">
        <v>26589</v>
      </c>
      <c r="G15626" s="4" t="s">
        <v>26591</v>
      </c>
      <c r="H15626" s="5" t="s">
        <v>26592</v>
      </c>
      <c r="I15626" s="5" t="s">
        <v>6497</v>
      </c>
    </row>
    <row r="15627" spans="2:16" x14ac:dyDescent="0.3">
      <c r="B15627" s="4" t="s">
        <v>19</v>
      </c>
      <c r="C15627" s="4" t="s">
        <v>26458</v>
      </c>
      <c r="D15627" s="4" t="s">
        <v>26462</v>
      </c>
      <c r="E15627" s="4" t="s">
        <v>26461</v>
      </c>
      <c r="F15627" s="4" t="s">
        <v>26589</v>
      </c>
      <c r="G15627" s="4" t="s">
        <v>26593</v>
      </c>
      <c r="H15627" s="5" t="s">
        <v>26594</v>
      </c>
      <c r="I15627" s="5" t="s">
        <v>6497</v>
      </c>
    </row>
    <row r="15628" spans="2:16" x14ac:dyDescent="0.3">
      <c r="B15628" s="4" t="s">
        <v>19</v>
      </c>
      <c r="C15628" s="4" t="s">
        <v>26458</v>
      </c>
      <c r="D15628" s="4" t="s">
        <v>26462</v>
      </c>
      <c r="E15628" s="4" t="s">
        <v>26461</v>
      </c>
      <c r="F15628" s="4" t="s">
        <v>26589</v>
      </c>
      <c r="G15628" s="4" t="s">
        <v>26595</v>
      </c>
      <c r="H15628" s="5" t="s">
        <v>26596</v>
      </c>
      <c r="I15628" s="5" t="s">
        <v>6497</v>
      </c>
    </row>
    <row r="15629" spans="2:16" x14ac:dyDescent="0.3">
      <c r="B15629" s="4" t="s">
        <v>19</v>
      </c>
      <c r="C15629" s="4" t="s">
        <v>26458</v>
      </c>
      <c r="D15629" s="4" t="s">
        <v>26462</v>
      </c>
      <c r="E15629" s="4" t="s">
        <v>26461</v>
      </c>
      <c r="F15629" s="4" t="s">
        <v>26589</v>
      </c>
      <c r="G15629" s="4" t="s">
        <v>26597</v>
      </c>
      <c r="H15629" s="5" t="s">
        <v>26598</v>
      </c>
      <c r="I15629" s="5" t="s">
        <v>6497</v>
      </c>
    </row>
    <row r="15630" spans="2:16" x14ac:dyDescent="0.3">
      <c r="B15630" s="4" t="s">
        <v>19</v>
      </c>
      <c r="C15630" s="4" t="s">
        <v>26458</v>
      </c>
      <c r="D15630" s="4" t="s">
        <v>26462</v>
      </c>
      <c r="E15630" s="4" t="s">
        <v>26461</v>
      </c>
      <c r="F15630" s="4" t="s">
        <v>26589</v>
      </c>
      <c r="G15630" s="4" t="s">
        <v>26599</v>
      </c>
      <c r="H15630" s="5" t="s">
        <v>26600</v>
      </c>
      <c r="I15630" s="5" t="s">
        <v>6497</v>
      </c>
    </row>
    <row r="15631" spans="2:16" ht="28.8" x14ac:dyDescent="0.3">
      <c r="B15631" s="4" t="s">
        <v>19</v>
      </c>
      <c r="C15631" s="4" t="s">
        <v>26458</v>
      </c>
      <c r="D15631" s="4" t="s">
        <v>26462</v>
      </c>
      <c r="E15631" s="4" t="s">
        <v>26461</v>
      </c>
      <c r="F15631" s="4" t="s">
        <v>26589</v>
      </c>
      <c r="G15631" s="4" t="s">
        <v>26601</v>
      </c>
      <c r="H15631" s="5" t="s">
        <v>26602</v>
      </c>
      <c r="I15631" s="5" t="s">
        <v>6497</v>
      </c>
    </row>
    <row r="15632" spans="2:16" x14ac:dyDescent="0.3">
      <c r="L15632" s="163" t="s">
        <v>0</v>
      </c>
      <c r="M15632" s="163"/>
      <c r="N15632" s="163"/>
      <c r="O15632" s="163" t="s">
        <v>1</v>
      </c>
      <c r="P15632" s="163"/>
    </row>
    <row r="15633" spans="2:16" ht="43.2" x14ac:dyDescent="0.3">
      <c r="B15633" s="2" t="s">
        <v>19</v>
      </c>
      <c r="C15633" s="2" t="s">
        <v>26458</v>
      </c>
      <c r="D15633" s="2" t="s">
        <v>26462</v>
      </c>
      <c r="E15633" s="2" t="s">
        <v>26461</v>
      </c>
      <c r="F15633" s="2" t="s">
        <v>26603</v>
      </c>
      <c r="H15633" s="3" t="s">
        <v>26604</v>
      </c>
      <c r="L15633" s="35" t="s">
        <v>12</v>
      </c>
      <c r="M15633" s="35" t="s">
        <v>13</v>
      </c>
      <c r="N15633" s="35" t="s">
        <v>14</v>
      </c>
      <c r="O15633" s="35" t="s">
        <v>32311</v>
      </c>
      <c r="P15633" s="35" t="s">
        <v>31195</v>
      </c>
    </row>
    <row r="15634" spans="2:16" x14ac:dyDescent="0.3">
      <c r="B15634" s="4" t="s">
        <v>19</v>
      </c>
      <c r="C15634" s="4" t="s">
        <v>26458</v>
      </c>
      <c r="D15634" s="4" t="s">
        <v>26462</v>
      </c>
      <c r="E15634" s="4" t="s">
        <v>26461</v>
      </c>
      <c r="F15634" s="4" t="s">
        <v>26603</v>
      </c>
      <c r="G15634" s="4" t="s">
        <v>26605</v>
      </c>
      <c r="H15634" s="5" t="s">
        <v>26606</v>
      </c>
      <c r="I15634" s="5" t="s">
        <v>6497</v>
      </c>
    </row>
    <row r="15635" spans="2:16" x14ac:dyDescent="0.3">
      <c r="B15635" s="4" t="s">
        <v>19</v>
      </c>
      <c r="C15635" s="4" t="s">
        <v>26458</v>
      </c>
      <c r="D15635" s="4" t="s">
        <v>26462</v>
      </c>
      <c r="E15635" s="4" t="s">
        <v>26461</v>
      </c>
      <c r="F15635" s="4" t="s">
        <v>26603</v>
      </c>
      <c r="G15635" s="4" t="s">
        <v>26607</v>
      </c>
      <c r="H15635" s="5" t="s">
        <v>26608</v>
      </c>
      <c r="I15635" s="5" t="s">
        <v>6497</v>
      </c>
    </row>
    <row r="15636" spans="2:16" x14ac:dyDescent="0.3">
      <c r="B15636" s="4" t="s">
        <v>19</v>
      </c>
      <c r="C15636" s="4" t="s">
        <v>26458</v>
      </c>
      <c r="D15636" s="4" t="s">
        <v>26462</v>
      </c>
      <c r="E15636" s="4" t="s">
        <v>26461</v>
      </c>
      <c r="F15636" s="4" t="s">
        <v>26603</v>
      </c>
      <c r="G15636" s="4" t="s">
        <v>26609</v>
      </c>
      <c r="H15636" s="5" t="s">
        <v>26610</v>
      </c>
      <c r="I15636" s="5" t="s">
        <v>6497</v>
      </c>
    </row>
    <row r="15637" spans="2:16" ht="28.8" x14ac:dyDescent="0.3">
      <c r="B15637" s="4" t="s">
        <v>19</v>
      </c>
      <c r="C15637" s="4" t="s">
        <v>26458</v>
      </c>
      <c r="D15637" s="4" t="s">
        <v>26462</v>
      </c>
      <c r="E15637" s="4" t="s">
        <v>26461</v>
      </c>
      <c r="F15637" s="4" t="s">
        <v>26603</v>
      </c>
      <c r="G15637" s="4" t="s">
        <v>26611</v>
      </c>
      <c r="H15637" s="5" t="s">
        <v>26612</v>
      </c>
      <c r="I15637" s="5" t="s">
        <v>6497</v>
      </c>
    </row>
    <row r="15638" spans="2:16" x14ac:dyDescent="0.3">
      <c r="L15638" s="163" t="s">
        <v>0</v>
      </c>
      <c r="M15638" s="163"/>
      <c r="N15638" s="163"/>
      <c r="O15638" s="163" t="s">
        <v>1</v>
      </c>
      <c r="P15638" s="163"/>
    </row>
    <row r="15639" spans="2:16" ht="43.2" x14ac:dyDescent="0.3">
      <c r="B15639" s="2" t="s">
        <v>19</v>
      </c>
      <c r="C15639" s="2" t="s">
        <v>26458</v>
      </c>
      <c r="D15639" s="2" t="s">
        <v>26462</v>
      </c>
      <c r="E15639" s="2" t="s">
        <v>26461</v>
      </c>
      <c r="F15639" s="2" t="s">
        <v>26613</v>
      </c>
      <c r="H15639" s="3" t="s">
        <v>26614</v>
      </c>
      <c r="L15639" s="35" t="s">
        <v>12</v>
      </c>
      <c r="M15639" s="35" t="s">
        <v>13</v>
      </c>
      <c r="N15639" s="35" t="s">
        <v>14</v>
      </c>
      <c r="O15639" s="35" t="s">
        <v>32311</v>
      </c>
      <c r="P15639" s="35" t="s">
        <v>31195</v>
      </c>
    </row>
    <row r="15640" spans="2:16" ht="28.8" x14ac:dyDescent="0.3">
      <c r="B15640" s="4" t="s">
        <v>19</v>
      </c>
      <c r="C15640" s="4" t="s">
        <v>26458</v>
      </c>
      <c r="D15640" s="4" t="s">
        <v>26462</v>
      </c>
      <c r="E15640" s="4" t="s">
        <v>26461</v>
      </c>
      <c r="F15640" s="4" t="s">
        <v>26613</v>
      </c>
      <c r="G15640" s="4" t="s">
        <v>26615</v>
      </c>
      <c r="H15640" s="5" t="s">
        <v>26616</v>
      </c>
      <c r="I15640" s="5" t="s">
        <v>26486</v>
      </c>
    </row>
    <row r="15641" spans="2:16" ht="28.8" x14ac:dyDescent="0.3">
      <c r="B15641" s="4" t="s">
        <v>19</v>
      </c>
      <c r="C15641" s="4" t="s">
        <v>26458</v>
      </c>
      <c r="D15641" s="4" t="s">
        <v>26462</v>
      </c>
      <c r="E15641" s="4" t="s">
        <v>26461</v>
      </c>
      <c r="F15641" s="4" t="s">
        <v>26613</v>
      </c>
      <c r="G15641" s="4" t="s">
        <v>26617</v>
      </c>
      <c r="H15641" s="5" t="s">
        <v>26618</v>
      </c>
      <c r="I15641" s="5" t="s">
        <v>26486</v>
      </c>
    </row>
    <row r="15642" spans="2:16" ht="28.8" x14ac:dyDescent="0.3">
      <c r="B15642" s="4" t="s">
        <v>19</v>
      </c>
      <c r="C15642" s="4" t="s">
        <v>26458</v>
      </c>
      <c r="D15642" s="4" t="s">
        <v>26462</v>
      </c>
      <c r="E15642" s="4" t="s">
        <v>26461</v>
      </c>
      <c r="F15642" s="4" t="s">
        <v>26613</v>
      </c>
      <c r="G15642" s="4" t="s">
        <v>26619</v>
      </c>
      <c r="H15642" s="5" t="s">
        <v>26620</v>
      </c>
      <c r="I15642" s="5" t="s">
        <v>26486</v>
      </c>
    </row>
    <row r="15643" spans="2:16" ht="28.8" x14ac:dyDescent="0.3">
      <c r="B15643" s="4" t="s">
        <v>19</v>
      </c>
      <c r="C15643" s="4" t="s">
        <v>26458</v>
      </c>
      <c r="D15643" s="4" t="s">
        <v>26462</v>
      </c>
      <c r="E15643" s="4" t="s">
        <v>26461</v>
      </c>
      <c r="F15643" s="4" t="s">
        <v>26613</v>
      </c>
      <c r="G15643" s="4" t="s">
        <v>26621</v>
      </c>
      <c r="H15643" s="5" t="s">
        <v>26622</v>
      </c>
      <c r="I15643" s="5" t="s">
        <v>26486</v>
      </c>
    </row>
    <row r="15644" spans="2:16" x14ac:dyDescent="0.3">
      <c r="L15644" s="163" t="s">
        <v>0</v>
      </c>
      <c r="M15644" s="163"/>
      <c r="N15644" s="163"/>
      <c r="O15644" s="163" t="s">
        <v>1</v>
      </c>
      <c r="P15644" s="163"/>
    </row>
    <row r="15645" spans="2:16" ht="43.2" x14ac:dyDescent="0.3">
      <c r="B15645" s="2" t="s">
        <v>19</v>
      </c>
      <c r="C15645" s="2" t="s">
        <v>26458</v>
      </c>
      <c r="D15645" s="2" t="s">
        <v>26462</v>
      </c>
      <c r="E15645" s="2" t="s">
        <v>26461</v>
      </c>
      <c r="F15645" s="2" t="s">
        <v>26623</v>
      </c>
      <c r="H15645" s="3" t="s">
        <v>26624</v>
      </c>
      <c r="L15645" s="35" t="s">
        <v>12</v>
      </c>
      <c r="M15645" s="35" t="s">
        <v>13</v>
      </c>
      <c r="N15645" s="35" t="s">
        <v>14</v>
      </c>
      <c r="O15645" s="35" t="s">
        <v>32311</v>
      </c>
      <c r="P15645" s="35" t="s">
        <v>31195</v>
      </c>
    </row>
    <row r="15646" spans="2:16" ht="28.8" x14ac:dyDescent="0.3">
      <c r="B15646" s="4" t="s">
        <v>19</v>
      </c>
      <c r="C15646" s="4" t="s">
        <v>26458</v>
      </c>
      <c r="D15646" s="4" t="s">
        <v>26462</v>
      </c>
      <c r="E15646" s="4" t="s">
        <v>26461</v>
      </c>
      <c r="F15646" s="4" t="s">
        <v>26623</v>
      </c>
      <c r="G15646" s="4" t="s">
        <v>26625</v>
      </c>
      <c r="H15646" s="5" t="s">
        <v>26626</v>
      </c>
      <c r="I15646" s="5" t="s">
        <v>26486</v>
      </c>
    </row>
    <row r="15647" spans="2:16" ht="28.8" x14ac:dyDescent="0.3">
      <c r="B15647" s="4" t="s">
        <v>19</v>
      </c>
      <c r="C15647" s="4" t="s">
        <v>26458</v>
      </c>
      <c r="D15647" s="4" t="s">
        <v>26462</v>
      </c>
      <c r="E15647" s="4" t="s">
        <v>26461</v>
      </c>
      <c r="F15647" s="4" t="s">
        <v>26623</v>
      </c>
      <c r="G15647" s="4" t="s">
        <v>26627</v>
      </c>
      <c r="H15647" s="5" t="s">
        <v>26628</v>
      </c>
      <c r="I15647" s="5" t="s">
        <v>26486</v>
      </c>
    </row>
    <row r="15648" spans="2:16" ht="28.8" x14ac:dyDescent="0.3">
      <c r="B15648" s="4" t="s">
        <v>19</v>
      </c>
      <c r="C15648" s="4" t="s">
        <v>26458</v>
      </c>
      <c r="D15648" s="4" t="s">
        <v>26462</v>
      </c>
      <c r="E15648" s="4" t="s">
        <v>26461</v>
      </c>
      <c r="F15648" s="4" t="s">
        <v>26623</v>
      </c>
      <c r="G15648" s="4" t="s">
        <v>26629</v>
      </c>
      <c r="H15648" s="5" t="s">
        <v>26630</v>
      </c>
      <c r="I15648" s="5" t="s">
        <v>26486</v>
      </c>
    </row>
    <row r="15649" spans="2:16" ht="28.8" x14ac:dyDescent="0.3">
      <c r="B15649" s="4" t="s">
        <v>19</v>
      </c>
      <c r="C15649" s="4" t="s">
        <v>26458</v>
      </c>
      <c r="D15649" s="4" t="s">
        <v>26462</v>
      </c>
      <c r="E15649" s="4" t="s">
        <v>26461</v>
      </c>
      <c r="F15649" s="4" t="s">
        <v>26623</v>
      </c>
      <c r="G15649" s="4" t="s">
        <v>26631</v>
      </c>
      <c r="H15649" s="5" t="s">
        <v>26632</v>
      </c>
      <c r="I15649" s="5" t="s">
        <v>26486</v>
      </c>
    </row>
    <row r="15650" spans="2:16" ht="28.8" x14ac:dyDescent="0.3">
      <c r="B15650" s="4" t="s">
        <v>19</v>
      </c>
      <c r="C15650" s="4" t="s">
        <v>26458</v>
      </c>
      <c r="D15650" s="4" t="s">
        <v>26462</v>
      </c>
      <c r="E15650" s="4" t="s">
        <v>26461</v>
      </c>
      <c r="F15650" s="4" t="s">
        <v>26623</v>
      </c>
      <c r="G15650" s="4" t="s">
        <v>26633</v>
      </c>
      <c r="H15650" s="5" t="s">
        <v>26634</v>
      </c>
      <c r="I15650" s="5" t="s">
        <v>26486</v>
      </c>
    </row>
    <row r="15651" spans="2:16" ht="28.8" x14ac:dyDescent="0.3">
      <c r="B15651" s="4" t="s">
        <v>19</v>
      </c>
      <c r="C15651" s="4" t="s">
        <v>26458</v>
      </c>
      <c r="D15651" s="4" t="s">
        <v>26462</v>
      </c>
      <c r="E15651" s="4" t="s">
        <v>26461</v>
      </c>
      <c r="F15651" s="4" t="s">
        <v>26623</v>
      </c>
      <c r="G15651" s="4" t="s">
        <v>26635</v>
      </c>
      <c r="H15651" s="5" t="s">
        <v>26636</v>
      </c>
      <c r="I15651" s="5" t="s">
        <v>26486</v>
      </c>
    </row>
    <row r="15652" spans="2:16" x14ac:dyDescent="0.3">
      <c r="L15652" s="163" t="s">
        <v>0</v>
      </c>
      <c r="M15652" s="163"/>
      <c r="N15652" s="163"/>
      <c r="O15652" s="163" t="s">
        <v>1</v>
      </c>
      <c r="P15652" s="163"/>
    </row>
    <row r="15653" spans="2:16" ht="43.2" x14ac:dyDescent="0.3">
      <c r="B15653" s="2" t="s">
        <v>19</v>
      </c>
      <c r="C15653" s="2" t="s">
        <v>26458</v>
      </c>
      <c r="D15653" s="2" t="s">
        <v>26462</v>
      </c>
      <c r="E15653" s="2" t="s">
        <v>26461</v>
      </c>
      <c r="F15653" s="2" t="s">
        <v>26637</v>
      </c>
      <c r="H15653" s="3" t="s">
        <v>26638</v>
      </c>
      <c r="L15653" s="35" t="s">
        <v>12</v>
      </c>
      <c r="M15653" s="35" t="s">
        <v>13</v>
      </c>
      <c r="N15653" s="35" t="s">
        <v>14</v>
      </c>
      <c r="O15653" s="35" t="s">
        <v>32311</v>
      </c>
      <c r="P15653" s="35" t="s">
        <v>31195</v>
      </c>
    </row>
    <row r="15654" spans="2:16" x14ac:dyDescent="0.3">
      <c r="B15654" s="4" t="s">
        <v>19</v>
      </c>
      <c r="C15654" s="4" t="s">
        <v>26458</v>
      </c>
      <c r="D15654" s="4" t="s">
        <v>26462</v>
      </c>
      <c r="E15654" s="4" t="s">
        <v>26461</v>
      </c>
      <c r="F15654" s="4" t="s">
        <v>26637</v>
      </c>
      <c r="G15654" s="4" t="s">
        <v>26639</v>
      </c>
      <c r="H15654" s="5" t="s">
        <v>26640</v>
      </c>
      <c r="I15654" s="5" t="s">
        <v>6497</v>
      </c>
    </row>
    <row r="15655" spans="2:16" x14ac:dyDescent="0.3">
      <c r="B15655" s="4" t="s">
        <v>19</v>
      </c>
      <c r="C15655" s="4" t="s">
        <v>26458</v>
      </c>
      <c r="D15655" s="4" t="s">
        <v>26462</v>
      </c>
      <c r="E15655" s="4" t="s">
        <v>26461</v>
      </c>
      <c r="F15655" s="4" t="s">
        <v>26637</v>
      </c>
      <c r="G15655" s="4" t="s">
        <v>26641</v>
      </c>
      <c r="H15655" s="5" t="s">
        <v>26642</v>
      </c>
      <c r="I15655" s="5" t="s">
        <v>6497</v>
      </c>
    </row>
    <row r="15656" spans="2:16" x14ac:dyDescent="0.3">
      <c r="B15656" s="4" t="s">
        <v>19</v>
      </c>
      <c r="C15656" s="4" t="s">
        <v>26458</v>
      </c>
      <c r="D15656" s="4" t="s">
        <v>26462</v>
      </c>
      <c r="E15656" s="4" t="s">
        <v>26461</v>
      </c>
      <c r="F15656" s="4" t="s">
        <v>26637</v>
      </c>
      <c r="G15656" s="4" t="s">
        <v>26643</v>
      </c>
      <c r="H15656" s="5" t="s">
        <v>26644</v>
      </c>
      <c r="I15656" s="5" t="s">
        <v>6497</v>
      </c>
    </row>
    <row r="15657" spans="2:16" x14ac:dyDescent="0.3">
      <c r="L15657" s="163" t="s">
        <v>0</v>
      </c>
      <c r="M15657" s="163"/>
      <c r="N15657" s="163"/>
      <c r="O15657" s="163" t="s">
        <v>1</v>
      </c>
      <c r="P15657" s="163"/>
    </row>
    <row r="15658" spans="2:16" ht="43.2" x14ac:dyDescent="0.3">
      <c r="B15658" s="2" t="s">
        <v>19</v>
      </c>
      <c r="C15658" s="2" t="s">
        <v>26458</v>
      </c>
      <c r="D15658" s="2" t="s">
        <v>26462</v>
      </c>
      <c r="E15658" s="2" t="s">
        <v>26461</v>
      </c>
      <c r="F15658" s="2" t="s">
        <v>26645</v>
      </c>
      <c r="H15658" s="3" t="s">
        <v>26646</v>
      </c>
      <c r="L15658" s="35" t="s">
        <v>12</v>
      </c>
      <c r="M15658" s="35" t="s">
        <v>13</v>
      </c>
      <c r="N15658" s="35" t="s">
        <v>14</v>
      </c>
      <c r="O15658" s="35" t="s">
        <v>32311</v>
      </c>
      <c r="P15658" s="35" t="s">
        <v>31195</v>
      </c>
    </row>
    <row r="15659" spans="2:16" x14ac:dyDescent="0.3">
      <c r="B15659" s="4" t="s">
        <v>19</v>
      </c>
      <c r="C15659" s="4" t="s">
        <v>26458</v>
      </c>
      <c r="D15659" s="4" t="s">
        <v>26462</v>
      </c>
      <c r="E15659" s="4" t="s">
        <v>26461</v>
      </c>
      <c r="F15659" s="4" t="s">
        <v>26645</v>
      </c>
      <c r="G15659" s="4" t="s">
        <v>26647</v>
      </c>
      <c r="H15659" s="5" t="s">
        <v>26648</v>
      </c>
      <c r="I15659" s="5" t="s">
        <v>6497</v>
      </c>
    </row>
    <row r="15660" spans="2:16" x14ac:dyDescent="0.3">
      <c r="L15660" s="163" t="s">
        <v>0</v>
      </c>
      <c r="M15660" s="163"/>
      <c r="N15660" s="163"/>
      <c r="O15660" s="163" t="s">
        <v>1</v>
      </c>
      <c r="P15660" s="163"/>
    </row>
    <row r="15661" spans="2:16" ht="43.2" x14ac:dyDescent="0.3">
      <c r="B15661" s="2" t="s">
        <v>19</v>
      </c>
      <c r="C15661" s="2" t="s">
        <v>26458</v>
      </c>
      <c r="D15661" s="2" t="s">
        <v>26462</v>
      </c>
      <c r="E15661" s="2" t="s">
        <v>26461</v>
      </c>
      <c r="F15661" s="2" t="s">
        <v>26649</v>
      </c>
      <c r="H15661" s="3" t="s">
        <v>26650</v>
      </c>
      <c r="L15661" s="35" t="s">
        <v>12</v>
      </c>
      <c r="M15661" s="35" t="s">
        <v>13</v>
      </c>
      <c r="N15661" s="35" t="s">
        <v>14</v>
      </c>
      <c r="O15661" s="35" t="s">
        <v>32311</v>
      </c>
      <c r="P15661" s="35" t="s">
        <v>31195</v>
      </c>
    </row>
    <row r="15662" spans="2:16" x14ac:dyDescent="0.3">
      <c r="B15662" s="4" t="s">
        <v>19</v>
      </c>
      <c r="C15662" s="4" t="s">
        <v>26458</v>
      </c>
      <c r="D15662" s="4" t="s">
        <v>26462</v>
      </c>
      <c r="E15662" s="4" t="s">
        <v>26461</v>
      </c>
      <c r="F15662" s="4" t="s">
        <v>26649</v>
      </c>
      <c r="G15662" s="4" t="s">
        <v>26651</v>
      </c>
      <c r="H15662" s="5" t="s">
        <v>26652</v>
      </c>
      <c r="I15662" s="5" t="s">
        <v>6497</v>
      </c>
    </row>
    <row r="15663" spans="2:16" x14ac:dyDescent="0.3">
      <c r="B15663" s="4" t="s">
        <v>19</v>
      </c>
      <c r="C15663" s="4" t="s">
        <v>26458</v>
      </c>
      <c r="D15663" s="4" t="s">
        <v>26462</v>
      </c>
      <c r="E15663" s="4" t="s">
        <v>26461</v>
      </c>
      <c r="F15663" s="4" t="s">
        <v>26649</v>
      </c>
      <c r="G15663" s="4" t="s">
        <v>26653</v>
      </c>
      <c r="H15663" s="5" t="s">
        <v>26654</v>
      </c>
      <c r="I15663" s="5" t="s">
        <v>6497</v>
      </c>
    </row>
    <row r="15664" spans="2:16" x14ac:dyDescent="0.3">
      <c r="B15664" s="4" t="s">
        <v>19</v>
      </c>
      <c r="C15664" s="4" t="s">
        <v>26458</v>
      </c>
      <c r="D15664" s="4" t="s">
        <v>26462</v>
      </c>
      <c r="E15664" s="4" t="s">
        <v>26461</v>
      </c>
      <c r="F15664" s="4" t="s">
        <v>26649</v>
      </c>
      <c r="G15664" s="4" t="s">
        <v>26655</v>
      </c>
      <c r="H15664" s="5" t="s">
        <v>26656</v>
      </c>
      <c r="I15664" s="5" t="s">
        <v>6497</v>
      </c>
    </row>
    <row r="15665" spans="2:16" x14ac:dyDescent="0.3">
      <c r="L15665" s="163" t="s">
        <v>0</v>
      </c>
      <c r="M15665" s="163"/>
      <c r="N15665" s="163"/>
      <c r="O15665" s="163" t="s">
        <v>1</v>
      </c>
      <c r="P15665" s="163"/>
    </row>
    <row r="15666" spans="2:16" ht="43.2" x14ac:dyDescent="0.3">
      <c r="B15666" s="2" t="s">
        <v>19</v>
      </c>
      <c r="C15666" s="2" t="s">
        <v>26458</v>
      </c>
      <c r="D15666" s="2" t="s">
        <v>26462</v>
      </c>
      <c r="E15666" s="2" t="s">
        <v>26461</v>
      </c>
      <c r="F15666" s="2" t="s">
        <v>26657</v>
      </c>
      <c r="H15666" s="3" t="s">
        <v>26658</v>
      </c>
      <c r="L15666" s="35" t="s">
        <v>12</v>
      </c>
      <c r="M15666" s="35" t="s">
        <v>13</v>
      </c>
      <c r="N15666" s="35" t="s">
        <v>14</v>
      </c>
      <c r="O15666" s="35" t="s">
        <v>32311</v>
      </c>
      <c r="P15666" s="35" t="s">
        <v>31195</v>
      </c>
    </row>
    <row r="15667" spans="2:16" x14ac:dyDescent="0.3">
      <c r="B15667" s="2" t="s">
        <v>19</v>
      </c>
      <c r="C15667" s="2" t="s">
        <v>26458</v>
      </c>
      <c r="D15667" s="2" t="s">
        <v>26462</v>
      </c>
      <c r="E15667" s="2" t="s">
        <v>26461</v>
      </c>
      <c r="F15667" s="2" t="s">
        <v>26657</v>
      </c>
      <c r="G15667" s="2" t="s">
        <v>26659</v>
      </c>
      <c r="H15667" s="3" t="s">
        <v>26660</v>
      </c>
      <c r="I15667" s="3" t="s">
        <v>8694</v>
      </c>
    </row>
    <row r="15668" spans="2:16" x14ac:dyDescent="0.3">
      <c r="B15668" s="2" t="s">
        <v>19</v>
      </c>
      <c r="C15668" s="2" t="s">
        <v>26458</v>
      </c>
      <c r="D15668" s="2" t="s">
        <v>26462</v>
      </c>
      <c r="E15668" s="2" t="s">
        <v>26461</v>
      </c>
      <c r="F15668" s="2" t="s">
        <v>26657</v>
      </c>
      <c r="G15668" s="2" t="s">
        <v>26661</v>
      </c>
      <c r="H15668" s="3" t="s">
        <v>26662</v>
      </c>
      <c r="I15668" s="3" t="s">
        <v>8694</v>
      </c>
    </row>
    <row r="15669" spans="2:16" x14ac:dyDescent="0.3">
      <c r="B15669" s="2" t="s">
        <v>19</v>
      </c>
      <c r="C15669" s="2" t="s">
        <v>26458</v>
      </c>
      <c r="D15669" s="2" t="s">
        <v>26462</v>
      </c>
      <c r="E15669" s="2" t="s">
        <v>26461</v>
      </c>
      <c r="F15669" s="2" t="s">
        <v>26657</v>
      </c>
      <c r="G15669" s="2" t="s">
        <v>26663</v>
      </c>
      <c r="H15669" s="6" t="s">
        <v>26664</v>
      </c>
      <c r="I15669" s="3" t="s">
        <v>8694</v>
      </c>
      <c r="J15669" s="3">
        <v>3</v>
      </c>
      <c r="K15669" s="2"/>
    </row>
    <row r="15670" spans="2:16" x14ac:dyDescent="0.3">
      <c r="L15670" s="163" t="s">
        <v>0</v>
      </c>
      <c r="M15670" s="163"/>
      <c r="N15670" s="163"/>
      <c r="O15670" s="163" t="s">
        <v>1</v>
      </c>
      <c r="P15670" s="163"/>
    </row>
    <row r="15671" spans="2:16" ht="43.2" x14ac:dyDescent="0.3">
      <c r="B15671" s="2" t="s">
        <v>19</v>
      </c>
      <c r="C15671" s="2" t="s">
        <v>26458</v>
      </c>
      <c r="D15671" s="2" t="s">
        <v>26462</v>
      </c>
      <c r="E15671" s="2" t="s">
        <v>26461</v>
      </c>
      <c r="F15671" s="2" t="s">
        <v>26665</v>
      </c>
      <c r="H15671" s="3" t="s">
        <v>26666</v>
      </c>
      <c r="L15671" s="35" t="s">
        <v>12</v>
      </c>
      <c r="M15671" s="35" t="s">
        <v>13</v>
      </c>
      <c r="N15671" s="35" t="s">
        <v>14</v>
      </c>
      <c r="O15671" s="35" t="s">
        <v>32311</v>
      </c>
      <c r="P15671" s="35" t="s">
        <v>31195</v>
      </c>
    </row>
    <row r="15672" spans="2:16" ht="28.8" x14ac:dyDescent="0.3">
      <c r="B15672" s="4" t="s">
        <v>19</v>
      </c>
      <c r="C15672" s="4" t="s">
        <v>26458</v>
      </c>
      <c r="D15672" s="4" t="s">
        <v>26462</v>
      </c>
      <c r="E15672" s="4" t="s">
        <v>26461</v>
      </c>
      <c r="F15672" s="4" t="s">
        <v>26665</v>
      </c>
      <c r="G15672" s="4" t="s">
        <v>26667</v>
      </c>
      <c r="H15672" s="5" t="s">
        <v>26668</v>
      </c>
      <c r="I15672" s="5" t="s">
        <v>26669</v>
      </c>
    </row>
    <row r="15673" spans="2:16" ht="28.8" x14ac:dyDescent="0.3">
      <c r="B15673" s="4" t="s">
        <v>19</v>
      </c>
      <c r="C15673" s="4" t="s">
        <v>26458</v>
      </c>
      <c r="D15673" s="4" t="s">
        <v>26462</v>
      </c>
      <c r="E15673" s="4" t="s">
        <v>26461</v>
      </c>
      <c r="F15673" s="4" t="s">
        <v>26665</v>
      </c>
      <c r="G15673" s="4" t="s">
        <v>26670</v>
      </c>
      <c r="H15673" s="5" t="s">
        <v>26671</v>
      </c>
      <c r="I15673" s="5" t="s">
        <v>26669</v>
      </c>
    </row>
    <row r="15674" spans="2:16" x14ac:dyDescent="0.3">
      <c r="L15674" s="163" t="s">
        <v>0</v>
      </c>
      <c r="M15674" s="163"/>
      <c r="N15674" s="163"/>
      <c r="O15674" s="163" t="s">
        <v>1</v>
      </c>
      <c r="P15674" s="163"/>
    </row>
    <row r="15675" spans="2:16" ht="43.2" x14ac:dyDescent="0.3">
      <c r="B15675" s="2" t="s">
        <v>19</v>
      </c>
      <c r="C15675" s="2" t="s">
        <v>26458</v>
      </c>
      <c r="D15675" s="2" t="s">
        <v>26462</v>
      </c>
      <c r="E15675" s="2" t="s">
        <v>26461</v>
      </c>
      <c r="F15675" s="2" t="s">
        <v>26672</v>
      </c>
      <c r="H15675" s="3" t="s">
        <v>26673</v>
      </c>
      <c r="L15675" s="35" t="s">
        <v>12</v>
      </c>
      <c r="M15675" s="35" t="s">
        <v>13</v>
      </c>
      <c r="N15675" s="35" t="s">
        <v>14</v>
      </c>
      <c r="O15675" s="35" t="s">
        <v>32311</v>
      </c>
      <c r="P15675" s="35" t="s">
        <v>31195</v>
      </c>
    </row>
    <row r="15676" spans="2:16" x14ac:dyDescent="0.3">
      <c r="B15676" s="4" t="s">
        <v>19</v>
      </c>
      <c r="C15676" s="4" t="s">
        <v>26458</v>
      </c>
      <c r="D15676" s="4" t="s">
        <v>26462</v>
      </c>
      <c r="E15676" s="4" t="s">
        <v>26461</v>
      </c>
      <c r="F15676" s="4" t="s">
        <v>26672</v>
      </c>
      <c r="G15676" s="4" t="s">
        <v>26674</v>
      </c>
      <c r="H15676" s="5" t="s">
        <v>26675</v>
      </c>
      <c r="I15676" s="5" t="s">
        <v>6497</v>
      </c>
    </row>
    <row r="15677" spans="2:16" x14ac:dyDescent="0.3">
      <c r="B15677" s="4" t="s">
        <v>19</v>
      </c>
      <c r="C15677" s="4" t="s">
        <v>26458</v>
      </c>
      <c r="D15677" s="4" t="s">
        <v>26462</v>
      </c>
      <c r="E15677" s="4" t="s">
        <v>26461</v>
      </c>
      <c r="F15677" s="4" t="s">
        <v>26672</v>
      </c>
      <c r="G15677" s="4" t="s">
        <v>26676</v>
      </c>
      <c r="H15677" s="5" t="s">
        <v>26677</v>
      </c>
      <c r="I15677" s="5" t="s">
        <v>6497</v>
      </c>
    </row>
    <row r="15678" spans="2:16" x14ac:dyDescent="0.3">
      <c r="L15678" s="163" t="s">
        <v>0</v>
      </c>
      <c r="M15678" s="163"/>
      <c r="N15678" s="163"/>
      <c r="O15678" s="163" t="s">
        <v>1</v>
      </c>
      <c r="P15678" s="163"/>
    </row>
    <row r="15679" spans="2:16" ht="43.2" x14ac:dyDescent="0.3">
      <c r="B15679" s="2" t="s">
        <v>19</v>
      </c>
      <c r="C15679" s="2" t="s">
        <v>26458</v>
      </c>
      <c r="D15679" s="2" t="s">
        <v>26462</v>
      </c>
      <c r="E15679" s="2" t="s">
        <v>26461</v>
      </c>
      <c r="F15679" s="2" t="s">
        <v>26678</v>
      </c>
      <c r="H15679" s="3" t="s">
        <v>26679</v>
      </c>
      <c r="L15679" s="35" t="s">
        <v>12</v>
      </c>
      <c r="M15679" s="35" t="s">
        <v>13</v>
      </c>
      <c r="N15679" s="35" t="s">
        <v>14</v>
      </c>
      <c r="O15679" s="35" t="s">
        <v>32311</v>
      </c>
      <c r="P15679" s="35" t="s">
        <v>31195</v>
      </c>
    </row>
    <row r="15680" spans="2:16" ht="28.8" x14ac:dyDescent="0.3">
      <c r="B15680" s="4" t="s">
        <v>19</v>
      </c>
      <c r="C15680" s="4" t="s">
        <v>26458</v>
      </c>
      <c r="D15680" s="4" t="s">
        <v>26462</v>
      </c>
      <c r="E15680" s="4" t="s">
        <v>26461</v>
      </c>
      <c r="F15680" s="4" t="s">
        <v>26678</v>
      </c>
      <c r="G15680" s="4" t="s">
        <v>26680</v>
      </c>
      <c r="H15680" s="5" t="s">
        <v>26681</v>
      </c>
      <c r="I15680" s="5" t="s">
        <v>26682</v>
      </c>
    </row>
    <row r="15681" spans="2:16" ht="28.8" x14ac:dyDescent="0.3">
      <c r="B15681" s="4" t="s">
        <v>19</v>
      </c>
      <c r="C15681" s="4" t="s">
        <v>26458</v>
      </c>
      <c r="D15681" s="4" t="s">
        <v>26462</v>
      </c>
      <c r="E15681" s="4" t="s">
        <v>26461</v>
      </c>
      <c r="F15681" s="4" t="s">
        <v>26678</v>
      </c>
      <c r="G15681" s="4" t="s">
        <v>26683</v>
      </c>
      <c r="H15681" s="5" t="s">
        <v>26684</v>
      </c>
      <c r="I15681" s="5" t="s">
        <v>26682</v>
      </c>
    </row>
    <row r="15682" spans="2:16" ht="28.8" x14ac:dyDescent="0.3">
      <c r="B15682" s="4" t="s">
        <v>19</v>
      </c>
      <c r="C15682" s="4" t="s">
        <v>26458</v>
      </c>
      <c r="D15682" s="4" t="s">
        <v>26462</v>
      </c>
      <c r="E15682" s="4" t="s">
        <v>26461</v>
      </c>
      <c r="F15682" s="4" t="s">
        <v>26678</v>
      </c>
      <c r="G15682" s="4" t="s">
        <v>26685</v>
      </c>
      <c r="H15682" s="5" t="s">
        <v>26686</v>
      </c>
      <c r="I15682" s="5" t="s">
        <v>26682</v>
      </c>
    </row>
    <row r="15683" spans="2:16" ht="28.8" x14ac:dyDescent="0.3">
      <c r="B15683" s="4" t="s">
        <v>19</v>
      </c>
      <c r="C15683" s="4" t="s">
        <v>26458</v>
      </c>
      <c r="D15683" s="4" t="s">
        <v>26462</v>
      </c>
      <c r="E15683" s="4" t="s">
        <v>26461</v>
      </c>
      <c r="F15683" s="4" t="s">
        <v>26678</v>
      </c>
      <c r="G15683" s="4" t="s">
        <v>26687</v>
      </c>
      <c r="H15683" s="5" t="s">
        <v>26688</v>
      </c>
      <c r="I15683" s="5" t="s">
        <v>26682</v>
      </c>
    </row>
    <row r="15684" spans="2:16" ht="28.8" x14ac:dyDescent="0.3">
      <c r="B15684" s="4" t="s">
        <v>19</v>
      </c>
      <c r="C15684" s="4" t="s">
        <v>26458</v>
      </c>
      <c r="D15684" s="4" t="s">
        <v>26462</v>
      </c>
      <c r="E15684" s="4" t="s">
        <v>26461</v>
      </c>
      <c r="F15684" s="4" t="s">
        <v>26678</v>
      </c>
      <c r="G15684" s="4" t="s">
        <v>26689</v>
      </c>
      <c r="H15684" s="5" t="s">
        <v>26690</v>
      </c>
      <c r="I15684" s="5" t="s">
        <v>26682</v>
      </c>
    </row>
    <row r="15685" spans="2:16" ht="28.8" x14ac:dyDescent="0.3">
      <c r="B15685" s="4" t="s">
        <v>19</v>
      </c>
      <c r="C15685" s="4" t="s">
        <v>26458</v>
      </c>
      <c r="D15685" s="4" t="s">
        <v>26462</v>
      </c>
      <c r="E15685" s="4" t="s">
        <v>26461</v>
      </c>
      <c r="F15685" s="4" t="s">
        <v>26678</v>
      </c>
      <c r="G15685" s="4" t="s">
        <v>26691</v>
      </c>
      <c r="H15685" s="5" t="s">
        <v>26692</v>
      </c>
      <c r="I15685" s="5" t="s">
        <v>26682</v>
      </c>
    </row>
    <row r="15686" spans="2:16" x14ac:dyDescent="0.3">
      <c r="L15686" s="163" t="s">
        <v>0</v>
      </c>
      <c r="M15686" s="163"/>
      <c r="N15686" s="163"/>
      <c r="O15686" s="163" t="s">
        <v>1</v>
      </c>
      <c r="P15686" s="163"/>
    </row>
    <row r="15687" spans="2:16" ht="43.2" x14ac:dyDescent="0.3">
      <c r="B15687" s="2" t="s">
        <v>19</v>
      </c>
      <c r="C15687" s="2" t="s">
        <v>26458</v>
      </c>
      <c r="D15687" s="2" t="s">
        <v>26462</v>
      </c>
      <c r="E15687" s="2" t="s">
        <v>26461</v>
      </c>
      <c r="F15687" s="2" t="s">
        <v>26693</v>
      </c>
      <c r="H15687" s="3" t="s">
        <v>26694</v>
      </c>
      <c r="L15687" s="35" t="s">
        <v>12</v>
      </c>
      <c r="M15687" s="35" t="s">
        <v>13</v>
      </c>
      <c r="N15687" s="35" t="s">
        <v>14</v>
      </c>
      <c r="O15687" s="35" t="s">
        <v>32311</v>
      </c>
      <c r="P15687" s="35" t="s">
        <v>31195</v>
      </c>
    </row>
    <row r="15688" spans="2:16" x14ac:dyDescent="0.3">
      <c r="B15688" s="4" t="s">
        <v>19</v>
      </c>
      <c r="C15688" s="4" t="s">
        <v>26458</v>
      </c>
      <c r="D15688" s="4" t="s">
        <v>26462</v>
      </c>
      <c r="E15688" s="4" t="s">
        <v>26461</v>
      </c>
      <c r="F15688" s="4" t="s">
        <v>26693</v>
      </c>
      <c r="G15688" s="4" t="s">
        <v>26695</v>
      </c>
      <c r="H15688" s="5" t="s">
        <v>26696</v>
      </c>
      <c r="I15688" s="5" t="s">
        <v>26697</v>
      </c>
    </row>
    <row r="15689" spans="2:16" x14ac:dyDescent="0.3">
      <c r="B15689" s="4" t="s">
        <v>19</v>
      </c>
      <c r="C15689" s="4" t="s">
        <v>26458</v>
      </c>
      <c r="D15689" s="4" t="s">
        <v>26462</v>
      </c>
      <c r="E15689" s="4" t="s">
        <v>26461</v>
      </c>
      <c r="F15689" s="4" t="s">
        <v>26693</v>
      </c>
      <c r="G15689" s="4" t="s">
        <v>26698</v>
      </c>
      <c r="H15689" s="5" t="s">
        <v>26699</v>
      </c>
      <c r="I15689" s="5" t="s">
        <v>26697</v>
      </c>
    </row>
    <row r="15690" spans="2:16" x14ac:dyDescent="0.3">
      <c r="B15690" s="4" t="s">
        <v>19</v>
      </c>
      <c r="C15690" s="4" t="s">
        <v>26458</v>
      </c>
      <c r="D15690" s="4" t="s">
        <v>26462</v>
      </c>
      <c r="E15690" s="4" t="s">
        <v>26461</v>
      </c>
      <c r="F15690" s="4" t="s">
        <v>26693</v>
      </c>
      <c r="G15690" s="4" t="s">
        <v>26700</v>
      </c>
      <c r="H15690" s="5" t="s">
        <v>26701</v>
      </c>
      <c r="I15690" s="5" t="s">
        <v>26697</v>
      </c>
    </row>
    <row r="15691" spans="2:16" x14ac:dyDescent="0.3">
      <c r="B15691" s="4" t="s">
        <v>19</v>
      </c>
      <c r="C15691" s="4" t="s">
        <v>26458</v>
      </c>
      <c r="D15691" s="4" t="s">
        <v>26462</v>
      </c>
      <c r="E15691" s="4" t="s">
        <v>26461</v>
      </c>
      <c r="F15691" s="4" t="s">
        <v>26693</v>
      </c>
      <c r="G15691" s="4" t="s">
        <v>26702</v>
      </c>
      <c r="H15691" s="5" t="s">
        <v>26703</v>
      </c>
      <c r="I15691" s="5" t="s">
        <v>26697</v>
      </c>
    </row>
    <row r="15692" spans="2:16" x14ac:dyDescent="0.3">
      <c r="L15692" s="163" t="s">
        <v>0</v>
      </c>
      <c r="M15692" s="163"/>
      <c r="N15692" s="163"/>
      <c r="O15692" s="163" t="s">
        <v>1</v>
      </c>
      <c r="P15692" s="163"/>
    </row>
    <row r="15693" spans="2:16" ht="43.2" x14ac:dyDescent="0.3">
      <c r="B15693" s="2" t="s">
        <v>19</v>
      </c>
      <c r="C15693" s="2" t="s">
        <v>26458</v>
      </c>
      <c r="D15693" s="2" t="s">
        <v>26462</v>
      </c>
      <c r="E15693" s="2" t="s">
        <v>26461</v>
      </c>
      <c r="F15693" s="2" t="s">
        <v>26704</v>
      </c>
      <c r="H15693" s="3" t="s">
        <v>26705</v>
      </c>
      <c r="L15693" s="35" t="s">
        <v>12</v>
      </c>
      <c r="M15693" s="35" t="s">
        <v>13</v>
      </c>
      <c r="N15693" s="35" t="s">
        <v>14</v>
      </c>
      <c r="O15693" s="35" t="s">
        <v>32311</v>
      </c>
      <c r="P15693" s="35" t="s">
        <v>31195</v>
      </c>
    </row>
    <row r="15694" spans="2:16" x14ac:dyDescent="0.3">
      <c r="B15694" s="4" t="s">
        <v>19</v>
      </c>
      <c r="C15694" s="4" t="s">
        <v>26458</v>
      </c>
      <c r="D15694" s="4" t="s">
        <v>26462</v>
      </c>
      <c r="E15694" s="4" t="s">
        <v>26461</v>
      </c>
      <c r="F15694" s="4" t="s">
        <v>26704</v>
      </c>
      <c r="G15694" s="4" t="s">
        <v>26706</v>
      </c>
      <c r="H15694" s="5" t="s">
        <v>26707</v>
      </c>
      <c r="I15694" s="5" t="s">
        <v>1758</v>
      </c>
    </row>
    <row r="15695" spans="2:16" x14ac:dyDescent="0.3">
      <c r="B15695" s="4" t="s">
        <v>19</v>
      </c>
      <c r="C15695" s="4" t="s">
        <v>26458</v>
      </c>
      <c r="D15695" s="4" t="s">
        <v>26462</v>
      </c>
      <c r="E15695" s="4" t="s">
        <v>26461</v>
      </c>
      <c r="F15695" s="4" t="s">
        <v>26704</v>
      </c>
      <c r="G15695" s="4" t="s">
        <v>26708</v>
      </c>
      <c r="H15695" s="5" t="s">
        <v>26709</v>
      </c>
      <c r="I15695" s="5" t="s">
        <v>1758</v>
      </c>
    </row>
    <row r="15696" spans="2:16" x14ac:dyDescent="0.3">
      <c r="B15696" s="4" t="s">
        <v>19</v>
      </c>
      <c r="C15696" s="4" t="s">
        <v>26458</v>
      </c>
      <c r="D15696" s="4" t="s">
        <v>26462</v>
      </c>
      <c r="E15696" s="4" t="s">
        <v>26461</v>
      </c>
      <c r="F15696" s="4" t="s">
        <v>26704</v>
      </c>
      <c r="G15696" s="4" t="s">
        <v>26710</v>
      </c>
      <c r="H15696" s="5" t="s">
        <v>26711</v>
      </c>
      <c r="I15696" s="5" t="s">
        <v>1758</v>
      </c>
    </row>
    <row r="15697" spans="2:16" x14ac:dyDescent="0.3">
      <c r="B15697" s="4" t="s">
        <v>19</v>
      </c>
      <c r="C15697" s="4" t="s">
        <v>26458</v>
      </c>
      <c r="D15697" s="4" t="s">
        <v>26462</v>
      </c>
      <c r="E15697" s="4" t="s">
        <v>26461</v>
      </c>
      <c r="F15697" s="4" t="s">
        <v>26704</v>
      </c>
      <c r="G15697" s="4" t="s">
        <v>26712</v>
      </c>
      <c r="H15697" s="5" t="s">
        <v>26713</v>
      </c>
      <c r="I15697" s="5" t="s">
        <v>1758</v>
      </c>
    </row>
    <row r="15698" spans="2:16" x14ac:dyDescent="0.3">
      <c r="L15698" s="163" t="s">
        <v>0</v>
      </c>
      <c r="M15698" s="163"/>
      <c r="N15698" s="163"/>
      <c r="O15698" s="163" t="s">
        <v>1</v>
      </c>
      <c r="P15698" s="163"/>
    </row>
    <row r="15699" spans="2:16" ht="43.2" x14ac:dyDescent="0.3">
      <c r="B15699" s="2" t="s">
        <v>19</v>
      </c>
      <c r="C15699" s="2" t="s">
        <v>26458</v>
      </c>
      <c r="D15699" s="2" t="s">
        <v>26462</v>
      </c>
      <c r="E15699" s="2" t="s">
        <v>26461</v>
      </c>
      <c r="F15699" s="2" t="s">
        <v>26714</v>
      </c>
      <c r="H15699" s="3" t="s">
        <v>26715</v>
      </c>
      <c r="L15699" s="35" t="s">
        <v>12</v>
      </c>
      <c r="M15699" s="35" t="s">
        <v>13</v>
      </c>
      <c r="N15699" s="35" t="s">
        <v>14</v>
      </c>
      <c r="O15699" s="35" t="s">
        <v>32311</v>
      </c>
      <c r="P15699" s="35" t="s">
        <v>31195</v>
      </c>
    </row>
    <row r="15700" spans="2:16" ht="28.8" x14ac:dyDescent="0.3">
      <c r="B15700" s="4" t="s">
        <v>19</v>
      </c>
      <c r="C15700" s="4" t="s">
        <v>26458</v>
      </c>
      <c r="D15700" s="4" t="s">
        <v>26462</v>
      </c>
      <c r="E15700" s="4" t="s">
        <v>26461</v>
      </c>
      <c r="F15700" s="4" t="s">
        <v>26714</v>
      </c>
      <c r="G15700" s="4" t="s">
        <v>26716</v>
      </c>
      <c r="H15700" s="5" t="s">
        <v>26717</v>
      </c>
      <c r="I15700" s="5" t="s">
        <v>15433</v>
      </c>
    </row>
    <row r="15701" spans="2:16" x14ac:dyDescent="0.3">
      <c r="B15701" s="4" t="s">
        <v>19</v>
      </c>
      <c r="C15701" s="4" t="s">
        <v>26458</v>
      </c>
      <c r="D15701" s="4" t="s">
        <v>26462</v>
      </c>
      <c r="E15701" s="4" t="s">
        <v>26461</v>
      </c>
      <c r="F15701" s="4" t="s">
        <v>26714</v>
      </c>
      <c r="G15701" s="4" t="s">
        <v>26718</v>
      </c>
      <c r="H15701" s="5" t="s">
        <v>26719</v>
      </c>
      <c r="I15701" s="5" t="s">
        <v>15433</v>
      </c>
    </row>
    <row r="15702" spans="2:16" x14ac:dyDescent="0.3">
      <c r="L15702" s="163" t="s">
        <v>0</v>
      </c>
      <c r="M15702" s="163"/>
      <c r="N15702" s="163"/>
      <c r="O15702" s="163" t="s">
        <v>1</v>
      </c>
      <c r="P15702" s="163"/>
    </row>
    <row r="15703" spans="2:16" ht="43.2" x14ac:dyDescent="0.3">
      <c r="B15703" s="2" t="s">
        <v>19</v>
      </c>
      <c r="C15703" s="2" t="s">
        <v>26458</v>
      </c>
      <c r="D15703" s="2" t="s">
        <v>26462</v>
      </c>
      <c r="E15703" s="2" t="s">
        <v>26461</v>
      </c>
      <c r="F15703" s="2" t="s">
        <v>26720</v>
      </c>
      <c r="H15703" s="3" t="s">
        <v>26721</v>
      </c>
      <c r="L15703" s="35" t="s">
        <v>12</v>
      </c>
      <c r="M15703" s="35" t="s">
        <v>13</v>
      </c>
      <c r="N15703" s="35" t="s">
        <v>14</v>
      </c>
      <c r="O15703" s="35" t="s">
        <v>32311</v>
      </c>
      <c r="P15703" s="35" t="s">
        <v>31195</v>
      </c>
    </row>
    <row r="15704" spans="2:16" x14ac:dyDescent="0.3">
      <c r="B15704" s="2" t="s">
        <v>19</v>
      </c>
      <c r="C15704" s="2" t="s">
        <v>26458</v>
      </c>
      <c r="D15704" s="2" t="s">
        <v>26462</v>
      </c>
      <c r="E15704" s="2" t="s">
        <v>26461</v>
      </c>
      <c r="F15704" s="2" t="s">
        <v>26720</v>
      </c>
      <c r="G15704" s="2" t="s">
        <v>26722</v>
      </c>
      <c r="H15704" s="6" t="s">
        <v>26723</v>
      </c>
      <c r="I15704" s="3" t="s">
        <v>571</v>
      </c>
      <c r="J15704" s="3">
        <v>1</v>
      </c>
      <c r="K15704" s="2"/>
    </row>
    <row r="15705" spans="2:16" x14ac:dyDescent="0.3">
      <c r="B15705" s="2" t="s">
        <v>19</v>
      </c>
      <c r="C15705" s="2" t="s">
        <v>26458</v>
      </c>
      <c r="D15705" s="2" t="s">
        <v>26462</v>
      </c>
      <c r="E15705" s="2" t="s">
        <v>26461</v>
      </c>
      <c r="F15705" s="2" t="s">
        <v>26720</v>
      </c>
      <c r="G15705" s="2" t="s">
        <v>26724</v>
      </c>
      <c r="H15705" s="6" t="s">
        <v>26725</v>
      </c>
      <c r="I15705" s="3" t="s">
        <v>571</v>
      </c>
    </row>
    <row r="15706" spans="2:16" x14ac:dyDescent="0.3">
      <c r="L15706" s="163" t="s">
        <v>0</v>
      </c>
      <c r="M15706" s="163"/>
      <c r="N15706" s="163"/>
      <c r="O15706" s="163" t="s">
        <v>1</v>
      </c>
      <c r="P15706" s="163"/>
    </row>
    <row r="15707" spans="2:16" ht="43.2" x14ac:dyDescent="0.3">
      <c r="B15707" s="2" t="s">
        <v>19</v>
      </c>
      <c r="C15707" s="2" t="s">
        <v>26458</v>
      </c>
      <c r="D15707" s="2" t="s">
        <v>26462</v>
      </c>
      <c r="E15707" s="2" t="s">
        <v>26461</v>
      </c>
      <c r="F15707" s="2" t="s">
        <v>26726</v>
      </c>
      <c r="H15707" s="3" t="s">
        <v>26727</v>
      </c>
      <c r="L15707" s="35" t="s">
        <v>12</v>
      </c>
      <c r="M15707" s="35" t="s">
        <v>13</v>
      </c>
      <c r="N15707" s="35" t="s">
        <v>14</v>
      </c>
      <c r="O15707" s="35" t="s">
        <v>32311</v>
      </c>
      <c r="P15707" s="35" t="s">
        <v>31195</v>
      </c>
    </row>
    <row r="15708" spans="2:16" x14ac:dyDescent="0.3">
      <c r="B15708" s="4" t="s">
        <v>19</v>
      </c>
      <c r="C15708" s="4" t="s">
        <v>26458</v>
      </c>
      <c r="D15708" s="4" t="s">
        <v>26462</v>
      </c>
      <c r="E15708" s="4" t="s">
        <v>26461</v>
      </c>
      <c r="F15708" s="4" t="s">
        <v>26726</v>
      </c>
      <c r="G15708" s="4" t="s">
        <v>26728</v>
      </c>
      <c r="H15708" s="5" t="s">
        <v>26729</v>
      </c>
      <c r="I15708" s="5" t="s">
        <v>4178</v>
      </c>
    </row>
    <row r="15709" spans="2:16" x14ac:dyDescent="0.3">
      <c r="L15709" s="163" t="s">
        <v>0</v>
      </c>
      <c r="M15709" s="163"/>
      <c r="N15709" s="163"/>
      <c r="O15709" s="163" t="s">
        <v>1</v>
      </c>
      <c r="P15709" s="163"/>
    </row>
    <row r="15710" spans="2:16" ht="43.2" x14ac:dyDescent="0.3">
      <c r="B15710" s="2" t="s">
        <v>19</v>
      </c>
      <c r="C15710" s="2" t="s">
        <v>26458</v>
      </c>
      <c r="D15710" s="2" t="s">
        <v>26462</v>
      </c>
      <c r="E15710" s="2" t="s">
        <v>26461</v>
      </c>
      <c r="F15710" s="2" t="s">
        <v>26730</v>
      </c>
      <c r="H15710" s="3" t="s">
        <v>26731</v>
      </c>
      <c r="L15710" s="35" t="s">
        <v>12</v>
      </c>
      <c r="M15710" s="35" t="s">
        <v>13</v>
      </c>
      <c r="N15710" s="35" t="s">
        <v>14</v>
      </c>
      <c r="O15710" s="35" t="s">
        <v>32311</v>
      </c>
      <c r="P15710" s="35" t="s">
        <v>31195</v>
      </c>
    </row>
    <row r="15711" spans="2:16" x14ac:dyDescent="0.3">
      <c r="B15711" s="4" t="s">
        <v>19</v>
      </c>
      <c r="C15711" s="4" t="s">
        <v>26458</v>
      </c>
      <c r="D15711" s="4" t="s">
        <v>26462</v>
      </c>
      <c r="E15711" s="4" t="s">
        <v>26461</v>
      </c>
      <c r="F15711" s="4" t="s">
        <v>26730</v>
      </c>
      <c r="G15711" s="4" t="s">
        <v>26732</v>
      </c>
      <c r="H15711" s="5" t="s">
        <v>26733</v>
      </c>
      <c r="I15711" s="5" t="s">
        <v>15433</v>
      </c>
    </row>
    <row r="15712" spans="2:16" x14ac:dyDescent="0.3">
      <c r="L15712" s="163" t="s">
        <v>0</v>
      </c>
      <c r="M15712" s="163"/>
      <c r="N15712" s="163"/>
      <c r="O15712" s="163" t="s">
        <v>1</v>
      </c>
      <c r="P15712" s="163"/>
    </row>
    <row r="15713" spans="2:16" ht="43.2" x14ac:dyDescent="0.3">
      <c r="B15713" s="2" t="s">
        <v>19</v>
      </c>
      <c r="C15713" s="2" t="s">
        <v>26458</v>
      </c>
      <c r="D15713" s="2" t="s">
        <v>26462</v>
      </c>
      <c r="E15713" s="2" t="s">
        <v>26461</v>
      </c>
      <c r="F15713" s="2" t="s">
        <v>26734</v>
      </c>
      <c r="H15713" s="3" t="s">
        <v>26735</v>
      </c>
      <c r="L15713" s="35" t="s">
        <v>12</v>
      </c>
      <c r="M15713" s="35" t="s">
        <v>13</v>
      </c>
      <c r="N15713" s="35" t="s">
        <v>14</v>
      </c>
      <c r="O15713" s="35" t="s">
        <v>32311</v>
      </c>
      <c r="P15713" s="35" t="s">
        <v>31195</v>
      </c>
    </row>
    <row r="15714" spans="2:16" x14ac:dyDescent="0.3">
      <c r="L15714" s="163" t="s">
        <v>0</v>
      </c>
      <c r="M15714" s="163"/>
      <c r="N15714" s="163"/>
      <c r="O15714" s="163" t="s">
        <v>1</v>
      </c>
      <c r="P15714" s="163"/>
    </row>
    <row r="15715" spans="2:16" ht="43.2" x14ac:dyDescent="0.3">
      <c r="B15715" s="2" t="s">
        <v>19</v>
      </c>
      <c r="C15715" s="2" t="s">
        <v>26458</v>
      </c>
      <c r="D15715" s="2" t="s">
        <v>26462</v>
      </c>
      <c r="E15715" s="2" t="s">
        <v>26461</v>
      </c>
      <c r="F15715" s="2" t="s">
        <v>26736</v>
      </c>
      <c r="H15715" s="3" t="s">
        <v>26737</v>
      </c>
      <c r="L15715" s="35" t="s">
        <v>12</v>
      </c>
      <c r="M15715" s="35" t="s">
        <v>13</v>
      </c>
      <c r="N15715" s="35" t="s">
        <v>14</v>
      </c>
      <c r="O15715" s="35" t="s">
        <v>32311</v>
      </c>
      <c r="P15715" s="35" t="s">
        <v>31195</v>
      </c>
    </row>
    <row r="15716" spans="2:16" ht="28.8" x14ac:dyDescent="0.3">
      <c r="B15716" s="4" t="s">
        <v>19</v>
      </c>
      <c r="C15716" s="4" t="s">
        <v>26458</v>
      </c>
      <c r="D15716" s="4" t="s">
        <v>26462</v>
      </c>
      <c r="E15716" s="4" t="s">
        <v>26461</v>
      </c>
      <c r="F15716" s="4" t="s">
        <v>26736</v>
      </c>
      <c r="G15716" s="4" t="s">
        <v>26738</v>
      </c>
      <c r="H15716" s="5" t="s">
        <v>26739</v>
      </c>
      <c r="I15716" s="5" t="s">
        <v>1792</v>
      </c>
    </row>
    <row r="15717" spans="2:16" x14ac:dyDescent="0.3">
      <c r="L15717" s="163" t="s">
        <v>0</v>
      </c>
      <c r="M15717" s="163"/>
      <c r="N15717" s="163"/>
      <c r="O15717" s="163" t="s">
        <v>1</v>
      </c>
      <c r="P15717" s="163"/>
    </row>
    <row r="15718" spans="2:16" ht="43.2" x14ac:dyDescent="0.3">
      <c r="B15718" s="2" t="s">
        <v>19</v>
      </c>
      <c r="C15718" s="2" t="s">
        <v>26458</v>
      </c>
      <c r="D15718" s="2" t="s">
        <v>26462</v>
      </c>
      <c r="E15718" s="2" t="s">
        <v>26461</v>
      </c>
      <c r="F15718" s="2" t="s">
        <v>26740</v>
      </c>
      <c r="H15718" s="3" t="s">
        <v>26741</v>
      </c>
      <c r="L15718" s="35" t="s">
        <v>12</v>
      </c>
      <c r="M15718" s="35" t="s">
        <v>13</v>
      </c>
      <c r="N15718" s="35" t="s">
        <v>14</v>
      </c>
      <c r="O15718" s="35" t="s">
        <v>32311</v>
      </c>
      <c r="P15718" s="35" t="s">
        <v>31195</v>
      </c>
    </row>
    <row r="15719" spans="2:16" ht="28.8" x14ac:dyDescent="0.3">
      <c r="B15719" s="4" t="s">
        <v>19</v>
      </c>
      <c r="C15719" s="4" t="s">
        <v>26458</v>
      </c>
      <c r="D15719" s="4" t="s">
        <v>26462</v>
      </c>
      <c r="E15719" s="4" t="s">
        <v>26461</v>
      </c>
      <c r="F15719" s="4" t="s">
        <v>26740</v>
      </c>
      <c r="G15719" s="4" t="s">
        <v>26742</v>
      </c>
      <c r="H15719" s="5" t="s">
        <v>26743</v>
      </c>
      <c r="I15719" s="5" t="s">
        <v>15433</v>
      </c>
    </row>
    <row r="15720" spans="2:16" x14ac:dyDescent="0.3">
      <c r="L15720" s="163" t="s">
        <v>0</v>
      </c>
      <c r="M15720" s="163"/>
      <c r="N15720" s="163"/>
      <c r="O15720" s="163" t="s">
        <v>1</v>
      </c>
      <c r="P15720" s="163"/>
    </row>
    <row r="15721" spans="2:16" ht="43.2" x14ac:dyDescent="0.3">
      <c r="B15721" s="2" t="s">
        <v>19</v>
      </c>
      <c r="C15721" s="2" t="s">
        <v>26458</v>
      </c>
      <c r="D15721" s="2" t="s">
        <v>26462</v>
      </c>
      <c r="E15721" s="2" t="s">
        <v>26461</v>
      </c>
      <c r="F15721" s="2" t="s">
        <v>26744</v>
      </c>
      <c r="H15721" s="3" t="s">
        <v>26745</v>
      </c>
      <c r="L15721" s="35" t="s">
        <v>12</v>
      </c>
      <c r="M15721" s="35" t="s">
        <v>13</v>
      </c>
      <c r="N15721" s="35" t="s">
        <v>14</v>
      </c>
      <c r="O15721" s="35" t="s">
        <v>32311</v>
      </c>
      <c r="P15721" s="35" t="s">
        <v>31195</v>
      </c>
    </row>
    <row r="15722" spans="2:16" x14ac:dyDescent="0.3">
      <c r="B15722" s="4" t="s">
        <v>19</v>
      </c>
      <c r="C15722" s="4" t="s">
        <v>26458</v>
      </c>
      <c r="D15722" s="4" t="s">
        <v>26462</v>
      </c>
      <c r="E15722" s="4" t="s">
        <v>26461</v>
      </c>
      <c r="F15722" s="4" t="s">
        <v>26744</v>
      </c>
      <c r="G15722" s="4" t="s">
        <v>26746</v>
      </c>
      <c r="H15722" s="5" t="s">
        <v>26747</v>
      </c>
      <c r="I15722" s="5" t="s">
        <v>6497</v>
      </c>
    </row>
    <row r="15723" spans="2:16" x14ac:dyDescent="0.3">
      <c r="L15723" s="163" t="s">
        <v>0</v>
      </c>
      <c r="M15723" s="163"/>
      <c r="N15723" s="163"/>
      <c r="O15723" s="163" t="s">
        <v>1</v>
      </c>
      <c r="P15723" s="163"/>
    </row>
    <row r="15724" spans="2:16" ht="43.2" x14ac:dyDescent="0.3">
      <c r="B15724" s="2" t="s">
        <v>19</v>
      </c>
      <c r="C15724" s="2" t="s">
        <v>26458</v>
      </c>
      <c r="D15724" s="2" t="s">
        <v>26462</v>
      </c>
      <c r="E15724" s="2" t="s">
        <v>26461</v>
      </c>
      <c r="F15724" s="2" t="s">
        <v>26748</v>
      </c>
      <c r="H15724" s="3" t="s">
        <v>26749</v>
      </c>
      <c r="L15724" s="35" t="s">
        <v>12</v>
      </c>
      <c r="M15724" s="35" t="s">
        <v>13</v>
      </c>
      <c r="N15724" s="35" t="s">
        <v>14</v>
      </c>
      <c r="O15724" s="35" t="s">
        <v>32311</v>
      </c>
      <c r="P15724" s="35" t="s">
        <v>31195</v>
      </c>
    </row>
    <row r="15725" spans="2:16" x14ac:dyDescent="0.3">
      <c r="B15725" s="4" t="s">
        <v>19</v>
      </c>
      <c r="C15725" s="4" t="s">
        <v>26458</v>
      </c>
      <c r="D15725" s="4" t="s">
        <v>26462</v>
      </c>
      <c r="E15725" s="4" t="s">
        <v>26461</v>
      </c>
      <c r="F15725" s="4" t="s">
        <v>26748</v>
      </c>
      <c r="G15725" s="4" t="s">
        <v>26750</v>
      </c>
      <c r="H15725" s="5" t="s">
        <v>26751</v>
      </c>
      <c r="I15725" s="5" t="s">
        <v>6497</v>
      </c>
    </row>
    <row r="15726" spans="2:16" x14ac:dyDescent="0.3">
      <c r="L15726" s="163" t="s">
        <v>0</v>
      </c>
      <c r="M15726" s="163"/>
      <c r="N15726" s="163"/>
      <c r="O15726" s="163" t="s">
        <v>1</v>
      </c>
      <c r="P15726" s="163"/>
    </row>
    <row r="15727" spans="2:16" ht="43.2" x14ac:dyDescent="0.3">
      <c r="B15727" s="2" t="s">
        <v>19</v>
      </c>
      <c r="C15727" s="2" t="s">
        <v>26458</v>
      </c>
      <c r="D15727" s="2" t="s">
        <v>26462</v>
      </c>
      <c r="E15727" s="2" t="s">
        <v>26461</v>
      </c>
      <c r="F15727" s="2" t="s">
        <v>26752</v>
      </c>
      <c r="H15727" s="3" t="s">
        <v>26753</v>
      </c>
      <c r="L15727" s="35" t="s">
        <v>12</v>
      </c>
      <c r="M15727" s="35" t="s">
        <v>13</v>
      </c>
      <c r="N15727" s="35" t="s">
        <v>14</v>
      </c>
      <c r="O15727" s="35" t="s">
        <v>32311</v>
      </c>
      <c r="P15727" s="35" t="s">
        <v>31195</v>
      </c>
    </row>
    <row r="15728" spans="2:16" ht="28.8" x14ac:dyDescent="0.3">
      <c r="B15728" s="4" t="s">
        <v>19</v>
      </c>
      <c r="C15728" s="4" t="s">
        <v>26458</v>
      </c>
      <c r="D15728" s="4" t="s">
        <v>26462</v>
      </c>
      <c r="E15728" s="4" t="s">
        <v>26461</v>
      </c>
      <c r="F15728" s="4" t="s">
        <v>26752</v>
      </c>
      <c r="G15728" s="4" t="s">
        <v>26754</v>
      </c>
      <c r="H15728" s="5" t="s">
        <v>26755</v>
      </c>
      <c r="I15728" s="5" t="s">
        <v>15433</v>
      </c>
    </row>
    <row r="15729" spans="2:23" ht="28.8" x14ac:dyDescent="0.3">
      <c r="B15729" s="4" t="s">
        <v>19</v>
      </c>
      <c r="C15729" s="4" t="s">
        <v>26458</v>
      </c>
      <c r="D15729" s="4" t="s">
        <v>26462</v>
      </c>
      <c r="E15729" s="4" t="s">
        <v>26461</v>
      </c>
      <c r="F15729" s="4" t="s">
        <v>26752</v>
      </c>
      <c r="G15729" s="4" t="s">
        <v>26756</v>
      </c>
      <c r="H15729" s="5" t="s">
        <v>26757</v>
      </c>
      <c r="I15729" s="5" t="s">
        <v>15433</v>
      </c>
    </row>
    <row r="15730" spans="2:23" x14ac:dyDescent="0.3">
      <c r="L15730" s="163" t="s">
        <v>0</v>
      </c>
      <c r="M15730" s="163"/>
      <c r="N15730" s="163"/>
      <c r="O15730" s="163" t="s">
        <v>1</v>
      </c>
      <c r="P15730" s="163"/>
    </row>
    <row r="15731" spans="2:23" ht="43.2" x14ac:dyDescent="0.3">
      <c r="B15731" s="2" t="s">
        <v>19</v>
      </c>
      <c r="C15731" s="2" t="s">
        <v>26458</v>
      </c>
      <c r="D15731" s="2" t="s">
        <v>26462</v>
      </c>
      <c r="E15731" s="2" t="s">
        <v>26461</v>
      </c>
      <c r="F15731" s="2" t="s">
        <v>26758</v>
      </c>
      <c r="H15731" s="3" t="s">
        <v>26759</v>
      </c>
      <c r="L15731" s="35" t="s">
        <v>12</v>
      </c>
      <c r="M15731" s="35" t="s">
        <v>13</v>
      </c>
      <c r="N15731" s="35" t="s">
        <v>14</v>
      </c>
      <c r="O15731" s="35" t="s">
        <v>32311</v>
      </c>
      <c r="P15731" s="35" t="s">
        <v>31195</v>
      </c>
    </row>
    <row r="15732" spans="2:23" x14ac:dyDescent="0.3">
      <c r="B15732" s="2" t="s">
        <v>19</v>
      </c>
      <c r="C15732" s="2" t="s">
        <v>26458</v>
      </c>
      <c r="D15732" s="2" t="s">
        <v>26462</v>
      </c>
      <c r="E15732" s="2" t="s">
        <v>26461</v>
      </c>
      <c r="F15732" s="2" t="s">
        <v>26758</v>
      </c>
      <c r="G15732" s="2" t="s">
        <v>26760</v>
      </c>
      <c r="H15732" s="6" t="s">
        <v>26761</v>
      </c>
      <c r="I15732" s="3" t="s">
        <v>571</v>
      </c>
      <c r="J15732" s="3">
        <v>6</v>
      </c>
      <c r="K15732" s="2"/>
    </row>
    <row r="15733" spans="2:23" ht="28.8" x14ac:dyDescent="0.3">
      <c r="B15733" s="2" t="s">
        <v>19</v>
      </c>
      <c r="C15733" s="2" t="s">
        <v>26458</v>
      </c>
      <c r="D15733" s="2" t="s">
        <v>26462</v>
      </c>
      <c r="E15733" s="2" t="s">
        <v>26461</v>
      </c>
      <c r="F15733" s="2" t="s">
        <v>26758</v>
      </c>
      <c r="G15733" s="2" t="s">
        <v>26762</v>
      </c>
      <c r="H15733" s="3" t="s">
        <v>26763</v>
      </c>
      <c r="I15733" s="3" t="s">
        <v>26764</v>
      </c>
    </row>
    <row r="15734" spans="2:23" x14ac:dyDescent="0.3">
      <c r="L15734" s="163" t="s">
        <v>0</v>
      </c>
      <c r="M15734" s="163"/>
      <c r="N15734" s="163"/>
      <c r="O15734" s="163" t="s">
        <v>1</v>
      </c>
      <c r="P15734" s="163"/>
    </row>
    <row r="15735" spans="2:23" ht="43.2" x14ac:dyDescent="0.3">
      <c r="B15735" s="2" t="s">
        <v>19</v>
      </c>
      <c r="C15735" s="2" t="s">
        <v>26458</v>
      </c>
      <c r="D15735" s="2" t="s">
        <v>26462</v>
      </c>
      <c r="E15735" s="2" t="s">
        <v>26461</v>
      </c>
      <c r="F15735" s="2" t="s">
        <v>26765</v>
      </c>
      <c r="H15735" s="3" t="s">
        <v>26766</v>
      </c>
      <c r="L15735" s="35" t="s">
        <v>12</v>
      </c>
      <c r="M15735" s="35" t="s">
        <v>13</v>
      </c>
      <c r="N15735" s="35" t="s">
        <v>14</v>
      </c>
      <c r="O15735" s="35" t="s">
        <v>32311</v>
      </c>
      <c r="P15735" s="35" t="s">
        <v>31195</v>
      </c>
    </row>
    <row r="15736" spans="2:23" x14ac:dyDescent="0.3">
      <c r="B15736" s="4" t="s">
        <v>19</v>
      </c>
      <c r="C15736" s="4" t="s">
        <v>26458</v>
      </c>
      <c r="D15736" s="4" t="s">
        <v>26462</v>
      </c>
      <c r="E15736" s="4" t="s">
        <v>26461</v>
      </c>
      <c r="F15736" s="4" t="s">
        <v>26765</v>
      </c>
      <c r="G15736" s="4" t="s">
        <v>26767</v>
      </c>
      <c r="H15736" s="5" t="s">
        <v>26768</v>
      </c>
      <c r="I15736" s="5" t="s">
        <v>2526</v>
      </c>
    </row>
    <row r="15737" spans="2:23" x14ac:dyDescent="0.3">
      <c r="L15737" s="163" t="s">
        <v>0</v>
      </c>
      <c r="M15737" s="163"/>
      <c r="N15737" s="163"/>
      <c r="O15737" s="163" t="s">
        <v>1</v>
      </c>
      <c r="P15737" s="163"/>
    </row>
    <row r="15738" spans="2:23" ht="43.2" x14ac:dyDescent="0.3">
      <c r="B15738" s="2" t="s">
        <v>19</v>
      </c>
      <c r="C15738" s="2" t="s">
        <v>26458</v>
      </c>
      <c r="D15738" s="2" t="s">
        <v>26462</v>
      </c>
      <c r="E15738" s="2" t="s">
        <v>26461</v>
      </c>
      <c r="F15738" s="2" t="s">
        <v>26769</v>
      </c>
      <c r="H15738" s="3" t="s">
        <v>26770</v>
      </c>
      <c r="L15738" s="35" t="s">
        <v>12</v>
      </c>
      <c r="M15738" s="35" t="s">
        <v>13</v>
      </c>
      <c r="N15738" s="35" t="s">
        <v>14</v>
      </c>
      <c r="O15738" s="35" t="s">
        <v>32311</v>
      </c>
      <c r="P15738" s="35" t="s">
        <v>31195</v>
      </c>
    </row>
    <row r="15739" spans="2:23" ht="28.8" x14ac:dyDescent="0.3">
      <c r="B15739" s="4" t="s">
        <v>19</v>
      </c>
      <c r="C15739" s="4" t="s">
        <v>26458</v>
      </c>
      <c r="D15739" s="4" t="s">
        <v>26462</v>
      </c>
      <c r="E15739" s="4" t="s">
        <v>26461</v>
      </c>
      <c r="F15739" s="4" t="s">
        <v>26769</v>
      </c>
      <c r="G15739" s="4" t="s">
        <v>26771</v>
      </c>
      <c r="H15739" s="5" t="s">
        <v>26772</v>
      </c>
      <c r="I15739" s="5" t="s">
        <v>15433</v>
      </c>
    </row>
    <row r="15740" spans="2:23" x14ac:dyDescent="0.3">
      <c r="B15740" s="2" t="s">
        <v>19</v>
      </c>
      <c r="C15740" s="2" t="s">
        <v>26773</v>
      </c>
      <c r="H15740" s="3" t="s">
        <v>26774</v>
      </c>
    </row>
    <row r="15741" spans="2:23" x14ac:dyDescent="0.3">
      <c r="B15741" s="2" t="s">
        <v>19</v>
      </c>
      <c r="C15741" s="2" t="s">
        <v>26773</v>
      </c>
      <c r="D15741" s="2" t="s">
        <v>26773</v>
      </c>
      <c r="H15741" s="3" t="s">
        <v>26775</v>
      </c>
    </row>
    <row r="15742" spans="2:23" x14ac:dyDescent="0.3">
      <c r="B15742" s="2" t="s">
        <v>19</v>
      </c>
      <c r="C15742" s="2" t="s">
        <v>26773</v>
      </c>
      <c r="D15742" s="2" t="s">
        <v>26776</v>
      </c>
      <c r="E15742" s="2" t="s">
        <v>26777</v>
      </c>
      <c r="H15742" s="3" t="s">
        <v>26778</v>
      </c>
    </row>
    <row r="15743" spans="2:23" x14ac:dyDescent="0.3">
      <c r="L15743" s="163" t="s">
        <v>0</v>
      </c>
      <c r="M15743" s="163"/>
      <c r="N15743" s="163"/>
      <c r="O15743" s="163" t="s">
        <v>1</v>
      </c>
      <c r="P15743" s="163"/>
      <c r="Q15743" s="163"/>
      <c r="R15743" s="163"/>
      <c r="S15743" s="172" t="s">
        <v>31191</v>
      </c>
      <c r="T15743" s="173"/>
      <c r="U15743" s="173"/>
      <c r="V15743" s="173"/>
      <c r="W15743" s="174"/>
    </row>
    <row r="15744" spans="2:23" ht="43.2" x14ac:dyDescent="0.3">
      <c r="B15744" s="2" t="s">
        <v>19</v>
      </c>
      <c r="C15744" s="2" t="s">
        <v>26773</v>
      </c>
      <c r="D15744" s="2" t="s">
        <v>26776</v>
      </c>
      <c r="E15744" s="2" t="s">
        <v>26777</v>
      </c>
      <c r="F15744" s="2" t="s">
        <v>26779</v>
      </c>
      <c r="H15744" s="3" t="s">
        <v>26780</v>
      </c>
      <c r="L15744" s="72" t="s">
        <v>12</v>
      </c>
      <c r="M15744" s="72" t="s">
        <v>13</v>
      </c>
      <c r="N15744" s="72" t="s">
        <v>14</v>
      </c>
      <c r="O15744" s="72" t="s">
        <v>32311</v>
      </c>
      <c r="P15744" s="72" t="s">
        <v>31198</v>
      </c>
      <c r="Q15744" s="72" t="s">
        <v>31195</v>
      </c>
      <c r="R15744" s="72" t="s">
        <v>31336</v>
      </c>
      <c r="S15744" s="73" t="s">
        <v>32319</v>
      </c>
      <c r="T15744" s="73" t="s">
        <v>32320</v>
      </c>
      <c r="U15744" s="73" t="s">
        <v>17</v>
      </c>
      <c r="V15744" s="73" t="s">
        <v>18</v>
      </c>
      <c r="W15744" s="73" t="s">
        <v>31184</v>
      </c>
    </row>
    <row r="15745" spans="1:32" ht="28.8" x14ac:dyDescent="0.3">
      <c r="A15745" t="s">
        <v>32460</v>
      </c>
      <c r="B15745" s="2" t="s">
        <v>19</v>
      </c>
      <c r="C15745" s="2" t="s">
        <v>26773</v>
      </c>
      <c r="D15745" s="2" t="s">
        <v>26776</v>
      </c>
      <c r="E15745" s="2" t="s">
        <v>26777</v>
      </c>
      <c r="F15745" s="2" t="s">
        <v>26779</v>
      </c>
      <c r="G15745" s="2" t="s">
        <v>26777</v>
      </c>
      <c r="H15745" s="3" t="s">
        <v>26781</v>
      </c>
      <c r="I15745" s="3" t="s">
        <v>3377</v>
      </c>
      <c r="J15745" s="3">
        <v>36</v>
      </c>
      <c r="K15745" s="2" t="s">
        <v>36</v>
      </c>
      <c r="O15745" s="7" t="s">
        <v>31414</v>
      </c>
      <c r="P15745" s="7" t="s">
        <v>33002</v>
      </c>
      <c r="Q15745" s="2" t="s">
        <v>31200</v>
      </c>
      <c r="R15745" s="2" t="s">
        <v>33003</v>
      </c>
      <c r="S15745" s="2">
        <v>0</v>
      </c>
      <c r="T15745" s="2">
        <v>25</v>
      </c>
      <c r="U15745" s="26" t="s">
        <v>31201</v>
      </c>
      <c r="W15745" s="26">
        <v>3</v>
      </c>
    </row>
    <row r="15746" spans="1:32" ht="28.8" x14ac:dyDescent="0.3">
      <c r="A15746" t="s">
        <v>32460</v>
      </c>
      <c r="B15746" s="2" t="s">
        <v>19</v>
      </c>
      <c r="C15746" s="2" t="s">
        <v>26773</v>
      </c>
      <c r="D15746" s="2" t="s">
        <v>26776</v>
      </c>
      <c r="E15746" s="2" t="s">
        <v>26777</v>
      </c>
      <c r="F15746" s="2" t="s">
        <v>26779</v>
      </c>
      <c r="G15746" s="2" t="s">
        <v>26782</v>
      </c>
      <c r="H15746" s="3" t="s">
        <v>26783</v>
      </c>
      <c r="I15746" s="3" t="s">
        <v>3377</v>
      </c>
      <c r="K15746" s="2" t="s">
        <v>36</v>
      </c>
      <c r="O15746" s="7" t="s">
        <v>31414</v>
      </c>
      <c r="P15746" s="7" t="s">
        <v>33002</v>
      </c>
      <c r="Q15746" s="2" t="s">
        <v>31200</v>
      </c>
      <c r="R15746" s="2" t="s">
        <v>33003</v>
      </c>
      <c r="S15746" s="2">
        <v>25</v>
      </c>
      <c r="T15746" s="2" t="s">
        <v>31202</v>
      </c>
      <c r="U15746" s="26" t="s">
        <v>31201</v>
      </c>
      <c r="W15746" s="26">
        <v>3</v>
      </c>
    </row>
    <row r="15747" spans="1:32" x14ac:dyDescent="0.3">
      <c r="B15747" s="2" t="s">
        <v>19</v>
      </c>
      <c r="C15747" s="2" t="s">
        <v>26773</v>
      </c>
      <c r="D15747" s="2" t="s">
        <v>26776</v>
      </c>
      <c r="E15747" s="2" t="s">
        <v>26782</v>
      </c>
      <c r="H15747" s="3" t="s">
        <v>26784</v>
      </c>
    </row>
    <row r="15748" spans="1:32" x14ac:dyDescent="0.3">
      <c r="L15748" s="163" t="s">
        <v>0</v>
      </c>
      <c r="M15748" s="163"/>
      <c r="N15748" s="163"/>
      <c r="O15748" s="163" t="s">
        <v>1</v>
      </c>
      <c r="P15748" s="163"/>
      <c r="Q15748" s="172" t="s">
        <v>32348</v>
      </c>
      <c r="R15748" s="173"/>
      <c r="S15748" s="173"/>
      <c r="T15748" s="173"/>
      <c r="U15748" s="174"/>
    </row>
    <row r="15749" spans="1:32" ht="43.2" x14ac:dyDescent="0.3">
      <c r="B15749" s="2" t="s">
        <v>19</v>
      </c>
      <c r="C15749" s="2" t="s">
        <v>26773</v>
      </c>
      <c r="D15749" s="2" t="s">
        <v>26776</v>
      </c>
      <c r="E15749" s="2" t="s">
        <v>26782</v>
      </c>
      <c r="F15749" s="2" t="s">
        <v>26785</v>
      </c>
      <c r="H15749" s="3" t="s">
        <v>26786</v>
      </c>
      <c r="L15749" s="72" t="s">
        <v>12</v>
      </c>
      <c r="M15749" s="72" t="s">
        <v>13</v>
      </c>
      <c r="N15749" s="72" t="s">
        <v>14</v>
      </c>
      <c r="O15749" s="72" t="s">
        <v>32311</v>
      </c>
      <c r="P15749" s="72" t="s">
        <v>31198</v>
      </c>
      <c r="Q15749" s="73" t="s">
        <v>32319</v>
      </c>
      <c r="R15749" s="73" t="s">
        <v>32320</v>
      </c>
      <c r="S15749" s="73" t="s">
        <v>17</v>
      </c>
      <c r="T15749" s="73" t="s">
        <v>18</v>
      </c>
      <c r="U15749" s="73" t="s">
        <v>31184</v>
      </c>
    </row>
    <row r="15750" spans="1:32" ht="43.2" x14ac:dyDescent="0.3">
      <c r="A15750" t="s">
        <v>32460</v>
      </c>
      <c r="B15750" s="2" t="s">
        <v>19</v>
      </c>
      <c r="C15750" s="2" t="s">
        <v>26773</v>
      </c>
      <c r="D15750" s="2" t="s">
        <v>26776</v>
      </c>
      <c r="E15750" s="2" t="s">
        <v>26782</v>
      </c>
      <c r="F15750" s="2" t="s">
        <v>26785</v>
      </c>
      <c r="G15750" s="2" t="s">
        <v>26787</v>
      </c>
      <c r="H15750" s="3" t="s">
        <v>26788</v>
      </c>
      <c r="I15750" s="3" t="s">
        <v>3414</v>
      </c>
      <c r="J15750" s="3">
        <v>26</v>
      </c>
      <c r="K15750" s="2" t="s">
        <v>36</v>
      </c>
      <c r="O15750" s="7" t="s">
        <v>33004</v>
      </c>
      <c r="P15750" s="7" t="s">
        <v>33005</v>
      </c>
      <c r="Q15750" s="2">
        <v>0</v>
      </c>
      <c r="R15750" s="2">
        <v>2</v>
      </c>
      <c r="S15750" s="2" t="s">
        <v>31822</v>
      </c>
      <c r="U15750" s="26">
        <v>3</v>
      </c>
    </row>
    <row r="15751" spans="1:32" ht="43.2" x14ac:dyDescent="0.3">
      <c r="A15751" t="s">
        <v>32460</v>
      </c>
      <c r="B15751" s="2" t="s">
        <v>19</v>
      </c>
      <c r="C15751" s="2" t="s">
        <v>26773</v>
      </c>
      <c r="D15751" s="2" t="s">
        <v>26776</v>
      </c>
      <c r="E15751" s="2" t="s">
        <v>26782</v>
      </c>
      <c r="F15751" s="2" t="s">
        <v>26785</v>
      </c>
      <c r="G15751" s="2" t="s">
        <v>26789</v>
      </c>
      <c r="H15751" s="3" t="s">
        <v>26790</v>
      </c>
      <c r="I15751" s="3" t="s">
        <v>3414</v>
      </c>
      <c r="K15751" s="2" t="s">
        <v>36</v>
      </c>
      <c r="O15751" s="7" t="s">
        <v>33004</v>
      </c>
      <c r="P15751" s="7" t="s">
        <v>33005</v>
      </c>
      <c r="Q15751" s="2">
        <v>2</v>
      </c>
      <c r="R15751" s="2">
        <v>4</v>
      </c>
      <c r="S15751" s="2" t="s">
        <v>31822</v>
      </c>
      <c r="U15751" s="26">
        <v>3</v>
      </c>
    </row>
    <row r="15752" spans="1:32" x14ac:dyDescent="0.3">
      <c r="L15752" s="163" t="s">
        <v>0</v>
      </c>
      <c r="M15752" s="163"/>
      <c r="N15752" s="163"/>
      <c r="O15752" s="163" t="s">
        <v>1</v>
      </c>
      <c r="P15752" s="163"/>
    </row>
    <row r="15753" spans="1:32" ht="43.2" x14ac:dyDescent="0.3">
      <c r="B15753" s="2" t="s">
        <v>19</v>
      </c>
      <c r="C15753" s="2" t="s">
        <v>26773</v>
      </c>
      <c r="D15753" s="2" t="s">
        <v>26776</v>
      </c>
      <c r="E15753" s="2" t="s">
        <v>26782</v>
      </c>
      <c r="F15753" s="2" t="s">
        <v>26791</v>
      </c>
      <c r="H15753" s="3" t="s">
        <v>26792</v>
      </c>
      <c r="L15753" s="72" t="s">
        <v>12</v>
      </c>
      <c r="M15753" s="72" t="s">
        <v>13</v>
      </c>
      <c r="N15753" s="72" t="s">
        <v>14</v>
      </c>
      <c r="O15753" s="72" t="s">
        <v>32311</v>
      </c>
      <c r="P15753" s="72" t="s">
        <v>31195</v>
      </c>
    </row>
    <row r="15754" spans="1:32" x14ac:dyDescent="0.3">
      <c r="B15754" s="4" t="s">
        <v>19</v>
      </c>
      <c r="C15754" s="4" t="s">
        <v>26773</v>
      </c>
      <c r="D15754" s="4" t="s">
        <v>26776</v>
      </c>
      <c r="E15754" s="4" t="s">
        <v>26782</v>
      </c>
      <c r="F15754" s="4" t="s">
        <v>26791</v>
      </c>
      <c r="G15754" s="4" t="s">
        <v>26793</v>
      </c>
      <c r="H15754" s="5" t="s">
        <v>26794</v>
      </c>
      <c r="I15754" s="5" t="s">
        <v>7389</v>
      </c>
    </row>
    <row r="15755" spans="1:32" x14ac:dyDescent="0.3">
      <c r="L15755" s="163" t="s">
        <v>0</v>
      </c>
      <c r="M15755" s="163"/>
      <c r="N15755" s="163"/>
      <c r="O15755" s="163" t="s">
        <v>1</v>
      </c>
      <c r="P15755" s="163"/>
    </row>
    <row r="15756" spans="1:32" ht="43.2" x14ac:dyDescent="0.3">
      <c r="B15756" s="2" t="s">
        <v>19</v>
      </c>
      <c r="C15756" s="2" t="s">
        <v>26773</v>
      </c>
      <c r="D15756" s="2" t="s">
        <v>26776</v>
      </c>
      <c r="E15756" s="2" t="s">
        <v>26782</v>
      </c>
      <c r="F15756" s="2" t="s">
        <v>26795</v>
      </c>
      <c r="H15756" s="3" t="s">
        <v>26796</v>
      </c>
      <c r="L15756" s="72" t="s">
        <v>12</v>
      </c>
      <c r="M15756" s="72" t="s">
        <v>13</v>
      </c>
      <c r="N15756" s="72" t="s">
        <v>14</v>
      </c>
      <c r="O15756" s="72" t="s">
        <v>32311</v>
      </c>
      <c r="P15756" s="72" t="s">
        <v>31195</v>
      </c>
    </row>
    <row r="15757" spans="1:32" x14ac:dyDescent="0.3">
      <c r="B15757" s="4" t="s">
        <v>19</v>
      </c>
      <c r="C15757" s="4" t="s">
        <v>26773</v>
      </c>
      <c r="D15757" s="4" t="s">
        <v>26776</v>
      </c>
      <c r="E15757" s="4" t="s">
        <v>26782</v>
      </c>
      <c r="F15757" s="4" t="s">
        <v>26795</v>
      </c>
      <c r="G15757" s="4" t="s">
        <v>26797</v>
      </c>
      <c r="H15757" s="5" t="s">
        <v>26798</v>
      </c>
      <c r="I15757" s="5" t="s">
        <v>26799</v>
      </c>
    </row>
    <row r="15758" spans="1:32" x14ac:dyDescent="0.3">
      <c r="B15758" s="2" t="s">
        <v>19</v>
      </c>
      <c r="C15758" s="2" t="s">
        <v>26773</v>
      </c>
      <c r="D15758" s="2" t="s">
        <v>26776</v>
      </c>
      <c r="E15758" s="2" t="s">
        <v>26800</v>
      </c>
      <c r="H15758" s="3" t="s">
        <v>26801</v>
      </c>
    </row>
    <row r="15759" spans="1:32" x14ac:dyDescent="0.3">
      <c r="L15759" s="163" t="s">
        <v>0</v>
      </c>
      <c r="M15759" s="163"/>
      <c r="N15759" s="163"/>
      <c r="O15759" s="163" t="s">
        <v>1</v>
      </c>
      <c r="P15759" s="163"/>
      <c r="Q15759" s="163"/>
      <c r="R15759" s="172" t="s">
        <v>33006</v>
      </c>
      <c r="S15759" s="173"/>
      <c r="T15759" s="173"/>
      <c r="U15759" s="173"/>
      <c r="V15759" s="174"/>
      <c r="W15759" s="172" t="s">
        <v>32375</v>
      </c>
      <c r="X15759" s="173"/>
      <c r="Y15759" s="173"/>
      <c r="Z15759" s="173"/>
      <c r="AA15759" s="174"/>
      <c r="AB15759" s="172" t="s">
        <v>32410</v>
      </c>
      <c r="AC15759" s="173"/>
      <c r="AD15759" s="173"/>
      <c r="AE15759" s="173"/>
      <c r="AF15759" s="174"/>
    </row>
    <row r="15760" spans="1:32" ht="43.2" x14ac:dyDescent="0.3">
      <c r="B15760" s="2" t="s">
        <v>19</v>
      </c>
      <c r="C15760" s="2" t="s">
        <v>26773</v>
      </c>
      <c r="D15760" s="2" t="s">
        <v>26776</v>
      </c>
      <c r="E15760" s="2" t="s">
        <v>26800</v>
      </c>
      <c r="F15760" s="2" t="s">
        <v>26802</v>
      </c>
      <c r="H15760" s="3" t="s">
        <v>26803</v>
      </c>
      <c r="L15760" s="72" t="s">
        <v>12</v>
      </c>
      <c r="M15760" s="72" t="s">
        <v>13</v>
      </c>
      <c r="N15760" s="72" t="s">
        <v>14</v>
      </c>
      <c r="O15760" s="72" t="s">
        <v>32311</v>
      </c>
      <c r="P15760" s="72" t="s">
        <v>31198</v>
      </c>
      <c r="Q15760" s="72" t="s">
        <v>31196</v>
      </c>
      <c r="R15760" s="73" t="s">
        <v>32319</v>
      </c>
      <c r="S15760" s="73" t="s">
        <v>32320</v>
      </c>
      <c r="T15760" s="73" t="s">
        <v>17</v>
      </c>
      <c r="U15760" s="73" t="s">
        <v>18</v>
      </c>
      <c r="V15760" s="73" t="s">
        <v>31184</v>
      </c>
      <c r="W15760" s="73" t="s">
        <v>32319</v>
      </c>
      <c r="X15760" s="73" t="s">
        <v>32320</v>
      </c>
      <c r="Y15760" s="73" t="s">
        <v>17</v>
      </c>
      <c r="Z15760" s="73" t="s">
        <v>18</v>
      </c>
      <c r="AA15760" s="73" t="s">
        <v>31184</v>
      </c>
      <c r="AB15760" s="73" t="s">
        <v>32319</v>
      </c>
      <c r="AC15760" s="73" t="s">
        <v>32320</v>
      </c>
      <c r="AD15760" s="73" t="s">
        <v>17</v>
      </c>
      <c r="AE15760" s="73" t="s">
        <v>18</v>
      </c>
      <c r="AF15760" s="73" t="s">
        <v>31184</v>
      </c>
    </row>
    <row r="15761" spans="1:32" ht="28.8" x14ac:dyDescent="0.3">
      <c r="A15761" t="s">
        <v>32460</v>
      </c>
      <c r="B15761" s="2" t="s">
        <v>19</v>
      </c>
      <c r="C15761" s="2" t="s">
        <v>26773</v>
      </c>
      <c r="D15761" s="2" t="s">
        <v>26776</v>
      </c>
      <c r="E15761" s="2" t="s">
        <v>26800</v>
      </c>
      <c r="F15761" s="2" t="s">
        <v>26802</v>
      </c>
      <c r="G15761" s="2" t="s">
        <v>26804</v>
      </c>
      <c r="H15761" s="3" t="s">
        <v>26805</v>
      </c>
      <c r="I15761" s="3" t="s">
        <v>26806</v>
      </c>
      <c r="J15761" s="3">
        <v>12</v>
      </c>
      <c r="K15761" s="2" t="s">
        <v>36</v>
      </c>
      <c r="O15761" s="7" t="s">
        <v>33007</v>
      </c>
      <c r="P15761" s="7" t="s">
        <v>33008</v>
      </c>
      <c r="Q15761" s="7" t="s">
        <v>33009</v>
      </c>
      <c r="R15761" s="2">
        <v>35</v>
      </c>
      <c r="S15761" s="2">
        <v>35</v>
      </c>
      <c r="T15761" s="2" t="s">
        <v>33010</v>
      </c>
      <c r="U15761" s="2"/>
      <c r="V15761" s="26">
        <v>1</v>
      </c>
      <c r="W15761" s="26">
        <v>0</v>
      </c>
      <c r="X15761" s="26">
        <v>70</v>
      </c>
      <c r="Y15761" s="26" t="s">
        <v>33011</v>
      </c>
      <c r="AA15761" s="26">
        <v>3</v>
      </c>
      <c r="AB15761" s="26">
        <v>0</v>
      </c>
      <c r="AC15761" s="26">
        <v>1</v>
      </c>
      <c r="AD15761" s="26" t="s">
        <v>33012</v>
      </c>
      <c r="AF15761" s="26">
        <v>3</v>
      </c>
    </row>
    <row r="15762" spans="1:32" ht="28.8" x14ac:dyDescent="0.3">
      <c r="A15762" t="s">
        <v>32460</v>
      </c>
      <c r="B15762" s="2" t="s">
        <v>19</v>
      </c>
      <c r="C15762" s="2" t="s">
        <v>26773</v>
      </c>
      <c r="D15762" s="2" t="s">
        <v>26776</v>
      </c>
      <c r="E15762" s="2" t="s">
        <v>26800</v>
      </c>
      <c r="F15762" s="2" t="s">
        <v>26802</v>
      </c>
      <c r="G15762" s="2" t="s">
        <v>26807</v>
      </c>
      <c r="H15762" s="3" t="s">
        <v>26808</v>
      </c>
      <c r="I15762" s="3" t="s">
        <v>26806</v>
      </c>
      <c r="K15762" s="2" t="s">
        <v>36</v>
      </c>
      <c r="O15762" s="7" t="s">
        <v>33007</v>
      </c>
      <c r="P15762" s="7" t="s">
        <v>33008</v>
      </c>
      <c r="Q15762" s="7" t="s">
        <v>33009</v>
      </c>
      <c r="R15762" s="2">
        <v>35</v>
      </c>
      <c r="S15762" s="2">
        <v>35</v>
      </c>
      <c r="T15762" s="2" t="s">
        <v>33010</v>
      </c>
      <c r="U15762" s="2"/>
      <c r="V15762" s="26">
        <v>1</v>
      </c>
      <c r="W15762" s="26">
        <v>0</v>
      </c>
      <c r="X15762" s="26">
        <v>70</v>
      </c>
      <c r="Y15762" s="26" t="s">
        <v>33011</v>
      </c>
      <c r="AA15762" s="26">
        <v>3</v>
      </c>
      <c r="AB15762" s="26">
        <v>1</v>
      </c>
      <c r="AC15762" s="26" t="s">
        <v>31202</v>
      </c>
      <c r="AD15762" s="26" t="s">
        <v>33012</v>
      </c>
      <c r="AF15762" s="26">
        <v>3</v>
      </c>
    </row>
    <row r="15763" spans="1:32" ht="28.8" x14ac:dyDescent="0.3">
      <c r="A15763" t="s">
        <v>32460</v>
      </c>
      <c r="B15763" s="2" t="s">
        <v>19</v>
      </c>
      <c r="C15763" s="2" t="s">
        <v>26773</v>
      </c>
      <c r="D15763" s="2" t="s">
        <v>26776</v>
      </c>
      <c r="E15763" s="2" t="s">
        <v>26800</v>
      </c>
      <c r="F15763" s="2" t="s">
        <v>26802</v>
      </c>
      <c r="G15763" s="2" t="s">
        <v>26809</v>
      </c>
      <c r="H15763" s="3" t="s">
        <v>26810</v>
      </c>
      <c r="I15763" s="3" t="s">
        <v>26806</v>
      </c>
      <c r="K15763" s="2" t="s">
        <v>36</v>
      </c>
      <c r="O15763" s="7" t="s">
        <v>33007</v>
      </c>
      <c r="P15763" s="7" t="s">
        <v>33008</v>
      </c>
      <c r="Q15763" s="7" t="s">
        <v>33009</v>
      </c>
      <c r="R15763" s="2">
        <v>35</v>
      </c>
      <c r="S15763" s="2">
        <v>35</v>
      </c>
      <c r="T15763" s="2" t="s">
        <v>33010</v>
      </c>
      <c r="U15763" s="2"/>
      <c r="V15763" s="26">
        <v>1</v>
      </c>
      <c r="W15763" s="26">
        <v>70</v>
      </c>
      <c r="X15763" s="26">
        <v>120</v>
      </c>
      <c r="Y15763" s="26" t="s">
        <v>33011</v>
      </c>
      <c r="AA15763" s="26">
        <v>3</v>
      </c>
      <c r="AB15763" s="26">
        <v>0</v>
      </c>
      <c r="AC15763" s="26">
        <v>1</v>
      </c>
      <c r="AD15763" s="26" t="s">
        <v>33012</v>
      </c>
      <c r="AF15763" s="26">
        <v>3</v>
      </c>
    </row>
    <row r="15764" spans="1:32" ht="28.8" x14ac:dyDescent="0.3">
      <c r="A15764" t="s">
        <v>32460</v>
      </c>
      <c r="B15764" s="2" t="s">
        <v>19</v>
      </c>
      <c r="C15764" s="2" t="s">
        <v>26773</v>
      </c>
      <c r="D15764" s="2" t="s">
        <v>26776</v>
      </c>
      <c r="E15764" s="2" t="s">
        <v>26800</v>
      </c>
      <c r="F15764" s="2" t="s">
        <v>26802</v>
      </c>
      <c r="G15764" s="2" t="s">
        <v>26811</v>
      </c>
      <c r="H15764" s="3" t="s">
        <v>26812</v>
      </c>
      <c r="I15764" s="3" t="s">
        <v>26806</v>
      </c>
      <c r="K15764" s="2" t="s">
        <v>36</v>
      </c>
      <c r="O15764" s="7" t="s">
        <v>33007</v>
      </c>
      <c r="P15764" s="7" t="s">
        <v>33008</v>
      </c>
      <c r="Q15764" s="7" t="s">
        <v>33009</v>
      </c>
      <c r="R15764" s="2">
        <v>35</v>
      </c>
      <c r="S15764" s="2">
        <v>35</v>
      </c>
      <c r="T15764" s="2" t="s">
        <v>33010</v>
      </c>
      <c r="U15764" s="2"/>
      <c r="V15764" s="26">
        <v>1</v>
      </c>
      <c r="W15764" s="26">
        <v>70</v>
      </c>
      <c r="X15764" s="26">
        <v>120</v>
      </c>
      <c r="Y15764" s="26" t="s">
        <v>33011</v>
      </c>
      <c r="AA15764" s="26">
        <v>3</v>
      </c>
      <c r="AB15764" s="26">
        <v>1</v>
      </c>
      <c r="AC15764" s="26" t="s">
        <v>31202</v>
      </c>
      <c r="AD15764" s="26" t="s">
        <v>33012</v>
      </c>
      <c r="AF15764" s="26">
        <v>3</v>
      </c>
    </row>
    <row r="15765" spans="1:32" ht="28.8" x14ac:dyDescent="0.3">
      <c r="A15765" t="s">
        <v>32460</v>
      </c>
      <c r="B15765" s="2" t="s">
        <v>19</v>
      </c>
      <c r="C15765" s="2" t="s">
        <v>26773</v>
      </c>
      <c r="D15765" s="2" t="s">
        <v>26776</v>
      </c>
      <c r="E15765" s="2" t="s">
        <v>26800</v>
      </c>
      <c r="F15765" s="2" t="s">
        <v>26802</v>
      </c>
      <c r="G15765" s="2" t="s">
        <v>26813</v>
      </c>
      <c r="H15765" s="3" t="s">
        <v>26814</v>
      </c>
      <c r="I15765" s="3" t="s">
        <v>26806</v>
      </c>
      <c r="K15765" s="2" t="s">
        <v>36</v>
      </c>
      <c r="O15765" s="7" t="s">
        <v>33007</v>
      </c>
      <c r="P15765" s="7" t="s">
        <v>33008</v>
      </c>
      <c r="Q15765" s="7" t="s">
        <v>33009</v>
      </c>
      <c r="R15765" s="2">
        <v>35</v>
      </c>
      <c r="S15765" s="2">
        <v>35</v>
      </c>
      <c r="T15765" s="2" t="s">
        <v>33010</v>
      </c>
      <c r="U15765" s="2"/>
      <c r="V15765" s="26">
        <v>1</v>
      </c>
      <c r="W15765" s="26">
        <v>120</v>
      </c>
      <c r="X15765" s="26">
        <v>240</v>
      </c>
      <c r="Y15765" s="26" t="s">
        <v>33011</v>
      </c>
      <c r="AA15765" s="26">
        <v>3</v>
      </c>
      <c r="AB15765" s="26">
        <v>0</v>
      </c>
      <c r="AC15765" s="26">
        <v>1</v>
      </c>
      <c r="AD15765" s="26" t="s">
        <v>33012</v>
      </c>
      <c r="AF15765" s="26">
        <v>3</v>
      </c>
    </row>
    <row r="15766" spans="1:32" ht="28.8" x14ac:dyDescent="0.3">
      <c r="A15766" t="s">
        <v>32460</v>
      </c>
      <c r="B15766" s="2" t="s">
        <v>19</v>
      </c>
      <c r="C15766" s="2" t="s">
        <v>26773</v>
      </c>
      <c r="D15766" s="2" t="s">
        <v>26776</v>
      </c>
      <c r="E15766" s="2" t="s">
        <v>26800</v>
      </c>
      <c r="F15766" s="2" t="s">
        <v>26802</v>
      </c>
      <c r="G15766" s="2" t="s">
        <v>26815</v>
      </c>
      <c r="H15766" s="3" t="s">
        <v>26816</v>
      </c>
      <c r="I15766" s="3" t="s">
        <v>26806</v>
      </c>
      <c r="K15766" s="2" t="s">
        <v>36</v>
      </c>
      <c r="O15766" s="7" t="s">
        <v>33007</v>
      </c>
      <c r="P15766" s="7" t="s">
        <v>33008</v>
      </c>
      <c r="Q15766" s="7" t="s">
        <v>33009</v>
      </c>
      <c r="R15766" s="2">
        <v>35</v>
      </c>
      <c r="S15766" s="2">
        <v>35</v>
      </c>
      <c r="T15766" s="2" t="s">
        <v>33010</v>
      </c>
      <c r="U15766" s="2"/>
      <c r="V15766" s="26">
        <v>1</v>
      </c>
      <c r="W15766" s="26">
        <v>120</v>
      </c>
      <c r="X15766" s="26">
        <v>240</v>
      </c>
      <c r="Y15766" s="26" t="s">
        <v>33011</v>
      </c>
      <c r="AA15766" s="26">
        <v>3</v>
      </c>
      <c r="AB15766" s="26">
        <v>1</v>
      </c>
      <c r="AC15766" s="26" t="s">
        <v>31202</v>
      </c>
      <c r="AD15766" s="26" t="s">
        <v>33012</v>
      </c>
      <c r="AF15766" s="26">
        <v>3</v>
      </c>
    </row>
    <row r="15767" spans="1:32" ht="28.8" x14ac:dyDescent="0.3">
      <c r="A15767" t="s">
        <v>32460</v>
      </c>
      <c r="B15767" s="2" t="s">
        <v>19</v>
      </c>
      <c r="C15767" s="2" t="s">
        <v>26773</v>
      </c>
      <c r="D15767" s="2" t="s">
        <v>26776</v>
      </c>
      <c r="E15767" s="2" t="s">
        <v>26800</v>
      </c>
      <c r="F15767" s="2" t="s">
        <v>26802</v>
      </c>
      <c r="G15767" s="2" t="s">
        <v>26817</v>
      </c>
      <c r="H15767" s="3" t="s">
        <v>26818</v>
      </c>
      <c r="I15767" s="3" t="s">
        <v>26806</v>
      </c>
      <c r="K15767" s="2" t="s">
        <v>36</v>
      </c>
      <c r="O15767" s="7" t="s">
        <v>33007</v>
      </c>
      <c r="P15767" s="7" t="s">
        <v>33008</v>
      </c>
      <c r="Q15767" s="7" t="s">
        <v>33009</v>
      </c>
      <c r="R15767" s="2">
        <v>110</v>
      </c>
      <c r="S15767" s="2">
        <v>110</v>
      </c>
      <c r="T15767" s="2" t="s">
        <v>33010</v>
      </c>
      <c r="U15767" s="2"/>
      <c r="V15767" s="26">
        <v>1</v>
      </c>
      <c r="W15767" s="26">
        <v>0</v>
      </c>
      <c r="X15767" s="26">
        <v>120</v>
      </c>
      <c r="Y15767" s="26" t="s">
        <v>33011</v>
      </c>
      <c r="AA15767" s="26">
        <v>3</v>
      </c>
      <c r="AB15767" s="26">
        <v>0</v>
      </c>
      <c r="AC15767" s="26">
        <v>1</v>
      </c>
      <c r="AD15767" s="26" t="s">
        <v>33012</v>
      </c>
      <c r="AF15767" s="26">
        <v>3</v>
      </c>
    </row>
    <row r="15768" spans="1:32" ht="28.8" x14ac:dyDescent="0.3">
      <c r="A15768" t="s">
        <v>32460</v>
      </c>
      <c r="B15768" s="2" t="s">
        <v>19</v>
      </c>
      <c r="C15768" s="2" t="s">
        <v>26773</v>
      </c>
      <c r="D15768" s="2" t="s">
        <v>26776</v>
      </c>
      <c r="E15768" s="2" t="s">
        <v>26800</v>
      </c>
      <c r="F15768" s="2" t="s">
        <v>26802</v>
      </c>
      <c r="G15768" s="2" t="s">
        <v>26819</v>
      </c>
      <c r="H15768" s="3" t="s">
        <v>26820</v>
      </c>
      <c r="I15768" s="3" t="s">
        <v>26806</v>
      </c>
      <c r="K15768" s="2" t="s">
        <v>36</v>
      </c>
      <c r="O15768" s="7" t="s">
        <v>33007</v>
      </c>
      <c r="P15768" s="7" t="s">
        <v>33008</v>
      </c>
      <c r="Q15768" s="7" t="s">
        <v>33009</v>
      </c>
      <c r="R15768" s="2">
        <v>110</v>
      </c>
      <c r="S15768" s="2">
        <v>110</v>
      </c>
      <c r="T15768" s="2" t="s">
        <v>33010</v>
      </c>
      <c r="U15768" s="2"/>
      <c r="V15768" s="26">
        <v>1</v>
      </c>
      <c r="W15768" s="26">
        <v>0</v>
      </c>
      <c r="X15768" s="26">
        <v>120</v>
      </c>
      <c r="Y15768" s="26" t="s">
        <v>33011</v>
      </c>
      <c r="AA15768" s="26">
        <v>3</v>
      </c>
      <c r="AB15768" s="26">
        <v>1</v>
      </c>
      <c r="AC15768" s="26" t="s">
        <v>31202</v>
      </c>
      <c r="AD15768" s="26" t="s">
        <v>33012</v>
      </c>
      <c r="AF15768" s="26">
        <v>3</v>
      </c>
    </row>
    <row r="15769" spans="1:32" ht="28.8" x14ac:dyDescent="0.3">
      <c r="A15769" t="s">
        <v>32460</v>
      </c>
      <c r="B15769" s="2" t="s">
        <v>19</v>
      </c>
      <c r="C15769" s="2" t="s">
        <v>26773</v>
      </c>
      <c r="D15769" s="2" t="s">
        <v>26776</v>
      </c>
      <c r="E15769" s="2" t="s">
        <v>26800</v>
      </c>
      <c r="F15769" s="2" t="s">
        <v>26802</v>
      </c>
      <c r="G15769" s="2" t="s">
        <v>26821</v>
      </c>
      <c r="H15769" s="3" t="s">
        <v>26822</v>
      </c>
      <c r="I15769" s="3" t="s">
        <v>26806</v>
      </c>
      <c r="K15769" s="2" t="s">
        <v>36</v>
      </c>
      <c r="O15769" s="7" t="s">
        <v>33007</v>
      </c>
      <c r="P15769" s="7" t="s">
        <v>33008</v>
      </c>
      <c r="Q15769" s="7" t="s">
        <v>33009</v>
      </c>
      <c r="R15769" s="2">
        <v>110</v>
      </c>
      <c r="S15769" s="2">
        <v>110</v>
      </c>
      <c r="T15769" s="2" t="s">
        <v>33010</v>
      </c>
      <c r="U15769" s="2"/>
      <c r="V15769" s="26">
        <v>1</v>
      </c>
      <c r="W15769" s="26">
        <v>120</v>
      </c>
      <c r="X15769" s="26">
        <v>240</v>
      </c>
      <c r="Y15769" s="26" t="s">
        <v>33011</v>
      </c>
      <c r="AA15769" s="26">
        <v>3</v>
      </c>
      <c r="AB15769" s="26">
        <v>0</v>
      </c>
      <c r="AC15769" s="26">
        <v>1</v>
      </c>
      <c r="AD15769" s="26" t="s">
        <v>33012</v>
      </c>
      <c r="AF15769" s="26">
        <v>3</v>
      </c>
    </row>
    <row r="15770" spans="1:32" ht="28.8" x14ac:dyDescent="0.3">
      <c r="A15770" t="s">
        <v>32460</v>
      </c>
      <c r="B15770" s="2" t="s">
        <v>19</v>
      </c>
      <c r="C15770" s="2" t="s">
        <v>26773</v>
      </c>
      <c r="D15770" s="2" t="s">
        <v>26776</v>
      </c>
      <c r="E15770" s="2" t="s">
        <v>26800</v>
      </c>
      <c r="F15770" s="2" t="s">
        <v>26802</v>
      </c>
      <c r="G15770" s="2" t="s">
        <v>26823</v>
      </c>
      <c r="H15770" s="3" t="s">
        <v>26824</v>
      </c>
      <c r="I15770" s="3" t="s">
        <v>26806</v>
      </c>
      <c r="K15770" s="2" t="s">
        <v>36</v>
      </c>
      <c r="O15770" s="7" t="s">
        <v>33007</v>
      </c>
      <c r="P15770" s="7" t="s">
        <v>33008</v>
      </c>
      <c r="Q15770" s="7" t="s">
        <v>33009</v>
      </c>
      <c r="R15770" s="2">
        <v>110</v>
      </c>
      <c r="S15770" s="2">
        <v>110</v>
      </c>
      <c r="T15770" s="2" t="s">
        <v>33010</v>
      </c>
      <c r="U15770" s="2"/>
      <c r="V15770" s="26">
        <v>1</v>
      </c>
      <c r="W15770" s="26">
        <v>120</v>
      </c>
      <c r="X15770" s="26">
        <v>240</v>
      </c>
      <c r="Y15770" s="26" t="s">
        <v>33011</v>
      </c>
      <c r="AA15770" s="26">
        <v>3</v>
      </c>
      <c r="AB15770" s="26">
        <v>1</v>
      </c>
      <c r="AC15770" s="26" t="s">
        <v>31202</v>
      </c>
      <c r="AD15770" s="26" t="s">
        <v>33012</v>
      </c>
      <c r="AF15770" s="26">
        <v>3</v>
      </c>
    </row>
    <row r="15771" spans="1:32" ht="28.8" x14ac:dyDescent="0.3">
      <c r="A15771" t="s">
        <v>32460</v>
      </c>
      <c r="B15771" s="2" t="s">
        <v>19</v>
      </c>
      <c r="C15771" s="2" t="s">
        <v>26773</v>
      </c>
      <c r="D15771" s="2" t="s">
        <v>26776</v>
      </c>
      <c r="E15771" s="2" t="s">
        <v>26800</v>
      </c>
      <c r="F15771" s="2" t="s">
        <v>26802</v>
      </c>
      <c r="G15771" s="2" t="s">
        <v>26825</v>
      </c>
      <c r="H15771" s="3" t="s">
        <v>26826</v>
      </c>
      <c r="I15771" s="3" t="s">
        <v>26806</v>
      </c>
      <c r="K15771" s="2" t="s">
        <v>36</v>
      </c>
      <c r="O15771" s="7" t="s">
        <v>33007</v>
      </c>
      <c r="P15771" s="7" t="s">
        <v>33008</v>
      </c>
      <c r="Q15771" s="7" t="s">
        <v>33009</v>
      </c>
      <c r="R15771" s="2">
        <v>110</v>
      </c>
      <c r="S15771" s="2">
        <v>110</v>
      </c>
      <c r="T15771" s="2" t="s">
        <v>33010</v>
      </c>
      <c r="U15771" s="2"/>
      <c r="V15771" s="26">
        <v>1</v>
      </c>
      <c r="W15771" s="26">
        <v>240</v>
      </c>
      <c r="X15771" s="26" t="s">
        <v>31202</v>
      </c>
      <c r="Y15771" s="26" t="s">
        <v>33011</v>
      </c>
      <c r="AA15771" s="26">
        <v>3</v>
      </c>
      <c r="AB15771" s="26">
        <v>0</v>
      </c>
      <c r="AC15771" s="26">
        <v>1</v>
      </c>
      <c r="AD15771" s="26" t="s">
        <v>33012</v>
      </c>
      <c r="AF15771" s="26">
        <v>3</v>
      </c>
    </row>
    <row r="15772" spans="1:32" ht="28.8" x14ac:dyDescent="0.3">
      <c r="A15772" t="s">
        <v>32460</v>
      </c>
      <c r="B15772" s="2" t="s">
        <v>19</v>
      </c>
      <c r="C15772" s="2" t="s">
        <v>26773</v>
      </c>
      <c r="D15772" s="2" t="s">
        <v>26776</v>
      </c>
      <c r="E15772" s="2" t="s">
        <v>26800</v>
      </c>
      <c r="F15772" s="2" t="s">
        <v>26802</v>
      </c>
      <c r="G15772" s="2" t="s">
        <v>26827</v>
      </c>
      <c r="H15772" s="3" t="s">
        <v>26828</v>
      </c>
      <c r="I15772" s="3" t="s">
        <v>26806</v>
      </c>
      <c r="K15772" s="2" t="s">
        <v>36</v>
      </c>
      <c r="O15772" s="7" t="s">
        <v>33007</v>
      </c>
      <c r="P15772" s="7" t="s">
        <v>33008</v>
      </c>
      <c r="Q15772" s="7" t="s">
        <v>33009</v>
      </c>
      <c r="R15772" s="2">
        <v>110</v>
      </c>
      <c r="S15772" s="2">
        <v>110</v>
      </c>
      <c r="T15772" s="2" t="s">
        <v>33010</v>
      </c>
      <c r="U15772" s="2"/>
      <c r="V15772" s="26">
        <v>1</v>
      </c>
      <c r="W15772" s="26">
        <v>240</v>
      </c>
      <c r="X15772" s="26" t="s">
        <v>31202</v>
      </c>
      <c r="Y15772" s="26" t="s">
        <v>33011</v>
      </c>
      <c r="AA15772" s="26">
        <v>3</v>
      </c>
      <c r="AB15772" s="26">
        <v>1</v>
      </c>
      <c r="AC15772" s="26" t="s">
        <v>31202</v>
      </c>
      <c r="AD15772" s="26" t="s">
        <v>33012</v>
      </c>
      <c r="AF15772" s="26">
        <v>3</v>
      </c>
    </row>
    <row r="15773" spans="1:32" x14ac:dyDescent="0.3">
      <c r="L15773" s="163" t="s">
        <v>0</v>
      </c>
      <c r="M15773" s="163"/>
      <c r="N15773" s="163"/>
      <c r="O15773" s="163" t="s">
        <v>1</v>
      </c>
      <c r="P15773" s="163"/>
    </row>
    <row r="15774" spans="1:32" ht="43.2" x14ac:dyDescent="0.3">
      <c r="B15774" s="2" t="s">
        <v>19</v>
      </c>
      <c r="C15774" s="2" t="s">
        <v>26773</v>
      </c>
      <c r="D15774" s="2" t="s">
        <v>26776</v>
      </c>
      <c r="E15774" s="2" t="s">
        <v>26800</v>
      </c>
      <c r="F15774" s="2" t="s">
        <v>26829</v>
      </c>
      <c r="H15774" s="3" t="s">
        <v>26830</v>
      </c>
      <c r="L15774" s="72" t="s">
        <v>12</v>
      </c>
      <c r="M15774" s="72" t="s">
        <v>13</v>
      </c>
      <c r="N15774" s="72" t="s">
        <v>14</v>
      </c>
      <c r="O15774" s="72" t="s">
        <v>32311</v>
      </c>
      <c r="P15774" s="72" t="s">
        <v>31195</v>
      </c>
    </row>
    <row r="15775" spans="1:32" x14ac:dyDescent="0.3">
      <c r="B15775" s="4" t="s">
        <v>19</v>
      </c>
      <c r="C15775" s="4" t="s">
        <v>26773</v>
      </c>
      <c r="D15775" s="4" t="s">
        <v>26776</v>
      </c>
      <c r="E15775" s="4" t="s">
        <v>26800</v>
      </c>
      <c r="F15775" s="4" t="s">
        <v>26829</v>
      </c>
      <c r="G15775" s="4" t="s">
        <v>26831</v>
      </c>
      <c r="H15775" s="5" t="s">
        <v>26832</v>
      </c>
      <c r="I15775" s="5" t="s">
        <v>26833</v>
      </c>
    </row>
    <row r="15776" spans="1:32" x14ac:dyDescent="0.3">
      <c r="B15776" s="4" t="s">
        <v>19</v>
      </c>
      <c r="C15776" s="4" t="s">
        <v>26773</v>
      </c>
      <c r="D15776" s="4" t="s">
        <v>26776</v>
      </c>
      <c r="E15776" s="4" t="s">
        <v>26800</v>
      </c>
      <c r="F15776" s="4" t="s">
        <v>26829</v>
      </c>
      <c r="G15776" s="4" t="s">
        <v>26834</v>
      </c>
      <c r="H15776" s="5" t="s">
        <v>26835</v>
      </c>
      <c r="I15776" s="5" t="s">
        <v>26833</v>
      </c>
    </row>
    <row r="15777" spans="2:26" x14ac:dyDescent="0.3">
      <c r="B15777" s="4" t="s">
        <v>19</v>
      </c>
      <c r="C15777" s="4" t="s">
        <v>26773</v>
      </c>
      <c r="D15777" s="4" t="s">
        <v>26776</v>
      </c>
      <c r="E15777" s="4" t="s">
        <v>26800</v>
      </c>
      <c r="F15777" s="4" t="s">
        <v>26829</v>
      </c>
      <c r="G15777" s="4" t="s">
        <v>26836</v>
      </c>
      <c r="H15777" s="5" t="s">
        <v>26837</v>
      </c>
      <c r="I15777" s="5" t="s">
        <v>26833</v>
      </c>
    </row>
    <row r="15778" spans="2:26" x14ac:dyDescent="0.3">
      <c r="B15778" s="4" t="s">
        <v>19</v>
      </c>
      <c r="C15778" s="4" t="s">
        <v>26773</v>
      </c>
      <c r="D15778" s="4" t="s">
        <v>26776</v>
      </c>
      <c r="E15778" s="4" t="s">
        <v>26800</v>
      </c>
      <c r="F15778" s="4" t="s">
        <v>26829</v>
      </c>
      <c r="G15778" s="4" t="s">
        <v>26838</v>
      </c>
      <c r="H15778" s="5" t="s">
        <v>26839</v>
      </c>
      <c r="I15778" s="5" t="s">
        <v>26833</v>
      </c>
    </row>
    <row r="15779" spans="2:26" x14ac:dyDescent="0.3">
      <c r="B15779" s="4" t="s">
        <v>19</v>
      </c>
      <c r="C15779" s="4" t="s">
        <v>26773</v>
      </c>
      <c r="D15779" s="4" t="s">
        <v>26776</v>
      </c>
      <c r="E15779" s="4" t="s">
        <v>26800</v>
      </c>
      <c r="F15779" s="4" t="s">
        <v>26829</v>
      </c>
      <c r="G15779" s="4" t="s">
        <v>26840</v>
      </c>
      <c r="H15779" s="5" t="s">
        <v>26841</v>
      </c>
      <c r="I15779" s="5" t="s">
        <v>26833</v>
      </c>
    </row>
    <row r="15780" spans="2:26" x14ac:dyDescent="0.3">
      <c r="B15780" s="4" t="s">
        <v>19</v>
      </c>
      <c r="C15780" s="4" t="s">
        <v>26773</v>
      </c>
      <c r="D15780" s="4" t="s">
        <v>26776</v>
      </c>
      <c r="E15780" s="4" t="s">
        <v>26800</v>
      </c>
      <c r="F15780" s="4" t="s">
        <v>26829</v>
      </c>
      <c r="G15780" s="4" t="s">
        <v>26842</v>
      </c>
      <c r="H15780" s="5" t="s">
        <v>26843</v>
      </c>
      <c r="I15780" s="5" t="s">
        <v>26833</v>
      </c>
    </row>
    <row r="15781" spans="2:26" x14ac:dyDescent="0.3">
      <c r="B15781" s="4" t="s">
        <v>19</v>
      </c>
      <c r="C15781" s="4" t="s">
        <v>26773</v>
      </c>
      <c r="D15781" s="4" t="s">
        <v>26776</v>
      </c>
      <c r="E15781" s="4" t="s">
        <v>26800</v>
      </c>
      <c r="F15781" s="4" t="s">
        <v>26829</v>
      </c>
      <c r="G15781" s="4" t="s">
        <v>26844</v>
      </c>
      <c r="H15781" s="5" t="s">
        <v>26845</v>
      </c>
      <c r="I15781" s="5" t="s">
        <v>26833</v>
      </c>
    </row>
    <row r="15782" spans="2:26" x14ac:dyDescent="0.3">
      <c r="B15782" s="4" t="s">
        <v>19</v>
      </c>
      <c r="C15782" s="4" t="s">
        <v>26773</v>
      </c>
      <c r="D15782" s="4" t="s">
        <v>26776</v>
      </c>
      <c r="E15782" s="4" t="s">
        <v>26800</v>
      </c>
      <c r="F15782" s="4" t="s">
        <v>26829</v>
      </c>
      <c r="G15782" s="4" t="s">
        <v>26846</v>
      </c>
      <c r="H15782" s="5" t="s">
        <v>26847</v>
      </c>
      <c r="I15782" s="5" t="s">
        <v>26833</v>
      </c>
    </row>
    <row r="15783" spans="2:26" x14ac:dyDescent="0.3">
      <c r="B15783" s="4" t="s">
        <v>19</v>
      </c>
      <c r="C15783" s="4" t="s">
        <v>26773</v>
      </c>
      <c r="D15783" s="4" t="s">
        <v>26776</v>
      </c>
      <c r="E15783" s="4" t="s">
        <v>26800</v>
      </c>
      <c r="F15783" s="4" t="s">
        <v>26829</v>
      </c>
      <c r="G15783" s="4" t="s">
        <v>26848</v>
      </c>
      <c r="H15783" s="5" t="s">
        <v>26849</v>
      </c>
      <c r="I15783" s="5" t="s">
        <v>26833</v>
      </c>
    </row>
    <row r="15784" spans="2:26" x14ac:dyDescent="0.3">
      <c r="B15784" s="4" t="s">
        <v>19</v>
      </c>
      <c r="C15784" s="4" t="s">
        <v>26773</v>
      </c>
      <c r="D15784" s="4" t="s">
        <v>26776</v>
      </c>
      <c r="E15784" s="4" t="s">
        <v>26800</v>
      </c>
      <c r="F15784" s="4" t="s">
        <v>26829</v>
      </c>
      <c r="G15784" s="4" t="s">
        <v>26850</v>
      </c>
      <c r="H15784" s="5" t="s">
        <v>26851</v>
      </c>
      <c r="I15784" s="5" t="s">
        <v>26833</v>
      </c>
    </row>
    <row r="15785" spans="2:26" x14ac:dyDescent="0.3">
      <c r="B15785" s="4" t="s">
        <v>19</v>
      </c>
      <c r="C15785" s="4" t="s">
        <v>26773</v>
      </c>
      <c r="D15785" s="4" t="s">
        <v>26776</v>
      </c>
      <c r="E15785" s="4" t="s">
        <v>26800</v>
      </c>
      <c r="F15785" s="4" t="s">
        <v>26829</v>
      </c>
      <c r="G15785" s="4" t="s">
        <v>26852</v>
      </c>
      <c r="H15785" s="5" t="s">
        <v>26853</v>
      </c>
      <c r="I15785" s="5" t="s">
        <v>26833</v>
      </c>
    </row>
    <row r="15786" spans="2:26" x14ac:dyDescent="0.3">
      <c r="B15786" s="4" t="s">
        <v>19</v>
      </c>
      <c r="C15786" s="4" t="s">
        <v>26773</v>
      </c>
      <c r="D15786" s="4" t="s">
        <v>26776</v>
      </c>
      <c r="E15786" s="4" t="s">
        <v>26800</v>
      </c>
      <c r="F15786" s="4" t="s">
        <v>26829</v>
      </c>
      <c r="G15786" s="4" t="s">
        <v>26854</v>
      </c>
      <c r="H15786" s="5" t="s">
        <v>26855</v>
      </c>
      <c r="I15786" s="5" t="s">
        <v>26833</v>
      </c>
    </row>
    <row r="15787" spans="2:26" x14ac:dyDescent="0.3">
      <c r="B15787" s="4" t="s">
        <v>19</v>
      </c>
      <c r="C15787" s="4" t="s">
        <v>26773</v>
      </c>
      <c r="D15787" s="4" t="s">
        <v>26776</v>
      </c>
      <c r="E15787" s="4" t="s">
        <v>26800</v>
      </c>
      <c r="F15787" s="4" t="s">
        <v>26829</v>
      </c>
      <c r="G15787" s="4" t="s">
        <v>26856</v>
      </c>
      <c r="H15787" s="5" t="s">
        <v>26857</v>
      </c>
      <c r="I15787" s="5" t="s">
        <v>26833</v>
      </c>
    </row>
    <row r="15788" spans="2:26" x14ac:dyDescent="0.3">
      <c r="B15788" s="4" t="s">
        <v>19</v>
      </c>
      <c r="C15788" s="4" t="s">
        <v>26773</v>
      </c>
      <c r="D15788" s="4" t="s">
        <v>26776</v>
      </c>
      <c r="E15788" s="4" t="s">
        <v>26800</v>
      </c>
      <c r="F15788" s="4" t="s">
        <v>26829</v>
      </c>
      <c r="G15788" s="4" t="s">
        <v>26858</v>
      </c>
      <c r="H15788" s="5" t="s">
        <v>26859</v>
      </c>
      <c r="I15788" s="5" t="s">
        <v>26833</v>
      </c>
    </row>
    <row r="15789" spans="2:26" x14ac:dyDescent="0.3">
      <c r="B15789" s="4" t="s">
        <v>19</v>
      </c>
      <c r="C15789" s="4" t="s">
        <v>26773</v>
      </c>
      <c r="D15789" s="4" t="s">
        <v>26776</v>
      </c>
      <c r="E15789" s="4" t="s">
        <v>26800</v>
      </c>
      <c r="F15789" s="4" t="s">
        <v>26829</v>
      </c>
      <c r="G15789" s="4" t="s">
        <v>26860</v>
      </c>
      <c r="H15789" s="5" t="s">
        <v>26861</v>
      </c>
      <c r="I15789" s="5" t="s">
        <v>26833</v>
      </c>
    </row>
    <row r="15790" spans="2:26" x14ac:dyDescent="0.3">
      <c r="B15790" s="4" t="s">
        <v>19</v>
      </c>
      <c r="C15790" s="4" t="s">
        <v>26773</v>
      </c>
      <c r="D15790" s="4" t="s">
        <v>26776</v>
      </c>
      <c r="E15790" s="4" t="s">
        <v>26800</v>
      </c>
      <c r="F15790" s="4" t="s">
        <v>26829</v>
      </c>
      <c r="G15790" s="4" t="s">
        <v>26862</v>
      </c>
      <c r="H15790" s="5" t="s">
        <v>26863</v>
      </c>
      <c r="I15790" s="5" t="s">
        <v>26833</v>
      </c>
    </row>
    <row r="15791" spans="2:26" x14ac:dyDescent="0.3">
      <c r="L15791" s="163" t="s">
        <v>0</v>
      </c>
      <c r="M15791" s="163"/>
      <c r="N15791" s="163"/>
      <c r="O15791" s="163" t="s">
        <v>1</v>
      </c>
      <c r="P15791" s="163"/>
      <c r="Q15791" s="172" t="s">
        <v>33006</v>
      </c>
      <c r="R15791" s="173"/>
      <c r="S15791" s="173"/>
      <c r="T15791" s="173"/>
      <c r="U15791" s="174"/>
      <c r="V15791" s="172" t="s">
        <v>32410</v>
      </c>
      <c r="W15791" s="173"/>
      <c r="X15791" s="173"/>
      <c r="Y15791" s="173"/>
      <c r="Z15791" s="174"/>
    </row>
    <row r="15792" spans="2:26" ht="43.2" x14ac:dyDescent="0.3">
      <c r="B15792" s="2" t="s">
        <v>19</v>
      </c>
      <c r="C15792" s="2" t="s">
        <v>26773</v>
      </c>
      <c r="D15792" s="2" t="s">
        <v>26776</v>
      </c>
      <c r="E15792" s="2" t="s">
        <v>26800</v>
      </c>
      <c r="F15792" s="2" t="s">
        <v>26864</v>
      </c>
      <c r="H15792" s="3" t="s">
        <v>26865</v>
      </c>
      <c r="L15792" s="72" t="s">
        <v>12</v>
      </c>
      <c r="M15792" s="72" t="s">
        <v>13</v>
      </c>
      <c r="N15792" s="72" t="s">
        <v>14</v>
      </c>
      <c r="O15792" s="72" t="s">
        <v>32311</v>
      </c>
      <c r="P15792" s="72" t="s">
        <v>31198</v>
      </c>
      <c r="Q15792" s="73" t="s">
        <v>32319</v>
      </c>
      <c r="R15792" s="73" t="s">
        <v>32320</v>
      </c>
      <c r="S15792" s="73" t="s">
        <v>17</v>
      </c>
      <c r="T15792" s="73" t="s">
        <v>18</v>
      </c>
      <c r="U15792" s="73" t="s">
        <v>31184</v>
      </c>
      <c r="V15792" s="73" t="s">
        <v>32319</v>
      </c>
      <c r="W15792" s="73" t="s">
        <v>32320</v>
      </c>
      <c r="X15792" s="73" t="s">
        <v>17</v>
      </c>
      <c r="Y15792" s="73" t="s">
        <v>18</v>
      </c>
      <c r="Z15792" s="73" t="s">
        <v>31184</v>
      </c>
    </row>
    <row r="15793" spans="1:26" x14ac:dyDescent="0.3">
      <c r="A15793" t="s">
        <v>32460</v>
      </c>
      <c r="B15793" s="2" t="s">
        <v>19</v>
      </c>
      <c r="C15793" s="2" t="s">
        <v>26773</v>
      </c>
      <c r="D15793" s="2" t="s">
        <v>26776</v>
      </c>
      <c r="E15793" s="2" t="s">
        <v>26800</v>
      </c>
      <c r="F15793" s="2" t="s">
        <v>26864</v>
      </c>
      <c r="G15793" s="2" t="s">
        <v>26866</v>
      </c>
      <c r="H15793" s="3" t="s">
        <v>26867</v>
      </c>
      <c r="I15793" s="3" t="s">
        <v>26833</v>
      </c>
      <c r="J15793" s="3">
        <v>9</v>
      </c>
      <c r="K15793" s="2" t="s">
        <v>36</v>
      </c>
      <c r="O15793" s="7" t="s">
        <v>33013</v>
      </c>
      <c r="P15793" s="7" t="s">
        <v>33014</v>
      </c>
      <c r="Q15793" s="2">
        <v>35</v>
      </c>
      <c r="R15793" s="2">
        <v>500</v>
      </c>
      <c r="S15793" s="2" t="s">
        <v>33010</v>
      </c>
      <c r="U15793" s="26">
        <v>2</v>
      </c>
      <c r="V15793" s="26">
        <v>0</v>
      </c>
      <c r="W15793" s="26">
        <v>1</v>
      </c>
      <c r="X15793" s="26" t="s">
        <v>33012</v>
      </c>
      <c r="Z15793" s="26">
        <v>3</v>
      </c>
    </row>
    <row r="15794" spans="1:26" x14ac:dyDescent="0.3">
      <c r="A15794" t="s">
        <v>32460</v>
      </c>
      <c r="B15794" s="2" t="s">
        <v>19</v>
      </c>
      <c r="C15794" s="2" t="s">
        <v>26773</v>
      </c>
      <c r="D15794" s="2" t="s">
        <v>26776</v>
      </c>
      <c r="E15794" s="2" t="s">
        <v>26800</v>
      </c>
      <c r="F15794" s="2" t="s">
        <v>26864</v>
      </c>
      <c r="G15794" s="2" t="s">
        <v>26868</v>
      </c>
      <c r="H15794" s="3" t="s">
        <v>26869</v>
      </c>
      <c r="I15794" s="3" t="s">
        <v>26833</v>
      </c>
      <c r="K15794" s="2" t="s">
        <v>36</v>
      </c>
      <c r="O15794" s="7" t="s">
        <v>33013</v>
      </c>
      <c r="P15794" s="7" t="s">
        <v>33014</v>
      </c>
      <c r="Q15794" s="2">
        <v>35</v>
      </c>
      <c r="R15794" s="2">
        <v>500</v>
      </c>
      <c r="S15794" s="2" t="s">
        <v>33010</v>
      </c>
      <c r="U15794" s="26">
        <v>2</v>
      </c>
      <c r="V15794" s="26">
        <v>1</v>
      </c>
      <c r="W15794" s="26" t="s">
        <v>31202</v>
      </c>
      <c r="X15794" s="26" t="s">
        <v>33012</v>
      </c>
      <c r="Z15794" s="26">
        <v>3</v>
      </c>
    </row>
    <row r="15795" spans="1:26" x14ac:dyDescent="0.3">
      <c r="A15795" t="s">
        <v>32460</v>
      </c>
      <c r="B15795" s="2" t="s">
        <v>19</v>
      </c>
      <c r="C15795" s="2" t="s">
        <v>26773</v>
      </c>
      <c r="D15795" s="2" t="s">
        <v>26776</v>
      </c>
      <c r="E15795" s="2" t="s">
        <v>26800</v>
      </c>
      <c r="F15795" s="2" t="s">
        <v>26864</v>
      </c>
      <c r="G15795" s="2" t="s">
        <v>26870</v>
      </c>
      <c r="H15795" s="3" t="s">
        <v>26871</v>
      </c>
      <c r="I15795" s="3" t="s">
        <v>26833</v>
      </c>
      <c r="K15795" s="2" t="s">
        <v>36</v>
      </c>
      <c r="O15795" s="7" t="s">
        <v>33013</v>
      </c>
      <c r="P15795" s="7" t="s">
        <v>33014</v>
      </c>
      <c r="Q15795" s="2">
        <v>35</v>
      </c>
      <c r="R15795" s="2">
        <v>500</v>
      </c>
      <c r="S15795" s="2" t="s">
        <v>33010</v>
      </c>
      <c r="U15795" s="26">
        <v>2</v>
      </c>
      <c r="V15795" s="26">
        <v>0</v>
      </c>
      <c r="W15795" s="26">
        <v>1</v>
      </c>
      <c r="X15795" s="26" t="s">
        <v>33012</v>
      </c>
      <c r="Z15795" s="26">
        <v>3</v>
      </c>
    </row>
    <row r="15796" spans="1:26" x14ac:dyDescent="0.3">
      <c r="A15796" t="s">
        <v>32460</v>
      </c>
      <c r="B15796" s="2" t="s">
        <v>19</v>
      </c>
      <c r="C15796" s="2" t="s">
        <v>26773</v>
      </c>
      <c r="D15796" s="2" t="s">
        <v>26776</v>
      </c>
      <c r="E15796" s="2" t="s">
        <v>26800</v>
      </c>
      <c r="F15796" s="2" t="s">
        <v>26864</v>
      </c>
      <c r="G15796" s="2" t="s">
        <v>26872</v>
      </c>
      <c r="H15796" s="3" t="s">
        <v>26873</v>
      </c>
      <c r="I15796" s="3" t="s">
        <v>26833</v>
      </c>
      <c r="K15796" s="2" t="s">
        <v>36</v>
      </c>
      <c r="O15796" s="7" t="s">
        <v>33013</v>
      </c>
      <c r="P15796" s="7" t="s">
        <v>33014</v>
      </c>
      <c r="Q15796" s="2">
        <v>35</v>
      </c>
      <c r="R15796" s="2">
        <v>500</v>
      </c>
      <c r="S15796" s="2" t="s">
        <v>33010</v>
      </c>
      <c r="U15796" s="26">
        <v>2</v>
      </c>
      <c r="V15796" s="26">
        <v>1</v>
      </c>
      <c r="W15796" s="26" t="s">
        <v>31202</v>
      </c>
      <c r="X15796" s="26" t="s">
        <v>33012</v>
      </c>
      <c r="Z15796" s="26">
        <v>3</v>
      </c>
    </row>
    <row r="15797" spans="1:26" x14ac:dyDescent="0.3">
      <c r="A15797" t="s">
        <v>32460</v>
      </c>
      <c r="B15797" s="2" t="s">
        <v>19</v>
      </c>
      <c r="C15797" s="2" t="s">
        <v>26773</v>
      </c>
      <c r="D15797" s="2" t="s">
        <v>26776</v>
      </c>
      <c r="E15797" s="2" t="s">
        <v>26800</v>
      </c>
      <c r="F15797" s="2" t="s">
        <v>26864</v>
      </c>
      <c r="G15797" s="2" t="s">
        <v>26874</v>
      </c>
      <c r="H15797" s="3" t="s">
        <v>26875</v>
      </c>
      <c r="I15797" s="3" t="s">
        <v>26833</v>
      </c>
      <c r="K15797" s="2" t="s">
        <v>36</v>
      </c>
      <c r="O15797" s="7" t="s">
        <v>33013</v>
      </c>
      <c r="P15797" s="7" t="s">
        <v>33014</v>
      </c>
      <c r="Q15797" s="2">
        <v>750</v>
      </c>
      <c r="R15797" s="2">
        <v>750</v>
      </c>
      <c r="S15797" s="2" t="s">
        <v>33010</v>
      </c>
      <c r="U15797" s="26">
        <v>1</v>
      </c>
      <c r="V15797" s="26">
        <v>0</v>
      </c>
      <c r="W15797" s="26">
        <v>1</v>
      </c>
      <c r="X15797" s="26" t="s">
        <v>33012</v>
      </c>
      <c r="Z15797" s="26">
        <v>3</v>
      </c>
    </row>
    <row r="15798" spans="1:26" x14ac:dyDescent="0.3">
      <c r="A15798" t="s">
        <v>32460</v>
      </c>
      <c r="B15798" s="2" t="s">
        <v>19</v>
      </c>
      <c r="C15798" s="2" t="s">
        <v>26773</v>
      </c>
      <c r="D15798" s="2" t="s">
        <v>26776</v>
      </c>
      <c r="E15798" s="2" t="s">
        <v>26800</v>
      </c>
      <c r="F15798" s="2" t="s">
        <v>26864</v>
      </c>
      <c r="G15798" s="2" t="s">
        <v>26876</v>
      </c>
      <c r="H15798" s="3" t="s">
        <v>26877</v>
      </c>
      <c r="I15798" s="3" t="s">
        <v>26833</v>
      </c>
      <c r="K15798" s="2" t="s">
        <v>36</v>
      </c>
      <c r="O15798" s="7" t="s">
        <v>33013</v>
      </c>
      <c r="P15798" s="7" t="s">
        <v>33014</v>
      </c>
      <c r="Q15798" s="2">
        <v>750</v>
      </c>
      <c r="R15798" s="2">
        <v>750</v>
      </c>
      <c r="S15798" s="2" t="s">
        <v>33010</v>
      </c>
      <c r="U15798" s="26">
        <v>1</v>
      </c>
      <c r="V15798" s="26">
        <v>1</v>
      </c>
      <c r="W15798" s="26" t="s">
        <v>31202</v>
      </c>
      <c r="X15798" s="26" t="s">
        <v>33012</v>
      </c>
      <c r="Z15798" s="26">
        <v>3</v>
      </c>
    </row>
    <row r="15799" spans="1:26" x14ac:dyDescent="0.3">
      <c r="L15799" s="163" t="s">
        <v>0</v>
      </c>
      <c r="M15799" s="163"/>
      <c r="N15799" s="163"/>
      <c r="O15799" s="163" t="s">
        <v>1</v>
      </c>
      <c r="P15799" s="163"/>
    </row>
    <row r="15800" spans="1:26" ht="43.2" x14ac:dyDescent="0.3">
      <c r="B15800" s="2" t="s">
        <v>19</v>
      </c>
      <c r="C15800" s="2" t="s">
        <v>26773</v>
      </c>
      <c r="D15800" s="2" t="s">
        <v>26776</v>
      </c>
      <c r="E15800" s="2" t="s">
        <v>26800</v>
      </c>
      <c r="F15800" s="2" t="s">
        <v>26878</v>
      </c>
      <c r="H15800" s="3" t="s">
        <v>26879</v>
      </c>
      <c r="L15800" s="72" t="s">
        <v>12</v>
      </c>
      <c r="M15800" s="72" t="s">
        <v>13</v>
      </c>
      <c r="N15800" s="72" t="s">
        <v>14</v>
      </c>
      <c r="O15800" s="72" t="s">
        <v>32311</v>
      </c>
      <c r="P15800" s="72" t="s">
        <v>31195</v>
      </c>
    </row>
    <row r="15801" spans="1:26" ht="28.8" x14ac:dyDescent="0.3">
      <c r="B15801" s="4" t="s">
        <v>19</v>
      </c>
      <c r="C15801" s="4" t="s">
        <v>26773</v>
      </c>
      <c r="D15801" s="4" t="s">
        <v>26776</v>
      </c>
      <c r="E15801" s="4" t="s">
        <v>26800</v>
      </c>
      <c r="F15801" s="4" t="s">
        <v>26878</v>
      </c>
      <c r="G15801" s="4" t="s">
        <v>26880</v>
      </c>
      <c r="H15801" s="5" t="s">
        <v>26881</v>
      </c>
      <c r="I15801" s="5" t="s">
        <v>26882</v>
      </c>
    </row>
    <row r="15802" spans="1:26" ht="28.8" x14ac:dyDescent="0.3">
      <c r="B15802" s="4" t="s">
        <v>19</v>
      </c>
      <c r="C15802" s="4" t="s">
        <v>26773</v>
      </c>
      <c r="D15802" s="4" t="s">
        <v>26776</v>
      </c>
      <c r="E15802" s="4" t="s">
        <v>26800</v>
      </c>
      <c r="F15802" s="4" t="s">
        <v>26878</v>
      </c>
      <c r="G15802" s="4" t="s">
        <v>26883</v>
      </c>
      <c r="H15802" s="5" t="s">
        <v>26884</v>
      </c>
      <c r="I15802" s="5" t="s">
        <v>26882</v>
      </c>
    </row>
    <row r="15803" spans="1:26" ht="28.8" x14ac:dyDescent="0.3">
      <c r="B15803" s="4" t="s">
        <v>19</v>
      </c>
      <c r="C15803" s="4" t="s">
        <v>26773</v>
      </c>
      <c r="D15803" s="4" t="s">
        <v>26776</v>
      </c>
      <c r="E15803" s="4" t="s">
        <v>26800</v>
      </c>
      <c r="F15803" s="4" t="s">
        <v>26878</v>
      </c>
      <c r="G15803" s="4" t="s">
        <v>26885</v>
      </c>
      <c r="H15803" s="5" t="s">
        <v>26886</v>
      </c>
      <c r="I15803" s="5" t="s">
        <v>26882</v>
      </c>
    </row>
    <row r="15804" spans="1:26" ht="28.8" x14ac:dyDescent="0.3">
      <c r="B15804" s="4" t="s">
        <v>19</v>
      </c>
      <c r="C15804" s="4" t="s">
        <v>26773</v>
      </c>
      <c r="D15804" s="4" t="s">
        <v>26776</v>
      </c>
      <c r="E15804" s="4" t="s">
        <v>26800</v>
      </c>
      <c r="F15804" s="4" t="s">
        <v>26878</v>
      </c>
      <c r="G15804" s="4" t="s">
        <v>26887</v>
      </c>
      <c r="H15804" s="5" t="s">
        <v>26888</v>
      </c>
      <c r="I15804" s="5" t="s">
        <v>26882</v>
      </c>
    </row>
    <row r="15805" spans="1:26" ht="28.8" x14ac:dyDescent="0.3">
      <c r="B15805" s="4" t="s">
        <v>19</v>
      </c>
      <c r="C15805" s="4" t="s">
        <v>26773</v>
      </c>
      <c r="D15805" s="4" t="s">
        <v>26776</v>
      </c>
      <c r="E15805" s="4" t="s">
        <v>26800</v>
      </c>
      <c r="F15805" s="4" t="s">
        <v>26878</v>
      </c>
      <c r="G15805" s="4" t="s">
        <v>26889</v>
      </c>
      <c r="H15805" s="5" t="s">
        <v>26890</v>
      </c>
      <c r="I15805" s="5" t="s">
        <v>26882</v>
      </c>
    </row>
    <row r="15806" spans="1:26" ht="28.8" x14ac:dyDescent="0.3">
      <c r="B15806" s="4" t="s">
        <v>19</v>
      </c>
      <c r="C15806" s="4" t="s">
        <v>26773</v>
      </c>
      <c r="D15806" s="4" t="s">
        <v>26776</v>
      </c>
      <c r="E15806" s="4" t="s">
        <v>26800</v>
      </c>
      <c r="F15806" s="4" t="s">
        <v>26878</v>
      </c>
      <c r="G15806" s="4" t="s">
        <v>26891</v>
      </c>
      <c r="H15806" s="5" t="s">
        <v>26892</v>
      </c>
      <c r="I15806" s="5" t="s">
        <v>26882</v>
      </c>
    </row>
    <row r="15807" spans="1:26" ht="28.8" x14ac:dyDescent="0.3">
      <c r="B15807" s="4" t="s">
        <v>19</v>
      </c>
      <c r="C15807" s="4" t="s">
        <v>26773</v>
      </c>
      <c r="D15807" s="4" t="s">
        <v>26776</v>
      </c>
      <c r="E15807" s="4" t="s">
        <v>26800</v>
      </c>
      <c r="F15807" s="4" t="s">
        <v>26878</v>
      </c>
      <c r="G15807" s="4" t="s">
        <v>26893</v>
      </c>
      <c r="H15807" s="5" t="s">
        <v>26894</v>
      </c>
      <c r="I15807" s="5" t="s">
        <v>26882</v>
      </c>
    </row>
    <row r="15808" spans="1:26" x14ac:dyDescent="0.3">
      <c r="B15808" s="4" t="s">
        <v>19</v>
      </c>
      <c r="C15808" s="4" t="s">
        <v>26773</v>
      </c>
      <c r="D15808" s="4" t="s">
        <v>26776</v>
      </c>
      <c r="E15808" s="4" t="s">
        <v>26800</v>
      </c>
      <c r="F15808" s="4" t="s">
        <v>26878</v>
      </c>
      <c r="G15808" s="4" t="s">
        <v>26895</v>
      </c>
      <c r="H15808" s="5" t="s">
        <v>26896</v>
      </c>
      <c r="I15808" s="5" t="s">
        <v>26882</v>
      </c>
    </row>
    <row r="15809" spans="2:9" x14ac:dyDescent="0.3">
      <c r="B15809" s="4" t="s">
        <v>19</v>
      </c>
      <c r="C15809" s="4" t="s">
        <v>26773</v>
      </c>
      <c r="D15809" s="4" t="s">
        <v>26776</v>
      </c>
      <c r="E15809" s="4" t="s">
        <v>26800</v>
      </c>
      <c r="F15809" s="4" t="s">
        <v>26878</v>
      </c>
      <c r="G15809" s="4" t="s">
        <v>26897</v>
      </c>
      <c r="H15809" s="5" t="s">
        <v>26898</v>
      </c>
      <c r="I15809" s="5" t="s">
        <v>26882</v>
      </c>
    </row>
    <row r="15810" spans="2:9" x14ac:dyDescent="0.3">
      <c r="B15810" s="4" t="s">
        <v>19</v>
      </c>
      <c r="C15810" s="4" t="s">
        <v>26773</v>
      </c>
      <c r="D15810" s="4" t="s">
        <v>26776</v>
      </c>
      <c r="E15810" s="4" t="s">
        <v>26800</v>
      </c>
      <c r="F15810" s="4" t="s">
        <v>26878</v>
      </c>
      <c r="G15810" s="4" t="s">
        <v>26899</v>
      </c>
      <c r="H15810" s="5" t="s">
        <v>26900</v>
      </c>
      <c r="I15810" s="5" t="s">
        <v>26882</v>
      </c>
    </row>
    <row r="15811" spans="2:9" x14ac:dyDescent="0.3">
      <c r="B15811" s="4" t="s">
        <v>19</v>
      </c>
      <c r="C15811" s="4" t="s">
        <v>26773</v>
      </c>
      <c r="D15811" s="4" t="s">
        <v>26776</v>
      </c>
      <c r="E15811" s="4" t="s">
        <v>26800</v>
      </c>
      <c r="F15811" s="4" t="s">
        <v>26878</v>
      </c>
      <c r="G15811" s="4" t="s">
        <v>26901</v>
      </c>
      <c r="H15811" s="5" t="s">
        <v>26902</v>
      </c>
      <c r="I15811" s="5" t="s">
        <v>26882</v>
      </c>
    </row>
    <row r="15812" spans="2:9" x14ac:dyDescent="0.3">
      <c r="B15812" s="4" t="s">
        <v>19</v>
      </c>
      <c r="C15812" s="4" t="s">
        <v>26773</v>
      </c>
      <c r="D15812" s="4" t="s">
        <v>26776</v>
      </c>
      <c r="E15812" s="4" t="s">
        <v>26800</v>
      </c>
      <c r="F15812" s="4" t="s">
        <v>26878</v>
      </c>
      <c r="G15812" s="4" t="s">
        <v>26903</v>
      </c>
      <c r="H15812" s="5" t="s">
        <v>26904</v>
      </c>
      <c r="I15812" s="5" t="s">
        <v>26882</v>
      </c>
    </row>
    <row r="15813" spans="2:9" x14ac:dyDescent="0.3">
      <c r="B15813" s="4" t="s">
        <v>19</v>
      </c>
      <c r="C15813" s="4" t="s">
        <v>26773</v>
      </c>
      <c r="D15813" s="4" t="s">
        <v>26776</v>
      </c>
      <c r="E15813" s="4" t="s">
        <v>26800</v>
      </c>
      <c r="F15813" s="4" t="s">
        <v>26878</v>
      </c>
      <c r="G15813" s="4" t="s">
        <v>26905</v>
      </c>
      <c r="H15813" s="5" t="s">
        <v>26906</v>
      </c>
      <c r="I15813" s="5" t="s">
        <v>26882</v>
      </c>
    </row>
    <row r="15814" spans="2:9" x14ac:dyDescent="0.3">
      <c r="B15814" s="4" t="s">
        <v>19</v>
      </c>
      <c r="C15814" s="4" t="s">
        <v>26773</v>
      </c>
      <c r="D15814" s="4" t="s">
        <v>26776</v>
      </c>
      <c r="E15814" s="4" t="s">
        <v>26800</v>
      </c>
      <c r="F15814" s="4" t="s">
        <v>26878</v>
      </c>
      <c r="G15814" s="4" t="s">
        <v>26907</v>
      </c>
      <c r="H15814" s="5" t="s">
        <v>26908</v>
      </c>
      <c r="I15814" s="5" t="s">
        <v>26882</v>
      </c>
    </row>
    <row r="15815" spans="2:9" x14ac:dyDescent="0.3">
      <c r="B15815" s="4" t="s">
        <v>19</v>
      </c>
      <c r="C15815" s="4" t="s">
        <v>26773</v>
      </c>
      <c r="D15815" s="4" t="s">
        <v>26776</v>
      </c>
      <c r="E15815" s="4" t="s">
        <v>26800</v>
      </c>
      <c r="F15815" s="4" t="s">
        <v>26878</v>
      </c>
      <c r="G15815" s="4" t="s">
        <v>26909</v>
      </c>
      <c r="H15815" s="5" t="s">
        <v>26910</v>
      </c>
      <c r="I15815" s="5" t="s">
        <v>26882</v>
      </c>
    </row>
    <row r="15816" spans="2:9" x14ac:dyDescent="0.3">
      <c r="B15816" s="4" t="s">
        <v>19</v>
      </c>
      <c r="C15816" s="4" t="s">
        <v>26773</v>
      </c>
      <c r="D15816" s="4" t="s">
        <v>26776</v>
      </c>
      <c r="E15816" s="4" t="s">
        <v>26800</v>
      </c>
      <c r="F15816" s="4" t="s">
        <v>26878</v>
      </c>
      <c r="G15816" s="4" t="s">
        <v>26911</v>
      </c>
      <c r="H15816" s="5" t="s">
        <v>26912</v>
      </c>
      <c r="I15816" s="5" t="s">
        <v>26882</v>
      </c>
    </row>
    <row r="15817" spans="2:9" x14ac:dyDescent="0.3">
      <c r="B15817" s="4" t="s">
        <v>19</v>
      </c>
      <c r="C15817" s="4" t="s">
        <v>26773</v>
      </c>
      <c r="D15817" s="4" t="s">
        <v>26776</v>
      </c>
      <c r="E15817" s="4" t="s">
        <v>26800</v>
      </c>
      <c r="F15817" s="4" t="s">
        <v>26878</v>
      </c>
      <c r="G15817" s="4" t="s">
        <v>26913</v>
      </c>
      <c r="H15817" s="5" t="s">
        <v>26914</v>
      </c>
      <c r="I15817" s="5" t="s">
        <v>26882</v>
      </c>
    </row>
    <row r="15818" spans="2:9" ht="28.8" x14ac:dyDescent="0.3">
      <c r="B15818" s="4" t="s">
        <v>19</v>
      </c>
      <c r="C15818" s="4" t="s">
        <v>26773</v>
      </c>
      <c r="D15818" s="4" t="s">
        <v>26776</v>
      </c>
      <c r="E15818" s="4" t="s">
        <v>26800</v>
      </c>
      <c r="F15818" s="4" t="s">
        <v>26878</v>
      </c>
      <c r="G15818" s="4" t="s">
        <v>26915</v>
      </c>
      <c r="H15818" s="5" t="s">
        <v>26916</v>
      </c>
      <c r="I15818" s="5" t="s">
        <v>26882</v>
      </c>
    </row>
    <row r="15819" spans="2:9" ht="28.8" x14ac:dyDescent="0.3">
      <c r="B15819" s="4" t="s">
        <v>19</v>
      </c>
      <c r="C15819" s="4" t="s">
        <v>26773</v>
      </c>
      <c r="D15819" s="4" t="s">
        <v>26776</v>
      </c>
      <c r="E15819" s="4" t="s">
        <v>26800</v>
      </c>
      <c r="F15819" s="4" t="s">
        <v>26878</v>
      </c>
      <c r="G15819" s="4" t="s">
        <v>26917</v>
      </c>
      <c r="H15819" s="5" t="s">
        <v>26918</v>
      </c>
      <c r="I15819" s="5" t="s">
        <v>26882</v>
      </c>
    </row>
    <row r="15820" spans="2:9" ht="28.8" x14ac:dyDescent="0.3">
      <c r="B15820" s="4" t="s">
        <v>19</v>
      </c>
      <c r="C15820" s="4" t="s">
        <v>26773</v>
      </c>
      <c r="D15820" s="4" t="s">
        <v>26776</v>
      </c>
      <c r="E15820" s="4" t="s">
        <v>26800</v>
      </c>
      <c r="F15820" s="4" t="s">
        <v>26878</v>
      </c>
      <c r="G15820" s="4" t="s">
        <v>26919</v>
      </c>
      <c r="H15820" s="5" t="s">
        <v>26920</v>
      </c>
      <c r="I15820" s="5" t="s">
        <v>26882</v>
      </c>
    </row>
    <row r="15821" spans="2:9" ht="28.8" x14ac:dyDescent="0.3">
      <c r="B15821" s="4" t="s">
        <v>19</v>
      </c>
      <c r="C15821" s="4" t="s">
        <v>26773</v>
      </c>
      <c r="D15821" s="4" t="s">
        <v>26776</v>
      </c>
      <c r="E15821" s="4" t="s">
        <v>26800</v>
      </c>
      <c r="F15821" s="4" t="s">
        <v>26878</v>
      </c>
      <c r="G15821" s="4" t="s">
        <v>26921</v>
      </c>
      <c r="H15821" s="5" t="s">
        <v>26922</v>
      </c>
      <c r="I15821" s="5" t="s">
        <v>26882</v>
      </c>
    </row>
    <row r="15822" spans="2:9" ht="28.8" x14ac:dyDescent="0.3">
      <c r="B15822" s="4" t="s">
        <v>19</v>
      </c>
      <c r="C15822" s="4" t="s">
        <v>26773</v>
      </c>
      <c r="D15822" s="4" t="s">
        <v>26776</v>
      </c>
      <c r="E15822" s="4" t="s">
        <v>26800</v>
      </c>
      <c r="F15822" s="4" t="s">
        <v>26878</v>
      </c>
      <c r="G15822" s="4" t="s">
        <v>26923</v>
      </c>
      <c r="H15822" s="5" t="s">
        <v>26924</v>
      </c>
      <c r="I15822" s="5" t="s">
        <v>26882</v>
      </c>
    </row>
    <row r="15823" spans="2:9" ht="28.8" x14ac:dyDescent="0.3">
      <c r="B15823" s="4" t="s">
        <v>19</v>
      </c>
      <c r="C15823" s="4" t="s">
        <v>26773</v>
      </c>
      <c r="D15823" s="4" t="s">
        <v>26776</v>
      </c>
      <c r="E15823" s="4" t="s">
        <v>26800</v>
      </c>
      <c r="F15823" s="4" t="s">
        <v>26878</v>
      </c>
      <c r="G15823" s="4" t="s">
        <v>26925</v>
      </c>
      <c r="H15823" s="5" t="s">
        <v>26926</v>
      </c>
      <c r="I15823" s="5" t="s">
        <v>26882</v>
      </c>
    </row>
    <row r="15824" spans="2:9" ht="28.8" x14ac:dyDescent="0.3">
      <c r="B15824" s="4" t="s">
        <v>19</v>
      </c>
      <c r="C15824" s="4" t="s">
        <v>26773</v>
      </c>
      <c r="D15824" s="4" t="s">
        <v>26776</v>
      </c>
      <c r="E15824" s="4" t="s">
        <v>26800</v>
      </c>
      <c r="F15824" s="4" t="s">
        <v>26878</v>
      </c>
      <c r="G15824" s="4" t="s">
        <v>26927</v>
      </c>
      <c r="H15824" s="5" t="s">
        <v>26928</v>
      </c>
      <c r="I15824" s="5" t="s">
        <v>26882</v>
      </c>
    </row>
    <row r="15825" spans="2:16" x14ac:dyDescent="0.3">
      <c r="L15825" s="163" t="s">
        <v>0</v>
      </c>
      <c r="M15825" s="163"/>
      <c r="N15825" s="163"/>
      <c r="O15825" s="163" t="s">
        <v>1</v>
      </c>
      <c r="P15825" s="163"/>
    </row>
    <row r="15826" spans="2:16" ht="43.2" x14ac:dyDescent="0.3">
      <c r="B15826" s="2" t="s">
        <v>19</v>
      </c>
      <c r="C15826" s="2" t="s">
        <v>26773</v>
      </c>
      <c r="D15826" s="2" t="s">
        <v>26776</v>
      </c>
      <c r="E15826" s="2" t="s">
        <v>26800</v>
      </c>
      <c r="F15826" s="2" t="s">
        <v>26929</v>
      </c>
      <c r="H15826" s="3" t="s">
        <v>26930</v>
      </c>
      <c r="L15826" s="72" t="s">
        <v>12</v>
      </c>
      <c r="M15826" s="72" t="s">
        <v>13</v>
      </c>
      <c r="N15826" s="72" t="s">
        <v>14</v>
      </c>
      <c r="O15826" s="72" t="s">
        <v>32311</v>
      </c>
      <c r="P15826" s="72" t="s">
        <v>31195</v>
      </c>
    </row>
    <row r="15827" spans="2:16" ht="28.8" x14ac:dyDescent="0.3">
      <c r="B15827" s="4" t="s">
        <v>19</v>
      </c>
      <c r="C15827" s="4" t="s">
        <v>26773</v>
      </c>
      <c r="D15827" s="4" t="s">
        <v>26776</v>
      </c>
      <c r="E15827" s="4" t="s">
        <v>26800</v>
      </c>
      <c r="F15827" s="4" t="s">
        <v>26929</v>
      </c>
      <c r="G15827" s="4" t="s">
        <v>26931</v>
      </c>
      <c r="H15827" s="5" t="s">
        <v>26932</v>
      </c>
      <c r="I15827" s="5" t="s">
        <v>26882</v>
      </c>
    </row>
    <row r="15828" spans="2:16" ht="28.8" x14ac:dyDescent="0.3">
      <c r="B15828" s="4" t="s">
        <v>19</v>
      </c>
      <c r="C15828" s="4" t="s">
        <v>26773</v>
      </c>
      <c r="D15828" s="4" t="s">
        <v>26776</v>
      </c>
      <c r="E15828" s="4" t="s">
        <v>26800</v>
      </c>
      <c r="F15828" s="4" t="s">
        <v>26929</v>
      </c>
      <c r="G15828" s="4" t="s">
        <v>26933</v>
      </c>
      <c r="H15828" s="5" t="s">
        <v>26934</v>
      </c>
      <c r="I15828" s="5" t="s">
        <v>26882</v>
      </c>
    </row>
    <row r="15829" spans="2:16" ht="28.8" x14ac:dyDescent="0.3">
      <c r="B15829" s="4" t="s">
        <v>19</v>
      </c>
      <c r="C15829" s="4" t="s">
        <v>26773</v>
      </c>
      <c r="D15829" s="4" t="s">
        <v>26776</v>
      </c>
      <c r="E15829" s="4" t="s">
        <v>26800</v>
      </c>
      <c r="F15829" s="4" t="s">
        <v>26929</v>
      </c>
      <c r="G15829" s="4" t="s">
        <v>26935</v>
      </c>
      <c r="H15829" s="5" t="s">
        <v>26936</v>
      </c>
      <c r="I15829" s="5" t="s">
        <v>26882</v>
      </c>
    </row>
    <row r="15830" spans="2:16" ht="28.8" x14ac:dyDescent="0.3">
      <c r="B15830" s="4" t="s">
        <v>19</v>
      </c>
      <c r="C15830" s="4" t="s">
        <v>26773</v>
      </c>
      <c r="D15830" s="4" t="s">
        <v>26776</v>
      </c>
      <c r="E15830" s="4" t="s">
        <v>26800</v>
      </c>
      <c r="F15830" s="4" t="s">
        <v>26929</v>
      </c>
      <c r="G15830" s="4" t="s">
        <v>26937</v>
      </c>
      <c r="H15830" s="5" t="s">
        <v>26938</v>
      </c>
      <c r="I15830" s="5" t="s">
        <v>26882</v>
      </c>
    </row>
    <row r="15831" spans="2:16" x14ac:dyDescent="0.3">
      <c r="B15831" s="4" t="s">
        <v>19</v>
      </c>
      <c r="C15831" s="4" t="s">
        <v>26773</v>
      </c>
      <c r="D15831" s="4" t="s">
        <v>26776</v>
      </c>
      <c r="E15831" s="4" t="s">
        <v>26800</v>
      </c>
      <c r="F15831" s="4" t="s">
        <v>26929</v>
      </c>
      <c r="G15831" s="4" t="s">
        <v>26939</v>
      </c>
      <c r="H15831" s="5" t="s">
        <v>26940</v>
      </c>
      <c r="I15831" s="5" t="s">
        <v>26882</v>
      </c>
    </row>
    <row r="15832" spans="2:16" x14ac:dyDescent="0.3">
      <c r="B15832" s="4" t="s">
        <v>19</v>
      </c>
      <c r="C15832" s="4" t="s">
        <v>26773</v>
      </c>
      <c r="D15832" s="4" t="s">
        <v>26776</v>
      </c>
      <c r="E15832" s="4" t="s">
        <v>26800</v>
      </c>
      <c r="F15832" s="4" t="s">
        <v>26929</v>
      </c>
      <c r="G15832" s="4" t="s">
        <v>26941</v>
      </c>
      <c r="H15832" s="5" t="s">
        <v>26942</v>
      </c>
      <c r="I15832" s="5" t="s">
        <v>26882</v>
      </c>
    </row>
    <row r="15833" spans="2:16" x14ac:dyDescent="0.3">
      <c r="B15833" s="4" t="s">
        <v>19</v>
      </c>
      <c r="C15833" s="4" t="s">
        <v>26773</v>
      </c>
      <c r="D15833" s="4" t="s">
        <v>26776</v>
      </c>
      <c r="E15833" s="4" t="s">
        <v>26800</v>
      </c>
      <c r="F15833" s="4" t="s">
        <v>26929</v>
      </c>
      <c r="G15833" s="4" t="s">
        <v>26943</v>
      </c>
      <c r="H15833" s="5" t="s">
        <v>26944</v>
      </c>
      <c r="I15833" s="5" t="s">
        <v>26882</v>
      </c>
    </row>
    <row r="15834" spans="2:16" x14ac:dyDescent="0.3">
      <c r="B15834" s="4" t="s">
        <v>19</v>
      </c>
      <c r="C15834" s="4" t="s">
        <v>26773</v>
      </c>
      <c r="D15834" s="4" t="s">
        <v>26776</v>
      </c>
      <c r="E15834" s="4" t="s">
        <v>26800</v>
      </c>
      <c r="F15834" s="4" t="s">
        <v>26929</v>
      </c>
      <c r="G15834" s="4" t="s">
        <v>26945</v>
      </c>
      <c r="H15834" s="5" t="s">
        <v>26946</v>
      </c>
      <c r="I15834" s="5" t="s">
        <v>26882</v>
      </c>
    </row>
    <row r="15835" spans="2:16" x14ac:dyDescent="0.3">
      <c r="B15835" s="4" t="s">
        <v>19</v>
      </c>
      <c r="C15835" s="4" t="s">
        <v>26773</v>
      </c>
      <c r="D15835" s="4" t="s">
        <v>26776</v>
      </c>
      <c r="E15835" s="4" t="s">
        <v>26800</v>
      </c>
      <c r="F15835" s="4" t="s">
        <v>26929</v>
      </c>
      <c r="G15835" s="4" t="s">
        <v>26947</v>
      </c>
      <c r="H15835" s="5" t="s">
        <v>26948</v>
      </c>
      <c r="I15835" s="5" t="s">
        <v>26882</v>
      </c>
    </row>
    <row r="15836" spans="2:16" x14ac:dyDescent="0.3">
      <c r="B15836" s="4" t="s">
        <v>19</v>
      </c>
      <c r="C15836" s="4" t="s">
        <v>26773</v>
      </c>
      <c r="D15836" s="4" t="s">
        <v>26776</v>
      </c>
      <c r="E15836" s="4" t="s">
        <v>26800</v>
      </c>
      <c r="F15836" s="4" t="s">
        <v>26929</v>
      </c>
      <c r="G15836" s="4" t="s">
        <v>26949</v>
      </c>
      <c r="H15836" s="5" t="s">
        <v>26950</v>
      </c>
      <c r="I15836" s="5" t="s">
        <v>26882</v>
      </c>
    </row>
    <row r="15837" spans="2:16" ht="28.8" x14ac:dyDescent="0.3">
      <c r="B15837" s="4" t="s">
        <v>19</v>
      </c>
      <c r="C15837" s="4" t="s">
        <v>26773</v>
      </c>
      <c r="D15837" s="4" t="s">
        <v>26776</v>
      </c>
      <c r="E15837" s="4" t="s">
        <v>26800</v>
      </c>
      <c r="F15837" s="4" t="s">
        <v>26929</v>
      </c>
      <c r="G15837" s="4" t="s">
        <v>26951</v>
      </c>
      <c r="H15837" s="5" t="s">
        <v>26952</v>
      </c>
      <c r="I15837" s="5" t="s">
        <v>26882</v>
      </c>
    </row>
    <row r="15838" spans="2:16" ht="28.8" x14ac:dyDescent="0.3">
      <c r="B15838" s="4" t="s">
        <v>19</v>
      </c>
      <c r="C15838" s="4" t="s">
        <v>26773</v>
      </c>
      <c r="D15838" s="4" t="s">
        <v>26776</v>
      </c>
      <c r="E15838" s="4" t="s">
        <v>26800</v>
      </c>
      <c r="F15838" s="4" t="s">
        <v>26929</v>
      </c>
      <c r="G15838" s="4" t="s">
        <v>26953</v>
      </c>
      <c r="H15838" s="5" t="s">
        <v>26954</v>
      </c>
      <c r="I15838" s="5" t="s">
        <v>26882</v>
      </c>
    </row>
    <row r="15839" spans="2:16" ht="28.8" x14ac:dyDescent="0.3">
      <c r="B15839" s="4" t="s">
        <v>19</v>
      </c>
      <c r="C15839" s="4" t="s">
        <v>26773</v>
      </c>
      <c r="D15839" s="4" t="s">
        <v>26776</v>
      </c>
      <c r="E15839" s="4" t="s">
        <v>26800</v>
      </c>
      <c r="F15839" s="4" t="s">
        <v>26929</v>
      </c>
      <c r="G15839" s="4" t="s">
        <v>26955</v>
      </c>
      <c r="H15839" s="5" t="s">
        <v>26956</v>
      </c>
      <c r="I15839" s="5" t="s">
        <v>26882</v>
      </c>
    </row>
    <row r="15840" spans="2:16" ht="28.8" x14ac:dyDescent="0.3">
      <c r="B15840" s="4" t="s">
        <v>19</v>
      </c>
      <c r="C15840" s="4" t="s">
        <v>26773</v>
      </c>
      <c r="D15840" s="4" t="s">
        <v>26776</v>
      </c>
      <c r="E15840" s="4" t="s">
        <v>26800</v>
      </c>
      <c r="F15840" s="4" t="s">
        <v>26929</v>
      </c>
      <c r="G15840" s="4" t="s">
        <v>26957</v>
      </c>
      <c r="H15840" s="5" t="s">
        <v>26958</v>
      </c>
      <c r="I15840" s="5" t="s">
        <v>26882</v>
      </c>
    </row>
    <row r="15841" spans="1:18" ht="28.8" x14ac:dyDescent="0.3">
      <c r="B15841" s="4" t="s">
        <v>19</v>
      </c>
      <c r="C15841" s="4" t="s">
        <v>26773</v>
      </c>
      <c r="D15841" s="4" t="s">
        <v>26776</v>
      </c>
      <c r="E15841" s="4" t="s">
        <v>26800</v>
      </c>
      <c r="F15841" s="4" t="s">
        <v>26929</v>
      </c>
      <c r="G15841" s="4" t="s">
        <v>26959</v>
      </c>
      <c r="H15841" s="5" t="s">
        <v>26960</v>
      </c>
      <c r="I15841" s="5" t="s">
        <v>26882</v>
      </c>
    </row>
    <row r="15842" spans="1:18" ht="28.8" x14ac:dyDescent="0.3">
      <c r="B15842" s="4" t="s">
        <v>19</v>
      </c>
      <c r="C15842" s="4" t="s">
        <v>26773</v>
      </c>
      <c r="D15842" s="4" t="s">
        <v>26776</v>
      </c>
      <c r="E15842" s="4" t="s">
        <v>26800</v>
      </c>
      <c r="F15842" s="4" t="s">
        <v>26929</v>
      </c>
      <c r="G15842" s="4" t="s">
        <v>26961</v>
      </c>
      <c r="H15842" s="5" t="s">
        <v>26962</v>
      </c>
      <c r="I15842" s="5" t="s">
        <v>26882</v>
      </c>
    </row>
    <row r="15843" spans="1:18" ht="28.8" x14ac:dyDescent="0.3">
      <c r="B15843" s="4" t="s">
        <v>19</v>
      </c>
      <c r="C15843" s="4" t="s">
        <v>26773</v>
      </c>
      <c r="D15843" s="4" t="s">
        <v>26776</v>
      </c>
      <c r="E15843" s="4" t="s">
        <v>26800</v>
      </c>
      <c r="F15843" s="4" t="s">
        <v>26929</v>
      </c>
      <c r="G15843" s="4" t="s">
        <v>26963</v>
      </c>
      <c r="H15843" s="5" t="s">
        <v>26964</v>
      </c>
      <c r="I15843" s="5" t="s">
        <v>26882</v>
      </c>
    </row>
    <row r="15844" spans="1:18" x14ac:dyDescent="0.3">
      <c r="L15844" s="163" t="s">
        <v>0</v>
      </c>
      <c r="M15844" s="163"/>
      <c r="N15844" s="163"/>
      <c r="O15844" s="163" t="s">
        <v>1</v>
      </c>
      <c r="P15844" s="163"/>
      <c r="Q15844" s="163"/>
      <c r="R15844" s="163"/>
    </row>
    <row r="15845" spans="1:18" ht="43.2" x14ac:dyDescent="0.3">
      <c r="B15845" s="2" t="s">
        <v>19</v>
      </c>
      <c r="C15845" s="2" t="s">
        <v>26773</v>
      </c>
      <c r="D15845" s="2" t="s">
        <v>26776</v>
      </c>
      <c r="E15845" s="2" t="s">
        <v>26800</v>
      </c>
      <c r="F15845" s="2" t="s">
        <v>26965</v>
      </c>
      <c r="H15845" s="3" t="s">
        <v>26966</v>
      </c>
      <c r="L15845" s="72" t="s">
        <v>12</v>
      </c>
      <c r="M15845" s="72" t="s">
        <v>13</v>
      </c>
      <c r="N15845" s="72" t="s">
        <v>14</v>
      </c>
      <c r="O15845" s="72" t="s">
        <v>32311</v>
      </c>
      <c r="P15845" s="72" t="s">
        <v>31198</v>
      </c>
      <c r="Q15845" s="72" t="s">
        <v>32500</v>
      </c>
      <c r="R15845" s="72" t="s">
        <v>31197</v>
      </c>
    </row>
    <row r="15846" spans="1:18" ht="28.8" x14ac:dyDescent="0.3">
      <c r="A15846" t="s">
        <v>32460</v>
      </c>
      <c r="B15846" s="2" t="s">
        <v>19</v>
      </c>
      <c r="C15846" s="2" t="s">
        <v>26773</v>
      </c>
      <c r="D15846" s="2" t="s">
        <v>26776</v>
      </c>
      <c r="E15846" s="2" t="s">
        <v>26800</v>
      </c>
      <c r="F15846" s="2" t="s">
        <v>26965</v>
      </c>
      <c r="G15846" s="2" t="s">
        <v>26967</v>
      </c>
      <c r="H15846" s="6" t="s">
        <v>26968</v>
      </c>
      <c r="I15846" s="3" t="s">
        <v>26969</v>
      </c>
      <c r="K15846" s="26" t="s">
        <v>36</v>
      </c>
      <c r="O15846" s="7" t="s">
        <v>33013</v>
      </c>
      <c r="P15846" s="7" t="s">
        <v>33015</v>
      </c>
      <c r="Q15846" s="2" t="s">
        <v>33016</v>
      </c>
      <c r="R15846" s="2" t="s">
        <v>33017</v>
      </c>
    </row>
    <row r="15847" spans="1:18" ht="28.8" x14ac:dyDescent="0.3">
      <c r="A15847" t="s">
        <v>32460</v>
      </c>
      <c r="B15847" s="2" t="s">
        <v>19</v>
      </c>
      <c r="C15847" s="2" t="s">
        <v>26773</v>
      </c>
      <c r="D15847" s="2" t="s">
        <v>26776</v>
      </c>
      <c r="E15847" s="2" t="s">
        <v>26800</v>
      </c>
      <c r="F15847" s="2" t="s">
        <v>26965</v>
      </c>
      <c r="G15847" s="2" t="s">
        <v>26970</v>
      </c>
      <c r="H15847" s="6" t="s">
        <v>26971</v>
      </c>
      <c r="I15847" s="3" t="s">
        <v>26969</v>
      </c>
      <c r="K15847" s="26" t="s">
        <v>36</v>
      </c>
      <c r="O15847" s="7" t="s">
        <v>33013</v>
      </c>
      <c r="P15847" s="7" t="s">
        <v>33015</v>
      </c>
      <c r="Q15847" s="2" t="s">
        <v>33016</v>
      </c>
      <c r="R15847" s="2" t="s">
        <v>33018</v>
      </c>
    </row>
    <row r="15848" spans="1:18" ht="28.8" x14ac:dyDescent="0.3">
      <c r="A15848" t="s">
        <v>32460</v>
      </c>
      <c r="B15848" s="2" t="s">
        <v>19</v>
      </c>
      <c r="C15848" s="2" t="s">
        <v>26773</v>
      </c>
      <c r="D15848" s="2" t="s">
        <v>26776</v>
      </c>
      <c r="E15848" s="2" t="s">
        <v>26800</v>
      </c>
      <c r="F15848" s="2" t="s">
        <v>26965</v>
      </c>
      <c r="G15848" s="2" t="s">
        <v>26972</v>
      </c>
      <c r="H15848" s="3" t="s">
        <v>26973</v>
      </c>
      <c r="I15848" s="3" t="s">
        <v>26969</v>
      </c>
      <c r="K15848" s="26" t="s">
        <v>36</v>
      </c>
      <c r="O15848" s="7" t="s">
        <v>33013</v>
      </c>
      <c r="P15848" s="7" t="s">
        <v>33015</v>
      </c>
      <c r="Q15848" s="2" t="s">
        <v>33016</v>
      </c>
      <c r="R15848" s="2" t="s">
        <v>33019</v>
      </c>
    </row>
    <row r="15849" spans="1:18" ht="43.2" x14ac:dyDescent="0.3">
      <c r="A15849" t="s">
        <v>32460</v>
      </c>
      <c r="B15849" s="2" t="s">
        <v>19</v>
      </c>
      <c r="C15849" s="2" t="s">
        <v>26773</v>
      </c>
      <c r="D15849" s="2" t="s">
        <v>26776</v>
      </c>
      <c r="E15849" s="2" t="s">
        <v>26800</v>
      </c>
      <c r="F15849" s="2" t="s">
        <v>26965</v>
      </c>
      <c r="G15849" s="2" t="s">
        <v>26974</v>
      </c>
      <c r="H15849" s="3" t="s">
        <v>26975</v>
      </c>
      <c r="I15849" s="3" t="s">
        <v>26969</v>
      </c>
      <c r="J15849" s="3">
        <v>1</v>
      </c>
      <c r="K15849" s="26" t="s">
        <v>36</v>
      </c>
      <c r="O15849" s="7" t="s">
        <v>33013</v>
      </c>
      <c r="P15849" s="7" t="s">
        <v>33015</v>
      </c>
      <c r="Q15849" s="2" t="s">
        <v>33016</v>
      </c>
      <c r="R15849" s="2" t="s">
        <v>33020</v>
      </c>
    </row>
    <row r="15850" spans="1:18" ht="28.8" x14ac:dyDescent="0.3">
      <c r="A15850" t="s">
        <v>32460</v>
      </c>
      <c r="B15850" s="2" t="s">
        <v>19</v>
      </c>
      <c r="C15850" s="2" t="s">
        <v>26773</v>
      </c>
      <c r="D15850" s="2" t="s">
        <v>26776</v>
      </c>
      <c r="E15850" s="2" t="s">
        <v>26800</v>
      </c>
      <c r="F15850" s="2" t="s">
        <v>26965</v>
      </c>
      <c r="G15850" s="2" t="s">
        <v>26976</v>
      </c>
      <c r="H15850" s="3" t="s">
        <v>26977</v>
      </c>
      <c r="I15850" s="3" t="s">
        <v>26969</v>
      </c>
      <c r="K15850" s="26" t="s">
        <v>36</v>
      </c>
      <c r="O15850" s="7" t="s">
        <v>33013</v>
      </c>
      <c r="P15850" s="7" t="s">
        <v>33015</v>
      </c>
      <c r="Q15850" s="2" t="s">
        <v>33021</v>
      </c>
      <c r="R15850" s="2" t="s">
        <v>33022</v>
      </c>
    </row>
    <row r="15851" spans="1:18" x14ac:dyDescent="0.3">
      <c r="L15851" s="163" t="s">
        <v>0</v>
      </c>
      <c r="M15851" s="163"/>
      <c r="N15851" s="163"/>
      <c r="O15851" s="163" t="s">
        <v>1</v>
      </c>
      <c r="P15851" s="163"/>
    </row>
    <row r="15852" spans="1:18" ht="43.2" x14ac:dyDescent="0.3">
      <c r="B15852" s="2" t="s">
        <v>19</v>
      </c>
      <c r="C15852" s="2" t="s">
        <v>26773</v>
      </c>
      <c r="D15852" s="2" t="s">
        <v>26776</v>
      </c>
      <c r="E15852" s="2" t="s">
        <v>26800</v>
      </c>
      <c r="F15852" s="2" t="s">
        <v>26978</v>
      </c>
      <c r="H15852" s="3" t="s">
        <v>26979</v>
      </c>
      <c r="L15852" s="72" t="s">
        <v>12</v>
      </c>
      <c r="M15852" s="72" t="s">
        <v>13</v>
      </c>
      <c r="N15852" s="72" t="s">
        <v>14</v>
      </c>
      <c r="O15852" s="72" t="s">
        <v>32311</v>
      </c>
      <c r="P15852" s="72" t="s">
        <v>31195</v>
      </c>
    </row>
    <row r="15853" spans="1:18" x14ac:dyDescent="0.3">
      <c r="B15853" s="4" t="s">
        <v>19</v>
      </c>
      <c r="C15853" s="4" t="s">
        <v>26773</v>
      </c>
      <c r="D15853" s="4" t="s">
        <v>26776</v>
      </c>
      <c r="E15853" s="4" t="s">
        <v>26800</v>
      </c>
      <c r="F15853" s="4" t="s">
        <v>26978</v>
      </c>
      <c r="G15853" s="4" t="s">
        <v>26980</v>
      </c>
      <c r="H15853" s="5" t="s">
        <v>26981</v>
      </c>
      <c r="I15853" s="5" t="s">
        <v>26982</v>
      </c>
    </row>
    <row r="15854" spans="1:18" x14ac:dyDescent="0.3">
      <c r="L15854" s="163" t="s">
        <v>0</v>
      </c>
      <c r="M15854" s="163"/>
      <c r="N15854" s="163"/>
      <c r="O15854" s="163" t="s">
        <v>1</v>
      </c>
      <c r="P15854" s="163"/>
      <c r="Q15854" s="163"/>
    </row>
    <row r="15855" spans="1:18" ht="43.2" x14ac:dyDescent="0.3">
      <c r="B15855" s="2" t="s">
        <v>19</v>
      </c>
      <c r="C15855" s="2" t="s">
        <v>26773</v>
      </c>
      <c r="D15855" s="2" t="s">
        <v>26776</v>
      </c>
      <c r="E15855" s="2" t="s">
        <v>26800</v>
      </c>
      <c r="F15855" s="2" t="s">
        <v>26983</v>
      </c>
      <c r="H15855" s="3" t="s">
        <v>26984</v>
      </c>
      <c r="L15855" s="72" t="s">
        <v>12</v>
      </c>
      <c r="M15855" s="72" t="s">
        <v>13</v>
      </c>
      <c r="N15855" s="72" t="s">
        <v>14</v>
      </c>
      <c r="O15855" s="72" t="s">
        <v>32311</v>
      </c>
      <c r="P15855" s="72" t="s">
        <v>31198</v>
      </c>
      <c r="Q15855" s="72" t="s">
        <v>31197</v>
      </c>
    </row>
    <row r="15856" spans="1:18" ht="28.8" x14ac:dyDescent="0.3">
      <c r="A15856" t="s">
        <v>32460</v>
      </c>
      <c r="B15856" s="2" t="s">
        <v>19</v>
      </c>
      <c r="C15856" s="2" t="s">
        <v>26773</v>
      </c>
      <c r="D15856" s="2" t="s">
        <v>26776</v>
      </c>
      <c r="E15856" s="2" t="s">
        <v>26800</v>
      </c>
      <c r="F15856" s="2" t="s">
        <v>26983</v>
      </c>
      <c r="G15856" s="2" t="s">
        <v>26985</v>
      </c>
      <c r="H15856" s="3" t="s">
        <v>26986</v>
      </c>
      <c r="I15856" s="3" t="s">
        <v>26987</v>
      </c>
      <c r="J15856" s="3">
        <v>12</v>
      </c>
      <c r="K15856" s="26" t="s">
        <v>36</v>
      </c>
      <c r="O15856" s="7" t="s">
        <v>33023</v>
      </c>
      <c r="P15856" s="7" t="s">
        <v>33024</v>
      </c>
      <c r="Q15856" s="2" t="s">
        <v>33025</v>
      </c>
    </row>
    <row r="15857" spans="1:22" ht="28.8" x14ac:dyDescent="0.3">
      <c r="A15857" t="s">
        <v>32460</v>
      </c>
      <c r="B15857" s="2" t="s">
        <v>19</v>
      </c>
      <c r="C15857" s="2" t="s">
        <v>26773</v>
      </c>
      <c r="D15857" s="2" t="s">
        <v>26776</v>
      </c>
      <c r="E15857" s="2" t="s">
        <v>26800</v>
      </c>
      <c r="F15857" s="2" t="s">
        <v>26983</v>
      </c>
      <c r="G15857" s="2" t="s">
        <v>26988</v>
      </c>
      <c r="H15857" s="6" t="s">
        <v>26989</v>
      </c>
      <c r="I15857" s="3" t="s">
        <v>26987</v>
      </c>
      <c r="K15857" s="26" t="s">
        <v>36</v>
      </c>
      <c r="O15857" s="7" t="s">
        <v>33023</v>
      </c>
      <c r="P15857" s="7" t="s">
        <v>33024</v>
      </c>
      <c r="Q15857" s="2" t="s">
        <v>33026</v>
      </c>
    </row>
    <row r="15858" spans="1:22" x14ac:dyDescent="0.3">
      <c r="L15858" s="163" t="s">
        <v>0</v>
      </c>
      <c r="M15858" s="163"/>
      <c r="N15858" s="163"/>
      <c r="O15858" s="163" t="s">
        <v>1</v>
      </c>
      <c r="P15858" s="163"/>
      <c r="Q15858" s="163"/>
      <c r="R15858" s="172" t="s">
        <v>32323</v>
      </c>
      <c r="S15858" s="173"/>
      <c r="T15858" s="173"/>
      <c r="U15858" s="173"/>
      <c r="V15858" s="174"/>
    </row>
    <row r="15859" spans="1:22" ht="43.2" x14ac:dyDescent="0.3">
      <c r="B15859" s="2" t="s">
        <v>19</v>
      </c>
      <c r="C15859" s="2" t="s">
        <v>26773</v>
      </c>
      <c r="D15859" s="2" t="s">
        <v>26776</v>
      </c>
      <c r="E15859" s="2" t="s">
        <v>26800</v>
      </c>
      <c r="F15859" s="2" t="s">
        <v>26990</v>
      </c>
      <c r="H15859" s="3" t="s">
        <v>26991</v>
      </c>
      <c r="L15859" s="72" t="s">
        <v>12</v>
      </c>
      <c r="M15859" s="72" t="s">
        <v>13</v>
      </c>
      <c r="N15859" s="72" t="s">
        <v>14</v>
      </c>
      <c r="O15859" s="72" t="s">
        <v>32311</v>
      </c>
      <c r="P15859" s="72" t="s">
        <v>31196</v>
      </c>
      <c r="Q15859" s="72" t="s">
        <v>31198</v>
      </c>
      <c r="R15859" s="73" t="s">
        <v>32319</v>
      </c>
      <c r="S15859" s="73" t="s">
        <v>32320</v>
      </c>
      <c r="T15859" s="73" t="s">
        <v>17</v>
      </c>
      <c r="U15859" s="73" t="s">
        <v>18</v>
      </c>
      <c r="V15859" s="73" t="s">
        <v>31184</v>
      </c>
    </row>
    <row r="15860" spans="1:22" x14ac:dyDescent="0.3">
      <c r="A15860" t="s">
        <v>32460</v>
      </c>
      <c r="B15860" s="2" t="s">
        <v>19</v>
      </c>
      <c r="C15860" s="2" t="s">
        <v>26773</v>
      </c>
      <c r="D15860" s="2" t="s">
        <v>26776</v>
      </c>
      <c r="E15860" s="2" t="s">
        <v>26800</v>
      </c>
      <c r="F15860" s="2" t="s">
        <v>26990</v>
      </c>
      <c r="G15860" s="2" t="s">
        <v>26992</v>
      </c>
      <c r="H15860" s="3" t="s">
        <v>26993</v>
      </c>
      <c r="I15860" s="3" t="s">
        <v>26994</v>
      </c>
      <c r="J15860" s="3">
        <v>8</v>
      </c>
      <c r="K15860" s="26" t="s">
        <v>36</v>
      </c>
      <c r="O15860" s="7" t="s">
        <v>33027</v>
      </c>
      <c r="P15860" s="7" t="s">
        <v>33028</v>
      </c>
      <c r="Q15860" s="2" t="s">
        <v>33029</v>
      </c>
      <c r="R15860" s="2">
        <v>0</v>
      </c>
      <c r="S15860" s="2">
        <v>5</v>
      </c>
      <c r="T15860" s="2" t="s">
        <v>31210</v>
      </c>
      <c r="V15860" s="26">
        <v>3</v>
      </c>
    </row>
    <row r="15861" spans="1:22" x14ac:dyDescent="0.3">
      <c r="A15861" t="s">
        <v>32460</v>
      </c>
      <c r="B15861" s="2" t="s">
        <v>19</v>
      </c>
      <c r="C15861" s="2" t="s">
        <v>26773</v>
      </c>
      <c r="D15861" s="2" t="s">
        <v>26776</v>
      </c>
      <c r="E15861" s="2" t="s">
        <v>26800</v>
      </c>
      <c r="F15861" s="2" t="s">
        <v>26990</v>
      </c>
      <c r="G15861" s="2" t="s">
        <v>26995</v>
      </c>
      <c r="H15861" s="3" t="s">
        <v>26996</v>
      </c>
      <c r="I15861" s="3" t="s">
        <v>26994</v>
      </c>
      <c r="J15861" s="3">
        <v>16</v>
      </c>
      <c r="K15861" s="26" t="s">
        <v>36</v>
      </c>
      <c r="O15861" s="7" t="s">
        <v>33027</v>
      </c>
      <c r="P15861" s="7" t="s">
        <v>33028</v>
      </c>
      <c r="Q15861" s="2" t="s">
        <v>33030</v>
      </c>
      <c r="R15861" s="2">
        <v>0</v>
      </c>
      <c r="S15861" s="2">
        <v>3</v>
      </c>
      <c r="T15861" s="2" t="s">
        <v>31210</v>
      </c>
      <c r="V15861" s="26">
        <v>3</v>
      </c>
    </row>
    <row r="15862" spans="1:22" x14ac:dyDescent="0.3">
      <c r="B15862" s="2" t="s">
        <v>19</v>
      </c>
      <c r="C15862" s="2" t="s">
        <v>26773</v>
      </c>
      <c r="D15862" s="2" t="s">
        <v>26773</v>
      </c>
      <c r="H15862" s="3" t="s">
        <v>26997</v>
      </c>
    </row>
    <row r="15863" spans="1:22" x14ac:dyDescent="0.3">
      <c r="B15863" s="2" t="s">
        <v>19</v>
      </c>
      <c r="C15863" s="2" t="s">
        <v>26773</v>
      </c>
      <c r="D15863" s="2" t="s">
        <v>26998</v>
      </c>
      <c r="E15863" s="2" t="s">
        <v>26787</v>
      </c>
      <c r="H15863" s="3" t="s">
        <v>26999</v>
      </c>
    </row>
    <row r="15864" spans="1:22" x14ac:dyDescent="0.3">
      <c r="L15864" s="163" t="s">
        <v>0</v>
      </c>
      <c r="M15864" s="163"/>
      <c r="N15864" s="163"/>
      <c r="O15864" s="163" t="s">
        <v>1</v>
      </c>
      <c r="P15864" s="163"/>
    </row>
    <row r="15865" spans="1:22" ht="43.2" x14ac:dyDescent="0.3">
      <c r="B15865" s="2" t="s">
        <v>19</v>
      </c>
      <c r="C15865" s="2" t="s">
        <v>26773</v>
      </c>
      <c r="D15865" s="2" t="s">
        <v>26998</v>
      </c>
      <c r="E15865" s="2" t="s">
        <v>26787</v>
      </c>
      <c r="F15865" s="2" t="s">
        <v>27000</v>
      </c>
      <c r="H15865" s="3" t="s">
        <v>27001</v>
      </c>
      <c r="L15865" s="72" t="s">
        <v>12</v>
      </c>
      <c r="M15865" s="72" t="s">
        <v>13</v>
      </c>
      <c r="N15865" s="72" t="s">
        <v>14</v>
      </c>
      <c r="O15865" s="72" t="s">
        <v>32311</v>
      </c>
      <c r="P15865" s="72" t="s">
        <v>31198</v>
      </c>
    </row>
    <row r="15866" spans="1:22" ht="28.8" x14ac:dyDescent="0.3">
      <c r="A15866" t="s">
        <v>32460</v>
      </c>
      <c r="B15866" s="2" t="s">
        <v>19</v>
      </c>
      <c r="C15866" s="2" t="s">
        <v>26773</v>
      </c>
      <c r="D15866" s="2" t="s">
        <v>26998</v>
      </c>
      <c r="E15866" s="2" t="s">
        <v>26787</v>
      </c>
      <c r="F15866" s="2" t="s">
        <v>27000</v>
      </c>
      <c r="G15866" s="2" t="s">
        <v>27002</v>
      </c>
      <c r="H15866" s="93" t="s">
        <v>27003</v>
      </c>
      <c r="I15866" s="3" t="s">
        <v>20933</v>
      </c>
      <c r="J15866" s="3">
        <v>3</v>
      </c>
      <c r="K15866" s="26" t="s">
        <v>36</v>
      </c>
      <c r="O15866" s="7" t="s">
        <v>33031</v>
      </c>
      <c r="P15866" s="7" t="s">
        <v>33032</v>
      </c>
    </row>
    <row r="15867" spans="1:22" ht="28.8" x14ac:dyDescent="0.3">
      <c r="A15867" t="s">
        <v>32460</v>
      </c>
      <c r="B15867" s="2" t="s">
        <v>19</v>
      </c>
      <c r="C15867" s="2" t="s">
        <v>26773</v>
      </c>
      <c r="D15867" s="2" t="s">
        <v>26998</v>
      </c>
      <c r="E15867" s="2" t="s">
        <v>26787</v>
      </c>
      <c r="F15867" s="2" t="s">
        <v>27000</v>
      </c>
      <c r="G15867" s="2" t="s">
        <v>27004</v>
      </c>
      <c r="H15867" s="3" t="s">
        <v>27005</v>
      </c>
      <c r="I15867" s="3" t="s">
        <v>20933</v>
      </c>
      <c r="K15867" s="26" t="s">
        <v>36</v>
      </c>
      <c r="O15867" s="7" t="s">
        <v>33031</v>
      </c>
      <c r="P15867" s="7" t="s">
        <v>33033</v>
      </c>
    </row>
    <row r="15868" spans="1:22" ht="28.8" x14ac:dyDescent="0.3">
      <c r="A15868" t="s">
        <v>32460</v>
      </c>
      <c r="B15868" s="2" t="s">
        <v>19</v>
      </c>
      <c r="C15868" s="2" t="s">
        <v>26773</v>
      </c>
      <c r="D15868" s="2" t="s">
        <v>26998</v>
      </c>
      <c r="E15868" s="2" t="s">
        <v>26787</v>
      </c>
      <c r="F15868" s="2" t="s">
        <v>27000</v>
      </c>
      <c r="G15868" s="2" t="s">
        <v>27006</v>
      </c>
      <c r="H15868" s="3" t="s">
        <v>27007</v>
      </c>
      <c r="I15868" s="3" t="s">
        <v>20933</v>
      </c>
      <c r="K15868" s="26" t="s">
        <v>36</v>
      </c>
      <c r="O15868" s="7" t="s">
        <v>33031</v>
      </c>
      <c r="P15868" s="7" t="s">
        <v>33034</v>
      </c>
    </row>
    <row r="15869" spans="1:22" ht="28.8" x14ac:dyDescent="0.3">
      <c r="A15869" t="s">
        <v>32460</v>
      </c>
      <c r="B15869" s="2" t="s">
        <v>19</v>
      </c>
      <c r="C15869" s="2" t="s">
        <v>26773</v>
      </c>
      <c r="D15869" s="2" t="s">
        <v>26998</v>
      </c>
      <c r="E15869" s="2" t="s">
        <v>26787</v>
      </c>
      <c r="F15869" s="2" t="s">
        <v>27000</v>
      </c>
      <c r="G15869" s="2" t="s">
        <v>27008</v>
      </c>
      <c r="H15869" s="3" t="s">
        <v>27009</v>
      </c>
      <c r="I15869" s="3" t="s">
        <v>20933</v>
      </c>
      <c r="K15869" s="26" t="s">
        <v>36</v>
      </c>
      <c r="O15869" s="7" t="s">
        <v>33031</v>
      </c>
      <c r="P15869" s="7" t="s">
        <v>33035</v>
      </c>
    </row>
    <row r="15870" spans="1:22" x14ac:dyDescent="0.3">
      <c r="L15870" s="163" t="s">
        <v>0</v>
      </c>
      <c r="M15870" s="163"/>
      <c r="N15870" s="163"/>
      <c r="O15870" s="163" t="s">
        <v>1</v>
      </c>
      <c r="P15870" s="163"/>
    </row>
    <row r="15871" spans="1:22" ht="43.2" x14ac:dyDescent="0.3">
      <c r="B15871" s="2" t="s">
        <v>19</v>
      </c>
      <c r="C15871" s="2" t="s">
        <v>26773</v>
      </c>
      <c r="D15871" s="2" t="s">
        <v>26998</v>
      </c>
      <c r="E15871" s="2" t="s">
        <v>26787</v>
      </c>
      <c r="F15871" s="2" t="s">
        <v>27010</v>
      </c>
      <c r="H15871" s="3" t="s">
        <v>27011</v>
      </c>
      <c r="L15871" s="72" t="s">
        <v>12</v>
      </c>
      <c r="M15871" s="72" t="s">
        <v>13</v>
      </c>
      <c r="N15871" s="72" t="s">
        <v>14</v>
      </c>
      <c r="O15871" s="72" t="s">
        <v>32311</v>
      </c>
      <c r="P15871" s="72" t="s">
        <v>31195</v>
      </c>
    </row>
    <row r="15872" spans="1:22" x14ac:dyDescent="0.3">
      <c r="B15872" s="4" t="s">
        <v>19</v>
      </c>
      <c r="C15872" s="4" t="s">
        <v>26773</v>
      </c>
      <c r="D15872" s="4" t="s">
        <v>26998</v>
      </c>
      <c r="E15872" s="4" t="s">
        <v>26787</v>
      </c>
      <c r="F15872" s="4" t="s">
        <v>27010</v>
      </c>
      <c r="G15872" s="4" t="s">
        <v>27012</v>
      </c>
      <c r="H15872" s="5" t="s">
        <v>27013</v>
      </c>
      <c r="I15872" s="5" t="s">
        <v>20933</v>
      </c>
    </row>
    <row r="15873" spans="2:9" ht="28.8" x14ac:dyDescent="0.3">
      <c r="B15873" s="4" t="s">
        <v>19</v>
      </c>
      <c r="C15873" s="4" t="s">
        <v>26773</v>
      </c>
      <c r="D15873" s="4" t="s">
        <v>26998</v>
      </c>
      <c r="E15873" s="4" t="s">
        <v>26787</v>
      </c>
      <c r="F15873" s="4" t="s">
        <v>27010</v>
      </c>
      <c r="G15873" s="4" t="s">
        <v>27014</v>
      </c>
      <c r="H15873" s="5" t="s">
        <v>27015</v>
      </c>
      <c r="I15873" s="5" t="s">
        <v>20933</v>
      </c>
    </row>
    <row r="15874" spans="2:9" ht="28.8" x14ac:dyDescent="0.3">
      <c r="B15874" s="4" t="s">
        <v>19</v>
      </c>
      <c r="C15874" s="4" t="s">
        <v>26773</v>
      </c>
      <c r="D15874" s="4" t="s">
        <v>26998</v>
      </c>
      <c r="E15874" s="4" t="s">
        <v>26787</v>
      </c>
      <c r="F15874" s="4" t="s">
        <v>27010</v>
      </c>
      <c r="G15874" s="4" t="s">
        <v>27016</v>
      </c>
      <c r="H15874" s="5" t="s">
        <v>27017</v>
      </c>
      <c r="I15874" s="5" t="s">
        <v>20933</v>
      </c>
    </row>
    <row r="15875" spans="2:9" ht="28.8" x14ac:dyDescent="0.3">
      <c r="B15875" s="4" t="s">
        <v>19</v>
      </c>
      <c r="C15875" s="4" t="s">
        <v>26773</v>
      </c>
      <c r="D15875" s="4" t="s">
        <v>26998</v>
      </c>
      <c r="E15875" s="4" t="s">
        <v>26787</v>
      </c>
      <c r="F15875" s="4" t="s">
        <v>27010</v>
      </c>
      <c r="G15875" s="4" t="s">
        <v>27018</v>
      </c>
      <c r="H15875" s="5" t="s">
        <v>27019</v>
      </c>
      <c r="I15875" s="5" t="s">
        <v>20933</v>
      </c>
    </row>
    <row r="15876" spans="2:9" x14ac:dyDescent="0.3">
      <c r="B15876" s="4" t="s">
        <v>19</v>
      </c>
      <c r="C15876" s="4" t="s">
        <v>26773</v>
      </c>
      <c r="D15876" s="4" t="s">
        <v>26998</v>
      </c>
      <c r="E15876" s="4" t="s">
        <v>26787</v>
      </c>
      <c r="F15876" s="4" t="s">
        <v>27010</v>
      </c>
      <c r="G15876" s="4" t="s">
        <v>27020</v>
      </c>
      <c r="H15876" s="5" t="s">
        <v>27021</v>
      </c>
      <c r="I15876" s="5" t="s">
        <v>20933</v>
      </c>
    </row>
    <row r="15877" spans="2:9" ht="28.8" x14ac:dyDescent="0.3">
      <c r="B15877" s="4" t="s">
        <v>19</v>
      </c>
      <c r="C15877" s="4" t="s">
        <v>26773</v>
      </c>
      <c r="D15877" s="4" t="s">
        <v>26998</v>
      </c>
      <c r="E15877" s="4" t="s">
        <v>26787</v>
      </c>
      <c r="F15877" s="4" t="s">
        <v>27010</v>
      </c>
      <c r="G15877" s="4" t="s">
        <v>27022</v>
      </c>
      <c r="H15877" s="5" t="s">
        <v>27023</v>
      </c>
      <c r="I15877" s="5" t="s">
        <v>20933</v>
      </c>
    </row>
    <row r="15878" spans="2:9" ht="28.8" x14ac:dyDescent="0.3">
      <c r="B15878" s="4" t="s">
        <v>19</v>
      </c>
      <c r="C15878" s="4" t="s">
        <v>26773</v>
      </c>
      <c r="D15878" s="4" t="s">
        <v>26998</v>
      </c>
      <c r="E15878" s="4" t="s">
        <v>26787</v>
      </c>
      <c r="F15878" s="4" t="s">
        <v>27010</v>
      </c>
      <c r="G15878" s="4" t="s">
        <v>27024</v>
      </c>
      <c r="H15878" s="5" t="s">
        <v>27025</v>
      </c>
      <c r="I15878" s="5" t="s">
        <v>20933</v>
      </c>
    </row>
    <row r="15879" spans="2:9" ht="28.8" x14ac:dyDescent="0.3">
      <c r="B15879" s="4" t="s">
        <v>19</v>
      </c>
      <c r="C15879" s="4" t="s">
        <v>26773</v>
      </c>
      <c r="D15879" s="4" t="s">
        <v>26998</v>
      </c>
      <c r="E15879" s="4" t="s">
        <v>26787</v>
      </c>
      <c r="F15879" s="4" t="s">
        <v>27010</v>
      </c>
      <c r="G15879" s="4" t="s">
        <v>27026</v>
      </c>
      <c r="H15879" s="5" t="s">
        <v>27027</v>
      </c>
      <c r="I15879" s="5" t="s">
        <v>20933</v>
      </c>
    </row>
    <row r="15880" spans="2:9" x14ac:dyDescent="0.3">
      <c r="B15880" s="4" t="s">
        <v>19</v>
      </c>
      <c r="C15880" s="4" t="s">
        <v>26773</v>
      </c>
      <c r="D15880" s="4" t="s">
        <v>26998</v>
      </c>
      <c r="E15880" s="4" t="s">
        <v>26787</v>
      </c>
      <c r="F15880" s="4" t="s">
        <v>27010</v>
      </c>
      <c r="G15880" s="4" t="s">
        <v>27028</v>
      </c>
      <c r="H15880" s="5" t="s">
        <v>27029</v>
      </c>
      <c r="I15880" s="5" t="s">
        <v>20933</v>
      </c>
    </row>
    <row r="15881" spans="2:9" ht="28.8" x14ac:dyDescent="0.3">
      <c r="B15881" s="4" t="s">
        <v>19</v>
      </c>
      <c r="C15881" s="4" t="s">
        <v>26773</v>
      </c>
      <c r="D15881" s="4" t="s">
        <v>26998</v>
      </c>
      <c r="E15881" s="4" t="s">
        <v>26787</v>
      </c>
      <c r="F15881" s="4" t="s">
        <v>27010</v>
      </c>
      <c r="G15881" s="4" t="s">
        <v>27030</v>
      </c>
      <c r="H15881" s="5" t="s">
        <v>27031</v>
      </c>
      <c r="I15881" s="5" t="s">
        <v>20933</v>
      </c>
    </row>
    <row r="15882" spans="2:9" ht="28.8" x14ac:dyDescent="0.3">
      <c r="B15882" s="4" t="s">
        <v>19</v>
      </c>
      <c r="C15882" s="4" t="s">
        <v>26773</v>
      </c>
      <c r="D15882" s="4" t="s">
        <v>26998</v>
      </c>
      <c r="E15882" s="4" t="s">
        <v>26787</v>
      </c>
      <c r="F15882" s="4" t="s">
        <v>27010</v>
      </c>
      <c r="G15882" s="4" t="s">
        <v>27032</v>
      </c>
      <c r="H15882" s="5" t="s">
        <v>27033</v>
      </c>
      <c r="I15882" s="5" t="s">
        <v>20933</v>
      </c>
    </row>
    <row r="15883" spans="2:9" ht="28.8" x14ac:dyDescent="0.3">
      <c r="B15883" s="4" t="s">
        <v>19</v>
      </c>
      <c r="C15883" s="4" t="s">
        <v>26773</v>
      </c>
      <c r="D15883" s="4" t="s">
        <v>26998</v>
      </c>
      <c r="E15883" s="4" t="s">
        <v>26787</v>
      </c>
      <c r="F15883" s="4" t="s">
        <v>27010</v>
      </c>
      <c r="G15883" s="4" t="s">
        <v>27034</v>
      </c>
      <c r="H15883" s="5" t="s">
        <v>27035</v>
      </c>
      <c r="I15883" s="5" t="s">
        <v>20933</v>
      </c>
    </row>
    <row r="15884" spans="2:9" x14ac:dyDescent="0.3">
      <c r="B15884" s="4" t="s">
        <v>19</v>
      </c>
      <c r="C15884" s="4" t="s">
        <v>26773</v>
      </c>
      <c r="D15884" s="4" t="s">
        <v>26998</v>
      </c>
      <c r="E15884" s="4" t="s">
        <v>26787</v>
      </c>
      <c r="F15884" s="4" t="s">
        <v>27010</v>
      </c>
      <c r="G15884" s="4" t="s">
        <v>27036</v>
      </c>
      <c r="H15884" s="5" t="s">
        <v>27037</v>
      </c>
      <c r="I15884" s="5" t="s">
        <v>20933</v>
      </c>
    </row>
    <row r="15885" spans="2:9" ht="28.8" x14ac:dyDescent="0.3">
      <c r="B15885" s="4" t="s">
        <v>19</v>
      </c>
      <c r="C15885" s="4" t="s">
        <v>26773</v>
      </c>
      <c r="D15885" s="4" t="s">
        <v>26998</v>
      </c>
      <c r="E15885" s="4" t="s">
        <v>26787</v>
      </c>
      <c r="F15885" s="4" t="s">
        <v>27010</v>
      </c>
      <c r="G15885" s="4" t="s">
        <v>27038</v>
      </c>
      <c r="H15885" s="5" t="s">
        <v>27039</v>
      </c>
      <c r="I15885" s="5" t="s">
        <v>20933</v>
      </c>
    </row>
    <row r="15886" spans="2:9" ht="28.8" x14ac:dyDescent="0.3">
      <c r="B15886" s="4" t="s">
        <v>19</v>
      </c>
      <c r="C15886" s="4" t="s">
        <v>26773</v>
      </c>
      <c r="D15886" s="4" t="s">
        <v>26998</v>
      </c>
      <c r="E15886" s="4" t="s">
        <v>26787</v>
      </c>
      <c r="F15886" s="4" t="s">
        <v>27010</v>
      </c>
      <c r="G15886" s="4" t="s">
        <v>27040</v>
      </c>
      <c r="H15886" s="5" t="s">
        <v>27041</v>
      </c>
      <c r="I15886" s="5" t="s">
        <v>20933</v>
      </c>
    </row>
    <row r="15887" spans="2:9" ht="28.8" x14ac:dyDescent="0.3">
      <c r="B15887" s="4" t="s">
        <v>19</v>
      </c>
      <c r="C15887" s="4" t="s">
        <v>26773</v>
      </c>
      <c r="D15887" s="4" t="s">
        <v>26998</v>
      </c>
      <c r="E15887" s="4" t="s">
        <v>26787</v>
      </c>
      <c r="F15887" s="4" t="s">
        <v>27010</v>
      </c>
      <c r="G15887" s="4" t="s">
        <v>27042</v>
      </c>
      <c r="H15887" s="5" t="s">
        <v>27043</v>
      </c>
      <c r="I15887" s="5" t="s">
        <v>20933</v>
      </c>
    </row>
    <row r="15888" spans="2:9" x14ac:dyDescent="0.3">
      <c r="B15888" s="4" t="s">
        <v>19</v>
      </c>
      <c r="C15888" s="4" t="s">
        <v>26773</v>
      </c>
      <c r="D15888" s="4" t="s">
        <v>26998</v>
      </c>
      <c r="E15888" s="4" t="s">
        <v>26787</v>
      </c>
      <c r="F15888" s="4" t="s">
        <v>27010</v>
      </c>
      <c r="G15888" s="4" t="s">
        <v>27044</v>
      </c>
      <c r="H15888" s="5" t="s">
        <v>27045</v>
      </c>
      <c r="I15888" s="5" t="s">
        <v>20933</v>
      </c>
    </row>
    <row r="15889" spans="1:18" ht="28.8" x14ac:dyDescent="0.3">
      <c r="B15889" s="4" t="s">
        <v>19</v>
      </c>
      <c r="C15889" s="4" t="s">
        <v>26773</v>
      </c>
      <c r="D15889" s="4" t="s">
        <v>26998</v>
      </c>
      <c r="E15889" s="4" t="s">
        <v>26787</v>
      </c>
      <c r="F15889" s="4" t="s">
        <v>27010</v>
      </c>
      <c r="G15889" s="4" t="s">
        <v>27046</v>
      </c>
      <c r="H15889" s="5" t="s">
        <v>27047</v>
      </c>
      <c r="I15889" s="5" t="s">
        <v>20933</v>
      </c>
    </row>
    <row r="15890" spans="1:18" ht="28.8" x14ac:dyDescent="0.3">
      <c r="B15890" s="4" t="s">
        <v>19</v>
      </c>
      <c r="C15890" s="4" t="s">
        <v>26773</v>
      </c>
      <c r="D15890" s="4" t="s">
        <v>26998</v>
      </c>
      <c r="E15890" s="4" t="s">
        <v>26787</v>
      </c>
      <c r="F15890" s="4" t="s">
        <v>27010</v>
      </c>
      <c r="G15890" s="4" t="s">
        <v>27048</v>
      </c>
      <c r="H15890" s="5" t="s">
        <v>27049</v>
      </c>
      <c r="I15890" s="5" t="s">
        <v>20933</v>
      </c>
    </row>
    <row r="15891" spans="1:18" ht="28.8" x14ac:dyDescent="0.3">
      <c r="B15891" s="4" t="s">
        <v>19</v>
      </c>
      <c r="C15891" s="4" t="s">
        <v>26773</v>
      </c>
      <c r="D15891" s="4" t="s">
        <v>26998</v>
      </c>
      <c r="E15891" s="4" t="s">
        <v>26787</v>
      </c>
      <c r="F15891" s="4" t="s">
        <v>27010</v>
      </c>
      <c r="G15891" s="4" t="s">
        <v>27050</v>
      </c>
      <c r="H15891" s="5" t="s">
        <v>27051</v>
      </c>
      <c r="I15891" s="5" t="s">
        <v>20933</v>
      </c>
    </row>
    <row r="15892" spans="1:18" x14ac:dyDescent="0.3">
      <c r="B15892" s="4" t="s">
        <v>19</v>
      </c>
      <c r="C15892" s="4" t="s">
        <v>26773</v>
      </c>
      <c r="D15892" s="4" t="s">
        <v>26998</v>
      </c>
      <c r="E15892" s="4" t="s">
        <v>26787</v>
      </c>
      <c r="F15892" s="4" t="s">
        <v>27010</v>
      </c>
      <c r="G15892" s="4" t="s">
        <v>27052</v>
      </c>
      <c r="H15892" s="5" t="s">
        <v>27053</v>
      </c>
      <c r="I15892" s="5" t="s">
        <v>20933</v>
      </c>
    </row>
    <row r="15893" spans="1:18" ht="28.8" x14ac:dyDescent="0.3">
      <c r="B15893" s="4" t="s">
        <v>19</v>
      </c>
      <c r="C15893" s="4" t="s">
        <v>26773</v>
      </c>
      <c r="D15893" s="4" t="s">
        <v>26998</v>
      </c>
      <c r="E15893" s="4" t="s">
        <v>26787</v>
      </c>
      <c r="F15893" s="4" t="s">
        <v>27010</v>
      </c>
      <c r="G15893" s="4" t="s">
        <v>27054</v>
      </c>
      <c r="H15893" s="5" t="s">
        <v>27055</v>
      </c>
      <c r="I15893" s="5" t="s">
        <v>20933</v>
      </c>
    </row>
    <row r="15894" spans="1:18" ht="28.8" x14ac:dyDescent="0.3">
      <c r="B15894" s="4" t="s">
        <v>19</v>
      </c>
      <c r="C15894" s="4" t="s">
        <v>26773</v>
      </c>
      <c r="D15894" s="4" t="s">
        <v>26998</v>
      </c>
      <c r="E15894" s="4" t="s">
        <v>26787</v>
      </c>
      <c r="F15894" s="4" t="s">
        <v>27010</v>
      </c>
      <c r="G15894" s="4" t="s">
        <v>27056</v>
      </c>
      <c r="H15894" s="5" t="s">
        <v>27057</v>
      </c>
      <c r="I15894" s="5" t="s">
        <v>20933</v>
      </c>
    </row>
    <row r="15895" spans="1:18" ht="28.8" x14ac:dyDescent="0.3">
      <c r="B15895" s="4" t="s">
        <v>19</v>
      </c>
      <c r="C15895" s="4" t="s">
        <v>26773</v>
      </c>
      <c r="D15895" s="4" t="s">
        <v>26998</v>
      </c>
      <c r="E15895" s="4" t="s">
        <v>26787</v>
      </c>
      <c r="F15895" s="4" t="s">
        <v>27010</v>
      </c>
      <c r="G15895" s="4" t="s">
        <v>27058</v>
      </c>
      <c r="H15895" s="5" t="s">
        <v>27059</v>
      </c>
      <c r="I15895" s="5" t="s">
        <v>20933</v>
      </c>
    </row>
    <row r="15896" spans="1:18" x14ac:dyDescent="0.3">
      <c r="B15896" s="2" t="s">
        <v>19</v>
      </c>
      <c r="C15896" s="2" t="s">
        <v>26773</v>
      </c>
      <c r="D15896" s="2" t="s">
        <v>26998</v>
      </c>
      <c r="E15896" s="2" t="s">
        <v>26789</v>
      </c>
      <c r="H15896" s="3" t="s">
        <v>27060</v>
      </c>
    </row>
    <row r="15897" spans="1:18" x14ac:dyDescent="0.3">
      <c r="L15897" s="163" t="s">
        <v>0</v>
      </c>
      <c r="M15897" s="163"/>
      <c r="N15897" s="163"/>
      <c r="O15897" s="163" t="s">
        <v>1</v>
      </c>
      <c r="P15897" s="163"/>
      <c r="Q15897" s="163"/>
      <c r="R15897" s="163"/>
    </row>
    <row r="15898" spans="1:18" ht="43.2" x14ac:dyDescent="0.3">
      <c r="B15898" s="2" t="s">
        <v>19</v>
      </c>
      <c r="C15898" s="2" t="s">
        <v>26773</v>
      </c>
      <c r="D15898" s="2" t="s">
        <v>26998</v>
      </c>
      <c r="E15898" s="2" t="s">
        <v>26789</v>
      </c>
      <c r="F15898" s="2" t="s">
        <v>27061</v>
      </c>
      <c r="H15898" s="3" t="s">
        <v>27062</v>
      </c>
      <c r="L15898" s="72" t="s">
        <v>12</v>
      </c>
      <c r="M15898" s="72" t="s">
        <v>13</v>
      </c>
      <c r="N15898" s="72" t="s">
        <v>14</v>
      </c>
      <c r="O15898" s="72" t="s">
        <v>32311</v>
      </c>
      <c r="P15898" s="72" t="s">
        <v>32774</v>
      </c>
      <c r="Q15898" s="72" t="s">
        <v>31198</v>
      </c>
      <c r="R15898" s="72" t="s">
        <v>32500</v>
      </c>
    </row>
    <row r="15899" spans="1:18" x14ac:dyDescent="0.3">
      <c r="A15899" t="s">
        <v>32460</v>
      </c>
      <c r="B15899" s="2" t="s">
        <v>19</v>
      </c>
      <c r="C15899" s="2" t="s">
        <v>26773</v>
      </c>
      <c r="D15899" s="2" t="s">
        <v>26998</v>
      </c>
      <c r="E15899" s="2" t="s">
        <v>26789</v>
      </c>
      <c r="F15899" s="2" t="s">
        <v>27061</v>
      </c>
      <c r="G15899" s="2" t="s">
        <v>27063</v>
      </c>
      <c r="H15899" s="3" t="s">
        <v>27064</v>
      </c>
      <c r="I15899" s="3" t="s">
        <v>20933</v>
      </c>
      <c r="J15899" s="3">
        <v>6</v>
      </c>
      <c r="K15899" s="26" t="s">
        <v>36</v>
      </c>
      <c r="O15899" s="7" t="s">
        <v>33036</v>
      </c>
      <c r="P15899" s="7" t="s">
        <v>33037</v>
      </c>
      <c r="Q15899" s="2" t="s">
        <v>33038</v>
      </c>
    </row>
    <row r="15900" spans="1:18" x14ac:dyDescent="0.3">
      <c r="A15900" t="s">
        <v>32460</v>
      </c>
      <c r="B15900" s="2" t="s">
        <v>19</v>
      </c>
      <c r="C15900" s="2" t="s">
        <v>26773</v>
      </c>
      <c r="D15900" s="2" t="s">
        <v>26998</v>
      </c>
      <c r="E15900" s="2" t="s">
        <v>26789</v>
      </c>
      <c r="F15900" s="2" t="s">
        <v>27061</v>
      </c>
      <c r="G15900" s="2" t="s">
        <v>27065</v>
      </c>
      <c r="H15900" s="3" t="s">
        <v>27066</v>
      </c>
      <c r="I15900" s="3" t="s">
        <v>20933</v>
      </c>
      <c r="J15900" s="3">
        <v>1</v>
      </c>
      <c r="K15900" s="26" t="s">
        <v>36</v>
      </c>
      <c r="O15900" s="7" t="s">
        <v>33036</v>
      </c>
      <c r="P15900" s="7" t="s">
        <v>33037</v>
      </c>
      <c r="Q15900" s="2" t="s">
        <v>33039</v>
      </c>
    </row>
    <row r="15901" spans="1:18" x14ac:dyDescent="0.3">
      <c r="A15901" t="s">
        <v>32460</v>
      </c>
      <c r="B15901" s="2" t="s">
        <v>19</v>
      </c>
      <c r="C15901" s="2" t="s">
        <v>26773</v>
      </c>
      <c r="D15901" s="2" t="s">
        <v>26998</v>
      </c>
      <c r="E15901" s="2" t="s">
        <v>26789</v>
      </c>
      <c r="F15901" s="2" t="s">
        <v>27061</v>
      </c>
      <c r="G15901" s="2" t="s">
        <v>27067</v>
      </c>
      <c r="H15901" s="3" t="s">
        <v>27068</v>
      </c>
      <c r="I15901" s="3" t="s">
        <v>20933</v>
      </c>
      <c r="K15901" s="26" t="s">
        <v>36</v>
      </c>
      <c r="O15901" s="7" t="s">
        <v>33036</v>
      </c>
      <c r="P15901" s="7" t="s">
        <v>33037</v>
      </c>
      <c r="Q15901" s="2" t="s">
        <v>33040</v>
      </c>
    </row>
    <row r="15902" spans="1:18" ht="28.8" x14ac:dyDescent="0.3">
      <c r="A15902" t="s">
        <v>32460</v>
      </c>
      <c r="B15902" s="2" t="s">
        <v>19</v>
      </c>
      <c r="C15902" s="2" t="s">
        <v>26773</v>
      </c>
      <c r="D15902" s="2" t="s">
        <v>26998</v>
      </c>
      <c r="E15902" s="2" t="s">
        <v>26789</v>
      </c>
      <c r="F15902" s="2" t="s">
        <v>27061</v>
      </c>
      <c r="G15902" s="2" t="s">
        <v>27069</v>
      </c>
      <c r="H15902" s="3" t="s">
        <v>27070</v>
      </c>
      <c r="I15902" s="3" t="s">
        <v>20933</v>
      </c>
      <c r="J15902" s="3">
        <v>1</v>
      </c>
      <c r="K15902" s="26" t="s">
        <v>36</v>
      </c>
      <c r="O15902" s="7" t="s">
        <v>33041</v>
      </c>
      <c r="Q15902" s="2" t="s">
        <v>33038</v>
      </c>
      <c r="R15902" s="2" t="s">
        <v>33042</v>
      </c>
    </row>
    <row r="15903" spans="1:18" ht="28.8" x14ac:dyDescent="0.3">
      <c r="A15903" t="s">
        <v>32460</v>
      </c>
      <c r="B15903" s="2" t="s">
        <v>19</v>
      </c>
      <c r="C15903" s="2" t="s">
        <v>26773</v>
      </c>
      <c r="D15903" s="2" t="s">
        <v>26998</v>
      </c>
      <c r="E15903" s="2" t="s">
        <v>26789</v>
      </c>
      <c r="F15903" s="2" t="s">
        <v>27061</v>
      </c>
      <c r="G15903" s="2" t="s">
        <v>27071</v>
      </c>
      <c r="H15903" s="3" t="s">
        <v>27072</v>
      </c>
      <c r="I15903" s="3" t="s">
        <v>20933</v>
      </c>
      <c r="J15903" s="3">
        <v>3</v>
      </c>
      <c r="K15903" s="26" t="s">
        <v>36</v>
      </c>
      <c r="O15903" s="7" t="s">
        <v>33041</v>
      </c>
      <c r="Q15903" s="2" t="s">
        <v>33039</v>
      </c>
      <c r="R15903" s="2" t="s">
        <v>33042</v>
      </c>
    </row>
    <row r="15904" spans="1:18" ht="28.8" x14ac:dyDescent="0.3">
      <c r="A15904" t="s">
        <v>32460</v>
      </c>
      <c r="B15904" s="2" t="s">
        <v>19</v>
      </c>
      <c r="C15904" s="2" t="s">
        <v>26773</v>
      </c>
      <c r="D15904" s="2" t="s">
        <v>26998</v>
      </c>
      <c r="E15904" s="2" t="s">
        <v>26789</v>
      </c>
      <c r="F15904" s="2" t="s">
        <v>27061</v>
      </c>
      <c r="G15904" s="2" t="s">
        <v>27073</v>
      </c>
      <c r="H15904" s="3" t="s">
        <v>27074</v>
      </c>
      <c r="I15904" s="3" t="s">
        <v>20933</v>
      </c>
      <c r="K15904" s="26" t="s">
        <v>36</v>
      </c>
      <c r="O15904" s="7" t="s">
        <v>33041</v>
      </c>
      <c r="Q15904" s="2" t="s">
        <v>33040</v>
      </c>
      <c r="R15904" s="2" t="s">
        <v>33042</v>
      </c>
    </row>
    <row r="15905" spans="1:27" x14ac:dyDescent="0.3">
      <c r="B15905" s="2" t="s">
        <v>19</v>
      </c>
      <c r="C15905" s="2" t="s">
        <v>26773</v>
      </c>
      <c r="D15905" s="2" t="s">
        <v>26998</v>
      </c>
      <c r="E15905" s="2" t="s">
        <v>27075</v>
      </c>
      <c r="H15905" s="3" t="s">
        <v>27076</v>
      </c>
    </row>
    <row r="15906" spans="1:27" x14ac:dyDescent="0.3">
      <c r="L15906" s="163" t="s">
        <v>0</v>
      </c>
      <c r="M15906" s="163"/>
      <c r="N15906" s="163"/>
      <c r="O15906" s="163" t="s">
        <v>1</v>
      </c>
      <c r="P15906" s="163"/>
      <c r="Q15906" s="163"/>
      <c r="R15906" s="172" t="s">
        <v>31191</v>
      </c>
      <c r="S15906" s="173"/>
      <c r="T15906" s="173"/>
      <c r="U15906" s="173"/>
      <c r="V15906" s="174"/>
      <c r="W15906" s="172" t="s">
        <v>32573</v>
      </c>
      <c r="X15906" s="173"/>
      <c r="Y15906" s="173"/>
      <c r="Z15906" s="173"/>
      <c r="AA15906" s="174"/>
    </row>
    <row r="15907" spans="1:27" ht="43.2" x14ac:dyDescent="0.3">
      <c r="B15907" s="2" t="s">
        <v>19</v>
      </c>
      <c r="C15907" s="2" t="s">
        <v>26773</v>
      </c>
      <c r="D15907" s="2" t="s">
        <v>26998</v>
      </c>
      <c r="E15907" s="2" t="s">
        <v>27075</v>
      </c>
      <c r="F15907" s="2" t="s">
        <v>27077</v>
      </c>
      <c r="H15907" s="3" t="s">
        <v>27078</v>
      </c>
      <c r="L15907" s="72" t="s">
        <v>12</v>
      </c>
      <c r="M15907" s="72" t="s">
        <v>13</v>
      </c>
      <c r="N15907" s="72" t="s">
        <v>14</v>
      </c>
      <c r="O15907" s="72" t="s">
        <v>32311</v>
      </c>
      <c r="P15907" s="72" t="s">
        <v>31198</v>
      </c>
      <c r="Q15907" s="72" t="s">
        <v>32500</v>
      </c>
      <c r="R15907" s="73" t="s">
        <v>32319</v>
      </c>
      <c r="S15907" s="73" t="s">
        <v>32320</v>
      </c>
      <c r="T15907" s="73" t="s">
        <v>17</v>
      </c>
      <c r="U15907" s="73" t="s">
        <v>18</v>
      </c>
      <c r="V15907" s="73" t="s">
        <v>31184</v>
      </c>
      <c r="W15907" s="73" t="s">
        <v>32319</v>
      </c>
      <c r="X15907" s="73" t="s">
        <v>32320</v>
      </c>
      <c r="Y15907" s="73" t="s">
        <v>17</v>
      </c>
      <c r="Z15907" s="73" t="s">
        <v>18</v>
      </c>
      <c r="AA15907" s="73" t="s">
        <v>31184</v>
      </c>
    </row>
    <row r="15908" spans="1:27" x14ac:dyDescent="0.3">
      <c r="A15908" t="s">
        <v>32460</v>
      </c>
      <c r="B15908" s="2" t="s">
        <v>19</v>
      </c>
      <c r="C15908" s="2" t="s">
        <v>26773</v>
      </c>
      <c r="D15908" s="2" t="s">
        <v>26998</v>
      </c>
      <c r="E15908" s="2" t="s">
        <v>27075</v>
      </c>
      <c r="F15908" s="2" t="s">
        <v>27077</v>
      </c>
      <c r="G15908" s="2" t="s">
        <v>27079</v>
      </c>
      <c r="H15908" s="3" t="s">
        <v>27080</v>
      </c>
      <c r="I15908" s="3" t="s">
        <v>1758</v>
      </c>
      <c r="K15908" s="26" t="s">
        <v>36</v>
      </c>
      <c r="O15908" s="7" t="s">
        <v>32511</v>
      </c>
      <c r="P15908" s="7" t="s">
        <v>33043</v>
      </c>
      <c r="Q15908" s="2" t="s">
        <v>33044</v>
      </c>
      <c r="R15908" s="2">
        <v>0</v>
      </c>
      <c r="S15908" s="2">
        <v>0.2</v>
      </c>
      <c r="T15908" s="2" t="s">
        <v>31201</v>
      </c>
      <c r="V15908" s="26">
        <v>3</v>
      </c>
    </row>
    <row r="15909" spans="1:27" x14ac:dyDescent="0.3">
      <c r="A15909" t="s">
        <v>32460</v>
      </c>
      <c r="B15909" s="2" t="s">
        <v>19</v>
      </c>
      <c r="C15909" s="2" t="s">
        <v>26773</v>
      </c>
      <c r="D15909" s="2" t="s">
        <v>26998</v>
      </c>
      <c r="E15909" s="2" t="s">
        <v>27075</v>
      </c>
      <c r="F15909" s="2" t="s">
        <v>27077</v>
      </c>
      <c r="G15909" s="2" t="s">
        <v>27081</v>
      </c>
      <c r="H15909" s="3" t="s">
        <v>27082</v>
      </c>
      <c r="I15909" s="3" t="s">
        <v>1758</v>
      </c>
      <c r="K15909" s="26" t="s">
        <v>36</v>
      </c>
      <c r="O15909" s="7" t="s">
        <v>32511</v>
      </c>
      <c r="P15909" s="7" t="s">
        <v>33043</v>
      </c>
      <c r="Q15909" s="2" t="s">
        <v>33044</v>
      </c>
      <c r="R15909" s="2">
        <v>0.2</v>
      </c>
      <c r="S15909" s="2">
        <v>0.3</v>
      </c>
      <c r="T15909" s="2" t="s">
        <v>31201</v>
      </c>
      <c r="V15909" s="26">
        <v>3</v>
      </c>
    </row>
    <row r="15910" spans="1:27" x14ac:dyDescent="0.3">
      <c r="A15910" t="s">
        <v>32460</v>
      </c>
      <c r="B15910" s="2" t="s">
        <v>19</v>
      </c>
      <c r="C15910" s="2" t="s">
        <v>26773</v>
      </c>
      <c r="D15910" s="2" t="s">
        <v>26998</v>
      </c>
      <c r="E15910" s="2" t="s">
        <v>27075</v>
      </c>
      <c r="F15910" s="2" t="s">
        <v>27077</v>
      </c>
      <c r="G15910" s="2" t="s">
        <v>27083</v>
      </c>
      <c r="H15910" s="3" t="s">
        <v>27084</v>
      </c>
      <c r="I15910" s="3" t="s">
        <v>1758</v>
      </c>
      <c r="K15910" s="26" t="s">
        <v>36</v>
      </c>
      <c r="O15910" s="7" t="s">
        <v>32511</v>
      </c>
      <c r="P15910" s="7" t="s">
        <v>33043</v>
      </c>
      <c r="Q15910" s="2" t="s">
        <v>33044</v>
      </c>
      <c r="R15910" s="2">
        <v>0.3</v>
      </c>
      <c r="S15910" s="2">
        <v>0.7</v>
      </c>
      <c r="T15910" s="2" t="s">
        <v>31201</v>
      </c>
      <c r="V15910" s="26">
        <v>3</v>
      </c>
    </row>
    <row r="15911" spans="1:27" x14ac:dyDescent="0.3">
      <c r="A15911" t="s">
        <v>32460</v>
      </c>
      <c r="B15911" s="2" t="s">
        <v>19</v>
      </c>
      <c r="C15911" s="2" t="s">
        <v>26773</v>
      </c>
      <c r="D15911" s="2" t="s">
        <v>26998</v>
      </c>
      <c r="E15911" s="2" t="s">
        <v>27075</v>
      </c>
      <c r="F15911" s="2" t="s">
        <v>27077</v>
      </c>
      <c r="G15911" s="2" t="s">
        <v>27085</v>
      </c>
      <c r="H15911" s="3" t="s">
        <v>27086</v>
      </c>
      <c r="I15911" s="3" t="s">
        <v>1758</v>
      </c>
      <c r="K15911" s="26" t="s">
        <v>36</v>
      </c>
      <c r="O15911" s="7" t="s">
        <v>32511</v>
      </c>
      <c r="P15911" s="7" t="s">
        <v>33043</v>
      </c>
      <c r="Q15911" s="2" t="s">
        <v>33044</v>
      </c>
      <c r="R15911" s="2">
        <v>0.7</v>
      </c>
      <c r="S15911" s="2">
        <v>0.9</v>
      </c>
      <c r="T15911" s="2" t="s">
        <v>31201</v>
      </c>
      <c r="V15911" s="26">
        <v>3</v>
      </c>
    </row>
    <row r="15912" spans="1:27" x14ac:dyDescent="0.3">
      <c r="A15912" t="s">
        <v>32460</v>
      </c>
      <c r="B15912" s="2" t="s">
        <v>19</v>
      </c>
      <c r="C15912" s="2" t="s">
        <v>26773</v>
      </c>
      <c r="D15912" s="2" t="s">
        <v>26998</v>
      </c>
      <c r="E15912" s="2" t="s">
        <v>27075</v>
      </c>
      <c r="F15912" s="2" t="s">
        <v>27077</v>
      </c>
      <c r="G15912" s="2" t="s">
        <v>27087</v>
      </c>
      <c r="H15912" s="3" t="s">
        <v>27088</v>
      </c>
      <c r="I15912" s="3" t="s">
        <v>1758</v>
      </c>
      <c r="K15912" s="26" t="s">
        <v>36</v>
      </c>
      <c r="O15912" s="7" t="s">
        <v>32511</v>
      </c>
      <c r="P15912" s="7" t="s">
        <v>33043</v>
      </c>
      <c r="Q15912" s="2" t="s">
        <v>33044</v>
      </c>
      <c r="R15912" s="2">
        <v>0</v>
      </c>
      <c r="S15912" s="2">
        <v>0.35</v>
      </c>
      <c r="T15912" s="2" t="s">
        <v>31201</v>
      </c>
      <c r="V15912" s="26">
        <v>3</v>
      </c>
    </row>
    <row r="15913" spans="1:27" x14ac:dyDescent="0.3">
      <c r="A15913" t="s">
        <v>32460</v>
      </c>
      <c r="B15913" s="2" t="s">
        <v>19</v>
      </c>
      <c r="C15913" s="2" t="s">
        <v>26773</v>
      </c>
      <c r="D15913" s="2" t="s">
        <v>26998</v>
      </c>
      <c r="E15913" s="2" t="s">
        <v>27075</v>
      </c>
      <c r="F15913" s="2" t="s">
        <v>27077</v>
      </c>
      <c r="G15913" s="2" t="s">
        <v>27089</v>
      </c>
      <c r="H15913" s="3" t="s">
        <v>27090</v>
      </c>
      <c r="I15913" s="3" t="s">
        <v>1758</v>
      </c>
      <c r="K15913" s="26" t="s">
        <v>36</v>
      </c>
      <c r="O15913" s="7" t="s">
        <v>32511</v>
      </c>
      <c r="P15913" s="7" t="s">
        <v>33043</v>
      </c>
      <c r="Q15913" s="2" t="s">
        <v>33044</v>
      </c>
      <c r="R15913" s="2">
        <v>0.35</v>
      </c>
      <c r="S15913" s="2">
        <v>0.65</v>
      </c>
      <c r="T15913" s="2" t="s">
        <v>31201</v>
      </c>
      <c r="V15913" s="26">
        <v>3</v>
      </c>
    </row>
    <row r="15914" spans="1:27" x14ac:dyDescent="0.3">
      <c r="A15914" t="s">
        <v>32460</v>
      </c>
      <c r="B15914" s="2" t="s">
        <v>19</v>
      </c>
      <c r="C15914" s="2" t="s">
        <v>26773</v>
      </c>
      <c r="D15914" s="2" t="s">
        <v>26998</v>
      </c>
      <c r="E15914" s="2" t="s">
        <v>27075</v>
      </c>
      <c r="F15914" s="2" t="s">
        <v>27077</v>
      </c>
      <c r="G15914" s="2" t="s">
        <v>27091</v>
      </c>
      <c r="H15914" s="3" t="s">
        <v>27092</v>
      </c>
      <c r="I15914" s="3" t="s">
        <v>1758</v>
      </c>
      <c r="K15914" s="26" t="s">
        <v>36</v>
      </c>
      <c r="O15914" s="7" t="s">
        <v>32490</v>
      </c>
      <c r="Q15914" s="2" t="s">
        <v>33044</v>
      </c>
      <c r="R15914" s="2">
        <v>0</v>
      </c>
      <c r="S15914" s="2">
        <v>0.1</v>
      </c>
      <c r="T15914" s="2" t="s">
        <v>31201</v>
      </c>
      <c r="V15914" s="26">
        <v>3</v>
      </c>
      <c r="W15914" s="26">
        <v>1</v>
      </c>
      <c r="X15914" s="26">
        <v>1</v>
      </c>
      <c r="Y15914" s="26" t="s">
        <v>32722</v>
      </c>
      <c r="AA15914" s="26">
        <v>1</v>
      </c>
    </row>
    <row r="15915" spans="1:27" x14ac:dyDescent="0.3">
      <c r="A15915" t="s">
        <v>32460</v>
      </c>
      <c r="B15915" s="2" t="s">
        <v>19</v>
      </c>
      <c r="C15915" s="2" t="s">
        <v>26773</v>
      </c>
      <c r="D15915" s="2" t="s">
        <v>26998</v>
      </c>
      <c r="E15915" s="2" t="s">
        <v>27075</v>
      </c>
      <c r="F15915" s="2" t="s">
        <v>27077</v>
      </c>
      <c r="G15915" s="2" t="s">
        <v>27093</v>
      </c>
      <c r="H15915" s="3" t="s">
        <v>27094</v>
      </c>
      <c r="I15915" s="3" t="s">
        <v>1758</v>
      </c>
      <c r="K15915" s="26" t="s">
        <v>36</v>
      </c>
      <c r="O15915" s="7" t="s">
        <v>32490</v>
      </c>
      <c r="Q15915" s="2" t="s">
        <v>33044</v>
      </c>
      <c r="R15915" s="2">
        <v>0</v>
      </c>
      <c r="S15915" s="2">
        <v>0.1</v>
      </c>
      <c r="T15915" s="2" t="s">
        <v>31201</v>
      </c>
      <c r="V15915" s="26">
        <v>3</v>
      </c>
      <c r="W15915" s="26">
        <v>2</v>
      </c>
      <c r="X15915" s="26">
        <v>2</v>
      </c>
      <c r="Y15915" s="26" t="s">
        <v>32722</v>
      </c>
      <c r="AA15915" s="26">
        <v>1</v>
      </c>
    </row>
    <row r="15916" spans="1:27" x14ac:dyDescent="0.3">
      <c r="A15916" t="s">
        <v>32460</v>
      </c>
      <c r="B15916" s="2" t="s">
        <v>19</v>
      </c>
      <c r="C15916" s="2" t="s">
        <v>26773</v>
      </c>
      <c r="D15916" s="2" t="s">
        <v>26998</v>
      </c>
      <c r="E15916" s="2" t="s">
        <v>27075</v>
      </c>
      <c r="F15916" s="2" t="s">
        <v>27077</v>
      </c>
      <c r="G15916" s="2" t="s">
        <v>27095</v>
      </c>
      <c r="H15916" s="3" t="s">
        <v>27096</v>
      </c>
      <c r="I15916" s="3" t="s">
        <v>1758</v>
      </c>
      <c r="J15916" s="3">
        <v>3</v>
      </c>
      <c r="K15916" s="26" t="s">
        <v>36</v>
      </c>
      <c r="O15916" s="7" t="s">
        <v>32490</v>
      </c>
      <c r="Q15916" s="2" t="s">
        <v>33044</v>
      </c>
      <c r="R15916" s="2">
        <v>0.1</v>
      </c>
      <c r="S15916" s="2">
        <v>0.2</v>
      </c>
      <c r="T15916" s="2" t="s">
        <v>31201</v>
      </c>
      <c r="V15916" s="26">
        <v>3</v>
      </c>
      <c r="W15916" s="26">
        <v>1</v>
      </c>
      <c r="X15916" s="26">
        <v>1</v>
      </c>
      <c r="Y15916" s="26" t="s">
        <v>32722</v>
      </c>
      <c r="AA15916" s="26">
        <v>1</v>
      </c>
    </row>
    <row r="15917" spans="1:27" x14ac:dyDescent="0.3">
      <c r="A15917" t="s">
        <v>32460</v>
      </c>
      <c r="B15917" s="2" t="s">
        <v>19</v>
      </c>
      <c r="C15917" s="2" t="s">
        <v>26773</v>
      </c>
      <c r="D15917" s="2" t="s">
        <v>26998</v>
      </c>
      <c r="E15917" s="2" t="s">
        <v>27075</v>
      </c>
      <c r="F15917" s="2" t="s">
        <v>27077</v>
      </c>
      <c r="G15917" s="2" t="s">
        <v>27097</v>
      </c>
      <c r="H15917" s="3" t="s">
        <v>27098</v>
      </c>
      <c r="I15917" s="3" t="s">
        <v>1758</v>
      </c>
      <c r="K15917" s="26" t="s">
        <v>36</v>
      </c>
      <c r="O15917" s="7" t="s">
        <v>32490</v>
      </c>
      <c r="Q15917" s="2" t="s">
        <v>33044</v>
      </c>
      <c r="R15917" s="2">
        <v>0.1</v>
      </c>
      <c r="S15917" s="2">
        <v>0.2</v>
      </c>
      <c r="T15917" s="2" t="s">
        <v>31201</v>
      </c>
      <c r="V15917" s="26">
        <v>3</v>
      </c>
      <c r="W15917" s="26">
        <v>2</v>
      </c>
      <c r="X15917" s="26">
        <v>2</v>
      </c>
      <c r="Y15917" s="26" t="s">
        <v>32722</v>
      </c>
      <c r="AA15917" s="26">
        <v>1</v>
      </c>
    </row>
    <row r="15918" spans="1:27" x14ac:dyDescent="0.3">
      <c r="A15918" t="s">
        <v>32460</v>
      </c>
      <c r="B15918" s="2" t="s">
        <v>19</v>
      </c>
      <c r="C15918" s="2" t="s">
        <v>26773</v>
      </c>
      <c r="D15918" s="2" t="s">
        <v>26998</v>
      </c>
      <c r="E15918" s="2" t="s">
        <v>27075</v>
      </c>
      <c r="F15918" s="2" t="s">
        <v>27077</v>
      </c>
      <c r="G15918" s="2" t="s">
        <v>27099</v>
      </c>
      <c r="H15918" s="3" t="s">
        <v>27100</v>
      </c>
      <c r="I15918" s="3" t="s">
        <v>1758</v>
      </c>
      <c r="K15918" s="26" t="s">
        <v>36</v>
      </c>
      <c r="O15918" s="7" t="s">
        <v>33045</v>
      </c>
      <c r="P15918" s="7" t="s">
        <v>33046</v>
      </c>
      <c r="Q15918" s="2" t="s">
        <v>33044</v>
      </c>
      <c r="R15918" s="2">
        <v>0</v>
      </c>
      <c r="S15918" s="2">
        <v>0.12</v>
      </c>
      <c r="T15918" s="2" t="s">
        <v>31201</v>
      </c>
      <c r="V15918" s="26">
        <v>3</v>
      </c>
    </row>
    <row r="15919" spans="1:27" x14ac:dyDescent="0.3">
      <c r="B15919" s="2" t="s">
        <v>19</v>
      </c>
      <c r="C15919" s="2" t="s">
        <v>26773</v>
      </c>
      <c r="D15919" s="2" t="s">
        <v>26998</v>
      </c>
      <c r="E15919" s="2" t="s">
        <v>27101</v>
      </c>
      <c r="H15919" s="3" t="s">
        <v>27102</v>
      </c>
    </row>
    <row r="15920" spans="1:27" x14ac:dyDescent="0.3">
      <c r="L15920" s="163" t="s">
        <v>0</v>
      </c>
      <c r="M15920" s="163"/>
      <c r="N15920" s="163"/>
      <c r="O15920" s="163" t="s">
        <v>1</v>
      </c>
      <c r="P15920" s="163"/>
      <c r="Q15920" s="172" t="s">
        <v>32573</v>
      </c>
      <c r="R15920" s="173"/>
      <c r="S15920" s="173"/>
      <c r="T15920" s="173"/>
      <c r="U15920" s="174"/>
    </row>
    <row r="15921" spans="1:25" ht="43.2" x14ac:dyDescent="0.3">
      <c r="B15921" s="2" t="s">
        <v>19</v>
      </c>
      <c r="C15921" s="2" t="s">
        <v>26773</v>
      </c>
      <c r="D15921" s="2" t="s">
        <v>26998</v>
      </c>
      <c r="E15921" s="2" t="s">
        <v>27101</v>
      </c>
      <c r="F15921" s="2" t="s">
        <v>27103</v>
      </c>
      <c r="H15921" s="3" t="s">
        <v>27104</v>
      </c>
      <c r="L15921" s="72" t="s">
        <v>12</v>
      </c>
      <c r="M15921" s="72" t="s">
        <v>13</v>
      </c>
      <c r="N15921" s="72" t="s">
        <v>14</v>
      </c>
      <c r="O15921" s="72" t="s">
        <v>32311</v>
      </c>
      <c r="P15921" s="72" t="s">
        <v>31196</v>
      </c>
      <c r="Q15921" s="73" t="s">
        <v>32319</v>
      </c>
      <c r="R15921" s="73" t="s">
        <v>32320</v>
      </c>
      <c r="S15921" s="73" t="s">
        <v>17</v>
      </c>
      <c r="T15921" s="73" t="s">
        <v>18</v>
      </c>
      <c r="U15921" s="73" t="s">
        <v>31184</v>
      </c>
    </row>
    <row r="15922" spans="1:25" ht="28.8" x14ac:dyDescent="0.3">
      <c r="A15922" t="s">
        <v>32460</v>
      </c>
      <c r="B15922" s="2" t="s">
        <v>19</v>
      </c>
      <c r="C15922" s="2" t="s">
        <v>26773</v>
      </c>
      <c r="D15922" s="2" t="s">
        <v>26998</v>
      </c>
      <c r="E15922" s="2" t="s">
        <v>27101</v>
      </c>
      <c r="F15922" s="2" t="s">
        <v>27103</v>
      </c>
      <c r="G15922" s="2" t="s">
        <v>27105</v>
      </c>
      <c r="H15922" s="3" t="s">
        <v>27106</v>
      </c>
      <c r="I15922" s="3" t="s">
        <v>27107</v>
      </c>
      <c r="J15922" s="3">
        <v>8</v>
      </c>
      <c r="K15922" s="26" t="s">
        <v>36</v>
      </c>
      <c r="O15922" s="7" t="s">
        <v>33047</v>
      </c>
      <c r="P15922" s="7" t="s">
        <v>33048</v>
      </c>
      <c r="Q15922" s="2">
        <v>20</v>
      </c>
      <c r="R15922" s="2">
        <v>20</v>
      </c>
      <c r="S15922" s="2" t="s">
        <v>32722</v>
      </c>
      <c r="U15922" s="26">
        <v>1</v>
      </c>
    </row>
    <row r="15923" spans="1:25" ht="28.8" x14ac:dyDescent="0.3">
      <c r="A15923" t="s">
        <v>32460</v>
      </c>
      <c r="B15923" s="2" t="s">
        <v>19</v>
      </c>
      <c r="C15923" s="2" t="s">
        <v>26773</v>
      </c>
      <c r="D15923" s="2" t="s">
        <v>26998</v>
      </c>
      <c r="E15923" s="2" t="s">
        <v>27101</v>
      </c>
      <c r="F15923" s="2" t="s">
        <v>27103</v>
      </c>
      <c r="G15923" s="2" t="s">
        <v>27108</v>
      </c>
      <c r="H15923" s="3" t="s">
        <v>27109</v>
      </c>
      <c r="I15923" s="3" t="s">
        <v>27107</v>
      </c>
      <c r="J15923" s="3">
        <v>5</v>
      </c>
      <c r="K15923" s="26" t="s">
        <v>36</v>
      </c>
      <c r="O15923" s="7" t="s">
        <v>33047</v>
      </c>
      <c r="P15923" s="7" t="s">
        <v>33030</v>
      </c>
      <c r="Q15923" s="2">
        <v>20</v>
      </c>
      <c r="R15923" s="2">
        <v>20</v>
      </c>
      <c r="S15923" s="2" t="s">
        <v>32722</v>
      </c>
      <c r="U15923" s="26">
        <v>1</v>
      </c>
    </row>
    <row r="15924" spans="1:25" x14ac:dyDescent="0.3">
      <c r="L15924" s="163" t="s">
        <v>0</v>
      </c>
      <c r="M15924" s="163"/>
      <c r="N15924" s="163"/>
      <c r="O15924" s="163" t="s">
        <v>1</v>
      </c>
      <c r="P15924" s="163"/>
    </row>
    <row r="15925" spans="1:25" ht="43.2" x14ac:dyDescent="0.3">
      <c r="B15925" s="2" t="s">
        <v>19</v>
      </c>
      <c r="C15925" s="2" t="s">
        <v>26773</v>
      </c>
      <c r="D15925" s="2" t="s">
        <v>26998</v>
      </c>
      <c r="E15925" s="2" t="s">
        <v>27101</v>
      </c>
      <c r="F15925" s="2" t="s">
        <v>27110</v>
      </c>
      <c r="H15925" s="3" t="s">
        <v>27111</v>
      </c>
      <c r="L15925" s="72" t="s">
        <v>12</v>
      </c>
      <c r="M15925" s="72" t="s">
        <v>13</v>
      </c>
      <c r="N15925" s="72" t="s">
        <v>14</v>
      </c>
      <c r="O15925" s="72" t="s">
        <v>32311</v>
      </c>
      <c r="P15925" s="72" t="s">
        <v>31195</v>
      </c>
    </row>
    <row r="15926" spans="1:25" ht="28.8" x14ac:dyDescent="0.3">
      <c r="B15926" s="4" t="s">
        <v>19</v>
      </c>
      <c r="C15926" s="4" t="s">
        <v>26773</v>
      </c>
      <c r="D15926" s="4" t="s">
        <v>26998</v>
      </c>
      <c r="E15926" s="4" t="s">
        <v>27101</v>
      </c>
      <c r="F15926" s="4" t="s">
        <v>27110</v>
      </c>
      <c r="G15926" s="4" t="s">
        <v>27112</v>
      </c>
      <c r="H15926" s="5" t="s">
        <v>27113</v>
      </c>
      <c r="I15926" s="5" t="s">
        <v>27114</v>
      </c>
    </row>
    <row r="15927" spans="1:25" ht="28.8" x14ac:dyDescent="0.3">
      <c r="B15927" s="4" t="s">
        <v>19</v>
      </c>
      <c r="C15927" s="4" t="s">
        <v>26773</v>
      </c>
      <c r="D15927" s="4" t="s">
        <v>26998</v>
      </c>
      <c r="E15927" s="4" t="s">
        <v>27101</v>
      </c>
      <c r="F15927" s="4" t="s">
        <v>27110</v>
      </c>
      <c r="G15927" s="4" t="s">
        <v>27115</v>
      </c>
      <c r="H15927" s="5" t="s">
        <v>27116</v>
      </c>
      <c r="I15927" s="5" t="s">
        <v>27114</v>
      </c>
    </row>
    <row r="15928" spans="1:25" ht="28.8" x14ac:dyDescent="0.3">
      <c r="B15928" s="4" t="s">
        <v>19</v>
      </c>
      <c r="C15928" s="4" t="s">
        <v>26773</v>
      </c>
      <c r="D15928" s="4" t="s">
        <v>26998</v>
      </c>
      <c r="E15928" s="4" t="s">
        <v>27101</v>
      </c>
      <c r="F15928" s="4" t="s">
        <v>27110</v>
      </c>
      <c r="G15928" s="4" t="s">
        <v>27117</v>
      </c>
      <c r="H15928" s="5" t="s">
        <v>27118</v>
      </c>
      <c r="I15928" s="5" t="s">
        <v>27114</v>
      </c>
    </row>
    <row r="15929" spans="1:25" ht="28.8" x14ac:dyDescent="0.3">
      <c r="B15929" s="4" t="s">
        <v>19</v>
      </c>
      <c r="C15929" s="4" t="s">
        <v>26773</v>
      </c>
      <c r="D15929" s="4" t="s">
        <v>26998</v>
      </c>
      <c r="E15929" s="4" t="s">
        <v>27101</v>
      </c>
      <c r="F15929" s="4" t="s">
        <v>27110</v>
      </c>
      <c r="G15929" s="4" t="s">
        <v>27119</v>
      </c>
      <c r="H15929" s="5" t="s">
        <v>27120</v>
      </c>
      <c r="I15929" s="5" t="s">
        <v>27114</v>
      </c>
    </row>
    <row r="15930" spans="1:25" ht="28.8" x14ac:dyDescent="0.3">
      <c r="B15930" s="4" t="s">
        <v>19</v>
      </c>
      <c r="C15930" s="4" t="s">
        <v>26773</v>
      </c>
      <c r="D15930" s="4" t="s">
        <v>26998</v>
      </c>
      <c r="E15930" s="4" t="s">
        <v>27101</v>
      </c>
      <c r="F15930" s="4" t="s">
        <v>27110</v>
      </c>
      <c r="G15930" s="4" t="s">
        <v>27121</v>
      </c>
      <c r="H15930" s="5" t="s">
        <v>27122</v>
      </c>
      <c r="I15930" s="5" t="s">
        <v>27114</v>
      </c>
    </row>
    <row r="15931" spans="1:25" ht="28.8" x14ac:dyDescent="0.3">
      <c r="B15931" s="4" t="s">
        <v>19</v>
      </c>
      <c r="C15931" s="4" t="s">
        <v>26773</v>
      </c>
      <c r="D15931" s="4" t="s">
        <v>26998</v>
      </c>
      <c r="E15931" s="4" t="s">
        <v>27101</v>
      </c>
      <c r="F15931" s="4" t="s">
        <v>27110</v>
      </c>
      <c r="G15931" s="4" t="s">
        <v>27123</v>
      </c>
      <c r="H15931" s="5" t="s">
        <v>27124</v>
      </c>
      <c r="I15931" s="5" t="s">
        <v>27114</v>
      </c>
    </row>
    <row r="15932" spans="1:25" ht="28.8" x14ac:dyDescent="0.3">
      <c r="B15932" s="4" t="s">
        <v>19</v>
      </c>
      <c r="C15932" s="4" t="s">
        <v>26773</v>
      </c>
      <c r="D15932" s="4" t="s">
        <v>26998</v>
      </c>
      <c r="E15932" s="4" t="s">
        <v>27101</v>
      </c>
      <c r="F15932" s="4" t="s">
        <v>27110</v>
      </c>
      <c r="G15932" s="4" t="s">
        <v>27125</v>
      </c>
      <c r="H15932" s="5" t="s">
        <v>27126</v>
      </c>
      <c r="I15932" s="5" t="s">
        <v>27114</v>
      </c>
    </row>
    <row r="15933" spans="1:25" ht="28.8" x14ac:dyDescent="0.3">
      <c r="B15933" s="4" t="s">
        <v>19</v>
      </c>
      <c r="C15933" s="4" t="s">
        <v>26773</v>
      </c>
      <c r="D15933" s="4" t="s">
        <v>26998</v>
      </c>
      <c r="E15933" s="4" t="s">
        <v>27101</v>
      </c>
      <c r="F15933" s="4" t="s">
        <v>27110</v>
      </c>
      <c r="G15933" s="4" t="s">
        <v>27127</v>
      </c>
      <c r="H15933" s="5" t="s">
        <v>27128</v>
      </c>
      <c r="I15933" s="5" t="s">
        <v>27114</v>
      </c>
    </row>
    <row r="15934" spans="1:25" x14ac:dyDescent="0.3">
      <c r="L15934" s="163" t="s">
        <v>0</v>
      </c>
      <c r="M15934" s="163"/>
      <c r="N15934" s="163"/>
      <c r="O15934" s="72" t="s">
        <v>1</v>
      </c>
      <c r="P15934" s="172" t="s">
        <v>32573</v>
      </c>
      <c r="Q15934" s="173"/>
      <c r="R15934" s="173"/>
      <c r="S15934" s="173"/>
      <c r="T15934" s="174"/>
      <c r="U15934" s="172" t="s">
        <v>32375</v>
      </c>
      <c r="V15934" s="173"/>
      <c r="W15934" s="173"/>
      <c r="X15934" s="173"/>
      <c r="Y15934" s="174"/>
    </row>
    <row r="15935" spans="1:25" ht="43.2" x14ac:dyDescent="0.3">
      <c r="B15935" s="2" t="s">
        <v>19</v>
      </c>
      <c r="C15935" s="2" t="s">
        <v>26773</v>
      </c>
      <c r="D15935" s="2" t="s">
        <v>26998</v>
      </c>
      <c r="E15935" s="2" t="s">
        <v>27101</v>
      </c>
      <c r="F15935" s="2" t="s">
        <v>27129</v>
      </c>
      <c r="H15935" s="3" t="s">
        <v>27130</v>
      </c>
      <c r="L15935" s="72" t="s">
        <v>12</v>
      </c>
      <c r="M15935" s="72" t="s">
        <v>13</v>
      </c>
      <c r="N15935" s="72" t="s">
        <v>14</v>
      </c>
      <c r="O15935" s="72" t="s">
        <v>32311</v>
      </c>
      <c r="P15935" s="73" t="s">
        <v>32319</v>
      </c>
      <c r="Q15935" s="73" t="s">
        <v>32320</v>
      </c>
      <c r="R15935" s="73" t="s">
        <v>17</v>
      </c>
      <c r="S15935" s="73" t="s">
        <v>18</v>
      </c>
      <c r="T15935" s="73" t="s">
        <v>31184</v>
      </c>
      <c r="U15935" s="73" t="s">
        <v>32319</v>
      </c>
      <c r="V15935" s="73" t="s">
        <v>32320</v>
      </c>
      <c r="W15935" s="73" t="s">
        <v>17</v>
      </c>
      <c r="X15935" s="73" t="s">
        <v>18</v>
      </c>
      <c r="Y15935" s="73" t="s">
        <v>31184</v>
      </c>
    </row>
    <row r="15936" spans="1:25" ht="43.2" x14ac:dyDescent="0.3">
      <c r="A15936" t="s">
        <v>32460</v>
      </c>
      <c r="B15936" s="2" t="s">
        <v>19</v>
      </c>
      <c r="C15936" s="2" t="s">
        <v>26773</v>
      </c>
      <c r="D15936" s="2" t="s">
        <v>26998</v>
      </c>
      <c r="E15936" s="2" t="s">
        <v>27101</v>
      </c>
      <c r="F15936" s="2" t="s">
        <v>27129</v>
      </c>
      <c r="G15936" s="2" t="s">
        <v>27131</v>
      </c>
      <c r="H15936" s="3" t="s">
        <v>27132</v>
      </c>
      <c r="I15936" s="3" t="s">
        <v>27133</v>
      </c>
      <c r="K15936" s="26" t="s">
        <v>36</v>
      </c>
      <c r="O15936" s="7" t="s">
        <v>33049</v>
      </c>
      <c r="P15936" s="2">
        <v>5</v>
      </c>
      <c r="Q15936" s="2">
        <v>5</v>
      </c>
      <c r="R15936" s="2" t="s">
        <v>32722</v>
      </c>
      <c r="T15936" s="2">
        <v>1</v>
      </c>
      <c r="U15936" s="26">
        <v>0</v>
      </c>
      <c r="V15936" s="26">
        <v>70</v>
      </c>
      <c r="W15936" s="26" t="s">
        <v>33011</v>
      </c>
      <c r="Y15936" s="26">
        <v>3</v>
      </c>
    </row>
    <row r="15937" spans="1:20" ht="43.2" x14ac:dyDescent="0.3">
      <c r="A15937" t="s">
        <v>32460</v>
      </c>
      <c r="B15937" s="2" t="s">
        <v>19</v>
      </c>
      <c r="C15937" s="2" t="s">
        <v>26773</v>
      </c>
      <c r="D15937" s="2" t="s">
        <v>26998</v>
      </c>
      <c r="E15937" s="2" t="s">
        <v>27101</v>
      </c>
      <c r="F15937" s="2" t="s">
        <v>27129</v>
      </c>
      <c r="G15937" s="2" t="s">
        <v>27134</v>
      </c>
      <c r="H15937" s="3" t="s">
        <v>27135</v>
      </c>
      <c r="I15937" s="3" t="s">
        <v>27133</v>
      </c>
      <c r="J15937" s="3">
        <v>21</v>
      </c>
      <c r="K15937" s="26" t="s">
        <v>36</v>
      </c>
      <c r="O15937" s="7" t="s">
        <v>33050</v>
      </c>
      <c r="P15937" s="2">
        <v>5</v>
      </c>
      <c r="Q15937" s="2">
        <v>5</v>
      </c>
      <c r="R15937" s="2" t="s">
        <v>32722</v>
      </c>
      <c r="T15937" s="2">
        <v>1</v>
      </c>
    </row>
    <row r="15938" spans="1:20" x14ac:dyDescent="0.3">
      <c r="L15938" s="163" t="s">
        <v>0</v>
      </c>
      <c r="M15938" s="163"/>
      <c r="N15938" s="163"/>
      <c r="O15938" s="163" t="s">
        <v>1</v>
      </c>
      <c r="P15938" s="163"/>
    </row>
    <row r="15939" spans="1:20" ht="43.2" x14ac:dyDescent="0.3">
      <c r="B15939" s="2" t="s">
        <v>19</v>
      </c>
      <c r="C15939" s="2" t="s">
        <v>26773</v>
      </c>
      <c r="D15939" s="2" t="s">
        <v>26998</v>
      </c>
      <c r="E15939" s="2" t="s">
        <v>27101</v>
      </c>
      <c r="F15939" s="2" t="s">
        <v>27136</v>
      </c>
      <c r="H15939" s="3" t="s">
        <v>27137</v>
      </c>
      <c r="L15939" s="72" t="s">
        <v>12</v>
      </c>
      <c r="M15939" s="72" t="s">
        <v>13</v>
      </c>
      <c r="N15939" s="72" t="s">
        <v>14</v>
      </c>
      <c r="O15939" s="72" t="s">
        <v>32311</v>
      </c>
      <c r="P15939" s="72" t="s">
        <v>31195</v>
      </c>
    </row>
    <row r="15940" spans="1:20" ht="28.8" x14ac:dyDescent="0.3">
      <c r="B15940" s="4" t="s">
        <v>19</v>
      </c>
      <c r="C15940" s="4" t="s">
        <v>26773</v>
      </c>
      <c r="D15940" s="4" t="s">
        <v>26998</v>
      </c>
      <c r="E15940" s="4" t="s">
        <v>27101</v>
      </c>
      <c r="F15940" s="4" t="s">
        <v>27136</v>
      </c>
      <c r="G15940" s="4" t="s">
        <v>27138</v>
      </c>
      <c r="H15940" s="5" t="s">
        <v>27139</v>
      </c>
      <c r="I15940" s="5" t="s">
        <v>20933</v>
      </c>
    </row>
    <row r="15941" spans="1:20" ht="28.8" x14ac:dyDescent="0.3">
      <c r="B15941" s="4" t="s">
        <v>19</v>
      </c>
      <c r="C15941" s="4" t="s">
        <v>26773</v>
      </c>
      <c r="D15941" s="4" t="s">
        <v>26998</v>
      </c>
      <c r="E15941" s="4" t="s">
        <v>27101</v>
      </c>
      <c r="F15941" s="4" t="s">
        <v>27136</v>
      </c>
      <c r="G15941" s="4" t="s">
        <v>27140</v>
      </c>
      <c r="H15941" s="5" t="s">
        <v>27141</v>
      </c>
      <c r="I15941" s="5" t="s">
        <v>20933</v>
      </c>
    </row>
    <row r="15942" spans="1:20" ht="28.8" x14ac:dyDescent="0.3">
      <c r="B15942" s="4" t="s">
        <v>19</v>
      </c>
      <c r="C15942" s="4" t="s">
        <v>26773</v>
      </c>
      <c r="D15942" s="4" t="s">
        <v>26998</v>
      </c>
      <c r="E15942" s="4" t="s">
        <v>27101</v>
      </c>
      <c r="F15942" s="4" t="s">
        <v>27136</v>
      </c>
      <c r="G15942" s="4" t="s">
        <v>27142</v>
      </c>
      <c r="H15942" s="5" t="s">
        <v>27143</v>
      </c>
      <c r="I15942" s="5" t="s">
        <v>20933</v>
      </c>
    </row>
    <row r="15943" spans="1:20" ht="28.8" x14ac:dyDescent="0.3">
      <c r="B15943" s="4" t="s">
        <v>19</v>
      </c>
      <c r="C15943" s="4" t="s">
        <v>26773</v>
      </c>
      <c r="D15943" s="4" t="s">
        <v>26998</v>
      </c>
      <c r="E15943" s="4" t="s">
        <v>27101</v>
      </c>
      <c r="F15943" s="4" t="s">
        <v>27136</v>
      </c>
      <c r="G15943" s="4" t="s">
        <v>27144</v>
      </c>
      <c r="H15943" s="5" t="s">
        <v>27145</v>
      </c>
      <c r="I15943" s="5" t="s">
        <v>20933</v>
      </c>
    </row>
    <row r="15944" spans="1:20" ht="28.8" x14ac:dyDescent="0.3">
      <c r="B15944" s="4" t="s">
        <v>19</v>
      </c>
      <c r="C15944" s="4" t="s">
        <v>26773</v>
      </c>
      <c r="D15944" s="4" t="s">
        <v>26998</v>
      </c>
      <c r="E15944" s="4" t="s">
        <v>27101</v>
      </c>
      <c r="F15944" s="4" t="s">
        <v>27136</v>
      </c>
      <c r="G15944" s="4" t="s">
        <v>27146</v>
      </c>
      <c r="H15944" s="5" t="s">
        <v>27147</v>
      </c>
      <c r="I15944" s="5" t="s">
        <v>20933</v>
      </c>
    </row>
    <row r="15945" spans="1:20" ht="28.8" x14ac:dyDescent="0.3">
      <c r="B15945" s="4" t="s">
        <v>19</v>
      </c>
      <c r="C15945" s="4" t="s">
        <v>26773</v>
      </c>
      <c r="D15945" s="4" t="s">
        <v>26998</v>
      </c>
      <c r="E15945" s="4" t="s">
        <v>27101</v>
      </c>
      <c r="F15945" s="4" t="s">
        <v>27136</v>
      </c>
      <c r="G15945" s="4" t="s">
        <v>27148</v>
      </c>
      <c r="H15945" s="5" t="s">
        <v>27149</v>
      </c>
      <c r="I15945" s="5" t="s">
        <v>20933</v>
      </c>
    </row>
    <row r="15946" spans="1:20" ht="28.8" x14ac:dyDescent="0.3">
      <c r="B15946" s="4" t="s">
        <v>19</v>
      </c>
      <c r="C15946" s="4" t="s">
        <v>26773</v>
      </c>
      <c r="D15946" s="4" t="s">
        <v>26998</v>
      </c>
      <c r="E15946" s="4" t="s">
        <v>27101</v>
      </c>
      <c r="F15946" s="4" t="s">
        <v>27136</v>
      </c>
      <c r="G15946" s="4" t="s">
        <v>27150</v>
      </c>
      <c r="H15946" s="5" t="s">
        <v>27151</v>
      </c>
      <c r="I15946" s="5" t="s">
        <v>20933</v>
      </c>
    </row>
    <row r="15947" spans="1:20" ht="28.8" x14ac:dyDescent="0.3">
      <c r="B15947" s="4" t="s">
        <v>19</v>
      </c>
      <c r="C15947" s="4" t="s">
        <v>26773</v>
      </c>
      <c r="D15947" s="4" t="s">
        <v>26998</v>
      </c>
      <c r="E15947" s="4" t="s">
        <v>27101</v>
      </c>
      <c r="F15947" s="4" t="s">
        <v>27136</v>
      </c>
      <c r="G15947" s="4" t="s">
        <v>27152</v>
      </c>
      <c r="H15947" s="5" t="s">
        <v>27153</v>
      </c>
      <c r="I15947" s="5" t="s">
        <v>20933</v>
      </c>
    </row>
    <row r="15948" spans="1:20" ht="28.8" x14ac:dyDescent="0.3">
      <c r="B15948" s="4" t="s">
        <v>19</v>
      </c>
      <c r="C15948" s="4" t="s">
        <v>26773</v>
      </c>
      <c r="D15948" s="4" t="s">
        <v>26998</v>
      </c>
      <c r="E15948" s="4" t="s">
        <v>27101</v>
      </c>
      <c r="F15948" s="4" t="s">
        <v>27136</v>
      </c>
      <c r="G15948" s="4" t="s">
        <v>27154</v>
      </c>
      <c r="H15948" s="5" t="s">
        <v>27155</v>
      </c>
      <c r="I15948" s="5" t="s">
        <v>20933</v>
      </c>
    </row>
    <row r="15949" spans="1:20" ht="28.8" x14ac:dyDescent="0.3">
      <c r="B15949" s="4" t="s">
        <v>19</v>
      </c>
      <c r="C15949" s="4" t="s">
        <v>26773</v>
      </c>
      <c r="D15949" s="4" t="s">
        <v>26998</v>
      </c>
      <c r="E15949" s="4" t="s">
        <v>27101</v>
      </c>
      <c r="F15949" s="4" t="s">
        <v>27136</v>
      </c>
      <c r="G15949" s="4" t="s">
        <v>27156</v>
      </c>
      <c r="H15949" s="5" t="s">
        <v>27157</v>
      </c>
      <c r="I15949" s="5" t="s">
        <v>20933</v>
      </c>
    </row>
    <row r="15950" spans="1:20" ht="28.8" x14ac:dyDescent="0.3">
      <c r="B15950" s="4" t="s">
        <v>19</v>
      </c>
      <c r="C15950" s="4" t="s">
        <v>26773</v>
      </c>
      <c r="D15950" s="4" t="s">
        <v>26998</v>
      </c>
      <c r="E15950" s="4" t="s">
        <v>27101</v>
      </c>
      <c r="F15950" s="4" t="s">
        <v>27136</v>
      </c>
      <c r="G15950" s="4" t="s">
        <v>27158</v>
      </c>
      <c r="H15950" s="5" t="s">
        <v>27159</v>
      </c>
      <c r="I15950" s="5" t="s">
        <v>20933</v>
      </c>
    </row>
    <row r="15951" spans="1:20" ht="28.8" x14ac:dyDescent="0.3">
      <c r="B15951" s="4" t="s">
        <v>19</v>
      </c>
      <c r="C15951" s="4" t="s">
        <v>26773</v>
      </c>
      <c r="D15951" s="4" t="s">
        <v>26998</v>
      </c>
      <c r="E15951" s="4" t="s">
        <v>27101</v>
      </c>
      <c r="F15951" s="4" t="s">
        <v>27136</v>
      </c>
      <c r="G15951" s="4" t="s">
        <v>27160</v>
      </c>
      <c r="H15951" s="5" t="s">
        <v>27161</v>
      </c>
      <c r="I15951" s="5" t="s">
        <v>20933</v>
      </c>
    </row>
    <row r="15952" spans="1:20" ht="28.8" x14ac:dyDescent="0.3">
      <c r="B15952" s="4" t="s">
        <v>19</v>
      </c>
      <c r="C15952" s="4" t="s">
        <v>26773</v>
      </c>
      <c r="D15952" s="4" t="s">
        <v>26998</v>
      </c>
      <c r="E15952" s="4" t="s">
        <v>27101</v>
      </c>
      <c r="F15952" s="4" t="s">
        <v>27136</v>
      </c>
      <c r="G15952" s="4" t="s">
        <v>27162</v>
      </c>
      <c r="H15952" s="5" t="s">
        <v>27163</v>
      </c>
      <c r="I15952" s="5" t="s">
        <v>20933</v>
      </c>
    </row>
    <row r="15953" spans="1:26" x14ac:dyDescent="0.3">
      <c r="B15953" s="2" t="s">
        <v>19</v>
      </c>
      <c r="C15953" s="2" t="s">
        <v>26773</v>
      </c>
      <c r="D15953" s="2" t="s">
        <v>26998</v>
      </c>
      <c r="E15953" s="2" t="s">
        <v>27164</v>
      </c>
      <c r="H15953" s="3" t="s">
        <v>27165</v>
      </c>
    </row>
    <row r="15954" spans="1:26" x14ac:dyDescent="0.3">
      <c r="L15954" s="163" t="s">
        <v>0</v>
      </c>
      <c r="M15954" s="163"/>
      <c r="N15954" s="163"/>
      <c r="O15954" s="163" t="s">
        <v>1</v>
      </c>
      <c r="P15954" s="163"/>
      <c r="Q15954" s="172" t="s">
        <v>33006</v>
      </c>
      <c r="R15954" s="173"/>
      <c r="S15954" s="173"/>
      <c r="T15954" s="173"/>
      <c r="U15954" s="174"/>
      <c r="V15954" s="172" t="s">
        <v>32410</v>
      </c>
      <c r="W15954" s="173"/>
      <c r="X15954" s="173"/>
      <c r="Y15954" s="173"/>
      <c r="Z15954" s="174"/>
    </row>
    <row r="15955" spans="1:26" ht="43.2" x14ac:dyDescent="0.3">
      <c r="B15955" s="2" t="s">
        <v>19</v>
      </c>
      <c r="C15955" s="2" t="s">
        <v>26773</v>
      </c>
      <c r="D15955" s="2" t="s">
        <v>26998</v>
      </c>
      <c r="E15955" s="2" t="s">
        <v>27164</v>
      </c>
      <c r="F15955" s="2" t="s">
        <v>27166</v>
      </c>
      <c r="H15955" s="3" t="s">
        <v>27167</v>
      </c>
      <c r="L15955" s="72" t="s">
        <v>12</v>
      </c>
      <c r="M15955" s="72" t="s">
        <v>13</v>
      </c>
      <c r="N15955" s="72" t="s">
        <v>14</v>
      </c>
      <c r="O15955" s="72" t="s">
        <v>32311</v>
      </c>
      <c r="P15955" s="72" t="s">
        <v>31197</v>
      </c>
      <c r="Q15955" s="73" t="s">
        <v>32319</v>
      </c>
      <c r="R15955" s="73" t="s">
        <v>32320</v>
      </c>
      <c r="S15955" s="73" t="s">
        <v>17</v>
      </c>
      <c r="T15955" s="73" t="s">
        <v>18</v>
      </c>
      <c r="U15955" s="73" t="s">
        <v>31184</v>
      </c>
      <c r="V15955" s="73" t="s">
        <v>32319</v>
      </c>
      <c r="W15955" s="73" t="s">
        <v>32320</v>
      </c>
      <c r="X15955" s="73" t="s">
        <v>17</v>
      </c>
      <c r="Y15955" s="73" t="s">
        <v>18</v>
      </c>
      <c r="Z15955" s="73" t="s">
        <v>31184</v>
      </c>
    </row>
    <row r="15956" spans="1:26" ht="57.6" x14ac:dyDescent="0.3">
      <c r="A15956" t="s">
        <v>32460</v>
      </c>
      <c r="B15956" s="2" t="s">
        <v>19</v>
      </c>
      <c r="C15956" s="2" t="s">
        <v>26773</v>
      </c>
      <c r="D15956" s="2" t="s">
        <v>26998</v>
      </c>
      <c r="E15956" s="2" t="s">
        <v>27164</v>
      </c>
      <c r="F15956" s="2" t="s">
        <v>27166</v>
      </c>
      <c r="G15956" s="2" t="s">
        <v>27168</v>
      </c>
      <c r="H15956" s="3" t="s">
        <v>27169</v>
      </c>
      <c r="I15956" s="3" t="s">
        <v>26882</v>
      </c>
      <c r="J15956" s="3">
        <v>1</v>
      </c>
      <c r="K15956" s="26" t="s">
        <v>36</v>
      </c>
      <c r="O15956" s="7" t="s">
        <v>33051</v>
      </c>
      <c r="P15956" s="7" t="s">
        <v>33052</v>
      </c>
      <c r="Q15956" s="2">
        <v>0.38</v>
      </c>
      <c r="R15956" s="2">
        <v>0.38</v>
      </c>
      <c r="S15956" s="2" t="s">
        <v>33010</v>
      </c>
      <c r="U15956" s="26">
        <v>1</v>
      </c>
      <c r="V15956" s="26">
        <v>0</v>
      </c>
      <c r="W15956" s="26">
        <v>100</v>
      </c>
      <c r="X15956" s="26" t="s">
        <v>31210</v>
      </c>
      <c r="Z15956" s="26">
        <v>3</v>
      </c>
    </row>
    <row r="15957" spans="1:26" ht="57.6" x14ac:dyDescent="0.3">
      <c r="A15957" t="s">
        <v>32460</v>
      </c>
      <c r="B15957" s="2" t="s">
        <v>19</v>
      </c>
      <c r="C15957" s="2" t="s">
        <v>26773</v>
      </c>
      <c r="D15957" s="2" t="s">
        <v>26998</v>
      </c>
      <c r="E15957" s="2" t="s">
        <v>27164</v>
      </c>
      <c r="F15957" s="2" t="s">
        <v>27166</v>
      </c>
      <c r="G15957" s="2" t="s">
        <v>27170</v>
      </c>
      <c r="H15957" s="3" t="s">
        <v>27171</v>
      </c>
      <c r="I15957" s="3" t="s">
        <v>26882</v>
      </c>
      <c r="K15957" s="26" t="s">
        <v>36</v>
      </c>
      <c r="O15957" s="7" t="s">
        <v>33051</v>
      </c>
      <c r="P15957" s="7" t="s">
        <v>33053</v>
      </c>
      <c r="Q15957" s="2">
        <v>0.38</v>
      </c>
      <c r="R15957" s="2">
        <v>0.38</v>
      </c>
      <c r="S15957" s="2" t="s">
        <v>33010</v>
      </c>
      <c r="U15957" s="26">
        <v>1</v>
      </c>
      <c r="V15957" s="26">
        <v>0</v>
      </c>
      <c r="W15957" s="26">
        <v>100</v>
      </c>
      <c r="X15957" s="26" t="s">
        <v>31210</v>
      </c>
      <c r="Z15957" s="26">
        <v>3</v>
      </c>
    </row>
    <row r="15958" spans="1:26" ht="57.6" x14ac:dyDescent="0.3">
      <c r="A15958" t="s">
        <v>32460</v>
      </c>
      <c r="B15958" s="2" t="s">
        <v>19</v>
      </c>
      <c r="C15958" s="2" t="s">
        <v>26773</v>
      </c>
      <c r="D15958" s="2" t="s">
        <v>26998</v>
      </c>
      <c r="E15958" s="2" t="s">
        <v>27164</v>
      </c>
      <c r="F15958" s="2" t="s">
        <v>27166</v>
      </c>
      <c r="G15958" s="2" t="s">
        <v>27172</v>
      </c>
      <c r="H15958" s="3" t="s">
        <v>27173</v>
      </c>
      <c r="I15958" s="3" t="s">
        <v>26882</v>
      </c>
      <c r="K15958" s="26" t="s">
        <v>36</v>
      </c>
      <c r="O15958" s="7" t="s">
        <v>33051</v>
      </c>
      <c r="P15958" s="7" t="s">
        <v>33054</v>
      </c>
      <c r="Q15958" s="2">
        <v>0.38</v>
      </c>
      <c r="R15958" s="2">
        <v>0.38</v>
      </c>
      <c r="S15958" s="2" t="s">
        <v>33010</v>
      </c>
      <c r="U15958" s="26">
        <v>1</v>
      </c>
      <c r="V15958" s="26">
        <v>0</v>
      </c>
      <c r="W15958" s="26">
        <v>100</v>
      </c>
      <c r="X15958" s="26" t="s">
        <v>31210</v>
      </c>
      <c r="Z15958" s="26">
        <v>3</v>
      </c>
    </row>
    <row r="15959" spans="1:26" ht="57.6" x14ac:dyDescent="0.3">
      <c r="A15959" t="s">
        <v>32460</v>
      </c>
      <c r="B15959" s="2" t="s">
        <v>19</v>
      </c>
      <c r="C15959" s="2" t="s">
        <v>26773</v>
      </c>
      <c r="D15959" s="2" t="s">
        <v>26998</v>
      </c>
      <c r="E15959" s="2" t="s">
        <v>27164</v>
      </c>
      <c r="F15959" s="2" t="s">
        <v>27166</v>
      </c>
      <c r="G15959" s="2" t="s">
        <v>27174</v>
      </c>
      <c r="H15959" s="3" t="s">
        <v>27175</v>
      </c>
      <c r="I15959" s="3" t="s">
        <v>26882</v>
      </c>
      <c r="K15959" s="26" t="s">
        <v>36</v>
      </c>
      <c r="O15959" s="7" t="s">
        <v>33051</v>
      </c>
      <c r="P15959" s="7" t="s">
        <v>33055</v>
      </c>
      <c r="Q15959" s="2">
        <v>6</v>
      </c>
      <c r="R15959" s="2">
        <v>10</v>
      </c>
      <c r="S15959" s="2" t="s">
        <v>33010</v>
      </c>
      <c r="U15959" s="26">
        <v>2</v>
      </c>
      <c r="V15959" s="26">
        <v>0</v>
      </c>
      <c r="W15959" s="26">
        <v>250</v>
      </c>
      <c r="X15959" s="26" t="s">
        <v>31210</v>
      </c>
      <c r="Z15959" s="26">
        <v>3</v>
      </c>
    </row>
    <row r="15960" spans="1:26" ht="57.6" x14ac:dyDescent="0.3">
      <c r="A15960" t="s">
        <v>32460</v>
      </c>
      <c r="B15960" s="2" t="s">
        <v>19</v>
      </c>
      <c r="C15960" s="2" t="s">
        <v>26773</v>
      </c>
      <c r="D15960" s="2" t="s">
        <v>26998</v>
      </c>
      <c r="E15960" s="2" t="s">
        <v>27164</v>
      </c>
      <c r="F15960" s="2" t="s">
        <v>27166</v>
      </c>
      <c r="G15960" s="2" t="s">
        <v>27176</v>
      </c>
      <c r="H15960" s="3" t="s">
        <v>27177</v>
      </c>
      <c r="I15960" s="3" t="s">
        <v>26882</v>
      </c>
      <c r="K15960" s="26" t="s">
        <v>36</v>
      </c>
      <c r="O15960" s="7" t="s">
        <v>33051</v>
      </c>
      <c r="P15960" s="7" t="s">
        <v>33056</v>
      </c>
      <c r="Q15960" s="2">
        <v>6</v>
      </c>
      <c r="R15960" s="2">
        <v>10</v>
      </c>
      <c r="S15960" s="2" t="s">
        <v>33010</v>
      </c>
      <c r="U15960" s="26">
        <v>2</v>
      </c>
      <c r="V15960" s="26">
        <v>0</v>
      </c>
      <c r="W15960" s="26">
        <v>250</v>
      </c>
      <c r="X15960" s="26" t="s">
        <v>31210</v>
      </c>
      <c r="Z15960" s="26">
        <v>3</v>
      </c>
    </row>
    <row r="15961" spans="1:26" ht="43.2" x14ac:dyDescent="0.3">
      <c r="A15961" t="s">
        <v>32460</v>
      </c>
      <c r="B15961" s="2" t="s">
        <v>19</v>
      </c>
      <c r="C15961" s="2" t="s">
        <v>26773</v>
      </c>
      <c r="D15961" s="2" t="s">
        <v>26998</v>
      </c>
      <c r="E15961" s="2" t="s">
        <v>27164</v>
      </c>
      <c r="F15961" s="2" t="s">
        <v>27166</v>
      </c>
      <c r="G15961" s="2" t="s">
        <v>27178</v>
      </c>
      <c r="H15961" s="3" t="s">
        <v>27179</v>
      </c>
      <c r="I15961" s="3" t="s">
        <v>26882</v>
      </c>
      <c r="K15961" s="26" t="s">
        <v>36</v>
      </c>
      <c r="O15961" s="7" t="s">
        <v>33051</v>
      </c>
      <c r="P15961" s="7" t="s">
        <v>33057</v>
      </c>
      <c r="Q15961" s="2">
        <v>6</v>
      </c>
      <c r="R15961" s="2">
        <v>10</v>
      </c>
      <c r="S15961" s="2" t="s">
        <v>33010</v>
      </c>
      <c r="U15961" s="26">
        <v>2</v>
      </c>
      <c r="V15961" s="26">
        <v>0</v>
      </c>
      <c r="W15961" s="26">
        <v>250</v>
      </c>
      <c r="X15961" s="26" t="s">
        <v>31210</v>
      </c>
      <c r="Z15961" s="26">
        <v>3</v>
      </c>
    </row>
    <row r="15962" spans="1:26" ht="28.8" x14ac:dyDescent="0.3">
      <c r="A15962" t="s">
        <v>32460</v>
      </c>
      <c r="B15962" s="2" t="s">
        <v>19</v>
      </c>
      <c r="C15962" s="2" t="s">
        <v>26773</v>
      </c>
      <c r="D15962" s="2" t="s">
        <v>26998</v>
      </c>
      <c r="E15962" s="2" t="s">
        <v>27164</v>
      </c>
      <c r="F15962" s="2" t="s">
        <v>27166</v>
      </c>
      <c r="G15962" s="2" t="s">
        <v>27180</v>
      </c>
      <c r="H15962" s="3" t="s">
        <v>27181</v>
      </c>
      <c r="I15962" s="3" t="s">
        <v>26882</v>
      </c>
      <c r="K15962" s="26" t="s">
        <v>36</v>
      </c>
      <c r="O15962" s="7" t="s">
        <v>33051</v>
      </c>
      <c r="P15962" s="7" t="s">
        <v>33058</v>
      </c>
      <c r="Q15962" s="2">
        <v>6</v>
      </c>
      <c r="R15962" s="2">
        <v>10</v>
      </c>
      <c r="S15962" s="2" t="s">
        <v>33010</v>
      </c>
      <c r="U15962" s="26">
        <v>2</v>
      </c>
      <c r="V15962" s="26">
        <v>0</v>
      </c>
      <c r="W15962" s="26">
        <v>250</v>
      </c>
      <c r="X15962" s="26" t="s">
        <v>31210</v>
      </c>
      <c r="Z15962" s="26">
        <v>3</v>
      </c>
    </row>
    <row r="15963" spans="1:26" x14ac:dyDescent="0.3">
      <c r="L15963" s="163" t="s">
        <v>0</v>
      </c>
      <c r="M15963" s="163"/>
      <c r="N15963" s="163"/>
      <c r="O15963" s="163" t="s">
        <v>1</v>
      </c>
      <c r="P15963" s="163"/>
    </row>
    <row r="15964" spans="1:26" ht="43.2" x14ac:dyDescent="0.3">
      <c r="B15964" s="2" t="s">
        <v>19</v>
      </c>
      <c r="C15964" s="2" t="s">
        <v>26773</v>
      </c>
      <c r="D15964" s="2" t="s">
        <v>26998</v>
      </c>
      <c r="E15964" s="2" t="s">
        <v>27164</v>
      </c>
      <c r="F15964" s="2" t="s">
        <v>27182</v>
      </c>
      <c r="H15964" s="3" t="s">
        <v>27183</v>
      </c>
      <c r="L15964" s="72" t="s">
        <v>12</v>
      </c>
      <c r="M15964" s="72" t="s">
        <v>13</v>
      </c>
      <c r="N15964" s="72" t="s">
        <v>14</v>
      </c>
      <c r="O15964" s="72" t="s">
        <v>32311</v>
      </c>
      <c r="P15964" s="72" t="s">
        <v>31195</v>
      </c>
    </row>
    <row r="15965" spans="1:26" x14ac:dyDescent="0.3">
      <c r="B15965" s="4" t="s">
        <v>19</v>
      </c>
      <c r="C15965" s="4" t="s">
        <v>26773</v>
      </c>
      <c r="D15965" s="4" t="s">
        <v>26998</v>
      </c>
      <c r="E15965" s="4" t="s">
        <v>27164</v>
      </c>
      <c r="F15965" s="4" t="s">
        <v>27182</v>
      </c>
      <c r="G15965" s="4" t="s">
        <v>27184</v>
      </c>
      <c r="H15965" s="5" t="s">
        <v>27185</v>
      </c>
      <c r="I15965" s="5" t="s">
        <v>27186</v>
      </c>
    </row>
    <row r="15966" spans="1:26" x14ac:dyDescent="0.3">
      <c r="B15966" s="4" t="s">
        <v>19</v>
      </c>
      <c r="C15966" s="4" t="s">
        <v>26773</v>
      </c>
      <c r="D15966" s="4" t="s">
        <v>26998</v>
      </c>
      <c r="E15966" s="4" t="s">
        <v>27164</v>
      </c>
      <c r="F15966" s="4" t="s">
        <v>27182</v>
      </c>
      <c r="G15966" s="4" t="s">
        <v>27187</v>
      </c>
      <c r="H15966" s="5" t="s">
        <v>27188</v>
      </c>
      <c r="I15966" s="5" t="s">
        <v>27186</v>
      </c>
    </row>
    <row r="15967" spans="1:26" x14ac:dyDescent="0.3">
      <c r="B15967" s="2" t="s">
        <v>19</v>
      </c>
      <c r="C15967" s="2" t="s">
        <v>26773</v>
      </c>
      <c r="D15967" s="2" t="s">
        <v>26998</v>
      </c>
      <c r="E15967" s="2" t="s">
        <v>27189</v>
      </c>
      <c r="H15967" s="3" t="s">
        <v>27190</v>
      </c>
    </row>
    <row r="15968" spans="1:26" x14ac:dyDescent="0.3">
      <c r="L15968" s="163" t="s">
        <v>0</v>
      </c>
      <c r="M15968" s="163"/>
      <c r="N15968" s="163"/>
      <c r="O15968" s="163" t="s">
        <v>1</v>
      </c>
      <c r="P15968" s="163"/>
    </row>
    <row r="15969" spans="1:17" ht="43.2" x14ac:dyDescent="0.3">
      <c r="B15969" s="2" t="s">
        <v>19</v>
      </c>
      <c r="C15969" s="2" t="s">
        <v>26773</v>
      </c>
      <c r="D15969" s="2" t="s">
        <v>26998</v>
      </c>
      <c r="E15969" s="2" t="s">
        <v>27189</v>
      </c>
      <c r="F15969" s="2" t="s">
        <v>27191</v>
      </c>
      <c r="H15969" s="3" t="s">
        <v>27192</v>
      </c>
      <c r="L15969" s="72" t="s">
        <v>12</v>
      </c>
      <c r="M15969" s="72" t="s">
        <v>13</v>
      </c>
      <c r="N15969" s="72" t="s">
        <v>14</v>
      </c>
      <c r="O15969" s="72" t="s">
        <v>32311</v>
      </c>
      <c r="P15969" s="72" t="s">
        <v>31195</v>
      </c>
    </row>
    <row r="15970" spans="1:17" x14ac:dyDescent="0.3">
      <c r="B15970" s="4" t="s">
        <v>19</v>
      </c>
      <c r="C15970" s="4" t="s">
        <v>26773</v>
      </c>
      <c r="D15970" s="4" t="s">
        <v>26998</v>
      </c>
      <c r="E15970" s="4" t="s">
        <v>27189</v>
      </c>
      <c r="F15970" s="4" t="s">
        <v>27191</v>
      </c>
      <c r="G15970" s="4" t="s">
        <v>27193</v>
      </c>
      <c r="H15970" s="5" t="s">
        <v>27194</v>
      </c>
      <c r="I15970" s="5" t="s">
        <v>27195</v>
      </c>
    </row>
    <row r="15971" spans="1:17" x14ac:dyDescent="0.3">
      <c r="B15971" s="4" t="s">
        <v>19</v>
      </c>
      <c r="C15971" s="4" t="s">
        <v>26773</v>
      </c>
      <c r="D15971" s="4" t="s">
        <v>26998</v>
      </c>
      <c r="E15971" s="4" t="s">
        <v>27189</v>
      </c>
      <c r="F15971" s="4" t="s">
        <v>27191</v>
      </c>
      <c r="G15971" s="4" t="s">
        <v>27196</v>
      </c>
      <c r="H15971" s="5" t="s">
        <v>27197</v>
      </c>
      <c r="I15971" s="5" t="s">
        <v>27195</v>
      </c>
    </row>
    <row r="15972" spans="1:17" x14ac:dyDescent="0.3">
      <c r="B15972" s="4" t="s">
        <v>19</v>
      </c>
      <c r="C15972" s="4" t="s">
        <v>26773</v>
      </c>
      <c r="D15972" s="4" t="s">
        <v>26998</v>
      </c>
      <c r="E15972" s="4" t="s">
        <v>27189</v>
      </c>
      <c r="F15972" s="4" t="s">
        <v>27191</v>
      </c>
      <c r="G15972" s="4" t="s">
        <v>27198</v>
      </c>
      <c r="H15972" s="5" t="s">
        <v>27199</v>
      </c>
      <c r="I15972" s="5" t="s">
        <v>27195</v>
      </c>
    </row>
    <row r="15973" spans="1:17" x14ac:dyDescent="0.3">
      <c r="B15973" s="4" t="s">
        <v>19</v>
      </c>
      <c r="C15973" s="4" t="s">
        <v>26773</v>
      </c>
      <c r="D15973" s="4" t="s">
        <v>26998</v>
      </c>
      <c r="E15973" s="4" t="s">
        <v>27189</v>
      </c>
      <c r="F15973" s="4" t="s">
        <v>27191</v>
      </c>
      <c r="G15973" s="4" t="s">
        <v>27200</v>
      </c>
      <c r="H15973" s="5" t="s">
        <v>27201</v>
      </c>
      <c r="I15973" s="5" t="s">
        <v>27195</v>
      </c>
    </row>
    <row r="15974" spans="1:17" x14ac:dyDescent="0.3">
      <c r="B15974" s="4" t="s">
        <v>19</v>
      </c>
      <c r="C15974" s="4" t="s">
        <v>26773</v>
      </c>
      <c r="D15974" s="4" t="s">
        <v>26998</v>
      </c>
      <c r="E15974" s="4" t="s">
        <v>27189</v>
      </c>
      <c r="F15974" s="4" t="s">
        <v>27191</v>
      </c>
      <c r="G15974" s="4" t="s">
        <v>27202</v>
      </c>
      <c r="H15974" s="5" t="s">
        <v>27203</v>
      </c>
      <c r="I15974" s="5" t="s">
        <v>27195</v>
      </c>
    </row>
    <row r="15975" spans="1:17" x14ac:dyDescent="0.3">
      <c r="B15975" s="4" t="s">
        <v>19</v>
      </c>
      <c r="C15975" s="4" t="s">
        <v>26773</v>
      </c>
      <c r="D15975" s="4" t="s">
        <v>26998</v>
      </c>
      <c r="E15975" s="4" t="s">
        <v>27189</v>
      </c>
      <c r="F15975" s="4" t="s">
        <v>27191</v>
      </c>
      <c r="G15975" s="4" t="s">
        <v>27204</v>
      </c>
      <c r="H15975" s="5" t="s">
        <v>27205</v>
      </c>
      <c r="I15975" s="5" t="s">
        <v>27195</v>
      </c>
    </row>
    <row r="15976" spans="1:17" x14ac:dyDescent="0.3">
      <c r="B15976" s="2" t="s">
        <v>19</v>
      </c>
      <c r="C15976" s="2" t="s">
        <v>26773</v>
      </c>
      <c r="D15976" s="2" t="s">
        <v>26998</v>
      </c>
      <c r="E15976" s="2" t="s">
        <v>27206</v>
      </c>
      <c r="H15976" s="3" t="s">
        <v>27207</v>
      </c>
    </row>
    <row r="15977" spans="1:17" x14ac:dyDescent="0.3">
      <c r="L15977" s="163" t="s">
        <v>0</v>
      </c>
      <c r="M15977" s="163"/>
      <c r="N15977" s="163"/>
      <c r="O15977" s="163" t="s">
        <v>1</v>
      </c>
      <c r="P15977" s="163"/>
    </row>
    <row r="15978" spans="1:17" ht="43.2" x14ac:dyDescent="0.3">
      <c r="B15978" s="2" t="s">
        <v>19</v>
      </c>
      <c r="C15978" s="2" t="s">
        <v>26773</v>
      </c>
      <c r="D15978" s="2" t="s">
        <v>26998</v>
      </c>
      <c r="E15978" s="2" t="s">
        <v>27206</v>
      </c>
      <c r="F15978" s="2" t="s">
        <v>27208</v>
      </c>
      <c r="H15978" s="3" t="s">
        <v>27209</v>
      </c>
      <c r="L15978" s="72" t="s">
        <v>12</v>
      </c>
      <c r="M15978" s="72" t="s">
        <v>13</v>
      </c>
      <c r="N15978" s="72" t="s">
        <v>14</v>
      </c>
      <c r="O15978" s="72" t="s">
        <v>32311</v>
      </c>
      <c r="P15978" s="72" t="s">
        <v>31198</v>
      </c>
    </row>
    <row r="15979" spans="1:17" x14ac:dyDescent="0.3">
      <c r="A15979" t="s">
        <v>32460</v>
      </c>
      <c r="B15979" s="2" t="s">
        <v>19</v>
      </c>
      <c r="C15979" s="2" t="s">
        <v>26773</v>
      </c>
      <c r="D15979" s="2" t="s">
        <v>26998</v>
      </c>
      <c r="E15979" s="2" t="s">
        <v>27206</v>
      </c>
      <c r="F15979" s="2" t="s">
        <v>27208</v>
      </c>
      <c r="G15979" s="2" t="s">
        <v>27210</v>
      </c>
      <c r="H15979" s="6" t="s">
        <v>27211</v>
      </c>
      <c r="I15979" s="3" t="s">
        <v>27212</v>
      </c>
      <c r="J15979" s="3">
        <v>16</v>
      </c>
      <c r="K15979" s="26" t="s">
        <v>36</v>
      </c>
      <c r="O15979" s="7" t="s">
        <v>33059</v>
      </c>
      <c r="P15979" s="7" t="s">
        <v>33060</v>
      </c>
    </row>
    <row r="15980" spans="1:17" ht="28.8" x14ac:dyDescent="0.3">
      <c r="A15980" t="s">
        <v>32460</v>
      </c>
      <c r="B15980" s="2" t="s">
        <v>19</v>
      </c>
      <c r="C15980" s="2" t="s">
        <v>26773</v>
      </c>
      <c r="D15980" s="2" t="s">
        <v>26998</v>
      </c>
      <c r="E15980" s="2" t="s">
        <v>27206</v>
      </c>
      <c r="F15980" s="2" t="s">
        <v>27208</v>
      </c>
      <c r="G15980" s="2" t="s">
        <v>27213</v>
      </c>
      <c r="H15980" s="6" t="s">
        <v>27214</v>
      </c>
      <c r="I15980" s="3" t="s">
        <v>27212</v>
      </c>
      <c r="J15980" s="3">
        <v>78</v>
      </c>
      <c r="K15980" s="26" t="s">
        <v>36</v>
      </c>
      <c r="O15980" s="7" t="s">
        <v>33059</v>
      </c>
      <c r="P15980" s="7" t="s">
        <v>33061</v>
      </c>
    </row>
    <row r="15981" spans="1:17" x14ac:dyDescent="0.3">
      <c r="B15981" s="2" t="s">
        <v>19</v>
      </c>
      <c r="C15981" s="2" t="s">
        <v>26773</v>
      </c>
      <c r="D15981" s="2" t="s">
        <v>26998</v>
      </c>
      <c r="E15981" s="2" t="s">
        <v>27215</v>
      </c>
      <c r="H15981" s="3" t="s">
        <v>27216</v>
      </c>
    </row>
    <row r="15982" spans="1:17" x14ac:dyDescent="0.3">
      <c r="L15982" s="163" t="s">
        <v>0</v>
      </c>
      <c r="M15982" s="163"/>
      <c r="N15982" s="163"/>
      <c r="O15982" s="163" t="s">
        <v>1</v>
      </c>
      <c r="P15982" s="163"/>
      <c r="Q15982" s="163"/>
    </row>
    <row r="15983" spans="1:17" ht="43.2" x14ac:dyDescent="0.3">
      <c r="B15983" s="2" t="s">
        <v>19</v>
      </c>
      <c r="C15983" s="2" t="s">
        <v>26773</v>
      </c>
      <c r="D15983" s="2" t="s">
        <v>26998</v>
      </c>
      <c r="E15983" s="2" t="s">
        <v>27215</v>
      </c>
      <c r="F15983" s="2" t="s">
        <v>27217</v>
      </c>
      <c r="H15983" s="3" t="s">
        <v>27218</v>
      </c>
      <c r="L15983" s="72" t="s">
        <v>12</v>
      </c>
      <c r="M15983" s="72" t="s">
        <v>13</v>
      </c>
      <c r="N15983" s="72" t="s">
        <v>14</v>
      </c>
      <c r="O15983" s="72" t="s">
        <v>32311</v>
      </c>
      <c r="P15983" s="72" t="s">
        <v>31198</v>
      </c>
      <c r="Q15983" s="72" t="s">
        <v>31196</v>
      </c>
    </row>
    <row r="15984" spans="1:17" x14ac:dyDescent="0.3">
      <c r="A15984" t="s">
        <v>32460</v>
      </c>
      <c r="B15984" s="2" t="s">
        <v>19</v>
      </c>
      <c r="C15984" s="2" t="s">
        <v>26773</v>
      </c>
      <c r="D15984" s="2" t="s">
        <v>26998</v>
      </c>
      <c r="E15984" s="2" t="s">
        <v>27215</v>
      </c>
      <c r="F15984" s="2" t="s">
        <v>27217</v>
      </c>
      <c r="G15984" s="2" t="s">
        <v>27219</v>
      </c>
      <c r="H15984" s="6" t="s">
        <v>27220</v>
      </c>
      <c r="I15984" s="3" t="s">
        <v>6497</v>
      </c>
      <c r="K15984" s="26" t="s">
        <v>36</v>
      </c>
      <c r="O15984" s="7" t="s">
        <v>33062</v>
      </c>
      <c r="P15984" s="7" t="s">
        <v>33063</v>
      </c>
      <c r="Q15984" s="2" t="s">
        <v>33048</v>
      </c>
    </row>
    <row r="15985" spans="1:21" x14ac:dyDescent="0.3">
      <c r="A15985" t="s">
        <v>32460</v>
      </c>
      <c r="B15985" s="2" t="s">
        <v>19</v>
      </c>
      <c r="C15985" s="2" t="s">
        <v>26773</v>
      </c>
      <c r="D15985" s="2" t="s">
        <v>26998</v>
      </c>
      <c r="E15985" s="2" t="s">
        <v>27215</v>
      </c>
      <c r="F15985" s="2" t="s">
        <v>27217</v>
      </c>
      <c r="G15985" s="2" t="s">
        <v>27221</v>
      </c>
      <c r="H15985" s="6" t="s">
        <v>27222</v>
      </c>
      <c r="I15985" s="3" t="s">
        <v>6497</v>
      </c>
      <c r="J15985" s="3">
        <v>5</v>
      </c>
      <c r="K15985" s="26" t="s">
        <v>36</v>
      </c>
      <c r="O15985" s="7" t="s">
        <v>33062</v>
      </c>
      <c r="P15985" s="7" t="s">
        <v>33063</v>
      </c>
      <c r="Q15985" s="2" t="s">
        <v>33030</v>
      </c>
    </row>
    <row r="15986" spans="1:21" x14ac:dyDescent="0.3">
      <c r="A15986" t="s">
        <v>32460</v>
      </c>
      <c r="B15986" s="2" t="s">
        <v>19</v>
      </c>
      <c r="C15986" s="2" t="s">
        <v>26773</v>
      </c>
      <c r="D15986" s="2" t="s">
        <v>26998</v>
      </c>
      <c r="E15986" s="2" t="s">
        <v>27215</v>
      </c>
      <c r="F15986" s="2" t="s">
        <v>27217</v>
      </c>
      <c r="G15986" s="2" t="s">
        <v>27223</v>
      </c>
      <c r="H15986" s="6" t="s">
        <v>27224</v>
      </c>
      <c r="I15986" s="3" t="s">
        <v>6497</v>
      </c>
      <c r="K15986" s="26" t="s">
        <v>36</v>
      </c>
      <c r="O15986" s="7" t="s">
        <v>33062</v>
      </c>
      <c r="P15986" s="7" t="s">
        <v>33064</v>
      </c>
      <c r="Q15986" s="2" t="s">
        <v>33048</v>
      </c>
    </row>
    <row r="15987" spans="1:21" x14ac:dyDescent="0.3">
      <c r="A15987" t="s">
        <v>32460</v>
      </c>
      <c r="B15987" s="2" t="s">
        <v>19</v>
      </c>
      <c r="C15987" s="2" t="s">
        <v>26773</v>
      </c>
      <c r="D15987" s="2" t="s">
        <v>26998</v>
      </c>
      <c r="E15987" s="2" t="s">
        <v>27215</v>
      </c>
      <c r="F15987" s="2" t="s">
        <v>27217</v>
      </c>
      <c r="G15987" s="2" t="s">
        <v>27225</v>
      </c>
      <c r="H15987" s="6" t="s">
        <v>27226</v>
      </c>
      <c r="I15987" s="3" t="s">
        <v>6497</v>
      </c>
      <c r="J15987" s="3">
        <v>1</v>
      </c>
      <c r="K15987" s="26" t="s">
        <v>36</v>
      </c>
      <c r="O15987" s="7" t="s">
        <v>33062</v>
      </c>
      <c r="P15987" s="7" t="s">
        <v>33064</v>
      </c>
      <c r="Q15987" s="2" t="s">
        <v>33030</v>
      </c>
    </row>
    <row r="15988" spans="1:21" x14ac:dyDescent="0.3">
      <c r="L15988" s="163" t="s">
        <v>0</v>
      </c>
      <c r="M15988" s="163"/>
      <c r="N15988" s="163"/>
      <c r="O15988" s="163" t="s">
        <v>1</v>
      </c>
      <c r="P15988" s="163"/>
      <c r="Q15988" s="172" t="s">
        <v>32330</v>
      </c>
      <c r="R15988" s="173"/>
      <c r="S15988" s="173"/>
      <c r="T15988" s="173"/>
      <c r="U15988" s="174"/>
    </row>
    <row r="15989" spans="1:21" ht="43.2" x14ac:dyDescent="0.3">
      <c r="B15989" s="2" t="s">
        <v>19</v>
      </c>
      <c r="C15989" s="2" t="s">
        <v>26773</v>
      </c>
      <c r="D15989" s="2" t="s">
        <v>26998</v>
      </c>
      <c r="E15989" s="2" t="s">
        <v>27215</v>
      </c>
      <c r="F15989" s="2" t="s">
        <v>27227</v>
      </c>
      <c r="H15989" s="3" t="s">
        <v>27228</v>
      </c>
      <c r="L15989" s="72" t="s">
        <v>12</v>
      </c>
      <c r="M15989" s="72" t="s">
        <v>13</v>
      </c>
      <c r="N15989" s="72" t="s">
        <v>14</v>
      </c>
      <c r="O15989" s="72" t="s">
        <v>32311</v>
      </c>
      <c r="P15989" s="72" t="s">
        <v>31198</v>
      </c>
      <c r="Q15989" s="73" t="s">
        <v>32319</v>
      </c>
      <c r="R15989" s="73" t="s">
        <v>32320</v>
      </c>
      <c r="S15989" s="73" t="s">
        <v>17</v>
      </c>
      <c r="T15989" s="73" t="s">
        <v>18</v>
      </c>
      <c r="U15989" s="73" t="s">
        <v>31184</v>
      </c>
    </row>
    <row r="15990" spans="1:21" x14ac:dyDescent="0.3">
      <c r="A15990" t="s">
        <v>32460</v>
      </c>
      <c r="B15990" s="2" t="s">
        <v>19</v>
      </c>
      <c r="C15990" s="2" t="s">
        <v>26773</v>
      </c>
      <c r="D15990" s="2" t="s">
        <v>26998</v>
      </c>
      <c r="E15990" s="2" t="s">
        <v>27215</v>
      </c>
      <c r="F15990" s="2" t="s">
        <v>27227</v>
      </c>
      <c r="G15990" s="2" t="s">
        <v>27229</v>
      </c>
      <c r="H15990" s="3" t="s">
        <v>27230</v>
      </c>
      <c r="I15990" s="3" t="s">
        <v>27231</v>
      </c>
      <c r="J15990" s="3">
        <v>1</v>
      </c>
      <c r="K15990" s="26" t="s">
        <v>36</v>
      </c>
      <c r="O15990" s="7" t="s">
        <v>33065</v>
      </c>
      <c r="P15990" s="7" t="s">
        <v>33066</v>
      </c>
      <c r="Q15990" s="2">
        <v>0</v>
      </c>
      <c r="R15990" s="2">
        <v>250</v>
      </c>
      <c r="S15990" s="2" t="s">
        <v>33067</v>
      </c>
      <c r="U15990" s="26">
        <v>3</v>
      </c>
    </row>
    <row r="15991" spans="1:21" x14ac:dyDescent="0.3">
      <c r="A15991" t="s">
        <v>32460</v>
      </c>
      <c r="B15991" s="2" t="s">
        <v>19</v>
      </c>
      <c r="C15991" s="2" t="s">
        <v>26773</v>
      </c>
      <c r="D15991" s="2" t="s">
        <v>26998</v>
      </c>
      <c r="E15991" s="2" t="s">
        <v>27215</v>
      </c>
      <c r="F15991" s="2" t="s">
        <v>27227</v>
      </c>
      <c r="G15991" s="2" t="s">
        <v>27232</v>
      </c>
      <c r="H15991" s="3" t="s">
        <v>27233</v>
      </c>
      <c r="I15991" s="3" t="s">
        <v>27231</v>
      </c>
      <c r="K15991" s="26" t="s">
        <v>36</v>
      </c>
      <c r="O15991" s="7" t="s">
        <v>33065</v>
      </c>
      <c r="P15991" s="7" t="s">
        <v>33068</v>
      </c>
      <c r="Q15991" s="2">
        <v>0</v>
      </c>
      <c r="R15991" s="2">
        <v>250</v>
      </c>
      <c r="S15991" s="2" t="s">
        <v>33067</v>
      </c>
      <c r="U15991" s="26">
        <v>3</v>
      </c>
    </row>
    <row r="15992" spans="1:21" x14ac:dyDescent="0.3">
      <c r="A15992" t="s">
        <v>32460</v>
      </c>
      <c r="B15992" s="2" t="s">
        <v>19</v>
      </c>
      <c r="C15992" s="2" t="s">
        <v>26773</v>
      </c>
      <c r="D15992" s="2" t="s">
        <v>26998</v>
      </c>
      <c r="E15992" s="2" t="s">
        <v>27215</v>
      </c>
      <c r="F15992" s="2" t="s">
        <v>27227</v>
      </c>
      <c r="G15992" s="2" t="s">
        <v>27234</v>
      </c>
      <c r="H15992" s="3" t="s">
        <v>27235</v>
      </c>
      <c r="I15992" s="3" t="s">
        <v>27231</v>
      </c>
      <c r="K15992" s="26" t="s">
        <v>36</v>
      </c>
      <c r="O15992" s="7" t="s">
        <v>33065</v>
      </c>
      <c r="P15992" s="7" t="s">
        <v>33066</v>
      </c>
      <c r="Q15992" s="2">
        <v>250</v>
      </c>
      <c r="R15992" s="2">
        <v>630</v>
      </c>
      <c r="S15992" s="2" t="s">
        <v>33067</v>
      </c>
      <c r="U15992" s="26">
        <v>3</v>
      </c>
    </row>
    <row r="15993" spans="1:21" ht="28.8" x14ac:dyDescent="0.3">
      <c r="A15993" t="s">
        <v>32460</v>
      </c>
      <c r="B15993" s="2" t="s">
        <v>19</v>
      </c>
      <c r="C15993" s="2" t="s">
        <v>26773</v>
      </c>
      <c r="D15993" s="2" t="s">
        <v>26998</v>
      </c>
      <c r="E15993" s="2" t="s">
        <v>27215</v>
      </c>
      <c r="F15993" s="2" t="s">
        <v>27227</v>
      </c>
      <c r="G15993" s="2" t="s">
        <v>27236</v>
      </c>
      <c r="H15993" s="3" t="s">
        <v>27237</v>
      </c>
      <c r="I15993" s="3" t="s">
        <v>27231</v>
      </c>
      <c r="K15993" s="26" t="s">
        <v>36</v>
      </c>
      <c r="O15993" s="7" t="s">
        <v>33065</v>
      </c>
      <c r="P15993" s="7" t="s">
        <v>33069</v>
      </c>
      <c r="Q15993" s="2">
        <v>250</v>
      </c>
      <c r="R15993" s="2">
        <v>630</v>
      </c>
      <c r="S15993" s="2" t="s">
        <v>33067</v>
      </c>
      <c r="U15993" s="26">
        <v>3</v>
      </c>
    </row>
    <row r="15994" spans="1:21" ht="43.2" x14ac:dyDescent="0.3">
      <c r="A15994" t="s">
        <v>32460</v>
      </c>
      <c r="B15994" s="2" t="s">
        <v>19</v>
      </c>
      <c r="C15994" s="2" t="s">
        <v>26773</v>
      </c>
      <c r="D15994" s="2" t="s">
        <v>26998</v>
      </c>
      <c r="E15994" s="2" t="s">
        <v>27215</v>
      </c>
      <c r="F15994" s="2" t="s">
        <v>27227</v>
      </c>
      <c r="G15994" s="2" t="s">
        <v>27238</v>
      </c>
      <c r="H15994" s="3" t="s">
        <v>27239</v>
      </c>
      <c r="I15994" s="3" t="s">
        <v>27231</v>
      </c>
      <c r="K15994" s="26" t="s">
        <v>36</v>
      </c>
      <c r="O15994" s="7" t="s">
        <v>33065</v>
      </c>
      <c r="P15994" s="7" t="s">
        <v>33070</v>
      </c>
      <c r="Q15994" s="2">
        <v>250</v>
      </c>
      <c r="R15994" s="2">
        <v>630</v>
      </c>
      <c r="S15994" s="2" t="s">
        <v>33067</v>
      </c>
      <c r="U15994" s="26">
        <v>3</v>
      </c>
    </row>
    <row r="15995" spans="1:21" ht="43.2" x14ac:dyDescent="0.3">
      <c r="A15995" t="s">
        <v>32460</v>
      </c>
      <c r="B15995" s="2" t="s">
        <v>19</v>
      </c>
      <c r="C15995" s="2" t="s">
        <v>26773</v>
      </c>
      <c r="D15995" s="2" t="s">
        <v>26998</v>
      </c>
      <c r="E15995" s="2" t="s">
        <v>27215</v>
      </c>
      <c r="F15995" s="2" t="s">
        <v>27227</v>
      </c>
      <c r="G15995" s="2" t="s">
        <v>27240</v>
      </c>
      <c r="H15995" s="3" t="s">
        <v>27241</v>
      </c>
      <c r="I15995" s="3" t="s">
        <v>27231</v>
      </c>
      <c r="K15995" s="26" t="s">
        <v>36</v>
      </c>
      <c r="O15995" s="7" t="s">
        <v>33065</v>
      </c>
      <c r="P15995" s="7" t="s">
        <v>33071</v>
      </c>
      <c r="Q15995" s="2">
        <v>250</v>
      </c>
      <c r="R15995" s="2">
        <v>630</v>
      </c>
      <c r="S15995" s="2" t="s">
        <v>33067</v>
      </c>
      <c r="U15995" s="26">
        <v>3</v>
      </c>
    </row>
    <row r="15996" spans="1:21" x14ac:dyDescent="0.3">
      <c r="B15996" s="2" t="s">
        <v>19</v>
      </c>
      <c r="C15996" s="2" t="s">
        <v>26773</v>
      </c>
      <c r="D15996" s="2" t="s">
        <v>26998</v>
      </c>
      <c r="E15996" s="2" t="s">
        <v>27242</v>
      </c>
      <c r="H15996" s="3" t="s">
        <v>27243</v>
      </c>
    </row>
    <row r="15997" spans="1:21" x14ac:dyDescent="0.3">
      <c r="L15997" s="163" t="s">
        <v>0</v>
      </c>
      <c r="M15997" s="163"/>
      <c r="N15997" s="163"/>
      <c r="O15997" s="72" t="s">
        <v>1</v>
      </c>
      <c r="P15997" s="72"/>
    </row>
    <row r="15998" spans="1:21" ht="43.2" x14ac:dyDescent="0.3">
      <c r="B15998" s="2" t="s">
        <v>19</v>
      </c>
      <c r="C15998" s="2" t="s">
        <v>26773</v>
      </c>
      <c r="D15998" s="2" t="s">
        <v>26998</v>
      </c>
      <c r="E15998" s="2" t="s">
        <v>27242</v>
      </c>
      <c r="F15998" s="2" t="s">
        <v>27244</v>
      </c>
      <c r="H15998" s="3" t="s">
        <v>27245</v>
      </c>
      <c r="L15998" s="72" t="s">
        <v>12</v>
      </c>
      <c r="M15998" s="72" t="s">
        <v>13</v>
      </c>
      <c r="N15998" s="72" t="s">
        <v>14</v>
      </c>
      <c r="O15998" s="72" t="s">
        <v>32311</v>
      </c>
      <c r="P15998" s="72"/>
    </row>
    <row r="15999" spans="1:21" ht="28.8" x14ac:dyDescent="0.3">
      <c r="A15999" t="s">
        <v>32460</v>
      </c>
      <c r="B15999" s="2" t="s">
        <v>19</v>
      </c>
      <c r="C15999" s="2" t="s">
        <v>26773</v>
      </c>
      <c r="D15999" s="2" t="s">
        <v>26998</v>
      </c>
      <c r="E15999" s="2" t="s">
        <v>27242</v>
      </c>
      <c r="F15999" s="2" t="s">
        <v>27244</v>
      </c>
      <c r="G15999" s="2" t="s">
        <v>27246</v>
      </c>
      <c r="H15999" s="3" t="s">
        <v>27247</v>
      </c>
      <c r="I15999" s="3" t="s">
        <v>27248</v>
      </c>
      <c r="J15999" s="3">
        <v>2</v>
      </c>
      <c r="K15999" s="26" t="s">
        <v>36</v>
      </c>
      <c r="O15999" s="7" t="s">
        <v>33072</v>
      </c>
    </row>
    <row r="16000" spans="1:21" x14ac:dyDescent="0.3">
      <c r="B16000" s="2" t="s">
        <v>19</v>
      </c>
      <c r="C16000" s="2" t="s">
        <v>26773</v>
      </c>
      <c r="D16000" s="2" t="s">
        <v>26773</v>
      </c>
      <c r="H16000" s="3" t="s">
        <v>27249</v>
      </c>
    </row>
    <row r="16001" spans="1:33" x14ac:dyDescent="0.3">
      <c r="B16001" s="2" t="s">
        <v>19</v>
      </c>
      <c r="C16001" s="2" t="s">
        <v>26773</v>
      </c>
      <c r="D16001" s="2" t="s">
        <v>27250</v>
      </c>
      <c r="E16001" s="2" t="s">
        <v>26793</v>
      </c>
      <c r="H16001" s="3" t="s">
        <v>27251</v>
      </c>
    </row>
    <row r="16002" spans="1:33" x14ac:dyDescent="0.3">
      <c r="L16002" s="163" t="s">
        <v>0</v>
      </c>
      <c r="M16002" s="163"/>
      <c r="N16002" s="163"/>
      <c r="O16002" s="163" t="s">
        <v>1</v>
      </c>
      <c r="P16002" s="163"/>
      <c r="Q16002" s="163"/>
      <c r="R16002" s="163"/>
      <c r="S16002" s="163"/>
      <c r="T16002" s="172" t="s">
        <v>32348</v>
      </c>
      <c r="U16002" s="173"/>
      <c r="V16002" s="173"/>
      <c r="W16002" s="173"/>
      <c r="X16002" s="174"/>
      <c r="Y16002" s="171" t="s">
        <v>32323</v>
      </c>
      <c r="Z16002" s="171"/>
      <c r="AA16002" s="171"/>
      <c r="AB16002" s="171"/>
      <c r="AC16002" s="171"/>
      <c r="AD16002" s="82"/>
      <c r="AE16002" s="82"/>
      <c r="AF16002" s="82"/>
      <c r="AG16002" s="82"/>
    </row>
    <row r="16003" spans="1:33" ht="43.2" x14ac:dyDescent="0.3">
      <c r="B16003" s="2" t="s">
        <v>19</v>
      </c>
      <c r="C16003" s="2" t="s">
        <v>26773</v>
      </c>
      <c r="D16003" s="2" t="s">
        <v>27250</v>
      </c>
      <c r="E16003" s="2" t="s">
        <v>26793</v>
      </c>
      <c r="F16003" s="2" t="s">
        <v>27252</v>
      </c>
      <c r="H16003" s="3" t="s">
        <v>27253</v>
      </c>
      <c r="L16003" s="72" t="s">
        <v>12</v>
      </c>
      <c r="M16003" s="72" t="s">
        <v>13</v>
      </c>
      <c r="N16003" s="72" t="s">
        <v>14</v>
      </c>
      <c r="O16003" s="72" t="s">
        <v>32311</v>
      </c>
      <c r="P16003" s="72" t="s">
        <v>31195</v>
      </c>
      <c r="Q16003" s="72" t="s">
        <v>31198</v>
      </c>
      <c r="R16003" s="72" t="s">
        <v>31196</v>
      </c>
      <c r="S16003" s="72" t="s">
        <v>32312</v>
      </c>
      <c r="T16003" s="73" t="s">
        <v>32319</v>
      </c>
      <c r="U16003" s="73" t="s">
        <v>32320</v>
      </c>
      <c r="V16003" s="73" t="s">
        <v>17</v>
      </c>
      <c r="W16003" s="73" t="s">
        <v>18</v>
      </c>
      <c r="X16003" s="73" t="s">
        <v>31184</v>
      </c>
      <c r="Y16003" s="73" t="s">
        <v>32319</v>
      </c>
      <c r="Z16003" s="73" t="s">
        <v>32320</v>
      </c>
      <c r="AA16003" s="73" t="s">
        <v>17</v>
      </c>
      <c r="AB16003" s="73" t="s">
        <v>18</v>
      </c>
      <c r="AC16003" s="73" t="s">
        <v>31184</v>
      </c>
      <c r="AD16003" s="84"/>
      <c r="AE16003" s="84"/>
      <c r="AF16003" s="84"/>
      <c r="AG16003" s="84"/>
    </row>
    <row r="16004" spans="1:33" ht="28.8" x14ac:dyDescent="0.3">
      <c r="A16004" t="s">
        <v>32460</v>
      </c>
      <c r="B16004" s="2" t="s">
        <v>19</v>
      </c>
      <c r="C16004" s="2" t="s">
        <v>26773</v>
      </c>
      <c r="D16004" s="2" t="s">
        <v>27250</v>
      </c>
      <c r="E16004" s="2" t="s">
        <v>26793</v>
      </c>
      <c r="F16004" s="2" t="s">
        <v>27252</v>
      </c>
      <c r="G16004" s="2" t="s">
        <v>27254</v>
      </c>
      <c r="H16004" s="3" t="s">
        <v>27255</v>
      </c>
      <c r="I16004" s="3" t="s">
        <v>20933</v>
      </c>
      <c r="J16004" s="3">
        <v>11</v>
      </c>
      <c r="K16004" s="26" t="s">
        <v>36</v>
      </c>
      <c r="O16004" s="7" t="s">
        <v>33073</v>
      </c>
      <c r="P16004" s="7" t="s">
        <v>33074</v>
      </c>
      <c r="Q16004" s="7" t="s">
        <v>33075</v>
      </c>
      <c r="R16004" s="2" t="s">
        <v>33076</v>
      </c>
      <c r="S16004" s="2">
        <v>1</v>
      </c>
      <c r="T16004" s="2">
        <v>0</v>
      </c>
      <c r="U16004" s="26">
        <v>1.5</v>
      </c>
      <c r="V16004" s="26" t="s">
        <v>31822</v>
      </c>
      <c r="X16004" s="26">
        <v>3</v>
      </c>
      <c r="Y16004" s="26">
        <v>2</v>
      </c>
      <c r="Z16004" s="26">
        <v>2</v>
      </c>
      <c r="AA16004" s="26" t="s">
        <v>31210</v>
      </c>
      <c r="AC16004" s="26">
        <v>1</v>
      </c>
    </row>
    <row r="16005" spans="1:33" ht="28.8" x14ac:dyDescent="0.3">
      <c r="A16005" t="s">
        <v>32460</v>
      </c>
      <c r="B16005" s="2" t="s">
        <v>19</v>
      </c>
      <c r="C16005" s="2" t="s">
        <v>26773</v>
      </c>
      <c r="D16005" s="2" t="s">
        <v>27250</v>
      </c>
      <c r="E16005" s="2" t="s">
        <v>26793</v>
      </c>
      <c r="F16005" s="2" t="s">
        <v>27252</v>
      </c>
      <c r="G16005" s="2" t="s">
        <v>27256</v>
      </c>
      <c r="H16005" s="3" t="s">
        <v>27257</v>
      </c>
      <c r="I16005" s="3" t="s">
        <v>20933</v>
      </c>
      <c r="K16005" s="26" t="s">
        <v>36</v>
      </c>
      <c r="O16005" s="7" t="s">
        <v>33073</v>
      </c>
      <c r="P16005" s="7" t="s">
        <v>33074</v>
      </c>
      <c r="Q16005" s="7" t="s">
        <v>33075</v>
      </c>
      <c r="R16005" s="2" t="s">
        <v>33076</v>
      </c>
      <c r="S16005" s="2">
        <v>1</v>
      </c>
      <c r="T16005" s="2">
        <v>0</v>
      </c>
      <c r="U16005" s="26">
        <v>1.5</v>
      </c>
      <c r="V16005" s="26" t="s">
        <v>31822</v>
      </c>
      <c r="X16005" s="26">
        <v>3</v>
      </c>
      <c r="Y16005" s="26">
        <v>3</v>
      </c>
      <c r="Z16005" s="26">
        <v>3</v>
      </c>
      <c r="AA16005" s="26" t="s">
        <v>31210</v>
      </c>
      <c r="AC16005" s="26">
        <v>1</v>
      </c>
    </row>
    <row r="16006" spans="1:33" ht="28.8" x14ac:dyDescent="0.3">
      <c r="A16006" t="s">
        <v>32460</v>
      </c>
      <c r="B16006" s="2" t="s">
        <v>19</v>
      </c>
      <c r="C16006" s="2" t="s">
        <v>26773</v>
      </c>
      <c r="D16006" s="2" t="s">
        <v>27250</v>
      </c>
      <c r="E16006" s="2" t="s">
        <v>26793</v>
      </c>
      <c r="F16006" s="2" t="s">
        <v>27252</v>
      </c>
      <c r="G16006" s="2" t="s">
        <v>27258</v>
      </c>
      <c r="H16006" s="3" t="s">
        <v>27259</v>
      </c>
      <c r="I16006" s="3" t="s">
        <v>20933</v>
      </c>
      <c r="J16006" s="3">
        <v>22</v>
      </c>
      <c r="K16006" s="26" t="s">
        <v>36</v>
      </c>
      <c r="O16006" s="7" t="s">
        <v>33073</v>
      </c>
      <c r="P16006" s="7" t="s">
        <v>33074</v>
      </c>
      <c r="Q16006" s="7" t="s">
        <v>33075</v>
      </c>
      <c r="R16006" s="2" t="s">
        <v>33076</v>
      </c>
      <c r="S16006" s="2">
        <v>2</v>
      </c>
      <c r="T16006" s="2">
        <v>0</v>
      </c>
      <c r="U16006" s="26">
        <v>1.5</v>
      </c>
      <c r="V16006" s="26" t="s">
        <v>31822</v>
      </c>
      <c r="X16006" s="26">
        <v>3</v>
      </c>
      <c r="Y16006" s="26">
        <v>2</v>
      </c>
      <c r="Z16006" s="26">
        <v>2</v>
      </c>
      <c r="AA16006" s="26" t="s">
        <v>31210</v>
      </c>
      <c r="AC16006" s="26">
        <v>1</v>
      </c>
    </row>
    <row r="16007" spans="1:33" ht="28.8" x14ac:dyDescent="0.3">
      <c r="A16007" t="s">
        <v>32460</v>
      </c>
      <c r="B16007" s="2" t="s">
        <v>19</v>
      </c>
      <c r="C16007" s="2" t="s">
        <v>26773</v>
      </c>
      <c r="D16007" s="2" t="s">
        <v>27250</v>
      </c>
      <c r="E16007" s="2" t="s">
        <v>26793</v>
      </c>
      <c r="F16007" s="2" t="s">
        <v>27252</v>
      </c>
      <c r="G16007" s="2" t="s">
        <v>27260</v>
      </c>
      <c r="H16007" s="3" t="s">
        <v>27261</v>
      </c>
      <c r="I16007" s="3" t="s">
        <v>20933</v>
      </c>
      <c r="K16007" s="26" t="s">
        <v>36</v>
      </c>
      <c r="O16007" s="7" t="s">
        <v>33073</v>
      </c>
      <c r="P16007" s="7" t="s">
        <v>33074</v>
      </c>
      <c r="Q16007" s="7" t="s">
        <v>33075</v>
      </c>
      <c r="R16007" s="2" t="s">
        <v>33076</v>
      </c>
      <c r="S16007" s="2">
        <v>2</v>
      </c>
      <c r="T16007" s="2">
        <v>0</v>
      </c>
      <c r="U16007" s="26">
        <v>1.5</v>
      </c>
      <c r="V16007" s="26" t="s">
        <v>31822</v>
      </c>
      <c r="X16007" s="26">
        <v>3</v>
      </c>
      <c r="Y16007" s="26">
        <v>3</v>
      </c>
      <c r="Z16007" s="26">
        <v>3</v>
      </c>
      <c r="AA16007" s="26" t="s">
        <v>31210</v>
      </c>
      <c r="AC16007" s="26">
        <v>1</v>
      </c>
    </row>
    <row r="16008" spans="1:33" ht="28.8" x14ac:dyDescent="0.3">
      <c r="A16008" t="s">
        <v>32460</v>
      </c>
      <c r="B16008" s="2" t="s">
        <v>19</v>
      </c>
      <c r="C16008" s="2" t="s">
        <v>26773</v>
      </c>
      <c r="D16008" s="2" t="s">
        <v>27250</v>
      </c>
      <c r="E16008" s="2" t="s">
        <v>26793</v>
      </c>
      <c r="F16008" s="2" t="s">
        <v>27252</v>
      </c>
      <c r="G16008" s="2" t="s">
        <v>27262</v>
      </c>
      <c r="H16008" s="3" t="s">
        <v>27263</v>
      </c>
      <c r="I16008" s="3" t="s">
        <v>20933</v>
      </c>
      <c r="K16008" s="26" t="s">
        <v>36</v>
      </c>
      <c r="O16008" s="7" t="s">
        <v>33073</v>
      </c>
      <c r="P16008" s="7" t="s">
        <v>33074</v>
      </c>
      <c r="Q16008" s="7" t="s">
        <v>33075</v>
      </c>
      <c r="R16008" s="2" t="s">
        <v>33076</v>
      </c>
      <c r="S16008" s="2">
        <v>1</v>
      </c>
      <c r="T16008" s="2">
        <v>1.5</v>
      </c>
      <c r="U16008" s="26">
        <v>3.5</v>
      </c>
      <c r="V16008" s="26" t="s">
        <v>31822</v>
      </c>
      <c r="X16008" s="26">
        <v>3</v>
      </c>
      <c r="Y16008" s="26">
        <v>2</v>
      </c>
      <c r="Z16008" s="26">
        <v>2</v>
      </c>
      <c r="AA16008" s="26" t="s">
        <v>31210</v>
      </c>
      <c r="AC16008" s="26">
        <v>1</v>
      </c>
    </row>
    <row r="16009" spans="1:33" ht="28.8" x14ac:dyDescent="0.3">
      <c r="A16009" t="s">
        <v>32460</v>
      </c>
      <c r="B16009" s="2" t="s">
        <v>19</v>
      </c>
      <c r="C16009" s="2" t="s">
        <v>26773</v>
      </c>
      <c r="D16009" s="2" t="s">
        <v>27250</v>
      </c>
      <c r="E16009" s="2" t="s">
        <v>26793</v>
      </c>
      <c r="F16009" s="2" t="s">
        <v>27252</v>
      </c>
      <c r="G16009" s="2" t="s">
        <v>27264</v>
      </c>
      <c r="H16009" s="3" t="s">
        <v>27265</v>
      </c>
      <c r="I16009" s="3" t="s">
        <v>20933</v>
      </c>
      <c r="K16009" s="26" t="s">
        <v>36</v>
      </c>
      <c r="O16009" s="7" t="s">
        <v>33073</v>
      </c>
      <c r="P16009" s="7" t="s">
        <v>33074</v>
      </c>
      <c r="Q16009" s="7" t="s">
        <v>33075</v>
      </c>
      <c r="R16009" s="2" t="s">
        <v>33076</v>
      </c>
      <c r="S16009" s="2">
        <v>1</v>
      </c>
      <c r="T16009" s="2">
        <v>1.5</v>
      </c>
      <c r="U16009" s="26">
        <v>3.5</v>
      </c>
      <c r="V16009" s="26" t="s">
        <v>31822</v>
      </c>
      <c r="X16009" s="26">
        <v>3</v>
      </c>
      <c r="Y16009" s="26">
        <v>3</v>
      </c>
      <c r="Z16009" s="26">
        <v>3</v>
      </c>
      <c r="AA16009" s="26" t="s">
        <v>31210</v>
      </c>
      <c r="AC16009" s="26">
        <v>1</v>
      </c>
    </row>
    <row r="16010" spans="1:33" ht="28.8" x14ac:dyDescent="0.3">
      <c r="A16010" t="s">
        <v>32460</v>
      </c>
      <c r="B16010" s="2" t="s">
        <v>19</v>
      </c>
      <c r="C16010" s="2" t="s">
        <v>26773</v>
      </c>
      <c r="D16010" s="2" t="s">
        <v>27250</v>
      </c>
      <c r="E16010" s="2" t="s">
        <v>26793</v>
      </c>
      <c r="F16010" s="2" t="s">
        <v>27252</v>
      </c>
      <c r="G16010" s="2" t="s">
        <v>27266</v>
      </c>
      <c r="H16010" s="3" t="s">
        <v>27267</v>
      </c>
      <c r="I16010" s="3" t="s">
        <v>20933</v>
      </c>
      <c r="K16010" s="26" t="s">
        <v>36</v>
      </c>
      <c r="O16010" s="7" t="s">
        <v>33073</v>
      </c>
      <c r="P16010" s="7" t="s">
        <v>33074</v>
      </c>
      <c r="Q16010" s="7" t="s">
        <v>33075</v>
      </c>
      <c r="R16010" s="2" t="s">
        <v>33076</v>
      </c>
      <c r="S16010" s="2">
        <v>2</v>
      </c>
      <c r="T16010" s="2">
        <v>1.5</v>
      </c>
      <c r="U16010" s="26">
        <v>3.5</v>
      </c>
      <c r="V16010" s="26" t="s">
        <v>31822</v>
      </c>
      <c r="X16010" s="26">
        <v>3</v>
      </c>
      <c r="Y16010" s="26">
        <v>2</v>
      </c>
      <c r="Z16010" s="26">
        <v>2</v>
      </c>
      <c r="AA16010" s="26" t="s">
        <v>31210</v>
      </c>
      <c r="AC16010" s="26">
        <v>1</v>
      </c>
    </row>
    <row r="16011" spans="1:33" ht="28.8" x14ac:dyDescent="0.3">
      <c r="A16011" t="s">
        <v>32460</v>
      </c>
      <c r="B16011" s="2" t="s">
        <v>19</v>
      </c>
      <c r="C16011" s="2" t="s">
        <v>26773</v>
      </c>
      <c r="D16011" s="2" t="s">
        <v>27250</v>
      </c>
      <c r="E16011" s="2" t="s">
        <v>26793</v>
      </c>
      <c r="F16011" s="2" t="s">
        <v>27252</v>
      </c>
      <c r="G16011" s="2" t="s">
        <v>27268</v>
      </c>
      <c r="H16011" s="3" t="s">
        <v>27269</v>
      </c>
      <c r="I16011" s="3" t="s">
        <v>20933</v>
      </c>
      <c r="K16011" s="26" t="s">
        <v>36</v>
      </c>
      <c r="O16011" s="7" t="s">
        <v>33073</v>
      </c>
      <c r="P16011" s="7" t="s">
        <v>33074</v>
      </c>
      <c r="Q16011" s="7" t="s">
        <v>33075</v>
      </c>
      <c r="R16011" s="2" t="s">
        <v>33076</v>
      </c>
      <c r="S16011" s="2">
        <v>2</v>
      </c>
      <c r="T16011" s="2">
        <v>1.5</v>
      </c>
      <c r="U16011" s="26">
        <v>3.5</v>
      </c>
      <c r="V16011" s="26" t="s">
        <v>31822</v>
      </c>
      <c r="X16011" s="26">
        <v>3</v>
      </c>
      <c r="Y16011" s="26">
        <v>3</v>
      </c>
      <c r="Z16011" s="26">
        <v>3</v>
      </c>
      <c r="AA16011" s="26" t="s">
        <v>31210</v>
      </c>
      <c r="AC16011" s="26">
        <v>1</v>
      </c>
    </row>
    <row r="16012" spans="1:33" ht="28.8" x14ac:dyDescent="0.3">
      <c r="A16012" t="s">
        <v>32460</v>
      </c>
      <c r="B16012" s="2" t="s">
        <v>19</v>
      </c>
      <c r="C16012" s="2" t="s">
        <v>26773</v>
      </c>
      <c r="D16012" s="2" t="s">
        <v>27250</v>
      </c>
      <c r="E16012" s="2" t="s">
        <v>26793</v>
      </c>
      <c r="F16012" s="2" t="s">
        <v>27252</v>
      </c>
      <c r="G16012" s="2" t="s">
        <v>27270</v>
      </c>
      <c r="H16012" s="3" t="s">
        <v>27271</v>
      </c>
      <c r="I16012" s="3" t="s">
        <v>20933</v>
      </c>
      <c r="J16012" s="3">
        <v>29</v>
      </c>
      <c r="K16012" s="26" t="s">
        <v>36</v>
      </c>
      <c r="O16012" s="7" t="s">
        <v>33073</v>
      </c>
      <c r="P16012" s="7" t="s">
        <v>33077</v>
      </c>
      <c r="Q16012" s="7" t="s">
        <v>33075</v>
      </c>
      <c r="R16012" s="2" t="s">
        <v>33076</v>
      </c>
      <c r="S16012" s="2">
        <v>1</v>
      </c>
      <c r="T16012" s="2">
        <v>0</v>
      </c>
      <c r="U16012" s="26">
        <v>1</v>
      </c>
      <c r="V16012" s="26" t="s">
        <v>31822</v>
      </c>
      <c r="X16012" s="26">
        <v>3</v>
      </c>
      <c r="Y16012" s="26">
        <v>2</v>
      </c>
      <c r="Z16012" s="26">
        <v>2</v>
      </c>
      <c r="AA16012" s="26" t="s">
        <v>31210</v>
      </c>
      <c r="AC16012" s="26">
        <v>1</v>
      </c>
    </row>
    <row r="16013" spans="1:33" ht="28.8" x14ac:dyDescent="0.3">
      <c r="A16013" t="s">
        <v>32460</v>
      </c>
      <c r="B16013" s="2" t="s">
        <v>19</v>
      </c>
      <c r="C16013" s="2" t="s">
        <v>26773</v>
      </c>
      <c r="D16013" s="2" t="s">
        <v>27250</v>
      </c>
      <c r="E16013" s="2" t="s">
        <v>26793</v>
      </c>
      <c r="F16013" s="2" t="s">
        <v>27252</v>
      </c>
      <c r="G16013" s="2" t="s">
        <v>27272</v>
      </c>
      <c r="H16013" s="3" t="s">
        <v>27273</v>
      </c>
      <c r="I16013" s="3" t="s">
        <v>20933</v>
      </c>
      <c r="J16013" s="3">
        <v>11</v>
      </c>
      <c r="K16013" s="26" t="s">
        <v>36</v>
      </c>
      <c r="O16013" s="7" t="s">
        <v>33073</v>
      </c>
      <c r="P16013" s="7" t="s">
        <v>33077</v>
      </c>
      <c r="Q16013" s="7" t="s">
        <v>33075</v>
      </c>
      <c r="R16013" s="2" t="s">
        <v>33076</v>
      </c>
      <c r="S16013" s="2">
        <v>1</v>
      </c>
      <c r="T16013" s="2">
        <v>0</v>
      </c>
      <c r="U16013" s="26">
        <v>1</v>
      </c>
      <c r="V16013" s="26" t="s">
        <v>31822</v>
      </c>
      <c r="X16013" s="26">
        <v>3</v>
      </c>
      <c r="Y16013" s="26">
        <v>3</v>
      </c>
      <c r="Z16013" s="26">
        <v>3</v>
      </c>
      <c r="AA16013" s="26" t="s">
        <v>31210</v>
      </c>
      <c r="AC16013" s="26">
        <v>1</v>
      </c>
    </row>
    <row r="16014" spans="1:33" ht="28.8" x14ac:dyDescent="0.3">
      <c r="A16014" t="s">
        <v>32460</v>
      </c>
      <c r="B16014" s="2" t="s">
        <v>19</v>
      </c>
      <c r="C16014" s="2" t="s">
        <v>26773</v>
      </c>
      <c r="D16014" s="2" t="s">
        <v>27250</v>
      </c>
      <c r="E16014" s="2" t="s">
        <v>26793</v>
      </c>
      <c r="F16014" s="2" t="s">
        <v>27252</v>
      </c>
      <c r="G16014" s="2" t="s">
        <v>27274</v>
      </c>
      <c r="H16014" s="3" t="s">
        <v>27275</v>
      </c>
      <c r="I16014" s="3" t="s">
        <v>20933</v>
      </c>
      <c r="J16014" s="3">
        <v>303</v>
      </c>
      <c r="K16014" s="26" t="s">
        <v>36</v>
      </c>
      <c r="O16014" s="7" t="s">
        <v>33073</v>
      </c>
      <c r="P16014" s="7" t="s">
        <v>33077</v>
      </c>
      <c r="Q16014" s="7" t="s">
        <v>33075</v>
      </c>
      <c r="R16014" s="2" t="s">
        <v>33076</v>
      </c>
      <c r="S16014" s="2">
        <v>2</v>
      </c>
      <c r="T16014" s="2">
        <v>0</v>
      </c>
      <c r="U16014" s="26">
        <v>1</v>
      </c>
      <c r="V16014" s="26" t="s">
        <v>31822</v>
      </c>
      <c r="X16014" s="26">
        <v>3</v>
      </c>
      <c r="Y16014" s="26">
        <v>2</v>
      </c>
      <c r="Z16014" s="26">
        <v>2</v>
      </c>
      <c r="AA16014" s="26" t="s">
        <v>31210</v>
      </c>
      <c r="AC16014" s="26">
        <v>1</v>
      </c>
    </row>
    <row r="16015" spans="1:33" ht="28.8" x14ac:dyDescent="0.3">
      <c r="A16015" t="s">
        <v>32460</v>
      </c>
      <c r="B16015" s="2" t="s">
        <v>19</v>
      </c>
      <c r="C16015" s="2" t="s">
        <v>26773</v>
      </c>
      <c r="D16015" s="2" t="s">
        <v>27250</v>
      </c>
      <c r="E16015" s="2" t="s">
        <v>26793</v>
      </c>
      <c r="F16015" s="2" t="s">
        <v>27252</v>
      </c>
      <c r="G16015" s="2" t="s">
        <v>27276</v>
      </c>
      <c r="H16015" s="3" t="s">
        <v>27277</v>
      </c>
      <c r="I16015" s="3" t="s">
        <v>20933</v>
      </c>
      <c r="J16015" s="3">
        <v>41</v>
      </c>
      <c r="K16015" s="26" t="s">
        <v>36</v>
      </c>
      <c r="O16015" s="7" t="s">
        <v>33073</v>
      </c>
      <c r="P16015" s="7" t="s">
        <v>33077</v>
      </c>
      <c r="Q16015" s="7" t="s">
        <v>33075</v>
      </c>
      <c r="R16015" s="2" t="s">
        <v>33076</v>
      </c>
      <c r="S16015" s="2">
        <v>2</v>
      </c>
      <c r="T16015" s="2">
        <v>0</v>
      </c>
      <c r="U16015" s="26">
        <v>1</v>
      </c>
      <c r="V16015" s="26" t="s">
        <v>31822</v>
      </c>
      <c r="X16015" s="26">
        <v>3</v>
      </c>
      <c r="Y16015" s="26">
        <v>3</v>
      </c>
      <c r="Z16015" s="26">
        <v>3</v>
      </c>
      <c r="AA16015" s="26" t="s">
        <v>31210</v>
      </c>
      <c r="AC16015" s="26">
        <v>1</v>
      </c>
    </row>
    <row r="16016" spans="1:33" ht="28.8" x14ac:dyDescent="0.3">
      <c r="A16016" t="s">
        <v>32460</v>
      </c>
      <c r="B16016" s="2" t="s">
        <v>19</v>
      </c>
      <c r="C16016" s="2" t="s">
        <v>26773</v>
      </c>
      <c r="D16016" s="2" t="s">
        <v>27250</v>
      </c>
      <c r="E16016" s="2" t="s">
        <v>26793</v>
      </c>
      <c r="F16016" s="2" t="s">
        <v>27252</v>
      </c>
      <c r="G16016" s="2" t="s">
        <v>27278</v>
      </c>
      <c r="H16016" s="3" t="s">
        <v>27279</v>
      </c>
      <c r="I16016" s="3" t="s">
        <v>20933</v>
      </c>
      <c r="K16016" s="26" t="s">
        <v>36</v>
      </c>
      <c r="O16016" s="7" t="s">
        <v>33073</v>
      </c>
      <c r="P16016" s="7" t="s">
        <v>33077</v>
      </c>
      <c r="Q16016" s="7" t="s">
        <v>33075</v>
      </c>
      <c r="R16016" s="2" t="s">
        <v>33076</v>
      </c>
      <c r="S16016" s="2">
        <v>1</v>
      </c>
      <c r="T16016" s="2">
        <v>1</v>
      </c>
      <c r="U16016" s="26">
        <v>3.5</v>
      </c>
      <c r="V16016" s="26" t="s">
        <v>31822</v>
      </c>
      <c r="X16016" s="26">
        <v>3</v>
      </c>
      <c r="Y16016" s="26">
        <v>2</v>
      </c>
      <c r="Z16016" s="26">
        <v>2</v>
      </c>
      <c r="AA16016" s="26" t="s">
        <v>31210</v>
      </c>
      <c r="AC16016" s="26">
        <v>1</v>
      </c>
    </row>
    <row r="16017" spans="1:29" ht="28.8" x14ac:dyDescent="0.3">
      <c r="A16017" t="s">
        <v>32460</v>
      </c>
      <c r="B16017" s="2" t="s">
        <v>19</v>
      </c>
      <c r="C16017" s="2" t="s">
        <v>26773</v>
      </c>
      <c r="D16017" s="2" t="s">
        <v>27250</v>
      </c>
      <c r="E16017" s="2" t="s">
        <v>26793</v>
      </c>
      <c r="F16017" s="2" t="s">
        <v>27252</v>
      </c>
      <c r="G16017" s="2" t="s">
        <v>27280</v>
      </c>
      <c r="H16017" s="3" t="s">
        <v>27281</v>
      </c>
      <c r="I16017" s="3" t="s">
        <v>20933</v>
      </c>
      <c r="K16017" s="26" t="s">
        <v>36</v>
      </c>
      <c r="O16017" s="7" t="s">
        <v>33073</v>
      </c>
      <c r="P16017" s="7" t="s">
        <v>33077</v>
      </c>
      <c r="Q16017" s="7" t="s">
        <v>33075</v>
      </c>
      <c r="R16017" s="2" t="s">
        <v>33076</v>
      </c>
      <c r="S16017" s="2">
        <v>1</v>
      </c>
      <c r="T16017" s="2">
        <v>1</v>
      </c>
      <c r="U16017" s="26">
        <v>3.5</v>
      </c>
      <c r="V16017" s="26" t="s">
        <v>31822</v>
      </c>
      <c r="X16017" s="26">
        <v>3</v>
      </c>
      <c r="Y16017" s="26">
        <v>3</v>
      </c>
      <c r="Z16017" s="26">
        <v>3</v>
      </c>
      <c r="AA16017" s="26" t="s">
        <v>31210</v>
      </c>
      <c r="AC16017" s="26">
        <v>1</v>
      </c>
    </row>
    <row r="16018" spans="1:29" ht="28.8" x14ac:dyDescent="0.3">
      <c r="A16018" t="s">
        <v>32460</v>
      </c>
      <c r="B16018" s="2" t="s">
        <v>19</v>
      </c>
      <c r="C16018" s="2" t="s">
        <v>26773</v>
      </c>
      <c r="D16018" s="2" t="s">
        <v>27250</v>
      </c>
      <c r="E16018" s="2" t="s">
        <v>26793</v>
      </c>
      <c r="F16018" s="2" t="s">
        <v>27252</v>
      </c>
      <c r="G16018" s="2" t="s">
        <v>27282</v>
      </c>
      <c r="H16018" s="3" t="s">
        <v>27283</v>
      </c>
      <c r="I16018" s="3" t="s">
        <v>20933</v>
      </c>
      <c r="J16018" s="3">
        <v>5</v>
      </c>
      <c r="K16018" s="26" t="s">
        <v>36</v>
      </c>
      <c r="O16018" s="7" t="s">
        <v>33073</v>
      </c>
      <c r="P16018" s="7" t="s">
        <v>33077</v>
      </c>
      <c r="Q16018" s="7" t="s">
        <v>33075</v>
      </c>
      <c r="R16018" s="2" t="s">
        <v>33076</v>
      </c>
      <c r="S16018" s="2">
        <v>2</v>
      </c>
      <c r="T16018" s="2">
        <v>1</v>
      </c>
      <c r="U16018" s="26">
        <v>3.5</v>
      </c>
      <c r="V16018" s="26" t="s">
        <v>31822</v>
      </c>
      <c r="X16018" s="26">
        <v>3</v>
      </c>
      <c r="Y16018" s="26">
        <v>2</v>
      </c>
      <c r="Z16018" s="26">
        <v>2</v>
      </c>
      <c r="AA16018" s="26" t="s">
        <v>31210</v>
      </c>
      <c r="AC16018" s="26">
        <v>1</v>
      </c>
    </row>
    <row r="16019" spans="1:29" ht="28.8" x14ac:dyDescent="0.3">
      <c r="A16019" t="s">
        <v>32460</v>
      </c>
      <c r="B16019" s="2" t="s">
        <v>19</v>
      </c>
      <c r="C16019" s="2" t="s">
        <v>26773</v>
      </c>
      <c r="D16019" s="2" t="s">
        <v>27250</v>
      </c>
      <c r="E16019" s="2" t="s">
        <v>26793</v>
      </c>
      <c r="F16019" s="2" t="s">
        <v>27252</v>
      </c>
      <c r="G16019" s="2" t="s">
        <v>27284</v>
      </c>
      <c r="H16019" s="3" t="s">
        <v>27285</v>
      </c>
      <c r="I16019" s="3" t="s">
        <v>20933</v>
      </c>
      <c r="J16019" s="3">
        <v>1</v>
      </c>
      <c r="K16019" s="26" t="s">
        <v>36</v>
      </c>
      <c r="O16019" s="7" t="s">
        <v>33073</v>
      </c>
      <c r="P16019" s="7" t="s">
        <v>33077</v>
      </c>
      <c r="Q16019" s="7" t="s">
        <v>33075</v>
      </c>
      <c r="R16019" s="2" t="s">
        <v>33076</v>
      </c>
      <c r="S16019" s="2">
        <v>2</v>
      </c>
      <c r="T16019" s="2">
        <v>1</v>
      </c>
      <c r="U16019" s="26">
        <v>3.5</v>
      </c>
      <c r="V16019" s="26" t="s">
        <v>31822</v>
      </c>
      <c r="X16019" s="26">
        <v>3</v>
      </c>
      <c r="Y16019" s="26">
        <v>3</v>
      </c>
      <c r="Z16019" s="26">
        <v>3</v>
      </c>
      <c r="AA16019" s="26" t="s">
        <v>31210</v>
      </c>
      <c r="AC16019" s="26">
        <v>1</v>
      </c>
    </row>
    <row r="16020" spans="1:29" x14ac:dyDescent="0.3">
      <c r="L16020" s="163" t="s">
        <v>0</v>
      </c>
      <c r="M16020" s="163"/>
      <c r="N16020" s="163"/>
      <c r="O16020" s="163" t="s">
        <v>1</v>
      </c>
      <c r="P16020" s="163"/>
      <c r="Q16020" s="163"/>
      <c r="R16020" s="163"/>
      <c r="S16020" s="163"/>
      <c r="T16020" s="172" t="s">
        <v>32348</v>
      </c>
      <c r="U16020" s="173"/>
      <c r="V16020" s="173"/>
      <c r="W16020" s="173"/>
      <c r="X16020" s="174"/>
      <c r="Y16020" s="171" t="s">
        <v>32323</v>
      </c>
      <c r="Z16020" s="171"/>
      <c r="AA16020" s="171"/>
      <c r="AB16020" s="171"/>
      <c r="AC16020" s="171"/>
    </row>
    <row r="16021" spans="1:29" ht="43.2" x14ac:dyDescent="0.3">
      <c r="B16021" s="2" t="s">
        <v>19</v>
      </c>
      <c r="C16021" s="2" t="s">
        <v>26773</v>
      </c>
      <c r="D16021" s="2" t="s">
        <v>27250</v>
      </c>
      <c r="E16021" s="2" t="s">
        <v>26793</v>
      </c>
      <c r="F16021" s="2" t="s">
        <v>27286</v>
      </c>
      <c r="H16021" s="3" t="s">
        <v>27287</v>
      </c>
      <c r="L16021" s="72" t="s">
        <v>12</v>
      </c>
      <c r="M16021" s="72" t="s">
        <v>13</v>
      </c>
      <c r="N16021" s="72" t="s">
        <v>14</v>
      </c>
      <c r="O16021" s="72" t="s">
        <v>32311</v>
      </c>
      <c r="P16021" s="72" t="s">
        <v>31195</v>
      </c>
      <c r="Q16021" s="72" t="s">
        <v>31198</v>
      </c>
      <c r="R16021" s="72" t="s">
        <v>31196</v>
      </c>
      <c r="S16021" s="72" t="s">
        <v>32312</v>
      </c>
      <c r="T16021" s="73" t="s">
        <v>32319</v>
      </c>
      <c r="U16021" s="73" t="s">
        <v>32320</v>
      </c>
      <c r="V16021" s="73" t="s">
        <v>17</v>
      </c>
      <c r="W16021" s="73" t="s">
        <v>18</v>
      </c>
      <c r="X16021" s="73" t="s">
        <v>31184</v>
      </c>
      <c r="Y16021" s="73" t="s">
        <v>32319</v>
      </c>
      <c r="Z16021" s="73" t="s">
        <v>32320</v>
      </c>
      <c r="AA16021" s="73" t="s">
        <v>17</v>
      </c>
      <c r="AB16021" s="73" t="s">
        <v>18</v>
      </c>
      <c r="AC16021" s="73" t="s">
        <v>31184</v>
      </c>
    </row>
    <row r="16022" spans="1:29" ht="28.8" x14ac:dyDescent="0.3">
      <c r="A16022" t="s">
        <v>32460</v>
      </c>
      <c r="B16022" s="2" t="s">
        <v>19</v>
      </c>
      <c r="C16022" s="2" t="s">
        <v>26773</v>
      </c>
      <c r="D16022" s="2" t="s">
        <v>27250</v>
      </c>
      <c r="E16022" s="2" t="s">
        <v>26793</v>
      </c>
      <c r="F16022" s="2" t="s">
        <v>27286</v>
      </c>
      <c r="G16022" s="2" t="s">
        <v>27288</v>
      </c>
      <c r="H16022" s="3" t="s">
        <v>27289</v>
      </c>
      <c r="I16022" s="3" t="s">
        <v>20933</v>
      </c>
      <c r="J16022" s="3">
        <v>77</v>
      </c>
      <c r="K16022" s="26" t="s">
        <v>36</v>
      </c>
      <c r="O16022" s="7" t="s">
        <v>33073</v>
      </c>
      <c r="P16022" s="7" t="s">
        <v>33074</v>
      </c>
      <c r="Q16022" s="2" t="s">
        <v>33078</v>
      </c>
      <c r="R16022" s="2" t="s">
        <v>33079</v>
      </c>
      <c r="S16022" s="2">
        <v>1</v>
      </c>
      <c r="T16022" s="2">
        <v>0</v>
      </c>
      <c r="U16022" s="26">
        <v>1.5</v>
      </c>
      <c r="V16022" s="26" t="s">
        <v>31822</v>
      </c>
      <c r="X16022" s="26">
        <v>3</v>
      </c>
      <c r="Y16022" s="26">
        <v>2</v>
      </c>
      <c r="Z16022" s="26">
        <v>2</v>
      </c>
      <c r="AA16022" s="26" t="s">
        <v>31210</v>
      </c>
      <c r="AC16022" s="26">
        <v>1</v>
      </c>
    </row>
    <row r="16023" spans="1:29" ht="28.8" x14ac:dyDescent="0.3">
      <c r="A16023" t="s">
        <v>32460</v>
      </c>
      <c r="B16023" s="2" t="s">
        <v>19</v>
      </c>
      <c r="C16023" s="2" t="s">
        <v>26773</v>
      </c>
      <c r="D16023" s="2" t="s">
        <v>27250</v>
      </c>
      <c r="E16023" s="2" t="s">
        <v>26793</v>
      </c>
      <c r="F16023" s="2" t="s">
        <v>27286</v>
      </c>
      <c r="G16023" s="2" t="s">
        <v>27290</v>
      </c>
      <c r="H16023" s="3" t="s">
        <v>27291</v>
      </c>
      <c r="I16023" s="3" t="s">
        <v>20933</v>
      </c>
      <c r="K16023" s="26" t="s">
        <v>36</v>
      </c>
      <c r="O16023" s="7" t="s">
        <v>33073</v>
      </c>
      <c r="P16023" s="7" t="s">
        <v>33074</v>
      </c>
      <c r="Q16023" s="2" t="s">
        <v>33078</v>
      </c>
      <c r="R16023" s="2" t="s">
        <v>33079</v>
      </c>
      <c r="S16023" s="2">
        <v>1</v>
      </c>
      <c r="T16023" s="2">
        <v>0</v>
      </c>
      <c r="U16023" s="26">
        <v>1.5</v>
      </c>
      <c r="V16023" s="26" t="s">
        <v>31822</v>
      </c>
      <c r="X16023" s="26">
        <v>3</v>
      </c>
      <c r="Y16023" s="26">
        <v>3</v>
      </c>
      <c r="Z16023" s="26">
        <v>3</v>
      </c>
      <c r="AA16023" s="26" t="s">
        <v>31210</v>
      </c>
      <c r="AC16023" s="26">
        <v>1</v>
      </c>
    </row>
    <row r="16024" spans="1:29" ht="28.8" x14ac:dyDescent="0.3">
      <c r="A16024" t="s">
        <v>32460</v>
      </c>
      <c r="B16024" s="2" t="s">
        <v>19</v>
      </c>
      <c r="C16024" s="2" t="s">
        <v>26773</v>
      </c>
      <c r="D16024" s="2" t="s">
        <v>27250</v>
      </c>
      <c r="E16024" s="2" t="s">
        <v>26793</v>
      </c>
      <c r="F16024" s="2" t="s">
        <v>27286</v>
      </c>
      <c r="G16024" s="2" t="s">
        <v>27292</v>
      </c>
      <c r="H16024" s="3" t="s">
        <v>27293</v>
      </c>
      <c r="I16024" s="3" t="s">
        <v>20933</v>
      </c>
      <c r="J16024" s="3">
        <v>21</v>
      </c>
      <c r="K16024" s="26" t="s">
        <v>36</v>
      </c>
      <c r="O16024" s="7" t="s">
        <v>33073</v>
      </c>
      <c r="P16024" s="7" t="s">
        <v>33074</v>
      </c>
      <c r="Q16024" s="2" t="s">
        <v>33078</v>
      </c>
      <c r="R16024" s="2" t="s">
        <v>33079</v>
      </c>
      <c r="S16024" s="2">
        <v>2</v>
      </c>
      <c r="T16024" s="2">
        <v>0</v>
      </c>
      <c r="U16024" s="26">
        <v>1.5</v>
      </c>
      <c r="V16024" s="26" t="s">
        <v>31822</v>
      </c>
      <c r="X16024" s="26">
        <v>3</v>
      </c>
      <c r="Y16024" s="26">
        <v>2</v>
      </c>
      <c r="Z16024" s="26">
        <v>2</v>
      </c>
      <c r="AA16024" s="26" t="s">
        <v>31210</v>
      </c>
      <c r="AC16024" s="26">
        <v>1</v>
      </c>
    </row>
    <row r="16025" spans="1:29" ht="28.8" x14ac:dyDescent="0.3">
      <c r="A16025" t="s">
        <v>32460</v>
      </c>
      <c r="B16025" s="2" t="s">
        <v>19</v>
      </c>
      <c r="C16025" s="2" t="s">
        <v>26773</v>
      </c>
      <c r="D16025" s="2" t="s">
        <v>27250</v>
      </c>
      <c r="E16025" s="2" t="s">
        <v>26793</v>
      </c>
      <c r="F16025" s="2" t="s">
        <v>27286</v>
      </c>
      <c r="G16025" s="2" t="s">
        <v>27294</v>
      </c>
      <c r="H16025" s="3" t="s">
        <v>27295</v>
      </c>
      <c r="I16025" s="3" t="s">
        <v>20933</v>
      </c>
      <c r="J16025" s="3">
        <v>2</v>
      </c>
      <c r="K16025" s="26" t="s">
        <v>36</v>
      </c>
      <c r="O16025" s="7" t="s">
        <v>33073</v>
      </c>
      <c r="P16025" s="7" t="s">
        <v>33074</v>
      </c>
      <c r="Q16025" s="2" t="s">
        <v>33078</v>
      </c>
      <c r="R16025" s="2" t="s">
        <v>33079</v>
      </c>
      <c r="S16025" s="2">
        <v>2</v>
      </c>
      <c r="T16025" s="2">
        <v>0</v>
      </c>
      <c r="U16025" s="26">
        <v>1.5</v>
      </c>
      <c r="V16025" s="26" t="s">
        <v>31822</v>
      </c>
      <c r="X16025" s="26">
        <v>3</v>
      </c>
      <c r="Y16025" s="26">
        <v>3</v>
      </c>
      <c r="Z16025" s="26">
        <v>3</v>
      </c>
      <c r="AA16025" s="26" t="s">
        <v>31210</v>
      </c>
      <c r="AC16025" s="26">
        <v>1</v>
      </c>
    </row>
    <row r="16026" spans="1:29" ht="28.8" x14ac:dyDescent="0.3">
      <c r="A16026" t="s">
        <v>32460</v>
      </c>
      <c r="B16026" s="2" t="s">
        <v>19</v>
      </c>
      <c r="C16026" s="2" t="s">
        <v>26773</v>
      </c>
      <c r="D16026" s="2" t="s">
        <v>27250</v>
      </c>
      <c r="E16026" s="2" t="s">
        <v>26793</v>
      </c>
      <c r="F16026" s="2" t="s">
        <v>27286</v>
      </c>
      <c r="G16026" s="2" t="s">
        <v>27296</v>
      </c>
      <c r="H16026" s="3" t="s">
        <v>27297</v>
      </c>
      <c r="I16026" s="3" t="s">
        <v>20933</v>
      </c>
      <c r="K16026" s="26" t="s">
        <v>36</v>
      </c>
      <c r="O16026" s="7" t="s">
        <v>33073</v>
      </c>
      <c r="P16026" s="7" t="s">
        <v>33074</v>
      </c>
      <c r="Q16026" s="2" t="s">
        <v>33078</v>
      </c>
      <c r="R16026" s="2" t="s">
        <v>33079</v>
      </c>
      <c r="S16026" s="2">
        <v>1</v>
      </c>
      <c r="T16026" s="2">
        <v>1.5</v>
      </c>
      <c r="U16026" s="26">
        <v>3.5</v>
      </c>
      <c r="V16026" s="26" t="s">
        <v>31822</v>
      </c>
      <c r="X16026" s="26">
        <v>3</v>
      </c>
      <c r="Y16026" s="26">
        <v>2</v>
      </c>
      <c r="Z16026" s="26">
        <v>2</v>
      </c>
      <c r="AA16026" s="26" t="s">
        <v>31210</v>
      </c>
      <c r="AC16026" s="26">
        <v>1</v>
      </c>
    </row>
    <row r="16027" spans="1:29" ht="28.8" x14ac:dyDescent="0.3">
      <c r="A16027" t="s">
        <v>32460</v>
      </c>
      <c r="B16027" s="2" t="s">
        <v>19</v>
      </c>
      <c r="C16027" s="2" t="s">
        <v>26773</v>
      </c>
      <c r="D16027" s="2" t="s">
        <v>27250</v>
      </c>
      <c r="E16027" s="2" t="s">
        <v>26793</v>
      </c>
      <c r="F16027" s="2" t="s">
        <v>27286</v>
      </c>
      <c r="G16027" s="2" t="s">
        <v>27298</v>
      </c>
      <c r="H16027" s="3" t="s">
        <v>27299</v>
      </c>
      <c r="I16027" s="3" t="s">
        <v>20933</v>
      </c>
      <c r="K16027" s="26" t="s">
        <v>36</v>
      </c>
      <c r="O16027" s="7" t="s">
        <v>33073</v>
      </c>
      <c r="P16027" s="7" t="s">
        <v>33074</v>
      </c>
      <c r="Q16027" s="2" t="s">
        <v>33078</v>
      </c>
      <c r="R16027" s="2" t="s">
        <v>33079</v>
      </c>
      <c r="S16027" s="2">
        <v>1</v>
      </c>
      <c r="T16027" s="2">
        <v>1.5</v>
      </c>
      <c r="U16027" s="26">
        <v>3.5</v>
      </c>
      <c r="V16027" s="26" t="s">
        <v>31822</v>
      </c>
      <c r="X16027" s="26">
        <v>3</v>
      </c>
      <c r="Y16027" s="26">
        <v>3</v>
      </c>
      <c r="Z16027" s="26">
        <v>3</v>
      </c>
      <c r="AA16027" s="26" t="s">
        <v>31210</v>
      </c>
      <c r="AC16027" s="26">
        <v>1</v>
      </c>
    </row>
    <row r="16028" spans="1:29" ht="28.8" x14ac:dyDescent="0.3">
      <c r="A16028" t="s">
        <v>32460</v>
      </c>
      <c r="B16028" s="2" t="s">
        <v>19</v>
      </c>
      <c r="C16028" s="2" t="s">
        <v>26773</v>
      </c>
      <c r="D16028" s="2" t="s">
        <v>27250</v>
      </c>
      <c r="E16028" s="2" t="s">
        <v>26793</v>
      </c>
      <c r="F16028" s="2" t="s">
        <v>27286</v>
      </c>
      <c r="G16028" s="2" t="s">
        <v>27300</v>
      </c>
      <c r="H16028" s="3" t="s">
        <v>27301</v>
      </c>
      <c r="I16028" s="3" t="s">
        <v>20933</v>
      </c>
      <c r="K16028" s="26" t="s">
        <v>36</v>
      </c>
      <c r="O16028" s="7" t="s">
        <v>33073</v>
      </c>
      <c r="P16028" s="7" t="s">
        <v>33074</v>
      </c>
      <c r="Q16028" s="2" t="s">
        <v>33078</v>
      </c>
      <c r="R16028" s="2" t="s">
        <v>33079</v>
      </c>
      <c r="S16028" s="2">
        <v>2</v>
      </c>
      <c r="T16028" s="2">
        <v>1.5</v>
      </c>
      <c r="U16028" s="26">
        <v>3.5</v>
      </c>
      <c r="V16028" s="26" t="s">
        <v>31822</v>
      </c>
      <c r="X16028" s="26">
        <v>3</v>
      </c>
      <c r="Y16028" s="26">
        <v>2</v>
      </c>
      <c r="Z16028" s="26">
        <v>2</v>
      </c>
      <c r="AA16028" s="26" t="s">
        <v>31210</v>
      </c>
      <c r="AC16028" s="26">
        <v>1</v>
      </c>
    </row>
    <row r="16029" spans="1:29" ht="28.8" x14ac:dyDescent="0.3">
      <c r="A16029" t="s">
        <v>32460</v>
      </c>
      <c r="B16029" s="2" t="s">
        <v>19</v>
      </c>
      <c r="C16029" s="2" t="s">
        <v>26773</v>
      </c>
      <c r="D16029" s="2" t="s">
        <v>27250</v>
      </c>
      <c r="E16029" s="2" t="s">
        <v>26793</v>
      </c>
      <c r="F16029" s="2" t="s">
        <v>27286</v>
      </c>
      <c r="G16029" s="2" t="s">
        <v>27302</v>
      </c>
      <c r="H16029" s="3" t="s">
        <v>27303</v>
      </c>
      <c r="I16029" s="3" t="s">
        <v>20933</v>
      </c>
      <c r="K16029" s="26" t="s">
        <v>36</v>
      </c>
      <c r="O16029" s="7" t="s">
        <v>33073</v>
      </c>
      <c r="P16029" s="7" t="s">
        <v>33074</v>
      </c>
      <c r="Q16029" s="2" t="s">
        <v>33078</v>
      </c>
      <c r="R16029" s="2" t="s">
        <v>33079</v>
      </c>
      <c r="S16029" s="2">
        <v>2</v>
      </c>
      <c r="T16029" s="2">
        <v>1.5</v>
      </c>
      <c r="U16029" s="26">
        <v>3.5</v>
      </c>
      <c r="V16029" s="26" t="s">
        <v>31822</v>
      </c>
      <c r="X16029" s="26">
        <v>3</v>
      </c>
      <c r="Y16029" s="26">
        <v>3</v>
      </c>
      <c r="Z16029" s="26">
        <v>3</v>
      </c>
      <c r="AA16029" s="26" t="s">
        <v>31210</v>
      </c>
      <c r="AC16029" s="26">
        <v>1</v>
      </c>
    </row>
    <row r="16030" spans="1:29" ht="28.8" x14ac:dyDescent="0.3">
      <c r="A16030" t="s">
        <v>32460</v>
      </c>
      <c r="B16030" s="2" t="s">
        <v>19</v>
      </c>
      <c r="C16030" s="2" t="s">
        <v>26773</v>
      </c>
      <c r="D16030" s="2" t="s">
        <v>27250</v>
      </c>
      <c r="E16030" s="2" t="s">
        <v>26793</v>
      </c>
      <c r="F16030" s="2" t="s">
        <v>27286</v>
      </c>
      <c r="G16030" s="2" t="s">
        <v>27304</v>
      </c>
      <c r="H16030" s="3" t="s">
        <v>27305</v>
      </c>
      <c r="I16030" s="3" t="s">
        <v>20933</v>
      </c>
      <c r="J16030" s="3">
        <v>13</v>
      </c>
      <c r="K16030" s="26" t="s">
        <v>36</v>
      </c>
      <c r="O16030" s="7" t="s">
        <v>33073</v>
      </c>
      <c r="P16030" s="7" t="s">
        <v>33077</v>
      </c>
      <c r="Q16030" s="2" t="s">
        <v>33078</v>
      </c>
      <c r="R16030" s="2" t="s">
        <v>33079</v>
      </c>
      <c r="S16030" s="2">
        <v>1</v>
      </c>
      <c r="T16030" s="2">
        <v>0</v>
      </c>
      <c r="U16030" s="26">
        <v>1</v>
      </c>
      <c r="V16030" s="26" t="s">
        <v>31822</v>
      </c>
      <c r="X16030" s="26">
        <v>3</v>
      </c>
      <c r="Y16030" s="26">
        <v>2</v>
      </c>
      <c r="Z16030" s="26">
        <v>2</v>
      </c>
      <c r="AA16030" s="26" t="s">
        <v>31210</v>
      </c>
      <c r="AC16030" s="26">
        <v>1</v>
      </c>
    </row>
    <row r="16031" spans="1:29" ht="28.8" x14ac:dyDescent="0.3">
      <c r="A16031" t="s">
        <v>32460</v>
      </c>
      <c r="B16031" s="2" t="s">
        <v>19</v>
      </c>
      <c r="C16031" s="2" t="s">
        <v>26773</v>
      </c>
      <c r="D16031" s="2" t="s">
        <v>27250</v>
      </c>
      <c r="E16031" s="2" t="s">
        <v>26793</v>
      </c>
      <c r="F16031" s="2" t="s">
        <v>27286</v>
      </c>
      <c r="G16031" s="2" t="s">
        <v>27306</v>
      </c>
      <c r="H16031" s="3" t="s">
        <v>27307</v>
      </c>
      <c r="I16031" s="3" t="s">
        <v>20933</v>
      </c>
      <c r="J16031" s="3">
        <v>8</v>
      </c>
      <c r="K16031" s="26" t="s">
        <v>36</v>
      </c>
      <c r="O16031" s="7" t="s">
        <v>33073</v>
      </c>
      <c r="P16031" s="7" t="s">
        <v>33077</v>
      </c>
      <c r="Q16031" s="2" t="s">
        <v>33078</v>
      </c>
      <c r="R16031" s="2" t="s">
        <v>33079</v>
      </c>
      <c r="S16031" s="2">
        <v>1</v>
      </c>
      <c r="T16031" s="2">
        <v>0</v>
      </c>
      <c r="U16031" s="26">
        <v>1</v>
      </c>
      <c r="V16031" s="26" t="s">
        <v>31822</v>
      </c>
      <c r="X16031" s="26">
        <v>3</v>
      </c>
      <c r="Y16031" s="26">
        <v>3</v>
      </c>
      <c r="Z16031" s="26">
        <v>3</v>
      </c>
      <c r="AA16031" s="26" t="s">
        <v>31210</v>
      </c>
      <c r="AC16031" s="26">
        <v>1</v>
      </c>
    </row>
    <row r="16032" spans="1:29" ht="28.8" x14ac:dyDescent="0.3">
      <c r="A16032" t="s">
        <v>32460</v>
      </c>
      <c r="B16032" s="2" t="s">
        <v>19</v>
      </c>
      <c r="C16032" s="2" t="s">
        <v>26773</v>
      </c>
      <c r="D16032" s="2" t="s">
        <v>27250</v>
      </c>
      <c r="E16032" s="2" t="s">
        <v>26793</v>
      </c>
      <c r="F16032" s="2" t="s">
        <v>27286</v>
      </c>
      <c r="G16032" s="2" t="s">
        <v>27308</v>
      </c>
      <c r="H16032" s="3" t="s">
        <v>27309</v>
      </c>
      <c r="I16032" s="3" t="s">
        <v>20933</v>
      </c>
      <c r="J16032" s="3">
        <v>170</v>
      </c>
      <c r="K16032" s="26" t="s">
        <v>36</v>
      </c>
      <c r="O16032" s="7" t="s">
        <v>33073</v>
      </c>
      <c r="P16032" s="7" t="s">
        <v>33077</v>
      </c>
      <c r="Q16032" s="2" t="s">
        <v>33078</v>
      </c>
      <c r="R16032" s="2" t="s">
        <v>33079</v>
      </c>
      <c r="S16032" s="2">
        <v>2</v>
      </c>
      <c r="T16032" s="2">
        <v>0</v>
      </c>
      <c r="U16032" s="26">
        <v>1</v>
      </c>
      <c r="V16032" s="26" t="s">
        <v>31822</v>
      </c>
      <c r="X16032" s="26">
        <v>3</v>
      </c>
      <c r="Y16032" s="26">
        <v>2</v>
      </c>
      <c r="Z16032" s="26">
        <v>2</v>
      </c>
      <c r="AA16032" s="26" t="s">
        <v>31210</v>
      </c>
      <c r="AC16032" s="26">
        <v>1</v>
      </c>
    </row>
    <row r="16033" spans="1:29" ht="28.8" x14ac:dyDescent="0.3">
      <c r="A16033" t="s">
        <v>32460</v>
      </c>
      <c r="B16033" s="2" t="s">
        <v>19</v>
      </c>
      <c r="C16033" s="2" t="s">
        <v>26773</v>
      </c>
      <c r="D16033" s="2" t="s">
        <v>27250</v>
      </c>
      <c r="E16033" s="2" t="s">
        <v>26793</v>
      </c>
      <c r="F16033" s="2" t="s">
        <v>27286</v>
      </c>
      <c r="G16033" s="2" t="s">
        <v>27310</v>
      </c>
      <c r="H16033" s="3" t="s">
        <v>27311</v>
      </c>
      <c r="I16033" s="3" t="s">
        <v>20933</v>
      </c>
      <c r="J16033" s="3">
        <v>15</v>
      </c>
      <c r="K16033" s="26" t="s">
        <v>36</v>
      </c>
      <c r="O16033" s="7" t="s">
        <v>33073</v>
      </c>
      <c r="P16033" s="7" t="s">
        <v>33077</v>
      </c>
      <c r="Q16033" s="2" t="s">
        <v>33078</v>
      </c>
      <c r="R16033" s="2" t="s">
        <v>33079</v>
      </c>
      <c r="S16033" s="2">
        <v>2</v>
      </c>
      <c r="T16033" s="2">
        <v>0</v>
      </c>
      <c r="U16033" s="26">
        <v>1</v>
      </c>
      <c r="V16033" s="26" t="s">
        <v>31822</v>
      </c>
      <c r="X16033" s="26">
        <v>3</v>
      </c>
      <c r="Y16033" s="26">
        <v>3</v>
      </c>
      <c r="Z16033" s="26">
        <v>3</v>
      </c>
      <c r="AA16033" s="26" t="s">
        <v>31210</v>
      </c>
      <c r="AC16033" s="26">
        <v>1</v>
      </c>
    </row>
    <row r="16034" spans="1:29" ht="28.8" x14ac:dyDescent="0.3">
      <c r="A16034" t="s">
        <v>32460</v>
      </c>
      <c r="B16034" s="2" t="s">
        <v>19</v>
      </c>
      <c r="C16034" s="2" t="s">
        <v>26773</v>
      </c>
      <c r="D16034" s="2" t="s">
        <v>27250</v>
      </c>
      <c r="E16034" s="2" t="s">
        <v>26793</v>
      </c>
      <c r="F16034" s="2" t="s">
        <v>27286</v>
      </c>
      <c r="G16034" s="2" t="s">
        <v>27312</v>
      </c>
      <c r="H16034" s="3" t="s">
        <v>27313</v>
      </c>
      <c r="I16034" s="3" t="s">
        <v>20933</v>
      </c>
      <c r="K16034" s="26" t="s">
        <v>36</v>
      </c>
      <c r="O16034" s="7" t="s">
        <v>33073</v>
      </c>
      <c r="P16034" s="7" t="s">
        <v>33077</v>
      </c>
      <c r="Q16034" s="2" t="s">
        <v>33078</v>
      </c>
      <c r="R16034" s="2" t="s">
        <v>33079</v>
      </c>
      <c r="S16034" s="2">
        <v>1</v>
      </c>
      <c r="T16034" s="2">
        <v>1</v>
      </c>
      <c r="U16034" s="26">
        <v>3.5</v>
      </c>
      <c r="V16034" s="26" t="s">
        <v>31822</v>
      </c>
      <c r="X16034" s="26">
        <v>3</v>
      </c>
      <c r="Y16034" s="26">
        <v>2</v>
      </c>
      <c r="Z16034" s="26">
        <v>2</v>
      </c>
      <c r="AA16034" s="26" t="s">
        <v>31210</v>
      </c>
      <c r="AC16034" s="26">
        <v>1</v>
      </c>
    </row>
    <row r="16035" spans="1:29" ht="28.8" x14ac:dyDescent="0.3">
      <c r="A16035" t="s">
        <v>32460</v>
      </c>
      <c r="B16035" s="2" t="s">
        <v>19</v>
      </c>
      <c r="C16035" s="2" t="s">
        <v>26773</v>
      </c>
      <c r="D16035" s="2" t="s">
        <v>27250</v>
      </c>
      <c r="E16035" s="2" t="s">
        <v>26793</v>
      </c>
      <c r="F16035" s="2" t="s">
        <v>27286</v>
      </c>
      <c r="G16035" s="2" t="s">
        <v>27314</v>
      </c>
      <c r="H16035" s="3" t="s">
        <v>27315</v>
      </c>
      <c r="I16035" s="3" t="s">
        <v>20933</v>
      </c>
      <c r="K16035" s="26" t="s">
        <v>36</v>
      </c>
      <c r="O16035" s="7" t="s">
        <v>33073</v>
      </c>
      <c r="P16035" s="7" t="s">
        <v>33077</v>
      </c>
      <c r="Q16035" s="2" t="s">
        <v>33078</v>
      </c>
      <c r="R16035" s="2" t="s">
        <v>33079</v>
      </c>
      <c r="S16035" s="2">
        <v>1</v>
      </c>
      <c r="T16035" s="2">
        <v>1</v>
      </c>
      <c r="U16035" s="26">
        <v>3.5</v>
      </c>
      <c r="V16035" s="26" t="s">
        <v>31822</v>
      </c>
      <c r="X16035" s="26">
        <v>3</v>
      </c>
      <c r="Y16035" s="26">
        <v>3</v>
      </c>
      <c r="Z16035" s="26">
        <v>3</v>
      </c>
      <c r="AA16035" s="26" t="s">
        <v>31210</v>
      </c>
      <c r="AC16035" s="26">
        <v>1</v>
      </c>
    </row>
    <row r="16036" spans="1:29" ht="28.8" x14ac:dyDescent="0.3">
      <c r="A16036" t="s">
        <v>32460</v>
      </c>
      <c r="B16036" s="2" t="s">
        <v>19</v>
      </c>
      <c r="C16036" s="2" t="s">
        <v>26773</v>
      </c>
      <c r="D16036" s="2" t="s">
        <v>27250</v>
      </c>
      <c r="E16036" s="2" t="s">
        <v>26793</v>
      </c>
      <c r="F16036" s="2" t="s">
        <v>27286</v>
      </c>
      <c r="G16036" s="2" t="s">
        <v>27316</v>
      </c>
      <c r="H16036" s="3" t="s">
        <v>27317</v>
      </c>
      <c r="I16036" s="3" t="s">
        <v>20933</v>
      </c>
      <c r="K16036" s="26" t="s">
        <v>36</v>
      </c>
      <c r="O16036" s="7" t="s">
        <v>33073</v>
      </c>
      <c r="P16036" s="7" t="s">
        <v>33077</v>
      </c>
      <c r="Q16036" s="2" t="s">
        <v>33078</v>
      </c>
      <c r="R16036" s="2" t="s">
        <v>33079</v>
      </c>
      <c r="S16036" s="2">
        <v>2</v>
      </c>
      <c r="T16036" s="2">
        <v>1</v>
      </c>
      <c r="U16036" s="26">
        <v>3.5</v>
      </c>
      <c r="V16036" s="26" t="s">
        <v>31822</v>
      </c>
      <c r="X16036" s="26">
        <v>3</v>
      </c>
      <c r="Y16036" s="26">
        <v>2</v>
      </c>
      <c r="Z16036" s="26">
        <v>2</v>
      </c>
      <c r="AA16036" s="26" t="s">
        <v>31210</v>
      </c>
      <c r="AC16036" s="26">
        <v>1</v>
      </c>
    </row>
    <row r="16037" spans="1:29" ht="28.8" x14ac:dyDescent="0.3">
      <c r="A16037" t="s">
        <v>32460</v>
      </c>
      <c r="B16037" s="2" t="s">
        <v>19</v>
      </c>
      <c r="C16037" s="2" t="s">
        <v>26773</v>
      </c>
      <c r="D16037" s="2" t="s">
        <v>27250</v>
      </c>
      <c r="E16037" s="2" t="s">
        <v>26793</v>
      </c>
      <c r="F16037" s="2" t="s">
        <v>27286</v>
      </c>
      <c r="G16037" s="2" t="s">
        <v>27318</v>
      </c>
      <c r="H16037" s="3" t="s">
        <v>27319</v>
      </c>
      <c r="I16037" s="3" t="s">
        <v>20933</v>
      </c>
      <c r="K16037" s="26" t="s">
        <v>36</v>
      </c>
      <c r="O16037" s="7" t="s">
        <v>33073</v>
      </c>
      <c r="P16037" s="7" t="s">
        <v>33077</v>
      </c>
      <c r="Q16037" s="2" t="s">
        <v>33078</v>
      </c>
      <c r="R16037" s="2" t="s">
        <v>33079</v>
      </c>
      <c r="S16037" s="2">
        <v>2</v>
      </c>
      <c r="T16037" s="2">
        <v>1</v>
      </c>
      <c r="U16037" s="26">
        <v>3.5</v>
      </c>
      <c r="V16037" s="26" t="s">
        <v>31822</v>
      </c>
      <c r="X16037" s="26">
        <v>3</v>
      </c>
      <c r="Y16037" s="26">
        <v>3</v>
      </c>
      <c r="Z16037" s="26">
        <v>3</v>
      </c>
      <c r="AA16037" s="26" t="s">
        <v>31210</v>
      </c>
      <c r="AC16037" s="26">
        <v>1</v>
      </c>
    </row>
    <row r="16038" spans="1:29" x14ac:dyDescent="0.3">
      <c r="L16038" s="163" t="s">
        <v>0</v>
      </c>
      <c r="M16038" s="163"/>
      <c r="N16038" s="163"/>
      <c r="O16038" s="163" t="s">
        <v>1</v>
      </c>
      <c r="P16038" s="163"/>
      <c r="Q16038" s="163"/>
      <c r="R16038" s="163"/>
      <c r="S16038" s="172" t="s">
        <v>32348</v>
      </c>
      <c r="T16038" s="173"/>
      <c r="U16038" s="173"/>
      <c r="V16038" s="173"/>
      <c r="W16038" s="174"/>
    </row>
    <row r="16039" spans="1:29" ht="43.2" x14ac:dyDescent="0.3">
      <c r="B16039" s="2" t="s">
        <v>19</v>
      </c>
      <c r="C16039" s="2" t="s">
        <v>26773</v>
      </c>
      <c r="D16039" s="2" t="s">
        <v>27250</v>
      </c>
      <c r="E16039" s="2" t="s">
        <v>26793</v>
      </c>
      <c r="F16039" s="2" t="s">
        <v>27320</v>
      </c>
      <c r="H16039" s="3" t="s">
        <v>27321</v>
      </c>
      <c r="L16039" s="72" t="s">
        <v>12</v>
      </c>
      <c r="M16039" s="72" t="s">
        <v>13</v>
      </c>
      <c r="N16039" s="72" t="s">
        <v>14</v>
      </c>
      <c r="O16039" s="72" t="s">
        <v>32311</v>
      </c>
      <c r="P16039" s="72" t="s">
        <v>31195</v>
      </c>
      <c r="Q16039" s="72" t="s">
        <v>31198</v>
      </c>
      <c r="R16039" s="72" t="s">
        <v>31196</v>
      </c>
      <c r="S16039" s="73" t="s">
        <v>32319</v>
      </c>
      <c r="T16039" s="73" t="s">
        <v>32320</v>
      </c>
      <c r="U16039" s="73" t="s">
        <v>17</v>
      </c>
      <c r="V16039" s="73" t="s">
        <v>18</v>
      </c>
      <c r="W16039" s="73" t="s">
        <v>31184</v>
      </c>
    </row>
    <row r="16040" spans="1:29" x14ac:dyDescent="0.3">
      <c r="A16040" t="s">
        <v>32460</v>
      </c>
      <c r="B16040" s="2" t="s">
        <v>19</v>
      </c>
      <c r="C16040" s="2" t="s">
        <v>26773</v>
      </c>
      <c r="D16040" s="2" t="s">
        <v>27250</v>
      </c>
      <c r="E16040" s="2" t="s">
        <v>26793</v>
      </c>
      <c r="F16040" s="2" t="s">
        <v>27320</v>
      </c>
      <c r="G16040" s="2" t="s">
        <v>27322</v>
      </c>
      <c r="H16040" s="3" t="s">
        <v>27323</v>
      </c>
      <c r="I16040" s="3" t="s">
        <v>20933</v>
      </c>
      <c r="J16040" s="3">
        <v>123</v>
      </c>
      <c r="K16040" s="26" t="s">
        <v>36</v>
      </c>
      <c r="O16040" s="7" t="s">
        <v>33073</v>
      </c>
      <c r="P16040" s="7" t="s">
        <v>33074</v>
      </c>
      <c r="Q16040" s="2" t="s">
        <v>33080</v>
      </c>
      <c r="R16040" s="2" t="s">
        <v>33081</v>
      </c>
      <c r="S16040" s="2">
        <v>0</v>
      </c>
      <c r="T16040" s="2">
        <v>1.5</v>
      </c>
      <c r="U16040" s="2" t="s">
        <v>31822</v>
      </c>
      <c r="W16040" s="26">
        <v>3</v>
      </c>
    </row>
    <row r="16041" spans="1:29" x14ac:dyDescent="0.3">
      <c r="A16041" t="s">
        <v>32460</v>
      </c>
      <c r="B16041" s="2" t="s">
        <v>19</v>
      </c>
      <c r="C16041" s="2" t="s">
        <v>26773</v>
      </c>
      <c r="D16041" s="2" t="s">
        <v>27250</v>
      </c>
      <c r="E16041" s="2" t="s">
        <v>26793</v>
      </c>
      <c r="F16041" s="2" t="s">
        <v>27320</v>
      </c>
      <c r="G16041" s="2" t="s">
        <v>27324</v>
      </c>
      <c r="H16041" s="3" t="s">
        <v>27325</v>
      </c>
      <c r="I16041" s="3" t="s">
        <v>20933</v>
      </c>
      <c r="J16041" s="3">
        <v>3</v>
      </c>
      <c r="K16041" s="2" t="s">
        <v>36</v>
      </c>
      <c r="O16041" s="7" t="s">
        <v>33073</v>
      </c>
      <c r="P16041" s="7" t="s">
        <v>33074</v>
      </c>
      <c r="Q16041" s="2" t="s">
        <v>33080</v>
      </c>
      <c r="R16041" s="2" t="s">
        <v>33081</v>
      </c>
      <c r="S16041" s="2">
        <v>1.5</v>
      </c>
      <c r="T16041" s="2">
        <v>3.5</v>
      </c>
      <c r="U16041" s="2" t="s">
        <v>31822</v>
      </c>
      <c r="W16041" s="26">
        <v>3</v>
      </c>
    </row>
    <row r="16042" spans="1:29" x14ac:dyDescent="0.3">
      <c r="A16042" t="s">
        <v>32460</v>
      </c>
      <c r="B16042" s="2" t="s">
        <v>19</v>
      </c>
      <c r="C16042" s="2" t="s">
        <v>26773</v>
      </c>
      <c r="D16042" s="2" t="s">
        <v>27250</v>
      </c>
      <c r="E16042" s="2" t="s">
        <v>26793</v>
      </c>
      <c r="F16042" s="2" t="s">
        <v>27320</v>
      </c>
      <c r="G16042" s="2" t="s">
        <v>27326</v>
      </c>
      <c r="H16042" s="3" t="s">
        <v>27327</v>
      </c>
      <c r="I16042" s="3" t="s">
        <v>20933</v>
      </c>
      <c r="J16042" s="3">
        <v>154</v>
      </c>
      <c r="K16042" s="2" t="s">
        <v>36</v>
      </c>
      <c r="O16042" s="7" t="s">
        <v>33073</v>
      </c>
      <c r="P16042" s="7" t="s">
        <v>33077</v>
      </c>
      <c r="Q16042" s="2" t="s">
        <v>33080</v>
      </c>
      <c r="R16042" s="2" t="s">
        <v>33081</v>
      </c>
      <c r="S16042" s="2">
        <v>0</v>
      </c>
      <c r="T16042" s="2">
        <v>1</v>
      </c>
      <c r="U16042" s="2" t="s">
        <v>31822</v>
      </c>
      <c r="W16042" s="26">
        <v>3</v>
      </c>
    </row>
    <row r="16043" spans="1:29" x14ac:dyDescent="0.3">
      <c r="A16043" t="s">
        <v>32460</v>
      </c>
      <c r="B16043" s="2" t="s">
        <v>19</v>
      </c>
      <c r="C16043" s="2" t="s">
        <v>26773</v>
      </c>
      <c r="D16043" s="2" t="s">
        <v>27250</v>
      </c>
      <c r="E16043" s="2" t="s">
        <v>26793</v>
      </c>
      <c r="F16043" s="2" t="s">
        <v>27320</v>
      </c>
      <c r="G16043" s="2" t="s">
        <v>27328</v>
      </c>
      <c r="H16043" s="3" t="s">
        <v>27329</v>
      </c>
      <c r="I16043" s="3" t="s">
        <v>20933</v>
      </c>
      <c r="J16043" s="3">
        <v>7</v>
      </c>
      <c r="K16043" s="2" t="s">
        <v>36</v>
      </c>
      <c r="O16043" s="7" t="s">
        <v>33073</v>
      </c>
      <c r="P16043" s="7" t="s">
        <v>33077</v>
      </c>
      <c r="Q16043" s="2" t="s">
        <v>33080</v>
      </c>
      <c r="R16043" s="2" t="s">
        <v>33081</v>
      </c>
      <c r="S16043" s="2">
        <v>1</v>
      </c>
      <c r="T16043" s="2">
        <v>3.5</v>
      </c>
      <c r="U16043" s="2" t="s">
        <v>31822</v>
      </c>
      <c r="W16043" s="26">
        <v>3</v>
      </c>
    </row>
    <row r="16044" spans="1:29" x14ac:dyDescent="0.3">
      <c r="L16044" s="163" t="s">
        <v>0</v>
      </c>
      <c r="M16044" s="163"/>
      <c r="N16044" s="163"/>
      <c r="O16044" s="163" t="s">
        <v>1</v>
      </c>
      <c r="P16044" s="163"/>
      <c r="Q16044" s="163"/>
      <c r="R16044" s="163"/>
      <c r="S16044" s="163"/>
    </row>
    <row r="16045" spans="1:29" ht="43.2" x14ac:dyDescent="0.3">
      <c r="B16045" s="2" t="s">
        <v>19</v>
      </c>
      <c r="C16045" s="2" t="s">
        <v>26773</v>
      </c>
      <c r="D16045" s="2" t="s">
        <v>27250</v>
      </c>
      <c r="E16045" s="2" t="s">
        <v>26793</v>
      </c>
      <c r="F16045" s="2" t="s">
        <v>27330</v>
      </c>
      <c r="H16045" s="3" t="s">
        <v>27331</v>
      </c>
      <c r="L16045" s="72" t="s">
        <v>12</v>
      </c>
      <c r="M16045" s="72" t="s">
        <v>13</v>
      </c>
      <c r="N16045" s="72" t="s">
        <v>14</v>
      </c>
      <c r="O16045" s="72" t="s">
        <v>32311</v>
      </c>
      <c r="P16045" s="72" t="s">
        <v>31195</v>
      </c>
      <c r="Q16045" s="72" t="s">
        <v>31198</v>
      </c>
      <c r="R16045" s="72" t="s">
        <v>31196</v>
      </c>
      <c r="S16045" s="72" t="s">
        <v>33082</v>
      </c>
    </row>
    <row r="16046" spans="1:29" x14ac:dyDescent="0.3">
      <c r="A16046" t="s">
        <v>32460</v>
      </c>
      <c r="B16046" s="2" t="s">
        <v>19</v>
      </c>
      <c r="C16046" s="2" t="s">
        <v>26773</v>
      </c>
      <c r="D16046" s="2" t="s">
        <v>27250</v>
      </c>
      <c r="E16046" s="2" t="s">
        <v>26793</v>
      </c>
      <c r="F16046" s="2" t="s">
        <v>27330</v>
      </c>
      <c r="G16046" s="2" t="s">
        <v>27332</v>
      </c>
      <c r="H16046" s="6" t="s">
        <v>27333</v>
      </c>
      <c r="I16046" s="3" t="s">
        <v>3414</v>
      </c>
      <c r="K16046" s="26" t="s">
        <v>36</v>
      </c>
      <c r="O16046" s="7" t="s">
        <v>33073</v>
      </c>
      <c r="P16046" s="7" t="s">
        <v>33077</v>
      </c>
      <c r="Q16046" s="2" t="s">
        <v>33083</v>
      </c>
      <c r="R16046" s="2" t="s">
        <v>33084</v>
      </c>
      <c r="S16046" s="2" t="s">
        <v>33085</v>
      </c>
    </row>
    <row r="16047" spans="1:29" x14ac:dyDescent="0.3">
      <c r="A16047" t="s">
        <v>32460</v>
      </c>
      <c r="B16047" s="2" t="s">
        <v>19</v>
      </c>
      <c r="C16047" s="2" t="s">
        <v>26773</v>
      </c>
      <c r="D16047" s="2" t="s">
        <v>27250</v>
      </c>
      <c r="E16047" s="2" t="s">
        <v>26793</v>
      </c>
      <c r="F16047" s="2" t="s">
        <v>27330</v>
      </c>
      <c r="G16047" s="2" t="s">
        <v>27334</v>
      </c>
      <c r="H16047" s="6" t="s">
        <v>27335</v>
      </c>
      <c r="I16047" s="3" t="s">
        <v>3414</v>
      </c>
      <c r="J16047" s="3">
        <v>4</v>
      </c>
      <c r="K16047" s="26" t="s">
        <v>36</v>
      </c>
      <c r="O16047" s="7" t="s">
        <v>33073</v>
      </c>
      <c r="P16047" s="7" t="s">
        <v>33077</v>
      </c>
      <c r="Q16047" s="2" t="s">
        <v>33083</v>
      </c>
      <c r="R16047" s="2" t="s">
        <v>33084</v>
      </c>
      <c r="S16047" s="2" t="s">
        <v>33086</v>
      </c>
    </row>
    <row r="16048" spans="1:29" x14ac:dyDescent="0.3">
      <c r="A16048" t="s">
        <v>32460</v>
      </c>
      <c r="B16048" s="2" t="s">
        <v>19</v>
      </c>
      <c r="C16048" s="2" t="s">
        <v>26773</v>
      </c>
      <c r="D16048" s="2" t="s">
        <v>27250</v>
      </c>
      <c r="E16048" s="2" t="s">
        <v>26793</v>
      </c>
      <c r="F16048" s="2" t="s">
        <v>27330</v>
      </c>
      <c r="G16048" s="2" t="s">
        <v>27336</v>
      </c>
      <c r="H16048" s="6" t="s">
        <v>27337</v>
      </c>
      <c r="I16048" s="3" t="s">
        <v>3414</v>
      </c>
      <c r="K16048" s="26" t="s">
        <v>36</v>
      </c>
      <c r="O16048" s="7" t="s">
        <v>33073</v>
      </c>
      <c r="P16048" s="7" t="s">
        <v>33077</v>
      </c>
      <c r="Q16048" s="2" t="s">
        <v>33087</v>
      </c>
      <c r="R16048" s="2" t="s">
        <v>33084</v>
      </c>
      <c r="S16048" s="2" t="s">
        <v>33085</v>
      </c>
    </row>
    <row r="16049" spans="1:19" x14ac:dyDescent="0.3">
      <c r="A16049" t="s">
        <v>32460</v>
      </c>
      <c r="B16049" s="2" t="s">
        <v>19</v>
      </c>
      <c r="C16049" s="2" t="s">
        <v>26773</v>
      </c>
      <c r="D16049" s="2" t="s">
        <v>27250</v>
      </c>
      <c r="E16049" s="2" t="s">
        <v>26793</v>
      </c>
      <c r="F16049" s="2" t="s">
        <v>27330</v>
      </c>
      <c r="G16049" s="2" t="s">
        <v>27338</v>
      </c>
      <c r="H16049" s="6" t="s">
        <v>27339</v>
      </c>
      <c r="I16049" s="3" t="s">
        <v>3414</v>
      </c>
      <c r="K16049" s="26" t="s">
        <v>36</v>
      </c>
      <c r="O16049" s="7" t="s">
        <v>33073</v>
      </c>
      <c r="P16049" s="7" t="s">
        <v>33077</v>
      </c>
      <c r="Q16049" s="2" t="s">
        <v>33087</v>
      </c>
      <c r="R16049" s="2" t="s">
        <v>33084</v>
      </c>
      <c r="S16049" s="2" t="s">
        <v>33086</v>
      </c>
    </row>
    <row r="16050" spans="1:19" x14ac:dyDescent="0.3">
      <c r="L16050" s="163" t="s">
        <v>0</v>
      </c>
      <c r="M16050" s="163"/>
      <c r="N16050" s="163"/>
      <c r="O16050" s="163" t="s">
        <v>1</v>
      </c>
      <c r="P16050" s="163"/>
      <c r="Q16050" s="163"/>
      <c r="R16050" s="163"/>
    </row>
    <row r="16051" spans="1:19" ht="43.2" x14ac:dyDescent="0.3">
      <c r="B16051" s="2" t="s">
        <v>19</v>
      </c>
      <c r="C16051" s="2" t="s">
        <v>26773</v>
      </c>
      <c r="D16051" s="2" t="s">
        <v>27250</v>
      </c>
      <c r="E16051" s="2" t="s">
        <v>26793</v>
      </c>
      <c r="F16051" s="2" t="s">
        <v>27340</v>
      </c>
      <c r="H16051" s="3" t="s">
        <v>27341</v>
      </c>
      <c r="L16051" s="72" t="s">
        <v>12</v>
      </c>
      <c r="M16051" s="72" t="s">
        <v>13</v>
      </c>
      <c r="N16051" s="72" t="s">
        <v>14</v>
      </c>
      <c r="O16051" s="72" t="s">
        <v>32311</v>
      </c>
      <c r="P16051" s="72" t="s">
        <v>31195</v>
      </c>
      <c r="Q16051" s="72" t="s">
        <v>31198</v>
      </c>
      <c r="R16051" s="72" t="s">
        <v>33082</v>
      </c>
    </row>
    <row r="16052" spans="1:19" x14ac:dyDescent="0.3">
      <c r="A16052" t="s">
        <v>32460</v>
      </c>
      <c r="B16052" s="2" t="s">
        <v>19</v>
      </c>
      <c r="C16052" s="2" t="s">
        <v>26773</v>
      </c>
      <c r="D16052" s="2" t="s">
        <v>27250</v>
      </c>
      <c r="E16052" s="2" t="s">
        <v>26793</v>
      </c>
      <c r="F16052" s="2" t="s">
        <v>27340</v>
      </c>
      <c r="G16052" s="2" t="s">
        <v>27342</v>
      </c>
      <c r="H16052" s="6" t="s">
        <v>27343</v>
      </c>
      <c r="I16052" s="3" t="s">
        <v>3377</v>
      </c>
      <c r="J16052" s="3">
        <v>403</v>
      </c>
      <c r="K16052" s="26" t="s">
        <v>36</v>
      </c>
      <c r="O16052" s="7" t="s">
        <v>31414</v>
      </c>
      <c r="P16052" s="7" t="s">
        <v>33088</v>
      </c>
      <c r="Q16052" s="2" t="s">
        <v>33089</v>
      </c>
      <c r="R16052" s="2" t="s">
        <v>33090</v>
      </c>
    </row>
    <row r="16053" spans="1:19" ht="28.8" x14ac:dyDescent="0.3">
      <c r="A16053" t="s">
        <v>32460</v>
      </c>
      <c r="B16053" s="2" t="s">
        <v>19</v>
      </c>
      <c r="C16053" s="2" t="s">
        <v>26773</v>
      </c>
      <c r="D16053" s="2" t="s">
        <v>27250</v>
      </c>
      <c r="E16053" s="2" t="s">
        <v>26793</v>
      </c>
      <c r="F16053" s="2" t="s">
        <v>27340</v>
      </c>
      <c r="G16053" s="2" t="s">
        <v>27344</v>
      </c>
      <c r="H16053" s="6" t="s">
        <v>27345</v>
      </c>
      <c r="I16053" s="3" t="s">
        <v>3377</v>
      </c>
      <c r="J16053" s="3">
        <v>61</v>
      </c>
      <c r="K16053" s="26" t="s">
        <v>36</v>
      </c>
      <c r="O16053" s="7" t="s">
        <v>31414</v>
      </c>
      <c r="P16053" s="7" t="s">
        <v>33088</v>
      </c>
      <c r="Q16053" s="2" t="s">
        <v>33091</v>
      </c>
      <c r="R16053" s="2" t="s">
        <v>33090</v>
      </c>
    </row>
    <row r="16054" spans="1:19" x14ac:dyDescent="0.3">
      <c r="B16054" s="2" t="s">
        <v>19</v>
      </c>
      <c r="C16054" s="2" t="s">
        <v>26773</v>
      </c>
      <c r="D16054" s="2" t="s">
        <v>27250</v>
      </c>
      <c r="E16054" s="2" t="s">
        <v>27346</v>
      </c>
      <c r="H16054" s="3" t="s">
        <v>27347</v>
      </c>
    </row>
    <row r="16055" spans="1:19" x14ac:dyDescent="0.3">
      <c r="L16055" s="163" t="s">
        <v>0</v>
      </c>
      <c r="M16055" s="163"/>
      <c r="N16055" s="163"/>
      <c r="O16055" s="163" t="s">
        <v>1</v>
      </c>
      <c r="P16055" s="163"/>
      <c r="Q16055" s="163"/>
    </row>
    <row r="16056" spans="1:19" ht="43.2" x14ac:dyDescent="0.3">
      <c r="B16056" s="2" t="s">
        <v>19</v>
      </c>
      <c r="C16056" s="2" t="s">
        <v>26773</v>
      </c>
      <c r="D16056" s="2" t="s">
        <v>27250</v>
      </c>
      <c r="E16056" s="2" t="s">
        <v>27346</v>
      </c>
      <c r="F16056" s="2" t="s">
        <v>27348</v>
      </c>
      <c r="H16056" s="3" t="s">
        <v>27349</v>
      </c>
      <c r="L16056" s="72" t="s">
        <v>12</v>
      </c>
      <c r="M16056" s="72" t="s">
        <v>13</v>
      </c>
      <c r="N16056" s="72" t="s">
        <v>14</v>
      </c>
      <c r="O16056" s="72" t="s">
        <v>32311</v>
      </c>
      <c r="P16056" s="72" t="s">
        <v>31195</v>
      </c>
      <c r="Q16056" s="72" t="s">
        <v>33082</v>
      </c>
    </row>
    <row r="16057" spans="1:19" x14ac:dyDescent="0.3">
      <c r="A16057" t="s">
        <v>32460</v>
      </c>
      <c r="B16057" s="2" t="s">
        <v>19</v>
      </c>
      <c r="C16057" s="2" t="s">
        <v>26773</v>
      </c>
      <c r="D16057" s="2" t="s">
        <v>27250</v>
      </c>
      <c r="E16057" s="2" t="s">
        <v>27346</v>
      </c>
      <c r="F16057" s="2" t="s">
        <v>27348</v>
      </c>
      <c r="G16057" s="2" t="s">
        <v>27350</v>
      </c>
      <c r="H16057" s="6" t="s">
        <v>27351</v>
      </c>
      <c r="I16057" s="3" t="s">
        <v>27352</v>
      </c>
      <c r="J16057" s="3">
        <v>180</v>
      </c>
      <c r="K16057" s="26" t="s">
        <v>36</v>
      </c>
      <c r="O16057" s="7" t="s">
        <v>31414</v>
      </c>
      <c r="P16057" s="7" t="s">
        <v>33092</v>
      </c>
      <c r="Q16057" s="2" t="s">
        <v>33090</v>
      </c>
    </row>
    <row r="16058" spans="1:19" x14ac:dyDescent="0.3">
      <c r="L16058" s="163" t="s">
        <v>0</v>
      </c>
      <c r="M16058" s="163"/>
      <c r="N16058" s="163"/>
      <c r="O16058" s="163" t="s">
        <v>1</v>
      </c>
      <c r="P16058" s="163"/>
      <c r="Q16058" s="163"/>
      <c r="R16058" s="163"/>
    </row>
    <row r="16059" spans="1:19" ht="43.2" x14ac:dyDescent="0.3">
      <c r="B16059" s="2" t="s">
        <v>19</v>
      </c>
      <c r="C16059" s="2" t="s">
        <v>26773</v>
      </c>
      <c r="D16059" s="2" t="s">
        <v>27250</v>
      </c>
      <c r="E16059" s="2" t="s">
        <v>27346</v>
      </c>
      <c r="F16059" s="2" t="s">
        <v>27353</v>
      </c>
      <c r="H16059" s="3" t="s">
        <v>27354</v>
      </c>
      <c r="L16059" s="72" t="s">
        <v>12</v>
      </c>
      <c r="M16059" s="72" t="s">
        <v>13</v>
      </c>
      <c r="N16059" s="72" t="s">
        <v>14</v>
      </c>
      <c r="O16059" s="72" t="s">
        <v>32311</v>
      </c>
      <c r="P16059" s="72" t="s">
        <v>31195</v>
      </c>
      <c r="Q16059" s="72" t="s">
        <v>31198</v>
      </c>
      <c r="R16059" s="72" t="s">
        <v>32774</v>
      </c>
    </row>
    <row r="16060" spans="1:19" x14ac:dyDescent="0.3">
      <c r="A16060" t="s">
        <v>32460</v>
      </c>
      <c r="B16060" s="2" t="s">
        <v>19</v>
      </c>
      <c r="C16060" s="2" t="s">
        <v>26773</v>
      </c>
      <c r="D16060" s="2" t="s">
        <v>27250</v>
      </c>
      <c r="E16060" s="2" t="s">
        <v>27346</v>
      </c>
      <c r="F16060" s="2" t="s">
        <v>27353</v>
      </c>
      <c r="G16060" s="2" t="s">
        <v>27355</v>
      </c>
      <c r="H16060" s="6" t="s">
        <v>27356</v>
      </c>
      <c r="I16060" s="3" t="s">
        <v>27352</v>
      </c>
      <c r="J16060" s="3">
        <v>20</v>
      </c>
      <c r="K16060" s="26" t="s">
        <v>36</v>
      </c>
      <c r="O16060" s="7" t="s">
        <v>33073</v>
      </c>
      <c r="P16060" s="7" t="s">
        <v>33074</v>
      </c>
      <c r="Q16060" s="2" t="s">
        <v>33038</v>
      </c>
      <c r="R16060" s="2" t="s">
        <v>33093</v>
      </c>
    </row>
    <row r="16061" spans="1:19" x14ac:dyDescent="0.3">
      <c r="A16061" t="s">
        <v>32460</v>
      </c>
      <c r="B16061" s="2" t="s">
        <v>19</v>
      </c>
      <c r="C16061" s="2" t="s">
        <v>26773</v>
      </c>
      <c r="D16061" s="2" t="s">
        <v>27250</v>
      </c>
      <c r="E16061" s="2" t="s">
        <v>27346</v>
      </c>
      <c r="F16061" s="2" t="s">
        <v>27353</v>
      </c>
      <c r="G16061" s="2" t="s">
        <v>27357</v>
      </c>
      <c r="H16061" s="6" t="s">
        <v>27358</v>
      </c>
      <c r="I16061" s="3" t="s">
        <v>27352</v>
      </c>
      <c r="J16061" s="3">
        <v>1</v>
      </c>
      <c r="K16061" s="26" t="s">
        <v>36</v>
      </c>
      <c r="O16061" s="7" t="s">
        <v>33073</v>
      </c>
      <c r="P16061" s="7" t="s">
        <v>33074</v>
      </c>
      <c r="Q16061" s="2" t="s">
        <v>33038</v>
      </c>
      <c r="R16061" s="2" t="s">
        <v>33094</v>
      </c>
    </row>
    <row r="16062" spans="1:19" ht="28.8" x14ac:dyDescent="0.3">
      <c r="A16062" t="s">
        <v>32460</v>
      </c>
      <c r="B16062" s="2" t="s">
        <v>19</v>
      </c>
      <c r="C16062" s="2" t="s">
        <v>26773</v>
      </c>
      <c r="D16062" s="2" t="s">
        <v>27250</v>
      </c>
      <c r="E16062" s="2" t="s">
        <v>27346</v>
      </c>
      <c r="F16062" s="2" t="s">
        <v>27353</v>
      </c>
      <c r="G16062" s="2" t="s">
        <v>27359</v>
      </c>
      <c r="H16062" s="6" t="s">
        <v>27360</v>
      </c>
      <c r="I16062" s="3" t="s">
        <v>27352</v>
      </c>
      <c r="K16062" s="26" t="s">
        <v>36</v>
      </c>
      <c r="O16062" s="7" t="s">
        <v>33073</v>
      </c>
      <c r="P16062" s="7" t="s">
        <v>33074</v>
      </c>
      <c r="Q16062" s="2" t="s">
        <v>33038</v>
      </c>
      <c r="R16062" s="2" t="s">
        <v>33095</v>
      </c>
    </row>
    <row r="16063" spans="1:19" x14ac:dyDescent="0.3">
      <c r="L16063" s="163" t="s">
        <v>0</v>
      </c>
      <c r="M16063" s="163"/>
      <c r="N16063" s="163"/>
      <c r="O16063" s="163" t="s">
        <v>1</v>
      </c>
      <c r="P16063" s="163"/>
      <c r="Q16063" s="163"/>
      <c r="R16063" s="163"/>
      <c r="S16063" s="163"/>
    </row>
    <row r="16064" spans="1:19" ht="43.2" x14ac:dyDescent="0.3">
      <c r="B16064" s="2" t="s">
        <v>19</v>
      </c>
      <c r="C16064" s="2" t="s">
        <v>26773</v>
      </c>
      <c r="D16064" s="2" t="s">
        <v>27250</v>
      </c>
      <c r="E16064" s="2" t="s">
        <v>27346</v>
      </c>
      <c r="F16064" s="2" t="s">
        <v>27361</v>
      </c>
      <c r="H16064" s="3" t="s">
        <v>27362</v>
      </c>
      <c r="L16064" s="72" t="s">
        <v>12</v>
      </c>
      <c r="M16064" s="72" t="s">
        <v>13</v>
      </c>
      <c r="N16064" s="72" t="s">
        <v>14</v>
      </c>
      <c r="O16064" s="72" t="s">
        <v>32311</v>
      </c>
      <c r="P16064" s="72" t="s">
        <v>31195</v>
      </c>
      <c r="Q16064" s="72" t="s">
        <v>31198</v>
      </c>
      <c r="R16064" s="72" t="s">
        <v>32774</v>
      </c>
      <c r="S16064" s="72" t="s">
        <v>31196</v>
      </c>
    </row>
    <row r="16065" spans="1:22" ht="28.8" x14ac:dyDescent="0.3">
      <c r="A16065" t="s">
        <v>32460</v>
      </c>
      <c r="B16065" s="2" t="s">
        <v>19</v>
      </c>
      <c r="C16065" s="2" t="s">
        <v>26773</v>
      </c>
      <c r="D16065" s="2" t="s">
        <v>27250</v>
      </c>
      <c r="E16065" s="2" t="s">
        <v>27346</v>
      </c>
      <c r="F16065" s="2" t="s">
        <v>27361</v>
      </c>
      <c r="G16065" s="2" t="s">
        <v>27363</v>
      </c>
      <c r="H16065" s="6" t="s">
        <v>27364</v>
      </c>
      <c r="I16065" s="3" t="s">
        <v>27352</v>
      </c>
      <c r="J16065" s="3">
        <v>34</v>
      </c>
      <c r="K16065" s="26" t="s">
        <v>36</v>
      </c>
      <c r="O16065" s="7" t="s">
        <v>33073</v>
      </c>
      <c r="P16065" s="7" t="s">
        <v>33074</v>
      </c>
      <c r="Q16065" s="2" t="s">
        <v>33038</v>
      </c>
      <c r="R16065" s="2" t="s">
        <v>33096</v>
      </c>
      <c r="S16065" s="2" t="s">
        <v>33079</v>
      </c>
    </row>
    <row r="16066" spans="1:22" x14ac:dyDescent="0.3">
      <c r="L16066" s="163" t="s">
        <v>0</v>
      </c>
      <c r="M16066" s="163"/>
      <c r="N16066" s="163"/>
      <c r="O16066" s="163" t="s">
        <v>1</v>
      </c>
      <c r="P16066" s="163"/>
      <c r="Q16066" s="163"/>
    </row>
    <row r="16067" spans="1:22" ht="43.2" x14ac:dyDescent="0.3">
      <c r="B16067" s="2" t="s">
        <v>19</v>
      </c>
      <c r="C16067" s="2" t="s">
        <v>26773</v>
      </c>
      <c r="D16067" s="2" t="s">
        <v>27250</v>
      </c>
      <c r="E16067" s="2" t="s">
        <v>27346</v>
      </c>
      <c r="F16067" s="2" t="s">
        <v>27365</v>
      </c>
      <c r="H16067" s="3" t="s">
        <v>27366</v>
      </c>
      <c r="L16067" s="72" t="s">
        <v>12</v>
      </c>
      <c r="M16067" s="72" t="s">
        <v>13</v>
      </c>
      <c r="N16067" s="72" t="s">
        <v>14</v>
      </c>
      <c r="O16067" s="72" t="s">
        <v>32311</v>
      </c>
      <c r="P16067" s="72" t="s">
        <v>31198</v>
      </c>
      <c r="Q16067" s="72" t="s">
        <v>32500</v>
      </c>
    </row>
    <row r="16068" spans="1:22" x14ac:dyDescent="0.3">
      <c r="A16068" t="s">
        <v>32460</v>
      </c>
      <c r="B16068" s="2" t="s">
        <v>19</v>
      </c>
      <c r="C16068" s="2" t="s">
        <v>26773</v>
      </c>
      <c r="D16068" s="2" t="s">
        <v>27250</v>
      </c>
      <c r="E16068" s="2" t="s">
        <v>27346</v>
      </c>
      <c r="F16068" s="2" t="s">
        <v>27365</v>
      </c>
      <c r="G16068" s="2" t="s">
        <v>27367</v>
      </c>
      <c r="H16068" s="6" t="s">
        <v>27368</v>
      </c>
      <c r="I16068" s="3" t="s">
        <v>1758</v>
      </c>
      <c r="J16068" s="3">
        <v>180</v>
      </c>
      <c r="K16068" s="26" t="s">
        <v>36</v>
      </c>
      <c r="O16068" s="7" t="s">
        <v>33073</v>
      </c>
      <c r="P16068" s="7" t="s">
        <v>33097</v>
      </c>
      <c r="Q16068" s="2" t="s">
        <v>33098</v>
      </c>
    </row>
    <row r="16069" spans="1:22" x14ac:dyDescent="0.3">
      <c r="A16069" t="s">
        <v>32460</v>
      </c>
      <c r="B16069" s="2" t="s">
        <v>19</v>
      </c>
      <c r="C16069" s="2" t="s">
        <v>26773</v>
      </c>
      <c r="D16069" s="2" t="s">
        <v>27250</v>
      </c>
      <c r="E16069" s="2" t="s">
        <v>27346</v>
      </c>
      <c r="F16069" s="2" t="s">
        <v>27365</v>
      </c>
      <c r="G16069" s="2" t="s">
        <v>27369</v>
      </c>
      <c r="H16069" s="6" t="s">
        <v>27370</v>
      </c>
      <c r="I16069" s="3" t="s">
        <v>1758</v>
      </c>
      <c r="J16069" s="3">
        <v>444</v>
      </c>
      <c r="K16069" s="26" t="s">
        <v>36</v>
      </c>
      <c r="O16069" s="7" t="s">
        <v>33073</v>
      </c>
      <c r="P16069" s="7" t="s">
        <v>33099</v>
      </c>
      <c r="Q16069" s="2" t="s">
        <v>33098</v>
      </c>
    </row>
    <row r="16070" spans="1:22" x14ac:dyDescent="0.3">
      <c r="A16070" t="s">
        <v>32460</v>
      </c>
      <c r="B16070" s="2" t="s">
        <v>19</v>
      </c>
      <c r="C16070" s="2" t="s">
        <v>26773</v>
      </c>
      <c r="D16070" s="2" t="s">
        <v>27250</v>
      </c>
      <c r="E16070" s="2" t="s">
        <v>27346</v>
      </c>
      <c r="F16070" s="2" t="s">
        <v>27365</v>
      </c>
      <c r="G16070" s="2" t="s">
        <v>27371</v>
      </c>
      <c r="H16070" s="6" t="s">
        <v>27372</v>
      </c>
      <c r="I16070" s="3" t="s">
        <v>1758</v>
      </c>
      <c r="J16070" s="3">
        <v>37</v>
      </c>
      <c r="K16070" s="26" t="s">
        <v>36</v>
      </c>
      <c r="O16070" s="7" t="s">
        <v>33073</v>
      </c>
      <c r="P16070" s="7" t="s">
        <v>33099</v>
      </c>
      <c r="Q16070" s="2" t="s">
        <v>33100</v>
      </c>
    </row>
    <row r="16071" spans="1:22" x14ac:dyDescent="0.3">
      <c r="L16071" s="163" t="s">
        <v>0</v>
      </c>
      <c r="M16071" s="163"/>
      <c r="N16071" s="163"/>
      <c r="O16071" s="163" t="s">
        <v>1</v>
      </c>
      <c r="P16071" s="163"/>
      <c r="Q16071" s="163"/>
    </row>
    <row r="16072" spans="1:22" ht="43.2" x14ac:dyDescent="0.3">
      <c r="B16072" s="2" t="s">
        <v>19</v>
      </c>
      <c r="C16072" s="2" t="s">
        <v>26773</v>
      </c>
      <c r="D16072" s="2" t="s">
        <v>27250</v>
      </c>
      <c r="E16072" s="2" t="s">
        <v>27346</v>
      </c>
      <c r="F16072" s="2" t="s">
        <v>27373</v>
      </c>
      <c r="H16072" s="3" t="s">
        <v>27374</v>
      </c>
      <c r="L16072" s="72" t="s">
        <v>12</v>
      </c>
      <c r="M16072" s="72" t="s">
        <v>13</v>
      </c>
      <c r="N16072" s="72" t="s">
        <v>14</v>
      </c>
      <c r="O16072" s="72" t="s">
        <v>32311</v>
      </c>
      <c r="P16072" s="72" t="s">
        <v>31195</v>
      </c>
      <c r="Q16072" s="72" t="s">
        <v>32500</v>
      </c>
    </row>
    <row r="16073" spans="1:22" x14ac:dyDescent="0.3">
      <c r="A16073" t="s">
        <v>32460</v>
      </c>
      <c r="B16073" s="2" t="s">
        <v>19</v>
      </c>
      <c r="C16073" s="2" t="s">
        <v>26773</v>
      </c>
      <c r="D16073" s="2" t="s">
        <v>27250</v>
      </c>
      <c r="E16073" s="2" t="s">
        <v>27346</v>
      </c>
      <c r="F16073" s="2" t="s">
        <v>27373</v>
      </c>
      <c r="G16073" s="2" t="s">
        <v>27375</v>
      </c>
      <c r="H16073" s="6" t="s">
        <v>27376</v>
      </c>
      <c r="I16073" s="3" t="s">
        <v>1758</v>
      </c>
      <c r="J16073" s="3">
        <v>2</v>
      </c>
      <c r="K16073" s="26" t="s">
        <v>36</v>
      </c>
      <c r="O16073" s="7" t="s">
        <v>33073</v>
      </c>
      <c r="P16073" s="7" t="s">
        <v>33101</v>
      </c>
      <c r="Q16073" s="2" t="s">
        <v>33098</v>
      </c>
    </row>
    <row r="16074" spans="1:22" x14ac:dyDescent="0.3">
      <c r="B16074" s="2" t="s">
        <v>19</v>
      </c>
      <c r="C16074" s="2" t="s">
        <v>26773</v>
      </c>
      <c r="D16074" s="2" t="s">
        <v>26773</v>
      </c>
      <c r="H16074" s="3" t="s">
        <v>26130</v>
      </c>
    </row>
    <row r="16075" spans="1:22" x14ac:dyDescent="0.3">
      <c r="L16075" s="163" t="s">
        <v>0</v>
      </c>
      <c r="M16075" s="163"/>
      <c r="N16075" s="163"/>
      <c r="O16075" s="163" t="s">
        <v>1</v>
      </c>
      <c r="P16075" s="163"/>
      <c r="Q16075" s="163"/>
      <c r="R16075" s="171" t="s">
        <v>32348</v>
      </c>
      <c r="S16075" s="171"/>
      <c r="T16075" s="171"/>
      <c r="U16075" s="171"/>
      <c r="V16075" s="171"/>
    </row>
    <row r="16076" spans="1:22" ht="43.2" x14ac:dyDescent="0.3">
      <c r="B16076" s="2" t="s">
        <v>19</v>
      </c>
      <c r="C16076" s="2" t="s">
        <v>26773</v>
      </c>
      <c r="D16076" s="2" t="s">
        <v>27379</v>
      </c>
      <c r="E16076" s="2" t="s">
        <v>27378</v>
      </c>
      <c r="F16076" s="2" t="s">
        <v>27377</v>
      </c>
      <c r="H16076" s="3" t="s">
        <v>27380</v>
      </c>
      <c r="L16076" s="72" t="s">
        <v>12</v>
      </c>
      <c r="M16076" s="72" t="s">
        <v>13</v>
      </c>
      <c r="N16076" s="72" t="s">
        <v>14</v>
      </c>
      <c r="O16076" s="102" t="s">
        <v>32311</v>
      </c>
      <c r="P16076" s="102" t="s">
        <v>31196</v>
      </c>
      <c r="Q16076" s="102" t="s">
        <v>33082</v>
      </c>
      <c r="R16076" s="103" t="s">
        <v>32319</v>
      </c>
      <c r="S16076" s="103" t="s">
        <v>32320</v>
      </c>
      <c r="T16076" s="103" t="s">
        <v>17</v>
      </c>
      <c r="U16076" s="103" t="s">
        <v>18</v>
      </c>
      <c r="V16076" s="103" t="s">
        <v>31184</v>
      </c>
    </row>
    <row r="16077" spans="1:22" x14ac:dyDescent="0.3">
      <c r="A16077" t="s">
        <v>32460</v>
      </c>
      <c r="B16077" s="2" t="s">
        <v>19</v>
      </c>
      <c r="C16077" s="2" t="s">
        <v>26773</v>
      </c>
      <c r="D16077" s="2" t="s">
        <v>27379</v>
      </c>
      <c r="E16077" s="2" t="s">
        <v>27378</v>
      </c>
      <c r="F16077" s="2" t="s">
        <v>27377</v>
      </c>
      <c r="G16077" s="2" t="s">
        <v>27381</v>
      </c>
      <c r="H16077" s="3" t="s">
        <v>27382</v>
      </c>
      <c r="I16077" s="3" t="s">
        <v>27383</v>
      </c>
      <c r="J16077" s="3">
        <v>112</v>
      </c>
      <c r="K16077" s="26" t="s">
        <v>36</v>
      </c>
      <c r="O16077" s="7" t="s">
        <v>33102</v>
      </c>
      <c r="P16077" s="7" t="s">
        <v>33103</v>
      </c>
      <c r="Q16077" s="2" t="s">
        <v>33104</v>
      </c>
      <c r="R16077" s="2">
        <v>0.5</v>
      </c>
      <c r="S16077" s="2">
        <v>3</v>
      </c>
      <c r="T16077" s="2" t="s">
        <v>31937</v>
      </c>
      <c r="V16077" s="26">
        <v>2</v>
      </c>
    </row>
    <row r="16078" spans="1:22" x14ac:dyDescent="0.3">
      <c r="A16078" t="s">
        <v>32460</v>
      </c>
      <c r="B16078" s="2" t="s">
        <v>19</v>
      </c>
      <c r="C16078" s="2" t="s">
        <v>26773</v>
      </c>
      <c r="D16078" s="2" t="s">
        <v>27379</v>
      </c>
      <c r="E16078" s="2" t="s">
        <v>27378</v>
      </c>
      <c r="F16078" s="2" t="s">
        <v>27377</v>
      </c>
      <c r="G16078" s="2" t="s">
        <v>27384</v>
      </c>
      <c r="H16078" s="3" t="s">
        <v>27385</v>
      </c>
      <c r="I16078" s="3" t="s">
        <v>27383</v>
      </c>
      <c r="J16078" s="3">
        <v>31</v>
      </c>
      <c r="K16078" s="26" t="s">
        <v>36</v>
      </c>
      <c r="O16078" s="7" t="s">
        <v>33102</v>
      </c>
      <c r="P16078" s="7" t="s">
        <v>33103</v>
      </c>
      <c r="Q16078" s="2" t="s">
        <v>33104</v>
      </c>
      <c r="R16078" s="2">
        <v>6</v>
      </c>
      <c r="S16078" s="2">
        <v>13</v>
      </c>
      <c r="T16078" s="2" t="s">
        <v>31937</v>
      </c>
      <c r="V16078" s="26">
        <v>2</v>
      </c>
    </row>
    <row r="16079" spans="1:22" x14ac:dyDescent="0.3">
      <c r="L16079" s="163" t="s">
        <v>0</v>
      </c>
      <c r="M16079" s="163"/>
      <c r="N16079" s="163"/>
      <c r="O16079" s="163" t="s">
        <v>1</v>
      </c>
      <c r="P16079" s="163"/>
    </row>
    <row r="16080" spans="1:22" ht="43.2" x14ac:dyDescent="0.3">
      <c r="B16080" s="2" t="s">
        <v>19</v>
      </c>
      <c r="C16080" s="2" t="s">
        <v>26773</v>
      </c>
      <c r="D16080" s="2" t="s">
        <v>27379</v>
      </c>
      <c r="E16080" s="2" t="s">
        <v>27378</v>
      </c>
      <c r="F16080" s="2" t="s">
        <v>27386</v>
      </c>
      <c r="H16080" s="3" t="s">
        <v>27387</v>
      </c>
      <c r="L16080" s="72" t="s">
        <v>12</v>
      </c>
      <c r="M16080" s="72" t="s">
        <v>13</v>
      </c>
      <c r="N16080" s="72" t="s">
        <v>14</v>
      </c>
      <c r="O16080" s="72" t="s">
        <v>32311</v>
      </c>
      <c r="P16080" s="72" t="s">
        <v>31195</v>
      </c>
    </row>
    <row r="16081" spans="1:22" x14ac:dyDescent="0.3">
      <c r="B16081" s="4" t="s">
        <v>19</v>
      </c>
      <c r="C16081" s="4" t="s">
        <v>26773</v>
      </c>
      <c r="D16081" s="4" t="s">
        <v>27379</v>
      </c>
      <c r="E16081" s="4" t="s">
        <v>27378</v>
      </c>
      <c r="F16081" s="4" t="s">
        <v>27386</v>
      </c>
      <c r="G16081" s="4" t="s">
        <v>27388</v>
      </c>
      <c r="H16081" s="5" t="s">
        <v>27389</v>
      </c>
      <c r="I16081" s="5" t="s">
        <v>20933</v>
      </c>
    </row>
    <row r="16082" spans="1:22" x14ac:dyDescent="0.3">
      <c r="B16082" s="4" t="s">
        <v>19</v>
      </c>
      <c r="C16082" s="4" t="s">
        <v>26773</v>
      </c>
      <c r="D16082" s="4" t="s">
        <v>27379</v>
      </c>
      <c r="E16082" s="4" t="s">
        <v>27378</v>
      </c>
      <c r="F16082" s="4" t="s">
        <v>27386</v>
      </c>
      <c r="G16082" s="4" t="s">
        <v>27390</v>
      </c>
      <c r="H16082" s="5" t="s">
        <v>27391</v>
      </c>
      <c r="I16082" s="5" t="s">
        <v>20933</v>
      </c>
    </row>
    <row r="16083" spans="1:22" x14ac:dyDescent="0.3">
      <c r="B16083" s="4" t="s">
        <v>19</v>
      </c>
      <c r="C16083" s="4" t="s">
        <v>26773</v>
      </c>
      <c r="D16083" s="4" t="s">
        <v>27379</v>
      </c>
      <c r="E16083" s="4" t="s">
        <v>27378</v>
      </c>
      <c r="F16083" s="4" t="s">
        <v>27386</v>
      </c>
      <c r="G16083" s="4" t="s">
        <v>27392</v>
      </c>
      <c r="H16083" s="5" t="s">
        <v>27393</v>
      </c>
      <c r="I16083" s="5" t="s">
        <v>6497</v>
      </c>
    </row>
    <row r="16084" spans="1:22" x14ac:dyDescent="0.3">
      <c r="B16084" s="2" t="s">
        <v>19</v>
      </c>
      <c r="C16084" s="2" t="s">
        <v>27394</v>
      </c>
      <c r="H16084" s="3" t="s">
        <v>27395</v>
      </c>
    </row>
    <row r="16085" spans="1:22" x14ac:dyDescent="0.3">
      <c r="B16085" s="2" t="s">
        <v>19</v>
      </c>
      <c r="C16085" s="2" t="s">
        <v>27394</v>
      </c>
      <c r="D16085" s="2" t="s">
        <v>27394</v>
      </c>
      <c r="H16085" s="3" t="s">
        <v>27396</v>
      </c>
    </row>
    <row r="16086" spans="1:22" x14ac:dyDescent="0.3">
      <c r="B16086" s="2" t="s">
        <v>19</v>
      </c>
      <c r="C16086" s="2" t="s">
        <v>27394</v>
      </c>
      <c r="D16086" s="2" t="s">
        <v>27397</v>
      </c>
      <c r="E16086" s="2" t="s">
        <v>27398</v>
      </c>
      <c r="H16086" s="3" t="s">
        <v>27399</v>
      </c>
    </row>
    <row r="16087" spans="1:22" x14ac:dyDescent="0.3">
      <c r="L16087" s="163" t="s">
        <v>0</v>
      </c>
      <c r="M16087" s="163"/>
      <c r="N16087" s="163"/>
      <c r="O16087" s="163" t="s">
        <v>1</v>
      </c>
      <c r="P16087" s="163"/>
      <c r="Q16087" s="163"/>
      <c r="R16087" s="171" t="s">
        <v>31194</v>
      </c>
      <c r="S16087" s="171"/>
      <c r="T16087" s="171"/>
      <c r="U16087" s="171"/>
      <c r="V16087" s="171"/>
    </row>
    <row r="16088" spans="1:22" ht="43.2" x14ac:dyDescent="0.3">
      <c r="B16088" s="2" t="s">
        <v>19</v>
      </c>
      <c r="C16088" s="2" t="s">
        <v>27394</v>
      </c>
      <c r="D16088" s="2" t="s">
        <v>27397</v>
      </c>
      <c r="E16088" s="2" t="s">
        <v>27398</v>
      </c>
      <c r="F16088" s="2" t="s">
        <v>27400</v>
      </c>
      <c r="H16088" s="3" t="s">
        <v>27401</v>
      </c>
      <c r="L16088" s="35" t="s">
        <v>12</v>
      </c>
      <c r="M16088" s="35" t="s">
        <v>13</v>
      </c>
      <c r="N16088" s="35" t="s">
        <v>14</v>
      </c>
      <c r="O16088" s="102" t="s">
        <v>31196</v>
      </c>
      <c r="P16088" s="102" t="s">
        <v>32311</v>
      </c>
      <c r="Q16088" s="104" t="s">
        <v>31195</v>
      </c>
      <c r="R16088" s="103" t="s">
        <v>32319</v>
      </c>
      <c r="S16088" s="103" t="s">
        <v>32320</v>
      </c>
      <c r="T16088" s="103" t="s">
        <v>17</v>
      </c>
      <c r="U16088" s="103" t="s">
        <v>18</v>
      </c>
      <c r="V16088" s="103" t="s">
        <v>31184</v>
      </c>
    </row>
    <row r="16089" spans="1:22" x14ac:dyDescent="0.3">
      <c r="A16089" t="s">
        <v>32385</v>
      </c>
      <c r="B16089" s="2" t="s">
        <v>19</v>
      </c>
      <c r="C16089" s="2" t="s">
        <v>27394</v>
      </c>
      <c r="D16089" s="2" t="s">
        <v>27397</v>
      </c>
      <c r="E16089" s="2" t="s">
        <v>27398</v>
      </c>
      <c r="F16089" s="2" t="s">
        <v>27400</v>
      </c>
      <c r="G16089" s="2" t="s">
        <v>27398</v>
      </c>
      <c r="H16089" s="3" t="s">
        <v>27402</v>
      </c>
      <c r="I16089" s="3" t="s">
        <v>20933</v>
      </c>
      <c r="J16089" s="3">
        <v>281</v>
      </c>
      <c r="K16089" s="2" t="s">
        <v>36</v>
      </c>
      <c r="O16089" s="7" t="s">
        <v>33209</v>
      </c>
      <c r="P16089" s="7" t="s">
        <v>33329</v>
      </c>
      <c r="Q16089" s="2" t="s">
        <v>32298</v>
      </c>
      <c r="R16089" s="2">
        <v>0</v>
      </c>
      <c r="S16089" s="2">
        <v>5</v>
      </c>
      <c r="T16089" s="2" t="s">
        <v>31210</v>
      </c>
      <c r="V16089" s="26">
        <v>3</v>
      </c>
    </row>
    <row r="16090" spans="1:22" x14ac:dyDescent="0.3">
      <c r="A16090" t="s">
        <v>32385</v>
      </c>
      <c r="B16090" s="2" t="s">
        <v>19</v>
      </c>
      <c r="C16090" s="2" t="s">
        <v>27394</v>
      </c>
      <c r="D16090" s="2" t="s">
        <v>27397</v>
      </c>
      <c r="E16090" s="2" t="s">
        <v>27398</v>
      </c>
      <c r="F16090" s="2" t="s">
        <v>27400</v>
      </c>
      <c r="G16090" s="2" t="s">
        <v>27403</v>
      </c>
      <c r="H16090" s="3" t="s">
        <v>27404</v>
      </c>
      <c r="I16090" s="3" t="s">
        <v>20933</v>
      </c>
      <c r="J16090" s="3">
        <v>9</v>
      </c>
      <c r="K16090" s="2" t="s">
        <v>36</v>
      </c>
      <c r="O16090" s="7" t="s">
        <v>33209</v>
      </c>
      <c r="P16090" s="7" t="s">
        <v>33329</v>
      </c>
      <c r="Q16090" s="2" t="s">
        <v>32298</v>
      </c>
      <c r="R16090" s="2">
        <v>5</v>
      </c>
      <c r="S16090" s="2">
        <v>6</v>
      </c>
      <c r="T16090" s="2" t="s">
        <v>31210</v>
      </c>
      <c r="V16090" s="26">
        <v>3</v>
      </c>
    </row>
    <row r="16091" spans="1:22" x14ac:dyDescent="0.3">
      <c r="A16091" t="s">
        <v>32385</v>
      </c>
      <c r="B16091" s="2" t="s">
        <v>19</v>
      </c>
      <c r="C16091" s="2" t="s">
        <v>27394</v>
      </c>
      <c r="D16091" s="2" t="s">
        <v>27397</v>
      </c>
      <c r="E16091" s="2" t="s">
        <v>27398</v>
      </c>
      <c r="F16091" s="2" t="s">
        <v>27400</v>
      </c>
      <c r="G16091" s="2" t="s">
        <v>27405</v>
      </c>
      <c r="H16091" s="3" t="s">
        <v>27406</v>
      </c>
      <c r="I16091" s="3" t="s">
        <v>20933</v>
      </c>
      <c r="K16091" s="26" t="s">
        <v>36</v>
      </c>
      <c r="O16091" s="7" t="s">
        <v>33209</v>
      </c>
      <c r="P16091" s="7" t="s">
        <v>33329</v>
      </c>
      <c r="Q16091" s="2" t="s">
        <v>32298</v>
      </c>
      <c r="R16091" s="2">
        <v>6</v>
      </c>
      <c r="S16091" s="2">
        <v>8.6</v>
      </c>
      <c r="T16091" s="2" t="s">
        <v>31210</v>
      </c>
      <c r="V16091" s="26">
        <v>3</v>
      </c>
    </row>
    <row r="16092" spans="1:22" x14ac:dyDescent="0.3">
      <c r="L16092" s="163" t="s">
        <v>0</v>
      </c>
      <c r="M16092" s="163"/>
      <c r="N16092" s="163"/>
      <c r="O16092" s="163" t="s">
        <v>1</v>
      </c>
      <c r="P16092" s="163"/>
    </row>
    <row r="16093" spans="1:22" ht="43.2" x14ac:dyDescent="0.3">
      <c r="B16093" s="2" t="s">
        <v>19</v>
      </c>
      <c r="C16093" s="2" t="s">
        <v>27394</v>
      </c>
      <c r="D16093" s="2" t="s">
        <v>27397</v>
      </c>
      <c r="E16093" s="2" t="s">
        <v>27398</v>
      </c>
      <c r="F16093" s="2" t="s">
        <v>27407</v>
      </c>
      <c r="H16093" s="3" t="s">
        <v>27408</v>
      </c>
      <c r="L16093" s="35" t="s">
        <v>12</v>
      </c>
      <c r="M16093" s="35" t="s">
        <v>13</v>
      </c>
      <c r="N16093" s="35" t="s">
        <v>14</v>
      </c>
      <c r="O16093" s="35" t="s">
        <v>32311</v>
      </c>
      <c r="P16093" s="35" t="s">
        <v>31195</v>
      </c>
    </row>
    <row r="16094" spans="1:22" ht="28.8" x14ac:dyDescent="0.3">
      <c r="B16094" s="4" t="s">
        <v>19</v>
      </c>
      <c r="C16094" s="4" t="s">
        <v>27394</v>
      </c>
      <c r="D16094" s="4" t="s">
        <v>27397</v>
      </c>
      <c r="E16094" s="4" t="s">
        <v>27398</v>
      </c>
      <c r="F16094" s="4" t="s">
        <v>27407</v>
      </c>
      <c r="G16094" s="4" t="s">
        <v>27409</v>
      </c>
      <c r="H16094" s="5" t="s">
        <v>27410</v>
      </c>
      <c r="I16094" s="5" t="s">
        <v>1769</v>
      </c>
    </row>
    <row r="16095" spans="1:22" x14ac:dyDescent="0.3">
      <c r="B16095" s="2" t="s">
        <v>19</v>
      </c>
      <c r="C16095" s="2" t="s">
        <v>27394</v>
      </c>
      <c r="D16095" s="2" t="s">
        <v>27397</v>
      </c>
      <c r="E16095" s="2" t="s">
        <v>27403</v>
      </c>
      <c r="H16095" s="3" t="s">
        <v>27411</v>
      </c>
    </row>
    <row r="16096" spans="1:22" x14ac:dyDescent="0.3">
      <c r="L16096" s="163" t="s">
        <v>0</v>
      </c>
      <c r="M16096" s="163"/>
      <c r="N16096" s="163"/>
      <c r="O16096" s="163" t="s">
        <v>1</v>
      </c>
      <c r="P16096" s="163"/>
    </row>
    <row r="16097" spans="1:16" ht="43.2" x14ac:dyDescent="0.3">
      <c r="B16097" s="2" t="s">
        <v>19</v>
      </c>
      <c r="C16097" s="2" t="s">
        <v>27394</v>
      </c>
      <c r="D16097" s="2" t="s">
        <v>27397</v>
      </c>
      <c r="E16097" s="2" t="s">
        <v>27403</v>
      </c>
      <c r="F16097" s="2" t="s">
        <v>27412</v>
      </c>
      <c r="H16097" s="3" t="s">
        <v>27413</v>
      </c>
      <c r="L16097" s="35" t="s">
        <v>12</v>
      </c>
      <c r="M16097" s="35" t="s">
        <v>13</v>
      </c>
      <c r="N16097" s="35" t="s">
        <v>14</v>
      </c>
      <c r="O16097" s="35" t="s">
        <v>32311</v>
      </c>
      <c r="P16097" s="35" t="s">
        <v>31195</v>
      </c>
    </row>
    <row r="16098" spans="1:16" x14ac:dyDescent="0.3">
      <c r="A16098" t="s">
        <v>32385</v>
      </c>
      <c r="B16098" s="2" t="s">
        <v>19</v>
      </c>
      <c r="C16098" s="2" t="s">
        <v>27394</v>
      </c>
      <c r="D16098" s="2" t="s">
        <v>27397</v>
      </c>
      <c r="E16098" s="2" t="s">
        <v>27403</v>
      </c>
      <c r="F16098" s="2" t="s">
        <v>27412</v>
      </c>
      <c r="G16098" s="2" t="s">
        <v>27414</v>
      </c>
      <c r="H16098" s="6" t="s">
        <v>27415</v>
      </c>
      <c r="I16098" s="3" t="s">
        <v>27416</v>
      </c>
      <c r="J16098" s="3">
        <v>7</v>
      </c>
      <c r="K16098" s="2" t="s">
        <v>36</v>
      </c>
    </row>
    <row r="16099" spans="1:16" x14ac:dyDescent="0.3">
      <c r="B16099" s="2" t="s">
        <v>19</v>
      </c>
      <c r="C16099" s="2" t="s">
        <v>27394</v>
      </c>
      <c r="D16099" s="2" t="s">
        <v>27397</v>
      </c>
      <c r="E16099" s="2" t="s">
        <v>27405</v>
      </c>
      <c r="H16099" s="3" t="s">
        <v>27417</v>
      </c>
    </row>
    <row r="16100" spans="1:16" x14ac:dyDescent="0.3">
      <c r="L16100" s="163" t="s">
        <v>0</v>
      </c>
      <c r="M16100" s="163"/>
      <c r="N16100" s="163"/>
      <c r="O16100" s="163" t="s">
        <v>1</v>
      </c>
      <c r="P16100" s="163"/>
    </row>
    <row r="16101" spans="1:16" ht="43.2" x14ac:dyDescent="0.3">
      <c r="B16101" s="2" t="s">
        <v>19</v>
      </c>
      <c r="C16101" s="2" t="s">
        <v>27394</v>
      </c>
      <c r="D16101" s="2" t="s">
        <v>27397</v>
      </c>
      <c r="E16101" s="2" t="s">
        <v>27405</v>
      </c>
      <c r="F16101" s="2" t="s">
        <v>27418</v>
      </c>
      <c r="H16101" s="3" t="s">
        <v>27419</v>
      </c>
      <c r="L16101" s="35" t="s">
        <v>12</v>
      </c>
      <c r="M16101" s="35" t="s">
        <v>13</v>
      </c>
      <c r="N16101" s="35" t="s">
        <v>14</v>
      </c>
      <c r="O16101" s="35" t="s">
        <v>32311</v>
      </c>
      <c r="P16101" s="35" t="s">
        <v>31195</v>
      </c>
    </row>
    <row r="16102" spans="1:16" x14ac:dyDescent="0.3">
      <c r="B16102" s="4" t="s">
        <v>19</v>
      </c>
      <c r="C16102" s="4" t="s">
        <v>27394</v>
      </c>
      <c r="D16102" s="4" t="s">
        <v>27397</v>
      </c>
      <c r="E16102" s="4" t="s">
        <v>27405</v>
      </c>
      <c r="F16102" s="4" t="s">
        <v>27418</v>
      </c>
      <c r="G16102" s="4" t="s">
        <v>27420</v>
      </c>
      <c r="H16102" s="5" t="s">
        <v>27421</v>
      </c>
      <c r="I16102" s="5" t="s">
        <v>12953</v>
      </c>
    </row>
    <row r="16103" spans="1:16" x14ac:dyDescent="0.3">
      <c r="B16103" s="4" t="s">
        <v>19</v>
      </c>
      <c r="C16103" s="4" t="s">
        <v>27394</v>
      </c>
      <c r="D16103" s="4" t="s">
        <v>27397</v>
      </c>
      <c r="E16103" s="4" t="s">
        <v>27405</v>
      </c>
      <c r="F16103" s="4" t="s">
        <v>27418</v>
      </c>
      <c r="G16103" s="4" t="s">
        <v>27422</v>
      </c>
      <c r="H16103" s="5" t="s">
        <v>27423</v>
      </c>
      <c r="I16103" s="5" t="s">
        <v>12953</v>
      </c>
    </row>
    <row r="16104" spans="1:16" x14ac:dyDescent="0.3">
      <c r="L16104" s="163" t="s">
        <v>0</v>
      </c>
      <c r="M16104" s="163"/>
      <c r="N16104" s="163"/>
      <c r="O16104" s="163" t="s">
        <v>1</v>
      </c>
      <c r="P16104" s="163"/>
    </row>
    <row r="16105" spans="1:16" ht="43.2" x14ac:dyDescent="0.3">
      <c r="B16105" s="2" t="s">
        <v>19</v>
      </c>
      <c r="C16105" s="2" t="s">
        <v>27394</v>
      </c>
      <c r="D16105" s="2" t="s">
        <v>27397</v>
      </c>
      <c r="E16105" s="2" t="s">
        <v>27405</v>
      </c>
      <c r="F16105" s="2" t="s">
        <v>27424</v>
      </c>
      <c r="H16105" s="3" t="s">
        <v>27425</v>
      </c>
      <c r="L16105" s="35" t="s">
        <v>12</v>
      </c>
      <c r="M16105" s="35" t="s">
        <v>13</v>
      </c>
      <c r="N16105" s="35" t="s">
        <v>14</v>
      </c>
      <c r="O16105" s="35" t="s">
        <v>32311</v>
      </c>
      <c r="P16105" s="35" t="s">
        <v>31195</v>
      </c>
    </row>
    <row r="16106" spans="1:16" ht="43.2" x14ac:dyDescent="0.3">
      <c r="B16106" s="4" t="s">
        <v>19</v>
      </c>
      <c r="C16106" s="4" t="s">
        <v>27394</v>
      </c>
      <c r="D16106" s="4" t="s">
        <v>27397</v>
      </c>
      <c r="E16106" s="4" t="s">
        <v>27405</v>
      </c>
      <c r="F16106" s="4" t="s">
        <v>27424</v>
      </c>
      <c r="G16106" s="4" t="s">
        <v>27426</v>
      </c>
      <c r="H16106" s="5" t="s">
        <v>27427</v>
      </c>
      <c r="I16106" s="5" t="s">
        <v>19021</v>
      </c>
    </row>
    <row r="16107" spans="1:16" ht="43.2" x14ac:dyDescent="0.3">
      <c r="B16107" s="4" t="s">
        <v>19</v>
      </c>
      <c r="C16107" s="4" t="s">
        <v>27394</v>
      </c>
      <c r="D16107" s="4" t="s">
        <v>27397</v>
      </c>
      <c r="E16107" s="4" t="s">
        <v>27405</v>
      </c>
      <c r="F16107" s="4" t="s">
        <v>27424</v>
      </c>
      <c r="G16107" s="4" t="s">
        <v>27428</v>
      </c>
      <c r="H16107" s="5" t="s">
        <v>27429</v>
      </c>
      <c r="I16107" s="5" t="s">
        <v>19021</v>
      </c>
    </row>
    <row r="16108" spans="1:16" ht="43.2" x14ac:dyDescent="0.3">
      <c r="B16108" s="4" t="s">
        <v>19</v>
      </c>
      <c r="C16108" s="4" t="s">
        <v>27394</v>
      </c>
      <c r="D16108" s="4" t="s">
        <v>27397</v>
      </c>
      <c r="E16108" s="4" t="s">
        <v>27405</v>
      </c>
      <c r="F16108" s="4" t="s">
        <v>27424</v>
      </c>
      <c r="G16108" s="4" t="s">
        <v>27430</v>
      </c>
      <c r="H16108" s="5" t="s">
        <v>27431</v>
      </c>
      <c r="I16108" s="5" t="s">
        <v>19021</v>
      </c>
    </row>
    <row r="16109" spans="1:16" ht="43.2" x14ac:dyDescent="0.3">
      <c r="B16109" s="4" t="s">
        <v>19</v>
      </c>
      <c r="C16109" s="4" t="s">
        <v>27394</v>
      </c>
      <c r="D16109" s="4" t="s">
        <v>27397</v>
      </c>
      <c r="E16109" s="4" t="s">
        <v>27405</v>
      </c>
      <c r="F16109" s="4" t="s">
        <v>27424</v>
      </c>
      <c r="G16109" s="4" t="s">
        <v>27432</v>
      </c>
      <c r="H16109" s="5" t="s">
        <v>27433</v>
      </c>
      <c r="I16109" s="5" t="s">
        <v>19021</v>
      </c>
    </row>
    <row r="16110" spans="1:16" ht="43.2" x14ac:dyDescent="0.3">
      <c r="B16110" s="4" t="s">
        <v>19</v>
      </c>
      <c r="C16110" s="4" t="s">
        <v>27394</v>
      </c>
      <c r="D16110" s="4" t="s">
        <v>27397</v>
      </c>
      <c r="E16110" s="4" t="s">
        <v>27405</v>
      </c>
      <c r="F16110" s="4" t="s">
        <v>27424</v>
      </c>
      <c r="G16110" s="4" t="s">
        <v>27434</v>
      </c>
      <c r="H16110" s="5" t="s">
        <v>27435</v>
      </c>
      <c r="I16110" s="5" t="s">
        <v>19021</v>
      </c>
    </row>
    <row r="16111" spans="1:16" ht="43.2" x14ac:dyDescent="0.3">
      <c r="B16111" s="4" t="s">
        <v>19</v>
      </c>
      <c r="C16111" s="4" t="s">
        <v>27394</v>
      </c>
      <c r="D16111" s="4" t="s">
        <v>27397</v>
      </c>
      <c r="E16111" s="4" t="s">
        <v>27405</v>
      </c>
      <c r="F16111" s="4" t="s">
        <v>27424</v>
      </c>
      <c r="G16111" s="4" t="s">
        <v>27436</v>
      </c>
      <c r="H16111" s="5" t="s">
        <v>27437</v>
      </c>
      <c r="I16111" s="5" t="s">
        <v>19021</v>
      </c>
    </row>
    <row r="16112" spans="1:16" ht="43.2" x14ac:dyDescent="0.3">
      <c r="B16112" s="4" t="s">
        <v>19</v>
      </c>
      <c r="C16112" s="4" t="s">
        <v>27394</v>
      </c>
      <c r="D16112" s="4" t="s">
        <v>27397</v>
      </c>
      <c r="E16112" s="4" t="s">
        <v>27405</v>
      </c>
      <c r="F16112" s="4" t="s">
        <v>27424</v>
      </c>
      <c r="G16112" s="4" t="s">
        <v>27438</v>
      </c>
      <c r="H16112" s="5" t="s">
        <v>27439</v>
      </c>
      <c r="I16112" s="5" t="s">
        <v>19021</v>
      </c>
    </row>
    <row r="16113" spans="1:22" ht="43.2" x14ac:dyDescent="0.3">
      <c r="B16113" s="4" t="s">
        <v>19</v>
      </c>
      <c r="C16113" s="4" t="s">
        <v>27394</v>
      </c>
      <c r="D16113" s="4" t="s">
        <v>27397</v>
      </c>
      <c r="E16113" s="4" t="s">
        <v>27405</v>
      </c>
      <c r="F16113" s="4" t="s">
        <v>27424</v>
      </c>
      <c r="G16113" s="4" t="s">
        <v>27440</v>
      </c>
      <c r="H16113" s="5" t="s">
        <v>27441</v>
      </c>
      <c r="I16113" s="5" t="s">
        <v>19021</v>
      </c>
    </row>
    <row r="16114" spans="1:22" ht="43.2" x14ac:dyDescent="0.3">
      <c r="B16114" s="4" t="s">
        <v>19</v>
      </c>
      <c r="C16114" s="4" t="s">
        <v>27394</v>
      </c>
      <c r="D16114" s="4" t="s">
        <v>27397</v>
      </c>
      <c r="E16114" s="4" t="s">
        <v>27405</v>
      </c>
      <c r="F16114" s="4" t="s">
        <v>27424</v>
      </c>
      <c r="G16114" s="4" t="s">
        <v>27442</v>
      </c>
      <c r="H16114" s="5" t="s">
        <v>27443</v>
      </c>
      <c r="I16114" s="5" t="s">
        <v>19021</v>
      </c>
    </row>
    <row r="16115" spans="1:22" ht="15" customHeight="1" x14ac:dyDescent="0.3">
      <c r="L16115" s="163" t="s">
        <v>0</v>
      </c>
      <c r="M16115" s="163"/>
      <c r="N16115" s="163"/>
      <c r="O16115" s="163" t="s">
        <v>1</v>
      </c>
      <c r="P16115" s="163"/>
      <c r="Q16115" s="163"/>
      <c r="R16115" s="165" t="s">
        <v>33330</v>
      </c>
      <c r="S16115" s="166"/>
      <c r="T16115" s="166"/>
      <c r="U16115" s="166"/>
      <c r="V16115" s="175"/>
    </row>
    <row r="16116" spans="1:22" ht="43.2" x14ac:dyDescent="0.3">
      <c r="B16116" s="2" t="s">
        <v>19</v>
      </c>
      <c r="C16116" s="2" t="s">
        <v>27394</v>
      </c>
      <c r="D16116" s="2" t="s">
        <v>27397</v>
      </c>
      <c r="E16116" s="2" t="s">
        <v>27405</v>
      </c>
      <c r="F16116" s="2" t="s">
        <v>27444</v>
      </c>
      <c r="H16116" s="3" t="s">
        <v>27445</v>
      </c>
      <c r="L16116" s="35" t="s">
        <v>12</v>
      </c>
      <c r="M16116" s="35" t="s">
        <v>13</v>
      </c>
      <c r="N16116" s="35" t="s">
        <v>14</v>
      </c>
      <c r="O16116" s="102" t="s">
        <v>31196</v>
      </c>
      <c r="P16116" s="102" t="s">
        <v>32311</v>
      </c>
      <c r="Q16116" s="104" t="s">
        <v>31195</v>
      </c>
      <c r="R16116" s="50" t="s">
        <v>32319</v>
      </c>
      <c r="S16116" s="51" t="s">
        <v>32320</v>
      </c>
      <c r="T16116" s="51" t="s">
        <v>17</v>
      </c>
      <c r="U16116" s="51" t="s">
        <v>18</v>
      </c>
      <c r="V16116" s="51" t="s">
        <v>31184</v>
      </c>
    </row>
    <row r="16117" spans="1:22" x14ac:dyDescent="0.3">
      <c r="A16117" t="s">
        <v>32385</v>
      </c>
      <c r="B16117" s="2" t="s">
        <v>19</v>
      </c>
      <c r="C16117" s="2" t="s">
        <v>27394</v>
      </c>
      <c r="D16117" s="2" t="s">
        <v>27397</v>
      </c>
      <c r="E16117" s="2" t="s">
        <v>27405</v>
      </c>
      <c r="F16117" s="2" t="s">
        <v>27444</v>
      </c>
      <c r="G16117" s="2" t="s">
        <v>27446</v>
      </c>
      <c r="H16117" s="6" t="s">
        <v>27447</v>
      </c>
      <c r="I16117" s="3" t="s">
        <v>27448</v>
      </c>
      <c r="J16117" s="3">
        <v>34</v>
      </c>
      <c r="K16117" s="2" t="s">
        <v>36</v>
      </c>
    </row>
    <row r="16118" spans="1:22" ht="28.8" x14ac:dyDescent="0.3">
      <c r="A16118" t="s">
        <v>32385</v>
      </c>
      <c r="B16118" s="2" t="s">
        <v>19</v>
      </c>
      <c r="C16118" s="2" t="s">
        <v>27394</v>
      </c>
      <c r="D16118" s="2" t="s">
        <v>27397</v>
      </c>
      <c r="E16118" s="2" t="s">
        <v>27405</v>
      </c>
      <c r="F16118" s="2" t="s">
        <v>27444</v>
      </c>
      <c r="G16118" s="2" t="s">
        <v>27449</v>
      </c>
      <c r="H16118" s="3" t="s">
        <v>27450</v>
      </c>
      <c r="I16118" s="3" t="s">
        <v>27448</v>
      </c>
      <c r="J16118" s="3">
        <v>4</v>
      </c>
      <c r="K16118" s="2" t="s">
        <v>36</v>
      </c>
      <c r="O16118" s="7" t="s">
        <v>33209</v>
      </c>
      <c r="P16118" s="7" t="s">
        <v>33331</v>
      </c>
      <c r="Q16118" s="2" t="s">
        <v>32593</v>
      </c>
      <c r="R16118" s="2">
        <v>5</v>
      </c>
      <c r="S16118" s="2">
        <v>5</v>
      </c>
      <c r="T16118" s="2" t="s">
        <v>31958</v>
      </c>
      <c r="V16118" s="26">
        <v>1</v>
      </c>
    </row>
    <row r="16119" spans="1:22" ht="28.8" x14ac:dyDescent="0.3">
      <c r="A16119" t="s">
        <v>32385</v>
      </c>
      <c r="B16119" s="2" t="s">
        <v>19</v>
      </c>
      <c r="C16119" s="2" t="s">
        <v>27394</v>
      </c>
      <c r="D16119" s="2" t="s">
        <v>27397</v>
      </c>
      <c r="E16119" s="2" t="s">
        <v>27405</v>
      </c>
      <c r="F16119" s="2" t="s">
        <v>27444</v>
      </c>
      <c r="G16119" s="2" t="s">
        <v>27451</v>
      </c>
      <c r="H16119" s="3" t="s">
        <v>27452</v>
      </c>
      <c r="I16119" s="3" t="s">
        <v>27448</v>
      </c>
      <c r="J16119" s="3">
        <v>27</v>
      </c>
      <c r="K16119" s="2" t="s">
        <v>36</v>
      </c>
      <c r="O16119" s="7" t="s">
        <v>33209</v>
      </c>
      <c r="P16119" s="7" t="s">
        <v>33331</v>
      </c>
      <c r="Q16119" s="2" t="s">
        <v>32593</v>
      </c>
      <c r="R16119" s="2">
        <v>10</v>
      </c>
      <c r="S16119" s="2">
        <v>10</v>
      </c>
      <c r="T16119" s="2" t="s">
        <v>31958</v>
      </c>
      <c r="V16119" s="26">
        <v>1</v>
      </c>
    </row>
    <row r="16120" spans="1:22" ht="28.8" x14ac:dyDescent="0.3">
      <c r="A16120" t="s">
        <v>32385</v>
      </c>
      <c r="B16120" s="2" t="s">
        <v>19</v>
      </c>
      <c r="C16120" s="2" t="s">
        <v>27394</v>
      </c>
      <c r="D16120" s="2" t="s">
        <v>27397</v>
      </c>
      <c r="E16120" s="2" t="s">
        <v>27405</v>
      </c>
      <c r="F16120" s="2" t="s">
        <v>27444</v>
      </c>
      <c r="G16120" s="2" t="s">
        <v>27453</v>
      </c>
      <c r="H16120" s="3" t="s">
        <v>27454</v>
      </c>
      <c r="I16120" s="3" t="s">
        <v>27448</v>
      </c>
      <c r="K16120" s="2" t="s">
        <v>36</v>
      </c>
      <c r="O16120" s="7" t="s">
        <v>33209</v>
      </c>
      <c r="P16120" s="7" t="s">
        <v>33331</v>
      </c>
      <c r="Q16120" s="2" t="s">
        <v>32593</v>
      </c>
      <c r="R16120" s="2">
        <v>15</v>
      </c>
      <c r="S16120" s="2">
        <v>15</v>
      </c>
      <c r="T16120" s="2" t="s">
        <v>31958</v>
      </c>
      <c r="V16120" s="26">
        <v>1</v>
      </c>
    </row>
    <row r="16121" spans="1:22" ht="28.8" x14ac:dyDescent="0.3">
      <c r="A16121" t="s">
        <v>32385</v>
      </c>
      <c r="B16121" s="2" t="s">
        <v>19</v>
      </c>
      <c r="C16121" s="2" t="s">
        <v>27394</v>
      </c>
      <c r="D16121" s="2" t="s">
        <v>27397</v>
      </c>
      <c r="E16121" s="2" t="s">
        <v>27405</v>
      </c>
      <c r="F16121" s="2" t="s">
        <v>27444</v>
      </c>
      <c r="G16121" s="2" t="s">
        <v>27455</v>
      </c>
      <c r="H16121" s="3" t="s">
        <v>27456</v>
      </c>
      <c r="I16121" s="3" t="s">
        <v>27448</v>
      </c>
      <c r="K16121" s="2" t="s">
        <v>36</v>
      </c>
      <c r="O16121" s="7" t="s">
        <v>33209</v>
      </c>
      <c r="P16121" s="7" t="s">
        <v>33331</v>
      </c>
      <c r="Q16121" s="2" t="s">
        <v>32593</v>
      </c>
      <c r="R16121" s="2">
        <v>20</v>
      </c>
      <c r="S16121" s="2">
        <v>20</v>
      </c>
      <c r="T16121" s="2" t="s">
        <v>31958</v>
      </c>
      <c r="V16121" s="26">
        <v>1</v>
      </c>
    </row>
    <row r="16122" spans="1:22" x14ac:dyDescent="0.3">
      <c r="A16122" t="s">
        <v>32385</v>
      </c>
      <c r="B16122" s="2" t="s">
        <v>19</v>
      </c>
      <c r="C16122" s="2" t="s">
        <v>27394</v>
      </c>
      <c r="D16122" s="2" t="s">
        <v>27397</v>
      </c>
      <c r="E16122" s="2" t="s">
        <v>27405</v>
      </c>
      <c r="F16122" s="2" t="s">
        <v>27444</v>
      </c>
      <c r="G16122" s="2" t="s">
        <v>27457</v>
      </c>
      <c r="H16122" s="6" t="s">
        <v>27458</v>
      </c>
      <c r="I16122" s="3" t="s">
        <v>27448</v>
      </c>
      <c r="J16122" s="3">
        <v>1</v>
      </c>
      <c r="K16122" s="2" t="s">
        <v>36</v>
      </c>
    </row>
    <row r="16123" spans="1:22" x14ac:dyDescent="0.3">
      <c r="A16123" t="s">
        <v>32385</v>
      </c>
      <c r="B16123" s="2" t="s">
        <v>19</v>
      </c>
      <c r="C16123" s="2" t="s">
        <v>27394</v>
      </c>
      <c r="D16123" s="2" t="s">
        <v>27397</v>
      </c>
      <c r="E16123" s="2" t="s">
        <v>27405</v>
      </c>
      <c r="F16123" s="2" t="s">
        <v>27444</v>
      </c>
      <c r="G16123" s="2" t="s">
        <v>27459</v>
      </c>
      <c r="H16123" s="6" t="s">
        <v>27460</v>
      </c>
      <c r="I16123" s="3" t="s">
        <v>27448</v>
      </c>
      <c r="J16123" s="3">
        <v>142</v>
      </c>
      <c r="K16123" s="2" t="s">
        <v>36</v>
      </c>
    </row>
    <row r="16124" spans="1:22" ht="28.8" x14ac:dyDescent="0.3">
      <c r="A16124" t="s">
        <v>32385</v>
      </c>
      <c r="B16124" s="2" t="s">
        <v>19</v>
      </c>
      <c r="C16124" s="2" t="s">
        <v>27394</v>
      </c>
      <c r="D16124" s="2" t="s">
        <v>27397</v>
      </c>
      <c r="E16124" s="2" t="s">
        <v>27405</v>
      </c>
      <c r="F16124" s="2" t="s">
        <v>27444</v>
      </c>
      <c r="G16124" s="2" t="s">
        <v>27461</v>
      </c>
      <c r="H16124" s="3" t="s">
        <v>27462</v>
      </c>
      <c r="I16124" s="3" t="s">
        <v>27448</v>
      </c>
      <c r="J16124" s="3">
        <v>12</v>
      </c>
      <c r="K16124" s="2" t="s">
        <v>36</v>
      </c>
      <c r="O16124" s="7" t="s">
        <v>33209</v>
      </c>
      <c r="P16124" s="7" t="s">
        <v>33332</v>
      </c>
      <c r="Q16124" s="2" t="s">
        <v>32593</v>
      </c>
      <c r="R16124" s="2">
        <v>5</v>
      </c>
      <c r="S16124" s="2">
        <v>5</v>
      </c>
      <c r="T16124" s="2" t="s">
        <v>31958</v>
      </c>
      <c r="V16124" s="26">
        <v>1</v>
      </c>
    </row>
    <row r="16125" spans="1:22" ht="28.8" x14ac:dyDescent="0.3">
      <c r="A16125" t="s">
        <v>32385</v>
      </c>
      <c r="B16125" s="2" t="s">
        <v>19</v>
      </c>
      <c r="C16125" s="2" t="s">
        <v>27394</v>
      </c>
      <c r="D16125" s="2" t="s">
        <v>27397</v>
      </c>
      <c r="E16125" s="2" t="s">
        <v>27405</v>
      </c>
      <c r="F16125" s="2" t="s">
        <v>27444</v>
      </c>
      <c r="G16125" s="2" t="s">
        <v>27463</v>
      </c>
      <c r="H16125" s="3" t="s">
        <v>27464</v>
      </c>
      <c r="I16125" s="3" t="s">
        <v>27448</v>
      </c>
      <c r="J16125" s="3">
        <v>20</v>
      </c>
      <c r="K16125" s="2" t="s">
        <v>36</v>
      </c>
      <c r="O16125" s="7" t="s">
        <v>33209</v>
      </c>
      <c r="P16125" s="7" t="s">
        <v>33332</v>
      </c>
      <c r="Q16125" s="2" t="s">
        <v>32593</v>
      </c>
      <c r="R16125" s="2">
        <v>10</v>
      </c>
      <c r="S16125" s="2">
        <v>10</v>
      </c>
      <c r="T16125" s="2" t="s">
        <v>31958</v>
      </c>
      <c r="V16125" s="26">
        <v>1</v>
      </c>
    </row>
    <row r="16126" spans="1:22" ht="28.8" x14ac:dyDescent="0.3">
      <c r="A16126" t="s">
        <v>32385</v>
      </c>
      <c r="B16126" s="2" t="s">
        <v>19</v>
      </c>
      <c r="C16126" s="2" t="s">
        <v>27394</v>
      </c>
      <c r="D16126" s="2" t="s">
        <v>27397</v>
      </c>
      <c r="E16126" s="2" t="s">
        <v>27405</v>
      </c>
      <c r="F16126" s="2" t="s">
        <v>27444</v>
      </c>
      <c r="G16126" s="2" t="s">
        <v>27465</v>
      </c>
      <c r="H16126" s="3" t="s">
        <v>27466</v>
      </c>
      <c r="I16126" s="3" t="s">
        <v>27448</v>
      </c>
      <c r="J16126" s="3">
        <v>7</v>
      </c>
      <c r="K16126" s="2" t="s">
        <v>36</v>
      </c>
      <c r="O16126" s="7" t="s">
        <v>33209</v>
      </c>
      <c r="P16126" s="7" t="s">
        <v>33332</v>
      </c>
      <c r="Q16126" s="2" t="s">
        <v>32593</v>
      </c>
      <c r="R16126" s="2">
        <v>15</v>
      </c>
      <c r="S16126" s="2">
        <v>15</v>
      </c>
      <c r="T16126" s="2" t="s">
        <v>31958</v>
      </c>
      <c r="V16126" s="26">
        <v>1</v>
      </c>
    </row>
    <row r="16127" spans="1:22" ht="28.8" x14ac:dyDescent="0.3">
      <c r="A16127" t="s">
        <v>32385</v>
      </c>
      <c r="B16127" s="2" t="s">
        <v>19</v>
      </c>
      <c r="C16127" s="2" t="s">
        <v>27394</v>
      </c>
      <c r="D16127" s="2" t="s">
        <v>27397</v>
      </c>
      <c r="E16127" s="2" t="s">
        <v>27405</v>
      </c>
      <c r="F16127" s="2" t="s">
        <v>27444</v>
      </c>
      <c r="G16127" s="2" t="s">
        <v>27467</v>
      </c>
      <c r="H16127" s="3" t="s">
        <v>27468</v>
      </c>
      <c r="I16127" s="3" t="s">
        <v>27448</v>
      </c>
      <c r="K16127" s="2" t="s">
        <v>36</v>
      </c>
      <c r="O16127" s="7" t="s">
        <v>33209</v>
      </c>
      <c r="P16127" s="7" t="s">
        <v>33332</v>
      </c>
      <c r="Q16127" s="2" t="s">
        <v>32593</v>
      </c>
      <c r="R16127" s="2">
        <v>20</v>
      </c>
      <c r="S16127" s="2">
        <v>20</v>
      </c>
      <c r="T16127" s="2" t="s">
        <v>31958</v>
      </c>
      <c r="V16127" s="26">
        <v>1</v>
      </c>
    </row>
    <row r="16128" spans="1:22" x14ac:dyDescent="0.3">
      <c r="L16128" s="163" t="s">
        <v>0</v>
      </c>
      <c r="M16128" s="163"/>
      <c r="N16128" s="163"/>
      <c r="O16128" s="163" t="s">
        <v>1</v>
      </c>
      <c r="P16128" s="163"/>
      <c r="Q16128" s="163"/>
      <c r="R16128" s="165" t="s">
        <v>31230</v>
      </c>
      <c r="S16128" s="166"/>
      <c r="T16128" s="166"/>
      <c r="U16128" s="166"/>
      <c r="V16128" s="175"/>
    </row>
    <row r="16129" spans="1:22" ht="43.2" x14ac:dyDescent="0.3">
      <c r="B16129" s="2" t="s">
        <v>19</v>
      </c>
      <c r="C16129" s="2" t="s">
        <v>27394</v>
      </c>
      <c r="D16129" s="2" t="s">
        <v>27397</v>
      </c>
      <c r="E16129" s="2" t="s">
        <v>27405</v>
      </c>
      <c r="F16129" s="2" t="s">
        <v>27469</v>
      </c>
      <c r="H16129" s="3" t="s">
        <v>27470</v>
      </c>
      <c r="L16129" s="35" t="s">
        <v>12</v>
      </c>
      <c r="M16129" s="35" t="s">
        <v>13</v>
      </c>
      <c r="N16129" s="35" t="s">
        <v>14</v>
      </c>
      <c r="O16129" s="102" t="s">
        <v>31196</v>
      </c>
      <c r="P16129" s="102" t="s">
        <v>32311</v>
      </c>
      <c r="Q16129" s="104" t="s">
        <v>31195</v>
      </c>
      <c r="R16129" s="50" t="s">
        <v>32319</v>
      </c>
      <c r="S16129" s="51" t="s">
        <v>32320</v>
      </c>
      <c r="T16129" s="51" t="s">
        <v>17</v>
      </c>
      <c r="U16129" s="51" t="s">
        <v>18</v>
      </c>
      <c r="V16129" s="51" t="s">
        <v>31184</v>
      </c>
    </row>
    <row r="16130" spans="1:22" ht="28.8" x14ac:dyDescent="0.3">
      <c r="A16130" t="s">
        <v>32385</v>
      </c>
      <c r="B16130" s="2" t="s">
        <v>19</v>
      </c>
      <c r="C16130" s="2" t="s">
        <v>27394</v>
      </c>
      <c r="D16130" s="2" t="s">
        <v>27397</v>
      </c>
      <c r="E16130" s="2" t="s">
        <v>27405</v>
      </c>
      <c r="F16130" s="2" t="s">
        <v>27469</v>
      </c>
      <c r="G16130" s="2" t="s">
        <v>27471</v>
      </c>
      <c r="H16130" s="3" t="s">
        <v>27472</v>
      </c>
      <c r="I16130" s="3" t="s">
        <v>4464</v>
      </c>
      <c r="J16130" s="3">
        <v>228</v>
      </c>
      <c r="K16130" s="2" t="s">
        <v>36</v>
      </c>
      <c r="O16130" s="7" t="s">
        <v>32014</v>
      </c>
      <c r="P16130" s="7" t="s">
        <v>33333</v>
      </c>
      <c r="Q16130" s="2" t="s">
        <v>33334</v>
      </c>
      <c r="R16130" s="2">
        <v>50</v>
      </c>
      <c r="S16130" s="2">
        <v>50</v>
      </c>
      <c r="T16130" s="2" t="s">
        <v>31186</v>
      </c>
      <c r="V16130" s="26">
        <v>1</v>
      </c>
    </row>
    <row r="16131" spans="1:22" ht="28.8" x14ac:dyDescent="0.3">
      <c r="A16131" t="s">
        <v>32385</v>
      </c>
      <c r="B16131" s="2" t="s">
        <v>19</v>
      </c>
      <c r="C16131" s="2" t="s">
        <v>27394</v>
      </c>
      <c r="D16131" s="2" t="s">
        <v>27397</v>
      </c>
      <c r="E16131" s="2" t="s">
        <v>27405</v>
      </c>
      <c r="F16131" s="2" t="s">
        <v>27469</v>
      </c>
      <c r="G16131" s="2" t="s">
        <v>27473</v>
      </c>
      <c r="H16131" s="3" t="s">
        <v>27474</v>
      </c>
      <c r="I16131" s="3" t="s">
        <v>4464</v>
      </c>
      <c r="J16131" s="3">
        <v>386</v>
      </c>
      <c r="K16131" s="2" t="s">
        <v>36</v>
      </c>
      <c r="O16131" s="7" t="s">
        <v>32014</v>
      </c>
      <c r="P16131" s="7" t="s">
        <v>33333</v>
      </c>
      <c r="Q16131" s="2" t="s">
        <v>33334</v>
      </c>
      <c r="R16131" s="2">
        <v>100</v>
      </c>
      <c r="S16131" s="2">
        <v>100</v>
      </c>
      <c r="T16131" s="2" t="s">
        <v>31186</v>
      </c>
      <c r="V16131" s="26">
        <v>1</v>
      </c>
    </row>
    <row r="16132" spans="1:22" ht="28.8" x14ac:dyDescent="0.3">
      <c r="A16132" t="s">
        <v>32385</v>
      </c>
      <c r="B16132" s="2" t="s">
        <v>19</v>
      </c>
      <c r="C16132" s="2" t="s">
        <v>27394</v>
      </c>
      <c r="D16132" s="2" t="s">
        <v>27397</v>
      </c>
      <c r="E16132" s="2" t="s">
        <v>27405</v>
      </c>
      <c r="F16132" s="2" t="s">
        <v>27469</v>
      </c>
      <c r="G16132" s="2" t="s">
        <v>27475</v>
      </c>
      <c r="H16132" s="3" t="s">
        <v>27476</v>
      </c>
      <c r="I16132" s="3" t="s">
        <v>4464</v>
      </c>
      <c r="J16132" s="3">
        <v>140</v>
      </c>
      <c r="K16132" s="2" t="s">
        <v>36</v>
      </c>
      <c r="O16132" s="7" t="s">
        <v>32014</v>
      </c>
      <c r="P16132" s="7" t="s">
        <v>33335</v>
      </c>
      <c r="Q16132" s="2" t="s">
        <v>33334</v>
      </c>
      <c r="R16132" s="2">
        <v>50</v>
      </c>
      <c r="S16132" s="2">
        <v>50</v>
      </c>
      <c r="T16132" s="2" t="s">
        <v>31186</v>
      </c>
      <c r="V16132" s="26">
        <v>1</v>
      </c>
    </row>
    <row r="16133" spans="1:22" ht="28.8" x14ac:dyDescent="0.3">
      <c r="A16133" t="s">
        <v>32385</v>
      </c>
      <c r="B16133" s="2" t="s">
        <v>19</v>
      </c>
      <c r="C16133" s="2" t="s">
        <v>27394</v>
      </c>
      <c r="D16133" s="2" t="s">
        <v>27397</v>
      </c>
      <c r="E16133" s="2" t="s">
        <v>27405</v>
      </c>
      <c r="F16133" s="2" t="s">
        <v>27469</v>
      </c>
      <c r="G16133" s="2" t="s">
        <v>27477</v>
      </c>
      <c r="H16133" s="3" t="s">
        <v>27478</v>
      </c>
      <c r="I16133" s="3" t="s">
        <v>4464</v>
      </c>
      <c r="J16133" s="3">
        <v>450</v>
      </c>
      <c r="K16133" s="2" t="s">
        <v>36</v>
      </c>
      <c r="O16133" s="7" t="s">
        <v>32014</v>
      </c>
      <c r="P16133" s="7" t="s">
        <v>33335</v>
      </c>
      <c r="Q16133" s="2" t="s">
        <v>33334</v>
      </c>
      <c r="R16133" s="2">
        <v>100</v>
      </c>
      <c r="S16133" s="2">
        <v>100</v>
      </c>
      <c r="T16133" s="2" t="s">
        <v>31186</v>
      </c>
      <c r="V16133" s="26">
        <v>1</v>
      </c>
    </row>
    <row r="16134" spans="1:22" x14ac:dyDescent="0.3">
      <c r="L16134" s="163" t="s">
        <v>0</v>
      </c>
      <c r="M16134" s="163"/>
      <c r="N16134" s="163"/>
      <c r="O16134" s="163" t="s">
        <v>1</v>
      </c>
      <c r="P16134" s="163"/>
      <c r="Q16134" s="163"/>
      <c r="R16134" s="165" t="s">
        <v>31230</v>
      </c>
      <c r="S16134" s="166"/>
      <c r="T16134" s="166"/>
      <c r="U16134" s="166"/>
      <c r="V16134" s="175"/>
    </row>
    <row r="16135" spans="1:22" ht="43.2" x14ac:dyDescent="0.3">
      <c r="B16135" s="2" t="s">
        <v>19</v>
      </c>
      <c r="C16135" s="2" t="s">
        <v>27394</v>
      </c>
      <c r="D16135" s="2" t="s">
        <v>27397</v>
      </c>
      <c r="E16135" s="2" t="s">
        <v>27405</v>
      </c>
      <c r="F16135" s="2" t="s">
        <v>27479</v>
      </c>
      <c r="H16135" s="3" t="s">
        <v>27480</v>
      </c>
      <c r="L16135" s="35" t="s">
        <v>12</v>
      </c>
      <c r="M16135" s="35" t="s">
        <v>13</v>
      </c>
      <c r="N16135" s="35" t="s">
        <v>14</v>
      </c>
      <c r="O16135" s="102" t="s">
        <v>31196</v>
      </c>
      <c r="P16135" s="102" t="s">
        <v>32311</v>
      </c>
      <c r="Q16135" s="104" t="s">
        <v>31195</v>
      </c>
      <c r="R16135" s="50" t="s">
        <v>32319</v>
      </c>
      <c r="S16135" s="51" t="s">
        <v>32320</v>
      </c>
      <c r="T16135" s="51" t="s">
        <v>17</v>
      </c>
      <c r="U16135" s="51" t="s">
        <v>18</v>
      </c>
      <c r="V16135" s="51" t="s">
        <v>31184</v>
      </c>
    </row>
    <row r="16136" spans="1:22" ht="28.8" x14ac:dyDescent="0.3">
      <c r="A16136" t="s">
        <v>32385</v>
      </c>
      <c r="B16136" s="2" t="s">
        <v>19</v>
      </c>
      <c r="C16136" s="2" t="s">
        <v>27394</v>
      </c>
      <c r="D16136" s="2" t="s">
        <v>27397</v>
      </c>
      <c r="E16136" s="2" t="s">
        <v>27405</v>
      </c>
      <c r="F16136" s="2" t="s">
        <v>27479</v>
      </c>
      <c r="G16136" s="2" t="s">
        <v>27481</v>
      </c>
      <c r="H16136" s="6" t="s">
        <v>27482</v>
      </c>
      <c r="I16136" s="3" t="s">
        <v>4464</v>
      </c>
      <c r="J16136" s="3">
        <v>10</v>
      </c>
      <c r="K16136" s="2" t="s">
        <v>36</v>
      </c>
    </row>
    <row r="16137" spans="1:22" ht="28.8" x14ac:dyDescent="0.3">
      <c r="A16137" t="s">
        <v>32385</v>
      </c>
      <c r="B16137" s="2" t="s">
        <v>19</v>
      </c>
      <c r="C16137" s="2" t="s">
        <v>27394</v>
      </c>
      <c r="D16137" s="2" t="s">
        <v>27397</v>
      </c>
      <c r="E16137" s="2" t="s">
        <v>27405</v>
      </c>
      <c r="F16137" s="2" t="s">
        <v>27479</v>
      </c>
      <c r="G16137" s="2" t="s">
        <v>27483</v>
      </c>
      <c r="H16137" s="6" t="s">
        <v>27484</v>
      </c>
      <c r="I16137" s="3" t="s">
        <v>4464</v>
      </c>
      <c r="J16137" s="3">
        <v>9</v>
      </c>
      <c r="K16137" s="2" t="s">
        <v>36</v>
      </c>
    </row>
    <row r="16138" spans="1:22" ht="28.8" x14ac:dyDescent="0.3">
      <c r="A16138" t="s">
        <v>32385</v>
      </c>
      <c r="B16138" s="2" t="s">
        <v>19</v>
      </c>
      <c r="C16138" s="2" t="s">
        <v>27394</v>
      </c>
      <c r="D16138" s="2" t="s">
        <v>27397</v>
      </c>
      <c r="E16138" s="2" t="s">
        <v>27405</v>
      </c>
      <c r="F16138" s="2" t="s">
        <v>27479</v>
      </c>
      <c r="G16138" s="2" t="s">
        <v>27485</v>
      </c>
      <c r="H16138" s="3" t="s">
        <v>27486</v>
      </c>
      <c r="I16138" s="3" t="s">
        <v>4464</v>
      </c>
      <c r="K16138" s="26" t="s">
        <v>36</v>
      </c>
      <c r="O16138" s="7" t="s">
        <v>33336</v>
      </c>
      <c r="P16138" s="7" t="s">
        <v>33337</v>
      </c>
      <c r="Q16138" s="2" t="s">
        <v>33338</v>
      </c>
      <c r="R16138" s="2">
        <v>50</v>
      </c>
      <c r="S16138" s="2">
        <v>50</v>
      </c>
      <c r="T16138" s="2" t="s">
        <v>31186</v>
      </c>
      <c r="V16138" s="26">
        <v>1</v>
      </c>
    </row>
    <row r="16139" spans="1:22" ht="28.8" x14ac:dyDescent="0.3">
      <c r="A16139" t="s">
        <v>32385</v>
      </c>
      <c r="B16139" s="2" t="s">
        <v>19</v>
      </c>
      <c r="C16139" s="2" t="s">
        <v>27394</v>
      </c>
      <c r="D16139" s="2" t="s">
        <v>27397</v>
      </c>
      <c r="E16139" s="2" t="s">
        <v>27405</v>
      </c>
      <c r="F16139" s="2" t="s">
        <v>27479</v>
      </c>
      <c r="G16139" s="2" t="s">
        <v>27487</v>
      </c>
      <c r="H16139" s="3" t="s">
        <v>27488</v>
      </c>
      <c r="I16139" s="3" t="s">
        <v>4464</v>
      </c>
      <c r="J16139" s="3">
        <v>1</v>
      </c>
      <c r="K16139" s="2" t="s">
        <v>36</v>
      </c>
      <c r="O16139" s="7" t="s">
        <v>33336</v>
      </c>
      <c r="P16139" s="7" t="s">
        <v>33337</v>
      </c>
      <c r="Q16139" s="2" t="s">
        <v>33338</v>
      </c>
      <c r="R16139" s="2">
        <v>100</v>
      </c>
      <c r="S16139" s="2">
        <v>100</v>
      </c>
      <c r="T16139" s="2" t="s">
        <v>31186</v>
      </c>
      <c r="V16139" s="26">
        <v>1</v>
      </c>
    </row>
    <row r="16140" spans="1:22" ht="28.8" x14ac:dyDescent="0.3">
      <c r="A16140" t="s">
        <v>32385</v>
      </c>
      <c r="B16140" s="2" t="s">
        <v>19</v>
      </c>
      <c r="C16140" s="2" t="s">
        <v>27394</v>
      </c>
      <c r="D16140" s="2" t="s">
        <v>27397</v>
      </c>
      <c r="E16140" s="2" t="s">
        <v>27405</v>
      </c>
      <c r="F16140" s="2" t="s">
        <v>27479</v>
      </c>
      <c r="G16140" s="2" t="s">
        <v>27489</v>
      </c>
      <c r="H16140" s="3" t="s">
        <v>27490</v>
      </c>
      <c r="I16140" s="3" t="s">
        <v>4464</v>
      </c>
      <c r="K16140" s="26" t="s">
        <v>36</v>
      </c>
      <c r="O16140" s="7" t="s">
        <v>33336</v>
      </c>
      <c r="P16140" s="7" t="s">
        <v>33339</v>
      </c>
      <c r="Q16140" s="2" t="s">
        <v>33338</v>
      </c>
      <c r="R16140" s="2">
        <v>50</v>
      </c>
      <c r="S16140" s="2">
        <v>50</v>
      </c>
      <c r="T16140" s="2" t="s">
        <v>31186</v>
      </c>
      <c r="V16140" s="26">
        <v>1</v>
      </c>
    </row>
    <row r="16141" spans="1:22" ht="28.8" x14ac:dyDescent="0.3">
      <c r="A16141" t="s">
        <v>32385</v>
      </c>
      <c r="B16141" s="2" t="s">
        <v>19</v>
      </c>
      <c r="C16141" s="2" t="s">
        <v>27394</v>
      </c>
      <c r="D16141" s="2" t="s">
        <v>27397</v>
      </c>
      <c r="E16141" s="2" t="s">
        <v>27405</v>
      </c>
      <c r="F16141" s="2" t="s">
        <v>27479</v>
      </c>
      <c r="G16141" s="2" t="s">
        <v>27491</v>
      </c>
      <c r="H16141" s="3" t="s">
        <v>27492</v>
      </c>
      <c r="I16141" s="3" t="s">
        <v>4464</v>
      </c>
      <c r="K16141" s="26" t="s">
        <v>36</v>
      </c>
      <c r="O16141" s="7" t="s">
        <v>33336</v>
      </c>
      <c r="P16141" s="7" t="s">
        <v>33339</v>
      </c>
      <c r="Q16141" s="2" t="s">
        <v>33338</v>
      </c>
      <c r="R16141" s="2">
        <v>80</v>
      </c>
      <c r="S16141" s="2">
        <v>80</v>
      </c>
      <c r="T16141" s="2" t="s">
        <v>31186</v>
      </c>
      <c r="V16141" s="26">
        <v>1</v>
      </c>
    </row>
    <row r="16142" spans="1:22" ht="28.8" x14ac:dyDescent="0.3">
      <c r="A16142" t="s">
        <v>32385</v>
      </c>
      <c r="B16142" s="2" t="s">
        <v>19</v>
      </c>
      <c r="C16142" s="2" t="s">
        <v>27394</v>
      </c>
      <c r="D16142" s="2" t="s">
        <v>27397</v>
      </c>
      <c r="E16142" s="2" t="s">
        <v>27405</v>
      </c>
      <c r="F16142" s="2" t="s">
        <v>27479</v>
      </c>
      <c r="G16142" s="2" t="s">
        <v>27493</v>
      </c>
      <c r="H16142" s="3" t="s">
        <v>27494</v>
      </c>
      <c r="I16142" s="3" t="s">
        <v>4464</v>
      </c>
      <c r="K16142" s="26" t="s">
        <v>36</v>
      </c>
      <c r="O16142" s="7" t="s">
        <v>33336</v>
      </c>
      <c r="P16142" s="7" t="s">
        <v>33339</v>
      </c>
      <c r="Q16142" s="2" t="s">
        <v>33338</v>
      </c>
      <c r="R16142" s="2">
        <v>100</v>
      </c>
      <c r="S16142" s="2">
        <v>100</v>
      </c>
      <c r="T16142" s="2" t="s">
        <v>31186</v>
      </c>
      <c r="V16142" s="26">
        <v>1</v>
      </c>
    </row>
    <row r="16143" spans="1:22" x14ac:dyDescent="0.3">
      <c r="L16143" s="163" t="s">
        <v>0</v>
      </c>
      <c r="M16143" s="163"/>
      <c r="N16143" s="163"/>
      <c r="O16143" s="163" t="s">
        <v>1</v>
      </c>
      <c r="P16143" s="163"/>
    </row>
    <row r="16144" spans="1:22" ht="43.2" x14ac:dyDescent="0.3">
      <c r="B16144" s="2" t="s">
        <v>19</v>
      </c>
      <c r="C16144" s="2" t="s">
        <v>27394</v>
      </c>
      <c r="D16144" s="2" t="s">
        <v>27397</v>
      </c>
      <c r="E16144" s="2" t="s">
        <v>27405</v>
      </c>
      <c r="F16144" s="2" t="s">
        <v>27495</v>
      </c>
      <c r="H16144" s="3" t="s">
        <v>27496</v>
      </c>
      <c r="L16144" s="35" t="s">
        <v>12</v>
      </c>
      <c r="M16144" s="35" t="s">
        <v>13</v>
      </c>
      <c r="N16144" s="35" t="s">
        <v>14</v>
      </c>
      <c r="O16144" s="35" t="s">
        <v>32311</v>
      </c>
      <c r="P16144" s="35" t="s">
        <v>31195</v>
      </c>
    </row>
    <row r="16145" spans="1:22" ht="28.8" x14ac:dyDescent="0.3">
      <c r="A16145" t="s">
        <v>32385</v>
      </c>
      <c r="B16145" s="2" t="s">
        <v>19</v>
      </c>
      <c r="C16145" s="2" t="s">
        <v>27394</v>
      </c>
      <c r="D16145" s="2" t="s">
        <v>27397</v>
      </c>
      <c r="E16145" s="2" t="s">
        <v>27405</v>
      </c>
      <c r="F16145" s="2" t="s">
        <v>27495</v>
      </c>
      <c r="G16145" s="2" t="s">
        <v>27497</v>
      </c>
      <c r="H16145" s="6" t="s">
        <v>27498</v>
      </c>
      <c r="I16145" s="3" t="s">
        <v>4464</v>
      </c>
      <c r="J16145" s="3">
        <v>2</v>
      </c>
      <c r="K16145" s="2" t="s">
        <v>36</v>
      </c>
    </row>
    <row r="16146" spans="1:22" ht="28.8" x14ac:dyDescent="0.3">
      <c r="A16146" t="s">
        <v>32385</v>
      </c>
      <c r="B16146" s="2" t="s">
        <v>19</v>
      </c>
      <c r="C16146" s="2" t="s">
        <v>27394</v>
      </c>
      <c r="D16146" s="2" t="s">
        <v>27397</v>
      </c>
      <c r="E16146" s="2" t="s">
        <v>27405</v>
      </c>
      <c r="F16146" s="2" t="s">
        <v>27495</v>
      </c>
      <c r="G16146" s="2" t="s">
        <v>27499</v>
      </c>
      <c r="H16146" s="6" t="s">
        <v>27500</v>
      </c>
      <c r="I16146" s="3" t="s">
        <v>4464</v>
      </c>
      <c r="J16146" s="3">
        <v>1</v>
      </c>
      <c r="K16146" s="2" t="s">
        <v>36</v>
      </c>
    </row>
    <row r="16147" spans="1:22" ht="28.8" x14ac:dyDescent="0.3">
      <c r="A16147" t="s">
        <v>32385</v>
      </c>
      <c r="B16147" s="2" t="s">
        <v>19</v>
      </c>
      <c r="C16147" s="2" t="s">
        <v>27394</v>
      </c>
      <c r="D16147" s="2" t="s">
        <v>27397</v>
      </c>
      <c r="E16147" s="2" t="s">
        <v>27405</v>
      </c>
      <c r="F16147" s="2" t="s">
        <v>27495</v>
      </c>
      <c r="G16147" s="2" t="s">
        <v>27501</v>
      </c>
      <c r="H16147" s="6" t="s">
        <v>27502</v>
      </c>
      <c r="I16147" s="3" t="s">
        <v>4464</v>
      </c>
      <c r="K16147" s="26" t="s">
        <v>36</v>
      </c>
    </row>
    <row r="16148" spans="1:22" ht="28.8" x14ac:dyDescent="0.3">
      <c r="A16148" t="s">
        <v>32385</v>
      </c>
      <c r="B16148" s="2" t="s">
        <v>19</v>
      </c>
      <c r="C16148" s="2" t="s">
        <v>27394</v>
      </c>
      <c r="D16148" s="2" t="s">
        <v>27397</v>
      </c>
      <c r="E16148" s="2" t="s">
        <v>27405</v>
      </c>
      <c r="F16148" s="2" t="s">
        <v>27495</v>
      </c>
      <c r="G16148" s="2" t="s">
        <v>27503</v>
      </c>
      <c r="H16148" s="6" t="s">
        <v>27504</v>
      </c>
      <c r="I16148" s="3" t="s">
        <v>4464</v>
      </c>
      <c r="J16148" s="3">
        <v>1</v>
      </c>
      <c r="K16148" s="2" t="s">
        <v>36</v>
      </c>
    </row>
    <row r="16149" spans="1:22" ht="28.8" x14ac:dyDescent="0.3">
      <c r="A16149" t="s">
        <v>32385</v>
      </c>
      <c r="B16149" s="2" t="s">
        <v>19</v>
      </c>
      <c r="C16149" s="2" t="s">
        <v>27394</v>
      </c>
      <c r="D16149" s="2" t="s">
        <v>27397</v>
      </c>
      <c r="E16149" s="2" t="s">
        <v>27405</v>
      </c>
      <c r="F16149" s="2" t="s">
        <v>27495</v>
      </c>
      <c r="G16149" s="2" t="s">
        <v>27505</v>
      </c>
      <c r="H16149" s="6" t="s">
        <v>27506</v>
      </c>
      <c r="I16149" s="3" t="s">
        <v>4464</v>
      </c>
      <c r="K16149" s="26" t="s">
        <v>36</v>
      </c>
    </row>
    <row r="16150" spans="1:22" ht="28.8" x14ac:dyDescent="0.3">
      <c r="A16150" t="s">
        <v>32385</v>
      </c>
      <c r="B16150" s="2" t="s">
        <v>19</v>
      </c>
      <c r="C16150" s="2" t="s">
        <v>27394</v>
      </c>
      <c r="D16150" s="2" t="s">
        <v>27397</v>
      </c>
      <c r="E16150" s="2" t="s">
        <v>27405</v>
      </c>
      <c r="F16150" s="2" t="s">
        <v>27495</v>
      </c>
      <c r="G16150" s="2" t="s">
        <v>27507</v>
      </c>
      <c r="H16150" s="6" t="s">
        <v>27508</v>
      </c>
      <c r="I16150" s="3" t="s">
        <v>4464</v>
      </c>
      <c r="K16150" s="26" t="s">
        <v>36</v>
      </c>
    </row>
    <row r="16151" spans="1:22" x14ac:dyDescent="0.3">
      <c r="L16151" s="163" t="s">
        <v>0</v>
      </c>
      <c r="M16151" s="163"/>
      <c r="N16151" s="163"/>
      <c r="O16151" s="163" t="s">
        <v>1</v>
      </c>
      <c r="P16151" s="163"/>
      <c r="Q16151" s="163"/>
      <c r="R16151" s="165" t="s">
        <v>31230</v>
      </c>
      <c r="S16151" s="166"/>
      <c r="T16151" s="166"/>
      <c r="U16151" s="166"/>
      <c r="V16151" s="175"/>
    </row>
    <row r="16152" spans="1:22" ht="43.2" x14ac:dyDescent="0.3">
      <c r="B16152" s="2" t="s">
        <v>19</v>
      </c>
      <c r="C16152" s="2" t="s">
        <v>27394</v>
      </c>
      <c r="D16152" s="2" t="s">
        <v>27397</v>
      </c>
      <c r="E16152" s="2" t="s">
        <v>27405</v>
      </c>
      <c r="F16152" s="2" t="s">
        <v>27509</v>
      </c>
      <c r="H16152" s="3" t="s">
        <v>27510</v>
      </c>
      <c r="L16152" s="35" t="s">
        <v>12</v>
      </c>
      <c r="M16152" s="35" t="s">
        <v>13</v>
      </c>
      <c r="N16152" s="35" t="s">
        <v>14</v>
      </c>
      <c r="O16152" s="102" t="s">
        <v>31196</v>
      </c>
      <c r="P16152" s="102" t="s">
        <v>32311</v>
      </c>
      <c r="Q16152" s="31" t="s">
        <v>31195</v>
      </c>
      <c r="R16152" s="50" t="s">
        <v>32319</v>
      </c>
      <c r="S16152" s="51" t="s">
        <v>32320</v>
      </c>
      <c r="T16152" s="51" t="s">
        <v>17</v>
      </c>
      <c r="U16152" s="51" t="s">
        <v>18</v>
      </c>
      <c r="V16152" s="51" t="s">
        <v>31184</v>
      </c>
    </row>
    <row r="16153" spans="1:22" ht="28.8" x14ac:dyDescent="0.3">
      <c r="A16153" t="s">
        <v>32385</v>
      </c>
      <c r="B16153" s="2" t="s">
        <v>19</v>
      </c>
      <c r="C16153" s="2" t="s">
        <v>27394</v>
      </c>
      <c r="D16153" s="2" t="s">
        <v>27397</v>
      </c>
      <c r="E16153" s="2" t="s">
        <v>27405</v>
      </c>
      <c r="F16153" s="2" t="s">
        <v>27509</v>
      </c>
      <c r="G16153" s="2" t="s">
        <v>27511</v>
      </c>
      <c r="H16153" s="3" t="s">
        <v>27512</v>
      </c>
      <c r="I16153" s="3" t="s">
        <v>4464</v>
      </c>
      <c r="K16153" s="26" t="s">
        <v>36</v>
      </c>
      <c r="O16153" s="7" t="s">
        <v>33340</v>
      </c>
      <c r="P16153" s="7" t="s">
        <v>33342</v>
      </c>
      <c r="Q16153" s="2" t="s">
        <v>33343</v>
      </c>
      <c r="R16153" s="2">
        <v>1</v>
      </c>
      <c r="S16153" s="2">
        <v>1</v>
      </c>
      <c r="T16153" s="2" t="s">
        <v>31186</v>
      </c>
      <c r="V16153" s="26">
        <v>1</v>
      </c>
    </row>
    <row r="16154" spans="1:22" ht="28.8" x14ac:dyDescent="0.3">
      <c r="A16154" t="s">
        <v>32385</v>
      </c>
      <c r="B16154" s="2" t="s">
        <v>19</v>
      </c>
      <c r="C16154" s="2" t="s">
        <v>27394</v>
      </c>
      <c r="D16154" s="2" t="s">
        <v>27397</v>
      </c>
      <c r="E16154" s="2" t="s">
        <v>27405</v>
      </c>
      <c r="F16154" s="2" t="s">
        <v>27509</v>
      </c>
      <c r="G16154" s="2" t="s">
        <v>27513</v>
      </c>
      <c r="H16154" s="3" t="s">
        <v>27514</v>
      </c>
      <c r="I16154" s="3" t="s">
        <v>4464</v>
      </c>
      <c r="J16154" s="3">
        <v>1</v>
      </c>
      <c r="K16154" s="26" t="s">
        <v>36</v>
      </c>
      <c r="O16154" s="7" t="s">
        <v>33340</v>
      </c>
      <c r="P16154" s="7" t="s">
        <v>33342</v>
      </c>
      <c r="Q16154" s="2" t="s">
        <v>33344</v>
      </c>
      <c r="R16154" s="2">
        <v>4</v>
      </c>
      <c r="S16154" s="2">
        <v>4</v>
      </c>
      <c r="T16154" s="2" t="s">
        <v>31186</v>
      </c>
      <c r="V16154" s="26">
        <v>1</v>
      </c>
    </row>
    <row r="16155" spans="1:22" ht="28.8" x14ac:dyDescent="0.3">
      <c r="A16155" t="s">
        <v>32385</v>
      </c>
      <c r="B16155" s="2" t="s">
        <v>19</v>
      </c>
      <c r="C16155" s="2" t="s">
        <v>27394</v>
      </c>
      <c r="D16155" s="2" t="s">
        <v>27397</v>
      </c>
      <c r="E16155" s="2" t="s">
        <v>27405</v>
      </c>
      <c r="F16155" s="2" t="s">
        <v>27509</v>
      </c>
      <c r="G16155" s="2" t="s">
        <v>27515</v>
      </c>
      <c r="H16155" s="3" t="s">
        <v>27516</v>
      </c>
      <c r="I16155" s="3" t="s">
        <v>4464</v>
      </c>
      <c r="K16155" s="26" t="s">
        <v>36</v>
      </c>
      <c r="O16155" s="7" t="s">
        <v>33340</v>
      </c>
      <c r="P16155" s="7" t="s">
        <v>33342</v>
      </c>
      <c r="Q16155" s="2" t="s">
        <v>33345</v>
      </c>
      <c r="R16155" s="2">
        <v>2</v>
      </c>
      <c r="S16155" s="2">
        <v>2</v>
      </c>
      <c r="T16155" s="2" t="s">
        <v>31186</v>
      </c>
      <c r="V16155" s="26">
        <v>1</v>
      </c>
    </row>
    <row r="16156" spans="1:22" ht="28.8" x14ac:dyDescent="0.3">
      <c r="A16156" t="s">
        <v>32385</v>
      </c>
      <c r="B16156" s="2" t="s">
        <v>19</v>
      </c>
      <c r="C16156" s="2" t="s">
        <v>27394</v>
      </c>
      <c r="D16156" s="2" t="s">
        <v>27397</v>
      </c>
      <c r="E16156" s="2" t="s">
        <v>27405</v>
      </c>
      <c r="F16156" s="2" t="s">
        <v>27509</v>
      </c>
      <c r="G16156" s="2" t="s">
        <v>27517</v>
      </c>
      <c r="H16156" s="3" t="s">
        <v>27518</v>
      </c>
      <c r="I16156" s="3" t="s">
        <v>4464</v>
      </c>
      <c r="J16156" s="3">
        <v>1</v>
      </c>
      <c r="K16156" s="26" t="s">
        <v>36</v>
      </c>
      <c r="O16156" s="7" t="s">
        <v>33340</v>
      </c>
      <c r="P16156" s="7" t="s">
        <v>33342</v>
      </c>
      <c r="Q16156" s="2" t="s">
        <v>33346</v>
      </c>
      <c r="R16156" s="2">
        <v>19</v>
      </c>
      <c r="S16156" s="2">
        <v>19</v>
      </c>
      <c r="T16156" s="2" t="s">
        <v>31186</v>
      </c>
      <c r="V16156" s="26">
        <v>1</v>
      </c>
    </row>
    <row r="16157" spans="1:22" ht="28.8" x14ac:dyDescent="0.3">
      <c r="A16157" t="s">
        <v>32385</v>
      </c>
      <c r="B16157" s="2" t="s">
        <v>19</v>
      </c>
      <c r="C16157" s="2" t="s">
        <v>27394</v>
      </c>
      <c r="D16157" s="2" t="s">
        <v>27397</v>
      </c>
      <c r="E16157" s="2" t="s">
        <v>27405</v>
      </c>
      <c r="F16157" s="2" t="s">
        <v>27509</v>
      </c>
      <c r="G16157" s="2" t="s">
        <v>27519</v>
      </c>
      <c r="H16157" s="6" t="s">
        <v>27520</v>
      </c>
      <c r="I16157" s="3" t="s">
        <v>4464</v>
      </c>
      <c r="J16157" s="3">
        <v>26</v>
      </c>
      <c r="K16157" s="26" t="s">
        <v>36</v>
      </c>
    </row>
    <row r="16158" spans="1:22" ht="28.8" x14ac:dyDescent="0.3">
      <c r="A16158" t="s">
        <v>32385</v>
      </c>
      <c r="B16158" s="2" t="s">
        <v>19</v>
      </c>
      <c r="C16158" s="2" t="s">
        <v>27394</v>
      </c>
      <c r="D16158" s="2" t="s">
        <v>27397</v>
      </c>
      <c r="E16158" s="2" t="s">
        <v>27405</v>
      </c>
      <c r="F16158" s="2" t="s">
        <v>27509</v>
      </c>
      <c r="G16158" s="2" t="s">
        <v>27521</v>
      </c>
      <c r="H16158" s="3" t="s">
        <v>27522</v>
      </c>
      <c r="I16158" s="3" t="s">
        <v>4464</v>
      </c>
      <c r="J16158" s="3">
        <v>5</v>
      </c>
      <c r="K16158" s="26" t="s">
        <v>36</v>
      </c>
      <c r="O16158" s="7" t="s">
        <v>33340</v>
      </c>
      <c r="P16158" s="7" t="s">
        <v>33347</v>
      </c>
      <c r="Q16158" s="2" t="s">
        <v>33343</v>
      </c>
      <c r="R16158" s="2">
        <v>1</v>
      </c>
      <c r="S16158" s="2">
        <v>1</v>
      </c>
      <c r="T16158" s="2" t="s">
        <v>31186</v>
      </c>
      <c r="V16158" s="26">
        <v>1</v>
      </c>
    </row>
    <row r="16159" spans="1:22" ht="28.8" x14ac:dyDescent="0.3">
      <c r="A16159" t="s">
        <v>32385</v>
      </c>
      <c r="B16159" s="2" t="s">
        <v>19</v>
      </c>
      <c r="C16159" s="2" t="s">
        <v>27394</v>
      </c>
      <c r="D16159" s="2" t="s">
        <v>27397</v>
      </c>
      <c r="E16159" s="2" t="s">
        <v>27405</v>
      </c>
      <c r="F16159" s="2" t="s">
        <v>27509</v>
      </c>
      <c r="G16159" s="2" t="s">
        <v>27523</v>
      </c>
      <c r="H16159" s="3" t="s">
        <v>27524</v>
      </c>
      <c r="I16159" s="3" t="s">
        <v>4464</v>
      </c>
      <c r="K16159" s="26" t="s">
        <v>36</v>
      </c>
      <c r="O16159" s="7" t="s">
        <v>33340</v>
      </c>
      <c r="P16159" s="7" t="s">
        <v>33347</v>
      </c>
      <c r="Q16159" s="2" t="s">
        <v>33344</v>
      </c>
      <c r="R16159" s="2">
        <v>4</v>
      </c>
      <c r="S16159" s="2">
        <v>4</v>
      </c>
      <c r="T16159" s="2" t="s">
        <v>31186</v>
      </c>
      <c r="V16159" s="26">
        <v>1</v>
      </c>
    </row>
    <row r="16160" spans="1:22" ht="28.8" x14ac:dyDescent="0.3">
      <c r="A16160" t="s">
        <v>32385</v>
      </c>
      <c r="B16160" s="2" t="s">
        <v>19</v>
      </c>
      <c r="C16160" s="2" t="s">
        <v>27394</v>
      </c>
      <c r="D16160" s="2" t="s">
        <v>27397</v>
      </c>
      <c r="E16160" s="2" t="s">
        <v>27405</v>
      </c>
      <c r="F16160" s="2" t="s">
        <v>27509</v>
      </c>
      <c r="G16160" s="2" t="s">
        <v>27525</v>
      </c>
      <c r="H16160" s="3" t="s">
        <v>27526</v>
      </c>
      <c r="I16160" s="3" t="s">
        <v>4464</v>
      </c>
      <c r="K16160" s="26" t="s">
        <v>36</v>
      </c>
      <c r="O16160" s="7" t="s">
        <v>33340</v>
      </c>
      <c r="P16160" s="7" t="s">
        <v>33347</v>
      </c>
      <c r="Q16160" s="2" t="s">
        <v>33345</v>
      </c>
      <c r="R16160" s="2">
        <v>2</v>
      </c>
      <c r="S16160" s="2">
        <v>2</v>
      </c>
      <c r="T16160" s="2" t="s">
        <v>31186</v>
      </c>
      <c r="V16160" s="26">
        <v>1</v>
      </c>
    </row>
    <row r="16161" spans="1:22" ht="28.8" x14ac:dyDescent="0.3">
      <c r="A16161" t="s">
        <v>32385</v>
      </c>
      <c r="B16161" s="2" t="s">
        <v>19</v>
      </c>
      <c r="C16161" s="2" t="s">
        <v>27394</v>
      </c>
      <c r="D16161" s="2" t="s">
        <v>27397</v>
      </c>
      <c r="E16161" s="2" t="s">
        <v>27405</v>
      </c>
      <c r="F16161" s="2" t="s">
        <v>27509</v>
      </c>
      <c r="G16161" s="2" t="s">
        <v>27527</v>
      </c>
      <c r="H16161" s="3" t="s">
        <v>27528</v>
      </c>
      <c r="I16161" s="3" t="s">
        <v>4464</v>
      </c>
      <c r="J16161" s="3">
        <v>2</v>
      </c>
      <c r="K16161" s="26" t="s">
        <v>36</v>
      </c>
      <c r="O16161" s="7" t="s">
        <v>33340</v>
      </c>
      <c r="P16161" s="7" t="s">
        <v>33347</v>
      </c>
      <c r="Q16161" s="2" t="s">
        <v>33346</v>
      </c>
      <c r="R16161" s="2">
        <v>19</v>
      </c>
      <c r="S16161" s="2">
        <v>19</v>
      </c>
      <c r="T16161" s="2" t="s">
        <v>31186</v>
      </c>
      <c r="V16161" s="26">
        <v>1</v>
      </c>
    </row>
    <row r="16162" spans="1:22" ht="28.8" x14ac:dyDescent="0.3">
      <c r="A16162" t="s">
        <v>32385</v>
      </c>
      <c r="B16162" s="2" t="s">
        <v>19</v>
      </c>
      <c r="C16162" s="2" t="s">
        <v>27394</v>
      </c>
      <c r="D16162" s="2" t="s">
        <v>27397</v>
      </c>
      <c r="E16162" s="2" t="s">
        <v>27405</v>
      </c>
      <c r="F16162" s="2" t="s">
        <v>27509</v>
      </c>
      <c r="G16162" s="2" t="s">
        <v>27529</v>
      </c>
      <c r="H16162" s="6" t="s">
        <v>27530</v>
      </c>
      <c r="I16162" s="3" t="s">
        <v>4464</v>
      </c>
      <c r="J16162" s="3">
        <v>24</v>
      </c>
      <c r="K16162" s="26" t="s">
        <v>36</v>
      </c>
    </row>
    <row r="16163" spans="1:22" ht="28.8" x14ac:dyDescent="0.3">
      <c r="A16163" t="s">
        <v>32385</v>
      </c>
      <c r="B16163" s="2" t="s">
        <v>19</v>
      </c>
      <c r="C16163" s="2" t="s">
        <v>27394</v>
      </c>
      <c r="D16163" s="2" t="s">
        <v>27397</v>
      </c>
      <c r="E16163" s="2" t="s">
        <v>27405</v>
      </c>
      <c r="F16163" s="2" t="s">
        <v>27509</v>
      </c>
      <c r="G16163" s="2" t="s">
        <v>27531</v>
      </c>
      <c r="H16163" s="3" t="s">
        <v>27532</v>
      </c>
      <c r="I16163" s="3" t="s">
        <v>4464</v>
      </c>
      <c r="K16163" s="26" t="s">
        <v>36</v>
      </c>
      <c r="O16163" s="7" t="s">
        <v>33341</v>
      </c>
      <c r="P16163" s="7" t="s">
        <v>33342</v>
      </c>
      <c r="Q16163" s="2" t="s">
        <v>33343</v>
      </c>
      <c r="R16163" s="2">
        <v>1</v>
      </c>
      <c r="S16163" s="2">
        <v>1</v>
      </c>
      <c r="T16163" s="2" t="s">
        <v>31186</v>
      </c>
      <c r="V16163" s="26">
        <v>1</v>
      </c>
    </row>
    <row r="16164" spans="1:22" ht="28.8" x14ac:dyDescent="0.3">
      <c r="A16164" t="s">
        <v>32385</v>
      </c>
      <c r="B16164" s="2" t="s">
        <v>19</v>
      </c>
      <c r="C16164" s="2" t="s">
        <v>27394</v>
      </c>
      <c r="D16164" s="2" t="s">
        <v>27397</v>
      </c>
      <c r="E16164" s="2" t="s">
        <v>27405</v>
      </c>
      <c r="F16164" s="2" t="s">
        <v>27509</v>
      </c>
      <c r="G16164" s="2" t="s">
        <v>27533</v>
      </c>
      <c r="H16164" s="3" t="s">
        <v>27534</v>
      </c>
      <c r="I16164" s="3" t="s">
        <v>4464</v>
      </c>
      <c r="J16164" s="3">
        <v>1</v>
      </c>
      <c r="K16164" s="26" t="s">
        <v>36</v>
      </c>
      <c r="O16164" s="7" t="s">
        <v>33341</v>
      </c>
      <c r="P16164" s="7" t="s">
        <v>33342</v>
      </c>
      <c r="Q16164" s="2" t="s">
        <v>33344</v>
      </c>
      <c r="R16164" s="2">
        <v>4</v>
      </c>
      <c r="S16164" s="2">
        <v>4</v>
      </c>
      <c r="T16164" s="2" t="s">
        <v>31186</v>
      </c>
      <c r="V16164" s="26">
        <v>1</v>
      </c>
    </row>
    <row r="16165" spans="1:22" ht="28.8" x14ac:dyDescent="0.3">
      <c r="A16165" t="s">
        <v>32385</v>
      </c>
      <c r="B16165" s="2" t="s">
        <v>19</v>
      </c>
      <c r="C16165" s="2" t="s">
        <v>27394</v>
      </c>
      <c r="D16165" s="2" t="s">
        <v>27397</v>
      </c>
      <c r="E16165" s="2" t="s">
        <v>27405</v>
      </c>
      <c r="F16165" s="2" t="s">
        <v>27509</v>
      </c>
      <c r="G16165" s="2" t="s">
        <v>27535</v>
      </c>
      <c r="H16165" s="3" t="s">
        <v>27536</v>
      </c>
      <c r="I16165" s="3" t="s">
        <v>4464</v>
      </c>
      <c r="J16165" s="3">
        <v>1</v>
      </c>
      <c r="K16165" s="26" t="s">
        <v>36</v>
      </c>
      <c r="O16165" s="7" t="s">
        <v>33341</v>
      </c>
      <c r="P16165" s="7" t="s">
        <v>33342</v>
      </c>
      <c r="Q16165" s="2" t="s">
        <v>33345</v>
      </c>
      <c r="R16165" s="2">
        <v>2</v>
      </c>
      <c r="S16165" s="2">
        <v>2</v>
      </c>
      <c r="T16165" s="2" t="s">
        <v>31186</v>
      </c>
      <c r="V16165" s="26">
        <v>1</v>
      </c>
    </row>
    <row r="16166" spans="1:22" ht="28.8" x14ac:dyDescent="0.3">
      <c r="A16166" t="s">
        <v>32385</v>
      </c>
      <c r="B16166" s="2" t="s">
        <v>19</v>
      </c>
      <c r="C16166" s="2" t="s">
        <v>27394</v>
      </c>
      <c r="D16166" s="2" t="s">
        <v>27397</v>
      </c>
      <c r="E16166" s="2" t="s">
        <v>27405</v>
      </c>
      <c r="F16166" s="2" t="s">
        <v>27509</v>
      </c>
      <c r="G16166" s="2" t="s">
        <v>27537</v>
      </c>
      <c r="H16166" s="3" t="s">
        <v>27538</v>
      </c>
      <c r="I16166" s="3" t="s">
        <v>4464</v>
      </c>
      <c r="J16166" s="3">
        <v>5</v>
      </c>
      <c r="K16166" s="26" t="s">
        <v>36</v>
      </c>
      <c r="O16166" s="7" t="s">
        <v>33341</v>
      </c>
      <c r="P16166" s="7" t="s">
        <v>33342</v>
      </c>
      <c r="Q16166" s="2" t="s">
        <v>33346</v>
      </c>
      <c r="R16166" s="2">
        <v>19</v>
      </c>
      <c r="S16166" s="2">
        <v>19</v>
      </c>
      <c r="T16166" s="2" t="s">
        <v>31186</v>
      </c>
      <c r="V16166" s="26">
        <v>1</v>
      </c>
    </row>
    <row r="16167" spans="1:22" ht="28.8" x14ac:dyDescent="0.3">
      <c r="A16167" t="s">
        <v>32385</v>
      </c>
      <c r="B16167" s="2" t="s">
        <v>19</v>
      </c>
      <c r="C16167" s="2" t="s">
        <v>27394</v>
      </c>
      <c r="D16167" s="2" t="s">
        <v>27397</v>
      </c>
      <c r="E16167" s="2" t="s">
        <v>27405</v>
      </c>
      <c r="F16167" s="2" t="s">
        <v>27509</v>
      </c>
      <c r="G16167" s="2" t="s">
        <v>27539</v>
      </c>
      <c r="H16167" s="6" t="s">
        <v>27540</v>
      </c>
      <c r="I16167" s="3" t="s">
        <v>4464</v>
      </c>
      <c r="J16167" s="3">
        <v>38</v>
      </c>
      <c r="K16167" s="26" t="s">
        <v>36</v>
      </c>
    </row>
    <row r="16168" spans="1:22" ht="28.8" x14ac:dyDescent="0.3">
      <c r="A16168" t="s">
        <v>32385</v>
      </c>
      <c r="B16168" s="2" t="s">
        <v>19</v>
      </c>
      <c r="C16168" s="2" t="s">
        <v>27394</v>
      </c>
      <c r="D16168" s="2" t="s">
        <v>27397</v>
      </c>
      <c r="E16168" s="2" t="s">
        <v>27405</v>
      </c>
      <c r="F16168" s="2" t="s">
        <v>27509</v>
      </c>
      <c r="G16168" s="2" t="s">
        <v>27541</v>
      </c>
      <c r="H16168" s="3" t="s">
        <v>27542</v>
      </c>
      <c r="I16168" s="3" t="s">
        <v>4464</v>
      </c>
      <c r="J16168" s="3">
        <v>5</v>
      </c>
      <c r="K16168" s="26" t="s">
        <v>36</v>
      </c>
      <c r="O16168" s="7" t="s">
        <v>33341</v>
      </c>
      <c r="P16168" s="7" t="s">
        <v>33347</v>
      </c>
      <c r="Q16168" s="2" t="s">
        <v>33343</v>
      </c>
      <c r="R16168" s="2">
        <v>1</v>
      </c>
      <c r="S16168" s="2">
        <v>1</v>
      </c>
      <c r="T16168" s="2" t="s">
        <v>31186</v>
      </c>
      <c r="V16168" s="26">
        <v>1</v>
      </c>
    </row>
    <row r="16169" spans="1:22" ht="28.8" x14ac:dyDescent="0.3">
      <c r="A16169" t="s">
        <v>32385</v>
      </c>
      <c r="B16169" s="2" t="s">
        <v>19</v>
      </c>
      <c r="C16169" s="2" t="s">
        <v>27394</v>
      </c>
      <c r="D16169" s="2" t="s">
        <v>27397</v>
      </c>
      <c r="E16169" s="2" t="s">
        <v>27405</v>
      </c>
      <c r="F16169" s="2" t="s">
        <v>27509</v>
      </c>
      <c r="G16169" s="2" t="s">
        <v>27543</v>
      </c>
      <c r="H16169" s="3" t="s">
        <v>27544</v>
      </c>
      <c r="I16169" s="3" t="s">
        <v>4464</v>
      </c>
      <c r="K16169" s="26" t="s">
        <v>36</v>
      </c>
      <c r="O16169" s="7" t="s">
        <v>33341</v>
      </c>
      <c r="P16169" s="7" t="s">
        <v>33347</v>
      </c>
      <c r="Q16169" s="2" t="s">
        <v>33344</v>
      </c>
      <c r="R16169" s="2">
        <v>4</v>
      </c>
      <c r="S16169" s="2">
        <v>4</v>
      </c>
      <c r="T16169" s="2" t="s">
        <v>31186</v>
      </c>
      <c r="V16169" s="26">
        <v>1</v>
      </c>
    </row>
    <row r="16170" spans="1:22" ht="28.8" x14ac:dyDescent="0.3">
      <c r="A16170" t="s">
        <v>32385</v>
      </c>
      <c r="B16170" s="2" t="s">
        <v>19</v>
      </c>
      <c r="C16170" s="2" t="s">
        <v>27394</v>
      </c>
      <c r="D16170" s="2" t="s">
        <v>27397</v>
      </c>
      <c r="E16170" s="2" t="s">
        <v>27405</v>
      </c>
      <c r="F16170" s="2" t="s">
        <v>27509</v>
      </c>
      <c r="G16170" s="2" t="s">
        <v>27545</v>
      </c>
      <c r="H16170" s="3" t="s">
        <v>27546</v>
      </c>
      <c r="I16170" s="3" t="s">
        <v>4464</v>
      </c>
      <c r="K16170" s="26" t="s">
        <v>36</v>
      </c>
      <c r="O16170" s="7" t="s">
        <v>33341</v>
      </c>
      <c r="P16170" s="7" t="s">
        <v>33347</v>
      </c>
      <c r="Q16170" s="2" t="s">
        <v>33345</v>
      </c>
      <c r="R16170" s="2">
        <v>2</v>
      </c>
      <c r="S16170" s="2">
        <v>2</v>
      </c>
      <c r="T16170" s="2" t="s">
        <v>31186</v>
      </c>
      <c r="V16170" s="26">
        <v>1</v>
      </c>
    </row>
    <row r="16171" spans="1:22" ht="28.8" x14ac:dyDescent="0.3">
      <c r="A16171" t="s">
        <v>32385</v>
      </c>
      <c r="B16171" s="2" t="s">
        <v>19</v>
      </c>
      <c r="C16171" s="2" t="s">
        <v>27394</v>
      </c>
      <c r="D16171" s="2" t="s">
        <v>27397</v>
      </c>
      <c r="E16171" s="2" t="s">
        <v>27405</v>
      </c>
      <c r="F16171" s="2" t="s">
        <v>27509</v>
      </c>
      <c r="G16171" s="2" t="s">
        <v>27547</v>
      </c>
      <c r="H16171" s="3" t="s">
        <v>27548</v>
      </c>
      <c r="I16171" s="3" t="s">
        <v>4464</v>
      </c>
      <c r="K16171" s="26" t="s">
        <v>36</v>
      </c>
      <c r="O16171" s="7" t="s">
        <v>33341</v>
      </c>
      <c r="P16171" s="7" t="s">
        <v>33347</v>
      </c>
      <c r="Q16171" s="2" t="s">
        <v>33346</v>
      </c>
      <c r="R16171" s="2">
        <v>19</v>
      </c>
      <c r="S16171" s="2">
        <v>19</v>
      </c>
      <c r="T16171" s="2" t="s">
        <v>31186</v>
      </c>
      <c r="V16171" s="26">
        <v>1</v>
      </c>
    </row>
    <row r="16172" spans="1:22" ht="28.8" x14ac:dyDescent="0.3">
      <c r="A16172" t="s">
        <v>32385</v>
      </c>
      <c r="B16172" s="2" t="s">
        <v>19</v>
      </c>
      <c r="C16172" s="2" t="s">
        <v>27394</v>
      </c>
      <c r="D16172" s="2" t="s">
        <v>27397</v>
      </c>
      <c r="E16172" s="2" t="s">
        <v>27405</v>
      </c>
      <c r="F16172" s="2" t="s">
        <v>27509</v>
      </c>
      <c r="G16172" s="2" t="s">
        <v>27549</v>
      </c>
      <c r="H16172" s="6" t="s">
        <v>27550</v>
      </c>
      <c r="I16172" s="3" t="s">
        <v>4464</v>
      </c>
      <c r="J16172" s="3">
        <v>17</v>
      </c>
      <c r="K16172" s="2" t="s">
        <v>36</v>
      </c>
    </row>
    <row r="16173" spans="1:22" x14ac:dyDescent="0.3">
      <c r="L16173" s="163" t="s">
        <v>0</v>
      </c>
      <c r="M16173" s="163"/>
      <c r="N16173" s="163"/>
      <c r="O16173" s="163" t="s">
        <v>1</v>
      </c>
      <c r="P16173" s="163"/>
    </row>
    <row r="16174" spans="1:22" ht="43.2" x14ac:dyDescent="0.3">
      <c r="B16174" s="2" t="s">
        <v>19</v>
      </c>
      <c r="C16174" s="2" t="s">
        <v>27394</v>
      </c>
      <c r="D16174" s="2" t="s">
        <v>27397</v>
      </c>
      <c r="E16174" s="2" t="s">
        <v>27405</v>
      </c>
      <c r="F16174" s="2" t="s">
        <v>27551</v>
      </c>
      <c r="H16174" s="3" t="s">
        <v>27552</v>
      </c>
      <c r="L16174" s="35" t="s">
        <v>12</v>
      </c>
      <c r="M16174" s="35" t="s">
        <v>13</v>
      </c>
      <c r="N16174" s="35" t="s">
        <v>14</v>
      </c>
      <c r="O16174" s="35" t="s">
        <v>32311</v>
      </c>
      <c r="P16174" s="35" t="s">
        <v>31195</v>
      </c>
    </row>
    <row r="16175" spans="1:22" x14ac:dyDescent="0.3">
      <c r="A16175" t="s">
        <v>32385</v>
      </c>
      <c r="B16175" s="2" t="s">
        <v>19</v>
      </c>
      <c r="C16175" s="2" t="s">
        <v>27394</v>
      </c>
      <c r="D16175" s="2" t="s">
        <v>27397</v>
      </c>
      <c r="E16175" s="2" t="s">
        <v>27405</v>
      </c>
      <c r="F16175" s="2" t="s">
        <v>27551</v>
      </c>
      <c r="G16175" s="2" t="s">
        <v>27553</v>
      </c>
      <c r="H16175" s="6" t="s">
        <v>27554</v>
      </c>
      <c r="I16175" s="3" t="s">
        <v>571</v>
      </c>
      <c r="J16175" s="3">
        <v>10</v>
      </c>
      <c r="K16175" s="2" t="s">
        <v>36</v>
      </c>
    </row>
    <row r="16176" spans="1:22" x14ac:dyDescent="0.3">
      <c r="L16176" s="163" t="s">
        <v>0</v>
      </c>
      <c r="M16176" s="163"/>
      <c r="N16176" s="163"/>
      <c r="O16176" s="163" t="s">
        <v>1</v>
      </c>
      <c r="P16176" s="163"/>
    </row>
    <row r="16177" spans="1:23" ht="43.2" x14ac:dyDescent="0.3">
      <c r="B16177" s="2" t="s">
        <v>19</v>
      </c>
      <c r="C16177" s="2" t="s">
        <v>27394</v>
      </c>
      <c r="D16177" s="2" t="s">
        <v>27397</v>
      </c>
      <c r="E16177" s="2" t="s">
        <v>27405</v>
      </c>
      <c r="F16177" s="2" t="s">
        <v>27555</v>
      </c>
      <c r="H16177" s="3" t="s">
        <v>27556</v>
      </c>
      <c r="L16177" s="35" t="s">
        <v>12</v>
      </c>
      <c r="M16177" s="35" t="s">
        <v>13</v>
      </c>
      <c r="N16177" s="35" t="s">
        <v>14</v>
      </c>
      <c r="O16177" s="35" t="s">
        <v>32311</v>
      </c>
      <c r="P16177" s="35" t="s">
        <v>31195</v>
      </c>
    </row>
    <row r="16178" spans="1:23" ht="28.8" x14ac:dyDescent="0.3">
      <c r="A16178" t="s">
        <v>32385</v>
      </c>
      <c r="B16178" s="2" t="s">
        <v>19</v>
      </c>
      <c r="C16178" s="2" t="s">
        <v>27394</v>
      </c>
      <c r="D16178" s="2" t="s">
        <v>27397</v>
      </c>
      <c r="E16178" s="2" t="s">
        <v>27405</v>
      </c>
      <c r="F16178" s="2" t="s">
        <v>27555</v>
      </c>
      <c r="G16178" s="2" t="s">
        <v>27557</v>
      </c>
      <c r="H16178" s="6" t="s">
        <v>27558</v>
      </c>
      <c r="I16178" s="3" t="s">
        <v>4464</v>
      </c>
      <c r="J16178" s="3">
        <v>2</v>
      </c>
      <c r="K16178" s="2" t="s">
        <v>36</v>
      </c>
    </row>
    <row r="16179" spans="1:23" ht="28.8" x14ac:dyDescent="0.3">
      <c r="A16179" t="s">
        <v>32385</v>
      </c>
      <c r="B16179" s="2" t="s">
        <v>19</v>
      </c>
      <c r="C16179" s="2" t="s">
        <v>27394</v>
      </c>
      <c r="D16179" s="2" t="s">
        <v>27397</v>
      </c>
      <c r="E16179" s="2" t="s">
        <v>27405</v>
      </c>
      <c r="F16179" s="2" t="s">
        <v>27555</v>
      </c>
      <c r="G16179" s="2" t="s">
        <v>27559</v>
      </c>
      <c r="H16179" s="6" t="s">
        <v>27560</v>
      </c>
      <c r="I16179" s="3" t="s">
        <v>4464</v>
      </c>
      <c r="J16179" s="3">
        <v>6</v>
      </c>
      <c r="K16179" s="2" t="s">
        <v>36</v>
      </c>
    </row>
    <row r="16180" spans="1:23" x14ac:dyDescent="0.3">
      <c r="L16180" s="163" t="s">
        <v>0</v>
      </c>
      <c r="M16180" s="163"/>
      <c r="N16180" s="163"/>
      <c r="O16180" s="163" t="s">
        <v>1</v>
      </c>
      <c r="P16180" s="163"/>
      <c r="Q16180" s="163"/>
    </row>
    <row r="16181" spans="1:23" ht="43.2" x14ac:dyDescent="0.3">
      <c r="B16181" s="2" t="s">
        <v>19</v>
      </c>
      <c r="C16181" s="2" t="s">
        <v>27394</v>
      </c>
      <c r="D16181" s="2" t="s">
        <v>27397</v>
      </c>
      <c r="E16181" s="2" t="s">
        <v>27405</v>
      </c>
      <c r="F16181" s="2" t="s">
        <v>27561</v>
      </c>
      <c r="H16181" s="3" t="s">
        <v>27562</v>
      </c>
      <c r="L16181" s="35" t="s">
        <v>12</v>
      </c>
      <c r="M16181" s="35" t="s">
        <v>13</v>
      </c>
      <c r="N16181" s="35" t="s">
        <v>14</v>
      </c>
      <c r="O16181" s="102" t="s">
        <v>31196</v>
      </c>
      <c r="P16181" s="102" t="s">
        <v>32311</v>
      </c>
      <c r="Q16181" s="31" t="s">
        <v>31195</v>
      </c>
    </row>
    <row r="16182" spans="1:23" x14ac:dyDescent="0.3">
      <c r="A16182" t="s">
        <v>32385</v>
      </c>
      <c r="B16182" s="2" t="s">
        <v>19</v>
      </c>
      <c r="C16182" s="2" t="s">
        <v>27394</v>
      </c>
      <c r="D16182" s="2" t="s">
        <v>27397</v>
      </c>
      <c r="E16182" s="2" t="s">
        <v>27405</v>
      </c>
      <c r="F16182" s="2" t="s">
        <v>27561</v>
      </c>
      <c r="G16182" s="2" t="s">
        <v>27563</v>
      </c>
      <c r="H16182" s="3" t="s">
        <v>27564</v>
      </c>
      <c r="I16182" s="3" t="s">
        <v>571</v>
      </c>
      <c r="K16182" s="26" t="s">
        <v>36</v>
      </c>
      <c r="O16182" s="7" t="s">
        <v>33348</v>
      </c>
      <c r="P16182" s="7" t="s">
        <v>33350</v>
      </c>
      <c r="Q16182" s="2" t="s">
        <v>33349</v>
      </c>
    </row>
    <row r="16183" spans="1:23" ht="28.8" x14ac:dyDescent="0.3">
      <c r="A16183" t="s">
        <v>32385</v>
      </c>
      <c r="B16183" s="2" t="s">
        <v>19</v>
      </c>
      <c r="C16183" s="2" t="s">
        <v>27394</v>
      </c>
      <c r="D16183" s="2" t="s">
        <v>27397</v>
      </c>
      <c r="E16183" s="2" t="s">
        <v>27405</v>
      </c>
      <c r="F16183" s="2" t="s">
        <v>27561</v>
      </c>
      <c r="G16183" s="2" t="s">
        <v>27565</v>
      </c>
      <c r="H16183" s="3" t="s">
        <v>27566</v>
      </c>
      <c r="I16183" s="3" t="s">
        <v>571</v>
      </c>
      <c r="K16183" s="26" t="s">
        <v>36</v>
      </c>
      <c r="O16183" s="7" t="s">
        <v>33348</v>
      </c>
      <c r="P16183" s="7" t="s">
        <v>33351</v>
      </c>
      <c r="Q16183" s="2" t="s">
        <v>33349</v>
      </c>
    </row>
    <row r="16184" spans="1:23" x14ac:dyDescent="0.3">
      <c r="A16184" t="s">
        <v>32385</v>
      </c>
      <c r="B16184" s="2" t="s">
        <v>19</v>
      </c>
      <c r="C16184" s="2" t="s">
        <v>27394</v>
      </c>
      <c r="D16184" s="2" t="s">
        <v>27397</v>
      </c>
      <c r="E16184" s="2" t="s">
        <v>27405</v>
      </c>
      <c r="F16184" s="2" t="s">
        <v>27561</v>
      </c>
      <c r="G16184" s="2" t="s">
        <v>27567</v>
      </c>
      <c r="H16184" s="3" t="s">
        <v>27568</v>
      </c>
      <c r="I16184" s="3" t="s">
        <v>571</v>
      </c>
      <c r="J16184" s="3">
        <v>3</v>
      </c>
      <c r="K16184" s="2" t="s">
        <v>36</v>
      </c>
      <c r="O16184" s="7" t="s">
        <v>33348</v>
      </c>
      <c r="P16184" s="7" t="s">
        <v>33352</v>
      </c>
      <c r="Q16184" s="2" t="s">
        <v>33349</v>
      </c>
    </row>
    <row r="16185" spans="1:23" x14ac:dyDescent="0.3">
      <c r="B16185" s="2" t="s">
        <v>19</v>
      </c>
      <c r="C16185" s="2" t="s">
        <v>27394</v>
      </c>
      <c r="D16185" s="2" t="s">
        <v>27397</v>
      </c>
      <c r="E16185" s="2" t="s">
        <v>27569</v>
      </c>
      <c r="H16185" s="3" t="s">
        <v>27570</v>
      </c>
    </row>
    <row r="16186" spans="1:23" x14ac:dyDescent="0.3">
      <c r="L16186" s="163" t="s">
        <v>0</v>
      </c>
      <c r="M16186" s="163"/>
      <c r="N16186" s="163"/>
      <c r="O16186" s="163" t="s">
        <v>1</v>
      </c>
      <c r="P16186" s="163"/>
      <c r="Q16186" s="163"/>
      <c r="R16186" s="163"/>
      <c r="S16186" s="165" t="s">
        <v>31230</v>
      </c>
      <c r="T16186" s="166"/>
      <c r="U16186" s="166"/>
      <c r="V16186" s="166"/>
      <c r="W16186" s="175"/>
    </row>
    <row r="16187" spans="1:23" ht="43.2" x14ac:dyDescent="0.3">
      <c r="B16187" s="2" t="s">
        <v>19</v>
      </c>
      <c r="C16187" s="2" t="s">
        <v>27394</v>
      </c>
      <c r="D16187" s="2" t="s">
        <v>27397</v>
      </c>
      <c r="E16187" s="2" t="s">
        <v>27569</v>
      </c>
      <c r="F16187" s="2" t="s">
        <v>27571</v>
      </c>
      <c r="H16187" s="3" t="s">
        <v>27572</v>
      </c>
      <c r="L16187" s="35" t="s">
        <v>12</v>
      </c>
      <c r="M16187" s="35" t="s">
        <v>13</v>
      </c>
      <c r="N16187" s="35" t="s">
        <v>14</v>
      </c>
      <c r="O16187" s="102" t="s">
        <v>31196</v>
      </c>
      <c r="P16187" s="102" t="s">
        <v>32311</v>
      </c>
      <c r="Q16187" s="31" t="s">
        <v>31195</v>
      </c>
      <c r="R16187" s="104" t="s">
        <v>32500</v>
      </c>
      <c r="S16187" s="50" t="s">
        <v>32319</v>
      </c>
      <c r="T16187" s="51" t="s">
        <v>32320</v>
      </c>
      <c r="U16187" s="51" t="s">
        <v>17</v>
      </c>
      <c r="V16187" s="51" t="s">
        <v>18</v>
      </c>
      <c r="W16187" s="51" t="s">
        <v>31184</v>
      </c>
    </row>
    <row r="16188" spans="1:23" ht="28.8" x14ac:dyDescent="0.3">
      <c r="A16188" t="s">
        <v>32385</v>
      </c>
      <c r="B16188" s="2" t="s">
        <v>19</v>
      </c>
      <c r="C16188" s="2" t="s">
        <v>27394</v>
      </c>
      <c r="D16188" s="2" t="s">
        <v>27397</v>
      </c>
      <c r="E16188" s="2" t="s">
        <v>27569</v>
      </c>
      <c r="F16188" s="2" t="s">
        <v>27571</v>
      </c>
      <c r="G16188" s="2" t="s">
        <v>27573</v>
      </c>
      <c r="H16188" s="3" t="s">
        <v>27574</v>
      </c>
      <c r="I16188" s="3" t="s">
        <v>27575</v>
      </c>
      <c r="K16188" s="26" t="s">
        <v>36</v>
      </c>
      <c r="O16188" s="7" t="s">
        <v>33356</v>
      </c>
      <c r="P16188" s="7" t="s">
        <v>33354</v>
      </c>
      <c r="Q16188" s="2" t="s">
        <v>33355</v>
      </c>
      <c r="R16188" s="2" t="s">
        <v>32594</v>
      </c>
      <c r="S16188" s="2">
        <v>0.5</v>
      </c>
      <c r="T16188" s="2">
        <v>0.5</v>
      </c>
      <c r="U16188" s="26" t="s">
        <v>31186</v>
      </c>
      <c r="W16188" s="26">
        <v>1</v>
      </c>
    </row>
    <row r="16189" spans="1:23" ht="28.8" x14ac:dyDescent="0.3">
      <c r="A16189" t="s">
        <v>32385</v>
      </c>
      <c r="B16189" s="2" t="s">
        <v>19</v>
      </c>
      <c r="C16189" s="2" t="s">
        <v>27394</v>
      </c>
      <c r="D16189" s="2" t="s">
        <v>27397</v>
      </c>
      <c r="E16189" s="2" t="s">
        <v>27569</v>
      </c>
      <c r="F16189" s="2" t="s">
        <v>27571</v>
      </c>
      <c r="G16189" s="2" t="s">
        <v>27576</v>
      </c>
      <c r="H16189" s="3" t="s">
        <v>27577</v>
      </c>
      <c r="I16189" s="3" t="s">
        <v>27575</v>
      </c>
      <c r="K16189" s="26" t="s">
        <v>36</v>
      </c>
      <c r="O16189" s="7" t="s">
        <v>33353</v>
      </c>
      <c r="P16189" s="7" t="s">
        <v>33354</v>
      </c>
      <c r="Q16189" s="2" t="s">
        <v>33355</v>
      </c>
      <c r="R16189" s="2" t="s">
        <v>32525</v>
      </c>
      <c r="S16189" s="2">
        <v>0.5</v>
      </c>
      <c r="T16189" s="2">
        <v>0.5</v>
      </c>
      <c r="U16189" s="26" t="s">
        <v>31186</v>
      </c>
      <c r="W16189" s="26">
        <v>1</v>
      </c>
    </row>
    <row r="16190" spans="1:23" ht="28.8" x14ac:dyDescent="0.3">
      <c r="A16190" t="s">
        <v>32385</v>
      </c>
      <c r="B16190" s="2" t="s">
        <v>19</v>
      </c>
      <c r="C16190" s="2" t="s">
        <v>27394</v>
      </c>
      <c r="D16190" s="2" t="s">
        <v>27397</v>
      </c>
      <c r="E16190" s="2" t="s">
        <v>27569</v>
      </c>
      <c r="F16190" s="2" t="s">
        <v>27571</v>
      </c>
      <c r="G16190" s="2" t="s">
        <v>27578</v>
      </c>
      <c r="H16190" s="3" t="s">
        <v>27579</v>
      </c>
      <c r="I16190" s="3" t="s">
        <v>27575</v>
      </c>
      <c r="K16190" s="26" t="s">
        <v>36</v>
      </c>
      <c r="O16190" s="7" t="s">
        <v>33353</v>
      </c>
      <c r="P16190" s="7" t="s">
        <v>33354</v>
      </c>
      <c r="Q16190" s="2" t="s">
        <v>33355</v>
      </c>
      <c r="R16190" s="2" t="s">
        <v>33242</v>
      </c>
      <c r="S16190" s="2">
        <v>0.5</v>
      </c>
      <c r="T16190" s="2">
        <v>0.5</v>
      </c>
      <c r="U16190" s="26" t="s">
        <v>31186</v>
      </c>
      <c r="W16190" s="26">
        <v>1</v>
      </c>
    </row>
    <row r="16191" spans="1:23" ht="28.8" x14ac:dyDescent="0.3">
      <c r="A16191" t="s">
        <v>32385</v>
      </c>
      <c r="B16191" s="2" t="s">
        <v>19</v>
      </c>
      <c r="C16191" s="2" t="s">
        <v>27394</v>
      </c>
      <c r="D16191" s="2" t="s">
        <v>27397</v>
      </c>
      <c r="E16191" s="2" t="s">
        <v>27569</v>
      </c>
      <c r="F16191" s="2" t="s">
        <v>27571</v>
      </c>
      <c r="G16191" s="2" t="s">
        <v>27580</v>
      </c>
      <c r="H16191" s="3" t="s">
        <v>27581</v>
      </c>
      <c r="I16191" s="3" t="s">
        <v>27575</v>
      </c>
      <c r="K16191" s="26" t="s">
        <v>36</v>
      </c>
      <c r="O16191" s="7" t="s">
        <v>33353</v>
      </c>
      <c r="P16191" s="7" t="s">
        <v>33354</v>
      </c>
      <c r="Q16191" s="2" t="s">
        <v>33355</v>
      </c>
      <c r="R16191" s="2" t="s">
        <v>33281</v>
      </c>
      <c r="S16191" s="2">
        <v>0.5</v>
      </c>
      <c r="T16191" s="2">
        <v>0.5</v>
      </c>
      <c r="U16191" s="26" t="s">
        <v>31186</v>
      </c>
      <c r="W16191" s="26">
        <v>1</v>
      </c>
    </row>
    <row r="16192" spans="1:23" ht="28.8" x14ac:dyDescent="0.3">
      <c r="A16192" t="s">
        <v>32385</v>
      </c>
      <c r="B16192" s="2" t="s">
        <v>19</v>
      </c>
      <c r="C16192" s="2" t="s">
        <v>27394</v>
      </c>
      <c r="D16192" s="2" t="s">
        <v>27397</v>
      </c>
      <c r="E16192" s="2" t="s">
        <v>27569</v>
      </c>
      <c r="F16192" s="2" t="s">
        <v>27571</v>
      </c>
      <c r="G16192" s="2" t="s">
        <v>27582</v>
      </c>
      <c r="H16192" s="3" t="s">
        <v>27583</v>
      </c>
      <c r="I16192" s="3" t="s">
        <v>27575</v>
      </c>
      <c r="K16192" s="26" t="s">
        <v>36</v>
      </c>
      <c r="O16192" s="7" t="s">
        <v>33353</v>
      </c>
      <c r="P16192" s="7" t="s">
        <v>33354</v>
      </c>
      <c r="Q16192" s="2" t="s">
        <v>33355</v>
      </c>
      <c r="R16192" s="2" t="s">
        <v>33358</v>
      </c>
      <c r="S16192" s="2">
        <v>0.5</v>
      </c>
      <c r="T16192" s="2">
        <v>0.5</v>
      </c>
      <c r="U16192" s="26" t="s">
        <v>31186</v>
      </c>
      <c r="W16192" s="26">
        <v>1</v>
      </c>
    </row>
    <row r="16193" spans="1:23" ht="28.8" x14ac:dyDescent="0.3">
      <c r="A16193" t="s">
        <v>32385</v>
      </c>
      <c r="B16193" s="2" t="s">
        <v>19</v>
      </c>
      <c r="C16193" s="2" t="s">
        <v>27394</v>
      </c>
      <c r="D16193" s="2" t="s">
        <v>27397</v>
      </c>
      <c r="E16193" s="2" t="s">
        <v>27569</v>
      </c>
      <c r="F16193" s="2" t="s">
        <v>27571</v>
      </c>
      <c r="G16193" s="2" t="s">
        <v>27584</v>
      </c>
      <c r="H16193" s="3" t="s">
        <v>27585</v>
      </c>
      <c r="I16193" s="3" t="s">
        <v>27575</v>
      </c>
      <c r="K16193" s="26" t="s">
        <v>36</v>
      </c>
      <c r="O16193" s="7" t="s">
        <v>33353</v>
      </c>
      <c r="P16193" s="7" t="s">
        <v>33354</v>
      </c>
      <c r="Q16193" s="2" t="s">
        <v>33355</v>
      </c>
      <c r="R16193" s="2" t="s">
        <v>33357</v>
      </c>
      <c r="S16193" s="2">
        <v>0.5</v>
      </c>
      <c r="T16193" s="2">
        <v>0.5</v>
      </c>
      <c r="U16193" s="26" t="s">
        <v>31186</v>
      </c>
      <c r="W16193" s="26">
        <v>1</v>
      </c>
    </row>
    <row r="16194" spans="1:23" ht="28.8" x14ac:dyDescent="0.3">
      <c r="A16194" t="s">
        <v>32385</v>
      </c>
      <c r="B16194" s="2" t="s">
        <v>19</v>
      </c>
      <c r="C16194" s="2" t="s">
        <v>27394</v>
      </c>
      <c r="D16194" s="2" t="s">
        <v>27397</v>
      </c>
      <c r="E16194" s="2" t="s">
        <v>27569</v>
      </c>
      <c r="F16194" s="2" t="s">
        <v>27571</v>
      </c>
      <c r="G16194" s="2" t="s">
        <v>27586</v>
      </c>
      <c r="H16194" s="3" t="s">
        <v>27587</v>
      </c>
      <c r="I16194" s="3" t="s">
        <v>27575</v>
      </c>
      <c r="K16194" s="26" t="s">
        <v>36</v>
      </c>
      <c r="O16194" s="7" t="s">
        <v>33353</v>
      </c>
      <c r="P16194" s="7" t="s">
        <v>33354</v>
      </c>
      <c r="Q16194" s="2" t="s">
        <v>33359</v>
      </c>
      <c r="R16194" s="2" t="s">
        <v>32594</v>
      </c>
      <c r="S16194" s="2">
        <v>0.7</v>
      </c>
      <c r="T16194" s="2">
        <v>0.7</v>
      </c>
      <c r="U16194" s="26" t="s">
        <v>31186</v>
      </c>
      <c r="W16194" s="26">
        <v>1</v>
      </c>
    </row>
    <row r="16195" spans="1:23" ht="28.8" x14ac:dyDescent="0.3">
      <c r="A16195" t="s">
        <v>32385</v>
      </c>
      <c r="B16195" s="2" t="s">
        <v>19</v>
      </c>
      <c r="C16195" s="2" t="s">
        <v>27394</v>
      </c>
      <c r="D16195" s="2" t="s">
        <v>27397</v>
      </c>
      <c r="E16195" s="2" t="s">
        <v>27569</v>
      </c>
      <c r="F16195" s="2" t="s">
        <v>27571</v>
      </c>
      <c r="G16195" s="2" t="s">
        <v>27588</v>
      </c>
      <c r="H16195" s="3" t="s">
        <v>27589</v>
      </c>
      <c r="I16195" s="3" t="s">
        <v>27575</v>
      </c>
      <c r="J16195" s="3">
        <v>2</v>
      </c>
      <c r="K16195" s="2" t="s">
        <v>36</v>
      </c>
      <c r="O16195" s="7" t="s">
        <v>33353</v>
      </c>
      <c r="P16195" s="7" t="s">
        <v>33354</v>
      </c>
      <c r="Q16195" s="2" t="s">
        <v>33359</v>
      </c>
      <c r="R16195" s="2" t="s">
        <v>32525</v>
      </c>
      <c r="S16195" s="2">
        <v>0.7</v>
      </c>
      <c r="T16195" s="2">
        <v>0.7</v>
      </c>
      <c r="U16195" s="26" t="s">
        <v>31186</v>
      </c>
      <c r="W16195" s="26">
        <v>1</v>
      </c>
    </row>
    <row r="16196" spans="1:23" ht="28.8" x14ac:dyDescent="0.3">
      <c r="A16196" t="s">
        <v>32385</v>
      </c>
      <c r="B16196" s="2" t="s">
        <v>19</v>
      </c>
      <c r="C16196" s="2" t="s">
        <v>27394</v>
      </c>
      <c r="D16196" s="2" t="s">
        <v>27397</v>
      </c>
      <c r="E16196" s="2" t="s">
        <v>27569</v>
      </c>
      <c r="F16196" s="2" t="s">
        <v>27571</v>
      </c>
      <c r="G16196" s="2" t="s">
        <v>27590</v>
      </c>
      <c r="H16196" s="3" t="s">
        <v>27591</v>
      </c>
      <c r="I16196" s="3" t="s">
        <v>27575</v>
      </c>
      <c r="J16196" s="3">
        <v>2</v>
      </c>
      <c r="K16196" s="2" t="s">
        <v>36</v>
      </c>
      <c r="O16196" s="7" t="s">
        <v>33353</v>
      </c>
      <c r="P16196" s="7" t="s">
        <v>33354</v>
      </c>
      <c r="Q16196" s="2" t="s">
        <v>33359</v>
      </c>
      <c r="R16196" s="2" t="s">
        <v>33242</v>
      </c>
      <c r="S16196" s="2">
        <v>0.7</v>
      </c>
      <c r="T16196" s="2">
        <v>0.7</v>
      </c>
      <c r="U16196" s="26" t="s">
        <v>31186</v>
      </c>
      <c r="W16196" s="26">
        <v>1</v>
      </c>
    </row>
    <row r="16197" spans="1:23" ht="28.8" x14ac:dyDescent="0.3">
      <c r="A16197" t="s">
        <v>32385</v>
      </c>
      <c r="B16197" s="2" t="s">
        <v>19</v>
      </c>
      <c r="C16197" s="2" t="s">
        <v>27394</v>
      </c>
      <c r="D16197" s="2" t="s">
        <v>27397</v>
      </c>
      <c r="E16197" s="2" t="s">
        <v>27569</v>
      </c>
      <c r="F16197" s="2" t="s">
        <v>27571</v>
      </c>
      <c r="G16197" s="2" t="s">
        <v>27592</v>
      </c>
      <c r="H16197" s="3" t="s">
        <v>27593</v>
      </c>
      <c r="I16197" s="3" t="s">
        <v>27575</v>
      </c>
      <c r="K16197" s="26" t="s">
        <v>36</v>
      </c>
      <c r="O16197" s="7" t="s">
        <v>33353</v>
      </c>
      <c r="P16197" s="7" t="s">
        <v>33354</v>
      </c>
      <c r="Q16197" s="2" t="s">
        <v>33359</v>
      </c>
      <c r="R16197" s="2" t="s">
        <v>33281</v>
      </c>
      <c r="S16197" s="2">
        <v>0.7</v>
      </c>
      <c r="T16197" s="2">
        <v>0.7</v>
      </c>
      <c r="U16197" s="26" t="s">
        <v>31186</v>
      </c>
      <c r="W16197" s="26">
        <v>1</v>
      </c>
    </row>
    <row r="16198" spans="1:23" ht="28.8" x14ac:dyDescent="0.3">
      <c r="A16198" t="s">
        <v>32385</v>
      </c>
      <c r="B16198" s="2" t="s">
        <v>19</v>
      </c>
      <c r="C16198" s="2" t="s">
        <v>27394</v>
      </c>
      <c r="D16198" s="2" t="s">
        <v>27397</v>
      </c>
      <c r="E16198" s="2" t="s">
        <v>27569</v>
      </c>
      <c r="F16198" s="2" t="s">
        <v>27571</v>
      </c>
      <c r="G16198" s="2" t="s">
        <v>27594</v>
      </c>
      <c r="H16198" s="3" t="s">
        <v>27595</v>
      </c>
      <c r="I16198" s="3" t="s">
        <v>27575</v>
      </c>
      <c r="K16198" s="26" t="s">
        <v>36</v>
      </c>
      <c r="O16198" s="7" t="s">
        <v>33353</v>
      </c>
      <c r="P16198" s="7" t="s">
        <v>33354</v>
      </c>
      <c r="Q16198" s="2" t="s">
        <v>33359</v>
      </c>
      <c r="R16198" s="2" t="s">
        <v>33358</v>
      </c>
      <c r="S16198" s="2">
        <v>0.7</v>
      </c>
      <c r="T16198" s="2">
        <v>0.7</v>
      </c>
      <c r="U16198" s="26" t="s">
        <v>31186</v>
      </c>
      <c r="W16198" s="26">
        <v>1</v>
      </c>
    </row>
    <row r="16199" spans="1:23" ht="28.8" x14ac:dyDescent="0.3">
      <c r="A16199" t="s">
        <v>32385</v>
      </c>
      <c r="B16199" s="2" t="s">
        <v>19</v>
      </c>
      <c r="C16199" s="2" t="s">
        <v>27394</v>
      </c>
      <c r="D16199" s="2" t="s">
        <v>27397</v>
      </c>
      <c r="E16199" s="2" t="s">
        <v>27569</v>
      </c>
      <c r="F16199" s="2" t="s">
        <v>27571</v>
      </c>
      <c r="G16199" s="2" t="s">
        <v>27596</v>
      </c>
      <c r="H16199" s="3" t="s">
        <v>27597</v>
      </c>
      <c r="I16199" s="3" t="s">
        <v>27575</v>
      </c>
      <c r="J16199" s="3">
        <v>6</v>
      </c>
      <c r="K16199" s="2" t="s">
        <v>36</v>
      </c>
      <c r="O16199" s="7" t="s">
        <v>33353</v>
      </c>
      <c r="P16199" s="7" t="s">
        <v>33354</v>
      </c>
      <c r="Q16199" s="2" t="s">
        <v>33359</v>
      </c>
      <c r="R16199" s="2" t="s">
        <v>33357</v>
      </c>
      <c r="S16199" s="2">
        <v>0.7</v>
      </c>
      <c r="T16199" s="2">
        <v>0.7</v>
      </c>
      <c r="U16199" s="26" t="s">
        <v>31186</v>
      </c>
      <c r="W16199" s="26">
        <v>1</v>
      </c>
    </row>
    <row r="16200" spans="1:23" ht="28.8" x14ac:dyDescent="0.3">
      <c r="A16200" t="s">
        <v>32385</v>
      </c>
      <c r="B16200" s="2" t="s">
        <v>19</v>
      </c>
      <c r="C16200" s="2" t="s">
        <v>27394</v>
      </c>
      <c r="D16200" s="2" t="s">
        <v>27397</v>
      </c>
      <c r="E16200" s="2" t="s">
        <v>27569</v>
      </c>
      <c r="F16200" s="2" t="s">
        <v>27571</v>
      </c>
      <c r="G16200" s="2" t="s">
        <v>27598</v>
      </c>
      <c r="H16200" s="3" t="s">
        <v>27599</v>
      </c>
      <c r="I16200" s="3" t="s">
        <v>27575</v>
      </c>
      <c r="K16200" s="26" t="s">
        <v>36</v>
      </c>
      <c r="O16200" s="7" t="s">
        <v>33353</v>
      </c>
      <c r="P16200" s="7" t="s">
        <v>33354</v>
      </c>
      <c r="Q16200" s="2" t="s">
        <v>32298</v>
      </c>
      <c r="R16200" s="2" t="s">
        <v>32594</v>
      </c>
      <c r="S16200" s="2">
        <v>1.5</v>
      </c>
      <c r="T16200" s="2">
        <v>1.5</v>
      </c>
      <c r="U16200" s="26" t="s">
        <v>31186</v>
      </c>
      <c r="W16200" s="26">
        <v>1</v>
      </c>
    </row>
    <row r="16201" spans="1:23" ht="28.8" x14ac:dyDescent="0.3">
      <c r="A16201" t="s">
        <v>32385</v>
      </c>
      <c r="B16201" s="2" t="s">
        <v>19</v>
      </c>
      <c r="C16201" s="2" t="s">
        <v>27394</v>
      </c>
      <c r="D16201" s="2" t="s">
        <v>27397</v>
      </c>
      <c r="E16201" s="2" t="s">
        <v>27569</v>
      </c>
      <c r="F16201" s="2" t="s">
        <v>27571</v>
      </c>
      <c r="G16201" s="2" t="s">
        <v>27600</v>
      </c>
      <c r="H16201" s="3" t="s">
        <v>27601</v>
      </c>
      <c r="I16201" s="3" t="s">
        <v>27575</v>
      </c>
      <c r="K16201" s="26" t="s">
        <v>36</v>
      </c>
      <c r="O16201" s="7" t="s">
        <v>33353</v>
      </c>
      <c r="P16201" s="7" t="s">
        <v>33354</v>
      </c>
      <c r="Q16201" s="2" t="s">
        <v>32298</v>
      </c>
      <c r="R16201" s="2" t="s">
        <v>32525</v>
      </c>
      <c r="S16201" s="2">
        <v>1.5</v>
      </c>
      <c r="T16201" s="2">
        <v>1.5</v>
      </c>
      <c r="U16201" s="26" t="s">
        <v>31186</v>
      </c>
      <c r="W16201" s="26">
        <v>1</v>
      </c>
    </row>
    <row r="16202" spans="1:23" ht="28.8" x14ac:dyDescent="0.3">
      <c r="A16202" t="s">
        <v>32385</v>
      </c>
      <c r="B16202" s="2" t="s">
        <v>19</v>
      </c>
      <c r="C16202" s="2" t="s">
        <v>27394</v>
      </c>
      <c r="D16202" s="2" t="s">
        <v>27397</v>
      </c>
      <c r="E16202" s="2" t="s">
        <v>27569</v>
      </c>
      <c r="F16202" s="2" t="s">
        <v>27571</v>
      </c>
      <c r="G16202" s="2" t="s">
        <v>27602</v>
      </c>
      <c r="H16202" s="3" t="s">
        <v>27603</v>
      </c>
      <c r="I16202" s="3" t="s">
        <v>27575</v>
      </c>
      <c r="K16202" s="26" t="s">
        <v>36</v>
      </c>
      <c r="O16202" s="7" t="s">
        <v>33353</v>
      </c>
      <c r="P16202" s="7" t="s">
        <v>33354</v>
      </c>
      <c r="Q16202" s="2" t="s">
        <v>32298</v>
      </c>
      <c r="R16202" s="2" t="s">
        <v>33242</v>
      </c>
      <c r="S16202" s="2">
        <v>1.5</v>
      </c>
      <c r="T16202" s="2">
        <v>1.5</v>
      </c>
      <c r="U16202" s="26" t="s">
        <v>31186</v>
      </c>
      <c r="W16202" s="26">
        <v>1</v>
      </c>
    </row>
    <row r="16203" spans="1:23" ht="28.8" x14ac:dyDescent="0.3">
      <c r="A16203" t="s">
        <v>32385</v>
      </c>
      <c r="B16203" s="2" t="s">
        <v>19</v>
      </c>
      <c r="C16203" s="2" t="s">
        <v>27394</v>
      </c>
      <c r="D16203" s="2" t="s">
        <v>27397</v>
      </c>
      <c r="E16203" s="2" t="s">
        <v>27569</v>
      </c>
      <c r="F16203" s="2" t="s">
        <v>27571</v>
      </c>
      <c r="G16203" s="2" t="s">
        <v>27604</v>
      </c>
      <c r="H16203" s="3" t="s">
        <v>27605</v>
      </c>
      <c r="I16203" s="3" t="s">
        <v>27575</v>
      </c>
      <c r="K16203" s="26" t="s">
        <v>36</v>
      </c>
      <c r="O16203" s="7" t="s">
        <v>33353</v>
      </c>
      <c r="P16203" s="7" t="s">
        <v>33354</v>
      </c>
      <c r="Q16203" s="2" t="s">
        <v>32298</v>
      </c>
      <c r="R16203" s="2" t="s">
        <v>33281</v>
      </c>
      <c r="S16203" s="2">
        <v>1.5</v>
      </c>
      <c r="T16203" s="2">
        <v>1.5</v>
      </c>
      <c r="U16203" s="26" t="s">
        <v>31186</v>
      </c>
      <c r="W16203" s="26">
        <v>1</v>
      </c>
    </row>
    <row r="16204" spans="1:23" ht="28.8" x14ac:dyDescent="0.3">
      <c r="A16204" t="s">
        <v>32385</v>
      </c>
      <c r="B16204" s="2" t="s">
        <v>19</v>
      </c>
      <c r="C16204" s="2" t="s">
        <v>27394</v>
      </c>
      <c r="D16204" s="2" t="s">
        <v>27397</v>
      </c>
      <c r="E16204" s="2" t="s">
        <v>27569</v>
      </c>
      <c r="F16204" s="2" t="s">
        <v>27571</v>
      </c>
      <c r="G16204" s="2" t="s">
        <v>27606</v>
      </c>
      <c r="H16204" s="3" t="s">
        <v>27607</v>
      </c>
      <c r="I16204" s="3" t="s">
        <v>27575</v>
      </c>
      <c r="K16204" s="26" t="s">
        <v>36</v>
      </c>
      <c r="O16204" s="7" t="s">
        <v>33353</v>
      </c>
      <c r="P16204" s="7" t="s">
        <v>33354</v>
      </c>
      <c r="Q16204" s="2" t="s">
        <v>32298</v>
      </c>
      <c r="R16204" s="2" t="s">
        <v>33358</v>
      </c>
      <c r="S16204" s="2">
        <v>1.5</v>
      </c>
      <c r="T16204" s="2">
        <v>1.5</v>
      </c>
      <c r="U16204" s="26" t="s">
        <v>31186</v>
      </c>
      <c r="W16204" s="26">
        <v>1</v>
      </c>
    </row>
    <row r="16205" spans="1:23" ht="28.8" x14ac:dyDescent="0.3">
      <c r="A16205" t="s">
        <v>32385</v>
      </c>
      <c r="B16205" s="2" t="s">
        <v>19</v>
      </c>
      <c r="C16205" s="2" t="s">
        <v>27394</v>
      </c>
      <c r="D16205" s="2" t="s">
        <v>27397</v>
      </c>
      <c r="E16205" s="2" t="s">
        <v>27569</v>
      </c>
      <c r="F16205" s="2" t="s">
        <v>27571</v>
      </c>
      <c r="G16205" s="2" t="s">
        <v>27608</v>
      </c>
      <c r="H16205" s="3" t="s">
        <v>27609</v>
      </c>
      <c r="I16205" s="3" t="s">
        <v>27575</v>
      </c>
      <c r="K16205" s="26" t="s">
        <v>36</v>
      </c>
      <c r="O16205" s="7" t="s">
        <v>33353</v>
      </c>
      <c r="P16205" s="7" t="s">
        <v>33354</v>
      </c>
      <c r="Q16205" s="2" t="s">
        <v>32298</v>
      </c>
      <c r="R16205" s="2" t="s">
        <v>33357</v>
      </c>
      <c r="S16205" s="2">
        <v>1.5</v>
      </c>
      <c r="T16205" s="2">
        <v>1.5</v>
      </c>
      <c r="U16205" s="26" t="s">
        <v>31186</v>
      </c>
      <c r="W16205" s="26">
        <v>1</v>
      </c>
    </row>
    <row r="16206" spans="1:23" x14ac:dyDescent="0.3">
      <c r="L16206" s="163" t="s">
        <v>0</v>
      </c>
      <c r="M16206" s="163"/>
      <c r="N16206" s="163"/>
      <c r="O16206" s="168" t="s">
        <v>1</v>
      </c>
      <c r="P16206" s="169"/>
      <c r="Q16206" s="169"/>
      <c r="R16206" s="169"/>
      <c r="S16206" s="165" t="s">
        <v>31185</v>
      </c>
      <c r="T16206" s="166"/>
      <c r="U16206" s="166"/>
      <c r="V16206" s="166"/>
      <c r="W16206" s="175"/>
    </row>
    <row r="16207" spans="1:23" ht="43.2" x14ac:dyDescent="0.3">
      <c r="B16207" s="2" t="s">
        <v>19</v>
      </c>
      <c r="C16207" s="2" t="s">
        <v>27394</v>
      </c>
      <c r="D16207" s="2" t="s">
        <v>27397</v>
      </c>
      <c r="E16207" s="2" t="s">
        <v>27569</v>
      </c>
      <c r="F16207" s="2" t="s">
        <v>27610</v>
      </c>
      <c r="H16207" s="3" t="s">
        <v>27611</v>
      </c>
      <c r="L16207" s="35" t="s">
        <v>12</v>
      </c>
      <c r="M16207" s="35" t="s">
        <v>13</v>
      </c>
      <c r="N16207" s="35" t="s">
        <v>14</v>
      </c>
      <c r="O16207" s="102" t="s">
        <v>31196</v>
      </c>
      <c r="P16207" s="102" t="s">
        <v>32311</v>
      </c>
      <c r="Q16207" s="31" t="s">
        <v>31195</v>
      </c>
      <c r="R16207" s="50" t="s">
        <v>32500</v>
      </c>
      <c r="S16207" s="50" t="s">
        <v>32319</v>
      </c>
      <c r="T16207" s="51" t="s">
        <v>32320</v>
      </c>
      <c r="U16207" s="51" t="s">
        <v>17</v>
      </c>
      <c r="V16207" s="51" t="s">
        <v>18</v>
      </c>
      <c r="W16207" s="51" t="s">
        <v>31184</v>
      </c>
    </row>
    <row r="16208" spans="1:23" ht="28.8" x14ac:dyDescent="0.3">
      <c r="A16208" t="s">
        <v>32385</v>
      </c>
      <c r="B16208" s="2" t="s">
        <v>19</v>
      </c>
      <c r="C16208" s="2" t="s">
        <v>27394</v>
      </c>
      <c r="D16208" s="2" t="s">
        <v>27397</v>
      </c>
      <c r="E16208" s="2" t="s">
        <v>27569</v>
      </c>
      <c r="F16208" s="2" t="s">
        <v>27610</v>
      </c>
      <c r="G16208" s="2" t="s">
        <v>27612</v>
      </c>
      <c r="H16208" s="3" t="s">
        <v>27613</v>
      </c>
      <c r="I16208" s="3" t="s">
        <v>27575</v>
      </c>
      <c r="K16208" s="26" t="s">
        <v>36</v>
      </c>
      <c r="O16208" s="7" t="s">
        <v>33353</v>
      </c>
      <c r="P16208" s="7" t="s">
        <v>33360</v>
      </c>
      <c r="Q16208" s="2" t="s">
        <v>33359</v>
      </c>
      <c r="R16208" s="2" t="s">
        <v>32594</v>
      </c>
      <c r="S16208" s="2">
        <v>1.2</v>
      </c>
      <c r="T16208" s="2">
        <v>1.2</v>
      </c>
      <c r="U16208" s="26" t="s">
        <v>31186</v>
      </c>
      <c r="W16208" s="26">
        <v>1</v>
      </c>
    </row>
    <row r="16209" spans="1:23" ht="28.8" x14ac:dyDescent="0.3">
      <c r="A16209" t="s">
        <v>32385</v>
      </c>
      <c r="B16209" s="2" t="s">
        <v>19</v>
      </c>
      <c r="C16209" s="2" t="s">
        <v>27394</v>
      </c>
      <c r="D16209" s="2" t="s">
        <v>27397</v>
      </c>
      <c r="E16209" s="2" t="s">
        <v>27569</v>
      </c>
      <c r="F16209" s="2" t="s">
        <v>27610</v>
      </c>
      <c r="G16209" s="2" t="s">
        <v>27614</v>
      </c>
      <c r="H16209" s="3" t="s">
        <v>27615</v>
      </c>
      <c r="I16209" s="3" t="s">
        <v>27575</v>
      </c>
      <c r="J16209" s="3">
        <v>1</v>
      </c>
      <c r="K16209" s="2" t="s">
        <v>36</v>
      </c>
      <c r="O16209" s="7" t="s">
        <v>33353</v>
      </c>
      <c r="P16209" s="7" t="s">
        <v>33360</v>
      </c>
      <c r="Q16209" s="2" t="s">
        <v>33359</v>
      </c>
      <c r="R16209" s="2" t="s">
        <v>32525</v>
      </c>
      <c r="S16209" s="2">
        <v>1.2</v>
      </c>
      <c r="T16209" s="2">
        <v>1.2</v>
      </c>
      <c r="U16209" s="26" t="s">
        <v>31186</v>
      </c>
      <c r="W16209" s="26">
        <v>1</v>
      </c>
    </row>
    <row r="16210" spans="1:23" ht="28.8" x14ac:dyDescent="0.3">
      <c r="A16210" t="s">
        <v>32385</v>
      </c>
      <c r="B16210" s="2" t="s">
        <v>19</v>
      </c>
      <c r="C16210" s="2" t="s">
        <v>27394</v>
      </c>
      <c r="D16210" s="2" t="s">
        <v>27397</v>
      </c>
      <c r="E16210" s="2" t="s">
        <v>27569</v>
      </c>
      <c r="F16210" s="2" t="s">
        <v>27610</v>
      </c>
      <c r="G16210" s="2" t="s">
        <v>27616</v>
      </c>
      <c r="H16210" s="3" t="s">
        <v>27617</v>
      </c>
      <c r="I16210" s="3" t="s">
        <v>27575</v>
      </c>
      <c r="K16210" s="26" t="s">
        <v>36</v>
      </c>
      <c r="O16210" s="7" t="s">
        <v>33353</v>
      </c>
      <c r="P16210" s="7" t="s">
        <v>33360</v>
      </c>
      <c r="Q16210" s="2" t="s">
        <v>33359</v>
      </c>
      <c r="R16210" s="2" t="s">
        <v>33242</v>
      </c>
      <c r="S16210" s="2">
        <v>1.2</v>
      </c>
      <c r="T16210" s="2">
        <v>1.2</v>
      </c>
      <c r="U16210" s="26" t="s">
        <v>31186</v>
      </c>
      <c r="W16210" s="26">
        <v>1</v>
      </c>
    </row>
    <row r="16211" spans="1:23" ht="28.8" x14ac:dyDescent="0.3">
      <c r="A16211" t="s">
        <v>32385</v>
      </c>
      <c r="B16211" s="2" t="s">
        <v>19</v>
      </c>
      <c r="C16211" s="2" t="s">
        <v>27394</v>
      </c>
      <c r="D16211" s="2" t="s">
        <v>27397</v>
      </c>
      <c r="E16211" s="2" t="s">
        <v>27569</v>
      </c>
      <c r="F16211" s="2" t="s">
        <v>27610</v>
      </c>
      <c r="G16211" s="2" t="s">
        <v>27618</v>
      </c>
      <c r="H16211" s="3" t="s">
        <v>27619</v>
      </c>
      <c r="I16211" s="3" t="s">
        <v>27575</v>
      </c>
      <c r="K16211" s="26" t="s">
        <v>36</v>
      </c>
      <c r="O16211" s="7" t="s">
        <v>33353</v>
      </c>
      <c r="P16211" s="7" t="s">
        <v>33360</v>
      </c>
      <c r="Q16211" s="2" t="s">
        <v>33359</v>
      </c>
      <c r="R16211" s="2" t="s">
        <v>33282</v>
      </c>
      <c r="S16211" s="2">
        <v>1.2</v>
      </c>
      <c r="T16211" s="2">
        <v>1.2</v>
      </c>
      <c r="U16211" s="26" t="s">
        <v>31186</v>
      </c>
      <c r="W16211" s="26">
        <v>1</v>
      </c>
    </row>
    <row r="16212" spans="1:23" ht="28.8" x14ac:dyDescent="0.3">
      <c r="A16212" t="s">
        <v>32385</v>
      </c>
      <c r="B16212" s="2" t="s">
        <v>19</v>
      </c>
      <c r="C16212" s="2" t="s">
        <v>27394</v>
      </c>
      <c r="D16212" s="2" t="s">
        <v>27397</v>
      </c>
      <c r="E16212" s="2" t="s">
        <v>27569</v>
      </c>
      <c r="F16212" s="2" t="s">
        <v>27610</v>
      </c>
      <c r="G16212" s="2" t="s">
        <v>27620</v>
      </c>
      <c r="H16212" s="3" t="s">
        <v>27621</v>
      </c>
      <c r="I16212" s="3" t="s">
        <v>27575</v>
      </c>
      <c r="K16212" s="26" t="s">
        <v>36</v>
      </c>
      <c r="O16212" s="7" t="s">
        <v>33353</v>
      </c>
      <c r="P16212" s="7" t="s">
        <v>33360</v>
      </c>
      <c r="Q16212" s="2" t="s">
        <v>33359</v>
      </c>
      <c r="R16212" s="2" t="s">
        <v>33361</v>
      </c>
      <c r="S16212" s="2">
        <v>1.2</v>
      </c>
      <c r="T16212" s="2">
        <v>1.2</v>
      </c>
      <c r="U16212" s="26" t="s">
        <v>31186</v>
      </c>
      <c r="W16212" s="26">
        <v>1</v>
      </c>
    </row>
    <row r="16213" spans="1:23" x14ac:dyDescent="0.3">
      <c r="L16213" s="163" t="s">
        <v>0</v>
      </c>
      <c r="M16213" s="163"/>
      <c r="N16213" s="163"/>
      <c r="O16213" s="168" t="s">
        <v>1</v>
      </c>
      <c r="P16213" s="169"/>
      <c r="Q16213" s="169"/>
      <c r="R16213" s="169"/>
    </row>
    <row r="16214" spans="1:23" ht="43.2" x14ac:dyDescent="0.3">
      <c r="B16214" s="2" t="s">
        <v>19</v>
      </c>
      <c r="C16214" s="2" t="s">
        <v>27394</v>
      </c>
      <c r="D16214" s="2" t="s">
        <v>27397</v>
      </c>
      <c r="E16214" s="2" t="s">
        <v>27569</v>
      </c>
      <c r="F16214" s="2" t="s">
        <v>27622</v>
      </c>
      <c r="H16214" s="3" t="s">
        <v>27623</v>
      </c>
      <c r="L16214" s="35" t="s">
        <v>12</v>
      </c>
      <c r="M16214" s="35" t="s">
        <v>13</v>
      </c>
      <c r="N16214" s="35" t="s">
        <v>14</v>
      </c>
      <c r="O16214" s="102" t="s">
        <v>31196</v>
      </c>
      <c r="P16214" s="102" t="s">
        <v>32311</v>
      </c>
      <c r="Q16214" s="31" t="s">
        <v>31195</v>
      </c>
      <c r="R16214" s="50" t="s">
        <v>32500</v>
      </c>
    </row>
    <row r="16215" spans="1:23" ht="28.8" x14ac:dyDescent="0.3">
      <c r="A16215" t="s">
        <v>32385</v>
      </c>
      <c r="B16215" s="2" t="s">
        <v>19</v>
      </c>
      <c r="C16215" s="2" t="s">
        <v>27394</v>
      </c>
      <c r="D16215" s="2" t="s">
        <v>27397</v>
      </c>
      <c r="E16215" s="2" t="s">
        <v>27569</v>
      </c>
      <c r="F16215" s="2" t="s">
        <v>27622</v>
      </c>
      <c r="G16215" s="2" t="s">
        <v>27624</v>
      </c>
      <c r="H16215" s="3" t="s">
        <v>27625</v>
      </c>
      <c r="I16215" s="3" t="s">
        <v>27575</v>
      </c>
      <c r="K16215" s="26" t="s">
        <v>36</v>
      </c>
      <c r="O16215" s="7" t="s">
        <v>33362</v>
      </c>
      <c r="P16215" s="7" t="s">
        <v>33360</v>
      </c>
      <c r="Q16215" s="2" t="s">
        <v>32622</v>
      </c>
      <c r="R16215" s="2" t="s">
        <v>32594</v>
      </c>
    </row>
    <row r="16216" spans="1:23" ht="28.8" x14ac:dyDescent="0.3">
      <c r="A16216" t="s">
        <v>32385</v>
      </c>
      <c r="B16216" s="2" t="s">
        <v>19</v>
      </c>
      <c r="C16216" s="2" t="s">
        <v>27394</v>
      </c>
      <c r="D16216" s="2" t="s">
        <v>27397</v>
      </c>
      <c r="E16216" s="2" t="s">
        <v>27569</v>
      </c>
      <c r="F16216" s="2" t="s">
        <v>27622</v>
      </c>
      <c r="G16216" s="2" t="s">
        <v>27626</v>
      </c>
      <c r="H16216" s="3" t="s">
        <v>27627</v>
      </c>
      <c r="I16216" s="3" t="s">
        <v>27575</v>
      </c>
      <c r="K16216" s="26" t="s">
        <v>36</v>
      </c>
      <c r="O16216" s="7" t="s">
        <v>33362</v>
      </c>
      <c r="P16216" s="7" t="s">
        <v>33360</v>
      </c>
      <c r="Q16216" s="2" t="s">
        <v>32622</v>
      </c>
      <c r="R16216" s="2" t="s">
        <v>32525</v>
      </c>
    </row>
    <row r="16217" spans="1:23" ht="28.8" x14ac:dyDescent="0.3">
      <c r="A16217" t="s">
        <v>32385</v>
      </c>
      <c r="B16217" s="2" t="s">
        <v>19</v>
      </c>
      <c r="C16217" s="2" t="s">
        <v>27394</v>
      </c>
      <c r="D16217" s="2" t="s">
        <v>27397</v>
      </c>
      <c r="E16217" s="2" t="s">
        <v>27569</v>
      </c>
      <c r="F16217" s="2" t="s">
        <v>27622</v>
      </c>
      <c r="G16217" s="2" t="s">
        <v>27628</v>
      </c>
      <c r="H16217" s="3" t="s">
        <v>27629</v>
      </c>
      <c r="I16217" s="3" t="s">
        <v>27575</v>
      </c>
      <c r="K16217" s="26" t="s">
        <v>36</v>
      </c>
      <c r="O16217" s="7" t="s">
        <v>33362</v>
      </c>
      <c r="P16217" s="7" t="s">
        <v>33360</v>
      </c>
      <c r="Q16217" s="2" t="s">
        <v>32622</v>
      </c>
      <c r="R16217" s="2" t="s">
        <v>33242</v>
      </c>
    </row>
    <row r="16218" spans="1:23" ht="28.8" x14ac:dyDescent="0.3">
      <c r="A16218" t="s">
        <v>32385</v>
      </c>
      <c r="B16218" s="2" t="s">
        <v>19</v>
      </c>
      <c r="C16218" s="2" t="s">
        <v>27394</v>
      </c>
      <c r="D16218" s="2" t="s">
        <v>27397</v>
      </c>
      <c r="E16218" s="2" t="s">
        <v>27569</v>
      </c>
      <c r="F16218" s="2" t="s">
        <v>27622</v>
      </c>
      <c r="G16218" s="2" t="s">
        <v>27630</v>
      </c>
      <c r="H16218" s="3" t="s">
        <v>27631</v>
      </c>
      <c r="I16218" s="3" t="s">
        <v>27575</v>
      </c>
      <c r="J16218" s="3">
        <v>1</v>
      </c>
      <c r="K16218" s="2" t="s">
        <v>36</v>
      </c>
      <c r="O16218" s="7" t="s">
        <v>33362</v>
      </c>
      <c r="P16218" s="7" t="s">
        <v>33360</v>
      </c>
      <c r="Q16218" s="2" t="s">
        <v>32622</v>
      </c>
      <c r="R16218" s="2" t="s">
        <v>33282</v>
      </c>
    </row>
    <row r="16219" spans="1:23" ht="28.8" x14ac:dyDescent="0.3">
      <c r="A16219" t="s">
        <v>32385</v>
      </c>
      <c r="B16219" s="2" t="s">
        <v>19</v>
      </c>
      <c r="C16219" s="2" t="s">
        <v>27394</v>
      </c>
      <c r="D16219" s="2" t="s">
        <v>27397</v>
      </c>
      <c r="E16219" s="2" t="s">
        <v>27569</v>
      </c>
      <c r="F16219" s="2" t="s">
        <v>27622</v>
      </c>
      <c r="G16219" s="2" t="s">
        <v>27632</v>
      </c>
      <c r="H16219" s="3" t="s">
        <v>27633</v>
      </c>
      <c r="I16219" s="3" t="s">
        <v>27575</v>
      </c>
      <c r="K16219" s="26" t="s">
        <v>36</v>
      </c>
      <c r="O16219" s="7" t="s">
        <v>33362</v>
      </c>
      <c r="P16219" s="7" t="s">
        <v>33360</v>
      </c>
      <c r="Q16219" s="2" t="s">
        <v>32622</v>
      </c>
      <c r="R16219" s="2" t="s">
        <v>33361</v>
      </c>
    </row>
    <row r="16220" spans="1:23" x14ac:dyDescent="0.3">
      <c r="B16220" s="2" t="s">
        <v>19</v>
      </c>
      <c r="C16220" s="2" t="s">
        <v>27394</v>
      </c>
      <c r="D16220" s="2" t="s">
        <v>27394</v>
      </c>
      <c r="H16220" s="3" t="s">
        <v>27634</v>
      </c>
    </row>
    <row r="16221" spans="1:23" x14ac:dyDescent="0.3">
      <c r="B16221" s="2" t="s">
        <v>19</v>
      </c>
      <c r="C16221" s="2" t="s">
        <v>27394</v>
      </c>
      <c r="D16221" s="2" t="s">
        <v>27635</v>
      </c>
      <c r="E16221" s="2" t="s">
        <v>27409</v>
      </c>
      <c r="H16221" s="3" t="s">
        <v>27636</v>
      </c>
    </row>
    <row r="16222" spans="1:23" x14ac:dyDescent="0.3">
      <c r="L16222" s="163" t="s">
        <v>0</v>
      </c>
      <c r="M16222" s="163"/>
      <c r="N16222" s="163"/>
      <c r="O16222" s="168" t="s">
        <v>1</v>
      </c>
      <c r="P16222" s="169"/>
      <c r="Q16222" s="169"/>
      <c r="R16222" s="169"/>
      <c r="S16222" s="165" t="s">
        <v>31185</v>
      </c>
      <c r="T16222" s="166"/>
      <c r="U16222" s="166"/>
      <c r="V16222" s="166"/>
      <c r="W16222" s="175"/>
    </row>
    <row r="16223" spans="1:23" ht="43.2" x14ac:dyDescent="0.3">
      <c r="B16223" s="2" t="s">
        <v>19</v>
      </c>
      <c r="C16223" s="2" t="s">
        <v>27394</v>
      </c>
      <c r="D16223" s="2" t="s">
        <v>27635</v>
      </c>
      <c r="E16223" s="2" t="s">
        <v>27409</v>
      </c>
      <c r="F16223" s="2" t="s">
        <v>27637</v>
      </c>
      <c r="H16223" s="3" t="s">
        <v>27638</v>
      </c>
      <c r="L16223" s="35" t="s">
        <v>12</v>
      </c>
      <c r="M16223" s="35" t="s">
        <v>13</v>
      </c>
      <c r="N16223" s="35" t="s">
        <v>14</v>
      </c>
      <c r="O16223" s="102" t="s">
        <v>31196</v>
      </c>
      <c r="P16223" s="102" t="s">
        <v>32311</v>
      </c>
      <c r="Q16223" s="31" t="s">
        <v>31195</v>
      </c>
      <c r="R16223" s="50"/>
      <c r="S16223" s="50" t="s">
        <v>32319</v>
      </c>
      <c r="T16223" s="51" t="s">
        <v>32320</v>
      </c>
      <c r="U16223" s="51" t="s">
        <v>17</v>
      </c>
      <c r="V16223" s="51" t="s">
        <v>18</v>
      </c>
      <c r="W16223" s="51" t="s">
        <v>31184</v>
      </c>
    </row>
    <row r="16224" spans="1:23" ht="43.2" x14ac:dyDescent="0.3">
      <c r="A16224" t="s">
        <v>32385</v>
      </c>
      <c r="B16224" s="2" t="s">
        <v>19</v>
      </c>
      <c r="C16224" s="2" t="s">
        <v>27394</v>
      </c>
      <c r="D16224" s="2" t="s">
        <v>27635</v>
      </c>
      <c r="E16224" s="2" t="s">
        <v>27409</v>
      </c>
      <c r="F16224" s="2" t="s">
        <v>27637</v>
      </c>
      <c r="G16224" s="2" t="s">
        <v>27639</v>
      </c>
      <c r="H16224" s="3" t="s">
        <v>27640</v>
      </c>
      <c r="I16224" s="3" t="s">
        <v>27641</v>
      </c>
      <c r="J16224" s="3">
        <v>667</v>
      </c>
      <c r="K16224" s="2" t="s">
        <v>36</v>
      </c>
      <c r="O16224" s="7" t="s">
        <v>33363</v>
      </c>
      <c r="P16224" s="7" t="s">
        <v>33364</v>
      </c>
      <c r="Q16224" s="2" t="s">
        <v>33366</v>
      </c>
      <c r="S16224" s="2">
        <v>0</v>
      </c>
      <c r="T16224" s="2">
        <v>2</v>
      </c>
      <c r="U16224" s="26" t="s">
        <v>32473</v>
      </c>
      <c r="W16224" s="26">
        <v>3</v>
      </c>
    </row>
    <row r="16225" spans="1:23" ht="43.2" x14ac:dyDescent="0.3">
      <c r="A16225" t="s">
        <v>32385</v>
      </c>
      <c r="B16225" s="2" t="s">
        <v>19</v>
      </c>
      <c r="C16225" s="2" t="s">
        <v>27394</v>
      </c>
      <c r="D16225" s="2" t="s">
        <v>27635</v>
      </c>
      <c r="E16225" s="2" t="s">
        <v>27409</v>
      </c>
      <c r="F16225" s="2" t="s">
        <v>27637</v>
      </c>
      <c r="G16225" s="2" t="s">
        <v>27642</v>
      </c>
      <c r="H16225" s="3" t="s">
        <v>27643</v>
      </c>
      <c r="I16225" s="3" t="s">
        <v>27641</v>
      </c>
      <c r="J16225" s="3">
        <v>74</v>
      </c>
      <c r="K16225" s="2" t="s">
        <v>36</v>
      </c>
      <c r="O16225" s="7" t="s">
        <v>33363</v>
      </c>
      <c r="P16225" s="7" t="s">
        <v>33364</v>
      </c>
      <c r="Q16225" s="2" t="s">
        <v>33366</v>
      </c>
      <c r="S16225" s="2">
        <v>2</v>
      </c>
      <c r="T16225" s="2" t="s">
        <v>31202</v>
      </c>
      <c r="U16225" s="26" t="s">
        <v>32473</v>
      </c>
      <c r="W16225" s="26">
        <v>3</v>
      </c>
    </row>
    <row r="16226" spans="1:23" ht="43.2" x14ac:dyDescent="0.3">
      <c r="A16226" t="s">
        <v>32385</v>
      </c>
      <c r="B16226" s="2" t="s">
        <v>19</v>
      </c>
      <c r="C16226" s="2" t="s">
        <v>27394</v>
      </c>
      <c r="D16226" s="2" t="s">
        <v>27635</v>
      </c>
      <c r="E16226" s="2" t="s">
        <v>27409</v>
      </c>
      <c r="F16226" s="2" t="s">
        <v>27637</v>
      </c>
      <c r="G16226" s="2" t="s">
        <v>27644</v>
      </c>
      <c r="H16226" s="3" t="s">
        <v>27645</v>
      </c>
      <c r="I16226" s="3" t="s">
        <v>27641</v>
      </c>
      <c r="J16226" s="3">
        <v>573</v>
      </c>
      <c r="K16226" s="2" t="s">
        <v>36</v>
      </c>
      <c r="O16226" s="7" t="s">
        <v>33363</v>
      </c>
      <c r="P16226" s="7" t="s">
        <v>33365</v>
      </c>
      <c r="Q16226" s="2" t="s">
        <v>33366</v>
      </c>
      <c r="S16226" s="2">
        <v>0</v>
      </c>
      <c r="T16226" s="2">
        <v>2</v>
      </c>
      <c r="U16226" s="26" t="s">
        <v>32473</v>
      </c>
      <c r="W16226" s="26">
        <v>3</v>
      </c>
    </row>
    <row r="16227" spans="1:23" ht="43.2" x14ac:dyDescent="0.3">
      <c r="A16227" t="s">
        <v>32385</v>
      </c>
      <c r="B16227" s="2" t="s">
        <v>19</v>
      </c>
      <c r="C16227" s="2" t="s">
        <v>27394</v>
      </c>
      <c r="D16227" s="2" t="s">
        <v>27635</v>
      </c>
      <c r="E16227" s="2" t="s">
        <v>27409</v>
      </c>
      <c r="F16227" s="2" t="s">
        <v>27637</v>
      </c>
      <c r="G16227" s="2" t="s">
        <v>27646</v>
      </c>
      <c r="H16227" s="3" t="s">
        <v>27647</v>
      </c>
      <c r="I16227" s="3" t="s">
        <v>27641</v>
      </c>
      <c r="J16227" s="3">
        <v>121</v>
      </c>
      <c r="K16227" s="2" t="s">
        <v>36</v>
      </c>
      <c r="O16227" s="7" t="s">
        <v>33363</v>
      </c>
      <c r="P16227" s="7" t="s">
        <v>33365</v>
      </c>
      <c r="Q16227" s="2" t="s">
        <v>33366</v>
      </c>
      <c r="S16227" s="2">
        <v>2</v>
      </c>
      <c r="T16227" s="2" t="s">
        <v>31202</v>
      </c>
      <c r="U16227" s="26" t="s">
        <v>32473</v>
      </c>
      <c r="W16227" s="26">
        <v>3</v>
      </c>
    </row>
    <row r="16228" spans="1:23" x14ac:dyDescent="0.3">
      <c r="L16228" s="163" t="s">
        <v>0</v>
      </c>
      <c r="M16228" s="163"/>
      <c r="N16228" s="163"/>
      <c r="O16228" s="163" t="s">
        <v>1</v>
      </c>
      <c r="P16228" s="163"/>
    </row>
    <row r="16229" spans="1:23" ht="43.2" x14ac:dyDescent="0.3">
      <c r="B16229" s="2" t="s">
        <v>19</v>
      </c>
      <c r="C16229" s="2" t="s">
        <v>27394</v>
      </c>
      <c r="D16229" s="2" t="s">
        <v>27635</v>
      </c>
      <c r="E16229" s="2" t="s">
        <v>27409</v>
      </c>
      <c r="F16229" s="2" t="s">
        <v>27648</v>
      </c>
      <c r="H16229" s="3" t="s">
        <v>27649</v>
      </c>
      <c r="L16229" s="35" t="s">
        <v>12</v>
      </c>
      <c r="M16229" s="35" t="s">
        <v>13</v>
      </c>
      <c r="N16229" s="35" t="s">
        <v>14</v>
      </c>
      <c r="O16229" s="35" t="s">
        <v>32311</v>
      </c>
      <c r="P16229" s="35" t="s">
        <v>31195</v>
      </c>
    </row>
    <row r="16230" spans="1:23" x14ac:dyDescent="0.3">
      <c r="L16230" s="163" t="s">
        <v>0</v>
      </c>
      <c r="M16230" s="163"/>
      <c r="N16230" s="163"/>
      <c r="O16230" s="163" t="s">
        <v>1</v>
      </c>
      <c r="P16230" s="163"/>
      <c r="Q16230" s="163"/>
      <c r="R16230" s="163"/>
    </row>
    <row r="16231" spans="1:23" ht="43.2" x14ac:dyDescent="0.3">
      <c r="B16231" s="2" t="s">
        <v>19</v>
      </c>
      <c r="C16231" s="2" t="s">
        <v>27394</v>
      </c>
      <c r="D16231" s="2" t="s">
        <v>27635</v>
      </c>
      <c r="E16231" s="2" t="s">
        <v>27409</v>
      </c>
      <c r="F16231" s="2" t="s">
        <v>27650</v>
      </c>
      <c r="H16231" s="3" t="s">
        <v>27651</v>
      </c>
      <c r="L16231" s="35" t="s">
        <v>12</v>
      </c>
      <c r="M16231" s="35" t="s">
        <v>13</v>
      </c>
      <c r="N16231" s="35" t="s">
        <v>14</v>
      </c>
      <c r="O16231" s="102" t="s">
        <v>31196</v>
      </c>
      <c r="P16231" s="102" t="s">
        <v>32311</v>
      </c>
      <c r="Q16231" s="31" t="s">
        <v>31195</v>
      </c>
      <c r="R16231" s="104" t="s">
        <v>31198</v>
      </c>
    </row>
    <row r="16232" spans="1:23" ht="57.6" x14ac:dyDescent="0.3">
      <c r="A16232" t="s">
        <v>32385</v>
      </c>
      <c r="B16232" s="2" t="s">
        <v>19</v>
      </c>
      <c r="C16232" s="2" t="s">
        <v>27394</v>
      </c>
      <c r="D16232" s="2" t="s">
        <v>27635</v>
      </c>
      <c r="E16232" s="2" t="s">
        <v>27409</v>
      </c>
      <c r="F16232" s="2" t="s">
        <v>27650</v>
      </c>
      <c r="G16232" s="2" t="s">
        <v>27652</v>
      </c>
      <c r="H16232" s="3" t="s">
        <v>27653</v>
      </c>
      <c r="I16232" s="3" t="s">
        <v>17087</v>
      </c>
      <c r="J16232" s="3">
        <v>33</v>
      </c>
      <c r="K16232" s="2" t="s">
        <v>36</v>
      </c>
      <c r="O16232" s="7" t="s">
        <v>31252</v>
      </c>
      <c r="P16232" s="7" t="s">
        <v>33376</v>
      </c>
      <c r="Q16232" s="2" t="s">
        <v>31204</v>
      </c>
      <c r="R16232" s="2" t="s">
        <v>33369</v>
      </c>
    </row>
    <row r="16233" spans="1:23" ht="57.6" x14ac:dyDescent="0.3">
      <c r="A16233" t="s">
        <v>32385</v>
      </c>
      <c r="B16233" s="2" t="s">
        <v>19</v>
      </c>
      <c r="C16233" s="2" t="s">
        <v>27394</v>
      </c>
      <c r="D16233" s="2" t="s">
        <v>27635</v>
      </c>
      <c r="E16233" s="2" t="s">
        <v>27409</v>
      </c>
      <c r="F16233" s="2" t="s">
        <v>27650</v>
      </c>
      <c r="G16233" s="2" t="s">
        <v>27654</v>
      </c>
      <c r="H16233" s="3" t="s">
        <v>27655</v>
      </c>
      <c r="I16233" s="3" t="s">
        <v>17087</v>
      </c>
      <c r="J16233" s="3">
        <v>47</v>
      </c>
      <c r="K16233" s="2" t="s">
        <v>36</v>
      </c>
      <c r="O16233" s="7" t="s">
        <v>31252</v>
      </c>
      <c r="P16233" s="7" t="s">
        <v>33376</v>
      </c>
      <c r="Q16233" s="2" t="s">
        <v>31204</v>
      </c>
      <c r="R16233" s="2" t="s">
        <v>33370</v>
      </c>
    </row>
    <row r="16234" spans="1:23" ht="57.6" x14ac:dyDescent="0.3">
      <c r="A16234" t="s">
        <v>32385</v>
      </c>
      <c r="B16234" s="2" t="s">
        <v>19</v>
      </c>
      <c r="C16234" s="2" t="s">
        <v>27394</v>
      </c>
      <c r="D16234" s="2" t="s">
        <v>27635</v>
      </c>
      <c r="E16234" s="2" t="s">
        <v>27409</v>
      </c>
      <c r="F16234" s="2" t="s">
        <v>27650</v>
      </c>
      <c r="G16234" s="2" t="s">
        <v>27656</v>
      </c>
      <c r="H16234" s="3" t="s">
        <v>27657</v>
      </c>
      <c r="I16234" s="3" t="s">
        <v>17087</v>
      </c>
      <c r="J16234" s="3">
        <v>503</v>
      </c>
      <c r="K16234" s="2" t="s">
        <v>36</v>
      </c>
      <c r="O16234" s="7" t="s">
        <v>31252</v>
      </c>
      <c r="P16234" s="7" t="s">
        <v>33376</v>
      </c>
      <c r="Q16234" s="2" t="s">
        <v>31204</v>
      </c>
      <c r="R16234" s="2" t="s">
        <v>33371</v>
      </c>
    </row>
    <row r="16235" spans="1:23" ht="57.6" x14ac:dyDescent="0.3">
      <c r="A16235" t="s">
        <v>32385</v>
      </c>
      <c r="B16235" s="2" t="s">
        <v>19</v>
      </c>
      <c r="C16235" s="2" t="s">
        <v>27394</v>
      </c>
      <c r="D16235" s="2" t="s">
        <v>27635</v>
      </c>
      <c r="E16235" s="2" t="s">
        <v>27409</v>
      </c>
      <c r="F16235" s="2" t="s">
        <v>27650</v>
      </c>
      <c r="G16235" s="2" t="s">
        <v>27658</v>
      </c>
      <c r="H16235" s="3" t="s">
        <v>27659</v>
      </c>
      <c r="I16235" s="3" t="s">
        <v>17087</v>
      </c>
      <c r="J16235" s="3">
        <v>463</v>
      </c>
      <c r="K16235" s="2" t="s">
        <v>36</v>
      </c>
      <c r="O16235" s="7" t="s">
        <v>31252</v>
      </c>
      <c r="P16235" s="7" t="s">
        <v>33376</v>
      </c>
      <c r="Q16235" s="2" t="s">
        <v>31204</v>
      </c>
      <c r="R16235" s="2" t="s">
        <v>33373</v>
      </c>
    </row>
    <row r="16236" spans="1:23" ht="57.6" x14ac:dyDescent="0.3">
      <c r="A16236" t="s">
        <v>32385</v>
      </c>
      <c r="B16236" s="2" t="s">
        <v>19</v>
      </c>
      <c r="C16236" s="2" t="s">
        <v>27394</v>
      </c>
      <c r="D16236" s="2" t="s">
        <v>27635</v>
      </c>
      <c r="E16236" s="2" t="s">
        <v>27409</v>
      </c>
      <c r="F16236" s="2" t="s">
        <v>27650</v>
      </c>
      <c r="G16236" s="2" t="s">
        <v>27660</v>
      </c>
      <c r="H16236" s="3" t="s">
        <v>27661</v>
      </c>
      <c r="I16236" s="3" t="s">
        <v>17087</v>
      </c>
      <c r="J16236" s="3">
        <v>2</v>
      </c>
      <c r="K16236" s="2" t="s">
        <v>36</v>
      </c>
      <c r="O16236" s="7" t="s">
        <v>31252</v>
      </c>
      <c r="P16236" s="7" t="s">
        <v>33377</v>
      </c>
      <c r="Q16236" s="2" t="s">
        <v>31204</v>
      </c>
      <c r="R16236" s="2" t="s">
        <v>33369</v>
      </c>
    </row>
    <row r="16237" spans="1:23" ht="57.6" x14ac:dyDescent="0.3">
      <c r="A16237" t="s">
        <v>32385</v>
      </c>
      <c r="B16237" s="2" t="s">
        <v>19</v>
      </c>
      <c r="C16237" s="2" t="s">
        <v>27394</v>
      </c>
      <c r="D16237" s="2" t="s">
        <v>27635</v>
      </c>
      <c r="E16237" s="2" t="s">
        <v>27409</v>
      </c>
      <c r="F16237" s="2" t="s">
        <v>27650</v>
      </c>
      <c r="G16237" s="2" t="s">
        <v>27662</v>
      </c>
      <c r="H16237" s="3" t="s">
        <v>27663</v>
      </c>
      <c r="I16237" s="3" t="s">
        <v>17087</v>
      </c>
      <c r="J16237" s="3">
        <v>7</v>
      </c>
      <c r="K16237" s="2" t="s">
        <v>36</v>
      </c>
      <c r="O16237" s="7" t="s">
        <v>31252</v>
      </c>
      <c r="P16237" s="7" t="s">
        <v>33377</v>
      </c>
      <c r="Q16237" s="2" t="s">
        <v>31204</v>
      </c>
      <c r="R16237" s="2" t="s">
        <v>33370</v>
      </c>
    </row>
    <row r="16238" spans="1:23" ht="57.6" x14ac:dyDescent="0.3">
      <c r="A16238" t="s">
        <v>32385</v>
      </c>
      <c r="B16238" s="2" t="s">
        <v>19</v>
      </c>
      <c r="C16238" s="2" t="s">
        <v>27394</v>
      </c>
      <c r="D16238" s="2" t="s">
        <v>27635</v>
      </c>
      <c r="E16238" s="2" t="s">
        <v>27409</v>
      </c>
      <c r="F16238" s="2" t="s">
        <v>27650</v>
      </c>
      <c r="G16238" s="2" t="s">
        <v>27664</v>
      </c>
      <c r="H16238" s="3" t="s">
        <v>27665</v>
      </c>
      <c r="I16238" s="3" t="s">
        <v>17087</v>
      </c>
      <c r="J16238" s="3">
        <v>147</v>
      </c>
      <c r="K16238" s="2" t="s">
        <v>36</v>
      </c>
      <c r="O16238" s="7" t="s">
        <v>31252</v>
      </c>
      <c r="P16238" s="7" t="s">
        <v>33377</v>
      </c>
      <c r="Q16238" s="2" t="s">
        <v>31204</v>
      </c>
      <c r="R16238" s="2" t="s">
        <v>33371</v>
      </c>
    </row>
    <row r="16239" spans="1:23" ht="57.6" x14ac:dyDescent="0.3">
      <c r="A16239" t="s">
        <v>32385</v>
      </c>
      <c r="B16239" s="2" t="s">
        <v>19</v>
      </c>
      <c r="C16239" s="2" t="s">
        <v>27394</v>
      </c>
      <c r="D16239" s="2" t="s">
        <v>27635</v>
      </c>
      <c r="E16239" s="2" t="s">
        <v>27409</v>
      </c>
      <c r="F16239" s="2" t="s">
        <v>27650</v>
      </c>
      <c r="G16239" s="2" t="s">
        <v>27666</v>
      </c>
      <c r="H16239" s="3" t="s">
        <v>27667</v>
      </c>
      <c r="I16239" s="3" t="s">
        <v>17087</v>
      </c>
      <c r="J16239" s="3">
        <v>114</v>
      </c>
      <c r="K16239" s="2" t="s">
        <v>36</v>
      </c>
      <c r="O16239" s="7" t="s">
        <v>31252</v>
      </c>
      <c r="P16239" s="7" t="s">
        <v>33377</v>
      </c>
      <c r="Q16239" s="2" t="s">
        <v>31204</v>
      </c>
      <c r="R16239" s="2" t="s">
        <v>33373</v>
      </c>
    </row>
    <row r="16240" spans="1:23" ht="57.6" x14ac:dyDescent="0.3">
      <c r="A16240" t="s">
        <v>32385</v>
      </c>
      <c r="B16240" s="2" t="s">
        <v>19</v>
      </c>
      <c r="C16240" s="2" t="s">
        <v>27394</v>
      </c>
      <c r="D16240" s="2" t="s">
        <v>27635</v>
      </c>
      <c r="E16240" s="2" t="s">
        <v>27409</v>
      </c>
      <c r="F16240" s="2" t="s">
        <v>27650</v>
      </c>
      <c r="G16240" s="2" t="s">
        <v>27668</v>
      </c>
      <c r="H16240" s="3" t="s">
        <v>27669</v>
      </c>
      <c r="I16240" s="3" t="s">
        <v>17087</v>
      </c>
      <c r="K16240" s="2" t="s">
        <v>36</v>
      </c>
      <c r="O16240" s="7" t="s">
        <v>31252</v>
      </c>
      <c r="P16240" s="7" t="s">
        <v>33377</v>
      </c>
      <c r="Q16240" s="2" t="s">
        <v>31204</v>
      </c>
      <c r="R16240" s="2" t="s">
        <v>33375</v>
      </c>
    </row>
    <row r="16241" spans="1:18" x14ac:dyDescent="0.3">
      <c r="L16241" s="163" t="s">
        <v>0</v>
      </c>
      <c r="M16241" s="163"/>
      <c r="N16241" s="163"/>
      <c r="O16241" s="163" t="s">
        <v>1</v>
      </c>
      <c r="P16241" s="163"/>
      <c r="Q16241" s="163"/>
      <c r="R16241" s="163"/>
    </row>
    <row r="16242" spans="1:18" ht="43.2" x14ac:dyDescent="0.3">
      <c r="B16242" s="2" t="s">
        <v>19</v>
      </c>
      <c r="C16242" s="2" t="s">
        <v>27394</v>
      </c>
      <c r="D16242" s="2" t="s">
        <v>27635</v>
      </c>
      <c r="E16242" s="2" t="s">
        <v>27409</v>
      </c>
      <c r="F16242" s="2" t="s">
        <v>27670</v>
      </c>
      <c r="H16242" s="3" t="s">
        <v>27671</v>
      </c>
      <c r="L16242" s="35" t="s">
        <v>12</v>
      </c>
      <c r="M16242" s="35" t="s">
        <v>13</v>
      </c>
      <c r="N16242" s="35" t="s">
        <v>14</v>
      </c>
      <c r="O16242" s="102" t="s">
        <v>31196</v>
      </c>
      <c r="P16242" s="102" t="s">
        <v>32311</v>
      </c>
      <c r="Q16242" s="31" t="s">
        <v>31195</v>
      </c>
      <c r="R16242" s="104" t="s">
        <v>31198</v>
      </c>
    </row>
    <row r="16243" spans="1:18" ht="43.2" x14ac:dyDescent="0.3">
      <c r="A16243" t="s">
        <v>32385</v>
      </c>
      <c r="B16243" s="2" t="s">
        <v>19</v>
      </c>
      <c r="C16243" s="2" t="s">
        <v>27394</v>
      </c>
      <c r="D16243" s="2" t="s">
        <v>27635</v>
      </c>
      <c r="E16243" s="2" t="s">
        <v>27409</v>
      </c>
      <c r="F16243" s="2" t="s">
        <v>27670</v>
      </c>
      <c r="G16243" s="2" t="s">
        <v>27672</v>
      </c>
      <c r="H16243" s="3" t="s">
        <v>27673</v>
      </c>
      <c r="I16243" s="3" t="s">
        <v>17087</v>
      </c>
      <c r="J16243" s="3">
        <v>4</v>
      </c>
      <c r="K16243" s="2" t="s">
        <v>36</v>
      </c>
      <c r="O16243" s="7" t="s">
        <v>31252</v>
      </c>
      <c r="P16243" s="7" t="s">
        <v>33378</v>
      </c>
      <c r="Q16243" s="2" t="s">
        <v>31204</v>
      </c>
      <c r="R16243" s="2" t="s">
        <v>33369</v>
      </c>
    </row>
    <row r="16244" spans="1:18" ht="43.2" x14ac:dyDescent="0.3">
      <c r="A16244" t="s">
        <v>32385</v>
      </c>
      <c r="B16244" s="2" t="s">
        <v>19</v>
      </c>
      <c r="C16244" s="2" t="s">
        <v>27394</v>
      </c>
      <c r="D16244" s="2" t="s">
        <v>27635</v>
      </c>
      <c r="E16244" s="2" t="s">
        <v>27409</v>
      </c>
      <c r="F16244" s="2" t="s">
        <v>27670</v>
      </c>
      <c r="G16244" s="2" t="s">
        <v>27674</v>
      </c>
      <c r="H16244" s="3" t="s">
        <v>27675</v>
      </c>
      <c r="I16244" s="3" t="s">
        <v>17087</v>
      </c>
      <c r="J16244" s="3">
        <v>1</v>
      </c>
      <c r="K16244" s="2" t="s">
        <v>36</v>
      </c>
      <c r="O16244" s="7" t="s">
        <v>31252</v>
      </c>
      <c r="P16244" s="7" t="s">
        <v>33378</v>
      </c>
      <c r="Q16244" s="2" t="s">
        <v>31204</v>
      </c>
      <c r="R16244" s="2" t="s">
        <v>33370</v>
      </c>
    </row>
    <row r="16245" spans="1:18" ht="43.2" x14ac:dyDescent="0.3">
      <c r="A16245" t="s">
        <v>32385</v>
      </c>
      <c r="B16245" s="2" t="s">
        <v>19</v>
      </c>
      <c r="C16245" s="2" t="s">
        <v>27394</v>
      </c>
      <c r="D16245" s="2" t="s">
        <v>27635</v>
      </c>
      <c r="E16245" s="2" t="s">
        <v>27409</v>
      </c>
      <c r="F16245" s="2" t="s">
        <v>27670</v>
      </c>
      <c r="G16245" s="2" t="s">
        <v>27676</v>
      </c>
      <c r="H16245" s="3" t="s">
        <v>27677</v>
      </c>
      <c r="I16245" s="3" t="s">
        <v>17087</v>
      </c>
      <c r="J16245" s="3">
        <v>46</v>
      </c>
      <c r="K16245" s="2" t="s">
        <v>36</v>
      </c>
      <c r="O16245" s="7" t="s">
        <v>31252</v>
      </c>
      <c r="P16245" s="7" t="s">
        <v>33378</v>
      </c>
      <c r="Q16245" s="2" t="s">
        <v>31204</v>
      </c>
      <c r="R16245" s="2" t="s">
        <v>33371</v>
      </c>
    </row>
    <row r="16246" spans="1:18" ht="43.2" x14ac:dyDescent="0.3">
      <c r="A16246" t="s">
        <v>32385</v>
      </c>
      <c r="B16246" s="2" t="s">
        <v>19</v>
      </c>
      <c r="C16246" s="2" t="s">
        <v>27394</v>
      </c>
      <c r="D16246" s="2" t="s">
        <v>27635</v>
      </c>
      <c r="E16246" s="2" t="s">
        <v>27409</v>
      </c>
      <c r="F16246" s="2" t="s">
        <v>27670</v>
      </c>
      <c r="G16246" s="2" t="s">
        <v>27678</v>
      </c>
      <c r="H16246" s="3" t="s">
        <v>27679</v>
      </c>
      <c r="I16246" s="3" t="s">
        <v>17087</v>
      </c>
      <c r="J16246" s="3">
        <v>30</v>
      </c>
      <c r="K16246" s="2" t="s">
        <v>36</v>
      </c>
      <c r="O16246" s="7" t="s">
        <v>31252</v>
      </c>
      <c r="P16246" s="7" t="s">
        <v>33378</v>
      </c>
      <c r="Q16246" s="2" t="s">
        <v>31204</v>
      </c>
      <c r="R16246" s="2" t="s">
        <v>33373</v>
      </c>
    </row>
    <row r="16247" spans="1:18" x14ac:dyDescent="0.3">
      <c r="L16247" s="163" t="s">
        <v>0</v>
      </c>
      <c r="M16247" s="163"/>
      <c r="N16247" s="163"/>
      <c r="O16247" s="163" t="s">
        <v>1</v>
      </c>
      <c r="P16247" s="163"/>
      <c r="Q16247" s="163"/>
      <c r="R16247" s="163"/>
    </row>
    <row r="16248" spans="1:18" ht="43.2" x14ac:dyDescent="0.3">
      <c r="B16248" s="2" t="s">
        <v>19</v>
      </c>
      <c r="C16248" s="2" t="s">
        <v>27394</v>
      </c>
      <c r="D16248" s="2" t="s">
        <v>27635</v>
      </c>
      <c r="E16248" s="2" t="s">
        <v>27409</v>
      </c>
      <c r="F16248" s="2" t="s">
        <v>27680</v>
      </c>
      <c r="H16248" s="3" t="s">
        <v>27681</v>
      </c>
      <c r="L16248" s="35" t="s">
        <v>12</v>
      </c>
      <c r="M16248" s="35" t="s">
        <v>13</v>
      </c>
      <c r="N16248" s="35" t="s">
        <v>14</v>
      </c>
      <c r="O16248" s="102" t="s">
        <v>31196</v>
      </c>
      <c r="P16248" s="102" t="s">
        <v>32311</v>
      </c>
      <c r="Q16248" s="31" t="s">
        <v>31195</v>
      </c>
      <c r="R16248" s="104" t="s">
        <v>31198</v>
      </c>
    </row>
    <row r="16249" spans="1:18" ht="43.2" x14ac:dyDescent="0.3">
      <c r="A16249" t="s">
        <v>32385</v>
      </c>
      <c r="B16249" s="2" t="s">
        <v>19</v>
      </c>
      <c r="C16249" s="2" t="s">
        <v>27394</v>
      </c>
      <c r="D16249" s="2" t="s">
        <v>27635</v>
      </c>
      <c r="E16249" s="2" t="s">
        <v>27409</v>
      </c>
      <c r="F16249" s="2" t="s">
        <v>27680</v>
      </c>
      <c r="G16249" s="2" t="s">
        <v>27682</v>
      </c>
      <c r="H16249" s="3" t="s">
        <v>27683</v>
      </c>
      <c r="I16249" s="3" t="s">
        <v>17087</v>
      </c>
      <c r="J16249" s="3">
        <v>2</v>
      </c>
      <c r="K16249" s="2" t="s">
        <v>36</v>
      </c>
      <c r="O16249" s="7" t="s">
        <v>31252</v>
      </c>
      <c r="P16249" s="7" t="s">
        <v>33372</v>
      </c>
      <c r="Q16249" s="2" t="s">
        <v>31745</v>
      </c>
      <c r="R16249" s="2" t="s">
        <v>33369</v>
      </c>
    </row>
    <row r="16250" spans="1:18" ht="43.2" x14ac:dyDescent="0.3">
      <c r="A16250" t="s">
        <v>32385</v>
      </c>
      <c r="B16250" s="2" t="s">
        <v>19</v>
      </c>
      <c r="C16250" s="2" t="s">
        <v>27394</v>
      </c>
      <c r="D16250" s="2" t="s">
        <v>27635</v>
      </c>
      <c r="E16250" s="2" t="s">
        <v>27409</v>
      </c>
      <c r="F16250" s="2" t="s">
        <v>27680</v>
      </c>
      <c r="G16250" s="2" t="s">
        <v>27684</v>
      </c>
      <c r="H16250" s="3" t="s">
        <v>27685</v>
      </c>
      <c r="I16250" s="3" t="s">
        <v>17087</v>
      </c>
      <c r="K16250" s="26" t="s">
        <v>36</v>
      </c>
      <c r="O16250" s="7" t="s">
        <v>31252</v>
      </c>
      <c r="P16250" s="7" t="s">
        <v>33372</v>
      </c>
      <c r="Q16250" s="2" t="s">
        <v>31745</v>
      </c>
      <c r="R16250" s="2" t="s">
        <v>33370</v>
      </c>
    </row>
    <row r="16251" spans="1:18" ht="43.2" x14ac:dyDescent="0.3">
      <c r="A16251" t="s">
        <v>32385</v>
      </c>
      <c r="B16251" s="2" t="s">
        <v>19</v>
      </c>
      <c r="C16251" s="2" t="s">
        <v>27394</v>
      </c>
      <c r="D16251" s="2" t="s">
        <v>27635</v>
      </c>
      <c r="E16251" s="2" t="s">
        <v>27409</v>
      </c>
      <c r="F16251" s="2" t="s">
        <v>27680</v>
      </c>
      <c r="G16251" s="2" t="s">
        <v>27686</v>
      </c>
      <c r="H16251" s="3" t="s">
        <v>27687</v>
      </c>
      <c r="I16251" s="3" t="s">
        <v>17087</v>
      </c>
      <c r="J16251" s="3">
        <v>1</v>
      </c>
      <c r="K16251" s="2" t="s">
        <v>36</v>
      </c>
      <c r="O16251" s="7" t="s">
        <v>31252</v>
      </c>
      <c r="P16251" s="7" t="s">
        <v>33372</v>
      </c>
      <c r="Q16251" s="2" t="s">
        <v>31745</v>
      </c>
      <c r="R16251" s="2" t="s">
        <v>33371</v>
      </c>
    </row>
    <row r="16252" spans="1:18" ht="43.2" x14ac:dyDescent="0.3">
      <c r="A16252" t="s">
        <v>32385</v>
      </c>
      <c r="B16252" s="2" t="s">
        <v>19</v>
      </c>
      <c r="C16252" s="2" t="s">
        <v>27394</v>
      </c>
      <c r="D16252" s="2" t="s">
        <v>27635</v>
      </c>
      <c r="E16252" s="2" t="s">
        <v>27409</v>
      </c>
      <c r="F16252" s="2" t="s">
        <v>27680</v>
      </c>
      <c r="G16252" s="2" t="s">
        <v>27688</v>
      </c>
      <c r="H16252" s="3" t="s">
        <v>27689</v>
      </c>
      <c r="I16252" s="3" t="s">
        <v>17087</v>
      </c>
      <c r="K16252" s="26" t="s">
        <v>36</v>
      </c>
      <c r="O16252" s="7" t="s">
        <v>31252</v>
      </c>
      <c r="P16252" s="7" t="s">
        <v>33372</v>
      </c>
      <c r="Q16252" s="2" t="s">
        <v>31745</v>
      </c>
      <c r="R16252" s="2" t="s">
        <v>33373</v>
      </c>
    </row>
    <row r="16253" spans="1:18" ht="43.2" x14ac:dyDescent="0.3">
      <c r="A16253" t="s">
        <v>32385</v>
      </c>
      <c r="B16253" s="2" t="s">
        <v>19</v>
      </c>
      <c r="C16253" s="2" t="s">
        <v>27394</v>
      </c>
      <c r="D16253" s="2" t="s">
        <v>27635</v>
      </c>
      <c r="E16253" s="2" t="s">
        <v>27409</v>
      </c>
      <c r="F16253" s="2" t="s">
        <v>27680</v>
      </c>
      <c r="G16253" s="2" t="s">
        <v>27690</v>
      </c>
      <c r="H16253" s="3" t="s">
        <v>27691</v>
      </c>
      <c r="I16253" s="3" t="s">
        <v>17087</v>
      </c>
      <c r="K16253" s="26" t="s">
        <v>36</v>
      </c>
      <c r="O16253" s="7" t="s">
        <v>31252</v>
      </c>
      <c r="P16253" s="7" t="s">
        <v>33374</v>
      </c>
      <c r="Q16253" s="2" t="s">
        <v>31745</v>
      </c>
      <c r="R16253" s="2" t="s">
        <v>33369</v>
      </c>
    </row>
    <row r="16254" spans="1:18" ht="43.2" x14ac:dyDescent="0.3">
      <c r="A16254" t="s">
        <v>32385</v>
      </c>
      <c r="B16254" s="2" t="s">
        <v>19</v>
      </c>
      <c r="C16254" s="2" t="s">
        <v>27394</v>
      </c>
      <c r="D16254" s="2" t="s">
        <v>27635</v>
      </c>
      <c r="E16254" s="2" t="s">
        <v>27409</v>
      </c>
      <c r="F16254" s="2" t="s">
        <v>27680</v>
      </c>
      <c r="G16254" s="2" t="s">
        <v>27692</v>
      </c>
      <c r="H16254" s="3" t="s">
        <v>27693</v>
      </c>
      <c r="I16254" s="3" t="s">
        <v>17087</v>
      </c>
      <c r="K16254" s="26" t="s">
        <v>36</v>
      </c>
      <c r="O16254" s="7" t="s">
        <v>31252</v>
      </c>
      <c r="P16254" s="7" t="s">
        <v>33374</v>
      </c>
      <c r="Q16254" s="2" t="s">
        <v>31745</v>
      </c>
      <c r="R16254" s="2" t="s">
        <v>33370</v>
      </c>
    </row>
    <row r="16255" spans="1:18" ht="43.2" x14ac:dyDescent="0.3">
      <c r="A16255" t="s">
        <v>32385</v>
      </c>
      <c r="B16255" s="2" t="s">
        <v>19</v>
      </c>
      <c r="C16255" s="2" t="s">
        <v>27394</v>
      </c>
      <c r="D16255" s="2" t="s">
        <v>27635</v>
      </c>
      <c r="E16255" s="2" t="s">
        <v>27409</v>
      </c>
      <c r="F16255" s="2" t="s">
        <v>27680</v>
      </c>
      <c r="G16255" s="2" t="s">
        <v>27694</v>
      </c>
      <c r="H16255" s="3" t="s">
        <v>27695</v>
      </c>
      <c r="I16255" s="3" t="s">
        <v>17087</v>
      </c>
      <c r="K16255" s="26" t="s">
        <v>36</v>
      </c>
      <c r="O16255" s="7" t="s">
        <v>31252</v>
      </c>
      <c r="P16255" s="7" t="s">
        <v>33374</v>
      </c>
      <c r="Q16255" s="2" t="s">
        <v>31745</v>
      </c>
      <c r="R16255" s="2" t="s">
        <v>33371</v>
      </c>
    </row>
    <row r="16256" spans="1:18" ht="43.2" x14ac:dyDescent="0.3">
      <c r="A16256" t="s">
        <v>32385</v>
      </c>
      <c r="B16256" s="2" t="s">
        <v>19</v>
      </c>
      <c r="C16256" s="2" t="s">
        <v>27394</v>
      </c>
      <c r="D16256" s="2" t="s">
        <v>27635</v>
      </c>
      <c r="E16256" s="2" t="s">
        <v>27409</v>
      </c>
      <c r="F16256" s="2" t="s">
        <v>27680</v>
      </c>
      <c r="G16256" s="2" t="s">
        <v>27696</v>
      </c>
      <c r="H16256" s="3" t="s">
        <v>27697</v>
      </c>
      <c r="I16256" s="3" t="s">
        <v>17087</v>
      </c>
      <c r="K16256" s="26" t="s">
        <v>36</v>
      </c>
      <c r="O16256" s="7" t="s">
        <v>31252</v>
      </c>
      <c r="P16256" s="7" t="s">
        <v>33374</v>
      </c>
      <c r="Q16256" s="2" t="s">
        <v>31745</v>
      </c>
      <c r="R16256" s="2" t="s">
        <v>33373</v>
      </c>
    </row>
    <row r="16257" spans="1:18" x14ac:dyDescent="0.3">
      <c r="L16257" s="163" t="s">
        <v>0</v>
      </c>
      <c r="M16257" s="163"/>
      <c r="N16257" s="163"/>
      <c r="O16257" s="163" t="s">
        <v>1</v>
      </c>
      <c r="P16257" s="163"/>
    </row>
    <row r="16258" spans="1:18" ht="43.2" x14ac:dyDescent="0.3">
      <c r="B16258" s="2" t="s">
        <v>19</v>
      </c>
      <c r="C16258" s="2" t="s">
        <v>27394</v>
      </c>
      <c r="D16258" s="2" t="s">
        <v>27635</v>
      </c>
      <c r="E16258" s="2" t="s">
        <v>27409</v>
      </c>
      <c r="F16258" s="2" t="s">
        <v>27698</v>
      </c>
      <c r="H16258" s="3" t="s">
        <v>27699</v>
      </c>
      <c r="L16258" s="35" t="s">
        <v>12</v>
      </c>
      <c r="M16258" s="35" t="s">
        <v>13</v>
      </c>
      <c r="N16258" s="35" t="s">
        <v>14</v>
      </c>
      <c r="O16258" s="35" t="s">
        <v>32311</v>
      </c>
      <c r="P16258" s="35" t="s">
        <v>31195</v>
      </c>
    </row>
    <row r="16259" spans="1:18" x14ac:dyDescent="0.3">
      <c r="A16259" t="s">
        <v>32385</v>
      </c>
      <c r="B16259" s="2" t="s">
        <v>19</v>
      </c>
      <c r="C16259" s="2" t="s">
        <v>27394</v>
      </c>
      <c r="D16259" s="2" t="s">
        <v>27635</v>
      </c>
      <c r="E16259" s="2" t="s">
        <v>27409</v>
      </c>
      <c r="F16259" s="2" t="s">
        <v>27698</v>
      </c>
      <c r="G16259" s="2" t="s">
        <v>27700</v>
      </c>
      <c r="H16259" s="6" t="s">
        <v>27701</v>
      </c>
      <c r="I16259" s="3" t="s">
        <v>1758</v>
      </c>
      <c r="J16259" s="3">
        <v>61</v>
      </c>
      <c r="K16259" s="2" t="s">
        <v>36</v>
      </c>
    </row>
    <row r="16260" spans="1:18" x14ac:dyDescent="0.3">
      <c r="A16260" t="s">
        <v>32385</v>
      </c>
      <c r="B16260" s="2" t="s">
        <v>19</v>
      </c>
      <c r="C16260" s="2" t="s">
        <v>27394</v>
      </c>
      <c r="D16260" s="2" t="s">
        <v>27635</v>
      </c>
      <c r="E16260" s="2" t="s">
        <v>27409</v>
      </c>
      <c r="F16260" s="2" t="s">
        <v>27698</v>
      </c>
      <c r="G16260" s="2" t="s">
        <v>27702</v>
      </c>
      <c r="H16260" s="6" t="s">
        <v>27703</v>
      </c>
      <c r="I16260" s="3" t="s">
        <v>1758</v>
      </c>
      <c r="J16260" s="3">
        <v>128</v>
      </c>
      <c r="K16260" s="2" t="s">
        <v>36</v>
      </c>
    </row>
    <row r="16261" spans="1:18" x14ac:dyDescent="0.3">
      <c r="A16261" t="s">
        <v>32385</v>
      </c>
      <c r="B16261" s="2" t="s">
        <v>19</v>
      </c>
      <c r="C16261" s="2" t="s">
        <v>27394</v>
      </c>
      <c r="D16261" s="2" t="s">
        <v>27635</v>
      </c>
      <c r="E16261" s="2" t="s">
        <v>27409</v>
      </c>
      <c r="F16261" s="2" t="s">
        <v>27698</v>
      </c>
      <c r="G16261" s="2" t="s">
        <v>27704</v>
      </c>
      <c r="H16261" s="6" t="s">
        <v>27705</v>
      </c>
      <c r="I16261" s="3" t="s">
        <v>1758</v>
      </c>
      <c r="J16261" s="3">
        <v>134</v>
      </c>
      <c r="K16261" s="2" t="s">
        <v>36</v>
      </c>
    </row>
    <row r="16262" spans="1:18" x14ac:dyDescent="0.3">
      <c r="A16262" t="s">
        <v>32385</v>
      </c>
      <c r="B16262" s="2" t="s">
        <v>19</v>
      </c>
      <c r="C16262" s="2" t="s">
        <v>27394</v>
      </c>
      <c r="D16262" s="2" t="s">
        <v>27635</v>
      </c>
      <c r="E16262" s="2" t="s">
        <v>27409</v>
      </c>
      <c r="F16262" s="2" t="s">
        <v>27698</v>
      </c>
      <c r="G16262" s="2" t="s">
        <v>27706</v>
      </c>
      <c r="H16262" s="6" t="s">
        <v>27707</v>
      </c>
      <c r="I16262" s="3" t="s">
        <v>1758</v>
      </c>
      <c r="J16262" s="3">
        <v>5</v>
      </c>
      <c r="K16262" s="2" t="s">
        <v>36</v>
      </c>
    </row>
    <row r="16263" spans="1:18" x14ac:dyDescent="0.3">
      <c r="L16263" s="163" t="s">
        <v>0</v>
      </c>
      <c r="M16263" s="163"/>
      <c r="N16263" s="163"/>
      <c r="O16263" s="163" t="s">
        <v>1</v>
      </c>
      <c r="P16263" s="163"/>
      <c r="Q16263" s="163"/>
    </row>
    <row r="16264" spans="1:18" ht="43.2" x14ac:dyDescent="0.3">
      <c r="B16264" s="2" t="s">
        <v>19</v>
      </c>
      <c r="C16264" s="2" t="s">
        <v>27394</v>
      </c>
      <c r="D16264" s="2" t="s">
        <v>27635</v>
      </c>
      <c r="E16264" s="2" t="s">
        <v>27409</v>
      </c>
      <c r="F16264" s="2" t="s">
        <v>27708</v>
      </c>
      <c r="H16264" s="3" t="s">
        <v>27709</v>
      </c>
      <c r="L16264" s="35" t="s">
        <v>12</v>
      </c>
      <c r="M16264" s="35" t="s">
        <v>13</v>
      </c>
      <c r="N16264" s="35" t="s">
        <v>14</v>
      </c>
      <c r="O16264" s="102" t="s">
        <v>31196</v>
      </c>
      <c r="P16264" s="102" t="s">
        <v>32311</v>
      </c>
      <c r="Q16264" s="31" t="s">
        <v>31198</v>
      </c>
    </row>
    <row r="16265" spans="1:18" ht="28.8" x14ac:dyDescent="0.3">
      <c r="A16265" t="s">
        <v>32385</v>
      </c>
      <c r="B16265" s="2" t="s">
        <v>19</v>
      </c>
      <c r="C16265" s="2" t="s">
        <v>27394</v>
      </c>
      <c r="D16265" s="2" t="s">
        <v>27635</v>
      </c>
      <c r="E16265" s="2" t="s">
        <v>27409</v>
      </c>
      <c r="F16265" s="2" t="s">
        <v>27708</v>
      </c>
      <c r="G16265" s="2" t="s">
        <v>27710</v>
      </c>
      <c r="H16265" s="3" t="s">
        <v>27711</v>
      </c>
      <c r="I16265" s="3" t="s">
        <v>14053</v>
      </c>
      <c r="J16265" s="3">
        <v>4</v>
      </c>
      <c r="K16265" s="2" t="s">
        <v>36</v>
      </c>
      <c r="O16265" s="7" t="s">
        <v>33367</v>
      </c>
      <c r="P16265" s="7" t="s">
        <v>33368</v>
      </c>
      <c r="Q16265" s="2" t="s">
        <v>33369</v>
      </c>
    </row>
    <row r="16266" spans="1:18" ht="28.8" x14ac:dyDescent="0.3">
      <c r="A16266" t="s">
        <v>32385</v>
      </c>
      <c r="B16266" s="2" t="s">
        <v>19</v>
      </c>
      <c r="C16266" s="2" t="s">
        <v>27394</v>
      </c>
      <c r="D16266" s="2" t="s">
        <v>27635</v>
      </c>
      <c r="E16266" s="2" t="s">
        <v>27409</v>
      </c>
      <c r="F16266" s="2" t="s">
        <v>27708</v>
      </c>
      <c r="G16266" s="2" t="s">
        <v>27712</v>
      </c>
      <c r="H16266" s="3" t="s">
        <v>27713</v>
      </c>
      <c r="I16266" s="3" t="s">
        <v>14053</v>
      </c>
      <c r="J16266" s="3">
        <v>2</v>
      </c>
      <c r="K16266" s="2" t="s">
        <v>36</v>
      </c>
      <c r="O16266" s="7" t="s">
        <v>33367</v>
      </c>
      <c r="P16266" s="7" t="s">
        <v>33368</v>
      </c>
      <c r="Q16266" s="2" t="s">
        <v>33370</v>
      </c>
    </row>
    <row r="16267" spans="1:18" ht="28.8" x14ac:dyDescent="0.3">
      <c r="A16267" t="s">
        <v>32385</v>
      </c>
      <c r="B16267" s="2" t="s">
        <v>19</v>
      </c>
      <c r="C16267" s="2" t="s">
        <v>27394</v>
      </c>
      <c r="D16267" s="2" t="s">
        <v>27635</v>
      </c>
      <c r="E16267" s="2" t="s">
        <v>27409</v>
      </c>
      <c r="F16267" s="2" t="s">
        <v>27708</v>
      </c>
      <c r="G16267" s="2" t="s">
        <v>27714</v>
      </c>
      <c r="H16267" s="3" t="s">
        <v>27715</v>
      </c>
      <c r="I16267" s="3" t="s">
        <v>14053</v>
      </c>
      <c r="J16267" s="3">
        <v>51</v>
      </c>
      <c r="K16267" s="2" t="s">
        <v>36</v>
      </c>
      <c r="O16267" s="7" t="s">
        <v>33367</v>
      </c>
      <c r="P16267" s="7" t="s">
        <v>33368</v>
      </c>
      <c r="Q16267" s="2" t="s">
        <v>33371</v>
      </c>
    </row>
    <row r="16268" spans="1:18" x14ac:dyDescent="0.3">
      <c r="L16268" s="163" t="s">
        <v>0</v>
      </c>
      <c r="M16268" s="163"/>
      <c r="N16268" s="163"/>
      <c r="O16268" s="163" t="s">
        <v>1</v>
      </c>
      <c r="P16268" s="163"/>
      <c r="Q16268" s="163"/>
      <c r="R16268" s="163"/>
    </row>
    <row r="16269" spans="1:18" ht="43.2" x14ac:dyDescent="0.3">
      <c r="B16269" s="2" t="s">
        <v>19</v>
      </c>
      <c r="C16269" s="2" t="s">
        <v>27394</v>
      </c>
      <c r="D16269" s="2" t="s">
        <v>27635</v>
      </c>
      <c r="E16269" s="2" t="s">
        <v>27409</v>
      </c>
      <c r="F16269" s="2" t="s">
        <v>27716</v>
      </c>
      <c r="H16269" s="3" t="s">
        <v>27717</v>
      </c>
      <c r="L16269" s="35" t="s">
        <v>12</v>
      </c>
      <c r="M16269" s="35" t="s">
        <v>13</v>
      </c>
      <c r="N16269" s="35" t="s">
        <v>14</v>
      </c>
      <c r="O16269" s="102" t="s">
        <v>31196</v>
      </c>
      <c r="P16269" s="102" t="s">
        <v>32311</v>
      </c>
      <c r="Q16269" s="31" t="s">
        <v>31195</v>
      </c>
      <c r="R16269" s="104" t="s">
        <v>31198</v>
      </c>
    </row>
    <row r="16270" spans="1:18" ht="28.8" x14ac:dyDescent="0.3">
      <c r="A16270" t="s">
        <v>32385</v>
      </c>
      <c r="B16270" s="2" t="s">
        <v>19</v>
      </c>
      <c r="C16270" s="2" t="s">
        <v>27394</v>
      </c>
      <c r="D16270" s="2" t="s">
        <v>27635</v>
      </c>
      <c r="E16270" s="2" t="s">
        <v>27409</v>
      </c>
      <c r="F16270" s="2" t="s">
        <v>27716</v>
      </c>
      <c r="G16270" s="2" t="s">
        <v>27718</v>
      </c>
      <c r="H16270" s="3" t="s">
        <v>27719</v>
      </c>
      <c r="I16270" s="3" t="s">
        <v>17087</v>
      </c>
      <c r="J16270" s="3">
        <v>2</v>
      </c>
      <c r="K16270" s="2" t="s">
        <v>36</v>
      </c>
      <c r="O16270" s="7" t="s">
        <v>33379</v>
      </c>
      <c r="P16270" s="7" t="s">
        <v>33380</v>
      </c>
      <c r="Q16270" s="2" t="s">
        <v>31204</v>
      </c>
      <c r="R16270" s="2" t="s">
        <v>33369</v>
      </c>
    </row>
    <row r="16271" spans="1:18" ht="28.8" x14ac:dyDescent="0.3">
      <c r="A16271" t="s">
        <v>32385</v>
      </c>
      <c r="B16271" s="2" t="s">
        <v>19</v>
      </c>
      <c r="C16271" s="2" t="s">
        <v>27394</v>
      </c>
      <c r="D16271" s="2" t="s">
        <v>27635</v>
      </c>
      <c r="E16271" s="2" t="s">
        <v>27409</v>
      </c>
      <c r="F16271" s="2" t="s">
        <v>27716</v>
      </c>
      <c r="G16271" s="2" t="s">
        <v>27720</v>
      </c>
      <c r="H16271" s="3" t="s">
        <v>27721</v>
      </c>
      <c r="I16271" s="3" t="s">
        <v>17087</v>
      </c>
      <c r="J16271" s="3">
        <v>4</v>
      </c>
      <c r="K16271" s="2" t="s">
        <v>36</v>
      </c>
      <c r="O16271" s="7" t="s">
        <v>33379</v>
      </c>
      <c r="P16271" s="7" t="s">
        <v>33380</v>
      </c>
      <c r="Q16271" s="2" t="s">
        <v>31204</v>
      </c>
      <c r="R16271" s="2" t="s">
        <v>33370</v>
      </c>
    </row>
    <row r="16272" spans="1:18" ht="28.8" x14ac:dyDescent="0.3">
      <c r="A16272" t="s">
        <v>32385</v>
      </c>
      <c r="B16272" s="2" t="s">
        <v>19</v>
      </c>
      <c r="C16272" s="2" t="s">
        <v>27394</v>
      </c>
      <c r="D16272" s="2" t="s">
        <v>27635</v>
      </c>
      <c r="E16272" s="2" t="s">
        <v>27409</v>
      </c>
      <c r="F16272" s="2" t="s">
        <v>27716</v>
      </c>
      <c r="G16272" s="2" t="s">
        <v>27722</v>
      </c>
      <c r="H16272" s="3" t="s">
        <v>27723</v>
      </c>
      <c r="I16272" s="3" t="s">
        <v>17087</v>
      </c>
      <c r="J16272" s="3">
        <v>24</v>
      </c>
      <c r="K16272" s="2" t="s">
        <v>36</v>
      </c>
      <c r="O16272" s="7" t="s">
        <v>33379</v>
      </c>
      <c r="P16272" s="7" t="s">
        <v>33380</v>
      </c>
      <c r="Q16272" s="2" t="s">
        <v>31204</v>
      </c>
      <c r="R16272" s="2" t="s">
        <v>33371</v>
      </c>
    </row>
    <row r="16273" spans="1:22" ht="28.8" x14ac:dyDescent="0.3">
      <c r="A16273" t="s">
        <v>32385</v>
      </c>
      <c r="B16273" s="2" t="s">
        <v>19</v>
      </c>
      <c r="C16273" s="2" t="s">
        <v>27394</v>
      </c>
      <c r="D16273" s="2" t="s">
        <v>27635</v>
      </c>
      <c r="E16273" s="2" t="s">
        <v>27409</v>
      </c>
      <c r="F16273" s="2" t="s">
        <v>27716</v>
      </c>
      <c r="G16273" s="2" t="s">
        <v>27724</v>
      </c>
      <c r="H16273" s="3" t="s">
        <v>27725</v>
      </c>
      <c r="I16273" s="3" t="s">
        <v>17087</v>
      </c>
      <c r="J16273" s="3">
        <v>30</v>
      </c>
      <c r="K16273" s="2" t="s">
        <v>36</v>
      </c>
      <c r="O16273" s="7" t="s">
        <v>33379</v>
      </c>
      <c r="P16273" s="7" t="s">
        <v>33380</v>
      </c>
      <c r="Q16273" s="2" t="s">
        <v>31204</v>
      </c>
      <c r="R16273" s="2" t="s">
        <v>33373</v>
      </c>
    </row>
    <row r="16274" spans="1:22" ht="28.8" x14ac:dyDescent="0.3">
      <c r="A16274" t="s">
        <v>32385</v>
      </c>
      <c r="B16274" s="2" t="s">
        <v>19</v>
      </c>
      <c r="C16274" s="2" t="s">
        <v>27394</v>
      </c>
      <c r="D16274" s="2" t="s">
        <v>27635</v>
      </c>
      <c r="E16274" s="2" t="s">
        <v>27409</v>
      </c>
      <c r="F16274" s="2" t="s">
        <v>27716</v>
      </c>
      <c r="G16274" s="2" t="s">
        <v>27726</v>
      </c>
      <c r="H16274" s="3" t="s">
        <v>27727</v>
      </c>
      <c r="I16274" s="3" t="s">
        <v>17087</v>
      </c>
      <c r="K16274" s="26" t="s">
        <v>36</v>
      </c>
      <c r="O16274" s="7" t="s">
        <v>33379</v>
      </c>
      <c r="P16274" s="7" t="s">
        <v>33380</v>
      </c>
      <c r="Q16274" s="2" t="s">
        <v>31745</v>
      </c>
      <c r="R16274" s="2" t="s">
        <v>33369</v>
      </c>
    </row>
    <row r="16275" spans="1:22" ht="28.8" x14ac:dyDescent="0.3">
      <c r="A16275" t="s">
        <v>32385</v>
      </c>
      <c r="B16275" s="2" t="s">
        <v>19</v>
      </c>
      <c r="C16275" s="2" t="s">
        <v>27394</v>
      </c>
      <c r="D16275" s="2" t="s">
        <v>27635</v>
      </c>
      <c r="E16275" s="2" t="s">
        <v>27409</v>
      </c>
      <c r="F16275" s="2" t="s">
        <v>27716</v>
      </c>
      <c r="G16275" s="2" t="s">
        <v>27728</v>
      </c>
      <c r="H16275" s="3" t="s">
        <v>27729</v>
      </c>
      <c r="I16275" s="3" t="s">
        <v>17087</v>
      </c>
      <c r="J16275" s="3">
        <v>1</v>
      </c>
      <c r="K16275" s="2" t="s">
        <v>36</v>
      </c>
      <c r="O16275" s="7" t="s">
        <v>33379</v>
      </c>
      <c r="P16275" s="7" t="s">
        <v>33380</v>
      </c>
      <c r="Q16275" s="2" t="s">
        <v>31745</v>
      </c>
      <c r="R16275" s="2" t="s">
        <v>33370</v>
      </c>
    </row>
    <row r="16276" spans="1:22" ht="28.8" x14ac:dyDescent="0.3">
      <c r="A16276" t="s">
        <v>32385</v>
      </c>
      <c r="B16276" s="2" t="s">
        <v>19</v>
      </c>
      <c r="C16276" s="2" t="s">
        <v>27394</v>
      </c>
      <c r="D16276" s="2" t="s">
        <v>27635</v>
      </c>
      <c r="E16276" s="2" t="s">
        <v>27409</v>
      </c>
      <c r="F16276" s="2" t="s">
        <v>27716</v>
      </c>
      <c r="G16276" s="2" t="s">
        <v>27730</v>
      </c>
      <c r="H16276" s="3" t="s">
        <v>27731</v>
      </c>
      <c r="I16276" s="3" t="s">
        <v>17087</v>
      </c>
      <c r="K16276" s="26" t="s">
        <v>36</v>
      </c>
      <c r="O16276" s="7" t="s">
        <v>33379</v>
      </c>
      <c r="P16276" s="7" t="s">
        <v>33380</v>
      </c>
      <c r="Q16276" s="2" t="s">
        <v>31745</v>
      </c>
      <c r="R16276" s="2" t="s">
        <v>33371</v>
      </c>
    </row>
    <row r="16277" spans="1:22" ht="28.8" x14ac:dyDescent="0.3">
      <c r="A16277" t="s">
        <v>32385</v>
      </c>
      <c r="B16277" s="2" t="s">
        <v>19</v>
      </c>
      <c r="C16277" s="2" t="s">
        <v>27394</v>
      </c>
      <c r="D16277" s="2" t="s">
        <v>27635</v>
      </c>
      <c r="E16277" s="2" t="s">
        <v>27409</v>
      </c>
      <c r="F16277" s="2" t="s">
        <v>27716</v>
      </c>
      <c r="G16277" s="2" t="s">
        <v>27732</v>
      </c>
      <c r="H16277" s="3" t="s">
        <v>27733</v>
      </c>
      <c r="I16277" s="3" t="s">
        <v>17087</v>
      </c>
      <c r="K16277" s="26" t="s">
        <v>36</v>
      </c>
      <c r="O16277" s="7" t="s">
        <v>33379</v>
      </c>
      <c r="P16277" s="7" t="s">
        <v>33380</v>
      </c>
      <c r="Q16277" s="2" t="s">
        <v>31745</v>
      </c>
      <c r="R16277" s="2" t="s">
        <v>33373</v>
      </c>
    </row>
    <row r="16278" spans="1:22" x14ac:dyDescent="0.3">
      <c r="L16278" s="163" t="s">
        <v>0</v>
      </c>
      <c r="M16278" s="163"/>
      <c r="N16278" s="163"/>
      <c r="O16278" s="163" t="s">
        <v>1</v>
      </c>
      <c r="P16278" s="163"/>
    </row>
    <row r="16279" spans="1:22" ht="43.2" x14ac:dyDescent="0.3">
      <c r="B16279" s="2" t="s">
        <v>19</v>
      </c>
      <c r="C16279" s="2" t="s">
        <v>27394</v>
      </c>
      <c r="D16279" s="2" t="s">
        <v>27635</v>
      </c>
      <c r="E16279" s="2" t="s">
        <v>27409</v>
      </c>
      <c r="F16279" s="2" t="s">
        <v>27734</v>
      </c>
      <c r="H16279" s="3" t="s">
        <v>27735</v>
      </c>
      <c r="L16279" s="35" t="s">
        <v>12</v>
      </c>
      <c r="M16279" s="35" t="s">
        <v>13</v>
      </c>
      <c r="N16279" s="35" t="s">
        <v>14</v>
      </c>
      <c r="O16279" s="35" t="s">
        <v>32311</v>
      </c>
      <c r="P16279" s="35" t="s">
        <v>31195</v>
      </c>
    </row>
    <row r="16280" spans="1:22" ht="28.8" x14ac:dyDescent="0.3">
      <c r="B16280" s="4" t="s">
        <v>19</v>
      </c>
      <c r="C16280" s="4" t="s">
        <v>27394</v>
      </c>
      <c r="D16280" s="4" t="s">
        <v>27635</v>
      </c>
      <c r="E16280" s="4" t="s">
        <v>27409</v>
      </c>
      <c r="F16280" s="4" t="s">
        <v>27734</v>
      </c>
      <c r="G16280" s="4" t="s">
        <v>27736</v>
      </c>
      <c r="H16280" s="5" t="s">
        <v>27737</v>
      </c>
      <c r="I16280" s="5" t="s">
        <v>27738</v>
      </c>
    </row>
    <row r="16281" spans="1:22" x14ac:dyDescent="0.3">
      <c r="L16281" s="163" t="s">
        <v>0</v>
      </c>
      <c r="M16281" s="163"/>
      <c r="N16281" s="163"/>
      <c r="O16281" s="163" t="s">
        <v>1</v>
      </c>
      <c r="P16281" s="163"/>
    </row>
    <row r="16282" spans="1:22" ht="43.2" x14ac:dyDescent="0.3">
      <c r="B16282" s="2" t="s">
        <v>19</v>
      </c>
      <c r="C16282" s="2" t="s">
        <v>27394</v>
      </c>
      <c r="D16282" s="2" t="s">
        <v>27635</v>
      </c>
      <c r="E16282" s="2" t="s">
        <v>27409</v>
      </c>
      <c r="F16282" s="2" t="s">
        <v>27739</v>
      </c>
      <c r="H16282" s="3" t="s">
        <v>27740</v>
      </c>
      <c r="L16282" s="35" t="s">
        <v>12</v>
      </c>
      <c r="M16282" s="35" t="s">
        <v>13</v>
      </c>
      <c r="N16282" s="35" t="s">
        <v>14</v>
      </c>
      <c r="O16282" s="35" t="s">
        <v>32311</v>
      </c>
      <c r="P16282" s="35" t="s">
        <v>31195</v>
      </c>
    </row>
    <row r="16283" spans="1:22" x14ac:dyDescent="0.3">
      <c r="A16283" t="s">
        <v>32385</v>
      </c>
      <c r="B16283" s="2" t="s">
        <v>19</v>
      </c>
      <c r="C16283" s="2" t="s">
        <v>27394</v>
      </c>
      <c r="D16283" s="2" t="s">
        <v>27635</v>
      </c>
      <c r="E16283" s="2" t="s">
        <v>27409</v>
      </c>
      <c r="F16283" s="2" t="s">
        <v>27739</v>
      </c>
      <c r="G16283" s="2" t="s">
        <v>27741</v>
      </c>
      <c r="H16283" s="6" t="s">
        <v>27742</v>
      </c>
      <c r="I16283" s="3" t="s">
        <v>27743</v>
      </c>
      <c r="J16283" s="3">
        <v>547</v>
      </c>
      <c r="K16283" s="2" t="s">
        <v>36</v>
      </c>
    </row>
    <row r="16284" spans="1:22" x14ac:dyDescent="0.3">
      <c r="L16284" s="163" t="s">
        <v>0</v>
      </c>
      <c r="M16284" s="163"/>
      <c r="N16284" s="163"/>
      <c r="O16284" s="168" t="s">
        <v>1</v>
      </c>
      <c r="P16284" s="169"/>
      <c r="Q16284" s="170"/>
      <c r="R16284" s="165" t="s">
        <v>31230</v>
      </c>
      <c r="S16284" s="166"/>
      <c r="T16284" s="166"/>
      <c r="U16284" s="166"/>
      <c r="V16284" s="175"/>
    </row>
    <row r="16285" spans="1:22" ht="43.2" x14ac:dyDescent="0.3">
      <c r="B16285" s="2" t="s">
        <v>19</v>
      </c>
      <c r="C16285" s="2" t="s">
        <v>27394</v>
      </c>
      <c r="D16285" s="2" t="s">
        <v>27635</v>
      </c>
      <c r="E16285" s="2" t="s">
        <v>27409</v>
      </c>
      <c r="F16285" s="2" t="s">
        <v>27744</v>
      </c>
      <c r="H16285" s="3" t="s">
        <v>27745</v>
      </c>
      <c r="L16285" s="35" t="s">
        <v>12</v>
      </c>
      <c r="M16285" s="35" t="s">
        <v>13</v>
      </c>
      <c r="N16285" s="35" t="s">
        <v>14</v>
      </c>
      <c r="O16285" s="102" t="s">
        <v>31196</v>
      </c>
      <c r="P16285" s="102" t="s">
        <v>32311</v>
      </c>
      <c r="Q16285" s="31" t="s">
        <v>31195</v>
      </c>
      <c r="R16285" s="50" t="s">
        <v>32319</v>
      </c>
      <c r="S16285" s="51" t="s">
        <v>32320</v>
      </c>
      <c r="T16285" s="51" t="s">
        <v>17</v>
      </c>
      <c r="U16285" s="51" t="s">
        <v>18</v>
      </c>
      <c r="V16285" s="51" t="s">
        <v>31184</v>
      </c>
    </row>
    <row r="16286" spans="1:22" x14ac:dyDescent="0.3">
      <c r="A16286" t="s">
        <v>32385</v>
      </c>
      <c r="B16286" s="2" t="s">
        <v>19</v>
      </c>
      <c r="C16286" s="2" t="s">
        <v>27394</v>
      </c>
      <c r="D16286" s="2" t="s">
        <v>27635</v>
      </c>
      <c r="E16286" s="2" t="s">
        <v>27409</v>
      </c>
      <c r="F16286" s="2" t="s">
        <v>27744</v>
      </c>
      <c r="G16286" s="2" t="s">
        <v>27746</v>
      </c>
      <c r="H16286" s="6" t="s">
        <v>27747</v>
      </c>
      <c r="I16286" s="3" t="s">
        <v>1769</v>
      </c>
      <c r="J16286" s="3">
        <v>77</v>
      </c>
      <c r="K16286" s="2" t="s">
        <v>36</v>
      </c>
    </row>
    <row r="16287" spans="1:22" x14ac:dyDescent="0.3">
      <c r="A16287" t="s">
        <v>32385</v>
      </c>
      <c r="B16287" s="2" t="s">
        <v>19</v>
      </c>
      <c r="C16287" s="2" t="s">
        <v>27394</v>
      </c>
      <c r="D16287" s="2" t="s">
        <v>27635</v>
      </c>
      <c r="E16287" s="2" t="s">
        <v>27409</v>
      </c>
      <c r="F16287" s="2" t="s">
        <v>27744</v>
      </c>
      <c r="G16287" s="2" t="s">
        <v>27748</v>
      </c>
      <c r="H16287" s="3" t="s">
        <v>27749</v>
      </c>
      <c r="I16287" s="3" t="s">
        <v>1769</v>
      </c>
      <c r="K16287" s="26" t="s">
        <v>36</v>
      </c>
      <c r="O16287" s="7" t="s">
        <v>33381</v>
      </c>
      <c r="P16287" s="7" t="s">
        <v>33382</v>
      </c>
      <c r="Q16287" s="2" t="s">
        <v>31745</v>
      </c>
      <c r="R16287" s="2">
        <v>12.5</v>
      </c>
      <c r="S16287" s="2">
        <v>12.5</v>
      </c>
      <c r="T16287" s="2" t="s">
        <v>31958</v>
      </c>
      <c r="V16287" s="26">
        <v>1</v>
      </c>
    </row>
    <row r="16288" spans="1:22" x14ac:dyDescent="0.3">
      <c r="A16288" t="s">
        <v>32385</v>
      </c>
      <c r="B16288" s="2" t="s">
        <v>19</v>
      </c>
      <c r="C16288" s="2" t="s">
        <v>27394</v>
      </c>
      <c r="D16288" s="2" t="s">
        <v>27635</v>
      </c>
      <c r="E16288" s="2" t="s">
        <v>27409</v>
      </c>
      <c r="F16288" s="2" t="s">
        <v>27744</v>
      </c>
      <c r="G16288" s="2" t="s">
        <v>27750</v>
      </c>
      <c r="H16288" s="3" t="s">
        <v>27751</v>
      </c>
      <c r="I16288" s="3" t="s">
        <v>1769</v>
      </c>
      <c r="K16288" s="26" t="s">
        <v>36</v>
      </c>
      <c r="O16288" s="7" t="s">
        <v>33381</v>
      </c>
      <c r="P16288" s="7" t="s">
        <v>33382</v>
      </c>
      <c r="Q16288" s="2" t="s">
        <v>31745</v>
      </c>
      <c r="R16288" s="2">
        <v>25</v>
      </c>
      <c r="S16288" s="2">
        <v>25</v>
      </c>
      <c r="T16288" s="2" t="s">
        <v>31958</v>
      </c>
      <c r="V16288" s="26">
        <v>1</v>
      </c>
    </row>
    <row r="16289" spans="1:22" x14ac:dyDescent="0.3">
      <c r="A16289" t="s">
        <v>32385</v>
      </c>
      <c r="B16289" s="2" t="s">
        <v>19</v>
      </c>
      <c r="C16289" s="2" t="s">
        <v>27394</v>
      </c>
      <c r="D16289" s="2" t="s">
        <v>27635</v>
      </c>
      <c r="E16289" s="2" t="s">
        <v>27409</v>
      </c>
      <c r="F16289" s="2" t="s">
        <v>27744</v>
      </c>
      <c r="G16289" s="2" t="s">
        <v>27752</v>
      </c>
      <c r="H16289" s="3" t="s">
        <v>27753</v>
      </c>
      <c r="I16289" s="3" t="s">
        <v>1769</v>
      </c>
      <c r="K16289" s="26" t="s">
        <v>36</v>
      </c>
      <c r="O16289" s="7" t="s">
        <v>33381</v>
      </c>
      <c r="P16289" s="7" t="s">
        <v>33382</v>
      </c>
      <c r="Q16289" s="2" t="s">
        <v>31745</v>
      </c>
      <c r="R16289" s="2">
        <v>37.799999999999997</v>
      </c>
      <c r="S16289" s="2">
        <v>37.799999999999997</v>
      </c>
      <c r="T16289" s="2" t="s">
        <v>31958</v>
      </c>
      <c r="V16289" s="26">
        <v>1</v>
      </c>
    </row>
    <row r="16290" spans="1:22" x14ac:dyDescent="0.3">
      <c r="L16290" s="163" t="s">
        <v>0</v>
      </c>
      <c r="M16290" s="163"/>
      <c r="N16290" s="163"/>
      <c r="O16290" s="168" t="s">
        <v>1</v>
      </c>
      <c r="P16290" s="169"/>
      <c r="Q16290" s="170"/>
      <c r="R16290" s="165" t="s">
        <v>31185</v>
      </c>
      <c r="S16290" s="166"/>
      <c r="T16290" s="166"/>
      <c r="U16290" s="166"/>
      <c r="V16290" s="175"/>
    </row>
    <row r="16291" spans="1:22" ht="43.2" x14ac:dyDescent="0.3">
      <c r="B16291" s="2" t="s">
        <v>19</v>
      </c>
      <c r="C16291" s="2" t="s">
        <v>27394</v>
      </c>
      <c r="D16291" s="2" t="s">
        <v>27635</v>
      </c>
      <c r="E16291" s="2" t="s">
        <v>27409</v>
      </c>
      <c r="F16291" s="2" t="s">
        <v>27754</v>
      </c>
      <c r="H16291" s="3" t="s">
        <v>27755</v>
      </c>
      <c r="L16291" s="35" t="s">
        <v>12</v>
      </c>
      <c r="M16291" s="35" t="s">
        <v>13</v>
      </c>
      <c r="N16291" s="35" t="s">
        <v>14</v>
      </c>
      <c r="O16291" s="102" t="s">
        <v>31196</v>
      </c>
      <c r="P16291" s="102" t="s">
        <v>32311</v>
      </c>
      <c r="Q16291" s="31" t="s">
        <v>31195</v>
      </c>
      <c r="R16291" s="50" t="s">
        <v>32319</v>
      </c>
      <c r="S16291" s="51" t="s">
        <v>32320</v>
      </c>
      <c r="T16291" s="51" t="s">
        <v>17</v>
      </c>
      <c r="U16291" s="51" t="s">
        <v>18</v>
      </c>
      <c r="V16291" s="51" t="s">
        <v>31184</v>
      </c>
    </row>
    <row r="16292" spans="1:22" ht="28.8" x14ac:dyDescent="0.3">
      <c r="A16292" t="s">
        <v>32385</v>
      </c>
      <c r="B16292" s="2" t="s">
        <v>19</v>
      </c>
      <c r="C16292" s="2" t="s">
        <v>27394</v>
      </c>
      <c r="D16292" s="2" t="s">
        <v>27635</v>
      </c>
      <c r="E16292" s="2" t="s">
        <v>27409</v>
      </c>
      <c r="F16292" s="2" t="s">
        <v>27754</v>
      </c>
      <c r="G16292" s="2" t="s">
        <v>27756</v>
      </c>
      <c r="H16292" s="3" t="s">
        <v>27757</v>
      </c>
      <c r="I16292" s="3" t="s">
        <v>15433</v>
      </c>
      <c r="J16292" s="3">
        <v>322</v>
      </c>
      <c r="K16292" s="2" t="s">
        <v>36</v>
      </c>
      <c r="O16292" s="7" t="s">
        <v>33383</v>
      </c>
      <c r="P16292" s="7" t="s">
        <v>33385</v>
      </c>
      <c r="Q16292" s="2" t="s">
        <v>33384</v>
      </c>
      <c r="R16292" s="2">
        <v>100</v>
      </c>
      <c r="S16292" s="2">
        <v>160</v>
      </c>
      <c r="T16292" s="2" t="s">
        <v>31186</v>
      </c>
      <c r="V16292" s="26">
        <v>2</v>
      </c>
    </row>
    <row r="16293" spans="1:22" ht="28.8" x14ac:dyDescent="0.3">
      <c r="A16293" t="s">
        <v>32385</v>
      </c>
      <c r="B16293" s="2" t="s">
        <v>19</v>
      </c>
      <c r="C16293" s="2" t="s">
        <v>27394</v>
      </c>
      <c r="D16293" s="2" t="s">
        <v>27635</v>
      </c>
      <c r="E16293" s="2" t="s">
        <v>27409</v>
      </c>
      <c r="F16293" s="2" t="s">
        <v>27754</v>
      </c>
      <c r="G16293" s="2" t="s">
        <v>27758</v>
      </c>
      <c r="H16293" s="3" t="s">
        <v>27759</v>
      </c>
      <c r="I16293" s="3" t="s">
        <v>15433</v>
      </c>
      <c r="J16293" s="3">
        <v>140</v>
      </c>
      <c r="K16293" s="2" t="s">
        <v>36</v>
      </c>
      <c r="O16293" s="7" t="s">
        <v>33383</v>
      </c>
      <c r="P16293" s="7" t="s">
        <v>33385</v>
      </c>
      <c r="Q16293" s="2" t="s">
        <v>33384</v>
      </c>
      <c r="R16293" s="2">
        <v>100</v>
      </c>
      <c r="S16293" s="2">
        <v>160</v>
      </c>
      <c r="T16293" s="2" t="s">
        <v>31186</v>
      </c>
      <c r="V16293" s="26">
        <v>2</v>
      </c>
    </row>
    <row r="16294" spans="1:22" ht="28.8" x14ac:dyDescent="0.3">
      <c r="A16294" t="s">
        <v>32385</v>
      </c>
      <c r="B16294" s="2" t="s">
        <v>19</v>
      </c>
      <c r="C16294" s="2" t="s">
        <v>27394</v>
      </c>
      <c r="D16294" s="2" t="s">
        <v>27635</v>
      </c>
      <c r="E16294" s="2" t="s">
        <v>27409</v>
      </c>
      <c r="F16294" s="2" t="s">
        <v>27754</v>
      </c>
      <c r="G16294" s="2" t="s">
        <v>27760</v>
      </c>
      <c r="H16294" s="3" t="s">
        <v>27761</v>
      </c>
      <c r="I16294" s="3" t="s">
        <v>15433</v>
      </c>
      <c r="J16294" s="3">
        <v>88</v>
      </c>
      <c r="K16294" s="2" t="s">
        <v>36</v>
      </c>
      <c r="O16294" s="7" t="s">
        <v>33383</v>
      </c>
      <c r="P16294" s="7" t="s">
        <v>33386</v>
      </c>
      <c r="Q16294" s="2" t="s">
        <v>33384</v>
      </c>
      <c r="R16294" s="2">
        <v>100</v>
      </c>
      <c r="S16294" s="2">
        <v>160</v>
      </c>
      <c r="T16294" s="2" t="s">
        <v>31186</v>
      </c>
      <c r="V16294" s="26">
        <v>2</v>
      </c>
    </row>
    <row r="16295" spans="1:22" ht="28.8" x14ac:dyDescent="0.3">
      <c r="A16295" t="s">
        <v>32385</v>
      </c>
      <c r="B16295" s="2" t="s">
        <v>19</v>
      </c>
      <c r="C16295" s="2" t="s">
        <v>27394</v>
      </c>
      <c r="D16295" s="2" t="s">
        <v>27635</v>
      </c>
      <c r="E16295" s="2" t="s">
        <v>27409</v>
      </c>
      <c r="F16295" s="2" t="s">
        <v>27754</v>
      </c>
      <c r="G16295" s="2" t="s">
        <v>27762</v>
      </c>
      <c r="H16295" s="3" t="s">
        <v>27763</v>
      </c>
      <c r="I16295" s="3" t="s">
        <v>15433</v>
      </c>
      <c r="J16295" s="3">
        <v>35</v>
      </c>
      <c r="K16295" s="2" t="s">
        <v>36</v>
      </c>
      <c r="O16295" s="7" t="s">
        <v>33383</v>
      </c>
      <c r="P16295" s="7" t="s">
        <v>33386</v>
      </c>
      <c r="Q16295" s="2" t="s">
        <v>33384</v>
      </c>
      <c r="R16295" s="2">
        <v>100</v>
      </c>
      <c r="S16295" s="2">
        <v>160</v>
      </c>
      <c r="T16295" s="2" t="s">
        <v>31186</v>
      </c>
      <c r="V16295" s="26">
        <v>2</v>
      </c>
    </row>
    <row r="16296" spans="1:22" x14ac:dyDescent="0.3">
      <c r="L16296" s="163" t="s">
        <v>0</v>
      </c>
      <c r="M16296" s="163"/>
      <c r="N16296" s="163"/>
      <c r="O16296" s="163" t="s">
        <v>1</v>
      </c>
      <c r="P16296" s="163"/>
    </row>
    <row r="16297" spans="1:22" ht="43.2" x14ac:dyDescent="0.3">
      <c r="B16297" s="2" t="s">
        <v>19</v>
      </c>
      <c r="C16297" s="2" t="s">
        <v>27394</v>
      </c>
      <c r="D16297" s="2" t="s">
        <v>27635</v>
      </c>
      <c r="E16297" s="2" t="s">
        <v>27409</v>
      </c>
      <c r="F16297" s="2" t="s">
        <v>27764</v>
      </c>
      <c r="H16297" s="3" t="s">
        <v>27765</v>
      </c>
      <c r="L16297" s="35" t="s">
        <v>12</v>
      </c>
      <c r="M16297" s="35" t="s">
        <v>13</v>
      </c>
      <c r="N16297" s="35" t="s">
        <v>14</v>
      </c>
      <c r="O16297" s="35" t="s">
        <v>32311</v>
      </c>
      <c r="P16297" s="35" t="s">
        <v>31195</v>
      </c>
    </row>
    <row r="16298" spans="1:22" x14ac:dyDescent="0.3">
      <c r="A16298" t="s">
        <v>32385</v>
      </c>
      <c r="B16298" s="2" t="s">
        <v>19</v>
      </c>
      <c r="C16298" s="2" t="s">
        <v>27394</v>
      </c>
      <c r="D16298" s="2" t="s">
        <v>27635</v>
      </c>
      <c r="E16298" s="2" t="s">
        <v>27409</v>
      </c>
      <c r="F16298" s="2" t="s">
        <v>27764</v>
      </c>
      <c r="G16298" s="2" t="s">
        <v>27766</v>
      </c>
      <c r="H16298" s="6" t="s">
        <v>27767</v>
      </c>
      <c r="I16298" s="3" t="s">
        <v>8460</v>
      </c>
      <c r="J16298" s="3">
        <v>503</v>
      </c>
      <c r="K16298" s="2" t="s">
        <v>36</v>
      </c>
    </row>
    <row r="16299" spans="1:22" x14ac:dyDescent="0.3">
      <c r="L16299" s="163" t="s">
        <v>0</v>
      </c>
      <c r="M16299" s="163"/>
      <c r="N16299" s="163"/>
      <c r="O16299" s="163" t="s">
        <v>1</v>
      </c>
      <c r="P16299" s="163"/>
    </row>
    <row r="16300" spans="1:22" ht="43.2" x14ac:dyDescent="0.3">
      <c r="B16300" s="2" t="s">
        <v>19</v>
      </c>
      <c r="C16300" s="2" t="s">
        <v>27394</v>
      </c>
      <c r="D16300" s="2" t="s">
        <v>27635</v>
      </c>
      <c r="E16300" s="2" t="s">
        <v>27409</v>
      </c>
      <c r="F16300" s="2" t="s">
        <v>27768</v>
      </c>
      <c r="H16300" s="3" t="s">
        <v>27769</v>
      </c>
      <c r="L16300" s="35" t="s">
        <v>12</v>
      </c>
      <c r="M16300" s="35" t="s">
        <v>13</v>
      </c>
      <c r="N16300" s="35" t="s">
        <v>14</v>
      </c>
      <c r="O16300" s="35" t="s">
        <v>32311</v>
      </c>
      <c r="P16300" s="35" t="s">
        <v>31195</v>
      </c>
    </row>
    <row r="16301" spans="1:22" x14ac:dyDescent="0.3">
      <c r="A16301" t="s">
        <v>32385</v>
      </c>
      <c r="B16301" s="2" t="s">
        <v>19</v>
      </c>
      <c r="C16301" s="2" t="s">
        <v>27394</v>
      </c>
      <c r="D16301" s="2" t="s">
        <v>27635</v>
      </c>
      <c r="E16301" s="2" t="s">
        <v>27409</v>
      </c>
      <c r="F16301" s="2" t="s">
        <v>27768</v>
      </c>
      <c r="G16301" s="2" t="s">
        <v>27770</v>
      </c>
      <c r="H16301" s="6" t="s">
        <v>27771</v>
      </c>
      <c r="I16301" s="3" t="s">
        <v>17087</v>
      </c>
      <c r="J16301" s="3">
        <v>52</v>
      </c>
      <c r="K16301" s="2" t="s">
        <v>36</v>
      </c>
    </row>
    <row r="16302" spans="1:22" x14ac:dyDescent="0.3">
      <c r="A16302" t="s">
        <v>32385</v>
      </c>
      <c r="B16302" s="2" t="s">
        <v>19</v>
      </c>
      <c r="C16302" s="2" t="s">
        <v>27394</v>
      </c>
      <c r="D16302" s="2" t="s">
        <v>27635</v>
      </c>
      <c r="E16302" s="2" t="s">
        <v>27409</v>
      </c>
      <c r="F16302" s="2" t="s">
        <v>27768</v>
      </c>
      <c r="G16302" s="2" t="s">
        <v>27772</v>
      </c>
      <c r="H16302" s="6" t="s">
        <v>27773</v>
      </c>
      <c r="I16302" s="3" t="s">
        <v>17087</v>
      </c>
      <c r="J16302" s="3">
        <v>4</v>
      </c>
      <c r="K16302" s="2" t="s">
        <v>36</v>
      </c>
    </row>
    <row r="16303" spans="1:22" x14ac:dyDescent="0.3">
      <c r="L16303" s="163" t="s">
        <v>0</v>
      </c>
      <c r="M16303" s="163"/>
      <c r="N16303" s="163"/>
      <c r="O16303" s="163" t="s">
        <v>1</v>
      </c>
      <c r="P16303" s="163"/>
    </row>
    <row r="16304" spans="1:22" ht="43.2" x14ac:dyDescent="0.3">
      <c r="B16304" s="2" t="s">
        <v>19</v>
      </c>
      <c r="C16304" s="2" t="s">
        <v>27394</v>
      </c>
      <c r="D16304" s="2" t="s">
        <v>27635</v>
      </c>
      <c r="E16304" s="2" t="s">
        <v>27409</v>
      </c>
      <c r="F16304" s="2" t="s">
        <v>27774</v>
      </c>
      <c r="H16304" s="3" t="s">
        <v>27775</v>
      </c>
      <c r="L16304" s="35" t="s">
        <v>12</v>
      </c>
      <c r="M16304" s="35" t="s">
        <v>13</v>
      </c>
      <c r="N16304" s="35" t="s">
        <v>14</v>
      </c>
      <c r="O16304" s="35" t="s">
        <v>32311</v>
      </c>
      <c r="P16304" s="35" t="s">
        <v>31195</v>
      </c>
    </row>
    <row r="16305" spans="1:22" x14ac:dyDescent="0.3">
      <c r="A16305" t="s">
        <v>32385</v>
      </c>
      <c r="B16305" s="2" t="s">
        <v>19</v>
      </c>
      <c r="C16305" s="2" t="s">
        <v>27394</v>
      </c>
      <c r="D16305" s="2" t="s">
        <v>27635</v>
      </c>
      <c r="E16305" s="2" t="s">
        <v>27409</v>
      </c>
      <c r="F16305" s="2" t="s">
        <v>27774</v>
      </c>
      <c r="G16305" s="2" t="s">
        <v>27776</v>
      </c>
      <c r="H16305" s="6" t="s">
        <v>27777</v>
      </c>
      <c r="I16305" s="3" t="s">
        <v>862</v>
      </c>
      <c r="J16305" s="3">
        <v>28</v>
      </c>
      <c r="K16305" s="2" t="s">
        <v>36</v>
      </c>
    </row>
    <row r="16306" spans="1:22" x14ac:dyDescent="0.3">
      <c r="L16306" s="163" t="s">
        <v>0</v>
      </c>
      <c r="M16306" s="163"/>
      <c r="N16306" s="163"/>
      <c r="O16306" s="163" t="s">
        <v>1</v>
      </c>
      <c r="P16306" s="163"/>
    </row>
    <row r="16307" spans="1:22" ht="43.2" x14ac:dyDescent="0.3">
      <c r="B16307" s="2" t="s">
        <v>19</v>
      </c>
      <c r="C16307" s="2" t="s">
        <v>27394</v>
      </c>
      <c r="D16307" s="2" t="s">
        <v>27635</v>
      </c>
      <c r="E16307" s="2" t="s">
        <v>27409</v>
      </c>
      <c r="F16307" s="2" t="s">
        <v>27778</v>
      </c>
      <c r="H16307" s="3" t="s">
        <v>27779</v>
      </c>
      <c r="L16307" s="35" t="s">
        <v>12</v>
      </c>
      <c r="M16307" s="35" t="s">
        <v>13</v>
      </c>
      <c r="N16307" s="35" t="s">
        <v>14</v>
      </c>
      <c r="O16307" s="35" t="s">
        <v>32311</v>
      </c>
      <c r="P16307" s="35" t="s">
        <v>31195</v>
      </c>
    </row>
    <row r="16308" spans="1:22" x14ac:dyDescent="0.3">
      <c r="A16308" t="s">
        <v>32385</v>
      </c>
      <c r="B16308" s="2" t="s">
        <v>19</v>
      </c>
      <c r="C16308" s="2" t="s">
        <v>27394</v>
      </c>
      <c r="D16308" s="2" t="s">
        <v>27635</v>
      </c>
      <c r="E16308" s="2" t="s">
        <v>27409</v>
      </c>
      <c r="F16308" s="2" t="s">
        <v>27778</v>
      </c>
      <c r="G16308" s="2" t="s">
        <v>27780</v>
      </c>
      <c r="H16308" s="6" t="s">
        <v>27781</v>
      </c>
      <c r="I16308" s="3" t="s">
        <v>27782</v>
      </c>
      <c r="J16308" s="3">
        <v>145</v>
      </c>
      <c r="K16308" s="2" t="s">
        <v>36</v>
      </c>
    </row>
    <row r="16309" spans="1:22" x14ac:dyDescent="0.3">
      <c r="L16309" s="163" t="s">
        <v>0</v>
      </c>
      <c r="M16309" s="163"/>
      <c r="N16309" s="163"/>
      <c r="O16309" s="163" t="s">
        <v>1</v>
      </c>
      <c r="P16309" s="163"/>
    </row>
    <row r="16310" spans="1:22" ht="43.2" x14ac:dyDescent="0.3">
      <c r="B16310" s="2" t="s">
        <v>19</v>
      </c>
      <c r="C16310" s="2" t="s">
        <v>27394</v>
      </c>
      <c r="D16310" s="2" t="s">
        <v>27635</v>
      </c>
      <c r="E16310" s="2" t="s">
        <v>27409</v>
      </c>
      <c r="F16310" s="2" t="s">
        <v>27783</v>
      </c>
      <c r="H16310" s="3" t="s">
        <v>27784</v>
      </c>
      <c r="L16310" s="35" t="s">
        <v>12</v>
      </c>
      <c r="M16310" s="35" t="s">
        <v>13</v>
      </c>
      <c r="N16310" s="35" t="s">
        <v>14</v>
      </c>
      <c r="O16310" s="35" t="s">
        <v>32311</v>
      </c>
      <c r="P16310" s="35" t="s">
        <v>31195</v>
      </c>
    </row>
    <row r="16311" spans="1:22" x14ac:dyDescent="0.3">
      <c r="A16311" t="s">
        <v>32385</v>
      </c>
      <c r="B16311" s="2" t="s">
        <v>19</v>
      </c>
      <c r="C16311" s="2" t="s">
        <v>27394</v>
      </c>
      <c r="D16311" s="2" t="s">
        <v>27635</v>
      </c>
      <c r="E16311" s="2" t="s">
        <v>27409</v>
      </c>
      <c r="F16311" s="2" t="s">
        <v>27783</v>
      </c>
      <c r="G16311" s="2" t="s">
        <v>27785</v>
      </c>
      <c r="H16311" s="6" t="s">
        <v>27786</v>
      </c>
      <c r="I16311" s="3" t="s">
        <v>1758</v>
      </c>
      <c r="J16311" s="3">
        <v>74</v>
      </c>
      <c r="K16311" s="2" t="s">
        <v>36</v>
      </c>
    </row>
    <row r="16312" spans="1:22" x14ac:dyDescent="0.3">
      <c r="L16312" s="163" t="s">
        <v>0</v>
      </c>
      <c r="M16312" s="163"/>
      <c r="N16312" s="163"/>
      <c r="O16312" s="168" t="s">
        <v>1</v>
      </c>
      <c r="P16312" s="169"/>
      <c r="Q16312" s="170"/>
      <c r="R16312" s="165" t="s">
        <v>31185</v>
      </c>
      <c r="S16312" s="166"/>
      <c r="T16312" s="166"/>
      <c r="U16312" s="166"/>
      <c r="V16312" s="175"/>
    </row>
    <row r="16313" spans="1:22" ht="43.2" x14ac:dyDescent="0.3">
      <c r="B16313" s="2" t="s">
        <v>19</v>
      </c>
      <c r="C16313" s="2" t="s">
        <v>27394</v>
      </c>
      <c r="D16313" s="2" t="s">
        <v>27635</v>
      </c>
      <c r="E16313" s="2" t="s">
        <v>27409</v>
      </c>
      <c r="F16313" s="2" t="s">
        <v>27787</v>
      </c>
      <c r="H16313" s="3" t="s">
        <v>27788</v>
      </c>
      <c r="L16313" s="35" t="s">
        <v>12</v>
      </c>
      <c r="M16313" s="35" t="s">
        <v>13</v>
      </c>
      <c r="N16313" s="35" t="s">
        <v>14</v>
      </c>
      <c r="O16313" s="102" t="s">
        <v>31196</v>
      </c>
      <c r="P16313" s="102" t="s">
        <v>32311</v>
      </c>
      <c r="Q16313" s="31" t="s">
        <v>31195</v>
      </c>
      <c r="R16313" s="50" t="s">
        <v>32319</v>
      </c>
      <c r="S16313" s="51" t="s">
        <v>32320</v>
      </c>
      <c r="T16313" s="51" t="s">
        <v>17</v>
      </c>
      <c r="U16313" s="51" t="s">
        <v>18</v>
      </c>
      <c r="V16313" s="51" t="s">
        <v>31184</v>
      </c>
    </row>
    <row r="16314" spans="1:22" x14ac:dyDescent="0.3">
      <c r="A16314" t="s">
        <v>32385</v>
      </c>
      <c r="B16314" s="2" t="s">
        <v>19</v>
      </c>
      <c r="C16314" s="2" t="s">
        <v>27394</v>
      </c>
      <c r="D16314" s="2" t="s">
        <v>27635</v>
      </c>
      <c r="E16314" s="2" t="s">
        <v>27409</v>
      </c>
      <c r="F16314" s="2" t="s">
        <v>27787</v>
      </c>
      <c r="G16314" s="2" t="s">
        <v>27789</v>
      </c>
      <c r="H16314" s="3" t="s">
        <v>27790</v>
      </c>
      <c r="I16314" s="3" t="s">
        <v>862</v>
      </c>
      <c r="J16314" s="3">
        <v>22</v>
      </c>
      <c r="K16314" s="2" t="s">
        <v>36</v>
      </c>
      <c r="O16314" s="7" t="s">
        <v>33387</v>
      </c>
      <c r="P16314" s="7" t="s">
        <v>33388</v>
      </c>
      <c r="Q16314" s="2" t="s">
        <v>33384</v>
      </c>
      <c r="R16314" s="2">
        <v>63</v>
      </c>
      <c r="S16314" s="2">
        <v>63</v>
      </c>
      <c r="T16314" s="2" t="s">
        <v>31186</v>
      </c>
      <c r="V16314" s="26">
        <v>1</v>
      </c>
    </row>
    <row r="16315" spans="1:22" x14ac:dyDescent="0.3">
      <c r="A16315" t="s">
        <v>32385</v>
      </c>
      <c r="B16315" s="2" t="s">
        <v>19</v>
      </c>
      <c r="C16315" s="2" t="s">
        <v>27394</v>
      </c>
      <c r="D16315" s="2" t="s">
        <v>27635</v>
      </c>
      <c r="E16315" s="2" t="s">
        <v>27409</v>
      </c>
      <c r="F16315" s="2" t="s">
        <v>27787</v>
      </c>
      <c r="G16315" s="2" t="s">
        <v>27791</v>
      </c>
      <c r="H16315" s="3" t="s">
        <v>27792</v>
      </c>
      <c r="I16315" s="3" t="s">
        <v>862</v>
      </c>
      <c r="J16315" s="3">
        <v>17</v>
      </c>
      <c r="K16315" s="2" t="s">
        <v>36</v>
      </c>
      <c r="O16315" s="7" t="s">
        <v>33387</v>
      </c>
      <c r="P16315" s="7" t="s">
        <v>33388</v>
      </c>
      <c r="Q16315" s="2" t="s">
        <v>33384</v>
      </c>
      <c r="R16315" s="2">
        <v>110</v>
      </c>
      <c r="S16315" s="2">
        <v>110</v>
      </c>
      <c r="T16315" s="2" t="s">
        <v>31186</v>
      </c>
      <c r="V16315" s="26">
        <v>1</v>
      </c>
    </row>
    <row r="16316" spans="1:22" x14ac:dyDescent="0.3">
      <c r="A16316" t="s">
        <v>32385</v>
      </c>
      <c r="B16316" s="2" t="s">
        <v>19</v>
      </c>
      <c r="C16316" s="2" t="s">
        <v>27394</v>
      </c>
      <c r="D16316" s="2" t="s">
        <v>27635</v>
      </c>
      <c r="E16316" s="2" t="s">
        <v>27409</v>
      </c>
      <c r="F16316" s="2" t="s">
        <v>27787</v>
      </c>
      <c r="G16316" s="2" t="s">
        <v>27793</v>
      </c>
      <c r="H16316" s="3" t="s">
        <v>27794</v>
      </c>
      <c r="I16316" s="3" t="s">
        <v>862</v>
      </c>
      <c r="K16316" s="26" t="s">
        <v>36</v>
      </c>
      <c r="O16316" s="7" t="s">
        <v>33387</v>
      </c>
      <c r="P16316" s="7" t="s">
        <v>33388</v>
      </c>
      <c r="Q16316" s="2" t="s">
        <v>33384</v>
      </c>
      <c r="R16316" s="2">
        <v>160</v>
      </c>
      <c r="S16316" s="2">
        <v>160</v>
      </c>
      <c r="T16316" s="2" t="s">
        <v>31186</v>
      </c>
      <c r="V16316" s="26">
        <v>1</v>
      </c>
    </row>
    <row r="16317" spans="1:22" x14ac:dyDescent="0.3">
      <c r="L16317" s="163" t="s">
        <v>0</v>
      </c>
      <c r="M16317" s="163"/>
      <c r="N16317" s="163"/>
      <c r="O16317" s="168" t="s">
        <v>1</v>
      </c>
      <c r="P16317" s="169"/>
      <c r="Q16317" s="170"/>
      <c r="R16317" s="165" t="s">
        <v>33390</v>
      </c>
      <c r="S16317" s="166"/>
      <c r="T16317" s="166"/>
      <c r="U16317" s="166"/>
      <c r="V16317" s="175"/>
    </row>
    <row r="16318" spans="1:22" ht="43.2" x14ac:dyDescent="0.3">
      <c r="B16318" s="2" t="s">
        <v>19</v>
      </c>
      <c r="C16318" s="2" t="s">
        <v>27394</v>
      </c>
      <c r="D16318" s="2" t="s">
        <v>27635</v>
      </c>
      <c r="E16318" s="2" t="s">
        <v>27409</v>
      </c>
      <c r="F16318" s="2" t="s">
        <v>27795</v>
      </c>
      <c r="H16318" s="3" t="s">
        <v>27796</v>
      </c>
      <c r="L16318" s="35" t="s">
        <v>12</v>
      </c>
      <c r="M16318" s="35" t="s">
        <v>13</v>
      </c>
      <c r="N16318" s="35" t="s">
        <v>14</v>
      </c>
      <c r="O16318" s="102" t="s">
        <v>31196</v>
      </c>
      <c r="P16318" s="102" t="s">
        <v>32311</v>
      </c>
      <c r="Q16318" s="31" t="s">
        <v>31195</v>
      </c>
      <c r="R16318" s="50" t="s">
        <v>32319</v>
      </c>
      <c r="S16318" s="51" t="s">
        <v>32320</v>
      </c>
      <c r="T16318" s="51" t="s">
        <v>17</v>
      </c>
      <c r="U16318" s="51" t="s">
        <v>18</v>
      </c>
      <c r="V16318" s="51" t="s">
        <v>31184</v>
      </c>
    </row>
    <row r="16319" spans="1:22" ht="28.8" x14ac:dyDescent="0.3">
      <c r="A16319" t="s">
        <v>32385</v>
      </c>
      <c r="B16319" s="2" t="s">
        <v>19</v>
      </c>
      <c r="C16319" s="2" t="s">
        <v>27394</v>
      </c>
      <c r="D16319" s="2" t="s">
        <v>27635</v>
      </c>
      <c r="E16319" s="2" t="s">
        <v>27409</v>
      </c>
      <c r="F16319" s="2" t="s">
        <v>27795</v>
      </c>
      <c r="G16319" s="2" t="s">
        <v>27797</v>
      </c>
      <c r="H16319" s="3" t="s">
        <v>27798</v>
      </c>
      <c r="I16319" s="3" t="s">
        <v>17087</v>
      </c>
      <c r="K16319" s="26" t="s">
        <v>36</v>
      </c>
      <c r="O16319" s="7" t="s">
        <v>31252</v>
      </c>
      <c r="P16319" s="7" t="s">
        <v>33389</v>
      </c>
      <c r="Q16319" s="2" t="s">
        <v>32636</v>
      </c>
      <c r="R16319" s="2">
        <v>0</v>
      </c>
      <c r="S16319" s="2">
        <v>0.05</v>
      </c>
      <c r="T16319" s="2" t="s">
        <v>31313</v>
      </c>
      <c r="V16319" s="26">
        <v>3</v>
      </c>
    </row>
    <row r="16320" spans="1:22" ht="28.8" x14ac:dyDescent="0.3">
      <c r="A16320" t="s">
        <v>32385</v>
      </c>
      <c r="B16320" s="2" t="s">
        <v>19</v>
      </c>
      <c r="C16320" s="2" t="s">
        <v>27394</v>
      </c>
      <c r="D16320" s="2" t="s">
        <v>27635</v>
      </c>
      <c r="E16320" s="2" t="s">
        <v>27409</v>
      </c>
      <c r="F16320" s="2" t="s">
        <v>27795</v>
      </c>
      <c r="G16320" s="2" t="s">
        <v>27799</v>
      </c>
      <c r="H16320" s="3" t="s">
        <v>27800</v>
      </c>
      <c r="I16320" s="3" t="s">
        <v>17087</v>
      </c>
      <c r="J16320" s="3">
        <v>11</v>
      </c>
      <c r="K16320" s="2" t="s">
        <v>36</v>
      </c>
      <c r="O16320" s="7" t="s">
        <v>31252</v>
      </c>
      <c r="P16320" s="7" t="s">
        <v>33389</v>
      </c>
      <c r="Q16320" s="2" t="s">
        <v>32636</v>
      </c>
      <c r="R16320" s="2">
        <v>0.08</v>
      </c>
      <c r="S16320" s="2">
        <v>0.35</v>
      </c>
      <c r="T16320" s="2" t="s">
        <v>31313</v>
      </c>
      <c r="V16320" s="26">
        <v>2</v>
      </c>
    </row>
    <row r="16321" spans="1:21" x14ac:dyDescent="0.3">
      <c r="L16321" s="163" t="s">
        <v>0</v>
      </c>
      <c r="M16321" s="163"/>
      <c r="N16321" s="163"/>
      <c r="O16321" s="163" t="s">
        <v>1</v>
      </c>
      <c r="P16321" s="163"/>
    </row>
    <row r="16322" spans="1:21" ht="43.2" x14ac:dyDescent="0.3">
      <c r="B16322" s="2" t="s">
        <v>19</v>
      </c>
      <c r="C16322" s="2" t="s">
        <v>27394</v>
      </c>
      <c r="D16322" s="2" t="s">
        <v>27635</v>
      </c>
      <c r="E16322" s="2" t="s">
        <v>27409</v>
      </c>
      <c r="F16322" s="2" t="s">
        <v>27801</v>
      </c>
      <c r="H16322" s="3" t="s">
        <v>27802</v>
      </c>
      <c r="L16322" s="35" t="s">
        <v>12</v>
      </c>
      <c r="M16322" s="35" t="s">
        <v>13</v>
      </c>
      <c r="N16322" s="35" t="s">
        <v>14</v>
      </c>
      <c r="O16322" s="35" t="s">
        <v>32311</v>
      </c>
      <c r="P16322" s="35" t="s">
        <v>31195</v>
      </c>
    </row>
    <row r="16323" spans="1:21" ht="28.8" x14ac:dyDescent="0.3">
      <c r="B16323" s="4" t="s">
        <v>19</v>
      </c>
      <c r="C16323" s="4" t="s">
        <v>27394</v>
      </c>
      <c r="D16323" s="4" t="s">
        <v>27635</v>
      </c>
      <c r="E16323" s="4" t="s">
        <v>27409</v>
      </c>
      <c r="F16323" s="4" t="s">
        <v>27801</v>
      </c>
      <c r="G16323" s="4" t="s">
        <v>27803</v>
      </c>
      <c r="H16323" s="5" t="s">
        <v>27804</v>
      </c>
      <c r="I16323" s="5" t="s">
        <v>15470</v>
      </c>
    </row>
    <row r="16324" spans="1:21" ht="28.8" x14ac:dyDescent="0.3">
      <c r="B16324" s="4" t="s">
        <v>19</v>
      </c>
      <c r="C16324" s="4" t="s">
        <v>27394</v>
      </c>
      <c r="D16324" s="4" t="s">
        <v>27635</v>
      </c>
      <c r="E16324" s="4" t="s">
        <v>27409</v>
      </c>
      <c r="F16324" s="4" t="s">
        <v>27801</v>
      </c>
      <c r="G16324" s="4" t="s">
        <v>27805</v>
      </c>
      <c r="H16324" s="5" t="s">
        <v>27806</v>
      </c>
      <c r="I16324" s="5" t="s">
        <v>15470</v>
      </c>
    </row>
    <row r="16325" spans="1:21" ht="28.8" x14ac:dyDescent="0.3">
      <c r="B16325" s="4" t="s">
        <v>19</v>
      </c>
      <c r="C16325" s="4" t="s">
        <v>27394</v>
      </c>
      <c r="D16325" s="4" t="s">
        <v>27635</v>
      </c>
      <c r="E16325" s="4" t="s">
        <v>27409</v>
      </c>
      <c r="F16325" s="4" t="s">
        <v>27801</v>
      </c>
      <c r="G16325" s="4" t="s">
        <v>27807</v>
      </c>
      <c r="H16325" s="5" t="s">
        <v>27808</v>
      </c>
      <c r="I16325" s="5" t="s">
        <v>15470</v>
      </c>
    </row>
    <row r="16326" spans="1:21" ht="28.8" x14ac:dyDescent="0.3">
      <c r="B16326" s="4" t="s">
        <v>19</v>
      </c>
      <c r="C16326" s="4" t="s">
        <v>27394</v>
      </c>
      <c r="D16326" s="4" t="s">
        <v>27635</v>
      </c>
      <c r="E16326" s="4" t="s">
        <v>27409</v>
      </c>
      <c r="F16326" s="4" t="s">
        <v>27801</v>
      </c>
      <c r="G16326" s="4" t="s">
        <v>27809</v>
      </c>
      <c r="H16326" s="5" t="s">
        <v>27810</v>
      </c>
      <c r="I16326" s="5" t="s">
        <v>15470</v>
      </c>
    </row>
    <row r="16327" spans="1:21" ht="28.8" x14ac:dyDescent="0.3">
      <c r="B16327" s="4" t="s">
        <v>19</v>
      </c>
      <c r="C16327" s="4" t="s">
        <v>27394</v>
      </c>
      <c r="D16327" s="4" t="s">
        <v>27635</v>
      </c>
      <c r="E16327" s="4" t="s">
        <v>27409</v>
      </c>
      <c r="F16327" s="4" t="s">
        <v>27801</v>
      </c>
      <c r="G16327" s="4" t="s">
        <v>27811</v>
      </c>
      <c r="H16327" s="5" t="s">
        <v>27812</v>
      </c>
      <c r="I16327" s="5" t="s">
        <v>15470</v>
      </c>
    </row>
    <row r="16328" spans="1:21" ht="28.8" x14ac:dyDescent="0.3">
      <c r="B16328" s="4" t="s">
        <v>19</v>
      </c>
      <c r="C16328" s="4" t="s">
        <v>27394</v>
      </c>
      <c r="D16328" s="4" t="s">
        <v>27635</v>
      </c>
      <c r="E16328" s="4" t="s">
        <v>27409</v>
      </c>
      <c r="F16328" s="4" t="s">
        <v>27801</v>
      </c>
      <c r="G16328" s="4" t="s">
        <v>27813</v>
      </c>
      <c r="H16328" s="5" t="s">
        <v>27814</v>
      </c>
      <c r="I16328" s="5" t="s">
        <v>15470</v>
      </c>
    </row>
    <row r="16329" spans="1:21" ht="28.8" x14ac:dyDescent="0.3">
      <c r="B16329" s="4" t="s">
        <v>19</v>
      </c>
      <c r="C16329" s="4" t="s">
        <v>27394</v>
      </c>
      <c r="D16329" s="4" t="s">
        <v>27635</v>
      </c>
      <c r="E16329" s="4" t="s">
        <v>27409</v>
      </c>
      <c r="F16329" s="4" t="s">
        <v>27801</v>
      </c>
      <c r="G16329" s="4" t="s">
        <v>27815</v>
      </c>
      <c r="H16329" s="5" t="s">
        <v>27816</v>
      </c>
      <c r="I16329" s="5" t="s">
        <v>15470</v>
      </c>
    </row>
    <row r="16330" spans="1:21" ht="28.8" x14ac:dyDescent="0.3">
      <c r="B16330" s="4" t="s">
        <v>19</v>
      </c>
      <c r="C16330" s="4" t="s">
        <v>27394</v>
      </c>
      <c r="D16330" s="4" t="s">
        <v>27635</v>
      </c>
      <c r="E16330" s="4" t="s">
        <v>27409</v>
      </c>
      <c r="F16330" s="4" t="s">
        <v>27801</v>
      </c>
      <c r="G16330" s="4" t="s">
        <v>27817</v>
      </c>
      <c r="H16330" s="5" t="s">
        <v>27818</v>
      </c>
      <c r="I16330" s="5" t="s">
        <v>15470</v>
      </c>
    </row>
    <row r="16331" spans="1:21" ht="28.8" x14ac:dyDescent="0.3">
      <c r="B16331" s="4" t="s">
        <v>19</v>
      </c>
      <c r="C16331" s="4" t="s">
        <v>27394</v>
      </c>
      <c r="D16331" s="4" t="s">
        <v>27635</v>
      </c>
      <c r="E16331" s="4" t="s">
        <v>27409</v>
      </c>
      <c r="F16331" s="4" t="s">
        <v>27801</v>
      </c>
      <c r="G16331" s="4" t="s">
        <v>27819</v>
      </c>
      <c r="H16331" s="5" t="s">
        <v>27820</v>
      </c>
      <c r="I16331" s="5" t="s">
        <v>15470</v>
      </c>
    </row>
    <row r="16332" spans="1:21" ht="28.8" x14ac:dyDescent="0.3">
      <c r="B16332" s="4" t="s">
        <v>19</v>
      </c>
      <c r="C16332" s="4" t="s">
        <v>27394</v>
      </c>
      <c r="D16332" s="4" t="s">
        <v>27635</v>
      </c>
      <c r="E16332" s="4" t="s">
        <v>27409</v>
      </c>
      <c r="F16332" s="4" t="s">
        <v>27801</v>
      </c>
      <c r="G16332" s="4" t="s">
        <v>27821</v>
      </c>
      <c r="H16332" s="5" t="s">
        <v>27822</v>
      </c>
      <c r="I16332" s="5" t="s">
        <v>15470</v>
      </c>
    </row>
    <row r="16333" spans="1:21" x14ac:dyDescent="0.3">
      <c r="B16333" s="2" t="s">
        <v>19</v>
      </c>
      <c r="C16333" s="2" t="s">
        <v>27394</v>
      </c>
      <c r="D16333" s="2" t="s">
        <v>27635</v>
      </c>
      <c r="E16333" s="2" t="s">
        <v>27823</v>
      </c>
      <c r="H16333" s="3" t="s">
        <v>27824</v>
      </c>
    </row>
    <row r="16334" spans="1:21" x14ac:dyDescent="0.3">
      <c r="L16334" s="163" t="s">
        <v>0</v>
      </c>
      <c r="M16334" s="163"/>
      <c r="N16334" s="163"/>
      <c r="O16334" s="168" t="s">
        <v>1</v>
      </c>
      <c r="P16334" s="169"/>
      <c r="Q16334" s="165" t="s">
        <v>31310</v>
      </c>
      <c r="R16334" s="166"/>
      <c r="S16334" s="166"/>
      <c r="T16334" s="166"/>
      <c r="U16334" s="175"/>
    </row>
    <row r="16335" spans="1:21" ht="43.2" x14ac:dyDescent="0.3">
      <c r="B16335" s="2" t="s">
        <v>19</v>
      </c>
      <c r="C16335" s="2" t="s">
        <v>27394</v>
      </c>
      <c r="D16335" s="2" t="s">
        <v>27635</v>
      </c>
      <c r="E16335" s="2" t="s">
        <v>27823</v>
      </c>
      <c r="F16335" s="2" t="s">
        <v>27825</v>
      </c>
      <c r="H16335" s="3" t="s">
        <v>27826</v>
      </c>
      <c r="L16335" s="35" t="s">
        <v>12</v>
      </c>
      <c r="M16335" s="35" t="s">
        <v>13</v>
      </c>
      <c r="N16335" s="35" t="s">
        <v>14</v>
      </c>
      <c r="O16335" s="102" t="s">
        <v>31196</v>
      </c>
      <c r="P16335" s="102" t="s">
        <v>32311</v>
      </c>
      <c r="Q16335" s="50" t="s">
        <v>32319</v>
      </c>
      <c r="R16335" s="51" t="s">
        <v>32320</v>
      </c>
      <c r="S16335" s="51" t="s">
        <v>17</v>
      </c>
      <c r="T16335" s="51" t="s">
        <v>18</v>
      </c>
      <c r="U16335" s="51" t="s">
        <v>31184</v>
      </c>
    </row>
    <row r="16336" spans="1:21" ht="28.8" x14ac:dyDescent="0.3">
      <c r="A16336" t="s">
        <v>32385</v>
      </c>
      <c r="B16336" s="2" t="s">
        <v>19</v>
      </c>
      <c r="C16336" s="2" t="s">
        <v>27394</v>
      </c>
      <c r="D16336" s="2" t="s">
        <v>27635</v>
      </c>
      <c r="E16336" s="2" t="s">
        <v>27823</v>
      </c>
      <c r="F16336" s="2" t="s">
        <v>27825</v>
      </c>
      <c r="G16336" s="2" t="s">
        <v>27827</v>
      </c>
      <c r="H16336" s="3" t="s">
        <v>27828</v>
      </c>
      <c r="I16336" s="3" t="s">
        <v>26882</v>
      </c>
      <c r="J16336" s="3">
        <v>13</v>
      </c>
      <c r="K16336" s="2" t="s">
        <v>36</v>
      </c>
      <c r="L16336" s="7" t="s">
        <v>31232</v>
      </c>
      <c r="O16336" s="7" t="s">
        <v>33392</v>
      </c>
      <c r="P16336" s="7" t="s">
        <v>33391</v>
      </c>
      <c r="Q16336" s="2">
        <v>0</v>
      </c>
      <c r="R16336" s="2">
        <v>10</v>
      </c>
      <c r="S16336" s="2" t="s">
        <v>31210</v>
      </c>
      <c r="U16336" s="26">
        <v>3</v>
      </c>
    </row>
    <row r="16337" spans="1:22" x14ac:dyDescent="0.3">
      <c r="A16337" t="s">
        <v>32385</v>
      </c>
      <c r="B16337" s="2" t="s">
        <v>19</v>
      </c>
      <c r="C16337" s="2" t="s">
        <v>27394</v>
      </c>
      <c r="D16337" s="2" t="s">
        <v>27635</v>
      </c>
      <c r="E16337" s="2" t="s">
        <v>27823</v>
      </c>
      <c r="F16337" s="2" t="s">
        <v>27825</v>
      </c>
      <c r="G16337" s="2" t="s">
        <v>27829</v>
      </c>
      <c r="H16337" s="3" t="s">
        <v>27830</v>
      </c>
      <c r="I16337" s="3" t="s">
        <v>26882</v>
      </c>
      <c r="J16337" s="3">
        <v>12</v>
      </c>
      <c r="K16337" s="2" t="s">
        <v>36</v>
      </c>
      <c r="L16337" s="7" t="s">
        <v>31233</v>
      </c>
      <c r="T16337" s="2">
        <v>5</v>
      </c>
    </row>
    <row r="16338" spans="1:22" ht="28.8" x14ac:dyDescent="0.3">
      <c r="A16338" t="s">
        <v>32385</v>
      </c>
      <c r="B16338" s="2" t="s">
        <v>19</v>
      </c>
      <c r="C16338" s="2" t="s">
        <v>27394</v>
      </c>
      <c r="D16338" s="2" t="s">
        <v>27635</v>
      </c>
      <c r="E16338" s="2" t="s">
        <v>27823</v>
      </c>
      <c r="F16338" s="2" t="s">
        <v>27825</v>
      </c>
      <c r="G16338" s="2" t="s">
        <v>27831</v>
      </c>
      <c r="H16338" s="3" t="s">
        <v>27832</v>
      </c>
      <c r="I16338" s="3" t="s">
        <v>26882</v>
      </c>
      <c r="J16338" s="3">
        <v>8</v>
      </c>
      <c r="K16338" s="2" t="s">
        <v>36</v>
      </c>
      <c r="L16338" s="7" t="s">
        <v>31232</v>
      </c>
      <c r="O16338" s="7" t="s">
        <v>33393</v>
      </c>
      <c r="Q16338" s="2">
        <v>0</v>
      </c>
      <c r="R16338" s="2">
        <v>10</v>
      </c>
      <c r="S16338" s="2" t="s">
        <v>31210</v>
      </c>
      <c r="U16338" s="26">
        <v>3</v>
      </c>
    </row>
    <row r="16339" spans="1:22" x14ac:dyDescent="0.3">
      <c r="A16339" t="s">
        <v>32385</v>
      </c>
      <c r="B16339" s="2" t="s">
        <v>19</v>
      </c>
      <c r="C16339" s="2" t="s">
        <v>27394</v>
      </c>
      <c r="D16339" s="2" t="s">
        <v>27635</v>
      </c>
      <c r="E16339" s="2" t="s">
        <v>27823</v>
      </c>
      <c r="F16339" s="2" t="s">
        <v>27825</v>
      </c>
      <c r="G16339" s="2" t="s">
        <v>27833</v>
      </c>
      <c r="H16339" s="3" t="s">
        <v>27834</v>
      </c>
      <c r="I16339" s="3" t="s">
        <v>26882</v>
      </c>
      <c r="J16339" s="3">
        <v>7</v>
      </c>
      <c r="K16339" s="2" t="s">
        <v>36</v>
      </c>
      <c r="L16339" s="7" t="s">
        <v>31233</v>
      </c>
      <c r="T16339" s="2">
        <v>5</v>
      </c>
    </row>
    <row r="16340" spans="1:22" x14ac:dyDescent="0.3">
      <c r="L16340" s="163" t="s">
        <v>0</v>
      </c>
      <c r="M16340" s="163"/>
      <c r="N16340" s="163"/>
      <c r="O16340" s="163" t="s">
        <v>1</v>
      </c>
      <c r="P16340" s="163"/>
    </row>
    <row r="16341" spans="1:22" ht="43.2" x14ac:dyDescent="0.3">
      <c r="B16341" s="2" t="s">
        <v>19</v>
      </c>
      <c r="C16341" s="2" t="s">
        <v>27394</v>
      </c>
      <c r="D16341" s="2" t="s">
        <v>27635</v>
      </c>
      <c r="E16341" s="2" t="s">
        <v>27823</v>
      </c>
      <c r="F16341" s="2" t="s">
        <v>27835</v>
      </c>
      <c r="H16341" s="3" t="s">
        <v>27836</v>
      </c>
      <c r="L16341" s="35" t="s">
        <v>12</v>
      </c>
      <c r="M16341" s="35" t="s">
        <v>13</v>
      </c>
      <c r="N16341" s="35" t="s">
        <v>14</v>
      </c>
      <c r="O16341" s="35" t="s">
        <v>32311</v>
      </c>
      <c r="P16341" s="35" t="s">
        <v>31195</v>
      </c>
    </row>
    <row r="16342" spans="1:22" ht="28.8" x14ac:dyDescent="0.3">
      <c r="B16342" s="4" t="s">
        <v>19</v>
      </c>
      <c r="C16342" s="4" t="s">
        <v>27394</v>
      </c>
      <c r="D16342" s="4" t="s">
        <v>27635</v>
      </c>
      <c r="E16342" s="4" t="s">
        <v>27823</v>
      </c>
      <c r="F16342" s="4" t="s">
        <v>27835</v>
      </c>
      <c r="G16342" s="4" t="s">
        <v>27837</v>
      </c>
      <c r="H16342" s="5" t="s">
        <v>27838</v>
      </c>
      <c r="I16342" s="5" t="s">
        <v>27839</v>
      </c>
    </row>
    <row r="16343" spans="1:22" ht="28.8" x14ac:dyDescent="0.3">
      <c r="B16343" s="4" t="s">
        <v>19</v>
      </c>
      <c r="C16343" s="4" t="s">
        <v>27394</v>
      </c>
      <c r="D16343" s="4" t="s">
        <v>27635</v>
      </c>
      <c r="E16343" s="4" t="s">
        <v>27823</v>
      </c>
      <c r="F16343" s="4" t="s">
        <v>27835</v>
      </c>
      <c r="G16343" s="4" t="s">
        <v>27840</v>
      </c>
      <c r="H16343" s="5" t="s">
        <v>27841</v>
      </c>
      <c r="I16343" s="5" t="s">
        <v>27839</v>
      </c>
    </row>
    <row r="16344" spans="1:22" x14ac:dyDescent="0.3">
      <c r="B16344" s="2" t="s">
        <v>19</v>
      </c>
      <c r="C16344" s="2" t="s">
        <v>27394</v>
      </c>
      <c r="D16344" s="2" t="s">
        <v>27635</v>
      </c>
      <c r="E16344" s="2" t="s">
        <v>27842</v>
      </c>
      <c r="H16344" s="3" t="s">
        <v>27843</v>
      </c>
    </row>
    <row r="16345" spans="1:22" x14ac:dyDescent="0.3">
      <c r="L16345" s="163" t="s">
        <v>0</v>
      </c>
      <c r="M16345" s="163"/>
      <c r="N16345" s="163"/>
      <c r="O16345" s="163" t="s">
        <v>1</v>
      </c>
      <c r="P16345" s="163"/>
      <c r="Q16345" s="163"/>
      <c r="R16345" s="165" t="s">
        <v>31194</v>
      </c>
      <c r="S16345" s="166"/>
      <c r="T16345" s="166"/>
      <c r="U16345" s="166"/>
      <c r="V16345" s="175"/>
    </row>
    <row r="16346" spans="1:22" ht="43.2" x14ac:dyDescent="0.3">
      <c r="B16346" s="2" t="s">
        <v>19</v>
      </c>
      <c r="C16346" s="2" t="s">
        <v>27394</v>
      </c>
      <c r="D16346" s="2" t="s">
        <v>27635</v>
      </c>
      <c r="E16346" s="2" t="s">
        <v>27842</v>
      </c>
      <c r="F16346" s="2" t="s">
        <v>27844</v>
      </c>
      <c r="H16346" s="3" t="s">
        <v>27845</v>
      </c>
      <c r="L16346" s="35" t="s">
        <v>12</v>
      </c>
      <c r="M16346" s="35" t="s">
        <v>13</v>
      </c>
      <c r="N16346" s="35" t="s">
        <v>14</v>
      </c>
      <c r="O16346" s="102" t="s">
        <v>31196</v>
      </c>
      <c r="P16346" s="102" t="s">
        <v>32311</v>
      </c>
      <c r="Q16346" s="104" t="s">
        <v>31198</v>
      </c>
      <c r="R16346" s="50" t="s">
        <v>32319</v>
      </c>
      <c r="S16346" s="51" t="s">
        <v>32320</v>
      </c>
      <c r="T16346" s="51" t="s">
        <v>17</v>
      </c>
      <c r="U16346" s="51" t="s">
        <v>18</v>
      </c>
      <c r="V16346" s="51" t="s">
        <v>31184</v>
      </c>
    </row>
    <row r="16347" spans="1:22" x14ac:dyDescent="0.3">
      <c r="A16347" t="s">
        <v>32385</v>
      </c>
      <c r="B16347" s="2" t="s">
        <v>19</v>
      </c>
      <c r="C16347" s="2" t="s">
        <v>27394</v>
      </c>
      <c r="D16347" s="2" t="s">
        <v>27635</v>
      </c>
      <c r="E16347" s="2" t="s">
        <v>27842</v>
      </c>
      <c r="F16347" s="2" t="s">
        <v>27844</v>
      </c>
      <c r="G16347" s="2" t="s">
        <v>27846</v>
      </c>
      <c r="H16347" s="3" t="s">
        <v>27847</v>
      </c>
      <c r="I16347" s="3" t="s">
        <v>20933</v>
      </c>
      <c r="K16347" s="26" t="s">
        <v>36</v>
      </c>
      <c r="O16347" s="7" t="s">
        <v>33396</v>
      </c>
      <c r="P16347" s="7" t="s">
        <v>33394</v>
      </c>
      <c r="Q16347" s="2" t="s">
        <v>33395</v>
      </c>
      <c r="R16347" s="2">
        <v>0</v>
      </c>
      <c r="S16347" s="2">
        <v>6.5</v>
      </c>
      <c r="T16347" s="2" t="s">
        <v>31210</v>
      </c>
      <c r="V16347" s="26">
        <v>3</v>
      </c>
    </row>
    <row r="16348" spans="1:22" x14ac:dyDescent="0.3">
      <c r="A16348" t="s">
        <v>32385</v>
      </c>
      <c r="B16348" s="2" t="s">
        <v>19</v>
      </c>
      <c r="C16348" s="2" t="s">
        <v>27394</v>
      </c>
      <c r="D16348" s="2" t="s">
        <v>27635</v>
      </c>
      <c r="E16348" s="2" t="s">
        <v>27842</v>
      </c>
      <c r="F16348" s="2" t="s">
        <v>27844</v>
      </c>
      <c r="G16348" s="2" t="s">
        <v>27848</v>
      </c>
      <c r="H16348" s="3" t="s">
        <v>27849</v>
      </c>
      <c r="I16348" s="3" t="s">
        <v>20933</v>
      </c>
      <c r="K16348" s="26" t="s">
        <v>36</v>
      </c>
      <c r="O16348" s="7" t="s">
        <v>33396</v>
      </c>
      <c r="P16348" s="7" t="s">
        <v>33394</v>
      </c>
      <c r="Q16348" s="2" t="s">
        <v>33395</v>
      </c>
      <c r="R16348" s="2">
        <v>6.5</v>
      </c>
      <c r="S16348" s="2">
        <v>8.5</v>
      </c>
      <c r="T16348" s="2" t="s">
        <v>31210</v>
      </c>
      <c r="V16348" s="26">
        <v>3</v>
      </c>
    </row>
    <row r="16349" spans="1:22" x14ac:dyDescent="0.3">
      <c r="A16349" t="s">
        <v>32385</v>
      </c>
      <c r="B16349" s="2" t="s">
        <v>19</v>
      </c>
      <c r="C16349" s="2" t="s">
        <v>27394</v>
      </c>
      <c r="D16349" s="2" t="s">
        <v>27635</v>
      </c>
      <c r="E16349" s="2" t="s">
        <v>27842</v>
      </c>
      <c r="F16349" s="2" t="s">
        <v>27844</v>
      </c>
      <c r="G16349" s="2" t="s">
        <v>27850</v>
      </c>
      <c r="H16349" s="3" t="s">
        <v>27851</v>
      </c>
      <c r="I16349" s="3" t="s">
        <v>20933</v>
      </c>
      <c r="K16349" s="26" t="s">
        <v>36</v>
      </c>
      <c r="O16349" s="7" t="s">
        <v>33397</v>
      </c>
      <c r="P16349" s="7" t="s">
        <v>33394</v>
      </c>
      <c r="Q16349" s="2" t="s">
        <v>33395</v>
      </c>
      <c r="R16349" s="2">
        <v>0</v>
      </c>
      <c r="S16349" s="2">
        <v>6.5</v>
      </c>
      <c r="T16349" s="2" t="s">
        <v>31210</v>
      </c>
      <c r="V16349" s="26">
        <v>3</v>
      </c>
    </row>
    <row r="16350" spans="1:22" x14ac:dyDescent="0.3">
      <c r="A16350" t="s">
        <v>32385</v>
      </c>
      <c r="B16350" s="2" t="s">
        <v>19</v>
      </c>
      <c r="C16350" s="2" t="s">
        <v>27394</v>
      </c>
      <c r="D16350" s="2" t="s">
        <v>27635</v>
      </c>
      <c r="E16350" s="2" t="s">
        <v>27842</v>
      </c>
      <c r="F16350" s="2" t="s">
        <v>27844</v>
      </c>
      <c r="G16350" s="2" t="s">
        <v>27852</v>
      </c>
      <c r="H16350" s="3" t="s">
        <v>27853</v>
      </c>
      <c r="I16350" s="3" t="s">
        <v>20933</v>
      </c>
      <c r="J16350" s="3">
        <v>1</v>
      </c>
      <c r="K16350" s="2" t="s">
        <v>36</v>
      </c>
      <c r="O16350" s="7" t="s">
        <v>33397</v>
      </c>
      <c r="P16350" s="7" t="s">
        <v>33394</v>
      </c>
      <c r="Q16350" s="2" t="s">
        <v>33395</v>
      </c>
      <c r="R16350" s="2">
        <v>6.5</v>
      </c>
      <c r="S16350" s="2">
        <v>8.5</v>
      </c>
      <c r="T16350" s="2" t="s">
        <v>31210</v>
      </c>
      <c r="V16350" s="26">
        <v>3</v>
      </c>
    </row>
    <row r="16351" spans="1:22" x14ac:dyDescent="0.3">
      <c r="B16351" s="2" t="s">
        <v>19</v>
      </c>
      <c r="C16351" s="2" t="s">
        <v>27394</v>
      </c>
      <c r="D16351" s="2" t="s">
        <v>27635</v>
      </c>
      <c r="E16351" s="2" t="s">
        <v>27854</v>
      </c>
      <c r="H16351" s="3" t="s">
        <v>27855</v>
      </c>
    </row>
    <row r="16352" spans="1:22" x14ac:dyDescent="0.3">
      <c r="L16352" s="163" t="s">
        <v>0</v>
      </c>
      <c r="M16352" s="163"/>
      <c r="N16352" s="163"/>
      <c r="O16352" s="163" t="s">
        <v>1</v>
      </c>
      <c r="P16352" s="163"/>
    </row>
    <row r="16353" spans="1:26" ht="43.2" x14ac:dyDescent="0.3">
      <c r="B16353" s="2" t="s">
        <v>19</v>
      </c>
      <c r="C16353" s="2" t="s">
        <v>27394</v>
      </c>
      <c r="D16353" s="2" t="s">
        <v>27635</v>
      </c>
      <c r="E16353" s="2" t="s">
        <v>27854</v>
      </c>
      <c r="F16353" s="2" t="s">
        <v>27856</v>
      </c>
      <c r="H16353" s="3" t="s">
        <v>27857</v>
      </c>
      <c r="L16353" s="35" t="s">
        <v>12</v>
      </c>
      <c r="M16353" s="35" t="s">
        <v>13</v>
      </c>
      <c r="N16353" s="35" t="s">
        <v>14</v>
      </c>
      <c r="O16353" s="35" t="s">
        <v>32311</v>
      </c>
      <c r="P16353" s="35" t="s">
        <v>31195</v>
      </c>
    </row>
    <row r="16354" spans="1:26" x14ac:dyDescent="0.3">
      <c r="A16354" t="s">
        <v>32385</v>
      </c>
      <c r="B16354" s="2" t="s">
        <v>19</v>
      </c>
      <c r="C16354" s="2" t="s">
        <v>27394</v>
      </c>
      <c r="D16354" s="2" t="s">
        <v>27635</v>
      </c>
      <c r="E16354" s="2" t="s">
        <v>27854</v>
      </c>
      <c r="F16354" s="2" t="s">
        <v>27856</v>
      </c>
      <c r="G16354" s="2" t="s">
        <v>27858</v>
      </c>
      <c r="H16354" s="6" t="s">
        <v>27859</v>
      </c>
      <c r="I16354" s="3" t="s">
        <v>27860</v>
      </c>
      <c r="K16354" s="26" t="s">
        <v>36</v>
      </c>
    </row>
    <row r="16355" spans="1:26" x14ac:dyDescent="0.3">
      <c r="A16355" t="s">
        <v>32385</v>
      </c>
      <c r="B16355" s="2" t="s">
        <v>19</v>
      </c>
      <c r="C16355" s="2" t="s">
        <v>27394</v>
      </c>
      <c r="D16355" s="2" t="s">
        <v>27635</v>
      </c>
      <c r="E16355" s="2" t="s">
        <v>27854</v>
      </c>
      <c r="F16355" s="2" t="s">
        <v>27856</v>
      </c>
      <c r="G16355" s="2" t="s">
        <v>27861</v>
      </c>
      <c r="H16355" s="6" t="s">
        <v>27862</v>
      </c>
      <c r="I16355" s="3" t="s">
        <v>27860</v>
      </c>
      <c r="K16355" s="26" t="s">
        <v>36</v>
      </c>
    </row>
    <row r="16356" spans="1:26" x14ac:dyDescent="0.3">
      <c r="A16356" t="s">
        <v>32385</v>
      </c>
      <c r="B16356" s="2" t="s">
        <v>19</v>
      </c>
      <c r="C16356" s="2" t="s">
        <v>27394</v>
      </c>
      <c r="D16356" s="2" t="s">
        <v>27635</v>
      </c>
      <c r="E16356" s="2" t="s">
        <v>27854</v>
      </c>
      <c r="F16356" s="2" t="s">
        <v>27856</v>
      </c>
      <c r="G16356" s="2" t="s">
        <v>27863</v>
      </c>
      <c r="H16356" s="6" t="s">
        <v>27864</v>
      </c>
      <c r="I16356" s="3" t="s">
        <v>27860</v>
      </c>
      <c r="K16356" s="26" t="s">
        <v>36</v>
      </c>
    </row>
    <row r="16357" spans="1:26" x14ac:dyDescent="0.3">
      <c r="A16357" t="s">
        <v>32385</v>
      </c>
      <c r="B16357" s="2" t="s">
        <v>19</v>
      </c>
      <c r="C16357" s="2" t="s">
        <v>27394</v>
      </c>
      <c r="D16357" s="2" t="s">
        <v>27635</v>
      </c>
      <c r="E16357" s="2" t="s">
        <v>27854</v>
      </c>
      <c r="F16357" s="2" t="s">
        <v>27856</v>
      </c>
      <c r="G16357" s="2" t="s">
        <v>27865</v>
      </c>
      <c r="H16357" s="6" t="s">
        <v>27866</v>
      </c>
      <c r="I16357" s="3" t="s">
        <v>27860</v>
      </c>
      <c r="K16357" s="26" t="s">
        <v>36</v>
      </c>
    </row>
    <row r="16358" spans="1:26" x14ac:dyDescent="0.3">
      <c r="A16358" t="s">
        <v>32385</v>
      </c>
      <c r="B16358" s="2" t="s">
        <v>19</v>
      </c>
      <c r="C16358" s="2" t="s">
        <v>27394</v>
      </c>
      <c r="D16358" s="2" t="s">
        <v>27635</v>
      </c>
      <c r="E16358" s="2" t="s">
        <v>27854</v>
      </c>
      <c r="F16358" s="2" t="s">
        <v>27856</v>
      </c>
      <c r="G16358" s="2" t="s">
        <v>27867</v>
      </c>
      <c r="H16358" s="6" t="s">
        <v>27868</v>
      </c>
      <c r="I16358" s="3" t="s">
        <v>27860</v>
      </c>
      <c r="J16358" s="3">
        <v>2</v>
      </c>
      <c r="K16358" s="2" t="s">
        <v>36</v>
      </c>
    </row>
    <row r="16359" spans="1:26" x14ac:dyDescent="0.3">
      <c r="A16359" t="s">
        <v>32385</v>
      </c>
      <c r="B16359" s="2" t="s">
        <v>19</v>
      </c>
      <c r="C16359" s="2" t="s">
        <v>27394</v>
      </c>
      <c r="D16359" s="2" t="s">
        <v>27635</v>
      </c>
      <c r="E16359" s="2" t="s">
        <v>27854</v>
      </c>
      <c r="F16359" s="2" t="s">
        <v>27856</v>
      </c>
      <c r="G16359" s="2" t="s">
        <v>27869</v>
      </c>
      <c r="H16359" s="6" t="s">
        <v>27870</v>
      </c>
      <c r="I16359" s="3" t="s">
        <v>27860</v>
      </c>
      <c r="K16359" s="26" t="s">
        <v>36</v>
      </c>
    </row>
    <row r="16360" spans="1:26" x14ac:dyDescent="0.3">
      <c r="A16360" t="s">
        <v>32385</v>
      </c>
      <c r="B16360" s="2" t="s">
        <v>19</v>
      </c>
      <c r="C16360" s="2" t="s">
        <v>27394</v>
      </c>
      <c r="D16360" s="2" t="s">
        <v>27635</v>
      </c>
      <c r="E16360" s="2" t="s">
        <v>27854</v>
      </c>
      <c r="F16360" s="2" t="s">
        <v>27856</v>
      </c>
      <c r="G16360" s="2" t="s">
        <v>27871</v>
      </c>
      <c r="H16360" s="6" t="s">
        <v>27872</v>
      </c>
      <c r="I16360" s="3" t="s">
        <v>27860</v>
      </c>
      <c r="J16360" s="3">
        <v>34</v>
      </c>
      <c r="K16360" s="2" t="s">
        <v>36</v>
      </c>
    </row>
    <row r="16361" spans="1:26" x14ac:dyDescent="0.3">
      <c r="A16361" t="s">
        <v>32385</v>
      </c>
      <c r="B16361" s="2" t="s">
        <v>19</v>
      </c>
      <c r="C16361" s="2" t="s">
        <v>27394</v>
      </c>
      <c r="D16361" s="2" t="s">
        <v>27635</v>
      </c>
      <c r="E16361" s="2" t="s">
        <v>27854</v>
      </c>
      <c r="F16361" s="2" t="s">
        <v>27856</v>
      </c>
      <c r="G16361" s="2" t="s">
        <v>27873</v>
      </c>
      <c r="H16361" s="6" t="s">
        <v>27874</v>
      </c>
      <c r="I16361" s="3" t="s">
        <v>27860</v>
      </c>
      <c r="J16361" s="3">
        <v>21</v>
      </c>
      <c r="K16361" s="2" t="s">
        <v>36</v>
      </c>
    </row>
    <row r="16362" spans="1:26" x14ac:dyDescent="0.3">
      <c r="A16362" t="s">
        <v>32385</v>
      </c>
      <c r="B16362" s="2" t="s">
        <v>19</v>
      </c>
      <c r="C16362" s="2" t="s">
        <v>27394</v>
      </c>
      <c r="D16362" s="2" t="s">
        <v>27635</v>
      </c>
      <c r="E16362" s="2" t="s">
        <v>27854</v>
      </c>
      <c r="F16362" s="2" t="s">
        <v>27856</v>
      </c>
      <c r="G16362" s="2" t="s">
        <v>27875</v>
      </c>
      <c r="H16362" s="6" t="s">
        <v>27876</v>
      </c>
      <c r="I16362" s="3" t="s">
        <v>27860</v>
      </c>
      <c r="K16362" s="26" t="s">
        <v>36</v>
      </c>
    </row>
    <row r="16363" spans="1:26" x14ac:dyDescent="0.3">
      <c r="A16363" t="s">
        <v>32385</v>
      </c>
      <c r="B16363" s="2" t="s">
        <v>19</v>
      </c>
      <c r="C16363" s="2" t="s">
        <v>27394</v>
      </c>
      <c r="D16363" s="2" t="s">
        <v>27635</v>
      </c>
      <c r="E16363" s="2" t="s">
        <v>27854</v>
      </c>
      <c r="F16363" s="2" t="s">
        <v>27856</v>
      </c>
      <c r="G16363" s="2" t="s">
        <v>27877</v>
      </c>
      <c r="H16363" s="6" t="s">
        <v>27878</v>
      </c>
      <c r="I16363" s="3" t="s">
        <v>27860</v>
      </c>
      <c r="K16363" s="26" t="s">
        <v>36</v>
      </c>
    </row>
    <row r="16364" spans="1:26" x14ac:dyDescent="0.3">
      <c r="A16364" t="s">
        <v>32385</v>
      </c>
      <c r="B16364" s="2" t="s">
        <v>19</v>
      </c>
      <c r="C16364" s="2" t="s">
        <v>27394</v>
      </c>
      <c r="D16364" s="2" t="s">
        <v>27635</v>
      </c>
      <c r="E16364" s="2" t="s">
        <v>27854</v>
      </c>
      <c r="F16364" s="2" t="s">
        <v>27856</v>
      </c>
      <c r="G16364" s="2" t="s">
        <v>27879</v>
      </c>
      <c r="H16364" s="6" t="s">
        <v>27880</v>
      </c>
      <c r="I16364" s="3" t="s">
        <v>27860</v>
      </c>
      <c r="K16364" s="26" t="s">
        <v>36</v>
      </c>
    </row>
    <row r="16365" spans="1:26" x14ac:dyDescent="0.3">
      <c r="A16365" t="s">
        <v>32385</v>
      </c>
      <c r="B16365" s="2" t="s">
        <v>19</v>
      </c>
      <c r="C16365" s="2" t="s">
        <v>27394</v>
      </c>
      <c r="D16365" s="2" t="s">
        <v>27635</v>
      </c>
      <c r="E16365" s="2" t="s">
        <v>27854</v>
      </c>
      <c r="F16365" s="2" t="s">
        <v>27856</v>
      </c>
      <c r="G16365" s="2" t="s">
        <v>27881</v>
      </c>
      <c r="H16365" s="6" t="s">
        <v>27882</v>
      </c>
      <c r="I16365" s="3" t="s">
        <v>27860</v>
      </c>
      <c r="K16365" s="26" t="s">
        <v>36</v>
      </c>
    </row>
    <row r="16366" spans="1:26" x14ac:dyDescent="0.3">
      <c r="B16366" s="2" t="s">
        <v>19</v>
      </c>
      <c r="C16366" s="2" t="s">
        <v>27394</v>
      </c>
      <c r="D16366" s="2" t="s">
        <v>27635</v>
      </c>
      <c r="E16366" s="2" t="s">
        <v>27883</v>
      </c>
      <c r="H16366" s="3" t="s">
        <v>27884</v>
      </c>
    </row>
    <row r="16367" spans="1:26" x14ac:dyDescent="0.3">
      <c r="L16367" s="163" t="s">
        <v>0</v>
      </c>
      <c r="M16367" s="163"/>
      <c r="N16367" s="163"/>
      <c r="O16367" s="168" t="s">
        <v>1</v>
      </c>
      <c r="P16367" s="170"/>
      <c r="Q16367" s="165" t="s">
        <v>31185</v>
      </c>
      <c r="R16367" s="166"/>
      <c r="S16367" s="166"/>
      <c r="T16367" s="166"/>
      <c r="U16367" s="175"/>
      <c r="V16367" s="165" t="s">
        <v>32573</v>
      </c>
      <c r="W16367" s="166"/>
      <c r="X16367" s="166"/>
      <c r="Y16367" s="166"/>
      <c r="Z16367" s="175"/>
    </row>
    <row r="16368" spans="1:26" ht="43.2" x14ac:dyDescent="0.3">
      <c r="B16368" s="2" t="s">
        <v>19</v>
      </c>
      <c r="C16368" s="2" t="s">
        <v>27394</v>
      </c>
      <c r="D16368" s="2" t="s">
        <v>27635</v>
      </c>
      <c r="E16368" s="2" t="s">
        <v>27883</v>
      </c>
      <c r="F16368" s="2" t="s">
        <v>27885</v>
      </c>
      <c r="H16368" s="3" t="s">
        <v>27886</v>
      </c>
      <c r="L16368" s="35" t="s">
        <v>12</v>
      </c>
      <c r="M16368" s="35" t="s">
        <v>13</v>
      </c>
      <c r="N16368" s="35" t="s">
        <v>14</v>
      </c>
      <c r="O16368" s="102" t="s">
        <v>31196</v>
      </c>
      <c r="P16368" s="102" t="s">
        <v>32311</v>
      </c>
      <c r="Q16368" s="50" t="s">
        <v>32319</v>
      </c>
      <c r="R16368" s="51" t="s">
        <v>32320</v>
      </c>
      <c r="S16368" s="51" t="s">
        <v>17</v>
      </c>
      <c r="T16368" s="51" t="s">
        <v>18</v>
      </c>
      <c r="U16368" s="51" t="s">
        <v>31184</v>
      </c>
      <c r="V16368" s="50" t="s">
        <v>32319</v>
      </c>
      <c r="W16368" s="51" t="s">
        <v>32320</v>
      </c>
      <c r="X16368" s="51" t="s">
        <v>17</v>
      </c>
      <c r="Y16368" s="51" t="s">
        <v>18</v>
      </c>
      <c r="Z16368" s="51" t="s">
        <v>31184</v>
      </c>
    </row>
    <row r="16369" spans="1:27" x14ac:dyDescent="0.3">
      <c r="A16369" t="s">
        <v>32385</v>
      </c>
      <c r="B16369" s="2" t="s">
        <v>19</v>
      </c>
      <c r="C16369" s="2" t="s">
        <v>27394</v>
      </c>
      <c r="D16369" s="2" t="s">
        <v>27635</v>
      </c>
      <c r="E16369" s="2" t="s">
        <v>27883</v>
      </c>
      <c r="F16369" s="2" t="s">
        <v>27885</v>
      </c>
      <c r="G16369" s="2" t="s">
        <v>27887</v>
      </c>
      <c r="H16369" s="3" t="s">
        <v>27888</v>
      </c>
      <c r="I16369" s="3" t="s">
        <v>21133</v>
      </c>
      <c r="J16369" s="3">
        <v>2</v>
      </c>
      <c r="K16369" s="2" t="s">
        <v>36</v>
      </c>
      <c r="O16369" s="7" t="s">
        <v>33400</v>
      </c>
      <c r="P16369" s="7" t="s">
        <v>33398</v>
      </c>
      <c r="Q16369" s="2">
        <v>0</v>
      </c>
      <c r="R16369" s="2">
        <v>3</v>
      </c>
      <c r="S16369" s="2" t="s">
        <v>31186</v>
      </c>
      <c r="U16369" s="26">
        <v>3</v>
      </c>
      <c r="V16369" s="26">
        <v>12</v>
      </c>
      <c r="W16369" s="26">
        <v>12</v>
      </c>
      <c r="Z16369" s="26">
        <v>1</v>
      </c>
    </row>
    <row r="16370" spans="1:27" x14ac:dyDescent="0.3">
      <c r="A16370" t="s">
        <v>32385</v>
      </c>
      <c r="B16370" s="2" t="s">
        <v>19</v>
      </c>
      <c r="C16370" s="2" t="s">
        <v>27394</v>
      </c>
      <c r="D16370" s="2" t="s">
        <v>27635</v>
      </c>
      <c r="E16370" s="2" t="s">
        <v>27883</v>
      </c>
      <c r="F16370" s="2" t="s">
        <v>27885</v>
      </c>
      <c r="G16370" s="2" t="s">
        <v>27889</v>
      </c>
      <c r="H16370" s="3" t="s">
        <v>27890</v>
      </c>
      <c r="I16370" s="3" t="s">
        <v>21133</v>
      </c>
      <c r="K16370" s="26" t="s">
        <v>36</v>
      </c>
      <c r="O16370" s="7" t="s">
        <v>33400</v>
      </c>
      <c r="P16370" s="7" t="s">
        <v>33398</v>
      </c>
      <c r="Q16370" s="2">
        <v>0</v>
      </c>
      <c r="R16370" s="2">
        <v>3</v>
      </c>
      <c r="S16370" s="2" t="s">
        <v>31186</v>
      </c>
      <c r="U16370" s="26">
        <v>3</v>
      </c>
      <c r="V16370" s="26">
        <v>16</v>
      </c>
      <c r="W16370" s="26">
        <v>16</v>
      </c>
      <c r="Z16370" s="26">
        <v>1</v>
      </c>
    </row>
    <row r="16371" spans="1:27" x14ac:dyDescent="0.3">
      <c r="A16371" t="s">
        <v>32385</v>
      </c>
      <c r="B16371" s="2" t="s">
        <v>19</v>
      </c>
      <c r="C16371" s="2" t="s">
        <v>27394</v>
      </c>
      <c r="D16371" s="2" t="s">
        <v>27635</v>
      </c>
      <c r="E16371" s="2" t="s">
        <v>27883</v>
      </c>
      <c r="F16371" s="2" t="s">
        <v>27885</v>
      </c>
      <c r="G16371" s="2" t="s">
        <v>27891</v>
      </c>
      <c r="H16371" s="3" t="s">
        <v>27892</v>
      </c>
      <c r="I16371" s="3" t="s">
        <v>21133</v>
      </c>
      <c r="K16371" s="26" t="s">
        <v>36</v>
      </c>
      <c r="O16371" s="7" t="s">
        <v>33400</v>
      </c>
      <c r="P16371" s="7" t="s">
        <v>33398</v>
      </c>
      <c r="Q16371" s="2">
        <v>0</v>
      </c>
      <c r="R16371" s="2">
        <v>3</v>
      </c>
      <c r="S16371" s="2" t="s">
        <v>31186</v>
      </c>
      <c r="U16371" s="26">
        <v>3</v>
      </c>
      <c r="V16371" s="26">
        <v>20</v>
      </c>
      <c r="W16371" s="26">
        <v>20</v>
      </c>
      <c r="Z16371" s="26">
        <v>1</v>
      </c>
    </row>
    <row r="16372" spans="1:27" x14ac:dyDescent="0.3">
      <c r="A16372" t="s">
        <v>32385</v>
      </c>
      <c r="B16372" s="2" t="s">
        <v>19</v>
      </c>
      <c r="C16372" s="2" t="s">
        <v>27394</v>
      </c>
      <c r="D16372" s="2" t="s">
        <v>27635</v>
      </c>
      <c r="E16372" s="2" t="s">
        <v>27883</v>
      </c>
      <c r="F16372" s="2" t="s">
        <v>27885</v>
      </c>
      <c r="G16372" s="2" t="s">
        <v>27893</v>
      </c>
      <c r="H16372" s="3" t="s">
        <v>27894</v>
      </c>
      <c r="I16372" s="3" t="s">
        <v>21133</v>
      </c>
      <c r="K16372" s="26" t="s">
        <v>36</v>
      </c>
      <c r="O16372" s="7" t="s">
        <v>33400</v>
      </c>
      <c r="P16372" s="7" t="s">
        <v>33398</v>
      </c>
      <c r="Q16372" s="2">
        <v>0</v>
      </c>
      <c r="R16372" s="2">
        <v>3</v>
      </c>
      <c r="S16372" s="2" t="s">
        <v>31186</v>
      </c>
      <c r="U16372" s="26">
        <v>3</v>
      </c>
      <c r="V16372" s="26">
        <v>25</v>
      </c>
      <c r="W16372" s="26">
        <v>25</v>
      </c>
      <c r="Z16372" s="26">
        <v>1</v>
      </c>
    </row>
    <row r="16373" spans="1:27" x14ac:dyDescent="0.3">
      <c r="A16373" t="s">
        <v>32385</v>
      </c>
      <c r="B16373" s="2" t="s">
        <v>19</v>
      </c>
      <c r="C16373" s="2" t="s">
        <v>27394</v>
      </c>
      <c r="D16373" s="2" t="s">
        <v>27635</v>
      </c>
      <c r="E16373" s="2" t="s">
        <v>27883</v>
      </c>
      <c r="F16373" s="2" t="s">
        <v>27885</v>
      </c>
      <c r="G16373" s="2" t="s">
        <v>27895</v>
      </c>
      <c r="H16373" s="3" t="s">
        <v>27896</v>
      </c>
      <c r="I16373" s="3" t="s">
        <v>21133</v>
      </c>
      <c r="J16373" s="3">
        <v>3</v>
      </c>
      <c r="K16373" s="2" t="s">
        <v>36</v>
      </c>
      <c r="O16373" s="7" t="s">
        <v>33400</v>
      </c>
      <c r="P16373" s="7" t="s">
        <v>33398</v>
      </c>
      <c r="Q16373" s="2">
        <v>3</v>
      </c>
      <c r="R16373" s="2">
        <v>5</v>
      </c>
      <c r="S16373" s="2" t="s">
        <v>31186</v>
      </c>
      <c r="U16373" s="26">
        <v>3</v>
      </c>
      <c r="V16373" s="26">
        <v>16</v>
      </c>
      <c r="W16373" s="26">
        <v>16</v>
      </c>
      <c r="Z16373" s="26">
        <v>1</v>
      </c>
    </row>
    <row r="16374" spans="1:27" x14ac:dyDescent="0.3">
      <c r="A16374" t="s">
        <v>32385</v>
      </c>
      <c r="B16374" s="2" t="s">
        <v>19</v>
      </c>
      <c r="C16374" s="2" t="s">
        <v>27394</v>
      </c>
      <c r="D16374" s="2" t="s">
        <v>27635</v>
      </c>
      <c r="E16374" s="2" t="s">
        <v>27883</v>
      </c>
      <c r="F16374" s="2" t="s">
        <v>27885</v>
      </c>
      <c r="G16374" s="2" t="s">
        <v>27897</v>
      </c>
      <c r="H16374" s="3" t="s">
        <v>27898</v>
      </c>
      <c r="I16374" s="3" t="s">
        <v>21133</v>
      </c>
      <c r="K16374" s="26" t="s">
        <v>36</v>
      </c>
      <c r="O16374" s="7" t="s">
        <v>33400</v>
      </c>
      <c r="P16374" s="7" t="s">
        <v>33398</v>
      </c>
      <c r="Q16374" s="2">
        <v>3</v>
      </c>
      <c r="R16374" s="2">
        <v>5</v>
      </c>
      <c r="S16374" s="2" t="s">
        <v>31186</v>
      </c>
      <c r="U16374" s="26">
        <v>3</v>
      </c>
      <c r="V16374" s="26">
        <v>20</v>
      </c>
      <c r="W16374" s="26">
        <v>20</v>
      </c>
      <c r="Z16374" s="26">
        <v>1</v>
      </c>
    </row>
    <row r="16375" spans="1:27" x14ac:dyDescent="0.3">
      <c r="A16375" t="s">
        <v>32385</v>
      </c>
      <c r="B16375" s="2" t="s">
        <v>19</v>
      </c>
      <c r="C16375" s="2" t="s">
        <v>27394</v>
      </c>
      <c r="D16375" s="2" t="s">
        <v>27635</v>
      </c>
      <c r="E16375" s="2" t="s">
        <v>27883</v>
      </c>
      <c r="F16375" s="2" t="s">
        <v>27885</v>
      </c>
      <c r="G16375" s="2" t="s">
        <v>27899</v>
      </c>
      <c r="H16375" s="3" t="s">
        <v>27900</v>
      </c>
      <c r="I16375" s="3" t="s">
        <v>21133</v>
      </c>
      <c r="K16375" s="26" t="s">
        <v>36</v>
      </c>
      <c r="O16375" s="7" t="s">
        <v>33400</v>
      </c>
      <c r="P16375" s="7" t="s">
        <v>33398</v>
      </c>
      <c r="Q16375" s="2">
        <v>3</v>
      </c>
      <c r="R16375" s="2">
        <v>5</v>
      </c>
      <c r="S16375" s="2" t="s">
        <v>31186</v>
      </c>
      <c r="U16375" s="26">
        <v>3</v>
      </c>
      <c r="V16375" s="26">
        <v>25</v>
      </c>
      <c r="W16375" s="26">
        <v>25</v>
      </c>
      <c r="Z16375" s="26">
        <v>1</v>
      </c>
    </row>
    <row r="16376" spans="1:27" x14ac:dyDescent="0.3">
      <c r="A16376" t="s">
        <v>32385</v>
      </c>
      <c r="B16376" s="2" t="s">
        <v>19</v>
      </c>
      <c r="C16376" s="2" t="s">
        <v>27394</v>
      </c>
      <c r="D16376" s="2" t="s">
        <v>27635</v>
      </c>
      <c r="E16376" s="2" t="s">
        <v>27883</v>
      </c>
      <c r="F16376" s="2" t="s">
        <v>27885</v>
      </c>
      <c r="G16376" s="2" t="s">
        <v>27901</v>
      </c>
      <c r="H16376" s="3" t="s">
        <v>27902</v>
      </c>
      <c r="I16376" s="3" t="s">
        <v>21133</v>
      </c>
      <c r="K16376" s="26" t="s">
        <v>36</v>
      </c>
      <c r="O16376" s="7" t="s">
        <v>33400</v>
      </c>
      <c r="P16376" s="7" t="s">
        <v>33398</v>
      </c>
      <c r="Q16376" s="2">
        <v>3</v>
      </c>
      <c r="R16376" s="2">
        <v>5</v>
      </c>
      <c r="S16376" s="2" t="s">
        <v>31186</v>
      </c>
      <c r="U16376" s="26">
        <v>3</v>
      </c>
      <c r="V16376" s="26">
        <v>28</v>
      </c>
      <c r="W16376" s="26">
        <v>28</v>
      </c>
      <c r="Z16376" s="26">
        <v>1</v>
      </c>
    </row>
    <row r="16377" spans="1:27" x14ac:dyDescent="0.3">
      <c r="L16377" s="163" t="s">
        <v>0</v>
      </c>
      <c r="M16377" s="163"/>
      <c r="N16377" s="163"/>
      <c r="O16377" s="163" t="s">
        <v>1</v>
      </c>
      <c r="P16377" s="163"/>
      <c r="Q16377" s="163"/>
      <c r="R16377" s="165" t="s">
        <v>31185</v>
      </c>
      <c r="S16377" s="166"/>
      <c r="T16377" s="166"/>
      <c r="U16377" s="166"/>
      <c r="V16377" s="175"/>
      <c r="W16377" s="165" t="s">
        <v>32573</v>
      </c>
      <c r="X16377" s="166"/>
      <c r="Y16377" s="166"/>
      <c r="Z16377" s="166"/>
      <c r="AA16377" s="175"/>
    </row>
    <row r="16378" spans="1:27" ht="43.2" x14ac:dyDescent="0.3">
      <c r="B16378" s="2" t="s">
        <v>19</v>
      </c>
      <c r="C16378" s="2" t="s">
        <v>27394</v>
      </c>
      <c r="D16378" s="2" t="s">
        <v>27635</v>
      </c>
      <c r="E16378" s="2" t="s">
        <v>27883</v>
      </c>
      <c r="F16378" s="2" t="s">
        <v>27903</v>
      </c>
      <c r="H16378" s="3" t="s">
        <v>27904</v>
      </c>
      <c r="L16378" s="35" t="s">
        <v>12</v>
      </c>
      <c r="M16378" s="35" t="s">
        <v>13</v>
      </c>
      <c r="N16378" s="35" t="s">
        <v>14</v>
      </c>
      <c r="O16378" s="102" t="s">
        <v>31196</v>
      </c>
      <c r="P16378" s="102" t="s">
        <v>32311</v>
      </c>
      <c r="Q16378" s="102" t="s">
        <v>31195</v>
      </c>
      <c r="R16378" s="50" t="s">
        <v>32319</v>
      </c>
      <c r="S16378" s="51" t="s">
        <v>32320</v>
      </c>
      <c r="T16378" s="51" t="s">
        <v>17</v>
      </c>
      <c r="U16378" s="51" t="s">
        <v>18</v>
      </c>
      <c r="V16378" s="51" t="s">
        <v>31184</v>
      </c>
      <c r="W16378" s="50" t="s">
        <v>32319</v>
      </c>
      <c r="X16378" s="51" t="s">
        <v>32320</v>
      </c>
      <c r="Y16378" s="51" t="s">
        <v>17</v>
      </c>
      <c r="Z16378" s="51" t="s">
        <v>18</v>
      </c>
      <c r="AA16378" s="51" t="s">
        <v>31184</v>
      </c>
    </row>
    <row r="16379" spans="1:27" x14ac:dyDescent="0.3">
      <c r="A16379" t="s">
        <v>32385</v>
      </c>
      <c r="B16379" s="2" t="s">
        <v>19</v>
      </c>
      <c r="C16379" s="2" t="s">
        <v>27394</v>
      </c>
      <c r="D16379" s="2" t="s">
        <v>27635</v>
      </c>
      <c r="E16379" s="2" t="s">
        <v>27883</v>
      </c>
      <c r="F16379" s="2" t="s">
        <v>27903</v>
      </c>
      <c r="G16379" s="2" t="s">
        <v>27905</v>
      </c>
      <c r="H16379" s="3" t="s">
        <v>27906</v>
      </c>
      <c r="I16379" s="3" t="s">
        <v>21133</v>
      </c>
      <c r="J16379" s="3">
        <v>4</v>
      </c>
      <c r="K16379" s="2" t="s">
        <v>36</v>
      </c>
      <c r="O16379" s="7" t="s">
        <v>33400</v>
      </c>
      <c r="P16379" s="7" t="s">
        <v>33399</v>
      </c>
      <c r="Q16379" s="2" t="s">
        <v>32593</v>
      </c>
      <c r="R16379" s="2">
        <v>0</v>
      </c>
      <c r="S16379" s="2">
        <v>3</v>
      </c>
      <c r="T16379" s="2" t="s">
        <v>31186</v>
      </c>
      <c r="U16379" s="2"/>
      <c r="V16379" s="26">
        <v>3</v>
      </c>
      <c r="W16379" s="26">
        <v>16</v>
      </c>
      <c r="X16379" s="26">
        <v>16</v>
      </c>
      <c r="AA16379" s="26">
        <v>1</v>
      </c>
    </row>
    <row r="16380" spans="1:27" x14ac:dyDescent="0.3">
      <c r="A16380" t="s">
        <v>32385</v>
      </c>
      <c r="B16380" s="2" t="s">
        <v>19</v>
      </c>
      <c r="C16380" s="2" t="s">
        <v>27394</v>
      </c>
      <c r="D16380" s="2" t="s">
        <v>27635</v>
      </c>
      <c r="E16380" s="2" t="s">
        <v>27883</v>
      </c>
      <c r="F16380" s="2" t="s">
        <v>27903</v>
      </c>
      <c r="G16380" s="2" t="s">
        <v>27907</v>
      </c>
      <c r="H16380" s="3" t="s">
        <v>27908</v>
      </c>
      <c r="I16380" s="3" t="s">
        <v>21133</v>
      </c>
      <c r="K16380" s="26" t="s">
        <v>36</v>
      </c>
      <c r="O16380" s="7" t="s">
        <v>33400</v>
      </c>
      <c r="P16380" s="7" t="s">
        <v>33399</v>
      </c>
      <c r="Q16380" s="2" t="s">
        <v>32593</v>
      </c>
      <c r="R16380" s="2">
        <v>0</v>
      </c>
      <c r="S16380" s="2">
        <v>3</v>
      </c>
      <c r="T16380" s="2" t="s">
        <v>31186</v>
      </c>
      <c r="U16380" s="2"/>
      <c r="V16380" s="26">
        <v>3</v>
      </c>
      <c r="W16380" s="26">
        <v>20</v>
      </c>
      <c r="X16380" s="26">
        <v>20</v>
      </c>
      <c r="AA16380" s="26">
        <v>1</v>
      </c>
    </row>
    <row r="16381" spans="1:27" x14ac:dyDescent="0.3">
      <c r="A16381" t="s">
        <v>32385</v>
      </c>
      <c r="B16381" s="2" t="s">
        <v>19</v>
      </c>
      <c r="C16381" s="2" t="s">
        <v>27394</v>
      </c>
      <c r="D16381" s="2" t="s">
        <v>27635</v>
      </c>
      <c r="E16381" s="2" t="s">
        <v>27883</v>
      </c>
      <c r="F16381" s="2" t="s">
        <v>27903</v>
      </c>
      <c r="G16381" s="2" t="s">
        <v>27909</v>
      </c>
      <c r="H16381" s="3" t="s">
        <v>27910</v>
      </c>
      <c r="I16381" s="3" t="s">
        <v>21133</v>
      </c>
      <c r="K16381" s="26" t="s">
        <v>36</v>
      </c>
      <c r="O16381" s="7" t="s">
        <v>33400</v>
      </c>
      <c r="P16381" s="7" t="s">
        <v>33399</v>
      </c>
      <c r="Q16381" s="2" t="s">
        <v>32593</v>
      </c>
      <c r="R16381" s="2">
        <v>0</v>
      </c>
      <c r="S16381" s="2">
        <v>3</v>
      </c>
      <c r="T16381" s="2" t="s">
        <v>31186</v>
      </c>
      <c r="U16381" s="2"/>
      <c r="V16381" s="26">
        <v>3</v>
      </c>
      <c r="W16381" s="26">
        <v>25</v>
      </c>
      <c r="X16381" s="26">
        <v>25</v>
      </c>
      <c r="AA16381" s="26">
        <v>1</v>
      </c>
    </row>
    <row r="16382" spans="1:27" x14ac:dyDescent="0.3">
      <c r="A16382" t="s">
        <v>32385</v>
      </c>
      <c r="B16382" s="2" t="s">
        <v>19</v>
      </c>
      <c r="C16382" s="2" t="s">
        <v>27394</v>
      </c>
      <c r="D16382" s="2" t="s">
        <v>27635</v>
      </c>
      <c r="E16382" s="2" t="s">
        <v>27883</v>
      </c>
      <c r="F16382" s="2" t="s">
        <v>27903</v>
      </c>
      <c r="G16382" s="2" t="s">
        <v>27911</v>
      </c>
      <c r="H16382" s="3" t="s">
        <v>27912</v>
      </c>
      <c r="I16382" s="3" t="s">
        <v>21133</v>
      </c>
      <c r="K16382" s="26" t="s">
        <v>36</v>
      </c>
      <c r="O16382" s="7" t="s">
        <v>33400</v>
      </c>
      <c r="P16382" s="7" t="s">
        <v>33399</v>
      </c>
      <c r="Q16382" s="2" t="s">
        <v>32593</v>
      </c>
      <c r="R16382" s="2">
        <v>3</v>
      </c>
      <c r="S16382" s="2">
        <v>5</v>
      </c>
      <c r="T16382" s="2" t="s">
        <v>31186</v>
      </c>
      <c r="U16382" s="2"/>
      <c r="V16382" s="26">
        <v>3</v>
      </c>
      <c r="W16382" s="26">
        <v>20</v>
      </c>
      <c r="X16382" s="26">
        <v>20</v>
      </c>
      <c r="AA16382" s="26">
        <v>1</v>
      </c>
    </row>
    <row r="16383" spans="1:27" x14ac:dyDescent="0.3">
      <c r="A16383" t="s">
        <v>32385</v>
      </c>
      <c r="B16383" s="2" t="s">
        <v>19</v>
      </c>
      <c r="C16383" s="2" t="s">
        <v>27394</v>
      </c>
      <c r="D16383" s="2" t="s">
        <v>27635</v>
      </c>
      <c r="E16383" s="2" t="s">
        <v>27883</v>
      </c>
      <c r="F16383" s="2" t="s">
        <v>27903</v>
      </c>
      <c r="G16383" s="2" t="s">
        <v>27913</v>
      </c>
      <c r="H16383" s="3" t="s">
        <v>27914</v>
      </c>
      <c r="I16383" s="3" t="s">
        <v>21133</v>
      </c>
      <c r="K16383" s="26" t="s">
        <v>36</v>
      </c>
      <c r="O16383" s="7" t="s">
        <v>33400</v>
      </c>
      <c r="P16383" s="7" t="s">
        <v>33399</v>
      </c>
      <c r="Q16383" s="2" t="s">
        <v>32593</v>
      </c>
      <c r="R16383" s="2">
        <v>3</v>
      </c>
      <c r="S16383" s="2">
        <v>5</v>
      </c>
      <c r="T16383" s="2" t="s">
        <v>31186</v>
      </c>
      <c r="U16383" s="2"/>
      <c r="V16383" s="26">
        <v>3</v>
      </c>
      <c r="W16383" s="26">
        <v>25</v>
      </c>
      <c r="X16383" s="26">
        <v>25</v>
      </c>
      <c r="AA16383" s="26">
        <v>1</v>
      </c>
    </row>
    <row r="16384" spans="1:27" x14ac:dyDescent="0.3">
      <c r="A16384" t="s">
        <v>32385</v>
      </c>
      <c r="B16384" s="2" t="s">
        <v>19</v>
      </c>
      <c r="C16384" s="2" t="s">
        <v>27394</v>
      </c>
      <c r="D16384" s="2" t="s">
        <v>27635</v>
      </c>
      <c r="E16384" s="2" t="s">
        <v>27883</v>
      </c>
      <c r="F16384" s="2" t="s">
        <v>27903</v>
      </c>
      <c r="G16384" s="2" t="s">
        <v>27915</v>
      </c>
      <c r="H16384" s="3" t="s">
        <v>27916</v>
      </c>
      <c r="I16384" s="3" t="s">
        <v>21133</v>
      </c>
      <c r="K16384" s="26" t="s">
        <v>36</v>
      </c>
      <c r="O16384" s="7" t="s">
        <v>33400</v>
      </c>
      <c r="P16384" s="7" t="s">
        <v>33399</v>
      </c>
      <c r="Q16384" s="2" t="s">
        <v>32593</v>
      </c>
      <c r="R16384" s="2">
        <v>3</v>
      </c>
      <c r="S16384" s="2">
        <v>5</v>
      </c>
      <c r="T16384" s="2" t="s">
        <v>31186</v>
      </c>
      <c r="U16384" s="2"/>
      <c r="V16384" s="26">
        <v>3</v>
      </c>
      <c r="W16384" s="26">
        <v>28</v>
      </c>
      <c r="X16384" s="26">
        <v>28</v>
      </c>
      <c r="AA16384" s="26">
        <v>1</v>
      </c>
    </row>
    <row r="16385" spans="1:27" x14ac:dyDescent="0.3">
      <c r="A16385" t="s">
        <v>32385</v>
      </c>
      <c r="B16385" s="2" t="s">
        <v>19</v>
      </c>
      <c r="C16385" s="2" t="s">
        <v>27394</v>
      </c>
      <c r="D16385" s="2" t="s">
        <v>27635</v>
      </c>
      <c r="E16385" s="2" t="s">
        <v>27883</v>
      </c>
      <c r="F16385" s="2" t="s">
        <v>27903</v>
      </c>
      <c r="G16385" s="2" t="s">
        <v>27917</v>
      </c>
      <c r="H16385" s="3" t="s">
        <v>27918</v>
      </c>
      <c r="I16385" s="3" t="s">
        <v>21133</v>
      </c>
      <c r="J16385" s="3">
        <v>16</v>
      </c>
      <c r="K16385" s="2" t="s">
        <v>36</v>
      </c>
      <c r="O16385" s="7" t="s">
        <v>33400</v>
      </c>
      <c r="P16385" s="7" t="s">
        <v>33399</v>
      </c>
      <c r="Q16385" s="2" t="s">
        <v>32580</v>
      </c>
      <c r="R16385" s="2">
        <v>0</v>
      </c>
      <c r="S16385" s="2">
        <v>3</v>
      </c>
      <c r="T16385" s="2" t="s">
        <v>31186</v>
      </c>
      <c r="U16385" s="2"/>
      <c r="V16385" s="26">
        <v>3</v>
      </c>
      <c r="W16385" s="26">
        <v>16</v>
      </c>
      <c r="X16385" s="26">
        <v>16</v>
      </c>
      <c r="AA16385" s="26">
        <v>1</v>
      </c>
    </row>
    <row r="16386" spans="1:27" x14ac:dyDescent="0.3">
      <c r="A16386" t="s">
        <v>32385</v>
      </c>
      <c r="B16386" s="2" t="s">
        <v>19</v>
      </c>
      <c r="C16386" s="2" t="s">
        <v>27394</v>
      </c>
      <c r="D16386" s="2" t="s">
        <v>27635</v>
      </c>
      <c r="E16386" s="2" t="s">
        <v>27883</v>
      </c>
      <c r="F16386" s="2" t="s">
        <v>27903</v>
      </c>
      <c r="G16386" s="2" t="s">
        <v>27919</v>
      </c>
      <c r="H16386" s="3" t="s">
        <v>27920</v>
      </c>
      <c r="I16386" s="3" t="s">
        <v>21133</v>
      </c>
      <c r="K16386" s="26" t="s">
        <v>36</v>
      </c>
      <c r="O16386" s="7" t="s">
        <v>33400</v>
      </c>
      <c r="P16386" s="7" t="s">
        <v>33399</v>
      </c>
      <c r="Q16386" s="2" t="s">
        <v>32580</v>
      </c>
      <c r="R16386" s="2">
        <v>0</v>
      </c>
      <c r="S16386" s="2">
        <v>3</v>
      </c>
      <c r="T16386" s="2" t="s">
        <v>31186</v>
      </c>
      <c r="U16386" s="2"/>
      <c r="V16386" s="26">
        <v>3</v>
      </c>
      <c r="W16386" s="26">
        <v>20</v>
      </c>
      <c r="X16386" s="26">
        <v>20</v>
      </c>
      <c r="AA16386" s="26">
        <v>1</v>
      </c>
    </row>
    <row r="16387" spans="1:27" x14ac:dyDescent="0.3">
      <c r="A16387" t="s">
        <v>32385</v>
      </c>
      <c r="B16387" s="2" t="s">
        <v>19</v>
      </c>
      <c r="C16387" s="2" t="s">
        <v>27394</v>
      </c>
      <c r="D16387" s="2" t="s">
        <v>27635</v>
      </c>
      <c r="E16387" s="2" t="s">
        <v>27883</v>
      </c>
      <c r="F16387" s="2" t="s">
        <v>27903</v>
      </c>
      <c r="G16387" s="2" t="s">
        <v>27921</v>
      </c>
      <c r="H16387" s="3" t="s">
        <v>27922</v>
      </c>
      <c r="I16387" s="3" t="s">
        <v>21133</v>
      </c>
      <c r="K16387" s="26" t="s">
        <v>36</v>
      </c>
      <c r="O16387" s="7" t="s">
        <v>33400</v>
      </c>
      <c r="P16387" s="7" t="s">
        <v>33399</v>
      </c>
      <c r="Q16387" s="2" t="s">
        <v>32580</v>
      </c>
      <c r="R16387" s="2">
        <v>0</v>
      </c>
      <c r="S16387" s="2">
        <v>3</v>
      </c>
      <c r="T16387" s="2" t="s">
        <v>31186</v>
      </c>
      <c r="U16387" s="2"/>
      <c r="V16387" s="26">
        <v>3</v>
      </c>
      <c r="W16387" s="26">
        <v>25</v>
      </c>
      <c r="X16387" s="26">
        <v>25</v>
      </c>
      <c r="AA16387" s="26">
        <v>1</v>
      </c>
    </row>
    <row r="16388" spans="1:27" x14ac:dyDescent="0.3">
      <c r="L16388" s="163" t="s">
        <v>0</v>
      </c>
      <c r="M16388" s="163"/>
      <c r="N16388" s="163"/>
      <c r="O16388" s="163" t="s">
        <v>1</v>
      </c>
      <c r="P16388" s="163"/>
    </row>
    <row r="16389" spans="1:27" ht="43.2" x14ac:dyDescent="0.3">
      <c r="B16389" s="2" t="s">
        <v>19</v>
      </c>
      <c r="C16389" s="2" t="s">
        <v>27394</v>
      </c>
      <c r="D16389" s="2" t="s">
        <v>27635</v>
      </c>
      <c r="E16389" s="2" t="s">
        <v>27883</v>
      </c>
      <c r="F16389" s="2" t="s">
        <v>27923</v>
      </c>
      <c r="H16389" s="3" t="s">
        <v>27924</v>
      </c>
      <c r="L16389" s="35" t="s">
        <v>12</v>
      </c>
      <c r="M16389" s="35" t="s">
        <v>13</v>
      </c>
      <c r="N16389" s="35" t="s">
        <v>14</v>
      </c>
      <c r="O16389" s="35" t="s">
        <v>32311</v>
      </c>
      <c r="P16389" s="35" t="s">
        <v>31195</v>
      </c>
    </row>
    <row r="16390" spans="1:27" x14ac:dyDescent="0.3">
      <c r="B16390" s="4" t="s">
        <v>19</v>
      </c>
      <c r="C16390" s="4" t="s">
        <v>27394</v>
      </c>
      <c r="D16390" s="4" t="s">
        <v>27635</v>
      </c>
      <c r="E16390" s="4" t="s">
        <v>27883</v>
      </c>
      <c r="F16390" s="4" t="s">
        <v>27923</v>
      </c>
      <c r="G16390" s="4" t="s">
        <v>27925</v>
      </c>
      <c r="H16390" s="5" t="s">
        <v>27926</v>
      </c>
      <c r="I16390" s="5" t="s">
        <v>21133</v>
      </c>
    </row>
    <row r="16391" spans="1:27" x14ac:dyDescent="0.3">
      <c r="B16391" s="4" t="s">
        <v>19</v>
      </c>
      <c r="C16391" s="4" t="s">
        <v>27394</v>
      </c>
      <c r="D16391" s="4" t="s">
        <v>27635</v>
      </c>
      <c r="E16391" s="4" t="s">
        <v>27883</v>
      </c>
      <c r="F16391" s="4" t="s">
        <v>27923</v>
      </c>
      <c r="G16391" s="4" t="s">
        <v>27927</v>
      </c>
      <c r="H16391" s="5" t="s">
        <v>27928</v>
      </c>
      <c r="I16391" s="5" t="s">
        <v>21133</v>
      </c>
    </row>
    <row r="16392" spans="1:27" x14ac:dyDescent="0.3">
      <c r="B16392" s="4" t="s">
        <v>19</v>
      </c>
      <c r="C16392" s="4" t="s">
        <v>27394</v>
      </c>
      <c r="D16392" s="4" t="s">
        <v>27635</v>
      </c>
      <c r="E16392" s="4" t="s">
        <v>27883</v>
      </c>
      <c r="F16392" s="4" t="s">
        <v>27923</v>
      </c>
      <c r="G16392" s="4" t="s">
        <v>27929</v>
      </c>
      <c r="H16392" s="5" t="s">
        <v>27930</v>
      </c>
      <c r="I16392" s="5" t="s">
        <v>21133</v>
      </c>
    </row>
    <row r="16393" spans="1:27" x14ac:dyDescent="0.3">
      <c r="B16393" s="4" t="s">
        <v>19</v>
      </c>
      <c r="C16393" s="4" t="s">
        <v>27394</v>
      </c>
      <c r="D16393" s="4" t="s">
        <v>27635</v>
      </c>
      <c r="E16393" s="4" t="s">
        <v>27883</v>
      </c>
      <c r="F16393" s="4" t="s">
        <v>27923</v>
      </c>
      <c r="G16393" s="4" t="s">
        <v>27931</v>
      </c>
      <c r="H16393" s="5" t="s">
        <v>27932</v>
      </c>
      <c r="I16393" s="5" t="s">
        <v>21133</v>
      </c>
    </row>
    <row r="16394" spans="1:27" x14ac:dyDescent="0.3">
      <c r="B16394" s="4" t="s">
        <v>19</v>
      </c>
      <c r="C16394" s="4" t="s">
        <v>27394</v>
      </c>
      <c r="D16394" s="4" t="s">
        <v>27635</v>
      </c>
      <c r="E16394" s="4" t="s">
        <v>27883</v>
      </c>
      <c r="F16394" s="4" t="s">
        <v>27923</v>
      </c>
      <c r="G16394" s="4" t="s">
        <v>27933</v>
      </c>
      <c r="H16394" s="5" t="s">
        <v>27934</v>
      </c>
      <c r="I16394" s="5" t="s">
        <v>21133</v>
      </c>
    </row>
    <row r="16395" spans="1:27" x14ac:dyDescent="0.3">
      <c r="B16395" s="4" t="s">
        <v>19</v>
      </c>
      <c r="C16395" s="4" t="s">
        <v>27394</v>
      </c>
      <c r="D16395" s="4" t="s">
        <v>27635</v>
      </c>
      <c r="E16395" s="4" t="s">
        <v>27883</v>
      </c>
      <c r="F16395" s="4" t="s">
        <v>27923</v>
      </c>
      <c r="G16395" s="4" t="s">
        <v>27935</v>
      </c>
      <c r="H16395" s="5" t="s">
        <v>27936</v>
      </c>
      <c r="I16395" s="5" t="s">
        <v>21133</v>
      </c>
    </row>
    <row r="16396" spans="1:27" x14ac:dyDescent="0.3">
      <c r="L16396" s="163" t="s">
        <v>0</v>
      </c>
      <c r="M16396" s="163"/>
      <c r="N16396" s="163"/>
      <c r="O16396" s="168" t="s">
        <v>1</v>
      </c>
      <c r="P16396" s="170"/>
      <c r="Q16396" s="165" t="s">
        <v>31185</v>
      </c>
      <c r="R16396" s="166"/>
      <c r="S16396" s="166"/>
      <c r="T16396" s="166"/>
      <c r="U16396" s="175"/>
      <c r="V16396" s="165" t="s">
        <v>32573</v>
      </c>
      <c r="W16396" s="166"/>
      <c r="X16396" s="166"/>
      <c r="Y16396" s="166"/>
      <c r="Z16396" s="175"/>
    </row>
    <row r="16397" spans="1:27" ht="43.2" x14ac:dyDescent="0.3">
      <c r="B16397" s="2" t="s">
        <v>19</v>
      </c>
      <c r="C16397" s="2" t="s">
        <v>27394</v>
      </c>
      <c r="D16397" s="2" t="s">
        <v>27635</v>
      </c>
      <c r="E16397" s="2" t="s">
        <v>27883</v>
      </c>
      <c r="F16397" s="2" t="s">
        <v>27937</v>
      </c>
      <c r="H16397" s="3" t="s">
        <v>27938</v>
      </c>
      <c r="L16397" s="35" t="s">
        <v>12</v>
      </c>
      <c r="M16397" s="35" t="s">
        <v>13</v>
      </c>
      <c r="N16397" s="35" t="s">
        <v>14</v>
      </c>
      <c r="O16397" s="102" t="s">
        <v>31196</v>
      </c>
      <c r="P16397" s="102" t="s">
        <v>32311</v>
      </c>
      <c r="Q16397" s="50" t="s">
        <v>32319</v>
      </c>
      <c r="R16397" s="51" t="s">
        <v>32320</v>
      </c>
      <c r="S16397" s="51" t="s">
        <v>17</v>
      </c>
      <c r="T16397" s="51" t="s">
        <v>18</v>
      </c>
      <c r="U16397" s="51" t="s">
        <v>31184</v>
      </c>
      <c r="V16397" s="50" t="s">
        <v>32319</v>
      </c>
      <c r="W16397" s="51" t="s">
        <v>32320</v>
      </c>
      <c r="X16397" s="51" t="s">
        <v>17</v>
      </c>
      <c r="Y16397" s="51" t="s">
        <v>18</v>
      </c>
      <c r="Z16397" s="51" t="s">
        <v>31184</v>
      </c>
    </row>
    <row r="16398" spans="1:27" x14ac:dyDescent="0.3">
      <c r="A16398" t="s">
        <v>32385</v>
      </c>
      <c r="B16398" s="2" t="s">
        <v>19</v>
      </c>
      <c r="C16398" s="2" t="s">
        <v>27394</v>
      </c>
      <c r="D16398" s="2" t="s">
        <v>27635</v>
      </c>
      <c r="E16398" s="2" t="s">
        <v>27883</v>
      </c>
      <c r="F16398" s="2" t="s">
        <v>27937</v>
      </c>
      <c r="G16398" s="2" t="s">
        <v>27939</v>
      </c>
      <c r="H16398" s="3" t="s">
        <v>27940</v>
      </c>
      <c r="I16398" s="3" t="s">
        <v>21133</v>
      </c>
      <c r="J16398" s="3">
        <v>1</v>
      </c>
      <c r="K16398" s="2" t="s">
        <v>36</v>
      </c>
      <c r="O16398" s="7" t="s">
        <v>33401</v>
      </c>
      <c r="P16398" s="7" t="s">
        <v>33007</v>
      </c>
      <c r="Q16398" s="2">
        <v>0</v>
      </c>
      <c r="R16398" s="2">
        <v>3</v>
      </c>
      <c r="S16398" s="2" t="s">
        <v>31186</v>
      </c>
      <c r="U16398" s="26">
        <v>3</v>
      </c>
      <c r="V16398" s="26">
        <v>16</v>
      </c>
      <c r="W16398" s="26">
        <v>16</v>
      </c>
      <c r="Z16398" s="26">
        <v>1</v>
      </c>
    </row>
    <row r="16399" spans="1:27" x14ac:dyDescent="0.3">
      <c r="A16399" t="s">
        <v>32385</v>
      </c>
      <c r="B16399" s="2" t="s">
        <v>19</v>
      </c>
      <c r="C16399" s="2" t="s">
        <v>27394</v>
      </c>
      <c r="D16399" s="2" t="s">
        <v>27635</v>
      </c>
      <c r="E16399" s="2" t="s">
        <v>27883</v>
      </c>
      <c r="F16399" s="2" t="s">
        <v>27937</v>
      </c>
      <c r="G16399" s="2" t="s">
        <v>27941</v>
      </c>
      <c r="H16399" s="3" t="s">
        <v>27942</v>
      </c>
      <c r="I16399" s="3" t="s">
        <v>21133</v>
      </c>
      <c r="K16399" s="26" t="s">
        <v>36</v>
      </c>
      <c r="O16399" s="7" t="s">
        <v>33401</v>
      </c>
      <c r="P16399" s="7" t="s">
        <v>33007</v>
      </c>
      <c r="Q16399" s="2">
        <v>0</v>
      </c>
      <c r="R16399" s="2">
        <v>3</v>
      </c>
      <c r="S16399" s="2" t="s">
        <v>31186</v>
      </c>
      <c r="U16399" s="26">
        <v>3</v>
      </c>
      <c r="V16399" s="26">
        <v>20</v>
      </c>
      <c r="W16399" s="26">
        <v>20</v>
      </c>
      <c r="Z16399" s="26">
        <v>1</v>
      </c>
    </row>
    <row r="16400" spans="1:27" x14ac:dyDescent="0.3">
      <c r="A16400" t="s">
        <v>32385</v>
      </c>
      <c r="B16400" s="2" t="s">
        <v>19</v>
      </c>
      <c r="C16400" s="2" t="s">
        <v>27394</v>
      </c>
      <c r="D16400" s="2" t="s">
        <v>27635</v>
      </c>
      <c r="E16400" s="2" t="s">
        <v>27883</v>
      </c>
      <c r="F16400" s="2" t="s">
        <v>27937</v>
      </c>
      <c r="G16400" s="2" t="s">
        <v>27943</v>
      </c>
      <c r="H16400" s="3" t="s">
        <v>27944</v>
      </c>
      <c r="I16400" s="3" t="s">
        <v>21133</v>
      </c>
      <c r="K16400" s="26" t="s">
        <v>36</v>
      </c>
      <c r="O16400" s="7" t="s">
        <v>33401</v>
      </c>
      <c r="P16400" s="7" t="s">
        <v>33007</v>
      </c>
      <c r="Q16400" s="2">
        <v>0</v>
      </c>
      <c r="R16400" s="2">
        <v>3</v>
      </c>
      <c r="S16400" s="2" t="s">
        <v>31186</v>
      </c>
      <c r="U16400" s="26">
        <v>3</v>
      </c>
      <c r="V16400" s="26">
        <v>25</v>
      </c>
      <c r="W16400" s="26">
        <v>25</v>
      </c>
      <c r="Z16400" s="26">
        <v>1</v>
      </c>
    </row>
    <row r="16401" spans="1:26" x14ac:dyDescent="0.3">
      <c r="A16401" t="s">
        <v>32385</v>
      </c>
      <c r="B16401" s="2" t="s">
        <v>19</v>
      </c>
      <c r="C16401" s="2" t="s">
        <v>27394</v>
      </c>
      <c r="D16401" s="2" t="s">
        <v>27635</v>
      </c>
      <c r="E16401" s="2" t="s">
        <v>27883</v>
      </c>
      <c r="F16401" s="2" t="s">
        <v>27937</v>
      </c>
      <c r="G16401" s="2" t="s">
        <v>27945</v>
      </c>
      <c r="H16401" s="3" t="s">
        <v>27946</v>
      </c>
      <c r="I16401" s="3" t="s">
        <v>21133</v>
      </c>
      <c r="K16401" s="26" t="s">
        <v>36</v>
      </c>
      <c r="O16401" s="7" t="s">
        <v>33401</v>
      </c>
      <c r="P16401" s="7" t="s">
        <v>33007</v>
      </c>
      <c r="Q16401" s="2">
        <v>3</v>
      </c>
      <c r="R16401" s="2">
        <v>5</v>
      </c>
      <c r="S16401" s="2" t="s">
        <v>31186</v>
      </c>
      <c r="U16401" s="26">
        <v>3</v>
      </c>
      <c r="V16401" s="26">
        <v>20</v>
      </c>
      <c r="W16401" s="26">
        <v>20</v>
      </c>
      <c r="Z16401" s="26">
        <v>1</v>
      </c>
    </row>
    <row r="16402" spans="1:26" x14ac:dyDescent="0.3">
      <c r="A16402" t="s">
        <v>32385</v>
      </c>
      <c r="B16402" s="2" t="s">
        <v>19</v>
      </c>
      <c r="C16402" s="2" t="s">
        <v>27394</v>
      </c>
      <c r="D16402" s="2" t="s">
        <v>27635</v>
      </c>
      <c r="E16402" s="2" t="s">
        <v>27883</v>
      </c>
      <c r="F16402" s="2" t="s">
        <v>27937</v>
      </c>
      <c r="G16402" s="2" t="s">
        <v>27947</v>
      </c>
      <c r="H16402" s="3" t="s">
        <v>27948</v>
      </c>
      <c r="I16402" s="3" t="s">
        <v>21133</v>
      </c>
      <c r="K16402" s="26" t="s">
        <v>36</v>
      </c>
      <c r="O16402" s="7" t="s">
        <v>33401</v>
      </c>
      <c r="P16402" s="7" t="s">
        <v>33007</v>
      </c>
      <c r="Q16402" s="2">
        <v>3</v>
      </c>
      <c r="R16402" s="2">
        <v>5</v>
      </c>
      <c r="S16402" s="2" t="s">
        <v>31186</v>
      </c>
      <c r="U16402" s="26">
        <v>3</v>
      </c>
      <c r="V16402" s="26">
        <v>25</v>
      </c>
      <c r="W16402" s="26">
        <v>25</v>
      </c>
      <c r="Z16402" s="26">
        <v>1</v>
      </c>
    </row>
    <row r="16403" spans="1:26" x14ac:dyDescent="0.3">
      <c r="A16403" t="s">
        <v>32385</v>
      </c>
      <c r="B16403" s="2" t="s">
        <v>19</v>
      </c>
      <c r="C16403" s="2" t="s">
        <v>27394</v>
      </c>
      <c r="D16403" s="2" t="s">
        <v>27635</v>
      </c>
      <c r="E16403" s="2" t="s">
        <v>27883</v>
      </c>
      <c r="F16403" s="2" t="s">
        <v>27937</v>
      </c>
      <c r="G16403" s="2" t="s">
        <v>27949</v>
      </c>
      <c r="H16403" s="3" t="s">
        <v>27950</v>
      </c>
      <c r="I16403" s="3" t="s">
        <v>21133</v>
      </c>
      <c r="K16403" s="26" t="s">
        <v>36</v>
      </c>
      <c r="O16403" s="7" t="s">
        <v>33401</v>
      </c>
      <c r="P16403" s="7" t="s">
        <v>33007</v>
      </c>
      <c r="Q16403" s="2">
        <v>3</v>
      </c>
      <c r="R16403" s="2">
        <v>5</v>
      </c>
      <c r="S16403" s="2" t="s">
        <v>31186</v>
      </c>
      <c r="U16403" s="26">
        <v>3</v>
      </c>
      <c r="V16403" s="26">
        <v>28</v>
      </c>
      <c r="W16403" s="26">
        <v>28</v>
      </c>
      <c r="Z16403" s="26">
        <v>1</v>
      </c>
    </row>
    <row r="16404" spans="1:26" x14ac:dyDescent="0.3">
      <c r="A16404" t="s">
        <v>32385</v>
      </c>
      <c r="B16404" s="2" t="s">
        <v>19</v>
      </c>
      <c r="C16404" s="2" t="s">
        <v>27394</v>
      </c>
      <c r="D16404" s="2" t="s">
        <v>27635</v>
      </c>
      <c r="E16404" s="2" t="s">
        <v>27951</v>
      </c>
      <c r="H16404" s="3" t="s">
        <v>27952</v>
      </c>
      <c r="K16404" s="26" t="s">
        <v>36</v>
      </c>
    </row>
    <row r="16405" spans="1:26" x14ac:dyDescent="0.3">
      <c r="L16405" s="163" t="s">
        <v>0</v>
      </c>
      <c r="M16405" s="163"/>
      <c r="N16405" s="163"/>
      <c r="O16405" s="163" t="s">
        <v>1</v>
      </c>
      <c r="P16405" s="163"/>
    </row>
    <row r="16406" spans="1:26" ht="43.2" x14ac:dyDescent="0.3">
      <c r="B16406" s="2" t="s">
        <v>19</v>
      </c>
      <c r="C16406" s="2" t="s">
        <v>27394</v>
      </c>
      <c r="D16406" s="2" t="s">
        <v>27635</v>
      </c>
      <c r="E16406" s="2" t="s">
        <v>27951</v>
      </c>
      <c r="F16406" s="2" t="s">
        <v>27953</v>
      </c>
      <c r="H16406" s="3" t="s">
        <v>27954</v>
      </c>
      <c r="L16406" s="35" t="s">
        <v>12</v>
      </c>
      <c r="M16406" s="35" t="s">
        <v>13</v>
      </c>
      <c r="N16406" s="35" t="s">
        <v>14</v>
      </c>
      <c r="O16406" s="35" t="s">
        <v>32311</v>
      </c>
      <c r="P16406" s="35" t="s">
        <v>31195</v>
      </c>
    </row>
    <row r="16407" spans="1:26" x14ac:dyDescent="0.3">
      <c r="B16407" s="4" t="s">
        <v>19</v>
      </c>
      <c r="C16407" s="4" t="s">
        <v>27394</v>
      </c>
      <c r="D16407" s="4" t="s">
        <v>27635</v>
      </c>
      <c r="E16407" s="4" t="s">
        <v>27951</v>
      </c>
      <c r="F16407" s="4" t="s">
        <v>27953</v>
      </c>
      <c r="G16407" s="4" t="s">
        <v>27955</v>
      </c>
      <c r="H16407" s="5" t="s">
        <v>27956</v>
      </c>
      <c r="I16407" s="5" t="s">
        <v>27957</v>
      </c>
    </row>
    <row r="16408" spans="1:26" x14ac:dyDescent="0.3">
      <c r="B16408" s="4" t="s">
        <v>19</v>
      </c>
      <c r="C16408" s="4" t="s">
        <v>27394</v>
      </c>
      <c r="D16408" s="4" t="s">
        <v>27635</v>
      </c>
      <c r="E16408" s="4" t="s">
        <v>27951</v>
      </c>
      <c r="F16408" s="4" t="s">
        <v>27953</v>
      </c>
      <c r="G16408" s="4" t="s">
        <v>27958</v>
      </c>
      <c r="H16408" s="5" t="s">
        <v>27959</v>
      </c>
      <c r="I16408" s="5" t="s">
        <v>27957</v>
      </c>
    </row>
    <row r="16409" spans="1:26" x14ac:dyDescent="0.3">
      <c r="B16409" s="4" t="s">
        <v>19</v>
      </c>
      <c r="C16409" s="4" t="s">
        <v>27394</v>
      </c>
      <c r="D16409" s="4" t="s">
        <v>27635</v>
      </c>
      <c r="E16409" s="4" t="s">
        <v>27951</v>
      </c>
      <c r="F16409" s="4" t="s">
        <v>27953</v>
      </c>
      <c r="G16409" s="4" t="s">
        <v>27960</v>
      </c>
      <c r="H16409" s="5" t="s">
        <v>27961</v>
      </c>
      <c r="I16409" s="5" t="s">
        <v>27957</v>
      </c>
    </row>
    <row r="16410" spans="1:26" x14ac:dyDescent="0.3">
      <c r="B16410" s="4" t="s">
        <v>19</v>
      </c>
      <c r="C16410" s="4" t="s">
        <v>27394</v>
      </c>
      <c r="D16410" s="4" t="s">
        <v>27635</v>
      </c>
      <c r="E16410" s="4" t="s">
        <v>27951</v>
      </c>
      <c r="F16410" s="4" t="s">
        <v>27953</v>
      </c>
      <c r="G16410" s="4" t="s">
        <v>27962</v>
      </c>
      <c r="H16410" s="5" t="s">
        <v>27963</v>
      </c>
      <c r="I16410" s="5" t="s">
        <v>27957</v>
      </c>
    </row>
    <row r="16411" spans="1:26" x14ac:dyDescent="0.3">
      <c r="B16411" s="4" t="s">
        <v>19</v>
      </c>
      <c r="C16411" s="4" t="s">
        <v>27394</v>
      </c>
      <c r="D16411" s="4" t="s">
        <v>27635</v>
      </c>
      <c r="E16411" s="4" t="s">
        <v>27951</v>
      </c>
      <c r="F16411" s="4" t="s">
        <v>27953</v>
      </c>
      <c r="G16411" s="4" t="s">
        <v>27964</v>
      </c>
      <c r="H16411" s="5" t="s">
        <v>27965</v>
      </c>
      <c r="I16411" s="5" t="s">
        <v>27957</v>
      </c>
    </row>
    <row r="16412" spans="1:26" x14ac:dyDescent="0.3">
      <c r="B16412" s="4" t="s">
        <v>19</v>
      </c>
      <c r="C16412" s="4" t="s">
        <v>27394</v>
      </c>
      <c r="D16412" s="4" t="s">
        <v>27635</v>
      </c>
      <c r="E16412" s="4" t="s">
        <v>27951</v>
      </c>
      <c r="F16412" s="4" t="s">
        <v>27953</v>
      </c>
      <c r="G16412" s="4" t="s">
        <v>27966</v>
      </c>
      <c r="H16412" s="5" t="s">
        <v>27967</v>
      </c>
      <c r="I16412" s="5" t="s">
        <v>27957</v>
      </c>
    </row>
    <row r="16413" spans="1:26" x14ac:dyDescent="0.3">
      <c r="L16413" s="163" t="s">
        <v>0</v>
      </c>
      <c r="M16413" s="163"/>
      <c r="N16413" s="163"/>
      <c r="O16413" s="163" t="s">
        <v>1</v>
      </c>
      <c r="P16413" s="163"/>
    </row>
    <row r="16414" spans="1:26" ht="43.2" x14ac:dyDescent="0.3">
      <c r="B16414" s="2" t="s">
        <v>19</v>
      </c>
      <c r="C16414" s="2" t="s">
        <v>27394</v>
      </c>
      <c r="D16414" s="2" t="s">
        <v>27635</v>
      </c>
      <c r="E16414" s="2" t="s">
        <v>27951</v>
      </c>
      <c r="F16414" s="2" t="s">
        <v>27968</v>
      </c>
      <c r="H16414" s="3" t="s">
        <v>27969</v>
      </c>
      <c r="L16414" s="35" t="s">
        <v>12</v>
      </c>
      <c r="M16414" s="35" t="s">
        <v>13</v>
      </c>
      <c r="N16414" s="35" t="s">
        <v>14</v>
      </c>
      <c r="O16414" s="35" t="s">
        <v>32311</v>
      </c>
      <c r="P16414" s="35" t="s">
        <v>31195</v>
      </c>
    </row>
    <row r="16415" spans="1:26" x14ac:dyDescent="0.3">
      <c r="B16415" s="4" t="s">
        <v>19</v>
      </c>
      <c r="C16415" s="4" t="s">
        <v>27394</v>
      </c>
      <c r="D16415" s="4" t="s">
        <v>27635</v>
      </c>
      <c r="E16415" s="4" t="s">
        <v>27951</v>
      </c>
      <c r="F16415" s="4" t="s">
        <v>27968</v>
      </c>
      <c r="G16415" s="4" t="s">
        <v>27970</v>
      </c>
      <c r="H16415" s="5" t="s">
        <v>27971</v>
      </c>
      <c r="I16415" s="5" t="s">
        <v>27972</v>
      </c>
    </row>
    <row r="16416" spans="1:26" x14ac:dyDescent="0.3">
      <c r="B16416" s="4" t="s">
        <v>19</v>
      </c>
      <c r="C16416" s="4" t="s">
        <v>27394</v>
      </c>
      <c r="D16416" s="4" t="s">
        <v>27635</v>
      </c>
      <c r="E16416" s="4" t="s">
        <v>27951</v>
      </c>
      <c r="F16416" s="4" t="s">
        <v>27968</v>
      </c>
      <c r="G16416" s="4" t="s">
        <v>27973</v>
      </c>
      <c r="H16416" s="5" t="s">
        <v>27974</v>
      </c>
      <c r="I16416" s="5" t="s">
        <v>27972</v>
      </c>
    </row>
    <row r="16417" spans="1:22" x14ac:dyDescent="0.3">
      <c r="L16417" s="163" t="s">
        <v>0</v>
      </c>
      <c r="M16417" s="163"/>
      <c r="N16417" s="163"/>
      <c r="O16417" s="163" t="s">
        <v>1</v>
      </c>
      <c r="P16417" s="163"/>
    </row>
    <row r="16418" spans="1:22" ht="43.2" x14ac:dyDescent="0.3">
      <c r="B16418" s="2" t="s">
        <v>19</v>
      </c>
      <c r="C16418" s="2" t="s">
        <v>27394</v>
      </c>
      <c r="D16418" s="2" t="s">
        <v>27635</v>
      </c>
      <c r="E16418" s="2" t="s">
        <v>27951</v>
      </c>
      <c r="F16418" s="2" t="s">
        <v>27975</v>
      </c>
      <c r="H16418" s="3" t="s">
        <v>27976</v>
      </c>
      <c r="L16418" s="35" t="s">
        <v>12</v>
      </c>
      <c r="M16418" s="35" t="s">
        <v>13</v>
      </c>
      <c r="N16418" s="35" t="s">
        <v>14</v>
      </c>
      <c r="O16418" s="35" t="s">
        <v>32311</v>
      </c>
      <c r="P16418" s="35" t="s">
        <v>31195</v>
      </c>
    </row>
    <row r="16419" spans="1:22" x14ac:dyDescent="0.3">
      <c r="B16419" s="4" t="s">
        <v>19</v>
      </c>
      <c r="C16419" s="4" t="s">
        <v>27394</v>
      </c>
      <c r="D16419" s="4" t="s">
        <v>27635</v>
      </c>
      <c r="E16419" s="4" t="s">
        <v>27951</v>
      </c>
      <c r="F16419" s="4" t="s">
        <v>27975</v>
      </c>
      <c r="G16419" s="4" t="s">
        <v>27977</v>
      </c>
      <c r="H16419" s="5" t="s">
        <v>27978</v>
      </c>
      <c r="I16419" s="5" t="s">
        <v>27979</v>
      </c>
    </row>
    <row r="16420" spans="1:22" x14ac:dyDescent="0.3">
      <c r="L16420" s="163" t="s">
        <v>0</v>
      </c>
      <c r="M16420" s="163"/>
      <c r="N16420" s="163"/>
      <c r="O16420" s="163" t="s">
        <v>1</v>
      </c>
      <c r="P16420" s="163"/>
      <c r="Q16420" s="165" t="s">
        <v>31194</v>
      </c>
      <c r="R16420" s="166"/>
      <c r="S16420" s="166"/>
      <c r="T16420" s="166"/>
      <c r="U16420" s="175"/>
    </row>
    <row r="16421" spans="1:22" ht="43.2" x14ac:dyDescent="0.3">
      <c r="B16421" s="2" t="s">
        <v>19</v>
      </c>
      <c r="C16421" s="2" t="s">
        <v>27394</v>
      </c>
      <c r="D16421" s="2" t="s">
        <v>27635</v>
      </c>
      <c r="E16421" s="2" t="s">
        <v>27951</v>
      </c>
      <c r="F16421" s="2" t="s">
        <v>27980</v>
      </c>
      <c r="H16421" s="3" t="s">
        <v>27981</v>
      </c>
      <c r="L16421" s="35" t="s">
        <v>12</v>
      </c>
      <c r="M16421" s="35" t="s">
        <v>13</v>
      </c>
      <c r="N16421" s="35" t="s">
        <v>14</v>
      </c>
      <c r="O16421" s="102" t="s">
        <v>31196</v>
      </c>
      <c r="P16421" s="102" t="s">
        <v>32311</v>
      </c>
      <c r="Q16421" s="50" t="s">
        <v>32319</v>
      </c>
      <c r="R16421" s="51" t="s">
        <v>32320</v>
      </c>
      <c r="S16421" s="51" t="s">
        <v>17</v>
      </c>
      <c r="T16421" s="51" t="s">
        <v>18</v>
      </c>
      <c r="U16421" s="51" t="s">
        <v>31184</v>
      </c>
    </row>
    <row r="16422" spans="1:22" x14ac:dyDescent="0.3">
      <c r="A16422" t="s">
        <v>32385</v>
      </c>
      <c r="B16422" s="2" t="s">
        <v>19</v>
      </c>
      <c r="C16422" s="2" t="s">
        <v>27394</v>
      </c>
      <c r="D16422" s="2" t="s">
        <v>27635</v>
      </c>
      <c r="E16422" s="2" t="s">
        <v>27951</v>
      </c>
      <c r="F16422" s="2" t="s">
        <v>27980</v>
      </c>
      <c r="G16422" s="2" t="s">
        <v>27982</v>
      </c>
      <c r="H16422" s="3" t="s">
        <v>27983</v>
      </c>
      <c r="I16422" s="3" t="s">
        <v>27984</v>
      </c>
      <c r="J16422" s="3">
        <v>55</v>
      </c>
      <c r="K16422" s="2" t="s">
        <v>36</v>
      </c>
      <c r="O16422" s="7" t="s">
        <v>33402</v>
      </c>
      <c r="P16422" s="7" t="s">
        <v>33403</v>
      </c>
      <c r="Q16422" s="2">
        <v>0</v>
      </c>
      <c r="R16422" s="2">
        <v>8.5</v>
      </c>
      <c r="S16422" s="2" t="s">
        <v>31210</v>
      </c>
      <c r="U16422" s="26">
        <v>3</v>
      </c>
    </row>
    <row r="16423" spans="1:22" x14ac:dyDescent="0.3">
      <c r="A16423" t="s">
        <v>32385</v>
      </c>
      <c r="B16423" s="2" t="s">
        <v>19</v>
      </c>
      <c r="C16423" s="2" t="s">
        <v>27394</v>
      </c>
      <c r="D16423" s="2" t="s">
        <v>27635</v>
      </c>
      <c r="E16423" s="2" t="s">
        <v>27951</v>
      </c>
      <c r="F16423" s="2" t="s">
        <v>27980</v>
      </c>
      <c r="G16423" s="2" t="s">
        <v>27985</v>
      </c>
      <c r="H16423" s="3" t="s">
        <v>27986</v>
      </c>
      <c r="I16423" s="3" t="s">
        <v>27984</v>
      </c>
      <c r="J16423" s="3">
        <v>5</v>
      </c>
      <c r="K16423" s="2" t="s">
        <v>36</v>
      </c>
      <c r="O16423" s="7" t="s">
        <v>33402</v>
      </c>
      <c r="P16423" s="7" t="s">
        <v>33403</v>
      </c>
      <c r="Q16423" s="2">
        <v>8.5</v>
      </c>
      <c r="R16423" s="2" t="s">
        <v>31202</v>
      </c>
      <c r="S16423" s="2" t="s">
        <v>31210</v>
      </c>
      <c r="U16423" s="26">
        <v>3</v>
      </c>
    </row>
    <row r="16424" spans="1:22" x14ac:dyDescent="0.3">
      <c r="L16424" s="163" t="s">
        <v>0</v>
      </c>
      <c r="M16424" s="163"/>
      <c r="N16424" s="163"/>
      <c r="O16424" s="163" t="s">
        <v>1</v>
      </c>
      <c r="P16424" s="163"/>
    </row>
    <row r="16425" spans="1:22" ht="43.2" x14ac:dyDescent="0.3">
      <c r="B16425" s="2" t="s">
        <v>19</v>
      </c>
      <c r="C16425" s="2" t="s">
        <v>27394</v>
      </c>
      <c r="D16425" s="2" t="s">
        <v>27635</v>
      </c>
      <c r="E16425" s="2" t="s">
        <v>27951</v>
      </c>
      <c r="F16425" s="2" t="s">
        <v>27987</v>
      </c>
      <c r="H16425" s="3" t="s">
        <v>27988</v>
      </c>
      <c r="L16425" s="35" t="s">
        <v>12</v>
      </c>
      <c r="M16425" s="35" t="s">
        <v>13</v>
      </c>
      <c r="N16425" s="35" t="s">
        <v>14</v>
      </c>
      <c r="O16425" s="35" t="s">
        <v>32311</v>
      </c>
      <c r="P16425" s="35" t="s">
        <v>31195</v>
      </c>
    </row>
    <row r="16426" spans="1:22" x14ac:dyDescent="0.3">
      <c r="A16426" t="s">
        <v>32385</v>
      </c>
      <c r="B16426" s="2" t="s">
        <v>19</v>
      </c>
      <c r="C16426" s="2" t="s">
        <v>27394</v>
      </c>
      <c r="D16426" s="2" t="s">
        <v>27635</v>
      </c>
      <c r="E16426" s="2" t="s">
        <v>27951</v>
      </c>
      <c r="F16426" s="2" t="s">
        <v>27987</v>
      </c>
      <c r="G16426" s="2" t="s">
        <v>27989</v>
      </c>
      <c r="H16426" s="6" t="s">
        <v>27990</v>
      </c>
      <c r="I16426" s="3" t="s">
        <v>27991</v>
      </c>
      <c r="K16426" s="26" t="s">
        <v>36</v>
      </c>
    </row>
    <row r="16427" spans="1:22" x14ac:dyDescent="0.3">
      <c r="A16427" t="s">
        <v>32385</v>
      </c>
      <c r="B16427" s="2" t="s">
        <v>19</v>
      </c>
      <c r="C16427" s="2" t="s">
        <v>27394</v>
      </c>
      <c r="D16427" s="2" t="s">
        <v>27635</v>
      </c>
      <c r="E16427" s="2" t="s">
        <v>27951</v>
      </c>
      <c r="F16427" s="2" t="s">
        <v>27987</v>
      </c>
      <c r="G16427" s="2" t="s">
        <v>27992</v>
      </c>
      <c r="H16427" s="6" t="s">
        <v>27993</v>
      </c>
      <c r="I16427" s="3" t="s">
        <v>27991</v>
      </c>
      <c r="J16427" s="3">
        <v>1</v>
      </c>
      <c r="K16427" s="2" t="s">
        <v>36</v>
      </c>
    </row>
    <row r="16428" spans="1:22" x14ac:dyDescent="0.3">
      <c r="B16428" s="2" t="s">
        <v>19</v>
      </c>
      <c r="C16428" s="2" t="s">
        <v>27394</v>
      </c>
      <c r="D16428" s="2" t="s">
        <v>27635</v>
      </c>
      <c r="E16428" s="2" t="s">
        <v>27994</v>
      </c>
      <c r="H16428" s="3" t="s">
        <v>27995</v>
      </c>
    </row>
    <row r="16429" spans="1:22" x14ac:dyDescent="0.3">
      <c r="L16429" s="163" t="s">
        <v>0</v>
      </c>
      <c r="M16429" s="163"/>
      <c r="N16429" s="163"/>
      <c r="O16429" s="163" t="s">
        <v>1</v>
      </c>
      <c r="P16429" s="163"/>
      <c r="Q16429" s="163"/>
      <c r="R16429" s="165" t="s">
        <v>33006</v>
      </c>
      <c r="S16429" s="166"/>
      <c r="T16429" s="166"/>
      <c r="U16429" s="166"/>
      <c r="V16429" s="175"/>
    </row>
    <row r="16430" spans="1:22" ht="43.2" x14ac:dyDescent="0.3">
      <c r="B16430" s="2" t="s">
        <v>19</v>
      </c>
      <c r="C16430" s="2" t="s">
        <v>27394</v>
      </c>
      <c r="D16430" s="2" t="s">
        <v>27635</v>
      </c>
      <c r="E16430" s="2" t="s">
        <v>27994</v>
      </c>
      <c r="F16430" s="2" t="s">
        <v>27996</v>
      </c>
      <c r="H16430" s="3" t="s">
        <v>27997</v>
      </c>
      <c r="L16430" s="35" t="s">
        <v>12</v>
      </c>
      <c r="M16430" s="35" t="s">
        <v>13</v>
      </c>
      <c r="N16430" s="35" t="s">
        <v>14</v>
      </c>
      <c r="O16430" s="102" t="s">
        <v>31196</v>
      </c>
      <c r="P16430" s="102" t="s">
        <v>32311</v>
      </c>
      <c r="Q16430" s="104" t="s">
        <v>31198</v>
      </c>
      <c r="R16430" s="50" t="s">
        <v>32319</v>
      </c>
      <c r="S16430" s="51" t="s">
        <v>32320</v>
      </c>
      <c r="T16430" s="51" t="s">
        <v>17</v>
      </c>
      <c r="U16430" s="51" t="s">
        <v>18</v>
      </c>
      <c r="V16430" s="51" t="s">
        <v>31184</v>
      </c>
    </row>
    <row r="16431" spans="1:22" x14ac:dyDescent="0.3">
      <c r="A16431" t="s">
        <v>32385</v>
      </c>
      <c r="B16431" s="2" t="s">
        <v>19</v>
      </c>
      <c r="C16431" s="2" t="s">
        <v>27394</v>
      </c>
      <c r="D16431" s="2" t="s">
        <v>27635</v>
      </c>
      <c r="E16431" s="2" t="s">
        <v>27994</v>
      </c>
      <c r="F16431" s="2" t="s">
        <v>27996</v>
      </c>
      <c r="G16431" s="2" t="s">
        <v>27998</v>
      </c>
      <c r="H16431" s="3" t="s">
        <v>27999</v>
      </c>
      <c r="I16431" s="3" t="s">
        <v>28000</v>
      </c>
      <c r="J16431" s="3">
        <v>451</v>
      </c>
      <c r="K16431" s="2" t="s">
        <v>36</v>
      </c>
      <c r="O16431" s="7" t="s">
        <v>33404</v>
      </c>
      <c r="P16431" s="7" t="s">
        <v>33405</v>
      </c>
      <c r="Q16431" s="2" t="s">
        <v>33395</v>
      </c>
      <c r="R16431" s="2">
        <v>0</v>
      </c>
      <c r="S16431" s="2">
        <v>240</v>
      </c>
      <c r="T16431" s="2" t="s">
        <v>33406</v>
      </c>
      <c r="V16431" s="26">
        <v>3</v>
      </c>
    </row>
    <row r="16432" spans="1:22" x14ac:dyDescent="0.3">
      <c r="A16432" t="s">
        <v>32385</v>
      </c>
      <c r="B16432" s="2" t="s">
        <v>19</v>
      </c>
      <c r="C16432" s="2" t="s">
        <v>27394</v>
      </c>
      <c r="D16432" s="2" t="s">
        <v>27635</v>
      </c>
      <c r="E16432" s="2" t="s">
        <v>27994</v>
      </c>
      <c r="F16432" s="2" t="s">
        <v>27996</v>
      </c>
      <c r="G16432" s="2" t="s">
        <v>28001</v>
      </c>
      <c r="H16432" s="3" t="s">
        <v>28002</v>
      </c>
      <c r="I16432" s="3" t="s">
        <v>28000</v>
      </c>
      <c r="J16432" s="3">
        <v>111</v>
      </c>
      <c r="K16432" s="2" t="s">
        <v>36</v>
      </c>
      <c r="O16432" s="7" t="s">
        <v>33404</v>
      </c>
      <c r="P16432" s="7" t="s">
        <v>33405</v>
      </c>
      <c r="Q16432" s="2" t="s">
        <v>33395</v>
      </c>
      <c r="R16432" s="2">
        <v>240</v>
      </c>
      <c r="S16432" s="2" t="s">
        <v>31202</v>
      </c>
      <c r="T16432" s="2" t="s">
        <v>33406</v>
      </c>
      <c r="V16432" s="26">
        <v>3</v>
      </c>
    </row>
    <row r="16433" spans="1:22" x14ac:dyDescent="0.3">
      <c r="L16433" s="163" t="s">
        <v>0</v>
      </c>
      <c r="M16433" s="163"/>
      <c r="N16433" s="163"/>
      <c r="O16433" s="163" t="s">
        <v>1</v>
      </c>
      <c r="P16433" s="163"/>
      <c r="Q16433" s="163"/>
      <c r="R16433" s="165" t="s">
        <v>33006</v>
      </c>
      <c r="S16433" s="166"/>
      <c r="T16433" s="166"/>
      <c r="U16433" s="166"/>
      <c r="V16433" s="175"/>
    </row>
    <row r="16434" spans="1:22" ht="43.2" x14ac:dyDescent="0.3">
      <c r="B16434" s="2" t="s">
        <v>19</v>
      </c>
      <c r="C16434" s="2" t="s">
        <v>27394</v>
      </c>
      <c r="D16434" s="2" t="s">
        <v>27635</v>
      </c>
      <c r="E16434" s="2" t="s">
        <v>27994</v>
      </c>
      <c r="F16434" s="2" t="s">
        <v>28003</v>
      </c>
      <c r="H16434" s="3" t="s">
        <v>28004</v>
      </c>
      <c r="L16434" s="35" t="s">
        <v>12</v>
      </c>
      <c r="M16434" s="35" t="s">
        <v>13</v>
      </c>
      <c r="N16434" s="35" t="s">
        <v>14</v>
      </c>
      <c r="O16434" s="102" t="s">
        <v>31196</v>
      </c>
      <c r="P16434" s="102" t="s">
        <v>32311</v>
      </c>
      <c r="Q16434" s="104" t="s">
        <v>31198</v>
      </c>
      <c r="R16434" s="50" t="s">
        <v>32319</v>
      </c>
      <c r="S16434" s="51" t="s">
        <v>32320</v>
      </c>
      <c r="T16434" s="51" t="s">
        <v>17</v>
      </c>
      <c r="U16434" s="51" t="s">
        <v>18</v>
      </c>
      <c r="V16434" s="51" t="s">
        <v>31184</v>
      </c>
    </row>
    <row r="16435" spans="1:22" x14ac:dyDescent="0.3">
      <c r="A16435" t="s">
        <v>32385</v>
      </c>
      <c r="B16435" s="2" t="s">
        <v>19</v>
      </c>
      <c r="C16435" s="2" t="s">
        <v>27394</v>
      </c>
      <c r="D16435" s="2" t="s">
        <v>27635</v>
      </c>
      <c r="E16435" s="2" t="s">
        <v>27994</v>
      </c>
      <c r="F16435" s="2" t="s">
        <v>28003</v>
      </c>
      <c r="G16435" s="2" t="s">
        <v>28005</v>
      </c>
      <c r="H16435" s="3" t="s">
        <v>28006</v>
      </c>
      <c r="I16435" s="3" t="s">
        <v>27860</v>
      </c>
      <c r="J16435" s="3">
        <v>140</v>
      </c>
      <c r="K16435" s="2" t="s">
        <v>36</v>
      </c>
      <c r="O16435" s="7" t="s">
        <v>33404</v>
      </c>
      <c r="P16435" s="7" t="s">
        <v>33399</v>
      </c>
      <c r="R16435" s="2">
        <v>0</v>
      </c>
      <c r="S16435" s="2">
        <v>240</v>
      </c>
      <c r="T16435" s="2" t="s">
        <v>33406</v>
      </c>
      <c r="V16435" s="26">
        <v>3</v>
      </c>
    </row>
    <row r="16436" spans="1:22" x14ac:dyDescent="0.3">
      <c r="A16436" t="s">
        <v>32385</v>
      </c>
      <c r="B16436" s="2" t="s">
        <v>19</v>
      </c>
      <c r="C16436" s="2" t="s">
        <v>27394</v>
      </c>
      <c r="D16436" s="2" t="s">
        <v>27635</v>
      </c>
      <c r="E16436" s="2" t="s">
        <v>27994</v>
      </c>
      <c r="F16436" s="2" t="s">
        <v>28003</v>
      </c>
      <c r="G16436" s="2" t="s">
        <v>28007</v>
      </c>
      <c r="H16436" s="3" t="s">
        <v>28008</v>
      </c>
      <c r="I16436" s="3" t="s">
        <v>27860</v>
      </c>
      <c r="J16436" s="3">
        <v>18</v>
      </c>
      <c r="K16436" s="2" t="s">
        <v>36</v>
      </c>
      <c r="O16436" s="7" t="s">
        <v>33404</v>
      </c>
      <c r="P16436" s="7" t="s">
        <v>33399</v>
      </c>
      <c r="R16436" s="2">
        <v>240</v>
      </c>
      <c r="S16436" s="2" t="s">
        <v>31202</v>
      </c>
      <c r="T16436" s="2" t="s">
        <v>33406</v>
      </c>
      <c r="V16436" s="26">
        <v>3</v>
      </c>
    </row>
    <row r="16437" spans="1:22" x14ac:dyDescent="0.3">
      <c r="L16437" s="163" t="s">
        <v>0</v>
      </c>
      <c r="M16437" s="163"/>
      <c r="N16437" s="163"/>
      <c r="O16437" s="163" t="s">
        <v>1</v>
      </c>
      <c r="P16437" s="163"/>
      <c r="Q16437" s="163"/>
      <c r="R16437" s="165" t="s">
        <v>33006</v>
      </c>
      <c r="S16437" s="166"/>
      <c r="T16437" s="166"/>
      <c r="U16437" s="166"/>
      <c r="V16437" s="175"/>
    </row>
    <row r="16438" spans="1:22" ht="43.2" x14ac:dyDescent="0.3">
      <c r="B16438" s="2" t="s">
        <v>19</v>
      </c>
      <c r="C16438" s="2" t="s">
        <v>27394</v>
      </c>
      <c r="D16438" s="2" t="s">
        <v>27635</v>
      </c>
      <c r="E16438" s="2" t="s">
        <v>27994</v>
      </c>
      <c r="F16438" s="2" t="s">
        <v>28009</v>
      </c>
      <c r="H16438" s="3" t="s">
        <v>28010</v>
      </c>
      <c r="L16438" s="35" t="s">
        <v>12</v>
      </c>
      <c r="M16438" s="35" t="s">
        <v>13</v>
      </c>
      <c r="N16438" s="35" t="s">
        <v>14</v>
      </c>
      <c r="O16438" s="102" t="s">
        <v>31196</v>
      </c>
      <c r="P16438" s="102" t="s">
        <v>32311</v>
      </c>
      <c r="Q16438" s="104" t="s">
        <v>31198</v>
      </c>
      <c r="R16438" s="50" t="s">
        <v>32319</v>
      </c>
      <c r="S16438" s="51" t="s">
        <v>32320</v>
      </c>
      <c r="T16438" s="51" t="s">
        <v>17</v>
      </c>
      <c r="U16438" s="51" t="s">
        <v>18</v>
      </c>
      <c r="V16438" s="51" t="s">
        <v>31184</v>
      </c>
    </row>
    <row r="16439" spans="1:22" x14ac:dyDescent="0.3">
      <c r="A16439" t="s">
        <v>32385</v>
      </c>
      <c r="B16439" s="2" t="s">
        <v>19</v>
      </c>
      <c r="C16439" s="2" t="s">
        <v>27394</v>
      </c>
      <c r="D16439" s="2" t="s">
        <v>27635</v>
      </c>
      <c r="E16439" s="2" t="s">
        <v>27994</v>
      </c>
      <c r="F16439" s="2" t="s">
        <v>28009</v>
      </c>
      <c r="G16439" s="2" t="s">
        <v>28011</v>
      </c>
      <c r="H16439" s="3" t="s">
        <v>28012</v>
      </c>
      <c r="I16439" s="3" t="s">
        <v>28013</v>
      </c>
      <c r="J16439" s="3">
        <v>78</v>
      </c>
      <c r="K16439" s="2" t="s">
        <v>36</v>
      </c>
      <c r="O16439" s="7" t="s">
        <v>31242</v>
      </c>
      <c r="P16439" s="7" t="s">
        <v>33407</v>
      </c>
      <c r="R16439" s="2">
        <v>240</v>
      </c>
      <c r="S16439" s="2" t="s">
        <v>31202</v>
      </c>
      <c r="T16439" s="2" t="s">
        <v>33406</v>
      </c>
      <c r="V16439" s="26">
        <v>3</v>
      </c>
    </row>
    <row r="16440" spans="1:22" x14ac:dyDescent="0.3">
      <c r="L16440" s="163" t="s">
        <v>0</v>
      </c>
      <c r="M16440" s="163"/>
      <c r="N16440" s="163"/>
      <c r="O16440" s="163" t="s">
        <v>1</v>
      </c>
      <c r="P16440" s="163"/>
    </row>
    <row r="16441" spans="1:22" ht="43.2" x14ac:dyDescent="0.3">
      <c r="B16441" s="2" t="s">
        <v>19</v>
      </c>
      <c r="C16441" s="2" t="s">
        <v>27394</v>
      </c>
      <c r="D16441" s="2" t="s">
        <v>27635</v>
      </c>
      <c r="E16441" s="2" t="s">
        <v>27994</v>
      </c>
      <c r="F16441" s="2" t="s">
        <v>28014</v>
      </c>
      <c r="H16441" s="3" t="s">
        <v>28015</v>
      </c>
      <c r="L16441" s="35" t="s">
        <v>12</v>
      </c>
      <c r="M16441" s="35" t="s">
        <v>13</v>
      </c>
      <c r="N16441" s="35" t="s">
        <v>14</v>
      </c>
      <c r="O16441" s="35" t="s">
        <v>32311</v>
      </c>
      <c r="P16441" s="35" t="s">
        <v>31195</v>
      </c>
    </row>
    <row r="16442" spans="1:22" x14ac:dyDescent="0.3">
      <c r="A16442" t="s">
        <v>32385</v>
      </c>
      <c r="B16442" s="2" t="s">
        <v>19</v>
      </c>
      <c r="C16442" s="2" t="s">
        <v>27394</v>
      </c>
      <c r="D16442" s="2" t="s">
        <v>27635</v>
      </c>
      <c r="E16442" s="2" t="s">
        <v>27994</v>
      </c>
      <c r="F16442" s="2" t="s">
        <v>28014</v>
      </c>
      <c r="G16442" s="2" t="s">
        <v>28016</v>
      </c>
      <c r="H16442" s="6" t="s">
        <v>28017</v>
      </c>
      <c r="I16442" s="3" t="s">
        <v>28000</v>
      </c>
      <c r="J16442" s="3">
        <v>16</v>
      </c>
      <c r="K16442" s="2" t="s">
        <v>36</v>
      </c>
    </row>
    <row r="16443" spans="1:22" x14ac:dyDescent="0.3">
      <c r="A16443" t="s">
        <v>32385</v>
      </c>
      <c r="B16443" s="2" t="s">
        <v>19</v>
      </c>
      <c r="C16443" s="2" t="s">
        <v>27394</v>
      </c>
      <c r="D16443" s="2" t="s">
        <v>27635</v>
      </c>
      <c r="E16443" s="2" t="s">
        <v>27994</v>
      </c>
      <c r="F16443" s="2" t="s">
        <v>28014</v>
      </c>
      <c r="G16443" s="2" t="s">
        <v>28018</v>
      </c>
      <c r="H16443" s="6" t="s">
        <v>28019</v>
      </c>
      <c r="I16443" s="3" t="s">
        <v>28000</v>
      </c>
      <c r="J16443" s="3">
        <v>3</v>
      </c>
      <c r="K16443" s="2" t="s">
        <v>36</v>
      </c>
    </row>
    <row r="16444" spans="1:22" x14ac:dyDescent="0.3">
      <c r="A16444" t="s">
        <v>32385</v>
      </c>
      <c r="B16444" s="2" t="s">
        <v>19</v>
      </c>
      <c r="C16444" s="2" t="s">
        <v>27394</v>
      </c>
      <c r="D16444" s="2" t="s">
        <v>27635</v>
      </c>
      <c r="E16444" s="2" t="s">
        <v>27994</v>
      </c>
      <c r="F16444" s="2" t="s">
        <v>28014</v>
      </c>
      <c r="G16444" s="2" t="s">
        <v>28020</v>
      </c>
      <c r="H16444" s="6" t="s">
        <v>28021</v>
      </c>
      <c r="I16444" s="3" t="s">
        <v>28000</v>
      </c>
      <c r="K16444" s="26" t="s">
        <v>36</v>
      </c>
    </row>
    <row r="16445" spans="1:22" x14ac:dyDescent="0.3">
      <c r="A16445" t="s">
        <v>32385</v>
      </c>
      <c r="B16445" s="2" t="s">
        <v>19</v>
      </c>
      <c r="C16445" s="2" t="s">
        <v>27394</v>
      </c>
      <c r="D16445" s="2" t="s">
        <v>27635</v>
      </c>
      <c r="E16445" s="2" t="s">
        <v>27994</v>
      </c>
      <c r="F16445" s="2" t="s">
        <v>28014</v>
      </c>
      <c r="G16445" s="2" t="s">
        <v>28022</v>
      </c>
      <c r="H16445" s="6" t="s">
        <v>28023</v>
      </c>
      <c r="I16445" s="3" t="s">
        <v>28000</v>
      </c>
      <c r="K16445" s="26" t="s">
        <v>36</v>
      </c>
    </row>
    <row r="16446" spans="1:22" x14ac:dyDescent="0.3">
      <c r="B16446" s="2" t="s">
        <v>19</v>
      </c>
      <c r="C16446" s="2" t="s">
        <v>27394</v>
      </c>
      <c r="D16446" s="2" t="s">
        <v>27635</v>
      </c>
      <c r="E16446" s="2" t="s">
        <v>28024</v>
      </c>
      <c r="H16446" s="3" t="s">
        <v>28025</v>
      </c>
    </row>
    <row r="16447" spans="1:22" x14ac:dyDescent="0.3">
      <c r="L16447" s="163" t="s">
        <v>0</v>
      </c>
      <c r="M16447" s="163"/>
      <c r="N16447" s="163"/>
      <c r="O16447" s="163" t="s">
        <v>1</v>
      </c>
      <c r="P16447" s="163"/>
    </row>
    <row r="16448" spans="1:22" ht="43.2" x14ac:dyDescent="0.3">
      <c r="B16448" s="2" t="s">
        <v>19</v>
      </c>
      <c r="C16448" s="2" t="s">
        <v>27394</v>
      </c>
      <c r="D16448" s="2" t="s">
        <v>27635</v>
      </c>
      <c r="E16448" s="2" t="s">
        <v>28024</v>
      </c>
      <c r="F16448" s="2" t="s">
        <v>28026</v>
      </c>
      <c r="H16448" s="3" t="s">
        <v>28027</v>
      </c>
      <c r="L16448" s="35" t="s">
        <v>12</v>
      </c>
      <c r="M16448" s="35" t="s">
        <v>13</v>
      </c>
      <c r="N16448" s="35" t="s">
        <v>14</v>
      </c>
      <c r="O16448" s="35" t="s">
        <v>32311</v>
      </c>
      <c r="P16448" s="35" t="s">
        <v>31195</v>
      </c>
    </row>
    <row r="16449" spans="1:26" x14ac:dyDescent="0.3">
      <c r="A16449" t="s">
        <v>32385</v>
      </c>
      <c r="B16449" s="2" t="s">
        <v>19</v>
      </c>
      <c r="C16449" s="2" t="s">
        <v>27394</v>
      </c>
      <c r="D16449" s="2" t="s">
        <v>27635</v>
      </c>
      <c r="E16449" s="2" t="s">
        <v>28024</v>
      </c>
      <c r="F16449" s="2" t="s">
        <v>28026</v>
      </c>
      <c r="G16449" s="2" t="s">
        <v>28028</v>
      </c>
      <c r="H16449" s="6" t="s">
        <v>28029</v>
      </c>
      <c r="I16449" s="3" t="s">
        <v>14229</v>
      </c>
      <c r="J16449" s="3">
        <v>2</v>
      </c>
      <c r="K16449" s="2" t="s">
        <v>36</v>
      </c>
    </row>
    <row r="16450" spans="1:26" x14ac:dyDescent="0.3">
      <c r="A16450" t="s">
        <v>32385</v>
      </c>
      <c r="B16450" s="2" t="s">
        <v>19</v>
      </c>
      <c r="C16450" s="2" t="s">
        <v>27394</v>
      </c>
      <c r="D16450" s="2" t="s">
        <v>27635</v>
      </c>
      <c r="E16450" s="2" t="s">
        <v>28024</v>
      </c>
      <c r="F16450" s="2" t="s">
        <v>28026</v>
      </c>
      <c r="G16450" s="2" t="s">
        <v>28030</v>
      </c>
      <c r="H16450" s="6" t="s">
        <v>28031</v>
      </c>
      <c r="I16450" s="3" t="s">
        <v>14229</v>
      </c>
      <c r="J16450" s="3">
        <v>381</v>
      </c>
      <c r="K16450" s="2" t="s">
        <v>36</v>
      </c>
    </row>
    <row r="16451" spans="1:26" x14ac:dyDescent="0.3">
      <c r="A16451" t="s">
        <v>32385</v>
      </c>
      <c r="B16451" s="2" t="s">
        <v>19</v>
      </c>
      <c r="C16451" s="2" t="s">
        <v>27394</v>
      </c>
      <c r="D16451" s="2" t="s">
        <v>27635</v>
      </c>
      <c r="E16451" s="2" t="s">
        <v>28024</v>
      </c>
      <c r="F16451" s="2" t="s">
        <v>28026</v>
      </c>
      <c r="G16451" s="2" t="s">
        <v>28032</v>
      </c>
      <c r="H16451" s="6" t="s">
        <v>28033</v>
      </c>
      <c r="I16451" s="3" t="s">
        <v>14229</v>
      </c>
      <c r="K16451" s="26" t="s">
        <v>36</v>
      </c>
    </row>
    <row r="16452" spans="1:26" x14ac:dyDescent="0.3">
      <c r="A16452" t="s">
        <v>32385</v>
      </c>
      <c r="B16452" s="2" t="s">
        <v>19</v>
      </c>
      <c r="C16452" s="2" t="s">
        <v>27394</v>
      </c>
      <c r="D16452" s="2" t="s">
        <v>27635</v>
      </c>
      <c r="E16452" s="2" t="s">
        <v>28024</v>
      </c>
      <c r="F16452" s="2" t="s">
        <v>28026</v>
      </c>
      <c r="G16452" s="2" t="s">
        <v>28034</v>
      </c>
      <c r="H16452" s="6" t="s">
        <v>28035</v>
      </c>
      <c r="I16452" s="3" t="s">
        <v>14229</v>
      </c>
      <c r="K16452" s="26" t="s">
        <v>36</v>
      </c>
    </row>
    <row r="16453" spans="1:26" x14ac:dyDescent="0.3">
      <c r="B16453" s="2" t="s">
        <v>19</v>
      </c>
      <c r="C16453" s="2" t="s">
        <v>27394</v>
      </c>
      <c r="D16453" s="2" t="s">
        <v>27635</v>
      </c>
      <c r="E16453" s="2" t="s">
        <v>28036</v>
      </c>
      <c r="H16453" s="3" t="s">
        <v>28037</v>
      </c>
    </row>
    <row r="16454" spans="1:26" x14ac:dyDescent="0.3">
      <c r="L16454" s="163" t="s">
        <v>0</v>
      </c>
      <c r="M16454" s="163"/>
      <c r="N16454" s="163"/>
      <c r="O16454" s="163" t="s">
        <v>1</v>
      </c>
      <c r="P16454" s="163"/>
      <c r="Q16454" s="165" t="s">
        <v>33006</v>
      </c>
      <c r="R16454" s="166"/>
      <c r="S16454" s="166"/>
      <c r="T16454" s="166"/>
      <c r="U16454" s="175"/>
      <c r="V16454" s="165" t="s">
        <v>31185</v>
      </c>
      <c r="W16454" s="166"/>
      <c r="X16454" s="166"/>
      <c r="Y16454" s="166"/>
      <c r="Z16454" s="175"/>
    </row>
    <row r="16455" spans="1:26" ht="43.2" x14ac:dyDescent="0.3">
      <c r="B16455" s="2" t="s">
        <v>19</v>
      </c>
      <c r="C16455" s="2" t="s">
        <v>27394</v>
      </c>
      <c r="D16455" s="2" t="s">
        <v>27635</v>
      </c>
      <c r="E16455" s="2" t="s">
        <v>28036</v>
      </c>
      <c r="F16455" s="2" t="s">
        <v>28038</v>
      </c>
      <c r="H16455" s="3" t="s">
        <v>28039</v>
      </c>
      <c r="L16455" s="35" t="s">
        <v>12</v>
      </c>
      <c r="M16455" s="35" t="s">
        <v>13</v>
      </c>
      <c r="N16455" s="35" t="s">
        <v>14</v>
      </c>
      <c r="O16455" s="102" t="s">
        <v>31196</v>
      </c>
      <c r="P16455" s="102" t="s">
        <v>32311</v>
      </c>
      <c r="Q16455" s="50" t="s">
        <v>32319</v>
      </c>
      <c r="R16455" s="51" t="s">
        <v>32320</v>
      </c>
      <c r="S16455" s="51" t="s">
        <v>17</v>
      </c>
      <c r="T16455" s="51" t="s">
        <v>18</v>
      </c>
      <c r="U16455" s="51" t="s">
        <v>31184</v>
      </c>
      <c r="V16455" s="50" t="s">
        <v>32319</v>
      </c>
      <c r="W16455" s="51" t="s">
        <v>32320</v>
      </c>
      <c r="X16455" s="51" t="s">
        <v>17</v>
      </c>
      <c r="Y16455" s="51" t="s">
        <v>18</v>
      </c>
      <c r="Z16455" s="51" t="s">
        <v>31184</v>
      </c>
    </row>
    <row r="16456" spans="1:26" x14ac:dyDescent="0.3">
      <c r="A16456" t="s">
        <v>32385</v>
      </c>
      <c r="B16456" s="2" t="s">
        <v>19</v>
      </c>
      <c r="C16456" s="2" t="s">
        <v>27394</v>
      </c>
      <c r="D16456" s="2" t="s">
        <v>27635</v>
      </c>
      <c r="E16456" s="2" t="s">
        <v>28036</v>
      </c>
      <c r="F16456" s="2" t="s">
        <v>28038</v>
      </c>
      <c r="G16456" s="2" t="s">
        <v>28040</v>
      </c>
      <c r="H16456" s="3" t="s">
        <v>28041</v>
      </c>
      <c r="I16456" s="3" t="s">
        <v>21133</v>
      </c>
      <c r="J16456" s="3">
        <v>10</v>
      </c>
      <c r="K16456" s="2" t="s">
        <v>36</v>
      </c>
      <c r="O16456" s="7" t="s">
        <v>33009</v>
      </c>
      <c r="P16456" s="7" t="s">
        <v>33007</v>
      </c>
      <c r="Q16456" s="2">
        <v>0</v>
      </c>
      <c r="R16456" s="2">
        <v>240</v>
      </c>
      <c r="S16456" s="2" t="s">
        <v>33406</v>
      </c>
      <c r="U16456" s="26">
        <v>3</v>
      </c>
      <c r="V16456" s="26">
        <v>0</v>
      </c>
      <c r="W16456" s="26">
        <v>2</v>
      </c>
      <c r="X16456" s="26" t="s">
        <v>31186</v>
      </c>
      <c r="Z16456" s="26">
        <v>3</v>
      </c>
    </row>
    <row r="16457" spans="1:26" x14ac:dyDescent="0.3">
      <c r="A16457" t="s">
        <v>32385</v>
      </c>
      <c r="B16457" s="2" t="s">
        <v>19</v>
      </c>
      <c r="C16457" s="2" t="s">
        <v>27394</v>
      </c>
      <c r="D16457" s="2" t="s">
        <v>27635</v>
      </c>
      <c r="E16457" s="2" t="s">
        <v>28036</v>
      </c>
      <c r="F16457" s="2" t="s">
        <v>28038</v>
      </c>
      <c r="G16457" s="2" t="s">
        <v>28042</v>
      </c>
      <c r="H16457" s="3" t="s">
        <v>28043</v>
      </c>
      <c r="I16457" s="3" t="s">
        <v>21133</v>
      </c>
      <c r="J16457" s="3">
        <v>281</v>
      </c>
      <c r="K16457" s="2" t="s">
        <v>36</v>
      </c>
      <c r="O16457" s="7" t="s">
        <v>33009</v>
      </c>
      <c r="P16457" s="7" t="s">
        <v>33007</v>
      </c>
      <c r="Q16457" s="2">
        <v>0</v>
      </c>
      <c r="R16457" s="2">
        <v>240</v>
      </c>
      <c r="S16457" s="2" t="s">
        <v>33406</v>
      </c>
      <c r="U16457" s="26">
        <v>3</v>
      </c>
      <c r="V16457" s="26">
        <v>2</v>
      </c>
      <c r="W16457" s="26">
        <v>3</v>
      </c>
      <c r="X16457" s="26" t="s">
        <v>31186</v>
      </c>
      <c r="Z16457" s="26">
        <v>3</v>
      </c>
    </row>
    <row r="16458" spans="1:26" x14ac:dyDescent="0.3">
      <c r="A16458" t="s">
        <v>32385</v>
      </c>
      <c r="B16458" s="2" t="s">
        <v>19</v>
      </c>
      <c r="C16458" s="2" t="s">
        <v>27394</v>
      </c>
      <c r="D16458" s="2" t="s">
        <v>27635</v>
      </c>
      <c r="E16458" s="2" t="s">
        <v>28036</v>
      </c>
      <c r="F16458" s="2" t="s">
        <v>28038</v>
      </c>
      <c r="G16458" s="2" t="s">
        <v>28044</v>
      </c>
      <c r="H16458" s="3" t="s">
        <v>28045</v>
      </c>
      <c r="I16458" s="3" t="s">
        <v>21133</v>
      </c>
      <c r="J16458" s="3">
        <v>72</v>
      </c>
      <c r="K16458" s="2" t="s">
        <v>36</v>
      </c>
      <c r="O16458" s="7" t="s">
        <v>33009</v>
      </c>
      <c r="P16458" s="7" t="s">
        <v>33007</v>
      </c>
      <c r="Q16458" s="2">
        <v>0</v>
      </c>
      <c r="R16458" s="2">
        <v>240</v>
      </c>
      <c r="S16458" s="2" t="s">
        <v>33406</v>
      </c>
      <c r="U16458" s="26">
        <v>3</v>
      </c>
      <c r="V16458" s="26">
        <v>3</v>
      </c>
      <c r="W16458" s="26">
        <v>4</v>
      </c>
      <c r="X16458" s="26" t="s">
        <v>31186</v>
      </c>
      <c r="Z16458" s="26">
        <v>3</v>
      </c>
    </row>
    <row r="16459" spans="1:26" x14ac:dyDescent="0.3">
      <c r="A16459" t="s">
        <v>32385</v>
      </c>
      <c r="B16459" s="2" t="s">
        <v>19</v>
      </c>
      <c r="C16459" s="2" t="s">
        <v>27394</v>
      </c>
      <c r="D16459" s="2" t="s">
        <v>27635</v>
      </c>
      <c r="E16459" s="2" t="s">
        <v>28036</v>
      </c>
      <c r="F16459" s="2" t="s">
        <v>28038</v>
      </c>
      <c r="G16459" s="2" t="s">
        <v>28046</v>
      </c>
      <c r="H16459" s="3" t="s">
        <v>28047</v>
      </c>
      <c r="I16459" s="3" t="s">
        <v>21133</v>
      </c>
      <c r="K16459" s="26" t="s">
        <v>36</v>
      </c>
      <c r="O16459" s="7" t="s">
        <v>33009</v>
      </c>
      <c r="P16459" s="7" t="s">
        <v>33007</v>
      </c>
      <c r="Q16459" s="2">
        <v>240</v>
      </c>
      <c r="R16459" s="2" t="s">
        <v>31202</v>
      </c>
      <c r="S16459" s="2" t="s">
        <v>33406</v>
      </c>
      <c r="U16459" s="26">
        <v>3</v>
      </c>
      <c r="V16459" s="26">
        <v>0</v>
      </c>
      <c r="W16459" s="26">
        <v>3</v>
      </c>
      <c r="X16459" s="26" t="s">
        <v>31186</v>
      </c>
      <c r="Z16459" s="26">
        <v>3</v>
      </c>
    </row>
    <row r="16460" spans="1:26" x14ac:dyDescent="0.3">
      <c r="A16460" t="s">
        <v>32385</v>
      </c>
      <c r="B16460" s="2" t="s">
        <v>19</v>
      </c>
      <c r="C16460" s="2" t="s">
        <v>27394</v>
      </c>
      <c r="D16460" s="2" t="s">
        <v>27635</v>
      </c>
      <c r="E16460" s="2" t="s">
        <v>28036</v>
      </c>
      <c r="F16460" s="2" t="s">
        <v>28038</v>
      </c>
      <c r="G16460" s="2" t="s">
        <v>28048</v>
      </c>
      <c r="H16460" s="3" t="s">
        <v>28049</v>
      </c>
      <c r="I16460" s="3" t="s">
        <v>21133</v>
      </c>
      <c r="J16460" s="3">
        <v>50</v>
      </c>
      <c r="K16460" s="2" t="s">
        <v>36</v>
      </c>
      <c r="O16460" s="7" t="s">
        <v>33009</v>
      </c>
      <c r="P16460" s="7" t="s">
        <v>33007</v>
      </c>
      <c r="Q16460" s="2">
        <v>240</v>
      </c>
      <c r="R16460" s="2" t="s">
        <v>31202</v>
      </c>
      <c r="S16460" s="2" t="s">
        <v>33406</v>
      </c>
      <c r="U16460" s="26">
        <v>3</v>
      </c>
      <c r="V16460" s="26">
        <v>3</v>
      </c>
      <c r="W16460" s="26">
        <v>4</v>
      </c>
      <c r="X16460" s="26" t="s">
        <v>31186</v>
      </c>
      <c r="Z16460" s="26">
        <v>3</v>
      </c>
    </row>
    <row r="16461" spans="1:26" x14ac:dyDescent="0.3">
      <c r="B16461" s="2" t="s">
        <v>19</v>
      </c>
      <c r="C16461" s="205" t="s">
        <v>28050</v>
      </c>
      <c r="H16461" s="3" t="s">
        <v>28051</v>
      </c>
    </row>
    <row r="16462" spans="1:26" x14ac:dyDescent="0.3">
      <c r="L16462" s="163" t="s">
        <v>0</v>
      </c>
      <c r="M16462" s="163"/>
      <c r="N16462" s="163"/>
      <c r="O16462" s="163" t="s">
        <v>1</v>
      </c>
      <c r="P16462" s="163"/>
    </row>
    <row r="16463" spans="1:26" ht="43.2" x14ac:dyDescent="0.3">
      <c r="B16463" s="2" t="s">
        <v>19</v>
      </c>
      <c r="C16463" s="2" t="s">
        <v>28050</v>
      </c>
      <c r="D16463" s="2" t="s">
        <v>28054</v>
      </c>
      <c r="E16463" s="2" t="s">
        <v>28053</v>
      </c>
      <c r="F16463" s="2" t="s">
        <v>28052</v>
      </c>
      <c r="H16463" s="3" t="s">
        <v>28055</v>
      </c>
      <c r="L16463" s="35" t="s">
        <v>12</v>
      </c>
      <c r="M16463" s="35" t="s">
        <v>13</v>
      </c>
      <c r="N16463" s="35" t="s">
        <v>14</v>
      </c>
      <c r="O16463" s="35" t="s">
        <v>32311</v>
      </c>
      <c r="P16463" s="35" t="s">
        <v>31195</v>
      </c>
    </row>
    <row r="16464" spans="1:26" x14ac:dyDescent="0.3">
      <c r="B16464" s="4" t="s">
        <v>19</v>
      </c>
      <c r="C16464" s="4" t="s">
        <v>28050</v>
      </c>
      <c r="D16464" s="4" t="s">
        <v>28054</v>
      </c>
      <c r="E16464" s="4" t="s">
        <v>28053</v>
      </c>
      <c r="F16464" s="4" t="s">
        <v>28052</v>
      </c>
      <c r="G16464" s="4" t="s">
        <v>28056</v>
      </c>
      <c r="H16464" s="5" t="s">
        <v>28057</v>
      </c>
      <c r="I16464" s="5" t="s">
        <v>28058</v>
      </c>
    </row>
    <row r="16465" spans="2:16" x14ac:dyDescent="0.3">
      <c r="B16465" s="4" t="s">
        <v>19</v>
      </c>
      <c r="C16465" s="4" t="s">
        <v>28050</v>
      </c>
      <c r="D16465" s="4" t="s">
        <v>28054</v>
      </c>
      <c r="E16465" s="4" t="s">
        <v>28053</v>
      </c>
      <c r="F16465" s="4" t="s">
        <v>28052</v>
      </c>
      <c r="G16465" s="4" t="s">
        <v>28059</v>
      </c>
      <c r="H16465" s="5" t="s">
        <v>28060</v>
      </c>
      <c r="I16465" s="5" t="s">
        <v>28058</v>
      </c>
    </row>
    <row r="16466" spans="2:16" x14ac:dyDescent="0.3">
      <c r="L16466" s="163" t="s">
        <v>0</v>
      </c>
      <c r="M16466" s="163"/>
      <c r="N16466" s="163"/>
      <c r="O16466" s="163" t="s">
        <v>1</v>
      </c>
      <c r="P16466" s="163"/>
    </row>
    <row r="16467" spans="2:16" ht="43.2" x14ac:dyDescent="0.3">
      <c r="B16467" s="2" t="s">
        <v>19</v>
      </c>
      <c r="C16467" s="2" t="s">
        <v>28050</v>
      </c>
      <c r="D16467" s="2" t="s">
        <v>28054</v>
      </c>
      <c r="E16467" s="2" t="s">
        <v>28053</v>
      </c>
      <c r="F16467" s="2" t="s">
        <v>28061</v>
      </c>
      <c r="H16467" s="3" t="s">
        <v>28062</v>
      </c>
      <c r="L16467" s="35" t="s">
        <v>12</v>
      </c>
      <c r="M16467" s="35" t="s">
        <v>13</v>
      </c>
      <c r="N16467" s="35" t="s">
        <v>14</v>
      </c>
      <c r="O16467" s="35" t="s">
        <v>32311</v>
      </c>
      <c r="P16467" s="35" t="s">
        <v>31195</v>
      </c>
    </row>
    <row r="16468" spans="2:16" x14ac:dyDescent="0.3">
      <c r="B16468" s="4" t="s">
        <v>19</v>
      </c>
      <c r="C16468" s="4" t="s">
        <v>28050</v>
      </c>
      <c r="D16468" s="4" t="s">
        <v>28054</v>
      </c>
      <c r="E16468" s="4" t="s">
        <v>28053</v>
      </c>
      <c r="F16468" s="4" t="s">
        <v>28061</v>
      </c>
      <c r="G16468" s="4" t="s">
        <v>28063</v>
      </c>
      <c r="H16468" s="5" t="s">
        <v>28064</v>
      </c>
      <c r="I16468" s="5" t="s">
        <v>28065</v>
      </c>
    </row>
    <row r="16469" spans="2:16" x14ac:dyDescent="0.3">
      <c r="B16469" s="4" t="s">
        <v>19</v>
      </c>
      <c r="C16469" s="4" t="s">
        <v>28050</v>
      </c>
      <c r="D16469" s="4" t="s">
        <v>28054</v>
      </c>
      <c r="E16469" s="4" t="s">
        <v>28053</v>
      </c>
      <c r="F16469" s="4" t="s">
        <v>28061</v>
      </c>
      <c r="G16469" s="4" t="s">
        <v>28066</v>
      </c>
      <c r="H16469" s="5" t="s">
        <v>28067</v>
      </c>
      <c r="I16469" s="5" t="s">
        <v>28065</v>
      </c>
    </row>
    <row r="16470" spans="2:16" x14ac:dyDescent="0.3">
      <c r="B16470" s="4" t="s">
        <v>19</v>
      </c>
      <c r="C16470" s="4" t="s">
        <v>28050</v>
      </c>
      <c r="D16470" s="4" t="s">
        <v>28054</v>
      </c>
      <c r="E16470" s="4" t="s">
        <v>28053</v>
      </c>
      <c r="F16470" s="4" t="s">
        <v>28061</v>
      </c>
      <c r="G16470" s="4" t="s">
        <v>28068</v>
      </c>
      <c r="H16470" s="5" t="s">
        <v>28069</v>
      </c>
      <c r="I16470" s="5" t="s">
        <v>28065</v>
      </c>
    </row>
    <row r="16471" spans="2:16" x14ac:dyDescent="0.3">
      <c r="B16471" s="4" t="s">
        <v>19</v>
      </c>
      <c r="C16471" s="4" t="s">
        <v>28050</v>
      </c>
      <c r="D16471" s="4" t="s">
        <v>28054</v>
      </c>
      <c r="E16471" s="4" t="s">
        <v>28053</v>
      </c>
      <c r="F16471" s="4" t="s">
        <v>28061</v>
      </c>
      <c r="G16471" s="4" t="s">
        <v>28070</v>
      </c>
      <c r="H16471" s="5" t="s">
        <v>28071</v>
      </c>
      <c r="I16471" s="5" t="s">
        <v>28065</v>
      </c>
    </row>
    <row r="16472" spans="2:16" x14ac:dyDescent="0.3">
      <c r="L16472" s="163" t="s">
        <v>0</v>
      </c>
      <c r="M16472" s="163"/>
      <c r="N16472" s="163"/>
      <c r="O16472" s="163" t="s">
        <v>1</v>
      </c>
      <c r="P16472" s="163"/>
    </row>
    <row r="16473" spans="2:16" ht="43.2" x14ac:dyDescent="0.3">
      <c r="B16473" s="2" t="s">
        <v>19</v>
      </c>
      <c r="C16473" s="2" t="s">
        <v>28050</v>
      </c>
      <c r="D16473" s="2" t="s">
        <v>28054</v>
      </c>
      <c r="E16473" s="2" t="s">
        <v>28053</v>
      </c>
      <c r="F16473" s="2" t="s">
        <v>28072</v>
      </c>
      <c r="H16473" s="3" t="s">
        <v>28073</v>
      </c>
      <c r="L16473" s="35" t="s">
        <v>12</v>
      </c>
      <c r="M16473" s="35" t="s">
        <v>13</v>
      </c>
      <c r="N16473" s="35" t="s">
        <v>14</v>
      </c>
      <c r="O16473" s="35" t="s">
        <v>32311</v>
      </c>
      <c r="P16473" s="35" t="s">
        <v>31195</v>
      </c>
    </row>
    <row r="16474" spans="2:16" ht="43.2" x14ac:dyDescent="0.3">
      <c r="B16474" s="4" t="s">
        <v>19</v>
      </c>
      <c r="C16474" s="4" t="s">
        <v>28050</v>
      </c>
      <c r="D16474" s="4" t="s">
        <v>28054</v>
      </c>
      <c r="E16474" s="4" t="s">
        <v>28053</v>
      </c>
      <c r="F16474" s="4" t="s">
        <v>28072</v>
      </c>
      <c r="G16474" s="4" t="s">
        <v>28074</v>
      </c>
      <c r="H16474" s="5" t="s">
        <v>28075</v>
      </c>
      <c r="I16474" s="5" t="s">
        <v>28076</v>
      </c>
    </row>
    <row r="16475" spans="2:16" ht="43.2" x14ac:dyDescent="0.3">
      <c r="B16475" s="4" t="s">
        <v>19</v>
      </c>
      <c r="C16475" s="4" t="s">
        <v>28050</v>
      </c>
      <c r="D16475" s="4" t="s">
        <v>28054</v>
      </c>
      <c r="E16475" s="4" t="s">
        <v>28053</v>
      </c>
      <c r="F16475" s="4" t="s">
        <v>28072</v>
      </c>
      <c r="G16475" s="4" t="s">
        <v>28077</v>
      </c>
      <c r="H16475" s="5" t="s">
        <v>28078</v>
      </c>
      <c r="I16475" s="5" t="s">
        <v>28076</v>
      </c>
    </row>
    <row r="16476" spans="2:16" ht="43.2" x14ac:dyDescent="0.3">
      <c r="B16476" s="4" t="s">
        <v>19</v>
      </c>
      <c r="C16476" s="4" t="s">
        <v>28050</v>
      </c>
      <c r="D16476" s="4" t="s">
        <v>28054</v>
      </c>
      <c r="E16476" s="4" t="s">
        <v>28053</v>
      </c>
      <c r="F16476" s="4" t="s">
        <v>28072</v>
      </c>
      <c r="G16476" s="4" t="s">
        <v>28079</v>
      </c>
      <c r="H16476" s="5" t="s">
        <v>28080</v>
      </c>
      <c r="I16476" s="5" t="s">
        <v>28076</v>
      </c>
    </row>
    <row r="16477" spans="2:16" x14ac:dyDescent="0.3">
      <c r="B16477" s="2" t="s">
        <v>19</v>
      </c>
      <c r="C16477" s="2" t="s">
        <v>28081</v>
      </c>
      <c r="H16477" s="3" t="s">
        <v>28082</v>
      </c>
    </row>
    <row r="16478" spans="2:16" x14ac:dyDescent="0.3">
      <c r="B16478" s="2" t="s">
        <v>19</v>
      </c>
      <c r="C16478" s="2" t="s">
        <v>28081</v>
      </c>
      <c r="D16478" s="2" t="s">
        <v>28083</v>
      </c>
      <c r="E16478" s="2" t="s">
        <v>28084</v>
      </c>
      <c r="H16478" s="3" t="s">
        <v>28085</v>
      </c>
    </row>
    <row r="16479" spans="2:16" x14ac:dyDescent="0.3">
      <c r="L16479" s="163" t="s">
        <v>0</v>
      </c>
      <c r="M16479" s="163"/>
      <c r="N16479" s="163"/>
      <c r="O16479" s="163" t="s">
        <v>1</v>
      </c>
      <c r="P16479" s="163"/>
    </row>
    <row r="16480" spans="2:16" ht="43.2" x14ac:dyDescent="0.3">
      <c r="B16480" s="2" t="s">
        <v>19</v>
      </c>
      <c r="C16480" s="2" t="s">
        <v>28081</v>
      </c>
      <c r="D16480" s="2" t="s">
        <v>28083</v>
      </c>
      <c r="E16480" s="2" t="s">
        <v>28084</v>
      </c>
      <c r="F16480" s="2" t="s">
        <v>28086</v>
      </c>
      <c r="H16480" s="3" t="s">
        <v>28087</v>
      </c>
      <c r="L16480" s="35" t="s">
        <v>12</v>
      </c>
      <c r="M16480" s="35" t="s">
        <v>13</v>
      </c>
      <c r="N16480" s="35" t="s">
        <v>14</v>
      </c>
      <c r="O16480" s="35" t="s">
        <v>32311</v>
      </c>
      <c r="P16480" s="35" t="s">
        <v>31195</v>
      </c>
    </row>
    <row r="16481" spans="2:16" ht="57.6" x14ac:dyDescent="0.3">
      <c r="B16481" s="4" t="s">
        <v>19</v>
      </c>
      <c r="C16481" s="4" t="s">
        <v>28081</v>
      </c>
      <c r="D16481" s="4" t="s">
        <v>28083</v>
      </c>
      <c r="E16481" s="4" t="s">
        <v>28084</v>
      </c>
      <c r="F16481" s="4" t="s">
        <v>28086</v>
      </c>
      <c r="G16481" s="4" t="s">
        <v>28088</v>
      </c>
      <c r="H16481" s="5" t="s">
        <v>28089</v>
      </c>
      <c r="I16481" s="5" t="s">
        <v>28090</v>
      </c>
    </row>
    <row r="16482" spans="2:16" ht="57.6" x14ac:dyDescent="0.3">
      <c r="B16482" s="4" t="s">
        <v>19</v>
      </c>
      <c r="C16482" s="4" t="s">
        <v>28081</v>
      </c>
      <c r="D16482" s="4" t="s">
        <v>28083</v>
      </c>
      <c r="E16482" s="4" t="s">
        <v>28084</v>
      </c>
      <c r="F16482" s="4" t="s">
        <v>28086</v>
      </c>
      <c r="G16482" s="4" t="s">
        <v>28091</v>
      </c>
      <c r="H16482" s="5" t="s">
        <v>28092</v>
      </c>
      <c r="I16482" s="5" t="s">
        <v>28090</v>
      </c>
    </row>
    <row r="16483" spans="2:16" ht="57.6" x14ac:dyDescent="0.3">
      <c r="B16483" s="4" t="s">
        <v>19</v>
      </c>
      <c r="C16483" s="4" t="s">
        <v>28081</v>
      </c>
      <c r="D16483" s="4" t="s">
        <v>28083</v>
      </c>
      <c r="E16483" s="4" t="s">
        <v>28084</v>
      </c>
      <c r="F16483" s="4" t="s">
        <v>28086</v>
      </c>
      <c r="G16483" s="4" t="s">
        <v>28093</v>
      </c>
      <c r="H16483" s="5" t="s">
        <v>28094</v>
      </c>
      <c r="I16483" s="5" t="s">
        <v>28090</v>
      </c>
    </row>
    <row r="16484" spans="2:16" x14ac:dyDescent="0.3">
      <c r="B16484" s="2" t="s">
        <v>19</v>
      </c>
      <c r="C16484" s="2" t="s">
        <v>28081</v>
      </c>
      <c r="D16484" s="2" t="s">
        <v>28083</v>
      </c>
      <c r="E16484" s="2" t="s">
        <v>28095</v>
      </c>
      <c r="H16484" s="3" t="s">
        <v>28096</v>
      </c>
    </row>
    <row r="16485" spans="2:16" x14ac:dyDescent="0.3">
      <c r="L16485" s="163" t="s">
        <v>0</v>
      </c>
      <c r="M16485" s="163"/>
      <c r="N16485" s="163"/>
      <c r="O16485" s="163" t="s">
        <v>1</v>
      </c>
      <c r="P16485" s="163"/>
    </row>
    <row r="16486" spans="2:16" ht="43.2" x14ac:dyDescent="0.3">
      <c r="B16486" s="2" t="s">
        <v>19</v>
      </c>
      <c r="C16486" s="2" t="s">
        <v>28081</v>
      </c>
      <c r="D16486" s="2" t="s">
        <v>28083</v>
      </c>
      <c r="E16486" s="2" t="s">
        <v>28095</v>
      </c>
      <c r="F16486" s="2" t="s">
        <v>28097</v>
      </c>
      <c r="H16486" s="3" t="s">
        <v>28098</v>
      </c>
      <c r="L16486" s="35" t="s">
        <v>12</v>
      </c>
      <c r="M16486" s="35" t="s">
        <v>13</v>
      </c>
      <c r="N16486" s="35" t="s">
        <v>14</v>
      </c>
      <c r="O16486" s="35" t="s">
        <v>32311</v>
      </c>
      <c r="P16486" s="35" t="s">
        <v>31195</v>
      </c>
    </row>
    <row r="16487" spans="2:16" ht="28.8" x14ac:dyDescent="0.3">
      <c r="B16487" s="4" t="s">
        <v>19</v>
      </c>
      <c r="C16487" s="4" t="s">
        <v>28081</v>
      </c>
      <c r="D16487" s="4" t="s">
        <v>28083</v>
      </c>
      <c r="E16487" s="4" t="s">
        <v>28095</v>
      </c>
      <c r="F16487" s="4" t="s">
        <v>28097</v>
      </c>
      <c r="G16487" s="4" t="s">
        <v>28099</v>
      </c>
      <c r="H16487" s="5" t="s">
        <v>28100</v>
      </c>
      <c r="I16487" s="5" t="s">
        <v>28101</v>
      </c>
    </row>
    <row r="16488" spans="2:16" ht="28.8" x14ac:dyDescent="0.3">
      <c r="B16488" s="4" t="s">
        <v>19</v>
      </c>
      <c r="C16488" s="4" t="s">
        <v>28081</v>
      </c>
      <c r="D16488" s="4" t="s">
        <v>28083</v>
      </c>
      <c r="E16488" s="4" t="s">
        <v>28095</v>
      </c>
      <c r="F16488" s="4" t="s">
        <v>28097</v>
      </c>
      <c r="G16488" s="4" t="s">
        <v>28102</v>
      </c>
      <c r="H16488" s="5" t="s">
        <v>28103</v>
      </c>
      <c r="I16488" s="5" t="s">
        <v>28101</v>
      </c>
    </row>
    <row r="16489" spans="2:16" x14ac:dyDescent="0.3">
      <c r="L16489" s="163" t="s">
        <v>0</v>
      </c>
      <c r="M16489" s="163"/>
      <c r="N16489" s="163"/>
      <c r="O16489" s="163" t="s">
        <v>1</v>
      </c>
      <c r="P16489" s="163"/>
    </row>
    <row r="16490" spans="2:16" ht="43.2" x14ac:dyDescent="0.3">
      <c r="B16490" s="2" t="s">
        <v>19</v>
      </c>
      <c r="C16490" s="2" t="s">
        <v>28081</v>
      </c>
      <c r="D16490" s="2" t="s">
        <v>28083</v>
      </c>
      <c r="E16490" s="2" t="s">
        <v>28095</v>
      </c>
      <c r="F16490" s="2" t="s">
        <v>28104</v>
      </c>
      <c r="H16490" s="3" t="s">
        <v>28105</v>
      </c>
      <c r="L16490" s="35" t="s">
        <v>12</v>
      </c>
      <c r="M16490" s="35" t="s">
        <v>13</v>
      </c>
      <c r="N16490" s="35" t="s">
        <v>14</v>
      </c>
      <c r="O16490" s="35" t="s">
        <v>32311</v>
      </c>
      <c r="P16490" s="35" t="s">
        <v>31195</v>
      </c>
    </row>
    <row r="16491" spans="2:16" ht="43.2" x14ac:dyDescent="0.3">
      <c r="B16491" s="4" t="s">
        <v>19</v>
      </c>
      <c r="C16491" s="4" t="s">
        <v>28081</v>
      </c>
      <c r="D16491" s="4" t="s">
        <v>28083</v>
      </c>
      <c r="E16491" s="4" t="s">
        <v>28095</v>
      </c>
      <c r="F16491" s="4" t="s">
        <v>28104</v>
      </c>
      <c r="G16491" s="4" t="s">
        <v>28106</v>
      </c>
      <c r="H16491" s="5" t="s">
        <v>28107</v>
      </c>
      <c r="I16491" s="5" t="s">
        <v>28108</v>
      </c>
    </row>
    <row r="16492" spans="2:16" x14ac:dyDescent="0.3">
      <c r="L16492" s="163" t="s">
        <v>0</v>
      </c>
      <c r="M16492" s="163"/>
      <c r="N16492" s="163"/>
      <c r="O16492" s="163" t="s">
        <v>1</v>
      </c>
      <c r="P16492" s="163"/>
    </row>
    <row r="16493" spans="2:16" ht="43.2" x14ac:dyDescent="0.3">
      <c r="B16493" s="2" t="s">
        <v>19</v>
      </c>
      <c r="C16493" s="2" t="s">
        <v>28081</v>
      </c>
      <c r="D16493" s="2" t="s">
        <v>28083</v>
      </c>
      <c r="E16493" s="2" t="s">
        <v>28095</v>
      </c>
      <c r="F16493" s="2" t="s">
        <v>28109</v>
      </c>
      <c r="H16493" s="3" t="s">
        <v>28110</v>
      </c>
      <c r="L16493" s="35" t="s">
        <v>12</v>
      </c>
      <c r="M16493" s="35" t="s">
        <v>13</v>
      </c>
      <c r="N16493" s="35" t="s">
        <v>14</v>
      </c>
      <c r="O16493" s="35" t="s">
        <v>32311</v>
      </c>
      <c r="P16493" s="35" t="s">
        <v>31195</v>
      </c>
    </row>
    <row r="16494" spans="2:16" ht="28.8" x14ac:dyDescent="0.3">
      <c r="B16494" s="4" t="s">
        <v>19</v>
      </c>
      <c r="C16494" s="4" t="s">
        <v>28081</v>
      </c>
      <c r="D16494" s="4" t="s">
        <v>28083</v>
      </c>
      <c r="E16494" s="4" t="s">
        <v>28095</v>
      </c>
      <c r="F16494" s="4" t="s">
        <v>28109</v>
      </c>
      <c r="G16494" s="4" t="s">
        <v>28111</v>
      </c>
      <c r="H16494" s="5" t="s">
        <v>28112</v>
      </c>
      <c r="I16494" s="5" t="s">
        <v>28113</v>
      </c>
    </row>
    <row r="16495" spans="2:16" ht="28.8" x14ac:dyDescent="0.3">
      <c r="B16495" s="4" t="s">
        <v>19</v>
      </c>
      <c r="C16495" s="4" t="s">
        <v>28081</v>
      </c>
      <c r="D16495" s="4" t="s">
        <v>28083</v>
      </c>
      <c r="E16495" s="4" t="s">
        <v>28095</v>
      </c>
      <c r="F16495" s="4" t="s">
        <v>28109</v>
      </c>
      <c r="G16495" s="4" t="s">
        <v>28114</v>
      </c>
      <c r="H16495" s="5" t="s">
        <v>28115</v>
      </c>
      <c r="I16495" s="5" t="s">
        <v>28113</v>
      </c>
    </row>
    <row r="16496" spans="2:16" ht="28.8" x14ac:dyDescent="0.3">
      <c r="B16496" s="4" t="s">
        <v>19</v>
      </c>
      <c r="C16496" s="4" t="s">
        <v>28081</v>
      </c>
      <c r="D16496" s="4" t="s">
        <v>28083</v>
      </c>
      <c r="E16496" s="4" t="s">
        <v>28095</v>
      </c>
      <c r="F16496" s="4" t="s">
        <v>28109</v>
      </c>
      <c r="G16496" s="4" t="s">
        <v>28116</v>
      </c>
      <c r="H16496" s="5" t="s">
        <v>28117</v>
      </c>
      <c r="I16496" s="5" t="s">
        <v>28113</v>
      </c>
    </row>
    <row r="16497" spans="2:16" x14ac:dyDescent="0.3">
      <c r="L16497" s="163" t="s">
        <v>0</v>
      </c>
      <c r="M16497" s="163"/>
      <c r="N16497" s="163"/>
      <c r="O16497" s="163" t="s">
        <v>1</v>
      </c>
      <c r="P16497" s="163"/>
    </row>
    <row r="16498" spans="2:16" ht="43.2" x14ac:dyDescent="0.3">
      <c r="B16498" s="2" t="s">
        <v>19</v>
      </c>
      <c r="C16498" s="2" t="s">
        <v>28081</v>
      </c>
      <c r="D16498" s="2" t="s">
        <v>28083</v>
      </c>
      <c r="E16498" s="2" t="s">
        <v>28095</v>
      </c>
      <c r="F16498" s="2" t="s">
        <v>28118</v>
      </c>
      <c r="H16498" s="3" t="s">
        <v>28119</v>
      </c>
      <c r="L16498" s="35" t="s">
        <v>12</v>
      </c>
      <c r="M16498" s="35" t="s">
        <v>13</v>
      </c>
      <c r="N16498" s="35" t="s">
        <v>14</v>
      </c>
      <c r="O16498" s="35" t="s">
        <v>32311</v>
      </c>
      <c r="P16498" s="35" t="s">
        <v>31195</v>
      </c>
    </row>
    <row r="16499" spans="2:16" x14ac:dyDescent="0.3">
      <c r="B16499" s="4" t="s">
        <v>19</v>
      </c>
      <c r="C16499" s="4" t="s">
        <v>28081</v>
      </c>
      <c r="D16499" s="4" t="s">
        <v>28083</v>
      </c>
      <c r="E16499" s="4" t="s">
        <v>28095</v>
      </c>
      <c r="F16499" s="4" t="s">
        <v>28118</v>
      </c>
      <c r="G16499" s="4" t="s">
        <v>28120</v>
      </c>
      <c r="H16499" s="5" t="s">
        <v>28121</v>
      </c>
      <c r="I16499" s="5" t="s">
        <v>28122</v>
      </c>
    </row>
    <row r="16500" spans="2:16" x14ac:dyDescent="0.3">
      <c r="B16500" s="4" t="s">
        <v>19</v>
      </c>
      <c r="C16500" s="4" t="s">
        <v>28081</v>
      </c>
      <c r="D16500" s="4" t="s">
        <v>28083</v>
      </c>
      <c r="E16500" s="4" t="s">
        <v>28095</v>
      </c>
      <c r="F16500" s="4" t="s">
        <v>28118</v>
      </c>
      <c r="G16500" s="4" t="s">
        <v>28123</v>
      </c>
      <c r="H16500" s="5" t="s">
        <v>28124</v>
      </c>
      <c r="I16500" s="5" t="s">
        <v>28122</v>
      </c>
    </row>
    <row r="16501" spans="2:16" x14ac:dyDescent="0.3">
      <c r="B16501" s="4" t="s">
        <v>19</v>
      </c>
      <c r="C16501" s="4" t="s">
        <v>28081</v>
      </c>
      <c r="D16501" s="4" t="s">
        <v>28083</v>
      </c>
      <c r="E16501" s="4" t="s">
        <v>28095</v>
      </c>
      <c r="F16501" s="4" t="s">
        <v>28118</v>
      </c>
      <c r="G16501" s="4" t="s">
        <v>28125</v>
      </c>
      <c r="H16501" s="5" t="s">
        <v>28126</v>
      </c>
      <c r="I16501" s="5" t="s">
        <v>28122</v>
      </c>
    </row>
    <row r="16502" spans="2:16" x14ac:dyDescent="0.3">
      <c r="B16502" s="4" t="s">
        <v>19</v>
      </c>
      <c r="C16502" s="4" t="s">
        <v>28081</v>
      </c>
      <c r="D16502" s="4" t="s">
        <v>28083</v>
      </c>
      <c r="E16502" s="4" t="s">
        <v>28095</v>
      </c>
      <c r="F16502" s="4" t="s">
        <v>28118</v>
      </c>
      <c r="G16502" s="4" t="s">
        <v>28127</v>
      </c>
      <c r="H16502" s="5" t="s">
        <v>28128</v>
      </c>
      <c r="I16502" s="5" t="s">
        <v>28122</v>
      </c>
    </row>
    <row r="16503" spans="2:16" x14ac:dyDescent="0.3">
      <c r="B16503" s="4" t="s">
        <v>19</v>
      </c>
      <c r="C16503" s="4" t="s">
        <v>28081</v>
      </c>
      <c r="D16503" s="4" t="s">
        <v>28083</v>
      </c>
      <c r="E16503" s="4" t="s">
        <v>28095</v>
      </c>
      <c r="F16503" s="4" t="s">
        <v>28118</v>
      </c>
      <c r="G16503" s="4" t="s">
        <v>28129</v>
      </c>
      <c r="H16503" s="5" t="s">
        <v>28130</v>
      </c>
      <c r="I16503" s="5" t="s">
        <v>28122</v>
      </c>
    </row>
    <row r="16504" spans="2:16" x14ac:dyDescent="0.3">
      <c r="L16504" s="163" t="s">
        <v>0</v>
      </c>
      <c r="M16504" s="163"/>
      <c r="N16504" s="163"/>
      <c r="O16504" s="163" t="s">
        <v>1</v>
      </c>
      <c r="P16504" s="163"/>
    </row>
    <row r="16505" spans="2:16" ht="43.2" x14ac:dyDescent="0.3">
      <c r="B16505" s="2" t="s">
        <v>19</v>
      </c>
      <c r="C16505" s="2" t="s">
        <v>28081</v>
      </c>
      <c r="D16505" s="2" t="s">
        <v>28083</v>
      </c>
      <c r="E16505" s="2" t="s">
        <v>28095</v>
      </c>
      <c r="F16505" s="2" t="s">
        <v>28131</v>
      </c>
      <c r="H16505" s="3" t="s">
        <v>28132</v>
      </c>
      <c r="L16505" s="35" t="s">
        <v>12</v>
      </c>
      <c r="M16505" s="35" t="s">
        <v>13</v>
      </c>
      <c r="N16505" s="35" t="s">
        <v>14</v>
      </c>
      <c r="O16505" s="35" t="s">
        <v>32311</v>
      </c>
      <c r="P16505" s="35" t="s">
        <v>31195</v>
      </c>
    </row>
    <row r="16506" spans="2:16" x14ac:dyDescent="0.3">
      <c r="B16506" s="4" t="s">
        <v>19</v>
      </c>
      <c r="C16506" s="4" t="s">
        <v>28081</v>
      </c>
      <c r="D16506" s="4" t="s">
        <v>28083</v>
      </c>
      <c r="E16506" s="4" t="s">
        <v>28095</v>
      </c>
      <c r="F16506" s="4" t="s">
        <v>28131</v>
      </c>
      <c r="G16506" s="4" t="s">
        <v>28133</v>
      </c>
      <c r="H16506" s="5" t="s">
        <v>28134</v>
      </c>
      <c r="I16506" s="5" t="s">
        <v>28122</v>
      </c>
    </row>
    <row r="16507" spans="2:16" x14ac:dyDescent="0.3">
      <c r="B16507" s="4" t="s">
        <v>19</v>
      </c>
      <c r="C16507" s="4" t="s">
        <v>28081</v>
      </c>
      <c r="D16507" s="4" t="s">
        <v>28083</v>
      </c>
      <c r="E16507" s="4" t="s">
        <v>28095</v>
      </c>
      <c r="F16507" s="4" t="s">
        <v>28131</v>
      </c>
      <c r="G16507" s="4" t="s">
        <v>28135</v>
      </c>
      <c r="H16507" s="5" t="s">
        <v>28136</v>
      </c>
      <c r="I16507" s="5" t="s">
        <v>28122</v>
      </c>
    </row>
    <row r="16508" spans="2:16" x14ac:dyDescent="0.3">
      <c r="B16508" s="4" t="s">
        <v>19</v>
      </c>
      <c r="C16508" s="4" t="s">
        <v>28081</v>
      </c>
      <c r="D16508" s="4" t="s">
        <v>28083</v>
      </c>
      <c r="E16508" s="4" t="s">
        <v>28095</v>
      </c>
      <c r="F16508" s="4" t="s">
        <v>28131</v>
      </c>
      <c r="G16508" s="4" t="s">
        <v>28137</v>
      </c>
      <c r="H16508" s="5" t="s">
        <v>28138</v>
      </c>
      <c r="I16508" s="5" t="s">
        <v>28122</v>
      </c>
    </row>
    <row r="16509" spans="2:16" x14ac:dyDescent="0.3">
      <c r="B16509" s="4" t="s">
        <v>19</v>
      </c>
      <c r="C16509" s="4" t="s">
        <v>28081</v>
      </c>
      <c r="D16509" s="4" t="s">
        <v>28083</v>
      </c>
      <c r="E16509" s="4" t="s">
        <v>28095</v>
      </c>
      <c r="F16509" s="4" t="s">
        <v>28131</v>
      </c>
      <c r="G16509" s="4" t="s">
        <v>28139</v>
      </c>
      <c r="H16509" s="5" t="s">
        <v>28140</v>
      </c>
      <c r="I16509" s="5" t="s">
        <v>28122</v>
      </c>
    </row>
    <row r="16510" spans="2:16" x14ac:dyDescent="0.3">
      <c r="B16510" s="4" t="s">
        <v>19</v>
      </c>
      <c r="C16510" s="4" t="s">
        <v>28081</v>
      </c>
      <c r="D16510" s="4" t="s">
        <v>28083</v>
      </c>
      <c r="E16510" s="4" t="s">
        <v>28095</v>
      </c>
      <c r="F16510" s="4" t="s">
        <v>28131</v>
      </c>
      <c r="G16510" s="4" t="s">
        <v>28141</v>
      </c>
      <c r="H16510" s="5" t="s">
        <v>28142</v>
      </c>
      <c r="I16510" s="5" t="s">
        <v>28122</v>
      </c>
    </row>
    <row r="16511" spans="2:16" x14ac:dyDescent="0.3">
      <c r="B16511" s="4" t="s">
        <v>19</v>
      </c>
      <c r="C16511" s="4" t="s">
        <v>28081</v>
      </c>
      <c r="D16511" s="4" t="s">
        <v>28083</v>
      </c>
      <c r="E16511" s="4" t="s">
        <v>28095</v>
      </c>
      <c r="F16511" s="4" t="s">
        <v>28131</v>
      </c>
      <c r="G16511" s="4" t="s">
        <v>28143</v>
      </c>
      <c r="H16511" s="5" t="s">
        <v>28144</v>
      </c>
      <c r="I16511" s="5" t="s">
        <v>28122</v>
      </c>
    </row>
    <row r="16512" spans="2:16" x14ac:dyDescent="0.3">
      <c r="B16512" s="4" t="s">
        <v>19</v>
      </c>
      <c r="C16512" s="4" t="s">
        <v>28081</v>
      </c>
      <c r="D16512" s="4" t="s">
        <v>28083</v>
      </c>
      <c r="E16512" s="4" t="s">
        <v>28095</v>
      </c>
      <c r="F16512" s="4" t="s">
        <v>28131</v>
      </c>
      <c r="G16512" s="4" t="s">
        <v>28145</v>
      </c>
      <c r="H16512" s="5" t="s">
        <v>28146</v>
      </c>
      <c r="I16512" s="5" t="s">
        <v>28122</v>
      </c>
    </row>
    <row r="16513" spans="2:16" x14ac:dyDescent="0.3">
      <c r="B16513" s="4" t="s">
        <v>19</v>
      </c>
      <c r="C16513" s="4" t="s">
        <v>28081</v>
      </c>
      <c r="D16513" s="4" t="s">
        <v>28083</v>
      </c>
      <c r="E16513" s="4" t="s">
        <v>28095</v>
      </c>
      <c r="F16513" s="4" t="s">
        <v>28131</v>
      </c>
      <c r="G16513" s="4" t="s">
        <v>28147</v>
      </c>
      <c r="H16513" s="5" t="s">
        <v>28148</v>
      </c>
      <c r="I16513" s="5" t="s">
        <v>28122</v>
      </c>
    </row>
    <row r="16514" spans="2:16" x14ac:dyDescent="0.3">
      <c r="L16514" s="163" t="s">
        <v>0</v>
      </c>
      <c r="M16514" s="163"/>
      <c r="N16514" s="163"/>
      <c r="O16514" s="163" t="s">
        <v>1</v>
      </c>
      <c r="P16514" s="163"/>
    </row>
    <row r="16515" spans="2:16" ht="43.2" x14ac:dyDescent="0.3">
      <c r="B16515" s="2" t="s">
        <v>19</v>
      </c>
      <c r="C16515" s="2" t="s">
        <v>28081</v>
      </c>
      <c r="D16515" s="2" t="s">
        <v>28083</v>
      </c>
      <c r="E16515" s="2" t="s">
        <v>28095</v>
      </c>
      <c r="F16515" s="2" t="s">
        <v>28149</v>
      </c>
      <c r="H16515" s="3" t="s">
        <v>28150</v>
      </c>
      <c r="L16515" s="35" t="s">
        <v>12</v>
      </c>
      <c r="M16515" s="35" t="s">
        <v>13</v>
      </c>
      <c r="N16515" s="35" t="s">
        <v>14</v>
      </c>
      <c r="O16515" s="35" t="s">
        <v>32311</v>
      </c>
      <c r="P16515" s="35" t="s">
        <v>31195</v>
      </c>
    </row>
    <row r="16516" spans="2:16" x14ac:dyDescent="0.3">
      <c r="B16516" s="4" t="s">
        <v>19</v>
      </c>
      <c r="C16516" s="4" t="s">
        <v>28081</v>
      </c>
      <c r="D16516" s="4" t="s">
        <v>28083</v>
      </c>
      <c r="E16516" s="4" t="s">
        <v>28095</v>
      </c>
      <c r="F16516" s="4" t="s">
        <v>28149</v>
      </c>
      <c r="G16516" s="4" t="s">
        <v>28151</v>
      </c>
      <c r="H16516" s="5" t="s">
        <v>28152</v>
      </c>
      <c r="I16516" s="5" t="s">
        <v>28122</v>
      </c>
    </row>
    <row r="16517" spans="2:16" x14ac:dyDescent="0.3">
      <c r="B16517" s="4" t="s">
        <v>19</v>
      </c>
      <c r="C16517" s="4" t="s">
        <v>28081</v>
      </c>
      <c r="D16517" s="4" t="s">
        <v>28083</v>
      </c>
      <c r="E16517" s="4" t="s">
        <v>28095</v>
      </c>
      <c r="F16517" s="4" t="s">
        <v>28149</v>
      </c>
      <c r="G16517" s="4" t="s">
        <v>28153</v>
      </c>
      <c r="H16517" s="5" t="s">
        <v>28154</v>
      </c>
      <c r="I16517" s="5" t="s">
        <v>28122</v>
      </c>
    </row>
    <row r="16518" spans="2:16" x14ac:dyDescent="0.3">
      <c r="B16518" s="4" t="s">
        <v>19</v>
      </c>
      <c r="C16518" s="4" t="s">
        <v>28081</v>
      </c>
      <c r="D16518" s="4" t="s">
        <v>28083</v>
      </c>
      <c r="E16518" s="4" t="s">
        <v>28095</v>
      </c>
      <c r="F16518" s="4" t="s">
        <v>28149</v>
      </c>
      <c r="G16518" s="4" t="s">
        <v>28155</v>
      </c>
      <c r="H16518" s="5" t="s">
        <v>28156</v>
      </c>
      <c r="I16518" s="5" t="s">
        <v>28122</v>
      </c>
    </row>
    <row r="16519" spans="2:16" x14ac:dyDescent="0.3">
      <c r="L16519" s="163" t="s">
        <v>0</v>
      </c>
      <c r="M16519" s="163"/>
      <c r="N16519" s="163"/>
      <c r="O16519" s="163" t="s">
        <v>1</v>
      </c>
      <c r="P16519" s="163"/>
    </row>
    <row r="16520" spans="2:16" ht="43.2" x14ac:dyDescent="0.3">
      <c r="B16520" s="2" t="s">
        <v>19</v>
      </c>
      <c r="C16520" s="2" t="s">
        <v>28081</v>
      </c>
      <c r="D16520" s="2" t="s">
        <v>28083</v>
      </c>
      <c r="E16520" s="2" t="s">
        <v>28095</v>
      </c>
      <c r="F16520" s="2" t="s">
        <v>28157</v>
      </c>
      <c r="H16520" s="3" t="s">
        <v>28158</v>
      </c>
      <c r="L16520" s="35" t="s">
        <v>12</v>
      </c>
      <c r="M16520" s="35" t="s">
        <v>13</v>
      </c>
      <c r="N16520" s="35" t="s">
        <v>14</v>
      </c>
      <c r="O16520" s="35" t="s">
        <v>32311</v>
      </c>
      <c r="P16520" s="35" t="s">
        <v>31195</v>
      </c>
    </row>
    <row r="16521" spans="2:16" x14ac:dyDescent="0.3">
      <c r="B16521" s="4" t="s">
        <v>19</v>
      </c>
      <c r="C16521" s="4" t="s">
        <v>28081</v>
      </c>
      <c r="D16521" s="4" t="s">
        <v>28083</v>
      </c>
      <c r="E16521" s="4" t="s">
        <v>28095</v>
      </c>
      <c r="F16521" s="4" t="s">
        <v>28157</v>
      </c>
      <c r="G16521" s="4" t="s">
        <v>28159</v>
      </c>
      <c r="H16521" s="5" t="s">
        <v>28160</v>
      </c>
      <c r="I16521" s="5" t="s">
        <v>28161</v>
      </c>
    </row>
    <row r="16522" spans="2:16" x14ac:dyDescent="0.3">
      <c r="L16522" s="163" t="s">
        <v>0</v>
      </c>
      <c r="M16522" s="163"/>
      <c r="N16522" s="163"/>
      <c r="O16522" s="163" t="s">
        <v>1</v>
      </c>
      <c r="P16522" s="163"/>
    </row>
    <row r="16523" spans="2:16" ht="43.2" x14ac:dyDescent="0.3">
      <c r="B16523" s="2" t="s">
        <v>19</v>
      </c>
      <c r="C16523" s="2" t="s">
        <v>28081</v>
      </c>
      <c r="D16523" s="2" t="s">
        <v>28083</v>
      </c>
      <c r="E16523" s="2" t="s">
        <v>28095</v>
      </c>
      <c r="F16523" s="2" t="s">
        <v>28162</v>
      </c>
      <c r="H16523" s="3" t="s">
        <v>28163</v>
      </c>
      <c r="L16523" s="35" t="s">
        <v>12</v>
      </c>
      <c r="M16523" s="35" t="s">
        <v>13</v>
      </c>
      <c r="N16523" s="35" t="s">
        <v>14</v>
      </c>
      <c r="O16523" s="35" t="s">
        <v>32311</v>
      </c>
      <c r="P16523" s="35" t="s">
        <v>31195</v>
      </c>
    </row>
    <row r="16524" spans="2:16" ht="28.8" x14ac:dyDescent="0.3">
      <c r="B16524" s="4" t="s">
        <v>19</v>
      </c>
      <c r="C16524" s="4" t="s">
        <v>28081</v>
      </c>
      <c r="D16524" s="4" t="s">
        <v>28083</v>
      </c>
      <c r="E16524" s="4" t="s">
        <v>28095</v>
      </c>
      <c r="F16524" s="4" t="s">
        <v>28162</v>
      </c>
      <c r="G16524" s="4" t="s">
        <v>28164</v>
      </c>
      <c r="H16524" s="5" t="s">
        <v>28165</v>
      </c>
      <c r="I16524" s="5" t="s">
        <v>28166</v>
      </c>
    </row>
    <row r="16525" spans="2:16" ht="28.8" x14ac:dyDescent="0.3">
      <c r="B16525" s="4" t="s">
        <v>19</v>
      </c>
      <c r="C16525" s="4" t="s">
        <v>28081</v>
      </c>
      <c r="D16525" s="4" t="s">
        <v>28083</v>
      </c>
      <c r="E16525" s="4" t="s">
        <v>28095</v>
      </c>
      <c r="F16525" s="4" t="s">
        <v>28162</v>
      </c>
      <c r="G16525" s="4" t="s">
        <v>28167</v>
      </c>
      <c r="H16525" s="5" t="s">
        <v>28168</v>
      </c>
      <c r="I16525" s="5" t="s">
        <v>28166</v>
      </c>
    </row>
    <row r="16526" spans="2:16" ht="28.8" x14ac:dyDescent="0.3">
      <c r="B16526" s="4" t="s">
        <v>19</v>
      </c>
      <c r="C16526" s="4" t="s">
        <v>28081</v>
      </c>
      <c r="D16526" s="4" t="s">
        <v>28083</v>
      </c>
      <c r="E16526" s="4" t="s">
        <v>28095</v>
      </c>
      <c r="F16526" s="4" t="s">
        <v>28162</v>
      </c>
      <c r="G16526" s="4" t="s">
        <v>28169</v>
      </c>
      <c r="H16526" s="5" t="s">
        <v>28170</v>
      </c>
      <c r="I16526" s="5" t="s">
        <v>28166</v>
      </c>
    </row>
    <row r="16527" spans="2:16" ht="28.8" x14ac:dyDescent="0.3">
      <c r="B16527" s="4" t="s">
        <v>19</v>
      </c>
      <c r="C16527" s="4" t="s">
        <v>28081</v>
      </c>
      <c r="D16527" s="4" t="s">
        <v>28083</v>
      </c>
      <c r="E16527" s="4" t="s">
        <v>28095</v>
      </c>
      <c r="F16527" s="4" t="s">
        <v>28162</v>
      </c>
      <c r="G16527" s="4" t="s">
        <v>28171</v>
      </c>
      <c r="H16527" s="5" t="s">
        <v>28172</v>
      </c>
      <c r="I16527" s="5" t="s">
        <v>28166</v>
      </c>
    </row>
    <row r="16528" spans="2:16" ht="28.8" x14ac:dyDescent="0.3">
      <c r="B16528" s="4" t="s">
        <v>19</v>
      </c>
      <c r="C16528" s="4" t="s">
        <v>28081</v>
      </c>
      <c r="D16528" s="4" t="s">
        <v>28083</v>
      </c>
      <c r="E16528" s="4" t="s">
        <v>28095</v>
      </c>
      <c r="F16528" s="4" t="s">
        <v>28162</v>
      </c>
      <c r="G16528" s="4" t="s">
        <v>28173</v>
      </c>
      <c r="H16528" s="5" t="s">
        <v>28174</v>
      </c>
      <c r="I16528" s="5" t="s">
        <v>28166</v>
      </c>
    </row>
    <row r="16529" spans="2:16" x14ac:dyDescent="0.3">
      <c r="L16529" s="163" t="s">
        <v>0</v>
      </c>
      <c r="M16529" s="163"/>
      <c r="N16529" s="163"/>
      <c r="O16529" s="163" t="s">
        <v>1</v>
      </c>
      <c r="P16529" s="163"/>
    </row>
    <row r="16530" spans="2:16" ht="43.2" x14ac:dyDescent="0.3">
      <c r="B16530" s="2" t="s">
        <v>19</v>
      </c>
      <c r="C16530" s="2" t="s">
        <v>28081</v>
      </c>
      <c r="D16530" s="2" t="s">
        <v>28083</v>
      </c>
      <c r="E16530" s="2" t="s">
        <v>28095</v>
      </c>
      <c r="F16530" s="2" t="s">
        <v>28175</v>
      </c>
      <c r="H16530" s="3" t="s">
        <v>28176</v>
      </c>
      <c r="L16530" s="35" t="s">
        <v>12</v>
      </c>
      <c r="M16530" s="35" t="s">
        <v>13</v>
      </c>
      <c r="N16530" s="35" t="s">
        <v>14</v>
      </c>
      <c r="O16530" s="35" t="s">
        <v>32311</v>
      </c>
      <c r="P16530" s="35" t="s">
        <v>31195</v>
      </c>
    </row>
    <row r="16531" spans="2:16" x14ac:dyDescent="0.3">
      <c r="B16531" s="4" t="s">
        <v>19</v>
      </c>
      <c r="C16531" s="4" t="s">
        <v>28081</v>
      </c>
      <c r="D16531" s="4" t="s">
        <v>28083</v>
      </c>
      <c r="E16531" s="4" t="s">
        <v>28095</v>
      </c>
      <c r="F16531" s="4" t="s">
        <v>28175</v>
      </c>
      <c r="G16531" s="4" t="s">
        <v>28177</v>
      </c>
      <c r="H16531" s="5" t="s">
        <v>28178</v>
      </c>
      <c r="I16531" s="5" t="s">
        <v>948</v>
      </c>
    </row>
    <row r="16532" spans="2:16" x14ac:dyDescent="0.3">
      <c r="B16532" s="4" t="s">
        <v>19</v>
      </c>
      <c r="C16532" s="4" t="s">
        <v>28081</v>
      </c>
      <c r="D16532" s="4" t="s">
        <v>28083</v>
      </c>
      <c r="E16532" s="4" t="s">
        <v>28095</v>
      </c>
      <c r="F16532" s="4" t="s">
        <v>28175</v>
      </c>
      <c r="G16532" s="4" t="s">
        <v>28179</v>
      </c>
      <c r="H16532" s="5" t="s">
        <v>28180</v>
      </c>
      <c r="I16532" s="5" t="s">
        <v>948</v>
      </c>
    </row>
    <row r="16533" spans="2:16" x14ac:dyDescent="0.3">
      <c r="B16533" s="4" t="s">
        <v>19</v>
      </c>
      <c r="C16533" s="4" t="s">
        <v>28081</v>
      </c>
      <c r="D16533" s="4" t="s">
        <v>28083</v>
      </c>
      <c r="E16533" s="4" t="s">
        <v>28095</v>
      </c>
      <c r="F16533" s="4" t="s">
        <v>28175</v>
      </c>
      <c r="G16533" s="4" t="s">
        <v>28181</v>
      </c>
      <c r="H16533" s="5" t="s">
        <v>28182</v>
      </c>
      <c r="I16533" s="5" t="s">
        <v>948</v>
      </c>
    </row>
    <row r="16534" spans="2:16" x14ac:dyDescent="0.3">
      <c r="B16534" s="4" t="s">
        <v>19</v>
      </c>
      <c r="C16534" s="4" t="s">
        <v>28081</v>
      </c>
      <c r="D16534" s="4" t="s">
        <v>28083</v>
      </c>
      <c r="E16534" s="4" t="s">
        <v>28095</v>
      </c>
      <c r="F16534" s="4" t="s">
        <v>28175</v>
      </c>
      <c r="G16534" s="4" t="s">
        <v>28183</v>
      </c>
      <c r="H16534" s="5" t="s">
        <v>28184</v>
      </c>
      <c r="I16534" s="5" t="s">
        <v>948</v>
      </c>
    </row>
    <row r="16535" spans="2:16" x14ac:dyDescent="0.3">
      <c r="B16535" s="4" t="s">
        <v>19</v>
      </c>
      <c r="C16535" s="4" t="s">
        <v>28081</v>
      </c>
      <c r="D16535" s="4" t="s">
        <v>28083</v>
      </c>
      <c r="E16535" s="4" t="s">
        <v>28095</v>
      </c>
      <c r="F16535" s="4" t="s">
        <v>28175</v>
      </c>
      <c r="G16535" s="4" t="s">
        <v>28185</v>
      </c>
      <c r="H16535" s="5" t="s">
        <v>28186</v>
      </c>
      <c r="I16535" s="5" t="s">
        <v>948</v>
      </c>
    </row>
    <row r="16536" spans="2:16" x14ac:dyDescent="0.3">
      <c r="B16536" s="4" t="s">
        <v>19</v>
      </c>
      <c r="C16536" s="4" t="s">
        <v>28081</v>
      </c>
      <c r="D16536" s="4" t="s">
        <v>28083</v>
      </c>
      <c r="E16536" s="4" t="s">
        <v>28095</v>
      </c>
      <c r="F16536" s="4" t="s">
        <v>28175</v>
      </c>
      <c r="G16536" s="4" t="s">
        <v>28187</v>
      </c>
      <c r="H16536" s="5" t="s">
        <v>28188</v>
      </c>
      <c r="I16536" s="5" t="s">
        <v>948</v>
      </c>
    </row>
    <row r="16537" spans="2:16" x14ac:dyDescent="0.3">
      <c r="B16537" s="4" t="s">
        <v>19</v>
      </c>
      <c r="C16537" s="4" t="s">
        <v>28081</v>
      </c>
      <c r="D16537" s="4" t="s">
        <v>28083</v>
      </c>
      <c r="E16537" s="4" t="s">
        <v>28095</v>
      </c>
      <c r="F16537" s="4" t="s">
        <v>28175</v>
      </c>
      <c r="G16537" s="4" t="s">
        <v>28189</v>
      </c>
      <c r="H16537" s="5" t="s">
        <v>28190</v>
      </c>
      <c r="I16537" s="5" t="s">
        <v>948</v>
      </c>
    </row>
    <row r="16538" spans="2:16" x14ac:dyDescent="0.3">
      <c r="B16538" s="4" t="s">
        <v>19</v>
      </c>
      <c r="C16538" s="4" t="s">
        <v>28081</v>
      </c>
      <c r="D16538" s="4" t="s">
        <v>28083</v>
      </c>
      <c r="E16538" s="4" t="s">
        <v>28095</v>
      </c>
      <c r="F16538" s="4" t="s">
        <v>28175</v>
      </c>
      <c r="G16538" s="4" t="s">
        <v>28191</v>
      </c>
      <c r="H16538" s="5" t="s">
        <v>28192</v>
      </c>
      <c r="I16538" s="5" t="s">
        <v>948</v>
      </c>
    </row>
    <row r="16539" spans="2:16" x14ac:dyDescent="0.3">
      <c r="L16539" s="163" t="s">
        <v>0</v>
      </c>
      <c r="M16539" s="163"/>
      <c r="N16539" s="163"/>
      <c r="O16539" s="163" t="s">
        <v>1</v>
      </c>
      <c r="P16539" s="163"/>
    </row>
    <row r="16540" spans="2:16" ht="43.2" x14ac:dyDescent="0.3">
      <c r="B16540" s="2" t="s">
        <v>19</v>
      </c>
      <c r="C16540" s="2" t="s">
        <v>28081</v>
      </c>
      <c r="D16540" s="2" t="s">
        <v>28083</v>
      </c>
      <c r="E16540" s="2" t="s">
        <v>28095</v>
      </c>
      <c r="F16540" s="2" t="s">
        <v>28193</v>
      </c>
      <c r="H16540" s="3" t="s">
        <v>28194</v>
      </c>
      <c r="L16540" s="35" t="s">
        <v>12</v>
      </c>
      <c r="M16540" s="35" t="s">
        <v>13</v>
      </c>
      <c r="N16540" s="35" t="s">
        <v>14</v>
      </c>
      <c r="O16540" s="35" t="s">
        <v>32311</v>
      </c>
      <c r="P16540" s="35" t="s">
        <v>31195</v>
      </c>
    </row>
    <row r="16541" spans="2:16" x14ac:dyDescent="0.3">
      <c r="B16541" s="4" t="s">
        <v>19</v>
      </c>
      <c r="C16541" s="4" t="s">
        <v>28081</v>
      </c>
      <c r="D16541" s="4" t="s">
        <v>28083</v>
      </c>
      <c r="E16541" s="4" t="s">
        <v>28095</v>
      </c>
      <c r="F16541" s="4" t="s">
        <v>28193</v>
      </c>
      <c r="G16541" s="4" t="s">
        <v>28195</v>
      </c>
      <c r="H16541" s="5" t="s">
        <v>28196</v>
      </c>
      <c r="I16541" s="5" t="s">
        <v>948</v>
      </c>
    </row>
    <row r="16542" spans="2:16" x14ac:dyDescent="0.3">
      <c r="B16542" s="4" t="s">
        <v>19</v>
      </c>
      <c r="C16542" s="4" t="s">
        <v>28081</v>
      </c>
      <c r="D16542" s="4" t="s">
        <v>28083</v>
      </c>
      <c r="E16542" s="4" t="s">
        <v>28095</v>
      </c>
      <c r="F16542" s="4" t="s">
        <v>28193</v>
      </c>
      <c r="G16542" s="4" t="s">
        <v>28197</v>
      </c>
      <c r="H16542" s="5" t="s">
        <v>28198</v>
      </c>
      <c r="I16542" s="5" t="s">
        <v>948</v>
      </c>
    </row>
    <row r="16543" spans="2:16" x14ac:dyDescent="0.3">
      <c r="L16543" s="163" t="s">
        <v>0</v>
      </c>
      <c r="M16543" s="163"/>
      <c r="N16543" s="163"/>
      <c r="O16543" s="163" t="s">
        <v>1</v>
      </c>
      <c r="P16543" s="163"/>
    </row>
    <row r="16544" spans="2:16" ht="43.2" x14ac:dyDescent="0.3">
      <c r="B16544" s="2" t="s">
        <v>19</v>
      </c>
      <c r="C16544" s="2" t="s">
        <v>28081</v>
      </c>
      <c r="D16544" s="2" t="s">
        <v>28083</v>
      </c>
      <c r="E16544" s="2" t="s">
        <v>28095</v>
      </c>
      <c r="F16544" s="2" t="s">
        <v>28199</v>
      </c>
      <c r="H16544" s="3" t="s">
        <v>28200</v>
      </c>
      <c r="L16544" s="35" t="s">
        <v>12</v>
      </c>
      <c r="M16544" s="35" t="s">
        <v>13</v>
      </c>
      <c r="N16544" s="35" t="s">
        <v>14</v>
      </c>
      <c r="O16544" s="35" t="s">
        <v>32311</v>
      </c>
      <c r="P16544" s="35" t="s">
        <v>31195</v>
      </c>
    </row>
    <row r="16545" spans="2:16" x14ac:dyDescent="0.3">
      <c r="B16545" s="4" t="s">
        <v>19</v>
      </c>
      <c r="C16545" s="4" t="s">
        <v>28081</v>
      </c>
      <c r="D16545" s="4" t="s">
        <v>28083</v>
      </c>
      <c r="E16545" s="4" t="s">
        <v>28095</v>
      </c>
      <c r="F16545" s="4" t="s">
        <v>28199</v>
      </c>
      <c r="G16545" s="4" t="s">
        <v>28201</v>
      </c>
      <c r="H16545" s="5" t="s">
        <v>28202</v>
      </c>
      <c r="I16545" s="5" t="s">
        <v>948</v>
      </c>
    </row>
    <row r="16546" spans="2:16" x14ac:dyDescent="0.3">
      <c r="B16546" s="2" t="s">
        <v>19</v>
      </c>
      <c r="C16546" s="2" t="s">
        <v>28081</v>
      </c>
      <c r="D16546" s="2" t="s">
        <v>28083</v>
      </c>
      <c r="E16546" s="2" t="s">
        <v>28203</v>
      </c>
      <c r="H16546" s="3" t="s">
        <v>28204</v>
      </c>
    </row>
    <row r="16547" spans="2:16" x14ac:dyDescent="0.3">
      <c r="L16547" s="163" t="s">
        <v>0</v>
      </c>
      <c r="M16547" s="163"/>
      <c r="N16547" s="163"/>
      <c r="O16547" s="163" t="s">
        <v>1</v>
      </c>
      <c r="P16547" s="163"/>
    </row>
    <row r="16548" spans="2:16" ht="43.2" x14ac:dyDescent="0.3">
      <c r="B16548" s="2" t="s">
        <v>19</v>
      </c>
      <c r="C16548" s="2" t="s">
        <v>28081</v>
      </c>
      <c r="D16548" s="2" t="s">
        <v>28083</v>
      </c>
      <c r="E16548" s="2" t="s">
        <v>28203</v>
      </c>
      <c r="F16548" s="2" t="s">
        <v>28205</v>
      </c>
      <c r="H16548" s="3" t="s">
        <v>28206</v>
      </c>
      <c r="L16548" s="35" t="s">
        <v>12</v>
      </c>
      <c r="M16548" s="35" t="s">
        <v>13</v>
      </c>
      <c r="N16548" s="35" t="s">
        <v>14</v>
      </c>
      <c r="O16548" s="35" t="s">
        <v>32311</v>
      </c>
      <c r="P16548" s="35" t="s">
        <v>31195</v>
      </c>
    </row>
    <row r="16549" spans="2:16" ht="28.8" x14ac:dyDescent="0.3">
      <c r="B16549" s="4" t="s">
        <v>19</v>
      </c>
      <c r="C16549" s="4" t="s">
        <v>28081</v>
      </c>
      <c r="D16549" s="4" t="s">
        <v>28083</v>
      </c>
      <c r="E16549" s="4" t="s">
        <v>28203</v>
      </c>
      <c r="F16549" s="4" t="s">
        <v>28205</v>
      </c>
      <c r="G16549" s="4" t="s">
        <v>28207</v>
      </c>
      <c r="H16549" s="5" t="s">
        <v>28208</v>
      </c>
      <c r="I16549" s="5" t="s">
        <v>25572</v>
      </c>
    </row>
    <row r="16550" spans="2:16" ht="28.8" x14ac:dyDescent="0.3">
      <c r="B16550" s="4" t="s">
        <v>19</v>
      </c>
      <c r="C16550" s="4" t="s">
        <v>28081</v>
      </c>
      <c r="D16550" s="4" t="s">
        <v>28083</v>
      </c>
      <c r="E16550" s="4" t="s">
        <v>28203</v>
      </c>
      <c r="F16550" s="4" t="s">
        <v>28205</v>
      </c>
      <c r="G16550" s="4" t="s">
        <v>28209</v>
      </c>
      <c r="H16550" s="5" t="s">
        <v>28210</v>
      </c>
      <c r="I16550" s="5" t="s">
        <v>25572</v>
      </c>
    </row>
    <row r="16551" spans="2:16" ht="28.8" x14ac:dyDescent="0.3">
      <c r="B16551" s="4" t="s">
        <v>19</v>
      </c>
      <c r="C16551" s="4" t="s">
        <v>28081</v>
      </c>
      <c r="D16551" s="4" t="s">
        <v>28083</v>
      </c>
      <c r="E16551" s="4" t="s">
        <v>28203</v>
      </c>
      <c r="F16551" s="4" t="s">
        <v>28205</v>
      </c>
      <c r="G16551" s="4" t="s">
        <v>28211</v>
      </c>
      <c r="H16551" s="5" t="s">
        <v>28212</v>
      </c>
      <c r="I16551" s="5" t="s">
        <v>25572</v>
      </c>
    </row>
    <row r="16552" spans="2:16" ht="28.8" x14ac:dyDescent="0.3">
      <c r="B16552" s="4" t="s">
        <v>19</v>
      </c>
      <c r="C16552" s="4" t="s">
        <v>28081</v>
      </c>
      <c r="D16552" s="4" t="s">
        <v>28083</v>
      </c>
      <c r="E16552" s="4" t="s">
        <v>28203</v>
      </c>
      <c r="F16552" s="4" t="s">
        <v>28205</v>
      </c>
      <c r="G16552" s="4" t="s">
        <v>28213</v>
      </c>
      <c r="H16552" s="5" t="s">
        <v>28214</v>
      </c>
      <c r="I16552" s="5" t="s">
        <v>25572</v>
      </c>
    </row>
    <row r="16553" spans="2:16" ht="28.8" x14ac:dyDescent="0.3">
      <c r="B16553" s="4" t="s">
        <v>19</v>
      </c>
      <c r="C16553" s="4" t="s">
        <v>28081</v>
      </c>
      <c r="D16553" s="4" t="s">
        <v>28083</v>
      </c>
      <c r="E16553" s="4" t="s">
        <v>28203</v>
      </c>
      <c r="F16553" s="4" t="s">
        <v>28205</v>
      </c>
      <c r="G16553" s="4" t="s">
        <v>28215</v>
      </c>
      <c r="H16553" s="5" t="s">
        <v>28216</v>
      </c>
      <c r="I16553" s="5" t="s">
        <v>25572</v>
      </c>
    </row>
    <row r="16554" spans="2:16" ht="28.8" x14ac:dyDescent="0.3">
      <c r="B16554" s="4" t="s">
        <v>19</v>
      </c>
      <c r="C16554" s="4" t="s">
        <v>28081</v>
      </c>
      <c r="D16554" s="4" t="s">
        <v>28083</v>
      </c>
      <c r="E16554" s="4" t="s">
        <v>28203</v>
      </c>
      <c r="F16554" s="4" t="s">
        <v>28205</v>
      </c>
      <c r="G16554" s="4" t="s">
        <v>28217</v>
      </c>
      <c r="H16554" s="5" t="s">
        <v>28218</v>
      </c>
      <c r="I16554" s="5" t="s">
        <v>25572</v>
      </c>
    </row>
    <row r="16555" spans="2:16" ht="28.8" x14ac:dyDescent="0.3">
      <c r="B16555" s="4" t="s">
        <v>19</v>
      </c>
      <c r="C16555" s="4" t="s">
        <v>28081</v>
      </c>
      <c r="D16555" s="4" t="s">
        <v>28083</v>
      </c>
      <c r="E16555" s="4" t="s">
        <v>28203</v>
      </c>
      <c r="F16555" s="4" t="s">
        <v>28205</v>
      </c>
      <c r="G16555" s="4" t="s">
        <v>28219</v>
      </c>
      <c r="H16555" s="5" t="s">
        <v>28220</v>
      </c>
      <c r="I16555" s="5" t="s">
        <v>25572</v>
      </c>
    </row>
    <row r="16556" spans="2:16" x14ac:dyDescent="0.3">
      <c r="L16556" s="163" t="s">
        <v>0</v>
      </c>
      <c r="M16556" s="163"/>
      <c r="N16556" s="163"/>
      <c r="O16556" s="163" t="s">
        <v>1</v>
      </c>
      <c r="P16556" s="163"/>
    </row>
    <row r="16557" spans="2:16" ht="43.2" x14ac:dyDescent="0.3">
      <c r="B16557" s="2" t="s">
        <v>19</v>
      </c>
      <c r="C16557" s="2" t="s">
        <v>28081</v>
      </c>
      <c r="D16557" s="2" t="s">
        <v>28083</v>
      </c>
      <c r="E16557" s="2" t="s">
        <v>28203</v>
      </c>
      <c r="F16557" s="2" t="s">
        <v>28221</v>
      </c>
      <c r="H16557" s="3" t="s">
        <v>28222</v>
      </c>
      <c r="L16557" s="35" t="s">
        <v>12</v>
      </c>
      <c r="M16557" s="35" t="s">
        <v>13</v>
      </c>
      <c r="N16557" s="35" t="s">
        <v>14</v>
      </c>
      <c r="O16557" s="35" t="s">
        <v>32311</v>
      </c>
      <c r="P16557" s="35" t="s">
        <v>31195</v>
      </c>
    </row>
    <row r="16558" spans="2:16" x14ac:dyDescent="0.3">
      <c r="B16558" s="4" t="s">
        <v>19</v>
      </c>
      <c r="C16558" s="4" t="s">
        <v>28081</v>
      </c>
      <c r="D16558" s="4" t="s">
        <v>28083</v>
      </c>
      <c r="E16558" s="4" t="s">
        <v>28203</v>
      </c>
      <c r="F16558" s="4" t="s">
        <v>28221</v>
      </c>
      <c r="G16558" s="4" t="s">
        <v>28223</v>
      </c>
      <c r="H16558" s="5" t="s">
        <v>28224</v>
      </c>
      <c r="I16558" s="5" t="s">
        <v>4475</v>
      </c>
    </row>
    <row r="16559" spans="2:16" ht="28.8" x14ac:dyDescent="0.3">
      <c r="B16559" s="4" t="s">
        <v>19</v>
      </c>
      <c r="C16559" s="4" t="s">
        <v>28081</v>
      </c>
      <c r="D16559" s="4" t="s">
        <v>28083</v>
      </c>
      <c r="E16559" s="4" t="s">
        <v>28203</v>
      </c>
      <c r="F16559" s="4" t="s">
        <v>28221</v>
      </c>
      <c r="G16559" s="4" t="s">
        <v>28225</v>
      </c>
      <c r="H16559" s="5" t="s">
        <v>28226</v>
      </c>
      <c r="I16559" s="5" t="s">
        <v>4475</v>
      </c>
    </row>
    <row r="16560" spans="2:16" x14ac:dyDescent="0.3">
      <c r="L16560" s="163" t="s">
        <v>0</v>
      </c>
      <c r="M16560" s="163"/>
      <c r="N16560" s="163"/>
      <c r="O16560" s="163" t="s">
        <v>1</v>
      </c>
      <c r="P16560" s="163"/>
    </row>
    <row r="16561" spans="2:16" ht="43.2" x14ac:dyDescent="0.3">
      <c r="B16561" s="2" t="s">
        <v>19</v>
      </c>
      <c r="C16561" s="2" t="s">
        <v>28081</v>
      </c>
      <c r="D16561" s="2" t="s">
        <v>28083</v>
      </c>
      <c r="E16561" s="2" t="s">
        <v>28203</v>
      </c>
      <c r="F16561" s="2" t="s">
        <v>28227</v>
      </c>
      <c r="H16561" s="3" t="s">
        <v>28228</v>
      </c>
      <c r="L16561" s="35" t="s">
        <v>12</v>
      </c>
      <c r="M16561" s="35" t="s">
        <v>13</v>
      </c>
      <c r="N16561" s="35" t="s">
        <v>14</v>
      </c>
      <c r="O16561" s="35" t="s">
        <v>32311</v>
      </c>
      <c r="P16561" s="35" t="s">
        <v>31195</v>
      </c>
    </row>
    <row r="16562" spans="2:16" x14ac:dyDescent="0.3">
      <c r="B16562" s="4" t="s">
        <v>19</v>
      </c>
      <c r="C16562" s="4" t="s">
        <v>28081</v>
      </c>
      <c r="D16562" s="4" t="s">
        <v>28083</v>
      </c>
      <c r="E16562" s="4" t="s">
        <v>28203</v>
      </c>
      <c r="F16562" s="4" t="s">
        <v>28227</v>
      </c>
      <c r="G16562" s="4" t="s">
        <v>28229</v>
      </c>
      <c r="H16562" s="5" t="s">
        <v>28230</v>
      </c>
      <c r="I16562" s="5" t="s">
        <v>28231</v>
      </c>
    </row>
    <row r="16563" spans="2:16" x14ac:dyDescent="0.3">
      <c r="B16563" s="4" t="s">
        <v>19</v>
      </c>
      <c r="C16563" s="4" t="s">
        <v>28081</v>
      </c>
      <c r="D16563" s="4" t="s">
        <v>28083</v>
      </c>
      <c r="E16563" s="4" t="s">
        <v>28203</v>
      </c>
      <c r="F16563" s="4" t="s">
        <v>28227</v>
      </c>
      <c r="G16563" s="4" t="s">
        <v>28232</v>
      </c>
      <c r="H16563" s="5" t="s">
        <v>28233</v>
      </c>
      <c r="I16563" s="5" t="s">
        <v>28231</v>
      </c>
    </row>
    <row r="16564" spans="2:16" x14ac:dyDescent="0.3">
      <c r="B16564" s="4" t="s">
        <v>19</v>
      </c>
      <c r="C16564" s="4" t="s">
        <v>28081</v>
      </c>
      <c r="D16564" s="4" t="s">
        <v>28083</v>
      </c>
      <c r="E16564" s="4" t="s">
        <v>28203</v>
      </c>
      <c r="F16564" s="4" t="s">
        <v>28227</v>
      </c>
      <c r="G16564" s="4" t="s">
        <v>28234</v>
      </c>
      <c r="H16564" s="5" t="s">
        <v>28235</v>
      </c>
      <c r="I16564" s="5" t="s">
        <v>28231</v>
      </c>
    </row>
    <row r="16565" spans="2:16" x14ac:dyDescent="0.3">
      <c r="B16565" s="4" t="s">
        <v>19</v>
      </c>
      <c r="C16565" s="4" t="s">
        <v>28081</v>
      </c>
      <c r="D16565" s="4" t="s">
        <v>28083</v>
      </c>
      <c r="E16565" s="4" t="s">
        <v>28203</v>
      </c>
      <c r="F16565" s="4" t="s">
        <v>28227</v>
      </c>
      <c r="G16565" s="4" t="s">
        <v>28236</v>
      </c>
      <c r="H16565" s="5" t="s">
        <v>28237</v>
      </c>
      <c r="I16565" s="5" t="s">
        <v>28231</v>
      </c>
    </row>
    <row r="16566" spans="2:16" x14ac:dyDescent="0.3">
      <c r="B16566" s="4" t="s">
        <v>19</v>
      </c>
      <c r="C16566" s="4" t="s">
        <v>28081</v>
      </c>
      <c r="D16566" s="4" t="s">
        <v>28083</v>
      </c>
      <c r="E16566" s="4" t="s">
        <v>28203</v>
      </c>
      <c r="F16566" s="4" t="s">
        <v>28227</v>
      </c>
      <c r="G16566" s="4" t="s">
        <v>28238</v>
      </c>
      <c r="H16566" s="5" t="s">
        <v>28239</v>
      </c>
      <c r="I16566" s="5" t="s">
        <v>28231</v>
      </c>
    </row>
    <row r="16567" spans="2:16" x14ac:dyDescent="0.3">
      <c r="B16567" s="4" t="s">
        <v>19</v>
      </c>
      <c r="C16567" s="4" t="s">
        <v>28081</v>
      </c>
      <c r="D16567" s="4" t="s">
        <v>28083</v>
      </c>
      <c r="E16567" s="4" t="s">
        <v>28203</v>
      </c>
      <c r="F16567" s="4" t="s">
        <v>28227</v>
      </c>
      <c r="G16567" s="4" t="s">
        <v>28240</v>
      </c>
      <c r="H16567" s="5" t="s">
        <v>28241</v>
      </c>
      <c r="I16567" s="5" t="s">
        <v>28231</v>
      </c>
    </row>
    <row r="16568" spans="2:16" x14ac:dyDescent="0.3">
      <c r="B16568" s="4" t="s">
        <v>19</v>
      </c>
      <c r="C16568" s="4" t="s">
        <v>28081</v>
      </c>
      <c r="D16568" s="4" t="s">
        <v>28083</v>
      </c>
      <c r="E16568" s="4" t="s">
        <v>28203</v>
      </c>
      <c r="F16568" s="4" t="s">
        <v>28227</v>
      </c>
      <c r="G16568" s="4" t="s">
        <v>28242</v>
      </c>
      <c r="H16568" s="5" t="s">
        <v>28243</v>
      </c>
      <c r="I16568" s="5" t="s">
        <v>28231</v>
      </c>
    </row>
    <row r="16569" spans="2:16" x14ac:dyDescent="0.3">
      <c r="B16569" s="4" t="s">
        <v>19</v>
      </c>
      <c r="C16569" s="4" t="s">
        <v>28081</v>
      </c>
      <c r="D16569" s="4" t="s">
        <v>28083</v>
      </c>
      <c r="E16569" s="4" t="s">
        <v>28203</v>
      </c>
      <c r="F16569" s="4" t="s">
        <v>28227</v>
      </c>
      <c r="G16569" s="4" t="s">
        <v>28244</v>
      </c>
      <c r="H16569" s="5" t="s">
        <v>28245</v>
      </c>
      <c r="I16569" s="5" t="s">
        <v>28231</v>
      </c>
    </row>
    <row r="16570" spans="2:16" x14ac:dyDescent="0.3">
      <c r="L16570" s="163" t="s">
        <v>0</v>
      </c>
      <c r="M16570" s="163"/>
      <c r="N16570" s="163"/>
      <c r="O16570" s="163" t="s">
        <v>1</v>
      </c>
      <c r="P16570" s="163"/>
    </row>
    <row r="16571" spans="2:16" ht="43.2" x14ac:dyDescent="0.3">
      <c r="B16571" s="2" t="s">
        <v>19</v>
      </c>
      <c r="C16571" s="2" t="s">
        <v>28081</v>
      </c>
      <c r="D16571" s="2" t="s">
        <v>28083</v>
      </c>
      <c r="E16571" s="2" t="s">
        <v>28203</v>
      </c>
      <c r="F16571" s="2" t="s">
        <v>28246</v>
      </c>
      <c r="H16571" s="3" t="s">
        <v>28247</v>
      </c>
      <c r="L16571" s="35" t="s">
        <v>12</v>
      </c>
      <c r="M16571" s="35" t="s">
        <v>13</v>
      </c>
      <c r="N16571" s="35" t="s">
        <v>14</v>
      </c>
      <c r="O16571" s="35" t="s">
        <v>32311</v>
      </c>
      <c r="P16571" s="35" t="s">
        <v>31195</v>
      </c>
    </row>
    <row r="16572" spans="2:16" x14ac:dyDescent="0.3">
      <c r="B16572" s="4" t="s">
        <v>19</v>
      </c>
      <c r="C16572" s="4" t="s">
        <v>28081</v>
      </c>
      <c r="D16572" s="4" t="s">
        <v>28083</v>
      </c>
      <c r="E16572" s="4" t="s">
        <v>28203</v>
      </c>
      <c r="F16572" s="4" t="s">
        <v>28246</v>
      </c>
      <c r="G16572" s="4" t="s">
        <v>28248</v>
      </c>
      <c r="H16572" s="5" t="s">
        <v>28249</v>
      </c>
      <c r="I16572" s="5" t="s">
        <v>948</v>
      </c>
    </row>
    <row r="16573" spans="2:16" x14ac:dyDescent="0.3">
      <c r="B16573" s="4" t="s">
        <v>19</v>
      </c>
      <c r="C16573" s="4" t="s">
        <v>28081</v>
      </c>
      <c r="D16573" s="4" t="s">
        <v>28083</v>
      </c>
      <c r="E16573" s="4" t="s">
        <v>28203</v>
      </c>
      <c r="F16573" s="4" t="s">
        <v>28246</v>
      </c>
      <c r="G16573" s="4" t="s">
        <v>28250</v>
      </c>
      <c r="H16573" s="5" t="s">
        <v>28251</v>
      </c>
      <c r="I16573" s="5" t="s">
        <v>948</v>
      </c>
    </row>
    <row r="16574" spans="2:16" x14ac:dyDescent="0.3">
      <c r="L16574" s="163" t="s">
        <v>0</v>
      </c>
      <c r="M16574" s="163"/>
      <c r="N16574" s="163"/>
      <c r="O16574" s="163" t="s">
        <v>1</v>
      </c>
      <c r="P16574" s="163"/>
    </row>
    <row r="16575" spans="2:16" ht="43.2" x14ac:dyDescent="0.3">
      <c r="B16575" s="2" t="s">
        <v>19</v>
      </c>
      <c r="C16575" s="2" t="s">
        <v>28081</v>
      </c>
      <c r="D16575" s="2" t="s">
        <v>28083</v>
      </c>
      <c r="E16575" s="2" t="s">
        <v>28203</v>
      </c>
      <c r="F16575" s="2" t="s">
        <v>28252</v>
      </c>
      <c r="H16575" s="3" t="s">
        <v>28253</v>
      </c>
      <c r="L16575" s="35" t="s">
        <v>12</v>
      </c>
      <c r="M16575" s="35" t="s">
        <v>13</v>
      </c>
      <c r="N16575" s="35" t="s">
        <v>14</v>
      </c>
      <c r="O16575" s="35" t="s">
        <v>32311</v>
      </c>
      <c r="P16575" s="35" t="s">
        <v>31195</v>
      </c>
    </row>
    <row r="16576" spans="2:16" ht="28.8" x14ac:dyDescent="0.3">
      <c r="B16576" s="4" t="s">
        <v>19</v>
      </c>
      <c r="C16576" s="4" t="s">
        <v>28081</v>
      </c>
      <c r="D16576" s="4" t="s">
        <v>28083</v>
      </c>
      <c r="E16576" s="4" t="s">
        <v>28203</v>
      </c>
      <c r="F16576" s="4" t="s">
        <v>28252</v>
      </c>
      <c r="G16576" s="4" t="s">
        <v>28254</v>
      </c>
      <c r="H16576" s="5" t="s">
        <v>28255</v>
      </c>
      <c r="I16576" s="5" t="s">
        <v>25572</v>
      </c>
    </row>
    <row r="16577" spans="2:16" x14ac:dyDescent="0.3">
      <c r="L16577" s="163" t="s">
        <v>0</v>
      </c>
      <c r="M16577" s="163"/>
      <c r="N16577" s="163"/>
      <c r="O16577" s="163" t="s">
        <v>1</v>
      </c>
      <c r="P16577" s="163"/>
    </row>
    <row r="16578" spans="2:16" ht="43.2" x14ac:dyDescent="0.3">
      <c r="B16578" s="2" t="s">
        <v>19</v>
      </c>
      <c r="C16578" s="2" t="s">
        <v>28081</v>
      </c>
      <c r="D16578" s="2" t="s">
        <v>28083</v>
      </c>
      <c r="E16578" s="2" t="s">
        <v>28203</v>
      </c>
      <c r="F16578" s="2" t="s">
        <v>28256</v>
      </c>
      <c r="H16578" s="3" t="s">
        <v>28257</v>
      </c>
      <c r="L16578" s="35" t="s">
        <v>12</v>
      </c>
      <c r="M16578" s="35" t="s">
        <v>13</v>
      </c>
      <c r="N16578" s="35" t="s">
        <v>14</v>
      </c>
      <c r="O16578" s="35" t="s">
        <v>32311</v>
      </c>
      <c r="P16578" s="35" t="s">
        <v>31195</v>
      </c>
    </row>
    <row r="16579" spans="2:16" ht="28.8" x14ac:dyDescent="0.3">
      <c r="B16579" s="4" t="s">
        <v>19</v>
      </c>
      <c r="C16579" s="4" t="s">
        <v>28081</v>
      </c>
      <c r="D16579" s="4" t="s">
        <v>28083</v>
      </c>
      <c r="E16579" s="4" t="s">
        <v>28203</v>
      </c>
      <c r="F16579" s="4" t="s">
        <v>28256</v>
      </c>
      <c r="G16579" s="4" t="s">
        <v>28258</v>
      </c>
      <c r="H16579" s="5" t="s">
        <v>28259</v>
      </c>
      <c r="I16579" s="5" t="s">
        <v>25572</v>
      </c>
    </row>
    <row r="16580" spans="2:16" ht="28.8" x14ac:dyDescent="0.3">
      <c r="B16580" s="4" t="s">
        <v>19</v>
      </c>
      <c r="C16580" s="4" t="s">
        <v>28081</v>
      </c>
      <c r="D16580" s="4" t="s">
        <v>28083</v>
      </c>
      <c r="E16580" s="4" t="s">
        <v>28203</v>
      </c>
      <c r="F16580" s="4" t="s">
        <v>28256</v>
      </c>
      <c r="G16580" s="4" t="s">
        <v>28260</v>
      </c>
      <c r="H16580" s="5" t="s">
        <v>28261</v>
      </c>
      <c r="I16580" s="5" t="s">
        <v>25572</v>
      </c>
    </row>
    <row r="16581" spans="2:16" ht="28.8" x14ac:dyDescent="0.3">
      <c r="B16581" s="4" t="s">
        <v>19</v>
      </c>
      <c r="C16581" s="4" t="s">
        <v>28081</v>
      </c>
      <c r="D16581" s="4" t="s">
        <v>28083</v>
      </c>
      <c r="E16581" s="4" t="s">
        <v>28203</v>
      </c>
      <c r="F16581" s="4" t="s">
        <v>28256</v>
      </c>
      <c r="G16581" s="4" t="s">
        <v>28262</v>
      </c>
      <c r="H16581" s="5" t="s">
        <v>28263</v>
      </c>
      <c r="I16581" s="5" t="s">
        <v>25572</v>
      </c>
    </row>
    <row r="16582" spans="2:16" ht="28.8" x14ac:dyDescent="0.3">
      <c r="B16582" s="4" t="s">
        <v>19</v>
      </c>
      <c r="C16582" s="4" t="s">
        <v>28081</v>
      </c>
      <c r="D16582" s="4" t="s">
        <v>28083</v>
      </c>
      <c r="E16582" s="4" t="s">
        <v>28203</v>
      </c>
      <c r="F16582" s="4" t="s">
        <v>28256</v>
      </c>
      <c r="G16582" s="4" t="s">
        <v>28264</v>
      </c>
      <c r="H16582" s="5" t="s">
        <v>28265</v>
      </c>
      <c r="I16582" s="5" t="s">
        <v>25572</v>
      </c>
    </row>
    <row r="16583" spans="2:16" ht="28.8" x14ac:dyDescent="0.3">
      <c r="B16583" s="4" t="s">
        <v>19</v>
      </c>
      <c r="C16583" s="4" t="s">
        <v>28081</v>
      </c>
      <c r="D16583" s="4" t="s">
        <v>28083</v>
      </c>
      <c r="E16583" s="4" t="s">
        <v>28203</v>
      </c>
      <c r="F16583" s="4" t="s">
        <v>28256</v>
      </c>
      <c r="G16583" s="4" t="s">
        <v>28266</v>
      </c>
      <c r="H16583" s="5" t="s">
        <v>28267</v>
      </c>
      <c r="I16583" s="5" t="s">
        <v>25572</v>
      </c>
    </row>
    <row r="16584" spans="2:16" x14ac:dyDescent="0.3">
      <c r="L16584" s="163" t="s">
        <v>0</v>
      </c>
      <c r="M16584" s="163"/>
      <c r="N16584" s="163"/>
      <c r="O16584" s="163" t="s">
        <v>1</v>
      </c>
      <c r="P16584" s="163"/>
    </row>
    <row r="16585" spans="2:16" ht="43.2" x14ac:dyDescent="0.3">
      <c r="B16585" s="2" t="s">
        <v>19</v>
      </c>
      <c r="C16585" s="2" t="s">
        <v>28081</v>
      </c>
      <c r="D16585" s="2" t="s">
        <v>28083</v>
      </c>
      <c r="E16585" s="2" t="s">
        <v>28203</v>
      </c>
      <c r="F16585" s="2" t="s">
        <v>28268</v>
      </c>
      <c r="H16585" s="3" t="s">
        <v>28269</v>
      </c>
      <c r="L16585" s="35" t="s">
        <v>12</v>
      </c>
      <c r="M16585" s="35" t="s">
        <v>13</v>
      </c>
      <c r="N16585" s="35" t="s">
        <v>14</v>
      </c>
      <c r="O16585" s="35" t="s">
        <v>32311</v>
      </c>
      <c r="P16585" s="35" t="s">
        <v>31195</v>
      </c>
    </row>
    <row r="16586" spans="2:16" ht="28.8" x14ac:dyDescent="0.3">
      <c r="B16586" s="2" t="s">
        <v>19</v>
      </c>
      <c r="C16586" s="2" t="s">
        <v>28081</v>
      </c>
      <c r="D16586" s="2" t="s">
        <v>28083</v>
      </c>
      <c r="E16586" s="2" t="s">
        <v>28203</v>
      </c>
      <c r="F16586" s="2" t="s">
        <v>28268</v>
      </c>
      <c r="G16586" s="2" t="s">
        <v>28270</v>
      </c>
      <c r="H16586" s="6" t="s">
        <v>28271</v>
      </c>
      <c r="I16586" s="3" t="s">
        <v>25572</v>
      </c>
    </row>
    <row r="16587" spans="2:16" ht="28.8" x14ac:dyDescent="0.3">
      <c r="B16587" s="2" t="s">
        <v>19</v>
      </c>
      <c r="C16587" s="2" t="s">
        <v>28081</v>
      </c>
      <c r="D16587" s="2" t="s">
        <v>28083</v>
      </c>
      <c r="E16587" s="2" t="s">
        <v>28203</v>
      </c>
      <c r="F16587" s="2" t="s">
        <v>28268</v>
      </c>
      <c r="G16587" s="2" t="s">
        <v>28272</v>
      </c>
      <c r="H16587" s="6" t="s">
        <v>28273</v>
      </c>
      <c r="I16587" s="3" t="s">
        <v>25572</v>
      </c>
      <c r="J16587" s="3">
        <v>4</v>
      </c>
      <c r="K16587" s="2"/>
    </row>
    <row r="16588" spans="2:16" ht="28.8" x14ac:dyDescent="0.3">
      <c r="B16588" s="2" t="s">
        <v>19</v>
      </c>
      <c r="C16588" s="2" t="s">
        <v>28081</v>
      </c>
      <c r="D16588" s="2" t="s">
        <v>28083</v>
      </c>
      <c r="E16588" s="2" t="s">
        <v>28203</v>
      </c>
      <c r="F16588" s="2" t="s">
        <v>28268</v>
      </c>
      <c r="G16588" s="2" t="s">
        <v>28274</v>
      </c>
      <c r="H16588" s="6" t="s">
        <v>28275</v>
      </c>
      <c r="I16588" s="3" t="s">
        <v>25572</v>
      </c>
      <c r="J16588" s="3">
        <v>2</v>
      </c>
      <c r="K16588" s="2"/>
    </row>
    <row r="16589" spans="2:16" ht="28.8" x14ac:dyDescent="0.3">
      <c r="B16589" s="2" t="s">
        <v>19</v>
      </c>
      <c r="C16589" s="2" t="s">
        <v>28081</v>
      </c>
      <c r="D16589" s="2" t="s">
        <v>28083</v>
      </c>
      <c r="E16589" s="2" t="s">
        <v>28203</v>
      </c>
      <c r="F16589" s="2" t="s">
        <v>28268</v>
      </c>
      <c r="G16589" s="2" t="s">
        <v>28276</v>
      </c>
      <c r="H16589" s="6" t="s">
        <v>28277</v>
      </c>
      <c r="I16589" s="3" t="s">
        <v>25572</v>
      </c>
    </row>
    <row r="16590" spans="2:16" ht="28.8" x14ac:dyDescent="0.3">
      <c r="B16590" s="2" t="s">
        <v>19</v>
      </c>
      <c r="C16590" s="2" t="s">
        <v>28081</v>
      </c>
      <c r="D16590" s="2" t="s">
        <v>28083</v>
      </c>
      <c r="E16590" s="2" t="s">
        <v>28203</v>
      </c>
      <c r="F16590" s="2" t="s">
        <v>28268</v>
      </c>
      <c r="G16590" s="2" t="s">
        <v>28278</v>
      </c>
      <c r="H16590" s="6" t="s">
        <v>28279</v>
      </c>
      <c r="I16590" s="3" t="s">
        <v>25572</v>
      </c>
    </row>
    <row r="16591" spans="2:16" ht="28.8" x14ac:dyDescent="0.3">
      <c r="B16591" s="2" t="s">
        <v>19</v>
      </c>
      <c r="C16591" s="2" t="s">
        <v>28081</v>
      </c>
      <c r="D16591" s="2" t="s">
        <v>28083</v>
      </c>
      <c r="E16591" s="2" t="s">
        <v>28203</v>
      </c>
      <c r="F16591" s="2" t="s">
        <v>28268</v>
      </c>
      <c r="G16591" s="2" t="s">
        <v>28280</v>
      </c>
      <c r="H16591" s="6" t="s">
        <v>28281</v>
      </c>
      <c r="I16591" s="3" t="s">
        <v>25572</v>
      </c>
    </row>
    <row r="16592" spans="2:16" ht="28.8" x14ac:dyDescent="0.3">
      <c r="B16592" s="2" t="s">
        <v>19</v>
      </c>
      <c r="C16592" s="2" t="s">
        <v>28081</v>
      </c>
      <c r="D16592" s="2" t="s">
        <v>28083</v>
      </c>
      <c r="E16592" s="2" t="s">
        <v>28203</v>
      </c>
      <c r="F16592" s="2" t="s">
        <v>28268</v>
      </c>
      <c r="G16592" s="2" t="s">
        <v>28282</v>
      </c>
      <c r="H16592" s="6" t="s">
        <v>28283</v>
      </c>
      <c r="I16592" s="3" t="s">
        <v>25572</v>
      </c>
    </row>
    <row r="16593" spans="2:16" ht="28.8" x14ac:dyDescent="0.3">
      <c r="B16593" s="2" t="s">
        <v>19</v>
      </c>
      <c r="C16593" s="2" t="s">
        <v>28081</v>
      </c>
      <c r="D16593" s="2" t="s">
        <v>28083</v>
      </c>
      <c r="E16593" s="2" t="s">
        <v>28203</v>
      </c>
      <c r="F16593" s="2" t="s">
        <v>28268</v>
      </c>
      <c r="G16593" s="2" t="s">
        <v>28284</v>
      </c>
      <c r="H16593" s="6" t="s">
        <v>28285</v>
      </c>
      <c r="I16593" s="3" t="s">
        <v>25572</v>
      </c>
    </row>
    <row r="16594" spans="2:16" ht="28.8" x14ac:dyDescent="0.3">
      <c r="B16594" s="2" t="s">
        <v>19</v>
      </c>
      <c r="C16594" s="2" t="s">
        <v>28081</v>
      </c>
      <c r="D16594" s="2" t="s">
        <v>28083</v>
      </c>
      <c r="E16594" s="2" t="s">
        <v>28203</v>
      </c>
      <c r="F16594" s="2" t="s">
        <v>28268</v>
      </c>
      <c r="G16594" s="2" t="s">
        <v>28286</v>
      </c>
      <c r="H16594" s="6" t="s">
        <v>28287</v>
      </c>
      <c r="I16594" s="3" t="s">
        <v>25572</v>
      </c>
    </row>
    <row r="16595" spans="2:16" ht="28.8" x14ac:dyDescent="0.3">
      <c r="B16595" s="2" t="s">
        <v>19</v>
      </c>
      <c r="C16595" s="2" t="s">
        <v>28081</v>
      </c>
      <c r="D16595" s="2" t="s">
        <v>28083</v>
      </c>
      <c r="E16595" s="2" t="s">
        <v>28203</v>
      </c>
      <c r="F16595" s="2" t="s">
        <v>28268</v>
      </c>
      <c r="G16595" s="2" t="s">
        <v>28288</v>
      </c>
      <c r="H16595" s="6" t="s">
        <v>28289</v>
      </c>
      <c r="I16595" s="3" t="s">
        <v>25572</v>
      </c>
    </row>
    <row r="16596" spans="2:16" ht="28.8" x14ac:dyDescent="0.3">
      <c r="B16596" s="2" t="s">
        <v>19</v>
      </c>
      <c r="C16596" s="2" t="s">
        <v>28081</v>
      </c>
      <c r="D16596" s="2" t="s">
        <v>28083</v>
      </c>
      <c r="E16596" s="2" t="s">
        <v>28203</v>
      </c>
      <c r="F16596" s="2" t="s">
        <v>28268</v>
      </c>
      <c r="G16596" s="2" t="s">
        <v>28290</v>
      </c>
      <c r="H16596" s="6" t="s">
        <v>28291</v>
      </c>
      <c r="I16596" s="3" t="s">
        <v>25572</v>
      </c>
    </row>
    <row r="16597" spans="2:16" ht="28.8" x14ac:dyDescent="0.3">
      <c r="B16597" s="2" t="s">
        <v>19</v>
      </c>
      <c r="C16597" s="2" t="s">
        <v>28081</v>
      </c>
      <c r="D16597" s="2" t="s">
        <v>28083</v>
      </c>
      <c r="E16597" s="2" t="s">
        <v>28203</v>
      </c>
      <c r="F16597" s="2" t="s">
        <v>28268</v>
      </c>
      <c r="G16597" s="2" t="s">
        <v>28292</v>
      </c>
      <c r="H16597" s="6" t="s">
        <v>28293</v>
      </c>
      <c r="I16597" s="3" t="s">
        <v>25572</v>
      </c>
    </row>
    <row r="16598" spans="2:16" ht="28.8" x14ac:dyDescent="0.3">
      <c r="B16598" s="2" t="s">
        <v>19</v>
      </c>
      <c r="C16598" s="2" t="s">
        <v>28081</v>
      </c>
      <c r="D16598" s="2" t="s">
        <v>28083</v>
      </c>
      <c r="E16598" s="2" t="s">
        <v>28203</v>
      </c>
      <c r="F16598" s="2" t="s">
        <v>28268</v>
      </c>
      <c r="G16598" s="2" t="s">
        <v>28294</v>
      </c>
      <c r="H16598" s="6" t="s">
        <v>28295</v>
      </c>
      <c r="I16598" s="3" t="s">
        <v>25572</v>
      </c>
    </row>
    <row r="16599" spans="2:16" x14ac:dyDescent="0.3">
      <c r="B16599" s="2" t="s">
        <v>19</v>
      </c>
      <c r="C16599" s="2" t="s">
        <v>28296</v>
      </c>
      <c r="H16599" s="3" t="s">
        <v>28297</v>
      </c>
    </row>
    <row r="16600" spans="2:16" x14ac:dyDescent="0.3">
      <c r="L16600" s="163" t="s">
        <v>0</v>
      </c>
      <c r="M16600" s="163"/>
      <c r="N16600" s="163"/>
      <c r="O16600" s="163" t="s">
        <v>1</v>
      </c>
      <c r="P16600" s="163"/>
    </row>
    <row r="16601" spans="2:16" ht="43.2" x14ac:dyDescent="0.3">
      <c r="B16601" s="2" t="s">
        <v>19</v>
      </c>
      <c r="C16601" s="2" t="s">
        <v>28296</v>
      </c>
      <c r="D16601" s="2" t="s">
        <v>28300</v>
      </c>
      <c r="E16601" s="2" t="s">
        <v>28299</v>
      </c>
      <c r="F16601" s="2" t="s">
        <v>28298</v>
      </c>
      <c r="H16601" s="3" t="s">
        <v>28301</v>
      </c>
      <c r="L16601" s="35" t="s">
        <v>12</v>
      </c>
      <c r="M16601" s="35" t="s">
        <v>13</v>
      </c>
      <c r="N16601" s="35" t="s">
        <v>14</v>
      </c>
      <c r="O16601" s="35" t="s">
        <v>32311</v>
      </c>
      <c r="P16601" s="35" t="s">
        <v>31195</v>
      </c>
    </row>
    <row r="16602" spans="2:16" ht="28.8" x14ac:dyDescent="0.3">
      <c r="B16602" s="4" t="s">
        <v>19</v>
      </c>
      <c r="C16602" s="4" t="s">
        <v>28296</v>
      </c>
      <c r="D16602" s="4" t="s">
        <v>28300</v>
      </c>
      <c r="E16602" s="4" t="s">
        <v>28299</v>
      </c>
      <c r="F16602" s="4" t="s">
        <v>28298</v>
      </c>
      <c r="G16602" s="4" t="s">
        <v>28302</v>
      </c>
      <c r="H16602" s="5" t="s">
        <v>28303</v>
      </c>
      <c r="I16602" s="5" t="s">
        <v>28304</v>
      </c>
    </row>
    <row r="16603" spans="2:16" ht="28.8" x14ac:dyDescent="0.3">
      <c r="B16603" s="4" t="s">
        <v>19</v>
      </c>
      <c r="C16603" s="4" t="s">
        <v>28296</v>
      </c>
      <c r="D16603" s="4" t="s">
        <v>28300</v>
      </c>
      <c r="E16603" s="4" t="s">
        <v>28299</v>
      </c>
      <c r="F16603" s="4" t="s">
        <v>28298</v>
      </c>
      <c r="G16603" s="4" t="s">
        <v>28305</v>
      </c>
      <c r="H16603" s="5" t="s">
        <v>28306</v>
      </c>
      <c r="I16603" s="5" t="s">
        <v>28304</v>
      </c>
    </row>
    <row r="16604" spans="2:16" ht="28.8" x14ac:dyDescent="0.3">
      <c r="B16604" s="4" t="s">
        <v>19</v>
      </c>
      <c r="C16604" s="4" t="s">
        <v>28296</v>
      </c>
      <c r="D16604" s="4" t="s">
        <v>28300</v>
      </c>
      <c r="E16604" s="4" t="s">
        <v>28299</v>
      </c>
      <c r="F16604" s="4" t="s">
        <v>28298</v>
      </c>
      <c r="G16604" s="4" t="s">
        <v>28307</v>
      </c>
      <c r="H16604" s="5" t="s">
        <v>28308</v>
      </c>
      <c r="I16604" s="5" t="s">
        <v>28304</v>
      </c>
    </row>
    <row r="16605" spans="2:16" ht="28.8" x14ac:dyDescent="0.3">
      <c r="B16605" s="4" t="s">
        <v>19</v>
      </c>
      <c r="C16605" s="4" t="s">
        <v>28296</v>
      </c>
      <c r="D16605" s="4" t="s">
        <v>28300</v>
      </c>
      <c r="E16605" s="4" t="s">
        <v>28299</v>
      </c>
      <c r="F16605" s="4" t="s">
        <v>28298</v>
      </c>
      <c r="G16605" s="4" t="s">
        <v>28309</v>
      </c>
      <c r="H16605" s="5" t="s">
        <v>28310</v>
      </c>
      <c r="I16605" s="5" t="s">
        <v>28304</v>
      </c>
    </row>
    <row r="16606" spans="2:16" x14ac:dyDescent="0.3">
      <c r="L16606" s="163" t="s">
        <v>0</v>
      </c>
      <c r="M16606" s="163"/>
      <c r="N16606" s="163"/>
      <c r="O16606" s="163" t="s">
        <v>1</v>
      </c>
      <c r="P16606" s="163"/>
    </row>
    <row r="16607" spans="2:16" ht="43.2" x14ac:dyDescent="0.3">
      <c r="B16607" s="2" t="s">
        <v>19</v>
      </c>
      <c r="C16607" s="2" t="s">
        <v>28296</v>
      </c>
      <c r="D16607" s="2" t="s">
        <v>28300</v>
      </c>
      <c r="E16607" s="2" t="s">
        <v>28299</v>
      </c>
      <c r="F16607" s="2" t="s">
        <v>28311</v>
      </c>
      <c r="H16607" s="3" t="s">
        <v>28312</v>
      </c>
      <c r="L16607" s="35" t="s">
        <v>12</v>
      </c>
      <c r="M16607" s="35" t="s">
        <v>13</v>
      </c>
      <c r="N16607" s="35" t="s">
        <v>14</v>
      </c>
      <c r="O16607" s="35" t="s">
        <v>32311</v>
      </c>
      <c r="P16607" s="35" t="s">
        <v>31195</v>
      </c>
    </row>
    <row r="16608" spans="2:16" ht="43.2" x14ac:dyDescent="0.3">
      <c r="B16608" s="4" t="s">
        <v>19</v>
      </c>
      <c r="C16608" s="4" t="s">
        <v>28296</v>
      </c>
      <c r="D16608" s="4" t="s">
        <v>28300</v>
      </c>
      <c r="E16608" s="4" t="s">
        <v>28299</v>
      </c>
      <c r="F16608" s="4" t="s">
        <v>28311</v>
      </c>
      <c r="G16608" s="4" t="s">
        <v>28313</v>
      </c>
      <c r="H16608" s="5" t="s">
        <v>28314</v>
      </c>
      <c r="I16608" s="5" t="s">
        <v>28315</v>
      </c>
    </row>
    <row r="16609" spans="2:16" x14ac:dyDescent="0.3">
      <c r="L16609" s="163" t="s">
        <v>0</v>
      </c>
      <c r="M16609" s="163"/>
      <c r="N16609" s="163"/>
      <c r="O16609" s="163" t="s">
        <v>1</v>
      </c>
      <c r="P16609" s="163"/>
    </row>
    <row r="16610" spans="2:16" ht="43.2" x14ac:dyDescent="0.3">
      <c r="B16610" s="2" t="s">
        <v>19</v>
      </c>
      <c r="C16610" s="2" t="s">
        <v>28296</v>
      </c>
      <c r="D16610" s="2" t="s">
        <v>28300</v>
      </c>
      <c r="E16610" s="2" t="s">
        <v>28299</v>
      </c>
      <c r="F16610" s="2" t="s">
        <v>28316</v>
      </c>
      <c r="H16610" s="3" t="s">
        <v>28317</v>
      </c>
      <c r="L16610" s="35" t="s">
        <v>12</v>
      </c>
      <c r="M16610" s="35" t="s">
        <v>13</v>
      </c>
      <c r="N16610" s="35" t="s">
        <v>14</v>
      </c>
      <c r="O16610" s="35" t="s">
        <v>32311</v>
      </c>
      <c r="P16610" s="35" t="s">
        <v>31195</v>
      </c>
    </row>
    <row r="16611" spans="2:16" x14ac:dyDescent="0.3">
      <c r="B16611" s="2" t="s">
        <v>19</v>
      </c>
      <c r="C16611" s="2" t="s">
        <v>28296</v>
      </c>
      <c r="D16611" s="2" t="s">
        <v>28300</v>
      </c>
      <c r="E16611" s="2" t="s">
        <v>28299</v>
      </c>
      <c r="F16611" s="2" t="s">
        <v>28316</v>
      </c>
      <c r="G16611" s="2" t="s">
        <v>28318</v>
      </c>
      <c r="H16611" s="6" t="s">
        <v>28319</v>
      </c>
      <c r="I16611" s="3" t="s">
        <v>28320</v>
      </c>
      <c r="J16611" s="3">
        <v>1</v>
      </c>
      <c r="K16611" s="2"/>
    </row>
    <row r="16612" spans="2:16" x14ac:dyDescent="0.3">
      <c r="B16612" s="2" t="s">
        <v>19</v>
      </c>
      <c r="C16612" s="2" t="s">
        <v>28296</v>
      </c>
      <c r="D16612" s="2" t="s">
        <v>28300</v>
      </c>
      <c r="E16612" s="2" t="s">
        <v>28299</v>
      </c>
      <c r="F16612" s="2" t="s">
        <v>28316</v>
      </c>
      <c r="G16612" s="2" t="s">
        <v>28321</v>
      </c>
      <c r="H16612" s="3" t="s">
        <v>28322</v>
      </c>
      <c r="I16612" s="3" t="s">
        <v>28320</v>
      </c>
    </row>
    <row r="16613" spans="2:16" x14ac:dyDescent="0.3">
      <c r="B16613" s="2" t="s">
        <v>19</v>
      </c>
      <c r="C16613" s="2" t="s">
        <v>28296</v>
      </c>
      <c r="D16613" s="2" t="s">
        <v>28300</v>
      </c>
      <c r="E16613" s="2" t="s">
        <v>28299</v>
      </c>
      <c r="F16613" s="2" t="s">
        <v>28316</v>
      </c>
      <c r="G16613" s="2" t="s">
        <v>28323</v>
      </c>
      <c r="H16613" s="3" t="s">
        <v>28324</v>
      </c>
      <c r="I16613" s="3" t="s">
        <v>28320</v>
      </c>
    </row>
    <row r="16614" spans="2:16" x14ac:dyDescent="0.3">
      <c r="B16614" s="2" t="s">
        <v>19</v>
      </c>
      <c r="C16614" s="2" t="s">
        <v>28296</v>
      </c>
      <c r="D16614" s="2" t="s">
        <v>28300</v>
      </c>
      <c r="E16614" s="2" t="s">
        <v>28299</v>
      </c>
      <c r="F16614" s="2" t="s">
        <v>28316</v>
      </c>
      <c r="G16614" s="2" t="s">
        <v>28325</v>
      </c>
      <c r="H16614" s="6" t="s">
        <v>28326</v>
      </c>
      <c r="I16614" s="3" t="s">
        <v>28320</v>
      </c>
    </row>
    <row r="16615" spans="2:16" x14ac:dyDescent="0.3">
      <c r="B16615" s="2" t="s">
        <v>19</v>
      </c>
      <c r="C16615" s="2" t="s">
        <v>28296</v>
      </c>
      <c r="D16615" s="2" t="s">
        <v>28300</v>
      </c>
      <c r="E16615" s="2" t="s">
        <v>28299</v>
      </c>
      <c r="F16615" s="2" t="s">
        <v>28316</v>
      </c>
      <c r="G16615" s="2" t="s">
        <v>28327</v>
      </c>
      <c r="H16615" s="6" t="s">
        <v>28328</v>
      </c>
      <c r="I16615" s="3" t="s">
        <v>28320</v>
      </c>
    </row>
    <row r="16616" spans="2:16" x14ac:dyDescent="0.3">
      <c r="B16616" s="2" t="s">
        <v>19</v>
      </c>
      <c r="C16616" s="2" t="s">
        <v>28329</v>
      </c>
      <c r="H16616" s="3" t="s">
        <v>28330</v>
      </c>
    </row>
    <row r="16617" spans="2:16" x14ac:dyDescent="0.3">
      <c r="L16617" s="163" t="s">
        <v>0</v>
      </c>
      <c r="M16617" s="163"/>
      <c r="N16617" s="163"/>
      <c r="O16617" s="163" t="s">
        <v>1</v>
      </c>
      <c r="P16617" s="163"/>
    </row>
    <row r="16618" spans="2:16" ht="43.2" x14ac:dyDescent="0.3">
      <c r="B16618" s="2" t="s">
        <v>19</v>
      </c>
      <c r="C16618" s="2" t="s">
        <v>28329</v>
      </c>
      <c r="D16618" s="2" t="s">
        <v>28333</v>
      </c>
      <c r="E16618" s="2" t="s">
        <v>28332</v>
      </c>
      <c r="F16618" s="2" t="s">
        <v>28331</v>
      </c>
      <c r="H16618" s="3" t="s">
        <v>28334</v>
      </c>
      <c r="L16618" s="35" t="s">
        <v>12</v>
      </c>
      <c r="M16618" s="35" t="s">
        <v>13</v>
      </c>
      <c r="N16618" s="35" t="s">
        <v>14</v>
      </c>
      <c r="O16618" s="35" t="s">
        <v>32311</v>
      </c>
      <c r="P16618" s="35" t="s">
        <v>31195</v>
      </c>
    </row>
    <row r="16619" spans="2:16" ht="28.8" x14ac:dyDescent="0.3">
      <c r="B16619" s="2" t="s">
        <v>19</v>
      </c>
      <c r="C16619" s="2" t="s">
        <v>28329</v>
      </c>
      <c r="D16619" s="2" t="s">
        <v>28333</v>
      </c>
      <c r="E16619" s="2" t="s">
        <v>28332</v>
      </c>
      <c r="F16619" s="2" t="s">
        <v>28331</v>
      </c>
      <c r="G16619" s="2" t="s">
        <v>28335</v>
      </c>
      <c r="H16619" s="3" t="s">
        <v>28336</v>
      </c>
      <c r="I16619" s="3" t="s">
        <v>7389</v>
      </c>
    </row>
    <row r="16620" spans="2:16" ht="28.8" x14ac:dyDescent="0.3">
      <c r="B16620" s="2" t="s">
        <v>19</v>
      </c>
      <c r="C16620" s="2" t="s">
        <v>28329</v>
      </c>
      <c r="D16620" s="2" t="s">
        <v>28333</v>
      </c>
      <c r="E16620" s="2" t="s">
        <v>28332</v>
      </c>
      <c r="F16620" s="2" t="s">
        <v>28331</v>
      </c>
      <c r="G16620" s="2" t="s">
        <v>28337</v>
      </c>
      <c r="H16620" s="3" t="s">
        <v>28338</v>
      </c>
      <c r="I16620" s="3" t="s">
        <v>7389</v>
      </c>
    </row>
    <row r="16621" spans="2:16" ht="28.8" x14ac:dyDescent="0.3">
      <c r="B16621" s="2" t="s">
        <v>19</v>
      </c>
      <c r="C16621" s="2" t="s">
        <v>28329</v>
      </c>
      <c r="D16621" s="2" t="s">
        <v>28333</v>
      </c>
      <c r="E16621" s="2" t="s">
        <v>28332</v>
      </c>
      <c r="F16621" s="2" t="s">
        <v>28331</v>
      </c>
      <c r="G16621" s="2" t="s">
        <v>28339</v>
      </c>
      <c r="H16621" s="3" t="s">
        <v>28340</v>
      </c>
      <c r="I16621" s="3" t="s">
        <v>7389</v>
      </c>
    </row>
    <row r="16622" spans="2:16" ht="28.8" x14ac:dyDescent="0.3">
      <c r="B16622" s="2" t="s">
        <v>19</v>
      </c>
      <c r="C16622" s="2" t="s">
        <v>28329</v>
      </c>
      <c r="D16622" s="2" t="s">
        <v>28333</v>
      </c>
      <c r="E16622" s="2" t="s">
        <v>28332</v>
      </c>
      <c r="F16622" s="2" t="s">
        <v>28331</v>
      </c>
      <c r="G16622" s="2" t="s">
        <v>28341</v>
      </c>
      <c r="H16622" s="3" t="s">
        <v>28342</v>
      </c>
      <c r="I16622" s="3" t="s">
        <v>7389</v>
      </c>
    </row>
    <row r="16623" spans="2:16" ht="28.8" x14ac:dyDescent="0.3">
      <c r="B16623" s="2" t="s">
        <v>19</v>
      </c>
      <c r="C16623" s="2" t="s">
        <v>28329</v>
      </c>
      <c r="D16623" s="2" t="s">
        <v>28333</v>
      </c>
      <c r="E16623" s="2" t="s">
        <v>28332</v>
      </c>
      <c r="F16623" s="2" t="s">
        <v>28331</v>
      </c>
      <c r="G16623" s="2" t="s">
        <v>28343</v>
      </c>
      <c r="H16623" s="3" t="s">
        <v>28344</v>
      </c>
      <c r="I16623" s="3" t="s">
        <v>7389</v>
      </c>
    </row>
    <row r="16624" spans="2:16" ht="28.8" x14ac:dyDescent="0.3">
      <c r="B16624" s="2" t="s">
        <v>19</v>
      </c>
      <c r="C16624" s="2" t="s">
        <v>28329</v>
      </c>
      <c r="D16624" s="2" t="s">
        <v>28333</v>
      </c>
      <c r="E16624" s="2" t="s">
        <v>28332</v>
      </c>
      <c r="F16624" s="2" t="s">
        <v>28331</v>
      </c>
      <c r="G16624" s="2" t="s">
        <v>28345</v>
      </c>
      <c r="H16624" s="3" t="s">
        <v>28346</v>
      </c>
      <c r="I16624" s="3" t="s">
        <v>7389</v>
      </c>
      <c r="J16624" s="3">
        <v>4</v>
      </c>
      <c r="K16624" s="2"/>
    </row>
    <row r="16625" spans="2:16" ht="28.8" x14ac:dyDescent="0.3">
      <c r="B16625" s="2" t="s">
        <v>19</v>
      </c>
      <c r="C16625" s="2" t="s">
        <v>28329</v>
      </c>
      <c r="D16625" s="2" t="s">
        <v>28333</v>
      </c>
      <c r="E16625" s="2" t="s">
        <v>28332</v>
      </c>
      <c r="F16625" s="2" t="s">
        <v>28331</v>
      </c>
      <c r="G16625" s="2" t="s">
        <v>28347</v>
      </c>
      <c r="H16625" s="3" t="s">
        <v>28348</v>
      </c>
      <c r="I16625" s="3" t="s">
        <v>7389</v>
      </c>
    </row>
    <row r="16626" spans="2:16" x14ac:dyDescent="0.3">
      <c r="L16626" s="163" t="s">
        <v>0</v>
      </c>
      <c r="M16626" s="163"/>
      <c r="N16626" s="163"/>
      <c r="O16626" s="163" t="s">
        <v>1</v>
      </c>
      <c r="P16626" s="163"/>
    </row>
    <row r="16627" spans="2:16" ht="43.2" x14ac:dyDescent="0.3">
      <c r="B16627" s="2" t="s">
        <v>19</v>
      </c>
      <c r="C16627" s="2" t="s">
        <v>28329</v>
      </c>
      <c r="D16627" s="2" t="s">
        <v>28333</v>
      </c>
      <c r="E16627" s="2" t="s">
        <v>28332</v>
      </c>
      <c r="F16627" s="2" t="s">
        <v>28349</v>
      </c>
      <c r="H16627" s="3" t="s">
        <v>28350</v>
      </c>
      <c r="L16627" s="35" t="s">
        <v>12</v>
      </c>
      <c r="M16627" s="35" t="s">
        <v>13</v>
      </c>
      <c r="N16627" s="35" t="s">
        <v>14</v>
      </c>
      <c r="O16627" s="35" t="s">
        <v>32311</v>
      </c>
      <c r="P16627" s="35" t="s">
        <v>31195</v>
      </c>
    </row>
    <row r="16628" spans="2:16" x14ac:dyDescent="0.3">
      <c r="B16628" s="2" t="s">
        <v>19</v>
      </c>
      <c r="C16628" s="2" t="s">
        <v>28329</v>
      </c>
      <c r="D16628" s="2" t="s">
        <v>28333</v>
      </c>
      <c r="E16628" s="2" t="s">
        <v>28332</v>
      </c>
      <c r="F16628" s="2" t="s">
        <v>28349</v>
      </c>
      <c r="G16628" s="2" t="s">
        <v>28351</v>
      </c>
      <c r="H16628" s="6" t="s">
        <v>28352</v>
      </c>
      <c r="I16628" s="3" t="s">
        <v>7389</v>
      </c>
    </row>
    <row r="16629" spans="2:16" x14ac:dyDescent="0.3">
      <c r="B16629" s="2" t="s">
        <v>19</v>
      </c>
      <c r="C16629" s="2" t="s">
        <v>28329</v>
      </c>
      <c r="D16629" s="2" t="s">
        <v>28333</v>
      </c>
      <c r="E16629" s="2" t="s">
        <v>28332</v>
      </c>
      <c r="F16629" s="2" t="s">
        <v>28349</v>
      </c>
      <c r="G16629" s="2" t="s">
        <v>28353</v>
      </c>
      <c r="H16629" s="6" t="s">
        <v>28354</v>
      </c>
      <c r="I16629" s="3" t="s">
        <v>7389</v>
      </c>
      <c r="J16629" s="3">
        <v>7</v>
      </c>
      <c r="K16629" s="2"/>
    </row>
    <row r="16630" spans="2:16" x14ac:dyDescent="0.3">
      <c r="L16630" s="163" t="s">
        <v>0</v>
      </c>
      <c r="M16630" s="163"/>
      <c r="N16630" s="163"/>
      <c r="O16630" s="163" t="s">
        <v>1</v>
      </c>
      <c r="P16630" s="163"/>
    </row>
    <row r="16631" spans="2:16" ht="43.2" x14ac:dyDescent="0.3">
      <c r="B16631" s="2" t="s">
        <v>19</v>
      </c>
      <c r="C16631" s="2" t="s">
        <v>28329</v>
      </c>
      <c r="D16631" s="2" t="s">
        <v>28333</v>
      </c>
      <c r="E16631" s="2" t="s">
        <v>28332</v>
      </c>
      <c r="F16631" s="2" t="s">
        <v>28355</v>
      </c>
      <c r="H16631" s="3" t="s">
        <v>28356</v>
      </c>
      <c r="L16631" s="35" t="s">
        <v>12</v>
      </c>
      <c r="M16631" s="35" t="s">
        <v>13</v>
      </c>
      <c r="N16631" s="35" t="s">
        <v>14</v>
      </c>
      <c r="O16631" s="35" t="s">
        <v>32311</v>
      </c>
      <c r="P16631" s="35" t="s">
        <v>31195</v>
      </c>
    </row>
    <row r="16632" spans="2:16" x14ac:dyDescent="0.3">
      <c r="B16632" s="4" t="s">
        <v>19</v>
      </c>
      <c r="C16632" s="4" t="s">
        <v>28329</v>
      </c>
      <c r="D16632" s="4" t="s">
        <v>28333</v>
      </c>
      <c r="E16632" s="4" t="s">
        <v>28332</v>
      </c>
      <c r="F16632" s="4" t="s">
        <v>28355</v>
      </c>
      <c r="G16632" s="4" t="s">
        <v>28357</v>
      </c>
      <c r="H16632" s="5" t="s">
        <v>28358</v>
      </c>
      <c r="I16632" s="5" t="s">
        <v>7389</v>
      </c>
    </row>
    <row r="16633" spans="2:16" x14ac:dyDescent="0.3">
      <c r="L16633" s="163" t="s">
        <v>0</v>
      </c>
      <c r="M16633" s="163"/>
      <c r="N16633" s="163"/>
      <c r="O16633" s="163" t="s">
        <v>1</v>
      </c>
      <c r="P16633" s="163"/>
    </row>
    <row r="16634" spans="2:16" ht="43.2" x14ac:dyDescent="0.3">
      <c r="B16634" s="2" t="s">
        <v>19</v>
      </c>
      <c r="C16634" s="2" t="s">
        <v>28329</v>
      </c>
      <c r="D16634" s="2" t="s">
        <v>28333</v>
      </c>
      <c r="E16634" s="2" t="s">
        <v>28332</v>
      </c>
      <c r="F16634" s="2" t="s">
        <v>28359</v>
      </c>
      <c r="H16634" s="3" t="s">
        <v>28360</v>
      </c>
      <c r="L16634" s="35" t="s">
        <v>12</v>
      </c>
      <c r="M16634" s="35" t="s">
        <v>13</v>
      </c>
      <c r="N16634" s="35" t="s">
        <v>14</v>
      </c>
      <c r="O16634" s="35" t="s">
        <v>32311</v>
      </c>
      <c r="P16634" s="35" t="s">
        <v>31195</v>
      </c>
    </row>
    <row r="16635" spans="2:16" x14ac:dyDescent="0.3">
      <c r="B16635" s="4" t="s">
        <v>19</v>
      </c>
      <c r="C16635" s="4" t="s">
        <v>28329</v>
      </c>
      <c r="D16635" s="4" t="s">
        <v>28333</v>
      </c>
      <c r="E16635" s="4" t="s">
        <v>28332</v>
      </c>
      <c r="F16635" s="4" t="s">
        <v>28359</v>
      </c>
      <c r="G16635" s="4" t="s">
        <v>28361</v>
      </c>
      <c r="H16635" s="5" t="s">
        <v>28362</v>
      </c>
      <c r="I16635" s="5" t="s">
        <v>3591</v>
      </c>
    </row>
    <row r="16636" spans="2:16" x14ac:dyDescent="0.3">
      <c r="L16636" s="163" t="s">
        <v>0</v>
      </c>
      <c r="M16636" s="163"/>
      <c r="N16636" s="163"/>
      <c r="O16636" s="163" t="s">
        <v>1</v>
      </c>
      <c r="P16636" s="163"/>
    </row>
    <row r="16637" spans="2:16" ht="43.2" x14ac:dyDescent="0.3">
      <c r="B16637" s="2" t="s">
        <v>19</v>
      </c>
      <c r="C16637" s="2" t="s">
        <v>28329</v>
      </c>
      <c r="D16637" s="2" t="s">
        <v>28333</v>
      </c>
      <c r="E16637" s="2" t="s">
        <v>28332</v>
      </c>
      <c r="F16637" s="2" t="s">
        <v>28363</v>
      </c>
      <c r="H16637" s="3" t="s">
        <v>28364</v>
      </c>
      <c r="L16637" s="35" t="s">
        <v>12</v>
      </c>
      <c r="M16637" s="35" t="s">
        <v>13</v>
      </c>
      <c r="N16637" s="35" t="s">
        <v>14</v>
      </c>
      <c r="O16637" s="35" t="s">
        <v>32311</v>
      </c>
      <c r="P16637" s="35" t="s">
        <v>31195</v>
      </c>
    </row>
    <row r="16638" spans="2:16" x14ac:dyDescent="0.3">
      <c r="B16638" s="4" t="s">
        <v>19</v>
      </c>
      <c r="C16638" s="4" t="s">
        <v>28329</v>
      </c>
      <c r="D16638" s="4" t="s">
        <v>28333</v>
      </c>
      <c r="E16638" s="4" t="s">
        <v>28332</v>
      </c>
      <c r="F16638" s="4" t="s">
        <v>28363</v>
      </c>
      <c r="G16638" s="4" t="s">
        <v>28365</v>
      </c>
      <c r="H16638" s="5" t="s">
        <v>28366</v>
      </c>
      <c r="I16638" s="5" t="s">
        <v>7389</v>
      </c>
    </row>
    <row r="16639" spans="2:16" x14ac:dyDescent="0.3">
      <c r="B16639" s="4" t="s">
        <v>19</v>
      </c>
      <c r="C16639" s="4" t="s">
        <v>28329</v>
      </c>
      <c r="D16639" s="4" t="s">
        <v>28333</v>
      </c>
      <c r="E16639" s="4" t="s">
        <v>28332</v>
      </c>
      <c r="F16639" s="4" t="s">
        <v>28363</v>
      </c>
      <c r="G16639" s="4" t="s">
        <v>28367</v>
      </c>
      <c r="H16639" s="5" t="s">
        <v>28368</v>
      </c>
      <c r="I16639" s="5" t="s">
        <v>7389</v>
      </c>
    </row>
    <row r="16640" spans="2:16" x14ac:dyDescent="0.3">
      <c r="B16640" s="4" t="s">
        <v>19</v>
      </c>
      <c r="C16640" s="4" t="s">
        <v>28329</v>
      </c>
      <c r="D16640" s="4" t="s">
        <v>28333</v>
      </c>
      <c r="E16640" s="4" t="s">
        <v>28332</v>
      </c>
      <c r="F16640" s="4" t="s">
        <v>28363</v>
      </c>
      <c r="G16640" s="4" t="s">
        <v>28369</v>
      </c>
      <c r="H16640" s="5" t="s">
        <v>28370</v>
      </c>
      <c r="I16640" s="5" t="s">
        <v>7389</v>
      </c>
    </row>
    <row r="16641" spans="2:16" x14ac:dyDescent="0.3">
      <c r="B16641" s="2" t="s">
        <v>19</v>
      </c>
      <c r="C16641" s="2" t="s">
        <v>28371</v>
      </c>
      <c r="H16641" s="3" t="s">
        <v>28372</v>
      </c>
    </row>
    <row r="16642" spans="2:16" x14ac:dyDescent="0.3">
      <c r="B16642" s="2" t="s">
        <v>19</v>
      </c>
      <c r="C16642" s="2" t="s">
        <v>28371</v>
      </c>
      <c r="D16642" s="2" t="s">
        <v>28373</v>
      </c>
      <c r="E16642" s="2" t="s">
        <v>28374</v>
      </c>
      <c r="H16642" s="3" t="s">
        <v>28375</v>
      </c>
    </row>
    <row r="16643" spans="2:16" x14ac:dyDescent="0.3">
      <c r="L16643" s="163" t="s">
        <v>0</v>
      </c>
      <c r="M16643" s="163"/>
      <c r="N16643" s="163"/>
      <c r="O16643" s="163" t="s">
        <v>1</v>
      </c>
      <c r="P16643" s="163"/>
    </row>
    <row r="16644" spans="2:16" ht="43.2" x14ac:dyDescent="0.3">
      <c r="B16644" s="2" t="s">
        <v>19</v>
      </c>
      <c r="C16644" s="2" t="s">
        <v>28371</v>
      </c>
      <c r="D16644" s="2" t="s">
        <v>28373</v>
      </c>
      <c r="E16644" s="2" t="s">
        <v>28374</v>
      </c>
      <c r="F16644" s="2" t="s">
        <v>28376</v>
      </c>
      <c r="H16644" s="3" t="s">
        <v>28377</v>
      </c>
      <c r="L16644" s="35" t="s">
        <v>12</v>
      </c>
      <c r="M16644" s="35" t="s">
        <v>13</v>
      </c>
      <c r="N16644" s="35" t="s">
        <v>14</v>
      </c>
      <c r="O16644" s="35" t="s">
        <v>32311</v>
      </c>
      <c r="P16644" s="35" t="s">
        <v>31195</v>
      </c>
    </row>
    <row r="16645" spans="2:16" ht="28.8" x14ac:dyDescent="0.3">
      <c r="B16645" s="4" t="s">
        <v>19</v>
      </c>
      <c r="C16645" s="4" t="s">
        <v>28371</v>
      </c>
      <c r="D16645" s="4" t="s">
        <v>28373</v>
      </c>
      <c r="E16645" s="4" t="s">
        <v>28374</v>
      </c>
      <c r="F16645" s="4" t="s">
        <v>28376</v>
      </c>
      <c r="G16645" s="4" t="s">
        <v>28378</v>
      </c>
      <c r="H16645" s="5" t="s">
        <v>28379</v>
      </c>
      <c r="I16645" s="5" t="s">
        <v>28380</v>
      </c>
    </row>
    <row r="16646" spans="2:16" ht="28.8" x14ac:dyDescent="0.3">
      <c r="B16646" s="4" t="s">
        <v>19</v>
      </c>
      <c r="C16646" s="4" t="s">
        <v>28371</v>
      </c>
      <c r="D16646" s="4" t="s">
        <v>28373</v>
      </c>
      <c r="E16646" s="4" t="s">
        <v>28374</v>
      </c>
      <c r="F16646" s="4" t="s">
        <v>28376</v>
      </c>
      <c r="G16646" s="4" t="s">
        <v>28381</v>
      </c>
      <c r="H16646" s="5" t="s">
        <v>28382</v>
      </c>
      <c r="I16646" s="5" t="s">
        <v>28380</v>
      </c>
    </row>
    <row r="16647" spans="2:16" ht="28.8" x14ac:dyDescent="0.3">
      <c r="B16647" s="4" t="s">
        <v>19</v>
      </c>
      <c r="C16647" s="4" t="s">
        <v>28371</v>
      </c>
      <c r="D16647" s="4" t="s">
        <v>28373</v>
      </c>
      <c r="E16647" s="4" t="s">
        <v>28374</v>
      </c>
      <c r="F16647" s="4" t="s">
        <v>28376</v>
      </c>
      <c r="G16647" s="4" t="s">
        <v>28383</v>
      </c>
      <c r="H16647" s="5" t="s">
        <v>28384</v>
      </c>
      <c r="I16647" s="5" t="s">
        <v>28380</v>
      </c>
    </row>
    <row r="16648" spans="2:16" ht="28.8" x14ac:dyDescent="0.3">
      <c r="B16648" s="4" t="s">
        <v>19</v>
      </c>
      <c r="C16648" s="4" t="s">
        <v>28371</v>
      </c>
      <c r="D16648" s="4" t="s">
        <v>28373</v>
      </c>
      <c r="E16648" s="4" t="s">
        <v>28374</v>
      </c>
      <c r="F16648" s="4" t="s">
        <v>28376</v>
      </c>
      <c r="G16648" s="4" t="s">
        <v>28385</v>
      </c>
      <c r="H16648" s="5" t="s">
        <v>28386</v>
      </c>
      <c r="I16648" s="5" t="s">
        <v>28380</v>
      </c>
    </row>
    <row r="16649" spans="2:16" ht="28.8" x14ac:dyDescent="0.3">
      <c r="B16649" s="4" t="s">
        <v>19</v>
      </c>
      <c r="C16649" s="4" t="s">
        <v>28371</v>
      </c>
      <c r="D16649" s="4" t="s">
        <v>28373</v>
      </c>
      <c r="E16649" s="4" t="s">
        <v>28374</v>
      </c>
      <c r="F16649" s="4" t="s">
        <v>28376</v>
      </c>
      <c r="G16649" s="4" t="s">
        <v>28387</v>
      </c>
      <c r="H16649" s="5" t="s">
        <v>28388</v>
      </c>
      <c r="I16649" s="5" t="s">
        <v>28380</v>
      </c>
    </row>
    <row r="16650" spans="2:16" ht="28.8" x14ac:dyDescent="0.3">
      <c r="B16650" s="4" t="s">
        <v>19</v>
      </c>
      <c r="C16650" s="4" t="s">
        <v>28371</v>
      </c>
      <c r="D16650" s="4" t="s">
        <v>28373</v>
      </c>
      <c r="E16650" s="4" t="s">
        <v>28374</v>
      </c>
      <c r="F16650" s="4" t="s">
        <v>28376</v>
      </c>
      <c r="G16650" s="4" t="s">
        <v>28389</v>
      </c>
      <c r="H16650" s="5" t="s">
        <v>28390</v>
      </c>
      <c r="I16650" s="5" t="s">
        <v>28380</v>
      </c>
    </row>
    <row r="16651" spans="2:16" ht="28.8" x14ac:dyDescent="0.3">
      <c r="B16651" s="4" t="s">
        <v>19</v>
      </c>
      <c r="C16651" s="4" t="s">
        <v>28371</v>
      </c>
      <c r="D16651" s="4" t="s">
        <v>28373</v>
      </c>
      <c r="E16651" s="4" t="s">
        <v>28374</v>
      </c>
      <c r="F16651" s="4" t="s">
        <v>28376</v>
      </c>
      <c r="G16651" s="4" t="s">
        <v>28391</v>
      </c>
      <c r="H16651" s="5" t="s">
        <v>28392</v>
      </c>
      <c r="I16651" s="5" t="s">
        <v>28380</v>
      </c>
    </row>
    <row r="16652" spans="2:16" ht="28.8" x14ac:dyDescent="0.3">
      <c r="B16652" s="4" t="s">
        <v>19</v>
      </c>
      <c r="C16652" s="4" t="s">
        <v>28371</v>
      </c>
      <c r="D16652" s="4" t="s">
        <v>28373</v>
      </c>
      <c r="E16652" s="4" t="s">
        <v>28374</v>
      </c>
      <c r="F16652" s="4" t="s">
        <v>28376</v>
      </c>
      <c r="G16652" s="4" t="s">
        <v>28393</v>
      </c>
      <c r="H16652" s="5" t="s">
        <v>28394</v>
      </c>
      <c r="I16652" s="5" t="s">
        <v>28380</v>
      </c>
    </row>
    <row r="16653" spans="2:16" x14ac:dyDescent="0.3">
      <c r="B16653" s="2" t="s">
        <v>19</v>
      </c>
      <c r="C16653" s="2" t="s">
        <v>28371</v>
      </c>
      <c r="D16653" s="2" t="s">
        <v>28373</v>
      </c>
      <c r="E16653" s="2" t="s">
        <v>28395</v>
      </c>
      <c r="H16653" s="3" t="s">
        <v>28396</v>
      </c>
    </row>
    <row r="16654" spans="2:16" x14ac:dyDescent="0.3">
      <c r="L16654" s="163" t="s">
        <v>0</v>
      </c>
      <c r="M16654" s="163"/>
      <c r="N16654" s="163"/>
      <c r="O16654" s="163" t="s">
        <v>1</v>
      </c>
      <c r="P16654" s="163"/>
    </row>
    <row r="16655" spans="2:16" ht="43.2" x14ac:dyDescent="0.3">
      <c r="B16655" s="2" t="s">
        <v>19</v>
      </c>
      <c r="C16655" s="2" t="s">
        <v>28371</v>
      </c>
      <c r="D16655" s="2" t="s">
        <v>28373</v>
      </c>
      <c r="E16655" s="2" t="s">
        <v>28395</v>
      </c>
      <c r="F16655" s="2" t="s">
        <v>28397</v>
      </c>
      <c r="H16655" s="3" t="s">
        <v>28398</v>
      </c>
      <c r="L16655" s="35" t="s">
        <v>12</v>
      </c>
      <c r="M16655" s="35" t="s">
        <v>13</v>
      </c>
      <c r="N16655" s="35" t="s">
        <v>14</v>
      </c>
      <c r="O16655" s="35" t="s">
        <v>32311</v>
      </c>
      <c r="P16655" s="35" t="s">
        <v>31195</v>
      </c>
    </row>
    <row r="16656" spans="2:16" ht="28.8" x14ac:dyDescent="0.3">
      <c r="B16656" s="4" t="s">
        <v>19</v>
      </c>
      <c r="C16656" s="4" t="s">
        <v>28371</v>
      </c>
      <c r="D16656" s="4" t="s">
        <v>28373</v>
      </c>
      <c r="E16656" s="4" t="s">
        <v>28395</v>
      </c>
      <c r="F16656" s="4" t="s">
        <v>28397</v>
      </c>
      <c r="G16656" s="4" t="s">
        <v>28399</v>
      </c>
      <c r="H16656" s="5" t="s">
        <v>28400</v>
      </c>
      <c r="I16656" s="5" t="s">
        <v>8154</v>
      </c>
    </row>
    <row r="16657" spans="2:16" x14ac:dyDescent="0.3">
      <c r="B16657" s="2" t="s">
        <v>19</v>
      </c>
      <c r="C16657" s="2" t="s">
        <v>28371</v>
      </c>
      <c r="D16657" s="2" t="s">
        <v>28373</v>
      </c>
      <c r="E16657" s="2" t="s">
        <v>28401</v>
      </c>
      <c r="H16657" s="3" t="s">
        <v>28402</v>
      </c>
    </row>
    <row r="16658" spans="2:16" x14ac:dyDescent="0.3">
      <c r="L16658" s="163" t="s">
        <v>0</v>
      </c>
      <c r="M16658" s="163"/>
      <c r="N16658" s="163"/>
      <c r="O16658" s="163" t="s">
        <v>1</v>
      </c>
      <c r="P16658" s="163"/>
    </row>
    <row r="16659" spans="2:16" ht="43.2" x14ac:dyDescent="0.3">
      <c r="B16659" s="2" t="s">
        <v>19</v>
      </c>
      <c r="C16659" s="2" t="s">
        <v>28371</v>
      </c>
      <c r="D16659" s="2" t="s">
        <v>28373</v>
      </c>
      <c r="E16659" s="2" t="s">
        <v>28401</v>
      </c>
      <c r="F16659" s="2" t="s">
        <v>28403</v>
      </c>
      <c r="H16659" s="3" t="s">
        <v>28404</v>
      </c>
      <c r="L16659" s="35" t="s">
        <v>12</v>
      </c>
      <c r="M16659" s="35" t="s">
        <v>13</v>
      </c>
      <c r="N16659" s="35" t="s">
        <v>14</v>
      </c>
      <c r="O16659" s="35" t="s">
        <v>32311</v>
      </c>
      <c r="P16659" s="35" t="s">
        <v>31195</v>
      </c>
    </row>
    <row r="16660" spans="2:16" ht="28.8" x14ac:dyDescent="0.3">
      <c r="B16660" s="2" t="s">
        <v>19</v>
      </c>
      <c r="C16660" s="2" t="s">
        <v>28371</v>
      </c>
      <c r="D16660" s="2" t="s">
        <v>28373</v>
      </c>
      <c r="E16660" s="2" t="s">
        <v>28401</v>
      </c>
      <c r="F16660" s="2" t="s">
        <v>28403</v>
      </c>
      <c r="G16660" s="2" t="s">
        <v>28405</v>
      </c>
      <c r="H16660" s="6" t="s">
        <v>28406</v>
      </c>
      <c r="I16660" s="3" t="s">
        <v>8154</v>
      </c>
      <c r="J16660" s="3">
        <v>28</v>
      </c>
      <c r="K16660" s="2"/>
    </row>
    <row r="16661" spans="2:16" x14ac:dyDescent="0.3">
      <c r="L16661" s="163" t="s">
        <v>0</v>
      </c>
      <c r="M16661" s="163"/>
      <c r="N16661" s="163"/>
      <c r="O16661" s="163" t="s">
        <v>1</v>
      </c>
      <c r="P16661" s="163"/>
    </row>
    <row r="16662" spans="2:16" ht="43.2" x14ac:dyDescent="0.3">
      <c r="B16662" s="2" t="s">
        <v>19</v>
      </c>
      <c r="C16662" s="2" t="s">
        <v>28371</v>
      </c>
      <c r="D16662" s="2" t="s">
        <v>28373</v>
      </c>
      <c r="E16662" s="2" t="s">
        <v>28401</v>
      </c>
      <c r="F16662" s="2" t="s">
        <v>28407</v>
      </c>
      <c r="H16662" s="3" t="s">
        <v>28408</v>
      </c>
      <c r="L16662" s="35" t="s">
        <v>12</v>
      </c>
      <c r="M16662" s="35" t="s">
        <v>13</v>
      </c>
      <c r="N16662" s="35" t="s">
        <v>14</v>
      </c>
      <c r="O16662" s="35" t="s">
        <v>32311</v>
      </c>
      <c r="P16662" s="35" t="s">
        <v>31195</v>
      </c>
    </row>
    <row r="16663" spans="2:16" ht="28.8" x14ac:dyDescent="0.3">
      <c r="B16663" s="4" t="s">
        <v>19</v>
      </c>
      <c r="C16663" s="4" t="s">
        <v>28371</v>
      </c>
      <c r="D16663" s="4" t="s">
        <v>28373</v>
      </c>
      <c r="E16663" s="4" t="s">
        <v>28401</v>
      </c>
      <c r="F16663" s="4" t="s">
        <v>28407</v>
      </c>
      <c r="G16663" s="4" t="s">
        <v>28409</v>
      </c>
      <c r="H16663" s="5" t="s">
        <v>28410</v>
      </c>
      <c r="I16663" s="5" t="s">
        <v>8154</v>
      </c>
    </row>
    <row r="16664" spans="2:16" x14ac:dyDescent="0.3">
      <c r="B16664" s="2" t="s">
        <v>19</v>
      </c>
      <c r="C16664" s="2" t="s">
        <v>28371</v>
      </c>
      <c r="D16664" s="2" t="s">
        <v>28373</v>
      </c>
      <c r="E16664" s="2" t="s">
        <v>28411</v>
      </c>
      <c r="H16664" s="3" t="s">
        <v>28412</v>
      </c>
    </row>
    <row r="16665" spans="2:16" x14ac:dyDescent="0.3">
      <c r="L16665" s="163" t="s">
        <v>0</v>
      </c>
      <c r="M16665" s="163"/>
      <c r="N16665" s="163"/>
      <c r="O16665" s="163" t="s">
        <v>1</v>
      </c>
      <c r="P16665" s="163"/>
    </row>
    <row r="16666" spans="2:16" ht="43.2" x14ac:dyDescent="0.3">
      <c r="B16666" s="2" t="s">
        <v>19</v>
      </c>
      <c r="C16666" s="2" t="s">
        <v>28371</v>
      </c>
      <c r="D16666" s="2" t="s">
        <v>28373</v>
      </c>
      <c r="E16666" s="2" t="s">
        <v>28411</v>
      </c>
      <c r="F16666" s="2" t="s">
        <v>28413</v>
      </c>
      <c r="H16666" s="3" t="s">
        <v>28414</v>
      </c>
      <c r="L16666" s="35" t="s">
        <v>12</v>
      </c>
      <c r="M16666" s="35" t="s">
        <v>13</v>
      </c>
      <c r="N16666" s="35" t="s">
        <v>14</v>
      </c>
      <c r="O16666" s="35" t="s">
        <v>32311</v>
      </c>
      <c r="P16666" s="35" t="s">
        <v>31195</v>
      </c>
    </row>
    <row r="16667" spans="2:16" ht="28.8" x14ac:dyDescent="0.3">
      <c r="B16667" s="4" t="s">
        <v>19</v>
      </c>
      <c r="C16667" s="4" t="s">
        <v>28371</v>
      </c>
      <c r="D16667" s="4" t="s">
        <v>28373</v>
      </c>
      <c r="E16667" s="4" t="s">
        <v>28411</v>
      </c>
      <c r="F16667" s="4" t="s">
        <v>28413</v>
      </c>
      <c r="G16667" s="4" t="s">
        <v>28415</v>
      </c>
      <c r="H16667" s="5" t="s">
        <v>28416</v>
      </c>
      <c r="I16667" s="5" t="s">
        <v>8154</v>
      </c>
    </row>
    <row r="16668" spans="2:16" ht="28.8" x14ac:dyDescent="0.3">
      <c r="B16668" s="4" t="s">
        <v>19</v>
      </c>
      <c r="C16668" s="4" t="s">
        <v>28371</v>
      </c>
      <c r="D16668" s="4" t="s">
        <v>28373</v>
      </c>
      <c r="E16668" s="4" t="s">
        <v>28411</v>
      </c>
      <c r="F16668" s="4" t="s">
        <v>28413</v>
      </c>
      <c r="G16668" s="4" t="s">
        <v>28417</v>
      </c>
      <c r="H16668" s="5" t="s">
        <v>28418</v>
      </c>
      <c r="I16668" s="5" t="s">
        <v>8154</v>
      </c>
    </row>
    <row r="16669" spans="2:16" ht="28.8" x14ac:dyDescent="0.3">
      <c r="B16669" s="4" t="s">
        <v>19</v>
      </c>
      <c r="C16669" s="4" t="s">
        <v>28371</v>
      </c>
      <c r="D16669" s="4" t="s">
        <v>28373</v>
      </c>
      <c r="E16669" s="4" t="s">
        <v>28411</v>
      </c>
      <c r="F16669" s="4" t="s">
        <v>28413</v>
      </c>
      <c r="G16669" s="4" t="s">
        <v>28419</v>
      </c>
      <c r="H16669" s="5" t="s">
        <v>28420</v>
      </c>
      <c r="I16669" s="5" t="s">
        <v>8154</v>
      </c>
    </row>
    <row r="16670" spans="2:16" ht="28.8" x14ac:dyDescent="0.3">
      <c r="B16670" s="4" t="s">
        <v>19</v>
      </c>
      <c r="C16670" s="4" t="s">
        <v>28371</v>
      </c>
      <c r="D16670" s="4" t="s">
        <v>28373</v>
      </c>
      <c r="E16670" s="4" t="s">
        <v>28411</v>
      </c>
      <c r="F16670" s="4" t="s">
        <v>28413</v>
      </c>
      <c r="G16670" s="4" t="s">
        <v>28421</v>
      </c>
      <c r="H16670" s="5" t="s">
        <v>28422</v>
      </c>
      <c r="I16670" s="5" t="s">
        <v>8154</v>
      </c>
    </row>
    <row r="16671" spans="2:16" ht="28.8" x14ac:dyDescent="0.3">
      <c r="B16671" s="4" t="s">
        <v>19</v>
      </c>
      <c r="C16671" s="4" t="s">
        <v>28371</v>
      </c>
      <c r="D16671" s="4" t="s">
        <v>28373</v>
      </c>
      <c r="E16671" s="4" t="s">
        <v>28411</v>
      </c>
      <c r="F16671" s="4" t="s">
        <v>28413</v>
      </c>
      <c r="G16671" s="4" t="s">
        <v>28423</v>
      </c>
      <c r="H16671" s="5" t="s">
        <v>28424</v>
      </c>
      <c r="I16671" s="5" t="s">
        <v>8154</v>
      </c>
    </row>
    <row r="16672" spans="2:16" ht="28.8" x14ac:dyDescent="0.3">
      <c r="B16672" s="4" t="s">
        <v>19</v>
      </c>
      <c r="C16672" s="4" t="s">
        <v>28371</v>
      </c>
      <c r="D16672" s="4" t="s">
        <v>28373</v>
      </c>
      <c r="E16672" s="4" t="s">
        <v>28411</v>
      </c>
      <c r="F16672" s="4" t="s">
        <v>28413</v>
      </c>
      <c r="G16672" s="4" t="s">
        <v>28425</v>
      </c>
      <c r="H16672" s="5" t="s">
        <v>28426</v>
      </c>
      <c r="I16672" s="5" t="s">
        <v>8154</v>
      </c>
    </row>
    <row r="16673" spans="2:16" x14ac:dyDescent="0.3">
      <c r="B16673" s="2" t="s">
        <v>19</v>
      </c>
      <c r="C16673" s="2" t="s">
        <v>28371</v>
      </c>
      <c r="D16673" s="2" t="s">
        <v>28373</v>
      </c>
      <c r="E16673" s="2" t="s">
        <v>28427</v>
      </c>
      <c r="H16673" s="3" t="s">
        <v>28428</v>
      </c>
    </row>
    <row r="16674" spans="2:16" x14ac:dyDescent="0.3">
      <c r="L16674" s="163" t="s">
        <v>0</v>
      </c>
      <c r="M16674" s="163"/>
      <c r="N16674" s="163"/>
      <c r="O16674" s="163" t="s">
        <v>1</v>
      </c>
      <c r="P16674" s="163"/>
    </row>
    <row r="16675" spans="2:16" ht="43.2" x14ac:dyDescent="0.3">
      <c r="B16675" s="2" t="s">
        <v>19</v>
      </c>
      <c r="C16675" s="2" t="s">
        <v>28371</v>
      </c>
      <c r="D16675" s="2" t="s">
        <v>28373</v>
      </c>
      <c r="E16675" s="2" t="s">
        <v>28427</v>
      </c>
      <c r="F16675" s="2" t="s">
        <v>28429</v>
      </c>
      <c r="H16675" s="3" t="s">
        <v>28430</v>
      </c>
      <c r="L16675" s="35" t="s">
        <v>12</v>
      </c>
      <c r="M16675" s="35" t="s">
        <v>13</v>
      </c>
      <c r="N16675" s="35" t="s">
        <v>14</v>
      </c>
      <c r="O16675" s="35" t="s">
        <v>32311</v>
      </c>
      <c r="P16675" s="35" t="s">
        <v>31195</v>
      </c>
    </row>
    <row r="16676" spans="2:16" x14ac:dyDescent="0.3">
      <c r="B16676" s="4" t="s">
        <v>19</v>
      </c>
      <c r="C16676" s="4" t="s">
        <v>28371</v>
      </c>
      <c r="D16676" s="4" t="s">
        <v>28373</v>
      </c>
      <c r="E16676" s="4" t="s">
        <v>28427</v>
      </c>
      <c r="F16676" s="4" t="s">
        <v>28429</v>
      </c>
      <c r="G16676" s="4" t="s">
        <v>28431</v>
      </c>
      <c r="H16676" s="5" t="s">
        <v>28432</v>
      </c>
      <c r="I16676" s="5" t="s">
        <v>28433</v>
      </c>
    </row>
    <row r="16677" spans="2:16" x14ac:dyDescent="0.3">
      <c r="B16677" s="4" t="s">
        <v>19</v>
      </c>
      <c r="C16677" s="4" t="s">
        <v>28371</v>
      </c>
      <c r="D16677" s="4" t="s">
        <v>28373</v>
      </c>
      <c r="E16677" s="4" t="s">
        <v>28427</v>
      </c>
      <c r="F16677" s="4" t="s">
        <v>28429</v>
      </c>
      <c r="G16677" s="4" t="s">
        <v>28434</v>
      </c>
      <c r="H16677" s="5" t="s">
        <v>28435</v>
      </c>
      <c r="I16677" s="5" t="s">
        <v>28433</v>
      </c>
    </row>
    <row r="16678" spans="2:16" x14ac:dyDescent="0.3">
      <c r="B16678" s="4" t="s">
        <v>19</v>
      </c>
      <c r="C16678" s="4" t="s">
        <v>28371</v>
      </c>
      <c r="D16678" s="4" t="s">
        <v>28373</v>
      </c>
      <c r="E16678" s="4" t="s">
        <v>28427</v>
      </c>
      <c r="F16678" s="4" t="s">
        <v>28429</v>
      </c>
      <c r="G16678" s="4" t="s">
        <v>28436</v>
      </c>
      <c r="H16678" s="5" t="s">
        <v>28437</v>
      </c>
      <c r="I16678" s="5" t="s">
        <v>28433</v>
      </c>
    </row>
    <row r="16679" spans="2:16" x14ac:dyDescent="0.3">
      <c r="B16679" s="4" t="s">
        <v>19</v>
      </c>
      <c r="C16679" s="4" t="s">
        <v>28371</v>
      </c>
      <c r="D16679" s="4" t="s">
        <v>28373</v>
      </c>
      <c r="E16679" s="4" t="s">
        <v>28427</v>
      </c>
      <c r="F16679" s="4" t="s">
        <v>28429</v>
      </c>
      <c r="G16679" s="4" t="s">
        <v>28438</v>
      </c>
      <c r="H16679" s="5" t="s">
        <v>28439</v>
      </c>
      <c r="I16679" s="5" t="s">
        <v>28433</v>
      </c>
    </row>
    <row r="16680" spans="2:16" x14ac:dyDescent="0.3">
      <c r="B16680" s="4" t="s">
        <v>19</v>
      </c>
      <c r="C16680" s="4" t="s">
        <v>28371</v>
      </c>
      <c r="D16680" s="4" t="s">
        <v>28373</v>
      </c>
      <c r="E16680" s="4" t="s">
        <v>28427</v>
      </c>
      <c r="F16680" s="4" t="s">
        <v>28429</v>
      </c>
      <c r="G16680" s="4" t="s">
        <v>28440</v>
      </c>
      <c r="H16680" s="5" t="s">
        <v>28441</v>
      </c>
      <c r="I16680" s="5" t="s">
        <v>28433</v>
      </c>
    </row>
    <row r="16681" spans="2:16" x14ac:dyDescent="0.3">
      <c r="B16681" s="4" t="s">
        <v>19</v>
      </c>
      <c r="C16681" s="4" t="s">
        <v>28371</v>
      </c>
      <c r="D16681" s="4" t="s">
        <v>28373</v>
      </c>
      <c r="E16681" s="4" t="s">
        <v>28427</v>
      </c>
      <c r="F16681" s="4" t="s">
        <v>28429</v>
      </c>
      <c r="G16681" s="4" t="s">
        <v>28442</v>
      </c>
      <c r="H16681" s="5" t="s">
        <v>28443</v>
      </c>
      <c r="I16681" s="5" t="s">
        <v>28433</v>
      </c>
    </row>
    <row r="16682" spans="2:16" x14ac:dyDescent="0.3">
      <c r="B16682" s="4" t="s">
        <v>19</v>
      </c>
      <c r="C16682" s="4" t="s">
        <v>28371</v>
      </c>
      <c r="D16682" s="4" t="s">
        <v>28373</v>
      </c>
      <c r="E16682" s="4" t="s">
        <v>28427</v>
      </c>
      <c r="F16682" s="4" t="s">
        <v>28429</v>
      </c>
      <c r="G16682" s="4" t="s">
        <v>28444</v>
      </c>
      <c r="H16682" s="5" t="s">
        <v>28445</v>
      </c>
      <c r="I16682" s="5" t="s">
        <v>28433</v>
      </c>
    </row>
    <row r="16683" spans="2:16" x14ac:dyDescent="0.3">
      <c r="B16683" s="2" t="s">
        <v>19</v>
      </c>
      <c r="C16683" s="2" t="s">
        <v>28371</v>
      </c>
      <c r="D16683" s="2" t="s">
        <v>28373</v>
      </c>
      <c r="E16683" s="2" t="s">
        <v>28446</v>
      </c>
      <c r="H16683" s="3" t="s">
        <v>28447</v>
      </c>
    </row>
    <row r="16684" spans="2:16" x14ac:dyDescent="0.3">
      <c r="L16684" s="163" t="s">
        <v>0</v>
      </c>
      <c r="M16684" s="163"/>
      <c r="N16684" s="163"/>
      <c r="O16684" s="163" t="s">
        <v>1</v>
      </c>
      <c r="P16684" s="163"/>
    </row>
    <row r="16685" spans="2:16" ht="43.2" x14ac:dyDescent="0.3">
      <c r="B16685" s="2" t="s">
        <v>19</v>
      </c>
      <c r="C16685" s="2" t="s">
        <v>28371</v>
      </c>
      <c r="D16685" s="2" t="s">
        <v>28373</v>
      </c>
      <c r="E16685" s="2" t="s">
        <v>28446</v>
      </c>
      <c r="F16685" s="2" t="s">
        <v>28448</v>
      </c>
      <c r="H16685" s="3" t="s">
        <v>28449</v>
      </c>
      <c r="L16685" s="35" t="s">
        <v>12</v>
      </c>
      <c r="M16685" s="35" t="s">
        <v>13</v>
      </c>
      <c r="N16685" s="35" t="s">
        <v>14</v>
      </c>
      <c r="O16685" s="35" t="s">
        <v>32311</v>
      </c>
      <c r="P16685" s="35" t="s">
        <v>31195</v>
      </c>
    </row>
    <row r="16686" spans="2:16" x14ac:dyDescent="0.3">
      <c r="B16686" s="4" t="s">
        <v>19</v>
      </c>
      <c r="C16686" s="4" t="s">
        <v>28371</v>
      </c>
      <c r="D16686" s="4" t="s">
        <v>28373</v>
      </c>
      <c r="E16686" s="4" t="s">
        <v>28446</v>
      </c>
      <c r="F16686" s="4" t="s">
        <v>28448</v>
      </c>
      <c r="G16686" s="4" t="s">
        <v>28450</v>
      </c>
      <c r="H16686" s="5" t="s">
        <v>28451</v>
      </c>
      <c r="I16686" s="5" t="s">
        <v>28452</v>
      </c>
    </row>
    <row r="16687" spans="2:16" x14ac:dyDescent="0.3">
      <c r="B16687" s="4" t="s">
        <v>19</v>
      </c>
      <c r="C16687" s="4" t="s">
        <v>28371</v>
      </c>
      <c r="D16687" s="4" t="s">
        <v>28373</v>
      </c>
      <c r="E16687" s="4" t="s">
        <v>28446</v>
      </c>
      <c r="F16687" s="4" t="s">
        <v>28448</v>
      </c>
      <c r="G16687" s="4" t="s">
        <v>28453</v>
      </c>
      <c r="H16687" s="5" t="s">
        <v>28454</v>
      </c>
      <c r="I16687" s="5" t="s">
        <v>28452</v>
      </c>
    </row>
    <row r="16688" spans="2:16" x14ac:dyDescent="0.3">
      <c r="B16688" s="4" t="s">
        <v>19</v>
      </c>
      <c r="C16688" s="4" t="s">
        <v>28371</v>
      </c>
      <c r="D16688" s="4" t="s">
        <v>28373</v>
      </c>
      <c r="E16688" s="4" t="s">
        <v>28446</v>
      </c>
      <c r="F16688" s="4" t="s">
        <v>28448</v>
      </c>
      <c r="G16688" s="4" t="s">
        <v>28455</v>
      </c>
      <c r="H16688" s="5" t="s">
        <v>28456</v>
      </c>
      <c r="I16688" s="5" t="s">
        <v>28452</v>
      </c>
    </row>
    <row r="16689" spans="2:16" x14ac:dyDescent="0.3">
      <c r="B16689" s="4" t="s">
        <v>19</v>
      </c>
      <c r="C16689" s="4" t="s">
        <v>28371</v>
      </c>
      <c r="D16689" s="4" t="s">
        <v>28373</v>
      </c>
      <c r="E16689" s="4" t="s">
        <v>28446</v>
      </c>
      <c r="F16689" s="4" t="s">
        <v>28448</v>
      </c>
      <c r="G16689" s="4" t="s">
        <v>28457</v>
      </c>
      <c r="H16689" s="5" t="s">
        <v>28458</v>
      </c>
      <c r="I16689" s="5" t="s">
        <v>28452</v>
      </c>
    </row>
    <row r="16690" spans="2:16" x14ac:dyDescent="0.3">
      <c r="L16690" s="163" t="s">
        <v>0</v>
      </c>
      <c r="M16690" s="163"/>
      <c r="N16690" s="163"/>
      <c r="O16690" s="163" t="s">
        <v>1</v>
      </c>
      <c r="P16690" s="163"/>
    </row>
    <row r="16691" spans="2:16" ht="43.2" x14ac:dyDescent="0.3">
      <c r="B16691" s="2" t="s">
        <v>19</v>
      </c>
      <c r="C16691" s="2" t="s">
        <v>28371</v>
      </c>
      <c r="D16691" s="2" t="s">
        <v>28373</v>
      </c>
      <c r="E16691" s="2" t="s">
        <v>28446</v>
      </c>
      <c r="F16691" s="2" t="s">
        <v>28459</v>
      </c>
      <c r="H16691" s="3" t="s">
        <v>28460</v>
      </c>
      <c r="L16691" s="35" t="s">
        <v>12</v>
      </c>
      <c r="M16691" s="35" t="s">
        <v>13</v>
      </c>
      <c r="N16691" s="35" t="s">
        <v>14</v>
      </c>
      <c r="O16691" s="35" t="s">
        <v>32311</v>
      </c>
      <c r="P16691" s="35" t="s">
        <v>31195</v>
      </c>
    </row>
    <row r="16692" spans="2:16" x14ac:dyDescent="0.3">
      <c r="B16692" s="4" t="s">
        <v>19</v>
      </c>
      <c r="C16692" s="4" t="s">
        <v>28371</v>
      </c>
      <c r="D16692" s="4" t="s">
        <v>28373</v>
      </c>
      <c r="E16692" s="4" t="s">
        <v>28446</v>
      </c>
      <c r="F16692" s="4" t="s">
        <v>28459</v>
      </c>
      <c r="G16692" s="4" t="s">
        <v>28461</v>
      </c>
      <c r="H16692" s="5" t="s">
        <v>28462</v>
      </c>
      <c r="I16692" s="5" t="s">
        <v>28452</v>
      </c>
    </row>
    <row r="16693" spans="2:16" x14ac:dyDescent="0.3">
      <c r="B16693" s="4" t="s">
        <v>19</v>
      </c>
      <c r="C16693" s="4" t="s">
        <v>28371</v>
      </c>
      <c r="D16693" s="4" t="s">
        <v>28373</v>
      </c>
      <c r="E16693" s="4" t="s">
        <v>28446</v>
      </c>
      <c r="F16693" s="4" t="s">
        <v>28459</v>
      </c>
      <c r="G16693" s="4" t="s">
        <v>28463</v>
      </c>
      <c r="H16693" s="5" t="s">
        <v>28464</v>
      </c>
      <c r="I16693" s="5" t="s">
        <v>28452</v>
      </c>
    </row>
    <row r="16694" spans="2:16" x14ac:dyDescent="0.3">
      <c r="L16694" s="163" t="s">
        <v>0</v>
      </c>
      <c r="M16694" s="163"/>
      <c r="N16694" s="163"/>
      <c r="O16694" s="163" t="s">
        <v>1</v>
      </c>
      <c r="P16694" s="163"/>
    </row>
    <row r="16695" spans="2:16" ht="43.2" x14ac:dyDescent="0.3">
      <c r="B16695" s="2" t="s">
        <v>19</v>
      </c>
      <c r="C16695" s="2" t="s">
        <v>28371</v>
      </c>
      <c r="D16695" s="2" t="s">
        <v>28373</v>
      </c>
      <c r="E16695" s="2" t="s">
        <v>28446</v>
      </c>
      <c r="F16695" s="2" t="s">
        <v>28465</v>
      </c>
      <c r="H16695" s="3" t="s">
        <v>28466</v>
      </c>
      <c r="L16695" s="35" t="s">
        <v>12</v>
      </c>
      <c r="M16695" s="35" t="s">
        <v>13</v>
      </c>
      <c r="N16695" s="35" t="s">
        <v>14</v>
      </c>
      <c r="O16695" s="35" t="s">
        <v>32311</v>
      </c>
      <c r="P16695" s="35" t="s">
        <v>31195</v>
      </c>
    </row>
    <row r="16696" spans="2:16" x14ac:dyDescent="0.3">
      <c r="B16696" s="4" t="s">
        <v>19</v>
      </c>
      <c r="C16696" s="4" t="s">
        <v>28371</v>
      </c>
      <c r="D16696" s="4" t="s">
        <v>28373</v>
      </c>
      <c r="E16696" s="4" t="s">
        <v>28446</v>
      </c>
      <c r="F16696" s="4" t="s">
        <v>28465</v>
      </c>
      <c r="G16696" s="4" t="s">
        <v>28467</v>
      </c>
      <c r="H16696" s="5" t="s">
        <v>28468</v>
      </c>
      <c r="I16696" s="5" t="s">
        <v>28452</v>
      </c>
    </row>
    <row r="16697" spans="2:16" x14ac:dyDescent="0.3">
      <c r="B16697" s="4" t="s">
        <v>19</v>
      </c>
      <c r="C16697" s="4" t="s">
        <v>28371</v>
      </c>
      <c r="D16697" s="4" t="s">
        <v>28373</v>
      </c>
      <c r="E16697" s="4" t="s">
        <v>28446</v>
      </c>
      <c r="F16697" s="4" t="s">
        <v>28465</v>
      </c>
      <c r="G16697" s="4" t="s">
        <v>28469</v>
      </c>
      <c r="H16697" s="5" t="s">
        <v>28470</v>
      </c>
      <c r="I16697" s="5" t="s">
        <v>28452</v>
      </c>
    </row>
    <row r="16698" spans="2:16" x14ac:dyDescent="0.3">
      <c r="B16698" s="4" t="s">
        <v>19</v>
      </c>
      <c r="C16698" s="4" t="s">
        <v>28371</v>
      </c>
      <c r="D16698" s="4" t="s">
        <v>28373</v>
      </c>
      <c r="E16698" s="4" t="s">
        <v>28446</v>
      </c>
      <c r="F16698" s="4" t="s">
        <v>28465</v>
      </c>
      <c r="G16698" s="4" t="s">
        <v>28471</v>
      </c>
      <c r="H16698" s="5" t="s">
        <v>28472</v>
      </c>
      <c r="I16698" s="5" t="s">
        <v>28452</v>
      </c>
    </row>
    <row r="16699" spans="2:16" x14ac:dyDescent="0.3">
      <c r="B16699" s="4" t="s">
        <v>19</v>
      </c>
      <c r="C16699" s="4" t="s">
        <v>28371</v>
      </c>
      <c r="D16699" s="4" t="s">
        <v>28373</v>
      </c>
      <c r="E16699" s="4" t="s">
        <v>28446</v>
      </c>
      <c r="F16699" s="4" t="s">
        <v>28465</v>
      </c>
      <c r="G16699" s="4" t="s">
        <v>28473</v>
      </c>
      <c r="H16699" s="5" t="s">
        <v>28474</v>
      </c>
      <c r="I16699" s="5" t="s">
        <v>28452</v>
      </c>
    </row>
    <row r="16700" spans="2:16" x14ac:dyDescent="0.3">
      <c r="L16700" s="163" t="s">
        <v>0</v>
      </c>
      <c r="M16700" s="163"/>
      <c r="N16700" s="163"/>
      <c r="O16700" s="163" t="s">
        <v>1</v>
      </c>
      <c r="P16700" s="163"/>
    </row>
    <row r="16701" spans="2:16" ht="43.2" x14ac:dyDescent="0.3">
      <c r="B16701" s="2" t="s">
        <v>19</v>
      </c>
      <c r="C16701" s="2" t="s">
        <v>28371</v>
      </c>
      <c r="D16701" s="2" t="s">
        <v>28373</v>
      </c>
      <c r="E16701" s="2" t="s">
        <v>28446</v>
      </c>
      <c r="F16701" s="2" t="s">
        <v>28475</v>
      </c>
      <c r="H16701" s="3" t="s">
        <v>28476</v>
      </c>
      <c r="L16701" s="35" t="s">
        <v>12</v>
      </c>
      <c r="M16701" s="35" t="s">
        <v>13</v>
      </c>
      <c r="N16701" s="35" t="s">
        <v>14</v>
      </c>
      <c r="O16701" s="35" t="s">
        <v>32311</v>
      </c>
      <c r="P16701" s="35" t="s">
        <v>31195</v>
      </c>
    </row>
    <row r="16702" spans="2:16" x14ac:dyDescent="0.3">
      <c r="B16702" s="4" t="s">
        <v>19</v>
      </c>
      <c r="C16702" s="4" t="s">
        <v>28371</v>
      </c>
      <c r="D16702" s="4" t="s">
        <v>28373</v>
      </c>
      <c r="E16702" s="4" t="s">
        <v>28446</v>
      </c>
      <c r="F16702" s="4" t="s">
        <v>28475</v>
      </c>
      <c r="G16702" s="4" t="s">
        <v>28477</v>
      </c>
      <c r="H16702" s="5" t="s">
        <v>28478</v>
      </c>
      <c r="I16702" s="5" t="s">
        <v>28479</v>
      </c>
    </row>
    <row r="16703" spans="2:16" x14ac:dyDescent="0.3">
      <c r="B16703" s="4" t="s">
        <v>19</v>
      </c>
      <c r="C16703" s="4" t="s">
        <v>28371</v>
      </c>
      <c r="D16703" s="4" t="s">
        <v>28373</v>
      </c>
      <c r="E16703" s="4" t="s">
        <v>28446</v>
      </c>
      <c r="F16703" s="4" t="s">
        <v>28475</v>
      </c>
      <c r="G16703" s="4" t="s">
        <v>28480</v>
      </c>
      <c r="H16703" s="5" t="s">
        <v>28481</v>
      </c>
      <c r="I16703" s="5" t="s">
        <v>28479</v>
      </c>
    </row>
    <row r="16704" spans="2:16" x14ac:dyDescent="0.3">
      <c r="B16704" s="2" t="s">
        <v>19</v>
      </c>
      <c r="C16704" s="2" t="s">
        <v>28482</v>
      </c>
      <c r="H16704" s="3" t="s">
        <v>28483</v>
      </c>
    </row>
    <row r="16705" spans="2:16" x14ac:dyDescent="0.3">
      <c r="B16705" s="2" t="s">
        <v>19</v>
      </c>
      <c r="C16705" s="2" t="s">
        <v>28482</v>
      </c>
      <c r="D16705" s="2" t="s">
        <v>28484</v>
      </c>
      <c r="E16705" s="2" t="s">
        <v>28485</v>
      </c>
      <c r="H16705" s="3" t="s">
        <v>28486</v>
      </c>
    </row>
    <row r="16706" spans="2:16" x14ac:dyDescent="0.3">
      <c r="L16706" s="163" t="s">
        <v>0</v>
      </c>
      <c r="M16706" s="163"/>
      <c r="N16706" s="163"/>
      <c r="O16706" s="163" t="s">
        <v>1</v>
      </c>
      <c r="P16706" s="163"/>
    </row>
    <row r="16707" spans="2:16" ht="43.2" x14ac:dyDescent="0.3">
      <c r="B16707" s="2" t="s">
        <v>19</v>
      </c>
      <c r="C16707" s="2" t="s">
        <v>28482</v>
      </c>
      <c r="D16707" s="2" t="s">
        <v>28484</v>
      </c>
      <c r="E16707" s="2" t="s">
        <v>28485</v>
      </c>
      <c r="F16707" s="2" t="s">
        <v>28487</v>
      </c>
      <c r="H16707" s="3" t="s">
        <v>28488</v>
      </c>
      <c r="L16707" s="35" t="s">
        <v>12</v>
      </c>
      <c r="M16707" s="35" t="s">
        <v>13</v>
      </c>
      <c r="N16707" s="35" t="s">
        <v>14</v>
      </c>
      <c r="O16707" s="35" t="s">
        <v>32311</v>
      </c>
      <c r="P16707" s="35" t="s">
        <v>31195</v>
      </c>
    </row>
    <row r="16708" spans="2:16" ht="43.2" x14ac:dyDescent="0.3">
      <c r="B16708" s="4" t="s">
        <v>19</v>
      </c>
      <c r="C16708" s="4" t="s">
        <v>28482</v>
      </c>
      <c r="D16708" s="4" t="s">
        <v>28484</v>
      </c>
      <c r="E16708" s="4" t="s">
        <v>28485</v>
      </c>
      <c r="F16708" s="4" t="s">
        <v>28487</v>
      </c>
      <c r="G16708" s="4" t="s">
        <v>28489</v>
      </c>
      <c r="H16708" s="5" t="s">
        <v>28490</v>
      </c>
      <c r="I16708" s="5" t="s">
        <v>6849</v>
      </c>
    </row>
    <row r="16709" spans="2:16" ht="43.2" x14ac:dyDescent="0.3">
      <c r="B16709" s="4" t="s">
        <v>19</v>
      </c>
      <c r="C16709" s="4" t="s">
        <v>28482</v>
      </c>
      <c r="D16709" s="4" t="s">
        <v>28484</v>
      </c>
      <c r="E16709" s="4" t="s">
        <v>28485</v>
      </c>
      <c r="F16709" s="4" t="s">
        <v>28487</v>
      </c>
      <c r="G16709" s="4" t="s">
        <v>28491</v>
      </c>
      <c r="H16709" s="5" t="s">
        <v>28492</v>
      </c>
      <c r="I16709" s="5" t="s">
        <v>6849</v>
      </c>
    </row>
    <row r="16710" spans="2:16" ht="43.2" x14ac:dyDescent="0.3">
      <c r="B16710" s="4" t="s">
        <v>19</v>
      </c>
      <c r="C16710" s="4" t="s">
        <v>28482</v>
      </c>
      <c r="D16710" s="4" t="s">
        <v>28484</v>
      </c>
      <c r="E16710" s="4" t="s">
        <v>28485</v>
      </c>
      <c r="F16710" s="4" t="s">
        <v>28487</v>
      </c>
      <c r="G16710" s="4" t="s">
        <v>28493</v>
      </c>
      <c r="H16710" s="5" t="s">
        <v>28494</v>
      </c>
      <c r="I16710" s="5" t="s">
        <v>6849</v>
      </c>
    </row>
    <row r="16711" spans="2:16" x14ac:dyDescent="0.3">
      <c r="B16711" s="2" t="s">
        <v>19</v>
      </c>
      <c r="C16711" s="2" t="s">
        <v>28482</v>
      </c>
      <c r="D16711" s="2" t="s">
        <v>28484</v>
      </c>
      <c r="E16711" s="2" t="s">
        <v>28495</v>
      </c>
      <c r="H16711" s="3" t="s">
        <v>28496</v>
      </c>
    </row>
    <row r="16712" spans="2:16" x14ac:dyDescent="0.3">
      <c r="L16712" s="163" t="s">
        <v>0</v>
      </c>
      <c r="M16712" s="163"/>
      <c r="N16712" s="163"/>
      <c r="O16712" s="163" t="s">
        <v>1</v>
      </c>
      <c r="P16712" s="163"/>
    </row>
    <row r="16713" spans="2:16" ht="43.2" x14ac:dyDescent="0.3">
      <c r="B16713" s="2" t="s">
        <v>19</v>
      </c>
      <c r="C16713" s="2" t="s">
        <v>28482</v>
      </c>
      <c r="D16713" s="2" t="s">
        <v>28484</v>
      </c>
      <c r="E16713" s="2" t="s">
        <v>28495</v>
      </c>
      <c r="F16713" s="2" t="s">
        <v>28497</v>
      </c>
      <c r="H16713" s="3" t="s">
        <v>28498</v>
      </c>
      <c r="L16713" s="35" t="s">
        <v>12</v>
      </c>
      <c r="M16713" s="35" t="s">
        <v>13</v>
      </c>
      <c r="N16713" s="35" t="s">
        <v>14</v>
      </c>
      <c r="O16713" s="35" t="s">
        <v>32311</v>
      </c>
      <c r="P16713" s="35" t="s">
        <v>31195</v>
      </c>
    </row>
    <row r="16714" spans="2:16" ht="43.2" x14ac:dyDescent="0.3">
      <c r="B16714" s="2" t="s">
        <v>19</v>
      </c>
      <c r="C16714" s="2" t="s">
        <v>28482</v>
      </c>
      <c r="D16714" s="2" t="s">
        <v>28484</v>
      </c>
      <c r="E16714" s="2" t="s">
        <v>28495</v>
      </c>
      <c r="F16714" s="2" t="s">
        <v>28497</v>
      </c>
      <c r="G16714" s="2" t="s">
        <v>28499</v>
      </c>
      <c r="H16714" s="6" t="s">
        <v>28500</v>
      </c>
      <c r="I16714" s="3" t="s">
        <v>6849</v>
      </c>
      <c r="J16714" s="3">
        <v>2</v>
      </c>
      <c r="K16714" s="2"/>
    </row>
    <row r="16715" spans="2:16" ht="43.2" x14ac:dyDescent="0.3">
      <c r="B16715" s="2" t="s">
        <v>19</v>
      </c>
      <c r="C16715" s="2" t="s">
        <v>28482</v>
      </c>
      <c r="D16715" s="2" t="s">
        <v>28484</v>
      </c>
      <c r="E16715" s="2" t="s">
        <v>28495</v>
      </c>
      <c r="F16715" s="2" t="s">
        <v>28497</v>
      </c>
      <c r="G16715" s="2" t="s">
        <v>28501</v>
      </c>
      <c r="H16715" s="6" t="s">
        <v>28502</v>
      </c>
      <c r="I16715" s="3" t="s">
        <v>6849</v>
      </c>
      <c r="J16715" s="3">
        <v>25</v>
      </c>
      <c r="K16715" s="2"/>
    </row>
    <row r="16716" spans="2:16" ht="43.2" x14ac:dyDescent="0.3">
      <c r="B16716" s="2" t="s">
        <v>19</v>
      </c>
      <c r="C16716" s="2" t="s">
        <v>28482</v>
      </c>
      <c r="D16716" s="2" t="s">
        <v>28484</v>
      </c>
      <c r="E16716" s="2" t="s">
        <v>28495</v>
      </c>
      <c r="F16716" s="2" t="s">
        <v>28497</v>
      </c>
      <c r="G16716" s="2" t="s">
        <v>28503</v>
      </c>
      <c r="H16716" s="6" t="s">
        <v>28504</v>
      </c>
      <c r="I16716" s="3" t="s">
        <v>6849</v>
      </c>
    </row>
    <row r="16717" spans="2:16" x14ac:dyDescent="0.3">
      <c r="B16717" s="2" t="s">
        <v>19</v>
      </c>
      <c r="C16717" s="2" t="s">
        <v>28482</v>
      </c>
      <c r="D16717" s="2" t="s">
        <v>28484</v>
      </c>
      <c r="E16717" s="2" t="s">
        <v>28505</v>
      </c>
      <c r="H16717" s="3" t="s">
        <v>28506</v>
      </c>
    </row>
    <row r="16718" spans="2:16" x14ac:dyDescent="0.3">
      <c r="L16718" s="163" t="s">
        <v>0</v>
      </c>
      <c r="M16718" s="163"/>
      <c r="N16718" s="163"/>
      <c r="O16718" s="163" t="s">
        <v>1</v>
      </c>
      <c r="P16718" s="163"/>
    </row>
    <row r="16719" spans="2:16" ht="43.2" x14ac:dyDescent="0.3">
      <c r="B16719" s="2" t="s">
        <v>19</v>
      </c>
      <c r="C16719" s="2" t="s">
        <v>28482</v>
      </c>
      <c r="D16719" s="2" t="s">
        <v>28484</v>
      </c>
      <c r="E16719" s="2" t="s">
        <v>28505</v>
      </c>
      <c r="F16719" s="2" t="s">
        <v>28507</v>
      </c>
      <c r="H16719" s="3" t="s">
        <v>28508</v>
      </c>
      <c r="L16719" s="35" t="s">
        <v>12</v>
      </c>
      <c r="M16719" s="35" t="s">
        <v>13</v>
      </c>
      <c r="N16719" s="35" t="s">
        <v>14</v>
      </c>
      <c r="O16719" s="35" t="s">
        <v>32311</v>
      </c>
      <c r="P16719" s="35" t="s">
        <v>31195</v>
      </c>
    </row>
    <row r="16720" spans="2:16" ht="43.2" x14ac:dyDescent="0.3">
      <c r="B16720" s="2" t="s">
        <v>19</v>
      </c>
      <c r="C16720" s="2" t="s">
        <v>28482</v>
      </c>
      <c r="D16720" s="2" t="s">
        <v>28484</v>
      </c>
      <c r="E16720" s="2" t="s">
        <v>28505</v>
      </c>
      <c r="F16720" s="2" t="s">
        <v>28507</v>
      </c>
      <c r="G16720" s="2" t="s">
        <v>28509</v>
      </c>
      <c r="H16720" s="6" t="s">
        <v>28510</v>
      </c>
      <c r="I16720" s="3" t="s">
        <v>6849</v>
      </c>
      <c r="J16720" s="3">
        <v>7</v>
      </c>
      <c r="K16720" s="2"/>
    </row>
    <row r="16721" spans="2:16" ht="43.2" x14ac:dyDescent="0.3">
      <c r="B16721" s="2" t="s">
        <v>19</v>
      </c>
      <c r="C16721" s="2" t="s">
        <v>28482</v>
      </c>
      <c r="D16721" s="2" t="s">
        <v>28484</v>
      </c>
      <c r="E16721" s="2" t="s">
        <v>28505</v>
      </c>
      <c r="F16721" s="2" t="s">
        <v>28507</v>
      </c>
      <c r="G16721" s="2" t="s">
        <v>28511</v>
      </c>
      <c r="H16721" s="6" t="s">
        <v>28512</v>
      </c>
      <c r="I16721" s="3" t="s">
        <v>6849</v>
      </c>
    </row>
    <row r="16722" spans="2:16" ht="43.2" x14ac:dyDescent="0.3">
      <c r="B16722" s="2" t="s">
        <v>19</v>
      </c>
      <c r="C16722" s="2" t="s">
        <v>28482</v>
      </c>
      <c r="D16722" s="2" t="s">
        <v>28484</v>
      </c>
      <c r="E16722" s="2" t="s">
        <v>28505</v>
      </c>
      <c r="F16722" s="2" t="s">
        <v>28507</v>
      </c>
      <c r="G16722" s="2" t="s">
        <v>28513</v>
      </c>
      <c r="H16722" s="6" t="s">
        <v>28514</v>
      </c>
      <c r="I16722" s="3" t="s">
        <v>6849</v>
      </c>
      <c r="J16722" s="3">
        <v>10</v>
      </c>
      <c r="K16722" s="2"/>
    </row>
    <row r="16723" spans="2:16" ht="43.2" x14ac:dyDescent="0.3">
      <c r="B16723" s="2" t="s">
        <v>19</v>
      </c>
      <c r="C16723" s="2" t="s">
        <v>28482</v>
      </c>
      <c r="D16723" s="2" t="s">
        <v>28484</v>
      </c>
      <c r="E16723" s="2" t="s">
        <v>28505</v>
      </c>
      <c r="F16723" s="2" t="s">
        <v>28507</v>
      </c>
      <c r="G16723" s="2" t="s">
        <v>28515</v>
      </c>
      <c r="H16723" s="6" t="s">
        <v>28516</v>
      </c>
      <c r="I16723" s="3" t="s">
        <v>6849</v>
      </c>
      <c r="J16723" s="3">
        <v>12</v>
      </c>
      <c r="K16723" s="2"/>
    </row>
    <row r="16724" spans="2:16" ht="43.2" x14ac:dyDescent="0.3">
      <c r="B16724" s="2" t="s">
        <v>19</v>
      </c>
      <c r="C16724" s="2" t="s">
        <v>28482</v>
      </c>
      <c r="D16724" s="2" t="s">
        <v>28484</v>
      </c>
      <c r="E16724" s="2" t="s">
        <v>28505</v>
      </c>
      <c r="F16724" s="2" t="s">
        <v>28507</v>
      </c>
      <c r="G16724" s="2" t="s">
        <v>28517</v>
      </c>
      <c r="H16724" s="6" t="s">
        <v>28518</v>
      </c>
      <c r="I16724" s="3" t="s">
        <v>6849</v>
      </c>
      <c r="J16724" s="3">
        <v>56</v>
      </c>
      <c r="K16724" s="2"/>
    </row>
    <row r="16725" spans="2:16" ht="43.2" x14ac:dyDescent="0.3">
      <c r="B16725" s="2" t="s">
        <v>19</v>
      </c>
      <c r="C16725" s="2" t="s">
        <v>28482</v>
      </c>
      <c r="D16725" s="2" t="s">
        <v>28484</v>
      </c>
      <c r="E16725" s="2" t="s">
        <v>28505</v>
      </c>
      <c r="F16725" s="2" t="s">
        <v>28507</v>
      </c>
      <c r="G16725" s="2" t="s">
        <v>28519</v>
      </c>
      <c r="H16725" s="6" t="s">
        <v>28520</v>
      </c>
      <c r="I16725" s="3" t="s">
        <v>6849</v>
      </c>
    </row>
    <row r="16726" spans="2:16" x14ac:dyDescent="0.3">
      <c r="L16726" s="163" t="s">
        <v>0</v>
      </c>
      <c r="M16726" s="163"/>
      <c r="N16726" s="163"/>
      <c r="O16726" s="163" t="s">
        <v>1</v>
      </c>
      <c r="P16726" s="163"/>
    </row>
    <row r="16727" spans="2:16" ht="43.2" x14ac:dyDescent="0.3">
      <c r="B16727" s="2" t="s">
        <v>19</v>
      </c>
      <c r="C16727" s="2" t="s">
        <v>28482</v>
      </c>
      <c r="D16727" s="2" t="s">
        <v>28484</v>
      </c>
      <c r="E16727" s="2" t="s">
        <v>28505</v>
      </c>
      <c r="F16727" s="2" t="s">
        <v>28521</v>
      </c>
      <c r="H16727" s="3" t="s">
        <v>28522</v>
      </c>
      <c r="L16727" s="35" t="s">
        <v>12</v>
      </c>
      <c r="M16727" s="35" t="s">
        <v>13</v>
      </c>
      <c r="N16727" s="35" t="s">
        <v>14</v>
      </c>
      <c r="O16727" s="35" t="s">
        <v>32311</v>
      </c>
      <c r="P16727" s="35" t="s">
        <v>31195</v>
      </c>
    </row>
    <row r="16728" spans="2:16" ht="28.8" x14ac:dyDescent="0.3">
      <c r="B16728" s="4" t="s">
        <v>19</v>
      </c>
      <c r="C16728" s="4" t="s">
        <v>28482</v>
      </c>
      <c r="D16728" s="4" t="s">
        <v>28484</v>
      </c>
      <c r="E16728" s="4" t="s">
        <v>28505</v>
      </c>
      <c r="F16728" s="4" t="s">
        <v>28521</v>
      </c>
      <c r="G16728" s="4" t="s">
        <v>28523</v>
      </c>
      <c r="H16728" s="5" t="s">
        <v>28524</v>
      </c>
      <c r="I16728" s="5" t="s">
        <v>571</v>
      </c>
    </row>
    <row r="16729" spans="2:16" x14ac:dyDescent="0.3">
      <c r="B16729" s="2" t="s">
        <v>19</v>
      </c>
      <c r="C16729" s="2" t="s">
        <v>28482</v>
      </c>
      <c r="D16729" s="2" t="s">
        <v>28484</v>
      </c>
      <c r="E16729" s="2" t="s">
        <v>28525</v>
      </c>
      <c r="H16729" s="3" t="s">
        <v>28526</v>
      </c>
    </row>
    <row r="16730" spans="2:16" x14ac:dyDescent="0.3">
      <c r="L16730" s="163" t="s">
        <v>0</v>
      </c>
      <c r="M16730" s="163"/>
      <c r="N16730" s="163"/>
      <c r="O16730" s="163" t="s">
        <v>1</v>
      </c>
      <c r="P16730" s="163"/>
    </row>
    <row r="16731" spans="2:16" ht="43.2" x14ac:dyDescent="0.3">
      <c r="B16731" s="2" t="s">
        <v>19</v>
      </c>
      <c r="C16731" s="2" t="s">
        <v>28482</v>
      </c>
      <c r="D16731" s="2" t="s">
        <v>28484</v>
      </c>
      <c r="E16731" s="2" t="s">
        <v>28525</v>
      </c>
      <c r="F16731" s="2" t="s">
        <v>28527</v>
      </c>
      <c r="H16731" s="3" t="s">
        <v>28528</v>
      </c>
      <c r="L16731" s="35" t="s">
        <v>12</v>
      </c>
      <c r="M16731" s="35" t="s">
        <v>13</v>
      </c>
      <c r="N16731" s="35" t="s">
        <v>14</v>
      </c>
      <c r="O16731" s="35" t="s">
        <v>32311</v>
      </c>
      <c r="P16731" s="35" t="s">
        <v>31195</v>
      </c>
    </row>
    <row r="16732" spans="2:16" ht="28.8" x14ac:dyDescent="0.3">
      <c r="B16732" s="2" t="s">
        <v>19</v>
      </c>
      <c r="C16732" s="2" t="s">
        <v>28482</v>
      </c>
      <c r="D16732" s="2" t="s">
        <v>28484</v>
      </c>
      <c r="E16732" s="2" t="s">
        <v>28525</v>
      </c>
      <c r="F16732" s="2" t="s">
        <v>28527</v>
      </c>
      <c r="G16732" s="2" t="s">
        <v>28529</v>
      </c>
      <c r="H16732" s="3" t="s">
        <v>28530</v>
      </c>
      <c r="I16732" s="3" t="s">
        <v>28531</v>
      </c>
      <c r="J16732" s="3">
        <v>4</v>
      </c>
      <c r="K16732" s="2"/>
    </row>
    <row r="16733" spans="2:16" ht="28.8" x14ac:dyDescent="0.3">
      <c r="B16733" s="2" t="s">
        <v>19</v>
      </c>
      <c r="C16733" s="2" t="s">
        <v>28482</v>
      </c>
      <c r="D16733" s="2" t="s">
        <v>28484</v>
      </c>
      <c r="E16733" s="2" t="s">
        <v>28525</v>
      </c>
      <c r="F16733" s="2" t="s">
        <v>28527</v>
      </c>
      <c r="G16733" s="2" t="s">
        <v>28532</v>
      </c>
      <c r="H16733" s="3" t="s">
        <v>28533</v>
      </c>
      <c r="I16733" s="3" t="s">
        <v>28531</v>
      </c>
    </row>
    <row r="16734" spans="2:16" ht="28.8" x14ac:dyDescent="0.3">
      <c r="B16734" s="2" t="s">
        <v>19</v>
      </c>
      <c r="C16734" s="2" t="s">
        <v>28482</v>
      </c>
      <c r="D16734" s="2" t="s">
        <v>28484</v>
      </c>
      <c r="E16734" s="2" t="s">
        <v>28525</v>
      </c>
      <c r="F16734" s="2" t="s">
        <v>28527</v>
      </c>
      <c r="G16734" s="2" t="s">
        <v>28534</v>
      </c>
      <c r="H16734" s="3" t="s">
        <v>28535</v>
      </c>
      <c r="I16734" s="3" t="s">
        <v>28531</v>
      </c>
      <c r="J16734" s="3">
        <v>5</v>
      </c>
      <c r="K16734" s="2"/>
    </row>
    <row r="16735" spans="2:16" ht="28.8" x14ac:dyDescent="0.3">
      <c r="B16735" s="2" t="s">
        <v>19</v>
      </c>
      <c r="C16735" s="2" t="s">
        <v>28482</v>
      </c>
      <c r="D16735" s="2" t="s">
        <v>28484</v>
      </c>
      <c r="E16735" s="2" t="s">
        <v>28525</v>
      </c>
      <c r="F16735" s="2" t="s">
        <v>28527</v>
      </c>
      <c r="G16735" s="2" t="s">
        <v>28536</v>
      </c>
      <c r="H16735" s="3" t="s">
        <v>28537</v>
      </c>
      <c r="I16735" s="3" t="s">
        <v>28531</v>
      </c>
    </row>
    <row r="16736" spans="2:16" ht="28.8" x14ac:dyDescent="0.3">
      <c r="B16736" s="2" t="s">
        <v>19</v>
      </c>
      <c r="C16736" s="2" t="s">
        <v>28482</v>
      </c>
      <c r="D16736" s="2" t="s">
        <v>28484</v>
      </c>
      <c r="E16736" s="2" t="s">
        <v>28525</v>
      </c>
      <c r="F16736" s="2" t="s">
        <v>28527</v>
      </c>
      <c r="G16736" s="2" t="s">
        <v>28538</v>
      </c>
      <c r="H16736" s="3" t="s">
        <v>28539</v>
      </c>
      <c r="I16736" s="3" t="s">
        <v>28531</v>
      </c>
    </row>
    <row r="16737" spans="2:16" ht="28.8" x14ac:dyDescent="0.3">
      <c r="B16737" s="2" t="s">
        <v>19</v>
      </c>
      <c r="C16737" s="2" t="s">
        <v>28482</v>
      </c>
      <c r="D16737" s="2" t="s">
        <v>28484</v>
      </c>
      <c r="E16737" s="2" t="s">
        <v>28525</v>
      </c>
      <c r="F16737" s="2" t="s">
        <v>28527</v>
      </c>
      <c r="G16737" s="2" t="s">
        <v>28540</v>
      </c>
      <c r="H16737" s="3" t="s">
        <v>28541</v>
      </c>
      <c r="I16737" s="3" t="s">
        <v>28531</v>
      </c>
    </row>
    <row r="16738" spans="2:16" x14ac:dyDescent="0.3">
      <c r="L16738" s="163" t="s">
        <v>0</v>
      </c>
      <c r="M16738" s="163"/>
      <c r="N16738" s="163"/>
      <c r="O16738" s="163" t="s">
        <v>1</v>
      </c>
      <c r="P16738" s="163"/>
    </row>
    <row r="16739" spans="2:16" ht="43.2" x14ac:dyDescent="0.3">
      <c r="B16739" s="2" t="s">
        <v>19</v>
      </c>
      <c r="C16739" s="2" t="s">
        <v>28482</v>
      </c>
      <c r="D16739" s="2" t="s">
        <v>28484</v>
      </c>
      <c r="E16739" s="2" t="s">
        <v>28525</v>
      </c>
      <c r="F16739" s="2" t="s">
        <v>28542</v>
      </c>
      <c r="H16739" s="3" t="s">
        <v>28543</v>
      </c>
      <c r="L16739" s="35" t="s">
        <v>12</v>
      </c>
      <c r="M16739" s="35" t="s">
        <v>13</v>
      </c>
      <c r="N16739" s="35" t="s">
        <v>14</v>
      </c>
      <c r="O16739" s="35" t="s">
        <v>32311</v>
      </c>
      <c r="P16739" s="35" t="s">
        <v>31195</v>
      </c>
    </row>
    <row r="16740" spans="2:16" ht="28.8" x14ac:dyDescent="0.3">
      <c r="B16740" s="2" t="s">
        <v>19</v>
      </c>
      <c r="C16740" s="2" t="s">
        <v>28482</v>
      </c>
      <c r="D16740" s="2" t="s">
        <v>28484</v>
      </c>
      <c r="E16740" s="2" t="s">
        <v>28525</v>
      </c>
      <c r="F16740" s="2" t="s">
        <v>28542</v>
      </c>
      <c r="G16740" s="2" t="s">
        <v>28544</v>
      </c>
      <c r="H16740" s="3" t="s">
        <v>28545</v>
      </c>
      <c r="I16740" s="3" t="s">
        <v>28531</v>
      </c>
    </row>
    <row r="16741" spans="2:16" ht="28.8" x14ac:dyDescent="0.3">
      <c r="B16741" s="2" t="s">
        <v>19</v>
      </c>
      <c r="C16741" s="2" t="s">
        <v>28482</v>
      </c>
      <c r="D16741" s="2" t="s">
        <v>28484</v>
      </c>
      <c r="E16741" s="2" t="s">
        <v>28525</v>
      </c>
      <c r="F16741" s="2" t="s">
        <v>28542</v>
      </c>
      <c r="G16741" s="2" t="s">
        <v>28546</v>
      </c>
      <c r="H16741" s="6" t="s">
        <v>28547</v>
      </c>
      <c r="I16741" s="3" t="s">
        <v>28531</v>
      </c>
    </row>
    <row r="16742" spans="2:16" ht="28.8" x14ac:dyDescent="0.3">
      <c r="B16742" s="2" t="s">
        <v>19</v>
      </c>
      <c r="C16742" s="2" t="s">
        <v>28482</v>
      </c>
      <c r="D16742" s="2" t="s">
        <v>28484</v>
      </c>
      <c r="E16742" s="2" t="s">
        <v>28525</v>
      </c>
      <c r="F16742" s="2" t="s">
        <v>28542</v>
      </c>
      <c r="G16742" s="2" t="s">
        <v>28548</v>
      </c>
      <c r="H16742" s="6" t="s">
        <v>28549</v>
      </c>
      <c r="I16742" s="3" t="s">
        <v>28531</v>
      </c>
    </row>
    <row r="16743" spans="2:16" ht="28.8" x14ac:dyDescent="0.3">
      <c r="B16743" s="2" t="s">
        <v>19</v>
      </c>
      <c r="C16743" s="2" t="s">
        <v>28482</v>
      </c>
      <c r="D16743" s="2" t="s">
        <v>28484</v>
      </c>
      <c r="E16743" s="2" t="s">
        <v>28525</v>
      </c>
      <c r="F16743" s="2" t="s">
        <v>28542</v>
      </c>
      <c r="G16743" s="2" t="s">
        <v>28550</v>
      </c>
      <c r="H16743" s="6" t="s">
        <v>28551</v>
      </c>
      <c r="I16743" s="3" t="s">
        <v>28531</v>
      </c>
    </row>
    <row r="16744" spans="2:16" ht="28.8" x14ac:dyDescent="0.3">
      <c r="B16744" s="2" t="s">
        <v>19</v>
      </c>
      <c r="C16744" s="2" t="s">
        <v>28482</v>
      </c>
      <c r="D16744" s="2" t="s">
        <v>28484</v>
      </c>
      <c r="E16744" s="2" t="s">
        <v>28525</v>
      </c>
      <c r="F16744" s="2" t="s">
        <v>28542</v>
      </c>
      <c r="G16744" s="2" t="s">
        <v>28552</v>
      </c>
      <c r="H16744" s="6" t="s">
        <v>28553</v>
      </c>
      <c r="I16744" s="3" t="s">
        <v>28531</v>
      </c>
    </row>
    <row r="16745" spans="2:16" ht="28.8" x14ac:dyDescent="0.3">
      <c r="B16745" s="2" t="s">
        <v>19</v>
      </c>
      <c r="C16745" s="2" t="s">
        <v>28482</v>
      </c>
      <c r="D16745" s="2" t="s">
        <v>28484</v>
      </c>
      <c r="E16745" s="2" t="s">
        <v>28525</v>
      </c>
      <c r="F16745" s="2" t="s">
        <v>28542</v>
      </c>
      <c r="G16745" s="2" t="s">
        <v>28554</v>
      </c>
      <c r="H16745" s="6" t="s">
        <v>28555</v>
      </c>
      <c r="I16745" s="3" t="s">
        <v>28531</v>
      </c>
      <c r="J16745" s="3">
        <v>1</v>
      </c>
      <c r="K16745" s="2"/>
    </row>
    <row r="16746" spans="2:16" x14ac:dyDescent="0.3">
      <c r="B16746" s="2" t="s">
        <v>19</v>
      </c>
      <c r="C16746" s="2" t="s">
        <v>28482</v>
      </c>
      <c r="D16746" s="2" t="s">
        <v>28484</v>
      </c>
      <c r="E16746" s="2" t="s">
        <v>28556</v>
      </c>
      <c r="H16746" s="3" t="s">
        <v>28557</v>
      </c>
    </row>
    <row r="16747" spans="2:16" x14ac:dyDescent="0.3">
      <c r="L16747" s="163" t="s">
        <v>0</v>
      </c>
      <c r="M16747" s="163"/>
      <c r="N16747" s="163"/>
      <c r="O16747" s="163" t="s">
        <v>1</v>
      </c>
      <c r="P16747" s="163"/>
    </row>
    <row r="16748" spans="2:16" ht="43.2" x14ac:dyDescent="0.3">
      <c r="B16748" s="2" t="s">
        <v>19</v>
      </c>
      <c r="C16748" s="2" t="s">
        <v>28482</v>
      </c>
      <c r="D16748" s="2" t="s">
        <v>28484</v>
      </c>
      <c r="E16748" s="2" t="s">
        <v>28556</v>
      </c>
      <c r="F16748" s="2" t="s">
        <v>28558</v>
      </c>
      <c r="H16748" s="3" t="s">
        <v>28559</v>
      </c>
      <c r="L16748" s="35" t="s">
        <v>12</v>
      </c>
      <c r="M16748" s="35" t="s">
        <v>13</v>
      </c>
      <c r="N16748" s="35" t="s">
        <v>14</v>
      </c>
      <c r="O16748" s="35" t="s">
        <v>32311</v>
      </c>
      <c r="P16748" s="35" t="s">
        <v>31195</v>
      </c>
    </row>
    <row r="16749" spans="2:16" ht="28.8" x14ac:dyDescent="0.3">
      <c r="B16749" s="4" t="s">
        <v>19</v>
      </c>
      <c r="C16749" s="4" t="s">
        <v>28482</v>
      </c>
      <c r="D16749" s="4" t="s">
        <v>28484</v>
      </c>
      <c r="E16749" s="4" t="s">
        <v>28556</v>
      </c>
      <c r="F16749" s="4" t="s">
        <v>28558</v>
      </c>
      <c r="G16749" s="4" t="s">
        <v>28560</v>
      </c>
      <c r="H16749" s="5" t="s">
        <v>28561</v>
      </c>
      <c r="I16749" s="5" t="s">
        <v>571</v>
      </c>
    </row>
    <row r="16750" spans="2:16" ht="28.8" x14ac:dyDescent="0.3">
      <c r="B16750" s="4" t="s">
        <v>19</v>
      </c>
      <c r="C16750" s="4" t="s">
        <v>28482</v>
      </c>
      <c r="D16750" s="4" t="s">
        <v>28484</v>
      </c>
      <c r="E16750" s="4" t="s">
        <v>28556</v>
      </c>
      <c r="F16750" s="4" t="s">
        <v>28558</v>
      </c>
      <c r="G16750" s="4" t="s">
        <v>28562</v>
      </c>
      <c r="H16750" s="5" t="s">
        <v>28563</v>
      </c>
      <c r="I16750" s="5" t="s">
        <v>1792</v>
      </c>
    </row>
    <row r="16751" spans="2:16" ht="28.8" x14ac:dyDescent="0.3">
      <c r="B16751" s="4" t="s">
        <v>19</v>
      </c>
      <c r="C16751" s="4" t="s">
        <v>28482</v>
      </c>
      <c r="D16751" s="4" t="s">
        <v>28484</v>
      </c>
      <c r="E16751" s="4" t="s">
        <v>28556</v>
      </c>
      <c r="F16751" s="4" t="s">
        <v>28558</v>
      </c>
      <c r="G16751" s="4" t="s">
        <v>28564</v>
      </c>
      <c r="H16751" s="5" t="s">
        <v>28565</v>
      </c>
      <c r="I16751" s="5" t="s">
        <v>1792</v>
      </c>
    </row>
    <row r="16752" spans="2:16" x14ac:dyDescent="0.3">
      <c r="B16752" s="2" t="s">
        <v>19</v>
      </c>
      <c r="C16752" s="2" t="s">
        <v>28566</v>
      </c>
      <c r="H16752" s="3" t="s">
        <v>28567</v>
      </c>
    </row>
    <row r="16753" spans="2:16" x14ac:dyDescent="0.3">
      <c r="B16753" s="2" t="s">
        <v>19</v>
      </c>
      <c r="C16753" s="2" t="s">
        <v>28566</v>
      </c>
      <c r="D16753" s="2" t="s">
        <v>28568</v>
      </c>
      <c r="E16753" s="2" t="s">
        <v>28569</v>
      </c>
      <c r="H16753" s="3" t="s">
        <v>28570</v>
      </c>
    </row>
    <row r="16754" spans="2:16" x14ac:dyDescent="0.3">
      <c r="L16754" s="163" t="s">
        <v>0</v>
      </c>
      <c r="M16754" s="163"/>
      <c r="N16754" s="163"/>
      <c r="O16754" s="163" t="s">
        <v>1</v>
      </c>
      <c r="P16754" s="163"/>
    </row>
    <row r="16755" spans="2:16" ht="43.2" x14ac:dyDescent="0.3">
      <c r="B16755" s="2" t="s">
        <v>19</v>
      </c>
      <c r="C16755" s="2" t="s">
        <v>28566</v>
      </c>
      <c r="D16755" s="2" t="s">
        <v>28568</v>
      </c>
      <c r="E16755" s="2" t="s">
        <v>28569</v>
      </c>
      <c r="F16755" s="2" t="s">
        <v>28571</v>
      </c>
      <c r="H16755" s="3" t="s">
        <v>28572</v>
      </c>
      <c r="L16755" s="35" t="s">
        <v>12</v>
      </c>
      <c r="M16755" s="35" t="s">
        <v>13</v>
      </c>
      <c r="N16755" s="35" t="s">
        <v>14</v>
      </c>
      <c r="O16755" s="35" t="s">
        <v>32311</v>
      </c>
      <c r="P16755" s="35" t="s">
        <v>31195</v>
      </c>
    </row>
    <row r="16756" spans="2:16" x14ac:dyDescent="0.3">
      <c r="B16756" s="2" t="s">
        <v>19</v>
      </c>
      <c r="C16756" s="2" t="s">
        <v>28566</v>
      </c>
      <c r="D16756" s="2" t="s">
        <v>28568</v>
      </c>
      <c r="E16756" s="2" t="s">
        <v>28569</v>
      </c>
      <c r="F16756" s="2" t="s">
        <v>28571</v>
      </c>
      <c r="G16756" s="2" t="s">
        <v>28573</v>
      </c>
      <c r="H16756" s="6" t="s">
        <v>28574</v>
      </c>
      <c r="I16756" s="3" t="s">
        <v>3377</v>
      </c>
      <c r="J16756" s="3">
        <v>1</v>
      </c>
      <c r="K16756" s="2"/>
    </row>
    <row r="16757" spans="2:16" x14ac:dyDescent="0.3">
      <c r="L16757" s="163" t="s">
        <v>0</v>
      </c>
      <c r="M16757" s="163"/>
      <c r="N16757" s="163"/>
      <c r="O16757" s="163" t="s">
        <v>1</v>
      </c>
      <c r="P16757" s="163"/>
    </row>
    <row r="16758" spans="2:16" ht="43.2" x14ac:dyDescent="0.3">
      <c r="B16758" s="2" t="s">
        <v>19</v>
      </c>
      <c r="C16758" s="2" t="s">
        <v>28566</v>
      </c>
      <c r="D16758" s="2" t="s">
        <v>28568</v>
      </c>
      <c r="E16758" s="2" t="s">
        <v>28569</v>
      </c>
      <c r="F16758" s="2" t="s">
        <v>28575</v>
      </c>
      <c r="H16758" s="3" t="s">
        <v>28576</v>
      </c>
      <c r="L16758" s="35" t="s">
        <v>12</v>
      </c>
      <c r="M16758" s="35" t="s">
        <v>13</v>
      </c>
      <c r="N16758" s="35" t="s">
        <v>14</v>
      </c>
      <c r="O16758" s="35" t="s">
        <v>32311</v>
      </c>
      <c r="P16758" s="35" t="s">
        <v>31195</v>
      </c>
    </row>
    <row r="16759" spans="2:16" x14ac:dyDescent="0.3">
      <c r="B16759" s="4" t="s">
        <v>19</v>
      </c>
      <c r="C16759" s="4" t="s">
        <v>28566</v>
      </c>
      <c r="D16759" s="4" t="s">
        <v>28568</v>
      </c>
      <c r="E16759" s="4" t="s">
        <v>28569</v>
      </c>
      <c r="F16759" s="4" t="s">
        <v>28575</v>
      </c>
      <c r="G16759" s="4" t="s">
        <v>28577</v>
      </c>
      <c r="H16759" s="5" t="s">
        <v>28578</v>
      </c>
      <c r="I16759" s="5" t="s">
        <v>8337</v>
      </c>
    </row>
    <row r="16760" spans="2:16" x14ac:dyDescent="0.3">
      <c r="L16760" s="163" t="s">
        <v>0</v>
      </c>
      <c r="M16760" s="163"/>
      <c r="N16760" s="163"/>
      <c r="O16760" s="163" t="s">
        <v>1</v>
      </c>
      <c r="P16760" s="163"/>
    </row>
    <row r="16761" spans="2:16" ht="43.2" x14ac:dyDescent="0.3">
      <c r="B16761" s="2" t="s">
        <v>19</v>
      </c>
      <c r="C16761" s="2" t="s">
        <v>28566</v>
      </c>
      <c r="D16761" s="2" t="s">
        <v>28568</v>
      </c>
      <c r="E16761" s="2" t="s">
        <v>28569</v>
      </c>
      <c r="F16761" s="2" t="s">
        <v>28579</v>
      </c>
      <c r="H16761" s="3" t="s">
        <v>28580</v>
      </c>
      <c r="L16761" s="35" t="s">
        <v>12</v>
      </c>
      <c r="M16761" s="35" t="s">
        <v>13</v>
      </c>
      <c r="N16761" s="35" t="s">
        <v>14</v>
      </c>
      <c r="O16761" s="35" t="s">
        <v>32311</v>
      </c>
      <c r="P16761" s="35" t="s">
        <v>31195</v>
      </c>
    </row>
    <row r="16762" spans="2:16" x14ac:dyDescent="0.3">
      <c r="B16762" s="2" t="s">
        <v>19</v>
      </c>
      <c r="C16762" s="2" t="s">
        <v>28566</v>
      </c>
      <c r="D16762" s="2" t="s">
        <v>28568</v>
      </c>
      <c r="E16762" s="2" t="s">
        <v>28569</v>
      </c>
      <c r="F16762" s="2" t="s">
        <v>28579</v>
      </c>
      <c r="G16762" s="2" t="s">
        <v>28581</v>
      </c>
      <c r="H16762" s="3" t="s">
        <v>28582</v>
      </c>
      <c r="I16762" s="3" t="s">
        <v>28583</v>
      </c>
      <c r="J16762" s="3">
        <v>3</v>
      </c>
      <c r="K16762" s="2"/>
    </row>
    <row r="16763" spans="2:16" x14ac:dyDescent="0.3">
      <c r="L16763" s="163" t="s">
        <v>0</v>
      </c>
      <c r="M16763" s="163"/>
      <c r="N16763" s="163"/>
      <c r="O16763" s="163" t="s">
        <v>1</v>
      </c>
      <c r="P16763" s="163"/>
    </row>
    <row r="16764" spans="2:16" ht="43.2" x14ac:dyDescent="0.3">
      <c r="B16764" s="2" t="s">
        <v>19</v>
      </c>
      <c r="C16764" s="2" t="s">
        <v>28566</v>
      </c>
      <c r="D16764" s="2" t="s">
        <v>28568</v>
      </c>
      <c r="E16764" s="2" t="s">
        <v>28569</v>
      </c>
      <c r="F16764" s="2" t="s">
        <v>28584</v>
      </c>
      <c r="H16764" s="3" t="s">
        <v>28585</v>
      </c>
      <c r="L16764" s="35" t="s">
        <v>12</v>
      </c>
      <c r="M16764" s="35" t="s">
        <v>13</v>
      </c>
      <c r="N16764" s="35" t="s">
        <v>14</v>
      </c>
      <c r="O16764" s="35" t="s">
        <v>32311</v>
      </c>
      <c r="P16764" s="35" t="s">
        <v>31195</v>
      </c>
    </row>
    <row r="16765" spans="2:16" ht="43.2" x14ac:dyDescent="0.3">
      <c r="B16765" s="4" t="s">
        <v>19</v>
      </c>
      <c r="C16765" s="4" t="s">
        <v>28566</v>
      </c>
      <c r="D16765" s="4" t="s">
        <v>28568</v>
      </c>
      <c r="E16765" s="4" t="s">
        <v>28569</v>
      </c>
      <c r="F16765" s="4" t="s">
        <v>28584</v>
      </c>
      <c r="G16765" s="4" t="s">
        <v>28586</v>
      </c>
      <c r="H16765" s="5" t="s">
        <v>28587</v>
      </c>
      <c r="I16765" s="5" t="s">
        <v>28588</v>
      </c>
    </row>
    <row r="16766" spans="2:16" ht="43.2" x14ac:dyDescent="0.3">
      <c r="B16766" s="4" t="s">
        <v>19</v>
      </c>
      <c r="C16766" s="4" t="s">
        <v>28566</v>
      </c>
      <c r="D16766" s="4" t="s">
        <v>28568</v>
      </c>
      <c r="E16766" s="4" t="s">
        <v>28569</v>
      </c>
      <c r="F16766" s="4" t="s">
        <v>28584</v>
      </c>
      <c r="G16766" s="4" t="s">
        <v>28589</v>
      </c>
      <c r="H16766" s="5" t="s">
        <v>28590</v>
      </c>
      <c r="I16766" s="5" t="s">
        <v>28588</v>
      </c>
    </row>
    <row r="16767" spans="2:16" ht="43.2" x14ac:dyDescent="0.3">
      <c r="B16767" s="4" t="s">
        <v>19</v>
      </c>
      <c r="C16767" s="4" t="s">
        <v>28566</v>
      </c>
      <c r="D16767" s="4" t="s">
        <v>28568</v>
      </c>
      <c r="E16767" s="4" t="s">
        <v>28569</v>
      </c>
      <c r="F16767" s="4" t="s">
        <v>28584</v>
      </c>
      <c r="G16767" s="4" t="s">
        <v>28591</v>
      </c>
      <c r="H16767" s="5" t="s">
        <v>28592</v>
      </c>
      <c r="I16767" s="5" t="s">
        <v>28588</v>
      </c>
    </row>
    <row r="16768" spans="2:16" ht="43.2" x14ac:dyDescent="0.3">
      <c r="B16768" s="4" t="s">
        <v>19</v>
      </c>
      <c r="C16768" s="4" t="s">
        <v>28566</v>
      </c>
      <c r="D16768" s="4" t="s">
        <v>28568</v>
      </c>
      <c r="E16768" s="4" t="s">
        <v>28569</v>
      </c>
      <c r="F16768" s="4" t="s">
        <v>28584</v>
      </c>
      <c r="G16768" s="4" t="s">
        <v>28593</v>
      </c>
      <c r="H16768" s="5" t="s">
        <v>28594</v>
      </c>
      <c r="I16768" s="5" t="s">
        <v>28588</v>
      </c>
    </row>
    <row r="16769" spans="2:16" ht="43.2" x14ac:dyDescent="0.3">
      <c r="B16769" s="4" t="s">
        <v>19</v>
      </c>
      <c r="C16769" s="4" t="s">
        <v>28566</v>
      </c>
      <c r="D16769" s="4" t="s">
        <v>28568</v>
      </c>
      <c r="E16769" s="4" t="s">
        <v>28569</v>
      </c>
      <c r="F16769" s="4" t="s">
        <v>28584</v>
      </c>
      <c r="G16769" s="4" t="s">
        <v>28595</v>
      </c>
      <c r="H16769" s="5" t="s">
        <v>28596</v>
      </c>
      <c r="I16769" s="5" t="s">
        <v>28588</v>
      </c>
    </row>
    <row r="16770" spans="2:16" ht="43.2" x14ac:dyDescent="0.3">
      <c r="B16770" s="4" t="s">
        <v>19</v>
      </c>
      <c r="C16770" s="4" t="s">
        <v>28566</v>
      </c>
      <c r="D16770" s="4" t="s">
        <v>28568</v>
      </c>
      <c r="E16770" s="4" t="s">
        <v>28569</v>
      </c>
      <c r="F16770" s="4" t="s">
        <v>28584</v>
      </c>
      <c r="G16770" s="4" t="s">
        <v>28597</v>
      </c>
      <c r="H16770" s="5" t="s">
        <v>28598</v>
      </c>
      <c r="I16770" s="5" t="s">
        <v>28588</v>
      </c>
    </row>
    <row r="16771" spans="2:16" ht="43.2" x14ac:dyDescent="0.3">
      <c r="B16771" s="4" t="s">
        <v>19</v>
      </c>
      <c r="C16771" s="4" t="s">
        <v>28566</v>
      </c>
      <c r="D16771" s="4" t="s">
        <v>28568</v>
      </c>
      <c r="E16771" s="4" t="s">
        <v>28569</v>
      </c>
      <c r="F16771" s="4" t="s">
        <v>28584</v>
      </c>
      <c r="G16771" s="4" t="s">
        <v>28599</v>
      </c>
      <c r="H16771" s="5" t="s">
        <v>28600</v>
      </c>
      <c r="I16771" s="5" t="s">
        <v>28588</v>
      </c>
    </row>
    <row r="16772" spans="2:16" x14ac:dyDescent="0.3">
      <c r="L16772" s="163" t="s">
        <v>0</v>
      </c>
      <c r="M16772" s="163"/>
      <c r="N16772" s="163"/>
      <c r="O16772" s="163" t="s">
        <v>1</v>
      </c>
      <c r="P16772" s="163"/>
    </row>
    <row r="16773" spans="2:16" ht="43.2" x14ac:dyDescent="0.3">
      <c r="B16773" s="2" t="s">
        <v>19</v>
      </c>
      <c r="C16773" s="2" t="s">
        <v>28566</v>
      </c>
      <c r="D16773" s="2" t="s">
        <v>28568</v>
      </c>
      <c r="E16773" s="2" t="s">
        <v>28569</v>
      </c>
      <c r="F16773" s="2" t="s">
        <v>28601</v>
      </c>
      <c r="H16773" s="3" t="s">
        <v>28602</v>
      </c>
      <c r="L16773" s="35" t="s">
        <v>12</v>
      </c>
      <c r="M16773" s="35" t="s">
        <v>13</v>
      </c>
      <c r="N16773" s="35" t="s">
        <v>14</v>
      </c>
      <c r="O16773" s="35" t="s">
        <v>32311</v>
      </c>
      <c r="P16773" s="35" t="s">
        <v>31195</v>
      </c>
    </row>
    <row r="16774" spans="2:16" ht="43.2" x14ac:dyDescent="0.3">
      <c r="B16774" s="4" t="s">
        <v>19</v>
      </c>
      <c r="C16774" s="4" t="s">
        <v>28566</v>
      </c>
      <c r="D16774" s="4" t="s">
        <v>28568</v>
      </c>
      <c r="E16774" s="4" t="s">
        <v>28569</v>
      </c>
      <c r="F16774" s="4" t="s">
        <v>28601</v>
      </c>
      <c r="G16774" s="4" t="s">
        <v>28603</v>
      </c>
      <c r="H16774" s="5" t="s">
        <v>28604</v>
      </c>
      <c r="I16774" s="5" t="s">
        <v>28588</v>
      </c>
    </row>
    <row r="16775" spans="2:16" x14ac:dyDescent="0.3">
      <c r="L16775" s="163" t="s">
        <v>0</v>
      </c>
      <c r="M16775" s="163"/>
      <c r="N16775" s="163"/>
      <c r="O16775" s="163" t="s">
        <v>1</v>
      </c>
      <c r="P16775" s="163"/>
    </row>
    <row r="16776" spans="2:16" ht="43.2" x14ac:dyDescent="0.3">
      <c r="B16776" s="2" t="s">
        <v>19</v>
      </c>
      <c r="C16776" s="2" t="s">
        <v>28566</v>
      </c>
      <c r="D16776" s="2" t="s">
        <v>28568</v>
      </c>
      <c r="E16776" s="2" t="s">
        <v>28569</v>
      </c>
      <c r="F16776" s="2" t="s">
        <v>28605</v>
      </c>
      <c r="H16776" s="3" t="s">
        <v>28606</v>
      </c>
      <c r="L16776" s="35" t="s">
        <v>12</v>
      </c>
      <c r="M16776" s="35" t="s">
        <v>13</v>
      </c>
      <c r="N16776" s="35" t="s">
        <v>14</v>
      </c>
      <c r="O16776" s="35" t="s">
        <v>32311</v>
      </c>
      <c r="P16776" s="35" t="s">
        <v>31195</v>
      </c>
    </row>
    <row r="16777" spans="2:16" ht="43.2" x14ac:dyDescent="0.3">
      <c r="B16777" s="4" t="s">
        <v>19</v>
      </c>
      <c r="C16777" s="4" t="s">
        <v>28566</v>
      </c>
      <c r="D16777" s="4" t="s">
        <v>28568</v>
      </c>
      <c r="E16777" s="4" t="s">
        <v>28569</v>
      </c>
      <c r="F16777" s="4" t="s">
        <v>28605</v>
      </c>
      <c r="G16777" s="4" t="s">
        <v>28607</v>
      </c>
      <c r="H16777" s="5" t="s">
        <v>28608</v>
      </c>
      <c r="I16777" s="5" t="s">
        <v>28609</v>
      </c>
    </row>
    <row r="16778" spans="2:16" x14ac:dyDescent="0.3">
      <c r="L16778" s="163" t="s">
        <v>0</v>
      </c>
      <c r="M16778" s="163"/>
      <c r="N16778" s="163"/>
      <c r="O16778" s="163" t="s">
        <v>1</v>
      </c>
      <c r="P16778" s="163"/>
    </row>
    <row r="16779" spans="2:16" ht="43.2" x14ac:dyDescent="0.3">
      <c r="B16779" s="2" t="s">
        <v>19</v>
      </c>
      <c r="C16779" s="2" t="s">
        <v>28566</v>
      </c>
      <c r="D16779" s="2" t="s">
        <v>28568</v>
      </c>
      <c r="E16779" s="2" t="s">
        <v>28569</v>
      </c>
      <c r="F16779" s="2" t="s">
        <v>28610</v>
      </c>
      <c r="H16779" s="3" t="s">
        <v>28611</v>
      </c>
      <c r="L16779" s="35" t="s">
        <v>12</v>
      </c>
      <c r="M16779" s="35" t="s">
        <v>13</v>
      </c>
      <c r="N16779" s="35" t="s">
        <v>14</v>
      </c>
      <c r="O16779" s="35" t="s">
        <v>32311</v>
      </c>
      <c r="P16779" s="35" t="s">
        <v>31195</v>
      </c>
    </row>
    <row r="16780" spans="2:16" ht="28.8" x14ac:dyDescent="0.3">
      <c r="B16780" s="4" t="s">
        <v>19</v>
      </c>
      <c r="C16780" s="4" t="s">
        <v>28566</v>
      </c>
      <c r="D16780" s="4" t="s">
        <v>28568</v>
      </c>
      <c r="E16780" s="4" t="s">
        <v>28569</v>
      </c>
      <c r="F16780" s="4" t="s">
        <v>28610</v>
      </c>
      <c r="G16780" s="4" t="s">
        <v>28612</v>
      </c>
      <c r="H16780" s="5" t="s">
        <v>28613</v>
      </c>
      <c r="I16780" s="5" t="s">
        <v>22899</v>
      </c>
    </row>
    <row r="16781" spans="2:16" ht="28.8" x14ac:dyDescent="0.3">
      <c r="B16781" s="4" t="s">
        <v>19</v>
      </c>
      <c r="C16781" s="4" t="s">
        <v>28566</v>
      </c>
      <c r="D16781" s="4" t="s">
        <v>28568</v>
      </c>
      <c r="E16781" s="4" t="s">
        <v>28569</v>
      </c>
      <c r="F16781" s="4" t="s">
        <v>28610</v>
      </c>
      <c r="G16781" s="4" t="s">
        <v>28614</v>
      </c>
      <c r="H16781" s="5" t="s">
        <v>28615</v>
      </c>
      <c r="I16781" s="5" t="s">
        <v>22899</v>
      </c>
    </row>
    <row r="16782" spans="2:16" x14ac:dyDescent="0.3">
      <c r="L16782" s="163" t="s">
        <v>0</v>
      </c>
      <c r="M16782" s="163"/>
      <c r="N16782" s="163"/>
      <c r="O16782" s="163" t="s">
        <v>1</v>
      </c>
      <c r="P16782" s="163"/>
    </row>
    <row r="16783" spans="2:16" ht="43.2" x14ac:dyDescent="0.3">
      <c r="B16783" s="2" t="s">
        <v>19</v>
      </c>
      <c r="C16783" s="2" t="s">
        <v>28566</v>
      </c>
      <c r="D16783" s="2" t="s">
        <v>28568</v>
      </c>
      <c r="E16783" s="2" t="s">
        <v>28569</v>
      </c>
      <c r="F16783" s="2" t="s">
        <v>28616</v>
      </c>
      <c r="H16783" s="3" t="s">
        <v>28617</v>
      </c>
      <c r="L16783" s="35" t="s">
        <v>12</v>
      </c>
      <c r="M16783" s="35" t="s">
        <v>13</v>
      </c>
      <c r="N16783" s="35" t="s">
        <v>14</v>
      </c>
      <c r="O16783" s="35" t="s">
        <v>32311</v>
      </c>
      <c r="P16783" s="35" t="s">
        <v>31195</v>
      </c>
    </row>
    <row r="16784" spans="2:16" ht="28.8" x14ac:dyDescent="0.3">
      <c r="B16784" s="4" t="s">
        <v>19</v>
      </c>
      <c r="C16784" s="4" t="s">
        <v>28566</v>
      </c>
      <c r="D16784" s="4" t="s">
        <v>28568</v>
      </c>
      <c r="E16784" s="4" t="s">
        <v>28569</v>
      </c>
      <c r="F16784" s="4" t="s">
        <v>28616</v>
      </c>
      <c r="G16784" s="4" t="s">
        <v>28618</v>
      </c>
      <c r="H16784" s="5" t="s">
        <v>28619</v>
      </c>
      <c r="I16784" s="5" t="s">
        <v>25572</v>
      </c>
    </row>
    <row r="16785" spans="2:16" ht="28.8" x14ac:dyDescent="0.3">
      <c r="B16785" s="4" t="s">
        <v>19</v>
      </c>
      <c r="C16785" s="4" t="s">
        <v>28566</v>
      </c>
      <c r="D16785" s="4" t="s">
        <v>28568</v>
      </c>
      <c r="E16785" s="4" t="s">
        <v>28569</v>
      </c>
      <c r="F16785" s="4" t="s">
        <v>28616</v>
      </c>
      <c r="G16785" s="4" t="s">
        <v>28620</v>
      </c>
      <c r="H16785" s="5" t="s">
        <v>28621</v>
      </c>
      <c r="I16785" s="5" t="s">
        <v>25572</v>
      </c>
    </row>
    <row r="16786" spans="2:16" ht="28.8" x14ac:dyDescent="0.3">
      <c r="B16786" s="4" t="s">
        <v>19</v>
      </c>
      <c r="C16786" s="4" t="s">
        <v>28566</v>
      </c>
      <c r="D16786" s="4" t="s">
        <v>28568</v>
      </c>
      <c r="E16786" s="4" t="s">
        <v>28569</v>
      </c>
      <c r="F16786" s="4" t="s">
        <v>28616</v>
      </c>
      <c r="G16786" s="4" t="s">
        <v>28622</v>
      </c>
      <c r="H16786" s="5" t="s">
        <v>28623</v>
      </c>
      <c r="I16786" s="5" t="s">
        <v>25572</v>
      </c>
    </row>
    <row r="16787" spans="2:16" x14ac:dyDescent="0.3">
      <c r="L16787" s="163" t="s">
        <v>0</v>
      </c>
      <c r="M16787" s="163"/>
      <c r="N16787" s="163"/>
      <c r="O16787" s="163" t="s">
        <v>1</v>
      </c>
      <c r="P16787" s="163"/>
    </row>
    <row r="16788" spans="2:16" ht="43.2" x14ac:dyDescent="0.3">
      <c r="B16788" s="2" t="s">
        <v>19</v>
      </c>
      <c r="C16788" s="2" t="s">
        <v>28566</v>
      </c>
      <c r="D16788" s="2" t="s">
        <v>28568</v>
      </c>
      <c r="E16788" s="2" t="s">
        <v>28569</v>
      </c>
      <c r="F16788" s="2" t="s">
        <v>28624</v>
      </c>
      <c r="H16788" s="3" t="s">
        <v>28625</v>
      </c>
      <c r="L16788" s="35" t="s">
        <v>12</v>
      </c>
      <c r="M16788" s="35" t="s">
        <v>13</v>
      </c>
      <c r="N16788" s="35" t="s">
        <v>14</v>
      </c>
      <c r="O16788" s="35" t="s">
        <v>32311</v>
      </c>
      <c r="P16788" s="35" t="s">
        <v>31195</v>
      </c>
    </row>
    <row r="16789" spans="2:16" x14ac:dyDescent="0.3">
      <c r="B16789" s="4" t="s">
        <v>19</v>
      </c>
      <c r="C16789" s="4" t="s">
        <v>28566</v>
      </c>
      <c r="D16789" s="4" t="s">
        <v>28568</v>
      </c>
      <c r="E16789" s="4" t="s">
        <v>28569</v>
      </c>
      <c r="F16789" s="4" t="s">
        <v>28624</v>
      </c>
      <c r="G16789" s="4" t="s">
        <v>28626</v>
      </c>
      <c r="H16789" s="5" t="s">
        <v>28627</v>
      </c>
      <c r="I16789" s="5" t="s">
        <v>4475</v>
      </c>
    </row>
    <row r="16790" spans="2:16" x14ac:dyDescent="0.3">
      <c r="B16790" s="4" t="s">
        <v>19</v>
      </c>
      <c r="C16790" s="4" t="s">
        <v>28566</v>
      </c>
      <c r="D16790" s="4" t="s">
        <v>28568</v>
      </c>
      <c r="E16790" s="4" t="s">
        <v>28569</v>
      </c>
      <c r="F16790" s="4" t="s">
        <v>28624</v>
      </c>
      <c r="G16790" s="4" t="s">
        <v>28628</v>
      </c>
      <c r="H16790" s="5" t="s">
        <v>28629</v>
      </c>
      <c r="I16790" s="5" t="s">
        <v>4475</v>
      </c>
    </row>
    <row r="16791" spans="2:16" x14ac:dyDescent="0.3">
      <c r="B16791" s="4" t="s">
        <v>19</v>
      </c>
      <c r="C16791" s="4" t="s">
        <v>28566</v>
      </c>
      <c r="D16791" s="4" t="s">
        <v>28568</v>
      </c>
      <c r="E16791" s="4" t="s">
        <v>28569</v>
      </c>
      <c r="F16791" s="4" t="s">
        <v>28624</v>
      </c>
      <c r="G16791" s="4" t="s">
        <v>28630</v>
      </c>
      <c r="H16791" s="5" t="s">
        <v>28631</v>
      </c>
      <c r="I16791" s="5" t="s">
        <v>4475</v>
      </c>
    </row>
    <row r="16792" spans="2:16" x14ac:dyDescent="0.3">
      <c r="B16792" s="4" t="s">
        <v>19</v>
      </c>
      <c r="C16792" s="4" t="s">
        <v>28566</v>
      </c>
      <c r="D16792" s="4" t="s">
        <v>28568</v>
      </c>
      <c r="E16792" s="4" t="s">
        <v>28569</v>
      </c>
      <c r="F16792" s="4" t="s">
        <v>28624</v>
      </c>
      <c r="G16792" s="4" t="s">
        <v>28632</v>
      </c>
      <c r="H16792" s="5" t="s">
        <v>28633</v>
      </c>
      <c r="I16792" s="5" t="s">
        <v>4475</v>
      </c>
    </row>
    <row r="16793" spans="2:16" x14ac:dyDescent="0.3">
      <c r="B16793" s="4" t="s">
        <v>19</v>
      </c>
      <c r="C16793" s="4" t="s">
        <v>28566</v>
      </c>
      <c r="D16793" s="4" t="s">
        <v>28568</v>
      </c>
      <c r="E16793" s="4" t="s">
        <v>28569</v>
      </c>
      <c r="F16793" s="4" t="s">
        <v>28624</v>
      </c>
      <c r="G16793" s="4" t="s">
        <v>28634</v>
      </c>
      <c r="H16793" s="5" t="s">
        <v>28635</v>
      </c>
      <c r="I16793" s="5" t="s">
        <v>4475</v>
      </c>
    </row>
    <row r="16794" spans="2:16" x14ac:dyDescent="0.3">
      <c r="L16794" s="163" t="s">
        <v>0</v>
      </c>
      <c r="M16794" s="163"/>
      <c r="N16794" s="163"/>
      <c r="O16794" s="163" t="s">
        <v>1</v>
      </c>
      <c r="P16794" s="163"/>
    </row>
    <row r="16795" spans="2:16" ht="43.2" x14ac:dyDescent="0.3">
      <c r="B16795" s="2" t="s">
        <v>19</v>
      </c>
      <c r="C16795" s="2" t="s">
        <v>28566</v>
      </c>
      <c r="D16795" s="2" t="s">
        <v>28568</v>
      </c>
      <c r="E16795" s="2" t="s">
        <v>28569</v>
      </c>
      <c r="F16795" s="2" t="s">
        <v>28636</v>
      </c>
      <c r="H16795" s="3" t="s">
        <v>28637</v>
      </c>
      <c r="L16795" s="35" t="s">
        <v>12</v>
      </c>
      <c r="M16795" s="35" t="s">
        <v>13</v>
      </c>
      <c r="N16795" s="35" t="s">
        <v>14</v>
      </c>
      <c r="O16795" s="35" t="s">
        <v>32311</v>
      </c>
      <c r="P16795" s="35" t="s">
        <v>31195</v>
      </c>
    </row>
    <row r="16796" spans="2:16" ht="28.8" x14ac:dyDescent="0.3">
      <c r="B16796" s="4" t="s">
        <v>19</v>
      </c>
      <c r="C16796" s="4" t="s">
        <v>28566</v>
      </c>
      <c r="D16796" s="4" t="s">
        <v>28568</v>
      </c>
      <c r="E16796" s="4" t="s">
        <v>28569</v>
      </c>
      <c r="F16796" s="4" t="s">
        <v>28636</v>
      </c>
      <c r="G16796" s="4" t="s">
        <v>28638</v>
      </c>
      <c r="H16796" s="5" t="s">
        <v>28639</v>
      </c>
      <c r="I16796" s="5" t="s">
        <v>25572</v>
      </c>
    </row>
    <row r="16797" spans="2:16" ht="28.8" x14ac:dyDescent="0.3">
      <c r="B16797" s="4" t="s">
        <v>19</v>
      </c>
      <c r="C16797" s="4" t="s">
        <v>28566</v>
      </c>
      <c r="D16797" s="4" t="s">
        <v>28568</v>
      </c>
      <c r="E16797" s="4" t="s">
        <v>28569</v>
      </c>
      <c r="F16797" s="4" t="s">
        <v>28636</v>
      </c>
      <c r="G16797" s="4" t="s">
        <v>28640</v>
      </c>
      <c r="H16797" s="5" t="s">
        <v>28641</v>
      </c>
      <c r="I16797" s="5" t="s">
        <v>25572</v>
      </c>
    </row>
    <row r="16798" spans="2:16" ht="28.8" x14ac:dyDescent="0.3">
      <c r="B16798" s="4" t="s">
        <v>19</v>
      </c>
      <c r="C16798" s="4" t="s">
        <v>28566</v>
      </c>
      <c r="D16798" s="4" t="s">
        <v>28568</v>
      </c>
      <c r="E16798" s="4" t="s">
        <v>28569</v>
      </c>
      <c r="F16798" s="4" t="s">
        <v>28636</v>
      </c>
      <c r="G16798" s="4" t="s">
        <v>28642</v>
      </c>
      <c r="H16798" s="5" t="s">
        <v>28643</v>
      </c>
      <c r="I16798" s="5" t="s">
        <v>25572</v>
      </c>
    </row>
    <row r="16799" spans="2:16" ht="28.8" x14ac:dyDescent="0.3">
      <c r="B16799" s="4" t="s">
        <v>19</v>
      </c>
      <c r="C16799" s="4" t="s">
        <v>28566</v>
      </c>
      <c r="D16799" s="4" t="s">
        <v>28568</v>
      </c>
      <c r="E16799" s="4" t="s">
        <v>28569</v>
      </c>
      <c r="F16799" s="4" t="s">
        <v>28636</v>
      </c>
      <c r="G16799" s="4" t="s">
        <v>28644</v>
      </c>
      <c r="H16799" s="5" t="s">
        <v>28645</v>
      </c>
      <c r="I16799" s="5" t="s">
        <v>25572</v>
      </c>
    </row>
    <row r="16800" spans="2:16" ht="28.8" x14ac:dyDescent="0.3">
      <c r="B16800" s="4" t="s">
        <v>19</v>
      </c>
      <c r="C16800" s="4" t="s">
        <v>28566</v>
      </c>
      <c r="D16800" s="4" t="s">
        <v>28568</v>
      </c>
      <c r="E16800" s="4" t="s">
        <v>28569</v>
      </c>
      <c r="F16800" s="4" t="s">
        <v>28636</v>
      </c>
      <c r="G16800" s="4" t="s">
        <v>28646</v>
      </c>
      <c r="H16800" s="5" t="s">
        <v>28647</v>
      </c>
      <c r="I16800" s="5" t="s">
        <v>25572</v>
      </c>
    </row>
    <row r="16801" spans="2:16" ht="28.8" x14ac:dyDescent="0.3">
      <c r="B16801" s="4" t="s">
        <v>19</v>
      </c>
      <c r="C16801" s="4" t="s">
        <v>28566</v>
      </c>
      <c r="D16801" s="4" t="s">
        <v>28568</v>
      </c>
      <c r="E16801" s="4" t="s">
        <v>28569</v>
      </c>
      <c r="F16801" s="4" t="s">
        <v>28636</v>
      </c>
      <c r="G16801" s="4" t="s">
        <v>28648</v>
      </c>
      <c r="H16801" s="5" t="s">
        <v>28649</v>
      </c>
      <c r="I16801" s="5" t="s">
        <v>25572</v>
      </c>
    </row>
    <row r="16802" spans="2:16" ht="28.8" x14ac:dyDescent="0.3">
      <c r="B16802" s="4" t="s">
        <v>19</v>
      </c>
      <c r="C16802" s="4" t="s">
        <v>28566</v>
      </c>
      <c r="D16802" s="4" t="s">
        <v>28568</v>
      </c>
      <c r="E16802" s="4" t="s">
        <v>28569</v>
      </c>
      <c r="F16802" s="4" t="s">
        <v>28636</v>
      </c>
      <c r="G16802" s="4" t="s">
        <v>28650</v>
      </c>
      <c r="H16802" s="5" t="s">
        <v>28651</v>
      </c>
      <c r="I16802" s="5" t="s">
        <v>25572</v>
      </c>
    </row>
    <row r="16803" spans="2:16" x14ac:dyDescent="0.3">
      <c r="L16803" s="163" t="s">
        <v>0</v>
      </c>
      <c r="M16803" s="163"/>
      <c r="N16803" s="163"/>
      <c r="O16803" s="163" t="s">
        <v>1</v>
      </c>
      <c r="P16803" s="163"/>
    </row>
    <row r="16804" spans="2:16" ht="43.2" x14ac:dyDescent="0.3">
      <c r="B16804" s="2" t="s">
        <v>19</v>
      </c>
      <c r="C16804" s="2" t="s">
        <v>28566</v>
      </c>
      <c r="D16804" s="2" t="s">
        <v>28568</v>
      </c>
      <c r="E16804" s="2" t="s">
        <v>28569</v>
      </c>
      <c r="F16804" s="2" t="s">
        <v>28652</v>
      </c>
      <c r="H16804" s="3" t="s">
        <v>28653</v>
      </c>
      <c r="L16804" s="35" t="s">
        <v>12</v>
      </c>
      <c r="M16804" s="35" t="s">
        <v>13</v>
      </c>
      <c r="N16804" s="35" t="s">
        <v>14</v>
      </c>
      <c r="O16804" s="35" t="s">
        <v>32311</v>
      </c>
      <c r="P16804" s="35" t="s">
        <v>31195</v>
      </c>
    </row>
    <row r="16805" spans="2:16" ht="43.2" x14ac:dyDescent="0.3">
      <c r="B16805" s="4" t="s">
        <v>19</v>
      </c>
      <c r="C16805" s="4" t="s">
        <v>28566</v>
      </c>
      <c r="D16805" s="4" t="s">
        <v>28568</v>
      </c>
      <c r="E16805" s="4" t="s">
        <v>28569</v>
      </c>
      <c r="F16805" s="4" t="s">
        <v>28652</v>
      </c>
      <c r="G16805" s="4" t="s">
        <v>28654</v>
      </c>
      <c r="H16805" s="5" t="s">
        <v>28655</v>
      </c>
      <c r="I16805" s="5" t="s">
        <v>28656</v>
      </c>
    </row>
    <row r="16806" spans="2:16" ht="43.2" x14ac:dyDescent="0.3">
      <c r="B16806" s="4" t="s">
        <v>19</v>
      </c>
      <c r="C16806" s="4" t="s">
        <v>28566</v>
      </c>
      <c r="D16806" s="4" t="s">
        <v>28568</v>
      </c>
      <c r="E16806" s="4" t="s">
        <v>28569</v>
      </c>
      <c r="F16806" s="4" t="s">
        <v>28652</v>
      </c>
      <c r="G16806" s="4" t="s">
        <v>28657</v>
      </c>
      <c r="H16806" s="5" t="s">
        <v>28658</v>
      </c>
      <c r="I16806" s="5" t="s">
        <v>28656</v>
      </c>
    </row>
    <row r="16807" spans="2:16" x14ac:dyDescent="0.3">
      <c r="L16807" s="163" t="s">
        <v>0</v>
      </c>
      <c r="M16807" s="163"/>
      <c r="N16807" s="163"/>
      <c r="O16807" s="163" t="s">
        <v>1</v>
      </c>
      <c r="P16807" s="163"/>
    </row>
    <row r="16808" spans="2:16" ht="43.2" x14ac:dyDescent="0.3">
      <c r="B16808" s="2" t="s">
        <v>19</v>
      </c>
      <c r="C16808" s="2" t="s">
        <v>28566</v>
      </c>
      <c r="D16808" s="2" t="s">
        <v>28568</v>
      </c>
      <c r="E16808" s="2" t="s">
        <v>28569</v>
      </c>
      <c r="F16808" s="2" t="s">
        <v>28659</v>
      </c>
      <c r="H16808" s="3" t="s">
        <v>28660</v>
      </c>
      <c r="L16808" s="35" t="s">
        <v>12</v>
      </c>
      <c r="M16808" s="35" t="s">
        <v>13</v>
      </c>
      <c r="N16808" s="35" t="s">
        <v>14</v>
      </c>
      <c r="O16808" s="35" t="s">
        <v>32311</v>
      </c>
      <c r="P16808" s="35" t="s">
        <v>31195</v>
      </c>
    </row>
    <row r="16809" spans="2:16" ht="28.8" x14ac:dyDescent="0.3">
      <c r="B16809" s="4" t="s">
        <v>19</v>
      </c>
      <c r="C16809" s="4" t="s">
        <v>28566</v>
      </c>
      <c r="D16809" s="4" t="s">
        <v>28568</v>
      </c>
      <c r="E16809" s="4" t="s">
        <v>28569</v>
      </c>
      <c r="F16809" s="4" t="s">
        <v>28659</v>
      </c>
      <c r="G16809" s="4" t="s">
        <v>28661</v>
      </c>
      <c r="H16809" s="5" t="s">
        <v>28662</v>
      </c>
      <c r="I16809" s="5" t="s">
        <v>25572</v>
      </c>
    </row>
    <row r="16810" spans="2:16" ht="28.8" x14ac:dyDescent="0.3">
      <c r="B16810" s="4" t="s">
        <v>19</v>
      </c>
      <c r="C16810" s="4" t="s">
        <v>28566</v>
      </c>
      <c r="D16810" s="4" t="s">
        <v>28568</v>
      </c>
      <c r="E16810" s="4" t="s">
        <v>28569</v>
      </c>
      <c r="F16810" s="4" t="s">
        <v>28659</v>
      </c>
      <c r="G16810" s="4" t="s">
        <v>28663</v>
      </c>
      <c r="H16810" s="5" t="s">
        <v>28664</v>
      </c>
      <c r="I16810" s="5" t="s">
        <v>25572</v>
      </c>
    </row>
    <row r="16811" spans="2:16" ht="28.8" x14ac:dyDescent="0.3">
      <c r="B16811" s="4" t="s">
        <v>19</v>
      </c>
      <c r="C16811" s="4" t="s">
        <v>28566</v>
      </c>
      <c r="D16811" s="4" t="s">
        <v>28568</v>
      </c>
      <c r="E16811" s="4" t="s">
        <v>28569</v>
      </c>
      <c r="F16811" s="4" t="s">
        <v>28659</v>
      </c>
      <c r="G16811" s="4" t="s">
        <v>28665</v>
      </c>
      <c r="H16811" s="5" t="s">
        <v>28666</v>
      </c>
      <c r="I16811" s="5" t="s">
        <v>25572</v>
      </c>
    </row>
    <row r="16812" spans="2:16" x14ac:dyDescent="0.3">
      <c r="L16812" s="163" t="s">
        <v>0</v>
      </c>
      <c r="M16812" s="163"/>
      <c r="N16812" s="163"/>
      <c r="O16812" s="163" t="s">
        <v>1</v>
      </c>
      <c r="P16812" s="163"/>
    </row>
    <row r="16813" spans="2:16" ht="43.2" x14ac:dyDescent="0.3">
      <c r="B16813" s="2" t="s">
        <v>19</v>
      </c>
      <c r="C16813" s="2" t="s">
        <v>28566</v>
      </c>
      <c r="D16813" s="2" t="s">
        <v>28568</v>
      </c>
      <c r="E16813" s="2" t="s">
        <v>28569</v>
      </c>
      <c r="F16813" s="2" t="s">
        <v>28667</v>
      </c>
      <c r="H16813" s="3" t="s">
        <v>28668</v>
      </c>
      <c r="L16813" s="35" t="s">
        <v>12</v>
      </c>
      <c r="M16813" s="35" t="s">
        <v>13</v>
      </c>
      <c r="N16813" s="35" t="s">
        <v>14</v>
      </c>
      <c r="O16813" s="35" t="s">
        <v>32311</v>
      </c>
      <c r="P16813" s="35" t="s">
        <v>31195</v>
      </c>
    </row>
    <row r="16814" spans="2:16" ht="43.2" x14ac:dyDescent="0.3">
      <c r="B16814" s="4" t="s">
        <v>19</v>
      </c>
      <c r="C16814" s="4" t="s">
        <v>28566</v>
      </c>
      <c r="D16814" s="4" t="s">
        <v>28568</v>
      </c>
      <c r="E16814" s="4" t="s">
        <v>28569</v>
      </c>
      <c r="F16814" s="4" t="s">
        <v>28667</v>
      </c>
      <c r="G16814" s="4" t="s">
        <v>28669</v>
      </c>
      <c r="H16814" s="5" t="s">
        <v>28670</v>
      </c>
      <c r="I16814" s="5" t="s">
        <v>28671</v>
      </c>
    </row>
    <row r="16815" spans="2:16" x14ac:dyDescent="0.3">
      <c r="L16815" s="163" t="s">
        <v>0</v>
      </c>
      <c r="M16815" s="163"/>
      <c r="N16815" s="163"/>
      <c r="O16815" s="163" t="s">
        <v>1</v>
      </c>
      <c r="P16815" s="163"/>
    </row>
    <row r="16816" spans="2:16" ht="43.2" x14ac:dyDescent="0.3">
      <c r="B16816" s="2" t="s">
        <v>19</v>
      </c>
      <c r="C16816" s="2" t="s">
        <v>28566</v>
      </c>
      <c r="D16816" s="2" t="s">
        <v>28568</v>
      </c>
      <c r="E16816" s="2" t="s">
        <v>28569</v>
      </c>
      <c r="F16816" s="2" t="s">
        <v>28672</v>
      </c>
      <c r="H16816" s="3" t="s">
        <v>28673</v>
      </c>
      <c r="L16816" s="35" t="s">
        <v>12</v>
      </c>
      <c r="M16816" s="35" t="s">
        <v>13</v>
      </c>
      <c r="N16816" s="35" t="s">
        <v>14</v>
      </c>
      <c r="O16816" s="35" t="s">
        <v>32311</v>
      </c>
      <c r="P16816" s="35" t="s">
        <v>31195</v>
      </c>
    </row>
    <row r="16817" spans="2:16" ht="28.8" x14ac:dyDescent="0.3">
      <c r="B16817" s="4" t="s">
        <v>19</v>
      </c>
      <c r="C16817" s="4" t="s">
        <v>28566</v>
      </c>
      <c r="D16817" s="4" t="s">
        <v>28568</v>
      </c>
      <c r="E16817" s="4" t="s">
        <v>28569</v>
      </c>
      <c r="F16817" s="4" t="s">
        <v>28672</v>
      </c>
      <c r="G16817" s="4" t="s">
        <v>28674</v>
      </c>
      <c r="H16817" s="5" t="s">
        <v>28675</v>
      </c>
      <c r="I16817" s="5" t="s">
        <v>948</v>
      </c>
    </row>
    <row r="16818" spans="2:16" x14ac:dyDescent="0.3">
      <c r="B16818" s="4" t="s">
        <v>19</v>
      </c>
      <c r="C16818" s="4" t="s">
        <v>28566</v>
      </c>
      <c r="D16818" s="4" t="s">
        <v>28568</v>
      </c>
      <c r="E16818" s="4" t="s">
        <v>28569</v>
      </c>
      <c r="F16818" s="4" t="s">
        <v>28672</v>
      </c>
      <c r="G16818" s="4" t="s">
        <v>28676</v>
      </c>
      <c r="H16818" s="5" t="s">
        <v>28677</v>
      </c>
      <c r="I16818" s="5" t="s">
        <v>948</v>
      </c>
    </row>
    <row r="16819" spans="2:16" x14ac:dyDescent="0.3">
      <c r="B16819" s="2" t="s">
        <v>19</v>
      </c>
      <c r="C16819" s="2" t="s">
        <v>28566</v>
      </c>
      <c r="D16819" s="2" t="s">
        <v>28568</v>
      </c>
      <c r="E16819" s="2" t="s">
        <v>28678</v>
      </c>
      <c r="H16819" s="3" t="s">
        <v>28679</v>
      </c>
    </row>
    <row r="16820" spans="2:16" x14ac:dyDescent="0.3">
      <c r="L16820" s="163" t="s">
        <v>0</v>
      </c>
      <c r="M16820" s="163"/>
      <c r="N16820" s="163"/>
      <c r="O16820" s="163" t="s">
        <v>1</v>
      </c>
      <c r="P16820" s="163"/>
    </row>
    <row r="16821" spans="2:16" ht="43.2" x14ac:dyDescent="0.3">
      <c r="B16821" s="2" t="s">
        <v>19</v>
      </c>
      <c r="C16821" s="2" t="s">
        <v>28566</v>
      </c>
      <c r="D16821" s="2" t="s">
        <v>28568</v>
      </c>
      <c r="E16821" s="2" t="s">
        <v>28678</v>
      </c>
      <c r="F16821" s="2" t="s">
        <v>28680</v>
      </c>
      <c r="H16821" s="3" t="s">
        <v>28681</v>
      </c>
      <c r="L16821" s="35" t="s">
        <v>12</v>
      </c>
      <c r="M16821" s="35" t="s">
        <v>13</v>
      </c>
      <c r="N16821" s="35" t="s">
        <v>14</v>
      </c>
      <c r="O16821" s="35" t="s">
        <v>32311</v>
      </c>
      <c r="P16821" s="35" t="s">
        <v>31195</v>
      </c>
    </row>
    <row r="16822" spans="2:16" x14ac:dyDescent="0.3">
      <c r="B16822" s="4" t="s">
        <v>19</v>
      </c>
      <c r="C16822" s="4" t="s">
        <v>28566</v>
      </c>
      <c r="D16822" s="4" t="s">
        <v>28568</v>
      </c>
      <c r="E16822" s="4" t="s">
        <v>28678</v>
      </c>
      <c r="F16822" s="4" t="s">
        <v>28680</v>
      </c>
      <c r="G16822" s="4" t="s">
        <v>28682</v>
      </c>
      <c r="H16822" s="5" t="s">
        <v>28683</v>
      </c>
      <c r="I16822" s="5" t="s">
        <v>8337</v>
      </c>
    </row>
    <row r="16823" spans="2:16" x14ac:dyDescent="0.3">
      <c r="B16823" s="4" t="s">
        <v>19</v>
      </c>
      <c r="C16823" s="4" t="s">
        <v>28566</v>
      </c>
      <c r="D16823" s="4" t="s">
        <v>28568</v>
      </c>
      <c r="E16823" s="4" t="s">
        <v>28678</v>
      </c>
      <c r="F16823" s="4" t="s">
        <v>28680</v>
      </c>
      <c r="G16823" s="4" t="s">
        <v>28684</v>
      </c>
      <c r="H16823" s="5" t="s">
        <v>28685</v>
      </c>
      <c r="I16823" s="5" t="s">
        <v>8337</v>
      </c>
    </row>
    <row r="16824" spans="2:16" x14ac:dyDescent="0.3">
      <c r="B16824" s="4" t="s">
        <v>19</v>
      </c>
      <c r="C16824" s="4" t="s">
        <v>28566</v>
      </c>
      <c r="D16824" s="4" t="s">
        <v>28568</v>
      </c>
      <c r="E16824" s="4" t="s">
        <v>28678</v>
      </c>
      <c r="F16824" s="4" t="s">
        <v>28680</v>
      </c>
      <c r="G16824" s="4" t="s">
        <v>28686</v>
      </c>
      <c r="H16824" s="5" t="s">
        <v>28687</v>
      </c>
      <c r="I16824" s="5" t="s">
        <v>8337</v>
      </c>
    </row>
    <row r="16825" spans="2:16" x14ac:dyDescent="0.3">
      <c r="B16825" s="4" t="s">
        <v>19</v>
      </c>
      <c r="C16825" s="4" t="s">
        <v>28566</v>
      </c>
      <c r="D16825" s="4" t="s">
        <v>28568</v>
      </c>
      <c r="E16825" s="4" t="s">
        <v>28678</v>
      </c>
      <c r="F16825" s="4" t="s">
        <v>28680</v>
      </c>
      <c r="G16825" s="4" t="s">
        <v>28688</v>
      </c>
      <c r="H16825" s="5" t="s">
        <v>28689</v>
      </c>
      <c r="I16825" s="5" t="s">
        <v>8337</v>
      </c>
    </row>
    <row r="16826" spans="2:16" x14ac:dyDescent="0.3">
      <c r="L16826" s="163" t="s">
        <v>0</v>
      </c>
      <c r="M16826" s="163"/>
      <c r="N16826" s="163"/>
      <c r="O16826" s="163" t="s">
        <v>1</v>
      </c>
      <c r="P16826" s="163"/>
    </row>
    <row r="16827" spans="2:16" ht="43.2" x14ac:dyDescent="0.3">
      <c r="B16827" s="2" t="s">
        <v>19</v>
      </c>
      <c r="C16827" s="2" t="s">
        <v>28566</v>
      </c>
      <c r="D16827" s="2" t="s">
        <v>28568</v>
      </c>
      <c r="E16827" s="2" t="s">
        <v>28678</v>
      </c>
      <c r="F16827" s="2" t="s">
        <v>28690</v>
      </c>
      <c r="H16827" s="3" t="s">
        <v>28691</v>
      </c>
      <c r="L16827" s="35" t="s">
        <v>12</v>
      </c>
      <c r="M16827" s="35" t="s">
        <v>13</v>
      </c>
      <c r="N16827" s="35" t="s">
        <v>14</v>
      </c>
      <c r="O16827" s="35" t="s">
        <v>32311</v>
      </c>
      <c r="P16827" s="35" t="s">
        <v>31195</v>
      </c>
    </row>
    <row r="16828" spans="2:16" x14ac:dyDescent="0.3">
      <c r="B16828" s="2" t="s">
        <v>19</v>
      </c>
      <c r="C16828" s="2" t="s">
        <v>28566</v>
      </c>
      <c r="D16828" s="2" t="s">
        <v>28568</v>
      </c>
      <c r="E16828" s="2" t="s">
        <v>28678</v>
      </c>
      <c r="F16828" s="2" t="s">
        <v>28690</v>
      </c>
      <c r="G16828" s="2" t="s">
        <v>28692</v>
      </c>
      <c r="H16828" s="3" t="s">
        <v>28693</v>
      </c>
      <c r="I16828" s="3" t="s">
        <v>28694</v>
      </c>
    </row>
    <row r="16829" spans="2:16" x14ac:dyDescent="0.3">
      <c r="B16829" s="2" t="s">
        <v>19</v>
      </c>
      <c r="C16829" s="2" t="s">
        <v>28566</v>
      </c>
      <c r="D16829" s="2" t="s">
        <v>28568</v>
      </c>
      <c r="E16829" s="2" t="s">
        <v>28678</v>
      </c>
      <c r="F16829" s="2" t="s">
        <v>28690</v>
      </c>
      <c r="G16829" s="2" t="s">
        <v>28695</v>
      </c>
      <c r="H16829" s="3" t="s">
        <v>28696</v>
      </c>
      <c r="I16829" s="3" t="s">
        <v>28694</v>
      </c>
      <c r="J16829" s="3">
        <v>4</v>
      </c>
      <c r="K16829" s="2"/>
    </row>
    <row r="16830" spans="2:16" x14ac:dyDescent="0.3">
      <c r="B16830" s="2" t="s">
        <v>19</v>
      </c>
      <c r="C16830" s="2" t="s">
        <v>28566</v>
      </c>
      <c r="D16830" s="2" t="s">
        <v>28568</v>
      </c>
      <c r="E16830" s="2" t="s">
        <v>28678</v>
      </c>
      <c r="F16830" s="2" t="s">
        <v>28690</v>
      </c>
      <c r="G16830" s="2" t="s">
        <v>28697</v>
      </c>
      <c r="H16830" s="3" t="s">
        <v>28698</v>
      </c>
      <c r="I16830" s="3" t="s">
        <v>28694</v>
      </c>
      <c r="J16830" s="3">
        <v>5</v>
      </c>
      <c r="K16830" s="2"/>
    </row>
    <row r="16831" spans="2:16" x14ac:dyDescent="0.3">
      <c r="B16831" s="2" t="s">
        <v>19</v>
      </c>
      <c r="C16831" s="2" t="s">
        <v>28566</v>
      </c>
      <c r="D16831" s="2" t="s">
        <v>28568</v>
      </c>
      <c r="E16831" s="2" t="s">
        <v>28678</v>
      </c>
      <c r="F16831" s="2" t="s">
        <v>28690</v>
      </c>
      <c r="G16831" s="2" t="s">
        <v>28699</v>
      </c>
      <c r="H16831" s="3" t="s">
        <v>28700</v>
      </c>
      <c r="I16831" s="3" t="s">
        <v>28694</v>
      </c>
      <c r="J16831" s="3">
        <v>4</v>
      </c>
      <c r="K16831" s="2"/>
    </row>
    <row r="16832" spans="2:16" x14ac:dyDescent="0.3">
      <c r="L16832" s="163" t="s">
        <v>0</v>
      </c>
      <c r="M16832" s="163"/>
      <c r="N16832" s="163"/>
      <c r="O16832" s="163" t="s">
        <v>1</v>
      </c>
      <c r="P16832" s="163"/>
    </row>
    <row r="16833" spans="2:16" ht="43.2" x14ac:dyDescent="0.3">
      <c r="B16833" s="2" t="s">
        <v>19</v>
      </c>
      <c r="C16833" s="2" t="s">
        <v>28566</v>
      </c>
      <c r="D16833" s="2" t="s">
        <v>28568</v>
      </c>
      <c r="E16833" s="2" t="s">
        <v>28678</v>
      </c>
      <c r="F16833" s="2" t="s">
        <v>28701</v>
      </c>
      <c r="H16833" s="3" t="s">
        <v>28702</v>
      </c>
      <c r="L16833" s="35" t="s">
        <v>12</v>
      </c>
      <c r="M16833" s="35" t="s">
        <v>13</v>
      </c>
      <c r="N16833" s="35" t="s">
        <v>14</v>
      </c>
      <c r="O16833" s="35" t="s">
        <v>32311</v>
      </c>
      <c r="P16833" s="35" t="s">
        <v>31195</v>
      </c>
    </row>
    <row r="16834" spans="2:16" x14ac:dyDescent="0.3">
      <c r="B16834" s="4" t="s">
        <v>19</v>
      </c>
      <c r="C16834" s="4" t="s">
        <v>28566</v>
      </c>
      <c r="D16834" s="4" t="s">
        <v>28568</v>
      </c>
      <c r="E16834" s="4" t="s">
        <v>28678</v>
      </c>
      <c r="F16834" s="4" t="s">
        <v>28701</v>
      </c>
      <c r="G16834" s="4" t="s">
        <v>28703</v>
      </c>
      <c r="H16834" s="5" t="s">
        <v>28704</v>
      </c>
      <c r="I16834" s="5" t="s">
        <v>8337</v>
      </c>
    </row>
    <row r="16835" spans="2:16" x14ac:dyDescent="0.3">
      <c r="B16835" s="4" t="s">
        <v>19</v>
      </c>
      <c r="C16835" s="4" t="s">
        <v>28566</v>
      </c>
      <c r="D16835" s="4" t="s">
        <v>28568</v>
      </c>
      <c r="E16835" s="4" t="s">
        <v>28678</v>
      </c>
      <c r="F16835" s="4" t="s">
        <v>28701</v>
      </c>
      <c r="G16835" s="4" t="s">
        <v>28705</v>
      </c>
      <c r="H16835" s="5" t="s">
        <v>28706</v>
      </c>
      <c r="I16835" s="5" t="s">
        <v>8337</v>
      </c>
    </row>
    <row r="16836" spans="2:16" x14ac:dyDescent="0.3">
      <c r="L16836" s="163" t="s">
        <v>0</v>
      </c>
      <c r="M16836" s="163"/>
      <c r="N16836" s="163"/>
      <c r="O16836" s="163" t="s">
        <v>1</v>
      </c>
      <c r="P16836" s="163"/>
    </row>
    <row r="16837" spans="2:16" ht="43.2" x14ac:dyDescent="0.3">
      <c r="B16837" s="2" t="s">
        <v>19</v>
      </c>
      <c r="C16837" s="2" t="s">
        <v>28566</v>
      </c>
      <c r="D16837" s="2" t="s">
        <v>28568</v>
      </c>
      <c r="E16837" s="2" t="s">
        <v>28678</v>
      </c>
      <c r="F16837" s="2" t="s">
        <v>28707</v>
      </c>
      <c r="H16837" s="3" t="s">
        <v>28708</v>
      </c>
      <c r="L16837" s="35" t="s">
        <v>12</v>
      </c>
      <c r="M16837" s="35" t="s">
        <v>13</v>
      </c>
      <c r="N16837" s="35" t="s">
        <v>14</v>
      </c>
      <c r="O16837" s="35" t="s">
        <v>32311</v>
      </c>
      <c r="P16837" s="35" t="s">
        <v>31195</v>
      </c>
    </row>
    <row r="16838" spans="2:16" x14ac:dyDescent="0.3">
      <c r="B16838" s="4" t="s">
        <v>19</v>
      </c>
      <c r="C16838" s="4" t="s">
        <v>28566</v>
      </c>
      <c r="D16838" s="4" t="s">
        <v>28568</v>
      </c>
      <c r="E16838" s="4" t="s">
        <v>28678</v>
      </c>
      <c r="F16838" s="4" t="s">
        <v>28707</v>
      </c>
      <c r="G16838" s="4" t="s">
        <v>28709</v>
      </c>
      <c r="H16838" s="5" t="s">
        <v>28710</v>
      </c>
      <c r="I16838" s="5" t="s">
        <v>28694</v>
      </c>
    </row>
    <row r="16839" spans="2:16" x14ac:dyDescent="0.3">
      <c r="B16839" s="4" t="s">
        <v>19</v>
      </c>
      <c r="C16839" s="4" t="s">
        <v>28566</v>
      </c>
      <c r="D16839" s="4" t="s">
        <v>28568</v>
      </c>
      <c r="E16839" s="4" t="s">
        <v>28678</v>
      </c>
      <c r="F16839" s="4" t="s">
        <v>28707</v>
      </c>
      <c r="G16839" s="4" t="s">
        <v>28711</v>
      </c>
      <c r="H16839" s="5" t="s">
        <v>28712</v>
      </c>
      <c r="I16839" s="5" t="s">
        <v>28694</v>
      </c>
    </row>
    <row r="16840" spans="2:16" x14ac:dyDescent="0.3">
      <c r="L16840" s="163" t="s">
        <v>0</v>
      </c>
      <c r="M16840" s="163"/>
      <c r="N16840" s="163"/>
      <c r="O16840" s="163" t="s">
        <v>1</v>
      </c>
      <c r="P16840" s="163"/>
    </row>
    <row r="16841" spans="2:16" ht="43.2" x14ac:dyDescent="0.3">
      <c r="B16841" s="2" t="s">
        <v>19</v>
      </c>
      <c r="C16841" s="2" t="s">
        <v>28566</v>
      </c>
      <c r="D16841" s="2" t="s">
        <v>28568</v>
      </c>
      <c r="E16841" s="2" t="s">
        <v>28678</v>
      </c>
      <c r="F16841" s="2" t="s">
        <v>28713</v>
      </c>
      <c r="H16841" s="3" t="s">
        <v>28714</v>
      </c>
      <c r="L16841" s="35" t="s">
        <v>12</v>
      </c>
      <c r="M16841" s="35" t="s">
        <v>13</v>
      </c>
      <c r="N16841" s="35" t="s">
        <v>14</v>
      </c>
      <c r="O16841" s="35" t="s">
        <v>32311</v>
      </c>
      <c r="P16841" s="35" t="s">
        <v>31195</v>
      </c>
    </row>
    <row r="16842" spans="2:16" x14ac:dyDescent="0.3">
      <c r="B16842" s="4" t="s">
        <v>19</v>
      </c>
      <c r="C16842" s="4" t="s">
        <v>28566</v>
      </c>
      <c r="D16842" s="4" t="s">
        <v>28568</v>
      </c>
      <c r="E16842" s="4" t="s">
        <v>28678</v>
      </c>
      <c r="F16842" s="4" t="s">
        <v>28713</v>
      </c>
      <c r="G16842" s="4" t="s">
        <v>28715</v>
      </c>
      <c r="H16842" s="5" t="s">
        <v>28716</v>
      </c>
      <c r="I16842" s="5" t="s">
        <v>28694</v>
      </c>
    </row>
    <row r="16843" spans="2:16" x14ac:dyDescent="0.3">
      <c r="B16843" s="4" t="s">
        <v>19</v>
      </c>
      <c r="C16843" s="4" t="s">
        <v>28566</v>
      </c>
      <c r="D16843" s="4" t="s">
        <v>28568</v>
      </c>
      <c r="E16843" s="4" t="s">
        <v>28678</v>
      </c>
      <c r="F16843" s="4" t="s">
        <v>28713</v>
      </c>
      <c r="G16843" s="4" t="s">
        <v>28717</v>
      </c>
      <c r="H16843" s="5" t="s">
        <v>28718</v>
      </c>
      <c r="I16843" s="5" t="s">
        <v>28694</v>
      </c>
    </row>
    <row r="16844" spans="2:16" x14ac:dyDescent="0.3">
      <c r="L16844" s="163" t="s">
        <v>0</v>
      </c>
      <c r="M16844" s="163"/>
      <c r="N16844" s="163"/>
      <c r="O16844" s="163" t="s">
        <v>1</v>
      </c>
      <c r="P16844" s="163"/>
    </row>
    <row r="16845" spans="2:16" ht="43.2" x14ac:dyDescent="0.3">
      <c r="B16845" s="2" t="s">
        <v>19</v>
      </c>
      <c r="C16845" s="2" t="s">
        <v>28566</v>
      </c>
      <c r="D16845" s="2" t="s">
        <v>28568</v>
      </c>
      <c r="E16845" s="2" t="s">
        <v>28678</v>
      </c>
      <c r="F16845" s="2" t="s">
        <v>28719</v>
      </c>
      <c r="H16845" s="3" t="s">
        <v>28720</v>
      </c>
      <c r="L16845" s="35" t="s">
        <v>12</v>
      </c>
      <c r="M16845" s="35" t="s">
        <v>13</v>
      </c>
      <c r="N16845" s="35" t="s">
        <v>14</v>
      </c>
      <c r="O16845" s="35" t="s">
        <v>32311</v>
      </c>
      <c r="P16845" s="35" t="s">
        <v>31195</v>
      </c>
    </row>
    <row r="16846" spans="2:16" x14ac:dyDescent="0.3">
      <c r="B16846" s="4" t="s">
        <v>19</v>
      </c>
      <c r="C16846" s="4" t="s">
        <v>28566</v>
      </c>
      <c r="D16846" s="4" t="s">
        <v>28568</v>
      </c>
      <c r="E16846" s="4" t="s">
        <v>28678</v>
      </c>
      <c r="F16846" s="4" t="s">
        <v>28719</v>
      </c>
      <c r="G16846" s="4" t="s">
        <v>28721</v>
      </c>
      <c r="H16846" s="5" t="s">
        <v>28722</v>
      </c>
      <c r="I16846" s="5" t="s">
        <v>1769</v>
      </c>
    </row>
    <row r="16847" spans="2:16" x14ac:dyDescent="0.3">
      <c r="B16847" s="4" t="s">
        <v>19</v>
      </c>
      <c r="C16847" s="4" t="s">
        <v>28566</v>
      </c>
      <c r="D16847" s="4" t="s">
        <v>28568</v>
      </c>
      <c r="E16847" s="4" t="s">
        <v>28678</v>
      </c>
      <c r="F16847" s="4" t="s">
        <v>28719</v>
      </c>
      <c r="G16847" s="4" t="s">
        <v>28723</v>
      </c>
      <c r="H16847" s="5" t="s">
        <v>28724</v>
      </c>
      <c r="I16847" s="5" t="s">
        <v>1769</v>
      </c>
    </row>
    <row r="16848" spans="2:16" x14ac:dyDescent="0.3">
      <c r="B16848" s="4" t="s">
        <v>19</v>
      </c>
      <c r="C16848" s="4" t="s">
        <v>28566</v>
      </c>
      <c r="D16848" s="4" t="s">
        <v>28568</v>
      </c>
      <c r="E16848" s="4" t="s">
        <v>28678</v>
      </c>
      <c r="F16848" s="4" t="s">
        <v>28719</v>
      </c>
      <c r="G16848" s="4" t="s">
        <v>28725</v>
      </c>
      <c r="H16848" s="5" t="s">
        <v>28726</v>
      </c>
      <c r="I16848" s="5" t="s">
        <v>1769</v>
      </c>
    </row>
    <row r="16849" spans="2:16" x14ac:dyDescent="0.3">
      <c r="B16849" s="4" t="s">
        <v>19</v>
      </c>
      <c r="C16849" s="4" t="s">
        <v>28566</v>
      </c>
      <c r="D16849" s="4" t="s">
        <v>28568</v>
      </c>
      <c r="E16849" s="4" t="s">
        <v>28678</v>
      </c>
      <c r="F16849" s="4" t="s">
        <v>28719</v>
      </c>
      <c r="G16849" s="4" t="s">
        <v>28727</v>
      </c>
      <c r="H16849" s="5" t="s">
        <v>28728</v>
      </c>
      <c r="I16849" s="5" t="s">
        <v>1769</v>
      </c>
    </row>
    <row r="16850" spans="2:16" x14ac:dyDescent="0.3">
      <c r="L16850" s="163" t="s">
        <v>0</v>
      </c>
      <c r="M16850" s="163"/>
      <c r="N16850" s="163"/>
      <c r="O16850" s="163" t="s">
        <v>1</v>
      </c>
      <c r="P16850" s="163"/>
    </row>
    <row r="16851" spans="2:16" ht="43.2" x14ac:dyDescent="0.3">
      <c r="B16851" s="2" t="s">
        <v>19</v>
      </c>
      <c r="C16851" s="2" t="s">
        <v>28566</v>
      </c>
      <c r="D16851" s="2" t="s">
        <v>28568</v>
      </c>
      <c r="E16851" s="2" t="s">
        <v>28678</v>
      </c>
      <c r="F16851" s="2" t="s">
        <v>28729</v>
      </c>
      <c r="H16851" s="3" t="s">
        <v>28730</v>
      </c>
      <c r="L16851" s="35" t="s">
        <v>12</v>
      </c>
      <c r="M16851" s="35" t="s">
        <v>13</v>
      </c>
      <c r="N16851" s="35" t="s">
        <v>14</v>
      </c>
      <c r="O16851" s="35" t="s">
        <v>32311</v>
      </c>
      <c r="P16851" s="35" t="s">
        <v>31195</v>
      </c>
    </row>
    <row r="16852" spans="2:16" x14ac:dyDescent="0.3">
      <c r="B16852" s="4" t="s">
        <v>19</v>
      </c>
      <c r="C16852" s="4" t="s">
        <v>28566</v>
      </c>
      <c r="D16852" s="4" t="s">
        <v>28568</v>
      </c>
      <c r="E16852" s="4" t="s">
        <v>28678</v>
      </c>
      <c r="F16852" s="4" t="s">
        <v>28729</v>
      </c>
      <c r="G16852" s="4" t="s">
        <v>28731</v>
      </c>
      <c r="H16852" s="5" t="s">
        <v>28732</v>
      </c>
      <c r="I16852" s="5" t="s">
        <v>8337</v>
      </c>
    </row>
    <row r="16853" spans="2:16" x14ac:dyDescent="0.3">
      <c r="B16853" s="4" t="s">
        <v>19</v>
      </c>
      <c r="C16853" s="4" t="s">
        <v>28566</v>
      </c>
      <c r="D16853" s="4" t="s">
        <v>28568</v>
      </c>
      <c r="E16853" s="4" t="s">
        <v>28678</v>
      </c>
      <c r="F16853" s="4" t="s">
        <v>28729</v>
      </c>
      <c r="G16853" s="4" t="s">
        <v>28733</v>
      </c>
      <c r="H16853" s="5" t="s">
        <v>28734</v>
      </c>
      <c r="I16853" s="5" t="s">
        <v>8337</v>
      </c>
    </row>
    <row r="16854" spans="2:16" x14ac:dyDescent="0.3">
      <c r="B16854" s="2" t="s">
        <v>19</v>
      </c>
      <c r="C16854" s="2" t="s">
        <v>28735</v>
      </c>
      <c r="H16854" s="3" t="s">
        <v>28736</v>
      </c>
    </row>
    <row r="16855" spans="2:16" x14ac:dyDescent="0.3">
      <c r="B16855" s="2" t="s">
        <v>19</v>
      </c>
      <c r="C16855" s="2" t="s">
        <v>28735</v>
      </c>
      <c r="D16855" s="2" t="s">
        <v>28737</v>
      </c>
      <c r="E16855" s="2" t="s">
        <v>28738</v>
      </c>
      <c r="H16855" s="3" t="s">
        <v>28739</v>
      </c>
    </row>
    <row r="16856" spans="2:16" x14ac:dyDescent="0.3">
      <c r="L16856" s="163" t="s">
        <v>0</v>
      </c>
      <c r="M16856" s="163"/>
      <c r="N16856" s="163"/>
      <c r="O16856" s="163" t="s">
        <v>1</v>
      </c>
      <c r="P16856" s="163"/>
    </row>
    <row r="16857" spans="2:16" ht="43.2" x14ac:dyDescent="0.3">
      <c r="B16857" s="2" t="s">
        <v>19</v>
      </c>
      <c r="C16857" s="2" t="s">
        <v>28735</v>
      </c>
      <c r="D16857" s="2" t="s">
        <v>28737</v>
      </c>
      <c r="E16857" s="2" t="s">
        <v>28738</v>
      </c>
      <c r="F16857" s="2" t="s">
        <v>28740</v>
      </c>
      <c r="H16857" s="3" t="s">
        <v>28741</v>
      </c>
      <c r="L16857" s="35" t="s">
        <v>12</v>
      </c>
      <c r="M16857" s="35" t="s">
        <v>13</v>
      </c>
      <c r="N16857" s="35" t="s">
        <v>14</v>
      </c>
      <c r="O16857" s="35" t="s">
        <v>32311</v>
      </c>
      <c r="P16857" s="35" t="s">
        <v>31195</v>
      </c>
    </row>
    <row r="16858" spans="2:16" x14ac:dyDescent="0.3">
      <c r="B16858" s="4" t="s">
        <v>19</v>
      </c>
      <c r="C16858" s="4" t="s">
        <v>28735</v>
      </c>
      <c r="D16858" s="4" t="s">
        <v>28737</v>
      </c>
      <c r="E16858" s="4" t="s">
        <v>28738</v>
      </c>
      <c r="F16858" s="4" t="s">
        <v>28740</v>
      </c>
      <c r="G16858" s="4" t="s">
        <v>28742</v>
      </c>
      <c r="H16858" s="5" t="s">
        <v>28743</v>
      </c>
      <c r="I16858" s="5" t="s">
        <v>571</v>
      </c>
    </row>
    <row r="16859" spans="2:16" x14ac:dyDescent="0.3">
      <c r="B16859" s="4" t="s">
        <v>19</v>
      </c>
      <c r="C16859" s="4" t="s">
        <v>28735</v>
      </c>
      <c r="D16859" s="4" t="s">
        <v>28737</v>
      </c>
      <c r="E16859" s="4" t="s">
        <v>28738</v>
      </c>
      <c r="F16859" s="4" t="s">
        <v>28740</v>
      </c>
      <c r="G16859" s="4" t="s">
        <v>28744</v>
      </c>
      <c r="H16859" s="5" t="s">
        <v>28745</v>
      </c>
      <c r="I16859" s="5" t="s">
        <v>571</v>
      </c>
    </row>
    <row r="16860" spans="2:16" x14ac:dyDescent="0.3">
      <c r="L16860" s="163" t="s">
        <v>0</v>
      </c>
      <c r="M16860" s="163"/>
      <c r="N16860" s="163"/>
      <c r="O16860" s="163" t="s">
        <v>1</v>
      </c>
      <c r="P16860" s="163"/>
    </row>
    <row r="16861" spans="2:16" ht="43.2" x14ac:dyDescent="0.3">
      <c r="B16861" s="2" t="s">
        <v>19</v>
      </c>
      <c r="C16861" s="2" t="s">
        <v>28735</v>
      </c>
      <c r="D16861" s="2" t="s">
        <v>28737</v>
      </c>
      <c r="E16861" s="2" t="s">
        <v>28738</v>
      </c>
      <c r="F16861" s="2" t="s">
        <v>28746</v>
      </c>
      <c r="H16861" s="3" t="s">
        <v>28747</v>
      </c>
      <c r="L16861" s="35" t="s">
        <v>12</v>
      </c>
      <c r="M16861" s="35" t="s">
        <v>13</v>
      </c>
      <c r="N16861" s="35" t="s">
        <v>14</v>
      </c>
      <c r="O16861" s="35" t="s">
        <v>32311</v>
      </c>
      <c r="P16861" s="35" t="s">
        <v>31195</v>
      </c>
    </row>
    <row r="16862" spans="2:16" ht="28.8" x14ac:dyDescent="0.3">
      <c r="B16862" s="4" t="s">
        <v>19</v>
      </c>
      <c r="C16862" s="4" t="s">
        <v>28735</v>
      </c>
      <c r="D16862" s="4" t="s">
        <v>28737</v>
      </c>
      <c r="E16862" s="4" t="s">
        <v>28738</v>
      </c>
      <c r="F16862" s="4" t="s">
        <v>28746</v>
      </c>
      <c r="G16862" s="4" t="s">
        <v>28748</v>
      </c>
      <c r="H16862" s="5" t="s">
        <v>28749</v>
      </c>
      <c r="I16862" s="5" t="s">
        <v>28750</v>
      </c>
    </row>
    <row r="16863" spans="2:16" ht="28.8" x14ac:dyDescent="0.3">
      <c r="B16863" s="4" t="s">
        <v>19</v>
      </c>
      <c r="C16863" s="4" t="s">
        <v>28735</v>
      </c>
      <c r="D16863" s="4" t="s">
        <v>28737</v>
      </c>
      <c r="E16863" s="4" t="s">
        <v>28738</v>
      </c>
      <c r="F16863" s="4" t="s">
        <v>28746</v>
      </c>
      <c r="G16863" s="4" t="s">
        <v>28751</v>
      </c>
      <c r="H16863" s="5" t="s">
        <v>28752</v>
      </c>
      <c r="I16863" s="5" t="s">
        <v>28750</v>
      </c>
    </row>
    <row r="16864" spans="2:16" x14ac:dyDescent="0.3">
      <c r="L16864" s="163" t="s">
        <v>0</v>
      </c>
      <c r="M16864" s="163"/>
      <c r="N16864" s="163"/>
      <c r="O16864" s="163" t="s">
        <v>1</v>
      </c>
      <c r="P16864" s="163"/>
    </row>
    <row r="16865" spans="2:16" ht="43.2" x14ac:dyDescent="0.3">
      <c r="B16865" s="2" t="s">
        <v>19</v>
      </c>
      <c r="C16865" s="2" t="s">
        <v>28735</v>
      </c>
      <c r="D16865" s="2" t="s">
        <v>28737</v>
      </c>
      <c r="E16865" s="2" t="s">
        <v>28738</v>
      </c>
      <c r="F16865" s="2" t="s">
        <v>28753</v>
      </c>
      <c r="H16865" s="3" t="s">
        <v>28754</v>
      </c>
      <c r="L16865" s="35" t="s">
        <v>12</v>
      </c>
      <c r="M16865" s="35" t="s">
        <v>13</v>
      </c>
      <c r="N16865" s="35" t="s">
        <v>14</v>
      </c>
      <c r="O16865" s="35" t="s">
        <v>32311</v>
      </c>
      <c r="P16865" s="35" t="s">
        <v>31195</v>
      </c>
    </row>
    <row r="16866" spans="2:16" ht="57.6" x14ac:dyDescent="0.3">
      <c r="B16866" s="4" t="s">
        <v>19</v>
      </c>
      <c r="C16866" s="4" t="s">
        <v>28735</v>
      </c>
      <c r="D16866" s="4" t="s">
        <v>28737</v>
      </c>
      <c r="E16866" s="4" t="s">
        <v>28738</v>
      </c>
      <c r="F16866" s="4" t="s">
        <v>28753</v>
      </c>
      <c r="G16866" s="4" t="s">
        <v>28755</v>
      </c>
      <c r="H16866" s="5" t="s">
        <v>28756</v>
      </c>
      <c r="I16866" s="5" t="s">
        <v>28757</v>
      </c>
    </row>
    <row r="16867" spans="2:16" ht="57.6" x14ac:dyDescent="0.3">
      <c r="B16867" s="4" t="s">
        <v>19</v>
      </c>
      <c r="C16867" s="4" t="s">
        <v>28735</v>
      </c>
      <c r="D16867" s="4" t="s">
        <v>28737</v>
      </c>
      <c r="E16867" s="4" t="s">
        <v>28738</v>
      </c>
      <c r="F16867" s="4" t="s">
        <v>28753</v>
      </c>
      <c r="G16867" s="4" t="s">
        <v>28758</v>
      </c>
      <c r="H16867" s="5" t="s">
        <v>28759</v>
      </c>
      <c r="I16867" s="5" t="s">
        <v>28757</v>
      </c>
    </row>
    <row r="16868" spans="2:16" ht="57.6" x14ac:dyDescent="0.3">
      <c r="B16868" s="4" t="s">
        <v>19</v>
      </c>
      <c r="C16868" s="4" t="s">
        <v>28735</v>
      </c>
      <c r="D16868" s="4" t="s">
        <v>28737</v>
      </c>
      <c r="E16868" s="4" t="s">
        <v>28738</v>
      </c>
      <c r="F16868" s="4" t="s">
        <v>28753</v>
      </c>
      <c r="G16868" s="4" t="s">
        <v>28760</v>
      </c>
      <c r="H16868" s="5" t="s">
        <v>28761</v>
      </c>
      <c r="I16868" s="5" t="s">
        <v>28757</v>
      </c>
    </row>
    <row r="16869" spans="2:16" ht="57.6" x14ac:dyDescent="0.3">
      <c r="B16869" s="4" t="s">
        <v>19</v>
      </c>
      <c r="C16869" s="4" t="s">
        <v>28735</v>
      </c>
      <c r="D16869" s="4" t="s">
        <v>28737</v>
      </c>
      <c r="E16869" s="4" t="s">
        <v>28738</v>
      </c>
      <c r="F16869" s="4" t="s">
        <v>28753</v>
      </c>
      <c r="G16869" s="4" t="s">
        <v>28762</v>
      </c>
      <c r="H16869" s="5" t="s">
        <v>28763</v>
      </c>
      <c r="I16869" s="5" t="s">
        <v>28757</v>
      </c>
    </row>
    <row r="16870" spans="2:16" ht="57.6" x14ac:dyDescent="0.3">
      <c r="B16870" s="4" t="s">
        <v>19</v>
      </c>
      <c r="C16870" s="4" t="s">
        <v>28735</v>
      </c>
      <c r="D16870" s="4" t="s">
        <v>28737</v>
      </c>
      <c r="E16870" s="4" t="s">
        <v>28738</v>
      </c>
      <c r="F16870" s="4" t="s">
        <v>28753</v>
      </c>
      <c r="G16870" s="4" t="s">
        <v>28764</v>
      </c>
      <c r="H16870" s="5" t="s">
        <v>28765</v>
      </c>
      <c r="I16870" s="5" t="s">
        <v>28757</v>
      </c>
    </row>
    <row r="16871" spans="2:16" ht="28.8" x14ac:dyDescent="0.3">
      <c r="B16871" s="4" t="s">
        <v>19</v>
      </c>
      <c r="C16871" s="4" t="s">
        <v>28735</v>
      </c>
      <c r="D16871" s="4" t="s">
        <v>28737</v>
      </c>
      <c r="E16871" s="4" t="s">
        <v>28738</v>
      </c>
      <c r="F16871" s="4" t="s">
        <v>28753</v>
      </c>
      <c r="G16871" s="4" t="s">
        <v>28766</v>
      </c>
      <c r="H16871" s="5" t="s">
        <v>28767</v>
      </c>
      <c r="I16871" s="5" t="s">
        <v>28768</v>
      </c>
    </row>
    <row r="16872" spans="2:16" ht="28.8" x14ac:dyDescent="0.3">
      <c r="B16872" s="4" t="s">
        <v>19</v>
      </c>
      <c r="C16872" s="4" t="s">
        <v>28735</v>
      </c>
      <c r="D16872" s="4" t="s">
        <v>28737</v>
      </c>
      <c r="E16872" s="4" t="s">
        <v>28738</v>
      </c>
      <c r="F16872" s="4" t="s">
        <v>28753</v>
      </c>
      <c r="G16872" s="4" t="s">
        <v>28769</v>
      </c>
      <c r="H16872" s="5" t="s">
        <v>28770</v>
      </c>
      <c r="I16872" s="5" t="s">
        <v>28768</v>
      </c>
    </row>
    <row r="16873" spans="2:16" ht="28.8" x14ac:dyDescent="0.3">
      <c r="B16873" s="4" t="s">
        <v>19</v>
      </c>
      <c r="C16873" s="4" t="s">
        <v>28735</v>
      </c>
      <c r="D16873" s="4" t="s">
        <v>28737</v>
      </c>
      <c r="E16873" s="4" t="s">
        <v>28738</v>
      </c>
      <c r="F16873" s="4" t="s">
        <v>28753</v>
      </c>
      <c r="G16873" s="4" t="s">
        <v>28771</v>
      </c>
      <c r="H16873" s="5" t="s">
        <v>28772</v>
      </c>
      <c r="I16873" s="5" t="s">
        <v>13115</v>
      </c>
    </row>
    <row r="16874" spans="2:16" ht="28.8" x14ac:dyDescent="0.3">
      <c r="B16874" s="4" t="s">
        <v>19</v>
      </c>
      <c r="C16874" s="4" t="s">
        <v>28735</v>
      </c>
      <c r="D16874" s="4" t="s">
        <v>28737</v>
      </c>
      <c r="E16874" s="4" t="s">
        <v>28738</v>
      </c>
      <c r="F16874" s="4" t="s">
        <v>28753</v>
      </c>
      <c r="G16874" s="4" t="s">
        <v>28773</v>
      </c>
      <c r="H16874" s="5" t="s">
        <v>28774</v>
      </c>
      <c r="I16874" s="5" t="s">
        <v>13115</v>
      </c>
    </row>
    <row r="16875" spans="2:16" x14ac:dyDescent="0.3">
      <c r="L16875" s="163" t="s">
        <v>0</v>
      </c>
      <c r="M16875" s="163"/>
      <c r="N16875" s="163"/>
      <c r="O16875" s="163" t="s">
        <v>1</v>
      </c>
      <c r="P16875" s="163"/>
    </row>
    <row r="16876" spans="2:16" ht="43.2" x14ac:dyDescent="0.3">
      <c r="B16876" s="2" t="s">
        <v>19</v>
      </c>
      <c r="C16876" s="2" t="s">
        <v>28735</v>
      </c>
      <c r="D16876" s="2" t="s">
        <v>28737</v>
      </c>
      <c r="E16876" s="2" t="s">
        <v>28738</v>
      </c>
      <c r="F16876" s="2" t="s">
        <v>28775</v>
      </c>
      <c r="H16876" s="3" t="s">
        <v>28776</v>
      </c>
      <c r="L16876" s="35" t="s">
        <v>12</v>
      </c>
      <c r="M16876" s="35" t="s">
        <v>13</v>
      </c>
      <c r="N16876" s="35" t="s">
        <v>14</v>
      </c>
      <c r="O16876" s="35" t="s">
        <v>32311</v>
      </c>
      <c r="P16876" s="35" t="s">
        <v>31195</v>
      </c>
    </row>
    <row r="16877" spans="2:16" x14ac:dyDescent="0.3">
      <c r="B16877" s="4" t="s">
        <v>19</v>
      </c>
      <c r="C16877" s="4" t="s">
        <v>28735</v>
      </c>
      <c r="D16877" s="4" t="s">
        <v>28737</v>
      </c>
      <c r="E16877" s="4" t="s">
        <v>28738</v>
      </c>
      <c r="F16877" s="4" t="s">
        <v>28775</v>
      </c>
      <c r="G16877" s="4" t="s">
        <v>28777</v>
      </c>
      <c r="H16877" s="5" t="s">
        <v>28778</v>
      </c>
      <c r="I16877" s="5" t="s">
        <v>28779</v>
      </c>
    </row>
    <row r="16878" spans="2:16" x14ac:dyDescent="0.3">
      <c r="B16878" s="4" t="s">
        <v>19</v>
      </c>
      <c r="C16878" s="4" t="s">
        <v>28735</v>
      </c>
      <c r="D16878" s="4" t="s">
        <v>28737</v>
      </c>
      <c r="E16878" s="4" t="s">
        <v>28738</v>
      </c>
      <c r="F16878" s="4" t="s">
        <v>28775</v>
      </c>
      <c r="G16878" s="4" t="s">
        <v>28780</v>
      </c>
      <c r="H16878" s="5" t="s">
        <v>28781</v>
      </c>
      <c r="I16878" s="5" t="s">
        <v>28779</v>
      </c>
    </row>
    <row r="16879" spans="2:16" x14ac:dyDescent="0.3">
      <c r="B16879" s="2" t="s">
        <v>19</v>
      </c>
      <c r="C16879" s="2" t="s">
        <v>28735</v>
      </c>
      <c r="D16879" s="2" t="s">
        <v>28737</v>
      </c>
      <c r="E16879" s="2" t="s">
        <v>28782</v>
      </c>
      <c r="H16879" s="3" t="s">
        <v>28783</v>
      </c>
    </row>
    <row r="16880" spans="2:16" x14ac:dyDescent="0.3">
      <c r="L16880" s="163" t="s">
        <v>0</v>
      </c>
      <c r="M16880" s="163"/>
      <c r="N16880" s="163"/>
      <c r="O16880" s="163" t="s">
        <v>1</v>
      </c>
      <c r="P16880" s="163"/>
    </row>
    <row r="16881" spans="2:16" ht="43.2" x14ac:dyDescent="0.3">
      <c r="B16881" s="2" t="s">
        <v>19</v>
      </c>
      <c r="C16881" s="2" t="s">
        <v>28735</v>
      </c>
      <c r="D16881" s="2" t="s">
        <v>28737</v>
      </c>
      <c r="E16881" s="2" t="s">
        <v>28782</v>
      </c>
      <c r="F16881" s="2" t="s">
        <v>28784</v>
      </c>
      <c r="H16881" s="3" t="s">
        <v>28785</v>
      </c>
      <c r="L16881" s="35" t="s">
        <v>12</v>
      </c>
      <c r="M16881" s="35" t="s">
        <v>13</v>
      </c>
      <c r="N16881" s="35" t="s">
        <v>14</v>
      </c>
      <c r="O16881" s="35" t="s">
        <v>32311</v>
      </c>
      <c r="P16881" s="35" t="s">
        <v>31195</v>
      </c>
    </row>
    <row r="16882" spans="2:16" x14ac:dyDescent="0.3">
      <c r="B16882" s="4" t="s">
        <v>19</v>
      </c>
      <c r="C16882" s="4" t="s">
        <v>28735</v>
      </c>
      <c r="D16882" s="4" t="s">
        <v>28737</v>
      </c>
      <c r="E16882" s="4" t="s">
        <v>28782</v>
      </c>
      <c r="F16882" s="4" t="s">
        <v>28784</v>
      </c>
      <c r="G16882" s="4" t="s">
        <v>28786</v>
      </c>
      <c r="H16882" s="5" t="s">
        <v>28787</v>
      </c>
      <c r="I16882" s="5" t="s">
        <v>35</v>
      </c>
    </row>
    <row r="16883" spans="2:16" x14ac:dyDescent="0.3">
      <c r="B16883" s="4" t="s">
        <v>19</v>
      </c>
      <c r="C16883" s="4" t="s">
        <v>28735</v>
      </c>
      <c r="D16883" s="4" t="s">
        <v>28737</v>
      </c>
      <c r="E16883" s="4" t="s">
        <v>28782</v>
      </c>
      <c r="F16883" s="4" t="s">
        <v>28784</v>
      </c>
      <c r="G16883" s="4" t="s">
        <v>28788</v>
      </c>
      <c r="H16883" s="5" t="s">
        <v>28789</v>
      </c>
      <c r="I16883" s="5" t="s">
        <v>35</v>
      </c>
    </row>
    <row r="16884" spans="2:16" x14ac:dyDescent="0.3">
      <c r="B16884" s="4" t="s">
        <v>19</v>
      </c>
      <c r="C16884" s="4" t="s">
        <v>28735</v>
      </c>
      <c r="D16884" s="4" t="s">
        <v>28737</v>
      </c>
      <c r="E16884" s="4" t="s">
        <v>28782</v>
      </c>
      <c r="F16884" s="4" t="s">
        <v>28784</v>
      </c>
      <c r="G16884" s="4" t="s">
        <v>28790</v>
      </c>
      <c r="H16884" s="5" t="s">
        <v>28791</v>
      </c>
      <c r="I16884" s="5" t="s">
        <v>35</v>
      </c>
    </row>
    <row r="16885" spans="2:16" x14ac:dyDescent="0.3">
      <c r="B16885" s="4" t="s">
        <v>19</v>
      </c>
      <c r="C16885" s="4" t="s">
        <v>28735</v>
      </c>
      <c r="D16885" s="4" t="s">
        <v>28737</v>
      </c>
      <c r="E16885" s="4" t="s">
        <v>28782</v>
      </c>
      <c r="F16885" s="4" t="s">
        <v>28784</v>
      </c>
      <c r="G16885" s="4" t="s">
        <v>28792</v>
      </c>
      <c r="H16885" s="5" t="s">
        <v>28793</v>
      </c>
      <c r="I16885" s="5" t="s">
        <v>35</v>
      </c>
    </row>
    <row r="16886" spans="2:16" x14ac:dyDescent="0.3">
      <c r="B16886" s="4" t="s">
        <v>19</v>
      </c>
      <c r="C16886" s="4" t="s">
        <v>28735</v>
      </c>
      <c r="D16886" s="4" t="s">
        <v>28737</v>
      </c>
      <c r="E16886" s="4" t="s">
        <v>28782</v>
      </c>
      <c r="F16886" s="4" t="s">
        <v>28784</v>
      </c>
      <c r="G16886" s="4" t="s">
        <v>28794</v>
      </c>
      <c r="H16886" s="5" t="s">
        <v>28795</v>
      </c>
      <c r="I16886" s="5" t="s">
        <v>35</v>
      </c>
    </row>
    <row r="16887" spans="2:16" x14ac:dyDescent="0.3">
      <c r="B16887" s="4" t="s">
        <v>19</v>
      </c>
      <c r="C16887" s="4" t="s">
        <v>28735</v>
      </c>
      <c r="D16887" s="4" t="s">
        <v>28737</v>
      </c>
      <c r="E16887" s="4" t="s">
        <v>28782</v>
      </c>
      <c r="F16887" s="4" t="s">
        <v>28784</v>
      </c>
      <c r="G16887" s="4" t="s">
        <v>28796</v>
      </c>
      <c r="H16887" s="5" t="s">
        <v>28797</v>
      </c>
      <c r="I16887" s="5" t="s">
        <v>35</v>
      </c>
    </row>
    <row r="16888" spans="2:16" x14ac:dyDescent="0.3">
      <c r="L16888" s="163" t="s">
        <v>0</v>
      </c>
      <c r="M16888" s="163"/>
      <c r="N16888" s="163"/>
      <c r="O16888" s="163" t="s">
        <v>1</v>
      </c>
      <c r="P16888" s="163"/>
    </row>
    <row r="16889" spans="2:16" ht="43.2" x14ac:dyDescent="0.3">
      <c r="B16889" s="2" t="s">
        <v>19</v>
      </c>
      <c r="C16889" s="2" t="s">
        <v>28735</v>
      </c>
      <c r="D16889" s="2" t="s">
        <v>28737</v>
      </c>
      <c r="E16889" s="2" t="s">
        <v>28782</v>
      </c>
      <c r="F16889" s="2" t="s">
        <v>28798</v>
      </c>
      <c r="H16889" s="3" t="s">
        <v>28799</v>
      </c>
      <c r="L16889" s="35" t="s">
        <v>12</v>
      </c>
      <c r="M16889" s="35" t="s">
        <v>13</v>
      </c>
      <c r="N16889" s="35" t="s">
        <v>14</v>
      </c>
      <c r="O16889" s="35" t="s">
        <v>32311</v>
      </c>
      <c r="P16889" s="35" t="s">
        <v>31195</v>
      </c>
    </row>
    <row r="16890" spans="2:16" x14ac:dyDescent="0.3">
      <c r="B16890" s="4" t="s">
        <v>19</v>
      </c>
      <c r="C16890" s="4" t="s">
        <v>28735</v>
      </c>
      <c r="D16890" s="4" t="s">
        <v>28737</v>
      </c>
      <c r="E16890" s="4" t="s">
        <v>28782</v>
      </c>
      <c r="F16890" s="4" t="s">
        <v>28798</v>
      </c>
      <c r="G16890" s="4" t="s">
        <v>28800</v>
      </c>
      <c r="H16890" s="5" t="s">
        <v>28801</v>
      </c>
      <c r="I16890" s="5" t="s">
        <v>35</v>
      </c>
    </row>
    <row r="16891" spans="2:16" x14ac:dyDescent="0.3">
      <c r="B16891" s="4" t="s">
        <v>19</v>
      </c>
      <c r="C16891" s="4" t="s">
        <v>28735</v>
      </c>
      <c r="D16891" s="4" t="s">
        <v>28737</v>
      </c>
      <c r="E16891" s="4" t="s">
        <v>28782</v>
      </c>
      <c r="F16891" s="4" t="s">
        <v>28798</v>
      </c>
      <c r="G16891" s="4" t="s">
        <v>28802</v>
      </c>
      <c r="H16891" s="5" t="s">
        <v>28803</v>
      </c>
      <c r="I16891" s="5" t="s">
        <v>35</v>
      </c>
    </row>
    <row r="16892" spans="2:16" x14ac:dyDescent="0.3">
      <c r="B16892" s="4" t="s">
        <v>19</v>
      </c>
      <c r="C16892" s="4" t="s">
        <v>28735</v>
      </c>
      <c r="D16892" s="4" t="s">
        <v>28737</v>
      </c>
      <c r="E16892" s="4" t="s">
        <v>28782</v>
      </c>
      <c r="F16892" s="4" t="s">
        <v>28798</v>
      </c>
      <c r="G16892" s="4" t="s">
        <v>28804</v>
      </c>
      <c r="H16892" s="5" t="s">
        <v>28805</v>
      </c>
      <c r="I16892" s="5" t="s">
        <v>35</v>
      </c>
    </row>
    <row r="16893" spans="2:16" x14ac:dyDescent="0.3">
      <c r="B16893" s="4" t="s">
        <v>19</v>
      </c>
      <c r="C16893" s="4" t="s">
        <v>28735</v>
      </c>
      <c r="D16893" s="4" t="s">
        <v>28737</v>
      </c>
      <c r="E16893" s="4" t="s">
        <v>28782</v>
      </c>
      <c r="F16893" s="4" t="s">
        <v>28798</v>
      </c>
      <c r="G16893" s="4" t="s">
        <v>28806</v>
      </c>
      <c r="H16893" s="5" t="s">
        <v>28807</v>
      </c>
      <c r="I16893" s="5" t="s">
        <v>35</v>
      </c>
    </row>
    <row r="16894" spans="2:16" x14ac:dyDescent="0.3">
      <c r="B16894" s="4" t="s">
        <v>19</v>
      </c>
      <c r="C16894" s="4" t="s">
        <v>28735</v>
      </c>
      <c r="D16894" s="4" t="s">
        <v>28737</v>
      </c>
      <c r="E16894" s="4" t="s">
        <v>28782</v>
      </c>
      <c r="F16894" s="4" t="s">
        <v>28798</v>
      </c>
      <c r="G16894" s="4" t="s">
        <v>28808</v>
      </c>
      <c r="H16894" s="5" t="s">
        <v>28809</v>
      </c>
      <c r="I16894" s="5" t="s">
        <v>35</v>
      </c>
    </row>
    <row r="16895" spans="2:16" x14ac:dyDescent="0.3">
      <c r="B16895" s="4" t="s">
        <v>19</v>
      </c>
      <c r="C16895" s="4" t="s">
        <v>28735</v>
      </c>
      <c r="D16895" s="4" t="s">
        <v>28737</v>
      </c>
      <c r="E16895" s="4" t="s">
        <v>28782</v>
      </c>
      <c r="F16895" s="4" t="s">
        <v>28798</v>
      </c>
      <c r="G16895" s="4" t="s">
        <v>28810</v>
      </c>
      <c r="H16895" s="5" t="s">
        <v>28811</v>
      </c>
      <c r="I16895" s="5" t="s">
        <v>35</v>
      </c>
    </row>
    <row r="16896" spans="2:16" x14ac:dyDescent="0.3">
      <c r="L16896" s="163" t="s">
        <v>0</v>
      </c>
      <c r="M16896" s="163"/>
      <c r="N16896" s="163"/>
      <c r="O16896" s="163" t="s">
        <v>1</v>
      </c>
      <c r="P16896" s="163"/>
    </row>
    <row r="16897" spans="2:16" ht="43.2" x14ac:dyDescent="0.3">
      <c r="B16897" s="2" t="s">
        <v>19</v>
      </c>
      <c r="C16897" s="2" t="s">
        <v>28735</v>
      </c>
      <c r="D16897" s="2" t="s">
        <v>28737</v>
      </c>
      <c r="E16897" s="2" t="s">
        <v>28782</v>
      </c>
      <c r="F16897" s="2" t="s">
        <v>28812</v>
      </c>
      <c r="H16897" s="3" t="s">
        <v>28813</v>
      </c>
      <c r="L16897" s="35" t="s">
        <v>12</v>
      </c>
      <c r="M16897" s="35" t="s">
        <v>13</v>
      </c>
      <c r="N16897" s="35" t="s">
        <v>14</v>
      </c>
      <c r="O16897" s="35" t="s">
        <v>32311</v>
      </c>
      <c r="P16897" s="35" t="s">
        <v>31195</v>
      </c>
    </row>
    <row r="16898" spans="2:16" x14ac:dyDescent="0.3">
      <c r="B16898" s="4" t="s">
        <v>19</v>
      </c>
      <c r="C16898" s="4" t="s">
        <v>28735</v>
      </c>
      <c r="D16898" s="4" t="s">
        <v>28737</v>
      </c>
      <c r="E16898" s="4" t="s">
        <v>28782</v>
      </c>
      <c r="F16898" s="4" t="s">
        <v>28812</v>
      </c>
      <c r="G16898" s="4" t="s">
        <v>28814</v>
      </c>
      <c r="H16898" s="5" t="s">
        <v>28815</v>
      </c>
      <c r="I16898" s="5" t="s">
        <v>28816</v>
      </c>
    </row>
    <row r="16899" spans="2:16" x14ac:dyDescent="0.3">
      <c r="B16899" s="4" t="s">
        <v>19</v>
      </c>
      <c r="C16899" s="4" t="s">
        <v>28735</v>
      </c>
      <c r="D16899" s="4" t="s">
        <v>28737</v>
      </c>
      <c r="E16899" s="4" t="s">
        <v>28782</v>
      </c>
      <c r="F16899" s="4" t="s">
        <v>28812</v>
      </c>
      <c r="G16899" s="4" t="s">
        <v>28817</v>
      </c>
      <c r="H16899" s="5" t="s">
        <v>28818</v>
      </c>
      <c r="I16899" s="5" t="s">
        <v>28816</v>
      </c>
    </row>
    <row r="16900" spans="2:16" x14ac:dyDescent="0.3">
      <c r="B16900" s="4" t="s">
        <v>19</v>
      </c>
      <c r="C16900" s="4" t="s">
        <v>28735</v>
      </c>
      <c r="D16900" s="4" t="s">
        <v>28737</v>
      </c>
      <c r="E16900" s="4" t="s">
        <v>28782</v>
      </c>
      <c r="F16900" s="4" t="s">
        <v>28812</v>
      </c>
      <c r="G16900" s="4" t="s">
        <v>28819</v>
      </c>
      <c r="H16900" s="5" t="s">
        <v>28820</v>
      </c>
      <c r="I16900" s="5" t="s">
        <v>28816</v>
      </c>
    </row>
    <row r="16901" spans="2:16" x14ac:dyDescent="0.3">
      <c r="B16901" s="4" t="s">
        <v>19</v>
      </c>
      <c r="C16901" s="4" t="s">
        <v>28735</v>
      </c>
      <c r="D16901" s="4" t="s">
        <v>28737</v>
      </c>
      <c r="E16901" s="4" t="s">
        <v>28782</v>
      </c>
      <c r="F16901" s="4" t="s">
        <v>28812</v>
      </c>
      <c r="G16901" s="4" t="s">
        <v>28821</v>
      </c>
      <c r="H16901" s="5" t="s">
        <v>28822</v>
      </c>
      <c r="I16901" s="5" t="s">
        <v>28816</v>
      </c>
    </row>
    <row r="16902" spans="2:16" x14ac:dyDescent="0.3">
      <c r="L16902" s="163" t="s">
        <v>0</v>
      </c>
      <c r="M16902" s="163"/>
      <c r="N16902" s="163"/>
      <c r="O16902" s="163" t="s">
        <v>1</v>
      </c>
      <c r="P16902" s="163"/>
    </row>
    <row r="16903" spans="2:16" ht="43.2" x14ac:dyDescent="0.3">
      <c r="B16903" s="2" t="s">
        <v>19</v>
      </c>
      <c r="C16903" s="2" t="s">
        <v>28735</v>
      </c>
      <c r="D16903" s="2" t="s">
        <v>28737</v>
      </c>
      <c r="E16903" s="2" t="s">
        <v>28782</v>
      </c>
      <c r="F16903" s="2" t="s">
        <v>28823</v>
      </c>
      <c r="H16903" s="3" t="s">
        <v>28824</v>
      </c>
      <c r="L16903" s="35" t="s">
        <v>12</v>
      </c>
      <c r="M16903" s="35" t="s">
        <v>13</v>
      </c>
      <c r="N16903" s="35" t="s">
        <v>14</v>
      </c>
      <c r="O16903" s="35" t="s">
        <v>32311</v>
      </c>
      <c r="P16903" s="35" t="s">
        <v>31195</v>
      </c>
    </row>
    <row r="16904" spans="2:16" x14ac:dyDescent="0.3">
      <c r="B16904" s="4" t="s">
        <v>19</v>
      </c>
      <c r="C16904" s="4" t="s">
        <v>28735</v>
      </c>
      <c r="D16904" s="4" t="s">
        <v>28737</v>
      </c>
      <c r="E16904" s="4" t="s">
        <v>28782</v>
      </c>
      <c r="F16904" s="4" t="s">
        <v>28823</v>
      </c>
      <c r="G16904" s="4" t="s">
        <v>28825</v>
      </c>
      <c r="H16904" s="5" t="s">
        <v>28826</v>
      </c>
      <c r="I16904" s="5" t="s">
        <v>35</v>
      </c>
    </row>
    <row r="16905" spans="2:16" x14ac:dyDescent="0.3">
      <c r="B16905" s="4" t="s">
        <v>19</v>
      </c>
      <c r="C16905" s="4" t="s">
        <v>28735</v>
      </c>
      <c r="D16905" s="4" t="s">
        <v>28737</v>
      </c>
      <c r="E16905" s="4" t="s">
        <v>28782</v>
      </c>
      <c r="F16905" s="4" t="s">
        <v>28823</v>
      </c>
      <c r="G16905" s="4" t="s">
        <v>28827</v>
      </c>
      <c r="H16905" s="5" t="s">
        <v>28828</v>
      </c>
      <c r="I16905" s="5" t="s">
        <v>35</v>
      </c>
    </row>
    <row r="16906" spans="2:16" x14ac:dyDescent="0.3">
      <c r="B16906" s="4" t="s">
        <v>19</v>
      </c>
      <c r="C16906" s="4" t="s">
        <v>28735</v>
      </c>
      <c r="D16906" s="4" t="s">
        <v>28737</v>
      </c>
      <c r="E16906" s="4" t="s">
        <v>28782</v>
      </c>
      <c r="F16906" s="4" t="s">
        <v>28823</v>
      </c>
      <c r="G16906" s="4" t="s">
        <v>28829</v>
      </c>
      <c r="H16906" s="5" t="s">
        <v>28830</v>
      </c>
      <c r="I16906" s="5" t="s">
        <v>35</v>
      </c>
    </row>
    <row r="16907" spans="2:16" x14ac:dyDescent="0.3">
      <c r="B16907" s="4" t="s">
        <v>19</v>
      </c>
      <c r="C16907" s="4" t="s">
        <v>28735</v>
      </c>
      <c r="D16907" s="4" t="s">
        <v>28737</v>
      </c>
      <c r="E16907" s="4" t="s">
        <v>28782</v>
      </c>
      <c r="F16907" s="4" t="s">
        <v>28823</v>
      </c>
      <c r="G16907" s="4" t="s">
        <v>28831</v>
      </c>
      <c r="H16907" s="5" t="s">
        <v>28832</v>
      </c>
      <c r="I16907" s="5" t="s">
        <v>35</v>
      </c>
    </row>
    <row r="16908" spans="2:16" x14ac:dyDescent="0.3">
      <c r="B16908" s="4" t="s">
        <v>19</v>
      </c>
      <c r="C16908" s="4" t="s">
        <v>28735</v>
      </c>
      <c r="D16908" s="4" t="s">
        <v>28737</v>
      </c>
      <c r="E16908" s="4" t="s">
        <v>28782</v>
      </c>
      <c r="F16908" s="4" t="s">
        <v>28823</v>
      </c>
      <c r="G16908" s="4" t="s">
        <v>28833</v>
      </c>
      <c r="H16908" s="5" t="s">
        <v>28834</v>
      </c>
      <c r="I16908" s="5" t="s">
        <v>35</v>
      </c>
    </row>
    <row r="16909" spans="2:16" x14ac:dyDescent="0.3">
      <c r="B16909" s="4" t="s">
        <v>19</v>
      </c>
      <c r="C16909" s="4" t="s">
        <v>28735</v>
      </c>
      <c r="D16909" s="4" t="s">
        <v>28737</v>
      </c>
      <c r="E16909" s="4" t="s">
        <v>28782</v>
      </c>
      <c r="F16909" s="4" t="s">
        <v>28823</v>
      </c>
      <c r="G16909" s="4" t="s">
        <v>28835</v>
      </c>
      <c r="H16909" s="5" t="s">
        <v>28836</v>
      </c>
      <c r="I16909" s="5" t="s">
        <v>35</v>
      </c>
    </row>
    <row r="16910" spans="2:16" x14ac:dyDescent="0.3">
      <c r="B16910" s="4" t="s">
        <v>19</v>
      </c>
      <c r="C16910" s="4" t="s">
        <v>28735</v>
      </c>
      <c r="D16910" s="4" t="s">
        <v>28737</v>
      </c>
      <c r="E16910" s="4" t="s">
        <v>28782</v>
      </c>
      <c r="F16910" s="4" t="s">
        <v>28823</v>
      </c>
      <c r="G16910" s="4" t="s">
        <v>28837</v>
      </c>
      <c r="H16910" s="5" t="s">
        <v>28838</v>
      </c>
      <c r="I16910" s="5" t="s">
        <v>35</v>
      </c>
    </row>
    <row r="16911" spans="2:16" x14ac:dyDescent="0.3">
      <c r="B16911" s="4" t="s">
        <v>19</v>
      </c>
      <c r="C16911" s="4" t="s">
        <v>28735</v>
      </c>
      <c r="D16911" s="4" t="s">
        <v>28737</v>
      </c>
      <c r="E16911" s="4" t="s">
        <v>28782</v>
      </c>
      <c r="F16911" s="4" t="s">
        <v>28823</v>
      </c>
      <c r="G16911" s="4" t="s">
        <v>28839</v>
      </c>
      <c r="H16911" s="5" t="s">
        <v>28840</v>
      </c>
      <c r="I16911" s="5" t="s">
        <v>35</v>
      </c>
    </row>
    <row r="16912" spans="2:16" x14ac:dyDescent="0.3">
      <c r="B16912" s="4" t="s">
        <v>19</v>
      </c>
      <c r="C16912" s="4" t="s">
        <v>28735</v>
      </c>
      <c r="D16912" s="4" t="s">
        <v>28737</v>
      </c>
      <c r="E16912" s="4" t="s">
        <v>28782</v>
      </c>
      <c r="F16912" s="4" t="s">
        <v>28823</v>
      </c>
      <c r="G16912" s="4" t="s">
        <v>28841</v>
      </c>
      <c r="H16912" s="5" t="s">
        <v>28842</v>
      </c>
      <c r="I16912" s="5" t="s">
        <v>35</v>
      </c>
    </row>
    <row r="16913" spans="2:16" x14ac:dyDescent="0.3">
      <c r="B16913" s="4" t="s">
        <v>19</v>
      </c>
      <c r="C16913" s="4" t="s">
        <v>28735</v>
      </c>
      <c r="D16913" s="4" t="s">
        <v>28737</v>
      </c>
      <c r="E16913" s="4" t="s">
        <v>28782</v>
      </c>
      <c r="F16913" s="4" t="s">
        <v>28823</v>
      </c>
      <c r="G16913" s="4" t="s">
        <v>28843</v>
      </c>
      <c r="H16913" s="5" t="s">
        <v>28844</v>
      </c>
      <c r="I16913" s="5" t="s">
        <v>35</v>
      </c>
    </row>
    <row r="16914" spans="2:16" x14ac:dyDescent="0.3">
      <c r="B16914" s="4" t="s">
        <v>19</v>
      </c>
      <c r="C16914" s="4" t="s">
        <v>28735</v>
      </c>
      <c r="D16914" s="4" t="s">
        <v>28737</v>
      </c>
      <c r="E16914" s="4" t="s">
        <v>28782</v>
      </c>
      <c r="F16914" s="4" t="s">
        <v>28823</v>
      </c>
      <c r="G16914" s="4" t="s">
        <v>28845</v>
      </c>
      <c r="H16914" s="5" t="s">
        <v>28846</v>
      </c>
      <c r="I16914" s="5" t="s">
        <v>35</v>
      </c>
    </row>
    <row r="16915" spans="2:16" x14ac:dyDescent="0.3">
      <c r="B16915" s="4" t="s">
        <v>19</v>
      </c>
      <c r="C16915" s="4" t="s">
        <v>28735</v>
      </c>
      <c r="D16915" s="4" t="s">
        <v>28737</v>
      </c>
      <c r="E16915" s="4" t="s">
        <v>28782</v>
      </c>
      <c r="F16915" s="4" t="s">
        <v>28823</v>
      </c>
      <c r="G16915" s="4" t="s">
        <v>28847</v>
      </c>
      <c r="H16915" s="5" t="s">
        <v>28848</v>
      </c>
      <c r="I16915" s="5" t="s">
        <v>35</v>
      </c>
    </row>
    <row r="16916" spans="2:16" x14ac:dyDescent="0.3">
      <c r="B16916" s="4" t="s">
        <v>19</v>
      </c>
      <c r="C16916" s="4" t="s">
        <v>28735</v>
      </c>
      <c r="D16916" s="4" t="s">
        <v>28737</v>
      </c>
      <c r="E16916" s="4" t="s">
        <v>28782</v>
      </c>
      <c r="F16916" s="4" t="s">
        <v>28823</v>
      </c>
      <c r="G16916" s="4" t="s">
        <v>28849</v>
      </c>
      <c r="H16916" s="5" t="s">
        <v>28850</v>
      </c>
      <c r="I16916" s="5" t="s">
        <v>35</v>
      </c>
    </row>
    <row r="16917" spans="2:16" x14ac:dyDescent="0.3">
      <c r="B16917" s="4" t="s">
        <v>19</v>
      </c>
      <c r="C16917" s="4" t="s">
        <v>28735</v>
      </c>
      <c r="D16917" s="4" t="s">
        <v>28737</v>
      </c>
      <c r="E16917" s="4" t="s">
        <v>28782</v>
      </c>
      <c r="F16917" s="4" t="s">
        <v>28823</v>
      </c>
      <c r="G16917" s="4" t="s">
        <v>28851</v>
      </c>
      <c r="H16917" s="5" t="s">
        <v>28852</v>
      </c>
      <c r="I16917" s="5" t="s">
        <v>35</v>
      </c>
    </row>
    <row r="16918" spans="2:16" x14ac:dyDescent="0.3">
      <c r="L16918" s="163" t="s">
        <v>0</v>
      </c>
      <c r="M16918" s="163"/>
      <c r="N16918" s="163"/>
      <c r="O16918" s="163" t="s">
        <v>1</v>
      </c>
      <c r="P16918" s="163"/>
    </row>
    <row r="16919" spans="2:16" ht="43.2" x14ac:dyDescent="0.3">
      <c r="B16919" s="2" t="s">
        <v>19</v>
      </c>
      <c r="C16919" s="2" t="s">
        <v>28735</v>
      </c>
      <c r="D16919" s="2" t="s">
        <v>28737</v>
      </c>
      <c r="E16919" s="2" t="s">
        <v>28782</v>
      </c>
      <c r="F16919" s="2" t="s">
        <v>28853</v>
      </c>
      <c r="H16919" s="3" t="s">
        <v>28854</v>
      </c>
      <c r="L16919" s="35" t="s">
        <v>12</v>
      </c>
      <c r="M16919" s="35" t="s">
        <v>13</v>
      </c>
      <c r="N16919" s="35" t="s">
        <v>14</v>
      </c>
      <c r="O16919" s="35" t="s">
        <v>32311</v>
      </c>
      <c r="P16919" s="35" t="s">
        <v>31195</v>
      </c>
    </row>
    <row r="16920" spans="2:16" x14ac:dyDescent="0.3">
      <c r="B16920" s="4" t="s">
        <v>19</v>
      </c>
      <c r="C16920" s="4" t="s">
        <v>28735</v>
      </c>
      <c r="D16920" s="4" t="s">
        <v>28737</v>
      </c>
      <c r="E16920" s="4" t="s">
        <v>28782</v>
      </c>
      <c r="F16920" s="4" t="s">
        <v>28853</v>
      </c>
      <c r="G16920" s="4" t="s">
        <v>28855</v>
      </c>
      <c r="H16920" s="5" t="s">
        <v>28856</v>
      </c>
      <c r="I16920" s="5" t="s">
        <v>35</v>
      </c>
    </row>
    <row r="16921" spans="2:16" x14ac:dyDescent="0.3">
      <c r="B16921" s="4" t="s">
        <v>19</v>
      </c>
      <c r="C16921" s="4" t="s">
        <v>28735</v>
      </c>
      <c r="D16921" s="4" t="s">
        <v>28737</v>
      </c>
      <c r="E16921" s="4" t="s">
        <v>28782</v>
      </c>
      <c r="F16921" s="4" t="s">
        <v>28853</v>
      </c>
      <c r="G16921" s="4" t="s">
        <v>28857</v>
      </c>
      <c r="H16921" s="5" t="s">
        <v>28858</v>
      </c>
      <c r="I16921" s="5" t="s">
        <v>35</v>
      </c>
    </row>
    <row r="16922" spans="2:16" x14ac:dyDescent="0.3">
      <c r="B16922" s="4" t="s">
        <v>19</v>
      </c>
      <c r="C16922" s="4" t="s">
        <v>28735</v>
      </c>
      <c r="D16922" s="4" t="s">
        <v>28737</v>
      </c>
      <c r="E16922" s="4" t="s">
        <v>28782</v>
      </c>
      <c r="F16922" s="4" t="s">
        <v>28853</v>
      </c>
      <c r="G16922" s="4" t="s">
        <v>28859</v>
      </c>
      <c r="H16922" s="5" t="s">
        <v>28860</v>
      </c>
      <c r="I16922" s="5" t="s">
        <v>35</v>
      </c>
    </row>
    <row r="16923" spans="2:16" x14ac:dyDescent="0.3">
      <c r="B16923" s="4" t="s">
        <v>19</v>
      </c>
      <c r="C16923" s="4" t="s">
        <v>28735</v>
      </c>
      <c r="D16923" s="4" t="s">
        <v>28737</v>
      </c>
      <c r="E16923" s="4" t="s">
        <v>28782</v>
      </c>
      <c r="F16923" s="4" t="s">
        <v>28853</v>
      </c>
      <c r="G16923" s="4" t="s">
        <v>28861</v>
      </c>
      <c r="H16923" s="5" t="s">
        <v>28862</v>
      </c>
      <c r="I16923" s="5" t="s">
        <v>35</v>
      </c>
    </row>
    <row r="16924" spans="2:16" x14ac:dyDescent="0.3">
      <c r="B16924" s="4" t="s">
        <v>19</v>
      </c>
      <c r="C16924" s="4" t="s">
        <v>28735</v>
      </c>
      <c r="D16924" s="4" t="s">
        <v>28737</v>
      </c>
      <c r="E16924" s="4" t="s">
        <v>28782</v>
      </c>
      <c r="F16924" s="4" t="s">
        <v>28853</v>
      </c>
      <c r="G16924" s="4" t="s">
        <v>28863</v>
      </c>
      <c r="H16924" s="5" t="s">
        <v>28864</v>
      </c>
      <c r="I16924" s="5" t="s">
        <v>35</v>
      </c>
    </row>
    <row r="16925" spans="2:16" x14ac:dyDescent="0.3">
      <c r="B16925" s="4" t="s">
        <v>19</v>
      </c>
      <c r="C16925" s="4" t="s">
        <v>28735</v>
      </c>
      <c r="D16925" s="4" t="s">
        <v>28737</v>
      </c>
      <c r="E16925" s="4" t="s">
        <v>28782</v>
      </c>
      <c r="F16925" s="4" t="s">
        <v>28853</v>
      </c>
      <c r="G16925" s="4" t="s">
        <v>28865</v>
      </c>
      <c r="H16925" s="5" t="s">
        <v>28866</v>
      </c>
      <c r="I16925" s="5" t="s">
        <v>35</v>
      </c>
    </row>
    <row r="16926" spans="2:16" x14ac:dyDescent="0.3">
      <c r="B16926" s="4" t="s">
        <v>19</v>
      </c>
      <c r="C16926" s="4" t="s">
        <v>28735</v>
      </c>
      <c r="D16926" s="4" t="s">
        <v>28737</v>
      </c>
      <c r="E16926" s="4" t="s">
        <v>28782</v>
      </c>
      <c r="F16926" s="4" t="s">
        <v>28853</v>
      </c>
      <c r="G16926" s="4" t="s">
        <v>28867</v>
      </c>
      <c r="H16926" s="5" t="s">
        <v>28868</v>
      </c>
      <c r="I16926" s="5" t="s">
        <v>35</v>
      </c>
    </row>
    <row r="16927" spans="2:16" x14ac:dyDescent="0.3">
      <c r="L16927" s="163" t="s">
        <v>0</v>
      </c>
      <c r="M16927" s="163"/>
      <c r="N16927" s="163"/>
      <c r="O16927" s="163" t="s">
        <v>1</v>
      </c>
      <c r="P16927" s="163"/>
    </row>
    <row r="16928" spans="2:16" ht="43.2" x14ac:dyDescent="0.3">
      <c r="B16928" s="2" t="s">
        <v>19</v>
      </c>
      <c r="C16928" s="2" t="s">
        <v>28735</v>
      </c>
      <c r="D16928" s="2" t="s">
        <v>28737</v>
      </c>
      <c r="E16928" s="2" t="s">
        <v>28782</v>
      </c>
      <c r="F16928" s="2" t="s">
        <v>28869</v>
      </c>
      <c r="H16928" s="3" t="s">
        <v>28870</v>
      </c>
      <c r="L16928" s="35" t="s">
        <v>12</v>
      </c>
      <c r="M16928" s="35" t="s">
        <v>13</v>
      </c>
      <c r="N16928" s="35" t="s">
        <v>14</v>
      </c>
      <c r="O16928" s="35" t="s">
        <v>32311</v>
      </c>
      <c r="P16928" s="35" t="s">
        <v>31195</v>
      </c>
    </row>
    <row r="16929" spans="2:16" x14ac:dyDescent="0.3">
      <c r="B16929" s="4" t="s">
        <v>19</v>
      </c>
      <c r="C16929" s="4" t="s">
        <v>28735</v>
      </c>
      <c r="D16929" s="4" t="s">
        <v>28737</v>
      </c>
      <c r="E16929" s="4" t="s">
        <v>28782</v>
      </c>
      <c r="F16929" s="4" t="s">
        <v>28869</v>
      </c>
      <c r="G16929" s="4" t="s">
        <v>28871</v>
      </c>
      <c r="H16929" s="5" t="s">
        <v>28872</v>
      </c>
      <c r="I16929" s="5" t="s">
        <v>35</v>
      </c>
    </row>
    <row r="16930" spans="2:16" x14ac:dyDescent="0.3">
      <c r="B16930" s="4" t="s">
        <v>19</v>
      </c>
      <c r="C16930" s="4" t="s">
        <v>28735</v>
      </c>
      <c r="D16930" s="4" t="s">
        <v>28737</v>
      </c>
      <c r="E16930" s="4" t="s">
        <v>28782</v>
      </c>
      <c r="F16930" s="4" t="s">
        <v>28869</v>
      </c>
      <c r="G16930" s="4" t="s">
        <v>28873</v>
      </c>
      <c r="H16930" s="5" t="s">
        <v>28874</v>
      </c>
      <c r="I16930" s="5" t="s">
        <v>35</v>
      </c>
    </row>
    <row r="16931" spans="2:16" x14ac:dyDescent="0.3">
      <c r="B16931" s="4" t="s">
        <v>19</v>
      </c>
      <c r="C16931" s="4" t="s">
        <v>28735</v>
      </c>
      <c r="D16931" s="4" t="s">
        <v>28737</v>
      </c>
      <c r="E16931" s="4" t="s">
        <v>28782</v>
      </c>
      <c r="F16931" s="4" t="s">
        <v>28869</v>
      </c>
      <c r="G16931" s="4" t="s">
        <v>28875</v>
      </c>
      <c r="H16931" s="5" t="s">
        <v>28876</v>
      </c>
      <c r="I16931" s="5" t="s">
        <v>35</v>
      </c>
    </row>
    <row r="16932" spans="2:16" x14ac:dyDescent="0.3">
      <c r="B16932" s="4" t="s">
        <v>19</v>
      </c>
      <c r="C16932" s="4" t="s">
        <v>28735</v>
      </c>
      <c r="D16932" s="4" t="s">
        <v>28737</v>
      </c>
      <c r="E16932" s="4" t="s">
        <v>28782</v>
      </c>
      <c r="F16932" s="4" t="s">
        <v>28869</v>
      </c>
      <c r="G16932" s="4" t="s">
        <v>28877</v>
      </c>
      <c r="H16932" s="5" t="s">
        <v>28878</v>
      </c>
      <c r="I16932" s="5" t="s">
        <v>35</v>
      </c>
    </row>
    <row r="16933" spans="2:16" x14ac:dyDescent="0.3">
      <c r="B16933" s="4" t="s">
        <v>19</v>
      </c>
      <c r="C16933" s="4" t="s">
        <v>28735</v>
      </c>
      <c r="D16933" s="4" t="s">
        <v>28737</v>
      </c>
      <c r="E16933" s="4" t="s">
        <v>28782</v>
      </c>
      <c r="F16933" s="4" t="s">
        <v>28869</v>
      </c>
      <c r="G16933" s="4" t="s">
        <v>28879</v>
      </c>
      <c r="H16933" s="5" t="s">
        <v>28880</v>
      </c>
      <c r="I16933" s="5" t="s">
        <v>35</v>
      </c>
    </row>
    <row r="16934" spans="2:16" x14ac:dyDescent="0.3">
      <c r="B16934" s="4" t="s">
        <v>19</v>
      </c>
      <c r="C16934" s="4" t="s">
        <v>28735</v>
      </c>
      <c r="D16934" s="4" t="s">
        <v>28737</v>
      </c>
      <c r="E16934" s="4" t="s">
        <v>28782</v>
      </c>
      <c r="F16934" s="4" t="s">
        <v>28869</v>
      </c>
      <c r="G16934" s="4" t="s">
        <v>28881</v>
      </c>
      <c r="H16934" s="5" t="s">
        <v>28882</v>
      </c>
      <c r="I16934" s="5" t="s">
        <v>35</v>
      </c>
    </row>
    <row r="16935" spans="2:16" x14ac:dyDescent="0.3">
      <c r="L16935" s="163" t="s">
        <v>0</v>
      </c>
      <c r="M16935" s="163"/>
      <c r="N16935" s="163"/>
      <c r="O16935" s="163" t="s">
        <v>1</v>
      </c>
      <c r="P16935" s="163"/>
    </row>
    <row r="16936" spans="2:16" ht="43.2" x14ac:dyDescent="0.3">
      <c r="B16936" s="2" t="s">
        <v>19</v>
      </c>
      <c r="C16936" s="2" t="s">
        <v>28735</v>
      </c>
      <c r="D16936" s="2" t="s">
        <v>28737</v>
      </c>
      <c r="E16936" s="2" t="s">
        <v>28782</v>
      </c>
      <c r="F16936" s="2" t="s">
        <v>28883</v>
      </c>
      <c r="H16936" s="3" t="s">
        <v>28884</v>
      </c>
      <c r="L16936" s="35" t="s">
        <v>12</v>
      </c>
      <c r="M16936" s="35" t="s">
        <v>13</v>
      </c>
      <c r="N16936" s="35" t="s">
        <v>14</v>
      </c>
      <c r="O16936" s="35" t="s">
        <v>32311</v>
      </c>
      <c r="P16936" s="35" t="s">
        <v>31195</v>
      </c>
    </row>
    <row r="16937" spans="2:16" x14ac:dyDescent="0.3">
      <c r="B16937" s="4" t="s">
        <v>19</v>
      </c>
      <c r="C16937" s="4" t="s">
        <v>28735</v>
      </c>
      <c r="D16937" s="4" t="s">
        <v>28737</v>
      </c>
      <c r="E16937" s="4" t="s">
        <v>28782</v>
      </c>
      <c r="F16937" s="4" t="s">
        <v>28883</v>
      </c>
      <c r="G16937" s="4" t="s">
        <v>28885</v>
      </c>
      <c r="H16937" s="5" t="s">
        <v>28886</v>
      </c>
      <c r="I16937" s="5" t="s">
        <v>35</v>
      </c>
    </row>
    <row r="16938" spans="2:16" x14ac:dyDescent="0.3">
      <c r="B16938" s="4" t="s">
        <v>19</v>
      </c>
      <c r="C16938" s="4" t="s">
        <v>28735</v>
      </c>
      <c r="D16938" s="4" t="s">
        <v>28737</v>
      </c>
      <c r="E16938" s="4" t="s">
        <v>28782</v>
      </c>
      <c r="F16938" s="4" t="s">
        <v>28883</v>
      </c>
      <c r="G16938" s="4" t="s">
        <v>28887</v>
      </c>
      <c r="H16938" s="5" t="s">
        <v>28888</v>
      </c>
      <c r="I16938" s="5" t="s">
        <v>35</v>
      </c>
    </row>
    <row r="16939" spans="2:16" x14ac:dyDescent="0.3">
      <c r="B16939" s="4" t="s">
        <v>19</v>
      </c>
      <c r="C16939" s="4" t="s">
        <v>28735</v>
      </c>
      <c r="D16939" s="4" t="s">
        <v>28737</v>
      </c>
      <c r="E16939" s="4" t="s">
        <v>28782</v>
      </c>
      <c r="F16939" s="4" t="s">
        <v>28883</v>
      </c>
      <c r="G16939" s="4" t="s">
        <v>28889</v>
      </c>
      <c r="H16939" s="5" t="s">
        <v>28890</v>
      </c>
      <c r="I16939" s="5" t="s">
        <v>35</v>
      </c>
    </row>
    <row r="16940" spans="2:16" x14ac:dyDescent="0.3">
      <c r="B16940" s="4" t="s">
        <v>19</v>
      </c>
      <c r="C16940" s="4" t="s">
        <v>28735</v>
      </c>
      <c r="D16940" s="4" t="s">
        <v>28737</v>
      </c>
      <c r="E16940" s="4" t="s">
        <v>28782</v>
      </c>
      <c r="F16940" s="4" t="s">
        <v>28883</v>
      </c>
      <c r="G16940" s="4" t="s">
        <v>28891</v>
      </c>
      <c r="H16940" s="5" t="s">
        <v>28892</v>
      </c>
      <c r="I16940" s="5" t="s">
        <v>35</v>
      </c>
    </row>
    <row r="16941" spans="2:16" x14ac:dyDescent="0.3">
      <c r="B16941" s="4" t="s">
        <v>19</v>
      </c>
      <c r="C16941" s="4" t="s">
        <v>28735</v>
      </c>
      <c r="D16941" s="4" t="s">
        <v>28737</v>
      </c>
      <c r="E16941" s="4" t="s">
        <v>28782</v>
      </c>
      <c r="F16941" s="4" t="s">
        <v>28883</v>
      </c>
      <c r="G16941" s="4" t="s">
        <v>28893</v>
      </c>
      <c r="H16941" s="5" t="s">
        <v>28894</v>
      </c>
      <c r="I16941" s="5" t="s">
        <v>35</v>
      </c>
    </row>
    <row r="16942" spans="2:16" x14ac:dyDescent="0.3">
      <c r="B16942" s="4" t="s">
        <v>19</v>
      </c>
      <c r="C16942" s="4" t="s">
        <v>28735</v>
      </c>
      <c r="D16942" s="4" t="s">
        <v>28737</v>
      </c>
      <c r="E16942" s="4" t="s">
        <v>28782</v>
      </c>
      <c r="F16942" s="4" t="s">
        <v>28883</v>
      </c>
      <c r="G16942" s="4" t="s">
        <v>28895</v>
      </c>
      <c r="H16942" s="5" t="s">
        <v>28896</v>
      </c>
      <c r="I16942" s="5" t="s">
        <v>35</v>
      </c>
    </row>
    <row r="16943" spans="2:16" x14ac:dyDescent="0.3">
      <c r="B16943" s="4" t="s">
        <v>19</v>
      </c>
      <c r="C16943" s="4" t="s">
        <v>28735</v>
      </c>
      <c r="D16943" s="4" t="s">
        <v>28737</v>
      </c>
      <c r="E16943" s="4" t="s">
        <v>28782</v>
      </c>
      <c r="F16943" s="4" t="s">
        <v>28883</v>
      </c>
      <c r="G16943" s="4" t="s">
        <v>28897</v>
      </c>
      <c r="H16943" s="5" t="s">
        <v>28898</v>
      </c>
      <c r="I16943" s="5" t="s">
        <v>35</v>
      </c>
    </row>
    <row r="16944" spans="2:16" x14ac:dyDescent="0.3">
      <c r="B16944" s="4" t="s">
        <v>19</v>
      </c>
      <c r="C16944" s="4" t="s">
        <v>28735</v>
      </c>
      <c r="D16944" s="4" t="s">
        <v>28737</v>
      </c>
      <c r="E16944" s="4" t="s">
        <v>28782</v>
      </c>
      <c r="F16944" s="4" t="s">
        <v>28883</v>
      </c>
      <c r="G16944" s="4" t="s">
        <v>28899</v>
      </c>
      <c r="H16944" s="5" t="s">
        <v>28900</v>
      </c>
      <c r="I16944" s="5" t="s">
        <v>35</v>
      </c>
    </row>
    <row r="16945" spans="2:16" x14ac:dyDescent="0.3">
      <c r="B16945" s="4" t="s">
        <v>19</v>
      </c>
      <c r="C16945" s="4" t="s">
        <v>28735</v>
      </c>
      <c r="D16945" s="4" t="s">
        <v>28737</v>
      </c>
      <c r="E16945" s="4" t="s">
        <v>28782</v>
      </c>
      <c r="F16945" s="4" t="s">
        <v>28883</v>
      </c>
      <c r="G16945" s="4" t="s">
        <v>28901</v>
      </c>
      <c r="H16945" s="5" t="s">
        <v>28902</v>
      </c>
      <c r="I16945" s="5" t="s">
        <v>35</v>
      </c>
    </row>
    <row r="16946" spans="2:16" x14ac:dyDescent="0.3">
      <c r="B16946" s="4" t="s">
        <v>19</v>
      </c>
      <c r="C16946" s="4" t="s">
        <v>28735</v>
      </c>
      <c r="D16946" s="4" t="s">
        <v>28737</v>
      </c>
      <c r="E16946" s="4" t="s">
        <v>28782</v>
      </c>
      <c r="F16946" s="4" t="s">
        <v>28883</v>
      </c>
      <c r="G16946" s="4" t="s">
        <v>28903</v>
      </c>
      <c r="H16946" s="5" t="s">
        <v>28904</v>
      </c>
      <c r="I16946" s="5" t="s">
        <v>35</v>
      </c>
    </row>
    <row r="16947" spans="2:16" x14ac:dyDescent="0.3">
      <c r="B16947" s="4" t="s">
        <v>19</v>
      </c>
      <c r="C16947" s="4" t="s">
        <v>28735</v>
      </c>
      <c r="D16947" s="4" t="s">
        <v>28737</v>
      </c>
      <c r="E16947" s="4" t="s">
        <v>28782</v>
      </c>
      <c r="F16947" s="4" t="s">
        <v>28883</v>
      </c>
      <c r="G16947" s="4" t="s">
        <v>28905</v>
      </c>
      <c r="H16947" s="5" t="s">
        <v>28906</v>
      </c>
      <c r="I16947" s="5" t="s">
        <v>35</v>
      </c>
    </row>
    <row r="16948" spans="2:16" x14ac:dyDescent="0.3">
      <c r="B16948" s="4" t="s">
        <v>19</v>
      </c>
      <c r="C16948" s="4" t="s">
        <v>28735</v>
      </c>
      <c r="D16948" s="4" t="s">
        <v>28737</v>
      </c>
      <c r="E16948" s="4" t="s">
        <v>28782</v>
      </c>
      <c r="F16948" s="4" t="s">
        <v>28883</v>
      </c>
      <c r="G16948" s="4" t="s">
        <v>28907</v>
      </c>
      <c r="H16948" s="5" t="s">
        <v>28908</v>
      </c>
      <c r="I16948" s="5" t="s">
        <v>35</v>
      </c>
    </row>
    <row r="16949" spans="2:16" x14ac:dyDescent="0.3">
      <c r="L16949" s="163" t="s">
        <v>0</v>
      </c>
      <c r="M16949" s="163"/>
      <c r="N16949" s="163"/>
      <c r="O16949" s="163" t="s">
        <v>1</v>
      </c>
      <c r="P16949" s="163"/>
    </row>
    <row r="16950" spans="2:16" ht="43.2" x14ac:dyDescent="0.3">
      <c r="B16950" s="2" t="s">
        <v>19</v>
      </c>
      <c r="C16950" s="2" t="s">
        <v>28735</v>
      </c>
      <c r="D16950" s="2" t="s">
        <v>28737</v>
      </c>
      <c r="E16950" s="2" t="s">
        <v>28782</v>
      </c>
      <c r="F16950" s="2" t="s">
        <v>28909</v>
      </c>
      <c r="H16950" s="3" t="s">
        <v>28910</v>
      </c>
      <c r="L16950" s="35" t="s">
        <v>12</v>
      </c>
      <c r="M16950" s="35" t="s">
        <v>13</v>
      </c>
      <c r="N16950" s="35" t="s">
        <v>14</v>
      </c>
      <c r="O16950" s="35" t="s">
        <v>32311</v>
      </c>
      <c r="P16950" s="35" t="s">
        <v>31195</v>
      </c>
    </row>
    <row r="16951" spans="2:16" ht="28.8" x14ac:dyDescent="0.3">
      <c r="B16951" s="4" t="s">
        <v>19</v>
      </c>
      <c r="C16951" s="4" t="s">
        <v>28735</v>
      </c>
      <c r="D16951" s="4" t="s">
        <v>28737</v>
      </c>
      <c r="E16951" s="4" t="s">
        <v>28782</v>
      </c>
      <c r="F16951" s="4" t="s">
        <v>28909</v>
      </c>
      <c r="G16951" s="4" t="s">
        <v>28911</v>
      </c>
      <c r="H16951" s="5" t="s">
        <v>28912</v>
      </c>
      <c r="I16951" s="5" t="s">
        <v>35</v>
      </c>
    </row>
    <row r="16952" spans="2:16" ht="28.8" x14ac:dyDescent="0.3">
      <c r="B16952" s="4" t="s">
        <v>19</v>
      </c>
      <c r="C16952" s="4" t="s">
        <v>28735</v>
      </c>
      <c r="D16952" s="4" t="s">
        <v>28737</v>
      </c>
      <c r="E16952" s="4" t="s">
        <v>28782</v>
      </c>
      <c r="F16952" s="4" t="s">
        <v>28909</v>
      </c>
      <c r="G16952" s="4" t="s">
        <v>28913</v>
      </c>
      <c r="H16952" s="5" t="s">
        <v>28914</v>
      </c>
      <c r="I16952" s="5" t="s">
        <v>35</v>
      </c>
    </row>
    <row r="16953" spans="2:16" ht="28.8" x14ac:dyDescent="0.3">
      <c r="B16953" s="4" t="s">
        <v>19</v>
      </c>
      <c r="C16953" s="4" t="s">
        <v>28735</v>
      </c>
      <c r="D16953" s="4" t="s">
        <v>28737</v>
      </c>
      <c r="E16953" s="4" t="s">
        <v>28782</v>
      </c>
      <c r="F16953" s="4" t="s">
        <v>28909</v>
      </c>
      <c r="G16953" s="4" t="s">
        <v>28915</v>
      </c>
      <c r="H16953" s="5" t="s">
        <v>28916</v>
      </c>
      <c r="I16953" s="5" t="s">
        <v>35</v>
      </c>
    </row>
    <row r="16954" spans="2:16" ht="28.8" x14ac:dyDescent="0.3">
      <c r="B16954" s="4" t="s">
        <v>19</v>
      </c>
      <c r="C16954" s="4" t="s">
        <v>28735</v>
      </c>
      <c r="D16954" s="4" t="s">
        <v>28737</v>
      </c>
      <c r="E16954" s="4" t="s">
        <v>28782</v>
      </c>
      <c r="F16954" s="4" t="s">
        <v>28909</v>
      </c>
      <c r="G16954" s="4" t="s">
        <v>28917</v>
      </c>
      <c r="H16954" s="5" t="s">
        <v>28918</v>
      </c>
      <c r="I16954" s="5" t="s">
        <v>35</v>
      </c>
    </row>
    <row r="16955" spans="2:16" ht="28.8" x14ac:dyDescent="0.3">
      <c r="B16955" s="4" t="s">
        <v>19</v>
      </c>
      <c r="C16955" s="4" t="s">
        <v>28735</v>
      </c>
      <c r="D16955" s="4" t="s">
        <v>28737</v>
      </c>
      <c r="E16955" s="4" t="s">
        <v>28782</v>
      </c>
      <c r="F16955" s="4" t="s">
        <v>28909</v>
      </c>
      <c r="G16955" s="4" t="s">
        <v>28919</v>
      </c>
      <c r="H16955" s="5" t="s">
        <v>28920</v>
      </c>
      <c r="I16955" s="5" t="s">
        <v>35</v>
      </c>
    </row>
    <row r="16956" spans="2:16" ht="28.8" x14ac:dyDescent="0.3">
      <c r="B16956" s="4" t="s">
        <v>19</v>
      </c>
      <c r="C16956" s="4" t="s">
        <v>28735</v>
      </c>
      <c r="D16956" s="4" t="s">
        <v>28737</v>
      </c>
      <c r="E16956" s="4" t="s">
        <v>28782</v>
      </c>
      <c r="F16956" s="4" t="s">
        <v>28909</v>
      </c>
      <c r="G16956" s="4" t="s">
        <v>28921</v>
      </c>
      <c r="H16956" s="5" t="s">
        <v>28922</v>
      </c>
      <c r="I16956" s="5" t="s">
        <v>35</v>
      </c>
    </row>
    <row r="16957" spans="2:16" ht="28.8" x14ac:dyDescent="0.3">
      <c r="B16957" s="4" t="s">
        <v>19</v>
      </c>
      <c r="C16957" s="4" t="s">
        <v>28735</v>
      </c>
      <c r="D16957" s="4" t="s">
        <v>28737</v>
      </c>
      <c r="E16957" s="4" t="s">
        <v>28782</v>
      </c>
      <c r="F16957" s="4" t="s">
        <v>28909</v>
      </c>
      <c r="G16957" s="4" t="s">
        <v>28923</v>
      </c>
      <c r="H16957" s="5" t="s">
        <v>28924</v>
      </c>
      <c r="I16957" s="5" t="s">
        <v>35</v>
      </c>
    </row>
    <row r="16958" spans="2:16" ht="28.8" x14ac:dyDescent="0.3">
      <c r="B16958" s="4" t="s">
        <v>19</v>
      </c>
      <c r="C16958" s="4" t="s">
        <v>28735</v>
      </c>
      <c r="D16958" s="4" t="s">
        <v>28737</v>
      </c>
      <c r="E16958" s="4" t="s">
        <v>28782</v>
      </c>
      <c r="F16958" s="4" t="s">
        <v>28909</v>
      </c>
      <c r="G16958" s="4" t="s">
        <v>28925</v>
      </c>
      <c r="H16958" s="5" t="s">
        <v>28926</v>
      </c>
      <c r="I16958" s="5" t="s">
        <v>35</v>
      </c>
    </row>
    <row r="16959" spans="2:16" ht="28.8" x14ac:dyDescent="0.3">
      <c r="B16959" s="4" t="s">
        <v>19</v>
      </c>
      <c r="C16959" s="4" t="s">
        <v>28735</v>
      </c>
      <c r="D16959" s="4" t="s">
        <v>28737</v>
      </c>
      <c r="E16959" s="4" t="s">
        <v>28782</v>
      </c>
      <c r="F16959" s="4" t="s">
        <v>28909</v>
      </c>
      <c r="G16959" s="4" t="s">
        <v>28927</v>
      </c>
      <c r="H16959" s="5" t="s">
        <v>28928</v>
      </c>
      <c r="I16959" s="5" t="s">
        <v>35</v>
      </c>
    </row>
    <row r="16960" spans="2:16" ht="28.8" x14ac:dyDescent="0.3">
      <c r="B16960" s="4" t="s">
        <v>19</v>
      </c>
      <c r="C16960" s="4" t="s">
        <v>28735</v>
      </c>
      <c r="D16960" s="4" t="s">
        <v>28737</v>
      </c>
      <c r="E16960" s="4" t="s">
        <v>28782</v>
      </c>
      <c r="F16960" s="4" t="s">
        <v>28909</v>
      </c>
      <c r="G16960" s="4" t="s">
        <v>28929</v>
      </c>
      <c r="H16960" s="5" t="s">
        <v>28930</v>
      </c>
      <c r="I16960" s="5" t="s">
        <v>35</v>
      </c>
    </row>
    <row r="16961" spans="2:16" ht="28.8" x14ac:dyDescent="0.3">
      <c r="B16961" s="4" t="s">
        <v>19</v>
      </c>
      <c r="C16961" s="4" t="s">
        <v>28735</v>
      </c>
      <c r="D16961" s="4" t="s">
        <v>28737</v>
      </c>
      <c r="E16961" s="4" t="s">
        <v>28782</v>
      </c>
      <c r="F16961" s="4" t="s">
        <v>28909</v>
      </c>
      <c r="G16961" s="4" t="s">
        <v>28931</v>
      </c>
      <c r="H16961" s="5" t="s">
        <v>28932</v>
      </c>
      <c r="I16961" s="5" t="s">
        <v>35</v>
      </c>
    </row>
    <row r="16962" spans="2:16" ht="28.8" x14ac:dyDescent="0.3">
      <c r="B16962" s="4" t="s">
        <v>19</v>
      </c>
      <c r="C16962" s="4" t="s">
        <v>28735</v>
      </c>
      <c r="D16962" s="4" t="s">
        <v>28737</v>
      </c>
      <c r="E16962" s="4" t="s">
        <v>28782</v>
      </c>
      <c r="F16962" s="4" t="s">
        <v>28909</v>
      </c>
      <c r="G16962" s="4" t="s">
        <v>28933</v>
      </c>
      <c r="H16962" s="5" t="s">
        <v>28934</v>
      </c>
      <c r="I16962" s="5" t="s">
        <v>35</v>
      </c>
    </row>
    <row r="16963" spans="2:16" x14ac:dyDescent="0.3">
      <c r="L16963" s="163" t="s">
        <v>0</v>
      </c>
      <c r="M16963" s="163"/>
      <c r="N16963" s="163"/>
      <c r="O16963" s="163" t="s">
        <v>1</v>
      </c>
      <c r="P16963" s="163"/>
    </row>
    <row r="16964" spans="2:16" ht="43.2" x14ac:dyDescent="0.3">
      <c r="B16964" s="2" t="s">
        <v>19</v>
      </c>
      <c r="C16964" s="2" t="s">
        <v>28735</v>
      </c>
      <c r="D16964" s="2" t="s">
        <v>28737</v>
      </c>
      <c r="E16964" s="2" t="s">
        <v>28782</v>
      </c>
      <c r="F16964" s="2" t="s">
        <v>28935</v>
      </c>
      <c r="H16964" s="3" t="s">
        <v>28936</v>
      </c>
      <c r="L16964" s="35" t="s">
        <v>12</v>
      </c>
      <c r="M16964" s="35" t="s">
        <v>13</v>
      </c>
      <c r="N16964" s="35" t="s">
        <v>14</v>
      </c>
      <c r="O16964" s="35" t="s">
        <v>32311</v>
      </c>
      <c r="P16964" s="35" t="s">
        <v>31195</v>
      </c>
    </row>
    <row r="16965" spans="2:16" ht="28.8" x14ac:dyDescent="0.3">
      <c r="B16965" s="4" t="s">
        <v>19</v>
      </c>
      <c r="C16965" s="4" t="s">
        <v>28735</v>
      </c>
      <c r="D16965" s="4" t="s">
        <v>28737</v>
      </c>
      <c r="E16965" s="4" t="s">
        <v>28782</v>
      </c>
      <c r="F16965" s="4" t="s">
        <v>28935</v>
      </c>
      <c r="G16965" s="4" t="s">
        <v>28937</v>
      </c>
      <c r="H16965" s="5" t="s">
        <v>28938</v>
      </c>
      <c r="I16965" s="5" t="s">
        <v>35</v>
      </c>
    </row>
    <row r="16966" spans="2:16" ht="28.8" x14ac:dyDescent="0.3">
      <c r="B16966" s="4" t="s">
        <v>19</v>
      </c>
      <c r="C16966" s="4" t="s">
        <v>28735</v>
      </c>
      <c r="D16966" s="4" t="s">
        <v>28737</v>
      </c>
      <c r="E16966" s="4" t="s">
        <v>28782</v>
      </c>
      <c r="F16966" s="4" t="s">
        <v>28935</v>
      </c>
      <c r="G16966" s="4" t="s">
        <v>28939</v>
      </c>
      <c r="H16966" s="5" t="s">
        <v>28940</v>
      </c>
      <c r="I16966" s="5" t="s">
        <v>35</v>
      </c>
    </row>
    <row r="16967" spans="2:16" ht="28.8" x14ac:dyDescent="0.3">
      <c r="B16967" s="4" t="s">
        <v>19</v>
      </c>
      <c r="C16967" s="4" t="s">
        <v>28735</v>
      </c>
      <c r="D16967" s="4" t="s">
        <v>28737</v>
      </c>
      <c r="E16967" s="4" t="s">
        <v>28782</v>
      </c>
      <c r="F16967" s="4" t="s">
        <v>28935</v>
      </c>
      <c r="G16967" s="4" t="s">
        <v>28941</v>
      </c>
      <c r="H16967" s="5" t="s">
        <v>28942</v>
      </c>
      <c r="I16967" s="5" t="s">
        <v>35</v>
      </c>
    </row>
    <row r="16968" spans="2:16" ht="28.8" x14ac:dyDescent="0.3">
      <c r="B16968" s="4" t="s">
        <v>19</v>
      </c>
      <c r="C16968" s="4" t="s">
        <v>28735</v>
      </c>
      <c r="D16968" s="4" t="s">
        <v>28737</v>
      </c>
      <c r="E16968" s="4" t="s">
        <v>28782</v>
      </c>
      <c r="F16968" s="4" t="s">
        <v>28935</v>
      </c>
      <c r="G16968" s="4" t="s">
        <v>28943</v>
      </c>
      <c r="H16968" s="5" t="s">
        <v>28944</v>
      </c>
      <c r="I16968" s="5" t="s">
        <v>35</v>
      </c>
    </row>
    <row r="16969" spans="2:16" ht="28.8" x14ac:dyDescent="0.3">
      <c r="B16969" s="4" t="s">
        <v>19</v>
      </c>
      <c r="C16969" s="4" t="s">
        <v>28735</v>
      </c>
      <c r="D16969" s="4" t="s">
        <v>28737</v>
      </c>
      <c r="E16969" s="4" t="s">
        <v>28782</v>
      </c>
      <c r="F16969" s="4" t="s">
        <v>28935</v>
      </c>
      <c r="G16969" s="4" t="s">
        <v>28945</v>
      </c>
      <c r="H16969" s="5" t="s">
        <v>28946</v>
      </c>
      <c r="I16969" s="5" t="s">
        <v>35</v>
      </c>
    </row>
    <row r="16970" spans="2:16" ht="28.8" x14ac:dyDescent="0.3">
      <c r="B16970" s="4" t="s">
        <v>19</v>
      </c>
      <c r="C16970" s="4" t="s">
        <v>28735</v>
      </c>
      <c r="D16970" s="4" t="s">
        <v>28737</v>
      </c>
      <c r="E16970" s="4" t="s">
        <v>28782</v>
      </c>
      <c r="F16970" s="4" t="s">
        <v>28935</v>
      </c>
      <c r="G16970" s="4" t="s">
        <v>28947</v>
      </c>
      <c r="H16970" s="5" t="s">
        <v>28948</v>
      </c>
      <c r="I16970" s="5" t="s">
        <v>35</v>
      </c>
    </row>
    <row r="16971" spans="2:16" x14ac:dyDescent="0.3">
      <c r="L16971" s="163" t="s">
        <v>0</v>
      </c>
      <c r="M16971" s="163"/>
      <c r="N16971" s="163"/>
      <c r="O16971" s="163" t="s">
        <v>1</v>
      </c>
      <c r="P16971" s="163"/>
    </row>
    <row r="16972" spans="2:16" ht="43.2" x14ac:dyDescent="0.3">
      <c r="B16972" s="2" t="s">
        <v>19</v>
      </c>
      <c r="C16972" s="2" t="s">
        <v>28735</v>
      </c>
      <c r="D16972" s="2" t="s">
        <v>28737</v>
      </c>
      <c r="E16972" s="2" t="s">
        <v>28782</v>
      </c>
      <c r="F16972" s="2" t="s">
        <v>28949</v>
      </c>
      <c r="H16972" s="3" t="s">
        <v>28950</v>
      </c>
      <c r="L16972" s="35" t="s">
        <v>12</v>
      </c>
      <c r="M16972" s="35" t="s">
        <v>13</v>
      </c>
      <c r="N16972" s="35" t="s">
        <v>14</v>
      </c>
      <c r="O16972" s="35" t="s">
        <v>32311</v>
      </c>
      <c r="P16972" s="35" t="s">
        <v>31195</v>
      </c>
    </row>
    <row r="16973" spans="2:16" ht="28.8" x14ac:dyDescent="0.3">
      <c r="B16973" s="4" t="s">
        <v>19</v>
      </c>
      <c r="C16973" s="4" t="s">
        <v>28735</v>
      </c>
      <c r="D16973" s="4" t="s">
        <v>28737</v>
      </c>
      <c r="E16973" s="4" t="s">
        <v>28782</v>
      </c>
      <c r="F16973" s="4" t="s">
        <v>28949</v>
      </c>
      <c r="G16973" s="4" t="s">
        <v>28951</v>
      </c>
      <c r="H16973" s="5" t="s">
        <v>28952</v>
      </c>
      <c r="I16973" s="5" t="s">
        <v>35</v>
      </c>
    </row>
    <row r="16974" spans="2:16" ht="28.8" x14ac:dyDescent="0.3">
      <c r="B16974" s="4" t="s">
        <v>19</v>
      </c>
      <c r="C16974" s="4" t="s">
        <v>28735</v>
      </c>
      <c r="D16974" s="4" t="s">
        <v>28737</v>
      </c>
      <c r="E16974" s="4" t="s">
        <v>28782</v>
      </c>
      <c r="F16974" s="4" t="s">
        <v>28949</v>
      </c>
      <c r="G16974" s="4" t="s">
        <v>28953</v>
      </c>
      <c r="H16974" s="5" t="s">
        <v>28954</v>
      </c>
      <c r="I16974" s="5" t="s">
        <v>35</v>
      </c>
    </row>
    <row r="16975" spans="2:16" ht="28.8" x14ac:dyDescent="0.3">
      <c r="B16975" s="4" t="s">
        <v>19</v>
      </c>
      <c r="C16975" s="4" t="s">
        <v>28735</v>
      </c>
      <c r="D16975" s="4" t="s">
        <v>28737</v>
      </c>
      <c r="E16975" s="4" t="s">
        <v>28782</v>
      </c>
      <c r="F16975" s="4" t="s">
        <v>28949</v>
      </c>
      <c r="G16975" s="4" t="s">
        <v>28955</v>
      </c>
      <c r="H16975" s="5" t="s">
        <v>28956</v>
      </c>
      <c r="I16975" s="5" t="s">
        <v>35</v>
      </c>
    </row>
    <row r="16976" spans="2:16" ht="28.8" x14ac:dyDescent="0.3">
      <c r="B16976" s="4" t="s">
        <v>19</v>
      </c>
      <c r="C16976" s="4" t="s">
        <v>28735</v>
      </c>
      <c r="D16976" s="4" t="s">
        <v>28737</v>
      </c>
      <c r="E16976" s="4" t="s">
        <v>28782</v>
      </c>
      <c r="F16976" s="4" t="s">
        <v>28949</v>
      </c>
      <c r="G16976" s="4" t="s">
        <v>28957</v>
      </c>
      <c r="H16976" s="5" t="s">
        <v>28958</v>
      </c>
      <c r="I16976" s="5" t="s">
        <v>35</v>
      </c>
    </row>
    <row r="16977" spans="2:16" ht="28.8" x14ac:dyDescent="0.3">
      <c r="B16977" s="4" t="s">
        <v>19</v>
      </c>
      <c r="C16977" s="4" t="s">
        <v>28735</v>
      </c>
      <c r="D16977" s="4" t="s">
        <v>28737</v>
      </c>
      <c r="E16977" s="4" t="s">
        <v>28782</v>
      </c>
      <c r="F16977" s="4" t="s">
        <v>28949</v>
      </c>
      <c r="G16977" s="4" t="s">
        <v>28959</v>
      </c>
      <c r="H16977" s="5" t="s">
        <v>28960</v>
      </c>
      <c r="I16977" s="5" t="s">
        <v>35</v>
      </c>
    </row>
    <row r="16978" spans="2:16" ht="28.8" x14ac:dyDescent="0.3">
      <c r="B16978" s="4" t="s">
        <v>19</v>
      </c>
      <c r="C16978" s="4" t="s">
        <v>28735</v>
      </c>
      <c r="D16978" s="4" t="s">
        <v>28737</v>
      </c>
      <c r="E16978" s="4" t="s">
        <v>28782</v>
      </c>
      <c r="F16978" s="4" t="s">
        <v>28949</v>
      </c>
      <c r="G16978" s="4" t="s">
        <v>28961</v>
      </c>
      <c r="H16978" s="5" t="s">
        <v>28962</v>
      </c>
      <c r="I16978" s="5" t="s">
        <v>35</v>
      </c>
    </row>
    <row r="16979" spans="2:16" x14ac:dyDescent="0.3">
      <c r="L16979" s="163" t="s">
        <v>0</v>
      </c>
      <c r="M16979" s="163"/>
      <c r="N16979" s="163"/>
      <c r="O16979" s="163" t="s">
        <v>1</v>
      </c>
      <c r="P16979" s="163"/>
    </row>
    <row r="16980" spans="2:16" ht="43.2" x14ac:dyDescent="0.3">
      <c r="B16980" s="2" t="s">
        <v>19</v>
      </c>
      <c r="C16980" s="2" t="s">
        <v>28735</v>
      </c>
      <c r="D16980" s="2" t="s">
        <v>28737</v>
      </c>
      <c r="E16980" s="2" t="s">
        <v>28782</v>
      </c>
      <c r="F16980" s="2" t="s">
        <v>28963</v>
      </c>
      <c r="H16980" s="3" t="s">
        <v>28964</v>
      </c>
      <c r="L16980" s="35" t="s">
        <v>12</v>
      </c>
      <c r="M16980" s="35" t="s">
        <v>13</v>
      </c>
      <c r="N16980" s="35" t="s">
        <v>14</v>
      </c>
      <c r="O16980" s="35" t="s">
        <v>32311</v>
      </c>
      <c r="P16980" s="35" t="s">
        <v>31195</v>
      </c>
    </row>
    <row r="16981" spans="2:16" x14ac:dyDescent="0.3">
      <c r="B16981" s="4" t="s">
        <v>19</v>
      </c>
      <c r="C16981" s="4" t="s">
        <v>28735</v>
      </c>
      <c r="D16981" s="4" t="s">
        <v>28737</v>
      </c>
      <c r="E16981" s="4" t="s">
        <v>28782</v>
      </c>
      <c r="F16981" s="4" t="s">
        <v>28963</v>
      </c>
      <c r="G16981" s="4" t="s">
        <v>28965</v>
      </c>
      <c r="H16981" s="5" t="s">
        <v>28966</v>
      </c>
      <c r="I16981" s="5" t="s">
        <v>35</v>
      </c>
    </row>
    <row r="16982" spans="2:16" x14ac:dyDescent="0.3">
      <c r="B16982" s="4" t="s">
        <v>19</v>
      </c>
      <c r="C16982" s="4" t="s">
        <v>28735</v>
      </c>
      <c r="D16982" s="4" t="s">
        <v>28737</v>
      </c>
      <c r="E16982" s="4" t="s">
        <v>28782</v>
      </c>
      <c r="F16982" s="4" t="s">
        <v>28963</v>
      </c>
      <c r="G16982" s="4" t="s">
        <v>28967</v>
      </c>
      <c r="H16982" s="5" t="s">
        <v>28968</v>
      </c>
      <c r="I16982" s="5" t="s">
        <v>35</v>
      </c>
    </row>
    <row r="16983" spans="2:16" x14ac:dyDescent="0.3">
      <c r="B16983" s="4" t="s">
        <v>19</v>
      </c>
      <c r="C16983" s="4" t="s">
        <v>28735</v>
      </c>
      <c r="D16983" s="4" t="s">
        <v>28737</v>
      </c>
      <c r="E16983" s="4" t="s">
        <v>28782</v>
      </c>
      <c r="F16983" s="4" t="s">
        <v>28963</v>
      </c>
      <c r="G16983" s="4" t="s">
        <v>28969</v>
      </c>
      <c r="H16983" s="5" t="s">
        <v>28970</v>
      </c>
      <c r="I16983" s="5" t="s">
        <v>35</v>
      </c>
    </row>
    <row r="16984" spans="2:16" x14ac:dyDescent="0.3">
      <c r="B16984" s="4" t="s">
        <v>19</v>
      </c>
      <c r="C16984" s="4" t="s">
        <v>28735</v>
      </c>
      <c r="D16984" s="4" t="s">
        <v>28737</v>
      </c>
      <c r="E16984" s="4" t="s">
        <v>28782</v>
      </c>
      <c r="F16984" s="4" t="s">
        <v>28963</v>
      </c>
      <c r="G16984" s="4" t="s">
        <v>28971</v>
      </c>
      <c r="H16984" s="5" t="s">
        <v>28972</v>
      </c>
      <c r="I16984" s="5" t="s">
        <v>35</v>
      </c>
    </row>
    <row r="16985" spans="2:16" x14ac:dyDescent="0.3">
      <c r="B16985" s="4" t="s">
        <v>19</v>
      </c>
      <c r="C16985" s="4" t="s">
        <v>28735</v>
      </c>
      <c r="D16985" s="4" t="s">
        <v>28737</v>
      </c>
      <c r="E16985" s="4" t="s">
        <v>28782</v>
      </c>
      <c r="F16985" s="4" t="s">
        <v>28963</v>
      </c>
      <c r="G16985" s="4" t="s">
        <v>28973</v>
      </c>
      <c r="H16985" s="5" t="s">
        <v>28974</v>
      </c>
      <c r="I16985" s="5" t="s">
        <v>35</v>
      </c>
    </row>
    <row r="16986" spans="2:16" x14ac:dyDescent="0.3">
      <c r="B16986" s="4" t="s">
        <v>19</v>
      </c>
      <c r="C16986" s="4" t="s">
        <v>28735</v>
      </c>
      <c r="D16986" s="4" t="s">
        <v>28737</v>
      </c>
      <c r="E16986" s="4" t="s">
        <v>28782</v>
      </c>
      <c r="F16986" s="4" t="s">
        <v>28963</v>
      </c>
      <c r="G16986" s="4" t="s">
        <v>28975</v>
      </c>
      <c r="H16986" s="5" t="s">
        <v>28976</v>
      </c>
      <c r="I16986" s="5" t="s">
        <v>35</v>
      </c>
    </row>
    <row r="16987" spans="2:16" x14ac:dyDescent="0.3">
      <c r="L16987" s="163" t="s">
        <v>0</v>
      </c>
      <c r="M16987" s="163"/>
      <c r="N16987" s="163"/>
      <c r="O16987" s="163" t="s">
        <v>1</v>
      </c>
      <c r="P16987" s="163"/>
    </row>
    <row r="16988" spans="2:16" ht="43.2" x14ac:dyDescent="0.3">
      <c r="B16988" s="2" t="s">
        <v>19</v>
      </c>
      <c r="C16988" s="2" t="s">
        <v>28735</v>
      </c>
      <c r="D16988" s="2" t="s">
        <v>28737</v>
      </c>
      <c r="E16988" s="2" t="s">
        <v>28782</v>
      </c>
      <c r="F16988" s="2" t="s">
        <v>28977</v>
      </c>
      <c r="H16988" s="3" t="s">
        <v>28978</v>
      </c>
      <c r="L16988" s="35" t="s">
        <v>12</v>
      </c>
      <c r="M16988" s="35" t="s">
        <v>13</v>
      </c>
      <c r="N16988" s="35" t="s">
        <v>14</v>
      </c>
      <c r="O16988" s="35" t="s">
        <v>32311</v>
      </c>
      <c r="P16988" s="35" t="s">
        <v>31195</v>
      </c>
    </row>
    <row r="16989" spans="2:16" ht="43.2" x14ac:dyDescent="0.3">
      <c r="B16989" s="4" t="s">
        <v>19</v>
      </c>
      <c r="C16989" s="4" t="s">
        <v>28735</v>
      </c>
      <c r="D16989" s="4" t="s">
        <v>28737</v>
      </c>
      <c r="E16989" s="4" t="s">
        <v>28782</v>
      </c>
      <c r="F16989" s="4" t="s">
        <v>28977</v>
      </c>
      <c r="G16989" s="4" t="s">
        <v>28979</v>
      </c>
      <c r="H16989" s="5" t="s">
        <v>28980</v>
      </c>
      <c r="I16989" s="5" t="s">
        <v>339</v>
      </c>
    </row>
    <row r="16990" spans="2:16" ht="43.2" x14ac:dyDescent="0.3">
      <c r="B16990" s="4" t="s">
        <v>19</v>
      </c>
      <c r="C16990" s="4" t="s">
        <v>28735</v>
      </c>
      <c r="D16990" s="4" t="s">
        <v>28737</v>
      </c>
      <c r="E16990" s="4" t="s">
        <v>28782</v>
      </c>
      <c r="F16990" s="4" t="s">
        <v>28977</v>
      </c>
      <c r="G16990" s="4" t="s">
        <v>28981</v>
      </c>
      <c r="H16990" s="5" t="s">
        <v>28982</v>
      </c>
      <c r="I16990" s="5" t="s">
        <v>339</v>
      </c>
    </row>
    <row r="16991" spans="2:16" x14ac:dyDescent="0.3">
      <c r="B16991" s="2" t="s">
        <v>19</v>
      </c>
      <c r="C16991" s="2" t="s">
        <v>28735</v>
      </c>
      <c r="D16991" s="2" t="s">
        <v>28737</v>
      </c>
      <c r="E16991" s="2" t="s">
        <v>28983</v>
      </c>
      <c r="H16991" s="3" t="s">
        <v>28984</v>
      </c>
    </row>
    <row r="16992" spans="2:16" x14ac:dyDescent="0.3">
      <c r="L16992" s="163" t="s">
        <v>0</v>
      </c>
      <c r="M16992" s="163"/>
      <c r="N16992" s="163"/>
      <c r="O16992" s="163" t="s">
        <v>1</v>
      </c>
      <c r="P16992" s="163"/>
    </row>
    <row r="16993" spans="2:16" ht="43.2" x14ac:dyDescent="0.3">
      <c r="B16993" s="2" t="s">
        <v>19</v>
      </c>
      <c r="C16993" s="2" t="s">
        <v>28735</v>
      </c>
      <c r="D16993" s="2" t="s">
        <v>28737</v>
      </c>
      <c r="E16993" s="2" t="s">
        <v>28983</v>
      </c>
      <c r="F16993" s="2" t="s">
        <v>28985</v>
      </c>
      <c r="H16993" s="3" t="s">
        <v>28986</v>
      </c>
      <c r="L16993" s="35" t="s">
        <v>12</v>
      </c>
      <c r="M16993" s="35" t="s">
        <v>13</v>
      </c>
      <c r="N16993" s="35" t="s">
        <v>14</v>
      </c>
      <c r="O16993" s="35" t="s">
        <v>32311</v>
      </c>
      <c r="P16993" s="35" t="s">
        <v>31195</v>
      </c>
    </row>
    <row r="16994" spans="2:16" ht="28.8" x14ac:dyDescent="0.3">
      <c r="B16994" s="4" t="s">
        <v>19</v>
      </c>
      <c r="C16994" s="4" t="s">
        <v>28735</v>
      </c>
      <c r="D16994" s="4" t="s">
        <v>28737</v>
      </c>
      <c r="E16994" s="4" t="s">
        <v>28983</v>
      </c>
      <c r="F16994" s="4" t="s">
        <v>28985</v>
      </c>
      <c r="G16994" s="4" t="s">
        <v>28987</v>
      </c>
      <c r="H16994" s="5" t="s">
        <v>28988</v>
      </c>
      <c r="I16994" s="5" t="s">
        <v>13115</v>
      </c>
    </row>
    <row r="16995" spans="2:16" ht="28.8" x14ac:dyDescent="0.3">
      <c r="B16995" s="4" t="s">
        <v>19</v>
      </c>
      <c r="C16995" s="4" t="s">
        <v>28735</v>
      </c>
      <c r="D16995" s="4" t="s">
        <v>28737</v>
      </c>
      <c r="E16995" s="4" t="s">
        <v>28983</v>
      </c>
      <c r="F16995" s="4" t="s">
        <v>28985</v>
      </c>
      <c r="G16995" s="4" t="s">
        <v>28989</v>
      </c>
      <c r="H16995" s="5" t="s">
        <v>28990</v>
      </c>
      <c r="I16995" s="5" t="s">
        <v>13115</v>
      </c>
    </row>
    <row r="16996" spans="2:16" ht="28.8" x14ac:dyDescent="0.3">
      <c r="B16996" s="4" t="s">
        <v>19</v>
      </c>
      <c r="C16996" s="4" t="s">
        <v>28735</v>
      </c>
      <c r="D16996" s="4" t="s">
        <v>28737</v>
      </c>
      <c r="E16996" s="4" t="s">
        <v>28983</v>
      </c>
      <c r="F16996" s="4" t="s">
        <v>28985</v>
      </c>
      <c r="G16996" s="4" t="s">
        <v>28991</v>
      </c>
      <c r="H16996" s="5" t="s">
        <v>28992</v>
      </c>
      <c r="I16996" s="5" t="s">
        <v>13115</v>
      </c>
    </row>
    <row r="16997" spans="2:16" ht="28.8" x14ac:dyDescent="0.3">
      <c r="B16997" s="4" t="s">
        <v>19</v>
      </c>
      <c r="C16997" s="4" t="s">
        <v>28735</v>
      </c>
      <c r="D16997" s="4" t="s">
        <v>28737</v>
      </c>
      <c r="E16997" s="4" t="s">
        <v>28983</v>
      </c>
      <c r="F16997" s="4" t="s">
        <v>28985</v>
      </c>
      <c r="G16997" s="4" t="s">
        <v>28993</v>
      </c>
      <c r="H16997" s="5" t="s">
        <v>28994</v>
      </c>
      <c r="I16997" s="5" t="s">
        <v>13115</v>
      </c>
    </row>
    <row r="16998" spans="2:16" ht="28.8" x14ac:dyDescent="0.3">
      <c r="B16998" s="4" t="s">
        <v>19</v>
      </c>
      <c r="C16998" s="4" t="s">
        <v>28735</v>
      </c>
      <c r="D16998" s="4" t="s">
        <v>28737</v>
      </c>
      <c r="E16998" s="4" t="s">
        <v>28983</v>
      </c>
      <c r="F16998" s="4" t="s">
        <v>28985</v>
      </c>
      <c r="G16998" s="4" t="s">
        <v>28995</v>
      </c>
      <c r="H16998" s="5" t="s">
        <v>28996</v>
      </c>
      <c r="I16998" s="5" t="s">
        <v>13115</v>
      </c>
    </row>
    <row r="16999" spans="2:16" ht="28.8" x14ac:dyDescent="0.3">
      <c r="B16999" s="4" t="s">
        <v>19</v>
      </c>
      <c r="C16999" s="4" t="s">
        <v>28735</v>
      </c>
      <c r="D16999" s="4" t="s">
        <v>28737</v>
      </c>
      <c r="E16999" s="4" t="s">
        <v>28983</v>
      </c>
      <c r="F16999" s="4" t="s">
        <v>28985</v>
      </c>
      <c r="G16999" s="4" t="s">
        <v>28997</v>
      </c>
      <c r="H16999" s="5" t="s">
        <v>28998</v>
      </c>
      <c r="I16999" s="5" t="s">
        <v>13115</v>
      </c>
    </row>
    <row r="17000" spans="2:16" ht="28.8" x14ac:dyDescent="0.3">
      <c r="B17000" s="4" t="s">
        <v>19</v>
      </c>
      <c r="C17000" s="4" t="s">
        <v>28735</v>
      </c>
      <c r="D17000" s="4" t="s">
        <v>28737</v>
      </c>
      <c r="E17000" s="4" t="s">
        <v>28983</v>
      </c>
      <c r="F17000" s="4" t="s">
        <v>28985</v>
      </c>
      <c r="G17000" s="4" t="s">
        <v>28999</v>
      </c>
      <c r="H17000" s="5" t="s">
        <v>29000</v>
      </c>
      <c r="I17000" s="5" t="s">
        <v>13115</v>
      </c>
    </row>
    <row r="17001" spans="2:16" x14ac:dyDescent="0.3">
      <c r="L17001" s="163" t="s">
        <v>0</v>
      </c>
      <c r="M17001" s="163"/>
      <c r="N17001" s="163"/>
      <c r="O17001" s="163" t="s">
        <v>1</v>
      </c>
      <c r="P17001" s="163"/>
    </row>
    <row r="17002" spans="2:16" ht="43.2" x14ac:dyDescent="0.3">
      <c r="B17002" s="2" t="s">
        <v>19</v>
      </c>
      <c r="C17002" s="2" t="s">
        <v>28735</v>
      </c>
      <c r="D17002" s="2" t="s">
        <v>28737</v>
      </c>
      <c r="E17002" s="2" t="s">
        <v>28983</v>
      </c>
      <c r="F17002" s="2" t="s">
        <v>29001</v>
      </c>
      <c r="H17002" s="3" t="s">
        <v>29002</v>
      </c>
      <c r="L17002" s="35" t="s">
        <v>12</v>
      </c>
      <c r="M17002" s="35" t="s">
        <v>13</v>
      </c>
      <c r="N17002" s="35" t="s">
        <v>14</v>
      </c>
      <c r="O17002" s="35" t="s">
        <v>32311</v>
      </c>
      <c r="P17002" s="35" t="s">
        <v>31195</v>
      </c>
    </row>
    <row r="17003" spans="2:16" ht="28.8" x14ac:dyDescent="0.3">
      <c r="B17003" s="4" t="s">
        <v>19</v>
      </c>
      <c r="C17003" s="4" t="s">
        <v>28735</v>
      </c>
      <c r="D17003" s="4" t="s">
        <v>28737</v>
      </c>
      <c r="E17003" s="4" t="s">
        <v>28983</v>
      </c>
      <c r="F17003" s="4" t="s">
        <v>29001</v>
      </c>
      <c r="G17003" s="4" t="s">
        <v>29003</v>
      </c>
      <c r="H17003" s="5" t="s">
        <v>29004</v>
      </c>
      <c r="I17003" s="5" t="s">
        <v>13115</v>
      </c>
    </row>
    <row r="17004" spans="2:16" ht="28.8" x14ac:dyDescent="0.3">
      <c r="B17004" s="4" t="s">
        <v>19</v>
      </c>
      <c r="C17004" s="4" t="s">
        <v>28735</v>
      </c>
      <c r="D17004" s="4" t="s">
        <v>28737</v>
      </c>
      <c r="E17004" s="4" t="s">
        <v>28983</v>
      </c>
      <c r="F17004" s="4" t="s">
        <v>29001</v>
      </c>
      <c r="G17004" s="4" t="s">
        <v>29005</v>
      </c>
      <c r="H17004" s="5" t="s">
        <v>29006</v>
      </c>
      <c r="I17004" s="5" t="s">
        <v>13115</v>
      </c>
    </row>
    <row r="17005" spans="2:16" ht="28.8" x14ac:dyDescent="0.3">
      <c r="B17005" s="4" t="s">
        <v>19</v>
      </c>
      <c r="C17005" s="4" t="s">
        <v>28735</v>
      </c>
      <c r="D17005" s="4" t="s">
        <v>28737</v>
      </c>
      <c r="E17005" s="4" t="s">
        <v>28983</v>
      </c>
      <c r="F17005" s="4" t="s">
        <v>29001</v>
      </c>
      <c r="G17005" s="4" t="s">
        <v>29007</v>
      </c>
      <c r="H17005" s="5" t="s">
        <v>29008</v>
      </c>
      <c r="I17005" s="5" t="s">
        <v>13115</v>
      </c>
    </row>
    <row r="17006" spans="2:16" ht="28.8" x14ac:dyDescent="0.3">
      <c r="B17006" s="4" t="s">
        <v>19</v>
      </c>
      <c r="C17006" s="4" t="s">
        <v>28735</v>
      </c>
      <c r="D17006" s="4" t="s">
        <v>28737</v>
      </c>
      <c r="E17006" s="4" t="s">
        <v>28983</v>
      </c>
      <c r="F17006" s="4" t="s">
        <v>29001</v>
      </c>
      <c r="G17006" s="4" t="s">
        <v>29009</v>
      </c>
      <c r="H17006" s="5" t="s">
        <v>29010</v>
      </c>
      <c r="I17006" s="5" t="s">
        <v>13115</v>
      </c>
    </row>
    <row r="17007" spans="2:16" ht="28.8" x14ac:dyDescent="0.3">
      <c r="B17007" s="4" t="s">
        <v>19</v>
      </c>
      <c r="C17007" s="4" t="s">
        <v>28735</v>
      </c>
      <c r="D17007" s="4" t="s">
        <v>28737</v>
      </c>
      <c r="E17007" s="4" t="s">
        <v>28983</v>
      </c>
      <c r="F17007" s="4" t="s">
        <v>29001</v>
      </c>
      <c r="G17007" s="4" t="s">
        <v>29011</v>
      </c>
      <c r="H17007" s="5" t="s">
        <v>29012</v>
      </c>
      <c r="I17007" s="5" t="s">
        <v>13115</v>
      </c>
    </row>
    <row r="17008" spans="2:16" ht="28.8" x14ac:dyDescent="0.3">
      <c r="B17008" s="4" t="s">
        <v>19</v>
      </c>
      <c r="C17008" s="4" t="s">
        <v>28735</v>
      </c>
      <c r="D17008" s="4" t="s">
        <v>28737</v>
      </c>
      <c r="E17008" s="4" t="s">
        <v>28983</v>
      </c>
      <c r="F17008" s="4" t="s">
        <v>29001</v>
      </c>
      <c r="G17008" s="4" t="s">
        <v>29013</v>
      </c>
      <c r="H17008" s="5" t="s">
        <v>29014</v>
      </c>
      <c r="I17008" s="5" t="s">
        <v>13115</v>
      </c>
    </row>
    <row r="17009" spans="2:16" ht="28.8" x14ac:dyDescent="0.3">
      <c r="B17009" s="4" t="s">
        <v>19</v>
      </c>
      <c r="C17009" s="4" t="s">
        <v>28735</v>
      </c>
      <c r="D17009" s="4" t="s">
        <v>28737</v>
      </c>
      <c r="E17009" s="4" t="s">
        <v>28983</v>
      </c>
      <c r="F17009" s="4" t="s">
        <v>29001</v>
      </c>
      <c r="G17009" s="4" t="s">
        <v>29015</v>
      </c>
      <c r="H17009" s="5" t="s">
        <v>29016</v>
      </c>
      <c r="I17009" s="5" t="s">
        <v>13115</v>
      </c>
    </row>
    <row r="17010" spans="2:16" x14ac:dyDescent="0.3">
      <c r="L17010" s="163" t="s">
        <v>0</v>
      </c>
      <c r="M17010" s="163"/>
      <c r="N17010" s="163"/>
      <c r="O17010" s="163" t="s">
        <v>1</v>
      </c>
      <c r="P17010" s="163"/>
    </row>
    <row r="17011" spans="2:16" ht="43.2" x14ac:dyDescent="0.3">
      <c r="B17011" s="2" t="s">
        <v>19</v>
      </c>
      <c r="C17011" s="2" t="s">
        <v>28735</v>
      </c>
      <c r="D17011" s="2" t="s">
        <v>28737</v>
      </c>
      <c r="E17011" s="2" t="s">
        <v>28983</v>
      </c>
      <c r="F17011" s="2" t="s">
        <v>29017</v>
      </c>
      <c r="H17011" s="3" t="s">
        <v>29018</v>
      </c>
      <c r="L17011" s="35" t="s">
        <v>12</v>
      </c>
      <c r="M17011" s="35" t="s">
        <v>13</v>
      </c>
      <c r="N17011" s="35" t="s">
        <v>14</v>
      </c>
      <c r="O17011" s="35" t="s">
        <v>32311</v>
      </c>
      <c r="P17011" s="35" t="s">
        <v>31195</v>
      </c>
    </row>
    <row r="17012" spans="2:16" ht="28.8" x14ac:dyDescent="0.3">
      <c r="B17012" s="4" t="s">
        <v>19</v>
      </c>
      <c r="C17012" s="4" t="s">
        <v>28735</v>
      </c>
      <c r="D17012" s="4" t="s">
        <v>28737</v>
      </c>
      <c r="E17012" s="4" t="s">
        <v>28983</v>
      </c>
      <c r="F17012" s="4" t="s">
        <v>29017</v>
      </c>
      <c r="G17012" s="4" t="s">
        <v>29019</v>
      </c>
      <c r="H17012" s="5" t="s">
        <v>29020</v>
      </c>
      <c r="I17012" s="5" t="s">
        <v>13115</v>
      </c>
    </row>
    <row r="17013" spans="2:16" ht="28.8" x14ac:dyDescent="0.3">
      <c r="B17013" s="4" t="s">
        <v>19</v>
      </c>
      <c r="C17013" s="4" t="s">
        <v>28735</v>
      </c>
      <c r="D17013" s="4" t="s">
        <v>28737</v>
      </c>
      <c r="E17013" s="4" t="s">
        <v>28983</v>
      </c>
      <c r="F17013" s="4" t="s">
        <v>29017</v>
      </c>
      <c r="G17013" s="4" t="s">
        <v>29021</v>
      </c>
      <c r="H17013" s="5" t="s">
        <v>29022</v>
      </c>
      <c r="I17013" s="5" t="s">
        <v>13115</v>
      </c>
    </row>
    <row r="17014" spans="2:16" ht="28.8" x14ac:dyDescent="0.3">
      <c r="B17014" s="4" t="s">
        <v>19</v>
      </c>
      <c r="C17014" s="4" t="s">
        <v>28735</v>
      </c>
      <c r="D17014" s="4" t="s">
        <v>28737</v>
      </c>
      <c r="E17014" s="4" t="s">
        <v>28983</v>
      </c>
      <c r="F17014" s="4" t="s">
        <v>29017</v>
      </c>
      <c r="G17014" s="4" t="s">
        <v>29023</v>
      </c>
      <c r="H17014" s="5" t="s">
        <v>29024</v>
      </c>
      <c r="I17014" s="5" t="s">
        <v>13115</v>
      </c>
    </row>
    <row r="17015" spans="2:16" ht="28.8" x14ac:dyDescent="0.3">
      <c r="B17015" s="4" t="s">
        <v>19</v>
      </c>
      <c r="C17015" s="4" t="s">
        <v>28735</v>
      </c>
      <c r="D17015" s="4" t="s">
        <v>28737</v>
      </c>
      <c r="E17015" s="4" t="s">
        <v>28983</v>
      </c>
      <c r="F17015" s="4" t="s">
        <v>29017</v>
      </c>
      <c r="G17015" s="4" t="s">
        <v>29025</v>
      </c>
      <c r="H17015" s="5" t="s">
        <v>29026</v>
      </c>
      <c r="I17015" s="5" t="s">
        <v>13115</v>
      </c>
    </row>
    <row r="17016" spans="2:16" ht="28.8" x14ac:dyDescent="0.3">
      <c r="B17016" s="4" t="s">
        <v>19</v>
      </c>
      <c r="C17016" s="4" t="s">
        <v>28735</v>
      </c>
      <c r="D17016" s="4" t="s">
        <v>28737</v>
      </c>
      <c r="E17016" s="4" t="s">
        <v>28983</v>
      </c>
      <c r="F17016" s="4" t="s">
        <v>29017</v>
      </c>
      <c r="G17016" s="4" t="s">
        <v>29027</v>
      </c>
      <c r="H17016" s="5" t="s">
        <v>29028</v>
      </c>
      <c r="I17016" s="5" t="s">
        <v>13115</v>
      </c>
    </row>
    <row r="17017" spans="2:16" ht="28.8" x14ac:dyDescent="0.3">
      <c r="B17017" s="4" t="s">
        <v>19</v>
      </c>
      <c r="C17017" s="4" t="s">
        <v>28735</v>
      </c>
      <c r="D17017" s="4" t="s">
        <v>28737</v>
      </c>
      <c r="E17017" s="4" t="s">
        <v>28983</v>
      </c>
      <c r="F17017" s="4" t="s">
        <v>29017</v>
      </c>
      <c r="G17017" s="4" t="s">
        <v>29029</v>
      </c>
      <c r="H17017" s="5" t="s">
        <v>29030</v>
      </c>
      <c r="I17017" s="5" t="s">
        <v>13115</v>
      </c>
    </row>
    <row r="17018" spans="2:16" ht="28.8" x14ac:dyDescent="0.3">
      <c r="B17018" s="4" t="s">
        <v>19</v>
      </c>
      <c r="C17018" s="4" t="s">
        <v>28735</v>
      </c>
      <c r="D17018" s="4" t="s">
        <v>28737</v>
      </c>
      <c r="E17018" s="4" t="s">
        <v>28983</v>
      </c>
      <c r="F17018" s="4" t="s">
        <v>29017</v>
      </c>
      <c r="G17018" s="4" t="s">
        <v>29031</v>
      </c>
      <c r="H17018" s="5" t="s">
        <v>29032</v>
      </c>
      <c r="I17018" s="5" t="s">
        <v>13115</v>
      </c>
    </row>
    <row r="17019" spans="2:16" x14ac:dyDescent="0.3">
      <c r="L17019" s="163" t="s">
        <v>0</v>
      </c>
      <c r="M17019" s="163"/>
      <c r="N17019" s="163"/>
      <c r="O17019" s="163" t="s">
        <v>1</v>
      </c>
      <c r="P17019" s="163"/>
    </row>
    <row r="17020" spans="2:16" ht="43.2" x14ac:dyDescent="0.3">
      <c r="B17020" s="2" t="s">
        <v>19</v>
      </c>
      <c r="C17020" s="2" t="s">
        <v>28735</v>
      </c>
      <c r="D17020" s="2" t="s">
        <v>28737</v>
      </c>
      <c r="E17020" s="2" t="s">
        <v>28983</v>
      </c>
      <c r="F17020" s="2" t="s">
        <v>29033</v>
      </c>
      <c r="H17020" s="3" t="s">
        <v>29034</v>
      </c>
      <c r="L17020" s="35" t="s">
        <v>12</v>
      </c>
      <c r="M17020" s="35" t="s">
        <v>13</v>
      </c>
      <c r="N17020" s="35" t="s">
        <v>14</v>
      </c>
      <c r="O17020" s="35" t="s">
        <v>32311</v>
      </c>
      <c r="P17020" s="35" t="s">
        <v>31195</v>
      </c>
    </row>
    <row r="17021" spans="2:16" ht="28.8" x14ac:dyDescent="0.3">
      <c r="B17021" s="4" t="s">
        <v>19</v>
      </c>
      <c r="C17021" s="4" t="s">
        <v>28735</v>
      </c>
      <c r="D17021" s="4" t="s">
        <v>28737</v>
      </c>
      <c r="E17021" s="4" t="s">
        <v>28983</v>
      </c>
      <c r="F17021" s="4" t="s">
        <v>29033</v>
      </c>
      <c r="G17021" s="4" t="s">
        <v>29035</v>
      </c>
      <c r="H17021" s="5" t="s">
        <v>29036</v>
      </c>
      <c r="I17021" s="5" t="s">
        <v>13115</v>
      </c>
    </row>
    <row r="17022" spans="2:16" ht="28.8" x14ac:dyDescent="0.3">
      <c r="B17022" s="4" t="s">
        <v>19</v>
      </c>
      <c r="C17022" s="4" t="s">
        <v>28735</v>
      </c>
      <c r="D17022" s="4" t="s">
        <v>28737</v>
      </c>
      <c r="E17022" s="4" t="s">
        <v>28983</v>
      </c>
      <c r="F17022" s="4" t="s">
        <v>29033</v>
      </c>
      <c r="G17022" s="4" t="s">
        <v>29037</v>
      </c>
      <c r="H17022" s="5" t="s">
        <v>29038</v>
      </c>
      <c r="I17022" s="5" t="s">
        <v>13115</v>
      </c>
    </row>
    <row r="17023" spans="2:16" ht="28.8" x14ac:dyDescent="0.3">
      <c r="B17023" s="4" t="s">
        <v>19</v>
      </c>
      <c r="C17023" s="4" t="s">
        <v>28735</v>
      </c>
      <c r="D17023" s="4" t="s">
        <v>28737</v>
      </c>
      <c r="E17023" s="4" t="s">
        <v>28983</v>
      </c>
      <c r="F17023" s="4" t="s">
        <v>29033</v>
      </c>
      <c r="G17023" s="4" t="s">
        <v>29039</v>
      </c>
      <c r="H17023" s="5" t="s">
        <v>29040</v>
      </c>
      <c r="I17023" s="5" t="s">
        <v>13115</v>
      </c>
    </row>
    <row r="17024" spans="2:16" x14ac:dyDescent="0.3">
      <c r="L17024" s="163" t="s">
        <v>0</v>
      </c>
      <c r="M17024" s="163"/>
      <c r="N17024" s="163"/>
      <c r="O17024" s="163" t="s">
        <v>1</v>
      </c>
      <c r="P17024" s="163"/>
    </row>
    <row r="17025" spans="2:16" ht="43.2" x14ac:dyDescent="0.3">
      <c r="B17025" s="2" t="s">
        <v>19</v>
      </c>
      <c r="C17025" s="2" t="s">
        <v>28735</v>
      </c>
      <c r="D17025" s="2" t="s">
        <v>28737</v>
      </c>
      <c r="E17025" s="2" t="s">
        <v>28983</v>
      </c>
      <c r="F17025" s="2" t="s">
        <v>29041</v>
      </c>
      <c r="H17025" s="3" t="s">
        <v>29042</v>
      </c>
      <c r="L17025" s="35" t="s">
        <v>12</v>
      </c>
      <c r="M17025" s="35" t="s">
        <v>13</v>
      </c>
      <c r="N17025" s="35" t="s">
        <v>14</v>
      </c>
      <c r="O17025" s="35" t="s">
        <v>32311</v>
      </c>
      <c r="P17025" s="35" t="s">
        <v>31195</v>
      </c>
    </row>
    <row r="17026" spans="2:16" x14ac:dyDescent="0.3">
      <c r="B17026" s="4" t="s">
        <v>19</v>
      </c>
      <c r="C17026" s="4" t="s">
        <v>28735</v>
      </c>
      <c r="D17026" s="4" t="s">
        <v>28737</v>
      </c>
      <c r="E17026" s="4" t="s">
        <v>28983</v>
      </c>
      <c r="F17026" s="4" t="s">
        <v>29041</v>
      </c>
      <c r="G17026" s="4" t="s">
        <v>29043</v>
      </c>
      <c r="H17026" s="5" t="s">
        <v>29044</v>
      </c>
      <c r="I17026" s="5" t="s">
        <v>2526</v>
      </c>
    </row>
    <row r="17027" spans="2:16" x14ac:dyDescent="0.3">
      <c r="B17027" s="4" t="s">
        <v>19</v>
      </c>
      <c r="C17027" s="4" t="s">
        <v>28735</v>
      </c>
      <c r="D17027" s="4" t="s">
        <v>28737</v>
      </c>
      <c r="E17027" s="4" t="s">
        <v>28983</v>
      </c>
      <c r="F17027" s="4" t="s">
        <v>29041</v>
      </c>
      <c r="G17027" s="4" t="s">
        <v>29045</v>
      </c>
      <c r="H17027" s="5" t="s">
        <v>29046</v>
      </c>
      <c r="I17027" s="5" t="s">
        <v>2526</v>
      </c>
    </row>
    <row r="17028" spans="2:16" x14ac:dyDescent="0.3">
      <c r="B17028" s="4" t="s">
        <v>19</v>
      </c>
      <c r="C17028" s="4" t="s">
        <v>28735</v>
      </c>
      <c r="D17028" s="4" t="s">
        <v>28737</v>
      </c>
      <c r="E17028" s="4" t="s">
        <v>28983</v>
      </c>
      <c r="F17028" s="4" t="s">
        <v>29041</v>
      </c>
      <c r="G17028" s="4" t="s">
        <v>29047</v>
      </c>
      <c r="H17028" s="5" t="s">
        <v>29048</v>
      </c>
      <c r="I17028" s="5" t="s">
        <v>2526</v>
      </c>
    </row>
    <row r="17029" spans="2:16" x14ac:dyDescent="0.3">
      <c r="B17029" s="4" t="s">
        <v>19</v>
      </c>
      <c r="C17029" s="4" t="s">
        <v>28735</v>
      </c>
      <c r="D17029" s="4" t="s">
        <v>28737</v>
      </c>
      <c r="E17029" s="4" t="s">
        <v>28983</v>
      </c>
      <c r="F17029" s="4" t="s">
        <v>29041</v>
      </c>
      <c r="G17029" s="4" t="s">
        <v>29049</v>
      </c>
      <c r="H17029" s="5" t="s">
        <v>29050</v>
      </c>
      <c r="I17029" s="5" t="s">
        <v>2526</v>
      </c>
    </row>
    <row r="17030" spans="2:16" x14ac:dyDescent="0.3">
      <c r="B17030" s="4" t="s">
        <v>19</v>
      </c>
      <c r="C17030" s="4" t="s">
        <v>28735</v>
      </c>
      <c r="D17030" s="4" t="s">
        <v>28737</v>
      </c>
      <c r="E17030" s="4" t="s">
        <v>28983</v>
      </c>
      <c r="F17030" s="4" t="s">
        <v>29041</v>
      </c>
      <c r="G17030" s="4" t="s">
        <v>29051</v>
      </c>
      <c r="H17030" s="5" t="s">
        <v>29052</v>
      </c>
      <c r="I17030" s="5" t="s">
        <v>2526</v>
      </c>
    </row>
    <row r="17031" spans="2:16" x14ac:dyDescent="0.3">
      <c r="B17031" s="4" t="s">
        <v>19</v>
      </c>
      <c r="C17031" s="4" t="s">
        <v>28735</v>
      </c>
      <c r="D17031" s="4" t="s">
        <v>28737</v>
      </c>
      <c r="E17031" s="4" t="s">
        <v>28983</v>
      </c>
      <c r="F17031" s="4" t="s">
        <v>29041</v>
      </c>
      <c r="G17031" s="4" t="s">
        <v>29053</v>
      </c>
      <c r="H17031" s="5" t="s">
        <v>29054</v>
      </c>
      <c r="I17031" s="5" t="s">
        <v>2526</v>
      </c>
    </row>
    <row r="17032" spans="2:16" x14ac:dyDescent="0.3">
      <c r="B17032" s="4" t="s">
        <v>19</v>
      </c>
      <c r="C17032" s="4" t="s">
        <v>28735</v>
      </c>
      <c r="D17032" s="4" t="s">
        <v>28737</v>
      </c>
      <c r="E17032" s="4" t="s">
        <v>28983</v>
      </c>
      <c r="F17032" s="4" t="s">
        <v>29041</v>
      </c>
      <c r="G17032" s="4" t="s">
        <v>29055</v>
      </c>
      <c r="H17032" s="5" t="s">
        <v>29056</v>
      </c>
      <c r="I17032" s="5" t="s">
        <v>2526</v>
      </c>
    </row>
    <row r="17033" spans="2:16" x14ac:dyDescent="0.3">
      <c r="B17033" s="4" t="s">
        <v>19</v>
      </c>
      <c r="C17033" s="4" t="s">
        <v>28735</v>
      </c>
      <c r="D17033" s="4" t="s">
        <v>28737</v>
      </c>
      <c r="E17033" s="4" t="s">
        <v>28983</v>
      </c>
      <c r="F17033" s="4" t="s">
        <v>29041</v>
      </c>
      <c r="G17033" s="4" t="s">
        <v>29057</v>
      </c>
      <c r="H17033" s="5" t="s">
        <v>29058</v>
      </c>
      <c r="I17033" s="5" t="s">
        <v>2526</v>
      </c>
    </row>
    <row r="17034" spans="2:16" x14ac:dyDescent="0.3">
      <c r="B17034" s="4" t="s">
        <v>19</v>
      </c>
      <c r="C17034" s="4" t="s">
        <v>28735</v>
      </c>
      <c r="D17034" s="4" t="s">
        <v>28737</v>
      </c>
      <c r="E17034" s="4" t="s">
        <v>28983</v>
      </c>
      <c r="F17034" s="4" t="s">
        <v>29041</v>
      </c>
      <c r="G17034" s="4" t="s">
        <v>29059</v>
      </c>
      <c r="H17034" s="5" t="s">
        <v>29060</v>
      </c>
      <c r="I17034" s="5" t="s">
        <v>2526</v>
      </c>
    </row>
    <row r="17035" spans="2:16" x14ac:dyDescent="0.3">
      <c r="B17035" s="4" t="s">
        <v>19</v>
      </c>
      <c r="C17035" s="4" t="s">
        <v>28735</v>
      </c>
      <c r="D17035" s="4" t="s">
        <v>28737</v>
      </c>
      <c r="E17035" s="4" t="s">
        <v>28983</v>
      </c>
      <c r="F17035" s="4" t="s">
        <v>29041</v>
      </c>
      <c r="G17035" s="4" t="s">
        <v>29061</v>
      </c>
      <c r="H17035" s="5" t="s">
        <v>29062</v>
      </c>
      <c r="I17035" s="5" t="s">
        <v>2526</v>
      </c>
    </row>
    <row r="17036" spans="2:16" x14ac:dyDescent="0.3">
      <c r="B17036" s="4" t="s">
        <v>19</v>
      </c>
      <c r="C17036" s="4" t="s">
        <v>28735</v>
      </c>
      <c r="D17036" s="4" t="s">
        <v>28737</v>
      </c>
      <c r="E17036" s="4" t="s">
        <v>28983</v>
      </c>
      <c r="F17036" s="4" t="s">
        <v>29041</v>
      </c>
      <c r="G17036" s="4" t="s">
        <v>29063</v>
      </c>
      <c r="H17036" s="5" t="s">
        <v>29064</v>
      </c>
      <c r="I17036" s="5" t="s">
        <v>2526</v>
      </c>
    </row>
    <row r="17037" spans="2:16" x14ac:dyDescent="0.3">
      <c r="L17037" s="163" t="s">
        <v>0</v>
      </c>
      <c r="M17037" s="163"/>
      <c r="N17037" s="163"/>
      <c r="O17037" s="163" t="s">
        <v>1</v>
      </c>
      <c r="P17037" s="163"/>
    </row>
    <row r="17038" spans="2:16" ht="43.2" x14ac:dyDescent="0.3">
      <c r="B17038" s="2" t="s">
        <v>19</v>
      </c>
      <c r="C17038" s="2" t="s">
        <v>28735</v>
      </c>
      <c r="D17038" s="2" t="s">
        <v>28737</v>
      </c>
      <c r="E17038" s="2" t="s">
        <v>28983</v>
      </c>
      <c r="F17038" s="2" t="s">
        <v>29065</v>
      </c>
      <c r="H17038" s="3" t="s">
        <v>29066</v>
      </c>
      <c r="L17038" s="35" t="s">
        <v>12</v>
      </c>
      <c r="M17038" s="35" t="s">
        <v>13</v>
      </c>
      <c r="N17038" s="35" t="s">
        <v>14</v>
      </c>
      <c r="O17038" s="35" t="s">
        <v>32311</v>
      </c>
      <c r="P17038" s="35" t="s">
        <v>31195</v>
      </c>
    </row>
    <row r="17039" spans="2:16" ht="43.2" x14ac:dyDescent="0.3">
      <c r="B17039" s="4" t="s">
        <v>19</v>
      </c>
      <c r="C17039" s="4" t="s">
        <v>28735</v>
      </c>
      <c r="D17039" s="4" t="s">
        <v>28737</v>
      </c>
      <c r="E17039" s="4" t="s">
        <v>28983</v>
      </c>
      <c r="F17039" s="4" t="s">
        <v>29065</v>
      </c>
      <c r="G17039" s="4" t="s">
        <v>29067</v>
      </c>
      <c r="H17039" s="5" t="s">
        <v>29068</v>
      </c>
      <c r="I17039" s="5" t="s">
        <v>29069</v>
      </c>
    </row>
    <row r="17040" spans="2:16" ht="43.2" x14ac:dyDescent="0.3">
      <c r="B17040" s="4" t="s">
        <v>19</v>
      </c>
      <c r="C17040" s="4" t="s">
        <v>28735</v>
      </c>
      <c r="D17040" s="4" t="s">
        <v>28737</v>
      </c>
      <c r="E17040" s="4" t="s">
        <v>28983</v>
      </c>
      <c r="F17040" s="4" t="s">
        <v>29065</v>
      </c>
      <c r="G17040" s="4" t="s">
        <v>29070</v>
      </c>
      <c r="H17040" s="5" t="s">
        <v>29071</v>
      </c>
      <c r="I17040" s="5" t="s">
        <v>29069</v>
      </c>
    </row>
    <row r="17041" spans="2:16" ht="43.2" x14ac:dyDescent="0.3">
      <c r="B17041" s="4" t="s">
        <v>19</v>
      </c>
      <c r="C17041" s="4" t="s">
        <v>28735</v>
      </c>
      <c r="D17041" s="4" t="s">
        <v>28737</v>
      </c>
      <c r="E17041" s="4" t="s">
        <v>28983</v>
      </c>
      <c r="F17041" s="4" t="s">
        <v>29065</v>
      </c>
      <c r="G17041" s="4" t="s">
        <v>29072</v>
      </c>
      <c r="H17041" s="5" t="s">
        <v>29073</v>
      </c>
      <c r="I17041" s="5" t="s">
        <v>29069</v>
      </c>
    </row>
    <row r="17042" spans="2:16" ht="43.2" x14ac:dyDescent="0.3">
      <c r="B17042" s="4" t="s">
        <v>19</v>
      </c>
      <c r="C17042" s="4" t="s">
        <v>28735</v>
      </c>
      <c r="D17042" s="4" t="s">
        <v>28737</v>
      </c>
      <c r="E17042" s="4" t="s">
        <v>28983</v>
      </c>
      <c r="F17042" s="4" t="s">
        <v>29065</v>
      </c>
      <c r="G17042" s="4" t="s">
        <v>29074</v>
      </c>
      <c r="H17042" s="5" t="s">
        <v>29075</v>
      </c>
      <c r="I17042" s="5" t="s">
        <v>29069</v>
      </c>
    </row>
    <row r="17043" spans="2:16" x14ac:dyDescent="0.3">
      <c r="L17043" s="163" t="s">
        <v>0</v>
      </c>
      <c r="M17043" s="163"/>
      <c r="N17043" s="163"/>
      <c r="O17043" s="163" t="s">
        <v>1</v>
      </c>
      <c r="P17043" s="163"/>
    </row>
    <row r="17044" spans="2:16" ht="43.2" x14ac:dyDescent="0.3">
      <c r="B17044" s="2" t="s">
        <v>19</v>
      </c>
      <c r="C17044" s="2" t="s">
        <v>28735</v>
      </c>
      <c r="D17044" s="2" t="s">
        <v>28737</v>
      </c>
      <c r="E17044" s="2" t="s">
        <v>28983</v>
      </c>
      <c r="F17044" s="2" t="s">
        <v>29076</v>
      </c>
      <c r="H17044" s="3" t="s">
        <v>29077</v>
      </c>
      <c r="L17044" s="35" t="s">
        <v>12</v>
      </c>
      <c r="M17044" s="35" t="s">
        <v>13</v>
      </c>
      <c r="N17044" s="35" t="s">
        <v>14</v>
      </c>
      <c r="O17044" s="35" t="s">
        <v>32311</v>
      </c>
      <c r="P17044" s="35" t="s">
        <v>31195</v>
      </c>
    </row>
    <row r="17045" spans="2:16" x14ac:dyDescent="0.3">
      <c r="B17045" s="4" t="s">
        <v>19</v>
      </c>
      <c r="C17045" s="4" t="s">
        <v>28735</v>
      </c>
      <c r="D17045" s="4" t="s">
        <v>28737</v>
      </c>
      <c r="E17045" s="4" t="s">
        <v>28983</v>
      </c>
      <c r="F17045" s="4" t="s">
        <v>29076</v>
      </c>
      <c r="G17045" s="4" t="s">
        <v>29078</v>
      </c>
      <c r="H17045" s="5" t="s">
        <v>29079</v>
      </c>
      <c r="I17045" s="5" t="s">
        <v>29080</v>
      </c>
    </row>
    <row r="17046" spans="2:16" x14ac:dyDescent="0.3">
      <c r="B17046" s="2" t="s">
        <v>19</v>
      </c>
      <c r="C17046" s="2" t="s">
        <v>28735</v>
      </c>
      <c r="D17046" s="2" t="s">
        <v>28737</v>
      </c>
      <c r="E17046" s="2" t="s">
        <v>29081</v>
      </c>
      <c r="H17046" s="3" t="s">
        <v>29082</v>
      </c>
    </row>
    <row r="17047" spans="2:16" x14ac:dyDescent="0.3">
      <c r="L17047" s="163" t="s">
        <v>0</v>
      </c>
      <c r="M17047" s="163"/>
      <c r="N17047" s="163"/>
      <c r="O17047" s="163" t="s">
        <v>1</v>
      </c>
      <c r="P17047" s="163"/>
    </row>
    <row r="17048" spans="2:16" ht="43.2" x14ac:dyDescent="0.3">
      <c r="B17048" s="2" t="s">
        <v>19</v>
      </c>
      <c r="C17048" s="2" t="s">
        <v>28735</v>
      </c>
      <c r="D17048" s="2" t="s">
        <v>28737</v>
      </c>
      <c r="E17048" s="2" t="s">
        <v>29081</v>
      </c>
      <c r="F17048" s="2" t="s">
        <v>29083</v>
      </c>
      <c r="H17048" s="3" t="s">
        <v>29084</v>
      </c>
      <c r="L17048" s="35" t="s">
        <v>12</v>
      </c>
      <c r="M17048" s="35" t="s">
        <v>13</v>
      </c>
      <c r="N17048" s="35" t="s">
        <v>14</v>
      </c>
      <c r="O17048" s="35" t="s">
        <v>32311</v>
      </c>
      <c r="P17048" s="35" t="s">
        <v>31195</v>
      </c>
    </row>
    <row r="17049" spans="2:16" x14ac:dyDescent="0.3">
      <c r="B17049" s="4" t="s">
        <v>19</v>
      </c>
      <c r="C17049" s="4" t="s">
        <v>28735</v>
      </c>
      <c r="D17049" s="4" t="s">
        <v>28737</v>
      </c>
      <c r="E17049" s="4" t="s">
        <v>29081</v>
      </c>
      <c r="F17049" s="4" t="s">
        <v>29083</v>
      </c>
      <c r="G17049" s="4" t="s">
        <v>29085</v>
      </c>
      <c r="H17049" s="5" t="s">
        <v>29086</v>
      </c>
      <c r="I17049" s="5" t="s">
        <v>29087</v>
      </c>
    </row>
    <row r="17050" spans="2:16" x14ac:dyDescent="0.3">
      <c r="B17050" s="4" t="s">
        <v>19</v>
      </c>
      <c r="C17050" s="4" t="s">
        <v>28735</v>
      </c>
      <c r="D17050" s="4" t="s">
        <v>28737</v>
      </c>
      <c r="E17050" s="4" t="s">
        <v>29081</v>
      </c>
      <c r="F17050" s="4" t="s">
        <v>29083</v>
      </c>
      <c r="G17050" s="4" t="s">
        <v>29088</v>
      </c>
      <c r="H17050" s="5" t="s">
        <v>29089</v>
      </c>
      <c r="I17050" s="5" t="s">
        <v>29087</v>
      </c>
    </row>
    <row r="17051" spans="2:16" x14ac:dyDescent="0.3">
      <c r="B17051" s="4" t="s">
        <v>19</v>
      </c>
      <c r="C17051" s="4" t="s">
        <v>28735</v>
      </c>
      <c r="D17051" s="4" t="s">
        <v>28737</v>
      </c>
      <c r="E17051" s="4" t="s">
        <v>29081</v>
      </c>
      <c r="F17051" s="4" t="s">
        <v>29083</v>
      </c>
      <c r="G17051" s="4" t="s">
        <v>29090</v>
      </c>
      <c r="H17051" s="5" t="s">
        <v>29091</v>
      </c>
      <c r="I17051" s="5" t="s">
        <v>29087</v>
      </c>
    </row>
    <row r="17052" spans="2:16" x14ac:dyDescent="0.3">
      <c r="B17052" s="4" t="s">
        <v>19</v>
      </c>
      <c r="C17052" s="4" t="s">
        <v>28735</v>
      </c>
      <c r="D17052" s="4" t="s">
        <v>28737</v>
      </c>
      <c r="E17052" s="4" t="s">
        <v>29081</v>
      </c>
      <c r="F17052" s="4" t="s">
        <v>29083</v>
      </c>
      <c r="G17052" s="4" t="s">
        <v>29092</v>
      </c>
      <c r="H17052" s="5" t="s">
        <v>29093</v>
      </c>
      <c r="I17052" s="5" t="s">
        <v>29087</v>
      </c>
    </row>
    <row r="17053" spans="2:16" x14ac:dyDescent="0.3">
      <c r="B17053" s="4" t="s">
        <v>19</v>
      </c>
      <c r="C17053" s="4" t="s">
        <v>28735</v>
      </c>
      <c r="D17053" s="4" t="s">
        <v>28737</v>
      </c>
      <c r="E17053" s="4" t="s">
        <v>29081</v>
      </c>
      <c r="F17053" s="4" t="s">
        <v>29083</v>
      </c>
      <c r="G17053" s="4" t="s">
        <v>29094</v>
      </c>
      <c r="H17053" s="5" t="s">
        <v>29095</v>
      </c>
      <c r="I17053" s="5" t="s">
        <v>29087</v>
      </c>
    </row>
    <row r="17054" spans="2:16" x14ac:dyDescent="0.3">
      <c r="L17054" s="163" t="s">
        <v>0</v>
      </c>
      <c r="M17054" s="163"/>
      <c r="N17054" s="163"/>
      <c r="O17054" s="163" t="s">
        <v>1</v>
      </c>
      <c r="P17054" s="163"/>
    </row>
    <row r="17055" spans="2:16" ht="43.2" x14ac:dyDescent="0.3">
      <c r="B17055" s="2" t="s">
        <v>19</v>
      </c>
      <c r="C17055" s="2" t="s">
        <v>28735</v>
      </c>
      <c r="D17055" s="2" t="s">
        <v>28737</v>
      </c>
      <c r="E17055" s="2" t="s">
        <v>29081</v>
      </c>
      <c r="F17055" s="2" t="s">
        <v>29096</v>
      </c>
      <c r="H17055" s="3" t="s">
        <v>29097</v>
      </c>
      <c r="L17055" s="35" t="s">
        <v>12</v>
      </c>
      <c r="M17055" s="35" t="s">
        <v>13</v>
      </c>
      <c r="N17055" s="35" t="s">
        <v>14</v>
      </c>
      <c r="O17055" s="35" t="s">
        <v>32311</v>
      </c>
      <c r="P17055" s="35" t="s">
        <v>31195</v>
      </c>
    </row>
    <row r="17056" spans="2:16" x14ac:dyDescent="0.3">
      <c r="B17056" s="4" t="s">
        <v>19</v>
      </c>
      <c r="C17056" s="4" t="s">
        <v>28735</v>
      </c>
      <c r="D17056" s="4" t="s">
        <v>28737</v>
      </c>
      <c r="E17056" s="4" t="s">
        <v>29081</v>
      </c>
      <c r="F17056" s="4" t="s">
        <v>29096</v>
      </c>
      <c r="G17056" s="4" t="s">
        <v>29098</v>
      </c>
      <c r="H17056" s="5" t="s">
        <v>29099</v>
      </c>
      <c r="I17056" s="5" t="s">
        <v>3377</v>
      </c>
    </row>
    <row r="17057" spans="2:16" x14ac:dyDescent="0.3">
      <c r="B17057" s="4" t="s">
        <v>19</v>
      </c>
      <c r="C17057" s="4" t="s">
        <v>28735</v>
      </c>
      <c r="D17057" s="4" t="s">
        <v>28737</v>
      </c>
      <c r="E17057" s="4" t="s">
        <v>29081</v>
      </c>
      <c r="F17057" s="4" t="s">
        <v>29096</v>
      </c>
      <c r="G17057" s="4" t="s">
        <v>29100</v>
      </c>
      <c r="H17057" s="5" t="s">
        <v>29101</v>
      </c>
      <c r="I17057" s="5" t="s">
        <v>3377</v>
      </c>
    </row>
    <row r="17058" spans="2:16" x14ac:dyDescent="0.3">
      <c r="B17058" s="4" t="s">
        <v>19</v>
      </c>
      <c r="C17058" s="4" t="s">
        <v>28735</v>
      </c>
      <c r="D17058" s="4" t="s">
        <v>28737</v>
      </c>
      <c r="E17058" s="4" t="s">
        <v>29081</v>
      </c>
      <c r="F17058" s="4" t="s">
        <v>29096</v>
      </c>
      <c r="G17058" s="4" t="s">
        <v>29102</v>
      </c>
      <c r="H17058" s="5" t="s">
        <v>29103</v>
      </c>
      <c r="I17058" s="5" t="s">
        <v>3377</v>
      </c>
    </row>
    <row r="17059" spans="2:16" x14ac:dyDescent="0.3">
      <c r="B17059" s="4" t="s">
        <v>19</v>
      </c>
      <c r="C17059" s="4" t="s">
        <v>28735</v>
      </c>
      <c r="D17059" s="4" t="s">
        <v>28737</v>
      </c>
      <c r="E17059" s="4" t="s">
        <v>29081</v>
      </c>
      <c r="F17059" s="4" t="s">
        <v>29096</v>
      </c>
      <c r="G17059" s="4" t="s">
        <v>29104</v>
      </c>
      <c r="H17059" s="5" t="s">
        <v>29105</v>
      </c>
      <c r="I17059" s="5" t="s">
        <v>3377</v>
      </c>
    </row>
    <row r="17060" spans="2:16" x14ac:dyDescent="0.3">
      <c r="B17060" s="4" t="s">
        <v>19</v>
      </c>
      <c r="C17060" s="4" t="s">
        <v>28735</v>
      </c>
      <c r="D17060" s="4" t="s">
        <v>28737</v>
      </c>
      <c r="E17060" s="4" t="s">
        <v>29081</v>
      </c>
      <c r="F17060" s="4" t="s">
        <v>29096</v>
      </c>
      <c r="G17060" s="4" t="s">
        <v>29106</v>
      </c>
      <c r="H17060" s="5" t="s">
        <v>29107</v>
      </c>
      <c r="I17060" s="5" t="s">
        <v>3377</v>
      </c>
    </row>
    <row r="17061" spans="2:16" x14ac:dyDescent="0.3">
      <c r="B17061" s="4" t="s">
        <v>19</v>
      </c>
      <c r="C17061" s="4" t="s">
        <v>28735</v>
      </c>
      <c r="D17061" s="4" t="s">
        <v>28737</v>
      </c>
      <c r="E17061" s="4" t="s">
        <v>29081</v>
      </c>
      <c r="F17061" s="4" t="s">
        <v>29096</v>
      </c>
      <c r="G17061" s="4" t="s">
        <v>29108</v>
      </c>
      <c r="H17061" s="5" t="s">
        <v>29109</v>
      </c>
      <c r="I17061" s="5" t="s">
        <v>3377</v>
      </c>
    </row>
    <row r="17062" spans="2:16" x14ac:dyDescent="0.3">
      <c r="L17062" s="163" t="s">
        <v>0</v>
      </c>
      <c r="M17062" s="163"/>
      <c r="N17062" s="163"/>
      <c r="O17062" s="163" t="s">
        <v>1</v>
      </c>
      <c r="P17062" s="163"/>
    </row>
    <row r="17063" spans="2:16" ht="43.2" x14ac:dyDescent="0.3">
      <c r="B17063" s="2" t="s">
        <v>19</v>
      </c>
      <c r="C17063" s="2" t="s">
        <v>28735</v>
      </c>
      <c r="D17063" s="2" t="s">
        <v>28737</v>
      </c>
      <c r="E17063" s="2" t="s">
        <v>29081</v>
      </c>
      <c r="F17063" s="2" t="s">
        <v>29110</v>
      </c>
      <c r="H17063" s="3" t="s">
        <v>29111</v>
      </c>
      <c r="L17063" s="35" t="s">
        <v>12</v>
      </c>
      <c r="M17063" s="35" t="s">
        <v>13</v>
      </c>
      <c r="N17063" s="35" t="s">
        <v>14</v>
      </c>
      <c r="O17063" s="35" t="s">
        <v>32311</v>
      </c>
      <c r="P17063" s="35" t="s">
        <v>31195</v>
      </c>
    </row>
    <row r="17064" spans="2:16" ht="28.8" x14ac:dyDescent="0.3">
      <c r="B17064" s="4" t="s">
        <v>19</v>
      </c>
      <c r="C17064" s="4" t="s">
        <v>28735</v>
      </c>
      <c r="D17064" s="4" t="s">
        <v>28737</v>
      </c>
      <c r="E17064" s="4" t="s">
        <v>29081</v>
      </c>
      <c r="F17064" s="4" t="s">
        <v>29110</v>
      </c>
      <c r="G17064" s="4" t="s">
        <v>29112</v>
      </c>
      <c r="H17064" s="5" t="s">
        <v>29113</v>
      </c>
      <c r="I17064" s="5" t="s">
        <v>29114</v>
      </c>
    </row>
    <row r="17065" spans="2:16" x14ac:dyDescent="0.3">
      <c r="B17065" s="4" t="s">
        <v>19</v>
      </c>
      <c r="C17065" s="4" t="s">
        <v>28735</v>
      </c>
      <c r="D17065" s="4" t="s">
        <v>28737</v>
      </c>
      <c r="E17065" s="4" t="s">
        <v>29081</v>
      </c>
      <c r="F17065" s="4" t="s">
        <v>29110</v>
      </c>
      <c r="G17065" s="4" t="s">
        <v>29115</v>
      </c>
      <c r="H17065" s="5" t="s">
        <v>29116</v>
      </c>
      <c r="I17065" s="5" t="s">
        <v>29114</v>
      </c>
    </row>
    <row r="17066" spans="2:16" ht="28.8" x14ac:dyDescent="0.3">
      <c r="B17066" s="4" t="s">
        <v>19</v>
      </c>
      <c r="C17066" s="4" t="s">
        <v>28735</v>
      </c>
      <c r="D17066" s="4" t="s">
        <v>28737</v>
      </c>
      <c r="E17066" s="4" t="s">
        <v>29081</v>
      </c>
      <c r="F17066" s="4" t="s">
        <v>29110</v>
      </c>
      <c r="G17066" s="4" t="s">
        <v>29117</v>
      </c>
      <c r="H17066" s="5" t="s">
        <v>29118</v>
      </c>
      <c r="I17066" s="5" t="s">
        <v>29114</v>
      </c>
    </row>
    <row r="17067" spans="2:16" ht="28.8" x14ac:dyDescent="0.3">
      <c r="B17067" s="4" t="s">
        <v>19</v>
      </c>
      <c r="C17067" s="4" t="s">
        <v>28735</v>
      </c>
      <c r="D17067" s="4" t="s">
        <v>28737</v>
      </c>
      <c r="E17067" s="4" t="s">
        <v>29081</v>
      </c>
      <c r="F17067" s="4" t="s">
        <v>29110</v>
      </c>
      <c r="G17067" s="4" t="s">
        <v>29119</v>
      </c>
      <c r="H17067" s="5" t="s">
        <v>29120</v>
      </c>
      <c r="I17067" s="5" t="s">
        <v>29114</v>
      </c>
    </row>
    <row r="17068" spans="2:16" ht="28.8" x14ac:dyDescent="0.3">
      <c r="B17068" s="4" t="s">
        <v>19</v>
      </c>
      <c r="C17068" s="4" t="s">
        <v>28735</v>
      </c>
      <c r="D17068" s="4" t="s">
        <v>28737</v>
      </c>
      <c r="E17068" s="4" t="s">
        <v>29081</v>
      </c>
      <c r="F17068" s="4" t="s">
        <v>29110</v>
      </c>
      <c r="G17068" s="4" t="s">
        <v>29121</v>
      </c>
      <c r="H17068" s="5" t="s">
        <v>29122</v>
      </c>
      <c r="I17068" s="5" t="s">
        <v>29114</v>
      </c>
    </row>
    <row r="17069" spans="2:16" ht="28.8" x14ac:dyDescent="0.3">
      <c r="B17069" s="4" t="s">
        <v>19</v>
      </c>
      <c r="C17069" s="4" t="s">
        <v>28735</v>
      </c>
      <c r="D17069" s="4" t="s">
        <v>28737</v>
      </c>
      <c r="E17069" s="4" t="s">
        <v>29081</v>
      </c>
      <c r="F17069" s="4" t="s">
        <v>29110</v>
      </c>
      <c r="G17069" s="4" t="s">
        <v>29123</v>
      </c>
      <c r="H17069" s="5" t="s">
        <v>29124</v>
      </c>
      <c r="I17069" s="5" t="s">
        <v>29114</v>
      </c>
    </row>
    <row r="17070" spans="2:16" x14ac:dyDescent="0.3">
      <c r="B17070" s="4" t="s">
        <v>19</v>
      </c>
      <c r="C17070" s="4" t="s">
        <v>28735</v>
      </c>
      <c r="D17070" s="4" t="s">
        <v>28737</v>
      </c>
      <c r="E17070" s="4" t="s">
        <v>29081</v>
      </c>
      <c r="F17070" s="4" t="s">
        <v>29110</v>
      </c>
      <c r="G17070" s="4" t="s">
        <v>29125</v>
      </c>
      <c r="H17070" s="5" t="s">
        <v>29126</v>
      </c>
      <c r="I17070" s="5" t="s">
        <v>29114</v>
      </c>
    </row>
    <row r="17071" spans="2:16" x14ac:dyDescent="0.3">
      <c r="B17071" s="4" t="s">
        <v>19</v>
      </c>
      <c r="C17071" s="4" t="s">
        <v>28735</v>
      </c>
      <c r="D17071" s="4" t="s">
        <v>28737</v>
      </c>
      <c r="E17071" s="4" t="s">
        <v>29081</v>
      </c>
      <c r="F17071" s="4" t="s">
        <v>29110</v>
      </c>
      <c r="G17071" s="4" t="s">
        <v>29127</v>
      </c>
      <c r="H17071" s="5" t="s">
        <v>29128</v>
      </c>
      <c r="I17071" s="5" t="s">
        <v>29114</v>
      </c>
    </row>
    <row r="17072" spans="2:16" ht="28.8" x14ac:dyDescent="0.3">
      <c r="B17072" s="4" t="s">
        <v>19</v>
      </c>
      <c r="C17072" s="4" t="s">
        <v>28735</v>
      </c>
      <c r="D17072" s="4" t="s">
        <v>28737</v>
      </c>
      <c r="E17072" s="4" t="s">
        <v>29081</v>
      </c>
      <c r="F17072" s="4" t="s">
        <v>29110</v>
      </c>
      <c r="G17072" s="4" t="s">
        <v>29129</v>
      </c>
      <c r="H17072" s="5" t="s">
        <v>29130</v>
      </c>
      <c r="I17072" s="5" t="s">
        <v>29114</v>
      </c>
    </row>
    <row r="17073" spans="2:16" x14ac:dyDescent="0.3">
      <c r="B17073" s="4" t="s">
        <v>19</v>
      </c>
      <c r="C17073" s="4" t="s">
        <v>28735</v>
      </c>
      <c r="D17073" s="4" t="s">
        <v>28737</v>
      </c>
      <c r="E17073" s="4" t="s">
        <v>29081</v>
      </c>
      <c r="F17073" s="4" t="s">
        <v>29110</v>
      </c>
      <c r="G17073" s="4" t="s">
        <v>29131</v>
      </c>
      <c r="H17073" s="5" t="s">
        <v>29132</v>
      </c>
      <c r="I17073" s="5" t="s">
        <v>29114</v>
      </c>
    </row>
    <row r="17074" spans="2:16" ht="28.8" x14ac:dyDescent="0.3">
      <c r="B17074" s="4" t="s">
        <v>19</v>
      </c>
      <c r="C17074" s="4" t="s">
        <v>28735</v>
      </c>
      <c r="D17074" s="4" t="s">
        <v>28737</v>
      </c>
      <c r="E17074" s="4" t="s">
        <v>29081</v>
      </c>
      <c r="F17074" s="4" t="s">
        <v>29110</v>
      </c>
      <c r="G17074" s="4" t="s">
        <v>29133</v>
      </c>
      <c r="H17074" s="5" t="s">
        <v>29134</v>
      </c>
      <c r="I17074" s="5" t="s">
        <v>29114</v>
      </c>
    </row>
    <row r="17075" spans="2:16" ht="28.8" x14ac:dyDescent="0.3">
      <c r="B17075" s="4" t="s">
        <v>19</v>
      </c>
      <c r="C17075" s="4" t="s">
        <v>28735</v>
      </c>
      <c r="D17075" s="4" t="s">
        <v>28737</v>
      </c>
      <c r="E17075" s="4" t="s">
        <v>29081</v>
      </c>
      <c r="F17075" s="4" t="s">
        <v>29110</v>
      </c>
      <c r="G17075" s="4" t="s">
        <v>29135</v>
      </c>
      <c r="H17075" s="5" t="s">
        <v>29136</v>
      </c>
      <c r="I17075" s="5" t="s">
        <v>29114</v>
      </c>
    </row>
    <row r="17076" spans="2:16" x14ac:dyDescent="0.3">
      <c r="L17076" s="163" t="s">
        <v>0</v>
      </c>
      <c r="M17076" s="163"/>
      <c r="N17076" s="163"/>
      <c r="O17076" s="163" t="s">
        <v>1</v>
      </c>
      <c r="P17076" s="163"/>
    </row>
    <row r="17077" spans="2:16" ht="43.2" x14ac:dyDescent="0.3">
      <c r="B17077" s="2" t="s">
        <v>19</v>
      </c>
      <c r="C17077" s="2" t="s">
        <v>28735</v>
      </c>
      <c r="D17077" s="2" t="s">
        <v>28737</v>
      </c>
      <c r="E17077" s="2" t="s">
        <v>29081</v>
      </c>
      <c r="F17077" s="2" t="s">
        <v>29137</v>
      </c>
      <c r="H17077" s="3" t="s">
        <v>29138</v>
      </c>
      <c r="L17077" s="35" t="s">
        <v>12</v>
      </c>
      <c r="M17077" s="35" t="s">
        <v>13</v>
      </c>
      <c r="N17077" s="35" t="s">
        <v>14</v>
      </c>
      <c r="O17077" s="35" t="s">
        <v>32311</v>
      </c>
      <c r="P17077" s="35" t="s">
        <v>31195</v>
      </c>
    </row>
    <row r="17078" spans="2:16" x14ac:dyDescent="0.3">
      <c r="B17078" s="4" t="s">
        <v>19</v>
      </c>
      <c r="C17078" s="4" t="s">
        <v>28735</v>
      </c>
      <c r="D17078" s="4" t="s">
        <v>28737</v>
      </c>
      <c r="E17078" s="4" t="s">
        <v>29081</v>
      </c>
      <c r="F17078" s="4" t="s">
        <v>29137</v>
      </c>
      <c r="G17078" s="4" t="s">
        <v>29139</v>
      </c>
      <c r="H17078" s="5" t="s">
        <v>29140</v>
      </c>
      <c r="I17078" s="5" t="s">
        <v>29114</v>
      </c>
    </row>
    <row r="17079" spans="2:16" x14ac:dyDescent="0.3">
      <c r="B17079" s="4" t="s">
        <v>19</v>
      </c>
      <c r="C17079" s="4" t="s">
        <v>28735</v>
      </c>
      <c r="D17079" s="4" t="s">
        <v>28737</v>
      </c>
      <c r="E17079" s="4" t="s">
        <v>29081</v>
      </c>
      <c r="F17079" s="4" t="s">
        <v>29137</v>
      </c>
      <c r="G17079" s="4" t="s">
        <v>29141</v>
      </c>
      <c r="H17079" s="5" t="s">
        <v>29142</v>
      </c>
      <c r="I17079" s="5" t="s">
        <v>29114</v>
      </c>
    </row>
    <row r="17080" spans="2:16" x14ac:dyDescent="0.3">
      <c r="B17080" s="4" t="s">
        <v>19</v>
      </c>
      <c r="C17080" s="4" t="s">
        <v>28735</v>
      </c>
      <c r="D17080" s="4" t="s">
        <v>28737</v>
      </c>
      <c r="E17080" s="4" t="s">
        <v>29081</v>
      </c>
      <c r="F17080" s="4" t="s">
        <v>29137</v>
      </c>
      <c r="G17080" s="4" t="s">
        <v>29143</v>
      </c>
      <c r="H17080" s="5" t="s">
        <v>29144</v>
      </c>
      <c r="I17080" s="5" t="s">
        <v>29114</v>
      </c>
    </row>
    <row r="17081" spans="2:16" x14ac:dyDescent="0.3">
      <c r="B17081" s="4" t="s">
        <v>19</v>
      </c>
      <c r="C17081" s="4" t="s">
        <v>28735</v>
      </c>
      <c r="D17081" s="4" t="s">
        <v>28737</v>
      </c>
      <c r="E17081" s="4" t="s">
        <v>29081</v>
      </c>
      <c r="F17081" s="4" t="s">
        <v>29137</v>
      </c>
      <c r="G17081" s="4" t="s">
        <v>29145</v>
      </c>
      <c r="H17081" s="5" t="s">
        <v>29146</v>
      </c>
      <c r="I17081" s="5" t="s">
        <v>29114</v>
      </c>
    </row>
    <row r="17082" spans="2:16" x14ac:dyDescent="0.3">
      <c r="B17082" s="4" t="s">
        <v>19</v>
      </c>
      <c r="C17082" s="4" t="s">
        <v>28735</v>
      </c>
      <c r="D17082" s="4" t="s">
        <v>28737</v>
      </c>
      <c r="E17082" s="4" t="s">
        <v>29081</v>
      </c>
      <c r="F17082" s="4" t="s">
        <v>29137</v>
      </c>
      <c r="G17082" s="4" t="s">
        <v>29147</v>
      </c>
      <c r="H17082" s="5" t="s">
        <v>29148</v>
      </c>
      <c r="I17082" s="5" t="s">
        <v>29114</v>
      </c>
    </row>
    <row r="17083" spans="2:16" x14ac:dyDescent="0.3">
      <c r="B17083" s="4" t="s">
        <v>19</v>
      </c>
      <c r="C17083" s="4" t="s">
        <v>28735</v>
      </c>
      <c r="D17083" s="4" t="s">
        <v>28737</v>
      </c>
      <c r="E17083" s="4" t="s">
        <v>29081</v>
      </c>
      <c r="F17083" s="4" t="s">
        <v>29137</v>
      </c>
      <c r="G17083" s="4" t="s">
        <v>29149</v>
      </c>
      <c r="H17083" s="5" t="s">
        <v>29150</v>
      </c>
      <c r="I17083" s="5" t="s">
        <v>29114</v>
      </c>
    </row>
    <row r="17084" spans="2:16" x14ac:dyDescent="0.3">
      <c r="B17084" s="4" t="s">
        <v>19</v>
      </c>
      <c r="C17084" s="4" t="s">
        <v>28735</v>
      </c>
      <c r="D17084" s="4" t="s">
        <v>28737</v>
      </c>
      <c r="E17084" s="4" t="s">
        <v>29081</v>
      </c>
      <c r="F17084" s="4" t="s">
        <v>29137</v>
      </c>
      <c r="G17084" s="4" t="s">
        <v>29151</v>
      </c>
      <c r="H17084" s="5" t="s">
        <v>29152</v>
      </c>
      <c r="I17084" s="5" t="s">
        <v>29114</v>
      </c>
    </row>
    <row r="17085" spans="2:16" x14ac:dyDescent="0.3">
      <c r="L17085" s="163" t="s">
        <v>0</v>
      </c>
      <c r="M17085" s="163"/>
      <c r="N17085" s="163"/>
      <c r="O17085" s="163" t="s">
        <v>1</v>
      </c>
      <c r="P17085" s="163"/>
    </row>
    <row r="17086" spans="2:16" ht="43.2" x14ac:dyDescent="0.3">
      <c r="B17086" s="2" t="s">
        <v>19</v>
      </c>
      <c r="C17086" s="2" t="s">
        <v>28735</v>
      </c>
      <c r="D17086" s="2" t="s">
        <v>28737</v>
      </c>
      <c r="E17086" s="2" t="s">
        <v>29081</v>
      </c>
      <c r="F17086" s="2" t="s">
        <v>29153</v>
      </c>
      <c r="H17086" s="3" t="s">
        <v>29154</v>
      </c>
      <c r="L17086" s="35" t="s">
        <v>12</v>
      </c>
      <c r="M17086" s="35" t="s">
        <v>13</v>
      </c>
      <c r="N17086" s="35" t="s">
        <v>14</v>
      </c>
      <c r="O17086" s="35" t="s">
        <v>32311</v>
      </c>
      <c r="P17086" s="35" t="s">
        <v>31195</v>
      </c>
    </row>
    <row r="17087" spans="2:16" x14ac:dyDescent="0.3">
      <c r="B17087" s="4" t="s">
        <v>19</v>
      </c>
      <c r="C17087" s="4" t="s">
        <v>28735</v>
      </c>
      <c r="D17087" s="4" t="s">
        <v>28737</v>
      </c>
      <c r="E17087" s="4" t="s">
        <v>29081</v>
      </c>
      <c r="F17087" s="4" t="s">
        <v>29153</v>
      </c>
      <c r="G17087" s="4" t="s">
        <v>29155</v>
      </c>
      <c r="H17087" s="5" t="s">
        <v>29156</v>
      </c>
      <c r="I17087" s="5" t="s">
        <v>29157</v>
      </c>
    </row>
    <row r="17088" spans="2:16" x14ac:dyDescent="0.3">
      <c r="B17088" s="4" t="s">
        <v>19</v>
      </c>
      <c r="C17088" s="4" t="s">
        <v>28735</v>
      </c>
      <c r="D17088" s="4" t="s">
        <v>28737</v>
      </c>
      <c r="E17088" s="4" t="s">
        <v>29081</v>
      </c>
      <c r="F17088" s="4" t="s">
        <v>29153</v>
      </c>
      <c r="G17088" s="4" t="s">
        <v>29158</v>
      </c>
      <c r="H17088" s="5" t="s">
        <v>29159</v>
      </c>
      <c r="I17088" s="5" t="s">
        <v>29157</v>
      </c>
    </row>
    <row r="17089" spans="2:16" x14ac:dyDescent="0.3">
      <c r="L17089" s="163" t="s">
        <v>0</v>
      </c>
      <c r="M17089" s="163"/>
      <c r="N17089" s="163"/>
      <c r="O17089" s="163" t="s">
        <v>1</v>
      </c>
      <c r="P17089" s="163"/>
    </row>
    <row r="17090" spans="2:16" ht="43.2" x14ac:dyDescent="0.3">
      <c r="B17090" s="2" t="s">
        <v>19</v>
      </c>
      <c r="C17090" s="2" t="s">
        <v>28735</v>
      </c>
      <c r="D17090" s="2" t="s">
        <v>28737</v>
      </c>
      <c r="E17090" s="2" t="s">
        <v>29081</v>
      </c>
      <c r="F17090" s="2" t="s">
        <v>29160</v>
      </c>
      <c r="H17090" s="3" t="s">
        <v>29161</v>
      </c>
      <c r="L17090" s="35" t="s">
        <v>12</v>
      </c>
      <c r="M17090" s="35" t="s">
        <v>13</v>
      </c>
      <c r="N17090" s="35" t="s">
        <v>14</v>
      </c>
      <c r="O17090" s="35" t="s">
        <v>32311</v>
      </c>
      <c r="P17090" s="35" t="s">
        <v>31195</v>
      </c>
    </row>
    <row r="17091" spans="2:16" ht="28.8" x14ac:dyDescent="0.3">
      <c r="B17091" s="4" t="s">
        <v>19</v>
      </c>
      <c r="C17091" s="4" t="s">
        <v>28735</v>
      </c>
      <c r="D17091" s="4" t="s">
        <v>28737</v>
      </c>
      <c r="E17091" s="4" t="s">
        <v>29081</v>
      </c>
      <c r="F17091" s="4" t="s">
        <v>29160</v>
      </c>
      <c r="G17091" s="4" t="s">
        <v>29162</v>
      </c>
      <c r="H17091" s="5" t="s">
        <v>29163</v>
      </c>
      <c r="I17091" s="5" t="s">
        <v>24229</v>
      </c>
    </row>
    <row r="17092" spans="2:16" ht="28.8" x14ac:dyDescent="0.3">
      <c r="B17092" s="4" t="s">
        <v>19</v>
      </c>
      <c r="C17092" s="4" t="s">
        <v>28735</v>
      </c>
      <c r="D17092" s="4" t="s">
        <v>28737</v>
      </c>
      <c r="E17092" s="4" t="s">
        <v>29081</v>
      </c>
      <c r="F17092" s="4" t="s">
        <v>29160</v>
      </c>
      <c r="G17092" s="4" t="s">
        <v>29164</v>
      </c>
      <c r="H17092" s="5" t="s">
        <v>29165</v>
      </c>
      <c r="I17092" s="5" t="s">
        <v>24229</v>
      </c>
    </row>
    <row r="17093" spans="2:16" ht="28.8" x14ac:dyDescent="0.3">
      <c r="B17093" s="4" t="s">
        <v>19</v>
      </c>
      <c r="C17093" s="4" t="s">
        <v>28735</v>
      </c>
      <c r="D17093" s="4" t="s">
        <v>28737</v>
      </c>
      <c r="E17093" s="4" t="s">
        <v>29081</v>
      </c>
      <c r="F17093" s="4" t="s">
        <v>29160</v>
      </c>
      <c r="G17093" s="4" t="s">
        <v>29166</v>
      </c>
      <c r="H17093" s="5" t="s">
        <v>29167</v>
      </c>
      <c r="I17093" s="5" t="s">
        <v>24229</v>
      </c>
    </row>
    <row r="17094" spans="2:16" x14ac:dyDescent="0.3">
      <c r="L17094" s="163" t="s">
        <v>0</v>
      </c>
      <c r="M17094" s="163"/>
      <c r="N17094" s="163"/>
      <c r="O17094" s="163" t="s">
        <v>1</v>
      </c>
      <c r="P17094" s="163"/>
    </row>
    <row r="17095" spans="2:16" ht="43.2" x14ac:dyDescent="0.3">
      <c r="B17095" s="2" t="s">
        <v>19</v>
      </c>
      <c r="C17095" s="2" t="s">
        <v>28735</v>
      </c>
      <c r="D17095" s="2" t="s">
        <v>28737</v>
      </c>
      <c r="E17095" s="2" t="s">
        <v>29081</v>
      </c>
      <c r="F17095" s="2" t="s">
        <v>29168</v>
      </c>
      <c r="H17095" s="3" t="s">
        <v>29169</v>
      </c>
      <c r="L17095" s="35" t="s">
        <v>12</v>
      </c>
      <c r="M17095" s="35" t="s">
        <v>13</v>
      </c>
      <c r="N17095" s="35" t="s">
        <v>14</v>
      </c>
      <c r="O17095" s="35" t="s">
        <v>32311</v>
      </c>
      <c r="P17095" s="35" t="s">
        <v>31195</v>
      </c>
    </row>
    <row r="17096" spans="2:16" x14ac:dyDescent="0.3">
      <c r="B17096" s="4" t="s">
        <v>19</v>
      </c>
      <c r="C17096" s="4" t="s">
        <v>28735</v>
      </c>
      <c r="D17096" s="4" t="s">
        <v>28737</v>
      </c>
      <c r="E17096" s="4" t="s">
        <v>29081</v>
      </c>
      <c r="F17096" s="4" t="s">
        <v>29168</v>
      </c>
      <c r="G17096" s="4" t="s">
        <v>29170</v>
      </c>
      <c r="H17096" s="5" t="s">
        <v>29171</v>
      </c>
      <c r="I17096" s="5" t="s">
        <v>29172</v>
      </c>
    </row>
    <row r="17097" spans="2:16" x14ac:dyDescent="0.3">
      <c r="L17097" s="163" t="s">
        <v>0</v>
      </c>
      <c r="M17097" s="163"/>
      <c r="N17097" s="163"/>
      <c r="O17097" s="163" t="s">
        <v>1</v>
      </c>
      <c r="P17097" s="163"/>
    </row>
    <row r="17098" spans="2:16" ht="43.2" x14ac:dyDescent="0.3">
      <c r="B17098" s="2" t="s">
        <v>19</v>
      </c>
      <c r="C17098" s="2" t="s">
        <v>28735</v>
      </c>
      <c r="D17098" s="2" t="s">
        <v>28737</v>
      </c>
      <c r="E17098" s="2" t="s">
        <v>29081</v>
      </c>
      <c r="F17098" s="2" t="s">
        <v>29173</v>
      </c>
      <c r="H17098" s="3" t="s">
        <v>29174</v>
      </c>
      <c r="L17098" s="35" t="s">
        <v>12</v>
      </c>
      <c r="M17098" s="35" t="s">
        <v>13</v>
      </c>
      <c r="N17098" s="35" t="s">
        <v>14</v>
      </c>
      <c r="O17098" s="35" t="s">
        <v>32311</v>
      </c>
      <c r="P17098" s="35" t="s">
        <v>31195</v>
      </c>
    </row>
    <row r="17099" spans="2:16" x14ac:dyDescent="0.3">
      <c r="B17099" s="4" t="s">
        <v>19</v>
      </c>
      <c r="C17099" s="4" t="s">
        <v>28735</v>
      </c>
      <c r="D17099" s="4" t="s">
        <v>28737</v>
      </c>
      <c r="E17099" s="4" t="s">
        <v>29081</v>
      </c>
      <c r="F17099" s="4" t="s">
        <v>29173</v>
      </c>
      <c r="G17099" s="4" t="s">
        <v>29175</v>
      </c>
      <c r="H17099" s="5" t="s">
        <v>29176</v>
      </c>
      <c r="I17099" s="5" t="s">
        <v>7812</v>
      </c>
    </row>
    <row r="17100" spans="2:16" x14ac:dyDescent="0.3">
      <c r="B17100" s="4" t="s">
        <v>19</v>
      </c>
      <c r="C17100" s="4" t="s">
        <v>28735</v>
      </c>
      <c r="D17100" s="4" t="s">
        <v>28737</v>
      </c>
      <c r="E17100" s="4" t="s">
        <v>29081</v>
      </c>
      <c r="F17100" s="4" t="s">
        <v>29173</v>
      </c>
      <c r="G17100" s="4" t="s">
        <v>29177</v>
      </c>
      <c r="H17100" s="5" t="s">
        <v>29178</v>
      </c>
      <c r="I17100" s="5" t="s">
        <v>7812</v>
      </c>
    </row>
    <row r="17101" spans="2:16" x14ac:dyDescent="0.3">
      <c r="B17101" s="4" t="s">
        <v>19</v>
      </c>
      <c r="C17101" s="4" t="s">
        <v>28735</v>
      </c>
      <c r="D17101" s="4" t="s">
        <v>28737</v>
      </c>
      <c r="E17101" s="4" t="s">
        <v>29081</v>
      </c>
      <c r="F17101" s="4" t="s">
        <v>29173</v>
      </c>
      <c r="G17101" s="4" t="s">
        <v>29179</v>
      </c>
      <c r="H17101" s="5" t="s">
        <v>29180</v>
      </c>
      <c r="I17101" s="5" t="s">
        <v>7812</v>
      </c>
    </row>
    <row r="17102" spans="2:16" x14ac:dyDescent="0.3">
      <c r="B17102" s="4" t="s">
        <v>19</v>
      </c>
      <c r="C17102" s="4" t="s">
        <v>28735</v>
      </c>
      <c r="D17102" s="4" t="s">
        <v>28737</v>
      </c>
      <c r="E17102" s="4" t="s">
        <v>29081</v>
      </c>
      <c r="F17102" s="4" t="s">
        <v>29173</v>
      </c>
      <c r="G17102" s="4" t="s">
        <v>29181</v>
      </c>
      <c r="H17102" s="5" t="s">
        <v>29182</v>
      </c>
      <c r="I17102" s="5" t="s">
        <v>7812</v>
      </c>
    </row>
    <row r="17103" spans="2:16" x14ac:dyDescent="0.3">
      <c r="B17103" s="4" t="s">
        <v>19</v>
      </c>
      <c r="C17103" s="4" t="s">
        <v>28735</v>
      </c>
      <c r="D17103" s="4" t="s">
        <v>28737</v>
      </c>
      <c r="E17103" s="4" t="s">
        <v>29081</v>
      </c>
      <c r="F17103" s="4" t="s">
        <v>29173</v>
      </c>
      <c r="G17103" s="4" t="s">
        <v>29183</v>
      </c>
      <c r="H17103" s="5" t="s">
        <v>29184</v>
      </c>
      <c r="I17103" s="5" t="s">
        <v>7812</v>
      </c>
    </row>
    <row r="17104" spans="2:16" x14ac:dyDescent="0.3">
      <c r="B17104" s="4" t="s">
        <v>19</v>
      </c>
      <c r="C17104" s="4" t="s">
        <v>28735</v>
      </c>
      <c r="D17104" s="4" t="s">
        <v>28737</v>
      </c>
      <c r="E17104" s="4" t="s">
        <v>29081</v>
      </c>
      <c r="F17104" s="4" t="s">
        <v>29173</v>
      </c>
      <c r="G17104" s="4" t="s">
        <v>29185</v>
      </c>
      <c r="H17104" s="5" t="s">
        <v>29186</v>
      </c>
      <c r="I17104" s="5" t="s">
        <v>7812</v>
      </c>
    </row>
    <row r="17105" spans="2:16" x14ac:dyDescent="0.3">
      <c r="B17105" s="4" t="s">
        <v>19</v>
      </c>
      <c r="C17105" s="4" t="s">
        <v>28735</v>
      </c>
      <c r="D17105" s="4" t="s">
        <v>28737</v>
      </c>
      <c r="E17105" s="4" t="s">
        <v>29081</v>
      </c>
      <c r="F17105" s="4" t="s">
        <v>29173</v>
      </c>
      <c r="G17105" s="4" t="s">
        <v>29187</v>
      </c>
      <c r="H17105" s="5" t="s">
        <v>29188</v>
      </c>
      <c r="I17105" s="5" t="s">
        <v>7812</v>
      </c>
    </row>
    <row r="17106" spans="2:16" x14ac:dyDescent="0.3">
      <c r="B17106" s="4" t="s">
        <v>19</v>
      </c>
      <c r="C17106" s="4" t="s">
        <v>28735</v>
      </c>
      <c r="D17106" s="4" t="s">
        <v>28737</v>
      </c>
      <c r="E17106" s="4" t="s">
        <v>29081</v>
      </c>
      <c r="F17106" s="4" t="s">
        <v>29173</v>
      </c>
      <c r="G17106" s="4" t="s">
        <v>29189</v>
      </c>
      <c r="H17106" s="5" t="s">
        <v>29190</v>
      </c>
      <c r="I17106" s="5" t="s">
        <v>7812</v>
      </c>
    </row>
    <row r="17107" spans="2:16" x14ac:dyDescent="0.3">
      <c r="L17107" s="163" t="s">
        <v>0</v>
      </c>
      <c r="M17107" s="163"/>
      <c r="N17107" s="163"/>
      <c r="O17107" s="163" t="s">
        <v>1</v>
      </c>
      <c r="P17107" s="163"/>
    </row>
    <row r="17108" spans="2:16" ht="43.2" x14ac:dyDescent="0.3">
      <c r="B17108" s="2" t="s">
        <v>19</v>
      </c>
      <c r="C17108" s="2" t="s">
        <v>28735</v>
      </c>
      <c r="D17108" s="2" t="s">
        <v>28737</v>
      </c>
      <c r="E17108" s="2" t="s">
        <v>29081</v>
      </c>
      <c r="F17108" s="2" t="s">
        <v>29191</v>
      </c>
      <c r="H17108" s="3" t="s">
        <v>29192</v>
      </c>
      <c r="L17108" s="35" t="s">
        <v>12</v>
      </c>
      <c r="M17108" s="35" t="s">
        <v>13</v>
      </c>
      <c r="N17108" s="35" t="s">
        <v>14</v>
      </c>
      <c r="O17108" s="35" t="s">
        <v>32311</v>
      </c>
      <c r="P17108" s="35" t="s">
        <v>31195</v>
      </c>
    </row>
    <row r="17109" spans="2:16" x14ac:dyDescent="0.3">
      <c r="B17109" s="4" t="s">
        <v>19</v>
      </c>
      <c r="C17109" s="4" t="s">
        <v>28735</v>
      </c>
      <c r="D17109" s="4" t="s">
        <v>28737</v>
      </c>
      <c r="E17109" s="4" t="s">
        <v>29081</v>
      </c>
      <c r="F17109" s="4" t="s">
        <v>29191</v>
      </c>
      <c r="G17109" s="4" t="s">
        <v>29193</v>
      </c>
      <c r="H17109" s="5" t="s">
        <v>29194</v>
      </c>
      <c r="I17109" s="5" t="s">
        <v>7775</v>
      </c>
    </row>
    <row r="17110" spans="2:16" x14ac:dyDescent="0.3">
      <c r="B17110" s="4" t="s">
        <v>19</v>
      </c>
      <c r="C17110" s="4" t="s">
        <v>28735</v>
      </c>
      <c r="D17110" s="4" t="s">
        <v>28737</v>
      </c>
      <c r="E17110" s="4" t="s">
        <v>29081</v>
      </c>
      <c r="F17110" s="4" t="s">
        <v>29191</v>
      </c>
      <c r="G17110" s="4" t="s">
        <v>29195</v>
      </c>
      <c r="H17110" s="5" t="s">
        <v>29196</v>
      </c>
      <c r="I17110" s="5" t="s">
        <v>7775</v>
      </c>
    </row>
    <row r="17111" spans="2:16" x14ac:dyDescent="0.3">
      <c r="B17111" s="4" t="s">
        <v>19</v>
      </c>
      <c r="C17111" s="4" t="s">
        <v>28735</v>
      </c>
      <c r="D17111" s="4" t="s">
        <v>28737</v>
      </c>
      <c r="E17111" s="4" t="s">
        <v>29081</v>
      </c>
      <c r="F17111" s="4" t="s">
        <v>29191</v>
      </c>
      <c r="G17111" s="4" t="s">
        <v>29197</v>
      </c>
      <c r="H17111" s="5" t="s">
        <v>29198</v>
      </c>
      <c r="I17111" s="5" t="s">
        <v>7775</v>
      </c>
    </row>
    <row r="17112" spans="2:16" ht="28.8" x14ac:dyDescent="0.3">
      <c r="B17112" s="4" t="s">
        <v>19</v>
      </c>
      <c r="C17112" s="4" t="s">
        <v>28735</v>
      </c>
      <c r="D17112" s="4" t="s">
        <v>28737</v>
      </c>
      <c r="E17112" s="4" t="s">
        <v>29081</v>
      </c>
      <c r="F17112" s="4" t="s">
        <v>29191</v>
      </c>
      <c r="G17112" s="4" t="s">
        <v>29199</v>
      </c>
      <c r="H17112" s="5" t="s">
        <v>29200</v>
      </c>
      <c r="I17112" s="5" t="s">
        <v>7775</v>
      </c>
    </row>
    <row r="17113" spans="2:16" x14ac:dyDescent="0.3">
      <c r="B17113" s="4" t="s">
        <v>19</v>
      </c>
      <c r="C17113" s="4" t="s">
        <v>28735</v>
      </c>
      <c r="D17113" s="4" t="s">
        <v>28737</v>
      </c>
      <c r="E17113" s="4" t="s">
        <v>29081</v>
      </c>
      <c r="F17113" s="4" t="s">
        <v>29191</v>
      </c>
      <c r="G17113" s="4" t="s">
        <v>29201</v>
      </c>
      <c r="H17113" s="5" t="s">
        <v>29202</v>
      </c>
      <c r="I17113" s="5" t="s">
        <v>7775</v>
      </c>
    </row>
    <row r="17114" spans="2:16" ht="28.8" x14ac:dyDescent="0.3">
      <c r="B17114" s="4" t="s">
        <v>19</v>
      </c>
      <c r="C17114" s="4" t="s">
        <v>28735</v>
      </c>
      <c r="D17114" s="4" t="s">
        <v>28737</v>
      </c>
      <c r="E17114" s="4" t="s">
        <v>29081</v>
      </c>
      <c r="F17114" s="4" t="s">
        <v>29191</v>
      </c>
      <c r="G17114" s="4" t="s">
        <v>29203</v>
      </c>
      <c r="H17114" s="5" t="s">
        <v>29204</v>
      </c>
      <c r="I17114" s="5" t="s">
        <v>7775</v>
      </c>
    </row>
    <row r="17115" spans="2:16" x14ac:dyDescent="0.3">
      <c r="B17115" s="4" t="s">
        <v>19</v>
      </c>
      <c r="C17115" s="4" t="s">
        <v>28735</v>
      </c>
      <c r="D17115" s="4" t="s">
        <v>28737</v>
      </c>
      <c r="E17115" s="4" t="s">
        <v>29081</v>
      </c>
      <c r="F17115" s="4" t="s">
        <v>29191</v>
      </c>
      <c r="G17115" s="4" t="s">
        <v>29205</v>
      </c>
      <c r="H17115" s="5" t="s">
        <v>29206</v>
      </c>
      <c r="I17115" s="5" t="s">
        <v>7775</v>
      </c>
    </row>
    <row r="17116" spans="2:16" ht="28.8" x14ac:dyDescent="0.3">
      <c r="B17116" s="4" t="s">
        <v>19</v>
      </c>
      <c r="C17116" s="4" t="s">
        <v>28735</v>
      </c>
      <c r="D17116" s="4" t="s">
        <v>28737</v>
      </c>
      <c r="E17116" s="4" t="s">
        <v>29081</v>
      </c>
      <c r="F17116" s="4" t="s">
        <v>29191</v>
      </c>
      <c r="G17116" s="4" t="s">
        <v>29207</v>
      </c>
      <c r="H17116" s="5" t="s">
        <v>29208</v>
      </c>
      <c r="I17116" s="5" t="s">
        <v>7775</v>
      </c>
    </row>
    <row r="17117" spans="2:16" x14ac:dyDescent="0.3">
      <c r="B17117" s="4" t="s">
        <v>19</v>
      </c>
      <c r="C17117" s="4" t="s">
        <v>28735</v>
      </c>
      <c r="D17117" s="4" t="s">
        <v>28737</v>
      </c>
      <c r="E17117" s="4" t="s">
        <v>29081</v>
      </c>
      <c r="F17117" s="4" t="s">
        <v>29191</v>
      </c>
      <c r="G17117" s="4" t="s">
        <v>29209</v>
      </c>
      <c r="H17117" s="5" t="s">
        <v>29210</v>
      </c>
      <c r="I17117" s="5" t="s">
        <v>7775</v>
      </c>
    </row>
    <row r="17118" spans="2:16" ht="28.8" x14ac:dyDescent="0.3">
      <c r="B17118" s="4" t="s">
        <v>19</v>
      </c>
      <c r="C17118" s="4" t="s">
        <v>28735</v>
      </c>
      <c r="D17118" s="4" t="s">
        <v>28737</v>
      </c>
      <c r="E17118" s="4" t="s">
        <v>29081</v>
      </c>
      <c r="F17118" s="4" t="s">
        <v>29191</v>
      </c>
      <c r="G17118" s="4" t="s">
        <v>29211</v>
      </c>
      <c r="H17118" s="5" t="s">
        <v>29212</v>
      </c>
      <c r="I17118" s="5" t="s">
        <v>7775</v>
      </c>
    </row>
    <row r="17119" spans="2:16" x14ac:dyDescent="0.3">
      <c r="B17119" s="4" t="s">
        <v>19</v>
      </c>
      <c r="C17119" s="4" t="s">
        <v>28735</v>
      </c>
      <c r="D17119" s="4" t="s">
        <v>28737</v>
      </c>
      <c r="E17119" s="4" t="s">
        <v>29081</v>
      </c>
      <c r="F17119" s="4" t="s">
        <v>29191</v>
      </c>
      <c r="G17119" s="4" t="s">
        <v>29213</v>
      </c>
      <c r="H17119" s="5" t="s">
        <v>29214</v>
      </c>
      <c r="I17119" s="5" t="s">
        <v>7775</v>
      </c>
    </row>
    <row r="17120" spans="2:16" ht="28.8" x14ac:dyDescent="0.3">
      <c r="B17120" s="4" t="s">
        <v>19</v>
      </c>
      <c r="C17120" s="4" t="s">
        <v>28735</v>
      </c>
      <c r="D17120" s="4" t="s">
        <v>28737</v>
      </c>
      <c r="E17120" s="4" t="s">
        <v>29081</v>
      </c>
      <c r="F17120" s="4" t="s">
        <v>29191</v>
      </c>
      <c r="G17120" s="4" t="s">
        <v>29215</v>
      </c>
      <c r="H17120" s="5" t="s">
        <v>29216</v>
      </c>
      <c r="I17120" s="5" t="s">
        <v>7775</v>
      </c>
    </row>
    <row r="17121" spans="2:16" x14ac:dyDescent="0.3">
      <c r="B17121" s="4" t="s">
        <v>19</v>
      </c>
      <c r="C17121" s="4" t="s">
        <v>28735</v>
      </c>
      <c r="D17121" s="4" t="s">
        <v>28737</v>
      </c>
      <c r="E17121" s="4" t="s">
        <v>29081</v>
      </c>
      <c r="F17121" s="4" t="s">
        <v>29191</v>
      </c>
      <c r="G17121" s="4" t="s">
        <v>29217</v>
      </c>
      <c r="H17121" s="5" t="s">
        <v>29218</v>
      </c>
      <c r="I17121" s="5" t="s">
        <v>19398</v>
      </c>
    </row>
    <row r="17122" spans="2:16" x14ac:dyDescent="0.3">
      <c r="B17122" s="4" t="s">
        <v>19</v>
      </c>
      <c r="C17122" s="4" t="s">
        <v>28735</v>
      </c>
      <c r="D17122" s="4" t="s">
        <v>28737</v>
      </c>
      <c r="E17122" s="4" t="s">
        <v>29081</v>
      </c>
      <c r="F17122" s="4" t="s">
        <v>29191</v>
      </c>
      <c r="G17122" s="4" t="s">
        <v>29219</v>
      </c>
      <c r="H17122" s="5" t="s">
        <v>29220</v>
      </c>
      <c r="I17122" s="5" t="s">
        <v>19398</v>
      </c>
    </row>
    <row r="17123" spans="2:16" x14ac:dyDescent="0.3">
      <c r="B17123" s="4" t="s">
        <v>19</v>
      </c>
      <c r="C17123" s="4" t="s">
        <v>28735</v>
      </c>
      <c r="D17123" s="4" t="s">
        <v>28737</v>
      </c>
      <c r="E17123" s="4" t="s">
        <v>29081</v>
      </c>
      <c r="F17123" s="4" t="s">
        <v>29191</v>
      </c>
      <c r="G17123" s="4" t="s">
        <v>29221</v>
      </c>
      <c r="H17123" s="5" t="s">
        <v>29222</v>
      </c>
      <c r="I17123" s="5" t="s">
        <v>19398</v>
      </c>
    </row>
    <row r="17124" spans="2:16" x14ac:dyDescent="0.3">
      <c r="B17124" s="4" t="s">
        <v>19</v>
      </c>
      <c r="C17124" s="4" t="s">
        <v>28735</v>
      </c>
      <c r="D17124" s="4" t="s">
        <v>28737</v>
      </c>
      <c r="E17124" s="4" t="s">
        <v>29081</v>
      </c>
      <c r="F17124" s="4" t="s">
        <v>29191</v>
      </c>
      <c r="G17124" s="4" t="s">
        <v>29223</v>
      </c>
      <c r="H17124" s="5" t="s">
        <v>29224</v>
      </c>
      <c r="I17124" s="5" t="s">
        <v>19398</v>
      </c>
    </row>
    <row r="17125" spans="2:16" x14ac:dyDescent="0.3">
      <c r="B17125" s="4" t="s">
        <v>19</v>
      </c>
      <c r="C17125" s="4" t="s">
        <v>28735</v>
      </c>
      <c r="D17125" s="4" t="s">
        <v>28737</v>
      </c>
      <c r="E17125" s="4" t="s">
        <v>29081</v>
      </c>
      <c r="F17125" s="4" t="s">
        <v>29191</v>
      </c>
      <c r="G17125" s="4" t="s">
        <v>29225</v>
      </c>
      <c r="H17125" s="5" t="s">
        <v>29226</v>
      </c>
      <c r="I17125" s="5" t="s">
        <v>19398</v>
      </c>
    </row>
    <row r="17126" spans="2:16" x14ac:dyDescent="0.3">
      <c r="B17126" s="4" t="s">
        <v>19</v>
      </c>
      <c r="C17126" s="4" t="s">
        <v>28735</v>
      </c>
      <c r="D17126" s="4" t="s">
        <v>28737</v>
      </c>
      <c r="E17126" s="4" t="s">
        <v>29081</v>
      </c>
      <c r="F17126" s="4" t="s">
        <v>29191</v>
      </c>
      <c r="G17126" s="4" t="s">
        <v>29227</v>
      </c>
      <c r="H17126" s="5" t="s">
        <v>29228</v>
      </c>
      <c r="I17126" s="5" t="s">
        <v>19398</v>
      </c>
    </row>
    <row r="17127" spans="2:16" x14ac:dyDescent="0.3">
      <c r="B17127" s="4" t="s">
        <v>19</v>
      </c>
      <c r="C17127" s="4" t="s">
        <v>28735</v>
      </c>
      <c r="D17127" s="4" t="s">
        <v>28737</v>
      </c>
      <c r="E17127" s="4" t="s">
        <v>29081</v>
      </c>
      <c r="F17127" s="4" t="s">
        <v>29191</v>
      </c>
      <c r="G17127" s="4" t="s">
        <v>29229</v>
      </c>
      <c r="H17127" s="5" t="s">
        <v>29230</v>
      </c>
      <c r="I17127" s="5" t="s">
        <v>19398</v>
      </c>
    </row>
    <row r="17128" spans="2:16" x14ac:dyDescent="0.3">
      <c r="B17128" s="4" t="s">
        <v>19</v>
      </c>
      <c r="C17128" s="4" t="s">
        <v>28735</v>
      </c>
      <c r="D17128" s="4" t="s">
        <v>28737</v>
      </c>
      <c r="E17128" s="4" t="s">
        <v>29081</v>
      </c>
      <c r="F17128" s="4" t="s">
        <v>29191</v>
      </c>
      <c r="G17128" s="4" t="s">
        <v>29231</v>
      </c>
      <c r="H17128" s="5" t="s">
        <v>29232</v>
      </c>
      <c r="I17128" s="5" t="s">
        <v>19398</v>
      </c>
    </row>
    <row r="17129" spans="2:16" x14ac:dyDescent="0.3">
      <c r="B17129" s="4" t="s">
        <v>19</v>
      </c>
      <c r="C17129" s="4" t="s">
        <v>28735</v>
      </c>
      <c r="D17129" s="4" t="s">
        <v>28737</v>
      </c>
      <c r="E17129" s="4" t="s">
        <v>29081</v>
      </c>
      <c r="F17129" s="4" t="s">
        <v>29191</v>
      </c>
      <c r="G17129" s="4" t="s">
        <v>29233</v>
      </c>
      <c r="H17129" s="5" t="s">
        <v>29234</v>
      </c>
      <c r="I17129" s="5" t="s">
        <v>19398</v>
      </c>
    </row>
    <row r="17130" spans="2:16" x14ac:dyDescent="0.3">
      <c r="B17130" s="4" t="s">
        <v>19</v>
      </c>
      <c r="C17130" s="4" t="s">
        <v>28735</v>
      </c>
      <c r="D17130" s="4" t="s">
        <v>28737</v>
      </c>
      <c r="E17130" s="4" t="s">
        <v>29081</v>
      </c>
      <c r="F17130" s="4" t="s">
        <v>29191</v>
      </c>
      <c r="G17130" s="4" t="s">
        <v>29235</v>
      </c>
      <c r="H17130" s="5" t="s">
        <v>29236</v>
      </c>
      <c r="I17130" s="5" t="s">
        <v>19398</v>
      </c>
    </row>
    <row r="17131" spans="2:16" x14ac:dyDescent="0.3">
      <c r="L17131" s="163" t="s">
        <v>0</v>
      </c>
      <c r="M17131" s="163"/>
      <c r="N17131" s="163"/>
      <c r="O17131" s="163" t="s">
        <v>1</v>
      </c>
      <c r="P17131" s="163"/>
    </row>
    <row r="17132" spans="2:16" ht="43.2" x14ac:dyDescent="0.3">
      <c r="B17132" s="2" t="s">
        <v>19</v>
      </c>
      <c r="C17132" s="2" t="s">
        <v>28735</v>
      </c>
      <c r="D17132" s="2" t="s">
        <v>28737</v>
      </c>
      <c r="E17132" s="2" t="s">
        <v>29081</v>
      </c>
      <c r="F17132" s="2" t="s">
        <v>29237</v>
      </c>
      <c r="H17132" s="3" t="s">
        <v>29238</v>
      </c>
      <c r="L17132" s="35" t="s">
        <v>12</v>
      </c>
      <c r="M17132" s="35" t="s">
        <v>13</v>
      </c>
      <c r="N17132" s="35" t="s">
        <v>14</v>
      </c>
      <c r="O17132" s="35" t="s">
        <v>32311</v>
      </c>
      <c r="P17132" s="35" t="s">
        <v>31195</v>
      </c>
    </row>
    <row r="17133" spans="2:16" x14ac:dyDescent="0.3">
      <c r="B17133" s="4" t="s">
        <v>19</v>
      </c>
      <c r="C17133" s="4" t="s">
        <v>28735</v>
      </c>
      <c r="D17133" s="4" t="s">
        <v>28737</v>
      </c>
      <c r="E17133" s="4" t="s">
        <v>29081</v>
      </c>
      <c r="F17133" s="4" t="s">
        <v>29237</v>
      </c>
      <c r="G17133" s="4" t="s">
        <v>29239</v>
      </c>
      <c r="H17133" s="5" t="s">
        <v>29240</v>
      </c>
      <c r="I17133" s="5" t="s">
        <v>7775</v>
      </c>
    </row>
    <row r="17134" spans="2:16" x14ac:dyDescent="0.3">
      <c r="B17134" s="4" t="s">
        <v>19</v>
      </c>
      <c r="C17134" s="4" t="s">
        <v>28735</v>
      </c>
      <c r="D17134" s="4" t="s">
        <v>28737</v>
      </c>
      <c r="E17134" s="4" t="s">
        <v>29081</v>
      </c>
      <c r="F17134" s="4" t="s">
        <v>29237</v>
      </c>
      <c r="G17134" s="4" t="s">
        <v>29241</v>
      </c>
      <c r="H17134" s="5" t="s">
        <v>29242</v>
      </c>
      <c r="I17134" s="5" t="s">
        <v>7775</v>
      </c>
    </row>
    <row r="17135" spans="2:16" x14ac:dyDescent="0.3">
      <c r="B17135" s="4" t="s">
        <v>19</v>
      </c>
      <c r="C17135" s="4" t="s">
        <v>28735</v>
      </c>
      <c r="D17135" s="4" t="s">
        <v>28737</v>
      </c>
      <c r="E17135" s="4" t="s">
        <v>29081</v>
      </c>
      <c r="F17135" s="4" t="s">
        <v>29237</v>
      </c>
      <c r="G17135" s="4" t="s">
        <v>29243</v>
      </c>
      <c r="H17135" s="5" t="s">
        <v>29244</v>
      </c>
      <c r="I17135" s="5" t="s">
        <v>7775</v>
      </c>
    </row>
    <row r="17136" spans="2:16" x14ac:dyDescent="0.3">
      <c r="B17136" s="4" t="s">
        <v>19</v>
      </c>
      <c r="C17136" s="4" t="s">
        <v>28735</v>
      </c>
      <c r="D17136" s="4" t="s">
        <v>28737</v>
      </c>
      <c r="E17136" s="4" t="s">
        <v>29081</v>
      </c>
      <c r="F17136" s="4" t="s">
        <v>29237</v>
      </c>
      <c r="G17136" s="4" t="s">
        <v>29245</v>
      </c>
      <c r="H17136" s="5" t="s">
        <v>29246</v>
      </c>
      <c r="I17136" s="5" t="s">
        <v>7775</v>
      </c>
    </row>
    <row r="17137" spans="2:9" x14ac:dyDescent="0.3">
      <c r="B17137" s="4" t="s">
        <v>19</v>
      </c>
      <c r="C17137" s="4" t="s">
        <v>28735</v>
      </c>
      <c r="D17137" s="4" t="s">
        <v>28737</v>
      </c>
      <c r="E17137" s="4" t="s">
        <v>29081</v>
      </c>
      <c r="F17137" s="4" t="s">
        <v>29237</v>
      </c>
      <c r="G17137" s="4" t="s">
        <v>29247</v>
      </c>
      <c r="H17137" s="5" t="s">
        <v>29248</v>
      </c>
      <c r="I17137" s="5" t="s">
        <v>7775</v>
      </c>
    </row>
    <row r="17138" spans="2:9" x14ac:dyDescent="0.3">
      <c r="B17138" s="4" t="s">
        <v>19</v>
      </c>
      <c r="C17138" s="4" t="s">
        <v>28735</v>
      </c>
      <c r="D17138" s="4" t="s">
        <v>28737</v>
      </c>
      <c r="E17138" s="4" t="s">
        <v>29081</v>
      </c>
      <c r="F17138" s="4" t="s">
        <v>29237</v>
      </c>
      <c r="G17138" s="4" t="s">
        <v>29249</v>
      </c>
      <c r="H17138" s="5" t="s">
        <v>29250</v>
      </c>
      <c r="I17138" s="5" t="s">
        <v>7775</v>
      </c>
    </row>
    <row r="17139" spans="2:9" x14ac:dyDescent="0.3">
      <c r="B17139" s="4" t="s">
        <v>19</v>
      </c>
      <c r="C17139" s="4" t="s">
        <v>28735</v>
      </c>
      <c r="D17139" s="4" t="s">
        <v>28737</v>
      </c>
      <c r="E17139" s="4" t="s">
        <v>29081</v>
      </c>
      <c r="F17139" s="4" t="s">
        <v>29237</v>
      </c>
      <c r="G17139" s="4" t="s">
        <v>29251</v>
      </c>
      <c r="H17139" s="5" t="s">
        <v>29252</v>
      </c>
      <c r="I17139" s="5" t="s">
        <v>7775</v>
      </c>
    </row>
    <row r="17140" spans="2:9" x14ac:dyDescent="0.3">
      <c r="B17140" s="4" t="s">
        <v>19</v>
      </c>
      <c r="C17140" s="4" t="s">
        <v>28735</v>
      </c>
      <c r="D17140" s="4" t="s">
        <v>28737</v>
      </c>
      <c r="E17140" s="4" t="s">
        <v>29081</v>
      </c>
      <c r="F17140" s="4" t="s">
        <v>29237</v>
      </c>
      <c r="G17140" s="4" t="s">
        <v>29253</v>
      </c>
      <c r="H17140" s="5" t="s">
        <v>29254</v>
      </c>
      <c r="I17140" s="5" t="s">
        <v>19398</v>
      </c>
    </row>
    <row r="17141" spans="2:9" x14ac:dyDescent="0.3">
      <c r="B17141" s="4" t="s">
        <v>19</v>
      </c>
      <c r="C17141" s="4" t="s">
        <v>28735</v>
      </c>
      <c r="D17141" s="4" t="s">
        <v>28737</v>
      </c>
      <c r="E17141" s="4" t="s">
        <v>29081</v>
      </c>
      <c r="F17141" s="4" t="s">
        <v>29237</v>
      </c>
      <c r="G17141" s="4" t="s">
        <v>29255</v>
      </c>
      <c r="H17141" s="5" t="s">
        <v>29256</v>
      </c>
      <c r="I17141" s="5" t="s">
        <v>19398</v>
      </c>
    </row>
    <row r="17142" spans="2:9" x14ac:dyDescent="0.3">
      <c r="B17142" s="4" t="s">
        <v>19</v>
      </c>
      <c r="C17142" s="4" t="s">
        <v>28735</v>
      </c>
      <c r="D17142" s="4" t="s">
        <v>28737</v>
      </c>
      <c r="E17142" s="4" t="s">
        <v>29081</v>
      </c>
      <c r="F17142" s="4" t="s">
        <v>29237</v>
      </c>
      <c r="G17142" s="4" t="s">
        <v>29257</v>
      </c>
      <c r="H17142" s="5" t="s">
        <v>29258</v>
      </c>
      <c r="I17142" s="5" t="s">
        <v>19398</v>
      </c>
    </row>
    <row r="17143" spans="2:9" x14ac:dyDescent="0.3">
      <c r="B17143" s="4" t="s">
        <v>19</v>
      </c>
      <c r="C17143" s="4" t="s">
        <v>28735</v>
      </c>
      <c r="D17143" s="4" t="s">
        <v>28737</v>
      </c>
      <c r="E17143" s="4" t="s">
        <v>29081</v>
      </c>
      <c r="F17143" s="4" t="s">
        <v>29237</v>
      </c>
      <c r="G17143" s="4" t="s">
        <v>29259</v>
      </c>
      <c r="H17143" s="5" t="s">
        <v>29260</v>
      </c>
      <c r="I17143" s="5" t="s">
        <v>19398</v>
      </c>
    </row>
    <row r="17144" spans="2:9" x14ac:dyDescent="0.3">
      <c r="B17144" s="4" t="s">
        <v>19</v>
      </c>
      <c r="C17144" s="4" t="s">
        <v>28735</v>
      </c>
      <c r="D17144" s="4" t="s">
        <v>28737</v>
      </c>
      <c r="E17144" s="4" t="s">
        <v>29081</v>
      </c>
      <c r="F17144" s="4" t="s">
        <v>29237</v>
      </c>
      <c r="G17144" s="4" t="s">
        <v>29261</v>
      </c>
      <c r="H17144" s="5" t="s">
        <v>29262</v>
      </c>
      <c r="I17144" s="5" t="s">
        <v>19398</v>
      </c>
    </row>
    <row r="17145" spans="2:9" x14ac:dyDescent="0.3">
      <c r="B17145" s="4" t="s">
        <v>19</v>
      </c>
      <c r="C17145" s="4" t="s">
        <v>28735</v>
      </c>
      <c r="D17145" s="4" t="s">
        <v>28737</v>
      </c>
      <c r="E17145" s="4" t="s">
        <v>29081</v>
      </c>
      <c r="F17145" s="4" t="s">
        <v>29237</v>
      </c>
      <c r="G17145" s="4" t="s">
        <v>29263</v>
      </c>
      <c r="H17145" s="5" t="s">
        <v>29264</v>
      </c>
      <c r="I17145" s="5" t="s">
        <v>29265</v>
      </c>
    </row>
    <row r="17146" spans="2:9" x14ac:dyDescent="0.3">
      <c r="B17146" s="4" t="s">
        <v>19</v>
      </c>
      <c r="C17146" s="4" t="s">
        <v>28735</v>
      </c>
      <c r="D17146" s="4" t="s">
        <v>28737</v>
      </c>
      <c r="E17146" s="4" t="s">
        <v>29081</v>
      </c>
      <c r="F17146" s="4" t="s">
        <v>29237</v>
      </c>
      <c r="G17146" s="4" t="s">
        <v>29266</v>
      </c>
      <c r="H17146" s="5" t="s">
        <v>29267</v>
      </c>
      <c r="I17146" s="5" t="s">
        <v>29265</v>
      </c>
    </row>
    <row r="17147" spans="2:9" x14ac:dyDescent="0.3">
      <c r="B17147" s="4" t="s">
        <v>19</v>
      </c>
      <c r="C17147" s="4" t="s">
        <v>28735</v>
      </c>
      <c r="D17147" s="4" t="s">
        <v>28737</v>
      </c>
      <c r="E17147" s="4" t="s">
        <v>29081</v>
      </c>
      <c r="F17147" s="4" t="s">
        <v>29237</v>
      </c>
      <c r="G17147" s="4" t="s">
        <v>29268</v>
      </c>
      <c r="H17147" s="5" t="s">
        <v>29269</v>
      </c>
      <c r="I17147" s="5" t="s">
        <v>29265</v>
      </c>
    </row>
    <row r="17148" spans="2:9" x14ac:dyDescent="0.3">
      <c r="B17148" s="4" t="s">
        <v>19</v>
      </c>
      <c r="C17148" s="4" t="s">
        <v>28735</v>
      </c>
      <c r="D17148" s="4" t="s">
        <v>28737</v>
      </c>
      <c r="E17148" s="4" t="s">
        <v>29081</v>
      </c>
      <c r="F17148" s="4" t="s">
        <v>29237</v>
      </c>
      <c r="G17148" s="4" t="s">
        <v>29270</v>
      </c>
      <c r="H17148" s="5" t="s">
        <v>29271</v>
      </c>
      <c r="I17148" s="5" t="s">
        <v>29265</v>
      </c>
    </row>
    <row r="17149" spans="2:9" x14ac:dyDescent="0.3">
      <c r="B17149" s="4" t="s">
        <v>19</v>
      </c>
      <c r="C17149" s="4" t="s">
        <v>28735</v>
      </c>
      <c r="D17149" s="4" t="s">
        <v>28737</v>
      </c>
      <c r="E17149" s="4" t="s">
        <v>29081</v>
      </c>
      <c r="F17149" s="4" t="s">
        <v>29237</v>
      </c>
      <c r="G17149" s="4" t="s">
        <v>29272</v>
      </c>
      <c r="H17149" s="5" t="s">
        <v>29273</v>
      </c>
      <c r="I17149" s="5" t="s">
        <v>29265</v>
      </c>
    </row>
    <row r="17150" spans="2:9" x14ac:dyDescent="0.3">
      <c r="B17150" s="4" t="s">
        <v>19</v>
      </c>
      <c r="C17150" s="4" t="s">
        <v>28735</v>
      </c>
      <c r="D17150" s="4" t="s">
        <v>28737</v>
      </c>
      <c r="E17150" s="4" t="s">
        <v>29081</v>
      </c>
      <c r="F17150" s="4" t="s">
        <v>29237</v>
      </c>
      <c r="G17150" s="4" t="s">
        <v>29274</v>
      </c>
      <c r="H17150" s="5" t="s">
        <v>29275</v>
      </c>
      <c r="I17150" s="5" t="s">
        <v>29265</v>
      </c>
    </row>
    <row r="17151" spans="2:9" x14ac:dyDescent="0.3">
      <c r="B17151" s="4" t="s">
        <v>19</v>
      </c>
      <c r="C17151" s="4" t="s">
        <v>28735</v>
      </c>
      <c r="D17151" s="4" t="s">
        <v>28737</v>
      </c>
      <c r="E17151" s="4" t="s">
        <v>29081</v>
      </c>
      <c r="F17151" s="4" t="s">
        <v>29237</v>
      </c>
      <c r="G17151" s="4" t="s">
        <v>29276</v>
      </c>
      <c r="H17151" s="5" t="s">
        <v>29277</v>
      </c>
      <c r="I17151" s="5" t="s">
        <v>29265</v>
      </c>
    </row>
    <row r="17152" spans="2:9" x14ac:dyDescent="0.3">
      <c r="B17152" s="4" t="s">
        <v>19</v>
      </c>
      <c r="C17152" s="4" t="s">
        <v>28735</v>
      </c>
      <c r="D17152" s="4" t="s">
        <v>28737</v>
      </c>
      <c r="E17152" s="4" t="s">
        <v>29081</v>
      </c>
      <c r="F17152" s="4" t="s">
        <v>29237</v>
      </c>
      <c r="G17152" s="4" t="s">
        <v>29278</v>
      </c>
      <c r="H17152" s="5" t="s">
        <v>29279</v>
      </c>
      <c r="I17152" s="5" t="s">
        <v>29265</v>
      </c>
    </row>
    <row r="17153" spans="2:16" x14ac:dyDescent="0.3">
      <c r="B17153" s="4" t="s">
        <v>19</v>
      </c>
      <c r="C17153" s="4" t="s">
        <v>28735</v>
      </c>
      <c r="D17153" s="4" t="s">
        <v>28737</v>
      </c>
      <c r="E17153" s="4" t="s">
        <v>29081</v>
      </c>
      <c r="F17153" s="4" t="s">
        <v>29237</v>
      </c>
      <c r="G17153" s="4" t="s">
        <v>29280</v>
      </c>
      <c r="H17153" s="5" t="s">
        <v>29281</v>
      </c>
      <c r="I17153" s="5" t="s">
        <v>29265</v>
      </c>
    </row>
    <row r="17154" spans="2:16" x14ac:dyDescent="0.3">
      <c r="B17154" s="4" t="s">
        <v>19</v>
      </c>
      <c r="C17154" s="4" t="s">
        <v>28735</v>
      </c>
      <c r="D17154" s="4" t="s">
        <v>28737</v>
      </c>
      <c r="E17154" s="4" t="s">
        <v>29081</v>
      </c>
      <c r="F17154" s="4" t="s">
        <v>29237</v>
      </c>
      <c r="G17154" s="4" t="s">
        <v>29282</v>
      </c>
      <c r="H17154" s="5" t="s">
        <v>29283</v>
      </c>
      <c r="I17154" s="5" t="s">
        <v>29265</v>
      </c>
    </row>
    <row r="17155" spans="2:16" x14ac:dyDescent="0.3">
      <c r="B17155" s="4" t="s">
        <v>19</v>
      </c>
      <c r="C17155" s="4" t="s">
        <v>28735</v>
      </c>
      <c r="D17155" s="4" t="s">
        <v>28737</v>
      </c>
      <c r="E17155" s="4" t="s">
        <v>29081</v>
      </c>
      <c r="F17155" s="4" t="s">
        <v>29237</v>
      </c>
      <c r="G17155" s="4" t="s">
        <v>29284</v>
      </c>
      <c r="H17155" s="5" t="s">
        <v>29285</v>
      </c>
      <c r="I17155" s="5" t="s">
        <v>29265</v>
      </c>
    </row>
    <row r="17156" spans="2:16" x14ac:dyDescent="0.3">
      <c r="B17156" s="4" t="s">
        <v>19</v>
      </c>
      <c r="C17156" s="4" t="s">
        <v>28735</v>
      </c>
      <c r="D17156" s="4" t="s">
        <v>28737</v>
      </c>
      <c r="E17156" s="4" t="s">
        <v>29081</v>
      </c>
      <c r="F17156" s="4" t="s">
        <v>29237</v>
      </c>
      <c r="G17156" s="4" t="s">
        <v>29286</v>
      </c>
      <c r="H17156" s="5" t="s">
        <v>29287</v>
      </c>
      <c r="I17156" s="5" t="s">
        <v>29265</v>
      </c>
    </row>
    <row r="17157" spans="2:16" x14ac:dyDescent="0.3">
      <c r="B17157" s="4" t="s">
        <v>19</v>
      </c>
      <c r="C17157" s="4" t="s">
        <v>28735</v>
      </c>
      <c r="D17157" s="4" t="s">
        <v>28737</v>
      </c>
      <c r="E17157" s="4" t="s">
        <v>29081</v>
      </c>
      <c r="F17157" s="4" t="s">
        <v>29237</v>
      </c>
      <c r="G17157" s="4" t="s">
        <v>29288</v>
      </c>
      <c r="H17157" s="5" t="s">
        <v>29289</v>
      </c>
      <c r="I17157" s="5" t="s">
        <v>29265</v>
      </c>
    </row>
    <row r="17158" spans="2:16" x14ac:dyDescent="0.3">
      <c r="B17158" s="4" t="s">
        <v>19</v>
      </c>
      <c r="C17158" s="4" t="s">
        <v>28735</v>
      </c>
      <c r="D17158" s="4" t="s">
        <v>28737</v>
      </c>
      <c r="E17158" s="4" t="s">
        <v>29081</v>
      </c>
      <c r="F17158" s="4" t="s">
        <v>29237</v>
      </c>
      <c r="G17158" s="4" t="s">
        <v>29290</v>
      </c>
      <c r="H17158" s="5" t="s">
        <v>29291</v>
      </c>
      <c r="I17158" s="5" t="s">
        <v>29265</v>
      </c>
    </row>
    <row r="17159" spans="2:16" x14ac:dyDescent="0.3">
      <c r="B17159" s="4" t="s">
        <v>19</v>
      </c>
      <c r="C17159" s="4" t="s">
        <v>28735</v>
      </c>
      <c r="D17159" s="4" t="s">
        <v>28737</v>
      </c>
      <c r="E17159" s="4" t="s">
        <v>29081</v>
      </c>
      <c r="F17159" s="4" t="s">
        <v>29237</v>
      </c>
      <c r="G17159" s="4" t="s">
        <v>29292</v>
      </c>
      <c r="H17159" s="5" t="s">
        <v>29293</v>
      </c>
      <c r="I17159" s="5" t="s">
        <v>29265</v>
      </c>
    </row>
    <row r="17160" spans="2:16" x14ac:dyDescent="0.3">
      <c r="B17160" s="4" t="s">
        <v>19</v>
      </c>
      <c r="C17160" s="4" t="s">
        <v>28735</v>
      </c>
      <c r="D17160" s="4" t="s">
        <v>28737</v>
      </c>
      <c r="E17160" s="4" t="s">
        <v>29081</v>
      </c>
      <c r="F17160" s="4" t="s">
        <v>29237</v>
      </c>
      <c r="G17160" s="4" t="s">
        <v>29294</v>
      </c>
      <c r="H17160" s="5" t="s">
        <v>29295</v>
      </c>
      <c r="I17160" s="5" t="s">
        <v>29265</v>
      </c>
    </row>
    <row r="17161" spans="2:16" x14ac:dyDescent="0.3">
      <c r="B17161" s="4" t="s">
        <v>19</v>
      </c>
      <c r="C17161" s="4" t="s">
        <v>28735</v>
      </c>
      <c r="D17161" s="4" t="s">
        <v>28737</v>
      </c>
      <c r="E17161" s="4" t="s">
        <v>29081</v>
      </c>
      <c r="F17161" s="4" t="s">
        <v>29237</v>
      </c>
      <c r="G17161" s="4" t="s">
        <v>29296</v>
      </c>
      <c r="H17161" s="5" t="s">
        <v>29297</v>
      </c>
      <c r="I17161" s="5" t="s">
        <v>29265</v>
      </c>
    </row>
    <row r="17162" spans="2:16" x14ac:dyDescent="0.3">
      <c r="B17162" s="4" t="s">
        <v>19</v>
      </c>
      <c r="C17162" s="4" t="s">
        <v>28735</v>
      </c>
      <c r="D17162" s="4" t="s">
        <v>28737</v>
      </c>
      <c r="E17162" s="4" t="s">
        <v>29081</v>
      </c>
      <c r="F17162" s="4" t="s">
        <v>29237</v>
      </c>
      <c r="G17162" s="4" t="s">
        <v>29298</v>
      </c>
      <c r="H17162" s="5" t="s">
        <v>29299</v>
      </c>
      <c r="I17162" s="5" t="s">
        <v>29265</v>
      </c>
    </row>
    <row r="17163" spans="2:16" x14ac:dyDescent="0.3">
      <c r="L17163" s="163" t="s">
        <v>0</v>
      </c>
      <c r="M17163" s="163"/>
      <c r="N17163" s="163"/>
      <c r="O17163" s="163" t="s">
        <v>1</v>
      </c>
      <c r="P17163" s="163"/>
    </row>
    <row r="17164" spans="2:16" ht="43.2" x14ac:dyDescent="0.3">
      <c r="B17164" s="2" t="s">
        <v>19</v>
      </c>
      <c r="C17164" s="2" t="s">
        <v>28735</v>
      </c>
      <c r="D17164" s="2" t="s">
        <v>28737</v>
      </c>
      <c r="E17164" s="2" t="s">
        <v>29081</v>
      </c>
      <c r="F17164" s="2" t="s">
        <v>29300</v>
      </c>
      <c r="H17164" s="3" t="s">
        <v>29301</v>
      </c>
      <c r="L17164" s="35" t="s">
        <v>12</v>
      </c>
      <c r="M17164" s="35" t="s">
        <v>13</v>
      </c>
      <c r="N17164" s="35" t="s">
        <v>14</v>
      </c>
      <c r="O17164" s="35" t="s">
        <v>32311</v>
      </c>
      <c r="P17164" s="35" t="s">
        <v>31195</v>
      </c>
    </row>
    <row r="17165" spans="2:16" x14ac:dyDescent="0.3">
      <c r="B17165" s="4" t="s">
        <v>19</v>
      </c>
      <c r="C17165" s="4" t="s">
        <v>28735</v>
      </c>
      <c r="D17165" s="4" t="s">
        <v>28737</v>
      </c>
      <c r="E17165" s="4" t="s">
        <v>29081</v>
      </c>
      <c r="F17165" s="4" t="s">
        <v>29300</v>
      </c>
      <c r="G17165" s="4" t="s">
        <v>29302</v>
      </c>
      <c r="H17165" s="5" t="s">
        <v>29303</v>
      </c>
      <c r="I17165" s="5" t="s">
        <v>29304</v>
      </c>
    </row>
    <row r="17166" spans="2:16" x14ac:dyDescent="0.3">
      <c r="B17166" s="4" t="s">
        <v>19</v>
      </c>
      <c r="C17166" s="4" t="s">
        <v>28735</v>
      </c>
      <c r="D17166" s="4" t="s">
        <v>28737</v>
      </c>
      <c r="E17166" s="4" t="s">
        <v>29081</v>
      </c>
      <c r="F17166" s="4" t="s">
        <v>29300</v>
      </c>
      <c r="G17166" s="4" t="s">
        <v>29305</v>
      </c>
      <c r="H17166" s="5" t="s">
        <v>29306</v>
      </c>
      <c r="I17166" s="5" t="s">
        <v>29304</v>
      </c>
    </row>
    <row r="17167" spans="2:16" x14ac:dyDescent="0.3">
      <c r="B17167" s="4" t="s">
        <v>19</v>
      </c>
      <c r="C17167" s="4" t="s">
        <v>28735</v>
      </c>
      <c r="D17167" s="4" t="s">
        <v>28737</v>
      </c>
      <c r="E17167" s="4" t="s">
        <v>29081</v>
      </c>
      <c r="F17167" s="4" t="s">
        <v>29300</v>
      </c>
      <c r="G17167" s="4" t="s">
        <v>29307</v>
      </c>
      <c r="H17167" s="5" t="s">
        <v>29308</v>
      </c>
      <c r="I17167" s="5" t="s">
        <v>29304</v>
      </c>
    </row>
    <row r="17168" spans="2:16" x14ac:dyDescent="0.3">
      <c r="B17168" s="4" t="s">
        <v>19</v>
      </c>
      <c r="C17168" s="4" t="s">
        <v>28735</v>
      </c>
      <c r="D17168" s="4" t="s">
        <v>28737</v>
      </c>
      <c r="E17168" s="4" t="s">
        <v>29081</v>
      </c>
      <c r="F17168" s="4" t="s">
        <v>29300</v>
      </c>
      <c r="G17168" s="4" t="s">
        <v>29309</v>
      </c>
      <c r="H17168" s="5" t="s">
        <v>29310</v>
      </c>
      <c r="I17168" s="5" t="s">
        <v>29304</v>
      </c>
    </row>
    <row r="17169" spans="2:16" x14ac:dyDescent="0.3">
      <c r="B17169" s="2" t="s">
        <v>19</v>
      </c>
      <c r="C17169" s="2" t="s">
        <v>28735</v>
      </c>
      <c r="D17169" s="2" t="s">
        <v>28737</v>
      </c>
      <c r="E17169" s="2" t="s">
        <v>29311</v>
      </c>
      <c r="H17169" s="3" t="s">
        <v>29312</v>
      </c>
    </row>
    <row r="17170" spans="2:16" x14ac:dyDescent="0.3">
      <c r="L17170" s="163" t="s">
        <v>0</v>
      </c>
      <c r="M17170" s="163"/>
      <c r="N17170" s="163"/>
      <c r="O17170" s="163" t="s">
        <v>1</v>
      </c>
      <c r="P17170" s="163"/>
    </row>
    <row r="17171" spans="2:16" ht="43.2" x14ac:dyDescent="0.3">
      <c r="B17171" s="2" t="s">
        <v>19</v>
      </c>
      <c r="C17171" s="2" t="s">
        <v>28735</v>
      </c>
      <c r="D17171" s="2" t="s">
        <v>28737</v>
      </c>
      <c r="E17171" s="2" t="s">
        <v>29311</v>
      </c>
      <c r="F17171" s="2" t="s">
        <v>29313</v>
      </c>
      <c r="H17171" s="3" t="s">
        <v>29314</v>
      </c>
      <c r="L17171" s="35" t="s">
        <v>12</v>
      </c>
      <c r="M17171" s="35" t="s">
        <v>13</v>
      </c>
      <c r="N17171" s="35" t="s">
        <v>14</v>
      </c>
      <c r="O17171" s="35" t="s">
        <v>32311</v>
      </c>
      <c r="P17171" s="35" t="s">
        <v>31195</v>
      </c>
    </row>
    <row r="17172" spans="2:16" ht="43.2" x14ac:dyDescent="0.3">
      <c r="B17172" s="4" t="s">
        <v>19</v>
      </c>
      <c r="C17172" s="4" t="s">
        <v>28735</v>
      </c>
      <c r="D17172" s="4" t="s">
        <v>28737</v>
      </c>
      <c r="E17172" s="4" t="s">
        <v>29311</v>
      </c>
      <c r="F17172" s="4" t="s">
        <v>29313</v>
      </c>
      <c r="G17172" s="4" t="s">
        <v>29315</v>
      </c>
      <c r="H17172" s="5" t="s">
        <v>29316</v>
      </c>
      <c r="I17172" s="5" t="s">
        <v>29317</v>
      </c>
    </row>
    <row r="17173" spans="2:16" ht="43.2" x14ac:dyDescent="0.3">
      <c r="B17173" s="4" t="s">
        <v>19</v>
      </c>
      <c r="C17173" s="4" t="s">
        <v>28735</v>
      </c>
      <c r="D17173" s="4" t="s">
        <v>28737</v>
      </c>
      <c r="E17173" s="4" t="s">
        <v>29311</v>
      </c>
      <c r="F17173" s="4" t="s">
        <v>29313</v>
      </c>
      <c r="G17173" s="4" t="s">
        <v>29318</v>
      </c>
      <c r="H17173" s="5" t="s">
        <v>29319</v>
      </c>
      <c r="I17173" s="5" t="s">
        <v>29317</v>
      </c>
    </row>
    <row r="17174" spans="2:16" ht="43.2" x14ac:dyDescent="0.3">
      <c r="B17174" s="4" t="s">
        <v>19</v>
      </c>
      <c r="C17174" s="4" t="s">
        <v>28735</v>
      </c>
      <c r="D17174" s="4" t="s">
        <v>28737</v>
      </c>
      <c r="E17174" s="4" t="s">
        <v>29311</v>
      </c>
      <c r="F17174" s="4" t="s">
        <v>29313</v>
      </c>
      <c r="G17174" s="4" t="s">
        <v>29320</v>
      </c>
      <c r="H17174" s="5" t="s">
        <v>29321</v>
      </c>
      <c r="I17174" s="5" t="s">
        <v>29317</v>
      </c>
    </row>
    <row r="17175" spans="2:16" x14ac:dyDescent="0.3">
      <c r="L17175" s="163" t="s">
        <v>0</v>
      </c>
      <c r="M17175" s="163"/>
      <c r="N17175" s="163"/>
      <c r="O17175" s="163" t="s">
        <v>1</v>
      </c>
      <c r="P17175" s="163"/>
    </row>
    <row r="17176" spans="2:16" ht="43.2" x14ac:dyDescent="0.3">
      <c r="B17176" s="2" t="s">
        <v>19</v>
      </c>
      <c r="C17176" s="2" t="s">
        <v>28735</v>
      </c>
      <c r="D17176" s="2" t="s">
        <v>28737</v>
      </c>
      <c r="E17176" s="2" t="s">
        <v>29311</v>
      </c>
      <c r="F17176" s="2" t="s">
        <v>29322</v>
      </c>
      <c r="H17176" s="3" t="s">
        <v>29323</v>
      </c>
      <c r="L17176" s="35" t="s">
        <v>12</v>
      </c>
      <c r="M17176" s="35" t="s">
        <v>13</v>
      </c>
      <c r="N17176" s="35" t="s">
        <v>14</v>
      </c>
      <c r="O17176" s="35" t="s">
        <v>32311</v>
      </c>
      <c r="P17176" s="35" t="s">
        <v>31195</v>
      </c>
    </row>
    <row r="17177" spans="2:16" ht="28.8" x14ac:dyDescent="0.3">
      <c r="B17177" s="4" t="s">
        <v>19</v>
      </c>
      <c r="C17177" s="4" t="s">
        <v>28735</v>
      </c>
      <c r="D17177" s="4" t="s">
        <v>28737</v>
      </c>
      <c r="E17177" s="4" t="s">
        <v>29311</v>
      </c>
      <c r="F17177" s="4" t="s">
        <v>29322</v>
      </c>
      <c r="G17177" s="4" t="s">
        <v>29324</v>
      </c>
      <c r="H17177" s="5" t="s">
        <v>29325</v>
      </c>
      <c r="I17177" s="5" t="s">
        <v>25572</v>
      </c>
    </row>
    <row r="17178" spans="2:16" ht="28.8" x14ac:dyDescent="0.3">
      <c r="B17178" s="4" t="s">
        <v>19</v>
      </c>
      <c r="C17178" s="4" t="s">
        <v>28735</v>
      </c>
      <c r="D17178" s="4" t="s">
        <v>28737</v>
      </c>
      <c r="E17178" s="4" t="s">
        <v>29311</v>
      </c>
      <c r="F17178" s="4" t="s">
        <v>29322</v>
      </c>
      <c r="G17178" s="4" t="s">
        <v>29326</v>
      </c>
      <c r="H17178" s="5" t="s">
        <v>29327</v>
      </c>
      <c r="I17178" s="5" t="s">
        <v>25572</v>
      </c>
    </row>
    <row r="17179" spans="2:16" x14ac:dyDescent="0.3">
      <c r="L17179" s="163" t="s">
        <v>0</v>
      </c>
      <c r="M17179" s="163"/>
      <c r="N17179" s="163"/>
      <c r="O17179" s="163" t="s">
        <v>1</v>
      </c>
      <c r="P17179" s="163"/>
    </row>
    <row r="17180" spans="2:16" ht="43.2" x14ac:dyDescent="0.3">
      <c r="B17180" s="2" t="s">
        <v>19</v>
      </c>
      <c r="C17180" s="2" t="s">
        <v>28735</v>
      </c>
      <c r="D17180" s="2" t="s">
        <v>28737</v>
      </c>
      <c r="E17180" s="2" t="s">
        <v>29311</v>
      </c>
      <c r="F17180" s="2" t="s">
        <v>29328</v>
      </c>
      <c r="H17180" s="3" t="s">
        <v>29329</v>
      </c>
      <c r="L17180" s="35" t="s">
        <v>12</v>
      </c>
      <c r="M17180" s="35" t="s">
        <v>13</v>
      </c>
      <c r="N17180" s="35" t="s">
        <v>14</v>
      </c>
      <c r="O17180" s="35" t="s">
        <v>32311</v>
      </c>
      <c r="P17180" s="35" t="s">
        <v>31195</v>
      </c>
    </row>
    <row r="17181" spans="2:16" x14ac:dyDescent="0.3">
      <c r="B17181" s="4" t="s">
        <v>19</v>
      </c>
      <c r="C17181" s="4" t="s">
        <v>28735</v>
      </c>
      <c r="D17181" s="4" t="s">
        <v>28737</v>
      </c>
      <c r="E17181" s="4" t="s">
        <v>29311</v>
      </c>
      <c r="F17181" s="4" t="s">
        <v>29328</v>
      </c>
      <c r="G17181" s="4" t="s">
        <v>29330</v>
      </c>
      <c r="H17181" s="5" t="s">
        <v>29331</v>
      </c>
      <c r="I17181" s="5" t="s">
        <v>29332</v>
      </c>
    </row>
    <row r="17182" spans="2:16" x14ac:dyDescent="0.3">
      <c r="L17182" s="163" t="s">
        <v>0</v>
      </c>
      <c r="M17182" s="163"/>
      <c r="N17182" s="163"/>
      <c r="O17182" s="163" t="s">
        <v>1</v>
      </c>
      <c r="P17182" s="163"/>
    </row>
    <row r="17183" spans="2:16" ht="43.2" x14ac:dyDescent="0.3">
      <c r="B17183" s="2" t="s">
        <v>19</v>
      </c>
      <c r="C17183" s="2" t="s">
        <v>28735</v>
      </c>
      <c r="D17183" s="2" t="s">
        <v>28737</v>
      </c>
      <c r="E17183" s="2" t="s">
        <v>29311</v>
      </c>
      <c r="F17183" s="2" t="s">
        <v>29333</v>
      </c>
      <c r="H17183" s="3" t="s">
        <v>29334</v>
      </c>
      <c r="L17183" s="35" t="s">
        <v>12</v>
      </c>
      <c r="M17183" s="35" t="s">
        <v>13</v>
      </c>
      <c r="N17183" s="35" t="s">
        <v>14</v>
      </c>
      <c r="O17183" s="35" t="s">
        <v>32311</v>
      </c>
      <c r="P17183" s="35" t="s">
        <v>31195</v>
      </c>
    </row>
    <row r="17184" spans="2:16" ht="28.8" x14ac:dyDescent="0.3">
      <c r="B17184" s="4" t="s">
        <v>19</v>
      </c>
      <c r="C17184" s="4" t="s">
        <v>28735</v>
      </c>
      <c r="D17184" s="4" t="s">
        <v>28737</v>
      </c>
      <c r="E17184" s="4" t="s">
        <v>29311</v>
      </c>
      <c r="F17184" s="4" t="s">
        <v>29333</v>
      </c>
      <c r="G17184" s="4" t="s">
        <v>29335</v>
      </c>
      <c r="H17184" s="5" t="s">
        <v>29336</v>
      </c>
      <c r="I17184" s="5" t="s">
        <v>29337</v>
      </c>
    </row>
    <row r="17185" spans="2:16" ht="43.2" x14ac:dyDescent="0.3">
      <c r="B17185" s="4" t="s">
        <v>19</v>
      </c>
      <c r="C17185" s="4" t="s">
        <v>28735</v>
      </c>
      <c r="D17185" s="4" t="s">
        <v>28737</v>
      </c>
      <c r="E17185" s="4" t="s">
        <v>29311</v>
      </c>
      <c r="F17185" s="4" t="s">
        <v>29333</v>
      </c>
      <c r="G17185" s="4" t="s">
        <v>29338</v>
      </c>
      <c r="H17185" s="5" t="s">
        <v>29339</v>
      </c>
      <c r="I17185" s="5" t="s">
        <v>29340</v>
      </c>
    </row>
    <row r="17186" spans="2:16" x14ac:dyDescent="0.3">
      <c r="L17186" s="163" t="s">
        <v>0</v>
      </c>
      <c r="M17186" s="163"/>
      <c r="N17186" s="163"/>
      <c r="O17186" s="163" t="s">
        <v>1</v>
      </c>
      <c r="P17186" s="163"/>
    </row>
    <row r="17187" spans="2:16" ht="43.2" x14ac:dyDescent="0.3">
      <c r="B17187" s="2" t="s">
        <v>19</v>
      </c>
      <c r="C17187" s="2" t="s">
        <v>28735</v>
      </c>
      <c r="D17187" s="2" t="s">
        <v>28737</v>
      </c>
      <c r="E17187" s="2" t="s">
        <v>29311</v>
      </c>
      <c r="F17187" s="2" t="s">
        <v>29341</v>
      </c>
      <c r="H17187" s="3" t="s">
        <v>29342</v>
      </c>
      <c r="L17187" s="35" t="s">
        <v>12</v>
      </c>
      <c r="M17187" s="35" t="s">
        <v>13</v>
      </c>
      <c r="N17187" s="35" t="s">
        <v>14</v>
      </c>
      <c r="O17187" s="35" t="s">
        <v>32311</v>
      </c>
      <c r="P17187" s="35" t="s">
        <v>31195</v>
      </c>
    </row>
    <row r="17188" spans="2:16" x14ac:dyDescent="0.3">
      <c r="B17188" s="4" t="s">
        <v>19</v>
      </c>
      <c r="C17188" s="4" t="s">
        <v>28735</v>
      </c>
      <c r="D17188" s="4" t="s">
        <v>28737</v>
      </c>
      <c r="E17188" s="4" t="s">
        <v>29311</v>
      </c>
      <c r="F17188" s="4" t="s">
        <v>29341</v>
      </c>
      <c r="G17188" s="4" t="s">
        <v>29343</v>
      </c>
      <c r="H17188" s="5" t="s">
        <v>29344</v>
      </c>
      <c r="I17188" s="5" t="s">
        <v>29345</v>
      </c>
    </row>
    <row r="17189" spans="2:16" x14ac:dyDescent="0.3">
      <c r="B17189" s="4" t="s">
        <v>19</v>
      </c>
      <c r="C17189" s="4" t="s">
        <v>28735</v>
      </c>
      <c r="D17189" s="4" t="s">
        <v>28737</v>
      </c>
      <c r="E17189" s="4" t="s">
        <v>29311</v>
      </c>
      <c r="F17189" s="4" t="s">
        <v>29341</v>
      </c>
      <c r="G17189" s="4" t="s">
        <v>29346</v>
      </c>
      <c r="H17189" s="5" t="s">
        <v>29347</v>
      </c>
      <c r="I17189" s="5" t="s">
        <v>29345</v>
      </c>
    </row>
    <row r="17190" spans="2:16" x14ac:dyDescent="0.3">
      <c r="B17190" s="4" t="s">
        <v>19</v>
      </c>
      <c r="C17190" s="4" t="s">
        <v>28735</v>
      </c>
      <c r="D17190" s="4" t="s">
        <v>28737</v>
      </c>
      <c r="E17190" s="4" t="s">
        <v>29311</v>
      </c>
      <c r="F17190" s="4" t="s">
        <v>29341</v>
      </c>
      <c r="G17190" s="4" t="s">
        <v>29348</v>
      </c>
      <c r="H17190" s="5" t="s">
        <v>29349</v>
      </c>
      <c r="I17190" s="5" t="s">
        <v>29345</v>
      </c>
    </row>
    <row r="17191" spans="2:16" x14ac:dyDescent="0.3">
      <c r="B17191" s="4" t="s">
        <v>19</v>
      </c>
      <c r="C17191" s="4" t="s">
        <v>28735</v>
      </c>
      <c r="D17191" s="4" t="s">
        <v>28737</v>
      </c>
      <c r="E17191" s="4" t="s">
        <v>29311</v>
      </c>
      <c r="F17191" s="4" t="s">
        <v>29341</v>
      </c>
      <c r="G17191" s="4" t="s">
        <v>29350</v>
      </c>
      <c r="H17191" s="5" t="s">
        <v>29351</v>
      </c>
      <c r="I17191" s="5" t="s">
        <v>29345</v>
      </c>
    </row>
    <row r="17192" spans="2:16" x14ac:dyDescent="0.3">
      <c r="L17192" s="163" t="s">
        <v>0</v>
      </c>
      <c r="M17192" s="163"/>
      <c r="N17192" s="163"/>
      <c r="O17192" s="163" t="s">
        <v>1</v>
      </c>
      <c r="P17192" s="163"/>
    </row>
    <row r="17193" spans="2:16" ht="43.2" x14ac:dyDescent="0.3">
      <c r="B17193" s="2" t="s">
        <v>19</v>
      </c>
      <c r="C17193" s="2" t="s">
        <v>28735</v>
      </c>
      <c r="D17193" s="2" t="s">
        <v>28737</v>
      </c>
      <c r="E17193" s="2" t="s">
        <v>29311</v>
      </c>
      <c r="F17193" s="2" t="s">
        <v>29352</v>
      </c>
      <c r="H17193" s="3" t="s">
        <v>29353</v>
      </c>
      <c r="L17193" s="35" t="s">
        <v>12</v>
      </c>
      <c r="M17193" s="35" t="s">
        <v>13</v>
      </c>
      <c r="N17193" s="35" t="s">
        <v>14</v>
      </c>
      <c r="O17193" s="35" t="s">
        <v>32311</v>
      </c>
      <c r="P17193" s="35" t="s">
        <v>31195</v>
      </c>
    </row>
    <row r="17194" spans="2:16" x14ac:dyDescent="0.3">
      <c r="B17194" s="4" t="s">
        <v>19</v>
      </c>
      <c r="C17194" s="4" t="s">
        <v>28735</v>
      </c>
      <c r="D17194" s="4" t="s">
        <v>28737</v>
      </c>
      <c r="E17194" s="4" t="s">
        <v>29311</v>
      </c>
      <c r="F17194" s="4" t="s">
        <v>29352</v>
      </c>
      <c r="G17194" s="4" t="s">
        <v>29354</v>
      </c>
      <c r="H17194" s="5" t="s">
        <v>29355</v>
      </c>
      <c r="I17194" s="5" t="s">
        <v>29356</v>
      </c>
    </row>
    <row r="17195" spans="2:16" x14ac:dyDescent="0.3">
      <c r="B17195" s="4" t="s">
        <v>19</v>
      </c>
      <c r="C17195" s="4" t="s">
        <v>28735</v>
      </c>
      <c r="D17195" s="4" t="s">
        <v>28737</v>
      </c>
      <c r="E17195" s="4" t="s">
        <v>29311</v>
      </c>
      <c r="F17195" s="4" t="s">
        <v>29352</v>
      </c>
      <c r="G17195" s="4" t="s">
        <v>29357</v>
      </c>
      <c r="H17195" s="5" t="s">
        <v>29358</v>
      </c>
      <c r="I17195" s="5" t="s">
        <v>29356</v>
      </c>
    </row>
    <row r="17196" spans="2:16" x14ac:dyDescent="0.3">
      <c r="B17196" s="4" t="s">
        <v>19</v>
      </c>
      <c r="C17196" s="4" t="s">
        <v>28735</v>
      </c>
      <c r="D17196" s="4" t="s">
        <v>28737</v>
      </c>
      <c r="E17196" s="4" t="s">
        <v>29311</v>
      </c>
      <c r="F17196" s="4" t="s">
        <v>29352</v>
      </c>
      <c r="G17196" s="4" t="s">
        <v>29359</v>
      </c>
      <c r="H17196" s="5" t="s">
        <v>29360</v>
      </c>
      <c r="I17196" s="5" t="s">
        <v>29356</v>
      </c>
    </row>
    <row r="17197" spans="2:16" x14ac:dyDescent="0.3">
      <c r="B17197" s="4" t="s">
        <v>19</v>
      </c>
      <c r="C17197" s="4" t="s">
        <v>28735</v>
      </c>
      <c r="D17197" s="4" t="s">
        <v>28737</v>
      </c>
      <c r="E17197" s="4" t="s">
        <v>29311</v>
      </c>
      <c r="F17197" s="4" t="s">
        <v>29352</v>
      </c>
      <c r="G17197" s="4" t="s">
        <v>29361</v>
      </c>
      <c r="H17197" s="5" t="s">
        <v>29362</v>
      </c>
      <c r="I17197" s="5" t="s">
        <v>29356</v>
      </c>
    </row>
    <row r="17198" spans="2:16" x14ac:dyDescent="0.3">
      <c r="L17198" s="163" t="s">
        <v>0</v>
      </c>
      <c r="M17198" s="163"/>
      <c r="N17198" s="163"/>
      <c r="O17198" s="163" t="s">
        <v>1</v>
      </c>
      <c r="P17198" s="163"/>
    </row>
    <row r="17199" spans="2:16" ht="43.2" x14ac:dyDescent="0.3">
      <c r="B17199" s="2" t="s">
        <v>19</v>
      </c>
      <c r="C17199" s="2" t="s">
        <v>28735</v>
      </c>
      <c r="D17199" s="2" t="s">
        <v>28737</v>
      </c>
      <c r="E17199" s="2" t="s">
        <v>29311</v>
      </c>
      <c r="F17199" s="2" t="s">
        <v>29363</v>
      </c>
      <c r="H17199" s="3" t="s">
        <v>29364</v>
      </c>
      <c r="L17199" s="35" t="s">
        <v>12</v>
      </c>
      <c r="M17199" s="35" t="s">
        <v>13</v>
      </c>
      <c r="N17199" s="35" t="s">
        <v>14</v>
      </c>
      <c r="O17199" s="35" t="s">
        <v>32311</v>
      </c>
      <c r="P17199" s="35" t="s">
        <v>31195</v>
      </c>
    </row>
    <row r="17200" spans="2:16" x14ac:dyDescent="0.3">
      <c r="B17200" s="4" t="s">
        <v>19</v>
      </c>
      <c r="C17200" s="4" t="s">
        <v>28735</v>
      </c>
      <c r="D17200" s="4" t="s">
        <v>28737</v>
      </c>
      <c r="E17200" s="4" t="s">
        <v>29311</v>
      </c>
      <c r="F17200" s="4" t="s">
        <v>29363</v>
      </c>
      <c r="G17200" s="4" t="s">
        <v>29365</v>
      </c>
      <c r="H17200" s="5" t="s">
        <v>29366</v>
      </c>
      <c r="I17200" s="5" t="s">
        <v>2555</v>
      </c>
    </row>
    <row r="17201" spans="2:16" x14ac:dyDescent="0.3">
      <c r="B17201" s="4" t="s">
        <v>19</v>
      </c>
      <c r="C17201" s="4" t="s">
        <v>28735</v>
      </c>
      <c r="D17201" s="4" t="s">
        <v>28737</v>
      </c>
      <c r="E17201" s="4" t="s">
        <v>29311</v>
      </c>
      <c r="F17201" s="4" t="s">
        <v>29363</v>
      </c>
      <c r="G17201" s="4" t="s">
        <v>29367</v>
      </c>
      <c r="H17201" s="5" t="s">
        <v>29368</v>
      </c>
      <c r="I17201" s="5" t="s">
        <v>2555</v>
      </c>
    </row>
    <row r="17202" spans="2:16" x14ac:dyDescent="0.3">
      <c r="L17202" s="163" t="s">
        <v>0</v>
      </c>
      <c r="M17202" s="163"/>
      <c r="N17202" s="163"/>
      <c r="O17202" s="163" t="s">
        <v>1</v>
      </c>
      <c r="P17202" s="163"/>
    </row>
    <row r="17203" spans="2:16" ht="43.2" x14ac:dyDescent="0.3">
      <c r="B17203" s="2" t="s">
        <v>19</v>
      </c>
      <c r="C17203" s="2" t="s">
        <v>28735</v>
      </c>
      <c r="D17203" s="2" t="s">
        <v>28737</v>
      </c>
      <c r="E17203" s="2" t="s">
        <v>29311</v>
      </c>
      <c r="F17203" s="2" t="s">
        <v>29369</v>
      </c>
      <c r="H17203" s="3" t="s">
        <v>29370</v>
      </c>
      <c r="L17203" s="35" t="s">
        <v>12</v>
      </c>
      <c r="M17203" s="35" t="s">
        <v>13</v>
      </c>
      <c r="N17203" s="35" t="s">
        <v>14</v>
      </c>
      <c r="O17203" s="35" t="s">
        <v>32311</v>
      </c>
      <c r="P17203" s="35" t="s">
        <v>31195</v>
      </c>
    </row>
    <row r="17204" spans="2:16" x14ac:dyDescent="0.3">
      <c r="B17204" s="4" t="s">
        <v>19</v>
      </c>
      <c r="C17204" s="4" t="s">
        <v>28735</v>
      </c>
      <c r="D17204" s="4" t="s">
        <v>28737</v>
      </c>
      <c r="E17204" s="4" t="s">
        <v>29311</v>
      </c>
      <c r="F17204" s="4" t="s">
        <v>29369</v>
      </c>
      <c r="G17204" s="4" t="s">
        <v>29371</v>
      </c>
      <c r="H17204" s="5" t="s">
        <v>29372</v>
      </c>
      <c r="I17204" s="5" t="s">
        <v>2555</v>
      </c>
    </row>
    <row r="17205" spans="2:16" x14ac:dyDescent="0.3">
      <c r="B17205" s="4" t="s">
        <v>19</v>
      </c>
      <c r="C17205" s="4" t="s">
        <v>28735</v>
      </c>
      <c r="D17205" s="4" t="s">
        <v>28737</v>
      </c>
      <c r="E17205" s="4" t="s">
        <v>29311</v>
      </c>
      <c r="F17205" s="4" t="s">
        <v>29369</v>
      </c>
      <c r="G17205" s="4" t="s">
        <v>29373</v>
      </c>
      <c r="H17205" s="5" t="s">
        <v>29374</v>
      </c>
      <c r="I17205" s="5" t="s">
        <v>2555</v>
      </c>
    </row>
    <row r="17206" spans="2:16" x14ac:dyDescent="0.3">
      <c r="B17206" s="4" t="s">
        <v>19</v>
      </c>
      <c r="C17206" s="4" t="s">
        <v>28735</v>
      </c>
      <c r="D17206" s="4" t="s">
        <v>28737</v>
      </c>
      <c r="E17206" s="4" t="s">
        <v>29311</v>
      </c>
      <c r="F17206" s="4" t="s">
        <v>29369</v>
      </c>
      <c r="G17206" s="4" t="s">
        <v>29375</v>
      </c>
      <c r="H17206" s="5" t="s">
        <v>29376</v>
      </c>
      <c r="I17206" s="5" t="s">
        <v>2555</v>
      </c>
    </row>
    <row r="17207" spans="2:16" x14ac:dyDescent="0.3">
      <c r="B17207" s="4" t="s">
        <v>19</v>
      </c>
      <c r="C17207" s="4" t="s">
        <v>28735</v>
      </c>
      <c r="D17207" s="4" t="s">
        <v>28737</v>
      </c>
      <c r="E17207" s="4" t="s">
        <v>29311</v>
      </c>
      <c r="F17207" s="4" t="s">
        <v>29369</v>
      </c>
      <c r="G17207" s="4" t="s">
        <v>29377</v>
      </c>
      <c r="H17207" s="5" t="s">
        <v>29378</v>
      </c>
      <c r="I17207" s="5" t="s">
        <v>2555</v>
      </c>
    </row>
    <row r="17208" spans="2:16" x14ac:dyDescent="0.3">
      <c r="L17208" s="163" t="s">
        <v>0</v>
      </c>
      <c r="M17208" s="163"/>
      <c r="N17208" s="163"/>
      <c r="O17208" s="163" t="s">
        <v>1</v>
      </c>
      <c r="P17208" s="163"/>
    </row>
    <row r="17209" spans="2:16" ht="43.2" x14ac:dyDescent="0.3">
      <c r="B17209" s="2" t="s">
        <v>19</v>
      </c>
      <c r="C17209" s="2" t="s">
        <v>28735</v>
      </c>
      <c r="D17209" s="2" t="s">
        <v>28737</v>
      </c>
      <c r="E17209" s="2" t="s">
        <v>29311</v>
      </c>
      <c r="F17209" s="2" t="s">
        <v>29379</v>
      </c>
      <c r="H17209" s="3" t="s">
        <v>29380</v>
      </c>
      <c r="L17209" s="35" t="s">
        <v>12</v>
      </c>
      <c r="M17209" s="35" t="s">
        <v>13</v>
      </c>
      <c r="N17209" s="35" t="s">
        <v>14</v>
      </c>
      <c r="O17209" s="35" t="s">
        <v>32311</v>
      </c>
      <c r="P17209" s="35" t="s">
        <v>31195</v>
      </c>
    </row>
    <row r="17210" spans="2:16" x14ac:dyDescent="0.3">
      <c r="B17210" s="4" t="s">
        <v>19</v>
      </c>
      <c r="C17210" s="4" t="s">
        <v>28735</v>
      </c>
      <c r="D17210" s="4" t="s">
        <v>28737</v>
      </c>
      <c r="E17210" s="4" t="s">
        <v>29311</v>
      </c>
      <c r="F17210" s="4" t="s">
        <v>29379</v>
      </c>
      <c r="G17210" s="4" t="s">
        <v>29381</v>
      </c>
      <c r="H17210" s="5" t="s">
        <v>29382</v>
      </c>
      <c r="I17210" s="5" t="s">
        <v>29383</v>
      </c>
    </row>
    <row r="17211" spans="2:16" x14ac:dyDescent="0.3">
      <c r="B17211" s="4" t="s">
        <v>19</v>
      </c>
      <c r="C17211" s="4" t="s">
        <v>28735</v>
      </c>
      <c r="D17211" s="4" t="s">
        <v>28737</v>
      </c>
      <c r="E17211" s="4" t="s">
        <v>29311</v>
      </c>
      <c r="F17211" s="4" t="s">
        <v>29379</v>
      </c>
      <c r="G17211" s="4" t="s">
        <v>29384</v>
      </c>
      <c r="H17211" s="5" t="s">
        <v>29385</v>
      </c>
      <c r="I17211" s="5" t="s">
        <v>29383</v>
      </c>
    </row>
    <row r="17212" spans="2:16" ht="28.8" x14ac:dyDescent="0.3">
      <c r="B17212" s="4" t="s">
        <v>19</v>
      </c>
      <c r="C17212" s="4" t="s">
        <v>28735</v>
      </c>
      <c r="D17212" s="4" t="s">
        <v>28737</v>
      </c>
      <c r="E17212" s="4" t="s">
        <v>29311</v>
      </c>
      <c r="F17212" s="4" t="s">
        <v>29379</v>
      </c>
      <c r="G17212" s="4" t="s">
        <v>29386</v>
      </c>
      <c r="H17212" s="5" t="s">
        <v>29387</v>
      </c>
      <c r="I17212" s="5" t="s">
        <v>29388</v>
      </c>
    </row>
    <row r="17213" spans="2:16" ht="28.8" x14ac:dyDescent="0.3">
      <c r="B17213" s="4" t="s">
        <v>19</v>
      </c>
      <c r="C17213" s="4" t="s">
        <v>28735</v>
      </c>
      <c r="D17213" s="4" t="s">
        <v>28737</v>
      </c>
      <c r="E17213" s="4" t="s">
        <v>29311</v>
      </c>
      <c r="F17213" s="4" t="s">
        <v>29379</v>
      </c>
      <c r="G17213" s="4" t="s">
        <v>29389</v>
      </c>
      <c r="H17213" s="5" t="s">
        <v>29390</v>
      </c>
      <c r="I17213" s="5" t="s">
        <v>29388</v>
      </c>
    </row>
    <row r="17214" spans="2:16" ht="28.8" x14ac:dyDescent="0.3">
      <c r="B17214" s="4" t="s">
        <v>19</v>
      </c>
      <c r="C17214" s="4" t="s">
        <v>28735</v>
      </c>
      <c r="D17214" s="4" t="s">
        <v>28737</v>
      </c>
      <c r="E17214" s="4" t="s">
        <v>29311</v>
      </c>
      <c r="F17214" s="4" t="s">
        <v>29379</v>
      </c>
      <c r="G17214" s="4" t="s">
        <v>29391</v>
      </c>
      <c r="H17214" s="5" t="s">
        <v>29392</v>
      </c>
      <c r="I17214" s="5" t="s">
        <v>29388</v>
      </c>
    </row>
    <row r="17215" spans="2:16" ht="28.8" x14ac:dyDescent="0.3">
      <c r="B17215" s="4" t="s">
        <v>19</v>
      </c>
      <c r="C17215" s="4" t="s">
        <v>28735</v>
      </c>
      <c r="D17215" s="4" t="s">
        <v>28737</v>
      </c>
      <c r="E17215" s="4" t="s">
        <v>29311</v>
      </c>
      <c r="F17215" s="4" t="s">
        <v>29379</v>
      </c>
      <c r="G17215" s="4" t="s">
        <v>29393</v>
      </c>
      <c r="H17215" s="5" t="s">
        <v>29394</v>
      </c>
      <c r="I17215" s="5" t="s">
        <v>29388</v>
      </c>
    </row>
    <row r="17216" spans="2:16" x14ac:dyDescent="0.3">
      <c r="L17216" s="163" t="s">
        <v>0</v>
      </c>
      <c r="M17216" s="163"/>
      <c r="N17216" s="163"/>
      <c r="O17216" s="163" t="s">
        <v>1</v>
      </c>
      <c r="P17216" s="163"/>
    </row>
    <row r="17217" spans="2:16" ht="43.2" x14ac:dyDescent="0.3">
      <c r="B17217" s="2" t="s">
        <v>19</v>
      </c>
      <c r="C17217" s="2" t="s">
        <v>28735</v>
      </c>
      <c r="D17217" s="2" t="s">
        <v>28737</v>
      </c>
      <c r="E17217" s="2" t="s">
        <v>29311</v>
      </c>
      <c r="F17217" s="2" t="s">
        <v>29395</v>
      </c>
      <c r="H17217" s="3" t="s">
        <v>29396</v>
      </c>
      <c r="L17217" s="35" t="s">
        <v>12</v>
      </c>
      <c r="M17217" s="35" t="s">
        <v>13</v>
      </c>
      <c r="N17217" s="35" t="s">
        <v>14</v>
      </c>
      <c r="O17217" s="35" t="s">
        <v>32311</v>
      </c>
      <c r="P17217" s="35" t="s">
        <v>31195</v>
      </c>
    </row>
    <row r="17218" spans="2:16" ht="43.2" x14ac:dyDescent="0.3">
      <c r="B17218" s="4" t="s">
        <v>19</v>
      </c>
      <c r="C17218" s="4" t="s">
        <v>28735</v>
      </c>
      <c r="D17218" s="4" t="s">
        <v>28737</v>
      </c>
      <c r="E17218" s="4" t="s">
        <v>29311</v>
      </c>
      <c r="F17218" s="4" t="s">
        <v>29395</v>
      </c>
      <c r="G17218" s="4" t="s">
        <v>29397</v>
      </c>
      <c r="H17218" s="5" t="s">
        <v>29398</v>
      </c>
      <c r="I17218" s="5" t="s">
        <v>29399</v>
      </c>
    </row>
    <row r="17219" spans="2:16" ht="43.2" x14ac:dyDescent="0.3">
      <c r="B17219" s="4" t="s">
        <v>19</v>
      </c>
      <c r="C17219" s="4" t="s">
        <v>28735</v>
      </c>
      <c r="D17219" s="4" t="s">
        <v>28737</v>
      </c>
      <c r="E17219" s="4" t="s">
        <v>29311</v>
      </c>
      <c r="F17219" s="4" t="s">
        <v>29395</v>
      </c>
      <c r="G17219" s="4" t="s">
        <v>29400</v>
      </c>
      <c r="H17219" s="5" t="s">
        <v>29401</v>
      </c>
      <c r="I17219" s="5" t="s">
        <v>29399</v>
      </c>
    </row>
    <row r="17220" spans="2:16" ht="43.2" x14ac:dyDescent="0.3">
      <c r="B17220" s="4" t="s">
        <v>19</v>
      </c>
      <c r="C17220" s="4" t="s">
        <v>28735</v>
      </c>
      <c r="D17220" s="4" t="s">
        <v>28737</v>
      </c>
      <c r="E17220" s="4" t="s">
        <v>29311</v>
      </c>
      <c r="F17220" s="4" t="s">
        <v>29395</v>
      </c>
      <c r="G17220" s="4" t="s">
        <v>29402</v>
      </c>
      <c r="H17220" s="5" t="s">
        <v>29403</v>
      </c>
      <c r="I17220" s="5" t="s">
        <v>29399</v>
      </c>
    </row>
    <row r="17221" spans="2:16" x14ac:dyDescent="0.3">
      <c r="L17221" s="163" t="s">
        <v>0</v>
      </c>
      <c r="M17221" s="163"/>
      <c r="N17221" s="163"/>
      <c r="O17221" s="163" t="s">
        <v>1</v>
      </c>
      <c r="P17221" s="163"/>
    </row>
    <row r="17222" spans="2:16" ht="43.2" x14ac:dyDescent="0.3">
      <c r="B17222" s="2" t="s">
        <v>19</v>
      </c>
      <c r="C17222" s="2" t="s">
        <v>28735</v>
      </c>
      <c r="D17222" s="2" t="s">
        <v>28737</v>
      </c>
      <c r="E17222" s="2" t="s">
        <v>29311</v>
      </c>
      <c r="F17222" s="2" t="s">
        <v>29404</v>
      </c>
      <c r="H17222" s="3" t="s">
        <v>29405</v>
      </c>
      <c r="L17222" s="35" t="s">
        <v>12</v>
      </c>
      <c r="M17222" s="35" t="s">
        <v>13</v>
      </c>
      <c r="N17222" s="35" t="s">
        <v>14</v>
      </c>
      <c r="O17222" s="35" t="s">
        <v>32311</v>
      </c>
      <c r="P17222" s="35" t="s">
        <v>31195</v>
      </c>
    </row>
    <row r="17223" spans="2:16" x14ac:dyDescent="0.3">
      <c r="B17223" s="4" t="s">
        <v>19</v>
      </c>
      <c r="C17223" s="4" t="s">
        <v>28735</v>
      </c>
      <c r="D17223" s="4" t="s">
        <v>28737</v>
      </c>
      <c r="E17223" s="4" t="s">
        <v>29311</v>
      </c>
      <c r="F17223" s="4" t="s">
        <v>29404</v>
      </c>
      <c r="G17223" s="4" t="s">
        <v>29406</v>
      </c>
      <c r="H17223" s="5" t="s">
        <v>29407</v>
      </c>
      <c r="I17223" s="5" t="s">
        <v>862</v>
      </c>
    </row>
    <row r="17224" spans="2:16" x14ac:dyDescent="0.3">
      <c r="B17224" s="4" t="s">
        <v>19</v>
      </c>
      <c r="C17224" s="4" t="s">
        <v>28735</v>
      </c>
      <c r="D17224" s="4" t="s">
        <v>28737</v>
      </c>
      <c r="E17224" s="4" t="s">
        <v>29311</v>
      </c>
      <c r="F17224" s="4" t="s">
        <v>29404</v>
      </c>
      <c r="G17224" s="4" t="s">
        <v>29408</v>
      </c>
      <c r="H17224" s="5" t="s">
        <v>29409</v>
      </c>
      <c r="I17224" s="5" t="s">
        <v>862</v>
      </c>
    </row>
    <row r="17225" spans="2:16" x14ac:dyDescent="0.3">
      <c r="B17225" s="4" t="s">
        <v>19</v>
      </c>
      <c r="C17225" s="4" t="s">
        <v>28735</v>
      </c>
      <c r="D17225" s="4" t="s">
        <v>28737</v>
      </c>
      <c r="E17225" s="4" t="s">
        <v>29311</v>
      </c>
      <c r="F17225" s="4" t="s">
        <v>29404</v>
      </c>
      <c r="G17225" s="4" t="s">
        <v>29410</v>
      </c>
      <c r="H17225" s="5" t="s">
        <v>29411</v>
      </c>
      <c r="I17225" s="5" t="s">
        <v>862</v>
      </c>
    </row>
    <row r="17226" spans="2:16" x14ac:dyDescent="0.3">
      <c r="B17226" s="4" t="s">
        <v>19</v>
      </c>
      <c r="C17226" s="4" t="s">
        <v>28735</v>
      </c>
      <c r="D17226" s="4" t="s">
        <v>28737</v>
      </c>
      <c r="E17226" s="4" t="s">
        <v>29311</v>
      </c>
      <c r="F17226" s="4" t="s">
        <v>29404</v>
      </c>
      <c r="G17226" s="4" t="s">
        <v>29412</v>
      </c>
      <c r="H17226" s="5" t="s">
        <v>29413</v>
      </c>
      <c r="I17226" s="5" t="s">
        <v>862</v>
      </c>
    </row>
    <row r="17227" spans="2:16" x14ac:dyDescent="0.3">
      <c r="L17227" s="163" t="s">
        <v>0</v>
      </c>
      <c r="M17227" s="163"/>
      <c r="N17227" s="163"/>
      <c r="O17227" s="163" t="s">
        <v>1</v>
      </c>
      <c r="P17227" s="163"/>
    </row>
    <row r="17228" spans="2:16" ht="43.2" x14ac:dyDescent="0.3">
      <c r="B17228" s="2" t="s">
        <v>19</v>
      </c>
      <c r="C17228" s="2" t="s">
        <v>28735</v>
      </c>
      <c r="D17228" s="2" t="s">
        <v>28737</v>
      </c>
      <c r="E17228" s="2" t="s">
        <v>29311</v>
      </c>
      <c r="F17228" s="2" t="s">
        <v>29414</v>
      </c>
      <c r="H17228" s="3" t="s">
        <v>29415</v>
      </c>
      <c r="L17228" s="35" t="s">
        <v>12</v>
      </c>
      <c r="M17228" s="35" t="s">
        <v>13</v>
      </c>
      <c r="N17228" s="35" t="s">
        <v>14</v>
      </c>
      <c r="O17228" s="35" t="s">
        <v>32311</v>
      </c>
      <c r="P17228" s="35" t="s">
        <v>31195</v>
      </c>
    </row>
    <row r="17229" spans="2:16" x14ac:dyDescent="0.3">
      <c r="B17229" s="4" t="s">
        <v>19</v>
      </c>
      <c r="C17229" s="4" t="s">
        <v>28735</v>
      </c>
      <c r="D17229" s="4" t="s">
        <v>28737</v>
      </c>
      <c r="E17229" s="4" t="s">
        <v>29311</v>
      </c>
      <c r="F17229" s="4" t="s">
        <v>29414</v>
      </c>
      <c r="G17229" s="4" t="s">
        <v>29416</v>
      </c>
      <c r="H17229" s="5" t="s">
        <v>29417</v>
      </c>
      <c r="I17229" s="5" t="s">
        <v>29418</v>
      </c>
    </row>
    <row r="17230" spans="2:16" x14ac:dyDescent="0.3">
      <c r="B17230" s="4" t="s">
        <v>19</v>
      </c>
      <c r="C17230" s="4" t="s">
        <v>28735</v>
      </c>
      <c r="D17230" s="4" t="s">
        <v>28737</v>
      </c>
      <c r="E17230" s="4" t="s">
        <v>29311</v>
      </c>
      <c r="F17230" s="4" t="s">
        <v>29414</v>
      </c>
      <c r="G17230" s="4" t="s">
        <v>29419</v>
      </c>
      <c r="H17230" s="5" t="s">
        <v>29420</v>
      </c>
      <c r="I17230" s="5" t="s">
        <v>29418</v>
      </c>
    </row>
    <row r="17231" spans="2:16" x14ac:dyDescent="0.3">
      <c r="L17231" s="163" t="s">
        <v>0</v>
      </c>
      <c r="M17231" s="163"/>
      <c r="N17231" s="163"/>
      <c r="O17231" s="163" t="s">
        <v>1</v>
      </c>
      <c r="P17231" s="163"/>
    </row>
    <row r="17232" spans="2:16" ht="43.2" x14ac:dyDescent="0.3">
      <c r="B17232" s="2" t="s">
        <v>19</v>
      </c>
      <c r="C17232" s="2" t="s">
        <v>28735</v>
      </c>
      <c r="D17232" s="2" t="s">
        <v>28737</v>
      </c>
      <c r="E17232" s="2" t="s">
        <v>29311</v>
      </c>
      <c r="F17232" s="2" t="s">
        <v>29421</v>
      </c>
      <c r="H17232" s="3" t="s">
        <v>29422</v>
      </c>
      <c r="L17232" s="35" t="s">
        <v>12</v>
      </c>
      <c r="M17232" s="35" t="s">
        <v>13</v>
      </c>
      <c r="N17232" s="35" t="s">
        <v>14</v>
      </c>
      <c r="O17232" s="35" t="s">
        <v>32311</v>
      </c>
      <c r="P17232" s="35" t="s">
        <v>31195</v>
      </c>
    </row>
    <row r="17233" spans="2:16" x14ac:dyDescent="0.3">
      <c r="B17233" s="4" t="s">
        <v>19</v>
      </c>
      <c r="C17233" s="4" t="s">
        <v>28735</v>
      </c>
      <c r="D17233" s="4" t="s">
        <v>28737</v>
      </c>
      <c r="E17233" s="4" t="s">
        <v>29311</v>
      </c>
      <c r="F17233" s="4" t="s">
        <v>29421</v>
      </c>
      <c r="G17233" s="4" t="s">
        <v>29423</v>
      </c>
      <c r="H17233" s="5" t="s">
        <v>29424</v>
      </c>
      <c r="I17233" s="5" t="s">
        <v>29425</v>
      </c>
    </row>
    <row r="17234" spans="2:16" x14ac:dyDescent="0.3">
      <c r="L17234" s="163" t="s">
        <v>0</v>
      </c>
      <c r="M17234" s="163"/>
      <c r="N17234" s="163"/>
      <c r="O17234" s="163" t="s">
        <v>1</v>
      </c>
      <c r="P17234" s="163"/>
    </row>
    <row r="17235" spans="2:16" ht="43.2" x14ac:dyDescent="0.3">
      <c r="B17235" s="2" t="s">
        <v>19</v>
      </c>
      <c r="C17235" s="2" t="s">
        <v>28735</v>
      </c>
      <c r="D17235" s="2" t="s">
        <v>28737</v>
      </c>
      <c r="E17235" s="2" t="s">
        <v>29311</v>
      </c>
      <c r="F17235" s="2" t="s">
        <v>29426</v>
      </c>
      <c r="H17235" s="3" t="s">
        <v>29427</v>
      </c>
      <c r="L17235" s="35" t="s">
        <v>12</v>
      </c>
      <c r="M17235" s="35" t="s">
        <v>13</v>
      </c>
      <c r="N17235" s="35" t="s">
        <v>14</v>
      </c>
      <c r="O17235" s="35" t="s">
        <v>32311</v>
      </c>
      <c r="P17235" s="35" t="s">
        <v>31195</v>
      </c>
    </row>
    <row r="17236" spans="2:16" ht="43.2" x14ac:dyDescent="0.3">
      <c r="B17236" s="4" t="s">
        <v>19</v>
      </c>
      <c r="C17236" s="4" t="s">
        <v>28735</v>
      </c>
      <c r="D17236" s="4" t="s">
        <v>28737</v>
      </c>
      <c r="E17236" s="4" t="s">
        <v>29311</v>
      </c>
      <c r="F17236" s="4" t="s">
        <v>29426</v>
      </c>
      <c r="G17236" s="4" t="s">
        <v>29428</v>
      </c>
      <c r="H17236" s="5" t="s">
        <v>29429</v>
      </c>
      <c r="I17236" s="5" t="s">
        <v>29430</v>
      </c>
    </row>
    <row r="17237" spans="2:16" x14ac:dyDescent="0.3">
      <c r="L17237" s="163" t="s">
        <v>0</v>
      </c>
      <c r="M17237" s="163"/>
      <c r="N17237" s="163"/>
      <c r="O17237" s="163" t="s">
        <v>1</v>
      </c>
      <c r="P17237" s="163"/>
    </row>
    <row r="17238" spans="2:16" ht="43.2" x14ac:dyDescent="0.3">
      <c r="B17238" s="2" t="s">
        <v>19</v>
      </c>
      <c r="C17238" s="2" t="s">
        <v>28735</v>
      </c>
      <c r="D17238" s="2" t="s">
        <v>28737</v>
      </c>
      <c r="E17238" s="2" t="s">
        <v>29311</v>
      </c>
      <c r="F17238" s="2" t="s">
        <v>29431</v>
      </c>
      <c r="H17238" s="3" t="s">
        <v>29432</v>
      </c>
      <c r="L17238" s="35" t="s">
        <v>12</v>
      </c>
      <c r="M17238" s="35" t="s">
        <v>13</v>
      </c>
      <c r="N17238" s="35" t="s">
        <v>14</v>
      </c>
      <c r="O17238" s="35" t="s">
        <v>32311</v>
      </c>
      <c r="P17238" s="35" t="s">
        <v>31195</v>
      </c>
    </row>
    <row r="17239" spans="2:16" x14ac:dyDescent="0.3">
      <c r="B17239" s="4" t="s">
        <v>19</v>
      </c>
      <c r="C17239" s="4" t="s">
        <v>28735</v>
      </c>
      <c r="D17239" s="4" t="s">
        <v>28737</v>
      </c>
      <c r="E17239" s="4" t="s">
        <v>29311</v>
      </c>
      <c r="F17239" s="4" t="s">
        <v>29431</v>
      </c>
      <c r="G17239" s="4" t="s">
        <v>29433</v>
      </c>
      <c r="H17239" s="5" t="s">
        <v>29434</v>
      </c>
      <c r="I17239" s="5" t="s">
        <v>3414</v>
      </c>
    </row>
    <row r="17240" spans="2:16" x14ac:dyDescent="0.3">
      <c r="B17240" s="4" t="s">
        <v>19</v>
      </c>
      <c r="C17240" s="4" t="s">
        <v>28735</v>
      </c>
      <c r="D17240" s="4" t="s">
        <v>28737</v>
      </c>
      <c r="E17240" s="4" t="s">
        <v>29311</v>
      </c>
      <c r="F17240" s="4" t="s">
        <v>29431</v>
      </c>
      <c r="G17240" s="4" t="s">
        <v>29435</v>
      </c>
      <c r="H17240" s="5" t="s">
        <v>29436</v>
      </c>
      <c r="I17240" s="5" t="s">
        <v>3414</v>
      </c>
    </row>
    <row r="17241" spans="2:16" x14ac:dyDescent="0.3">
      <c r="L17241" s="163" t="s">
        <v>0</v>
      </c>
      <c r="M17241" s="163"/>
      <c r="N17241" s="163"/>
      <c r="O17241" s="163" t="s">
        <v>1</v>
      </c>
      <c r="P17241" s="163"/>
    </row>
    <row r="17242" spans="2:16" ht="43.2" x14ac:dyDescent="0.3">
      <c r="B17242" s="2" t="s">
        <v>19</v>
      </c>
      <c r="C17242" s="2" t="s">
        <v>28735</v>
      </c>
      <c r="D17242" s="2" t="s">
        <v>28737</v>
      </c>
      <c r="E17242" s="2" t="s">
        <v>29311</v>
      </c>
      <c r="F17242" s="2" t="s">
        <v>29437</v>
      </c>
      <c r="H17242" s="3" t="s">
        <v>29438</v>
      </c>
      <c r="L17242" s="35" t="s">
        <v>12</v>
      </c>
      <c r="M17242" s="35" t="s">
        <v>13</v>
      </c>
      <c r="N17242" s="35" t="s">
        <v>14</v>
      </c>
      <c r="O17242" s="35" t="s">
        <v>32311</v>
      </c>
      <c r="P17242" s="35" t="s">
        <v>31195</v>
      </c>
    </row>
    <row r="17243" spans="2:16" x14ac:dyDescent="0.3">
      <c r="B17243" s="4" t="s">
        <v>19</v>
      </c>
      <c r="C17243" s="4" t="s">
        <v>28735</v>
      </c>
      <c r="D17243" s="4" t="s">
        <v>28737</v>
      </c>
      <c r="E17243" s="4" t="s">
        <v>29311</v>
      </c>
      <c r="F17243" s="4" t="s">
        <v>29437</v>
      </c>
      <c r="G17243" s="4" t="s">
        <v>29439</v>
      </c>
      <c r="H17243" s="5" t="s">
        <v>29440</v>
      </c>
      <c r="I17243" s="5" t="s">
        <v>29441</v>
      </c>
    </row>
    <row r="17244" spans="2:16" x14ac:dyDescent="0.3">
      <c r="B17244" s="4" t="s">
        <v>19</v>
      </c>
      <c r="C17244" s="4" t="s">
        <v>28735</v>
      </c>
      <c r="D17244" s="4" t="s">
        <v>28737</v>
      </c>
      <c r="E17244" s="4" t="s">
        <v>29311</v>
      </c>
      <c r="F17244" s="4" t="s">
        <v>29437</v>
      </c>
      <c r="G17244" s="4" t="s">
        <v>29442</v>
      </c>
      <c r="H17244" s="5" t="s">
        <v>29443</v>
      </c>
      <c r="I17244" s="5" t="s">
        <v>29441</v>
      </c>
    </row>
    <row r="17245" spans="2:16" x14ac:dyDescent="0.3">
      <c r="B17245" s="4" t="s">
        <v>19</v>
      </c>
      <c r="C17245" s="4" t="s">
        <v>28735</v>
      </c>
      <c r="D17245" s="4" t="s">
        <v>28737</v>
      </c>
      <c r="E17245" s="4" t="s">
        <v>29311</v>
      </c>
      <c r="F17245" s="4" t="s">
        <v>29437</v>
      </c>
      <c r="G17245" s="4" t="s">
        <v>29444</v>
      </c>
      <c r="H17245" s="5" t="s">
        <v>29445</v>
      </c>
      <c r="I17245" s="5" t="s">
        <v>29441</v>
      </c>
    </row>
    <row r="17246" spans="2:16" x14ac:dyDescent="0.3">
      <c r="B17246" s="4" t="s">
        <v>19</v>
      </c>
      <c r="C17246" s="4" t="s">
        <v>28735</v>
      </c>
      <c r="D17246" s="4" t="s">
        <v>28737</v>
      </c>
      <c r="E17246" s="4" t="s">
        <v>29311</v>
      </c>
      <c r="F17246" s="4" t="s">
        <v>29437</v>
      </c>
      <c r="G17246" s="4" t="s">
        <v>29446</v>
      </c>
      <c r="H17246" s="5" t="s">
        <v>29447</v>
      </c>
      <c r="I17246" s="5" t="s">
        <v>29441</v>
      </c>
    </row>
    <row r="17247" spans="2:16" x14ac:dyDescent="0.3">
      <c r="L17247" s="163" t="s">
        <v>0</v>
      </c>
      <c r="M17247" s="163"/>
      <c r="N17247" s="163"/>
      <c r="O17247" s="163" t="s">
        <v>1</v>
      </c>
      <c r="P17247" s="163"/>
    </row>
    <row r="17248" spans="2:16" ht="43.2" x14ac:dyDescent="0.3">
      <c r="B17248" s="2" t="s">
        <v>19</v>
      </c>
      <c r="C17248" s="2" t="s">
        <v>28735</v>
      </c>
      <c r="D17248" s="2" t="s">
        <v>28737</v>
      </c>
      <c r="E17248" s="2" t="s">
        <v>29311</v>
      </c>
      <c r="F17248" s="2" t="s">
        <v>29448</v>
      </c>
      <c r="H17248" s="3" t="s">
        <v>29449</v>
      </c>
      <c r="L17248" s="35" t="s">
        <v>12</v>
      </c>
      <c r="M17248" s="35" t="s">
        <v>13</v>
      </c>
      <c r="N17248" s="35" t="s">
        <v>14</v>
      </c>
      <c r="O17248" s="35" t="s">
        <v>32311</v>
      </c>
      <c r="P17248" s="35" t="s">
        <v>31195</v>
      </c>
    </row>
    <row r="17249" spans="2:16" x14ac:dyDescent="0.3">
      <c r="B17249" s="4" t="s">
        <v>19</v>
      </c>
      <c r="C17249" s="4" t="s">
        <v>28735</v>
      </c>
      <c r="D17249" s="4" t="s">
        <v>28737</v>
      </c>
      <c r="E17249" s="4" t="s">
        <v>29311</v>
      </c>
      <c r="F17249" s="4" t="s">
        <v>29448</v>
      </c>
      <c r="G17249" s="4" t="s">
        <v>29450</v>
      </c>
      <c r="H17249" s="5" t="s">
        <v>29451</v>
      </c>
      <c r="I17249" s="5" t="s">
        <v>29452</v>
      </c>
    </row>
    <row r="17250" spans="2:16" x14ac:dyDescent="0.3">
      <c r="B17250" s="4" t="s">
        <v>19</v>
      </c>
      <c r="C17250" s="4" t="s">
        <v>28735</v>
      </c>
      <c r="D17250" s="4" t="s">
        <v>28737</v>
      </c>
      <c r="E17250" s="4" t="s">
        <v>29311</v>
      </c>
      <c r="F17250" s="4" t="s">
        <v>29448</v>
      </c>
      <c r="G17250" s="4" t="s">
        <v>29453</v>
      </c>
      <c r="H17250" s="5" t="s">
        <v>29454</v>
      </c>
      <c r="I17250" s="5" t="s">
        <v>29452</v>
      </c>
    </row>
    <row r="17251" spans="2:16" x14ac:dyDescent="0.3">
      <c r="B17251" s="2" t="s">
        <v>19</v>
      </c>
      <c r="C17251" s="2" t="s">
        <v>29455</v>
      </c>
      <c r="H17251" s="3" t="s">
        <v>29456</v>
      </c>
    </row>
    <row r="17252" spans="2:16" x14ac:dyDescent="0.3">
      <c r="B17252" s="2" t="s">
        <v>19</v>
      </c>
      <c r="C17252" s="2" t="s">
        <v>29455</v>
      </c>
      <c r="D17252" s="2" t="s">
        <v>29457</v>
      </c>
      <c r="E17252" s="2" t="s">
        <v>29458</v>
      </c>
      <c r="H17252" s="3" t="s">
        <v>29459</v>
      </c>
    </row>
    <row r="17253" spans="2:16" x14ac:dyDescent="0.3">
      <c r="L17253" s="163" t="s">
        <v>0</v>
      </c>
      <c r="M17253" s="163"/>
      <c r="N17253" s="163"/>
      <c r="O17253" s="163" t="s">
        <v>1</v>
      </c>
      <c r="P17253" s="163"/>
    </row>
    <row r="17254" spans="2:16" ht="43.2" x14ac:dyDescent="0.3">
      <c r="B17254" s="2" t="s">
        <v>19</v>
      </c>
      <c r="C17254" s="2" t="s">
        <v>29455</v>
      </c>
      <c r="D17254" s="2" t="s">
        <v>29457</v>
      </c>
      <c r="E17254" s="2" t="s">
        <v>29458</v>
      </c>
      <c r="F17254" s="2" t="s">
        <v>29460</v>
      </c>
      <c r="H17254" s="3" t="s">
        <v>29461</v>
      </c>
      <c r="L17254" s="35" t="s">
        <v>12</v>
      </c>
      <c r="M17254" s="35" t="s">
        <v>13</v>
      </c>
      <c r="N17254" s="35" t="s">
        <v>14</v>
      </c>
      <c r="O17254" s="35" t="s">
        <v>32311</v>
      </c>
      <c r="P17254" s="35" t="s">
        <v>31195</v>
      </c>
    </row>
    <row r="17255" spans="2:16" x14ac:dyDescent="0.3">
      <c r="B17255" s="4" t="s">
        <v>19</v>
      </c>
      <c r="C17255" s="4" t="s">
        <v>29455</v>
      </c>
      <c r="D17255" s="4" t="s">
        <v>29457</v>
      </c>
      <c r="E17255" s="4" t="s">
        <v>29458</v>
      </c>
      <c r="F17255" s="4" t="s">
        <v>29460</v>
      </c>
      <c r="G17255" s="4" t="s">
        <v>29462</v>
      </c>
      <c r="H17255" s="5" t="s">
        <v>29463</v>
      </c>
      <c r="I17255" s="5" t="s">
        <v>6922</v>
      </c>
    </row>
    <row r="17256" spans="2:16" x14ac:dyDescent="0.3">
      <c r="B17256" s="4" t="s">
        <v>19</v>
      </c>
      <c r="C17256" s="4" t="s">
        <v>29455</v>
      </c>
      <c r="D17256" s="4" t="s">
        <v>29457</v>
      </c>
      <c r="E17256" s="4" t="s">
        <v>29458</v>
      </c>
      <c r="F17256" s="4" t="s">
        <v>29460</v>
      </c>
      <c r="G17256" s="4" t="s">
        <v>29464</v>
      </c>
      <c r="H17256" s="5" t="s">
        <v>29465</v>
      </c>
      <c r="I17256" s="5" t="s">
        <v>6922</v>
      </c>
    </row>
    <row r="17257" spans="2:16" x14ac:dyDescent="0.3">
      <c r="B17257" s="4" t="s">
        <v>19</v>
      </c>
      <c r="C17257" s="4" t="s">
        <v>29455</v>
      </c>
      <c r="D17257" s="4" t="s">
        <v>29457</v>
      </c>
      <c r="E17257" s="4" t="s">
        <v>29458</v>
      </c>
      <c r="F17257" s="4" t="s">
        <v>29460</v>
      </c>
      <c r="G17257" s="4" t="s">
        <v>29466</v>
      </c>
      <c r="H17257" s="5" t="s">
        <v>29467</v>
      </c>
      <c r="I17257" s="5" t="s">
        <v>6922</v>
      </c>
    </row>
    <row r="17258" spans="2:16" x14ac:dyDescent="0.3">
      <c r="B17258" s="4" t="s">
        <v>19</v>
      </c>
      <c r="C17258" s="4" t="s">
        <v>29455</v>
      </c>
      <c r="D17258" s="4" t="s">
        <v>29457</v>
      </c>
      <c r="E17258" s="4" t="s">
        <v>29458</v>
      </c>
      <c r="F17258" s="4" t="s">
        <v>29460</v>
      </c>
      <c r="G17258" s="4" t="s">
        <v>29468</v>
      </c>
      <c r="H17258" s="5" t="s">
        <v>29469</v>
      </c>
      <c r="I17258" s="5" t="s">
        <v>6922</v>
      </c>
    </row>
    <row r="17259" spans="2:16" x14ac:dyDescent="0.3">
      <c r="B17259" s="4" t="s">
        <v>19</v>
      </c>
      <c r="C17259" s="4" t="s">
        <v>29455</v>
      </c>
      <c r="D17259" s="4" t="s">
        <v>29457</v>
      </c>
      <c r="E17259" s="4" t="s">
        <v>29458</v>
      </c>
      <c r="F17259" s="4" t="s">
        <v>29460</v>
      </c>
      <c r="G17259" s="4" t="s">
        <v>29470</v>
      </c>
      <c r="H17259" s="5" t="s">
        <v>29471</v>
      </c>
      <c r="I17259" s="5" t="s">
        <v>6922</v>
      </c>
    </row>
    <row r="17260" spans="2:16" x14ac:dyDescent="0.3">
      <c r="B17260" s="4" t="s">
        <v>19</v>
      </c>
      <c r="C17260" s="4" t="s">
        <v>29455</v>
      </c>
      <c r="D17260" s="4" t="s">
        <v>29457</v>
      </c>
      <c r="E17260" s="4" t="s">
        <v>29458</v>
      </c>
      <c r="F17260" s="4" t="s">
        <v>29460</v>
      </c>
      <c r="G17260" s="4" t="s">
        <v>29472</v>
      </c>
      <c r="H17260" s="5" t="s">
        <v>29473</v>
      </c>
      <c r="I17260" s="5" t="s">
        <v>6922</v>
      </c>
    </row>
    <row r="17261" spans="2:16" x14ac:dyDescent="0.3">
      <c r="B17261" s="4" t="s">
        <v>19</v>
      </c>
      <c r="C17261" s="4" t="s">
        <v>29455</v>
      </c>
      <c r="D17261" s="4" t="s">
        <v>29457</v>
      </c>
      <c r="E17261" s="4" t="s">
        <v>29458</v>
      </c>
      <c r="F17261" s="4" t="s">
        <v>29460</v>
      </c>
      <c r="G17261" s="4" t="s">
        <v>29474</v>
      </c>
      <c r="H17261" s="5" t="s">
        <v>29475</v>
      </c>
      <c r="I17261" s="5" t="s">
        <v>6922</v>
      </c>
    </row>
    <row r="17262" spans="2:16" x14ac:dyDescent="0.3">
      <c r="B17262" s="4" t="s">
        <v>19</v>
      </c>
      <c r="C17262" s="4" t="s">
        <v>29455</v>
      </c>
      <c r="D17262" s="4" t="s">
        <v>29457</v>
      </c>
      <c r="E17262" s="4" t="s">
        <v>29458</v>
      </c>
      <c r="F17262" s="4" t="s">
        <v>29460</v>
      </c>
      <c r="G17262" s="4" t="s">
        <v>29476</v>
      </c>
      <c r="H17262" s="5" t="s">
        <v>29477</v>
      </c>
      <c r="I17262" s="5" t="s">
        <v>6922</v>
      </c>
    </row>
    <row r="17263" spans="2:16" x14ac:dyDescent="0.3">
      <c r="B17263" s="4" t="s">
        <v>19</v>
      </c>
      <c r="C17263" s="4" t="s">
        <v>29455</v>
      </c>
      <c r="D17263" s="4" t="s">
        <v>29457</v>
      </c>
      <c r="E17263" s="4" t="s">
        <v>29458</v>
      </c>
      <c r="F17263" s="4" t="s">
        <v>29460</v>
      </c>
      <c r="G17263" s="4" t="s">
        <v>29478</v>
      </c>
      <c r="H17263" s="5" t="s">
        <v>29479</v>
      </c>
      <c r="I17263" s="5" t="s">
        <v>6922</v>
      </c>
    </row>
    <row r="17264" spans="2:16" x14ac:dyDescent="0.3">
      <c r="B17264" s="2" t="s">
        <v>19</v>
      </c>
      <c r="C17264" s="2" t="s">
        <v>29455</v>
      </c>
      <c r="D17264" s="2" t="s">
        <v>29457</v>
      </c>
      <c r="E17264" s="2" t="s">
        <v>29480</v>
      </c>
      <c r="H17264" s="3" t="s">
        <v>29481</v>
      </c>
    </row>
    <row r="17265" spans="2:16" x14ac:dyDescent="0.3">
      <c r="L17265" s="163" t="s">
        <v>0</v>
      </c>
      <c r="M17265" s="163"/>
      <c r="N17265" s="163"/>
      <c r="O17265" s="163" t="s">
        <v>1</v>
      </c>
      <c r="P17265" s="163"/>
    </row>
    <row r="17266" spans="2:16" ht="43.2" x14ac:dyDescent="0.3">
      <c r="B17266" s="2" t="s">
        <v>19</v>
      </c>
      <c r="C17266" s="2" t="s">
        <v>29455</v>
      </c>
      <c r="D17266" s="2" t="s">
        <v>29457</v>
      </c>
      <c r="E17266" s="2" t="s">
        <v>29480</v>
      </c>
      <c r="F17266" s="2" t="s">
        <v>29482</v>
      </c>
      <c r="H17266" s="3" t="s">
        <v>29483</v>
      </c>
      <c r="L17266" s="35" t="s">
        <v>12</v>
      </c>
      <c r="M17266" s="35" t="s">
        <v>13</v>
      </c>
      <c r="N17266" s="35" t="s">
        <v>14</v>
      </c>
      <c r="O17266" s="35" t="s">
        <v>32311</v>
      </c>
      <c r="P17266" s="35" t="s">
        <v>31195</v>
      </c>
    </row>
    <row r="17267" spans="2:16" x14ac:dyDescent="0.3">
      <c r="B17267" s="4" t="s">
        <v>19</v>
      </c>
      <c r="C17267" s="4" t="s">
        <v>29455</v>
      </c>
      <c r="D17267" s="4" t="s">
        <v>29457</v>
      </c>
      <c r="E17267" s="4" t="s">
        <v>29480</v>
      </c>
      <c r="F17267" s="4" t="s">
        <v>29482</v>
      </c>
      <c r="G17267" s="4" t="s">
        <v>29484</v>
      </c>
      <c r="H17267" s="5" t="s">
        <v>29485</v>
      </c>
      <c r="I17267" s="5" t="s">
        <v>6922</v>
      </c>
    </row>
    <row r="17268" spans="2:16" x14ac:dyDescent="0.3">
      <c r="B17268" s="4" t="s">
        <v>19</v>
      </c>
      <c r="C17268" s="4" t="s">
        <v>29455</v>
      </c>
      <c r="D17268" s="4" t="s">
        <v>29457</v>
      </c>
      <c r="E17268" s="4" t="s">
        <v>29480</v>
      </c>
      <c r="F17268" s="4" t="s">
        <v>29482</v>
      </c>
      <c r="G17268" s="4" t="s">
        <v>29486</v>
      </c>
      <c r="H17268" s="5" t="s">
        <v>29487</v>
      </c>
      <c r="I17268" s="5" t="s">
        <v>6922</v>
      </c>
    </row>
    <row r="17269" spans="2:16" x14ac:dyDescent="0.3">
      <c r="B17269" s="4" t="s">
        <v>19</v>
      </c>
      <c r="C17269" s="4" t="s">
        <v>29455</v>
      </c>
      <c r="D17269" s="4" t="s">
        <v>29457</v>
      </c>
      <c r="E17269" s="4" t="s">
        <v>29480</v>
      </c>
      <c r="F17269" s="4" t="s">
        <v>29482</v>
      </c>
      <c r="G17269" s="4" t="s">
        <v>29488</v>
      </c>
      <c r="H17269" s="5" t="s">
        <v>29489</v>
      </c>
      <c r="I17269" s="5" t="s">
        <v>6922</v>
      </c>
    </row>
    <row r="17270" spans="2:16" x14ac:dyDescent="0.3">
      <c r="B17270" s="4" t="s">
        <v>19</v>
      </c>
      <c r="C17270" s="4" t="s">
        <v>29455</v>
      </c>
      <c r="D17270" s="4" t="s">
        <v>29457</v>
      </c>
      <c r="E17270" s="4" t="s">
        <v>29480</v>
      </c>
      <c r="F17270" s="4" t="s">
        <v>29482</v>
      </c>
      <c r="G17270" s="4" t="s">
        <v>29490</v>
      </c>
      <c r="H17270" s="5" t="s">
        <v>29491</v>
      </c>
      <c r="I17270" s="5" t="s">
        <v>6922</v>
      </c>
    </row>
    <row r="17271" spans="2:16" x14ac:dyDescent="0.3">
      <c r="B17271" s="4" t="s">
        <v>19</v>
      </c>
      <c r="C17271" s="4" t="s">
        <v>29455</v>
      </c>
      <c r="D17271" s="4" t="s">
        <v>29457</v>
      </c>
      <c r="E17271" s="4" t="s">
        <v>29480</v>
      </c>
      <c r="F17271" s="4" t="s">
        <v>29482</v>
      </c>
      <c r="G17271" s="4" t="s">
        <v>29492</v>
      </c>
      <c r="H17271" s="5" t="s">
        <v>29493</v>
      </c>
      <c r="I17271" s="5" t="s">
        <v>6922</v>
      </c>
    </row>
    <row r="17272" spans="2:16" x14ac:dyDescent="0.3">
      <c r="B17272" s="4" t="s">
        <v>19</v>
      </c>
      <c r="C17272" s="4" t="s">
        <v>29455</v>
      </c>
      <c r="D17272" s="4" t="s">
        <v>29457</v>
      </c>
      <c r="E17272" s="4" t="s">
        <v>29480</v>
      </c>
      <c r="F17272" s="4" t="s">
        <v>29482</v>
      </c>
      <c r="G17272" s="4" t="s">
        <v>29494</v>
      </c>
      <c r="H17272" s="5" t="s">
        <v>29495</v>
      </c>
      <c r="I17272" s="5" t="s">
        <v>6922</v>
      </c>
    </row>
    <row r="17273" spans="2:16" x14ac:dyDescent="0.3">
      <c r="B17273" s="4" t="s">
        <v>19</v>
      </c>
      <c r="C17273" s="4" t="s">
        <v>29455</v>
      </c>
      <c r="D17273" s="4" t="s">
        <v>29457</v>
      </c>
      <c r="E17273" s="4" t="s">
        <v>29480</v>
      </c>
      <c r="F17273" s="4" t="s">
        <v>29482</v>
      </c>
      <c r="G17273" s="4" t="s">
        <v>29496</v>
      </c>
      <c r="H17273" s="5" t="s">
        <v>29497</v>
      </c>
      <c r="I17273" s="5" t="s">
        <v>6922</v>
      </c>
    </row>
    <row r="17274" spans="2:16" x14ac:dyDescent="0.3">
      <c r="B17274" s="4" t="s">
        <v>19</v>
      </c>
      <c r="C17274" s="4" t="s">
        <v>29455</v>
      </c>
      <c r="D17274" s="4" t="s">
        <v>29457</v>
      </c>
      <c r="E17274" s="4" t="s">
        <v>29480</v>
      </c>
      <c r="F17274" s="4" t="s">
        <v>29482</v>
      </c>
      <c r="G17274" s="4" t="s">
        <v>29498</v>
      </c>
      <c r="H17274" s="5" t="s">
        <v>29499</v>
      </c>
      <c r="I17274" s="5" t="s">
        <v>6922</v>
      </c>
    </row>
    <row r="17275" spans="2:16" x14ac:dyDescent="0.3">
      <c r="B17275" s="4" t="s">
        <v>19</v>
      </c>
      <c r="C17275" s="4" t="s">
        <v>29455</v>
      </c>
      <c r="D17275" s="4" t="s">
        <v>29457</v>
      </c>
      <c r="E17275" s="4" t="s">
        <v>29480</v>
      </c>
      <c r="F17275" s="4" t="s">
        <v>29482</v>
      </c>
      <c r="G17275" s="4" t="s">
        <v>29500</v>
      </c>
      <c r="H17275" s="5" t="s">
        <v>29501</v>
      </c>
      <c r="I17275" s="5" t="s">
        <v>6922</v>
      </c>
    </row>
    <row r="17276" spans="2:16" x14ac:dyDescent="0.3">
      <c r="B17276" s="4" t="s">
        <v>19</v>
      </c>
      <c r="C17276" s="4" t="s">
        <v>29455</v>
      </c>
      <c r="D17276" s="4" t="s">
        <v>29457</v>
      </c>
      <c r="E17276" s="4" t="s">
        <v>29480</v>
      </c>
      <c r="F17276" s="4" t="s">
        <v>29482</v>
      </c>
      <c r="G17276" s="4" t="s">
        <v>29502</v>
      </c>
      <c r="H17276" s="5" t="s">
        <v>29503</v>
      </c>
      <c r="I17276" s="5" t="s">
        <v>6922</v>
      </c>
    </row>
    <row r="17277" spans="2:16" x14ac:dyDescent="0.3">
      <c r="L17277" s="163" t="s">
        <v>0</v>
      </c>
      <c r="M17277" s="163"/>
      <c r="N17277" s="163"/>
      <c r="O17277" s="163" t="s">
        <v>1</v>
      </c>
      <c r="P17277" s="163"/>
    </row>
    <row r="17278" spans="2:16" ht="43.2" x14ac:dyDescent="0.3">
      <c r="B17278" s="2" t="s">
        <v>19</v>
      </c>
      <c r="C17278" s="2" t="s">
        <v>29455</v>
      </c>
      <c r="D17278" s="2" t="s">
        <v>29457</v>
      </c>
      <c r="E17278" s="2" t="s">
        <v>29480</v>
      </c>
      <c r="F17278" s="2" t="s">
        <v>29504</v>
      </c>
      <c r="H17278" s="3" t="s">
        <v>29505</v>
      </c>
      <c r="L17278" s="35" t="s">
        <v>12</v>
      </c>
      <c r="M17278" s="35" t="s">
        <v>13</v>
      </c>
      <c r="N17278" s="35" t="s">
        <v>14</v>
      </c>
      <c r="O17278" s="35" t="s">
        <v>32311</v>
      </c>
      <c r="P17278" s="35" t="s">
        <v>31195</v>
      </c>
    </row>
    <row r="17279" spans="2:16" x14ac:dyDescent="0.3">
      <c r="B17279" s="4" t="s">
        <v>19</v>
      </c>
      <c r="C17279" s="4" t="s">
        <v>29455</v>
      </c>
      <c r="D17279" s="4" t="s">
        <v>29457</v>
      </c>
      <c r="E17279" s="4" t="s">
        <v>29480</v>
      </c>
      <c r="F17279" s="4" t="s">
        <v>29504</v>
      </c>
      <c r="G17279" s="4" t="s">
        <v>29506</v>
      </c>
      <c r="H17279" s="5" t="s">
        <v>29507</v>
      </c>
      <c r="I17279" s="5" t="s">
        <v>6922</v>
      </c>
    </row>
    <row r="17280" spans="2:16" x14ac:dyDescent="0.3">
      <c r="B17280" s="4" t="s">
        <v>19</v>
      </c>
      <c r="C17280" s="4" t="s">
        <v>29455</v>
      </c>
      <c r="D17280" s="4" t="s">
        <v>29457</v>
      </c>
      <c r="E17280" s="4" t="s">
        <v>29480</v>
      </c>
      <c r="F17280" s="4" t="s">
        <v>29504</v>
      </c>
      <c r="G17280" s="4" t="s">
        <v>29508</v>
      </c>
      <c r="H17280" s="5" t="s">
        <v>29509</v>
      </c>
      <c r="I17280" s="5" t="s">
        <v>6922</v>
      </c>
    </row>
    <row r="17281" spans="2:16" x14ac:dyDescent="0.3">
      <c r="B17281" s="4" t="s">
        <v>19</v>
      </c>
      <c r="C17281" s="4" t="s">
        <v>29455</v>
      </c>
      <c r="D17281" s="4" t="s">
        <v>29457</v>
      </c>
      <c r="E17281" s="4" t="s">
        <v>29480</v>
      </c>
      <c r="F17281" s="4" t="s">
        <v>29504</v>
      </c>
      <c r="G17281" s="4" t="s">
        <v>29510</v>
      </c>
      <c r="H17281" s="5" t="s">
        <v>29511</v>
      </c>
      <c r="I17281" s="5" t="s">
        <v>6922</v>
      </c>
    </row>
    <row r="17282" spans="2:16" x14ac:dyDescent="0.3">
      <c r="L17282" s="163" t="s">
        <v>0</v>
      </c>
      <c r="M17282" s="163"/>
      <c r="N17282" s="163"/>
      <c r="O17282" s="163" t="s">
        <v>1</v>
      </c>
      <c r="P17282" s="163"/>
    </row>
    <row r="17283" spans="2:16" ht="43.2" x14ac:dyDescent="0.3">
      <c r="B17283" s="2" t="s">
        <v>19</v>
      </c>
      <c r="C17283" s="2" t="s">
        <v>29455</v>
      </c>
      <c r="D17283" s="2" t="s">
        <v>29457</v>
      </c>
      <c r="E17283" s="2" t="s">
        <v>29480</v>
      </c>
      <c r="F17283" s="2" t="s">
        <v>29512</v>
      </c>
      <c r="H17283" s="3" t="s">
        <v>29513</v>
      </c>
      <c r="L17283" s="35" t="s">
        <v>12</v>
      </c>
      <c r="M17283" s="35" t="s">
        <v>13</v>
      </c>
      <c r="N17283" s="35" t="s">
        <v>14</v>
      </c>
      <c r="O17283" s="35" t="s">
        <v>32311</v>
      </c>
      <c r="P17283" s="35" t="s">
        <v>31195</v>
      </c>
    </row>
    <row r="17284" spans="2:16" x14ac:dyDescent="0.3">
      <c r="B17284" s="4" t="s">
        <v>19</v>
      </c>
      <c r="C17284" s="4" t="s">
        <v>29455</v>
      </c>
      <c r="D17284" s="4" t="s">
        <v>29457</v>
      </c>
      <c r="E17284" s="4" t="s">
        <v>29480</v>
      </c>
      <c r="F17284" s="4" t="s">
        <v>29512</v>
      </c>
      <c r="G17284" s="4" t="s">
        <v>29514</v>
      </c>
      <c r="H17284" s="5" t="s">
        <v>29515</v>
      </c>
      <c r="I17284" s="5" t="s">
        <v>29332</v>
      </c>
    </row>
    <row r="17285" spans="2:16" x14ac:dyDescent="0.3">
      <c r="B17285" s="4" t="s">
        <v>19</v>
      </c>
      <c r="C17285" s="4" t="s">
        <v>29455</v>
      </c>
      <c r="D17285" s="4" t="s">
        <v>29457</v>
      </c>
      <c r="E17285" s="4" t="s">
        <v>29480</v>
      </c>
      <c r="F17285" s="4" t="s">
        <v>29512</v>
      </c>
      <c r="G17285" s="4" t="s">
        <v>29516</v>
      </c>
      <c r="H17285" s="5" t="s">
        <v>29517</v>
      </c>
      <c r="I17285" s="5" t="s">
        <v>29332</v>
      </c>
    </row>
    <row r="17286" spans="2:16" x14ac:dyDescent="0.3">
      <c r="B17286" s="4" t="s">
        <v>19</v>
      </c>
      <c r="C17286" s="4" t="s">
        <v>29455</v>
      </c>
      <c r="D17286" s="4" t="s">
        <v>29457</v>
      </c>
      <c r="E17286" s="4" t="s">
        <v>29480</v>
      </c>
      <c r="F17286" s="4" t="s">
        <v>29512</v>
      </c>
      <c r="G17286" s="4" t="s">
        <v>29518</v>
      </c>
      <c r="H17286" s="5" t="s">
        <v>29519</v>
      </c>
      <c r="I17286" s="5" t="s">
        <v>29332</v>
      </c>
    </row>
    <row r="17287" spans="2:16" x14ac:dyDescent="0.3">
      <c r="B17287" s="4" t="s">
        <v>19</v>
      </c>
      <c r="C17287" s="4" t="s">
        <v>29455</v>
      </c>
      <c r="D17287" s="4" t="s">
        <v>29457</v>
      </c>
      <c r="E17287" s="4" t="s">
        <v>29480</v>
      </c>
      <c r="F17287" s="4" t="s">
        <v>29512</v>
      </c>
      <c r="G17287" s="4" t="s">
        <v>29520</v>
      </c>
      <c r="H17287" s="5" t="s">
        <v>29521</v>
      </c>
      <c r="I17287" s="5" t="s">
        <v>29332</v>
      </c>
    </row>
    <row r="17288" spans="2:16" x14ac:dyDescent="0.3">
      <c r="L17288" s="163" t="s">
        <v>0</v>
      </c>
      <c r="M17288" s="163"/>
      <c r="N17288" s="163"/>
      <c r="O17288" s="163" t="s">
        <v>1</v>
      </c>
      <c r="P17288" s="163"/>
    </row>
    <row r="17289" spans="2:16" ht="43.2" x14ac:dyDescent="0.3">
      <c r="B17289" s="2" t="s">
        <v>19</v>
      </c>
      <c r="C17289" s="2" t="s">
        <v>29455</v>
      </c>
      <c r="D17289" s="2" t="s">
        <v>29457</v>
      </c>
      <c r="E17289" s="2" t="s">
        <v>29480</v>
      </c>
      <c r="F17289" s="2" t="s">
        <v>29522</v>
      </c>
      <c r="H17289" s="3" t="s">
        <v>29523</v>
      </c>
      <c r="L17289" s="35" t="s">
        <v>12</v>
      </c>
      <c r="M17289" s="35" t="s">
        <v>13</v>
      </c>
      <c r="N17289" s="35" t="s">
        <v>14</v>
      </c>
      <c r="O17289" s="35" t="s">
        <v>32311</v>
      </c>
      <c r="P17289" s="35" t="s">
        <v>31195</v>
      </c>
    </row>
    <row r="17290" spans="2:16" ht="28.8" x14ac:dyDescent="0.3">
      <c r="B17290" s="4" t="s">
        <v>19</v>
      </c>
      <c r="C17290" s="4" t="s">
        <v>29455</v>
      </c>
      <c r="D17290" s="4" t="s">
        <v>29457</v>
      </c>
      <c r="E17290" s="4" t="s">
        <v>29480</v>
      </c>
      <c r="F17290" s="4" t="s">
        <v>29522</v>
      </c>
      <c r="G17290" s="4" t="s">
        <v>29524</v>
      </c>
      <c r="H17290" s="5" t="s">
        <v>29525</v>
      </c>
      <c r="I17290" s="5" t="s">
        <v>4464</v>
      </c>
    </row>
    <row r="17291" spans="2:16" ht="28.8" x14ac:dyDescent="0.3">
      <c r="B17291" s="4" t="s">
        <v>19</v>
      </c>
      <c r="C17291" s="4" t="s">
        <v>29455</v>
      </c>
      <c r="D17291" s="4" t="s">
        <v>29457</v>
      </c>
      <c r="E17291" s="4" t="s">
        <v>29480</v>
      </c>
      <c r="F17291" s="4" t="s">
        <v>29522</v>
      </c>
      <c r="G17291" s="4" t="s">
        <v>29526</v>
      </c>
      <c r="H17291" s="5" t="s">
        <v>29527</v>
      </c>
      <c r="I17291" s="5" t="s">
        <v>4464</v>
      </c>
    </row>
    <row r="17292" spans="2:16" ht="28.8" x14ac:dyDescent="0.3">
      <c r="B17292" s="4" t="s">
        <v>19</v>
      </c>
      <c r="C17292" s="4" t="s">
        <v>29455</v>
      </c>
      <c r="D17292" s="4" t="s">
        <v>29457</v>
      </c>
      <c r="E17292" s="4" t="s">
        <v>29480</v>
      </c>
      <c r="F17292" s="4" t="s">
        <v>29522</v>
      </c>
      <c r="G17292" s="4" t="s">
        <v>29528</v>
      </c>
      <c r="H17292" s="5" t="s">
        <v>29529</v>
      </c>
      <c r="I17292" s="5" t="s">
        <v>4464</v>
      </c>
    </row>
    <row r="17293" spans="2:16" x14ac:dyDescent="0.3">
      <c r="L17293" s="163" t="s">
        <v>0</v>
      </c>
      <c r="M17293" s="163"/>
      <c r="N17293" s="163"/>
      <c r="O17293" s="163" t="s">
        <v>1</v>
      </c>
      <c r="P17293" s="163"/>
    </row>
    <row r="17294" spans="2:16" ht="43.2" x14ac:dyDescent="0.3">
      <c r="B17294" s="2" t="s">
        <v>19</v>
      </c>
      <c r="C17294" s="2" t="s">
        <v>29455</v>
      </c>
      <c r="D17294" s="2" t="s">
        <v>29457</v>
      </c>
      <c r="E17294" s="2" t="s">
        <v>29480</v>
      </c>
      <c r="F17294" s="2" t="s">
        <v>29530</v>
      </c>
      <c r="H17294" s="3" t="s">
        <v>29531</v>
      </c>
      <c r="L17294" s="35" t="s">
        <v>12</v>
      </c>
      <c r="M17294" s="35" t="s">
        <v>13</v>
      </c>
      <c r="N17294" s="35" t="s">
        <v>14</v>
      </c>
      <c r="O17294" s="35" t="s">
        <v>32311</v>
      </c>
      <c r="P17294" s="35" t="s">
        <v>31195</v>
      </c>
    </row>
    <row r="17295" spans="2:16" x14ac:dyDescent="0.3">
      <c r="B17295" s="4" t="s">
        <v>19</v>
      </c>
      <c r="C17295" s="4" t="s">
        <v>29455</v>
      </c>
      <c r="D17295" s="4" t="s">
        <v>29457</v>
      </c>
      <c r="E17295" s="4" t="s">
        <v>29480</v>
      </c>
      <c r="F17295" s="4" t="s">
        <v>29530</v>
      </c>
      <c r="G17295" s="4" t="s">
        <v>29532</v>
      </c>
      <c r="H17295" s="5" t="s">
        <v>29533</v>
      </c>
      <c r="I17295" s="5" t="s">
        <v>29332</v>
      </c>
    </row>
    <row r="17296" spans="2:16" x14ac:dyDescent="0.3">
      <c r="B17296" s="4" t="s">
        <v>19</v>
      </c>
      <c r="C17296" s="4" t="s">
        <v>29455</v>
      </c>
      <c r="D17296" s="4" t="s">
        <v>29457</v>
      </c>
      <c r="E17296" s="4" t="s">
        <v>29480</v>
      </c>
      <c r="F17296" s="4" t="s">
        <v>29530</v>
      </c>
      <c r="G17296" s="4" t="s">
        <v>29534</v>
      </c>
      <c r="H17296" s="5" t="s">
        <v>29535</v>
      </c>
      <c r="I17296" s="5" t="s">
        <v>29332</v>
      </c>
    </row>
    <row r="17297" spans="2:16" x14ac:dyDescent="0.3">
      <c r="B17297" s="4" t="s">
        <v>19</v>
      </c>
      <c r="C17297" s="4" t="s">
        <v>29455</v>
      </c>
      <c r="D17297" s="4" t="s">
        <v>29457</v>
      </c>
      <c r="E17297" s="4" t="s">
        <v>29480</v>
      </c>
      <c r="F17297" s="4" t="s">
        <v>29530</v>
      </c>
      <c r="G17297" s="4" t="s">
        <v>29536</v>
      </c>
      <c r="H17297" s="5" t="s">
        <v>29537</v>
      </c>
      <c r="I17297" s="5" t="s">
        <v>29332</v>
      </c>
    </row>
    <row r="17298" spans="2:16" x14ac:dyDescent="0.3">
      <c r="B17298" s="4" t="s">
        <v>19</v>
      </c>
      <c r="C17298" s="4" t="s">
        <v>29455</v>
      </c>
      <c r="D17298" s="4" t="s">
        <v>29457</v>
      </c>
      <c r="E17298" s="4" t="s">
        <v>29480</v>
      </c>
      <c r="F17298" s="4" t="s">
        <v>29530</v>
      </c>
      <c r="G17298" s="4" t="s">
        <v>29538</v>
      </c>
      <c r="H17298" s="5" t="s">
        <v>29539</v>
      </c>
      <c r="I17298" s="5" t="s">
        <v>29332</v>
      </c>
    </row>
    <row r="17299" spans="2:16" x14ac:dyDescent="0.3">
      <c r="B17299" s="4" t="s">
        <v>19</v>
      </c>
      <c r="C17299" s="4" t="s">
        <v>29455</v>
      </c>
      <c r="D17299" s="4" t="s">
        <v>29457</v>
      </c>
      <c r="E17299" s="4" t="s">
        <v>29480</v>
      </c>
      <c r="F17299" s="4" t="s">
        <v>29530</v>
      </c>
      <c r="G17299" s="4" t="s">
        <v>29540</v>
      </c>
      <c r="H17299" s="5" t="s">
        <v>29541</v>
      </c>
      <c r="I17299" s="5" t="s">
        <v>29332</v>
      </c>
    </row>
    <row r="17300" spans="2:16" x14ac:dyDescent="0.3">
      <c r="L17300" s="163" t="s">
        <v>0</v>
      </c>
      <c r="M17300" s="163"/>
      <c r="N17300" s="163"/>
      <c r="O17300" s="163" t="s">
        <v>1</v>
      </c>
      <c r="P17300" s="163"/>
    </row>
    <row r="17301" spans="2:16" ht="43.2" x14ac:dyDescent="0.3">
      <c r="B17301" s="2" t="s">
        <v>19</v>
      </c>
      <c r="C17301" s="2" t="s">
        <v>29455</v>
      </c>
      <c r="D17301" s="2" t="s">
        <v>29457</v>
      </c>
      <c r="E17301" s="2" t="s">
        <v>29480</v>
      </c>
      <c r="F17301" s="2" t="s">
        <v>29542</v>
      </c>
      <c r="H17301" s="3" t="s">
        <v>29543</v>
      </c>
      <c r="L17301" s="35" t="s">
        <v>12</v>
      </c>
      <c r="M17301" s="35" t="s">
        <v>13</v>
      </c>
      <c r="N17301" s="35" t="s">
        <v>14</v>
      </c>
      <c r="O17301" s="35" t="s">
        <v>32311</v>
      </c>
      <c r="P17301" s="35" t="s">
        <v>31195</v>
      </c>
    </row>
    <row r="17302" spans="2:16" x14ac:dyDescent="0.3">
      <c r="B17302" s="4" t="s">
        <v>19</v>
      </c>
      <c r="C17302" s="4" t="s">
        <v>29455</v>
      </c>
      <c r="D17302" s="4" t="s">
        <v>29457</v>
      </c>
      <c r="E17302" s="4" t="s">
        <v>29480</v>
      </c>
      <c r="F17302" s="4" t="s">
        <v>29542</v>
      </c>
      <c r="G17302" s="4" t="s">
        <v>29544</v>
      </c>
      <c r="H17302" s="5" t="s">
        <v>29545</v>
      </c>
      <c r="I17302" s="5" t="s">
        <v>29546</v>
      </c>
    </row>
    <row r="17303" spans="2:16" x14ac:dyDescent="0.3">
      <c r="B17303" s="4" t="s">
        <v>19</v>
      </c>
      <c r="C17303" s="4" t="s">
        <v>29455</v>
      </c>
      <c r="D17303" s="4" t="s">
        <v>29457</v>
      </c>
      <c r="E17303" s="4" t="s">
        <v>29480</v>
      </c>
      <c r="F17303" s="4" t="s">
        <v>29542</v>
      </c>
      <c r="G17303" s="4" t="s">
        <v>29547</v>
      </c>
      <c r="H17303" s="5" t="s">
        <v>29548</v>
      </c>
      <c r="I17303" s="5" t="s">
        <v>29546</v>
      </c>
    </row>
    <row r="17304" spans="2:16" x14ac:dyDescent="0.3">
      <c r="L17304" s="163" t="s">
        <v>0</v>
      </c>
      <c r="M17304" s="163"/>
      <c r="N17304" s="163"/>
      <c r="O17304" s="163" t="s">
        <v>1</v>
      </c>
      <c r="P17304" s="163"/>
    </row>
    <row r="17305" spans="2:16" ht="43.2" x14ac:dyDescent="0.3">
      <c r="B17305" s="2" t="s">
        <v>19</v>
      </c>
      <c r="C17305" s="2" t="s">
        <v>29455</v>
      </c>
      <c r="D17305" s="2" t="s">
        <v>29457</v>
      </c>
      <c r="E17305" s="2" t="s">
        <v>29480</v>
      </c>
      <c r="F17305" s="2" t="s">
        <v>29549</v>
      </c>
      <c r="H17305" s="3" t="s">
        <v>29550</v>
      </c>
      <c r="L17305" s="35" t="s">
        <v>12</v>
      </c>
      <c r="M17305" s="35" t="s">
        <v>13</v>
      </c>
      <c r="N17305" s="35" t="s">
        <v>14</v>
      </c>
      <c r="O17305" s="35" t="s">
        <v>32311</v>
      </c>
      <c r="P17305" s="35" t="s">
        <v>31195</v>
      </c>
    </row>
    <row r="17306" spans="2:16" x14ac:dyDescent="0.3">
      <c r="B17306" s="4" t="s">
        <v>19</v>
      </c>
      <c r="C17306" s="4" t="s">
        <v>29455</v>
      </c>
      <c r="D17306" s="4" t="s">
        <v>29457</v>
      </c>
      <c r="E17306" s="4" t="s">
        <v>29480</v>
      </c>
      <c r="F17306" s="4" t="s">
        <v>29549</v>
      </c>
      <c r="G17306" s="4" t="s">
        <v>29551</v>
      </c>
      <c r="H17306" s="5" t="s">
        <v>29552</v>
      </c>
      <c r="I17306" s="5" t="s">
        <v>29553</v>
      </c>
    </row>
    <row r="17307" spans="2:16" x14ac:dyDescent="0.3">
      <c r="B17307" s="4" t="s">
        <v>19</v>
      </c>
      <c r="C17307" s="4" t="s">
        <v>29455</v>
      </c>
      <c r="D17307" s="4" t="s">
        <v>29457</v>
      </c>
      <c r="E17307" s="4" t="s">
        <v>29480</v>
      </c>
      <c r="F17307" s="4" t="s">
        <v>29549</v>
      </c>
      <c r="G17307" s="4" t="s">
        <v>29554</v>
      </c>
      <c r="H17307" s="5" t="s">
        <v>29555</v>
      </c>
      <c r="I17307" s="5" t="s">
        <v>29553</v>
      </c>
    </row>
    <row r="17308" spans="2:16" x14ac:dyDescent="0.3">
      <c r="B17308" s="4" t="s">
        <v>19</v>
      </c>
      <c r="C17308" s="4" t="s">
        <v>29455</v>
      </c>
      <c r="D17308" s="4" t="s">
        <v>29457</v>
      </c>
      <c r="E17308" s="4" t="s">
        <v>29480</v>
      </c>
      <c r="F17308" s="4" t="s">
        <v>29549</v>
      </c>
      <c r="G17308" s="4" t="s">
        <v>29556</v>
      </c>
      <c r="H17308" s="5" t="s">
        <v>29557</v>
      </c>
      <c r="I17308" s="5" t="s">
        <v>29553</v>
      </c>
    </row>
    <row r="17309" spans="2:16" x14ac:dyDescent="0.3">
      <c r="B17309" s="4" t="s">
        <v>19</v>
      </c>
      <c r="C17309" s="4" t="s">
        <v>29455</v>
      </c>
      <c r="D17309" s="4" t="s">
        <v>29457</v>
      </c>
      <c r="E17309" s="4" t="s">
        <v>29480</v>
      </c>
      <c r="F17309" s="4" t="s">
        <v>29549</v>
      </c>
      <c r="G17309" s="4" t="s">
        <v>29558</v>
      </c>
      <c r="H17309" s="5" t="s">
        <v>29559</v>
      </c>
      <c r="I17309" s="5" t="s">
        <v>29553</v>
      </c>
    </row>
    <row r="17310" spans="2:16" x14ac:dyDescent="0.3">
      <c r="L17310" s="163" t="s">
        <v>0</v>
      </c>
      <c r="M17310" s="163"/>
      <c r="N17310" s="163"/>
      <c r="O17310" s="163" t="s">
        <v>1</v>
      </c>
      <c r="P17310" s="163"/>
    </row>
    <row r="17311" spans="2:16" ht="43.2" x14ac:dyDescent="0.3">
      <c r="B17311" s="2" t="s">
        <v>19</v>
      </c>
      <c r="C17311" s="2" t="s">
        <v>29455</v>
      </c>
      <c r="D17311" s="2" t="s">
        <v>29457</v>
      </c>
      <c r="E17311" s="2" t="s">
        <v>29480</v>
      </c>
      <c r="F17311" s="2" t="s">
        <v>29560</v>
      </c>
      <c r="H17311" s="3" t="s">
        <v>29561</v>
      </c>
      <c r="L17311" s="35" t="s">
        <v>12</v>
      </c>
      <c r="M17311" s="35" t="s">
        <v>13</v>
      </c>
      <c r="N17311" s="35" t="s">
        <v>14</v>
      </c>
      <c r="O17311" s="35" t="s">
        <v>32311</v>
      </c>
      <c r="P17311" s="35" t="s">
        <v>31195</v>
      </c>
    </row>
    <row r="17312" spans="2:16" ht="28.8" x14ac:dyDescent="0.3">
      <c r="B17312" s="4" t="s">
        <v>19</v>
      </c>
      <c r="C17312" s="4" t="s">
        <v>29455</v>
      </c>
      <c r="D17312" s="4" t="s">
        <v>29457</v>
      </c>
      <c r="E17312" s="4" t="s">
        <v>29480</v>
      </c>
      <c r="F17312" s="4" t="s">
        <v>29560</v>
      </c>
      <c r="G17312" s="4" t="s">
        <v>29562</v>
      </c>
      <c r="H17312" s="5" t="s">
        <v>29563</v>
      </c>
      <c r="I17312" s="5" t="s">
        <v>4464</v>
      </c>
    </row>
    <row r="17313" spans="2:16" ht="28.8" x14ac:dyDescent="0.3">
      <c r="B17313" s="4" t="s">
        <v>19</v>
      </c>
      <c r="C17313" s="4" t="s">
        <v>29455</v>
      </c>
      <c r="D17313" s="4" t="s">
        <v>29457</v>
      </c>
      <c r="E17313" s="4" t="s">
        <v>29480</v>
      </c>
      <c r="F17313" s="4" t="s">
        <v>29560</v>
      </c>
      <c r="G17313" s="4" t="s">
        <v>29564</v>
      </c>
      <c r="H17313" s="5" t="s">
        <v>29565</v>
      </c>
      <c r="I17313" s="5" t="s">
        <v>4464</v>
      </c>
    </row>
    <row r="17314" spans="2:16" ht="28.8" x14ac:dyDescent="0.3">
      <c r="B17314" s="4" t="s">
        <v>19</v>
      </c>
      <c r="C17314" s="4" t="s">
        <v>29455</v>
      </c>
      <c r="D17314" s="4" t="s">
        <v>29457</v>
      </c>
      <c r="E17314" s="4" t="s">
        <v>29480</v>
      </c>
      <c r="F17314" s="4" t="s">
        <v>29560</v>
      </c>
      <c r="G17314" s="4" t="s">
        <v>29566</v>
      </c>
      <c r="H17314" s="5" t="s">
        <v>29567</v>
      </c>
      <c r="I17314" s="5" t="s">
        <v>4464</v>
      </c>
    </row>
    <row r="17315" spans="2:16" x14ac:dyDescent="0.3">
      <c r="L17315" s="163" t="s">
        <v>0</v>
      </c>
      <c r="M17315" s="163"/>
      <c r="N17315" s="163"/>
      <c r="O17315" s="163" t="s">
        <v>1</v>
      </c>
      <c r="P17315" s="163"/>
    </row>
    <row r="17316" spans="2:16" ht="43.2" x14ac:dyDescent="0.3">
      <c r="B17316" s="2" t="s">
        <v>19</v>
      </c>
      <c r="C17316" s="2" t="s">
        <v>29455</v>
      </c>
      <c r="D17316" s="2" t="s">
        <v>29457</v>
      </c>
      <c r="E17316" s="2" t="s">
        <v>29480</v>
      </c>
      <c r="F17316" s="2" t="s">
        <v>29568</v>
      </c>
      <c r="H17316" s="3" t="s">
        <v>29569</v>
      </c>
      <c r="L17316" s="35" t="s">
        <v>12</v>
      </c>
      <c r="M17316" s="35" t="s">
        <v>13</v>
      </c>
      <c r="N17316" s="35" t="s">
        <v>14</v>
      </c>
      <c r="O17316" s="35" t="s">
        <v>32311</v>
      </c>
      <c r="P17316" s="35" t="s">
        <v>31195</v>
      </c>
    </row>
    <row r="17317" spans="2:16" x14ac:dyDescent="0.3">
      <c r="B17317" s="4" t="s">
        <v>19</v>
      </c>
      <c r="C17317" s="4" t="s">
        <v>29455</v>
      </c>
      <c r="D17317" s="4" t="s">
        <v>29457</v>
      </c>
      <c r="E17317" s="4" t="s">
        <v>29480</v>
      </c>
      <c r="F17317" s="4" t="s">
        <v>29568</v>
      </c>
      <c r="G17317" s="4" t="s">
        <v>29570</v>
      </c>
      <c r="H17317" s="5" t="s">
        <v>29571</v>
      </c>
      <c r="I17317" s="5" t="s">
        <v>29546</v>
      </c>
    </row>
    <row r="17318" spans="2:16" x14ac:dyDescent="0.3">
      <c r="B17318" s="4" t="s">
        <v>19</v>
      </c>
      <c r="C17318" s="4" t="s">
        <v>29455</v>
      </c>
      <c r="D17318" s="4" t="s">
        <v>29457</v>
      </c>
      <c r="E17318" s="4" t="s">
        <v>29480</v>
      </c>
      <c r="F17318" s="4" t="s">
        <v>29568</v>
      </c>
      <c r="G17318" s="4" t="s">
        <v>29572</v>
      </c>
      <c r="H17318" s="5" t="s">
        <v>29573</v>
      </c>
      <c r="I17318" s="5" t="s">
        <v>29546</v>
      </c>
    </row>
    <row r="17319" spans="2:16" x14ac:dyDescent="0.3">
      <c r="B17319" s="4" t="s">
        <v>19</v>
      </c>
      <c r="C17319" s="4" t="s">
        <v>29455</v>
      </c>
      <c r="D17319" s="4" t="s">
        <v>29457</v>
      </c>
      <c r="E17319" s="4" t="s">
        <v>29480</v>
      </c>
      <c r="F17319" s="4" t="s">
        <v>29568</v>
      </c>
      <c r="G17319" s="4" t="s">
        <v>29574</v>
      </c>
      <c r="H17319" s="5" t="s">
        <v>29575</v>
      </c>
      <c r="I17319" s="5" t="s">
        <v>29546</v>
      </c>
    </row>
    <row r="17320" spans="2:16" x14ac:dyDescent="0.3">
      <c r="L17320" s="163" t="s">
        <v>0</v>
      </c>
      <c r="M17320" s="163"/>
      <c r="N17320" s="163"/>
      <c r="O17320" s="163" t="s">
        <v>1</v>
      </c>
      <c r="P17320" s="163"/>
    </row>
    <row r="17321" spans="2:16" ht="43.2" x14ac:dyDescent="0.3">
      <c r="B17321" s="2" t="s">
        <v>19</v>
      </c>
      <c r="C17321" s="2" t="s">
        <v>29455</v>
      </c>
      <c r="D17321" s="2" t="s">
        <v>29457</v>
      </c>
      <c r="E17321" s="2" t="s">
        <v>29480</v>
      </c>
      <c r="F17321" s="2" t="s">
        <v>29576</v>
      </c>
      <c r="H17321" s="3" t="s">
        <v>29577</v>
      </c>
      <c r="L17321" s="35" t="s">
        <v>12</v>
      </c>
      <c r="M17321" s="35" t="s">
        <v>13</v>
      </c>
      <c r="N17321" s="35" t="s">
        <v>14</v>
      </c>
      <c r="O17321" s="35" t="s">
        <v>32311</v>
      </c>
      <c r="P17321" s="35" t="s">
        <v>31195</v>
      </c>
    </row>
    <row r="17322" spans="2:16" ht="43.2" x14ac:dyDescent="0.3">
      <c r="B17322" s="4" t="s">
        <v>19</v>
      </c>
      <c r="C17322" s="4" t="s">
        <v>29455</v>
      </c>
      <c r="D17322" s="4" t="s">
        <v>29457</v>
      </c>
      <c r="E17322" s="4" t="s">
        <v>29480</v>
      </c>
      <c r="F17322" s="4" t="s">
        <v>29576</v>
      </c>
      <c r="G17322" s="4" t="s">
        <v>29578</v>
      </c>
      <c r="H17322" s="5" t="s">
        <v>29579</v>
      </c>
      <c r="I17322" s="5" t="s">
        <v>29580</v>
      </c>
    </row>
    <row r="17323" spans="2:16" ht="43.2" x14ac:dyDescent="0.3">
      <c r="B17323" s="4" t="s">
        <v>19</v>
      </c>
      <c r="C17323" s="4" t="s">
        <v>29455</v>
      </c>
      <c r="D17323" s="4" t="s">
        <v>29457</v>
      </c>
      <c r="E17323" s="4" t="s">
        <v>29480</v>
      </c>
      <c r="F17323" s="4" t="s">
        <v>29576</v>
      </c>
      <c r="G17323" s="4" t="s">
        <v>29581</v>
      </c>
      <c r="H17323" s="5" t="s">
        <v>29582</v>
      </c>
      <c r="I17323" s="5" t="s">
        <v>29580</v>
      </c>
    </row>
    <row r="17324" spans="2:16" x14ac:dyDescent="0.3">
      <c r="B17324" s="2" t="s">
        <v>19</v>
      </c>
      <c r="C17324" s="2" t="s">
        <v>29455</v>
      </c>
      <c r="D17324" s="2" t="s">
        <v>29457</v>
      </c>
      <c r="E17324" s="2" t="s">
        <v>29583</v>
      </c>
      <c r="H17324" s="3" t="s">
        <v>29584</v>
      </c>
    </row>
    <row r="17325" spans="2:16" x14ac:dyDescent="0.3">
      <c r="L17325" s="163" t="s">
        <v>0</v>
      </c>
      <c r="M17325" s="163"/>
      <c r="N17325" s="163"/>
      <c r="O17325" s="163" t="s">
        <v>1</v>
      </c>
      <c r="P17325" s="163"/>
    </row>
    <row r="17326" spans="2:16" ht="43.2" x14ac:dyDescent="0.3">
      <c r="B17326" s="2" t="s">
        <v>19</v>
      </c>
      <c r="C17326" s="2" t="s">
        <v>29455</v>
      </c>
      <c r="D17326" s="2" t="s">
        <v>29457</v>
      </c>
      <c r="E17326" s="2" t="s">
        <v>29583</v>
      </c>
      <c r="F17326" s="2" t="s">
        <v>29585</v>
      </c>
      <c r="H17326" s="3" t="s">
        <v>29586</v>
      </c>
      <c r="L17326" s="35" t="s">
        <v>12</v>
      </c>
      <c r="M17326" s="35" t="s">
        <v>13</v>
      </c>
      <c r="N17326" s="35" t="s">
        <v>14</v>
      </c>
      <c r="O17326" s="35" t="s">
        <v>32311</v>
      </c>
      <c r="P17326" s="35" t="s">
        <v>31195</v>
      </c>
    </row>
    <row r="17327" spans="2:16" x14ac:dyDescent="0.3">
      <c r="B17327" s="4" t="s">
        <v>19</v>
      </c>
      <c r="C17327" s="4" t="s">
        <v>29455</v>
      </c>
      <c r="D17327" s="4" t="s">
        <v>29457</v>
      </c>
      <c r="E17327" s="4" t="s">
        <v>29583</v>
      </c>
      <c r="F17327" s="4" t="s">
        <v>29585</v>
      </c>
      <c r="G17327" s="4" t="s">
        <v>29587</v>
      </c>
      <c r="H17327" s="5" t="s">
        <v>29588</v>
      </c>
      <c r="I17327" s="5" t="s">
        <v>29589</v>
      </c>
    </row>
    <row r="17328" spans="2:16" x14ac:dyDescent="0.3">
      <c r="B17328" s="4" t="s">
        <v>19</v>
      </c>
      <c r="C17328" s="4" t="s">
        <v>29455</v>
      </c>
      <c r="D17328" s="4" t="s">
        <v>29457</v>
      </c>
      <c r="E17328" s="4" t="s">
        <v>29583</v>
      </c>
      <c r="F17328" s="4" t="s">
        <v>29585</v>
      </c>
      <c r="G17328" s="4" t="s">
        <v>29590</v>
      </c>
      <c r="H17328" s="5" t="s">
        <v>29591</v>
      </c>
      <c r="I17328" s="5" t="s">
        <v>29589</v>
      </c>
    </row>
    <row r="17329" spans="2:16" x14ac:dyDescent="0.3">
      <c r="B17329" s="4" t="s">
        <v>19</v>
      </c>
      <c r="C17329" s="4" t="s">
        <v>29455</v>
      </c>
      <c r="D17329" s="4" t="s">
        <v>29457</v>
      </c>
      <c r="E17329" s="4" t="s">
        <v>29583</v>
      </c>
      <c r="F17329" s="4" t="s">
        <v>29585</v>
      </c>
      <c r="G17329" s="4" t="s">
        <v>29592</v>
      </c>
      <c r="H17329" s="5" t="s">
        <v>29593</v>
      </c>
      <c r="I17329" s="5" t="s">
        <v>29589</v>
      </c>
    </row>
    <row r="17330" spans="2:16" x14ac:dyDescent="0.3">
      <c r="B17330" s="4" t="s">
        <v>19</v>
      </c>
      <c r="C17330" s="4" t="s">
        <v>29455</v>
      </c>
      <c r="D17330" s="4" t="s">
        <v>29457</v>
      </c>
      <c r="E17330" s="4" t="s">
        <v>29583</v>
      </c>
      <c r="F17330" s="4" t="s">
        <v>29585</v>
      </c>
      <c r="G17330" s="4" t="s">
        <v>29594</v>
      </c>
      <c r="H17330" s="5" t="s">
        <v>29595</v>
      </c>
      <c r="I17330" s="5" t="s">
        <v>29589</v>
      </c>
    </row>
    <row r="17331" spans="2:16" x14ac:dyDescent="0.3">
      <c r="B17331" s="4" t="s">
        <v>19</v>
      </c>
      <c r="C17331" s="4" t="s">
        <v>29455</v>
      </c>
      <c r="D17331" s="4" t="s">
        <v>29457</v>
      </c>
      <c r="E17331" s="4" t="s">
        <v>29583</v>
      </c>
      <c r="F17331" s="4" t="s">
        <v>29585</v>
      </c>
      <c r="G17331" s="4" t="s">
        <v>29596</v>
      </c>
      <c r="H17331" s="5" t="s">
        <v>29597</v>
      </c>
      <c r="I17331" s="5" t="s">
        <v>29589</v>
      </c>
    </row>
    <row r="17332" spans="2:16" x14ac:dyDescent="0.3">
      <c r="B17332" s="2" t="s">
        <v>19</v>
      </c>
      <c r="C17332" s="2" t="s">
        <v>29455</v>
      </c>
      <c r="D17332" s="2" t="s">
        <v>29457</v>
      </c>
      <c r="E17332" s="2" t="s">
        <v>29598</v>
      </c>
      <c r="H17332" s="3" t="s">
        <v>29599</v>
      </c>
    </row>
    <row r="17333" spans="2:16" x14ac:dyDescent="0.3">
      <c r="L17333" s="163" t="s">
        <v>0</v>
      </c>
      <c r="M17333" s="163"/>
      <c r="N17333" s="163"/>
      <c r="O17333" s="163" t="s">
        <v>1</v>
      </c>
      <c r="P17333" s="163"/>
    </row>
    <row r="17334" spans="2:16" ht="43.2" x14ac:dyDescent="0.3">
      <c r="B17334" s="2" t="s">
        <v>19</v>
      </c>
      <c r="C17334" s="2" t="s">
        <v>29455</v>
      </c>
      <c r="D17334" s="2" t="s">
        <v>29457</v>
      </c>
      <c r="E17334" s="2" t="s">
        <v>29598</v>
      </c>
      <c r="F17334" s="2" t="s">
        <v>29600</v>
      </c>
      <c r="H17334" s="3" t="s">
        <v>29601</v>
      </c>
      <c r="L17334" s="35" t="s">
        <v>12</v>
      </c>
      <c r="M17334" s="35" t="s">
        <v>13</v>
      </c>
      <c r="N17334" s="35" t="s">
        <v>14</v>
      </c>
      <c r="O17334" s="35" t="s">
        <v>32311</v>
      </c>
      <c r="P17334" s="35" t="s">
        <v>31195</v>
      </c>
    </row>
    <row r="17335" spans="2:16" x14ac:dyDescent="0.3">
      <c r="B17335" s="4" t="s">
        <v>19</v>
      </c>
      <c r="C17335" s="4" t="s">
        <v>29455</v>
      </c>
      <c r="D17335" s="4" t="s">
        <v>29457</v>
      </c>
      <c r="E17335" s="4" t="s">
        <v>29598</v>
      </c>
      <c r="F17335" s="4" t="s">
        <v>29600</v>
      </c>
      <c r="G17335" s="4" t="s">
        <v>29602</v>
      </c>
      <c r="H17335" s="5" t="s">
        <v>29603</v>
      </c>
      <c r="I17335" s="5" t="s">
        <v>6922</v>
      </c>
    </row>
    <row r="17336" spans="2:16" x14ac:dyDescent="0.3">
      <c r="B17336" s="4" t="s">
        <v>19</v>
      </c>
      <c r="C17336" s="4" t="s">
        <v>29455</v>
      </c>
      <c r="D17336" s="4" t="s">
        <v>29457</v>
      </c>
      <c r="E17336" s="4" t="s">
        <v>29598</v>
      </c>
      <c r="F17336" s="4" t="s">
        <v>29600</v>
      </c>
      <c r="G17336" s="4" t="s">
        <v>29604</v>
      </c>
      <c r="H17336" s="5" t="s">
        <v>29605</v>
      </c>
      <c r="I17336" s="5" t="s">
        <v>6922</v>
      </c>
    </row>
    <row r="17337" spans="2:16" x14ac:dyDescent="0.3">
      <c r="L17337" s="163" t="s">
        <v>0</v>
      </c>
      <c r="M17337" s="163"/>
      <c r="N17337" s="163"/>
      <c r="O17337" s="163" t="s">
        <v>1</v>
      </c>
      <c r="P17337" s="163"/>
    </row>
    <row r="17338" spans="2:16" ht="43.2" x14ac:dyDescent="0.3">
      <c r="B17338" s="2" t="s">
        <v>19</v>
      </c>
      <c r="C17338" s="2" t="s">
        <v>29455</v>
      </c>
      <c r="D17338" s="2" t="s">
        <v>29457</v>
      </c>
      <c r="E17338" s="2" t="s">
        <v>29598</v>
      </c>
      <c r="F17338" s="2" t="s">
        <v>29606</v>
      </c>
      <c r="H17338" s="3" t="s">
        <v>29607</v>
      </c>
      <c r="L17338" s="35" t="s">
        <v>12</v>
      </c>
      <c r="M17338" s="35" t="s">
        <v>13</v>
      </c>
      <c r="N17338" s="35" t="s">
        <v>14</v>
      </c>
      <c r="O17338" s="35" t="s">
        <v>32311</v>
      </c>
      <c r="P17338" s="35" t="s">
        <v>31195</v>
      </c>
    </row>
    <row r="17339" spans="2:16" x14ac:dyDescent="0.3">
      <c r="B17339" s="4" t="s">
        <v>19</v>
      </c>
      <c r="C17339" s="4" t="s">
        <v>29455</v>
      </c>
      <c r="D17339" s="4" t="s">
        <v>29457</v>
      </c>
      <c r="E17339" s="4" t="s">
        <v>29598</v>
      </c>
      <c r="F17339" s="4" t="s">
        <v>29606</v>
      </c>
      <c r="G17339" s="4" t="s">
        <v>29608</v>
      </c>
      <c r="H17339" s="5" t="s">
        <v>29609</v>
      </c>
      <c r="I17339" s="5" t="s">
        <v>6922</v>
      </c>
    </row>
    <row r="17340" spans="2:16" x14ac:dyDescent="0.3">
      <c r="B17340" s="4" t="s">
        <v>19</v>
      </c>
      <c r="C17340" s="4" t="s">
        <v>29455</v>
      </c>
      <c r="D17340" s="4" t="s">
        <v>29457</v>
      </c>
      <c r="E17340" s="4" t="s">
        <v>29598</v>
      </c>
      <c r="F17340" s="4" t="s">
        <v>29606</v>
      </c>
      <c r="G17340" s="4" t="s">
        <v>29610</v>
      </c>
      <c r="H17340" s="5" t="s">
        <v>29611</v>
      </c>
      <c r="I17340" s="5" t="s">
        <v>6922</v>
      </c>
    </row>
    <row r="17341" spans="2:16" x14ac:dyDescent="0.3">
      <c r="L17341" s="163" t="s">
        <v>0</v>
      </c>
      <c r="M17341" s="163"/>
      <c r="N17341" s="163"/>
      <c r="O17341" s="163" t="s">
        <v>1</v>
      </c>
      <c r="P17341" s="163"/>
    </row>
    <row r="17342" spans="2:16" ht="43.2" x14ac:dyDescent="0.3">
      <c r="B17342" s="2" t="s">
        <v>19</v>
      </c>
      <c r="C17342" s="2" t="s">
        <v>29455</v>
      </c>
      <c r="D17342" s="2" t="s">
        <v>29457</v>
      </c>
      <c r="E17342" s="2" t="s">
        <v>29598</v>
      </c>
      <c r="F17342" s="2" t="s">
        <v>29612</v>
      </c>
      <c r="H17342" s="3" t="s">
        <v>29613</v>
      </c>
      <c r="L17342" s="35" t="s">
        <v>12</v>
      </c>
      <c r="M17342" s="35" t="s">
        <v>13</v>
      </c>
      <c r="N17342" s="35" t="s">
        <v>14</v>
      </c>
      <c r="O17342" s="35" t="s">
        <v>32311</v>
      </c>
      <c r="P17342" s="35" t="s">
        <v>31195</v>
      </c>
    </row>
    <row r="17343" spans="2:16" x14ac:dyDescent="0.3">
      <c r="B17343" s="4" t="s">
        <v>19</v>
      </c>
      <c r="C17343" s="4" t="s">
        <v>29455</v>
      </c>
      <c r="D17343" s="4" t="s">
        <v>29457</v>
      </c>
      <c r="E17343" s="4" t="s">
        <v>29598</v>
      </c>
      <c r="F17343" s="4" t="s">
        <v>29612</v>
      </c>
      <c r="G17343" s="4" t="s">
        <v>29614</v>
      </c>
      <c r="H17343" s="5" t="s">
        <v>29615</v>
      </c>
      <c r="I17343" s="5" t="s">
        <v>6922</v>
      </c>
    </row>
    <row r="17344" spans="2:16" x14ac:dyDescent="0.3">
      <c r="B17344" s="4" t="s">
        <v>19</v>
      </c>
      <c r="C17344" s="4" t="s">
        <v>29455</v>
      </c>
      <c r="D17344" s="4" t="s">
        <v>29457</v>
      </c>
      <c r="E17344" s="4" t="s">
        <v>29598</v>
      </c>
      <c r="F17344" s="4" t="s">
        <v>29612</v>
      </c>
      <c r="G17344" s="4" t="s">
        <v>29616</v>
      </c>
      <c r="H17344" s="5" t="s">
        <v>29617</v>
      </c>
      <c r="I17344" s="5" t="s">
        <v>6922</v>
      </c>
    </row>
    <row r="17345" spans="2:16" x14ac:dyDescent="0.3">
      <c r="B17345" s="2" t="s">
        <v>19</v>
      </c>
      <c r="C17345" s="2" t="s">
        <v>29455</v>
      </c>
      <c r="D17345" s="2" t="s">
        <v>29457</v>
      </c>
      <c r="E17345" s="2" t="s">
        <v>29618</v>
      </c>
      <c r="H17345" s="3" t="s">
        <v>29619</v>
      </c>
    </row>
    <row r="17346" spans="2:16" x14ac:dyDescent="0.3">
      <c r="L17346" s="163" t="s">
        <v>0</v>
      </c>
      <c r="M17346" s="163"/>
      <c r="N17346" s="163"/>
      <c r="O17346" s="163" t="s">
        <v>1</v>
      </c>
      <c r="P17346" s="163"/>
    </row>
    <row r="17347" spans="2:16" ht="43.2" x14ac:dyDescent="0.3">
      <c r="B17347" s="2" t="s">
        <v>19</v>
      </c>
      <c r="C17347" s="2" t="s">
        <v>29455</v>
      </c>
      <c r="D17347" s="2" t="s">
        <v>29457</v>
      </c>
      <c r="E17347" s="2" t="s">
        <v>29618</v>
      </c>
      <c r="F17347" s="2" t="s">
        <v>29620</v>
      </c>
      <c r="H17347" s="3" t="s">
        <v>29621</v>
      </c>
      <c r="L17347" s="35" t="s">
        <v>12</v>
      </c>
      <c r="M17347" s="35" t="s">
        <v>13</v>
      </c>
      <c r="N17347" s="35" t="s">
        <v>14</v>
      </c>
      <c r="O17347" s="35" t="s">
        <v>32311</v>
      </c>
      <c r="P17347" s="35" t="s">
        <v>31195</v>
      </c>
    </row>
    <row r="17348" spans="2:16" x14ac:dyDescent="0.3">
      <c r="B17348" s="4" t="s">
        <v>19</v>
      </c>
      <c r="C17348" s="4" t="s">
        <v>29455</v>
      </c>
      <c r="D17348" s="4" t="s">
        <v>29457</v>
      </c>
      <c r="E17348" s="4" t="s">
        <v>29618</v>
      </c>
      <c r="F17348" s="4" t="s">
        <v>29620</v>
      </c>
      <c r="G17348" s="4" t="s">
        <v>29622</v>
      </c>
      <c r="H17348" s="5" t="s">
        <v>29623</v>
      </c>
      <c r="I17348" s="5" t="s">
        <v>6922</v>
      </c>
    </row>
    <row r="17349" spans="2:16" x14ac:dyDescent="0.3">
      <c r="L17349" s="163" t="s">
        <v>0</v>
      </c>
      <c r="M17349" s="163"/>
      <c r="N17349" s="163"/>
      <c r="O17349" s="163" t="s">
        <v>1</v>
      </c>
      <c r="P17349" s="163"/>
    </row>
    <row r="17350" spans="2:16" ht="43.2" x14ac:dyDescent="0.3">
      <c r="B17350" s="2" t="s">
        <v>19</v>
      </c>
      <c r="C17350" s="2" t="s">
        <v>29455</v>
      </c>
      <c r="D17350" s="2" t="s">
        <v>29457</v>
      </c>
      <c r="E17350" s="2" t="s">
        <v>29618</v>
      </c>
      <c r="F17350" s="2" t="s">
        <v>29624</v>
      </c>
      <c r="H17350" s="3" t="s">
        <v>29625</v>
      </c>
      <c r="L17350" s="35" t="s">
        <v>12</v>
      </c>
      <c r="M17350" s="35" t="s">
        <v>13</v>
      </c>
      <c r="N17350" s="35" t="s">
        <v>14</v>
      </c>
      <c r="O17350" s="35" t="s">
        <v>32311</v>
      </c>
      <c r="P17350" s="35" t="s">
        <v>31195</v>
      </c>
    </row>
    <row r="17351" spans="2:16" x14ac:dyDescent="0.3">
      <c r="B17351" s="4" t="s">
        <v>19</v>
      </c>
      <c r="C17351" s="4" t="s">
        <v>29455</v>
      </c>
      <c r="D17351" s="4" t="s">
        <v>29457</v>
      </c>
      <c r="E17351" s="4" t="s">
        <v>29618</v>
      </c>
      <c r="F17351" s="4" t="s">
        <v>29624</v>
      </c>
      <c r="G17351" s="4" t="s">
        <v>29626</v>
      </c>
      <c r="H17351" s="5" t="s">
        <v>29627</v>
      </c>
      <c r="I17351" s="5" t="s">
        <v>6922</v>
      </c>
    </row>
    <row r="17352" spans="2:16" x14ac:dyDescent="0.3">
      <c r="L17352" s="163" t="s">
        <v>0</v>
      </c>
      <c r="M17352" s="163"/>
      <c r="N17352" s="163"/>
      <c r="O17352" s="163" t="s">
        <v>1</v>
      </c>
      <c r="P17352" s="163"/>
    </row>
    <row r="17353" spans="2:16" ht="43.2" x14ac:dyDescent="0.3">
      <c r="B17353" s="2" t="s">
        <v>19</v>
      </c>
      <c r="C17353" s="2" t="s">
        <v>29455</v>
      </c>
      <c r="D17353" s="2" t="s">
        <v>29457</v>
      </c>
      <c r="E17353" s="2" t="s">
        <v>29618</v>
      </c>
      <c r="F17353" s="2" t="s">
        <v>29628</v>
      </c>
      <c r="H17353" s="3" t="s">
        <v>29629</v>
      </c>
      <c r="L17353" s="35" t="s">
        <v>12</v>
      </c>
      <c r="M17353" s="35" t="s">
        <v>13</v>
      </c>
      <c r="N17353" s="35" t="s">
        <v>14</v>
      </c>
      <c r="O17353" s="35" t="s">
        <v>32311</v>
      </c>
      <c r="P17353" s="35" t="s">
        <v>31195</v>
      </c>
    </row>
    <row r="17354" spans="2:16" x14ac:dyDescent="0.3">
      <c r="B17354" s="4" t="s">
        <v>19</v>
      </c>
      <c r="C17354" s="4" t="s">
        <v>29455</v>
      </c>
      <c r="D17354" s="4" t="s">
        <v>29457</v>
      </c>
      <c r="E17354" s="4" t="s">
        <v>29618</v>
      </c>
      <c r="F17354" s="4" t="s">
        <v>29628</v>
      </c>
      <c r="G17354" s="4" t="s">
        <v>29630</v>
      </c>
      <c r="H17354" s="5" t="s">
        <v>29631</v>
      </c>
      <c r="I17354" s="5" t="s">
        <v>6922</v>
      </c>
    </row>
    <row r="17355" spans="2:16" x14ac:dyDescent="0.3">
      <c r="B17355" s="2" t="s">
        <v>19</v>
      </c>
      <c r="C17355" s="2" t="s">
        <v>29455</v>
      </c>
      <c r="D17355" s="2" t="s">
        <v>29457</v>
      </c>
      <c r="E17355" s="2" t="s">
        <v>29632</v>
      </c>
      <c r="H17355" s="3" t="s">
        <v>29633</v>
      </c>
    </row>
    <row r="17356" spans="2:16" x14ac:dyDescent="0.3">
      <c r="L17356" s="163" t="s">
        <v>0</v>
      </c>
      <c r="M17356" s="163"/>
      <c r="N17356" s="163"/>
      <c r="O17356" s="163" t="s">
        <v>1</v>
      </c>
      <c r="P17356" s="163"/>
    </row>
    <row r="17357" spans="2:16" ht="43.2" x14ac:dyDescent="0.3">
      <c r="B17357" s="2" t="s">
        <v>19</v>
      </c>
      <c r="C17357" s="2" t="s">
        <v>29455</v>
      </c>
      <c r="D17357" s="2" t="s">
        <v>29457</v>
      </c>
      <c r="E17357" s="2" t="s">
        <v>29632</v>
      </c>
      <c r="F17357" s="2" t="s">
        <v>29634</v>
      </c>
      <c r="H17357" s="3" t="s">
        <v>29635</v>
      </c>
      <c r="L17357" s="35" t="s">
        <v>12</v>
      </c>
      <c r="M17357" s="35" t="s">
        <v>13</v>
      </c>
      <c r="N17357" s="35" t="s">
        <v>14</v>
      </c>
      <c r="O17357" s="35" t="s">
        <v>32311</v>
      </c>
      <c r="P17357" s="35" t="s">
        <v>31195</v>
      </c>
    </row>
    <row r="17358" spans="2:16" x14ac:dyDescent="0.3">
      <c r="B17358" s="4" t="s">
        <v>19</v>
      </c>
      <c r="C17358" s="4" t="s">
        <v>29455</v>
      </c>
      <c r="D17358" s="4" t="s">
        <v>29457</v>
      </c>
      <c r="E17358" s="4" t="s">
        <v>29632</v>
      </c>
      <c r="F17358" s="4" t="s">
        <v>29634</v>
      </c>
      <c r="G17358" s="4" t="s">
        <v>29636</v>
      </c>
      <c r="H17358" s="5" t="s">
        <v>29637</v>
      </c>
      <c r="I17358" s="5" t="s">
        <v>6922</v>
      </c>
    </row>
    <row r="17359" spans="2:16" x14ac:dyDescent="0.3">
      <c r="B17359" s="4" t="s">
        <v>19</v>
      </c>
      <c r="C17359" s="4" t="s">
        <v>29455</v>
      </c>
      <c r="D17359" s="4" t="s">
        <v>29457</v>
      </c>
      <c r="E17359" s="4" t="s">
        <v>29632</v>
      </c>
      <c r="F17359" s="4" t="s">
        <v>29634</v>
      </c>
      <c r="G17359" s="4" t="s">
        <v>29638</v>
      </c>
      <c r="H17359" s="5" t="s">
        <v>29639</v>
      </c>
      <c r="I17359" s="5" t="s">
        <v>6922</v>
      </c>
    </row>
    <row r="17360" spans="2:16" x14ac:dyDescent="0.3">
      <c r="B17360" s="4" t="s">
        <v>19</v>
      </c>
      <c r="C17360" s="4" t="s">
        <v>29455</v>
      </c>
      <c r="D17360" s="4" t="s">
        <v>29457</v>
      </c>
      <c r="E17360" s="4" t="s">
        <v>29632</v>
      </c>
      <c r="F17360" s="4" t="s">
        <v>29634</v>
      </c>
      <c r="G17360" s="4" t="s">
        <v>29640</v>
      </c>
      <c r="H17360" s="5" t="s">
        <v>29641</v>
      </c>
      <c r="I17360" s="5" t="s">
        <v>6922</v>
      </c>
    </row>
    <row r="17361" spans="2:16" x14ac:dyDescent="0.3">
      <c r="B17361" s="4" t="s">
        <v>19</v>
      </c>
      <c r="C17361" s="4" t="s">
        <v>29455</v>
      </c>
      <c r="D17361" s="4" t="s">
        <v>29457</v>
      </c>
      <c r="E17361" s="4" t="s">
        <v>29632</v>
      </c>
      <c r="F17361" s="4" t="s">
        <v>29634</v>
      </c>
      <c r="G17361" s="4" t="s">
        <v>29642</v>
      </c>
      <c r="H17361" s="5" t="s">
        <v>29643</v>
      </c>
      <c r="I17361" s="5" t="s">
        <v>6922</v>
      </c>
    </row>
    <row r="17362" spans="2:16" x14ac:dyDescent="0.3">
      <c r="B17362" s="4" t="s">
        <v>19</v>
      </c>
      <c r="C17362" s="4" t="s">
        <v>29455</v>
      </c>
      <c r="D17362" s="4" t="s">
        <v>29457</v>
      </c>
      <c r="E17362" s="4" t="s">
        <v>29632</v>
      </c>
      <c r="F17362" s="4" t="s">
        <v>29634</v>
      </c>
      <c r="G17362" s="4" t="s">
        <v>29644</v>
      </c>
      <c r="H17362" s="5" t="s">
        <v>29645</v>
      </c>
      <c r="I17362" s="5" t="s">
        <v>6922</v>
      </c>
    </row>
    <row r="17363" spans="2:16" x14ac:dyDescent="0.3">
      <c r="B17363" s="4" t="s">
        <v>19</v>
      </c>
      <c r="C17363" s="4" t="s">
        <v>29455</v>
      </c>
      <c r="D17363" s="4" t="s">
        <v>29457</v>
      </c>
      <c r="E17363" s="4" t="s">
        <v>29632</v>
      </c>
      <c r="F17363" s="4" t="s">
        <v>29634</v>
      </c>
      <c r="G17363" s="4" t="s">
        <v>29646</v>
      </c>
      <c r="H17363" s="5" t="s">
        <v>29647</v>
      </c>
      <c r="I17363" s="5" t="s">
        <v>6922</v>
      </c>
    </row>
    <row r="17364" spans="2:16" x14ac:dyDescent="0.3">
      <c r="B17364" s="4" t="s">
        <v>19</v>
      </c>
      <c r="C17364" s="4" t="s">
        <v>29455</v>
      </c>
      <c r="D17364" s="4" t="s">
        <v>29457</v>
      </c>
      <c r="E17364" s="4" t="s">
        <v>29632</v>
      </c>
      <c r="F17364" s="4" t="s">
        <v>29634</v>
      </c>
      <c r="G17364" s="4" t="s">
        <v>29648</v>
      </c>
      <c r="H17364" s="5" t="s">
        <v>29649</v>
      </c>
      <c r="I17364" s="5" t="s">
        <v>6922</v>
      </c>
    </row>
    <row r="17365" spans="2:16" x14ac:dyDescent="0.3">
      <c r="B17365" s="4" t="s">
        <v>19</v>
      </c>
      <c r="C17365" s="4" t="s">
        <v>29455</v>
      </c>
      <c r="D17365" s="4" t="s">
        <v>29457</v>
      </c>
      <c r="E17365" s="4" t="s">
        <v>29632</v>
      </c>
      <c r="F17365" s="4" t="s">
        <v>29634</v>
      </c>
      <c r="G17365" s="4" t="s">
        <v>29650</v>
      </c>
      <c r="H17365" s="5" t="s">
        <v>29651</v>
      </c>
      <c r="I17365" s="5" t="s">
        <v>6922</v>
      </c>
    </row>
    <row r="17366" spans="2:16" x14ac:dyDescent="0.3">
      <c r="B17366" s="4" t="s">
        <v>19</v>
      </c>
      <c r="C17366" s="4" t="s">
        <v>29455</v>
      </c>
      <c r="D17366" s="4" t="s">
        <v>29457</v>
      </c>
      <c r="E17366" s="4" t="s">
        <v>29632</v>
      </c>
      <c r="F17366" s="4" t="s">
        <v>29634</v>
      </c>
      <c r="G17366" s="4" t="s">
        <v>29652</v>
      </c>
      <c r="H17366" s="5" t="s">
        <v>29653</v>
      </c>
      <c r="I17366" s="5" t="s">
        <v>6922</v>
      </c>
    </row>
    <row r="17367" spans="2:16" x14ac:dyDescent="0.3">
      <c r="B17367" s="4" t="s">
        <v>19</v>
      </c>
      <c r="C17367" s="4" t="s">
        <v>29455</v>
      </c>
      <c r="D17367" s="4" t="s">
        <v>29457</v>
      </c>
      <c r="E17367" s="4" t="s">
        <v>29632</v>
      </c>
      <c r="F17367" s="4" t="s">
        <v>29634</v>
      </c>
      <c r="G17367" s="4" t="s">
        <v>29654</v>
      </c>
      <c r="H17367" s="5" t="s">
        <v>29655</v>
      </c>
      <c r="I17367" s="5" t="s">
        <v>6922</v>
      </c>
    </row>
    <row r="17368" spans="2:16" x14ac:dyDescent="0.3">
      <c r="B17368" s="2" t="s">
        <v>19</v>
      </c>
      <c r="C17368" s="2" t="s">
        <v>29455</v>
      </c>
      <c r="D17368" s="2" t="s">
        <v>29457</v>
      </c>
      <c r="E17368" s="2" t="s">
        <v>29656</v>
      </c>
      <c r="H17368" s="3" t="s">
        <v>29657</v>
      </c>
    </row>
    <row r="17369" spans="2:16" x14ac:dyDescent="0.3">
      <c r="L17369" s="163" t="s">
        <v>0</v>
      </c>
      <c r="M17369" s="163"/>
      <c r="N17369" s="163"/>
      <c r="O17369" s="163" t="s">
        <v>1</v>
      </c>
      <c r="P17369" s="163"/>
    </row>
    <row r="17370" spans="2:16" ht="43.2" x14ac:dyDescent="0.3">
      <c r="B17370" s="2" t="s">
        <v>19</v>
      </c>
      <c r="C17370" s="2" t="s">
        <v>29455</v>
      </c>
      <c r="D17370" s="2" t="s">
        <v>29457</v>
      </c>
      <c r="E17370" s="2" t="s">
        <v>29656</v>
      </c>
      <c r="F17370" s="2" t="s">
        <v>29658</v>
      </c>
      <c r="H17370" s="3" t="s">
        <v>29659</v>
      </c>
      <c r="L17370" s="35" t="s">
        <v>12</v>
      </c>
      <c r="M17370" s="35" t="s">
        <v>13</v>
      </c>
      <c r="N17370" s="35" t="s">
        <v>14</v>
      </c>
      <c r="O17370" s="35" t="s">
        <v>32311</v>
      </c>
      <c r="P17370" s="35" t="s">
        <v>31195</v>
      </c>
    </row>
    <row r="17371" spans="2:16" x14ac:dyDescent="0.3">
      <c r="B17371" s="4" t="s">
        <v>19</v>
      </c>
      <c r="C17371" s="4" t="s">
        <v>29455</v>
      </c>
      <c r="D17371" s="4" t="s">
        <v>29457</v>
      </c>
      <c r="E17371" s="4" t="s">
        <v>29656</v>
      </c>
      <c r="F17371" s="4" t="s">
        <v>29658</v>
      </c>
      <c r="G17371" s="4" t="s">
        <v>29660</v>
      </c>
      <c r="H17371" s="5" t="s">
        <v>29661</v>
      </c>
      <c r="I17371" s="5" t="s">
        <v>6922</v>
      </c>
    </row>
    <row r="17372" spans="2:16" x14ac:dyDescent="0.3">
      <c r="B17372" s="4" t="s">
        <v>19</v>
      </c>
      <c r="C17372" s="4" t="s">
        <v>29455</v>
      </c>
      <c r="D17372" s="4" t="s">
        <v>29457</v>
      </c>
      <c r="E17372" s="4" t="s">
        <v>29656</v>
      </c>
      <c r="F17372" s="4" t="s">
        <v>29658</v>
      </c>
      <c r="G17372" s="4" t="s">
        <v>29662</v>
      </c>
      <c r="H17372" s="5" t="s">
        <v>29663</v>
      </c>
      <c r="I17372" s="5" t="s">
        <v>6922</v>
      </c>
    </row>
    <row r="17373" spans="2:16" x14ac:dyDescent="0.3">
      <c r="B17373" s="4" t="s">
        <v>19</v>
      </c>
      <c r="C17373" s="4" t="s">
        <v>29455</v>
      </c>
      <c r="D17373" s="4" t="s">
        <v>29457</v>
      </c>
      <c r="E17373" s="4" t="s">
        <v>29656</v>
      </c>
      <c r="F17373" s="4" t="s">
        <v>29658</v>
      </c>
      <c r="G17373" s="4" t="s">
        <v>29664</v>
      </c>
      <c r="H17373" s="5" t="s">
        <v>29665</v>
      </c>
      <c r="I17373" s="5" t="s">
        <v>6922</v>
      </c>
    </row>
    <row r="17374" spans="2:16" x14ac:dyDescent="0.3">
      <c r="B17374" s="4" t="s">
        <v>19</v>
      </c>
      <c r="C17374" s="4" t="s">
        <v>29455</v>
      </c>
      <c r="D17374" s="4" t="s">
        <v>29457</v>
      </c>
      <c r="E17374" s="4" t="s">
        <v>29656</v>
      </c>
      <c r="F17374" s="4" t="s">
        <v>29658</v>
      </c>
      <c r="G17374" s="4" t="s">
        <v>29666</v>
      </c>
      <c r="H17374" s="5" t="s">
        <v>29667</v>
      </c>
      <c r="I17374" s="5" t="s">
        <v>6922</v>
      </c>
    </row>
    <row r="17375" spans="2:16" x14ac:dyDescent="0.3">
      <c r="B17375" s="4" t="s">
        <v>19</v>
      </c>
      <c r="C17375" s="4" t="s">
        <v>29455</v>
      </c>
      <c r="D17375" s="4" t="s">
        <v>29457</v>
      </c>
      <c r="E17375" s="4" t="s">
        <v>29656</v>
      </c>
      <c r="F17375" s="4" t="s">
        <v>29658</v>
      </c>
      <c r="G17375" s="4" t="s">
        <v>29668</v>
      </c>
      <c r="H17375" s="5" t="s">
        <v>29669</v>
      </c>
      <c r="I17375" s="5" t="s">
        <v>6922</v>
      </c>
    </row>
    <row r="17376" spans="2:16" x14ac:dyDescent="0.3">
      <c r="B17376" s="4" t="s">
        <v>19</v>
      </c>
      <c r="C17376" s="4" t="s">
        <v>29455</v>
      </c>
      <c r="D17376" s="4" t="s">
        <v>29457</v>
      </c>
      <c r="E17376" s="4" t="s">
        <v>29656</v>
      </c>
      <c r="F17376" s="4" t="s">
        <v>29658</v>
      </c>
      <c r="G17376" s="4" t="s">
        <v>29670</v>
      </c>
      <c r="H17376" s="5" t="s">
        <v>29671</v>
      </c>
      <c r="I17376" s="5" t="s">
        <v>6922</v>
      </c>
    </row>
    <row r="17377" spans="2:16" x14ac:dyDescent="0.3">
      <c r="B17377" s="4" t="s">
        <v>19</v>
      </c>
      <c r="C17377" s="4" t="s">
        <v>29455</v>
      </c>
      <c r="D17377" s="4" t="s">
        <v>29457</v>
      </c>
      <c r="E17377" s="4" t="s">
        <v>29656</v>
      </c>
      <c r="F17377" s="4" t="s">
        <v>29658</v>
      </c>
      <c r="G17377" s="4" t="s">
        <v>29672</v>
      </c>
      <c r="H17377" s="5" t="s">
        <v>29673</v>
      </c>
      <c r="I17377" s="5" t="s">
        <v>6922</v>
      </c>
    </row>
    <row r="17378" spans="2:16" x14ac:dyDescent="0.3">
      <c r="B17378" s="4" t="s">
        <v>19</v>
      </c>
      <c r="C17378" s="4" t="s">
        <v>29455</v>
      </c>
      <c r="D17378" s="4" t="s">
        <v>29457</v>
      </c>
      <c r="E17378" s="4" t="s">
        <v>29656</v>
      </c>
      <c r="F17378" s="4" t="s">
        <v>29658</v>
      </c>
      <c r="G17378" s="4" t="s">
        <v>29674</v>
      </c>
      <c r="H17378" s="5" t="s">
        <v>29675</v>
      </c>
      <c r="I17378" s="5" t="s">
        <v>6922</v>
      </c>
    </row>
    <row r="17379" spans="2:16" x14ac:dyDescent="0.3">
      <c r="B17379" s="4" t="s">
        <v>19</v>
      </c>
      <c r="C17379" s="4" t="s">
        <v>29455</v>
      </c>
      <c r="D17379" s="4" t="s">
        <v>29457</v>
      </c>
      <c r="E17379" s="4" t="s">
        <v>29656</v>
      </c>
      <c r="F17379" s="4" t="s">
        <v>29658</v>
      </c>
      <c r="G17379" s="4" t="s">
        <v>29676</v>
      </c>
      <c r="H17379" s="5" t="s">
        <v>29677</v>
      </c>
      <c r="I17379" s="5" t="s">
        <v>6922</v>
      </c>
    </row>
    <row r="17380" spans="2:16" x14ac:dyDescent="0.3">
      <c r="B17380" s="2" t="s">
        <v>19</v>
      </c>
      <c r="C17380" s="2" t="s">
        <v>29455</v>
      </c>
      <c r="D17380" s="2" t="s">
        <v>29457</v>
      </c>
      <c r="E17380" s="2" t="s">
        <v>29678</v>
      </c>
      <c r="H17380" s="3" t="s">
        <v>29679</v>
      </c>
    </row>
    <row r="17381" spans="2:16" x14ac:dyDescent="0.3">
      <c r="L17381" s="163" t="s">
        <v>0</v>
      </c>
      <c r="M17381" s="163"/>
      <c r="N17381" s="163"/>
      <c r="O17381" s="163" t="s">
        <v>1</v>
      </c>
      <c r="P17381" s="163"/>
    </row>
    <row r="17382" spans="2:16" ht="43.2" x14ac:dyDescent="0.3">
      <c r="B17382" s="2" t="s">
        <v>19</v>
      </c>
      <c r="C17382" s="2" t="s">
        <v>29455</v>
      </c>
      <c r="D17382" s="2" t="s">
        <v>29457</v>
      </c>
      <c r="E17382" s="2" t="s">
        <v>29678</v>
      </c>
      <c r="F17382" s="2" t="s">
        <v>29680</v>
      </c>
      <c r="H17382" s="3" t="s">
        <v>29681</v>
      </c>
      <c r="L17382" s="35" t="s">
        <v>12</v>
      </c>
      <c r="M17382" s="35" t="s">
        <v>13</v>
      </c>
      <c r="N17382" s="35" t="s">
        <v>14</v>
      </c>
      <c r="O17382" s="35" t="s">
        <v>32311</v>
      </c>
      <c r="P17382" s="35" t="s">
        <v>31195</v>
      </c>
    </row>
    <row r="17383" spans="2:16" x14ac:dyDescent="0.3">
      <c r="B17383" s="4" t="s">
        <v>19</v>
      </c>
      <c r="C17383" s="4" t="s">
        <v>29455</v>
      </c>
      <c r="D17383" s="4" t="s">
        <v>29457</v>
      </c>
      <c r="E17383" s="4" t="s">
        <v>29678</v>
      </c>
      <c r="F17383" s="4" t="s">
        <v>29680</v>
      </c>
      <c r="G17383" s="4" t="s">
        <v>29682</v>
      </c>
      <c r="H17383" s="5" t="s">
        <v>29683</v>
      </c>
      <c r="I17383" s="5" t="s">
        <v>6922</v>
      </c>
    </row>
    <row r="17384" spans="2:16" x14ac:dyDescent="0.3">
      <c r="B17384" s="4" t="s">
        <v>19</v>
      </c>
      <c r="C17384" s="4" t="s">
        <v>29455</v>
      </c>
      <c r="D17384" s="4" t="s">
        <v>29457</v>
      </c>
      <c r="E17384" s="4" t="s">
        <v>29678</v>
      </c>
      <c r="F17384" s="4" t="s">
        <v>29680</v>
      </c>
      <c r="G17384" s="4" t="s">
        <v>29684</v>
      </c>
      <c r="H17384" s="5" t="s">
        <v>29685</v>
      </c>
      <c r="I17384" s="5" t="s">
        <v>6922</v>
      </c>
    </row>
    <row r="17385" spans="2:16" x14ac:dyDescent="0.3">
      <c r="B17385" s="4" t="s">
        <v>19</v>
      </c>
      <c r="C17385" s="4" t="s">
        <v>29455</v>
      </c>
      <c r="D17385" s="4" t="s">
        <v>29457</v>
      </c>
      <c r="E17385" s="4" t="s">
        <v>29678</v>
      </c>
      <c r="F17385" s="4" t="s">
        <v>29680</v>
      </c>
      <c r="G17385" s="4" t="s">
        <v>29686</v>
      </c>
      <c r="H17385" s="5" t="s">
        <v>29687</v>
      </c>
      <c r="I17385" s="5" t="s">
        <v>6922</v>
      </c>
    </row>
    <row r="17386" spans="2:16" x14ac:dyDescent="0.3">
      <c r="B17386" s="4" t="s">
        <v>19</v>
      </c>
      <c r="C17386" s="4" t="s">
        <v>29455</v>
      </c>
      <c r="D17386" s="4" t="s">
        <v>29457</v>
      </c>
      <c r="E17386" s="4" t="s">
        <v>29678</v>
      </c>
      <c r="F17386" s="4" t="s">
        <v>29680</v>
      </c>
      <c r="G17386" s="4" t="s">
        <v>29688</v>
      </c>
      <c r="H17386" s="5" t="s">
        <v>29689</v>
      </c>
      <c r="I17386" s="5" t="s">
        <v>6922</v>
      </c>
    </row>
    <row r="17387" spans="2:16" x14ac:dyDescent="0.3">
      <c r="B17387" s="4" t="s">
        <v>19</v>
      </c>
      <c r="C17387" s="4" t="s">
        <v>29455</v>
      </c>
      <c r="D17387" s="4" t="s">
        <v>29457</v>
      </c>
      <c r="E17387" s="4" t="s">
        <v>29678</v>
      </c>
      <c r="F17387" s="4" t="s">
        <v>29680</v>
      </c>
      <c r="G17387" s="4" t="s">
        <v>29690</v>
      </c>
      <c r="H17387" s="5" t="s">
        <v>29691</v>
      </c>
      <c r="I17387" s="5" t="s">
        <v>6922</v>
      </c>
    </row>
    <row r="17388" spans="2:16" x14ac:dyDescent="0.3">
      <c r="B17388" s="4" t="s">
        <v>19</v>
      </c>
      <c r="C17388" s="4" t="s">
        <v>29455</v>
      </c>
      <c r="D17388" s="4" t="s">
        <v>29457</v>
      </c>
      <c r="E17388" s="4" t="s">
        <v>29678</v>
      </c>
      <c r="F17388" s="4" t="s">
        <v>29680</v>
      </c>
      <c r="G17388" s="4" t="s">
        <v>29692</v>
      </c>
      <c r="H17388" s="5" t="s">
        <v>29693</v>
      </c>
      <c r="I17388" s="5" t="s">
        <v>6922</v>
      </c>
    </row>
    <row r="17389" spans="2:16" x14ac:dyDescent="0.3">
      <c r="B17389" s="4" t="s">
        <v>19</v>
      </c>
      <c r="C17389" s="4" t="s">
        <v>29455</v>
      </c>
      <c r="D17389" s="4" t="s">
        <v>29457</v>
      </c>
      <c r="E17389" s="4" t="s">
        <v>29678</v>
      </c>
      <c r="F17389" s="4" t="s">
        <v>29680</v>
      </c>
      <c r="G17389" s="4" t="s">
        <v>29694</v>
      </c>
      <c r="H17389" s="5" t="s">
        <v>29695</v>
      </c>
      <c r="I17389" s="5" t="s">
        <v>6922</v>
      </c>
    </row>
    <row r="17390" spans="2:16" x14ac:dyDescent="0.3">
      <c r="B17390" s="4" t="s">
        <v>19</v>
      </c>
      <c r="C17390" s="4" t="s">
        <v>29455</v>
      </c>
      <c r="D17390" s="4" t="s">
        <v>29457</v>
      </c>
      <c r="E17390" s="4" t="s">
        <v>29678</v>
      </c>
      <c r="F17390" s="4" t="s">
        <v>29680</v>
      </c>
      <c r="G17390" s="4" t="s">
        <v>29696</v>
      </c>
      <c r="H17390" s="5" t="s">
        <v>29697</v>
      </c>
      <c r="I17390" s="5" t="s">
        <v>6922</v>
      </c>
    </row>
    <row r="17391" spans="2:16" x14ac:dyDescent="0.3">
      <c r="B17391" s="4" t="s">
        <v>19</v>
      </c>
      <c r="C17391" s="4" t="s">
        <v>29455</v>
      </c>
      <c r="D17391" s="4" t="s">
        <v>29457</v>
      </c>
      <c r="E17391" s="4" t="s">
        <v>29678</v>
      </c>
      <c r="F17391" s="4" t="s">
        <v>29680</v>
      </c>
      <c r="G17391" s="4" t="s">
        <v>29698</v>
      </c>
      <c r="H17391" s="5" t="s">
        <v>29699</v>
      </c>
      <c r="I17391" s="5" t="s">
        <v>6922</v>
      </c>
    </row>
    <row r="17392" spans="2:16" x14ac:dyDescent="0.3">
      <c r="B17392" s="2" t="s">
        <v>19</v>
      </c>
      <c r="C17392" s="2" t="s">
        <v>29455</v>
      </c>
      <c r="D17392" s="2" t="s">
        <v>29457</v>
      </c>
      <c r="E17392" s="2" t="s">
        <v>29700</v>
      </c>
      <c r="H17392" s="3" t="s">
        <v>29701</v>
      </c>
    </row>
    <row r="17393" spans="2:16" x14ac:dyDescent="0.3">
      <c r="L17393" s="163" t="s">
        <v>0</v>
      </c>
      <c r="M17393" s="163"/>
      <c r="N17393" s="163"/>
      <c r="O17393" s="163" t="s">
        <v>1</v>
      </c>
      <c r="P17393" s="163"/>
    </row>
    <row r="17394" spans="2:16" ht="43.2" x14ac:dyDescent="0.3">
      <c r="B17394" s="2" t="s">
        <v>19</v>
      </c>
      <c r="C17394" s="2" t="s">
        <v>29455</v>
      </c>
      <c r="D17394" s="2" t="s">
        <v>29457</v>
      </c>
      <c r="E17394" s="2" t="s">
        <v>29700</v>
      </c>
      <c r="F17394" s="2" t="s">
        <v>29702</v>
      </c>
      <c r="H17394" s="3" t="s">
        <v>29703</v>
      </c>
      <c r="L17394" s="35" t="s">
        <v>12</v>
      </c>
      <c r="M17394" s="35" t="s">
        <v>13</v>
      </c>
      <c r="N17394" s="35" t="s">
        <v>14</v>
      </c>
      <c r="O17394" s="35" t="s">
        <v>32311</v>
      </c>
      <c r="P17394" s="35" t="s">
        <v>31195</v>
      </c>
    </row>
    <row r="17395" spans="2:16" x14ac:dyDescent="0.3">
      <c r="B17395" s="4" t="s">
        <v>19</v>
      </c>
      <c r="C17395" s="4" t="s">
        <v>29455</v>
      </c>
      <c r="D17395" s="4" t="s">
        <v>29457</v>
      </c>
      <c r="E17395" s="4" t="s">
        <v>29700</v>
      </c>
      <c r="F17395" s="4" t="s">
        <v>29702</v>
      </c>
      <c r="G17395" s="4" t="s">
        <v>29704</v>
      </c>
      <c r="H17395" s="5" t="s">
        <v>29705</v>
      </c>
      <c r="I17395" s="5" t="s">
        <v>6922</v>
      </c>
    </row>
    <row r="17396" spans="2:16" x14ac:dyDescent="0.3">
      <c r="B17396" s="4" t="s">
        <v>19</v>
      </c>
      <c r="C17396" s="4" t="s">
        <v>29455</v>
      </c>
      <c r="D17396" s="4" t="s">
        <v>29457</v>
      </c>
      <c r="E17396" s="4" t="s">
        <v>29700</v>
      </c>
      <c r="F17396" s="4" t="s">
        <v>29702</v>
      </c>
      <c r="G17396" s="4" t="s">
        <v>29706</v>
      </c>
      <c r="H17396" s="5" t="s">
        <v>29707</v>
      </c>
      <c r="I17396" s="5" t="s">
        <v>6922</v>
      </c>
    </row>
    <row r="17397" spans="2:16" x14ac:dyDescent="0.3">
      <c r="B17397" s="4" t="s">
        <v>19</v>
      </c>
      <c r="C17397" s="4" t="s">
        <v>29455</v>
      </c>
      <c r="D17397" s="4" t="s">
        <v>29457</v>
      </c>
      <c r="E17397" s="4" t="s">
        <v>29700</v>
      </c>
      <c r="F17397" s="4" t="s">
        <v>29702</v>
      </c>
      <c r="G17397" s="4" t="s">
        <v>29708</v>
      </c>
      <c r="H17397" s="5" t="s">
        <v>29709</v>
      </c>
      <c r="I17397" s="5" t="s">
        <v>6922</v>
      </c>
    </row>
    <row r="17398" spans="2:16" x14ac:dyDescent="0.3">
      <c r="B17398" s="4" t="s">
        <v>19</v>
      </c>
      <c r="C17398" s="4" t="s">
        <v>29455</v>
      </c>
      <c r="D17398" s="4" t="s">
        <v>29457</v>
      </c>
      <c r="E17398" s="4" t="s">
        <v>29700</v>
      </c>
      <c r="F17398" s="4" t="s">
        <v>29702</v>
      </c>
      <c r="G17398" s="4" t="s">
        <v>29710</v>
      </c>
      <c r="H17398" s="5" t="s">
        <v>29711</v>
      </c>
      <c r="I17398" s="5" t="s">
        <v>6922</v>
      </c>
    </row>
    <row r="17399" spans="2:16" x14ac:dyDescent="0.3">
      <c r="B17399" s="4" t="s">
        <v>19</v>
      </c>
      <c r="C17399" s="4" t="s">
        <v>29455</v>
      </c>
      <c r="D17399" s="4" t="s">
        <v>29457</v>
      </c>
      <c r="E17399" s="4" t="s">
        <v>29700</v>
      </c>
      <c r="F17399" s="4" t="s">
        <v>29702</v>
      </c>
      <c r="G17399" s="4" t="s">
        <v>29712</v>
      </c>
      <c r="H17399" s="5" t="s">
        <v>29713</v>
      </c>
      <c r="I17399" s="5" t="s">
        <v>6922</v>
      </c>
    </row>
    <row r="17400" spans="2:16" x14ac:dyDescent="0.3">
      <c r="B17400" s="4" t="s">
        <v>19</v>
      </c>
      <c r="C17400" s="4" t="s">
        <v>29455</v>
      </c>
      <c r="D17400" s="4" t="s">
        <v>29457</v>
      </c>
      <c r="E17400" s="4" t="s">
        <v>29700</v>
      </c>
      <c r="F17400" s="4" t="s">
        <v>29702</v>
      </c>
      <c r="G17400" s="4" t="s">
        <v>29714</v>
      </c>
      <c r="H17400" s="5" t="s">
        <v>29715</v>
      </c>
      <c r="I17400" s="5" t="s">
        <v>6922</v>
      </c>
    </row>
    <row r="17401" spans="2:16" x14ac:dyDescent="0.3">
      <c r="B17401" s="4" t="s">
        <v>19</v>
      </c>
      <c r="C17401" s="4" t="s">
        <v>29455</v>
      </c>
      <c r="D17401" s="4" t="s">
        <v>29457</v>
      </c>
      <c r="E17401" s="4" t="s">
        <v>29700</v>
      </c>
      <c r="F17401" s="4" t="s">
        <v>29702</v>
      </c>
      <c r="G17401" s="4" t="s">
        <v>29716</v>
      </c>
      <c r="H17401" s="5" t="s">
        <v>29651</v>
      </c>
      <c r="I17401" s="5" t="s">
        <v>6922</v>
      </c>
    </row>
    <row r="17402" spans="2:16" x14ac:dyDescent="0.3">
      <c r="B17402" s="4" t="s">
        <v>19</v>
      </c>
      <c r="C17402" s="4" t="s">
        <v>29455</v>
      </c>
      <c r="D17402" s="4" t="s">
        <v>29457</v>
      </c>
      <c r="E17402" s="4" t="s">
        <v>29700</v>
      </c>
      <c r="F17402" s="4" t="s">
        <v>29702</v>
      </c>
      <c r="G17402" s="4" t="s">
        <v>29717</v>
      </c>
      <c r="H17402" s="5" t="s">
        <v>29653</v>
      </c>
      <c r="I17402" s="5" t="s">
        <v>6922</v>
      </c>
    </row>
    <row r="17403" spans="2:16" x14ac:dyDescent="0.3">
      <c r="B17403" s="2" t="s">
        <v>19</v>
      </c>
      <c r="C17403" s="2" t="s">
        <v>29455</v>
      </c>
      <c r="D17403" s="2" t="s">
        <v>29457</v>
      </c>
      <c r="E17403" s="2" t="s">
        <v>29718</v>
      </c>
      <c r="H17403" s="3" t="s">
        <v>29719</v>
      </c>
    </row>
    <row r="17404" spans="2:16" x14ac:dyDescent="0.3">
      <c r="L17404" s="163" t="s">
        <v>0</v>
      </c>
      <c r="M17404" s="163"/>
      <c r="N17404" s="163"/>
      <c r="O17404" s="163" t="s">
        <v>1</v>
      </c>
      <c r="P17404" s="163"/>
    </row>
    <row r="17405" spans="2:16" ht="43.2" x14ac:dyDescent="0.3">
      <c r="B17405" s="2" t="s">
        <v>19</v>
      </c>
      <c r="C17405" s="2" t="s">
        <v>29455</v>
      </c>
      <c r="D17405" s="2" t="s">
        <v>29457</v>
      </c>
      <c r="E17405" s="2" t="s">
        <v>29718</v>
      </c>
      <c r="F17405" s="2" t="s">
        <v>29720</v>
      </c>
      <c r="H17405" s="3" t="s">
        <v>29721</v>
      </c>
      <c r="L17405" s="35" t="s">
        <v>12</v>
      </c>
      <c r="M17405" s="35" t="s">
        <v>13</v>
      </c>
      <c r="N17405" s="35" t="s">
        <v>14</v>
      </c>
      <c r="O17405" s="35" t="s">
        <v>32311</v>
      </c>
      <c r="P17405" s="35" t="s">
        <v>31195</v>
      </c>
    </row>
    <row r="17406" spans="2:16" x14ac:dyDescent="0.3">
      <c r="B17406" s="4" t="s">
        <v>19</v>
      </c>
      <c r="C17406" s="4" t="s">
        <v>29455</v>
      </c>
      <c r="D17406" s="4" t="s">
        <v>29457</v>
      </c>
      <c r="E17406" s="4" t="s">
        <v>29718</v>
      </c>
      <c r="F17406" s="4" t="s">
        <v>29720</v>
      </c>
      <c r="G17406" s="4" t="s">
        <v>29722</v>
      </c>
      <c r="H17406" s="5" t="s">
        <v>29705</v>
      </c>
      <c r="I17406" s="5" t="s">
        <v>6922</v>
      </c>
    </row>
    <row r="17407" spans="2:16" x14ac:dyDescent="0.3">
      <c r="B17407" s="4" t="s">
        <v>19</v>
      </c>
      <c r="C17407" s="4" t="s">
        <v>29455</v>
      </c>
      <c r="D17407" s="4" t="s">
        <v>29457</v>
      </c>
      <c r="E17407" s="4" t="s">
        <v>29718</v>
      </c>
      <c r="F17407" s="4" t="s">
        <v>29720</v>
      </c>
      <c r="G17407" s="4" t="s">
        <v>29723</v>
      </c>
      <c r="H17407" s="5" t="s">
        <v>29707</v>
      </c>
      <c r="I17407" s="5" t="s">
        <v>6922</v>
      </c>
    </row>
    <row r="17408" spans="2:16" x14ac:dyDescent="0.3">
      <c r="B17408" s="4" t="s">
        <v>19</v>
      </c>
      <c r="C17408" s="4" t="s">
        <v>29455</v>
      </c>
      <c r="D17408" s="4" t="s">
        <v>29457</v>
      </c>
      <c r="E17408" s="4" t="s">
        <v>29718</v>
      </c>
      <c r="F17408" s="4" t="s">
        <v>29720</v>
      </c>
      <c r="G17408" s="4" t="s">
        <v>29724</v>
      </c>
      <c r="H17408" s="5" t="s">
        <v>29709</v>
      </c>
      <c r="I17408" s="5" t="s">
        <v>6922</v>
      </c>
    </row>
    <row r="17409" spans="2:16" x14ac:dyDescent="0.3">
      <c r="B17409" s="4" t="s">
        <v>19</v>
      </c>
      <c r="C17409" s="4" t="s">
        <v>29455</v>
      </c>
      <c r="D17409" s="4" t="s">
        <v>29457</v>
      </c>
      <c r="E17409" s="4" t="s">
        <v>29718</v>
      </c>
      <c r="F17409" s="4" t="s">
        <v>29720</v>
      </c>
      <c r="G17409" s="4" t="s">
        <v>29725</v>
      </c>
      <c r="H17409" s="5" t="s">
        <v>29711</v>
      </c>
      <c r="I17409" s="5" t="s">
        <v>6922</v>
      </c>
    </row>
    <row r="17410" spans="2:16" x14ac:dyDescent="0.3">
      <c r="B17410" s="4" t="s">
        <v>19</v>
      </c>
      <c r="C17410" s="4" t="s">
        <v>29455</v>
      </c>
      <c r="D17410" s="4" t="s">
        <v>29457</v>
      </c>
      <c r="E17410" s="4" t="s">
        <v>29718</v>
      </c>
      <c r="F17410" s="4" t="s">
        <v>29720</v>
      </c>
      <c r="G17410" s="4" t="s">
        <v>29726</v>
      </c>
      <c r="H17410" s="5" t="s">
        <v>29713</v>
      </c>
      <c r="I17410" s="5" t="s">
        <v>6922</v>
      </c>
    </row>
    <row r="17411" spans="2:16" x14ac:dyDescent="0.3">
      <c r="B17411" s="4" t="s">
        <v>19</v>
      </c>
      <c r="C17411" s="4" t="s">
        <v>29455</v>
      </c>
      <c r="D17411" s="4" t="s">
        <v>29457</v>
      </c>
      <c r="E17411" s="4" t="s">
        <v>29718</v>
      </c>
      <c r="F17411" s="4" t="s">
        <v>29720</v>
      </c>
      <c r="G17411" s="4" t="s">
        <v>29727</v>
      </c>
      <c r="H17411" s="5" t="s">
        <v>29715</v>
      </c>
      <c r="I17411" s="5" t="s">
        <v>6922</v>
      </c>
    </row>
    <row r="17412" spans="2:16" x14ac:dyDescent="0.3">
      <c r="B17412" s="4" t="s">
        <v>19</v>
      </c>
      <c r="C17412" s="4" t="s">
        <v>29455</v>
      </c>
      <c r="D17412" s="4" t="s">
        <v>29457</v>
      </c>
      <c r="E17412" s="4" t="s">
        <v>29718</v>
      </c>
      <c r="F17412" s="4" t="s">
        <v>29720</v>
      </c>
      <c r="G17412" s="4" t="s">
        <v>29728</v>
      </c>
      <c r="H17412" s="5" t="s">
        <v>29651</v>
      </c>
      <c r="I17412" s="5" t="s">
        <v>6922</v>
      </c>
    </row>
    <row r="17413" spans="2:16" x14ac:dyDescent="0.3">
      <c r="B17413" s="4" t="s">
        <v>19</v>
      </c>
      <c r="C17413" s="4" t="s">
        <v>29455</v>
      </c>
      <c r="D17413" s="4" t="s">
        <v>29457</v>
      </c>
      <c r="E17413" s="4" t="s">
        <v>29718</v>
      </c>
      <c r="F17413" s="4" t="s">
        <v>29720</v>
      </c>
      <c r="G17413" s="4" t="s">
        <v>29729</v>
      </c>
      <c r="H17413" s="5" t="s">
        <v>29653</v>
      </c>
      <c r="I17413" s="5" t="s">
        <v>6922</v>
      </c>
    </row>
    <row r="17414" spans="2:16" x14ac:dyDescent="0.3">
      <c r="B17414" s="2" t="s">
        <v>19</v>
      </c>
      <c r="C17414" s="2" t="s">
        <v>29455</v>
      </c>
      <c r="D17414" s="2" t="s">
        <v>29457</v>
      </c>
      <c r="E17414" s="2" t="s">
        <v>29730</v>
      </c>
      <c r="H17414" s="3" t="s">
        <v>29731</v>
      </c>
    </row>
    <row r="17415" spans="2:16" x14ac:dyDescent="0.3">
      <c r="L17415" s="163" t="s">
        <v>0</v>
      </c>
      <c r="M17415" s="163"/>
      <c r="N17415" s="163"/>
      <c r="O17415" s="163" t="s">
        <v>1</v>
      </c>
      <c r="P17415" s="163"/>
    </row>
    <row r="17416" spans="2:16" ht="43.2" x14ac:dyDescent="0.3">
      <c r="B17416" s="2" t="s">
        <v>19</v>
      </c>
      <c r="C17416" s="2" t="s">
        <v>29455</v>
      </c>
      <c r="D17416" s="2" t="s">
        <v>29457</v>
      </c>
      <c r="E17416" s="2" t="s">
        <v>29730</v>
      </c>
      <c r="F17416" s="2" t="s">
        <v>29732</v>
      </c>
      <c r="H17416" s="3" t="s">
        <v>29733</v>
      </c>
      <c r="L17416" s="35" t="s">
        <v>12</v>
      </c>
      <c r="M17416" s="35" t="s">
        <v>13</v>
      </c>
      <c r="N17416" s="35" t="s">
        <v>14</v>
      </c>
      <c r="O17416" s="35" t="s">
        <v>32311</v>
      </c>
      <c r="P17416" s="35" t="s">
        <v>31195</v>
      </c>
    </row>
    <row r="17417" spans="2:16" x14ac:dyDescent="0.3">
      <c r="B17417" s="4" t="s">
        <v>19</v>
      </c>
      <c r="C17417" s="4" t="s">
        <v>29455</v>
      </c>
      <c r="D17417" s="4" t="s">
        <v>29457</v>
      </c>
      <c r="E17417" s="4" t="s">
        <v>29730</v>
      </c>
      <c r="F17417" s="4" t="s">
        <v>29732</v>
      </c>
      <c r="G17417" s="4" t="s">
        <v>29734</v>
      </c>
      <c r="H17417" s="5" t="s">
        <v>29735</v>
      </c>
      <c r="I17417" s="5" t="s">
        <v>6922</v>
      </c>
    </row>
    <row r="17418" spans="2:16" ht="28.8" x14ac:dyDescent="0.3">
      <c r="B17418" s="4" t="s">
        <v>19</v>
      </c>
      <c r="C17418" s="4" t="s">
        <v>29455</v>
      </c>
      <c r="D17418" s="4" t="s">
        <v>29457</v>
      </c>
      <c r="E17418" s="4" t="s">
        <v>29730</v>
      </c>
      <c r="F17418" s="4" t="s">
        <v>29732</v>
      </c>
      <c r="G17418" s="4" t="s">
        <v>29736</v>
      </c>
      <c r="H17418" s="5" t="s">
        <v>29737</v>
      </c>
      <c r="I17418" s="5" t="s">
        <v>6922</v>
      </c>
    </row>
    <row r="17419" spans="2:16" ht="28.8" x14ac:dyDescent="0.3">
      <c r="B17419" s="4" t="s">
        <v>19</v>
      </c>
      <c r="C17419" s="4" t="s">
        <v>29455</v>
      </c>
      <c r="D17419" s="4" t="s">
        <v>29457</v>
      </c>
      <c r="E17419" s="4" t="s">
        <v>29730</v>
      </c>
      <c r="F17419" s="4" t="s">
        <v>29732</v>
      </c>
      <c r="G17419" s="4" t="s">
        <v>29738</v>
      </c>
      <c r="H17419" s="5" t="s">
        <v>29739</v>
      </c>
      <c r="I17419" s="5" t="s">
        <v>6922</v>
      </c>
    </row>
    <row r="17420" spans="2:16" x14ac:dyDescent="0.3">
      <c r="B17420" s="4" t="s">
        <v>19</v>
      </c>
      <c r="C17420" s="4" t="s">
        <v>29455</v>
      </c>
      <c r="D17420" s="4" t="s">
        <v>29457</v>
      </c>
      <c r="E17420" s="4" t="s">
        <v>29730</v>
      </c>
      <c r="F17420" s="4" t="s">
        <v>29732</v>
      </c>
      <c r="G17420" s="4" t="s">
        <v>29740</v>
      </c>
      <c r="H17420" s="5" t="s">
        <v>29741</v>
      </c>
      <c r="I17420" s="5" t="s">
        <v>6922</v>
      </c>
    </row>
    <row r="17421" spans="2:16" x14ac:dyDescent="0.3">
      <c r="B17421" s="4" t="s">
        <v>19</v>
      </c>
      <c r="C17421" s="4" t="s">
        <v>29455</v>
      </c>
      <c r="D17421" s="4" t="s">
        <v>29457</v>
      </c>
      <c r="E17421" s="4" t="s">
        <v>29730</v>
      </c>
      <c r="F17421" s="4" t="s">
        <v>29732</v>
      </c>
      <c r="G17421" s="4" t="s">
        <v>29742</v>
      </c>
      <c r="H17421" s="5" t="s">
        <v>29743</v>
      </c>
      <c r="I17421" s="5" t="s">
        <v>6922</v>
      </c>
    </row>
    <row r="17422" spans="2:16" x14ac:dyDescent="0.3">
      <c r="B17422" s="4" t="s">
        <v>19</v>
      </c>
      <c r="C17422" s="4" t="s">
        <v>29455</v>
      </c>
      <c r="D17422" s="4" t="s">
        <v>29457</v>
      </c>
      <c r="E17422" s="4" t="s">
        <v>29730</v>
      </c>
      <c r="F17422" s="4" t="s">
        <v>29732</v>
      </c>
      <c r="G17422" s="4" t="s">
        <v>29744</v>
      </c>
      <c r="H17422" s="5" t="s">
        <v>29745</v>
      </c>
      <c r="I17422" s="5" t="s">
        <v>6922</v>
      </c>
    </row>
    <row r="17423" spans="2:16" x14ac:dyDescent="0.3">
      <c r="B17423" s="2" t="s">
        <v>19</v>
      </c>
      <c r="C17423" s="2" t="s">
        <v>29455</v>
      </c>
      <c r="D17423" s="2" t="s">
        <v>29457</v>
      </c>
      <c r="E17423" s="2" t="s">
        <v>29746</v>
      </c>
      <c r="H17423" s="3" t="s">
        <v>29747</v>
      </c>
    </row>
    <row r="17424" spans="2:16" x14ac:dyDescent="0.3">
      <c r="L17424" s="163" t="s">
        <v>0</v>
      </c>
      <c r="M17424" s="163"/>
      <c r="N17424" s="163"/>
      <c r="O17424" s="163" t="s">
        <v>1</v>
      </c>
      <c r="P17424" s="163"/>
    </row>
    <row r="17425" spans="2:16" ht="43.2" x14ac:dyDescent="0.3">
      <c r="B17425" s="2" t="s">
        <v>19</v>
      </c>
      <c r="C17425" s="2" t="s">
        <v>29455</v>
      </c>
      <c r="D17425" s="2" t="s">
        <v>29457</v>
      </c>
      <c r="E17425" s="2" t="s">
        <v>29746</v>
      </c>
      <c r="F17425" s="2" t="s">
        <v>29748</v>
      </c>
      <c r="H17425" s="3" t="s">
        <v>29749</v>
      </c>
      <c r="L17425" s="35" t="s">
        <v>12</v>
      </c>
      <c r="M17425" s="35" t="s">
        <v>13</v>
      </c>
      <c r="N17425" s="35" t="s">
        <v>14</v>
      </c>
      <c r="O17425" s="35" t="s">
        <v>32311</v>
      </c>
      <c r="P17425" s="35" t="s">
        <v>31195</v>
      </c>
    </row>
    <row r="17426" spans="2:16" x14ac:dyDescent="0.3">
      <c r="B17426" s="4" t="s">
        <v>19</v>
      </c>
      <c r="C17426" s="4" t="s">
        <v>29455</v>
      </c>
      <c r="D17426" s="4" t="s">
        <v>29457</v>
      </c>
      <c r="E17426" s="4" t="s">
        <v>29746</v>
      </c>
      <c r="F17426" s="4" t="s">
        <v>29748</v>
      </c>
      <c r="G17426" s="4" t="s">
        <v>29750</v>
      </c>
      <c r="H17426" s="5" t="s">
        <v>29751</v>
      </c>
      <c r="I17426" s="5" t="s">
        <v>29752</v>
      </c>
    </row>
    <row r="17427" spans="2:16" x14ac:dyDescent="0.3">
      <c r="B17427" s="4" t="s">
        <v>19</v>
      </c>
      <c r="C17427" s="4" t="s">
        <v>29455</v>
      </c>
      <c r="D17427" s="4" t="s">
        <v>29457</v>
      </c>
      <c r="E17427" s="4" t="s">
        <v>29746</v>
      </c>
      <c r="F17427" s="4" t="s">
        <v>29748</v>
      </c>
      <c r="G17427" s="4" t="s">
        <v>29753</v>
      </c>
      <c r="H17427" s="5" t="s">
        <v>29754</v>
      </c>
      <c r="I17427" s="5" t="s">
        <v>29752</v>
      </c>
    </row>
    <row r="17428" spans="2:16" x14ac:dyDescent="0.3">
      <c r="B17428" s="4" t="s">
        <v>19</v>
      </c>
      <c r="C17428" s="4" t="s">
        <v>29455</v>
      </c>
      <c r="D17428" s="4" t="s">
        <v>29457</v>
      </c>
      <c r="E17428" s="4" t="s">
        <v>29746</v>
      </c>
      <c r="F17428" s="4" t="s">
        <v>29748</v>
      </c>
      <c r="G17428" s="4" t="s">
        <v>29755</v>
      </c>
      <c r="H17428" s="5" t="s">
        <v>29756</v>
      </c>
      <c r="I17428" s="5" t="s">
        <v>29752</v>
      </c>
    </row>
    <row r="17429" spans="2:16" x14ac:dyDescent="0.3">
      <c r="B17429" s="4" t="s">
        <v>19</v>
      </c>
      <c r="C17429" s="4" t="s">
        <v>29455</v>
      </c>
      <c r="D17429" s="4" t="s">
        <v>29457</v>
      </c>
      <c r="E17429" s="4" t="s">
        <v>29746</v>
      </c>
      <c r="F17429" s="4" t="s">
        <v>29748</v>
      </c>
      <c r="G17429" s="4" t="s">
        <v>29757</v>
      </c>
      <c r="H17429" s="5" t="s">
        <v>29758</v>
      </c>
      <c r="I17429" s="5" t="s">
        <v>29752</v>
      </c>
    </row>
    <row r="17430" spans="2:16" x14ac:dyDescent="0.3">
      <c r="B17430" s="2" t="s">
        <v>19</v>
      </c>
      <c r="C17430" s="2" t="s">
        <v>29455</v>
      </c>
      <c r="D17430" s="2" t="s">
        <v>29457</v>
      </c>
      <c r="E17430" s="2" t="s">
        <v>29759</v>
      </c>
      <c r="H17430" s="3" t="s">
        <v>29760</v>
      </c>
    </row>
    <row r="17431" spans="2:16" x14ac:dyDescent="0.3">
      <c r="L17431" s="163" t="s">
        <v>0</v>
      </c>
      <c r="M17431" s="163"/>
      <c r="N17431" s="163"/>
      <c r="O17431" s="163" t="s">
        <v>1</v>
      </c>
      <c r="P17431" s="163"/>
    </row>
    <row r="17432" spans="2:16" ht="43.2" x14ac:dyDescent="0.3">
      <c r="B17432" s="2" t="s">
        <v>19</v>
      </c>
      <c r="C17432" s="2" t="s">
        <v>29455</v>
      </c>
      <c r="D17432" s="2" t="s">
        <v>29457</v>
      </c>
      <c r="E17432" s="2" t="s">
        <v>29759</v>
      </c>
      <c r="F17432" s="2" t="s">
        <v>29761</v>
      </c>
      <c r="H17432" s="3" t="s">
        <v>29762</v>
      </c>
      <c r="L17432" s="35" t="s">
        <v>12</v>
      </c>
      <c r="M17432" s="35" t="s">
        <v>13</v>
      </c>
      <c r="N17432" s="35" t="s">
        <v>14</v>
      </c>
      <c r="O17432" s="35" t="s">
        <v>32311</v>
      </c>
      <c r="P17432" s="35" t="s">
        <v>31195</v>
      </c>
    </row>
    <row r="17433" spans="2:16" ht="43.2" x14ac:dyDescent="0.3">
      <c r="B17433" s="4" t="s">
        <v>19</v>
      </c>
      <c r="C17433" s="4" t="s">
        <v>29455</v>
      </c>
      <c r="D17433" s="4" t="s">
        <v>29457</v>
      </c>
      <c r="E17433" s="4" t="s">
        <v>29759</v>
      </c>
      <c r="F17433" s="4" t="s">
        <v>29761</v>
      </c>
      <c r="G17433" s="4" t="s">
        <v>29763</v>
      </c>
      <c r="H17433" s="5" t="s">
        <v>29764</v>
      </c>
      <c r="I17433" s="5" t="s">
        <v>29765</v>
      </c>
    </row>
    <row r="17434" spans="2:16" x14ac:dyDescent="0.3">
      <c r="L17434" s="163" t="s">
        <v>0</v>
      </c>
      <c r="M17434" s="163"/>
      <c r="N17434" s="163"/>
      <c r="O17434" s="163" t="s">
        <v>1</v>
      </c>
      <c r="P17434" s="163"/>
    </row>
    <row r="17435" spans="2:16" ht="43.2" x14ac:dyDescent="0.3">
      <c r="B17435" s="2" t="s">
        <v>19</v>
      </c>
      <c r="C17435" s="2" t="s">
        <v>29455</v>
      </c>
      <c r="D17435" s="2" t="s">
        <v>29457</v>
      </c>
      <c r="E17435" s="2" t="s">
        <v>29759</v>
      </c>
      <c r="F17435" s="2" t="s">
        <v>29766</v>
      </c>
      <c r="H17435" s="3" t="s">
        <v>29767</v>
      </c>
      <c r="L17435" s="35" t="s">
        <v>12</v>
      </c>
      <c r="M17435" s="35" t="s">
        <v>13</v>
      </c>
      <c r="N17435" s="35" t="s">
        <v>14</v>
      </c>
      <c r="O17435" s="35" t="s">
        <v>32311</v>
      </c>
      <c r="P17435" s="35" t="s">
        <v>31195</v>
      </c>
    </row>
    <row r="17436" spans="2:16" ht="43.2" x14ac:dyDescent="0.3">
      <c r="B17436" s="4" t="s">
        <v>19</v>
      </c>
      <c r="C17436" s="4" t="s">
        <v>29455</v>
      </c>
      <c r="D17436" s="4" t="s">
        <v>29457</v>
      </c>
      <c r="E17436" s="4" t="s">
        <v>29759</v>
      </c>
      <c r="F17436" s="4" t="s">
        <v>29766</v>
      </c>
      <c r="G17436" s="4" t="s">
        <v>29768</v>
      </c>
      <c r="H17436" s="5" t="s">
        <v>29769</v>
      </c>
      <c r="I17436" s="5" t="s">
        <v>29765</v>
      </c>
    </row>
    <row r="17437" spans="2:16" x14ac:dyDescent="0.3">
      <c r="L17437" s="163" t="s">
        <v>0</v>
      </c>
      <c r="M17437" s="163"/>
      <c r="N17437" s="163"/>
      <c r="O17437" s="163" t="s">
        <v>1</v>
      </c>
      <c r="P17437" s="163"/>
    </row>
    <row r="17438" spans="2:16" ht="43.2" x14ac:dyDescent="0.3">
      <c r="B17438" s="2" t="s">
        <v>19</v>
      </c>
      <c r="C17438" s="2" t="s">
        <v>29455</v>
      </c>
      <c r="D17438" s="2" t="s">
        <v>29457</v>
      </c>
      <c r="E17438" s="2" t="s">
        <v>29759</v>
      </c>
      <c r="F17438" s="2" t="s">
        <v>29770</v>
      </c>
      <c r="H17438" s="3" t="s">
        <v>29771</v>
      </c>
      <c r="L17438" s="35" t="s">
        <v>12</v>
      </c>
      <c r="M17438" s="35" t="s">
        <v>13</v>
      </c>
      <c r="N17438" s="35" t="s">
        <v>14</v>
      </c>
      <c r="O17438" s="35" t="s">
        <v>32311</v>
      </c>
      <c r="P17438" s="35" t="s">
        <v>31195</v>
      </c>
    </row>
    <row r="17439" spans="2:16" x14ac:dyDescent="0.3">
      <c r="B17439" s="4" t="s">
        <v>19</v>
      </c>
      <c r="C17439" s="4" t="s">
        <v>29455</v>
      </c>
      <c r="D17439" s="4" t="s">
        <v>29457</v>
      </c>
      <c r="E17439" s="4" t="s">
        <v>29759</v>
      </c>
      <c r="F17439" s="4" t="s">
        <v>29770</v>
      </c>
      <c r="G17439" s="4" t="s">
        <v>29772</v>
      </c>
      <c r="H17439" s="5" t="s">
        <v>29773</v>
      </c>
      <c r="I17439" s="5" t="s">
        <v>29774</v>
      </c>
    </row>
    <row r="17440" spans="2:16" x14ac:dyDescent="0.3">
      <c r="L17440" s="163" t="s">
        <v>0</v>
      </c>
      <c r="M17440" s="163"/>
      <c r="N17440" s="163"/>
      <c r="O17440" s="163" t="s">
        <v>1</v>
      </c>
      <c r="P17440" s="163"/>
    </row>
    <row r="17441" spans="2:16" ht="43.2" x14ac:dyDescent="0.3">
      <c r="B17441" s="2" t="s">
        <v>19</v>
      </c>
      <c r="C17441" s="2" t="s">
        <v>29455</v>
      </c>
      <c r="D17441" s="2" t="s">
        <v>29457</v>
      </c>
      <c r="E17441" s="2" t="s">
        <v>29759</v>
      </c>
      <c r="F17441" s="2" t="s">
        <v>29775</v>
      </c>
      <c r="H17441" s="3" t="s">
        <v>29776</v>
      </c>
      <c r="L17441" s="35" t="s">
        <v>12</v>
      </c>
      <c r="M17441" s="35" t="s">
        <v>13</v>
      </c>
      <c r="N17441" s="35" t="s">
        <v>14</v>
      </c>
      <c r="O17441" s="35" t="s">
        <v>32311</v>
      </c>
      <c r="P17441" s="35" t="s">
        <v>31195</v>
      </c>
    </row>
    <row r="17442" spans="2:16" x14ac:dyDescent="0.3">
      <c r="B17442" s="4" t="s">
        <v>19</v>
      </c>
      <c r="C17442" s="4" t="s">
        <v>29455</v>
      </c>
      <c r="D17442" s="4" t="s">
        <v>29457</v>
      </c>
      <c r="E17442" s="4" t="s">
        <v>29759</v>
      </c>
      <c r="F17442" s="4" t="s">
        <v>29775</v>
      </c>
      <c r="G17442" s="4" t="s">
        <v>29777</v>
      </c>
      <c r="H17442" s="5" t="s">
        <v>29778</v>
      </c>
      <c r="I17442" s="5" t="s">
        <v>29774</v>
      </c>
    </row>
    <row r="17443" spans="2:16" x14ac:dyDescent="0.3">
      <c r="L17443" s="163" t="s">
        <v>0</v>
      </c>
      <c r="M17443" s="163"/>
      <c r="N17443" s="163"/>
      <c r="O17443" s="163" t="s">
        <v>1</v>
      </c>
      <c r="P17443" s="163"/>
    </row>
    <row r="17444" spans="2:16" ht="43.2" x14ac:dyDescent="0.3">
      <c r="B17444" s="2" t="s">
        <v>19</v>
      </c>
      <c r="C17444" s="2" t="s">
        <v>29455</v>
      </c>
      <c r="D17444" s="2" t="s">
        <v>29457</v>
      </c>
      <c r="E17444" s="2" t="s">
        <v>29759</v>
      </c>
      <c r="F17444" s="2" t="s">
        <v>29779</v>
      </c>
      <c r="H17444" s="3" t="s">
        <v>29780</v>
      </c>
      <c r="L17444" s="35" t="s">
        <v>12</v>
      </c>
      <c r="M17444" s="35" t="s">
        <v>13</v>
      </c>
      <c r="N17444" s="35" t="s">
        <v>14</v>
      </c>
      <c r="O17444" s="35" t="s">
        <v>32311</v>
      </c>
      <c r="P17444" s="35" t="s">
        <v>31195</v>
      </c>
    </row>
    <row r="17445" spans="2:16" x14ac:dyDescent="0.3">
      <c r="B17445" s="4" t="s">
        <v>19</v>
      </c>
      <c r="C17445" s="4" t="s">
        <v>29455</v>
      </c>
      <c r="D17445" s="4" t="s">
        <v>29457</v>
      </c>
      <c r="E17445" s="4" t="s">
        <v>29759</v>
      </c>
      <c r="F17445" s="4" t="s">
        <v>29779</v>
      </c>
      <c r="G17445" s="4" t="s">
        <v>29781</v>
      </c>
      <c r="H17445" s="5" t="s">
        <v>29782</v>
      </c>
      <c r="I17445" s="5" t="s">
        <v>29774</v>
      </c>
    </row>
    <row r="17446" spans="2:16" x14ac:dyDescent="0.3">
      <c r="L17446" s="163" t="s">
        <v>0</v>
      </c>
      <c r="M17446" s="163"/>
      <c r="N17446" s="163"/>
      <c r="O17446" s="163" t="s">
        <v>1</v>
      </c>
      <c r="P17446" s="163"/>
    </row>
    <row r="17447" spans="2:16" ht="43.2" x14ac:dyDescent="0.3">
      <c r="B17447" s="2" t="s">
        <v>19</v>
      </c>
      <c r="C17447" s="2" t="s">
        <v>29455</v>
      </c>
      <c r="D17447" s="2" t="s">
        <v>29457</v>
      </c>
      <c r="E17447" s="2" t="s">
        <v>29759</v>
      </c>
      <c r="F17447" s="2" t="s">
        <v>29783</v>
      </c>
      <c r="H17447" s="3" t="s">
        <v>29784</v>
      </c>
      <c r="L17447" s="35" t="s">
        <v>12</v>
      </c>
      <c r="M17447" s="35" t="s">
        <v>13</v>
      </c>
      <c r="N17447" s="35" t="s">
        <v>14</v>
      </c>
      <c r="O17447" s="35" t="s">
        <v>32311</v>
      </c>
      <c r="P17447" s="35" t="s">
        <v>31195</v>
      </c>
    </row>
    <row r="17448" spans="2:16" x14ac:dyDescent="0.3">
      <c r="B17448" s="4" t="s">
        <v>19</v>
      </c>
      <c r="C17448" s="4" t="s">
        <v>29455</v>
      </c>
      <c r="D17448" s="4" t="s">
        <v>29457</v>
      </c>
      <c r="E17448" s="4" t="s">
        <v>29759</v>
      </c>
      <c r="F17448" s="4" t="s">
        <v>29783</v>
      </c>
      <c r="G17448" s="4" t="s">
        <v>29785</v>
      </c>
      <c r="H17448" s="5" t="s">
        <v>29786</v>
      </c>
      <c r="I17448" s="5" t="s">
        <v>29774</v>
      </c>
    </row>
    <row r="17449" spans="2:16" x14ac:dyDescent="0.3">
      <c r="L17449" s="163" t="s">
        <v>0</v>
      </c>
      <c r="M17449" s="163"/>
      <c r="N17449" s="163"/>
      <c r="O17449" s="163" t="s">
        <v>1</v>
      </c>
      <c r="P17449" s="163"/>
    </row>
    <row r="17450" spans="2:16" ht="43.2" x14ac:dyDescent="0.3">
      <c r="B17450" s="2" t="s">
        <v>19</v>
      </c>
      <c r="C17450" s="2" t="s">
        <v>29455</v>
      </c>
      <c r="D17450" s="2" t="s">
        <v>29457</v>
      </c>
      <c r="E17450" s="2" t="s">
        <v>29759</v>
      </c>
      <c r="F17450" s="2" t="s">
        <v>29787</v>
      </c>
      <c r="H17450" s="3" t="s">
        <v>29788</v>
      </c>
      <c r="L17450" s="35" t="s">
        <v>12</v>
      </c>
      <c r="M17450" s="35" t="s">
        <v>13</v>
      </c>
      <c r="N17450" s="35" t="s">
        <v>14</v>
      </c>
      <c r="O17450" s="35" t="s">
        <v>32311</v>
      </c>
      <c r="P17450" s="35" t="s">
        <v>31195</v>
      </c>
    </row>
    <row r="17451" spans="2:16" x14ac:dyDescent="0.3">
      <c r="B17451" s="4" t="s">
        <v>19</v>
      </c>
      <c r="C17451" s="4" t="s">
        <v>29455</v>
      </c>
      <c r="D17451" s="4" t="s">
        <v>29457</v>
      </c>
      <c r="E17451" s="4" t="s">
        <v>29759</v>
      </c>
      <c r="F17451" s="4" t="s">
        <v>29787</v>
      </c>
      <c r="G17451" s="4" t="s">
        <v>29789</v>
      </c>
      <c r="H17451" s="5" t="s">
        <v>29790</v>
      </c>
      <c r="I17451" s="5" t="s">
        <v>29774</v>
      </c>
    </row>
    <row r="17452" spans="2:16" x14ac:dyDescent="0.3">
      <c r="B17452" s="2" t="s">
        <v>19</v>
      </c>
      <c r="C17452" s="2" t="s">
        <v>29455</v>
      </c>
      <c r="D17452" s="2" t="s">
        <v>29457</v>
      </c>
      <c r="E17452" s="2" t="s">
        <v>29791</v>
      </c>
      <c r="H17452" s="3" t="s">
        <v>29792</v>
      </c>
    </row>
    <row r="17453" spans="2:16" x14ac:dyDescent="0.3">
      <c r="L17453" s="163" t="s">
        <v>0</v>
      </c>
      <c r="M17453" s="163"/>
      <c r="N17453" s="163"/>
      <c r="O17453" s="163" t="s">
        <v>1</v>
      </c>
      <c r="P17453" s="163"/>
    </row>
    <row r="17454" spans="2:16" ht="43.2" x14ac:dyDescent="0.3">
      <c r="B17454" s="2" t="s">
        <v>19</v>
      </c>
      <c r="C17454" s="2" t="s">
        <v>29455</v>
      </c>
      <c r="D17454" s="2" t="s">
        <v>29457</v>
      </c>
      <c r="E17454" s="2" t="s">
        <v>29791</v>
      </c>
      <c r="F17454" s="2" t="s">
        <v>29793</v>
      </c>
      <c r="H17454" s="3" t="s">
        <v>29794</v>
      </c>
      <c r="L17454" s="35" t="s">
        <v>12</v>
      </c>
      <c r="M17454" s="35" t="s">
        <v>13</v>
      </c>
      <c r="N17454" s="35" t="s">
        <v>14</v>
      </c>
      <c r="O17454" s="35" t="s">
        <v>32311</v>
      </c>
      <c r="P17454" s="35" t="s">
        <v>31195</v>
      </c>
    </row>
    <row r="17455" spans="2:16" x14ac:dyDescent="0.3">
      <c r="B17455" s="4" t="s">
        <v>19</v>
      </c>
      <c r="C17455" s="4" t="s">
        <v>29455</v>
      </c>
      <c r="D17455" s="4" t="s">
        <v>29457</v>
      </c>
      <c r="E17455" s="4" t="s">
        <v>29791</v>
      </c>
      <c r="F17455" s="4" t="s">
        <v>29793</v>
      </c>
      <c r="G17455" s="4" t="s">
        <v>29795</v>
      </c>
      <c r="H17455" s="5" t="s">
        <v>29796</v>
      </c>
      <c r="I17455" s="5" t="s">
        <v>29157</v>
      </c>
    </row>
    <row r="17456" spans="2:16" x14ac:dyDescent="0.3">
      <c r="B17456" s="4" t="s">
        <v>19</v>
      </c>
      <c r="C17456" s="4" t="s">
        <v>29455</v>
      </c>
      <c r="D17456" s="4" t="s">
        <v>29457</v>
      </c>
      <c r="E17456" s="4" t="s">
        <v>29791</v>
      </c>
      <c r="F17456" s="4" t="s">
        <v>29793</v>
      </c>
      <c r="G17456" s="4" t="s">
        <v>29797</v>
      </c>
      <c r="H17456" s="5" t="s">
        <v>29798</v>
      </c>
      <c r="I17456" s="5" t="s">
        <v>29157</v>
      </c>
    </row>
    <row r="17457" spans="2:16" x14ac:dyDescent="0.3">
      <c r="B17457" s="4" t="s">
        <v>19</v>
      </c>
      <c r="C17457" s="4" t="s">
        <v>29455</v>
      </c>
      <c r="D17457" s="4" t="s">
        <v>29457</v>
      </c>
      <c r="E17457" s="4" t="s">
        <v>29791</v>
      </c>
      <c r="F17457" s="4" t="s">
        <v>29793</v>
      </c>
      <c r="G17457" s="4" t="s">
        <v>29799</v>
      </c>
      <c r="H17457" s="5" t="s">
        <v>29800</v>
      </c>
      <c r="I17457" s="5" t="s">
        <v>29157</v>
      </c>
    </row>
    <row r="17458" spans="2:16" x14ac:dyDescent="0.3">
      <c r="B17458" s="2" t="s">
        <v>19</v>
      </c>
      <c r="C17458" s="2" t="s">
        <v>29455</v>
      </c>
      <c r="D17458" s="2" t="s">
        <v>29457</v>
      </c>
      <c r="E17458" s="2" t="s">
        <v>29801</v>
      </c>
      <c r="H17458" s="3" t="s">
        <v>29802</v>
      </c>
    </row>
    <row r="17459" spans="2:16" x14ac:dyDescent="0.3">
      <c r="L17459" s="163" t="s">
        <v>0</v>
      </c>
      <c r="M17459" s="163"/>
      <c r="N17459" s="163"/>
      <c r="O17459" s="163" t="s">
        <v>1</v>
      </c>
      <c r="P17459" s="163"/>
    </row>
    <row r="17460" spans="2:16" ht="43.2" x14ac:dyDescent="0.3">
      <c r="B17460" s="2" t="s">
        <v>19</v>
      </c>
      <c r="C17460" s="2" t="s">
        <v>29455</v>
      </c>
      <c r="D17460" s="2" t="s">
        <v>29457</v>
      </c>
      <c r="E17460" s="2" t="s">
        <v>29801</v>
      </c>
      <c r="F17460" s="2" t="s">
        <v>29803</v>
      </c>
      <c r="H17460" s="3" t="s">
        <v>29804</v>
      </c>
      <c r="L17460" s="35" t="s">
        <v>12</v>
      </c>
      <c r="M17460" s="35" t="s">
        <v>13</v>
      </c>
      <c r="N17460" s="35" t="s">
        <v>14</v>
      </c>
      <c r="O17460" s="35" t="s">
        <v>32311</v>
      </c>
      <c r="P17460" s="35" t="s">
        <v>31195</v>
      </c>
    </row>
    <row r="17461" spans="2:16" x14ac:dyDescent="0.3">
      <c r="B17461" s="2" t="s">
        <v>19</v>
      </c>
      <c r="C17461" s="2" t="s">
        <v>29455</v>
      </c>
      <c r="D17461" s="2" t="s">
        <v>29457</v>
      </c>
      <c r="E17461" s="2" t="s">
        <v>29801</v>
      </c>
      <c r="F17461" s="2" t="s">
        <v>29803</v>
      </c>
      <c r="G17461" s="2" t="s">
        <v>29805</v>
      </c>
      <c r="H17461" s="3" t="s">
        <v>29806</v>
      </c>
      <c r="I17461" s="3" t="s">
        <v>6922</v>
      </c>
      <c r="J17461" s="3">
        <v>1</v>
      </c>
      <c r="K17461" s="2"/>
    </row>
    <row r="17462" spans="2:16" x14ac:dyDescent="0.3">
      <c r="B17462" s="2" t="s">
        <v>19</v>
      </c>
      <c r="C17462" s="2" t="s">
        <v>29455</v>
      </c>
      <c r="D17462" s="2" t="s">
        <v>29457</v>
      </c>
      <c r="E17462" s="2" t="s">
        <v>29801</v>
      </c>
      <c r="F17462" s="2" t="s">
        <v>29803</v>
      </c>
      <c r="G17462" s="2" t="s">
        <v>29807</v>
      </c>
      <c r="H17462" s="3" t="s">
        <v>29808</v>
      </c>
      <c r="I17462" s="3" t="s">
        <v>6922</v>
      </c>
      <c r="J17462" s="3">
        <v>2</v>
      </c>
      <c r="K17462" s="2"/>
    </row>
    <row r="17463" spans="2:16" x14ac:dyDescent="0.3">
      <c r="B17463" s="2" t="s">
        <v>19</v>
      </c>
      <c r="C17463" s="2" t="s">
        <v>29455</v>
      </c>
      <c r="D17463" s="2" t="s">
        <v>29457</v>
      </c>
      <c r="E17463" s="2" t="s">
        <v>29801</v>
      </c>
      <c r="F17463" s="2" t="s">
        <v>29803</v>
      </c>
      <c r="G17463" s="2" t="s">
        <v>29809</v>
      </c>
      <c r="H17463" s="3" t="s">
        <v>29810</v>
      </c>
      <c r="I17463" s="3" t="s">
        <v>6922</v>
      </c>
    </row>
    <row r="17464" spans="2:16" x14ac:dyDescent="0.3">
      <c r="L17464" s="163" t="s">
        <v>0</v>
      </c>
      <c r="M17464" s="163"/>
      <c r="N17464" s="163"/>
      <c r="O17464" s="163" t="s">
        <v>1</v>
      </c>
      <c r="P17464" s="163"/>
    </row>
    <row r="17465" spans="2:16" ht="43.2" x14ac:dyDescent="0.3">
      <c r="B17465" s="2" t="s">
        <v>19</v>
      </c>
      <c r="C17465" s="2" t="s">
        <v>29455</v>
      </c>
      <c r="D17465" s="2" t="s">
        <v>29457</v>
      </c>
      <c r="E17465" s="2" t="s">
        <v>29801</v>
      </c>
      <c r="F17465" s="2" t="s">
        <v>29811</v>
      </c>
      <c r="H17465" s="3" t="s">
        <v>29812</v>
      </c>
      <c r="L17465" s="35" t="s">
        <v>12</v>
      </c>
      <c r="M17465" s="35" t="s">
        <v>13</v>
      </c>
      <c r="N17465" s="35" t="s">
        <v>14</v>
      </c>
      <c r="O17465" s="35" t="s">
        <v>32311</v>
      </c>
      <c r="P17465" s="35" t="s">
        <v>31195</v>
      </c>
    </row>
    <row r="17466" spans="2:16" x14ac:dyDescent="0.3">
      <c r="B17466" s="4" t="s">
        <v>19</v>
      </c>
      <c r="C17466" s="4" t="s">
        <v>29455</v>
      </c>
      <c r="D17466" s="4" t="s">
        <v>29457</v>
      </c>
      <c r="E17466" s="4" t="s">
        <v>29801</v>
      </c>
      <c r="F17466" s="4" t="s">
        <v>29811</v>
      </c>
      <c r="G17466" s="4" t="s">
        <v>29813</v>
      </c>
      <c r="H17466" s="5" t="s">
        <v>29814</v>
      </c>
      <c r="I17466" s="5" t="s">
        <v>29332</v>
      </c>
    </row>
    <row r="17467" spans="2:16" x14ac:dyDescent="0.3">
      <c r="B17467" s="4" t="s">
        <v>19</v>
      </c>
      <c r="C17467" s="4" t="s">
        <v>29455</v>
      </c>
      <c r="D17467" s="4" t="s">
        <v>29457</v>
      </c>
      <c r="E17467" s="4" t="s">
        <v>29801</v>
      </c>
      <c r="F17467" s="4" t="s">
        <v>29811</v>
      </c>
      <c r="G17467" s="4" t="s">
        <v>29815</v>
      </c>
      <c r="H17467" s="5" t="s">
        <v>29816</v>
      </c>
      <c r="I17467" s="5" t="s">
        <v>29332</v>
      </c>
    </row>
    <row r="17468" spans="2:16" x14ac:dyDescent="0.3">
      <c r="B17468" s="4" t="s">
        <v>19</v>
      </c>
      <c r="C17468" s="4" t="s">
        <v>29455</v>
      </c>
      <c r="D17468" s="4" t="s">
        <v>29457</v>
      </c>
      <c r="E17468" s="4" t="s">
        <v>29801</v>
      </c>
      <c r="F17468" s="4" t="s">
        <v>29811</v>
      </c>
      <c r="G17468" s="4" t="s">
        <v>29817</v>
      </c>
      <c r="H17468" s="5" t="s">
        <v>29818</v>
      </c>
      <c r="I17468" s="5" t="s">
        <v>29332</v>
      </c>
    </row>
    <row r="17469" spans="2:16" x14ac:dyDescent="0.3">
      <c r="B17469" s="4" t="s">
        <v>19</v>
      </c>
      <c r="C17469" s="4" t="s">
        <v>29455</v>
      </c>
      <c r="D17469" s="4" t="s">
        <v>29457</v>
      </c>
      <c r="E17469" s="4" t="s">
        <v>29801</v>
      </c>
      <c r="F17469" s="4" t="s">
        <v>29811</v>
      </c>
      <c r="G17469" s="4" t="s">
        <v>29819</v>
      </c>
      <c r="H17469" s="5" t="s">
        <v>29820</v>
      </c>
      <c r="I17469" s="5" t="s">
        <v>29332</v>
      </c>
    </row>
    <row r="17470" spans="2:16" x14ac:dyDescent="0.3">
      <c r="B17470" s="2" t="s">
        <v>19</v>
      </c>
      <c r="C17470" s="2" t="s">
        <v>29455</v>
      </c>
      <c r="D17470" s="2" t="s">
        <v>29457</v>
      </c>
      <c r="E17470" s="2" t="s">
        <v>29821</v>
      </c>
      <c r="H17470" s="3" t="s">
        <v>29822</v>
      </c>
    </row>
    <row r="17471" spans="2:16" x14ac:dyDescent="0.3">
      <c r="L17471" s="163" t="s">
        <v>0</v>
      </c>
      <c r="M17471" s="163"/>
      <c r="N17471" s="163"/>
      <c r="O17471" s="163" t="s">
        <v>1</v>
      </c>
      <c r="P17471" s="163"/>
    </row>
    <row r="17472" spans="2:16" ht="43.2" x14ac:dyDescent="0.3">
      <c r="B17472" s="2" t="s">
        <v>19</v>
      </c>
      <c r="C17472" s="2" t="s">
        <v>29455</v>
      </c>
      <c r="D17472" s="2" t="s">
        <v>29457</v>
      </c>
      <c r="E17472" s="2" t="s">
        <v>29821</v>
      </c>
      <c r="F17472" s="2" t="s">
        <v>29823</v>
      </c>
      <c r="H17472" s="3" t="s">
        <v>29824</v>
      </c>
      <c r="L17472" s="35" t="s">
        <v>12</v>
      </c>
      <c r="M17472" s="35" t="s">
        <v>13</v>
      </c>
      <c r="N17472" s="35" t="s">
        <v>14</v>
      </c>
      <c r="O17472" s="35" t="s">
        <v>32311</v>
      </c>
      <c r="P17472" s="35" t="s">
        <v>31195</v>
      </c>
    </row>
    <row r="17473" spans="2:16" x14ac:dyDescent="0.3">
      <c r="B17473" s="4" t="s">
        <v>19</v>
      </c>
      <c r="C17473" s="4" t="s">
        <v>29455</v>
      </c>
      <c r="D17473" s="4" t="s">
        <v>29457</v>
      </c>
      <c r="E17473" s="4" t="s">
        <v>29821</v>
      </c>
      <c r="F17473" s="4" t="s">
        <v>29823</v>
      </c>
      <c r="G17473" s="4" t="s">
        <v>29825</v>
      </c>
      <c r="H17473" s="5" t="s">
        <v>29826</v>
      </c>
      <c r="I17473" s="5" t="s">
        <v>29827</v>
      </c>
    </row>
    <row r="17474" spans="2:16" x14ac:dyDescent="0.3">
      <c r="B17474" s="4" t="s">
        <v>19</v>
      </c>
      <c r="C17474" s="4" t="s">
        <v>29455</v>
      </c>
      <c r="D17474" s="4" t="s">
        <v>29457</v>
      </c>
      <c r="E17474" s="4" t="s">
        <v>29821</v>
      </c>
      <c r="F17474" s="4" t="s">
        <v>29823</v>
      </c>
      <c r="G17474" s="4" t="s">
        <v>29828</v>
      </c>
      <c r="H17474" s="5" t="s">
        <v>29829</v>
      </c>
      <c r="I17474" s="5" t="s">
        <v>29827</v>
      </c>
    </row>
    <row r="17475" spans="2:16" x14ac:dyDescent="0.3">
      <c r="B17475" s="4" t="s">
        <v>19</v>
      </c>
      <c r="C17475" s="4" t="s">
        <v>29455</v>
      </c>
      <c r="D17475" s="4" t="s">
        <v>29457</v>
      </c>
      <c r="E17475" s="4" t="s">
        <v>29821</v>
      </c>
      <c r="F17475" s="4" t="s">
        <v>29823</v>
      </c>
      <c r="G17475" s="4" t="s">
        <v>29830</v>
      </c>
      <c r="H17475" s="5" t="s">
        <v>29831</v>
      </c>
      <c r="I17475" s="5" t="s">
        <v>29827</v>
      </c>
    </row>
    <row r="17476" spans="2:16" x14ac:dyDescent="0.3">
      <c r="L17476" s="163" t="s">
        <v>0</v>
      </c>
      <c r="M17476" s="163"/>
      <c r="N17476" s="163"/>
      <c r="O17476" s="163" t="s">
        <v>1</v>
      </c>
      <c r="P17476" s="163"/>
    </row>
    <row r="17477" spans="2:16" ht="43.2" x14ac:dyDescent="0.3">
      <c r="B17477" s="2" t="s">
        <v>19</v>
      </c>
      <c r="C17477" s="2" t="s">
        <v>29455</v>
      </c>
      <c r="D17477" s="2" t="s">
        <v>29457</v>
      </c>
      <c r="E17477" s="2" t="s">
        <v>29821</v>
      </c>
      <c r="F17477" s="2" t="s">
        <v>29832</v>
      </c>
      <c r="H17477" s="3" t="s">
        <v>29833</v>
      </c>
      <c r="L17477" s="35" t="s">
        <v>12</v>
      </c>
      <c r="M17477" s="35" t="s">
        <v>13</v>
      </c>
      <c r="N17477" s="35" t="s">
        <v>14</v>
      </c>
      <c r="O17477" s="35" t="s">
        <v>32311</v>
      </c>
      <c r="P17477" s="35" t="s">
        <v>31195</v>
      </c>
    </row>
    <row r="17478" spans="2:16" x14ac:dyDescent="0.3">
      <c r="B17478" s="4" t="s">
        <v>19</v>
      </c>
      <c r="C17478" s="4" t="s">
        <v>29455</v>
      </c>
      <c r="D17478" s="4" t="s">
        <v>29457</v>
      </c>
      <c r="E17478" s="4" t="s">
        <v>29821</v>
      </c>
      <c r="F17478" s="4" t="s">
        <v>29832</v>
      </c>
      <c r="G17478" s="4" t="s">
        <v>29834</v>
      </c>
      <c r="H17478" s="5" t="s">
        <v>29835</v>
      </c>
      <c r="I17478" s="5" t="s">
        <v>29827</v>
      </c>
    </row>
    <row r="17479" spans="2:16" x14ac:dyDescent="0.3">
      <c r="B17479" s="4" t="s">
        <v>19</v>
      </c>
      <c r="C17479" s="4" t="s">
        <v>29455</v>
      </c>
      <c r="D17479" s="4" t="s">
        <v>29457</v>
      </c>
      <c r="E17479" s="4" t="s">
        <v>29821</v>
      </c>
      <c r="F17479" s="4" t="s">
        <v>29832</v>
      </c>
      <c r="G17479" s="4" t="s">
        <v>29836</v>
      </c>
      <c r="H17479" s="5" t="s">
        <v>29837</v>
      </c>
      <c r="I17479" s="5" t="s">
        <v>29827</v>
      </c>
    </row>
    <row r="17480" spans="2:16" x14ac:dyDescent="0.3">
      <c r="B17480" s="4" t="s">
        <v>19</v>
      </c>
      <c r="C17480" s="4" t="s">
        <v>29455</v>
      </c>
      <c r="D17480" s="4" t="s">
        <v>29457</v>
      </c>
      <c r="E17480" s="4" t="s">
        <v>29821</v>
      </c>
      <c r="F17480" s="4" t="s">
        <v>29832</v>
      </c>
      <c r="G17480" s="4" t="s">
        <v>29838</v>
      </c>
      <c r="H17480" s="5" t="s">
        <v>29839</v>
      </c>
      <c r="I17480" s="5" t="s">
        <v>29827</v>
      </c>
    </row>
    <row r="17481" spans="2:16" x14ac:dyDescent="0.3">
      <c r="B17481" s="4" t="s">
        <v>19</v>
      </c>
      <c r="C17481" s="4" t="s">
        <v>29455</v>
      </c>
      <c r="D17481" s="4" t="s">
        <v>29457</v>
      </c>
      <c r="E17481" s="4" t="s">
        <v>29821</v>
      </c>
      <c r="F17481" s="4" t="s">
        <v>29832</v>
      </c>
      <c r="G17481" s="4" t="s">
        <v>29840</v>
      </c>
      <c r="H17481" s="5" t="s">
        <v>29841</v>
      </c>
      <c r="I17481" s="5" t="s">
        <v>29827</v>
      </c>
    </row>
    <row r="17482" spans="2:16" x14ac:dyDescent="0.3">
      <c r="L17482" s="163" t="s">
        <v>0</v>
      </c>
      <c r="M17482" s="163"/>
      <c r="N17482" s="163"/>
      <c r="O17482" s="163" t="s">
        <v>1</v>
      </c>
      <c r="P17482" s="163"/>
    </row>
    <row r="17483" spans="2:16" ht="43.2" x14ac:dyDescent="0.3">
      <c r="B17483" s="2" t="s">
        <v>19</v>
      </c>
      <c r="C17483" s="2" t="s">
        <v>29455</v>
      </c>
      <c r="D17483" s="2" t="s">
        <v>29457</v>
      </c>
      <c r="E17483" s="2" t="s">
        <v>29821</v>
      </c>
      <c r="F17483" s="2" t="s">
        <v>29842</v>
      </c>
      <c r="H17483" s="3" t="s">
        <v>29843</v>
      </c>
      <c r="L17483" s="35" t="s">
        <v>12</v>
      </c>
      <c r="M17483" s="35" t="s">
        <v>13</v>
      </c>
      <c r="N17483" s="35" t="s">
        <v>14</v>
      </c>
      <c r="O17483" s="35" t="s">
        <v>32311</v>
      </c>
      <c r="P17483" s="35" t="s">
        <v>31195</v>
      </c>
    </row>
    <row r="17484" spans="2:16" x14ac:dyDescent="0.3">
      <c r="B17484" s="4" t="s">
        <v>19</v>
      </c>
      <c r="C17484" s="4" t="s">
        <v>29455</v>
      </c>
      <c r="D17484" s="4" t="s">
        <v>29457</v>
      </c>
      <c r="E17484" s="4" t="s">
        <v>29821</v>
      </c>
      <c r="F17484" s="4" t="s">
        <v>29842</v>
      </c>
      <c r="G17484" s="4" t="s">
        <v>29844</v>
      </c>
      <c r="H17484" s="5" t="s">
        <v>29845</v>
      </c>
      <c r="I17484" s="5" t="s">
        <v>29827</v>
      </c>
    </row>
    <row r="17485" spans="2:16" x14ac:dyDescent="0.3">
      <c r="B17485" s="4" t="s">
        <v>19</v>
      </c>
      <c r="C17485" s="4" t="s">
        <v>29455</v>
      </c>
      <c r="D17485" s="4" t="s">
        <v>29457</v>
      </c>
      <c r="E17485" s="4" t="s">
        <v>29821</v>
      </c>
      <c r="F17485" s="4" t="s">
        <v>29842</v>
      </c>
      <c r="G17485" s="4" t="s">
        <v>29846</v>
      </c>
      <c r="H17485" s="5" t="s">
        <v>29847</v>
      </c>
      <c r="I17485" s="5" t="s">
        <v>29827</v>
      </c>
    </row>
    <row r="17486" spans="2:16" x14ac:dyDescent="0.3">
      <c r="B17486" s="4" t="s">
        <v>19</v>
      </c>
      <c r="C17486" s="4" t="s">
        <v>29455</v>
      </c>
      <c r="D17486" s="4" t="s">
        <v>29457</v>
      </c>
      <c r="E17486" s="4" t="s">
        <v>29821</v>
      </c>
      <c r="F17486" s="4" t="s">
        <v>29842</v>
      </c>
      <c r="G17486" s="4" t="s">
        <v>29848</v>
      </c>
      <c r="H17486" s="5" t="s">
        <v>29849</v>
      </c>
      <c r="I17486" s="5" t="s">
        <v>29827</v>
      </c>
    </row>
    <row r="17487" spans="2:16" x14ac:dyDescent="0.3">
      <c r="L17487" s="163" t="s">
        <v>0</v>
      </c>
      <c r="M17487" s="163"/>
      <c r="N17487" s="163"/>
      <c r="O17487" s="163" t="s">
        <v>1</v>
      </c>
      <c r="P17487" s="163"/>
    </row>
    <row r="17488" spans="2:16" ht="43.2" x14ac:dyDescent="0.3">
      <c r="B17488" s="2" t="s">
        <v>19</v>
      </c>
      <c r="C17488" s="2" t="s">
        <v>29455</v>
      </c>
      <c r="D17488" s="2" t="s">
        <v>29457</v>
      </c>
      <c r="E17488" s="2" t="s">
        <v>29821</v>
      </c>
      <c r="F17488" s="2" t="s">
        <v>29850</v>
      </c>
      <c r="H17488" s="3" t="s">
        <v>29851</v>
      </c>
      <c r="L17488" s="35" t="s">
        <v>12</v>
      </c>
      <c r="M17488" s="35" t="s">
        <v>13</v>
      </c>
      <c r="N17488" s="35" t="s">
        <v>14</v>
      </c>
      <c r="O17488" s="35" t="s">
        <v>32311</v>
      </c>
      <c r="P17488" s="35" t="s">
        <v>31195</v>
      </c>
    </row>
    <row r="17489" spans="2:16" x14ac:dyDescent="0.3">
      <c r="B17489" s="4" t="s">
        <v>19</v>
      </c>
      <c r="C17489" s="4" t="s">
        <v>29455</v>
      </c>
      <c r="D17489" s="4" t="s">
        <v>29457</v>
      </c>
      <c r="E17489" s="4" t="s">
        <v>29821</v>
      </c>
      <c r="F17489" s="4" t="s">
        <v>29850</v>
      </c>
      <c r="G17489" s="4" t="s">
        <v>29852</v>
      </c>
      <c r="H17489" s="5" t="s">
        <v>29853</v>
      </c>
      <c r="I17489" s="5" t="s">
        <v>29827</v>
      </c>
    </row>
    <row r="17490" spans="2:16" x14ac:dyDescent="0.3">
      <c r="B17490" s="4" t="s">
        <v>19</v>
      </c>
      <c r="C17490" s="4" t="s">
        <v>29455</v>
      </c>
      <c r="D17490" s="4" t="s">
        <v>29457</v>
      </c>
      <c r="E17490" s="4" t="s">
        <v>29821</v>
      </c>
      <c r="F17490" s="4" t="s">
        <v>29850</v>
      </c>
      <c r="G17490" s="4" t="s">
        <v>29854</v>
      </c>
      <c r="H17490" s="5" t="s">
        <v>29855</v>
      </c>
      <c r="I17490" s="5" t="s">
        <v>29827</v>
      </c>
    </row>
    <row r="17491" spans="2:16" x14ac:dyDescent="0.3">
      <c r="L17491" s="163" t="s">
        <v>0</v>
      </c>
      <c r="M17491" s="163"/>
      <c r="N17491" s="163"/>
      <c r="O17491" s="163" t="s">
        <v>1</v>
      </c>
      <c r="P17491" s="163"/>
    </row>
    <row r="17492" spans="2:16" ht="43.2" x14ac:dyDescent="0.3">
      <c r="B17492" s="2" t="s">
        <v>19</v>
      </c>
      <c r="C17492" s="2" t="s">
        <v>29455</v>
      </c>
      <c r="D17492" s="2" t="s">
        <v>29457</v>
      </c>
      <c r="E17492" s="2" t="s">
        <v>29821</v>
      </c>
      <c r="F17492" s="2" t="s">
        <v>29856</v>
      </c>
      <c r="H17492" s="3" t="s">
        <v>29857</v>
      </c>
      <c r="L17492" s="35" t="s">
        <v>12</v>
      </c>
      <c r="M17492" s="35" t="s">
        <v>13</v>
      </c>
      <c r="N17492" s="35" t="s">
        <v>14</v>
      </c>
      <c r="O17492" s="35" t="s">
        <v>32311</v>
      </c>
      <c r="P17492" s="35" t="s">
        <v>31195</v>
      </c>
    </row>
    <row r="17493" spans="2:16" x14ac:dyDescent="0.3">
      <c r="B17493" s="4" t="s">
        <v>19</v>
      </c>
      <c r="C17493" s="4" t="s">
        <v>29455</v>
      </c>
      <c r="D17493" s="4" t="s">
        <v>29457</v>
      </c>
      <c r="E17493" s="4" t="s">
        <v>29821</v>
      </c>
      <c r="F17493" s="4" t="s">
        <v>29856</v>
      </c>
      <c r="G17493" s="4" t="s">
        <v>29858</v>
      </c>
      <c r="H17493" s="5" t="s">
        <v>29859</v>
      </c>
      <c r="I17493" s="5" t="s">
        <v>29827</v>
      </c>
    </row>
    <row r="17494" spans="2:16" x14ac:dyDescent="0.3">
      <c r="B17494" s="4" t="s">
        <v>19</v>
      </c>
      <c r="C17494" s="4" t="s">
        <v>29455</v>
      </c>
      <c r="D17494" s="4" t="s">
        <v>29457</v>
      </c>
      <c r="E17494" s="4" t="s">
        <v>29821</v>
      </c>
      <c r="F17494" s="4" t="s">
        <v>29856</v>
      </c>
      <c r="G17494" s="4" t="s">
        <v>29860</v>
      </c>
      <c r="H17494" s="5" t="s">
        <v>29861</v>
      </c>
      <c r="I17494" s="5" t="s">
        <v>29827</v>
      </c>
    </row>
    <row r="17495" spans="2:16" x14ac:dyDescent="0.3">
      <c r="B17495" s="4" t="s">
        <v>19</v>
      </c>
      <c r="C17495" s="4" t="s">
        <v>29455</v>
      </c>
      <c r="D17495" s="4" t="s">
        <v>29457</v>
      </c>
      <c r="E17495" s="4" t="s">
        <v>29821</v>
      </c>
      <c r="F17495" s="4" t="s">
        <v>29856</v>
      </c>
      <c r="G17495" s="4" t="s">
        <v>29862</v>
      </c>
      <c r="H17495" s="5" t="s">
        <v>29863</v>
      </c>
      <c r="I17495" s="5" t="s">
        <v>29827</v>
      </c>
    </row>
    <row r="17496" spans="2:16" x14ac:dyDescent="0.3">
      <c r="B17496" s="4" t="s">
        <v>19</v>
      </c>
      <c r="C17496" s="4" t="s">
        <v>29455</v>
      </c>
      <c r="D17496" s="4" t="s">
        <v>29457</v>
      </c>
      <c r="E17496" s="4" t="s">
        <v>29821</v>
      </c>
      <c r="F17496" s="4" t="s">
        <v>29856</v>
      </c>
      <c r="G17496" s="4" t="s">
        <v>29864</v>
      </c>
      <c r="H17496" s="5" t="s">
        <v>29865</v>
      </c>
      <c r="I17496" s="5" t="s">
        <v>29827</v>
      </c>
    </row>
    <row r="17497" spans="2:16" x14ac:dyDescent="0.3">
      <c r="B17497" s="2" t="s">
        <v>19</v>
      </c>
      <c r="C17497" s="2" t="s">
        <v>29455</v>
      </c>
      <c r="D17497" s="2" t="s">
        <v>29457</v>
      </c>
      <c r="E17497" s="2" t="s">
        <v>29866</v>
      </c>
      <c r="H17497" s="3" t="s">
        <v>29867</v>
      </c>
    </row>
    <row r="17498" spans="2:16" x14ac:dyDescent="0.3">
      <c r="L17498" s="163" t="s">
        <v>0</v>
      </c>
      <c r="M17498" s="163"/>
      <c r="N17498" s="163"/>
      <c r="O17498" s="163" t="s">
        <v>1</v>
      </c>
      <c r="P17498" s="163"/>
    </row>
    <row r="17499" spans="2:16" ht="43.2" x14ac:dyDescent="0.3">
      <c r="B17499" s="2" t="s">
        <v>19</v>
      </c>
      <c r="C17499" s="2" t="s">
        <v>29455</v>
      </c>
      <c r="D17499" s="2" t="s">
        <v>29457</v>
      </c>
      <c r="E17499" s="2" t="s">
        <v>29866</v>
      </c>
      <c r="F17499" s="2" t="s">
        <v>29868</v>
      </c>
      <c r="H17499" s="3" t="s">
        <v>29869</v>
      </c>
      <c r="L17499" s="35" t="s">
        <v>12</v>
      </c>
      <c r="M17499" s="35" t="s">
        <v>13</v>
      </c>
      <c r="N17499" s="35" t="s">
        <v>14</v>
      </c>
      <c r="O17499" s="35" t="s">
        <v>32311</v>
      </c>
      <c r="P17499" s="35" t="s">
        <v>31195</v>
      </c>
    </row>
    <row r="17500" spans="2:16" ht="43.2" x14ac:dyDescent="0.3">
      <c r="B17500" s="4" t="s">
        <v>19</v>
      </c>
      <c r="C17500" s="4" t="s">
        <v>29455</v>
      </c>
      <c r="D17500" s="4" t="s">
        <v>29457</v>
      </c>
      <c r="E17500" s="4" t="s">
        <v>29866</v>
      </c>
      <c r="F17500" s="4" t="s">
        <v>29868</v>
      </c>
      <c r="G17500" s="4" t="s">
        <v>29870</v>
      </c>
      <c r="H17500" s="5" t="s">
        <v>29871</v>
      </c>
      <c r="I17500" s="5" t="s">
        <v>29872</v>
      </c>
    </row>
    <row r="17501" spans="2:16" x14ac:dyDescent="0.3">
      <c r="L17501" s="163" t="s">
        <v>0</v>
      </c>
      <c r="M17501" s="163"/>
      <c r="N17501" s="163"/>
      <c r="O17501" s="163" t="s">
        <v>1</v>
      </c>
      <c r="P17501" s="163"/>
    </row>
    <row r="17502" spans="2:16" ht="43.2" x14ac:dyDescent="0.3">
      <c r="B17502" s="2" t="s">
        <v>19</v>
      </c>
      <c r="C17502" s="2" t="s">
        <v>29455</v>
      </c>
      <c r="D17502" s="2" t="s">
        <v>29457</v>
      </c>
      <c r="E17502" s="2" t="s">
        <v>29866</v>
      </c>
      <c r="F17502" s="2" t="s">
        <v>29873</v>
      </c>
      <c r="H17502" s="3" t="s">
        <v>29874</v>
      </c>
      <c r="L17502" s="35" t="s">
        <v>12</v>
      </c>
      <c r="M17502" s="35" t="s">
        <v>13</v>
      </c>
      <c r="N17502" s="35" t="s">
        <v>14</v>
      </c>
      <c r="O17502" s="35" t="s">
        <v>32311</v>
      </c>
      <c r="P17502" s="35" t="s">
        <v>31195</v>
      </c>
    </row>
    <row r="17503" spans="2:16" x14ac:dyDescent="0.3">
      <c r="B17503" s="2" t="s">
        <v>19</v>
      </c>
      <c r="C17503" s="2" t="s">
        <v>29455</v>
      </c>
      <c r="D17503" s="2" t="s">
        <v>29457</v>
      </c>
      <c r="E17503" s="2" t="s">
        <v>29866</v>
      </c>
      <c r="F17503" s="2" t="s">
        <v>29873</v>
      </c>
      <c r="G17503" s="2" t="s">
        <v>29875</v>
      </c>
      <c r="H17503" s="6" t="s">
        <v>29876</v>
      </c>
      <c r="I17503" s="3" t="s">
        <v>29877</v>
      </c>
      <c r="J17503" s="3">
        <v>1</v>
      </c>
      <c r="K17503" s="2"/>
    </row>
    <row r="17504" spans="2:16" x14ac:dyDescent="0.3">
      <c r="B17504" s="2" t="s">
        <v>19</v>
      </c>
      <c r="C17504" s="2" t="s">
        <v>29455</v>
      </c>
      <c r="D17504" s="2" t="s">
        <v>29457</v>
      </c>
      <c r="E17504" s="2" t="s">
        <v>29866</v>
      </c>
      <c r="F17504" s="2" t="s">
        <v>29873</v>
      </c>
      <c r="G17504" s="2" t="s">
        <v>29878</v>
      </c>
      <c r="H17504" s="6" t="s">
        <v>29879</v>
      </c>
      <c r="I17504" s="3" t="s">
        <v>29877</v>
      </c>
    </row>
    <row r="17505" spans="2:16" x14ac:dyDescent="0.3">
      <c r="B17505" s="2" t="s">
        <v>19</v>
      </c>
      <c r="C17505" s="2" t="s">
        <v>29455</v>
      </c>
      <c r="D17505" s="2" t="s">
        <v>29457</v>
      </c>
      <c r="E17505" s="2" t="s">
        <v>29866</v>
      </c>
      <c r="F17505" s="2" t="s">
        <v>29873</v>
      </c>
      <c r="G17505" s="2" t="s">
        <v>29880</v>
      </c>
      <c r="H17505" s="6" t="s">
        <v>29881</v>
      </c>
      <c r="I17505" s="3" t="s">
        <v>29877</v>
      </c>
    </row>
    <row r="17506" spans="2:16" x14ac:dyDescent="0.3">
      <c r="B17506" s="2" t="s">
        <v>19</v>
      </c>
      <c r="C17506" s="2" t="s">
        <v>29455</v>
      </c>
      <c r="D17506" s="2" t="s">
        <v>29457</v>
      </c>
      <c r="E17506" s="2" t="s">
        <v>29866</v>
      </c>
      <c r="F17506" s="2" t="s">
        <v>29873</v>
      </c>
      <c r="G17506" s="2" t="s">
        <v>29882</v>
      </c>
      <c r="H17506" s="6" t="s">
        <v>29883</v>
      </c>
      <c r="I17506" s="3" t="s">
        <v>29877</v>
      </c>
    </row>
    <row r="17507" spans="2:16" x14ac:dyDescent="0.3">
      <c r="B17507" s="2" t="s">
        <v>19</v>
      </c>
      <c r="C17507" s="2" t="s">
        <v>29455</v>
      </c>
      <c r="D17507" s="2" t="s">
        <v>29457</v>
      </c>
      <c r="E17507" s="2" t="s">
        <v>29866</v>
      </c>
      <c r="F17507" s="2" t="s">
        <v>29873</v>
      </c>
      <c r="G17507" s="2" t="s">
        <v>29884</v>
      </c>
      <c r="H17507" s="6" t="s">
        <v>29885</v>
      </c>
      <c r="I17507" s="3" t="s">
        <v>29877</v>
      </c>
    </row>
    <row r="17508" spans="2:16" x14ac:dyDescent="0.3">
      <c r="B17508" s="2" t="s">
        <v>19</v>
      </c>
      <c r="C17508" s="2" t="s">
        <v>29455</v>
      </c>
      <c r="D17508" s="2" t="s">
        <v>29457</v>
      </c>
      <c r="E17508" s="2" t="s">
        <v>29886</v>
      </c>
      <c r="H17508" s="3" t="s">
        <v>29887</v>
      </c>
    </row>
    <row r="17509" spans="2:16" x14ac:dyDescent="0.3">
      <c r="L17509" s="163" t="s">
        <v>0</v>
      </c>
      <c r="M17509" s="163"/>
      <c r="N17509" s="163"/>
      <c r="O17509" s="163" t="s">
        <v>1</v>
      </c>
      <c r="P17509" s="163"/>
    </row>
    <row r="17510" spans="2:16" ht="43.2" x14ac:dyDescent="0.3">
      <c r="B17510" s="2" t="s">
        <v>19</v>
      </c>
      <c r="C17510" s="2" t="s">
        <v>29455</v>
      </c>
      <c r="D17510" s="2" t="s">
        <v>29457</v>
      </c>
      <c r="E17510" s="2" t="s">
        <v>29886</v>
      </c>
      <c r="F17510" s="2" t="s">
        <v>29888</v>
      </c>
      <c r="H17510" s="3" t="s">
        <v>29889</v>
      </c>
      <c r="L17510" s="35" t="s">
        <v>12</v>
      </c>
      <c r="M17510" s="35" t="s">
        <v>13</v>
      </c>
      <c r="N17510" s="35" t="s">
        <v>14</v>
      </c>
      <c r="O17510" s="35" t="s">
        <v>32311</v>
      </c>
      <c r="P17510" s="35" t="s">
        <v>31195</v>
      </c>
    </row>
    <row r="17511" spans="2:16" x14ac:dyDescent="0.3">
      <c r="B17511" s="4" t="s">
        <v>19</v>
      </c>
      <c r="C17511" s="4" t="s">
        <v>29455</v>
      </c>
      <c r="D17511" s="4" t="s">
        <v>29457</v>
      </c>
      <c r="E17511" s="4" t="s">
        <v>29886</v>
      </c>
      <c r="F17511" s="4" t="s">
        <v>29888</v>
      </c>
      <c r="G17511" s="4" t="s">
        <v>29890</v>
      </c>
      <c r="H17511" s="5" t="s">
        <v>29891</v>
      </c>
      <c r="I17511" s="5" t="s">
        <v>6922</v>
      </c>
    </row>
    <row r="17512" spans="2:16" x14ac:dyDescent="0.3">
      <c r="B17512" s="4" t="s">
        <v>19</v>
      </c>
      <c r="C17512" s="4" t="s">
        <v>29455</v>
      </c>
      <c r="D17512" s="4" t="s">
        <v>29457</v>
      </c>
      <c r="E17512" s="4" t="s">
        <v>29886</v>
      </c>
      <c r="F17512" s="4" t="s">
        <v>29888</v>
      </c>
      <c r="G17512" s="4" t="s">
        <v>29892</v>
      </c>
      <c r="H17512" s="5" t="s">
        <v>29893</v>
      </c>
      <c r="I17512" s="5" t="s">
        <v>6922</v>
      </c>
    </row>
    <row r="17513" spans="2:16" x14ac:dyDescent="0.3">
      <c r="B17513" s="4" t="s">
        <v>19</v>
      </c>
      <c r="C17513" s="4" t="s">
        <v>29455</v>
      </c>
      <c r="D17513" s="4" t="s">
        <v>29457</v>
      </c>
      <c r="E17513" s="4" t="s">
        <v>29886</v>
      </c>
      <c r="F17513" s="4" t="s">
        <v>29888</v>
      </c>
      <c r="G17513" s="4" t="s">
        <v>29894</v>
      </c>
      <c r="H17513" s="5" t="s">
        <v>29895</v>
      </c>
      <c r="I17513" s="5" t="s">
        <v>6922</v>
      </c>
    </row>
    <row r="17514" spans="2:16" x14ac:dyDescent="0.3">
      <c r="B17514" s="4" t="s">
        <v>19</v>
      </c>
      <c r="C17514" s="4" t="s">
        <v>29455</v>
      </c>
      <c r="D17514" s="4" t="s">
        <v>29457</v>
      </c>
      <c r="E17514" s="4" t="s">
        <v>29886</v>
      </c>
      <c r="F17514" s="4" t="s">
        <v>29888</v>
      </c>
      <c r="G17514" s="4" t="s">
        <v>29896</v>
      </c>
      <c r="H17514" s="5" t="s">
        <v>29897</v>
      </c>
      <c r="I17514" s="5" t="s">
        <v>6922</v>
      </c>
    </row>
    <row r="17515" spans="2:16" x14ac:dyDescent="0.3">
      <c r="B17515" s="4" t="s">
        <v>19</v>
      </c>
      <c r="C17515" s="4" t="s">
        <v>29455</v>
      </c>
      <c r="D17515" s="4" t="s">
        <v>29457</v>
      </c>
      <c r="E17515" s="4" t="s">
        <v>29886</v>
      </c>
      <c r="F17515" s="4" t="s">
        <v>29888</v>
      </c>
      <c r="G17515" s="4" t="s">
        <v>29898</v>
      </c>
      <c r="H17515" s="5" t="s">
        <v>29899</v>
      </c>
      <c r="I17515" s="5" t="s">
        <v>6922</v>
      </c>
    </row>
    <row r="17516" spans="2:16" x14ac:dyDescent="0.3">
      <c r="B17516" s="2" t="s">
        <v>19</v>
      </c>
      <c r="C17516" s="2" t="s">
        <v>29455</v>
      </c>
      <c r="D17516" s="2" t="s">
        <v>29457</v>
      </c>
      <c r="E17516" s="2" t="s">
        <v>29900</v>
      </c>
      <c r="H17516" s="3" t="s">
        <v>29901</v>
      </c>
    </row>
    <row r="17517" spans="2:16" x14ac:dyDescent="0.3">
      <c r="L17517" s="163" t="s">
        <v>0</v>
      </c>
      <c r="M17517" s="163"/>
      <c r="N17517" s="163"/>
      <c r="O17517" s="163" t="s">
        <v>1</v>
      </c>
      <c r="P17517" s="163"/>
    </row>
    <row r="17518" spans="2:16" ht="43.2" x14ac:dyDescent="0.3">
      <c r="B17518" s="2" t="s">
        <v>19</v>
      </c>
      <c r="C17518" s="2" t="s">
        <v>29455</v>
      </c>
      <c r="D17518" s="2" t="s">
        <v>29457</v>
      </c>
      <c r="E17518" s="2" t="s">
        <v>29900</v>
      </c>
      <c r="F17518" s="2" t="s">
        <v>29902</v>
      </c>
      <c r="H17518" s="3" t="s">
        <v>29903</v>
      </c>
      <c r="L17518" s="35" t="s">
        <v>12</v>
      </c>
      <c r="M17518" s="35" t="s">
        <v>13</v>
      </c>
      <c r="N17518" s="35" t="s">
        <v>14</v>
      </c>
      <c r="O17518" s="35" t="s">
        <v>32311</v>
      </c>
      <c r="P17518" s="35" t="s">
        <v>31195</v>
      </c>
    </row>
    <row r="17519" spans="2:16" ht="43.2" x14ac:dyDescent="0.3">
      <c r="B17519" s="4" t="s">
        <v>19</v>
      </c>
      <c r="C17519" s="4" t="s">
        <v>29455</v>
      </c>
      <c r="D17519" s="4" t="s">
        <v>29457</v>
      </c>
      <c r="E17519" s="4" t="s">
        <v>29900</v>
      </c>
      <c r="F17519" s="4" t="s">
        <v>29902</v>
      </c>
      <c r="G17519" s="4" t="s">
        <v>29904</v>
      </c>
      <c r="H17519" s="5" t="s">
        <v>29905</v>
      </c>
      <c r="I17519" s="5" t="s">
        <v>29906</v>
      </c>
    </row>
    <row r="17520" spans="2:16" x14ac:dyDescent="0.3">
      <c r="B17520" s="2" t="s">
        <v>19</v>
      </c>
      <c r="C17520" s="2" t="s">
        <v>29455</v>
      </c>
      <c r="D17520" s="2" t="s">
        <v>29457</v>
      </c>
      <c r="E17520" s="2" t="s">
        <v>29907</v>
      </c>
      <c r="H17520" s="3" t="s">
        <v>29908</v>
      </c>
    </row>
    <row r="17521" spans="2:16" x14ac:dyDescent="0.3">
      <c r="L17521" s="163" t="s">
        <v>0</v>
      </c>
      <c r="M17521" s="163"/>
      <c r="N17521" s="163"/>
      <c r="O17521" s="163" t="s">
        <v>1</v>
      </c>
      <c r="P17521" s="163"/>
    </row>
    <row r="17522" spans="2:16" ht="43.2" x14ac:dyDescent="0.3">
      <c r="B17522" s="2" t="s">
        <v>19</v>
      </c>
      <c r="C17522" s="2" t="s">
        <v>29455</v>
      </c>
      <c r="D17522" s="2" t="s">
        <v>29457</v>
      </c>
      <c r="E17522" s="2" t="s">
        <v>29907</v>
      </c>
      <c r="F17522" s="2" t="s">
        <v>29909</v>
      </c>
      <c r="H17522" s="3" t="s">
        <v>29910</v>
      </c>
      <c r="L17522" s="35" t="s">
        <v>12</v>
      </c>
      <c r="M17522" s="35" t="s">
        <v>13</v>
      </c>
      <c r="N17522" s="35" t="s">
        <v>14</v>
      </c>
      <c r="O17522" s="35" t="s">
        <v>32311</v>
      </c>
      <c r="P17522" s="35" t="s">
        <v>31195</v>
      </c>
    </row>
    <row r="17523" spans="2:16" ht="28.8" x14ac:dyDescent="0.3">
      <c r="B17523" s="4" t="s">
        <v>19</v>
      </c>
      <c r="C17523" s="4" t="s">
        <v>29455</v>
      </c>
      <c r="D17523" s="4" t="s">
        <v>29457</v>
      </c>
      <c r="E17523" s="4" t="s">
        <v>29907</v>
      </c>
      <c r="F17523" s="4" t="s">
        <v>29909</v>
      </c>
      <c r="G17523" s="4" t="s">
        <v>29911</v>
      </c>
      <c r="H17523" s="5" t="s">
        <v>29912</v>
      </c>
      <c r="I17523" s="5" t="s">
        <v>29913</v>
      </c>
    </row>
    <row r="17524" spans="2:16" x14ac:dyDescent="0.3">
      <c r="B17524" s="2" t="s">
        <v>19</v>
      </c>
      <c r="C17524" s="2" t="s">
        <v>29455</v>
      </c>
      <c r="D17524" s="2" t="s">
        <v>29457</v>
      </c>
      <c r="E17524" s="2" t="s">
        <v>29914</v>
      </c>
      <c r="H17524" s="3" t="s">
        <v>29915</v>
      </c>
    </row>
    <row r="17525" spans="2:16" x14ac:dyDescent="0.3">
      <c r="L17525" s="163" t="s">
        <v>0</v>
      </c>
      <c r="M17525" s="163"/>
      <c r="N17525" s="163"/>
      <c r="O17525" s="163" t="s">
        <v>1</v>
      </c>
      <c r="P17525" s="163"/>
    </row>
    <row r="17526" spans="2:16" ht="43.2" x14ac:dyDescent="0.3">
      <c r="B17526" s="2" t="s">
        <v>19</v>
      </c>
      <c r="C17526" s="2" t="s">
        <v>29455</v>
      </c>
      <c r="D17526" s="2" t="s">
        <v>29457</v>
      </c>
      <c r="E17526" s="2" t="s">
        <v>29914</v>
      </c>
      <c r="F17526" s="2" t="s">
        <v>29916</v>
      </c>
      <c r="H17526" s="3" t="s">
        <v>29917</v>
      </c>
      <c r="L17526" s="35" t="s">
        <v>12</v>
      </c>
      <c r="M17526" s="35" t="s">
        <v>13</v>
      </c>
      <c r="N17526" s="35" t="s">
        <v>14</v>
      </c>
      <c r="O17526" s="35" t="s">
        <v>32311</v>
      </c>
      <c r="P17526" s="35" t="s">
        <v>31195</v>
      </c>
    </row>
    <row r="17527" spans="2:16" x14ac:dyDescent="0.3">
      <c r="B17527" s="4" t="s">
        <v>19</v>
      </c>
      <c r="C17527" s="4" t="s">
        <v>29455</v>
      </c>
      <c r="D17527" s="4" t="s">
        <v>29457</v>
      </c>
      <c r="E17527" s="4" t="s">
        <v>29914</v>
      </c>
      <c r="F17527" s="4" t="s">
        <v>29916</v>
      </c>
      <c r="G17527" s="4" t="s">
        <v>29918</v>
      </c>
      <c r="H17527" s="5" t="s">
        <v>29919</v>
      </c>
      <c r="I17527" s="5" t="s">
        <v>29920</v>
      </c>
    </row>
    <row r="17528" spans="2:16" x14ac:dyDescent="0.3">
      <c r="B17528" s="4" t="s">
        <v>19</v>
      </c>
      <c r="C17528" s="4" t="s">
        <v>29455</v>
      </c>
      <c r="D17528" s="4" t="s">
        <v>29457</v>
      </c>
      <c r="E17528" s="4" t="s">
        <v>29914</v>
      </c>
      <c r="F17528" s="4" t="s">
        <v>29916</v>
      </c>
      <c r="G17528" s="4" t="s">
        <v>29921</v>
      </c>
      <c r="H17528" s="5" t="s">
        <v>29922</v>
      </c>
      <c r="I17528" s="5" t="s">
        <v>29920</v>
      </c>
    </row>
    <row r="17529" spans="2:16" x14ac:dyDescent="0.3">
      <c r="B17529" s="4" t="s">
        <v>19</v>
      </c>
      <c r="C17529" s="4" t="s">
        <v>29455</v>
      </c>
      <c r="D17529" s="4" t="s">
        <v>29457</v>
      </c>
      <c r="E17529" s="4" t="s">
        <v>29914</v>
      </c>
      <c r="F17529" s="4" t="s">
        <v>29916</v>
      </c>
      <c r="G17529" s="4" t="s">
        <v>29923</v>
      </c>
      <c r="H17529" s="5" t="s">
        <v>29924</v>
      </c>
      <c r="I17529" s="5" t="s">
        <v>29920</v>
      </c>
    </row>
    <row r="17530" spans="2:16" x14ac:dyDescent="0.3">
      <c r="B17530" s="4" t="s">
        <v>19</v>
      </c>
      <c r="C17530" s="4" t="s">
        <v>29455</v>
      </c>
      <c r="D17530" s="4" t="s">
        <v>29457</v>
      </c>
      <c r="E17530" s="4" t="s">
        <v>29914</v>
      </c>
      <c r="F17530" s="4" t="s">
        <v>29916</v>
      </c>
      <c r="G17530" s="4" t="s">
        <v>29925</v>
      </c>
      <c r="H17530" s="5" t="s">
        <v>29926</v>
      </c>
      <c r="I17530" s="5" t="s">
        <v>29920</v>
      </c>
    </row>
    <row r="17531" spans="2:16" x14ac:dyDescent="0.3">
      <c r="L17531" s="163" t="s">
        <v>0</v>
      </c>
      <c r="M17531" s="163"/>
      <c r="N17531" s="163"/>
      <c r="O17531" s="163" t="s">
        <v>1</v>
      </c>
      <c r="P17531" s="163"/>
    </row>
    <row r="17532" spans="2:16" ht="43.2" x14ac:dyDescent="0.3">
      <c r="B17532" s="2" t="s">
        <v>19</v>
      </c>
      <c r="C17532" s="2" t="s">
        <v>29455</v>
      </c>
      <c r="D17532" s="2" t="s">
        <v>29457</v>
      </c>
      <c r="E17532" s="2" t="s">
        <v>29914</v>
      </c>
      <c r="F17532" s="2" t="s">
        <v>29927</v>
      </c>
      <c r="H17532" s="3" t="s">
        <v>29928</v>
      </c>
      <c r="L17532" s="35" t="s">
        <v>12</v>
      </c>
      <c r="M17532" s="35" t="s">
        <v>13</v>
      </c>
      <c r="N17532" s="35" t="s">
        <v>14</v>
      </c>
      <c r="O17532" s="35" t="s">
        <v>32311</v>
      </c>
      <c r="P17532" s="35" t="s">
        <v>31195</v>
      </c>
    </row>
    <row r="17533" spans="2:16" x14ac:dyDescent="0.3">
      <c r="B17533" s="4" t="s">
        <v>19</v>
      </c>
      <c r="C17533" s="4" t="s">
        <v>29455</v>
      </c>
      <c r="D17533" s="4" t="s">
        <v>29457</v>
      </c>
      <c r="E17533" s="4" t="s">
        <v>29914</v>
      </c>
      <c r="F17533" s="4" t="s">
        <v>29927</v>
      </c>
      <c r="G17533" s="4" t="s">
        <v>29929</v>
      </c>
      <c r="H17533" s="5" t="s">
        <v>29930</v>
      </c>
      <c r="I17533" s="5" t="s">
        <v>29920</v>
      </c>
    </row>
    <row r="17534" spans="2:16" x14ac:dyDescent="0.3">
      <c r="B17534" s="4" t="s">
        <v>19</v>
      </c>
      <c r="C17534" s="4" t="s">
        <v>29455</v>
      </c>
      <c r="D17534" s="4" t="s">
        <v>29457</v>
      </c>
      <c r="E17534" s="4" t="s">
        <v>29914</v>
      </c>
      <c r="F17534" s="4" t="s">
        <v>29927</v>
      </c>
      <c r="G17534" s="4" t="s">
        <v>29931</v>
      </c>
      <c r="H17534" s="5" t="s">
        <v>29932</v>
      </c>
      <c r="I17534" s="5" t="s">
        <v>29920</v>
      </c>
    </row>
    <row r="17535" spans="2:16" x14ac:dyDescent="0.3">
      <c r="B17535" s="4" t="s">
        <v>19</v>
      </c>
      <c r="C17535" s="4" t="s">
        <v>29455</v>
      </c>
      <c r="D17535" s="4" t="s">
        <v>29457</v>
      </c>
      <c r="E17535" s="4" t="s">
        <v>29914</v>
      </c>
      <c r="F17535" s="4" t="s">
        <v>29927</v>
      </c>
      <c r="G17535" s="4" t="s">
        <v>29933</v>
      </c>
      <c r="H17535" s="5" t="s">
        <v>29934</v>
      </c>
      <c r="I17535" s="5" t="s">
        <v>29920</v>
      </c>
    </row>
    <row r="17536" spans="2:16" x14ac:dyDescent="0.3">
      <c r="B17536" s="4" t="s">
        <v>19</v>
      </c>
      <c r="C17536" s="4" t="s">
        <v>29455</v>
      </c>
      <c r="D17536" s="4" t="s">
        <v>29457</v>
      </c>
      <c r="E17536" s="4" t="s">
        <v>29914</v>
      </c>
      <c r="F17536" s="4" t="s">
        <v>29927</v>
      </c>
      <c r="G17536" s="4" t="s">
        <v>29935</v>
      </c>
      <c r="H17536" s="5" t="s">
        <v>29936</v>
      </c>
      <c r="I17536" s="5" t="s">
        <v>29920</v>
      </c>
    </row>
    <row r="17537" spans="2:16" x14ac:dyDescent="0.3">
      <c r="B17537" s="4" t="s">
        <v>19</v>
      </c>
      <c r="C17537" s="4" t="s">
        <v>29455</v>
      </c>
      <c r="D17537" s="4" t="s">
        <v>29457</v>
      </c>
      <c r="E17537" s="4" t="s">
        <v>29914</v>
      </c>
      <c r="F17537" s="4" t="s">
        <v>29927</v>
      </c>
      <c r="G17537" s="4" t="s">
        <v>29937</v>
      </c>
      <c r="H17537" s="5" t="s">
        <v>29938</v>
      </c>
      <c r="I17537" s="5" t="s">
        <v>29920</v>
      </c>
    </row>
    <row r="17538" spans="2:16" x14ac:dyDescent="0.3">
      <c r="B17538" s="4" t="s">
        <v>19</v>
      </c>
      <c r="C17538" s="4" t="s">
        <v>29455</v>
      </c>
      <c r="D17538" s="4" t="s">
        <v>29457</v>
      </c>
      <c r="E17538" s="4" t="s">
        <v>29914</v>
      </c>
      <c r="F17538" s="4" t="s">
        <v>29927</v>
      </c>
      <c r="G17538" s="4" t="s">
        <v>29939</v>
      </c>
      <c r="H17538" s="5" t="s">
        <v>29940</v>
      </c>
      <c r="I17538" s="5" t="s">
        <v>29920</v>
      </c>
    </row>
    <row r="17539" spans="2:16" x14ac:dyDescent="0.3">
      <c r="B17539" s="4" t="s">
        <v>19</v>
      </c>
      <c r="C17539" s="4" t="s">
        <v>29455</v>
      </c>
      <c r="D17539" s="4" t="s">
        <v>29457</v>
      </c>
      <c r="E17539" s="4" t="s">
        <v>29914</v>
      </c>
      <c r="F17539" s="4" t="s">
        <v>29927</v>
      </c>
      <c r="G17539" s="4" t="s">
        <v>29941</v>
      </c>
      <c r="H17539" s="5" t="s">
        <v>29942</v>
      </c>
      <c r="I17539" s="5" t="s">
        <v>29920</v>
      </c>
    </row>
    <row r="17540" spans="2:16" x14ac:dyDescent="0.3">
      <c r="B17540" s="4" t="s">
        <v>19</v>
      </c>
      <c r="C17540" s="4" t="s">
        <v>29455</v>
      </c>
      <c r="D17540" s="4" t="s">
        <v>29457</v>
      </c>
      <c r="E17540" s="4" t="s">
        <v>29914</v>
      </c>
      <c r="F17540" s="4" t="s">
        <v>29927</v>
      </c>
      <c r="G17540" s="4" t="s">
        <v>29943</v>
      </c>
      <c r="H17540" s="5" t="s">
        <v>29944</v>
      </c>
      <c r="I17540" s="5" t="s">
        <v>29920</v>
      </c>
    </row>
    <row r="17541" spans="2:16" x14ac:dyDescent="0.3">
      <c r="B17541" s="2" t="s">
        <v>19</v>
      </c>
      <c r="C17541" s="2" t="s">
        <v>29455</v>
      </c>
      <c r="D17541" s="2" t="s">
        <v>29457</v>
      </c>
      <c r="E17541" s="2" t="s">
        <v>29945</v>
      </c>
      <c r="H17541" s="3" t="s">
        <v>29946</v>
      </c>
    </row>
    <row r="17542" spans="2:16" x14ac:dyDescent="0.3">
      <c r="L17542" s="163" t="s">
        <v>0</v>
      </c>
      <c r="M17542" s="163"/>
      <c r="N17542" s="163"/>
      <c r="O17542" s="163" t="s">
        <v>1</v>
      </c>
      <c r="P17542" s="163"/>
    </row>
    <row r="17543" spans="2:16" ht="43.2" x14ac:dyDescent="0.3">
      <c r="B17543" s="2" t="s">
        <v>19</v>
      </c>
      <c r="C17543" s="2" t="s">
        <v>29455</v>
      </c>
      <c r="D17543" s="2" t="s">
        <v>29457</v>
      </c>
      <c r="E17543" s="2" t="s">
        <v>29945</v>
      </c>
      <c r="F17543" s="2" t="s">
        <v>29947</v>
      </c>
      <c r="H17543" s="3" t="s">
        <v>29948</v>
      </c>
      <c r="L17543" s="35" t="s">
        <v>12</v>
      </c>
      <c r="M17543" s="35" t="s">
        <v>13</v>
      </c>
      <c r="N17543" s="35" t="s">
        <v>14</v>
      </c>
      <c r="O17543" s="35" t="s">
        <v>32311</v>
      </c>
      <c r="P17543" s="35" t="s">
        <v>31195</v>
      </c>
    </row>
    <row r="17544" spans="2:16" x14ac:dyDescent="0.3">
      <c r="B17544" s="4" t="s">
        <v>19</v>
      </c>
      <c r="C17544" s="4" t="s">
        <v>29455</v>
      </c>
      <c r="D17544" s="4" t="s">
        <v>29457</v>
      </c>
      <c r="E17544" s="4" t="s">
        <v>29945</v>
      </c>
      <c r="F17544" s="4" t="s">
        <v>29947</v>
      </c>
      <c r="G17544" s="4" t="s">
        <v>29949</v>
      </c>
      <c r="H17544" s="5" t="s">
        <v>29950</v>
      </c>
      <c r="I17544" s="5" t="s">
        <v>29920</v>
      </c>
    </row>
    <row r="17545" spans="2:16" x14ac:dyDescent="0.3">
      <c r="B17545" s="4" t="s">
        <v>19</v>
      </c>
      <c r="C17545" s="4" t="s">
        <v>29455</v>
      </c>
      <c r="D17545" s="4" t="s">
        <v>29457</v>
      </c>
      <c r="E17545" s="4" t="s">
        <v>29945</v>
      </c>
      <c r="F17545" s="4" t="s">
        <v>29947</v>
      </c>
      <c r="G17545" s="4" t="s">
        <v>29951</v>
      </c>
      <c r="H17545" s="5" t="s">
        <v>29952</v>
      </c>
      <c r="I17545" s="5" t="s">
        <v>29920</v>
      </c>
    </row>
    <row r="17546" spans="2:16" x14ac:dyDescent="0.3">
      <c r="B17546" s="4" t="s">
        <v>19</v>
      </c>
      <c r="C17546" s="4" t="s">
        <v>29455</v>
      </c>
      <c r="D17546" s="4" t="s">
        <v>29457</v>
      </c>
      <c r="E17546" s="4" t="s">
        <v>29945</v>
      </c>
      <c r="F17546" s="4" t="s">
        <v>29947</v>
      </c>
      <c r="G17546" s="4" t="s">
        <v>29953</v>
      </c>
      <c r="H17546" s="5" t="s">
        <v>29954</v>
      </c>
      <c r="I17546" s="5" t="s">
        <v>29920</v>
      </c>
    </row>
    <row r="17547" spans="2:16" x14ac:dyDescent="0.3">
      <c r="B17547" s="4" t="s">
        <v>19</v>
      </c>
      <c r="C17547" s="4" t="s">
        <v>29455</v>
      </c>
      <c r="D17547" s="4" t="s">
        <v>29457</v>
      </c>
      <c r="E17547" s="4" t="s">
        <v>29945</v>
      </c>
      <c r="F17547" s="4" t="s">
        <v>29947</v>
      </c>
      <c r="G17547" s="4" t="s">
        <v>29955</v>
      </c>
      <c r="H17547" s="5" t="s">
        <v>29956</v>
      </c>
      <c r="I17547" s="5" t="s">
        <v>29920</v>
      </c>
    </row>
    <row r="17548" spans="2:16" x14ac:dyDescent="0.3">
      <c r="B17548" s="4" t="s">
        <v>19</v>
      </c>
      <c r="C17548" s="4" t="s">
        <v>29455</v>
      </c>
      <c r="D17548" s="4" t="s">
        <v>29457</v>
      </c>
      <c r="E17548" s="4" t="s">
        <v>29945</v>
      </c>
      <c r="F17548" s="4" t="s">
        <v>29947</v>
      </c>
      <c r="G17548" s="4" t="s">
        <v>29957</v>
      </c>
      <c r="H17548" s="5" t="s">
        <v>29958</v>
      </c>
      <c r="I17548" s="5" t="s">
        <v>29920</v>
      </c>
    </row>
    <row r="17549" spans="2:16" x14ac:dyDescent="0.3">
      <c r="B17549" s="4" t="s">
        <v>19</v>
      </c>
      <c r="C17549" s="4" t="s">
        <v>29455</v>
      </c>
      <c r="D17549" s="4" t="s">
        <v>29457</v>
      </c>
      <c r="E17549" s="4" t="s">
        <v>29945</v>
      </c>
      <c r="F17549" s="4" t="s">
        <v>29947</v>
      </c>
      <c r="G17549" s="4" t="s">
        <v>29959</v>
      </c>
      <c r="H17549" s="5" t="s">
        <v>29960</v>
      </c>
      <c r="I17549" s="5" t="s">
        <v>29920</v>
      </c>
    </row>
    <row r="17550" spans="2:16" x14ac:dyDescent="0.3">
      <c r="B17550" s="2" t="s">
        <v>19</v>
      </c>
      <c r="C17550" s="2" t="s">
        <v>29455</v>
      </c>
      <c r="D17550" s="2" t="s">
        <v>29457</v>
      </c>
      <c r="E17550" s="2" t="s">
        <v>29961</v>
      </c>
      <c r="H17550" s="3" t="s">
        <v>29962</v>
      </c>
    </row>
    <row r="17551" spans="2:16" x14ac:dyDescent="0.3">
      <c r="L17551" s="163" t="s">
        <v>0</v>
      </c>
      <c r="M17551" s="163"/>
      <c r="N17551" s="163"/>
      <c r="O17551" s="163" t="s">
        <v>1</v>
      </c>
      <c r="P17551" s="163"/>
    </row>
    <row r="17552" spans="2:16" ht="43.2" x14ac:dyDescent="0.3">
      <c r="B17552" s="2" t="s">
        <v>19</v>
      </c>
      <c r="C17552" s="2" t="s">
        <v>29455</v>
      </c>
      <c r="D17552" s="2" t="s">
        <v>29457</v>
      </c>
      <c r="E17552" s="2" t="s">
        <v>29961</v>
      </c>
      <c r="F17552" s="2" t="s">
        <v>29963</v>
      </c>
      <c r="H17552" s="3" t="s">
        <v>29964</v>
      </c>
      <c r="L17552" s="35" t="s">
        <v>12</v>
      </c>
      <c r="M17552" s="35" t="s">
        <v>13</v>
      </c>
      <c r="N17552" s="35" t="s">
        <v>14</v>
      </c>
      <c r="O17552" s="35" t="s">
        <v>32311</v>
      </c>
      <c r="P17552" s="35" t="s">
        <v>31195</v>
      </c>
    </row>
    <row r="17553" spans="2:16" x14ac:dyDescent="0.3">
      <c r="B17553" s="4" t="s">
        <v>19</v>
      </c>
      <c r="C17553" s="4" t="s">
        <v>29455</v>
      </c>
      <c r="D17553" s="4" t="s">
        <v>29457</v>
      </c>
      <c r="E17553" s="4" t="s">
        <v>29961</v>
      </c>
      <c r="F17553" s="4" t="s">
        <v>29963</v>
      </c>
      <c r="G17553" s="4" t="s">
        <v>29965</v>
      </c>
      <c r="H17553" s="5" t="s">
        <v>29966</v>
      </c>
      <c r="I17553" s="5" t="s">
        <v>29920</v>
      </c>
    </row>
    <row r="17554" spans="2:16" x14ac:dyDescent="0.3">
      <c r="B17554" s="2" t="s">
        <v>19</v>
      </c>
      <c r="C17554" s="2" t="s">
        <v>29455</v>
      </c>
      <c r="D17554" s="2" t="s">
        <v>29457</v>
      </c>
      <c r="E17554" s="2" t="s">
        <v>29967</v>
      </c>
      <c r="H17554" s="3" t="s">
        <v>29968</v>
      </c>
    </row>
    <row r="17555" spans="2:16" x14ac:dyDescent="0.3">
      <c r="L17555" s="163" t="s">
        <v>0</v>
      </c>
      <c r="M17555" s="163"/>
      <c r="N17555" s="163"/>
      <c r="O17555" s="163" t="s">
        <v>1</v>
      </c>
      <c r="P17555" s="163"/>
    </row>
    <row r="17556" spans="2:16" ht="43.2" x14ac:dyDescent="0.3">
      <c r="B17556" s="2" t="s">
        <v>19</v>
      </c>
      <c r="C17556" s="2" t="s">
        <v>29455</v>
      </c>
      <c r="D17556" s="2" t="s">
        <v>29457</v>
      </c>
      <c r="E17556" s="2" t="s">
        <v>29967</v>
      </c>
      <c r="F17556" s="2" t="s">
        <v>29969</v>
      </c>
      <c r="H17556" s="3" t="s">
        <v>29970</v>
      </c>
      <c r="L17556" s="35" t="s">
        <v>12</v>
      </c>
      <c r="M17556" s="35" t="s">
        <v>13</v>
      </c>
      <c r="N17556" s="35" t="s">
        <v>14</v>
      </c>
      <c r="O17556" s="35" t="s">
        <v>32311</v>
      </c>
      <c r="P17556" s="35" t="s">
        <v>31195</v>
      </c>
    </row>
    <row r="17557" spans="2:16" x14ac:dyDescent="0.3">
      <c r="B17557" s="4" t="s">
        <v>19</v>
      </c>
      <c r="C17557" s="4" t="s">
        <v>29455</v>
      </c>
      <c r="D17557" s="4" t="s">
        <v>29457</v>
      </c>
      <c r="E17557" s="4" t="s">
        <v>29967</v>
      </c>
      <c r="F17557" s="4" t="s">
        <v>29969</v>
      </c>
      <c r="G17557" s="4" t="s">
        <v>29971</v>
      </c>
      <c r="H17557" s="5" t="s">
        <v>29972</v>
      </c>
      <c r="I17557" s="5" t="s">
        <v>29973</v>
      </c>
    </row>
    <row r="17558" spans="2:16" x14ac:dyDescent="0.3">
      <c r="B17558" s="4" t="s">
        <v>19</v>
      </c>
      <c r="C17558" s="4" t="s">
        <v>29455</v>
      </c>
      <c r="D17558" s="4" t="s">
        <v>29457</v>
      </c>
      <c r="E17558" s="4" t="s">
        <v>29967</v>
      </c>
      <c r="F17558" s="4" t="s">
        <v>29969</v>
      </c>
      <c r="G17558" s="4" t="s">
        <v>29974</v>
      </c>
      <c r="H17558" s="5" t="s">
        <v>29975</v>
      </c>
      <c r="I17558" s="5" t="s">
        <v>29973</v>
      </c>
    </row>
    <row r="17559" spans="2:16" x14ac:dyDescent="0.3">
      <c r="B17559" s="2" t="s">
        <v>19</v>
      </c>
      <c r="C17559" s="2" t="s">
        <v>29455</v>
      </c>
      <c r="D17559" s="2" t="s">
        <v>29457</v>
      </c>
      <c r="E17559" s="2" t="s">
        <v>29976</v>
      </c>
      <c r="H17559" s="3" t="s">
        <v>29977</v>
      </c>
    </row>
    <row r="17560" spans="2:16" x14ac:dyDescent="0.3">
      <c r="L17560" s="163" t="s">
        <v>0</v>
      </c>
      <c r="M17560" s="163"/>
      <c r="N17560" s="163"/>
      <c r="O17560" s="163" t="s">
        <v>1</v>
      </c>
      <c r="P17560" s="163"/>
    </row>
    <row r="17561" spans="2:16" ht="43.2" x14ac:dyDescent="0.3">
      <c r="B17561" s="2" t="s">
        <v>19</v>
      </c>
      <c r="C17561" s="2" t="s">
        <v>29455</v>
      </c>
      <c r="D17561" s="2" t="s">
        <v>29457</v>
      </c>
      <c r="E17561" s="2" t="s">
        <v>29976</v>
      </c>
      <c r="F17561" s="2" t="s">
        <v>29978</v>
      </c>
      <c r="H17561" s="3" t="s">
        <v>29979</v>
      </c>
      <c r="L17561" s="35" t="s">
        <v>12</v>
      </c>
      <c r="M17561" s="35" t="s">
        <v>13</v>
      </c>
      <c r="N17561" s="35" t="s">
        <v>14</v>
      </c>
      <c r="O17561" s="35" t="s">
        <v>32311</v>
      </c>
      <c r="P17561" s="35" t="s">
        <v>31195</v>
      </c>
    </row>
    <row r="17562" spans="2:16" x14ac:dyDescent="0.3">
      <c r="B17562" s="4" t="s">
        <v>19</v>
      </c>
      <c r="C17562" s="4" t="s">
        <v>29455</v>
      </c>
      <c r="D17562" s="4" t="s">
        <v>29457</v>
      </c>
      <c r="E17562" s="4" t="s">
        <v>29976</v>
      </c>
      <c r="F17562" s="4" t="s">
        <v>29978</v>
      </c>
      <c r="G17562" s="4" t="s">
        <v>29980</v>
      </c>
      <c r="H17562" s="5" t="s">
        <v>29981</v>
      </c>
      <c r="I17562" s="5" t="s">
        <v>29982</v>
      </c>
    </row>
    <row r="17563" spans="2:16" x14ac:dyDescent="0.3">
      <c r="B17563" s="4" t="s">
        <v>19</v>
      </c>
      <c r="C17563" s="4" t="s">
        <v>29455</v>
      </c>
      <c r="D17563" s="4" t="s">
        <v>29457</v>
      </c>
      <c r="E17563" s="4" t="s">
        <v>29976</v>
      </c>
      <c r="F17563" s="4" t="s">
        <v>29978</v>
      </c>
      <c r="G17563" s="4" t="s">
        <v>29983</v>
      </c>
      <c r="H17563" s="5" t="s">
        <v>29984</v>
      </c>
      <c r="I17563" s="5" t="s">
        <v>29982</v>
      </c>
    </row>
    <row r="17564" spans="2:16" x14ac:dyDescent="0.3">
      <c r="B17564" s="4" t="s">
        <v>19</v>
      </c>
      <c r="C17564" s="4" t="s">
        <v>29455</v>
      </c>
      <c r="D17564" s="4" t="s">
        <v>29457</v>
      </c>
      <c r="E17564" s="4" t="s">
        <v>29976</v>
      </c>
      <c r="F17564" s="4" t="s">
        <v>29978</v>
      </c>
      <c r="G17564" s="4" t="s">
        <v>29985</v>
      </c>
      <c r="H17564" s="5" t="s">
        <v>29986</v>
      </c>
      <c r="I17564" s="5" t="s">
        <v>29982</v>
      </c>
    </row>
    <row r="17565" spans="2:16" x14ac:dyDescent="0.3">
      <c r="B17565" s="2" t="s">
        <v>19</v>
      </c>
      <c r="C17565" s="2" t="s">
        <v>29455</v>
      </c>
      <c r="D17565" s="2" t="s">
        <v>29457</v>
      </c>
      <c r="E17565" s="2" t="s">
        <v>29987</v>
      </c>
      <c r="H17565" s="3" t="s">
        <v>29988</v>
      </c>
    </row>
    <row r="17566" spans="2:16" x14ac:dyDescent="0.3">
      <c r="L17566" s="163" t="s">
        <v>0</v>
      </c>
      <c r="M17566" s="163"/>
      <c r="N17566" s="163"/>
      <c r="O17566" s="163" t="s">
        <v>1</v>
      </c>
      <c r="P17566" s="163"/>
    </row>
    <row r="17567" spans="2:16" ht="43.2" x14ac:dyDescent="0.3">
      <c r="B17567" s="2" t="s">
        <v>19</v>
      </c>
      <c r="C17567" s="2" t="s">
        <v>29455</v>
      </c>
      <c r="D17567" s="2" t="s">
        <v>29457</v>
      </c>
      <c r="E17567" s="2" t="s">
        <v>29987</v>
      </c>
      <c r="F17567" s="2" t="s">
        <v>29989</v>
      </c>
      <c r="H17567" s="3" t="s">
        <v>29990</v>
      </c>
      <c r="L17567" s="35" t="s">
        <v>12</v>
      </c>
      <c r="M17567" s="35" t="s">
        <v>13</v>
      </c>
      <c r="N17567" s="35" t="s">
        <v>14</v>
      </c>
      <c r="O17567" s="35" t="s">
        <v>32311</v>
      </c>
      <c r="P17567" s="35" t="s">
        <v>31195</v>
      </c>
    </row>
    <row r="17568" spans="2:16" ht="28.8" x14ac:dyDescent="0.3">
      <c r="B17568" s="4" t="s">
        <v>19</v>
      </c>
      <c r="C17568" s="4" t="s">
        <v>29455</v>
      </c>
      <c r="D17568" s="4" t="s">
        <v>29457</v>
      </c>
      <c r="E17568" s="4" t="s">
        <v>29987</v>
      </c>
      <c r="F17568" s="4" t="s">
        <v>29989</v>
      </c>
      <c r="G17568" s="4" t="s">
        <v>29991</v>
      </c>
      <c r="H17568" s="5" t="s">
        <v>29992</v>
      </c>
      <c r="I17568" s="5" t="s">
        <v>29920</v>
      </c>
    </row>
    <row r="17569" spans="2:16" ht="28.8" x14ac:dyDescent="0.3">
      <c r="B17569" s="4" t="s">
        <v>19</v>
      </c>
      <c r="C17569" s="4" t="s">
        <v>29455</v>
      </c>
      <c r="D17569" s="4" t="s">
        <v>29457</v>
      </c>
      <c r="E17569" s="4" t="s">
        <v>29987</v>
      </c>
      <c r="F17569" s="4" t="s">
        <v>29989</v>
      </c>
      <c r="G17569" s="4" t="s">
        <v>29993</v>
      </c>
      <c r="H17569" s="5" t="s">
        <v>29994</v>
      </c>
      <c r="I17569" s="5" t="s">
        <v>29920</v>
      </c>
    </row>
    <row r="17570" spans="2:16" ht="28.8" x14ac:dyDescent="0.3">
      <c r="B17570" s="4" t="s">
        <v>19</v>
      </c>
      <c r="C17570" s="4" t="s">
        <v>29455</v>
      </c>
      <c r="D17570" s="4" t="s">
        <v>29457</v>
      </c>
      <c r="E17570" s="4" t="s">
        <v>29987</v>
      </c>
      <c r="F17570" s="4" t="s">
        <v>29989</v>
      </c>
      <c r="G17570" s="4" t="s">
        <v>29995</v>
      </c>
      <c r="H17570" s="5" t="s">
        <v>29996</v>
      </c>
      <c r="I17570" s="5" t="s">
        <v>29920</v>
      </c>
    </row>
    <row r="17571" spans="2:16" x14ac:dyDescent="0.3">
      <c r="B17571" s="2" t="s">
        <v>19</v>
      </c>
      <c r="C17571" s="2" t="s">
        <v>29455</v>
      </c>
      <c r="D17571" s="2" t="s">
        <v>29457</v>
      </c>
      <c r="E17571" s="2" t="s">
        <v>29997</v>
      </c>
      <c r="H17571" s="3" t="s">
        <v>29998</v>
      </c>
    </row>
    <row r="17572" spans="2:16" x14ac:dyDescent="0.3">
      <c r="L17572" s="163" t="s">
        <v>0</v>
      </c>
      <c r="M17572" s="163"/>
      <c r="N17572" s="163"/>
      <c r="O17572" s="163" t="s">
        <v>1</v>
      </c>
      <c r="P17572" s="163"/>
    </row>
    <row r="17573" spans="2:16" ht="43.2" x14ac:dyDescent="0.3">
      <c r="B17573" s="2" t="s">
        <v>19</v>
      </c>
      <c r="C17573" s="2" t="s">
        <v>29455</v>
      </c>
      <c r="D17573" s="2" t="s">
        <v>29457</v>
      </c>
      <c r="E17573" s="2" t="s">
        <v>29997</v>
      </c>
      <c r="F17573" s="2" t="s">
        <v>29999</v>
      </c>
      <c r="H17573" s="3" t="s">
        <v>30000</v>
      </c>
      <c r="L17573" s="35" t="s">
        <v>12</v>
      </c>
      <c r="M17573" s="35" t="s">
        <v>13</v>
      </c>
      <c r="N17573" s="35" t="s">
        <v>14</v>
      </c>
      <c r="O17573" s="35" t="s">
        <v>32311</v>
      </c>
      <c r="P17573" s="35" t="s">
        <v>31195</v>
      </c>
    </row>
    <row r="17574" spans="2:16" x14ac:dyDescent="0.3">
      <c r="B17574" s="4" t="s">
        <v>19</v>
      </c>
      <c r="C17574" s="4" t="s">
        <v>29455</v>
      </c>
      <c r="D17574" s="4" t="s">
        <v>29457</v>
      </c>
      <c r="E17574" s="4" t="s">
        <v>29997</v>
      </c>
      <c r="F17574" s="4" t="s">
        <v>29999</v>
      </c>
      <c r="G17574" s="4" t="s">
        <v>30001</v>
      </c>
      <c r="H17574" s="5" t="s">
        <v>30002</v>
      </c>
      <c r="I17574" s="5" t="s">
        <v>30003</v>
      </c>
    </row>
    <row r="17575" spans="2:16" x14ac:dyDescent="0.3">
      <c r="B17575" s="4" t="s">
        <v>19</v>
      </c>
      <c r="C17575" s="4" t="s">
        <v>29455</v>
      </c>
      <c r="D17575" s="4" t="s">
        <v>29457</v>
      </c>
      <c r="E17575" s="4" t="s">
        <v>29997</v>
      </c>
      <c r="F17575" s="4" t="s">
        <v>29999</v>
      </c>
      <c r="G17575" s="4" t="s">
        <v>30004</v>
      </c>
      <c r="H17575" s="5" t="s">
        <v>30005</v>
      </c>
      <c r="I17575" s="5" t="s">
        <v>30003</v>
      </c>
    </row>
    <row r="17576" spans="2:16" x14ac:dyDescent="0.3">
      <c r="B17576" s="2" t="s">
        <v>19</v>
      </c>
      <c r="C17576" s="2" t="s">
        <v>29455</v>
      </c>
      <c r="D17576" s="2" t="s">
        <v>29457</v>
      </c>
      <c r="E17576" s="2" t="s">
        <v>30006</v>
      </c>
      <c r="H17576" s="3" t="s">
        <v>30007</v>
      </c>
    </row>
    <row r="17577" spans="2:16" x14ac:dyDescent="0.3">
      <c r="L17577" s="163" t="s">
        <v>0</v>
      </c>
      <c r="M17577" s="163"/>
      <c r="N17577" s="163"/>
      <c r="O17577" s="163" t="s">
        <v>1</v>
      </c>
      <c r="P17577" s="163"/>
    </row>
    <row r="17578" spans="2:16" ht="43.2" x14ac:dyDescent="0.3">
      <c r="B17578" s="2" t="s">
        <v>19</v>
      </c>
      <c r="C17578" s="2" t="s">
        <v>29455</v>
      </c>
      <c r="D17578" s="2" t="s">
        <v>29457</v>
      </c>
      <c r="E17578" s="2" t="s">
        <v>30006</v>
      </c>
      <c r="F17578" s="2" t="s">
        <v>30008</v>
      </c>
      <c r="H17578" s="3" t="s">
        <v>30009</v>
      </c>
      <c r="L17578" s="35" t="s">
        <v>12</v>
      </c>
      <c r="M17578" s="35" t="s">
        <v>13</v>
      </c>
      <c r="N17578" s="35" t="s">
        <v>14</v>
      </c>
      <c r="O17578" s="35" t="s">
        <v>32311</v>
      </c>
      <c r="P17578" s="35" t="s">
        <v>31195</v>
      </c>
    </row>
    <row r="17579" spans="2:16" ht="28.8" x14ac:dyDescent="0.3">
      <c r="B17579" s="4" t="s">
        <v>19</v>
      </c>
      <c r="C17579" s="4" t="s">
        <v>29455</v>
      </c>
      <c r="D17579" s="4" t="s">
        <v>29457</v>
      </c>
      <c r="E17579" s="4" t="s">
        <v>30006</v>
      </c>
      <c r="F17579" s="4" t="s">
        <v>30008</v>
      </c>
      <c r="G17579" s="4" t="s">
        <v>30010</v>
      </c>
      <c r="H17579" s="5" t="s">
        <v>30011</v>
      </c>
      <c r="I17579" s="5" t="s">
        <v>30012</v>
      </c>
    </row>
    <row r="17580" spans="2:16" ht="28.8" x14ac:dyDescent="0.3">
      <c r="B17580" s="4" t="s">
        <v>19</v>
      </c>
      <c r="C17580" s="4" t="s">
        <v>29455</v>
      </c>
      <c r="D17580" s="4" t="s">
        <v>29457</v>
      </c>
      <c r="E17580" s="4" t="s">
        <v>30006</v>
      </c>
      <c r="F17580" s="4" t="s">
        <v>30008</v>
      </c>
      <c r="G17580" s="4" t="s">
        <v>30013</v>
      </c>
      <c r="H17580" s="5" t="s">
        <v>30014</v>
      </c>
      <c r="I17580" s="5" t="s">
        <v>30012</v>
      </c>
    </row>
    <row r="17581" spans="2:16" x14ac:dyDescent="0.3">
      <c r="B17581" s="2" t="s">
        <v>19</v>
      </c>
      <c r="C17581" s="2" t="s">
        <v>29455</v>
      </c>
      <c r="D17581" s="2" t="s">
        <v>29457</v>
      </c>
      <c r="E17581" s="2" t="s">
        <v>30015</v>
      </c>
      <c r="H17581" s="3" t="s">
        <v>30016</v>
      </c>
    </row>
    <row r="17582" spans="2:16" x14ac:dyDescent="0.3">
      <c r="L17582" s="163" t="s">
        <v>0</v>
      </c>
      <c r="M17582" s="163"/>
      <c r="N17582" s="163"/>
      <c r="O17582" s="163" t="s">
        <v>1</v>
      </c>
      <c r="P17582" s="163"/>
    </row>
    <row r="17583" spans="2:16" ht="43.2" x14ac:dyDescent="0.3">
      <c r="B17583" s="2" t="s">
        <v>19</v>
      </c>
      <c r="C17583" s="2" t="s">
        <v>29455</v>
      </c>
      <c r="D17583" s="2" t="s">
        <v>29457</v>
      </c>
      <c r="E17583" s="2" t="s">
        <v>30015</v>
      </c>
      <c r="F17583" s="2" t="s">
        <v>30017</v>
      </c>
      <c r="H17583" s="3" t="s">
        <v>30018</v>
      </c>
      <c r="L17583" s="35" t="s">
        <v>12</v>
      </c>
      <c r="M17583" s="35" t="s">
        <v>13</v>
      </c>
      <c r="N17583" s="35" t="s">
        <v>14</v>
      </c>
      <c r="O17583" s="35" t="s">
        <v>32311</v>
      </c>
      <c r="P17583" s="35" t="s">
        <v>31195</v>
      </c>
    </row>
    <row r="17584" spans="2:16" ht="43.2" x14ac:dyDescent="0.3">
      <c r="B17584" s="4" t="s">
        <v>19</v>
      </c>
      <c r="C17584" s="4" t="s">
        <v>29455</v>
      </c>
      <c r="D17584" s="4" t="s">
        <v>29457</v>
      </c>
      <c r="E17584" s="4" t="s">
        <v>30015</v>
      </c>
      <c r="F17584" s="4" t="s">
        <v>30017</v>
      </c>
      <c r="G17584" s="4" t="s">
        <v>30019</v>
      </c>
      <c r="H17584" s="5" t="s">
        <v>30020</v>
      </c>
      <c r="I17584" s="5" t="s">
        <v>30021</v>
      </c>
    </row>
    <row r="17585" spans="1:21" ht="43.2" x14ac:dyDescent="0.3">
      <c r="B17585" s="4" t="s">
        <v>19</v>
      </c>
      <c r="C17585" s="4" t="s">
        <v>29455</v>
      </c>
      <c r="D17585" s="4" t="s">
        <v>29457</v>
      </c>
      <c r="E17585" s="4" t="s">
        <v>30015</v>
      </c>
      <c r="F17585" s="4" t="s">
        <v>30017</v>
      </c>
      <c r="G17585" s="4" t="s">
        <v>30022</v>
      </c>
      <c r="H17585" s="5" t="s">
        <v>30023</v>
      </c>
      <c r="I17585" s="5" t="s">
        <v>30021</v>
      </c>
    </row>
    <row r="17586" spans="1:21" ht="43.2" x14ac:dyDescent="0.3">
      <c r="B17586" s="4" t="s">
        <v>19</v>
      </c>
      <c r="C17586" s="4" t="s">
        <v>29455</v>
      </c>
      <c r="D17586" s="4" t="s">
        <v>29457</v>
      </c>
      <c r="E17586" s="4" t="s">
        <v>30015</v>
      </c>
      <c r="F17586" s="4" t="s">
        <v>30017</v>
      </c>
      <c r="G17586" s="4" t="s">
        <v>30024</v>
      </c>
      <c r="H17586" s="5" t="s">
        <v>30025</v>
      </c>
      <c r="I17586" s="5" t="s">
        <v>30021</v>
      </c>
    </row>
    <row r="17587" spans="1:21" ht="43.2" x14ac:dyDescent="0.3">
      <c r="B17587" s="4" t="s">
        <v>19</v>
      </c>
      <c r="C17587" s="4" t="s">
        <v>29455</v>
      </c>
      <c r="D17587" s="4" t="s">
        <v>29457</v>
      </c>
      <c r="E17587" s="4" t="s">
        <v>30015</v>
      </c>
      <c r="F17587" s="4" t="s">
        <v>30017</v>
      </c>
      <c r="G17587" s="4" t="s">
        <v>30026</v>
      </c>
      <c r="H17587" s="5" t="s">
        <v>30027</v>
      </c>
      <c r="I17587" s="5" t="s">
        <v>30021</v>
      </c>
    </row>
    <row r="17588" spans="1:21" ht="43.2" x14ac:dyDescent="0.3">
      <c r="B17588" s="4" t="s">
        <v>19</v>
      </c>
      <c r="C17588" s="4" t="s">
        <v>29455</v>
      </c>
      <c r="D17588" s="4" t="s">
        <v>29457</v>
      </c>
      <c r="E17588" s="4" t="s">
        <v>30015</v>
      </c>
      <c r="F17588" s="4" t="s">
        <v>30017</v>
      </c>
      <c r="G17588" s="4" t="s">
        <v>30028</v>
      </c>
      <c r="H17588" s="5" t="s">
        <v>30029</v>
      </c>
      <c r="I17588" s="5" t="s">
        <v>30021</v>
      </c>
    </row>
    <row r="17589" spans="1:21" x14ac:dyDescent="0.3">
      <c r="B17589" s="2" t="s">
        <v>19</v>
      </c>
      <c r="C17589" s="2" t="s">
        <v>30030</v>
      </c>
      <c r="H17589" s="3" t="s">
        <v>30031</v>
      </c>
    </row>
    <row r="17590" spans="1:21" x14ac:dyDescent="0.3">
      <c r="B17590" s="2" t="s">
        <v>19</v>
      </c>
      <c r="C17590" s="2" t="s">
        <v>30030</v>
      </c>
      <c r="D17590" s="2" t="s">
        <v>30032</v>
      </c>
      <c r="E17590" s="2" t="s">
        <v>30033</v>
      </c>
      <c r="H17590" s="3" t="s">
        <v>30034</v>
      </c>
    </row>
    <row r="17591" spans="1:21" x14ac:dyDescent="0.3">
      <c r="L17591" s="163" t="s">
        <v>0</v>
      </c>
      <c r="M17591" s="163"/>
      <c r="N17591" s="163"/>
      <c r="O17591" s="163" t="s">
        <v>1</v>
      </c>
      <c r="P17591" s="163"/>
      <c r="Q17591" s="163"/>
    </row>
    <row r="17592" spans="1:21" ht="43.2" x14ac:dyDescent="0.3">
      <c r="B17592" s="2" t="s">
        <v>19</v>
      </c>
      <c r="C17592" s="2" t="s">
        <v>30030</v>
      </c>
      <c r="D17592" s="2" t="s">
        <v>30032</v>
      </c>
      <c r="E17592" s="2" t="s">
        <v>30033</v>
      </c>
      <c r="F17592" s="2" t="s">
        <v>30035</v>
      </c>
      <c r="H17592" s="3" t="s">
        <v>30036</v>
      </c>
      <c r="L17592" s="35" t="s">
        <v>12</v>
      </c>
      <c r="M17592" s="35" t="s">
        <v>13</v>
      </c>
      <c r="N17592" s="35" t="s">
        <v>14</v>
      </c>
      <c r="O17592" s="35" t="s">
        <v>32311</v>
      </c>
      <c r="P17592" s="35" t="s">
        <v>31196</v>
      </c>
      <c r="Q17592" s="105" t="s">
        <v>33082</v>
      </c>
    </row>
    <row r="17593" spans="1:21" x14ac:dyDescent="0.3">
      <c r="A17593" t="s">
        <v>32460</v>
      </c>
      <c r="B17593" s="2" t="s">
        <v>19</v>
      </c>
      <c r="C17593" s="2" t="s">
        <v>30030</v>
      </c>
      <c r="D17593" s="2" t="s">
        <v>30032</v>
      </c>
      <c r="E17593" s="2" t="s">
        <v>30033</v>
      </c>
      <c r="F17593" s="2" t="s">
        <v>30035</v>
      </c>
      <c r="G17593" s="2" t="s">
        <v>30037</v>
      </c>
      <c r="H17593" s="6" t="s">
        <v>30038</v>
      </c>
      <c r="I17593" s="3" t="s">
        <v>571</v>
      </c>
      <c r="J17593" s="3">
        <v>22</v>
      </c>
      <c r="K17593" s="2" t="s">
        <v>36</v>
      </c>
      <c r="O17593" s="7" t="s">
        <v>33759</v>
      </c>
      <c r="P17593" s="7" t="s">
        <v>33760</v>
      </c>
      <c r="Q17593" s="2" t="s">
        <v>33602</v>
      </c>
    </row>
    <row r="17594" spans="1:21" x14ac:dyDescent="0.3">
      <c r="A17594" t="s">
        <v>32460</v>
      </c>
      <c r="B17594" s="2" t="s">
        <v>19</v>
      </c>
      <c r="C17594" s="2" t="s">
        <v>30030</v>
      </c>
      <c r="D17594" s="2" t="s">
        <v>30032</v>
      </c>
      <c r="E17594" s="2" t="s">
        <v>30033</v>
      </c>
      <c r="F17594" s="2" t="s">
        <v>30035</v>
      </c>
      <c r="G17594" s="2" t="s">
        <v>30039</v>
      </c>
      <c r="H17594" s="6" t="s">
        <v>30040</v>
      </c>
      <c r="I17594" s="3" t="s">
        <v>571</v>
      </c>
      <c r="J17594" s="3">
        <v>13</v>
      </c>
      <c r="K17594" s="2" t="s">
        <v>36</v>
      </c>
      <c r="O17594" s="7" t="s">
        <v>33759</v>
      </c>
      <c r="P17594" s="7" t="s">
        <v>33760</v>
      </c>
      <c r="Q17594" s="2" t="s">
        <v>33030</v>
      </c>
    </row>
    <row r="17595" spans="1:21" x14ac:dyDescent="0.3">
      <c r="A17595" t="s">
        <v>32460</v>
      </c>
      <c r="B17595" s="2" t="s">
        <v>19</v>
      </c>
      <c r="C17595" s="2" t="s">
        <v>30030</v>
      </c>
      <c r="D17595" s="2" t="s">
        <v>30032</v>
      </c>
      <c r="E17595" s="2" t="s">
        <v>30033</v>
      </c>
      <c r="F17595" s="2" t="s">
        <v>30035</v>
      </c>
      <c r="G17595" s="2" t="s">
        <v>30041</v>
      </c>
      <c r="H17595" s="6" t="s">
        <v>30042</v>
      </c>
      <c r="I17595" s="3" t="s">
        <v>571</v>
      </c>
      <c r="J17595" s="3">
        <v>29</v>
      </c>
      <c r="K17595" s="2" t="s">
        <v>36</v>
      </c>
      <c r="O17595" s="7" t="s">
        <v>33759</v>
      </c>
      <c r="P17595" s="7" t="s">
        <v>33761</v>
      </c>
    </row>
    <row r="17596" spans="1:21" x14ac:dyDescent="0.3">
      <c r="A17596" t="s">
        <v>32460</v>
      </c>
      <c r="B17596" s="2" t="s">
        <v>19</v>
      </c>
      <c r="C17596" s="2" t="s">
        <v>30030</v>
      </c>
      <c r="D17596" s="2" t="s">
        <v>30032</v>
      </c>
      <c r="E17596" s="2" t="s">
        <v>30033</v>
      </c>
      <c r="F17596" s="2" t="s">
        <v>30035</v>
      </c>
      <c r="G17596" s="2" t="s">
        <v>30043</v>
      </c>
      <c r="H17596" s="6" t="s">
        <v>30044</v>
      </c>
      <c r="I17596" s="3" t="s">
        <v>571</v>
      </c>
      <c r="J17596" s="3">
        <v>8</v>
      </c>
      <c r="K17596" s="2" t="s">
        <v>36</v>
      </c>
      <c r="O17596" s="7" t="s">
        <v>33759</v>
      </c>
      <c r="P17596" s="7" t="s">
        <v>33762</v>
      </c>
    </row>
    <row r="17597" spans="1:21" x14ac:dyDescent="0.3">
      <c r="B17597" s="2" t="s">
        <v>19</v>
      </c>
      <c r="C17597" s="2" t="s">
        <v>30030</v>
      </c>
      <c r="D17597" s="2" t="s">
        <v>30032</v>
      </c>
      <c r="E17597" s="2" t="s">
        <v>30045</v>
      </c>
      <c r="H17597" s="3" t="s">
        <v>30046</v>
      </c>
    </row>
    <row r="17598" spans="1:21" x14ac:dyDescent="0.3">
      <c r="L17598" s="163" t="s">
        <v>0</v>
      </c>
      <c r="M17598" s="163"/>
      <c r="N17598" s="163"/>
      <c r="O17598" s="163" t="s">
        <v>1</v>
      </c>
      <c r="P17598" s="163"/>
      <c r="Q17598" s="163"/>
      <c r="R17598" s="163"/>
      <c r="S17598" s="163"/>
      <c r="T17598" s="163"/>
      <c r="U17598" s="163"/>
    </row>
    <row r="17599" spans="1:21" ht="43.2" x14ac:dyDescent="0.3">
      <c r="B17599" s="2" t="s">
        <v>19</v>
      </c>
      <c r="C17599" s="2" t="s">
        <v>30030</v>
      </c>
      <c r="D17599" s="2" t="s">
        <v>30032</v>
      </c>
      <c r="E17599" s="2" t="s">
        <v>30045</v>
      </c>
      <c r="F17599" s="2" t="s">
        <v>30047</v>
      </c>
      <c r="H17599" s="3" t="s">
        <v>30048</v>
      </c>
      <c r="L17599" s="35" t="s">
        <v>12</v>
      </c>
      <c r="M17599" s="35" t="s">
        <v>13</v>
      </c>
      <c r="N17599" s="35" t="s">
        <v>14</v>
      </c>
      <c r="O17599" s="105" t="s">
        <v>32311</v>
      </c>
      <c r="P17599" s="105" t="s">
        <v>31198</v>
      </c>
      <c r="Q17599" s="105" t="s">
        <v>33082</v>
      </c>
      <c r="R17599" s="105" t="s">
        <v>32774</v>
      </c>
      <c r="S17599" s="105" t="s">
        <v>31197</v>
      </c>
      <c r="T17599" s="105" t="s">
        <v>33766</v>
      </c>
      <c r="U17599" s="105" t="s">
        <v>32500</v>
      </c>
    </row>
    <row r="17600" spans="1:21" ht="28.8" x14ac:dyDescent="0.3">
      <c r="A17600" t="s">
        <v>32460</v>
      </c>
      <c r="B17600" s="2" t="s">
        <v>19</v>
      </c>
      <c r="C17600" s="2" t="s">
        <v>30030</v>
      </c>
      <c r="D17600" s="2" t="s">
        <v>30032</v>
      </c>
      <c r="E17600" s="2" t="s">
        <v>30045</v>
      </c>
      <c r="F17600" s="2" t="s">
        <v>30047</v>
      </c>
      <c r="G17600" s="2" t="s">
        <v>30049</v>
      </c>
      <c r="H17600" s="3" t="s">
        <v>30050</v>
      </c>
      <c r="I17600" s="3" t="s">
        <v>30051</v>
      </c>
      <c r="J17600" s="3">
        <v>14</v>
      </c>
      <c r="K17600" s="2" t="s">
        <v>36</v>
      </c>
      <c r="O17600" s="7" t="s">
        <v>33763</v>
      </c>
      <c r="P17600" s="7" t="s">
        <v>33764</v>
      </c>
      <c r="Q17600" s="2" t="s">
        <v>33602</v>
      </c>
      <c r="R17600" s="2" t="s">
        <v>33767</v>
      </c>
      <c r="S17600" s="2" t="s">
        <v>33765</v>
      </c>
      <c r="T17600" s="2" t="s">
        <v>33768</v>
      </c>
      <c r="U17600" s="2" t="s">
        <v>33788</v>
      </c>
    </row>
    <row r="17601" spans="1:21" ht="28.8" x14ac:dyDescent="0.3">
      <c r="A17601" t="s">
        <v>32460</v>
      </c>
      <c r="B17601" s="2" t="s">
        <v>19</v>
      </c>
      <c r="C17601" s="2" t="s">
        <v>30030</v>
      </c>
      <c r="D17601" s="2" t="s">
        <v>30032</v>
      </c>
      <c r="E17601" s="2" t="s">
        <v>30045</v>
      </c>
      <c r="F17601" s="2" t="s">
        <v>30047</v>
      </c>
      <c r="G17601" s="2" t="s">
        <v>30052</v>
      </c>
      <c r="H17601" s="3" t="s">
        <v>30053</v>
      </c>
      <c r="I17601" s="3" t="s">
        <v>30051</v>
      </c>
      <c r="K17601" s="2" t="s">
        <v>36</v>
      </c>
      <c r="O17601" s="7" t="s">
        <v>33763</v>
      </c>
      <c r="P17601" s="7" t="s">
        <v>33764</v>
      </c>
      <c r="Q17601" s="2" t="s">
        <v>33602</v>
      </c>
      <c r="R17601" s="2" t="s">
        <v>33767</v>
      </c>
      <c r="S17601" s="2" t="s">
        <v>33772</v>
      </c>
      <c r="T17601" s="2" t="s">
        <v>33768</v>
      </c>
      <c r="U17601" s="2" t="s">
        <v>33788</v>
      </c>
    </row>
    <row r="17602" spans="1:21" ht="28.8" x14ac:dyDescent="0.3">
      <c r="A17602" t="s">
        <v>32460</v>
      </c>
      <c r="B17602" s="2" t="s">
        <v>19</v>
      </c>
      <c r="C17602" s="2" t="s">
        <v>30030</v>
      </c>
      <c r="D17602" s="2" t="s">
        <v>30032</v>
      </c>
      <c r="E17602" s="2" t="s">
        <v>30045</v>
      </c>
      <c r="F17602" s="2" t="s">
        <v>30047</v>
      </c>
      <c r="G17602" s="2" t="s">
        <v>30054</v>
      </c>
      <c r="H17602" s="3" t="s">
        <v>30055</v>
      </c>
      <c r="I17602" s="3" t="s">
        <v>30051</v>
      </c>
      <c r="K17602" s="2" t="s">
        <v>36</v>
      </c>
      <c r="O17602" s="7" t="s">
        <v>33763</v>
      </c>
      <c r="P17602" s="7" t="s">
        <v>33764</v>
      </c>
      <c r="Q17602" s="2" t="s">
        <v>33602</v>
      </c>
      <c r="R17602" s="2" t="s">
        <v>33767</v>
      </c>
      <c r="S17602" s="2" t="s">
        <v>33773</v>
      </c>
      <c r="T17602" s="2" t="s">
        <v>33768</v>
      </c>
      <c r="U17602" s="2" t="s">
        <v>33788</v>
      </c>
    </row>
    <row r="17603" spans="1:21" ht="28.8" x14ac:dyDescent="0.3">
      <c r="A17603" t="s">
        <v>32460</v>
      </c>
      <c r="B17603" s="2" t="s">
        <v>19</v>
      </c>
      <c r="C17603" s="2" t="s">
        <v>30030</v>
      </c>
      <c r="D17603" s="2" t="s">
        <v>30032</v>
      </c>
      <c r="E17603" s="2" t="s">
        <v>30045</v>
      </c>
      <c r="F17603" s="2" t="s">
        <v>30047</v>
      </c>
      <c r="G17603" s="2" t="s">
        <v>30056</v>
      </c>
      <c r="H17603" s="3" t="s">
        <v>30057</v>
      </c>
      <c r="I17603" s="3" t="s">
        <v>30051</v>
      </c>
      <c r="K17603" s="2" t="s">
        <v>36</v>
      </c>
      <c r="O17603" s="7" t="s">
        <v>33763</v>
      </c>
      <c r="P17603" s="7" t="s">
        <v>33764</v>
      </c>
      <c r="Q17603" s="2" t="s">
        <v>33602</v>
      </c>
      <c r="R17603" s="2" t="s">
        <v>33767</v>
      </c>
      <c r="S17603" s="2" t="s">
        <v>33774</v>
      </c>
      <c r="T17603" s="2" t="s">
        <v>33768</v>
      </c>
      <c r="U17603" s="2" t="s">
        <v>33788</v>
      </c>
    </row>
    <row r="17604" spans="1:21" ht="28.8" x14ac:dyDescent="0.3">
      <c r="A17604" t="s">
        <v>32460</v>
      </c>
      <c r="B17604" s="2" t="s">
        <v>19</v>
      </c>
      <c r="C17604" s="2" t="s">
        <v>30030</v>
      </c>
      <c r="D17604" s="2" t="s">
        <v>30032</v>
      </c>
      <c r="E17604" s="2" t="s">
        <v>30045</v>
      </c>
      <c r="F17604" s="2" t="s">
        <v>30047</v>
      </c>
      <c r="G17604" s="2" t="s">
        <v>30058</v>
      </c>
      <c r="H17604" s="3" t="s">
        <v>30059</v>
      </c>
      <c r="I17604" s="3" t="s">
        <v>30051</v>
      </c>
      <c r="J17604" s="3">
        <v>45</v>
      </c>
      <c r="K17604" s="2" t="s">
        <v>36</v>
      </c>
      <c r="O17604" s="7" t="s">
        <v>33763</v>
      </c>
      <c r="P17604" s="7" t="s">
        <v>33764</v>
      </c>
      <c r="Q17604" s="2" t="s">
        <v>33602</v>
      </c>
      <c r="R17604" s="2" t="s">
        <v>33767</v>
      </c>
      <c r="S17604" s="2" t="s">
        <v>33775</v>
      </c>
      <c r="T17604" s="2" t="s">
        <v>33768</v>
      </c>
      <c r="U17604" s="2" t="s">
        <v>33788</v>
      </c>
    </row>
    <row r="17605" spans="1:21" ht="28.8" x14ac:dyDescent="0.3">
      <c r="A17605" t="s">
        <v>32460</v>
      </c>
      <c r="B17605" s="2" t="s">
        <v>19</v>
      </c>
      <c r="C17605" s="2" t="s">
        <v>30030</v>
      </c>
      <c r="D17605" s="2" t="s">
        <v>30032</v>
      </c>
      <c r="E17605" s="2" t="s">
        <v>30045</v>
      </c>
      <c r="F17605" s="2" t="s">
        <v>30047</v>
      </c>
      <c r="G17605" s="2" t="s">
        <v>30060</v>
      </c>
      <c r="H17605" s="3" t="s">
        <v>30061</v>
      </c>
      <c r="I17605" s="3" t="s">
        <v>30051</v>
      </c>
      <c r="J17605" s="3">
        <v>2</v>
      </c>
      <c r="K17605" s="2" t="s">
        <v>36</v>
      </c>
      <c r="O17605" s="7" t="s">
        <v>33763</v>
      </c>
      <c r="P17605" s="7" t="s">
        <v>33764</v>
      </c>
      <c r="Q17605" s="2" t="s">
        <v>33602</v>
      </c>
      <c r="R17605" s="2" t="s">
        <v>33767</v>
      </c>
      <c r="S17605" s="2" t="s">
        <v>33765</v>
      </c>
      <c r="T17605" s="2" t="s">
        <v>33769</v>
      </c>
      <c r="U17605" s="2" t="s">
        <v>33788</v>
      </c>
    </row>
    <row r="17606" spans="1:21" ht="28.8" x14ac:dyDescent="0.3">
      <c r="A17606" t="s">
        <v>32460</v>
      </c>
      <c r="B17606" s="2" t="s">
        <v>19</v>
      </c>
      <c r="C17606" s="2" t="s">
        <v>30030</v>
      </c>
      <c r="D17606" s="2" t="s">
        <v>30032</v>
      </c>
      <c r="E17606" s="2" t="s">
        <v>30045</v>
      </c>
      <c r="F17606" s="2" t="s">
        <v>30047</v>
      </c>
      <c r="G17606" s="2" t="s">
        <v>30062</v>
      </c>
      <c r="H17606" s="3" t="s">
        <v>30063</v>
      </c>
      <c r="I17606" s="3" t="s">
        <v>30051</v>
      </c>
      <c r="J17606" s="3">
        <v>1</v>
      </c>
      <c r="K17606" s="2" t="s">
        <v>36</v>
      </c>
      <c r="O17606" s="7" t="s">
        <v>33763</v>
      </c>
      <c r="P17606" s="7" t="s">
        <v>33764</v>
      </c>
      <c r="Q17606" s="2" t="s">
        <v>33602</v>
      </c>
      <c r="R17606" s="2" t="s">
        <v>33767</v>
      </c>
      <c r="S17606" s="2" t="s">
        <v>33772</v>
      </c>
      <c r="T17606" s="2" t="s">
        <v>33769</v>
      </c>
      <c r="U17606" s="2" t="s">
        <v>33788</v>
      </c>
    </row>
    <row r="17607" spans="1:21" ht="28.8" x14ac:dyDescent="0.3">
      <c r="A17607" t="s">
        <v>32460</v>
      </c>
      <c r="B17607" s="2" t="s">
        <v>19</v>
      </c>
      <c r="C17607" s="2" t="s">
        <v>30030</v>
      </c>
      <c r="D17607" s="2" t="s">
        <v>30032</v>
      </c>
      <c r="E17607" s="2" t="s">
        <v>30045</v>
      </c>
      <c r="F17607" s="2" t="s">
        <v>30047</v>
      </c>
      <c r="G17607" s="2" t="s">
        <v>30064</v>
      </c>
      <c r="H17607" s="3" t="s">
        <v>30065</v>
      </c>
      <c r="I17607" s="3" t="s">
        <v>30051</v>
      </c>
      <c r="J17607" s="3">
        <v>1</v>
      </c>
      <c r="K17607" s="2" t="s">
        <v>36</v>
      </c>
      <c r="O17607" s="7" t="s">
        <v>33763</v>
      </c>
      <c r="P17607" s="7" t="s">
        <v>33764</v>
      </c>
      <c r="Q17607" s="2" t="s">
        <v>33602</v>
      </c>
      <c r="R17607" s="2" t="s">
        <v>33767</v>
      </c>
      <c r="S17607" s="2" t="s">
        <v>33773</v>
      </c>
      <c r="T17607" s="2" t="s">
        <v>33769</v>
      </c>
      <c r="U17607" s="2" t="s">
        <v>33788</v>
      </c>
    </row>
    <row r="17608" spans="1:21" ht="28.8" x14ac:dyDescent="0.3">
      <c r="A17608" t="s">
        <v>32460</v>
      </c>
      <c r="B17608" s="2" t="s">
        <v>19</v>
      </c>
      <c r="C17608" s="2" t="s">
        <v>30030</v>
      </c>
      <c r="D17608" s="2" t="s">
        <v>30032</v>
      </c>
      <c r="E17608" s="2" t="s">
        <v>30045</v>
      </c>
      <c r="F17608" s="2" t="s">
        <v>30047</v>
      </c>
      <c r="G17608" s="2" t="s">
        <v>30066</v>
      </c>
      <c r="H17608" s="3" t="s">
        <v>30067</v>
      </c>
      <c r="I17608" s="3" t="s">
        <v>30051</v>
      </c>
      <c r="K17608" s="2" t="s">
        <v>36</v>
      </c>
      <c r="O17608" s="7" t="s">
        <v>33763</v>
      </c>
      <c r="P17608" s="7" t="s">
        <v>33764</v>
      </c>
      <c r="Q17608" s="2" t="s">
        <v>33602</v>
      </c>
      <c r="R17608" s="2" t="s">
        <v>33767</v>
      </c>
      <c r="S17608" s="2" t="s">
        <v>33774</v>
      </c>
      <c r="T17608" s="2" t="s">
        <v>33769</v>
      </c>
      <c r="U17608" s="2" t="s">
        <v>33788</v>
      </c>
    </row>
    <row r="17609" spans="1:21" ht="28.8" x14ac:dyDescent="0.3">
      <c r="A17609" t="s">
        <v>32460</v>
      </c>
      <c r="B17609" s="2" t="s">
        <v>19</v>
      </c>
      <c r="C17609" s="2" t="s">
        <v>30030</v>
      </c>
      <c r="D17609" s="2" t="s">
        <v>30032</v>
      </c>
      <c r="E17609" s="2" t="s">
        <v>30045</v>
      </c>
      <c r="F17609" s="2" t="s">
        <v>30047</v>
      </c>
      <c r="G17609" s="2" t="s">
        <v>30068</v>
      </c>
      <c r="H17609" s="3" t="s">
        <v>30069</v>
      </c>
      <c r="I17609" s="3" t="s">
        <v>30051</v>
      </c>
      <c r="J17609" s="3">
        <v>31</v>
      </c>
      <c r="K17609" s="2" t="s">
        <v>36</v>
      </c>
      <c r="O17609" s="7" t="s">
        <v>33763</v>
      </c>
      <c r="P17609" s="7" t="s">
        <v>33764</v>
      </c>
      <c r="Q17609" s="2" t="s">
        <v>33602</v>
      </c>
      <c r="R17609" s="2" t="s">
        <v>33767</v>
      </c>
      <c r="S17609" s="2" t="s">
        <v>33775</v>
      </c>
      <c r="T17609" s="2" t="s">
        <v>33769</v>
      </c>
      <c r="U17609" s="2" t="s">
        <v>33788</v>
      </c>
    </row>
    <row r="17610" spans="1:21" ht="28.8" x14ac:dyDescent="0.3">
      <c r="A17610" t="s">
        <v>32460</v>
      </c>
      <c r="B17610" s="2" t="s">
        <v>19</v>
      </c>
      <c r="C17610" s="2" t="s">
        <v>30030</v>
      </c>
      <c r="D17610" s="2" t="s">
        <v>30032</v>
      </c>
      <c r="E17610" s="2" t="s">
        <v>30045</v>
      </c>
      <c r="F17610" s="2" t="s">
        <v>30047</v>
      </c>
      <c r="G17610" s="2" t="s">
        <v>30070</v>
      </c>
      <c r="H17610" s="3" t="s">
        <v>30071</v>
      </c>
      <c r="I17610" s="3" t="s">
        <v>30051</v>
      </c>
      <c r="J17610" s="3">
        <v>65</v>
      </c>
      <c r="K17610" s="2" t="s">
        <v>36</v>
      </c>
      <c r="O17610" s="7" t="s">
        <v>33763</v>
      </c>
      <c r="P17610" s="7" t="s">
        <v>33764</v>
      </c>
      <c r="Q17610" s="2" t="s">
        <v>33602</v>
      </c>
      <c r="R17610" s="2" t="s">
        <v>33767</v>
      </c>
      <c r="S17610" s="2" t="s">
        <v>33765</v>
      </c>
      <c r="T17610" s="2" t="s">
        <v>33770</v>
      </c>
      <c r="U17610" s="2" t="s">
        <v>33788</v>
      </c>
    </row>
    <row r="17611" spans="1:21" ht="28.8" x14ac:dyDescent="0.3">
      <c r="A17611" t="s">
        <v>32460</v>
      </c>
      <c r="B17611" s="2" t="s">
        <v>19</v>
      </c>
      <c r="C17611" s="2" t="s">
        <v>30030</v>
      </c>
      <c r="D17611" s="2" t="s">
        <v>30032</v>
      </c>
      <c r="E17611" s="2" t="s">
        <v>30045</v>
      </c>
      <c r="F17611" s="2" t="s">
        <v>30047</v>
      </c>
      <c r="G17611" s="2" t="s">
        <v>30072</v>
      </c>
      <c r="H17611" s="3" t="s">
        <v>30073</v>
      </c>
      <c r="I17611" s="3" t="s">
        <v>30051</v>
      </c>
      <c r="K17611" s="2" t="s">
        <v>36</v>
      </c>
      <c r="O17611" s="7" t="s">
        <v>33763</v>
      </c>
      <c r="P17611" s="7" t="s">
        <v>33764</v>
      </c>
      <c r="Q17611" s="2" t="s">
        <v>33602</v>
      </c>
      <c r="R17611" s="2" t="s">
        <v>33767</v>
      </c>
      <c r="S17611" s="2" t="s">
        <v>33772</v>
      </c>
      <c r="T17611" s="2" t="s">
        <v>33770</v>
      </c>
      <c r="U17611" s="2" t="s">
        <v>33788</v>
      </c>
    </row>
    <row r="17612" spans="1:21" ht="28.8" x14ac:dyDescent="0.3">
      <c r="A17612" t="s">
        <v>32460</v>
      </c>
      <c r="B17612" s="2" t="s">
        <v>19</v>
      </c>
      <c r="C17612" s="2" t="s">
        <v>30030</v>
      </c>
      <c r="D17612" s="2" t="s">
        <v>30032</v>
      </c>
      <c r="E17612" s="2" t="s">
        <v>30045</v>
      </c>
      <c r="F17612" s="2" t="s">
        <v>30047</v>
      </c>
      <c r="G17612" s="2" t="s">
        <v>30074</v>
      </c>
      <c r="H17612" s="3" t="s">
        <v>30075</v>
      </c>
      <c r="I17612" s="3" t="s">
        <v>30051</v>
      </c>
      <c r="J17612" s="3">
        <v>2</v>
      </c>
      <c r="K17612" s="2" t="s">
        <v>36</v>
      </c>
      <c r="O17612" s="7" t="s">
        <v>33763</v>
      </c>
      <c r="P17612" s="7" t="s">
        <v>33764</v>
      </c>
      <c r="Q17612" s="2" t="s">
        <v>33602</v>
      </c>
      <c r="R17612" s="2" t="s">
        <v>33767</v>
      </c>
      <c r="S17612" s="2" t="s">
        <v>33773</v>
      </c>
      <c r="T17612" s="2" t="s">
        <v>33770</v>
      </c>
      <c r="U17612" s="2" t="s">
        <v>33788</v>
      </c>
    </row>
    <row r="17613" spans="1:21" ht="28.8" x14ac:dyDescent="0.3">
      <c r="A17613" t="s">
        <v>32460</v>
      </c>
      <c r="B17613" s="2" t="s">
        <v>19</v>
      </c>
      <c r="C17613" s="2" t="s">
        <v>30030</v>
      </c>
      <c r="D17613" s="2" t="s">
        <v>30032</v>
      </c>
      <c r="E17613" s="2" t="s">
        <v>30045</v>
      </c>
      <c r="F17613" s="2" t="s">
        <v>30047</v>
      </c>
      <c r="G17613" s="2" t="s">
        <v>30076</v>
      </c>
      <c r="H17613" s="3" t="s">
        <v>30077</v>
      </c>
      <c r="I17613" s="3" t="s">
        <v>30051</v>
      </c>
      <c r="K17613" s="2" t="s">
        <v>36</v>
      </c>
      <c r="O17613" s="7" t="s">
        <v>33763</v>
      </c>
      <c r="P17613" s="7" t="s">
        <v>33764</v>
      </c>
      <c r="Q17613" s="2" t="s">
        <v>33602</v>
      </c>
      <c r="R17613" s="2" t="s">
        <v>33767</v>
      </c>
      <c r="S17613" s="2" t="s">
        <v>33774</v>
      </c>
      <c r="T17613" s="2" t="s">
        <v>33770</v>
      </c>
      <c r="U17613" s="2" t="s">
        <v>33788</v>
      </c>
    </row>
    <row r="17614" spans="1:21" ht="28.8" x14ac:dyDescent="0.3">
      <c r="A17614" t="s">
        <v>32460</v>
      </c>
      <c r="B17614" s="2" t="s">
        <v>19</v>
      </c>
      <c r="C17614" s="2" t="s">
        <v>30030</v>
      </c>
      <c r="D17614" s="2" t="s">
        <v>30032</v>
      </c>
      <c r="E17614" s="2" t="s">
        <v>30045</v>
      </c>
      <c r="F17614" s="2" t="s">
        <v>30047</v>
      </c>
      <c r="G17614" s="2" t="s">
        <v>30078</v>
      </c>
      <c r="H17614" s="3" t="s">
        <v>30079</v>
      </c>
      <c r="I17614" s="3" t="s">
        <v>30051</v>
      </c>
      <c r="J17614" s="3">
        <v>135</v>
      </c>
      <c r="K17614" s="2" t="s">
        <v>36</v>
      </c>
      <c r="O17614" s="7" t="s">
        <v>33763</v>
      </c>
      <c r="P17614" s="7" t="s">
        <v>33764</v>
      </c>
      <c r="Q17614" s="2" t="s">
        <v>33602</v>
      </c>
      <c r="R17614" s="2" t="s">
        <v>33767</v>
      </c>
      <c r="S17614" s="2" t="s">
        <v>33775</v>
      </c>
      <c r="T17614" s="2" t="s">
        <v>33770</v>
      </c>
      <c r="U17614" s="2" t="s">
        <v>33788</v>
      </c>
    </row>
    <row r="17615" spans="1:21" ht="28.8" x14ac:dyDescent="0.3">
      <c r="A17615" t="s">
        <v>32460</v>
      </c>
      <c r="B17615" s="2" t="s">
        <v>19</v>
      </c>
      <c r="C17615" s="2" t="s">
        <v>30030</v>
      </c>
      <c r="D17615" s="2" t="s">
        <v>30032</v>
      </c>
      <c r="E17615" s="2" t="s">
        <v>30045</v>
      </c>
      <c r="F17615" s="2" t="s">
        <v>30047</v>
      </c>
      <c r="G17615" s="2" t="s">
        <v>30080</v>
      </c>
      <c r="H17615" s="3" t="s">
        <v>30081</v>
      </c>
      <c r="I17615" s="3" t="s">
        <v>30051</v>
      </c>
      <c r="J17615" s="3">
        <v>2</v>
      </c>
      <c r="K17615" s="2" t="s">
        <v>36</v>
      </c>
      <c r="O17615" s="7" t="s">
        <v>33763</v>
      </c>
      <c r="P17615" s="7" t="s">
        <v>33764</v>
      </c>
      <c r="Q17615" s="2" t="s">
        <v>33602</v>
      </c>
      <c r="R17615" s="2" t="s">
        <v>33767</v>
      </c>
      <c r="S17615" s="2" t="s">
        <v>33765</v>
      </c>
      <c r="T17615" s="2" t="s">
        <v>33771</v>
      </c>
      <c r="U17615" s="2" t="s">
        <v>33788</v>
      </c>
    </row>
    <row r="17616" spans="1:21" ht="28.8" x14ac:dyDescent="0.3">
      <c r="A17616" t="s">
        <v>32460</v>
      </c>
      <c r="B17616" s="2" t="s">
        <v>19</v>
      </c>
      <c r="C17616" s="2" t="s">
        <v>30030</v>
      </c>
      <c r="D17616" s="2" t="s">
        <v>30032</v>
      </c>
      <c r="E17616" s="2" t="s">
        <v>30045</v>
      </c>
      <c r="F17616" s="2" t="s">
        <v>30047</v>
      </c>
      <c r="G17616" s="2" t="s">
        <v>30082</v>
      </c>
      <c r="H17616" s="3" t="s">
        <v>30083</v>
      </c>
      <c r="I17616" s="3" t="s">
        <v>30051</v>
      </c>
      <c r="K17616" s="2" t="s">
        <v>36</v>
      </c>
      <c r="O17616" s="7" t="s">
        <v>33763</v>
      </c>
      <c r="P17616" s="7" t="s">
        <v>33764</v>
      </c>
      <c r="Q17616" s="2" t="s">
        <v>33602</v>
      </c>
      <c r="R17616" s="2" t="s">
        <v>33767</v>
      </c>
      <c r="S17616" s="2" t="s">
        <v>33772</v>
      </c>
      <c r="T17616" s="2" t="s">
        <v>33771</v>
      </c>
      <c r="U17616" s="2" t="s">
        <v>33788</v>
      </c>
    </row>
    <row r="17617" spans="1:21" ht="28.8" x14ac:dyDescent="0.3">
      <c r="A17617" t="s">
        <v>32460</v>
      </c>
      <c r="B17617" s="2" t="s">
        <v>19</v>
      </c>
      <c r="C17617" s="2" t="s">
        <v>30030</v>
      </c>
      <c r="D17617" s="2" t="s">
        <v>30032</v>
      </c>
      <c r="E17617" s="2" t="s">
        <v>30045</v>
      </c>
      <c r="F17617" s="2" t="s">
        <v>30047</v>
      </c>
      <c r="G17617" s="2" t="s">
        <v>30084</v>
      </c>
      <c r="H17617" s="3" t="s">
        <v>30085</v>
      </c>
      <c r="I17617" s="3" t="s">
        <v>30051</v>
      </c>
      <c r="J17617" s="3">
        <v>6</v>
      </c>
      <c r="K17617" s="2" t="s">
        <v>36</v>
      </c>
      <c r="O17617" s="7" t="s">
        <v>33763</v>
      </c>
      <c r="P17617" s="7" t="s">
        <v>33764</v>
      </c>
      <c r="Q17617" s="2" t="s">
        <v>33602</v>
      </c>
      <c r="R17617" s="2" t="s">
        <v>33767</v>
      </c>
      <c r="S17617" s="2" t="s">
        <v>33773</v>
      </c>
      <c r="T17617" s="2" t="s">
        <v>33771</v>
      </c>
      <c r="U17617" s="2" t="s">
        <v>33788</v>
      </c>
    </row>
    <row r="17618" spans="1:21" ht="28.8" x14ac:dyDescent="0.3">
      <c r="A17618" t="s">
        <v>32460</v>
      </c>
      <c r="B17618" s="2" t="s">
        <v>19</v>
      </c>
      <c r="C17618" s="2" t="s">
        <v>30030</v>
      </c>
      <c r="D17618" s="2" t="s">
        <v>30032</v>
      </c>
      <c r="E17618" s="2" t="s">
        <v>30045</v>
      </c>
      <c r="F17618" s="2" t="s">
        <v>30047</v>
      </c>
      <c r="G17618" s="2" t="s">
        <v>30086</v>
      </c>
      <c r="H17618" s="3" t="s">
        <v>30087</v>
      </c>
      <c r="I17618" s="3" t="s">
        <v>30051</v>
      </c>
      <c r="K17618" s="2" t="s">
        <v>36</v>
      </c>
      <c r="O17618" s="7" t="s">
        <v>33763</v>
      </c>
      <c r="P17618" s="7" t="s">
        <v>33764</v>
      </c>
      <c r="Q17618" s="2" t="s">
        <v>33602</v>
      </c>
      <c r="R17618" s="2" t="s">
        <v>33767</v>
      </c>
      <c r="S17618" s="2" t="s">
        <v>33774</v>
      </c>
      <c r="T17618" s="2" t="s">
        <v>33771</v>
      </c>
      <c r="U17618" s="2" t="s">
        <v>33788</v>
      </c>
    </row>
    <row r="17619" spans="1:21" ht="28.8" x14ac:dyDescent="0.3">
      <c r="A17619" t="s">
        <v>32460</v>
      </c>
      <c r="B17619" s="2" t="s">
        <v>19</v>
      </c>
      <c r="C17619" s="2" t="s">
        <v>30030</v>
      </c>
      <c r="D17619" s="2" t="s">
        <v>30032</v>
      </c>
      <c r="E17619" s="2" t="s">
        <v>30045</v>
      </c>
      <c r="F17619" s="2" t="s">
        <v>30047</v>
      </c>
      <c r="G17619" s="2" t="s">
        <v>30088</v>
      </c>
      <c r="H17619" s="3" t="s">
        <v>30089</v>
      </c>
      <c r="I17619" s="3" t="s">
        <v>30051</v>
      </c>
      <c r="J17619" s="3">
        <v>8</v>
      </c>
      <c r="K17619" s="2" t="s">
        <v>36</v>
      </c>
      <c r="O17619" s="7" t="s">
        <v>33763</v>
      </c>
      <c r="P17619" s="7" t="s">
        <v>33764</v>
      </c>
      <c r="Q17619" s="2" t="s">
        <v>33602</v>
      </c>
      <c r="R17619" s="2" t="s">
        <v>33767</v>
      </c>
      <c r="S17619" s="2" t="s">
        <v>33775</v>
      </c>
      <c r="T17619" s="2" t="s">
        <v>33771</v>
      </c>
      <c r="U17619" s="2" t="s">
        <v>33788</v>
      </c>
    </row>
    <row r="17620" spans="1:21" x14ac:dyDescent="0.3">
      <c r="L17620" s="163" t="s">
        <v>0</v>
      </c>
      <c r="M17620" s="163"/>
      <c r="N17620" s="163"/>
      <c r="O17620" s="163" t="s">
        <v>1</v>
      </c>
      <c r="P17620" s="163"/>
      <c r="Q17620" s="163"/>
      <c r="R17620" s="163"/>
      <c r="S17620" s="163"/>
      <c r="T17620" s="163"/>
      <c r="U17620" s="163"/>
    </row>
    <row r="17621" spans="1:21" ht="43.2" x14ac:dyDescent="0.3">
      <c r="B17621" s="2" t="s">
        <v>19</v>
      </c>
      <c r="C17621" s="2" t="s">
        <v>30030</v>
      </c>
      <c r="D17621" s="2" t="s">
        <v>30032</v>
      </c>
      <c r="E17621" s="2" t="s">
        <v>30045</v>
      </c>
      <c r="F17621" s="2" t="s">
        <v>30090</v>
      </c>
      <c r="H17621" s="3" t="s">
        <v>30091</v>
      </c>
      <c r="L17621" s="35" t="s">
        <v>12</v>
      </c>
      <c r="M17621" s="35" t="s">
        <v>13</v>
      </c>
      <c r="N17621" s="35" t="s">
        <v>14</v>
      </c>
      <c r="O17621" s="105" t="s">
        <v>32311</v>
      </c>
      <c r="P17621" s="105" t="s">
        <v>31198</v>
      </c>
      <c r="Q17621" s="105" t="s">
        <v>33082</v>
      </c>
      <c r="R17621" s="105" t="s">
        <v>32774</v>
      </c>
      <c r="S17621" s="105" t="s">
        <v>31197</v>
      </c>
      <c r="T17621" s="105" t="s">
        <v>33766</v>
      </c>
      <c r="U17621" s="105" t="s">
        <v>32500</v>
      </c>
    </row>
    <row r="17622" spans="1:21" ht="28.8" x14ac:dyDescent="0.3">
      <c r="A17622" t="s">
        <v>32460</v>
      </c>
      <c r="B17622" s="2" t="s">
        <v>19</v>
      </c>
      <c r="C17622" s="2" t="s">
        <v>30030</v>
      </c>
      <c r="D17622" s="2" t="s">
        <v>30032</v>
      </c>
      <c r="E17622" s="2" t="s">
        <v>30045</v>
      </c>
      <c r="F17622" s="2" t="s">
        <v>30090</v>
      </c>
      <c r="G17622" s="2" t="s">
        <v>30092</v>
      </c>
      <c r="H17622" s="3" t="s">
        <v>30093</v>
      </c>
      <c r="I17622" s="3" t="s">
        <v>30051</v>
      </c>
      <c r="J17622" s="3">
        <v>109</v>
      </c>
      <c r="K17622" s="2" t="s">
        <v>36</v>
      </c>
      <c r="O17622" s="7" t="s">
        <v>33763</v>
      </c>
      <c r="P17622" s="7" t="s">
        <v>33764</v>
      </c>
      <c r="Q17622" s="2" t="s">
        <v>33602</v>
      </c>
      <c r="R17622" s="2" t="s">
        <v>33776</v>
      </c>
      <c r="S17622" s="2" t="s">
        <v>33765</v>
      </c>
      <c r="T17622" s="2" t="s">
        <v>33777</v>
      </c>
      <c r="U17622" s="2" t="s">
        <v>33788</v>
      </c>
    </row>
    <row r="17623" spans="1:21" ht="28.8" x14ac:dyDescent="0.3">
      <c r="A17623" t="s">
        <v>32460</v>
      </c>
      <c r="B17623" s="2" t="s">
        <v>19</v>
      </c>
      <c r="C17623" s="2" t="s">
        <v>30030</v>
      </c>
      <c r="D17623" s="2" t="s">
        <v>30032</v>
      </c>
      <c r="E17623" s="2" t="s">
        <v>30045</v>
      </c>
      <c r="F17623" s="2" t="s">
        <v>30090</v>
      </c>
      <c r="G17623" s="2" t="s">
        <v>30094</v>
      </c>
      <c r="H17623" s="3" t="s">
        <v>30095</v>
      </c>
      <c r="I17623" s="3" t="s">
        <v>30051</v>
      </c>
      <c r="J17623" s="3">
        <v>7</v>
      </c>
      <c r="K17623" s="2" t="s">
        <v>36</v>
      </c>
      <c r="O17623" s="7" t="s">
        <v>33763</v>
      </c>
      <c r="P17623" s="7" t="s">
        <v>33764</v>
      </c>
      <c r="Q17623" s="2" t="s">
        <v>33602</v>
      </c>
      <c r="R17623" s="2" t="s">
        <v>33776</v>
      </c>
      <c r="S17623" s="2" t="s">
        <v>33772</v>
      </c>
      <c r="T17623" s="2" t="s">
        <v>33777</v>
      </c>
      <c r="U17623" s="2" t="s">
        <v>33788</v>
      </c>
    </row>
    <row r="17624" spans="1:21" ht="28.8" x14ac:dyDescent="0.3">
      <c r="A17624" t="s">
        <v>32460</v>
      </c>
      <c r="B17624" s="2" t="s">
        <v>19</v>
      </c>
      <c r="C17624" s="2" t="s">
        <v>30030</v>
      </c>
      <c r="D17624" s="2" t="s">
        <v>30032</v>
      </c>
      <c r="E17624" s="2" t="s">
        <v>30045</v>
      </c>
      <c r="F17624" s="2" t="s">
        <v>30090</v>
      </c>
      <c r="G17624" s="2" t="s">
        <v>30096</v>
      </c>
      <c r="H17624" s="3" t="s">
        <v>30097</v>
      </c>
      <c r="I17624" s="3" t="s">
        <v>30051</v>
      </c>
      <c r="K17624" s="2" t="s">
        <v>36</v>
      </c>
      <c r="O17624" s="7" t="s">
        <v>33763</v>
      </c>
      <c r="P17624" s="7" t="s">
        <v>33764</v>
      </c>
      <c r="Q17624" s="2" t="s">
        <v>33602</v>
      </c>
      <c r="R17624" s="2" t="s">
        <v>33776</v>
      </c>
      <c r="S17624" s="2" t="s">
        <v>33773</v>
      </c>
      <c r="T17624" s="2" t="s">
        <v>33777</v>
      </c>
      <c r="U17624" s="2" t="s">
        <v>33788</v>
      </c>
    </row>
    <row r="17625" spans="1:21" ht="28.8" x14ac:dyDescent="0.3">
      <c r="A17625" t="s">
        <v>32460</v>
      </c>
      <c r="B17625" s="2" t="s">
        <v>19</v>
      </c>
      <c r="C17625" s="2" t="s">
        <v>30030</v>
      </c>
      <c r="D17625" s="2" t="s">
        <v>30032</v>
      </c>
      <c r="E17625" s="2" t="s">
        <v>30045</v>
      </c>
      <c r="F17625" s="2" t="s">
        <v>30090</v>
      </c>
      <c r="G17625" s="2" t="s">
        <v>30098</v>
      </c>
      <c r="H17625" s="3" t="s">
        <v>30099</v>
      </c>
      <c r="I17625" s="3" t="s">
        <v>30051</v>
      </c>
      <c r="J17625" s="3">
        <v>3</v>
      </c>
      <c r="K17625" s="2" t="s">
        <v>36</v>
      </c>
      <c r="O17625" s="7" t="s">
        <v>33763</v>
      </c>
      <c r="P17625" s="7" t="s">
        <v>33764</v>
      </c>
      <c r="Q17625" s="2" t="s">
        <v>33602</v>
      </c>
      <c r="R17625" s="2" t="s">
        <v>33776</v>
      </c>
      <c r="S17625" s="2" t="s">
        <v>33774</v>
      </c>
      <c r="T17625" s="2" t="s">
        <v>33777</v>
      </c>
      <c r="U17625" s="2" t="s">
        <v>33788</v>
      </c>
    </row>
    <row r="17626" spans="1:21" ht="28.8" x14ac:dyDescent="0.3">
      <c r="A17626" t="s">
        <v>32460</v>
      </c>
      <c r="B17626" s="2" t="s">
        <v>19</v>
      </c>
      <c r="C17626" s="2" t="s">
        <v>30030</v>
      </c>
      <c r="D17626" s="2" t="s">
        <v>30032</v>
      </c>
      <c r="E17626" s="2" t="s">
        <v>30045</v>
      </c>
      <c r="F17626" s="2" t="s">
        <v>30090</v>
      </c>
      <c r="G17626" s="2" t="s">
        <v>30100</v>
      </c>
      <c r="H17626" s="3" t="s">
        <v>30101</v>
      </c>
      <c r="I17626" s="3" t="s">
        <v>30051</v>
      </c>
      <c r="J17626" s="3">
        <v>852</v>
      </c>
      <c r="K17626" s="2" t="s">
        <v>36</v>
      </c>
      <c r="O17626" s="7" t="s">
        <v>33763</v>
      </c>
      <c r="P17626" s="7" t="s">
        <v>33764</v>
      </c>
      <c r="Q17626" s="2" t="s">
        <v>33602</v>
      </c>
      <c r="R17626" s="2" t="s">
        <v>33776</v>
      </c>
      <c r="S17626" s="2" t="s">
        <v>33775</v>
      </c>
      <c r="T17626" s="2" t="s">
        <v>33777</v>
      </c>
      <c r="U17626" s="2" t="s">
        <v>33788</v>
      </c>
    </row>
    <row r="17627" spans="1:21" ht="28.8" x14ac:dyDescent="0.3">
      <c r="A17627" t="s">
        <v>32460</v>
      </c>
      <c r="B17627" s="2" t="s">
        <v>19</v>
      </c>
      <c r="C17627" s="2" t="s">
        <v>30030</v>
      </c>
      <c r="D17627" s="2" t="s">
        <v>30032</v>
      </c>
      <c r="E17627" s="2" t="s">
        <v>30045</v>
      </c>
      <c r="F17627" s="2" t="s">
        <v>30090</v>
      </c>
      <c r="G17627" s="2" t="s">
        <v>30102</v>
      </c>
      <c r="H17627" s="3" t="s">
        <v>30103</v>
      </c>
      <c r="I17627" s="3" t="s">
        <v>30051</v>
      </c>
      <c r="J17627" s="3">
        <v>24</v>
      </c>
      <c r="K17627" s="2" t="s">
        <v>36</v>
      </c>
      <c r="O17627" s="7" t="s">
        <v>33763</v>
      </c>
      <c r="P17627" s="7" t="s">
        <v>33764</v>
      </c>
      <c r="Q17627" s="2" t="s">
        <v>33602</v>
      </c>
      <c r="R17627" s="2" t="s">
        <v>33776</v>
      </c>
      <c r="S17627" s="2" t="s">
        <v>33765</v>
      </c>
      <c r="T17627" s="2" t="s">
        <v>33778</v>
      </c>
      <c r="U17627" s="2" t="s">
        <v>33788</v>
      </c>
    </row>
    <row r="17628" spans="1:21" ht="28.8" x14ac:dyDescent="0.3">
      <c r="A17628" t="s">
        <v>32460</v>
      </c>
      <c r="B17628" s="2" t="s">
        <v>19</v>
      </c>
      <c r="C17628" s="2" t="s">
        <v>30030</v>
      </c>
      <c r="D17628" s="2" t="s">
        <v>30032</v>
      </c>
      <c r="E17628" s="2" t="s">
        <v>30045</v>
      </c>
      <c r="F17628" s="2" t="s">
        <v>30090</v>
      </c>
      <c r="G17628" s="2" t="s">
        <v>30104</v>
      </c>
      <c r="H17628" s="3" t="s">
        <v>30105</v>
      </c>
      <c r="I17628" s="3" t="s">
        <v>30051</v>
      </c>
      <c r="J17628" s="3">
        <v>7</v>
      </c>
      <c r="K17628" s="2" t="s">
        <v>36</v>
      </c>
      <c r="O17628" s="7" t="s">
        <v>33763</v>
      </c>
      <c r="P17628" s="7" t="s">
        <v>33764</v>
      </c>
      <c r="Q17628" s="2" t="s">
        <v>33602</v>
      </c>
      <c r="R17628" s="2" t="s">
        <v>33776</v>
      </c>
      <c r="S17628" s="2" t="s">
        <v>33772</v>
      </c>
      <c r="T17628" s="2" t="s">
        <v>33778</v>
      </c>
      <c r="U17628" s="2" t="s">
        <v>33788</v>
      </c>
    </row>
    <row r="17629" spans="1:21" ht="28.8" x14ac:dyDescent="0.3">
      <c r="A17629" t="s">
        <v>32460</v>
      </c>
      <c r="B17629" s="2" t="s">
        <v>19</v>
      </c>
      <c r="C17629" s="2" t="s">
        <v>30030</v>
      </c>
      <c r="D17629" s="2" t="s">
        <v>30032</v>
      </c>
      <c r="E17629" s="2" t="s">
        <v>30045</v>
      </c>
      <c r="F17629" s="2" t="s">
        <v>30090</v>
      </c>
      <c r="G17629" s="2" t="s">
        <v>30106</v>
      </c>
      <c r="H17629" s="3" t="s">
        <v>30107</v>
      </c>
      <c r="I17629" s="3" t="s">
        <v>30051</v>
      </c>
      <c r="J17629" s="3">
        <v>2</v>
      </c>
      <c r="K17629" s="2" t="s">
        <v>36</v>
      </c>
      <c r="O17629" s="7" t="s">
        <v>33763</v>
      </c>
      <c r="P17629" s="7" t="s">
        <v>33764</v>
      </c>
      <c r="Q17629" s="2" t="s">
        <v>33602</v>
      </c>
      <c r="R17629" s="2" t="s">
        <v>33776</v>
      </c>
      <c r="S17629" s="2" t="s">
        <v>33773</v>
      </c>
      <c r="T17629" s="2" t="s">
        <v>33778</v>
      </c>
      <c r="U17629" s="2" t="s">
        <v>33788</v>
      </c>
    </row>
    <row r="17630" spans="1:21" ht="28.8" x14ac:dyDescent="0.3">
      <c r="A17630" t="s">
        <v>32460</v>
      </c>
      <c r="B17630" s="2" t="s">
        <v>19</v>
      </c>
      <c r="C17630" s="2" t="s">
        <v>30030</v>
      </c>
      <c r="D17630" s="2" t="s">
        <v>30032</v>
      </c>
      <c r="E17630" s="2" t="s">
        <v>30045</v>
      </c>
      <c r="F17630" s="2" t="s">
        <v>30090</v>
      </c>
      <c r="G17630" s="2" t="s">
        <v>30108</v>
      </c>
      <c r="H17630" s="3" t="s">
        <v>30109</v>
      </c>
      <c r="I17630" s="3" t="s">
        <v>30051</v>
      </c>
      <c r="K17630" s="2" t="s">
        <v>36</v>
      </c>
      <c r="O17630" s="7" t="s">
        <v>33763</v>
      </c>
      <c r="P17630" s="7" t="s">
        <v>33764</v>
      </c>
      <c r="Q17630" s="2" t="s">
        <v>33602</v>
      </c>
      <c r="R17630" s="2" t="s">
        <v>33776</v>
      </c>
      <c r="S17630" s="2" t="s">
        <v>33774</v>
      </c>
      <c r="T17630" s="2" t="s">
        <v>33778</v>
      </c>
      <c r="U17630" s="2" t="s">
        <v>33788</v>
      </c>
    </row>
    <row r="17631" spans="1:21" ht="28.8" x14ac:dyDescent="0.3">
      <c r="A17631" t="s">
        <v>32460</v>
      </c>
      <c r="B17631" s="2" t="s">
        <v>19</v>
      </c>
      <c r="C17631" s="2" t="s">
        <v>30030</v>
      </c>
      <c r="D17631" s="2" t="s">
        <v>30032</v>
      </c>
      <c r="E17631" s="2" t="s">
        <v>30045</v>
      </c>
      <c r="F17631" s="2" t="s">
        <v>30090</v>
      </c>
      <c r="G17631" s="2" t="s">
        <v>30110</v>
      </c>
      <c r="H17631" s="3" t="s">
        <v>30111</v>
      </c>
      <c r="I17631" s="3" t="s">
        <v>30051</v>
      </c>
      <c r="J17631" s="3">
        <v>173</v>
      </c>
      <c r="K17631" s="2" t="s">
        <v>36</v>
      </c>
      <c r="O17631" s="7" t="s">
        <v>33763</v>
      </c>
      <c r="P17631" s="7" t="s">
        <v>33764</v>
      </c>
      <c r="Q17631" s="2" t="s">
        <v>33602</v>
      </c>
      <c r="R17631" s="2" t="s">
        <v>33776</v>
      </c>
      <c r="S17631" s="2" t="s">
        <v>33775</v>
      </c>
      <c r="T17631" s="2" t="s">
        <v>33778</v>
      </c>
      <c r="U17631" s="2" t="s">
        <v>33788</v>
      </c>
    </row>
    <row r="17632" spans="1:21" ht="28.8" x14ac:dyDescent="0.3">
      <c r="A17632" t="s">
        <v>32460</v>
      </c>
      <c r="B17632" s="2" t="s">
        <v>19</v>
      </c>
      <c r="C17632" s="2" t="s">
        <v>30030</v>
      </c>
      <c r="D17632" s="2" t="s">
        <v>30032</v>
      </c>
      <c r="E17632" s="2" t="s">
        <v>30045</v>
      </c>
      <c r="F17632" s="2" t="s">
        <v>30090</v>
      </c>
      <c r="G17632" s="2" t="s">
        <v>30112</v>
      </c>
      <c r="H17632" s="3" t="s">
        <v>30113</v>
      </c>
      <c r="I17632" s="3" t="s">
        <v>30051</v>
      </c>
      <c r="J17632" s="3">
        <v>76</v>
      </c>
      <c r="K17632" s="2" t="s">
        <v>36</v>
      </c>
      <c r="O17632" s="7" t="s">
        <v>33763</v>
      </c>
      <c r="P17632" s="7" t="s">
        <v>33764</v>
      </c>
      <c r="Q17632" s="2" t="s">
        <v>33602</v>
      </c>
      <c r="R17632" s="2" t="s">
        <v>33776</v>
      </c>
      <c r="S17632" s="2" t="s">
        <v>33765</v>
      </c>
      <c r="T17632" s="2" t="s">
        <v>33779</v>
      </c>
      <c r="U17632" s="2" t="s">
        <v>33788</v>
      </c>
    </row>
    <row r="17633" spans="1:21" ht="28.8" x14ac:dyDescent="0.3">
      <c r="A17633" t="s">
        <v>32460</v>
      </c>
      <c r="B17633" s="2" t="s">
        <v>19</v>
      </c>
      <c r="C17633" s="2" t="s">
        <v>30030</v>
      </c>
      <c r="D17633" s="2" t="s">
        <v>30032</v>
      </c>
      <c r="E17633" s="2" t="s">
        <v>30045</v>
      </c>
      <c r="F17633" s="2" t="s">
        <v>30090</v>
      </c>
      <c r="G17633" s="2" t="s">
        <v>30114</v>
      </c>
      <c r="H17633" s="3" t="s">
        <v>30115</v>
      </c>
      <c r="I17633" s="3" t="s">
        <v>30051</v>
      </c>
      <c r="J17633" s="3">
        <v>6</v>
      </c>
      <c r="K17633" s="2" t="s">
        <v>36</v>
      </c>
      <c r="O17633" s="7" t="s">
        <v>33763</v>
      </c>
      <c r="P17633" s="7" t="s">
        <v>33764</v>
      </c>
      <c r="Q17633" s="2" t="s">
        <v>33602</v>
      </c>
      <c r="R17633" s="2" t="s">
        <v>33776</v>
      </c>
      <c r="S17633" s="2" t="s">
        <v>33772</v>
      </c>
      <c r="T17633" s="2" t="s">
        <v>33779</v>
      </c>
      <c r="U17633" s="2" t="s">
        <v>33788</v>
      </c>
    </row>
    <row r="17634" spans="1:21" ht="28.8" x14ac:dyDescent="0.3">
      <c r="A17634" t="s">
        <v>32460</v>
      </c>
      <c r="B17634" s="2" t="s">
        <v>19</v>
      </c>
      <c r="C17634" s="2" t="s">
        <v>30030</v>
      </c>
      <c r="D17634" s="2" t="s">
        <v>30032</v>
      </c>
      <c r="E17634" s="2" t="s">
        <v>30045</v>
      </c>
      <c r="F17634" s="2" t="s">
        <v>30090</v>
      </c>
      <c r="G17634" s="2" t="s">
        <v>30116</v>
      </c>
      <c r="H17634" s="3" t="s">
        <v>30117</v>
      </c>
      <c r="I17634" s="3" t="s">
        <v>30051</v>
      </c>
      <c r="J17634" s="3">
        <v>3</v>
      </c>
      <c r="K17634" s="2" t="s">
        <v>36</v>
      </c>
      <c r="O17634" s="7" t="s">
        <v>33763</v>
      </c>
      <c r="P17634" s="7" t="s">
        <v>33764</v>
      </c>
      <c r="Q17634" s="2" t="s">
        <v>33602</v>
      </c>
      <c r="R17634" s="2" t="s">
        <v>33776</v>
      </c>
      <c r="S17634" s="2" t="s">
        <v>33773</v>
      </c>
      <c r="T17634" s="2" t="s">
        <v>33779</v>
      </c>
      <c r="U17634" s="2" t="s">
        <v>33788</v>
      </c>
    </row>
    <row r="17635" spans="1:21" ht="28.8" x14ac:dyDescent="0.3">
      <c r="A17635" t="s">
        <v>32460</v>
      </c>
      <c r="B17635" s="2" t="s">
        <v>19</v>
      </c>
      <c r="C17635" s="2" t="s">
        <v>30030</v>
      </c>
      <c r="D17635" s="2" t="s">
        <v>30032</v>
      </c>
      <c r="E17635" s="2" t="s">
        <v>30045</v>
      </c>
      <c r="F17635" s="2" t="s">
        <v>30090</v>
      </c>
      <c r="G17635" s="2" t="s">
        <v>30118</v>
      </c>
      <c r="H17635" s="3" t="s">
        <v>30119</v>
      </c>
      <c r="I17635" s="3" t="s">
        <v>30051</v>
      </c>
      <c r="K17635" s="2" t="s">
        <v>36</v>
      </c>
      <c r="O17635" s="7" t="s">
        <v>33763</v>
      </c>
      <c r="P17635" s="7" t="s">
        <v>33764</v>
      </c>
      <c r="Q17635" s="2" t="s">
        <v>33602</v>
      </c>
      <c r="R17635" s="2" t="s">
        <v>33776</v>
      </c>
      <c r="S17635" s="2" t="s">
        <v>33774</v>
      </c>
      <c r="T17635" s="2" t="s">
        <v>33779</v>
      </c>
      <c r="U17635" s="2" t="s">
        <v>33788</v>
      </c>
    </row>
    <row r="17636" spans="1:21" ht="28.8" x14ac:dyDescent="0.3">
      <c r="A17636" t="s">
        <v>32460</v>
      </c>
      <c r="B17636" s="2" t="s">
        <v>19</v>
      </c>
      <c r="C17636" s="2" t="s">
        <v>30030</v>
      </c>
      <c r="D17636" s="2" t="s">
        <v>30032</v>
      </c>
      <c r="E17636" s="2" t="s">
        <v>30045</v>
      </c>
      <c r="F17636" s="2" t="s">
        <v>30090</v>
      </c>
      <c r="G17636" s="2" t="s">
        <v>30120</v>
      </c>
      <c r="H17636" s="3" t="s">
        <v>30121</v>
      </c>
      <c r="I17636" s="3" t="s">
        <v>30051</v>
      </c>
      <c r="J17636" s="3">
        <v>384</v>
      </c>
      <c r="K17636" s="2" t="s">
        <v>36</v>
      </c>
      <c r="O17636" s="7" t="s">
        <v>33763</v>
      </c>
      <c r="P17636" s="7" t="s">
        <v>33764</v>
      </c>
      <c r="Q17636" s="2" t="s">
        <v>33602</v>
      </c>
      <c r="R17636" s="2" t="s">
        <v>33776</v>
      </c>
      <c r="S17636" s="2" t="s">
        <v>33775</v>
      </c>
      <c r="T17636" s="2" t="s">
        <v>33779</v>
      </c>
      <c r="U17636" s="2" t="s">
        <v>33788</v>
      </c>
    </row>
    <row r="17637" spans="1:21" ht="28.8" x14ac:dyDescent="0.3">
      <c r="A17637" t="s">
        <v>32460</v>
      </c>
      <c r="B17637" s="2" t="s">
        <v>19</v>
      </c>
      <c r="C17637" s="2" t="s">
        <v>30030</v>
      </c>
      <c r="D17637" s="2" t="s">
        <v>30032</v>
      </c>
      <c r="E17637" s="2" t="s">
        <v>30045</v>
      </c>
      <c r="F17637" s="2" t="s">
        <v>30090</v>
      </c>
      <c r="G17637" s="2" t="s">
        <v>30122</v>
      </c>
      <c r="H17637" s="3" t="s">
        <v>30123</v>
      </c>
      <c r="I17637" s="3" t="s">
        <v>30051</v>
      </c>
      <c r="J17637" s="3">
        <v>130</v>
      </c>
      <c r="K17637" s="2" t="s">
        <v>36</v>
      </c>
      <c r="O17637" s="7" t="s">
        <v>33763</v>
      </c>
      <c r="P17637" s="7" t="s">
        <v>33764</v>
      </c>
      <c r="Q17637" s="2" t="s">
        <v>33602</v>
      </c>
      <c r="R17637" s="2" t="s">
        <v>33776</v>
      </c>
      <c r="S17637" s="2" t="s">
        <v>33765</v>
      </c>
      <c r="T17637" s="2" t="s">
        <v>33780</v>
      </c>
      <c r="U17637" s="2" t="s">
        <v>33788</v>
      </c>
    </row>
    <row r="17638" spans="1:21" ht="28.8" x14ac:dyDescent="0.3">
      <c r="A17638" t="s">
        <v>32460</v>
      </c>
      <c r="B17638" s="2" t="s">
        <v>19</v>
      </c>
      <c r="C17638" s="2" t="s">
        <v>30030</v>
      </c>
      <c r="D17638" s="2" t="s">
        <v>30032</v>
      </c>
      <c r="E17638" s="2" t="s">
        <v>30045</v>
      </c>
      <c r="F17638" s="2" t="s">
        <v>30090</v>
      </c>
      <c r="G17638" s="2" t="s">
        <v>30124</v>
      </c>
      <c r="H17638" s="3" t="s">
        <v>30125</v>
      </c>
      <c r="I17638" s="3" t="s">
        <v>30051</v>
      </c>
      <c r="J17638" s="3">
        <v>6</v>
      </c>
      <c r="K17638" s="2" t="s">
        <v>36</v>
      </c>
      <c r="O17638" s="7" t="s">
        <v>33763</v>
      </c>
      <c r="P17638" s="7" t="s">
        <v>33764</v>
      </c>
      <c r="Q17638" s="2" t="s">
        <v>33602</v>
      </c>
      <c r="R17638" s="2" t="s">
        <v>33776</v>
      </c>
      <c r="S17638" s="2" t="s">
        <v>33772</v>
      </c>
      <c r="T17638" s="2" t="s">
        <v>33780</v>
      </c>
      <c r="U17638" s="2" t="s">
        <v>33788</v>
      </c>
    </row>
    <row r="17639" spans="1:21" ht="28.8" x14ac:dyDescent="0.3">
      <c r="A17639" t="s">
        <v>32460</v>
      </c>
      <c r="B17639" s="2" t="s">
        <v>19</v>
      </c>
      <c r="C17639" s="2" t="s">
        <v>30030</v>
      </c>
      <c r="D17639" s="2" t="s">
        <v>30032</v>
      </c>
      <c r="E17639" s="2" t="s">
        <v>30045</v>
      </c>
      <c r="F17639" s="2" t="s">
        <v>30090</v>
      </c>
      <c r="G17639" s="2" t="s">
        <v>30126</v>
      </c>
      <c r="H17639" s="3" t="s">
        <v>30127</v>
      </c>
      <c r="I17639" s="3" t="s">
        <v>30051</v>
      </c>
      <c r="J17639" s="3">
        <v>4</v>
      </c>
      <c r="K17639" s="2" t="s">
        <v>36</v>
      </c>
      <c r="O17639" s="7" t="s">
        <v>33763</v>
      </c>
      <c r="P17639" s="7" t="s">
        <v>33764</v>
      </c>
      <c r="Q17639" s="2" t="s">
        <v>33602</v>
      </c>
      <c r="R17639" s="2" t="s">
        <v>33776</v>
      </c>
      <c r="S17639" s="2" t="s">
        <v>33773</v>
      </c>
      <c r="T17639" s="2" t="s">
        <v>33780</v>
      </c>
      <c r="U17639" s="2" t="s">
        <v>33788</v>
      </c>
    </row>
    <row r="17640" spans="1:21" ht="28.8" x14ac:dyDescent="0.3">
      <c r="A17640" t="s">
        <v>32460</v>
      </c>
      <c r="B17640" s="2" t="s">
        <v>19</v>
      </c>
      <c r="C17640" s="2" t="s">
        <v>30030</v>
      </c>
      <c r="D17640" s="2" t="s">
        <v>30032</v>
      </c>
      <c r="E17640" s="2" t="s">
        <v>30045</v>
      </c>
      <c r="F17640" s="2" t="s">
        <v>30090</v>
      </c>
      <c r="G17640" s="2" t="s">
        <v>30128</v>
      </c>
      <c r="H17640" s="3" t="s">
        <v>30129</v>
      </c>
      <c r="I17640" s="3" t="s">
        <v>30051</v>
      </c>
      <c r="J17640" s="3">
        <v>1</v>
      </c>
      <c r="K17640" s="2" t="s">
        <v>36</v>
      </c>
      <c r="O17640" s="7" t="s">
        <v>33763</v>
      </c>
      <c r="P17640" s="7" t="s">
        <v>33764</v>
      </c>
      <c r="Q17640" s="2" t="s">
        <v>33602</v>
      </c>
      <c r="R17640" s="2" t="s">
        <v>33776</v>
      </c>
      <c r="S17640" s="2" t="s">
        <v>33774</v>
      </c>
      <c r="T17640" s="2" t="s">
        <v>33780</v>
      </c>
      <c r="U17640" s="2" t="s">
        <v>33788</v>
      </c>
    </row>
    <row r="17641" spans="1:21" ht="28.8" x14ac:dyDescent="0.3">
      <c r="A17641" t="s">
        <v>32460</v>
      </c>
      <c r="B17641" s="2" t="s">
        <v>19</v>
      </c>
      <c r="C17641" s="2" t="s">
        <v>30030</v>
      </c>
      <c r="D17641" s="2" t="s">
        <v>30032</v>
      </c>
      <c r="E17641" s="2" t="s">
        <v>30045</v>
      </c>
      <c r="F17641" s="2" t="s">
        <v>30090</v>
      </c>
      <c r="G17641" s="2" t="s">
        <v>30130</v>
      </c>
      <c r="H17641" s="3" t="s">
        <v>30131</v>
      </c>
      <c r="I17641" s="3" t="s">
        <v>30051</v>
      </c>
      <c r="J17641" s="3">
        <v>742</v>
      </c>
      <c r="K17641" s="2" t="s">
        <v>36</v>
      </c>
      <c r="O17641" s="7" t="s">
        <v>33763</v>
      </c>
      <c r="P17641" s="7" t="s">
        <v>33764</v>
      </c>
      <c r="Q17641" s="2" t="s">
        <v>33602</v>
      </c>
      <c r="R17641" s="2" t="s">
        <v>33776</v>
      </c>
      <c r="S17641" s="2" t="s">
        <v>33775</v>
      </c>
      <c r="T17641" s="2" t="s">
        <v>33780</v>
      </c>
      <c r="U17641" s="2" t="s">
        <v>33788</v>
      </c>
    </row>
    <row r="17642" spans="1:21" ht="28.8" x14ac:dyDescent="0.3">
      <c r="A17642" t="s">
        <v>32460</v>
      </c>
      <c r="B17642" s="2" t="s">
        <v>19</v>
      </c>
      <c r="C17642" s="2" t="s">
        <v>30030</v>
      </c>
      <c r="D17642" s="2" t="s">
        <v>30032</v>
      </c>
      <c r="E17642" s="2" t="s">
        <v>30045</v>
      </c>
      <c r="F17642" s="2" t="s">
        <v>30090</v>
      </c>
      <c r="G17642" s="2" t="s">
        <v>30132</v>
      </c>
      <c r="H17642" s="3" t="s">
        <v>30133</v>
      </c>
      <c r="I17642" s="3" t="s">
        <v>30051</v>
      </c>
      <c r="J17642" s="3">
        <v>13</v>
      </c>
      <c r="K17642" s="2" t="s">
        <v>36</v>
      </c>
      <c r="O17642" s="7" t="s">
        <v>33763</v>
      </c>
      <c r="P17642" s="7" t="s">
        <v>33764</v>
      </c>
      <c r="Q17642" s="2" t="s">
        <v>33602</v>
      </c>
      <c r="R17642" s="2" t="s">
        <v>33776</v>
      </c>
      <c r="S17642" s="2" t="s">
        <v>33765</v>
      </c>
      <c r="T17642" s="2" t="s">
        <v>33781</v>
      </c>
      <c r="U17642" s="2" t="s">
        <v>33788</v>
      </c>
    </row>
    <row r="17643" spans="1:21" ht="28.8" x14ac:dyDescent="0.3">
      <c r="A17643" t="s">
        <v>32460</v>
      </c>
      <c r="B17643" s="2" t="s">
        <v>19</v>
      </c>
      <c r="C17643" s="2" t="s">
        <v>30030</v>
      </c>
      <c r="D17643" s="2" t="s">
        <v>30032</v>
      </c>
      <c r="E17643" s="2" t="s">
        <v>30045</v>
      </c>
      <c r="F17643" s="2" t="s">
        <v>30090</v>
      </c>
      <c r="G17643" s="2" t="s">
        <v>30134</v>
      </c>
      <c r="H17643" s="3" t="s">
        <v>30135</v>
      </c>
      <c r="I17643" s="3" t="s">
        <v>30051</v>
      </c>
      <c r="J17643" s="3">
        <v>2</v>
      </c>
      <c r="K17643" s="2" t="s">
        <v>36</v>
      </c>
      <c r="O17643" s="7" t="s">
        <v>33763</v>
      </c>
      <c r="P17643" s="7" t="s">
        <v>33764</v>
      </c>
      <c r="Q17643" s="2" t="s">
        <v>33602</v>
      </c>
      <c r="R17643" s="2" t="s">
        <v>33776</v>
      </c>
      <c r="S17643" s="2" t="s">
        <v>33772</v>
      </c>
      <c r="T17643" s="2" t="s">
        <v>33781</v>
      </c>
      <c r="U17643" s="2" t="s">
        <v>33788</v>
      </c>
    </row>
    <row r="17644" spans="1:21" ht="28.8" x14ac:dyDescent="0.3">
      <c r="A17644" t="s">
        <v>32460</v>
      </c>
      <c r="B17644" s="2" t="s">
        <v>19</v>
      </c>
      <c r="C17644" s="2" t="s">
        <v>30030</v>
      </c>
      <c r="D17644" s="2" t="s">
        <v>30032</v>
      </c>
      <c r="E17644" s="2" t="s">
        <v>30045</v>
      </c>
      <c r="F17644" s="2" t="s">
        <v>30090</v>
      </c>
      <c r="G17644" s="2" t="s">
        <v>30136</v>
      </c>
      <c r="H17644" s="3" t="s">
        <v>30137</v>
      </c>
      <c r="I17644" s="3" t="s">
        <v>30051</v>
      </c>
      <c r="J17644" s="3">
        <v>5</v>
      </c>
      <c r="K17644" s="2" t="s">
        <v>36</v>
      </c>
      <c r="O17644" s="7" t="s">
        <v>33763</v>
      </c>
      <c r="P17644" s="7" t="s">
        <v>33764</v>
      </c>
      <c r="Q17644" s="2" t="s">
        <v>33602</v>
      </c>
      <c r="R17644" s="2" t="s">
        <v>33776</v>
      </c>
      <c r="S17644" s="2" t="s">
        <v>33773</v>
      </c>
      <c r="T17644" s="2" t="s">
        <v>33781</v>
      </c>
      <c r="U17644" s="2" t="s">
        <v>33788</v>
      </c>
    </row>
    <row r="17645" spans="1:21" ht="28.8" x14ac:dyDescent="0.3">
      <c r="A17645" t="s">
        <v>32460</v>
      </c>
      <c r="B17645" s="2" t="s">
        <v>19</v>
      </c>
      <c r="C17645" s="2" t="s">
        <v>30030</v>
      </c>
      <c r="D17645" s="2" t="s">
        <v>30032</v>
      </c>
      <c r="E17645" s="2" t="s">
        <v>30045</v>
      </c>
      <c r="F17645" s="2" t="s">
        <v>30090</v>
      </c>
      <c r="G17645" s="2" t="s">
        <v>30138</v>
      </c>
      <c r="H17645" s="3" t="s">
        <v>30139</v>
      </c>
      <c r="I17645" s="3" t="s">
        <v>30051</v>
      </c>
      <c r="K17645" s="2" t="s">
        <v>36</v>
      </c>
      <c r="O17645" s="7" t="s">
        <v>33763</v>
      </c>
      <c r="P17645" s="7" t="s">
        <v>33764</v>
      </c>
      <c r="Q17645" s="2" t="s">
        <v>33602</v>
      </c>
      <c r="R17645" s="2" t="s">
        <v>33776</v>
      </c>
      <c r="S17645" s="2" t="s">
        <v>33774</v>
      </c>
      <c r="T17645" s="2" t="s">
        <v>33781</v>
      </c>
      <c r="U17645" s="2" t="s">
        <v>33788</v>
      </c>
    </row>
    <row r="17646" spans="1:21" ht="28.8" x14ac:dyDescent="0.3">
      <c r="A17646" t="s">
        <v>32460</v>
      </c>
      <c r="B17646" s="2" t="s">
        <v>19</v>
      </c>
      <c r="C17646" s="2" t="s">
        <v>30030</v>
      </c>
      <c r="D17646" s="2" t="s">
        <v>30032</v>
      </c>
      <c r="E17646" s="2" t="s">
        <v>30045</v>
      </c>
      <c r="F17646" s="2" t="s">
        <v>30090</v>
      </c>
      <c r="G17646" s="2" t="s">
        <v>30140</v>
      </c>
      <c r="H17646" s="3" t="s">
        <v>30141</v>
      </c>
      <c r="I17646" s="3" t="s">
        <v>30051</v>
      </c>
      <c r="J17646" s="3">
        <v>54</v>
      </c>
      <c r="K17646" s="2" t="s">
        <v>36</v>
      </c>
      <c r="O17646" s="7" t="s">
        <v>33763</v>
      </c>
      <c r="P17646" s="7" t="s">
        <v>33764</v>
      </c>
      <c r="Q17646" s="2" t="s">
        <v>33602</v>
      </c>
      <c r="R17646" s="2" t="s">
        <v>33776</v>
      </c>
      <c r="S17646" s="2" t="s">
        <v>33775</v>
      </c>
      <c r="T17646" s="2" t="s">
        <v>33781</v>
      </c>
      <c r="U17646" s="2" t="s">
        <v>33788</v>
      </c>
    </row>
    <row r="17647" spans="1:21" ht="28.8" x14ac:dyDescent="0.3">
      <c r="A17647" t="s">
        <v>32460</v>
      </c>
      <c r="B17647" s="2" t="s">
        <v>19</v>
      </c>
      <c r="C17647" s="2" t="s">
        <v>30030</v>
      </c>
      <c r="D17647" s="2" t="s">
        <v>30032</v>
      </c>
      <c r="E17647" s="2" t="s">
        <v>30045</v>
      </c>
      <c r="F17647" s="2" t="s">
        <v>30090</v>
      </c>
      <c r="G17647" s="2" t="s">
        <v>30142</v>
      </c>
      <c r="H17647" s="3" t="s">
        <v>30143</v>
      </c>
      <c r="I17647" s="3" t="s">
        <v>30051</v>
      </c>
      <c r="J17647" s="3">
        <v>20</v>
      </c>
      <c r="K17647" s="2" t="s">
        <v>36</v>
      </c>
      <c r="O17647" s="7" t="s">
        <v>33763</v>
      </c>
      <c r="P17647" s="7" t="s">
        <v>33764</v>
      </c>
      <c r="Q17647" s="2" t="s">
        <v>33602</v>
      </c>
      <c r="R17647" s="2" t="s">
        <v>33776</v>
      </c>
      <c r="S17647" s="2" t="s">
        <v>33765</v>
      </c>
      <c r="T17647" s="2" t="s">
        <v>33782</v>
      </c>
      <c r="U17647" s="2" t="s">
        <v>33788</v>
      </c>
    </row>
    <row r="17648" spans="1:21" ht="28.8" x14ac:dyDescent="0.3">
      <c r="A17648" t="s">
        <v>32460</v>
      </c>
      <c r="B17648" s="2" t="s">
        <v>19</v>
      </c>
      <c r="C17648" s="2" t="s">
        <v>30030</v>
      </c>
      <c r="D17648" s="2" t="s">
        <v>30032</v>
      </c>
      <c r="E17648" s="2" t="s">
        <v>30045</v>
      </c>
      <c r="F17648" s="2" t="s">
        <v>30090</v>
      </c>
      <c r="G17648" s="2" t="s">
        <v>30144</v>
      </c>
      <c r="H17648" s="3" t="s">
        <v>30145</v>
      </c>
      <c r="I17648" s="3" t="s">
        <v>30051</v>
      </c>
      <c r="J17648" s="3">
        <v>2</v>
      </c>
      <c r="K17648" s="2" t="s">
        <v>36</v>
      </c>
      <c r="O17648" s="7" t="s">
        <v>33763</v>
      </c>
      <c r="P17648" s="7" t="s">
        <v>33764</v>
      </c>
      <c r="Q17648" s="2" t="s">
        <v>33602</v>
      </c>
      <c r="R17648" s="2" t="s">
        <v>33776</v>
      </c>
      <c r="S17648" s="2" t="s">
        <v>33772</v>
      </c>
      <c r="T17648" s="2" t="s">
        <v>33782</v>
      </c>
      <c r="U17648" s="2" t="s">
        <v>33788</v>
      </c>
    </row>
    <row r="17649" spans="1:21" ht="28.8" x14ac:dyDescent="0.3">
      <c r="A17649" t="s">
        <v>32460</v>
      </c>
      <c r="B17649" s="2" t="s">
        <v>19</v>
      </c>
      <c r="C17649" s="2" t="s">
        <v>30030</v>
      </c>
      <c r="D17649" s="2" t="s">
        <v>30032</v>
      </c>
      <c r="E17649" s="2" t="s">
        <v>30045</v>
      </c>
      <c r="F17649" s="2" t="s">
        <v>30090</v>
      </c>
      <c r="G17649" s="2" t="s">
        <v>30146</v>
      </c>
      <c r="H17649" s="3" t="s">
        <v>30147</v>
      </c>
      <c r="I17649" s="3" t="s">
        <v>30051</v>
      </c>
      <c r="J17649" s="3">
        <v>6</v>
      </c>
      <c r="K17649" s="2" t="s">
        <v>36</v>
      </c>
      <c r="O17649" s="7" t="s">
        <v>33763</v>
      </c>
      <c r="P17649" s="7" t="s">
        <v>33764</v>
      </c>
      <c r="Q17649" s="2" t="s">
        <v>33602</v>
      </c>
      <c r="R17649" s="2" t="s">
        <v>33776</v>
      </c>
      <c r="S17649" s="2" t="s">
        <v>33773</v>
      </c>
      <c r="T17649" s="2" t="s">
        <v>33782</v>
      </c>
      <c r="U17649" s="2" t="s">
        <v>33788</v>
      </c>
    </row>
    <row r="17650" spans="1:21" ht="28.8" x14ac:dyDescent="0.3">
      <c r="A17650" t="s">
        <v>32460</v>
      </c>
      <c r="B17650" s="2" t="s">
        <v>19</v>
      </c>
      <c r="C17650" s="2" t="s">
        <v>30030</v>
      </c>
      <c r="D17650" s="2" t="s">
        <v>30032</v>
      </c>
      <c r="E17650" s="2" t="s">
        <v>30045</v>
      </c>
      <c r="F17650" s="2" t="s">
        <v>30090</v>
      </c>
      <c r="G17650" s="2" t="s">
        <v>30148</v>
      </c>
      <c r="H17650" s="3" t="s">
        <v>30149</v>
      </c>
      <c r="I17650" s="3" t="s">
        <v>30051</v>
      </c>
      <c r="J17650" s="3">
        <v>4</v>
      </c>
      <c r="K17650" s="2" t="s">
        <v>36</v>
      </c>
      <c r="O17650" s="7" t="s">
        <v>33763</v>
      </c>
      <c r="P17650" s="7" t="s">
        <v>33764</v>
      </c>
      <c r="Q17650" s="2" t="s">
        <v>33602</v>
      </c>
      <c r="R17650" s="2" t="s">
        <v>33776</v>
      </c>
      <c r="S17650" s="2" t="s">
        <v>33774</v>
      </c>
      <c r="T17650" s="2" t="s">
        <v>33782</v>
      </c>
      <c r="U17650" s="2" t="s">
        <v>33788</v>
      </c>
    </row>
    <row r="17651" spans="1:21" ht="28.8" x14ac:dyDescent="0.3">
      <c r="A17651" t="s">
        <v>32460</v>
      </c>
      <c r="B17651" s="2" t="s">
        <v>19</v>
      </c>
      <c r="C17651" s="2" t="s">
        <v>30030</v>
      </c>
      <c r="D17651" s="2" t="s">
        <v>30032</v>
      </c>
      <c r="E17651" s="2" t="s">
        <v>30045</v>
      </c>
      <c r="F17651" s="2" t="s">
        <v>30090</v>
      </c>
      <c r="G17651" s="2" t="s">
        <v>30150</v>
      </c>
      <c r="H17651" s="3" t="s">
        <v>30151</v>
      </c>
      <c r="I17651" s="3" t="s">
        <v>30051</v>
      </c>
      <c r="J17651" s="3">
        <v>208</v>
      </c>
      <c r="K17651" s="2" t="s">
        <v>36</v>
      </c>
      <c r="O17651" s="7" t="s">
        <v>33763</v>
      </c>
      <c r="P17651" s="7" t="s">
        <v>33764</v>
      </c>
      <c r="Q17651" s="2" t="s">
        <v>33602</v>
      </c>
      <c r="R17651" s="2" t="s">
        <v>33776</v>
      </c>
      <c r="S17651" s="2" t="s">
        <v>33775</v>
      </c>
      <c r="T17651" s="2" t="s">
        <v>33782</v>
      </c>
      <c r="U17651" s="2" t="s">
        <v>33788</v>
      </c>
    </row>
    <row r="17652" spans="1:21" x14ac:dyDescent="0.3">
      <c r="L17652" s="163" t="s">
        <v>0</v>
      </c>
      <c r="M17652" s="163"/>
      <c r="N17652" s="163"/>
      <c r="O17652" s="163" t="s">
        <v>1</v>
      </c>
      <c r="P17652" s="163"/>
      <c r="Q17652" s="163"/>
      <c r="R17652" s="163"/>
      <c r="S17652" s="163"/>
      <c r="T17652" s="163"/>
      <c r="U17652" s="163"/>
    </row>
    <row r="17653" spans="1:21" ht="43.2" x14ac:dyDescent="0.3">
      <c r="B17653" s="2" t="s">
        <v>19</v>
      </c>
      <c r="C17653" s="2" t="s">
        <v>30030</v>
      </c>
      <c r="D17653" s="2" t="s">
        <v>30032</v>
      </c>
      <c r="E17653" s="2" t="s">
        <v>30045</v>
      </c>
      <c r="F17653" s="2" t="s">
        <v>30152</v>
      </c>
      <c r="H17653" s="3" t="s">
        <v>30153</v>
      </c>
      <c r="L17653" s="35" t="s">
        <v>12</v>
      </c>
      <c r="M17653" s="35" t="s">
        <v>13</v>
      </c>
      <c r="N17653" s="35" t="s">
        <v>14</v>
      </c>
      <c r="O17653" s="105" t="s">
        <v>32311</v>
      </c>
      <c r="P17653" s="105" t="s">
        <v>31198</v>
      </c>
      <c r="Q17653" s="105" t="s">
        <v>33082</v>
      </c>
      <c r="R17653" s="105" t="s">
        <v>32774</v>
      </c>
      <c r="S17653" s="105" t="s">
        <v>31197</v>
      </c>
      <c r="T17653" s="105" t="s">
        <v>33766</v>
      </c>
      <c r="U17653" s="105" t="s">
        <v>32500</v>
      </c>
    </row>
    <row r="17654" spans="1:21" ht="28.8" x14ac:dyDescent="0.3">
      <c r="A17654" t="s">
        <v>32460</v>
      </c>
      <c r="B17654" s="2" t="s">
        <v>19</v>
      </c>
      <c r="C17654" s="2" t="s">
        <v>30030</v>
      </c>
      <c r="D17654" s="2" t="s">
        <v>30032</v>
      </c>
      <c r="E17654" s="2" t="s">
        <v>30045</v>
      </c>
      <c r="F17654" s="2" t="s">
        <v>30152</v>
      </c>
      <c r="G17654" s="2" t="s">
        <v>30154</v>
      </c>
      <c r="H17654" s="3" t="s">
        <v>30155</v>
      </c>
      <c r="I17654" s="3" t="s">
        <v>30051</v>
      </c>
      <c r="J17654" s="3">
        <v>19</v>
      </c>
      <c r="K17654" s="2" t="s">
        <v>36</v>
      </c>
      <c r="O17654" s="7" t="s">
        <v>33763</v>
      </c>
      <c r="P17654" s="7" t="s">
        <v>33764</v>
      </c>
      <c r="Q17654" s="2" t="s">
        <v>33030</v>
      </c>
      <c r="R17654" s="2" t="s">
        <v>33767</v>
      </c>
      <c r="S17654" s="2" t="s">
        <v>33765</v>
      </c>
      <c r="T17654" s="2" t="s">
        <v>33768</v>
      </c>
      <c r="U17654" s="2" t="s">
        <v>33788</v>
      </c>
    </row>
    <row r="17655" spans="1:21" ht="28.8" x14ac:dyDescent="0.3">
      <c r="A17655" t="s">
        <v>32460</v>
      </c>
      <c r="B17655" s="2" t="s">
        <v>19</v>
      </c>
      <c r="C17655" s="2" t="s">
        <v>30030</v>
      </c>
      <c r="D17655" s="2" t="s">
        <v>30032</v>
      </c>
      <c r="E17655" s="2" t="s">
        <v>30045</v>
      </c>
      <c r="F17655" s="2" t="s">
        <v>30152</v>
      </c>
      <c r="G17655" s="2" t="s">
        <v>30156</v>
      </c>
      <c r="H17655" s="3" t="s">
        <v>30157</v>
      </c>
      <c r="I17655" s="3" t="s">
        <v>30051</v>
      </c>
      <c r="K17655" s="2" t="s">
        <v>36</v>
      </c>
      <c r="O17655" s="7" t="s">
        <v>33763</v>
      </c>
      <c r="P17655" s="7" t="s">
        <v>33764</v>
      </c>
      <c r="Q17655" s="2" t="s">
        <v>33030</v>
      </c>
      <c r="R17655" s="2" t="s">
        <v>33767</v>
      </c>
      <c r="S17655" s="2" t="s">
        <v>33772</v>
      </c>
      <c r="T17655" s="2" t="s">
        <v>33768</v>
      </c>
      <c r="U17655" s="2" t="s">
        <v>33788</v>
      </c>
    </row>
    <row r="17656" spans="1:21" ht="28.8" x14ac:dyDescent="0.3">
      <c r="A17656" t="s">
        <v>32460</v>
      </c>
      <c r="B17656" s="2" t="s">
        <v>19</v>
      </c>
      <c r="C17656" s="2" t="s">
        <v>30030</v>
      </c>
      <c r="D17656" s="2" t="s">
        <v>30032</v>
      </c>
      <c r="E17656" s="2" t="s">
        <v>30045</v>
      </c>
      <c r="F17656" s="2" t="s">
        <v>30152</v>
      </c>
      <c r="G17656" s="2" t="s">
        <v>30158</v>
      </c>
      <c r="H17656" s="3" t="s">
        <v>30159</v>
      </c>
      <c r="I17656" s="3" t="s">
        <v>30051</v>
      </c>
      <c r="K17656" s="2" t="s">
        <v>36</v>
      </c>
      <c r="O17656" s="7" t="s">
        <v>33763</v>
      </c>
      <c r="P17656" s="7" t="s">
        <v>33764</v>
      </c>
      <c r="Q17656" s="2" t="s">
        <v>33030</v>
      </c>
      <c r="R17656" s="2" t="s">
        <v>33767</v>
      </c>
      <c r="S17656" s="2" t="s">
        <v>33773</v>
      </c>
      <c r="T17656" s="2" t="s">
        <v>33768</v>
      </c>
      <c r="U17656" s="2" t="s">
        <v>33788</v>
      </c>
    </row>
    <row r="17657" spans="1:21" ht="28.8" x14ac:dyDescent="0.3">
      <c r="A17657" t="s">
        <v>32460</v>
      </c>
      <c r="B17657" s="2" t="s">
        <v>19</v>
      </c>
      <c r="C17657" s="2" t="s">
        <v>30030</v>
      </c>
      <c r="D17657" s="2" t="s">
        <v>30032</v>
      </c>
      <c r="E17657" s="2" t="s">
        <v>30045</v>
      </c>
      <c r="F17657" s="2" t="s">
        <v>30152</v>
      </c>
      <c r="G17657" s="2" t="s">
        <v>30160</v>
      </c>
      <c r="H17657" s="3" t="s">
        <v>30161</v>
      </c>
      <c r="I17657" s="3" t="s">
        <v>30051</v>
      </c>
      <c r="K17657" s="2" t="s">
        <v>36</v>
      </c>
      <c r="O17657" s="7" t="s">
        <v>33763</v>
      </c>
      <c r="P17657" s="7" t="s">
        <v>33764</v>
      </c>
      <c r="Q17657" s="2" t="s">
        <v>33030</v>
      </c>
      <c r="R17657" s="2" t="s">
        <v>33767</v>
      </c>
      <c r="S17657" s="2" t="s">
        <v>33774</v>
      </c>
      <c r="T17657" s="2" t="s">
        <v>33768</v>
      </c>
      <c r="U17657" s="2" t="s">
        <v>33788</v>
      </c>
    </row>
    <row r="17658" spans="1:21" ht="28.8" x14ac:dyDescent="0.3">
      <c r="A17658" t="s">
        <v>32460</v>
      </c>
      <c r="B17658" s="2" t="s">
        <v>19</v>
      </c>
      <c r="C17658" s="2" t="s">
        <v>30030</v>
      </c>
      <c r="D17658" s="2" t="s">
        <v>30032</v>
      </c>
      <c r="E17658" s="2" t="s">
        <v>30045</v>
      </c>
      <c r="F17658" s="2" t="s">
        <v>30152</v>
      </c>
      <c r="G17658" s="2" t="s">
        <v>30162</v>
      </c>
      <c r="H17658" s="3" t="s">
        <v>30163</v>
      </c>
      <c r="I17658" s="3" t="s">
        <v>30051</v>
      </c>
      <c r="J17658" s="3">
        <v>45</v>
      </c>
      <c r="K17658" s="2" t="s">
        <v>36</v>
      </c>
      <c r="O17658" s="7" t="s">
        <v>33763</v>
      </c>
      <c r="P17658" s="7" t="s">
        <v>33764</v>
      </c>
      <c r="Q17658" s="2" t="s">
        <v>33030</v>
      </c>
      <c r="R17658" s="2" t="s">
        <v>33767</v>
      </c>
      <c r="S17658" s="2" t="s">
        <v>33775</v>
      </c>
      <c r="T17658" s="2" t="s">
        <v>33768</v>
      </c>
      <c r="U17658" s="2" t="s">
        <v>33788</v>
      </c>
    </row>
    <row r="17659" spans="1:21" ht="28.8" x14ac:dyDescent="0.3">
      <c r="A17659" t="s">
        <v>32460</v>
      </c>
      <c r="B17659" s="2" t="s">
        <v>19</v>
      </c>
      <c r="C17659" s="2" t="s">
        <v>30030</v>
      </c>
      <c r="D17659" s="2" t="s">
        <v>30032</v>
      </c>
      <c r="E17659" s="2" t="s">
        <v>30045</v>
      </c>
      <c r="F17659" s="2" t="s">
        <v>30152</v>
      </c>
      <c r="G17659" s="2" t="s">
        <v>30164</v>
      </c>
      <c r="H17659" s="3" t="s">
        <v>30165</v>
      </c>
      <c r="I17659" s="3" t="s">
        <v>30051</v>
      </c>
      <c r="J17659" s="3">
        <v>1</v>
      </c>
      <c r="K17659" s="2" t="s">
        <v>36</v>
      </c>
      <c r="O17659" s="7" t="s">
        <v>33763</v>
      </c>
      <c r="P17659" s="7" t="s">
        <v>33764</v>
      </c>
      <c r="Q17659" s="2" t="s">
        <v>33030</v>
      </c>
      <c r="R17659" s="2" t="s">
        <v>33767</v>
      </c>
      <c r="S17659" s="2" t="s">
        <v>33765</v>
      </c>
      <c r="T17659" s="2" t="s">
        <v>33769</v>
      </c>
      <c r="U17659" s="2" t="s">
        <v>33788</v>
      </c>
    </row>
    <row r="17660" spans="1:21" ht="28.8" x14ac:dyDescent="0.3">
      <c r="A17660" t="s">
        <v>32460</v>
      </c>
      <c r="B17660" s="2" t="s">
        <v>19</v>
      </c>
      <c r="C17660" s="2" t="s">
        <v>30030</v>
      </c>
      <c r="D17660" s="2" t="s">
        <v>30032</v>
      </c>
      <c r="E17660" s="2" t="s">
        <v>30045</v>
      </c>
      <c r="F17660" s="2" t="s">
        <v>30152</v>
      </c>
      <c r="G17660" s="2" t="s">
        <v>30166</v>
      </c>
      <c r="H17660" s="3" t="s">
        <v>30167</v>
      </c>
      <c r="I17660" s="3" t="s">
        <v>30051</v>
      </c>
      <c r="K17660" s="2" t="s">
        <v>36</v>
      </c>
      <c r="O17660" s="7" t="s">
        <v>33763</v>
      </c>
      <c r="P17660" s="7" t="s">
        <v>33764</v>
      </c>
      <c r="Q17660" s="2" t="s">
        <v>33030</v>
      </c>
      <c r="R17660" s="2" t="s">
        <v>33767</v>
      </c>
      <c r="S17660" s="2" t="s">
        <v>33772</v>
      </c>
      <c r="T17660" s="2" t="s">
        <v>33769</v>
      </c>
      <c r="U17660" s="2" t="s">
        <v>33788</v>
      </c>
    </row>
    <row r="17661" spans="1:21" ht="28.8" x14ac:dyDescent="0.3">
      <c r="A17661" t="s">
        <v>32460</v>
      </c>
      <c r="B17661" s="2" t="s">
        <v>19</v>
      </c>
      <c r="C17661" s="2" t="s">
        <v>30030</v>
      </c>
      <c r="D17661" s="2" t="s">
        <v>30032</v>
      </c>
      <c r="E17661" s="2" t="s">
        <v>30045</v>
      </c>
      <c r="F17661" s="2" t="s">
        <v>30152</v>
      </c>
      <c r="G17661" s="2" t="s">
        <v>30168</v>
      </c>
      <c r="H17661" s="3" t="s">
        <v>30169</v>
      </c>
      <c r="I17661" s="3" t="s">
        <v>30051</v>
      </c>
      <c r="J17661" s="3">
        <v>1</v>
      </c>
      <c r="K17661" s="2" t="s">
        <v>36</v>
      </c>
      <c r="O17661" s="7" t="s">
        <v>33763</v>
      </c>
      <c r="P17661" s="7" t="s">
        <v>33764</v>
      </c>
      <c r="Q17661" s="2" t="s">
        <v>33030</v>
      </c>
      <c r="R17661" s="2" t="s">
        <v>33767</v>
      </c>
      <c r="S17661" s="2" t="s">
        <v>33773</v>
      </c>
      <c r="T17661" s="2" t="s">
        <v>33769</v>
      </c>
      <c r="U17661" s="2" t="s">
        <v>33788</v>
      </c>
    </row>
    <row r="17662" spans="1:21" ht="28.8" x14ac:dyDescent="0.3">
      <c r="A17662" t="s">
        <v>32460</v>
      </c>
      <c r="B17662" s="2" t="s">
        <v>19</v>
      </c>
      <c r="C17662" s="2" t="s">
        <v>30030</v>
      </c>
      <c r="D17662" s="2" t="s">
        <v>30032</v>
      </c>
      <c r="E17662" s="2" t="s">
        <v>30045</v>
      </c>
      <c r="F17662" s="2" t="s">
        <v>30152</v>
      </c>
      <c r="G17662" s="2" t="s">
        <v>30170</v>
      </c>
      <c r="H17662" s="3" t="s">
        <v>30171</v>
      </c>
      <c r="I17662" s="3" t="s">
        <v>30051</v>
      </c>
      <c r="K17662" s="2" t="s">
        <v>36</v>
      </c>
      <c r="O17662" s="7" t="s">
        <v>33763</v>
      </c>
      <c r="P17662" s="7" t="s">
        <v>33764</v>
      </c>
      <c r="Q17662" s="2" t="s">
        <v>33030</v>
      </c>
      <c r="R17662" s="2" t="s">
        <v>33767</v>
      </c>
      <c r="S17662" s="2" t="s">
        <v>33774</v>
      </c>
      <c r="T17662" s="2" t="s">
        <v>33769</v>
      </c>
      <c r="U17662" s="2" t="s">
        <v>33788</v>
      </c>
    </row>
    <row r="17663" spans="1:21" ht="28.8" x14ac:dyDescent="0.3">
      <c r="A17663" t="s">
        <v>32460</v>
      </c>
      <c r="B17663" s="2" t="s">
        <v>19</v>
      </c>
      <c r="C17663" s="2" t="s">
        <v>30030</v>
      </c>
      <c r="D17663" s="2" t="s">
        <v>30032</v>
      </c>
      <c r="E17663" s="2" t="s">
        <v>30045</v>
      </c>
      <c r="F17663" s="2" t="s">
        <v>30152</v>
      </c>
      <c r="G17663" s="2" t="s">
        <v>30172</v>
      </c>
      <c r="H17663" s="3" t="s">
        <v>30173</v>
      </c>
      <c r="I17663" s="3" t="s">
        <v>30051</v>
      </c>
      <c r="J17663" s="3">
        <v>28</v>
      </c>
      <c r="K17663" s="2" t="s">
        <v>36</v>
      </c>
      <c r="O17663" s="7" t="s">
        <v>33763</v>
      </c>
      <c r="P17663" s="7" t="s">
        <v>33764</v>
      </c>
      <c r="Q17663" s="2" t="s">
        <v>33030</v>
      </c>
      <c r="R17663" s="2" t="s">
        <v>33767</v>
      </c>
      <c r="S17663" s="2" t="s">
        <v>33775</v>
      </c>
      <c r="T17663" s="2" t="s">
        <v>33769</v>
      </c>
      <c r="U17663" s="2" t="s">
        <v>33788</v>
      </c>
    </row>
    <row r="17664" spans="1:21" ht="28.8" x14ac:dyDescent="0.3">
      <c r="A17664" t="s">
        <v>32460</v>
      </c>
      <c r="B17664" s="2" t="s">
        <v>19</v>
      </c>
      <c r="C17664" s="2" t="s">
        <v>30030</v>
      </c>
      <c r="D17664" s="2" t="s">
        <v>30032</v>
      </c>
      <c r="E17664" s="2" t="s">
        <v>30045</v>
      </c>
      <c r="F17664" s="2" t="s">
        <v>30152</v>
      </c>
      <c r="G17664" s="2" t="s">
        <v>30174</v>
      </c>
      <c r="H17664" s="3" t="s">
        <v>30175</v>
      </c>
      <c r="I17664" s="3" t="s">
        <v>30051</v>
      </c>
      <c r="J17664" s="3">
        <v>63</v>
      </c>
      <c r="K17664" s="2" t="s">
        <v>36</v>
      </c>
      <c r="O17664" s="7" t="s">
        <v>33763</v>
      </c>
      <c r="P17664" s="7" t="s">
        <v>33764</v>
      </c>
      <c r="Q17664" s="2" t="s">
        <v>33030</v>
      </c>
      <c r="R17664" s="2" t="s">
        <v>33767</v>
      </c>
      <c r="S17664" s="2" t="s">
        <v>33765</v>
      </c>
      <c r="T17664" s="2" t="s">
        <v>33770</v>
      </c>
      <c r="U17664" s="2" t="s">
        <v>33788</v>
      </c>
    </row>
    <row r="17665" spans="1:21" ht="28.8" x14ac:dyDescent="0.3">
      <c r="A17665" t="s">
        <v>32460</v>
      </c>
      <c r="B17665" s="2" t="s">
        <v>19</v>
      </c>
      <c r="C17665" s="2" t="s">
        <v>30030</v>
      </c>
      <c r="D17665" s="2" t="s">
        <v>30032</v>
      </c>
      <c r="E17665" s="2" t="s">
        <v>30045</v>
      </c>
      <c r="F17665" s="2" t="s">
        <v>30152</v>
      </c>
      <c r="G17665" s="2" t="s">
        <v>30176</v>
      </c>
      <c r="H17665" s="3" t="s">
        <v>30177</v>
      </c>
      <c r="I17665" s="3" t="s">
        <v>30051</v>
      </c>
      <c r="K17665" s="2" t="s">
        <v>36</v>
      </c>
      <c r="O17665" s="7" t="s">
        <v>33763</v>
      </c>
      <c r="P17665" s="7" t="s">
        <v>33764</v>
      </c>
      <c r="Q17665" s="2" t="s">
        <v>33030</v>
      </c>
      <c r="R17665" s="2" t="s">
        <v>33767</v>
      </c>
      <c r="S17665" s="2" t="s">
        <v>33772</v>
      </c>
      <c r="T17665" s="2" t="s">
        <v>33770</v>
      </c>
      <c r="U17665" s="2" t="s">
        <v>33788</v>
      </c>
    </row>
    <row r="17666" spans="1:21" ht="28.8" x14ac:dyDescent="0.3">
      <c r="A17666" t="s">
        <v>32460</v>
      </c>
      <c r="B17666" s="2" t="s">
        <v>19</v>
      </c>
      <c r="C17666" s="2" t="s">
        <v>30030</v>
      </c>
      <c r="D17666" s="2" t="s">
        <v>30032</v>
      </c>
      <c r="E17666" s="2" t="s">
        <v>30045</v>
      </c>
      <c r="F17666" s="2" t="s">
        <v>30152</v>
      </c>
      <c r="G17666" s="2" t="s">
        <v>30178</v>
      </c>
      <c r="H17666" s="3" t="s">
        <v>30179</v>
      </c>
      <c r="I17666" s="3" t="s">
        <v>30051</v>
      </c>
      <c r="J17666" s="3">
        <v>3</v>
      </c>
      <c r="K17666" s="2" t="s">
        <v>36</v>
      </c>
      <c r="O17666" s="7" t="s">
        <v>33763</v>
      </c>
      <c r="P17666" s="7" t="s">
        <v>33764</v>
      </c>
      <c r="Q17666" s="2" t="s">
        <v>33030</v>
      </c>
      <c r="R17666" s="2" t="s">
        <v>33767</v>
      </c>
      <c r="S17666" s="2" t="s">
        <v>33773</v>
      </c>
      <c r="T17666" s="2" t="s">
        <v>33770</v>
      </c>
      <c r="U17666" s="2" t="s">
        <v>33788</v>
      </c>
    </row>
    <row r="17667" spans="1:21" ht="28.8" x14ac:dyDescent="0.3">
      <c r="A17667" t="s">
        <v>32460</v>
      </c>
      <c r="B17667" s="2" t="s">
        <v>19</v>
      </c>
      <c r="C17667" s="2" t="s">
        <v>30030</v>
      </c>
      <c r="D17667" s="2" t="s">
        <v>30032</v>
      </c>
      <c r="E17667" s="2" t="s">
        <v>30045</v>
      </c>
      <c r="F17667" s="2" t="s">
        <v>30152</v>
      </c>
      <c r="G17667" s="2" t="s">
        <v>30180</v>
      </c>
      <c r="H17667" s="3" t="s">
        <v>30181</v>
      </c>
      <c r="I17667" s="3" t="s">
        <v>30051</v>
      </c>
      <c r="J17667" s="3">
        <v>1</v>
      </c>
      <c r="K17667" s="2" t="s">
        <v>36</v>
      </c>
      <c r="O17667" s="7" t="s">
        <v>33763</v>
      </c>
      <c r="P17667" s="7" t="s">
        <v>33764</v>
      </c>
      <c r="Q17667" s="2" t="s">
        <v>33030</v>
      </c>
      <c r="R17667" s="2" t="s">
        <v>33767</v>
      </c>
      <c r="S17667" s="2" t="s">
        <v>33774</v>
      </c>
      <c r="T17667" s="2" t="s">
        <v>33770</v>
      </c>
      <c r="U17667" s="2" t="s">
        <v>33788</v>
      </c>
    </row>
    <row r="17668" spans="1:21" ht="28.8" x14ac:dyDescent="0.3">
      <c r="A17668" t="s">
        <v>32460</v>
      </c>
      <c r="B17668" s="2" t="s">
        <v>19</v>
      </c>
      <c r="C17668" s="2" t="s">
        <v>30030</v>
      </c>
      <c r="D17668" s="2" t="s">
        <v>30032</v>
      </c>
      <c r="E17668" s="2" t="s">
        <v>30045</v>
      </c>
      <c r="F17668" s="2" t="s">
        <v>30152</v>
      </c>
      <c r="G17668" s="2" t="s">
        <v>30182</v>
      </c>
      <c r="H17668" s="3" t="s">
        <v>30183</v>
      </c>
      <c r="I17668" s="3" t="s">
        <v>30051</v>
      </c>
      <c r="J17668" s="3">
        <v>116</v>
      </c>
      <c r="K17668" s="2" t="s">
        <v>36</v>
      </c>
      <c r="O17668" s="7" t="s">
        <v>33763</v>
      </c>
      <c r="P17668" s="7" t="s">
        <v>33764</v>
      </c>
      <c r="Q17668" s="2" t="s">
        <v>33030</v>
      </c>
      <c r="R17668" s="2" t="s">
        <v>33767</v>
      </c>
      <c r="S17668" s="2" t="s">
        <v>33775</v>
      </c>
      <c r="T17668" s="2" t="s">
        <v>33770</v>
      </c>
      <c r="U17668" s="2" t="s">
        <v>33788</v>
      </c>
    </row>
    <row r="17669" spans="1:21" ht="28.8" x14ac:dyDescent="0.3">
      <c r="A17669" t="s">
        <v>32460</v>
      </c>
      <c r="B17669" s="2" t="s">
        <v>19</v>
      </c>
      <c r="C17669" s="2" t="s">
        <v>30030</v>
      </c>
      <c r="D17669" s="2" t="s">
        <v>30032</v>
      </c>
      <c r="E17669" s="2" t="s">
        <v>30045</v>
      </c>
      <c r="F17669" s="2" t="s">
        <v>30152</v>
      </c>
      <c r="G17669" s="2" t="s">
        <v>30184</v>
      </c>
      <c r="H17669" s="3" t="s">
        <v>30185</v>
      </c>
      <c r="I17669" s="3" t="s">
        <v>30051</v>
      </c>
      <c r="J17669" s="3">
        <v>2</v>
      </c>
      <c r="K17669" s="2" t="s">
        <v>36</v>
      </c>
      <c r="O17669" s="7" t="s">
        <v>33763</v>
      </c>
      <c r="P17669" s="7" t="s">
        <v>33764</v>
      </c>
      <c r="Q17669" s="2" t="s">
        <v>33030</v>
      </c>
      <c r="R17669" s="2" t="s">
        <v>33767</v>
      </c>
      <c r="S17669" s="2" t="s">
        <v>33765</v>
      </c>
      <c r="T17669" s="2" t="s">
        <v>33771</v>
      </c>
      <c r="U17669" s="2" t="s">
        <v>33788</v>
      </c>
    </row>
    <row r="17670" spans="1:21" ht="28.8" x14ac:dyDescent="0.3">
      <c r="A17670" t="s">
        <v>32460</v>
      </c>
      <c r="B17670" s="2" t="s">
        <v>19</v>
      </c>
      <c r="C17670" s="2" t="s">
        <v>30030</v>
      </c>
      <c r="D17670" s="2" t="s">
        <v>30032</v>
      </c>
      <c r="E17670" s="2" t="s">
        <v>30045</v>
      </c>
      <c r="F17670" s="2" t="s">
        <v>30152</v>
      </c>
      <c r="G17670" s="2" t="s">
        <v>30186</v>
      </c>
      <c r="H17670" s="3" t="s">
        <v>30187</v>
      </c>
      <c r="I17670" s="3" t="s">
        <v>30051</v>
      </c>
      <c r="K17670" s="2" t="s">
        <v>36</v>
      </c>
      <c r="O17670" s="7" t="s">
        <v>33763</v>
      </c>
      <c r="P17670" s="7" t="s">
        <v>33764</v>
      </c>
      <c r="Q17670" s="2" t="s">
        <v>33030</v>
      </c>
      <c r="R17670" s="2" t="s">
        <v>33767</v>
      </c>
      <c r="S17670" s="2" t="s">
        <v>33772</v>
      </c>
      <c r="T17670" s="2" t="s">
        <v>33771</v>
      </c>
      <c r="U17670" s="2" t="s">
        <v>33788</v>
      </c>
    </row>
    <row r="17671" spans="1:21" ht="28.8" x14ac:dyDescent="0.3">
      <c r="A17671" t="s">
        <v>32460</v>
      </c>
      <c r="B17671" s="2" t="s">
        <v>19</v>
      </c>
      <c r="C17671" s="2" t="s">
        <v>30030</v>
      </c>
      <c r="D17671" s="2" t="s">
        <v>30032</v>
      </c>
      <c r="E17671" s="2" t="s">
        <v>30045</v>
      </c>
      <c r="F17671" s="2" t="s">
        <v>30152</v>
      </c>
      <c r="G17671" s="2" t="s">
        <v>30188</v>
      </c>
      <c r="H17671" s="3" t="s">
        <v>30189</v>
      </c>
      <c r="I17671" s="3" t="s">
        <v>30051</v>
      </c>
      <c r="J17671" s="3">
        <v>2</v>
      </c>
      <c r="K17671" s="2" t="s">
        <v>36</v>
      </c>
      <c r="O17671" s="7" t="s">
        <v>33763</v>
      </c>
      <c r="P17671" s="7" t="s">
        <v>33764</v>
      </c>
      <c r="Q17671" s="2" t="s">
        <v>33030</v>
      </c>
      <c r="R17671" s="2" t="s">
        <v>33767</v>
      </c>
      <c r="S17671" s="2" t="s">
        <v>33773</v>
      </c>
      <c r="T17671" s="2" t="s">
        <v>33771</v>
      </c>
      <c r="U17671" s="2" t="s">
        <v>33788</v>
      </c>
    </row>
    <row r="17672" spans="1:21" ht="28.8" x14ac:dyDescent="0.3">
      <c r="A17672" t="s">
        <v>32460</v>
      </c>
      <c r="B17672" s="2" t="s">
        <v>19</v>
      </c>
      <c r="C17672" s="2" t="s">
        <v>30030</v>
      </c>
      <c r="D17672" s="2" t="s">
        <v>30032</v>
      </c>
      <c r="E17672" s="2" t="s">
        <v>30045</v>
      </c>
      <c r="F17672" s="2" t="s">
        <v>30152</v>
      </c>
      <c r="G17672" s="2" t="s">
        <v>30190</v>
      </c>
      <c r="H17672" s="3" t="s">
        <v>30191</v>
      </c>
      <c r="I17672" s="3" t="s">
        <v>30051</v>
      </c>
      <c r="K17672" s="2" t="s">
        <v>36</v>
      </c>
      <c r="O17672" s="7" t="s">
        <v>33763</v>
      </c>
      <c r="P17672" s="7" t="s">
        <v>33764</v>
      </c>
      <c r="Q17672" s="2" t="s">
        <v>33030</v>
      </c>
      <c r="R17672" s="2" t="s">
        <v>33767</v>
      </c>
      <c r="S17672" s="2" t="s">
        <v>33774</v>
      </c>
      <c r="T17672" s="2" t="s">
        <v>33771</v>
      </c>
      <c r="U17672" s="2" t="s">
        <v>33788</v>
      </c>
    </row>
    <row r="17673" spans="1:21" ht="28.8" x14ac:dyDescent="0.3">
      <c r="A17673" t="s">
        <v>32460</v>
      </c>
      <c r="B17673" s="2" t="s">
        <v>19</v>
      </c>
      <c r="C17673" s="2" t="s">
        <v>30030</v>
      </c>
      <c r="D17673" s="2" t="s">
        <v>30032</v>
      </c>
      <c r="E17673" s="2" t="s">
        <v>30045</v>
      </c>
      <c r="F17673" s="2" t="s">
        <v>30152</v>
      </c>
      <c r="G17673" s="2" t="s">
        <v>30192</v>
      </c>
      <c r="H17673" s="3" t="s">
        <v>30193</v>
      </c>
      <c r="I17673" s="3" t="s">
        <v>30051</v>
      </c>
      <c r="J17673" s="3">
        <v>10</v>
      </c>
      <c r="K17673" s="2" t="s">
        <v>36</v>
      </c>
      <c r="O17673" s="7" t="s">
        <v>33763</v>
      </c>
      <c r="P17673" s="7" t="s">
        <v>33764</v>
      </c>
      <c r="Q17673" s="2" t="s">
        <v>33030</v>
      </c>
      <c r="R17673" s="2" t="s">
        <v>33767</v>
      </c>
      <c r="S17673" s="2" t="s">
        <v>33775</v>
      </c>
      <c r="T17673" s="2" t="s">
        <v>33771</v>
      </c>
      <c r="U17673" s="2" t="s">
        <v>33788</v>
      </c>
    </row>
    <row r="17674" spans="1:21" x14ac:dyDescent="0.3">
      <c r="L17674" s="163" t="s">
        <v>0</v>
      </c>
      <c r="M17674" s="163"/>
      <c r="N17674" s="163"/>
      <c r="O17674" s="163" t="s">
        <v>1</v>
      </c>
      <c r="P17674" s="163"/>
      <c r="Q17674" s="163"/>
      <c r="R17674" s="163"/>
      <c r="S17674" s="163"/>
      <c r="T17674" s="163"/>
      <c r="U17674" s="163"/>
    </row>
    <row r="17675" spans="1:21" ht="43.2" x14ac:dyDescent="0.3">
      <c r="B17675" s="2" t="s">
        <v>19</v>
      </c>
      <c r="C17675" s="2" t="s">
        <v>30030</v>
      </c>
      <c r="D17675" s="2" t="s">
        <v>30032</v>
      </c>
      <c r="E17675" s="2" t="s">
        <v>30045</v>
      </c>
      <c r="F17675" s="2" t="s">
        <v>30194</v>
      </c>
      <c r="H17675" s="3" t="s">
        <v>30195</v>
      </c>
      <c r="L17675" s="35" t="s">
        <v>12</v>
      </c>
      <c r="M17675" s="35" t="s">
        <v>13</v>
      </c>
      <c r="N17675" s="35" t="s">
        <v>14</v>
      </c>
      <c r="O17675" s="105" t="s">
        <v>32311</v>
      </c>
      <c r="P17675" s="105" t="s">
        <v>31198</v>
      </c>
      <c r="Q17675" s="105" t="s">
        <v>33082</v>
      </c>
      <c r="R17675" s="105" t="s">
        <v>32774</v>
      </c>
      <c r="S17675" s="105" t="s">
        <v>31197</v>
      </c>
      <c r="T17675" s="105" t="s">
        <v>33766</v>
      </c>
      <c r="U17675" s="105" t="s">
        <v>32500</v>
      </c>
    </row>
    <row r="17676" spans="1:21" ht="28.8" x14ac:dyDescent="0.3">
      <c r="A17676" t="s">
        <v>32460</v>
      </c>
      <c r="B17676" s="2" t="s">
        <v>19</v>
      </c>
      <c r="C17676" s="2" t="s">
        <v>30030</v>
      </c>
      <c r="D17676" s="2" t="s">
        <v>30032</v>
      </c>
      <c r="E17676" s="2" t="s">
        <v>30045</v>
      </c>
      <c r="F17676" s="2" t="s">
        <v>30194</v>
      </c>
      <c r="G17676" s="2" t="s">
        <v>30196</v>
      </c>
      <c r="H17676" s="3" t="s">
        <v>30197</v>
      </c>
      <c r="I17676" s="3" t="s">
        <v>30051</v>
      </c>
      <c r="J17676" s="3">
        <v>104</v>
      </c>
      <c r="K17676" s="2" t="s">
        <v>36</v>
      </c>
      <c r="O17676" s="7" t="s">
        <v>33763</v>
      </c>
      <c r="P17676" s="7" t="s">
        <v>33764</v>
      </c>
      <c r="Q17676" s="2" t="s">
        <v>33030</v>
      </c>
      <c r="R17676" s="2" t="s">
        <v>33776</v>
      </c>
      <c r="S17676" s="2" t="s">
        <v>33765</v>
      </c>
      <c r="T17676" s="2" t="s">
        <v>33777</v>
      </c>
      <c r="U17676" s="2" t="s">
        <v>33788</v>
      </c>
    </row>
    <row r="17677" spans="1:21" ht="28.8" x14ac:dyDescent="0.3">
      <c r="A17677" t="s">
        <v>32460</v>
      </c>
      <c r="B17677" s="2" t="s">
        <v>19</v>
      </c>
      <c r="C17677" s="2" t="s">
        <v>30030</v>
      </c>
      <c r="D17677" s="2" t="s">
        <v>30032</v>
      </c>
      <c r="E17677" s="2" t="s">
        <v>30045</v>
      </c>
      <c r="F17677" s="2" t="s">
        <v>30194</v>
      </c>
      <c r="G17677" s="2" t="s">
        <v>30198</v>
      </c>
      <c r="H17677" s="3" t="s">
        <v>30199</v>
      </c>
      <c r="I17677" s="3" t="s">
        <v>30051</v>
      </c>
      <c r="J17677" s="3">
        <v>1</v>
      </c>
      <c r="K17677" s="2" t="s">
        <v>36</v>
      </c>
      <c r="O17677" s="7" t="s">
        <v>33763</v>
      </c>
      <c r="P17677" s="7" t="s">
        <v>33764</v>
      </c>
      <c r="Q17677" s="2" t="s">
        <v>33030</v>
      </c>
      <c r="R17677" s="2" t="s">
        <v>33776</v>
      </c>
      <c r="S17677" s="2" t="s">
        <v>33772</v>
      </c>
      <c r="T17677" s="2" t="s">
        <v>33777</v>
      </c>
      <c r="U17677" s="2" t="s">
        <v>33788</v>
      </c>
    </row>
    <row r="17678" spans="1:21" ht="28.8" x14ac:dyDescent="0.3">
      <c r="A17678" t="s">
        <v>32460</v>
      </c>
      <c r="B17678" s="2" t="s">
        <v>19</v>
      </c>
      <c r="C17678" s="2" t="s">
        <v>30030</v>
      </c>
      <c r="D17678" s="2" t="s">
        <v>30032</v>
      </c>
      <c r="E17678" s="2" t="s">
        <v>30045</v>
      </c>
      <c r="F17678" s="2" t="s">
        <v>30194</v>
      </c>
      <c r="G17678" s="2" t="s">
        <v>30200</v>
      </c>
      <c r="H17678" s="3" t="s">
        <v>30201</v>
      </c>
      <c r="I17678" s="3" t="s">
        <v>30051</v>
      </c>
      <c r="K17678" s="2" t="s">
        <v>36</v>
      </c>
      <c r="O17678" s="7" t="s">
        <v>33763</v>
      </c>
      <c r="P17678" s="7" t="s">
        <v>33764</v>
      </c>
      <c r="Q17678" s="2" t="s">
        <v>33030</v>
      </c>
      <c r="R17678" s="2" t="s">
        <v>33776</v>
      </c>
      <c r="S17678" s="2" t="s">
        <v>33773</v>
      </c>
      <c r="T17678" s="2" t="s">
        <v>33777</v>
      </c>
      <c r="U17678" s="2" t="s">
        <v>33788</v>
      </c>
    </row>
    <row r="17679" spans="1:21" ht="28.8" x14ac:dyDescent="0.3">
      <c r="A17679" t="s">
        <v>32460</v>
      </c>
      <c r="B17679" s="2" t="s">
        <v>19</v>
      </c>
      <c r="C17679" s="2" t="s">
        <v>30030</v>
      </c>
      <c r="D17679" s="2" t="s">
        <v>30032</v>
      </c>
      <c r="E17679" s="2" t="s">
        <v>30045</v>
      </c>
      <c r="F17679" s="2" t="s">
        <v>30194</v>
      </c>
      <c r="G17679" s="2" t="s">
        <v>30202</v>
      </c>
      <c r="H17679" s="3" t="s">
        <v>30203</v>
      </c>
      <c r="I17679" s="3" t="s">
        <v>30051</v>
      </c>
      <c r="K17679" s="2" t="s">
        <v>36</v>
      </c>
      <c r="O17679" s="7" t="s">
        <v>33763</v>
      </c>
      <c r="P17679" s="7" t="s">
        <v>33764</v>
      </c>
      <c r="Q17679" s="2" t="s">
        <v>33030</v>
      </c>
      <c r="R17679" s="2" t="s">
        <v>33776</v>
      </c>
      <c r="S17679" s="2" t="s">
        <v>33774</v>
      </c>
      <c r="T17679" s="2" t="s">
        <v>33777</v>
      </c>
      <c r="U17679" s="2" t="s">
        <v>33788</v>
      </c>
    </row>
    <row r="17680" spans="1:21" ht="28.8" x14ac:dyDescent="0.3">
      <c r="A17680" t="s">
        <v>32460</v>
      </c>
      <c r="B17680" s="2" t="s">
        <v>19</v>
      </c>
      <c r="C17680" s="2" t="s">
        <v>30030</v>
      </c>
      <c r="D17680" s="2" t="s">
        <v>30032</v>
      </c>
      <c r="E17680" s="2" t="s">
        <v>30045</v>
      </c>
      <c r="F17680" s="2" t="s">
        <v>30194</v>
      </c>
      <c r="G17680" s="2" t="s">
        <v>30204</v>
      </c>
      <c r="H17680" s="3" t="s">
        <v>30205</v>
      </c>
      <c r="I17680" s="3" t="s">
        <v>30051</v>
      </c>
      <c r="J17680" s="3">
        <v>878</v>
      </c>
      <c r="K17680" s="2" t="s">
        <v>36</v>
      </c>
      <c r="O17680" s="7" t="s">
        <v>33763</v>
      </c>
      <c r="P17680" s="7" t="s">
        <v>33764</v>
      </c>
      <c r="Q17680" s="2" t="s">
        <v>33030</v>
      </c>
      <c r="R17680" s="2" t="s">
        <v>33776</v>
      </c>
      <c r="S17680" s="2" t="s">
        <v>33775</v>
      </c>
      <c r="T17680" s="2" t="s">
        <v>33777</v>
      </c>
      <c r="U17680" s="2" t="s">
        <v>33788</v>
      </c>
    </row>
    <row r="17681" spans="1:21" ht="28.8" x14ac:dyDescent="0.3">
      <c r="A17681" t="s">
        <v>32460</v>
      </c>
      <c r="B17681" s="2" t="s">
        <v>19</v>
      </c>
      <c r="C17681" s="2" t="s">
        <v>30030</v>
      </c>
      <c r="D17681" s="2" t="s">
        <v>30032</v>
      </c>
      <c r="E17681" s="2" t="s">
        <v>30045</v>
      </c>
      <c r="F17681" s="2" t="s">
        <v>30194</v>
      </c>
      <c r="G17681" s="2" t="s">
        <v>30206</v>
      </c>
      <c r="H17681" s="3" t="s">
        <v>30207</v>
      </c>
      <c r="I17681" s="3" t="s">
        <v>30051</v>
      </c>
      <c r="J17681" s="3">
        <v>25</v>
      </c>
      <c r="K17681" s="2" t="s">
        <v>36</v>
      </c>
      <c r="O17681" s="7" t="s">
        <v>33763</v>
      </c>
      <c r="P17681" s="7" t="s">
        <v>33764</v>
      </c>
      <c r="Q17681" s="2" t="s">
        <v>33030</v>
      </c>
      <c r="R17681" s="2" t="s">
        <v>33776</v>
      </c>
      <c r="S17681" s="2" t="s">
        <v>33765</v>
      </c>
      <c r="T17681" s="2" t="s">
        <v>33783</v>
      </c>
      <c r="U17681" s="2" t="s">
        <v>33788</v>
      </c>
    </row>
    <row r="17682" spans="1:21" ht="28.8" x14ac:dyDescent="0.3">
      <c r="A17682" t="s">
        <v>32460</v>
      </c>
      <c r="B17682" s="2" t="s">
        <v>19</v>
      </c>
      <c r="C17682" s="2" t="s">
        <v>30030</v>
      </c>
      <c r="D17682" s="2" t="s">
        <v>30032</v>
      </c>
      <c r="E17682" s="2" t="s">
        <v>30045</v>
      </c>
      <c r="F17682" s="2" t="s">
        <v>30194</v>
      </c>
      <c r="G17682" s="2" t="s">
        <v>30208</v>
      </c>
      <c r="H17682" s="3" t="s">
        <v>30209</v>
      </c>
      <c r="I17682" s="3" t="s">
        <v>30051</v>
      </c>
      <c r="K17682" s="2" t="s">
        <v>36</v>
      </c>
      <c r="O17682" s="7" t="s">
        <v>33763</v>
      </c>
      <c r="P17682" s="7" t="s">
        <v>33764</v>
      </c>
      <c r="Q17682" s="2" t="s">
        <v>33030</v>
      </c>
      <c r="R17682" s="2" t="s">
        <v>33776</v>
      </c>
      <c r="S17682" s="2" t="s">
        <v>33772</v>
      </c>
      <c r="T17682" s="2" t="s">
        <v>33783</v>
      </c>
      <c r="U17682" s="2" t="s">
        <v>33788</v>
      </c>
    </row>
    <row r="17683" spans="1:21" ht="28.8" x14ac:dyDescent="0.3">
      <c r="A17683" t="s">
        <v>32460</v>
      </c>
      <c r="B17683" s="2" t="s">
        <v>19</v>
      </c>
      <c r="C17683" s="2" t="s">
        <v>30030</v>
      </c>
      <c r="D17683" s="2" t="s">
        <v>30032</v>
      </c>
      <c r="E17683" s="2" t="s">
        <v>30045</v>
      </c>
      <c r="F17683" s="2" t="s">
        <v>30194</v>
      </c>
      <c r="G17683" s="2" t="s">
        <v>30210</v>
      </c>
      <c r="H17683" s="3" t="s">
        <v>30211</v>
      </c>
      <c r="I17683" s="3" t="s">
        <v>30051</v>
      </c>
      <c r="K17683" s="2" t="s">
        <v>36</v>
      </c>
      <c r="O17683" s="7" t="s">
        <v>33763</v>
      </c>
      <c r="P17683" s="7" t="s">
        <v>33764</v>
      </c>
      <c r="Q17683" s="2" t="s">
        <v>33030</v>
      </c>
      <c r="R17683" s="2" t="s">
        <v>33776</v>
      </c>
      <c r="S17683" s="2" t="s">
        <v>33773</v>
      </c>
      <c r="T17683" s="2" t="s">
        <v>33783</v>
      </c>
      <c r="U17683" s="2" t="s">
        <v>33788</v>
      </c>
    </row>
    <row r="17684" spans="1:21" ht="28.8" x14ac:dyDescent="0.3">
      <c r="A17684" t="s">
        <v>32460</v>
      </c>
      <c r="B17684" s="2" t="s">
        <v>19</v>
      </c>
      <c r="C17684" s="2" t="s">
        <v>30030</v>
      </c>
      <c r="D17684" s="2" t="s">
        <v>30032</v>
      </c>
      <c r="E17684" s="2" t="s">
        <v>30045</v>
      </c>
      <c r="F17684" s="2" t="s">
        <v>30194</v>
      </c>
      <c r="G17684" s="2" t="s">
        <v>30212</v>
      </c>
      <c r="H17684" s="3" t="s">
        <v>30213</v>
      </c>
      <c r="I17684" s="3" t="s">
        <v>30051</v>
      </c>
      <c r="K17684" s="2" t="s">
        <v>36</v>
      </c>
      <c r="O17684" s="7" t="s">
        <v>33763</v>
      </c>
      <c r="P17684" s="7" t="s">
        <v>33764</v>
      </c>
      <c r="Q17684" s="2" t="s">
        <v>33030</v>
      </c>
      <c r="R17684" s="2" t="s">
        <v>33776</v>
      </c>
      <c r="S17684" s="2" t="s">
        <v>33774</v>
      </c>
      <c r="T17684" s="2" t="s">
        <v>33783</v>
      </c>
      <c r="U17684" s="2" t="s">
        <v>33788</v>
      </c>
    </row>
    <row r="17685" spans="1:21" ht="28.8" x14ac:dyDescent="0.3">
      <c r="A17685" t="s">
        <v>32460</v>
      </c>
      <c r="B17685" s="2" t="s">
        <v>19</v>
      </c>
      <c r="C17685" s="2" t="s">
        <v>30030</v>
      </c>
      <c r="D17685" s="2" t="s">
        <v>30032</v>
      </c>
      <c r="E17685" s="2" t="s">
        <v>30045</v>
      </c>
      <c r="F17685" s="2" t="s">
        <v>30194</v>
      </c>
      <c r="G17685" s="2" t="s">
        <v>30214</v>
      </c>
      <c r="H17685" s="3" t="s">
        <v>30215</v>
      </c>
      <c r="I17685" s="3" t="s">
        <v>30051</v>
      </c>
      <c r="J17685" s="3">
        <v>168</v>
      </c>
      <c r="K17685" s="2" t="s">
        <v>36</v>
      </c>
      <c r="O17685" s="7" t="s">
        <v>33763</v>
      </c>
      <c r="P17685" s="7" t="s">
        <v>33764</v>
      </c>
      <c r="Q17685" s="2" t="s">
        <v>33030</v>
      </c>
      <c r="R17685" s="2" t="s">
        <v>33776</v>
      </c>
      <c r="S17685" s="2" t="s">
        <v>33775</v>
      </c>
      <c r="T17685" s="2" t="s">
        <v>33783</v>
      </c>
      <c r="U17685" s="2" t="s">
        <v>33788</v>
      </c>
    </row>
    <row r="17686" spans="1:21" ht="28.8" x14ac:dyDescent="0.3">
      <c r="A17686" t="s">
        <v>32460</v>
      </c>
      <c r="B17686" s="2" t="s">
        <v>19</v>
      </c>
      <c r="C17686" s="2" t="s">
        <v>30030</v>
      </c>
      <c r="D17686" s="2" t="s">
        <v>30032</v>
      </c>
      <c r="E17686" s="2" t="s">
        <v>30045</v>
      </c>
      <c r="F17686" s="2" t="s">
        <v>30194</v>
      </c>
      <c r="G17686" s="2" t="s">
        <v>30216</v>
      </c>
      <c r="H17686" s="3" t="s">
        <v>30217</v>
      </c>
      <c r="I17686" s="3" t="s">
        <v>30051</v>
      </c>
      <c r="J17686" s="3">
        <v>75</v>
      </c>
      <c r="K17686" s="2" t="s">
        <v>36</v>
      </c>
      <c r="O17686" s="7" t="s">
        <v>33763</v>
      </c>
      <c r="P17686" s="7" t="s">
        <v>33764</v>
      </c>
      <c r="Q17686" s="2" t="s">
        <v>33030</v>
      </c>
      <c r="R17686" s="2" t="s">
        <v>33776</v>
      </c>
      <c r="S17686" s="2" t="s">
        <v>33765</v>
      </c>
      <c r="T17686" s="2" t="s">
        <v>33779</v>
      </c>
      <c r="U17686" s="2" t="s">
        <v>33788</v>
      </c>
    </row>
    <row r="17687" spans="1:21" ht="28.8" x14ac:dyDescent="0.3">
      <c r="A17687" t="s">
        <v>32460</v>
      </c>
      <c r="B17687" s="2" t="s">
        <v>19</v>
      </c>
      <c r="C17687" s="2" t="s">
        <v>30030</v>
      </c>
      <c r="D17687" s="2" t="s">
        <v>30032</v>
      </c>
      <c r="E17687" s="2" t="s">
        <v>30045</v>
      </c>
      <c r="F17687" s="2" t="s">
        <v>30194</v>
      </c>
      <c r="G17687" s="2" t="s">
        <v>30218</v>
      </c>
      <c r="H17687" s="3" t="s">
        <v>30219</v>
      </c>
      <c r="I17687" s="3" t="s">
        <v>30051</v>
      </c>
      <c r="K17687" s="2" t="s">
        <v>36</v>
      </c>
      <c r="O17687" s="7" t="s">
        <v>33763</v>
      </c>
      <c r="P17687" s="7" t="s">
        <v>33764</v>
      </c>
      <c r="Q17687" s="2" t="s">
        <v>33030</v>
      </c>
      <c r="R17687" s="2" t="s">
        <v>33776</v>
      </c>
      <c r="S17687" s="2" t="s">
        <v>33772</v>
      </c>
      <c r="T17687" s="2" t="s">
        <v>33779</v>
      </c>
      <c r="U17687" s="2" t="s">
        <v>33788</v>
      </c>
    </row>
    <row r="17688" spans="1:21" ht="28.8" x14ac:dyDescent="0.3">
      <c r="A17688" t="s">
        <v>32460</v>
      </c>
      <c r="B17688" s="2" t="s">
        <v>19</v>
      </c>
      <c r="C17688" s="2" t="s">
        <v>30030</v>
      </c>
      <c r="D17688" s="2" t="s">
        <v>30032</v>
      </c>
      <c r="E17688" s="2" t="s">
        <v>30045</v>
      </c>
      <c r="F17688" s="2" t="s">
        <v>30194</v>
      </c>
      <c r="G17688" s="2" t="s">
        <v>30220</v>
      </c>
      <c r="H17688" s="3" t="s">
        <v>30221</v>
      </c>
      <c r="I17688" s="3" t="s">
        <v>30051</v>
      </c>
      <c r="J17688" s="3">
        <v>2</v>
      </c>
      <c r="K17688" s="2" t="s">
        <v>36</v>
      </c>
      <c r="O17688" s="7" t="s">
        <v>33763</v>
      </c>
      <c r="P17688" s="7" t="s">
        <v>33764</v>
      </c>
      <c r="Q17688" s="2" t="s">
        <v>33030</v>
      </c>
      <c r="R17688" s="2" t="s">
        <v>33776</v>
      </c>
      <c r="S17688" s="2" t="s">
        <v>33773</v>
      </c>
      <c r="T17688" s="2" t="s">
        <v>33779</v>
      </c>
      <c r="U17688" s="2" t="s">
        <v>33788</v>
      </c>
    </row>
    <row r="17689" spans="1:21" ht="28.8" x14ac:dyDescent="0.3">
      <c r="A17689" t="s">
        <v>32460</v>
      </c>
      <c r="B17689" s="2" t="s">
        <v>19</v>
      </c>
      <c r="C17689" s="2" t="s">
        <v>30030</v>
      </c>
      <c r="D17689" s="2" t="s">
        <v>30032</v>
      </c>
      <c r="E17689" s="2" t="s">
        <v>30045</v>
      </c>
      <c r="F17689" s="2" t="s">
        <v>30194</v>
      </c>
      <c r="G17689" s="2" t="s">
        <v>30222</v>
      </c>
      <c r="H17689" s="3" t="s">
        <v>30223</v>
      </c>
      <c r="I17689" s="3" t="s">
        <v>30051</v>
      </c>
      <c r="K17689" s="2" t="s">
        <v>36</v>
      </c>
      <c r="O17689" s="7" t="s">
        <v>33763</v>
      </c>
      <c r="P17689" s="7" t="s">
        <v>33764</v>
      </c>
      <c r="Q17689" s="2" t="s">
        <v>33030</v>
      </c>
      <c r="R17689" s="2" t="s">
        <v>33776</v>
      </c>
      <c r="S17689" s="2" t="s">
        <v>33774</v>
      </c>
      <c r="T17689" s="2" t="s">
        <v>33779</v>
      </c>
      <c r="U17689" s="2" t="s">
        <v>33788</v>
      </c>
    </row>
    <row r="17690" spans="1:21" ht="28.8" x14ac:dyDescent="0.3">
      <c r="A17690" t="s">
        <v>32460</v>
      </c>
      <c r="B17690" s="2" t="s">
        <v>19</v>
      </c>
      <c r="C17690" s="2" t="s">
        <v>30030</v>
      </c>
      <c r="D17690" s="2" t="s">
        <v>30032</v>
      </c>
      <c r="E17690" s="2" t="s">
        <v>30045</v>
      </c>
      <c r="F17690" s="2" t="s">
        <v>30194</v>
      </c>
      <c r="G17690" s="2" t="s">
        <v>30224</v>
      </c>
      <c r="H17690" s="3" t="s">
        <v>30225</v>
      </c>
      <c r="I17690" s="3" t="s">
        <v>30051</v>
      </c>
      <c r="J17690" s="3">
        <v>366</v>
      </c>
      <c r="K17690" s="2" t="s">
        <v>36</v>
      </c>
      <c r="O17690" s="7" t="s">
        <v>33763</v>
      </c>
      <c r="P17690" s="7" t="s">
        <v>33764</v>
      </c>
      <c r="Q17690" s="2" t="s">
        <v>33030</v>
      </c>
      <c r="R17690" s="2" t="s">
        <v>33776</v>
      </c>
      <c r="S17690" s="2" t="s">
        <v>33775</v>
      </c>
      <c r="T17690" s="2" t="s">
        <v>33779</v>
      </c>
      <c r="U17690" s="2" t="s">
        <v>33788</v>
      </c>
    </row>
    <row r="17691" spans="1:21" ht="28.8" x14ac:dyDescent="0.3">
      <c r="A17691" t="s">
        <v>32460</v>
      </c>
      <c r="B17691" s="2" t="s">
        <v>19</v>
      </c>
      <c r="C17691" s="2" t="s">
        <v>30030</v>
      </c>
      <c r="D17691" s="2" t="s">
        <v>30032</v>
      </c>
      <c r="E17691" s="2" t="s">
        <v>30045</v>
      </c>
      <c r="F17691" s="2" t="s">
        <v>30194</v>
      </c>
      <c r="G17691" s="2" t="s">
        <v>30226</v>
      </c>
      <c r="H17691" s="3" t="s">
        <v>30227</v>
      </c>
      <c r="I17691" s="3" t="s">
        <v>30051</v>
      </c>
      <c r="J17691" s="3">
        <v>122</v>
      </c>
      <c r="K17691" s="2" t="s">
        <v>36</v>
      </c>
      <c r="O17691" s="7" t="s">
        <v>33763</v>
      </c>
      <c r="P17691" s="7" t="s">
        <v>33764</v>
      </c>
      <c r="Q17691" s="2" t="s">
        <v>33030</v>
      </c>
      <c r="R17691" s="2" t="s">
        <v>33776</v>
      </c>
      <c r="S17691" s="2" t="s">
        <v>33765</v>
      </c>
      <c r="T17691" s="2" t="s">
        <v>33780</v>
      </c>
      <c r="U17691" s="2" t="s">
        <v>33788</v>
      </c>
    </row>
    <row r="17692" spans="1:21" ht="28.8" x14ac:dyDescent="0.3">
      <c r="A17692" t="s">
        <v>32460</v>
      </c>
      <c r="B17692" s="2" t="s">
        <v>19</v>
      </c>
      <c r="C17692" s="2" t="s">
        <v>30030</v>
      </c>
      <c r="D17692" s="2" t="s">
        <v>30032</v>
      </c>
      <c r="E17692" s="2" t="s">
        <v>30045</v>
      </c>
      <c r="F17692" s="2" t="s">
        <v>30194</v>
      </c>
      <c r="G17692" s="2" t="s">
        <v>30228</v>
      </c>
      <c r="H17692" s="3" t="s">
        <v>30229</v>
      </c>
      <c r="I17692" s="3" t="s">
        <v>30051</v>
      </c>
      <c r="J17692" s="3">
        <v>1</v>
      </c>
      <c r="K17692" s="2" t="s">
        <v>36</v>
      </c>
      <c r="O17692" s="7" t="s">
        <v>33763</v>
      </c>
      <c r="P17692" s="7" t="s">
        <v>33764</v>
      </c>
      <c r="Q17692" s="2" t="s">
        <v>33030</v>
      </c>
      <c r="R17692" s="2" t="s">
        <v>33776</v>
      </c>
      <c r="S17692" s="2" t="s">
        <v>33772</v>
      </c>
      <c r="T17692" s="2" t="s">
        <v>33780</v>
      </c>
      <c r="U17692" s="2" t="s">
        <v>33788</v>
      </c>
    </row>
    <row r="17693" spans="1:21" ht="28.8" x14ac:dyDescent="0.3">
      <c r="A17693" t="s">
        <v>32460</v>
      </c>
      <c r="B17693" s="2" t="s">
        <v>19</v>
      </c>
      <c r="C17693" s="2" t="s">
        <v>30030</v>
      </c>
      <c r="D17693" s="2" t="s">
        <v>30032</v>
      </c>
      <c r="E17693" s="2" t="s">
        <v>30045</v>
      </c>
      <c r="F17693" s="2" t="s">
        <v>30194</v>
      </c>
      <c r="G17693" s="2" t="s">
        <v>30230</v>
      </c>
      <c r="H17693" s="3" t="s">
        <v>30231</v>
      </c>
      <c r="I17693" s="3" t="s">
        <v>30051</v>
      </c>
      <c r="J17693" s="3">
        <v>4</v>
      </c>
      <c r="K17693" s="2" t="s">
        <v>36</v>
      </c>
      <c r="O17693" s="7" t="s">
        <v>33763</v>
      </c>
      <c r="P17693" s="7" t="s">
        <v>33764</v>
      </c>
      <c r="Q17693" s="2" t="s">
        <v>33030</v>
      </c>
      <c r="R17693" s="2" t="s">
        <v>33776</v>
      </c>
      <c r="S17693" s="2" t="s">
        <v>33773</v>
      </c>
      <c r="T17693" s="2" t="s">
        <v>33780</v>
      </c>
      <c r="U17693" s="2" t="s">
        <v>33788</v>
      </c>
    </row>
    <row r="17694" spans="1:21" ht="28.8" x14ac:dyDescent="0.3">
      <c r="A17694" t="s">
        <v>32460</v>
      </c>
      <c r="B17694" s="2" t="s">
        <v>19</v>
      </c>
      <c r="C17694" s="2" t="s">
        <v>30030</v>
      </c>
      <c r="D17694" s="2" t="s">
        <v>30032</v>
      </c>
      <c r="E17694" s="2" t="s">
        <v>30045</v>
      </c>
      <c r="F17694" s="2" t="s">
        <v>30194</v>
      </c>
      <c r="G17694" s="2" t="s">
        <v>30232</v>
      </c>
      <c r="H17694" s="3" t="s">
        <v>30233</v>
      </c>
      <c r="I17694" s="3" t="s">
        <v>30051</v>
      </c>
      <c r="J17694" s="3">
        <v>1</v>
      </c>
      <c r="K17694" s="2" t="s">
        <v>36</v>
      </c>
      <c r="O17694" s="7" t="s">
        <v>33763</v>
      </c>
      <c r="P17694" s="7" t="s">
        <v>33764</v>
      </c>
      <c r="Q17694" s="2" t="s">
        <v>33030</v>
      </c>
      <c r="R17694" s="2" t="s">
        <v>33776</v>
      </c>
      <c r="S17694" s="2" t="s">
        <v>33774</v>
      </c>
      <c r="T17694" s="2" t="s">
        <v>33780</v>
      </c>
      <c r="U17694" s="2" t="s">
        <v>33788</v>
      </c>
    </row>
    <row r="17695" spans="1:21" ht="28.8" x14ac:dyDescent="0.3">
      <c r="A17695" t="s">
        <v>32460</v>
      </c>
      <c r="B17695" s="2" t="s">
        <v>19</v>
      </c>
      <c r="C17695" s="2" t="s">
        <v>30030</v>
      </c>
      <c r="D17695" s="2" t="s">
        <v>30032</v>
      </c>
      <c r="E17695" s="2" t="s">
        <v>30045</v>
      </c>
      <c r="F17695" s="2" t="s">
        <v>30194</v>
      </c>
      <c r="G17695" s="2" t="s">
        <v>30234</v>
      </c>
      <c r="H17695" s="3" t="s">
        <v>30235</v>
      </c>
      <c r="I17695" s="3" t="s">
        <v>30051</v>
      </c>
      <c r="J17695" s="3">
        <v>686</v>
      </c>
      <c r="K17695" s="2" t="s">
        <v>36</v>
      </c>
      <c r="O17695" s="7" t="s">
        <v>33763</v>
      </c>
      <c r="P17695" s="7" t="s">
        <v>33764</v>
      </c>
      <c r="Q17695" s="2" t="s">
        <v>33030</v>
      </c>
      <c r="R17695" s="2" t="s">
        <v>33776</v>
      </c>
      <c r="S17695" s="2" t="s">
        <v>33775</v>
      </c>
      <c r="T17695" s="2" t="s">
        <v>33780</v>
      </c>
      <c r="U17695" s="2" t="s">
        <v>33788</v>
      </c>
    </row>
    <row r="17696" spans="1:21" ht="28.8" x14ac:dyDescent="0.3">
      <c r="A17696" t="s">
        <v>32460</v>
      </c>
      <c r="B17696" s="2" t="s">
        <v>19</v>
      </c>
      <c r="C17696" s="2" t="s">
        <v>30030</v>
      </c>
      <c r="D17696" s="2" t="s">
        <v>30032</v>
      </c>
      <c r="E17696" s="2" t="s">
        <v>30045</v>
      </c>
      <c r="F17696" s="2" t="s">
        <v>30194</v>
      </c>
      <c r="G17696" s="2" t="s">
        <v>30236</v>
      </c>
      <c r="H17696" s="3" t="s">
        <v>30237</v>
      </c>
      <c r="I17696" s="3" t="s">
        <v>30051</v>
      </c>
      <c r="J17696" s="3">
        <v>11</v>
      </c>
      <c r="K17696" s="2" t="s">
        <v>36</v>
      </c>
      <c r="O17696" s="7" t="s">
        <v>33763</v>
      </c>
      <c r="P17696" s="7" t="s">
        <v>33764</v>
      </c>
      <c r="Q17696" s="2" t="s">
        <v>33030</v>
      </c>
      <c r="R17696" s="2" t="s">
        <v>33776</v>
      </c>
      <c r="S17696" s="2" t="s">
        <v>33765</v>
      </c>
      <c r="T17696" s="2" t="s">
        <v>33781</v>
      </c>
      <c r="U17696" s="2" t="s">
        <v>33788</v>
      </c>
    </row>
    <row r="17697" spans="1:21" ht="28.8" x14ac:dyDescent="0.3">
      <c r="A17697" t="s">
        <v>32460</v>
      </c>
      <c r="B17697" s="2" t="s">
        <v>19</v>
      </c>
      <c r="C17697" s="2" t="s">
        <v>30030</v>
      </c>
      <c r="D17697" s="2" t="s">
        <v>30032</v>
      </c>
      <c r="E17697" s="2" t="s">
        <v>30045</v>
      </c>
      <c r="F17697" s="2" t="s">
        <v>30194</v>
      </c>
      <c r="G17697" s="2" t="s">
        <v>30238</v>
      </c>
      <c r="H17697" s="3" t="s">
        <v>30239</v>
      </c>
      <c r="I17697" s="3" t="s">
        <v>30051</v>
      </c>
      <c r="K17697" s="2" t="s">
        <v>36</v>
      </c>
      <c r="O17697" s="7" t="s">
        <v>33763</v>
      </c>
      <c r="P17697" s="7" t="s">
        <v>33764</v>
      </c>
      <c r="Q17697" s="2" t="s">
        <v>33030</v>
      </c>
      <c r="R17697" s="2" t="s">
        <v>33776</v>
      </c>
      <c r="S17697" s="2" t="s">
        <v>33772</v>
      </c>
      <c r="T17697" s="2" t="s">
        <v>33781</v>
      </c>
      <c r="U17697" s="2" t="s">
        <v>33788</v>
      </c>
    </row>
    <row r="17698" spans="1:21" ht="28.8" x14ac:dyDescent="0.3">
      <c r="A17698" t="s">
        <v>32460</v>
      </c>
      <c r="B17698" s="2" t="s">
        <v>19</v>
      </c>
      <c r="C17698" s="2" t="s">
        <v>30030</v>
      </c>
      <c r="D17698" s="2" t="s">
        <v>30032</v>
      </c>
      <c r="E17698" s="2" t="s">
        <v>30045</v>
      </c>
      <c r="F17698" s="2" t="s">
        <v>30194</v>
      </c>
      <c r="G17698" s="2" t="s">
        <v>30240</v>
      </c>
      <c r="H17698" s="3" t="s">
        <v>30241</v>
      </c>
      <c r="I17698" s="3" t="s">
        <v>30051</v>
      </c>
      <c r="J17698" s="3">
        <v>7</v>
      </c>
      <c r="K17698" s="2" t="s">
        <v>36</v>
      </c>
      <c r="O17698" s="7" t="s">
        <v>33763</v>
      </c>
      <c r="P17698" s="7" t="s">
        <v>33764</v>
      </c>
      <c r="Q17698" s="2" t="s">
        <v>33030</v>
      </c>
      <c r="R17698" s="2" t="s">
        <v>33776</v>
      </c>
      <c r="S17698" s="2" t="s">
        <v>33773</v>
      </c>
      <c r="T17698" s="2" t="s">
        <v>33781</v>
      </c>
      <c r="U17698" s="2" t="s">
        <v>33788</v>
      </c>
    </row>
    <row r="17699" spans="1:21" ht="28.8" x14ac:dyDescent="0.3">
      <c r="A17699" t="s">
        <v>32460</v>
      </c>
      <c r="B17699" s="2" t="s">
        <v>19</v>
      </c>
      <c r="C17699" s="2" t="s">
        <v>30030</v>
      </c>
      <c r="D17699" s="2" t="s">
        <v>30032</v>
      </c>
      <c r="E17699" s="2" t="s">
        <v>30045</v>
      </c>
      <c r="F17699" s="2" t="s">
        <v>30194</v>
      </c>
      <c r="G17699" s="2" t="s">
        <v>30242</v>
      </c>
      <c r="H17699" s="3" t="s">
        <v>30243</v>
      </c>
      <c r="I17699" s="3" t="s">
        <v>30051</v>
      </c>
      <c r="K17699" s="2" t="s">
        <v>36</v>
      </c>
      <c r="O17699" s="7" t="s">
        <v>33763</v>
      </c>
      <c r="P17699" s="7" t="s">
        <v>33764</v>
      </c>
      <c r="Q17699" s="2" t="s">
        <v>33030</v>
      </c>
      <c r="R17699" s="2" t="s">
        <v>33776</v>
      </c>
      <c r="S17699" s="2" t="s">
        <v>33774</v>
      </c>
      <c r="T17699" s="2" t="s">
        <v>33781</v>
      </c>
      <c r="U17699" s="2" t="s">
        <v>33788</v>
      </c>
    </row>
    <row r="17700" spans="1:21" ht="28.8" x14ac:dyDescent="0.3">
      <c r="A17700" t="s">
        <v>32460</v>
      </c>
      <c r="B17700" s="2" t="s">
        <v>19</v>
      </c>
      <c r="C17700" s="2" t="s">
        <v>30030</v>
      </c>
      <c r="D17700" s="2" t="s">
        <v>30032</v>
      </c>
      <c r="E17700" s="2" t="s">
        <v>30045</v>
      </c>
      <c r="F17700" s="2" t="s">
        <v>30194</v>
      </c>
      <c r="G17700" s="2" t="s">
        <v>30244</v>
      </c>
      <c r="H17700" s="3" t="s">
        <v>30245</v>
      </c>
      <c r="I17700" s="3" t="s">
        <v>30051</v>
      </c>
      <c r="J17700" s="3">
        <v>46</v>
      </c>
      <c r="K17700" s="2" t="s">
        <v>36</v>
      </c>
      <c r="O17700" s="7" t="s">
        <v>33763</v>
      </c>
      <c r="P17700" s="7" t="s">
        <v>33764</v>
      </c>
      <c r="Q17700" s="2" t="s">
        <v>33030</v>
      </c>
      <c r="R17700" s="2" t="s">
        <v>33776</v>
      </c>
      <c r="S17700" s="2" t="s">
        <v>33775</v>
      </c>
      <c r="T17700" s="2" t="s">
        <v>33781</v>
      </c>
      <c r="U17700" s="2" t="s">
        <v>33788</v>
      </c>
    </row>
    <row r="17701" spans="1:21" ht="28.8" x14ac:dyDescent="0.3">
      <c r="A17701" t="s">
        <v>32460</v>
      </c>
      <c r="B17701" s="2" t="s">
        <v>19</v>
      </c>
      <c r="C17701" s="2" t="s">
        <v>30030</v>
      </c>
      <c r="D17701" s="2" t="s">
        <v>30032</v>
      </c>
      <c r="E17701" s="2" t="s">
        <v>30045</v>
      </c>
      <c r="F17701" s="2" t="s">
        <v>30194</v>
      </c>
      <c r="G17701" s="2" t="s">
        <v>30246</v>
      </c>
      <c r="H17701" s="3" t="s">
        <v>30247</v>
      </c>
      <c r="I17701" s="3" t="s">
        <v>30051</v>
      </c>
      <c r="J17701" s="3">
        <v>22</v>
      </c>
      <c r="K17701" s="2" t="s">
        <v>36</v>
      </c>
      <c r="O17701" s="7" t="s">
        <v>33763</v>
      </c>
      <c r="P17701" s="7" t="s">
        <v>33764</v>
      </c>
      <c r="Q17701" s="2" t="s">
        <v>33030</v>
      </c>
      <c r="R17701" s="2" t="s">
        <v>33776</v>
      </c>
      <c r="S17701" s="2" t="s">
        <v>33765</v>
      </c>
      <c r="T17701" s="2" t="s">
        <v>33782</v>
      </c>
      <c r="U17701" s="2" t="s">
        <v>33788</v>
      </c>
    </row>
    <row r="17702" spans="1:21" ht="28.8" x14ac:dyDescent="0.3">
      <c r="A17702" t="s">
        <v>32460</v>
      </c>
      <c r="B17702" s="2" t="s">
        <v>19</v>
      </c>
      <c r="C17702" s="2" t="s">
        <v>30030</v>
      </c>
      <c r="D17702" s="2" t="s">
        <v>30032</v>
      </c>
      <c r="E17702" s="2" t="s">
        <v>30045</v>
      </c>
      <c r="F17702" s="2" t="s">
        <v>30194</v>
      </c>
      <c r="G17702" s="2" t="s">
        <v>30248</v>
      </c>
      <c r="H17702" s="3" t="s">
        <v>30249</v>
      </c>
      <c r="I17702" s="3" t="s">
        <v>30051</v>
      </c>
      <c r="K17702" s="2" t="s">
        <v>36</v>
      </c>
      <c r="O17702" s="7" t="s">
        <v>33763</v>
      </c>
      <c r="P17702" s="7" t="s">
        <v>33764</v>
      </c>
      <c r="Q17702" s="2" t="s">
        <v>33030</v>
      </c>
      <c r="R17702" s="2" t="s">
        <v>33776</v>
      </c>
      <c r="S17702" s="2" t="s">
        <v>33772</v>
      </c>
      <c r="T17702" s="2" t="s">
        <v>33782</v>
      </c>
      <c r="U17702" s="2" t="s">
        <v>33788</v>
      </c>
    </row>
    <row r="17703" spans="1:21" ht="28.8" x14ac:dyDescent="0.3">
      <c r="A17703" t="s">
        <v>32460</v>
      </c>
      <c r="B17703" s="2" t="s">
        <v>19</v>
      </c>
      <c r="C17703" s="2" t="s">
        <v>30030</v>
      </c>
      <c r="D17703" s="2" t="s">
        <v>30032</v>
      </c>
      <c r="E17703" s="2" t="s">
        <v>30045</v>
      </c>
      <c r="F17703" s="2" t="s">
        <v>30194</v>
      </c>
      <c r="G17703" s="2" t="s">
        <v>30250</v>
      </c>
      <c r="H17703" s="3" t="s">
        <v>30251</v>
      </c>
      <c r="I17703" s="3" t="s">
        <v>30051</v>
      </c>
      <c r="K17703" s="2" t="s">
        <v>36</v>
      </c>
      <c r="O17703" s="7" t="s">
        <v>33763</v>
      </c>
      <c r="P17703" s="7" t="s">
        <v>33764</v>
      </c>
      <c r="Q17703" s="2" t="s">
        <v>33030</v>
      </c>
      <c r="R17703" s="2" t="s">
        <v>33776</v>
      </c>
      <c r="S17703" s="2" t="s">
        <v>33773</v>
      </c>
      <c r="T17703" s="2" t="s">
        <v>33782</v>
      </c>
      <c r="U17703" s="2" t="s">
        <v>33788</v>
      </c>
    </row>
    <row r="17704" spans="1:21" ht="28.8" x14ac:dyDescent="0.3">
      <c r="A17704" t="s">
        <v>32460</v>
      </c>
      <c r="B17704" s="2" t="s">
        <v>19</v>
      </c>
      <c r="C17704" s="2" t="s">
        <v>30030</v>
      </c>
      <c r="D17704" s="2" t="s">
        <v>30032</v>
      </c>
      <c r="E17704" s="2" t="s">
        <v>30045</v>
      </c>
      <c r="F17704" s="2" t="s">
        <v>30194</v>
      </c>
      <c r="G17704" s="2" t="s">
        <v>30252</v>
      </c>
      <c r="H17704" s="3" t="s">
        <v>30253</v>
      </c>
      <c r="I17704" s="3" t="s">
        <v>30051</v>
      </c>
      <c r="J17704" s="3">
        <v>4</v>
      </c>
      <c r="K17704" s="2" t="s">
        <v>36</v>
      </c>
      <c r="O17704" s="7" t="s">
        <v>33763</v>
      </c>
      <c r="P17704" s="7" t="s">
        <v>33764</v>
      </c>
      <c r="Q17704" s="2" t="s">
        <v>33030</v>
      </c>
      <c r="R17704" s="2" t="s">
        <v>33776</v>
      </c>
      <c r="S17704" s="2" t="s">
        <v>33774</v>
      </c>
      <c r="T17704" s="2" t="s">
        <v>33782</v>
      </c>
      <c r="U17704" s="2" t="s">
        <v>33788</v>
      </c>
    </row>
    <row r="17705" spans="1:21" ht="28.8" x14ac:dyDescent="0.3">
      <c r="A17705" t="s">
        <v>32460</v>
      </c>
      <c r="B17705" s="2" t="s">
        <v>19</v>
      </c>
      <c r="C17705" s="2" t="s">
        <v>30030</v>
      </c>
      <c r="D17705" s="2" t="s">
        <v>30032</v>
      </c>
      <c r="E17705" s="2" t="s">
        <v>30045</v>
      </c>
      <c r="F17705" s="2" t="s">
        <v>30194</v>
      </c>
      <c r="G17705" s="2" t="s">
        <v>30254</v>
      </c>
      <c r="H17705" s="3" t="s">
        <v>30255</v>
      </c>
      <c r="I17705" s="3" t="s">
        <v>30051</v>
      </c>
      <c r="J17705" s="3">
        <v>184</v>
      </c>
      <c r="K17705" s="2" t="s">
        <v>36</v>
      </c>
      <c r="O17705" s="7" t="s">
        <v>33763</v>
      </c>
      <c r="P17705" s="7" t="s">
        <v>33764</v>
      </c>
      <c r="Q17705" s="2" t="s">
        <v>33030</v>
      </c>
      <c r="R17705" s="2" t="s">
        <v>33776</v>
      </c>
      <c r="S17705" s="2" t="s">
        <v>33775</v>
      </c>
      <c r="T17705" s="2" t="s">
        <v>33782</v>
      </c>
      <c r="U17705" s="2" t="s">
        <v>33788</v>
      </c>
    </row>
    <row r="17706" spans="1:21" x14ac:dyDescent="0.3">
      <c r="L17706" s="163" t="s">
        <v>0</v>
      </c>
      <c r="M17706" s="163"/>
      <c r="N17706" s="163"/>
      <c r="O17706" s="168" t="s">
        <v>1</v>
      </c>
      <c r="P17706" s="169"/>
      <c r="Q17706" s="169"/>
      <c r="R17706" s="169"/>
      <c r="S17706" s="169"/>
      <c r="T17706" s="170"/>
    </row>
    <row r="17707" spans="1:21" ht="43.2" x14ac:dyDescent="0.3">
      <c r="B17707" s="2" t="s">
        <v>19</v>
      </c>
      <c r="C17707" s="2" t="s">
        <v>30030</v>
      </c>
      <c r="D17707" s="2" t="s">
        <v>30032</v>
      </c>
      <c r="E17707" s="2" t="s">
        <v>30045</v>
      </c>
      <c r="F17707" s="2" t="s">
        <v>30256</v>
      </c>
      <c r="H17707" s="3" t="s">
        <v>30257</v>
      </c>
      <c r="L17707" s="35" t="s">
        <v>12</v>
      </c>
      <c r="M17707" s="35" t="s">
        <v>13</v>
      </c>
      <c r="N17707" s="35" t="s">
        <v>14</v>
      </c>
      <c r="O17707" s="105" t="s">
        <v>32311</v>
      </c>
      <c r="P17707" s="105" t="s">
        <v>31198</v>
      </c>
      <c r="Q17707" s="105" t="s">
        <v>33082</v>
      </c>
      <c r="R17707" s="105" t="s">
        <v>32774</v>
      </c>
      <c r="S17707" s="105" t="s">
        <v>31197</v>
      </c>
      <c r="T17707" s="105" t="s">
        <v>32500</v>
      </c>
    </row>
    <row r="17708" spans="1:21" ht="28.8" x14ac:dyDescent="0.3">
      <c r="A17708" t="s">
        <v>32460</v>
      </c>
      <c r="B17708" s="2" t="s">
        <v>19</v>
      </c>
      <c r="C17708" s="2" t="s">
        <v>30030</v>
      </c>
      <c r="D17708" s="2" t="s">
        <v>30032</v>
      </c>
      <c r="E17708" s="2" t="s">
        <v>30045</v>
      </c>
      <c r="F17708" s="2" t="s">
        <v>30256</v>
      </c>
      <c r="G17708" s="2" t="s">
        <v>30258</v>
      </c>
      <c r="H17708" s="6" t="s">
        <v>30259</v>
      </c>
      <c r="I17708" s="3" t="s">
        <v>30260</v>
      </c>
      <c r="J17708" s="3">
        <v>3</v>
      </c>
      <c r="K17708" s="2" t="s">
        <v>36</v>
      </c>
      <c r="O17708" s="7" t="s">
        <v>33763</v>
      </c>
      <c r="P17708" s="7" t="s">
        <v>33784</v>
      </c>
      <c r="Q17708" s="2" t="s">
        <v>33602</v>
      </c>
      <c r="R17708" s="2" t="s">
        <v>33785</v>
      </c>
      <c r="S17708" s="2" t="s">
        <v>33765</v>
      </c>
      <c r="T17708" s="2" t="s">
        <v>33788</v>
      </c>
    </row>
    <row r="17709" spans="1:21" ht="28.8" x14ac:dyDescent="0.3">
      <c r="A17709" t="s">
        <v>32460</v>
      </c>
      <c r="B17709" s="2" t="s">
        <v>19</v>
      </c>
      <c r="C17709" s="2" t="s">
        <v>30030</v>
      </c>
      <c r="D17709" s="2" t="s">
        <v>30032</v>
      </c>
      <c r="E17709" s="2" t="s">
        <v>30045</v>
      </c>
      <c r="F17709" s="2" t="s">
        <v>30256</v>
      </c>
      <c r="G17709" s="2" t="s">
        <v>30261</v>
      </c>
      <c r="H17709" s="3" t="s">
        <v>30262</v>
      </c>
      <c r="I17709" s="3" t="s">
        <v>30260</v>
      </c>
      <c r="K17709" s="2" t="s">
        <v>36</v>
      </c>
      <c r="O17709" s="7" t="s">
        <v>33763</v>
      </c>
      <c r="P17709" s="7" t="s">
        <v>33784</v>
      </c>
      <c r="Q17709" s="2" t="s">
        <v>33602</v>
      </c>
      <c r="R17709" s="2" t="s">
        <v>33785</v>
      </c>
      <c r="S17709" s="2" t="s">
        <v>33772</v>
      </c>
      <c r="T17709" s="2" t="s">
        <v>33788</v>
      </c>
    </row>
    <row r="17710" spans="1:21" ht="28.8" x14ac:dyDescent="0.3">
      <c r="A17710" t="s">
        <v>32460</v>
      </c>
      <c r="B17710" s="2" t="s">
        <v>19</v>
      </c>
      <c r="C17710" s="2" t="s">
        <v>30030</v>
      </c>
      <c r="D17710" s="2" t="s">
        <v>30032</v>
      </c>
      <c r="E17710" s="2" t="s">
        <v>30045</v>
      </c>
      <c r="F17710" s="2" t="s">
        <v>30256</v>
      </c>
      <c r="G17710" s="2" t="s">
        <v>30263</v>
      </c>
      <c r="H17710" s="3" t="s">
        <v>30264</v>
      </c>
      <c r="I17710" s="3" t="s">
        <v>30260</v>
      </c>
      <c r="K17710" s="2" t="s">
        <v>36</v>
      </c>
      <c r="O17710" s="7" t="s">
        <v>33763</v>
      </c>
      <c r="P17710" s="7" t="s">
        <v>33784</v>
      </c>
      <c r="Q17710" s="2" t="s">
        <v>33602</v>
      </c>
      <c r="R17710" s="2" t="s">
        <v>33785</v>
      </c>
      <c r="S17710" s="2" t="s">
        <v>33773</v>
      </c>
      <c r="T17710" s="2" t="s">
        <v>33788</v>
      </c>
    </row>
    <row r="17711" spans="1:21" ht="28.8" x14ac:dyDescent="0.3">
      <c r="A17711" t="s">
        <v>32460</v>
      </c>
      <c r="B17711" s="2" t="s">
        <v>19</v>
      </c>
      <c r="C17711" s="2" t="s">
        <v>30030</v>
      </c>
      <c r="D17711" s="2" t="s">
        <v>30032</v>
      </c>
      <c r="E17711" s="2" t="s">
        <v>30045</v>
      </c>
      <c r="F17711" s="2" t="s">
        <v>30256</v>
      </c>
      <c r="G17711" s="2" t="s">
        <v>30265</v>
      </c>
      <c r="H17711" s="3" t="s">
        <v>30266</v>
      </c>
      <c r="I17711" s="3" t="s">
        <v>30260</v>
      </c>
      <c r="K17711" s="2" t="s">
        <v>36</v>
      </c>
      <c r="O17711" s="7" t="s">
        <v>33763</v>
      </c>
      <c r="P17711" s="7" t="s">
        <v>33784</v>
      </c>
      <c r="Q17711" s="2" t="s">
        <v>33602</v>
      </c>
      <c r="R17711" s="2" t="s">
        <v>33785</v>
      </c>
      <c r="S17711" s="2" t="s">
        <v>33774</v>
      </c>
      <c r="T17711" s="2" t="s">
        <v>33788</v>
      </c>
    </row>
    <row r="17712" spans="1:21" ht="28.8" x14ac:dyDescent="0.3">
      <c r="A17712" t="s">
        <v>32460</v>
      </c>
      <c r="B17712" s="2" t="s">
        <v>19</v>
      </c>
      <c r="C17712" s="2" t="s">
        <v>30030</v>
      </c>
      <c r="D17712" s="2" t="s">
        <v>30032</v>
      </c>
      <c r="E17712" s="2" t="s">
        <v>30045</v>
      </c>
      <c r="F17712" s="2" t="s">
        <v>30256</v>
      </c>
      <c r="G17712" s="2" t="s">
        <v>30267</v>
      </c>
      <c r="H17712" s="3" t="s">
        <v>30268</v>
      </c>
      <c r="I17712" s="3" t="s">
        <v>30260</v>
      </c>
      <c r="J17712" s="3">
        <v>46</v>
      </c>
      <c r="K17712" s="2" t="s">
        <v>36</v>
      </c>
      <c r="O17712" s="7" t="s">
        <v>33763</v>
      </c>
      <c r="P17712" s="7" t="s">
        <v>33784</v>
      </c>
      <c r="Q17712" s="2" t="s">
        <v>33602</v>
      </c>
      <c r="R17712" s="2" t="s">
        <v>33785</v>
      </c>
      <c r="S17712" s="2" t="s">
        <v>33775</v>
      </c>
      <c r="T17712" s="2" t="s">
        <v>33788</v>
      </c>
    </row>
    <row r="17713" spans="1:37" x14ac:dyDescent="0.3">
      <c r="A17713" t="s">
        <v>32460</v>
      </c>
      <c r="B17713" s="2" t="s">
        <v>19</v>
      </c>
      <c r="C17713" s="2" t="s">
        <v>30030</v>
      </c>
      <c r="D17713" s="2" t="s">
        <v>30032</v>
      </c>
      <c r="E17713" s="2" t="s">
        <v>30045</v>
      </c>
      <c r="F17713" s="2" t="s">
        <v>30256</v>
      </c>
      <c r="G17713" s="2" t="s">
        <v>30269</v>
      </c>
      <c r="H17713" s="6" t="s">
        <v>30270</v>
      </c>
      <c r="I17713" s="3" t="s">
        <v>30260</v>
      </c>
      <c r="J17713" s="3">
        <v>3</v>
      </c>
      <c r="K17713" s="2" t="s">
        <v>36</v>
      </c>
      <c r="O17713" s="7" t="s">
        <v>33763</v>
      </c>
      <c r="P17713" s="7" t="s">
        <v>33784</v>
      </c>
      <c r="Q17713" s="2" t="s">
        <v>33030</v>
      </c>
      <c r="R17713" s="2" t="s">
        <v>33785</v>
      </c>
      <c r="S17713" s="2" t="s">
        <v>33765</v>
      </c>
      <c r="T17713" s="2" t="s">
        <v>33788</v>
      </c>
    </row>
    <row r="17714" spans="1:37" ht="28.8" x14ac:dyDescent="0.3">
      <c r="A17714" t="s">
        <v>32460</v>
      </c>
      <c r="B17714" s="2" t="s">
        <v>19</v>
      </c>
      <c r="C17714" s="2" t="s">
        <v>30030</v>
      </c>
      <c r="D17714" s="2" t="s">
        <v>30032</v>
      </c>
      <c r="E17714" s="2" t="s">
        <v>30045</v>
      </c>
      <c r="F17714" s="2" t="s">
        <v>30256</v>
      </c>
      <c r="G17714" s="2" t="s">
        <v>30271</v>
      </c>
      <c r="H17714" s="3" t="s">
        <v>30272</v>
      </c>
      <c r="I17714" s="3" t="s">
        <v>30260</v>
      </c>
      <c r="K17714" s="2" t="s">
        <v>36</v>
      </c>
      <c r="O17714" s="7" t="s">
        <v>33763</v>
      </c>
      <c r="P17714" s="7" t="s">
        <v>33784</v>
      </c>
      <c r="Q17714" s="2" t="s">
        <v>33030</v>
      </c>
      <c r="R17714" s="2" t="s">
        <v>33785</v>
      </c>
      <c r="S17714" s="2" t="s">
        <v>33772</v>
      </c>
      <c r="T17714" s="2" t="s">
        <v>33788</v>
      </c>
    </row>
    <row r="17715" spans="1:37" ht="28.8" x14ac:dyDescent="0.3">
      <c r="A17715" t="s">
        <v>32460</v>
      </c>
      <c r="B17715" s="2" t="s">
        <v>19</v>
      </c>
      <c r="C17715" s="2" t="s">
        <v>30030</v>
      </c>
      <c r="D17715" s="2" t="s">
        <v>30032</v>
      </c>
      <c r="E17715" s="2" t="s">
        <v>30045</v>
      </c>
      <c r="F17715" s="2" t="s">
        <v>30256</v>
      </c>
      <c r="G17715" s="2" t="s">
        <v>30273</v>
      </c>
      <c r="H17715" s="3" t="s">
        <v>30274</v>
      </c>
      <c r="I17715" s="3" t="s">
        <v>30260</v>
      </c>
      <c r="K17715" s="2" t="s">
        <v>36</v>
      </c>
      <c r="O17715" s="7" t="s">
        <v>33763</v>
      </c>
      <c r="P17715" s="7" t="s">
        <v>33784</v>
      </c>
      <c r="Q17715" s="2" t="s">
        <v>33030</v>
      </c>
      <c r="R17715" s="2" t="s">
        <v>33785</v>
      </c>
      <c r="S17715" s="2" t="s">
        <v>33773</v>
      </c>
      <c r="T17715" s="2" t="s">
        <v>33788</v>
      </c>
    </row>
    <row r="17716" spans="1:37" ht="28.8" x14ac:dyDescent="0.3">
      <c r="A17716" t="s">
        <v>32460</v>
      </c>
      <c r="B17716" s="2" t="s">
        <v>19</v>
      </c>
      <c r="C17716" s="2" t="s">
        <v>30030</v>
      </c>
      <c r="D17716" s="2" t="s">
        <v>30032</v>
      </c>
      <c r="E17716" s="2" t="s">
        <v>30045</v>
      </c>
      <c r="F17716" s="2" t="s">
        <v>30256</v>
      </c>
      <c r="G17716" s="2" t="s">
        <v>30275</v>
      </c>
      <c r="H17716" s="3" t="s">
        <v>30276</v>
      </c>
      <c r="I17716" s="3" t="s">
        <v>30260</v>
      </c>
      <c r="K17716" s="2" t="s">
        <v>36</v>
      </c>
      <c r="O17716" s="7" t="s">
        <v>33763</v>
      </c>
      <c r="P17716" s="7" t="s">
        <v>33784</v>
      </c>
      <c r="Q17716" s="2" t="s">
        <v>33030</v>
      </c>
      <c r="R17716" s="2" t="s">
        <v>33785</v>
      </c>
      <c r="S17716" s="2" t="s">
        <v>33774</v>
      </c>
      <c r="T17716" s="2" t="s">
        <v>33788</v>
      </c>
    </row>
    <row r="17717" spans="1:37" ht="28.8" x14ac:dyDescent="0.3">
      <c r="A17717" t="s">
        <v>32460</v>
      </c>
      <c r="B17717" s="2" t="s">
        <v>19</v>
      </c>
      <c r="C17717" s="2" t="s">
        <v>30030</v>
      </c>
      <c r="D17717" s="2" t="s">
        <v>30032</v>
      </c>
      <c r="E17717" s="2" t="s">
        <v>30045</v>
      </c>
      <c r="F17717" s="2" t="s">
        <v>30256</v>
      </c>
      <c r="G17717" s="2" t="s">
        <v>30277</v>
      </c>
      <c r="H17717" s="3" t="s">
        <v>30278</v>
      </c>
      <c r="I17717" s="3" t="s">
        <v>30260</v>
      </c>
      <c r="J17717" s="3">
        <v>45</v>
      </c>
      <c r="K17717" s="2" t="s">
        <v>36</v>
      </c>
      <c r="O17717" s="7" t="s">
        <v>33763</v>
      </c>
      <c r="P17717" s="7" t="s">
        <v>33784</v>
      </c>
      <c r="Q17717" s="2" t="s">
        <v>33030</v>
      </c>
      <c r="R17717" s="2" t="s">
        <v>33785</v>
      </c>
      <c r="S17717" s="2" t="s">
        <v>33775</v>
      </c>
      <c r="T17717" s="2" t="s">
        <v>33788</v>
      </c>
    </row>
    <row r="17718" spans="1:37" x14ac:dyDescent="0.3">
      <c r="L17718" s="163" t="s">
        <v>0</v>
      </c>
      <c r="M17718" s="163"/>
      <c r="N17718" s="163"/>
      <c r="O17718" s="163" t="s">
        <v>1</v>
      </c>
      <c r="P17718" s="163"/>
    </row>
    <row r="17719" spans="1:37" ht="43.2" x14ac:dyDescent="0.3">
      <c r="B17719" s="2" t="s">
        <v>19</v>
      </c>
      <c r="C17719" s="2" t="s">
        <v>30030</v>
      </c>
      <c r="D17719" s="2" t="s">
        <v>30032</v>
      </c>
      <c r="E17719" s="2" t="s">
        <v>30045</v>
      </c>
      <c r="F17719" s="2" t="s">
        <v>30279</v>
      </c>
      <c r="H17719" s="3" t="s">
        <v>30280</v>
      </c>
      <c r="L17719" s="35" t="s">
        <v>12</v>
      </c>
      <c r="M17719" s="35" t="s">
        <v>13</v>
      </c>
      <c r="N17719" s="35" t="s">
        <v>14</v>
      </c>
      <c r="O17719" s="35" t="s">
        <v>32311</v>
      </c>
      <c r="P17719" s="35" t="s">
        <v>31195</v>
      </c>
    </row>
    <row r="17720" spans="1:37" ht="28.8" x14ac:dyDescent="0.3">
      <c r="A17720" t="s">
        <v>32460</v>
      </c>
      <c r="B17720" s="2" t="s">
        <v>19</v>
      </c>
      <c r="C17720" s="2" t="s">
        <v>30030</v>
      </c>
      <c r="D17720" s="2" t="s">
        <v>30032</v>
      </c>
      <c r="E17720" s="2" t="s">
        <v>30045</v>
      </c>
      <c r="F17720" s="2" t="s">
        <v>30279</v>
      </c>
      <c r="G17720" s="2" t="s">
        <v>30281</v>
      </c>
      <c r="H17720" s="6" t="s">
        <v>30282</v>
      </c>
      <c r="I17720" s="3" t="s">
        <v>30051</v>
      </c>
      <c r="J17720" s="3">
        <v>30</v>
      </c>
      <c r="K17720" s="2" t="s">
        <v>36</v>
      </c>
    </row>
    <row r="17721" spans="1:37" ht="28.8" x14ac:dyDescent="0.3">
      <c r="A17721" t="s">
        <v>32460</v>
      </c>
      <c r="B17721" s="2" t="s">
        <v>19</v>
      </c>
      <c r="C17721" s="2" t="s">
        <v>30030</v>
      </c>
      <c r="D17721" s="2" t="s">
        <v>30032</v>
      </c>
      <c r="E17721" s="2" t="s">
        <v>30045</v>
      </c>
      <c r="F17721" s="2" t="s">
        <v>30279</v>
      </c>
      <c r="G17721" s="2" t="s">
        <v>30283</v>
      </c>
      <c r="H17721" s="6" t="s">
        <v>30284</v>
      </c>
      <c r="I17721" s="3" t="s">
        <v>30051</v>
      </c>
      <c r="J17721" s="3">
        <v>23</v>
      </c>
      <c r="K17721" s="2" t="s">
        <v>36</v>
      </c>
    </row>
    <row r="17722" spans="1:37" x14ac:dyDescent="0.3">
      <c r="L17722" s="163" t="s">
        <v>0</v>
      </c>
      <c r="M17722" s="163"/>
      <c r="N17722" s="163"/>
      <c r="O17722" s="163" t="s">
        <v>1</v>
      </c>
      <c r="P17722" s="163"/>
    </row>
    <row r="17723" spans="1:37" ht="43.2" x14ac:dyDescent="0.3">
      <c r="B17723" s="2" t="s">
        <v>19</v>
      </c>
      <c r="C17723" s="2" t="s">
        <v>30030</v>
      </c>
      <c r="D17723" s="2" t="s">
        <v>30032</v>
      </c>
      <c r="E17723" s="2" t="s">
        <v>30045</v>
      </c>
      <c r="F17723" s="2" t="s">
        <v>30285</v>
      </c>
      <c r="H17723" s="3" t="s">
        <v>30286</v>
      </c>
      <c r="L17723" s="35" t="s">
        <v>12</v>
      </c>
      <c r="M17723" s="35" t="s">
        <v>13</v>
      </c>
      <c r="N17723" s="35" t="s">
        <v>14</v>
      </c>
      <c r="O17723" s="35" t="s">
        <v>32311</v>
      </c>
      <c r="P17723" s="35" t="s">
        <v>31195</v>
      </c>
    </row>
    <row r="17724" spans="1:37" ht="28.8" x14ac:dyDescent="0.3">
      <c r="B17724" s="4" t="s">
        <v>19</v>
      </c>
      <c r="C17724" s="4" t="s">
        <v>30030</v>
      </c>
      <c r="D17724" s="4" t="s">
        <v>30032</v>
      </c>
      <c r="E17724" s="4" t="s">
        <v>30045</v>
      </c>
      <c r="F17724" s="4" t="s">
        <v>30285</v>
      </c>
      <c r="G17724" s="4" t="s">
        <v>30287</v>
      </c>
      <c r="H17724" s="5" t="s">
        <v>30288</v>
      </c>
      <c r="I17724" s="5" t="s">
        <v>3377</v>
      </c>
    </row>
    <row r="17725" spans="1:37" x14ac:dyDescent="0.3">
      <c r="B17725" s="2" t="s">
        <v>19</v>
      </c>
      <c r="C17725" s="2" t="s">
        <v>30030</v>
      </c>
      <c r="D17725" s="2" t="s">
        <v>30032</v>
      </c>
      <c r="E17725" s="2" t="s">
        <v>30289</v>
      </c>
      <c r="H17725" s="3" t="s">
        <v>30290</v>
      </c>
    </row>
    <row r="17726" spans="1:37" x14ac:dyDescent="0.3">
      <c r="L17726" s="163" t="s">
        <v>0</v>
      </c>
      <c r="M17726" s="163"/>
      <c r="N17726" s="163"/>
      <c r="O17726" s="163" t="s">
        <v>1</v>
      </c>
      <c r="P17726" s="163"/>
      <c r="Q17726" s="163"/>
      <c r="R17726" s="172" t="s">
        <v>31185</v>
      </c>
      <c r="S17726" s="173"/>
      <c r="T17726" s="173"/>
      <c r="U17726" s="173"/>
      <c r="V17726" s="174"/>
      <c r="W17726" s="172" t="s">
        <v>31194</v>
      </c>
      <c r="X17726" s="173"/>
      <c r="Y17726" s="173"/>
      <c r="Z17726" s="173"/>
      <c r="AA17726" s="174"/>
      <c r="AB17726" s="172" t="s">
        <v>32410</v>
      </c>
      <c r="AC17726" s="173"/>
      <c r="AD17726" s="173"/>
      <c r="AE17726" s="173"/>
      <c r="AF17726" s="174"/>
      <c r="AG17726" s="172" t="s">
        <v>31320</v>
      </c>
      <c r="AH17726" s="173"/>
      <c r="AI17726" s="173"/>
      <c r="AJ17726" s="173"/>
      <c r="AK17726" s="174"/>
    </row>
    <row r="17727" spans="1:37" ht="43.2" x14ac:dyDescent="0.3">
      <c r="B17727" s="2" t="s">
        <v>19</v>
      </c>
      <c r="C17727" s="2" t="s">
        <v>30030</v>
      </c>
      <c r="D17727" s="2" t="s">
        <v>30032</v>
      </c>
      <c r="E17727" s="2" t="s">
        <v>30289</v>
      </c>
      <c r="F17727" s="2" t="s">
        <v>30291</v>
      </c>
      <c r="H17727" s="3" t="s">
        <v>30292</v>
      </c>
      <c r="L17727" s="35" t="s">
        <v>12</v>
      </c>
      <c r="M17727" s="35" t="s">
        <v>13</v>
      </c>
      <c r="N17727" s="35" t="s">
        <v>14</v>
      </c>
      <c r="O17727" s="35" t="s">
        <v>32311</v>
      </c>
      <c r="P17727" s="35" t="s">
        <v>31198</v>
      </c>
      <c r="Q17727" s="105" t="s">
        <v>31196</v>
      </c>
      <c r="R17727" s="107" t="s">
        <v>32319</v>
      </c>
      <c r="S17727" s="107" t="s">
        <v>32320</v>
      </c>
      <c r="T17727" s="107" t="s">
        <v>17</v>
      </c>
      <c r="U17727" s="107" t="s">
        <v>18</v>
      </c>
      <c r="V17727" s="107" t="s">
        <v>31184</v>
      </c>
      <c r="W17727" s="107" t="s">
        <v>32319</v>
      </c>
      <c r="X17727" s="107" t="s">
        <v>32320</v>
      </c>
      <c r="Y17727" s="107" t="s">
        <v>17</v>
      </c>
      <c r="Z17727" s="107" t="s">
        <v>18</v>
      </c>
      <c r="AA17727" s="107" t="s">
        <v>31184</v>
      </c>
      <c r="AB17727" s="107" t="s">
        <v>32319</v>
      </c>
      <c r="AC17727" s="107" t="s">
        <v>32320</v>
      </c>
      <c r="AD17727" s="107" t="s">
        <v>17</v>
      </c>
      <c r="AE17727" s="107" t="s">
        <v>18</v>
      </c>
      <c r="AF17727" s="107" t="s">
        <v>31184</v>
      </c>
      <c r="AG17727" s="107" t="s">
        <v>32319</v>
      </c>
      <c r="AH17727" s="107" t="s">
        <v>32320</v>
      </c>
      <c r="AI17727" s="107" t="s">
        <v>17</v>
      </c>
      <c r="AJ17727" s="107" t="s">
        <v>18</v>
      </c>
      <c r="AK17727" s="107" t="s">
        <v>31184</v>
      </c>
    </row>
    <row r="17728" spans="1:37" ht="28.8" x14ac:dyDescent="0.3">
      <c r="A17728" t="s">
        <v>32460</v>
      </c>
      <c r="B17728" s="2" t="s">
        <v>19</v>
      </c>
      <c r="C17728" s="2" t="s">
        <v>30030</v>
      </c>
      <c r="D17728" s="2" t="s">
        <v>30032</v>
      </c>
      <c r="E17728" s="2" t="s">
        <v>30289</v>
      </c>
      <c r="F17728" s="2" t="s">
        <v>30291</v>
      </c>
      <c r="G17728" s="2" t="s">
        <v>30293</v>
      </c>
      <c r="H17728" s="3" t="s">
        <v>30294</v>
      </c>
      <c r="I17728" s="3" t="s">
        <v>30295</v>
      </c>
      <c r="J17728" s="3">
        <v>57</v>
      </c>
      <c r="K17728" s="2" t="s">
        <v>36</v>
      </c>
      <c r="O17728" s="7" t="s">
        <v>33786</v>
      </c>
      <c r="P17728" s="7" t="s">
        <v>33785</v>
      </c>
      <c r="Q17728" s="2" t="s">
        <v>33834</v>
      </c>
      <c r="R17728" s="2">
        <v>0.2</v>
      </c>
      <c r="S17728" s="2">
        <v>0.25</v>
      </c>
      <c r="T17728" s="2" t="s">
        <v>31210</v>
      </c>
      <c r="U17728" s="2"/>
      <c r="V17728" s="26">
        <v>2</v>
      </c>
      <c r="W17728" s="26">
        <v>0.15</v>
      </c>
      <c r="X17728" s="26">
        <v>0.2</v>
      </c>
      <c r="Y17728" s="26" t="s">
        <v>31210</v>
      </c>
      <c r="AA17728" s="26">
        <v>2</v>
      </c>
    </row>
    <row r="17729" spans="1:37" ht="28.8" x14ac:dyDescent="0.3">
      <c r="A17729" t="s">
        <v>32460</v>
      </c>
      <c r="B17729" s="2" t="s">
        <v>19</v>
      </c>
      <c r="C17729" s="2" t="s">
        <v>30030</v>
      </c>
      <c r="D17729" s="2" t="s">
        <v>30032</v>
      </c>
      <c r="E17729" s="2" t="s">
        <v>30289</v>
      </c>
      <c r="F17729" s="2" t="s">
        <v>30291</v>
      </c>
      <c r="G17729" s="2" t="s">
        <v>30296</v>
      </c>
      <c r="H17729" s="3" t="s">
        <v>30297</v>
      </c>
      <c r="I17729" s="3" t="s">
        <v>30295</v>
      </c>
      <c r="J17729" s="3">
        <v>40</v>
      </c>
      <c r="K17729" s="2" t="s">
        <v>36</v>
      </c>
      <c r="O17729" s="7" t="s">
        <v>33786</v>
      </c>
      <c r="P17729" s="7" t="s">
        <v>33785</v>
      </c>
      <c r="Q17729" s="2" t="s">
        <v>33834</v>
      </c>
      <c r="R17729" s="2">
        <v>0.3</v>
      </c>
      <c r="S17729" s="2">
        <v>0.3</v>
      </c>
      <c r="T17729" s="2" t="s">
        <v>31210</v>
      </c>
      <c r="U17729" s="2"/>
      <c r="V17729" s="26">
        <v>1</v>
      </c>
      <c r="W17729" s="26">
        <v>0.3</v>
      </c>
      <c r="X17729" s="26">
        <v>0.3</v>
      </c>
      <c r="Y17729" s="26" t="s">
        <v>31210</v>
      </c>
      <c r="AA17729" s="26">
        <v>1</v>
      </c>
    </row>
    <row r="17730" spans="1:37" ht="28.8" x14ac:dyDescent="0.3">
      <c r="A17730" t="s">
        <v>32460</v>
      </c>
      <c r="B17730" s="2" t="s">
        <v>19</v>
      </c>
      <c r="C17730" s="2" t="s">
        <v>30030</v>
      </c>
      <c r="D17730" s="2" t="s">
        <v>30032</v>
      </c>
      <c r="E17730" s="2" t="s">
        <v>30289</v>
      </c>
      <c r="F17730" s="2" t="s">
        <v>30291</v>
      </c>
      <c r="G17730" s="2" t="s">
        <v>30298</v>
      </c>
      <c r="H17730" s="3" t="s">
        <v>30299</v>
      </c>
      <c r="I17730" s="3" t="s">
        <v>30295</v>
      </c>
      <c r="J17730" s="3">
        <v>193</v>
      </c>
      <c r="K17730" s="2" t="s">
        <v>36</v>
      </c>
      <c r="O17730" s="7" t="s">
        <v>33786</v>
      </c>
      <c r="P17730" s="7" t="s">
        <v>33785</v>
      </c>
      <c r="Q17730" s="2" t="s">
        <v>33834</v>
      </c>
      <c r="R17730" s="2">
        <v>0.5</v>
      </c>
      <c r="S17730" s="2">
        <v>0.5</v>
      </c>
      <c r="T17730" s="2" t="s">
        <v>31210</v>
      </c>
      <c r="U17730" s="2"/>
      <c r="V17730" s="26">
        <v>1</v>
      </c>
      <c r="W17730" s="26">
        <v>0.4</v>
      </c>
      <c r="X17730" s="26">
        <v>0.4</v>
      </c>
      <c r="Y17730" s="26" t="s">
        <v>31210</v>
      </c>
      <c r="AA17730" s="26">
        <v>1</v>
      </c>
    </row>
    <row r="17731" spans="1:37" ht="28.8" x14ac:dyDescent="0.3">
      <c r="A17731" t="s">
        <v>32460</v>
      </c>
      <c r="B17731" s="2" t="s">
        <v>19</v>
      </c>
      <c r="C17731" s="2" t="s">
        <v>30030</v>
      </c>
      <c r="D17731" s="2" t="s">
        <v>30032</v>
      </c>
      <c r="E17731" s="2" t="s">
        <v>30289</v>
      </c>
      <c r="F17731" s="2" t="s">
        <v>30291</v>
      </c>
      <c r="G17731" s="2" t="s">
        <v>30300</v>
      </c>
      <c r="H17731" s="3" t="s">
        <v>30301</v>
      </c>
      <c r="I17731" s="3" t="s">
        <v>30295</v>
      </c>
      <c r="J17731" s="3">
        <v>17</v>
      </c>
      <c r="K17731" s="2" t="s">
        <v>36</v>
      </c>
      <c r="O17731" s="7" t="s">
        <v>33786</v>
      </c>
      <c r="P17731" s="7" t="s">
        <v>33785</v>
      </c>
      <c r="Q17731" s="2" t="s">
        <v>33834</v>
      </c>
      <c r="R17731" s="2">
        <v>0.8</v>
      </c>
      <c r="S17731" s="2">
        <v>0.8</v>
      </c>
      <c r="T17731" s="2" t="s">
        <v>31210</v>
      </c>
      <c r="U17731" s="2"/>
      <c r="V17731" s="26">
        <v>1</v>
      </c>
      <c r="W17731" s="26">
        <v>0.6</v>
      </c>
      <c r="X17731" s="26">
        <v>0.6</v>
      </c>
      <c r="Y17731" s="26" t="s">
        <v>31210</v>
      </c>
      <c r="AA17731" s="26">
        <v>1</v>
      </c>
    </row>
    <row r="17732" spans="1:37" ht="28.8" x14ac:dyDescent="0.3">
      <c r="A17732" t="s">
        <v>32460</v>
      </c>
      <c r="B17732" s="2" t="s">
        <v>19</v>
      </c>
      <c r="C17732" s="2" t="s">
        <v>30030</v>
      </c>
      <c r="D17732" s="2" t="s">
        <v>30032</v>
      </c>
      <c r="E17732" s="2" t="s">
        <v>30289</v>
      </c>
      <c r="F17732" s="2" t="s">
        <v>30291</v>
      </c>
      <c r="G17732" s="2" t="s">
        <v>30302</v>
      </c>
      <c r="H17732" s="3" t="s">
        <v>30303</v>
      </c>
      <c r="I17732" s="3" t="s">
        <v>30295</v>
      </c>
      <c r="J17732" s="3">
        <v>1044</v>
      </c>
      <c r="K17732" s="2" t="s">
        <v>36</v>
      </c>
      <c r="O17732" s="7" t="s">
        <v>33786</v>
      </c>
      <c r="P17732" s="7" t="s">
        <v>33785</v>
      </c>
      <c r="Q17732" s="2" t="s">
        <v>33834</v>
      </c>
      <c r="U17732" s="2"/>
      <c r="W17732" s="26">
        <v>0.4</v>
      </c>
      <c r="X17732" s="26">
        <v>0.4</v>
      </c>
      <c r="Y17732" s="26" t="s">
        <v>31210</v>
      </c>
      <c r="AA17732" s="26">
        <v>1</v>
      </c>
      <c r="AB17732" s="26">
        <v>0.5</v>
      </c>
      <c r="AC17732" s="26">
        <v>0.5</v>
      </c>
      <c r="AD17732" s="26" t="s">
        <v>31210</v>
      </c>
      <c r="AF17732" s="26">
        <v>1</v>
      </c>
      <c r="AG17732" s="26">
        <v>0.5</v>
      </c>
      <c r="AH17732" s="26">
        <v>0.5</v>
      </c>
      <c r="AI17732" s="26" t="s">
        <v>31210</v>
      </c>
      <c r="AK17732" s="26">
        <v>1</v>
      </c>
    </row>
    <row r="17733" spans="1:37" ht="28.8" x14ac:dyDescent="0.3">
      <c r="A17733" t="s">
        <v>32460</v>
      </c>
      <c r="B17733" s="2" t="s">
        <v>19</v>
      </c>
      <c r="C17733" s="2" t="s">
        <v>30030</v>
      </c>
      <c r="D17733" s="2" t="s">
        <v>30032</v>
      </c>
      <c r="E17733" s="2" t="s">
        <v>30289</v>
      </c>
      <c r="F17733" s="2" t="s">
        <v>30291</v>
      </c>
      <c r="G17733" s="2" t="s">
        <v>30304</v>
      </c>
      <c r="H17733" s="3" t="s">
        <v>30305</v>
      </c>
      <c r="I17733" s="3" t="s">
        <v>30295</v>
      </c>
      <c r="J17733" s="3">
        <v>246</v>
      </c>
      <c r="K17733" s="2" t="s">
        <v>36</v>
      </c>
      <c r="O17733" s="7" t="s">
        <v>33786</v>
      </c>
      <c r="P17733" s="7" t="s">
        <v>33785</v>
      </c>
      <c r="Q17733" s="2" t="s">
        <v>33834</v>
      </c>
      <c r="U17733" s="2"/>
      <c r="W17733" s="26">
        <v>0.5</v>
      </c>
      <c r="X17733" s="26">
        <v>0.5</v>
      </c>
      <c r="Y17733" s="26" t="s">
        <v>31210</v>
      </c>
      <c r="AA17733" s="26">
        <v>1</v>
      </c>
      <c r="AB17733" s="26">
        <v>0.8</v>
      </c>
      <c r="AC17733" s="26">
        <v>0.8</v>
      </c>
      <c r="AD17733" s="26" t="s">
        <v>31210</v>
      </c>
      <c r="AF17733" s="26">
        <v>1</v>
      </c>
      <c r="AG17733" s="26">
        <v>0.8</v>
      </c>
      <c r="AH17733" s="26">
        <v>0.8</v>
      </c>
      <c r="AI17733" s="26" t="s">
        <v>31210</v>
      </c>
      <c r="AK17733" s="26">
        <v>1</v>
      </c>
    </row>
    <row r="17734" spans="1:37" ht="28.8" x14ac:dyDescent="0.3">
      <c r="A17734" t="s">
        <v>32460</v>
      </c>
      <c r="B17734" s="2" t="s">
        <v>19</v>
      </c>
      <c r="C17734" s="2" t="s">
        <v>30030</v>
      </c>
      <c r="D17734" s="2" t="s">
        <v>30032</v>
      </c>
      <c r="E17734" s="2" t="s">
        <v>30289</v>
      </c>
      <c r="F17734" s="2" t="s">
        <v>30291</v>
      </c>
      <c r="G17734" s="2" t="s">
        <v>30306</v>
      </c>
      <c r="H17734" s="3" t="s">
        <v>30307</v>
      </c>
      <c r="I17734" s="3" t="s">
        <v>30295</v>
      </c>
      <c r="J17734" s="3">
        <v>506</v>
      </c>
      <c r="K17734" s="2" t="s">
        <v>36</v>
      </c>
      <c r="O17734" s="7" t="s">
        <v>33786</v>
      </c>
      <c r="P17734" s="7" t="s">
        <v>33785</v>
      </c>
      <c r="Q17734" s="2" t="s">
        <v>33834</v>
      </c>
      <c r="U17734" s="2"/>
      <c r="W17734" s="26">
        <v>0.6</v>
      </c>
      <c r="X17734" s="26">
        <v>0.6</v>
      </c>
      <c r="Y17734" s="26" t="s">
        <v>31210</v>
      </c>
      <c r="AA17734" s="26">
        <v>1</v>
      </c>
      <c r="AB17734" s="26">
        <v>1</v>
      </c>
      <c r="AC17734" s="26">
        <v>1</v>
      </c>
      <c r="AD17734" s="26" t="s">
        <v>31210</v>
      </c>
      <c r="AF17734" s="26">
        <v>1</v>
      </c>
      <c r="AG17734" s="26">
        <v>1</v>
      </c>
      <c r="AH17734" s="26">
        <v>1</v>
      </c>
      <c r="AI17734" s="26" t="s">
        <v>31210</v>
      </c>
      <c r="AK17734" s="26">
        <v>1</v>
      </c>
    </row>
    <row r="17735" spans="1:37" ht="28.8" x14ac:dyDescent="0.3">
      <c r="A17735" t="s">
        <v>32460</v>
      </c>
      <c r="B17735" s="2" t="s">
        <v>19</v>
      </c>
      <c r="C17735" s="2" t="s">
        <v>30030</v>
      </c>
      <c r="D17735" s="2" t="s">
        <v>30032</v>
      </c>
      <c r="E17735" s="2" t="s">
        <v>30289</v>
      </c>
      <c r="F17735" s="2" t="s">
        <v>30291</v>
      </c>
      <c r="G17735" s="2" t="s">
        <v>30308</v>
      </c>
      <c r="H17735" s="3" t="s">
        <v>30309</v>
      </c>
      <c r="I17735" s="3" t="s">
        <v>30295</v>
      </c>
      <c r="J17735" s="3">
        <v>959</v>
      </c>
      <c r="K17735" s="2" t="s">
        <v>36</v>
      </c>
      <c r="O17735" s="7" t="s">
        <v>33786</v>
      </c>
      <c r="P17735" s="7" t="s">
        <v>33785</v>
      </c>
      <c r="Q17735" s="2" t="s">
        <v>33834</v>
      </c>
      <c r="U17735" s="2"/>
      <c r="W17735" s="26">
        <v>0.6</v>
      </c>
      <c r="X17735" s="26">
        <v>0.6</v>
      </c>
      <c r="Y17735" s="26" t="s">
        <v>31210</v>
      </c>
      <c r="AA17735" s="26">
        <v>1</v>
      </c>
      <c r="AB17735" s="26">
        <v>1.3</v>
      </c>
      <c r="AC17735" s="26">
        <v>1.3</v>
      </c>
      <c r="AD17735" s="26" t="s">
        <v>31210</v>
      </c>
      <c r="AF17735" s="26">
        <v>1</v>
      </c>
      <c r="AG17735" s="26">
        <v>1.3</v>
      </c>
      <c r="AH17735" s="26">
        <v>1.3</v>
      </c>
      <c r="AI17735" s="26" t="s">
        <v>31210</v>
      </c>
      <c r="AK17735" s="26">
        <v>1</v>
      </c>
    </row>
    <row r="17736" spans="1:37" ht="28.8" x14ac:dyDescent="0.3">
      <c r="A17736" t="s">
        <v>32460</v>
      </c>
      <c r="B17736" s="2" t="s">
        <v>19</v>
      </c>
      <c r="C17736" s="2" t="s">
        <v>30030</v>
      </c>
      <c r="D17736" s="2" t="s">
        <v>30032</v>
      </c>
      <c r="E17736" s="2" t="s">
        <v>30289</v>
      </c>
      <c r="F17736" s="2" t="s">
        <v>30291</v>
      </c>
      <c r="G17736" s="2" t="s">
        <v>30310</v>
      </c>
      <c r="H17736" s="3" t="s">
        <v>30311</v>
      </c>
      <c r="I17736" s="3" t="s">
        <v>30295</v>
      </c>
      <c r="J17736" s="3">
        <v>82</v>
      </c>
      <c r="K17736" s="2" t="s">
        <v>36</v>
      </c>
      <c r="O17736" s="7" t="s">
        <v>33786</v>
      </c>
      <c r="P17736" s="7" t="s">
        <v>33785</v>
      </c>
      <c r="Q17736" s="2" t="s">
        <v>33834</v>
      </c>
      <c r="U17736" s="2"/>
      <c r="W17736" s="26">
        <v>0.65</v>
      </c>
      <c r="X17736" s="26">
        <v>0.65</v>
      </c>
      <c r="Y17736" s="26" t="s">
        <v>31210</v>
      </c>
      <c r="AA17736" s="26">
        <v>1</v>
      </c>
      <c r="AB17736" s="26">
        <v>1.5</v>
      </c>
      <c r="AC17736" s="26">
        <v>1.5</v>
      </c>
      <c r="AD17736" s="26" t="s">
        <v>31210</v>
      </c>
      <c r="AF17736" s="26">
        <v>1</v>
      </c>
      <c r="AG17736" s="26">
        <v>1.5</v>
      </c>
      <c r="AH17736" s="26">
        <v>1.5</v>
      </c>
      <c r="AI17736" s="26" t="s">
        <v>31210</v>
      </c>
      <c r="AK17736" s="26">
        <v>1</v>
      </c>
    </row>
    <row r="17737" spans="1:37" ht="28.8" x14ac:dyDescent="0.3">
      <c r="A17737" t="s">
        <v>32460</v>
      </c>
      <c r="B17737" s="2" t="s">
        <v>19</v>
      </c>
      <c r="C17737" s="2" t="s">
        <v>30030</v>
      </c>
      <c r="D17737" s="2" t="s">
        <v>30032</v>
      </c>
      <c r="E17737" s="2" t="s">
        <v>30289</v>
      </c>
      <c r="F17737" s="2" t="s">
        <v>30291</v>
      </c>
      <c r="G17737" s="2" t="s">
        <v>30312</v>
      </c>
      <c r="H17737" s="3" t="s">
        <v>30313</v>
      </c>
      <c r="I17737" s="3" t="s">
        <v>30295</v>
      </c>
      <c r="J17737" s="3">
        <v>267</v>
      </c>
      <c r="K17737" s="2" t="s">
        <v>36</v>
      </c>
      <c r="O17737" s="7" t="s">
        <v>33786</v>
      </c>
      <c r="P17737" s="7" t="s">
        <v>33785</v>
      </c>
      <c r="Q17737" s="2" t="s">
        <v>33834</v>
      </c>
      <c r="U17737" s="2"/>
      <c r="W17737" s="26">
        <v>0.65</v>
      </c>
      <c r="X17737" s="26">
        <v>0.65</v>
      </c>
      <c r="Y17737" s="26" t="s">
        <v>31210</v>
      </c>
      <c r="AA17737" s="26">
        <v>1</v>
      </c>
      <c r="AB17737" s="26">
        <v>1.7</v>
      </c>
      <c r="AC17737" s="26">
        <v>1.7</v>
      </c>
      <c r="AD17737" s="26" t="s">
        <v>31210</v>
      </c>
      <c r="AF17737" s="26">
        <v>1</v>
      </c>
      <c r="AG17737" s="26">
        <v>1.7</v>
      </c>
      <c r="AH17737" s="26">
        <v>1.7</v>
      </c>
      <c r="AI17737" s="26" t="s">
        <v>31210</v>
      </c>
      <c r="AK17737" s="26">
        <v>1</v>
      </c>
    </row>
    <row r="17738" spans="1:37" ht="28.8" x14ac:dyDescent="0.3">
      <c r="A17738" t="s">
        <v>32460</v>
      </c>
      <c r="B17738" s="2" t="s">
        <v>19</v>
      </c>
      <c r="C17738" s="2" t="s">
        <v>30030</v>
      </c>
      <c r="D17738" s="2" t="s">
        <v>30032</v>
      </c>
      <c r="E17738" s="2" t="s">
        <v>30289</v>
      </c>
      <c r="F17738" s="2" t="s">
        <v>30291</v>
      </c>
      <c r="G17738" s="2" t="s">
        <v>30314</v>
      </c>
      <c r="H17738" s="3" t="s">
        <v>30315</v>
      </c>
      <c r="I17738" s="3" t="s">
        <v>30295</v>
      </c>
      <c r="J17738" s="3">
        <v>22</v>
      </c>
      <c r="K17738" s="2" t="s">
        <v>36</v>
      </c>
      <c r="O17738" s="7" t="s">
        <v>32593</v>
      </c>
      <c r="P17738" s="7" t="s">
        <v>33785</v>
      </c>
      <c r="Q17738" s="2" t="s">
        <v>33834</v>
      </c>
      <c r="U17738" s="2"/>
      <c r="W17738" s="26">
        <v>0.8</v>
      </c>
      <c r="X17738" s="26">
        <v>0.8</v>
      </c>
      <c r="Y17738" s="26" t="s">
        <v>31210</v>
      </c>
      <c r="AA17738" s="26">
        <v>1</v>
      </c>
      <c r="AB17738" s="26">
        <v>2</v>
      </c>
      <c r="AC17738" s="26">
        <v>2</v>
      </c>
      <c r="AD17738" s="26" t="s">
        <v>31210</v>
      </c>
      <c r="AF17738" s="26">
        <v>1</v>
      </c>
      <c r="AG17738" s="26">
        <v>2</v>
      </c>
      <c r="AH17738" s="26">
        <v>2</v>
      </c>
      <c r="AI17738" s="26" t="s">
        <v>31210</v>
      </c>
      <c r="AK17738" s="26">
        <v>1</v>
      </c>
    </row>
    <row r="17739" spans="1:37" ht="28.8" x14ac:dyDescent="0.3">
      <c r="A17739" t="s">
        <v>32460</v>
      </c>
      <c r="B17739" s="2" t="s">
        <v>19</v>
      </c>
      <c r="C17739" s="2" t="s">
        <v>30030</v>
      </c>
      <c r="D17739" s="2" t="s">
        <v>30032</v>
      </c>
      <c r="E17739" s="2" t="s">
        <v>30289</v>
      </c>
      <c r="F17739" s="2" t="s">
        <v>30291</v>
      </c>
      <c r="G17739" s="2" t="s">
        <v>30316</v>
      </c>
      <c r="H17739" s="3" t="s">
        <v>30317</v>
      </c>
      <c r="I17739" s="3" t="s">
        <v>30295</v>
      </c>
      <c r="J17739" s="3">
        <v>26</v>
      </c>
      <c r="K17739" s="2" t="s">
        <v>36</v>
      </c>
      <c r="O17739" s="7" t="s">
        <v>32593</v>
      </c>
      <c r="P17739" s="7" t="s">
        <v>33785</v>
      </c>
      <c r="Q17739" s="2" t="s">
        <v>33834</v>
      </c>
      <c r="U17739" s="2"/>
      <c r="W17739" s="26">
        <v>0.95</v>
      </c>
      <c r="X17739" s="26">
        <v>0.95</v>
      </c>
      <c r="Y17739" s="26" t="s">
        <v>31210</v>
      </c>
      <c r="AA17739" s="26">
        <v>1</v>
      </c>
      <c r="AB17739" s="26">
        <v>2.4</v>
      </c>
      <c r="AC17739" s="26">
        <v>2.4</v>
      </c>
      <c r="AD17739" s="26" t="s">
        <v>31210</v>
      </c>
      <c r="AF17739" s="26">
        <v>1</v>
      </c>
      <c r="AG17739" s="26">
        <v>2.4</v>
      </c>
      <c r="AH17739" s="26">
        <v>2.4</v>
      </c>
      <c r="AI17739" s="26" t="s">
        <v>31210</v>
      </c>
      <c r="AK17739" s="26">
        <v>1</v>
      </c>
    </row>
    <row r="17740" spans="1:37" x14ac:dyDescent="0.3">
      <c r="L17740" s="163" t="s">
        <v>0</v>
      </c>
      <c r="M17740" s="163"/>
      <c r="N17740" s="163"/>
      <c r="O17740" s="163" t="s">
        <v>1</v>
      </c>
      <c r="P17740" s="163"/>
    </row>
    <row r="17741" spans="1:37" ht="43.2" x14ac:dyDescent="0.3">
      <c r="B17741" s="2" t="s">
        <v>19</v>
      </c>
      <c r="C17741" s="2" t="s">
        <v>30030</v>
      </c>
      <c r="D17741" s="2" t="s">
        <v>30032</v>
      </c>
      <c r="E17741" s="2" t="s">
        <v>30289</v>
      </c>
      <c r="F17741" s="2" t="s">
        <v>30318</v>
      </c>
      <c r="H17741" s="3" t="s">
        <v>30319</v>
      </c>
      <c r="L17741" s="35" t="s">
        <v>12</v>
      </c>
      <c r="M17741" s="35" t="s">
        <v>13</v>
      </c>
      <c r="N17741" s="35" t="s">
        <v>14</v>
      </c>
      <c r="O17741" s="35" t="s">
        <v>32311</v>
      </c>
      <c r="P17741" s="35" t="s">
        <v>31195</v>
      </c>
    </row>
    <row r="17742" spans="1:37" ht="28.8" x14ac:dyDescent="0.3">
      <c r="A17742" t="s">
        <v>32460</v>
      </c>
      <c r="B17742" s="2" t="s">
        <v>19</v>
      </c>
      <c r="C17742" s="2" t="s">
        <v>30030</v>
      </c>
      <c r="D17742" s="2" t="s">
        <v>30032</v>
      </c>
      <c r="E17742" s="2" t="s">
        <v>30289</v>
      </c>
      <c r="F17742" s="2" t="s">
        <v>30318</v>
      </c>
      <c r="G17742" s="2" t="s">
        <v>30320</v>
      </c>
      <c r="H17742" s="3" t="s">
        <v>30321</v>
      </c>
      <c r="I17742" s="3" t="s">
        <v>30322</v>
      </c>
      <c r="J17742" s="3">
        <v>4</v>
      </c>
      <c r="K17742" s="2" t="s">
        <v>36</v>
      </c>
    </row>
    <row r="17743" spans="1:37" x14ac:dyDescent="0.3">
      <c r="B17743" s="2" t="s">
        <v>19</v>
      </c>
      <c r="C17743" s="2" t="s">
        <v>30030</v>
      </c>
      <c r="D17743" s="2" t="s">
        <v>30032</v>
      </c>
      <c r="E17743" s="2" t="s">
        <v>30323</v>
      </c>
      <c r="H17743" s="3" t="s">
        <v>30324</v>
      </c>
    </row>
    <row r="17744" spans="1:37" x14ac:dyDescent="0.3">
      <c r="L17744" s="163" t="s">
        <v>0</v>
      </c>
      <c r="M17744" s="163"/>
      <c r="N17744" s="163"/>
      <c r="O17744" s="163" t="s">
        <v>1</v>
      </c>
      <c r="P17744" s="163"/>
      <c r="Q17744" s="163"/>
      <c r="R17744" s="163"/>
      <c r="S17744" s="163"/>
      <c r="T17744" s="163"/>
    </row>
    <row r="17745" spans="1:40" ht="43.2" x14ac:dyDescent="0.3">
      <c r="B17745" s="2" t="s">
        <v>19</v>
      </c>
      <c r="C17745" s="2" t="s">
        <v>30030</v>
      </c>
      <c r="D17745" s="2" t="s">
        <v>30032</v>
      </c>
      <c r="E17745" s="2" t="s">
        <v>30323</v>
      </c>
      <c r="F17745" s="2" t="s">
        <v>30325</v>
      </c>
      <c r="H17745" s="3" t="s">
        <v>30326</v>
      </c>
      <c r="L17745" s="35" t="s">
        <v>12</v>
      </c>
      <c r="M17745" s="35" t="s">
        <v>13</v>
      </c>
      <c r="N17745" s="35" t="s">
        <v>14</v>
      </c>
      <c r="O17745" s="105" t="s">
        <v>32311</v>
      </c>
      <c r="P17745" s="105" t="s">
        <v>31198</v>
      </c>
      <c r="Q17745" s="105" t="s">
        <v>33082</v>
      </c>
      <c r="R17745" s="105" t="s">
        <v>32774</v>
      </c>
      <c r="S17745" s="105" t="s">
        <v>31197</v>
      </c>
      <c r="T17745" s="105" t="s">
        <v>32500</v>
      </c>
    </row>
    <row r="17746" spans="1:40" ht="28.8" x14ac:dyDescent="0.3">
      <c r="A17746" t="s">
        <v>32460</v>
      </c>
      <c r="B17746" s="2" t="s">
        <v>19</v>
      </c>
      <c r="C17746" s="2" t="s">
        <v>30030</v>
      </c>
      <c r="D17746" s="2" t="s">
        <v>30032</v>
      </c>
      <c r="E17746" s="2" t="s">
        <v>30323</v>
      </c>
      <c r="F17746" s="2" t="s">
        <v>30325</v>
      </c>
      <c r="G17746" s="2" t="s">
        <v>30327</v>
      </c>
      <c r="H17746" s="6" t="s">
        <v>30328</v>
      </c>
      <c r="I17746" s="3" t="s">
        <v>30051</v>
      </c>
      <c r="J17746" s="3">
        <v>15</v>
      </c>
      <c r="K17746" s="2" t="s">
        <v>36</v>
      </c>
      <c r="O17746" s="7" t="s">
        <v>33763</v>
      </c>
      <c r="P17746" s="7" t="s">
        <v>33764</v>
      </c>
      <c r="Q17746" s="2" t="s">
        <v>33602</v>
      </c>
      <c r="R17746" s="2" t="s">
        <v>33789</v>
      </c>
      <c r="S17746" s="2" t="s">
        <v>33765</v>
      </c>
      <c r="T17746" s="2" t="s">
        <v>33787</v>
      </c>
    </row>
    <row r="17747" spans="1:40" ht="28.8" x14ac:dyDescent="0.3">
      <c r="A17747" t="s">
        <v>32460</v>
      </c>
      <c r="B17747" s="2" t="s">
        <v>19</v>
      </c>
      <c r="C17747" s="2" t="s">
        <v>30030</v>
      </c>
      <c r="D17747" s="2" t="s">
        <v>30032</v>
      </c>
      <c r="E17747" s="2" t="s">
        <v>30323</v>
      </c>
      <c r="F17747" s="2" t="s">
        <v>30325</v>
      </c>
      <c r="G17747" s="2" t="s">
        <v>30329</v>
      </c>
      <c r="H17747" s="3" t="s">
        <v>30330</v>
      </c>
      <c r="I17747" s="3" t="s">
        <v>30051</v>
      </c>
      <c r="K17747" s="2" t="s">
        <v>36</v>
      </c>
      <c r="O17747" s="7" t="s">
        <v>33763</v>
      </c>
      <c r="P17747" s="7" t="s">
        <v>33764</v>
      </c>
      <c r="Q17747" s="2" t="s">
        <v>33602</v>
      </c>
      <c r="R17747" s="2" t="s">
        <v>33789</v>
      </c>
      <c r="S17747" s="2" t="s">
        <v>33772</v>
      </c>
      <c r="T17747" s="2" t="s">
        <v>33787</v>
      </c>
    </row>
    <row r="17748" spans="1:40" ht="28.8" x14ac:dyDescent="0.3">
      <c r="A17748" t="s">
        <v>32460</v>
      </c>
      <c r="B17748" s="2" t="s">
        <v>19</v>
      </c>
      <c r="C17748" s="2" t="s">
        <v>30030</v>
      </c>
      <c r="D17748" s="2" t="s">
        <v>30032</v>
      </c>
      <c r="E17748" s="2" t="s">
        <v>30323</v>
      </c>
      <c r="F17748" s="2" t="s">
        <v>30325</v>
      </c>
      <c r="G17748" s="2" t="s">
        <v>30331</v>
      </c>
      <c r="H17748" s="3" t="s">
        <v>30332</v>
      </c>
      <c r="I17748" s="3" t="s">
        <v>30051</v>
      </c>
      <c r="J17748" s="3">
        <v>3</v>
      </c>
      <c r="K17748" s="2" t="s">
        <v>36</v>
      </c>
      <c r="O17748" s="7" t="s">
        <v>33763</v>
      </c>
      <c r="P17748" s="7" t="s">
        <v>33764</v>
      </c>
      <c r="Q17748" s="2" t="s">
        <v>33602</v>
      </c>
      <c r="R17748" s="2" t="s">
        <v>33789</v>
      </c>
      <c r="S17748" s="2" t="s">
        <v>33773</v>
      </c>
      <c r="T17748" s="2" t="s">
        <v>33787</v>
      </c>
    </row>
    <row r="17749" spans="1:40" ht="28.8" x14ac:dyDescent="0.3">
      <c r="A17749" t="s">
        <v>32460</v>
      </c>
      <c r="B17749" s="2" t="s">
        <v>19</v>
      </c>
      <c r="C17749" s="2" t="s">
        <v>30030</v>
      </c>
      <c r="D17749" s="2" t="s">
        <v>30032</v>
      </c>
      <c r="E17749" s="2" t="s">
        <v>30323</v>
      </c>
      <c r="F17749" s="2" t="s">
        <v>30325</v>
      </c>
      <c r="G17749" s="2" t="s">
        <v>30333</v>
      </c>
      <c r="H17749" s="3" t="s">
        <v>30334</v>
      </c>
      <c r="I17749" s="3" t="s">
        <v>30051</v>
      </c>
      <c r="K17749" s="2" t="s">
        <v>36</v>
      </c>
      <c r="O17749" s="7" t="s">
        <v>33763</v>
      </c>
      <c r="P17749" s="7" t="s">
        <v>33764</v>
      </c>
      <c r="Q17749" s="2" t="s">
        <v>33602</v>
      </c>
      <c r="R17749" s="2" t="s">
        <v>33789</v>
      </c>
      <c r="S17749" s="2" t="s">
        <v>33774</v>
      </c>
      <c r="T17749" s="2" t="s">
        <v>33787</v>
      </c>
    </row>
    <row r="17750" spans="1:40" ht="28.8" x14ac:dyDescent="0.3">
      <c r="A17750" t="s">
        <v>32460</v>
      </c>
      <c r="B17750" s="2" t="s">
        <v>19</v>
      </c>
      <c r="C17750" s="2" t="s">
        <v>30030</v>
      </c>
      <c r="D17750" s="2" t="s">
        <v>30032</v>
      </c>
      <c r="E17750" s="2" t="s">
        <v>30323</v>
      </c>
      <c r="F17750" s="2" t="s">
        <v>30325</v>
      </c>
      <c r="G17750" s="2" t="s">
        <v>30335</v>
      </c>
      <c r="H17750" s="3" t="s">
        <v>30336</v>
      </c>
      <c r="I17750" s="3" t="s">
        <v>30051</v>
      </c>
      <c r="J17750" s="3">
        <v>43</v>
      </c>
      <c r="K17750" s="2" t="s">
        <v>36</v>
      </c>
      <c r="O17750" s="7" t="s">
        <v>33763</v>
      </c>
      <c r="P17750" s="7" t="s">
        <v>33764</v>
      </c>
      <c r="Q17750" s="2" t="s">
        <v>33602</v>
      </c>
      <c r="R17750" s="2" t="s">
        <v>33789</v>
      </c>
      <c r="S17750" s="2" t="s">
        <v>33775</v>
      </c>
      <c r="T17750" s="2" t="s">
        <v>33787</v>
      </c>
    </row>
    <row r="17751" spans="1:40" x14ac:dyDescent="0.3">
      <c r="A17751" t="s">
        <v>32460</v>
      </c>
      <c r="B17751" s="2" t="s">
        <v>19</v>
      </c>
      <c r="C17751" s="2" t="s">
        <v>30030</v>
      </c>
      <c r="D17751" s="2" t="s">
        <v>30032</v>
      </c>
      <c r="E17751" s="2" t="s">
        <v>30323</v>
      </c>
      <c r="F17751" s="2" t="s">
        <v>30325</v>
      </c>
      <c r="G17751" s="2" t="s">
        <v>30337</v>
      </c>
      <c r="H17751" s="6" t="s">
        <v>30338</v>
      </c>
      <c r="I17751" s="3" t="s">
        <v>30051</v>
      </c>
      <c r="J17751" s="3">
        <v>19</v>
      </c>
      <c r="K17751" s="2" t="s">
        <v>36</v>
      </c>
      <c r="O17751" s="7" t="s">
        <v>33763</v>
      </c>
      <c r="P17751" s="7" t="s">
        <v>33764</v>
      </c>
      <c r="Q17751" s="2" t="s">
        <v>33030</v>
      </c>
      <c r="R17751" s="2" t="s">
        <v>33789</v>
      </c>
      <c r="S17751" s="2" t="s">
        <v>33765</v>
      </c>
      <c r="T17751" s="2" t="s">
        <v>33787</v>
      </c>
    </row>
    <row r="17752" spans="1:40" ht="28.8" x14ac:dyDescent="0.3">
      <c r="A17752" t="s">
        <v>32460</v>
      </c>
      <c r="B17752" s="2" t="s">
        <v>19</v>
      </c>
      <c r="C17752" s="2" t="s">
        <v>30030</v>
      </c>
      <c r="D17752" s="2" t="s">
        <v>30032</v>
      </c>
      <c r="E17752" s="2" t="s">
        <v>30323</v>
      </c>
      <c r="F17752" s="2" t="s">
        <v>30325</v>
      </c>
      <c r="G17752" s="2" t="s">
        <v>30339</v>
      </c>
      <c r="H17752" s="3" t="s">
        <v>30340</v>
      </c>
      <c r="I17752" s="3" t="s">
        <v>30051</v>
      </c>
      <c r="K17752" s="2" t="s">
        <v>36</v>
      </c>
      <c r="O17752" s="7" t="s">
        <v>33763</v>
      </c>
      <c r="P17752" s="7" t="s">
        <v>33764</v>
      </c>
      <c r="Q17752" s="2" t="s">
        <v>33030</v>
      </c>
      <c r="R17752" s="2" t="s">
        <v>33789</v>
      </c>
      <c r="S17752" s="2" t="s">
        <v>33772</v>
      </c>
      <c r="T17752" s="2" t="s">
        <v>33787</v>
      </c>
    </row>
    <row r="17753" spans="1:40" ht="28.8" x14ac:dyDescent="0.3">
      <c r="A17753" t="s">
        <v>32460</v>
      </c>
      <c r="B17753" s="2" t="s">
        <v>19</v>
      </c>
      <c r="C17753" s="2" t="s">
        <v>30030</v>
      </c>
      <c r="D17753" s="2" t="s">
        <v>30032</v>
      </c>
      <c r="E17753" s="2" t="s">
        <v>30323</v>
      </c>
      <c r="F17753" s="2" t="s">
        <v>30325</v>
      </c>
      <c r="G17753" s="2" t="s">
        <v>30341</v>
      </c>
      <c r="H17753" s="3" t="s">
        <v>30342</v>
      </c>
      <c r="I17753" s="3" t="s">
        <v>30051</v>
      </c>
      <c r="J17753" s="3">
        <v>2</v>
      </c>
      <c r="K17753" s="2" t="s">
        <v>36</v>
      </c>
      <c r="O17753" s="7" t="s">
        <v>33763</v>
      </c>
      <c r="P17753" s="7" t="s">
        <v>33764</v>
      </c>
      <c r="Q17753" s="2" t="s">
        <v>33030</v>
      </c>
      <c r="R17753" s="2" t="s">
        <v>33789</v>
      </c>
      <c r="S17753" s="2" t="s">
        <v>33773</v>
      </c>
      <c r="T17753" s="2" t="s">
        <v>33787</v>
      </c>
    </row>
    <row r="17754" spans="1:40" ht="28.8" x14ac:dyDescent="0.3">
      <c r="A17754" t="s">
        <v>32460</v>
      </c>
      <c r="B17754" s="2" t="s">
        <v>19</v>
      </c>
      <c r="C17754" s="2" t="s">
        <v>30030</v>
      </c>
      <c r="D17754" s="2" t="s">
        <v>30032</v>
      </c>
      <c r="E17754" s="2" t="s">
        <v>30323</v>
      </c>
      <c r="F17754" s="2" t="s">
        <v>30325</v>
      </c>
      <c r="G17754" s="2" t="s">
        <v>30343</v>
      </c>
      <c r="H17754" s="3" t="s">
        <v>30344</v>
      </c>
      <c r="I17754" s="3" t="s">
        <v>30051</v>
      </c>
      <c r="K17754" s="2" t="s">
        <v>36</v>
      </c>
      <c r="O17754" s="7" t="s">
        <v>33763</v>
      </c>
      <c r="P17754" s="7" t="s">
        <v>33764</v>
      </c>
      <c r="Q17754" s="2" t="s">
        <v>33030</v>
      </c>
      <c r="R17754" s="2" t="s">
        <v>33789</v>
      </c>
      <c r="S17754" s="2" t="s">
        <v>33774</v>
      </c>
      <c r="T17754" s="2" t="s">
        <v>33787</v>
      </c>
    </row>
    <row r="17755" spans="1:40" ht="28.8" x14ac:dyDescent="0.3">
      <c r="A17755" t="s">
        <v>32460</v>
      </c>
      <c r="B17755" s="2" t="s">
        <v>19</v>
      </c>
      <c r="C17755" s="2" t="s">
        <v>30030</v>
      </c>
      <c r="D17755" s="2" t="s">
        <v>30032</v>
      </c>
      <c r="E17755" s="2" t="s">
        <v>30323</v>
      </c>
      <c r="F17755" s="2" t="s">
        <v>30325</v>
      </c>
      <c r="G17755" s="2" t="s">
        <v>30345</v>
      </c>
      <c r="H17755" s="3" t="s">
        <v>30346</v>
      </c>
      <c r="I17755" s="3" t="s">
        <v>30051</v>
      </c>
      <c r="J17755" s="3">
        <v>46</v>
      </c>
      <c r="K17755" s="2" t="s">
        <v>36</v>
      </c>
      <c r="O17755" s="7" t="s">
        <v>33763</v>
      </c>
      <c r="P17755" s="7" t="s">
        <v>33764</v>
      </c>
      <c r="Q17755" s="2" t="s">
        <v>33030</v>
      </c>
      <c r="R17755" s="2" t="s">
        <v>33789</v>
      </c>
      <c r="S17755" s="2" t="s">
        <v>33775</v>
      </c>
      <c r="T17755" s="2" t="s">
        <v>33787</v>
      </c>
    </row>
    <row r="17756" spans="1:40" x14ac:dyDescent="0.3">
      <c r="L17756" s="163" t="s">
        <v>0</v>
      </c>
      <c r="M17756" s="163"/>
      <c r="N17756" s="163"/>
      <c r="O17756" s="168" t="s">
        <v>1</v>
      </c>
      <c r="P17756" s="169"/>
      <c r="Q17756" s="169"/>
      <c r="R17756" s="169"/>
      <c r="S17756" s="170"/>
      <c r="T17756" s="26"/>
      <c r="AN17756"/>
    </row>
    <row r="17757" spans="1:40" ht="43.2" x14ac:dyDescent="0.3">
      <c r="B17757" s="2" t="s">
        <v>19</v>
      </c>
      <c r="C17757" s="2" t="s">
        <v>30030</v>
      </c>
      <c r="D17757" s="2" t="s">
        <v>30032</v>
      </c>
      <c r="E17757" s="2" t="s">
        <v>30323</v>
      </c>
      <c r="F17757" s="2" t="s">
        <v>30347</v>
      </c>
      <c r="H17757" s="3" t="s">
        <v>30348</v>
      </c>
      <c r="L17757" s="35" t="s">
        <v>12</v>
      </c>
      <c r="M17757" s="35" t="s">
        <v>13</v>
      </c>
      <c r="N17757" s="35" t="s">
        <v>14</v>
      </c>
      <c r="O17757" s="105" t="s">
        <v>32311</v>
      </c>
      <c r="P17757" s="105" t="s">
        <v>31198</v>
      </c>
      <c r="Q17757" s="105" t="s">
        <v>33082</v>
      </c>
      <c r="R17757" s="105" t="s">
        <v>31197</v>
      </c>
      <c r="S17757" s="105" t="s">
        <v>32500</v>
      </c>
      <c r="T17757" s="26"/>
      <c r="AN17757"/>
    </row>
    <row r="17758" spans="1:40" x14ac:dyDescent="0.3">
      <c r="A17758" t="s">
        <v>32460</v>
      </c>
      <c r="B17758" s="2" t="s">
        <v>19</v>
      </c>
      <c r="C17758" s="2" t="s">
        <v>30030</v>
      </c>
      <c r="D17758" s="2" t="s">
        <v>30032</v>
      </c>
      <c r="E17758" s="2" t="s">
        <v>30323</v>
      </c>
      <c r="F17758" s="2" t="s">
        <v>30347</v>
      </c>
      <c r="G17758" s="2" t="s">
        <v>30349</v>
      </c>
      <c r="H17758" s="6" t="s">
        <v>30350</v>
      </c>
      <c r="I17758" s="3" t="s">
        <v>30260</v>
      </c>
      <c r="K17758" s="2" t="s">
        <v>36</v>
      </c>
      <c r="O17758" s="7" t="s">
        <v>33763</v>
      </c>
      <c r="P17758" s="7" t="s">
        <v>33784</v>
      </c>
      <c r="Q17758" s="2" t="s">
        <v>33602</v>
      </c>
      <c r="R17758" s="2" t="s">
        <v>33765</v>
      </c>
      <c r="S17758" s="2" t="s">
        <v>33787</v>
      </c>
      <c r="T17758" s="26"/>
      <c r="AN17758"/>
    </row>
    <row r="17759" spans="1:40" ht="28.8" x14ac:dyDescent="0.3">
      <c r="A17759" t="s">
        <v>32460</v>
      </c>
      <c r="B17759" s="2" t="s">
        <v>19</v>
      </c>
      <c r="C17759" s="2" t="s">
        <v>30030</v>
      </c>
      <c r="D17759" s="2" t="s">
        <v>30032</v>
      </c>
      <c r="E17759" s="2" t="s">
        <v>30323</v>
      </c>
      <c r="F17759" s="2" t="s">
        <v>30347</v>
      </c>
      <c r="G17759" s="2" t="s">
        <v>30351</v>
      </c>
      <c r="H17759" s="3" t="s">
        <v>30352</v>
      </c>
      <c r="I17759" s="3" t="s">
        <v>30260</v>
      </c>
      <c r="K17759" s="2" t="s">
        <v>36</v>
      </c>
      <c r="O17759" s="7" t="s">
        <v>33763</v>
      </c>
      <c r="P17759" s="7" t="s">
        <v>33784</v>
      </c>
      <c r="Q17759" s="2" t="s">
        <v>33602</v>
      </c>
      <c r="R17759" s="2" t="s">
        <v>33772</v>
      </c>
      <c r="S17759" s="2" t="s">
        <v>33787</v>
      </c>
      <c r="T17759" s="26"/>
      <c r="AN17759"/>
    </row>
    <row r="17760" spans="1:40" ht="28.8" x14ac:dyDescent="0.3">
      <c r="A17760" t="s">
        <v>32460</v>
      </c>
      <c r="B17760" s="2" t="s">
        <v>19</v>
      </c>
      <c r="C17760" s="2" t="s">
        <v>30030</v>
      </c>
      <c r="D17760" s="2" t="s">
        <v>30032</v>
      </c>
      <c r="E17760" s="2" t="s">
        <v>30323</v>
      </c>
      <c r="F17760" s="2" t="s">
        <v>30347</v>
      </c>
      <c r="G17760" s="2" t="s">
        <v>30353</v>
      </c>
      <c r="H17760" s="3" t="s">
        <v>30354</v>
      </c>
      <c r="I17760" s="3" t="s">
        <v>30260</v>
      </c>
      <c r="J17760" s="3">
        <v>2</v>
      </c>
      <c r="K17760" s="2" t="s">
        <v>36</v>
      </c>
      <c r="O17760" s="7" t="s">
        <v>33763</v>
      </c>
      <c r="P17760" s="7" t="s">
        <v>33784</v>
      </c>
      <c r="Q17760" s="2" t="s">
        <v>33602</v>
      </c>
      <c r="R17760" s="2" t="s">
        <v>33773</v>
      </c>
      <c r="S17760" s="2" t="s">
        <v>33787</v>
      </c>
      <c r="T17760" s="26"/>
      <c r="AN17760"/>
    </row>
    <row r="17761" spans="1:40" ht="28.8" x14ac:dyDescent="0.3">
      <c r="A17761" t="s">
        <v>32460</v>
      </c>
      <c r="B17761" s="2" t="s">
        <v>19</v>
      </c>
      <c r="C17761" s="2" t="s">
        <v>30030</v>
      </c>
      <c r="D17761" s="2" t="s">
        <v>30032</v>
      </c>
      <c r="E17761" s="2" t="s">
        <v>30323</v>
      </c>
      <c r="F17761" s="2" t="s">
        <v>30347</v>
      </c>
      <c r="G17761" s="2" t="s">
        <v>30355</v>
      </c>
      <c r="H17761" s="3" t="s">
        <v>30356</v>
      </c>
      <c r="I17761" s="3" t="s">
        <v>30260</v>
      </c>
      <c r="K17761" s="2" t="s">
        <v>36</v>
      </c>
      <c r="O17761" s="7" t="s">
        <v>33763</v>
      </c>
      <c r="P17761" s="7" t="s">
        <v>33784</v>
      </c>
      <c r="Q17761" s="2" t="s">
        <v>33602</v>
      </c>
      <c r="R17761" s="2" t="s">
        <v>33774</v>
      </c>
      <c r="S17761" s="2" t="s">
        <v>33787</v>
      </c>
      <c r="T17761" s="26"/>
      <c r="AN17761"/>
    </row>
    <row r="17762" spans="1:40" ht="28.8" x14ac:dyDescent="0.3">
      <c r="A17762" t="s">
        <v>32460</v>
      </c>
      <c r="B17762" s="2" t="s">
        <v>19</v>
      </c>
      <c r="C17762" s="2" t="s">
        <v>30030</v>
      </c>
      <c r="D17762" s="2" t="s">
        <v>30032</v>
      </c>
      <c r="E17762" s="2" t="s">
        <v>30323</v>
      </c>
      <c r="F17762" s="2" t="s">
        <v>30347</v>
      </c>
      <c r="G17762" s="2" t="s">
        <v>30357</v>
      </c>
      <c r="H17762" s="3" t="s">
        <v>30358</v>
      </c>
      <c r="I17762" s="3" t="s">
        <v>30260</v>
      </c>
      <c r="J17762" s="3">
        <v>2</v>
      </c>
      <c r="K17762" s="2" t="s">
        <v>36</v>
      </c>
      <c r="O17762" s="7" t="s">
        <v>33763</v>
      </c>
      <c r="P17762" s="7" t="s">
        <v>33784</v>
      </c>
      <c r="Q17762" s="2" t="s">
        <v>33602</v>
      </c>
      <c r="R17762" s="2" t="s">
        <v>33775</v>
      </c>
      <c r="S17762" s="2" t="s">
        <v>33787</v>
      </c>
      <c r="T17762" s="26"/>
      <c r="AN17762"/>
    </row>
    <row r="17763" spans="1:40" x14ac:dyDescent="0.3">
      <c r="A17763" t="s">
        <v>32460</v>
      </c>
      <c r="B17763" s="2" t="s">
        <v>19</v>
      </c>
      <c r="C17763" s="2" t="s">
        <v>30030</v>
      </c>
      <c r="D17763" s="2" t="s">
        <v>30032</v>
      </c>
      <c r="E17763" s="2" t="s">
        <v>30323</v>
      </c>
      <c r="F17763" s="2" t="s">
        <v>30347</v>
      </c>
      <c r="G17763" s="2" t="s">
        <v>30359</v>
      </c>
      <c r="H17763" s="6" t="s">
        <v>30360</v>
      </c>
      <c r="I17763" s="3" t="s">
        <v>30260</v>
      </c>
      <c r="K17763" s="2" t="s">
        <v>36</v>
      </c>
      <c r="O17763" s="7" t="s">
        <v>33763</v>
      </c>
      <c r="P17763" s="7" t="s">
        <v>33784</v>
      </c>
      <c r="Q17763" s="2" t="s">
        <v>33030</v>
      </c>
      <c r="R17763" s="2" t="s">
        <v>33765</v>
      </c>
      <c r="S17763" s="2" t="s">
        <v>33787</v>
      </c>
      <c r="T17763" s="26"/>
      <c r="AN17763"/>
    </row>
    <row r="17764" spans="1:40" ht="28.8" x14ac:dyDescent="0.3">
      <c r="A17764" t="s">
        <v>32460</v>
      </c>
      <c r="B17764" s="2" t="s">
        <v>19</v>
      </c>
      <c r="C17764" s="2" t="s">
        <v>30030</v>
      </c>
      <c r="D17764" s="2" t="s">
        <v>30032</v>
      </c>
      <c r="E17764" s="2" t="s">
        <v>30323</v>
      </c>
      <c r="F17764" s="2" t="s">
        <v>30347</v>
      </c>
      <c r="G17764" s="2" t="s">
        <v>30361</v>
      </c>
      <c r="H17764" s="3" t="s">
        <v>30362</v>
      </c>
      <c r="I17764" s="3" t="s">
        <v>30260</v>
      </c>
      <c r="K17764" s="2" t="s">
        <v>36</v>
      </c>
      <c r="O17764" s="7" t="s">
        <v>33763</v>
      </c>
      <c r="P17764" s="7" t="s">
        <v>33784</v>
      </c>
      <c r="Q17764" s="2" t="s">
        <v>33030</v>
      </c>
      <c r="R17764" s="2" t="s">
        <v>33772</v>
      </c>
      <c r="S17764" s="2" t="s">
        <v>33787</v>
      </c>
      <c r="T17764" s="26"/>
      <c r="AN17764"/>
    </row>
    <row r="17765" spans="1:40" ht="28.8" x14ac:dyDescent="0.3">
      <c r="A17765" t="s">
        <v>32460</v>
      </c>
      <c r="B17765" s="2" t="s">
        <v>19</v>
      </c>
      <c r="C17765" s="2" t="s">
        <v>30030</v>
      </c>
      <c r="D17765" s="2" t="s">
        <v>30032</v>
      </c>
      <c r="E17765" s="2" t="s">
        <v>30323</v>
      </c>
      <c r="F17765" s="2" t="s">
        <v>30347</v>
      </c>
      <c r="G17765" s="2" t="s">
        <v>30363</v>
      </c>
      <c r="H17765" s="3" t="s">
        <v>30364</v>
      </c>
      <c r="I17765" s="3" t="s">
        <v>30260</v>
      </c>
      <c r="K17765" s="2" t="s">
        <v>36</v>
      </c>
      <c r="O17765" s="7" t="s">
        <v>33763</v>
      </c>
      <c r="P17765" s="7" t="s">
        <v>33784</v>
      </c>
      <c r="Q17765" s="2" t="s">
        <v>33030</v>
      </c>
      <c r="R17765" s="2" t="s">
        <v>33773</v>
      </c>
      <c r="S17765" s="2" t="s">
        <v>33787</v>
      </c>
      <c r="T17765" s="26"/>
      <c r="AN17765"/>
    </row>
    <row r="17766" spans="1:40" ht="28.8" x14ac:dyDescent="0.3">
      <c r="A17766" t="s">
        <v>32460</v>
      </c>
      <c r="B17766" s="2" t="s">
        <v>19</v>
      </c>
      <c r="C17766" s="2" t="s">
        <v>30030</v>
      </c>
      <c r="D17766" s="2" t="s">
        <v>30032</v>
      </c>
      <c r="E17766" s="2" t="s">
        <v>30323</v>
      </c>
      <c r="F17766" s="2" t="s">
        <v>30347</v>
      </c>
      <c r="G17766" s="2" t="s">
        <v>30365</v>
      </c>
      <c r="H17766" s="3" t="s">
        <v>30366</v>
      </c>
      <c r="I17766" s="3" t="s">
        <v>30260</v>
      </c>
      <c r="K17766" s="2" t="s">
        <v>36</v>
      </c>
      <c r="O17766" s="7" t="s">
        <v>33763</v>
      </c>
      <c r="P17766" s="7" t="s">
        <v>33784</v>
      </c>
      <c r="Q17766" s="2" t="s">
        <v>33030</v>
      </c>
      <c r="R17766" s="2" t="s">
        <v>33774</v>
      </c>
      <c r="S17766" s="2" t="s">
        <v>33787</v>
      </c>
      <c r="T17766" s="26"/>
      <c r="AN17766"/>
    </row>
    <row r="17767" spans="1:40" ht="28.8" x14ac:dyDescent="0.3">
      <c r="A17767" t="s">
        <v>32460</v>
      </c>
      <c r="B17767" s="2" t="s">
        <v>19</v>
      </c>
      <c r="C17767" s="2" t="s">
        <v>30030</v>
      </c>
      <c r="D17767" s="2" t="s">
        <v>30032</v>
      </c>
      <c r="E17767" s="2" t="s">
        <v>30323</v>
      </c>
      <c r="F17767" s="2" t="s">
        <v>30347</v>
      </c>
      <c r="G17767" s="2" t="s">
        <v>30367</v>
      </c>
      <c r="H17767" s="3" t="s">
        <v>30368</v>
      </c>
      <c r="I17767" s="3" t="s">
        <v>30260</v>
      </c>
      <c r="K17767" s="2" t="s">
        <v>36</v>
      </c>
      <c r="O17767" s="7" t="s">
        <v>33763</v>
      </c>
      <c r="P17767" s="7" t="s">
        <v>33784</v>
      </c>
      <c r="Q17767" s="2" t="s">
        <v>33030</v>
      </c>
      <c r="R17767" s="2" t="s">
        <v>33775</v>
      </c>
      <c r="S17767" s="2" t="s">
        <v>33787</v>
      </c>
      <c r="T17767" s="26"/>
      <c r="AN17767"/>
    </row>
    <row r="17768" spans="1:40" x14ac:dyDescent="0.3">
      <c r="B17768" s="2" t="s">
        <v>19</v>
      </c>
      <c r="C17768" s="2" t="s">
        <v>30030</v>
      </c>
      <c r="D17768" s="2" t="s">
        <v>30032</v>
      </c>
      <c r="E17768" s="2" t="s">
        <v>30369</v>
      </c>
      <c r="H17768" s="3" t="s">
        <v>30370</v>
      </c>
    </row>
    <row r="17769" spans="1:40" x14ac:dyDescent="0.3">
      <c r="L17769" s="163" t="s">
        <v>0</v>
      </c>
      <c r="M17769" s="163"/>
      <c r="N17769" s="163"/>
      <c r="O17769" s="163" t="s">
        <v>1</v>
      </c>
      <c r="P17769" s="163"/>
      <c r="Q17769" s="163"/>
      <c r="R17769" s="163"/>
    </row>
    <row r="17770" spans="1:40" ht="43.2" x14ac:dyDescent="0.3">
      <c r="B17770" s="2" t="s">
        <v>19</v>
      </c>
      <c r="C17770" s="2" t="s">
        <v>30030</v>
      </c>
      <c r="D17770" s="2" t="s">
        <v>30032</v>
      </c>
      <c r="E17770" s="2" t="s">
        <v>30369</v>
      </c>
      <c r="F17770" s="2" t="s">
        <v>30371</v>
      </c>
      <c r="H17770" s="3" t="s">
        <v>30372</v>
      </c>
      <c r="L17770" s="35" t="s">
        <v>12</v>
      </c>
      <c r="M17770" s="35" t="s">
        <v>13</v>
      </c>
      <c r="N17770" s="35" t="s">
        <v>14</v>
      </c>
      <c r="O17770" s="35" t="s">
        <v>32311</v>
      </c>
      <c r="P17770" s="35" t="s">
        <v>32774</v>
      </c>
      <c r="Q17770" s="105" t="s">
        <v>31197</v>
      </c>
      <c r="R17770" s="105" t="s">
        <v>31196</v>
      </c>
    </row>
    <row r="17771" spans="1:40" ht="28.8" x14ac:dyDescent="0.3">
      <c r="A17771" t="s">
        <v>32460</v>
      </c>
      <c r="B17771" s="2" t="s">
        <v>19</v>
      </c>
      <c r="C17771" s="2" t="s">
        <v>30030</v>
      </c>
      <c r="D17771" s="2" t="s">
        <v>30032</v>
      </c>
      <c r="E17771" s="2" t="s">
        <v>30369</v>
      </c>
      <c r="F17771" s="2" t="s">
        <v>30371</v>
      </c>
      <c r="G17771" s="2" t="s">
        <v>30373</v>
      </c>
      <c r="H17771" s="3" t="s">
        <v>30374</v>
      </c>
      <c r="I17771" s="3" t="s">
        <v>30375</v>
      </c>
      <c r="J17771" s="3">
        <v>61</v>
      </c>
      <c r="K17771" s="2" t="s">
        <v>36</v>
      </c>
      <c r="O17771" s="7" t="s">
        <v>33790</v>
      </c>
      <c r="P17771" s="7" t="s">
        <v>33789</v>
      </c>
      <c r="Q17771" s="2" t="s">
        <v>33791</v>
      </c>
      <c r="R17771" s="2" t="s">
        <v>33834</v>
      </c>
    </row>
    <row r="17772" spans="1:40" ht="28.8" x14ac:dyDescent="0.3">
      <c r="A17772" t="s">
        <v>32460</v>
      </c>
      <c r="B17772" s="2" t="s">
        <v>19</v>
      </c>
      <c r="C17772" s="2" t="s">
        <v>30030</v>
      </c>
      <c r="D17772" s="2" t="s">
        <v>30032</v>
      </c>
      <c r="E17772" s="2" t="s">
        <v>30369</v>
      </c>
      <c r="F17772" s="2" t="s">
        <v>30371</v>
      </c>
      <c r="G17772" s="2" t="s">
        <v>30376</v>
      </c>
      <c r="H17772" s="3" t="s">
        <v>30377</v>
      </c>
      <c r="I17772" s="3" t="s">
        <v>30375</v>
      </c>
      <c r="J17772" s="3">
        <v>6</v>
      </c>
      <c r="K17772" s="2" t="s">
        <v>36</v>
      </c>
      <c r="O17772" s="7" t="s">
        <v>33790</v>
      </c>
      <c r="P17772" s="7" t="s">
        <v>33789</v>
      </c>
      <c r="Q17772" s="2" t="s">
        <v>33792</v>
      </c>
      <c r="R17772" s="2" t="s">
        <v>33834</v>
      </c>
    </row>
    <row r="17773" spans="1:40" x14ac:dyDescent="0.3">
      <c r="L17773" s="163" t="s">
        <v>0</v>
      </c>
      <c r="M17773" s="163"/>
      <c r="N17773" s="163"/>
      <c r="O17773" s="163" t="s">
        <v>1</v>
      </c>
      <c r="P17773" s="163"/>
    </row>
    <row r="17774" spans="1:40" ht="43.2" x14ac:dyDescent="0.3">
      <c r="B17774" s="2" t="s">
        <v>19</v>
      </c>
      <c r="C17774" s="2" t="s">
        <v>30030</v>
      </c>
      <c r="D17774" s="2" t="s">
        <v>30032</v>
      </c>
      <c r="E17774" s="2" t="s">
        <v>30369</v>
      </c>
      <c r="F17774" s="2" t="s">
        <v>30378</v>
      </c>
      <c r="H17774" s="3" t="s">
        <v>30379</v>
      </c>
      <c r="L17774" s="35" t="s">
        <v>12</v>
      </c>
      <c r="M17774" s="35" t="s">
        <v>13</v>
      </c>
      <c r="N17774" s="35" t="s">
        <v>14</v>
      </c>
      <c r="O17774" s="35" t="s">
        <v>32311</v>
      </c>
      <c r="P17774" s="35" t="s">
        <v>31195</v>
      </c>
    </row>
    <row r="17775" spans="1:40" ht="43.2" x14ac:dyDescent="0.3">
      <c r="B17775" s="4" t="s">
        <v>19</v>
      </c>
      <c r="C17775" s="4" t="s">
        <v>30030</v>
      </c>
      <c r="D17775" s="4" t="s">
        <v>30032</v>
      </c>
      <c r="E17775" s="4" t="s">
        <v>30369</v>
      </c>
      <c r="F17775" s="4" t="s">
        <v>30378</v>
      </c>
      <c r="G17775" s="4" t="s">
        <v>30380</v>
      </c>
      <c r="H17775" s="5" t="s">
        <v>30381</v>
      </c>
      <c r="I17775" s="5" t="s">
        <v>30382</v>
      </c>
    </row>
    <row r="17776" spans="1:40" x14ac:dyDescent="0.3">
      <c r="B17776" s="2" t="s">
        <v>19</v>
      </c>
      <c r="C17776" s="2" t="s">
        <v>30030</v>
      </c>
      <c r="D17776" s="2" t="s">
        <v>30032</v>
      </c>
      <c r="E17776" s="2" t="s">
        <v>30383</v>
      </c>
      <c r="H17776" s="3" t="s">
        <v>30384</v>
      </c>
    </row>
    <row r="17777" spans="1:20" x14ac:dyDescent="0.3">
      <c r="L17777" s="163" t="s">
        <v>0</v>
      </c>
      <c r="M17777" s="163"/>
      <c r="N17777" s="163"/>
      <c r="O17777" s="163" t="s">
        <v>1</v>
      </c>
      <c r="P17777" s="163"/>
      <c r="Q17777" s="163"/>
      <c r="R17777" s="163"/>
      <c r="S17777" s="163"/>
      <c r="T17777" s="163"/>
    </row>
    <row r="17778" spans="1:20" ht="43.2" x14ac:dyDescent="0.3">
      <c r="B17778" s="2" t="s">
        <v>19</v>
      </c>
      <c r="C17778" s="2" t="s">
        <v>30030</v>
      </c>
      <c r="D17778" s="2" t="s">
        <v>30032</v>
      </c>
      <c r="E17778" s="2" t="s">
        <v>30383</v>
      </c>
      <c r="F17778" s="2" t="s">
        <v>30385</v>
      </c>
      <c r="H17778" s="3" t="s">
        <v>30386</v>
      </c>
      <c r="L17778" s="35" t="s">
        <v>12</v>
      </c>
      <c r="M17778" s="35" t="s">
        <v>13</v>
      </c>
      <c r="N17778" s="35" t="s">
        <v>14</v>
      </c>
      <c r="O17778" s="105" t="s">
        <v>32311</v>
      </c>
      <c r="P17778" s="105" t="s">
        <v>31198</v>
      </c>
      <c r="Q17778" s="105" t="s">
        <v>33082</v>
      </c>
      <c r="R17778" s="105" t="s">
        <v>32774</v>
      </c>
      <c r="S17778" s="105" t="s">
        <v>31197</v>
      </c>
      <c r="T17778" s="105" t="s">
        <v>32500</v>
      </c>
    </row>
    <row r="17779" spans="1:20" x14ac:dyDescent="0.3">
      <c r="A17779" t="s">
        <v>32460</v>
      </c>
      <c r="B17779" s="2" t="s">
        <v>19</v>
      </c>
      <c r="C17779" s="2" t="s">
        <v>30030</v>
      </c>
      <c r="D17779" s="2" t="s">
        <v>30032</v>
      </c>
      <c r="E17779" s="2" t="s">
        <v>30383</v>
      </c>
      <c r="F17779" s="2" t="s">
        <v>30385</v>
      </c>
      <c r="G17779" s="2" t="s">
        <v>30387</v>
      </c>
      <c r="H17779" s="6" t="s">
        <v>30388</v>
      </c>
      <c r="I17779" s="3" t="s">
        <v>30051</v>
      </c>
      <c r="J17779" s="3">
        <v>102</v>
      </c>
      <c r="K17779" s="2" t="s">
        <v>36</v>
      </c>
      <c r="O17779" s="7" t="s">
        <v>33763</v>
      </c>
      <c r="P17779" s="7" t="s">
        <v>33764</v>
      </c>
      <c r="Q17779" s="2" t="s">
        <v>33602</v>
      </c>
      <c r="R17779" s="2" t="s">
        <v>33793</v>
      </c>
      <c r="S17779" s="2" t="s">
        <v>33765</v>
      </c>
      <c r="T17779" s="2" t="s">
        <v>33794</v>
      </c>
    </row>
    <row r="17780" spans="1:20" ht="28.8" x14ac:dyDescent="0.3">
      <c r="A17780" t="s">
        <v>32460</v>
      </c>
      <c r="B17780" s="2" t="s">
        <v>19</v>
      </c>
      <c r="C17780" s="2" t="s">
        <v>30030</v>
      </c>
      <c r="D17780" s="2" t="s">
        <v>30032</v>
      </c>
      <c r="E17780" s="2" t="s">
        <v>30383</v>
      </c>
      <c r="F17780" s="2" t="s">
        <v>30385</v>
      </c>
      <c r="G17780" s="2" t="s">
        <v>30389</v>
      </c>
      <c r="H17780" s="3" t="s">
        <v>30390</v>
      </c>
      <c r="I17780" s="3" t="s">
        <v>30051</v>
      </c>
      <c r="K17780" s="2" t="s">
        <v>36</v>
      </c>
      <c r="O17780" s="7" t="s">
        <v>33763</v>
      </c>
      <c r="P17780" s="7" t="s">
        <v>33764</v>
      </c>
      <c r="Q17780" s="2" t="s">
        <v>33602</v>
      </c>
      <c r="R17780" s="2" t="s">
        <v>33793</v>
      </c>
      <c r="S17780" s="2" t="s">
        <v>33772</v>
      </c>
      <c r="T17780" s="2" t="s">
        <v>33794</v>
      </c>
    </row>
    <row r="17781" spans="1:20" ht="28.8" x14ac:dyDescent="0.3">
      <c r="A17781" t="s">
        <v>32460</v>
      </c>
      <c r="B17781" s="2" t="s">
        <v>19</v>
      </c>
      <c r="C17781" s="2" t="s">
        <v>30030</v>
      </c>
      <c r="D17781" s="2" t="s">
        <v>30032</v>
      </c>
      <c r="E17781" s="2" t="s">
        <v>30383</v>
      </c>
      <c r="F17781" s="2" t="s">
        <v>30385</v>
      </c>
      <c r="G17781" s="2" t="s">
        <v>30391</v>
      </c>
      <c r="H17781" s="3" t="s">
        <v>30392</v>
      </c>
      <c r="I17781" s="3" t="s">
        <v>30051</v>
      </c>
      <c r="J17781" s="3">
        <v>10</v>
      </c>
      <c r="K17781" s="2" t="s">
        <v>36</v>
      </c>
      <c r="O17781" s="7" t="s">
        <v>33763</v>
      </c>
      <c r="P17781" s="7" t="s">
        <v>33764</v>
      </c>
      <c r="Q17781" s="2" t="s">
        <v>33602</v>
      </c>
      <c r="R17781" s="2" t="s">
        <v>33793</v>
      </c>
      <c r="S17781" s="2" t="s">
        <v>33773</v>
      </c>
      <c r="T17781" s="2" t="s">
        <v>33794</v>
      </c>
    </row>
    <row r="17782" spans="1:20" ht="28.8" x14ac:dyDescent="0.3">
      <c r="A17782" t="s">
        <v>32460</v>
      </c>
      <c r="B17782" s="2" t="s">
        <v>19</v>
      </c>
      <c r="C17782" s="2" t="s">
        <v>30030</v>
      </c>
      <c r="D17782" s="2" t="s">
        <v>30032</v>
      </c>
      <c r="E17782" s="2" t="s">
        <v>30383</v>
      </c>
      <c r="F17782" s="2" t="s">
        <v>30385</v>
      </c>
      <c r="G17782" s="2" t="s">
        <v>30393</v>
      </c>
      <c r="H17782" s="3" t="s">
        <v>30394</v>
      </c>
      <c r="I17782" s="3" t="s">
        <v>30051</v>
      </c>
      <c r="K17782" s="2" t="s">
        <v>36</v>
      </c>
      <c r="O17782" s="7" t="s">
        <v>33763</v>
      </c>
      <c r="P17782" s="7" t="s">
        <v>33764</v>
      </c>
      <c r="Q17782" s="2" t="s">
        <v>33602</v>
      </c>
      <c r="R17782" s="2" t="s">
        <v>33793</v>
      </c>
      <c r="S17782" s="2" t="s">
        <v>33774</v>
      </c>
      <c r="T17782" s="2" t="s">
        <v>33794</v>
      </c>
    </row>
    <row r="17783" spans="1:20" ht="28.8" x14ac:dyDescent="0.3">
      <c r="A17783" t="s">
        <v>32460</v>
      </c>
      <c r="B17783" s="2" t="s">
        <v>19</v>
      </c>
      <c r="C17783" s="2" t="s">
        <v>30030</v>
      </c>
      <c r="D17783" s="2" t="s">
        <v>30032</v>
      </c>
      <c r="E17783" s="2" t="s">
        <v>30383</v>
      </c>
      <c r="F17783" s="2" t="s">
        <v>30385</v>
      </c>
      <c r="G17783" s="2" t="s">
        <v>30395</v>
      </c>
      <c r="H17783" s="3" t="s">
        <v>30396</v>
      </c>
      <c r="I17783" s="3" t="s">
        <v>30051</v>
      </c>
      <c r="J17783" s="3">
        <v>437</v>
      </c>
      <c r="K17783" s="2" t="s">
        <v>36</v>
      </c>
      <c r="O17783" s="7" t="s">
        <v>33763</v>
      </c>
      <c r="P17783" s="7" t="s">
        <v>33764</v>
      </c>
      <c r="Q17783" s="2" t="s">
        <v>33602</v>
      </c>
      <c r="R17783" s="2" t="s">
        <v>33793</v>
      </c>
      <c r="S17783" s="2" t="s">
        <v>33775</v>
      </c>
      <c r="T17783" s="2" t="s">
        <v>33794</v>
      </c>
    </row>
    <row r="17784" spans="1:20" x14ac:dyDescent="0.3">
      <c r="A17784" t="s">
        <v>32460</v>
      </c>
      <c r="B17784" s="2" t="s">
        <v>19</v>
      </c>
      <c r="C17784" s="2" t="s">
        <v>30030</v>
      </c>
      <c r="D17784" s="2" t="s">
        <v>30032</v>
      </c>
      <c r="E17784" s="2" t="s">
        <v>30383</v>
      </c>
      <c r="F17784" s="2" t="s">
        <v>30385</v>
      </c>
      <c r="G17784" s="2" t="s">
        <v>30397</v>
      </c>
      <c r="H17784" s="6" t="s">
        <v>30398</v>
      </c>
      <c r="I17784" s="3" t="s">
        <v>30051</v>
      </c>
      <c r="J17784" s="3">
        <v>131</v>
      </c>
      <c r="K17784" s="2" t="s">
        <v>36</v>
      </c>
      <c r="O17784" s="7" t="s">
        <v>33763</v>
      </c>
      <c r="P17784" s="7" t="s">
        <v>33764</v>
      </c>
      <c r="Q17784" s="2" t="s">
        <v>33030</v>
      </c>
      <c r="R17784" s="2" t="s">
        <v>33793</v>
      </c>
      <c r="S17784" s="2" t="s">
        <v>33765</v>
      </c>
      <c r="T17784" s="2" t="s">
        <v>33794</v>
      </c>
    </row>
    <row r="17785" spans="1:20" x14ac:dyDescent="0.3">
      <c r="A17785" t="s">
        <v>32460</v>
      </c>
      <c r="B17785" s="2" t="s">
        <v>19</v>
      </c>
      <c r="C17785" s="2" t="s">
        <v>30030</v>
      </c>
      <c r="D17785" s="2" t="s">
        <v>30032</v>
      </c>
      <c r="E17785" s="2" t="s">
        <v>30383</v>
      </c>
      <c r="F17785" s="2" t="s">
        <v>30385</v>
      </c>
      <c r="G17785" s="2" t="s">
        <v>30399</v>
      </c>
      <c r="H17785" s="3" t="s">
        <v>30400</v>
      </c>
      <c r="I17785" s="3" t="s">
        <v>30051</v>
      </c>
      <c r="K17785" s="2" t="s">
        <v>36</v>
      </c>
      <c r="O17785" s="7" t="s">
        <v>33763</v>
      </c>
      <c r="P17785" s="7" t="s">
        <v>33764</v>
      </c>
      <c r="Q17785" s="2" t="s">
        <v>33030</v>
      </c>
      <c r="R17785" s="2" t="s">
        <v>33793</v>
      </c>
      <c r="S17785" s="2" t="s">
        <v>33772</v>
      </c>
      <c r="T17785" s="2" t="s">
        <v>33794</v>
      </c>
    </row>
    <row r="17786" spans="1:20" x14ac:dyDescent="0.3">
      <c r="A17786" t="s">
        <v>32460</v>
      </c>
      <c r="B17786" s="2" t="s">
        <v>19</v>
      </c>
      <c r="C17786" s="2" t="s">
        <v>30030</v>
      </c>
      <c r="D17786" s="2" t="s">
        <v>30032</v>
      </c>
      <c r="E17786" s="2" t="s">
        <v>30383</v>
      </c>
      <c r="F17786" s="2" t="s">
        <v>30385</v>
      </c>
      <c r="G17786" s="2" t="s">
        <v>30401</v>
      </c>
      <c r="H17786" s="3" t="s">
        <v>30402</v>
      </c>
      <c r="I17786" s="3" t="s">
        <v>30051</v>
      </c>
      <c r="J17786" s="3">
        <v>10</v>
      </c>
      <c r="K17786" s="2" t="s">
        <v>36</v>
      </c>
      <c r="O17786" s="7" t="s">
        <v>33763</v>
      </c>
      <c r="P17786" s="7" t="s">
        <v>33764</v>
      </c>
      <c r="Q17786" s="2" t="s">
        <v>33030</v>
      </c>
      <c r="R17786" s="2" t="s">
        <v>33793</v>
      </c>
      <c r="S17786" s="2" t="s">
        <v>33773</v>
      </c>
      <c r="T17786" s="2" t="s">
        <v>33794</v>
      </c>
    </row>
    <row r="17787" spans="1:20" x14ac:dyDescent="0.3">
      <c r="A17787" t="s">
        <v>32460</v>
      </c>
      <c r="B17787" s="2" t="s">
        <v>19</v>
      </c>
      <c r="C17787" s="2" t="s">
        <v>30030</v>
      </c>
      <c r="D17787" s="2" t="s">
        <v>30032</v>
      </c>
      <c r="E17787" s="2" t="s">
        <v>30383</v>
      </c>
      <c r="F17787" s="2" t="s">
        <v>30385</v>
      </c>
      <c r="G17787" s="2" t="s">
        <v>30403</v>
      </c>
      <c r="H17787" s="3" t="s">
        <v>30404</v>
      </c>
      <c r="I17787" s="3" t="s">
        <v>30051</v>
      </c>
      <c r="K17787" s="2" t="s">
        <v>36</v>
      </c>
      <c r="O17787" s="7" t="s">
        <v>33763</v>
      </c>
      <c r="P17787" s="7" t="s">
        <v>33764</v>
      </c>
      <c r="Q17787" s="2" t="s">
        <v>33030</v>
      </c>
      <c r="R17787" s="2" t="s">
        <v>33793</v>
      </c>
      <c r="S17787" s="2" t="s">
        <v>33774</v>
      </c>
      <c r="T17787" s="2" t="s">
        <v>33794</v>
      </c>
    </row>
    <row r="17788" spans="1:20" x14ac:dyDescent="0.3">
      <c r="A17788" t="s">
        <v>32460</v>
      </c>
      <c r="B17788" s="2" t="s">
        <v>19</v>
      </c>
      <c r="C17788" s="2" t="s">
        <v>30030</v>
      </c>
      <c r="D17788" s="2" t="s">
        <v>30032</v>
      </c>
      <c r="E17788" s="2" t="s">
        <v>30383</v>
      </c>
      <c r="F17788" s="2" t="s">
        <v>30385</v>
      </c>
      <c r="G17788" s="2" t="s">
        <v>30405</v>
      </c>
      <c r="H17788" s="3" t="s">
        <v>30406</v>
      </c>
      <c r="I17788" s="3" t="s">
        <v>30051</v>
      </c>
      <c r="J17788" s="3">
        <v>428</v>
      </c>
      <c r="K17788" s="2" t="s">
        <v>36</v>
      </c>
      <c r="O17788" s="7" t="s">
        <v>33763</v>
      </c>
      <c r="P17788" s="7" t="s">
        <v>33764</v>
      </c>
      <c r="Q17788" s="2" t="s">
        <v>33030</v>
      </c>
      <c r="R17788" s="2" t="s">
        <v>33793</v>
      </c>
      <c r="S17788" s="2" t="s">
        <v>33775</v>
      </c>
      <c r="T17788" s="2" t="s">
        <v>33794</v>
      </c>
    </row>
    <row r="17789" spans="1:20" x14ac:dyDescent="0.3">
      <c r="L17789" s="163" t="s">
        <v>0</v>
      </c>
      <c r="M17789" s="163"/>
      <c r="N17789" s="163"/>
      <c r="O17789" s="163" t="s">
        <v>1</v>
      </c>
      <c r="P17789" s="163"/>
      <c r="Q17789" s="163"/>
      <c r="R17789" s="163"/>
      <c r="S17789" s="163"/>
      <c r="T17789" s="163"/>
    </row>
    <row r="17790" spans="1:20" ht="43.2" x14ac:dyDescent="0.3">
      <c r="B17790" s="2" t="s">
        <v>19</v>
      </c>
      <c r="C17790" s="2" t="s">
        <v>30030</v>
      </c>
      <c r="D17790" s="2" t="s">
        <v>30032</v>
      </c>
      <c r="E17790" s="2" t="s">
        <v>30383</v>
      </c>
      <c r="F17790" s="2" t="s">
        <v>30407</v>
      </c>
      <c r="H17790" s="3" t="s">
        <v>30408</v>
      </c>
      <c r="L17790" s="35" t="s">
        <v>12</v>
      </c>
      <c r="M17790" s="35" t="s">
        <v>13</v>
      </c>
      <c r="N17790" s="35" t="s">
        <v>14</v>
      </c>
      <c r="O17790" s="105" t="s">
        <v>32311</v>
      </c>
      <c r="P17790" s="105" t="s">
        <v>31198</v>
      </c>
      <c r="Q17790" s="105" t="s">
        <v>33082</v>
      </c>
      <c r="R17790" s="105" t="s">
        <v>32774</v>
      </c>
      <c r="S17790" s="105" t="s">
        <v>31197</v>
      </c>
      <c r="T17790" s="105" t="s">
        <v>32500</v>
      </c>
    </row>
    <row r="17791" spans="1:20" x14ac:dyDescent="0.3">
      <c r="A17791" t="s">
        <v>32460</v>
      </c>
      <c r="B17791" s="2" t="s">
        <v>19</v>
      </c>
      <c r="C17791" s="2" t="s">
        <v>30030</v>
      </c>
      <c r="D17791" s="2" t="s">
        <v>30032</v>
      </c>
      <c r="E17791" s="2" t="s">
        <v>30383</v>
      </c>
      <c r="F17791" s="2" t="s">
        <v>30407</v>
      </c>
      <c r="G17791" s="2" t="s">
        <v>30409</v>
      </c>
      <c r="H17791" s="6" t="s">
        <v>30410</v>
      </c>
      <c r="I17791" s="3" t="s">
        <v>30260</v>
      </c>
      <c r="J17791" s="3">
        <v>1</v>
      </c>
      <c r="K17791" s="2" t="s">
        <v>36</v>
      </c>
      <c r="O17791" s="7" t="s">
        <v>33763</v>
      </c>
      <c r="P17791" s="7" t="s">
        <v>33784</v>
      </c>
      <c r="Q17791" s="2" t="s">
        <v>33602</v>
      </c>
      <c r="R17791" s="2" t="s">
        <v>33793</v>
      </c>
      <c r="S17791" s="2" t="s">
        <v>33765</v>
      </c>
      <c r="T17791" s="2" t="s">
        <v>33794</v>
      </c>
    </row>
    <row r="17792" spans="1:20" ht="28.8" x14ac:dyDescent="0.3">
      <c r="A17792" t="s">
        <v>32460</v>
      </c>
      <c r="B17792" s="2" t="s">
        <v>19</v>
      </c>
      <c r="C17792" s="2" t="s">
        <v>30030</v>
      </c>
      <c r="D17792" s="2" t="s">
        <v>30032</v>
      </c>
      <c r="E17792" s="2" t="s">
        <v>30383</v>
      </c>
      <c r="F17792" s="2" t="s">
        <v>30407</v>
      </c>
      <c r="G17792" s="2" t="s">
        <v>30411</v>
      </c>
      <c r="H17792" s="3" t="s">
        <v>30412</v>
      </c>
      <c r="I17792" s="3" t="s">
        <v>30260</v>
      </c>
      <c r="K17792" s="2" t="s">
        <v>36</v>
      </c>
      <c r="O17792" s="7" t="s">
        <v>33763</v>
      </c>
      <c r="P17792" s="7" t="s">
        <v>33784</v>
      </c>
      <c r="Q17792" s="2" t="s">
        <v>33602</v>
      </c>
      <c r="R17792" s="2" t="s">
        <v>33793</v>
      </c>
      <c r="S17792" s="2" t="s">
        <v>33772</v>
      </c>
      <c r="T17792" s="2" t="s">
        <v>33794</v>
      </c>
    </row>
    <row r="17793" spans="1:20" ht="28.8" x14ac:dyDescent="0.3">
      <c r="A17793" t="s">
        <v>32460</v>
      </c>
      <c r="B17793" s="2" t="s">
        <v>19</v>
      </c>
      <c r="C17793" s="2" t="s">
        <v>30030</v>
      </c>
      <c r="D17793" s="2" t="s">
        <v>30032</v>
      </c>
      <c r="E17793" s="2" t="s">
        <v>30383</v>
      </c>
      <c r="F17793" s="2" t="s">
        <v>30407</v>
      </c>
      <c r="G17793" s="2" t="s">
        <v>30413</v>
      </c>
      <c r="H17793" s="3" t="s">
        <v>30414</v>
      </c>
      <c r="I17793" s="3" t="s">
        <v>30260</v>
      </c>
      <c r="K17793" s="2" t="s">
        <v>36</v>
      </c>
      <c r="O17793" s="7" t="s">
        <v>33763</v>
      </c>
      <c r="P17793" s="7" t="s">
        <v>33784</v>
      </c>
      <c r="Q17793" s="2" t="s">
        <v>33602</v>
      </c>
      <c r="R17793" s="2" t="s">
        <v>33793</v>
      </c>
      <c r="S17793" s="2" t="s">
        <v>33773</v>
      </c>
      <c r="T17793" s="2" t="s">
        <v>33794</v>
      </c>
    </row>
    <row r="17794" spans="1:20" ht="28.8" x14ac:dyDescent="0.3">
      <c r="A17794" t="s">
        <v>32460</v>
      </c>
      <c r="B17794" s="2" t="s">
        <v>19</v>
      </c>
      <c r="C17794" s="2" t="s">
        <v>30030</v>
      </c>
      <c r="D17794" s="2" t="s">
        <v>30032</v>
      </c>
      <c r="E17794" s="2" t="s">
        <v>30383</v>
      </c>
      <c r="F17794" s="2" t="s">
        <v>30407</v>
      </c>
      <c r="G17794" s="2" t="s">
        <v>30415</v>
      </c>
      <c r="H17794" s="3" t="s">
        <v>30416</v>
      </c>
      <c r="I17794" s="3" t="s">
        <v>30260</v>
      </c>
      <c r="K17794" s="2" t="s">
        <v>36</v>
      </c>
      <c r="O17794" s="7" t="s">
        <v>33763</v>
      </c>
      <c r="P17794" s="7" t="s">
        <v>33784</v>
      </c>
      <c r="Q17794" s="2" t="s">
        <v>33602</v>
      </c>
      <c r="R17794" s="2" t="s">
        <v>33793</v>
      </c>
      <c r="S17794" s="2" t="s">
        <v>33774</v>
      </c>
      <c r="T17794" s="2" t="s">
        <v>33794</v>
      </c>
    </row>
    <row r="17795" spans="1:20" ht="28.8" x14ac:dyDescent="0.3">
      <c r="A17795" t="s">
        <v>32460</v>
      </c>
      <c r="B17795" s="2" t="s">
        <v>19</v>
      </c>
      <c r="C17795" s="2" t="s">
        <v>30030</v>
      </c>
      <c r="D17795" s="2" t="s">
        <v>30032</v>
      </c>
      <c r="E17795" s="2" t="s">
        <v>30383</v>
      </c>
      <c r="F17795" s="2" t="s">
        <v>30407</v>
      </c>
      <c r="G17795" s="2" t="s">
        <v>30417</v>
      </c>
      <c r="H17795" s="3" t="s">
        <v>30418</v>
      </c>
      <c r="I17795" s="3" t="s">
        <v>30260</v>
      </c>
      <c r="J17795" s="3">
        <v>2</v>
      </c>
      <c r="K17795" s="2" t="s">
        <v>36</v>
      </c>
      <c r="O17795" s="7" t="s">
        <v>33763</v>
      </c>
      <c r="P17795" s="7" t="s">
        <v>33784</v>
      </c>
      <c r="Q17795" s="2" t="s">
        <v>33602</v>
      </c>
      <c r="R17795" s="2" t="s">
        <v>33793</v>
      </c>
      <c r="S17795" s="2" t="s">
        <v>33775</v>
      </c>
      <c r="T17795" s="2" t="s">
        <v>33794</v>
      </c>
    </row>
    <row r="17796" spans="1:20" x14ac:dyDescent="0.3">
      <c r="A17796" t="s">
        <v>32460</v>
      </c>
      <c r="B17796" s="2" t="s">
        <v>19</v>
      </c>
      <c r="C17796" s="2" t="s">
        <v>30030</v>
      </c>
      <c r="D17796" s="2" t="s">
        <v>30032</v>
      </c>
      <c r="E17796" s="2" t="s">
        <v>30383</v>
      </c>
      <c r="F17796" s="2" t="s">
        <v>30407</v>
      </c>
      <c r="G17796" s="2" t="s">
        <v>30419</v>
      </c>
      <c r="H17796" s="6" t="s">
        <v>30420</v>
      </c>
      <c r="I17796" s="3" t="s">
        <v>30260</v>
      </c>
      <c r="J17796" s="3">
        <v>1</v>
      </c>
      <c r="K17796" s="2" t="s">
        <v>36</v>
      </c>
      <c r="O17796" s="7" t="s">
        <v>33763</v>
      </c>
      <c r="P17796" s="7" t="s">
        <v>33784</v>
      </c>
      <c r="Q17796" s="2" t="s">
        <v>33030</v>
      </c>
      <c r="R17796" s="2" t="s">
        <v>33793</v>
      </c>
      <c r="S17796" s="2" t="s">
        <v>33765</v>
      </c>
      <c r="T17796" s="2" t="s">
        <v>33794</v>
      </c>
    </row>
    <row r="17797" spans="1:20" x14ac:dyDescent="0.3">
      <c r="A17797" t="s">
        <v>32460</v>
      </c>
      <c r="B17797" s="2" t="s">
        <v>19</v>
      </c>
      <c r="C17797" s="2" t="s">
        <v>30030</v>
      </c>
      <c r="D17797" s="2" t="s">
        <v>30032</v>
      </c>
      <c r="E17797" s="2" t="s">
        <v>30383</v>
      </c>
      <c r="F17797" s="2" t="s">
        <v>30407</v>
      </c>
      <c r="G17797" s="2" t="s">
        <v>30421</v>
      </c>
      <c r="H17797" s="3" t="s">
        <v>30422</v>
      </c>
      <c r="I17797" s="3" t="s">
        <v>30260</v>
      </c>
      <c r="K17797" s="2" t="s">
        <v>36</v>
      </c>
      <c r="O17797" s="7" t="s">
        <v>33763</v>
      </c>
      <c r="P17797" s="7" t="s">
        <v>33784</v>
      </c>
      <c r="Q17797" s="2" t="s">
        <v>33030</v>
      </c>
      <c r="R17797" s="2" t="s">
        <v>33793</v>
      </c>
      <c r="S17797" s="2" t="s">
        <v>33772</v>
      </c>
      <c r="T17797" s="2" t="s">
        <v>33794</v>
      </c>
    </row>
    <row r="17798" spans="1:20" x14ac:dyDescent="0.3">
      <c r="A17798" t="s">
        <v>32460</v>
      </c>
      <c r="B17798" s="2" t="s">
        <v>19</v>
      </c>
      <c r="C17798" s="2" t="s">
        <v>30030</v>
      </c>
      <c r="D17798" s="2" t="s">
        <v>30032</v>
      </c>
      <c r="E17798" s="2" t="s">
        <v>30383</v>
      </c>
      <c r="F17798" s="2" t="s">
        <v>30407</v>
      </c>
      <c r="G17798" s="2" t="s">
        <v>30423</v>
      </c>
      <c r="H17798" s="3" t="s">
        <v>30424</v>
      </c>
      <c r="I17798" s="3" t="s">
        <v>30260</v>
      </c>
      <c r="K17798" s="2" t="s">
        <v>36</v>
      </c>
      <c r="O17798" s="7" t="s">
        <v>33763</v>
      </c>
      <c r="P17798" s="7" t="s">
        <v>33784</v>
      </c>
      <c r="Q17798" s="2" t="s">
        <v>33030</v>
      </c>
      <c r="R17798" s="2" t="s">
        <v>33793</v>
      </c>
      <c r="S17798" s="2" t="s">
        <v>33773</v>
      </c>
      <c r="T17798" s="2" t="s">
        <v>33794</v>
      </c>
    </row>
    <row r="17799" spans="1:20" x14ac:dyDescent="0.3">
      <c r="A17799" t="s">
        <v>32460</v>
      </c>
      <c r="B17799" s="2" t="s">
        <v>19</v>
      </c>
      <c r="C17799" s="2" t="s">
        <v>30030</v>
      </c>
      <c r="D17799" s="2" t="s">
        <v>30032</v>
      </c>
      <c r="E17799" s="2" t="s">
        <v>30383</v>
      </c>
      <c r="F17799" s="2" t="s">
        <v>30407</v>
      </c>
      <c r="G17799" s="2" t="s">
        <v>30425</v>
      </c>
      <c r="H17799" s="3" t="s">
        <v>30426</v>
      </c>
      <c r="I17799" s="3" t="s">
        <v>30260</v>
      </c>
      <c r="K17799" s="2" t="s">
        <v>36</v>
      </c>
      <c r="O17799" s="7" t="s">
        <v>33763</v>
      </c>
      <c r="P17799" s="7" t="s">
        <v>33784</v>
      </c>
      <c r="Q17799" s="2" t="s">
        <v>33030</v>
      </c>
      <c r="R17799" s="2" t="s">
        <v>33793</v>
      </c>
      <c r="S17799" s="2" t="s">
        <v>33774</v>
      </c>
      <c r="T17799" s="2" t="s">
        <v>33794</v>
      </c>
    </row>
    <row r="17800" spans="1:20" x14ac:dyDescent="0.3">
      <c r="A17800" t="s">
        <v>32460</v>
      </c>
      <c r="B17800" s="2" t="s">
        <v>19</v>
      </c>
      <c r="C17800" s="2" t="s">
        <v>30030</v>
      </c>
      <c r="D17800" s="2" t="s">
        <v>30032</v>
      </c>
      <c r="E17800" s="2" t="s">
        <v>30383</v>
      </c>
      <c r="F17800" s="2" t="s">
        <v>30407</v>
      </c>
      <c r="G17800" s="2" t="s">
        <v>30427</v>
      </c>
      <c r="H17800" s="3" t="s">
        <v>30428</v>
      </c>
      <c r="I17800" s="3" t="s">
        <v>30260</v>
      </c>
      <c r="J17800" s="3">
        <v>7</v>
      </c>
      <c r="K17800" s="2" t="s">
        <v>36</v>
      </c>
      <c r="O17800" s="7" t="s">
        <v>33763</v>
      </c>
      <c r="P17800" s="7" t="s">
        <v>33784</v>
      </c>
      <c r="Q17800" s="2" t="s">
        <v>33030</v>
      </c>
      <c r="R17800" s="2" t="s">
        <v>33793</v>
      </c>
      <c r="S17800" s="2" t="s">
        <v>33775</v>
      </c>
      <c r="T17800" s="2" t="s">
        <v>33794</v>
      </c>
    </row>
    <row r="17801" spans="1:20" x14ac:dyDescent="0.3">
      <c r="B17801" s="2" t="s">
        <v>19</v>
      </c>
      <c r="C17801" s="2" t="s">
        <v>30030</v>
      </c>
      <c r="D17801" s="2" t="s">
        <v>30032</v>
      </c>
      <c r="E17801" s="2" t="s">
        <v>30429</v>
      </c>
      <c r="H17801" s="3" t="s">
        <v>30430</v>
      </c>
    </row>
    <row r="17802" spans="1:20" x14ac:dyDescent="0.3">
      <c r="L17802" s="163" t="s">
        <v>0</v>
      </c>
      <c r="M17802" s="163"/>
      <c r="N17802" s="163"/>
      <c r="O17802" s="163" t="s">
        <v>1</v>
      </c>
      <c r="P17802" s="163"/>
      <c r="Q17802" s="163"/>
      <c r="R17802" s="163"/>
    </row>
    <row r="17803" spans="1:20" ht="43.2" x14ac:dyDescent="0.3">
      <c r="B17803" s="2" t="s">
        <v>19</v>
      </c>
      <c r="C17803" s="2" t="s">
        <v>30030</v>
      </c>
      <c r="D17803" s="2" t="s">
        <v>30032</v>
      </c>
      <c r="E17803" s="2" t="s">
        <v>30429</v>
      </c>
      <c r="F17803" s="2" t="s">
        <v>30431</v>
      </c>
      <c r="H17803" s="3" t="s">
        <v>30432</v>
      </c>
      <c r="L17803" s="35" t="s">
        <v>12</v>
      </c>
      <c r="M17803" s="35" t="s">
        <v>13</v>
      </c>
      <c r="N17803" s="35" t="s">
        <v>14</v>
      </c>
      <c r="O17803" s="105" t="s">
        <v>32311</v>
      </c>
      <c r="P17803" s="105" t="s">
        <v>32774</v>
      </c>
      <c r="Q17803" s="105" t="s">
        <v>31197</v>
      </c>
      <c r="R17803" s="105" t="s">
        <v>31196</v>
      </c>
    </row>
    <row r="17804" spans="1:20" ht="28.8" x14ac:dyDescent="0.3">
      <c r="A17804" t="s">
        <v>32460</v>
      </c>
      <c r="B17804" s="2" t="s">
        <v>19</v>
      </c>
      <c r="C17804" s="2" t="s">
        <v>30030</v>
      </c>
      <c r="D17804" s="2" t="s">
        <v>30032</v>
      </c>
      <c r="E17804" s="2" t="s">
        <v>30429</v>
      </c>
      <c r="F17804" s="2" t="s">
        <v>30431</v>
      </c>
      <c r="G17804" s="2" t="s">
        <v>30433</v>
      </c>
      <c r="H17804" s="3" t="s">
        <v>30434</v>
      </c>
      <c r="I17804" s="3" t="s">
        <v>30435</v>
      </c>
      <c r="J17804" s="3">
        <v>361</v>
      </c>
      <c r="K17804" s="2" t="s">
        <v>36</v>
      </c>
      <c r="O17804" s="7" t="s">
        <v>33795</v>
      </c>
      <c r="P17804" s="7" t="s">
        <v>33793</v>
      </c>
      <c r="Q17804" s="2" t="s">
        <v>33796</v>
      </c>
      <c r="R17804" s="2" t="s">
        <v>33834</v>
      </c>
    </row>
    <row r="17805" spans="1:20" ht="28.8" x14ac:dyDescent="0.3">
      <c r="A17805" t="s">
        <v>32460</v>
      </c>
      <c r="B17805" s="2" t="s">
        <v>19</v>
      </c>
      <c r="C17805" s="2" t="s">
        <v>30030</v>
      </c>
      <c r="D17805" s="2" t="s">
        <v>30032</v>
      </c>
      <c r="E17805" s="2" t="s">
        <v>30429</v>
      </c>
      <c r="F17805" s="2" t="s">
        <v>30431</v>
      </c>
      <c r="G17805" s="2" t="s">
        <v>30436</v>
      </c>
      <c r="H17805" s="3" t="s">
        <v>30437</v>
      </c>
      <c r="I17805" s="3" t="s">
        <v>30435</v>
      </c>
      <c r="J17805" s="3">
        <v>270</v>
      </c>
      <c r="K17805" s="2" t="s">
        <v>36</v>
      </c>
      <c r="O17805" s="7" t="s">
        <v>33795</v>
      </c>
      <c r="P17805" s="7" t="s">
        <v>33793</v>
      </c>
      <c r="Q17805" s="2" t="s">
        <v>33797</v>
      </c>
      <c r="R17805" s="2" t="s">
        <v>33834</v>
      </c>
    </row>
    <row r="17806" spans="1:20" x14ac:dyDescent="0.3">
      <c r="L17806" s="163" t="s">
        <v>0</v>
      </c>
      <c r="M17806" s="163"/>
      <c r="N17806" s="163"/>
      <c r="O17806" s="163" t="s">
        <v>1</v>
      </c>
      <c r="P17806" s="163"/>
    </row>
    <row r="17807" spans="1:20" ht="43.2" x14ac:dyDescent="0.3">
      <c r="B17807" s="2" t="s">
        <v>19</v>
      </c>
      <c r="C17807" s="2" t="s">
        <v>30030</v>
      </c>
      <c r="D17807" s="2" t="s">
        <v>30032</v>
      </c>
      <c r="E17807" s="2" t="s">
        <v>30429</v>
      </c>
      <c r="F17807" s="2" t="s">
        <v>30438</v>
      </c>
      <c r="H17807" s="3" t="s">
        <v>30439</v>
      </c>
      <c r="L17807" s="35" t="s">
        <v>12</v>
      </c>
      <c r="M17807" s="35" t="s">
        <v>13</v>
      </c>
      <c r="N17807" s="35" t="s">
        <v>14</v>
      </c>
      <c r="O17807" s="35" t="s">
        <v>32311</v>
      </c>
      <c r="P17807" s="35" t="s">
        <v>31195</v>
      </c>
    </row>
    <row r="17808" spans="1:20" ht="43.2" x14ac:dyDescent="0.3">
      <c r="A17808" t="s">
        <v>32460</v>
      </c>
      <c r="B17808" s="2" t="s">
        <v>19</v>
      </c>
      <c r="C17808" s="2" t="s">
        <v>30030</v>
      </c>
      <c r="D17808" s="2" t="s">
        <v>30032</v>
      </c>
      <c r="E17808" s="2" t="s">
        <v>30429</v>
      </c>
      <c r="F17808" s="2" t="s">
        <v>30438</v>
      </c>
      <c r="G17808" s="2" t="s">
        <v>30440</v>
      </c>
      <c r="H17808" s="3" t="s">
        <v>30441</v>
      </c>
      <c r="I17808" s="3" t="s">
        <v>30382</v>
      </c>
      <c r="J17808" s="3">
        <v>2</v>
      </c>
      <c r="K17808" s="2" t="s">
        <v>36</v>
      </c>
    </row>
    <row r="17809" spans="1:40" x14ac:dyDescent="0.3">
      <c r="B17809" s="2" t="s">
        <v>19</v>
      </c>
      <c r="C17809" s="2" t="s">
        <v>30030</v>
      </c>
      <c r="D17809" s="2" t="s">
        <v>30032</v>
      </c>
      <c r="E17809" s="2" t="s">
        <v>30442</v>
      </c>
      <c r="H17809" s="3" t="s">
        <v>30443</v>
      </c>
    </row>
    <row r="17810" spans="1:40" x14ac:dyDescent="0.3">
      <c r="L17810" s="163" t="s">
        <v>0</v>
      </c>
      <c r="M17810" s="163"/>
      <c r="N17810" s="163"/>
      <c r="O17810" s="168" t="s">
        <v>1</v>
      </c>
      <c r="P17810" s="169"/>
      <c r="Q17810" s="169"/>
      <c r="R17810" s="169"/>
      <c r="S17810" s="170"/>
      <c r="T17810" s="26"/>
      <c r="AN17810"/>
    </row>
    <row r="17811" spans="1:40" ht="43.2" x14ac:dyDescent="0.3">
      <c r="B17811" s="2" t="s">
        <v>19</v>
      </c>
      <c r="C17811" s="2" t="s">
        <v>30030</v>
      </c>
      <c r="D17811" s="2" t="s">
        <v>30032</v>
      </c>
      <c r="E17811" s="2" t="s">
        <v>30442</v>
      </c>
      <c r="F17811" s="2" t="s">
        <v>30444</v>
      </c>
      <c r="H17811" s="3" t="s">
        <v>30445</v>
      </c>
      <c r="L17811" s="35" t="s">
        <v>12</v>
      </c>
      <c r="M17811" s="35" t="s">
        <v>13</v>
      </c>
      <c r="N17811" s="35" t="s">
        <v>14</v>
      </c>
      <c r="O17811" s="105" t="s">
        <v>32311</v>
      </c>
      <c r="P17811" s="105" t="s">
        <v>31198</v>
      </c>
      <c r="Q17811" s="105" t="s">
        <v>33082</v>
      </c>
      <c r="R17811" s="105" t="s">
        <v>31197</v>
      </c>
      <c r="S17811" s="105" t="s">
        <v>32500</v>
      </c>
      <c r="T17811" s="26"/>
      <c r="AN17811"/>
    </row>
    <row r="17812" spans="1:40" x14ac:dyDescent="0.3">
      <c r="A17812" t="s">
        <v>32460</v>
      </c>
      <c r="B17812" s="2" t="s">
        <v>19</v>
      </c>
      <c r="C17812" s="2" t="s">
        <v>30030</v>
      </c>
      <c r="D17812" s="2" t="s">
        <v>30032</v>
      </c>
      <c r="E17812" s="2" t="s">
        <v>30442</v>
      </c>
      <c r="F17812" s="2" t="s">
        <v>30444</v>
      </c>
      <c r="G17812" s="2" t="s">
        <v>30446</v>
      </c>
      <c r="H17812" s="6" t="s">
        <v>30447</v>
      </c>
      <c r="I17812" s="3" t="s">
        <v>30448</v>
      </c>
      <c r="J17812" s="3">
        <v>105</v>
      </c>
      <c r="K17812" s="2" t="s">
        <v>36</v>
      </c>
      <c r="O17812" s="7" t="s">
        <v>33763</v>
      </c>
      <c r="P17812" s="7" t="s">
        <v>33764</v>
      </c>
      <c r="Q17812" s="2" t="s">
        <v>33602</v>
      </c>
      <c r="R17812" s="2" t="s">
        <v>33765</v>
      </c>
      <c r="S17812" s="2" t="s">
        <v>33798</v>
      </c>
    </row>
    <row r="17813" spans="1:40" ht="28.8" x14ac:dyDescent="0.3">
      <c r="A17813" t="s">
        <v>32460</v>
      </c>
      <c r="B17813" s="2" t="s">
        <v>19</v>
      </c>
      <c r="C17813" s="2" t="s">
        <v>30030</v>
      </c>
      <c r="D17813" s="2" t="s">
        <v>30032</v>
      </c>
      <c r="E17813" s="2" t="s">
        <v>30442</v>
      </c>
      <c r="F17813" s="2" t="s">
        <v>30444</v>
      </c>
      <c r="G17813" s="2" t="s">
        <v>30449</v>
      </c>
      <c r="H17813" s="3" t="s">
        <v>30450</v>
      </c>
      <c r="I17813" s="3" t="s">
        <v>30448</v>
      </c>
      <c r="J17813" s="3">
        <v>1</v>
      </c>
      <c r="K17813" s="2" t="s">
        <v>36</v>
      </c>
      <c r="O17813" s="7" t="s">
        <v>33763</v>
      </c>
      <c r="P17813" s="7" t="s">
        <v>33764</v>
      </c>
      <c r="Q17813" s="2" t="s">
        <v>33602</v>
      </c>
      <c r="R17813" s="2" t="s">
        <v>33772</v>
      </c>
      <c r="S17813" s="2" t="s">
        <v>33798</v>
      </c>
    </row>
    <row r="17814" spans="1:40" ht="28.8" x14ac:dyDescent="0.3">
      <c r="A17814" t="s">
        <v>32460</v>
      </c>
      <c r="B17814" s="2" t="s">
        <v>19</v>
      </c>
      <c r="C17814" s="2" t="s">
        <v>30030</v>
      </c>
      <c r="D17814" s="2" t="s">
        <v>30032</v>
      </c>
      <c r="E17814" s="2" t="s">
        <v>30442</v>
      </c>
      <c r="F17814" s="2" t="s">
        <v>30444</v>
      </c>
      <c r="G17814" s="2" t="s">
        <v>30451</v>
      </c>
      <c r="H17814" s="3" t="s">
        <v>30452</v>
      </c>
      <c r="I17814" s="3" t="s">
        <v>30448</v>
      </c>
      <c r="K17814" s="2" t="s">
        <v>36</v>
      </c>
      <c r="O17814" s="7" t="s">
        <v>33763</v>
      </c>
      <c r="P17814" s="7" t="s">
        <v>33764</v>
      </c>
      <c r="Q17814" s="2" t="s">
        <v>33602</v>
      </c>
      <c r="R17814" s="2" t="s">
        <v>33773</v>
      </c>
      <c r="S17814" s="2" t="s">
        <v>33798</v>
      </c>
    </row>
    <row r="17815" spans="1:40" ht="28.8" x14ac:dyDescent="0.3">
      <c r="A17815" t="s">
        <v>32460</v>
      </c>
      <c r="B17815" s="2" t="s">
        <v>19</v>
      </c>
      <c r="C17815" s="2" t="s">
        <v>30030</v>
      </c>
      <c r="D17815" s="2" t="s">
        <v>30032</v>
      </c>
      <c r="E17815" s="2" t="s">
        <v>30442</v>
      </c>
      <c r="F17815" s="2" t="s">
        <v>30444</v>
      </c>
      <c r="G17815" s="2" t="s">
        <v>30453</v>
      </c>
      <c r="H17815" s="3" t="s">
        <v>30454</v>
      </c>
      <c r="I17815" s="3" t="s">
        <v>30448</v>
      </c>
      <c r="J17815" s="3">
        <v>1</v>
      </c>
      <c r="K17815" s="2" t="s">
        <v>36</v>
      </c>
      <c r="O17815" s="7" t="s">
        <v>33763</v>
      </c>
      <c r="P17815" s="7" t="s">
        <v>33764</v>
      </c>
      <c r="Q17815" s="2" t="s">
        <v>33602</v>
      </c>
      <c r="R17815" s="2" t="s">
        <v>33774</v>
      </c>
      <c r="S17815" s="2" t="s">
        <v>33798</v>
      </c>
    </row>
    <row r="17816" spans="1:40" ht="28.8" x14ac:dyDescent="0.3">
      <c r="A17816" t="s">
        <v>32460</v>
      </c>
      <c r="B17816" s="2" t="s">
        <v>19</v>
      </c>
      <c r="C17816" s="2" t="s">
        <v>30030</v>
      </c>
      <c r="D17816" s="2" t="s">
        <v>30032</v>
      </c>
      <c r="E17816" s="2" t="s">
        <v>30442</v>
      </c>
      <c r="F17816" s="2" t="s">
        <v>30444</v>
      </c>
      <c r="G17816" s="2" t="s">
        <v>30455</v>
      </c>
      <c r="H17816" s="3" t="s">
        <v>30456</v>
      </c>
      <c r="I17816" s="3" t="s">
        <v>30448</v>
      </c>
      <c r="J17816" s="3">
        <v>230</v>
      </c>
      <c r="K17816" s="2" t="s">
        <v>36</v>
      </c>
      <c r="O17816" s="7" t="s">
        <v>33763</v>
      </c>
      <c r="P17816" s="7" t="s">
        <v>33764</v>
      </c>
      <c r="Q17816" s="2" t="s">
        <v>33602</v>
      </c>
      <c r="R17816" s="2" t="s">
        <v>33775</v>
      </c>
      <c r="S17816" s="2" t="s">
        <v>33798</v>
      </c>
    </row>
    <row r="17817" spans="1:40" x14ac:dyDescent="0.3">
      <c r="A17817" t="s">
        <v>32460</v>
      </c>
      <c r="B17817" s="2" t="s">
        <v>19</v>
      </c>
      <c r="C17817" s="2" t="s">
        <v>30030</v>
      </c>
      <c r="D17817" s="2" t="s">
        <v>30032</v>
      </c>
      <c r="E17817" s="2" t="s">
        <v>30442</v>
      </c>
      <c r="F17817" s="2" t="s">
        <v>30444</v>
      </c>
      <c r="G17817" s="2" t="s">
        <v>30457</v>
      </c>
      <c r="H17817" s="6" t="s">
        <v>30458</v>
      </c>
      <c r="I17817" s="3" t="s">
        <v>30448</v>
      </c>
      <c r="J17817" s="3">
        <v>144</v>
      </c>
      <c r="K17817" s="2" t="s">
        <v>36</v>
      </c>
      <c r="O17817" s="7" t="s">
        <v>33763</v>
      </c>
      <c r="P17817" s="7" t="s">
        <v>33764</v>
      </c>
      <c r="Q17817" s="2" t="s">
        <v>33602</v>
      </c>
      <c r="R17817" s="2" t="s">
        <v>33765</v>
      </c>
      <c r="S17817" s="2" t="s">
        <v>33799</v>
      </c>
    </row>
    <row r="17818" spans="1:40" ht="28.8" x14ac:dyDescent="0.3">
      <c r="A17818" t="s">
        <v>32460</v>
      </c>
      <c r="B17818" s="2" t="s">
        <v>19</v>
      </c>
      <c r="C17818" s="2" t="s">
        <v>30030</v>
      </c>
      <c r="D17818" s="2" t="s">
        <v>30032</v>
      </c>
      <c r="E17818" s="2" t="s">
        <v>30442</v>
      </c>
      <c r="F17818" s="2" t="s">
        <v>30444</v>
      </c>
      <c r="G17818" s="2" t="s">
        <v>30459</v>
      </c>
      <c r="H17818" s="3" t="s">
        <v>30460</v>
      </c>
      <c r="I17818" s="3" t="s">
        <v>30448</v>
      </c>
      <c r="K17818" s="2" t="s">
        <v>36</v>
      </c>
      <c r="O17818" s="7" t="s">
        <v>33763</v>
      </c>
      <c r="P17818" s="7" t="s">
        <v>33764</v>
      </c>
      <c r="Q17818" s="2" t="s">
        <v>33602</v>
      </c>
      <c r="R17818" s="2" t="s">
        <v>33772</v>
      </c>
      <c r="S17818" s="2" t="s">
        <v>33799</v>
      </c>
    </row>
    <row r="17819" spans="1:40" ht="28.8" x14ac:dyDescent="0.3">
      <c r="A17819" t="s">
        <v>32460</v>
      </c>
      <c r="B17819" s="2" t="s">
        <v>19</v>
      </c>
      <c r="C17819" s="2" t="s">
        <v>30030</v>
      </c>
      <c r="D17819" s="2" t="s">
        <v>30032</v>
      </c>
      <c r="E17819" s="2" t="s">
        <v>30442</v>
      </c>
      <c r="F17819" s="2" t="s">
        <v>30444</v>
      </c>
      <c r="G17819" s="2" t="s">
        <v>30461</v>
      </c>
      <c r="H17819" s="3" t="s">
        <v>30462</v>
      </c>
      <c r="I17819" s="3" t="s">
        <v>30448</v>
      </c>
      <c r="J17819" s="3">
        <v>6</v>
      </c>
      <c r="K17819" s="2" t="s">
        <v>36</v>
      </c>
      <c r="O17819" s="7" t="s">
        <v>33763</v>
      </c>
      <c r="P17819" s="7" t="s">
        <v>33764</v>
      </c>
      <c r="Q17819" s="2" t="s">
        <v>33602</v>
      </c>
      <c r="R17819" s="2" t="s">
        <v>33773</v>
      </c>
      <c r="S17819" s="2" t="s">
        <v>33799</v>
      </c>
    </row>
    <row r="17820" spans="1:40" ht="28.8" x14ac:dyDescent="0.3">
      <c r="A17820" t="s">
        <v>32460</v>
      </c>
      <c r="B17820" s="2" t="s">
        <v>19</v>
      </c>
      <c r="C17820" s="2" t="s">
        <v>30030</v>
      </c>
      <c r="D17820" s="2" t="s">
        <v>30032</v>
      </c>
      <c r="E17820" s="2" t="s">
        <v>30442</v>
      </c>
      <c r="F17820" s="2" t="s">
        <v>30444</v>
      </c>
      <c r="G17820" s="2" t="s">
        <v>30463</v>
      </c>
      <c r="H17820" s="3" t="s">
        <v>30464</v>
      </c>
      <c r="I17820" s="3" t="s">
        <v>30448</v>
      </c>
      <c r="J17820" s="3">
        <v>3</v>
      </c>
      <c r="K17820" s="2" t="s">
        <v>36</v>
      </c>
      <c r="O17820" s="7" t="s">
        <v>33763</v>
      </c>
      <c r="P17820" s="7" t="s">
        <v>33764</v>
      </c>
      <c r="Q17820" s="2" t="s">
        <v>33602</v>
      </c>
      <c r="R17820" s="2" t="s">
        <v>33774</v>
      </c>
      <c r="S17820" s="2" t="s">
        <v>33799</v>
      </c>
    </row>
    <row r="17821" spans="1:40" ht="28.8" x14ac:dyDescent="0.3">
      <c r="A17821" t="s">
        <v>32460</v>
      </c>
      <c r="B17821" s="2" t="s">
        <v>19</v>
      </c>
      <c r="C17821" s="2" t="s">
        <v>30030</v>
      </c>
      <c r="D17821" s="2" t="s">
        <v>30032</v>
      </c>
      <c r="E17821" s="2" t="s">
        <v>30442</v>
      </c>
      <c r="F17821" s="2" t="s">
        <v>30444</v>
      </c>
      <c r="G17821" s="2" t="s">
        <v>30465</v>
      </c>
      <c r="H17821" s="3" t="s">
        <v>30466</v>
      </c>
      <c r="I17821" s="3" t="s">
        <v>30448</v>
      </c>
      <c r="J17821" s="3">
        <v>369</v>
      </c>
      <c r="K17821" s="2" t="s">
        <v>36</v>
      </c>
      <c r="O17821" s="7" t="s">
        <v>33763</v>
      </c>
      <c r="P17821" s="7" t="s">
        <v>33764</v>
      </c>
      <c r="Q17821" s="2" t="s">
        <v>33602</v>
      </c>
      <c r="R17821" s="2" t="s">
        <v>33775</v>
      </c>
      <c r="S17821" s="2" t="s">
        <v>33799</v>
      </c>
    </row>
    <row r="17822" spans="1:40" x14ac:dyDescent="0.3">
      <c r="A17822" t="s">
        <v>32460</v>
      </c>
      <c r="B17822" s="2" t="s">
        <v>19</v>
      </c>
      <c r="C17822" s="2" t="s">
        <v>30030</v>
      </c>
      <c r="D17822" s="2" t="s">
        <v>30032</v>
      </c>
      <c r="E17822" s="2" t="s">
        <v>30442</v>
      </c>
      <c r="F17822" s="2" t="s">
        <v>30444</v>
      </c>
      <c r="G17822" s="2" t="s">
        <v>30467</v>
      </c>
      <c r="H17822" s="6" t="s">
        <v>30468</v>
      </c>
      <c r="I17822" s="3" t="s">
        <v>30448</v>
      </c>
      <c r="J17822" s="3">
        <v>116</v>
      </c>
      <c r="K17822" s="2" t="s">
        <v>36</v>
      </c>
      <c r="O17822" s="7" t="s">
        <v>33763</v>
      </c>
      <c r="P17822" s="7" t="s">
        <v>33764</v>
      </c>
      <c r="Q17822" s="2" t="s">
        <v>33030</v>
      </c>
      <c r="R17822" s="2" t="s">
        <v>33765</v>
      </c>
      <c r="S17822" s="2" t="s">
        <v>33798</v>
      </c>
    </row>
    <row r="17823" spans="1:40" ht="28.8" x14ac:dyDescent="0.3">
      <c r="A17823" t="s">
        <v>32460</v>
      </c>
      <c r="B17823" s="2" t="s">
        <v>19</v>
      </c>
      <c r="C17823" s="2" t="s">
        <v>30030</v>
      </c>
      <c r="D17823" s="2" t="s">
        <v>30032</v>
      </c>
      <c r="E17823" s="2" t="s">
        <v>30442</v>
      </c>
      <c r="F17823" s="2" t="s">
        <v>30444</v>
      </c>
      <c r="G17823" s="2" t="s">
        <v>30469</v>
      </c>
      <c r="H17823" s="3" t="s">
        <v>30470</v>
      </c>
      <c r="I17823" s="3" t="s">
        <v>30448</v>
      </c>
      <c r="K17823" s="2" t="s">
        <v>36</v>
      </c>
      <c r="O17823" s="7" t="s">
        <v>33763</v>
      </c>
      <c r="P17823" s="7" t="s">
        <v>33764</v>
      </c>
      <c r="Q17823" s="2" t="s">
        <v>33030</v>
      </c>
      <c r="R17823" s="2" t="s">
        <v>33772</v>
      </c>
      <c r="S17823" s="2" t="s">
        <v>33798</v>
      </c>
    </row>
    <row r="17824" spans="1:40" ht="28.8" x14ac:dyDescent="0.3">
      <c r="A17824" t="s">
        <v>32460</v>
      </c>
      <c r="B17824" s="2" t="s">
        <v>19</v>
      </c>
      <c r="C17824" s="2" t="s">
        <v>30030</v>
      </c>
      <c r="D17824" s="2" t="s">
        <v>30032</v>
      </c>
      <c r="E17824" s="2" t="s">
        <v>30442</v>
      </c>
      <c r="F17824" s="2" t="s">
        <v>30444</v>
      </c>
      <c r="G17824" s="2" t="s">
        <v>30471</v>
      </c>
      <c r="H17824" s="3" t="s">
        <v>30472</v>
      </c>
      <c r="I17824" s="3" t="s">
        <v>30448</v>
      </c>
      <c r="J17824" s="3">
        <v>1</v>
      </c>
      <c r="K17824" s="2" t="s">
        <v>36</v>
      </c>
      <c r="O17824" s="7" t="s">
        <v>33763</v>
      </c>
      <c r="P17824" s="7" t="s">
        <v>33764</v>
      </c>
      <c r="Q17824" s="2" t="s">
        <v>33030</v>
      </c>
      <c r="R17824" s="2" t="s">
        <v>33773</v>
      </c>
      <c r="S17824" s="2" t="s">
        <v>33798</v>
      </c>
    </row>
    <row r="17825" spans="1:19" ht="28.8" x14ac:dyDescent="0.3">
      <c r="A17825" t="s">
        <v>32460</v>
      </c>
      <c r="B17825" s="2" t="s">
        <v>19</v>
      </c>
      <c r="C17825" s="2" t="s">
        <v>30030</v>
      </c>
      <c r="D17825" s="2" t="s">
        <v>30032</v>
      </c>
      <c r="E17825" s="2" t="s">
        <v>30442</v>
      </c>
      <c r="F17825" s="2" t="s">
        <v>30444</v>
      </c>
      <c r="G17825" s="2" t="s">
        <v>30473</v>
      </c>
      <c r="H17825" s="3" t="s">
        <v>30474</v>
      </c>
      <c r="I17825" s="3" t="s">
        <v>30448</v>
      </c>
      <c r="K17825" s="2" t="s">
        <v>36</v>
      </c>
      <c r="O17825" s="7" t="s">
        <v>33763</v>
      </c>
      <c r="P17825" s="7" t="s">
        <v>33764</v>
      </c>
      <c r="Q17825" s="2" t="s">
        <v>33030</v>
      </c>
      <c r="R17825" s="2" t="s">
        <v>33774</v>
      </c>
      <c r="S17825" s="2" t="s">
        <v>33798</v>
      </c>
    </row>
    <row r="17826" spans="1:19" ht="28.8" x14ac:dyDescent="0.3">
      <c r="A17826" t="s">
        <v>32460</v>
      </c>
      <c r="B17826" s="2" t="s">
        <v>19</v>
      </c>
      <c r="C17826" s="2" t="s">
        <v>30030</v>
      </c>
      <c r="D17826" s="2" t="s">
        <v>30032</v>
      </c>
      <c r="E17826" s="2" t="s">
        <v>30442</v>
      </c>
      <c r="F17826" s="2" t="s">
        <v>30444</v>
      </c>
      <c r="G17826" s="2" t="s">
        <v>30475</v>
      </c>
      <c r="H17826" s="3" t="s">
        <v>30476</v>
      </c>
      <c r="I17826" s="3" t="s">
        <v>30448</v>
      </c>
      <c r="J17826" s="3">
        <v>232</v>
      </c>
      <c r="K17826" s="2" t="s">
        <v>36</v>
      </c>
      <c r="O17826" s="7" t="s">
        <v>33763</v>
      </c>
      <c r="P17826" s="7" t="s">
        <v>33764</v>
      </c>
      <c r="Q17826" s="2" t="s">
        <v>33030</v>
      </c>
      <c r="R17826" s="2" t="s">
        <v>33775</v>
      </c>
      <c r="S17826" s="2" t="s">
        <v>33798</v>
      </c>
    </row>
    <row r="17827" spans="1:19" x14ac:dyDescent="0.3">
      <c r="A17827" t="s">
        <v>32460</v>
      </c>
      <c r="B17827" s="2" t="s">
        <v>19</v>
      </c>
      <c r="C17827" s="2" t="s">
        <v>30030</v>
      </c>
      <c r="D17827" s="2" t="s">
        <v>30032</v>
      </c>
      <c r="E17827" s="2" t="s">
        <v>30442</v>
      </c>
      <c r="F17827" s="2" t="s">
        <v>30444</v>
      </c>
      <c r="G17827" s="2" t="s">
        <v>30477</v>
      </c>
      <c r="H17827" s="6" t="s">
        <v>30478</v>
      </c>
      <c r="I17827" s="3" t="s">
        <v>30448</v>
      </c>
      <c r="J17827" s="3">
        <v>146</v>
      </c>
      <c r="K17827" s="2" t="s">
        <v>36</v>
      </c>
      <c r="O17827" s="7" t="s">
        <v>33763</v>
      </c>
      <c r="P17827" s="7" t="s">
        <v>33764</v>
      </c>
      <c r="Q17827" s="2" t="s">
        <v>33030</v>
      </c>
      <c r="R17827" s="2" t="s">
        <v>33765</v>
      </c>
      <c r="S17827" s="2" t="s">
        <v>33799</v>
      </c>
    </row>
    <row r="17828" spans="1:19" ht="28.8" x14ac:dyDescent="0.3">
      <c r="A17828" t="s">
        <v>32460</v>
      </c>
      <c r="B17828" s="2" t="s">
        <v>19</v>
      </c>
      <c r="C17828" s="2" t="s">
        <v>30030</v>
      </c>
      <c r="D17828" s="2" t="s">
        <v>30032</v>
      </c>
      <c r="E17828" s="2" t="s">
        <v>30442</v>
      </c>
      <c r="F17828" s="2" t="s">
        <v>30444</v>
      </c>
      <c r="G17828" s="2" t="s">
        <v>30479</v>
      </c>
      <c r="H17828" s="3" t="s">
        <v>30480</v>
      </c>
      <c r="I17828" s="3" t="s">
        <v>30448</v>
      </c>
      <c r="K17828" s="2" t="s">
        <v>36</v>
      </c>
      <c r="O17828" s="7" t="s">
        <v>33763</v>
      </c>
      <c r="P17828" s="7" t="s">
        <v>33764</v>
      </c>
      <c r="Q17828" s="2" t="s">
        <v>33030</v>
      </c>
      <c r="R17828" s="2" t="s">
        <v>33772</v>
      </c>
      <c r="S17828" s="2" t="s">
        <v>33799</v>
      </c>
    </row>
    <row r="17829" spans="1:19" ht="28.8" x14ac:dyDescent="0.3">
      <c r="A17829" t="s">
        <v>32460</v>
      </c>
      <c r="B17829" s="2" t="s">
        <v>19</v>
      </c>
      <c r="C17829" s="2" t="s">
        <v>30030</v>
      </c>
      <c r="D17829" s="2" t="s">
        <v>30032</v>
      </c>
      <c r="E17829" s="2" t="s">
        <v>30442</v>
      </c>
      <c r="F17829" s="2" t="s">
        <v>30444</v>
      </c>
      <c r="G17829" s="2" t="s">
        <v>30481</v>
      </c>
      <c r="H17829" s="3" t="s">
        <v>30482</v>
      </c>
      <c r="I17829" s="3" t="s">
        <v>30448</v>
      </c>
      <c r="J17829" s="3">
        <v>3</v>
      </c>
      <c r="K17829" s="2" t="s">
        <v>36</v>
      </c>
      <c r="O17829" s="7" t="s">
        <v>33763</v>
      </c>
      <c r="P17829" s="7" t="s">
        <v>33764</v>
      </c>
      <c r="Q17829" s="2" t="s">
        <v>33030</v>
      </c>
      <c r="R17829" s="2" t="s">
        <v>33773</v>
      </c>
      <c r="S17829" s="2" t="s">
        <v>33799</v>
      </c>
    </row>
    <row r="17830" spans="1:19" ht="28.8" x14ac:dyDescent="0.3">
      <c r="A17830" t="s">
        <v>32460</v>
      </c>
      <c r="B17830" s="2" t="s">
        <v>19</v>
      </c>
      <c r="C17830" s="2" t="s">
        <v>30030</v>
      </c>
      <c r="D17830" s="2" t="s">
        <v>30032</v>
      </c>
      <c r="E17830" s="2" t="s">
        <v>30442</v>
      </c>
      <c r="F17830" s="2" t="s">
        <v>30444</v>
      </c>
      <c r="G17830" s="2" t="s">
        <v>30483</v>
      </c>
      <c r="H17830" s="3" t="s">
        <v>30484</v>
      </c>
      <c r="I17830" s="3" t="s">
        <v>30448</v>
      </c>
      <c r="J17830" s="3">
        <v>3</v>
      </c>
      <c r="K17830" s="2" t="s">
        <v>36</v>
      </c>
      <c r="O17830" s="7" t="s">
        <v>33763</v>
      </c>
      <c r="P17830" s="7" t="s">
        <v>33764</v>
      </c>
      <c r="Q17830" s="2" t="s">
        <v>33030</v>
      </c>
      <c r="R17830" s="2" t="s">
        <v>33774</v>
      </c>
      <c r="S17830" s="2" t="s">
        <v>33799</v>
      </c>
    </row>
    <row r="17831" spans="1:19" ht="28.8" x14ac:dyDescent="0.3">
      <c r="A17831" t="s">
        <v>32460</v>
      </c>
      <c r="B17831" s="2" t="s">
        <v>19</v>
      </c>
      <c r="C17831" s="2" t="s">
        <v>30030</v>
      </c>
      <c r="D17831" s="2" t="s">
        <v>30032</v>
      </c>
      <c r="E17831" s="2" t="s">
        <v>30442</v>
      </c>
      <c r="F17831" s="2" t="s">
        <v>30444</v>
      </c>
      <c r="G17831" s="2" t="s">
        <v>30485</v>
      </c>
      <c r="H17831" s="3" t="s">
        <v>30486</v>
      </c>
      <c r="I17831" s="3" t="s">
        <v>30448</v>
      </c>
      <c r="J17831" s="3">
        <v>340</v>
      </c>
      <c r="K17831" s="2" t="s">
        <v>36</v>
      </c>
      <c r="O17831" s="7" t="s">
        <v>33763</v>
      </c>
      <c r="P17831" s="7" t="s">
        <v>33764</v>
      </c>
      <c r="Q17831" s="2" t="s">
        <v>33030</v>
      </c>
      <c r="R17831" s="2" t="s">
        <v>33775</v>
      </c>
      <c r="S17831" s="2" t="s">
        <v>33799</v>
      </c>
    </row>
    <row r="17832" spans="1:19" x14ac:dyDescent="0.3">
      <c r="L17832" s="163" t="s">
        <v>0</v>
      </c>
      <c r="M17832" s="163"/>
      <c r="N17832" s="163"/>
      <c r="O17832" s="168" t="s">
        <v>1</v>
      </c>
      <c r="P17832" s="169"/>
      <c r="Q17832" s="169"/>
      <c r="R17832" s="169"/>
      <c r="S17832" s="170"/>
    </row>
    <row r="17833" spans="1:19" ht="43.2" x14ac:dyDescent="0.3">
      <c r="B17833" s="2" t="s">
        <v>19</v>
      </c>
      <c r="C17833" s="2" t="s">
        <v>30030</v>
      </c>
      <c r="D17833" s="2" t="s">
        <v>30032</v>
      </c>
      <c r="E17833" s="2" t="s">
        <v>30442</v>
      </c>
      <c r="F17833" s="2" t="s">
        <v>30487</v>
      </c>
      <c r="H17833" s="3" t="s">
        <v>30488</v>
      </c>
      <c r="L17833" s="35" t="s">
        <v>12</v>
      </c>
      <c r="M17833" s="35" t="s">
        <v>13</v>
      </c>
      <c r="N17833" s="35" t="s">
        <v>14</v>
      </c>
      <c r="O17833" s="105" t="s">
        <v>32311</v>
      </c>
      <c r="P17833" s="105" t="s">
        <v>31198</v>
      </c>
      <c r="Q17833" s="105" t="s">
        <v>33082</v>
      </c>
      <c r="R17833" s="105" t="s">
        <v>31197</v>
      </c>
      <c r="S17833" s="105" t="s">
        <v>32500</v>
      </c>
    </row>
    <row r="17834" spans="1:19" x14ac:dyDescent="0.3">
      <c r="A17834" t="s">
        <v>32460</v>
      </c>
      <c r="B17834" s="2" t="s">
        <v>19</v>
      </c>
      <c r="C17834" s="2" t="s">
        <v>30030</v>
      </c>
      <c r="D17834" s="2" t="s">
        <v>30032</v>
      </c>
      <c r="E17834" s="2" t="s">
        <v>30442</v>
      </c>
      <c r="F17834" s="2" t="s">
        <v>30487</v>
      </c>
      <c r="G17834" s="2" t="s">
        <v>30489</v>
      </c>
      <c r="H17834" s="6" t="s">
        <v>30490</v>
      </c>
      <c r="I17834" s="3" t="s">
        <v>30491</v>
      </c>
      <c r="J17834" s="3">
        <v>1</v>
      </c>
      <c r="K17834" s="2" t="s">
        <v>36</v>
      </c>
      <c r="O17834" s="7" t="s">
        <v>33763</v>
      </c>
      <c r="P17834" s="7" t="s">
        <v>33784</v>
      </c>
      <c r="Q17834" s="2" t="s">
        <v>33602</v>
      </c>
      <c r="R17834" s="2" t="s">
        <v>33765</v>
      </c>
      <c r="S17834" s="2" t="s">
        <v>33800</v>
      </c>
    </row>
    <row r="17835" spans="1:19" ht="28.8" x14ac:dyDescent="0.3">
      <c r="A17835" t="s">
        <v>32460</v>
      </c>
      <c r="B17835" s="2" t="s">
        <v>19</v>
      </c>
      <c r="C17835" s="2" t="s">
        <v>30030</v>
      </c>
      <c r="D17835" s="2" t="s">
        <v>30032</v>
      </c>
      <c r="E17835" s="2" t="s">
        <v>30442</v>
      </c>
      <c r="F17835" s="2" t="s">
        <v>30487</v>
      </c>
      <c r="G17835" s="2" t="s">
        <v>30492</v>
      </c>
      <c r="H17835" s="3" t="s">
        <v>30493</v>
      </c>
      <c r="I17835" s="3" t="s">
        <v>30491</v>
      </c>
      <c r="K17835" s="2" t="s">
        <v>36</v>
      </c>
      <c r="O17835" s="7" t="s">
        <v>33763</v>
      </c>
      <c r="P17835" s="7" t="s">
        <v>33784</v>
      </c>
      <c r="Q17835" s="2" t="s">
        <v>33602</v>
      </c>
      <c r="R17835" s="2" t="s">
        <v>33772</v>
      </c>
      <c r="S17835" s="2" t="s">
        <v>33800</v>
      </c>
    </row>
    <row r="17836" spans="1:19" ht="28.8" x14ac:dyDescent="0.3">
      <c r="A17836" t="s">
        <v>32460</v>
      </c>
      <c r="B17836" s="2" t="s">
        <v>19</v>
      </c>
      <c r="C17836" s="2" t="s">
        <v>30030</v>
      </c>
      <c r="D17836" s="2" t="s">
        <v>30032</v>
      </c>
      <c r="E17836" s="2" t="s">
        <v>30442</v>
      </c>
      <c r="F17836" s="2" t="s">
        <v>30487</v>
      </c>
      <c r="G17836" s="2" t="s">
        <v>30494</v>
      </c>
      <c r="H17836" s="3" t="s">
        <v>30495</v>
      </c>
      <c r="I17836" s="3" t="s">
        <v>30491</v>
      </c>
      <c r="K17836" s="2" t="s">
        <v>36</v>
      </c>
      <c r="O17836" s="7" t="s">
        <v>33763</v>
      </c>
      <c r="P17836" s="7" t="s">
        <v>33784</v>
      </c>
      <c r="Q17836" s="2" t="s">
        <v>33602</v>
      </c>
      <c r="R17836" s="2" t="s">
        <v>33773</v>
      </c>
      <c r="S17836" s="2" t="s">
        <v>33800</v>
      </c>
    </row>
    <row r="17837" spans="1:19" ht="28.8" x14ac:dyDescent="0.3">
      <c r="A17837" t="s">
        <v>32460</v>
      </c>
      <c r="B17837" s="2" t="s">
        <v>19</v>
      </c>
      <c r="C17837" s="2" t="s">
        <v>30030</v>
      </c>
      <c r="D17837" s="2" t="s">
        <v>30032</v>
      </c>
      <c r="E17837" s="2" t="s">
        <v>30442</v>
      </c>
      <c r="F17837" s="2" t="s">
        <v>30487</v>
      </c>
      <c r="G17837" s="2" t="s">
        <v>30496</v>
      </c>
      <c r="H17837" s="3" t="s">
        <v>30497</v>
      </c>
      <c r="I17837" s="3" t="s">
        <v>30491</v>
      </c>
      <c r="K17837" s="2" t="s">
        <v>36</v>
      </c>
      <c r="O17837" s="7" t="s">
        <v>33763</v>
      </c>
      <c r="P17837" s="7" t="s">
        <v>33784</v>
      </c>
      <c r="Q17837" s="2" t="s">
        <v>33602</v>
      </c>
      <c r="R17837" s="2" t="s">
        <v>33774</v>
      </c>
      <c r="S17837" s="2" t="s">
        <v>33800</v>
      </c>
    </row>
    <row r="17838" spans="1:19" ht="28.8" x14ac:dyDescent="0.3">
      <c r="A17838" t="s">
        <v>32460</v>
      </c>
      <c r="B17838" s="2" t="s">
        <v>19</v>
      </c>
      <c r="C17838" s="2" t="s">
        <v>30030</v>
      </c>
      <c r="D17838" s="2" t="s">
        <v>30032</v>
      </c>
      <c r="E17838" s="2" t="s">
        <v>30442</v>
      </c>
      <c r="F17838" s="2" t="s">
        <v>30487</v>
      </c>
      <c r="G17838" s="2" t="s">
        <v>30498</v>
      </c>
      <c r="H17838" s="3" t="s">
        <v>30499</v>
      </c>
      <c r="I17838" s="3" t="s">
        <v>30491</v>
      </c>
      <c r="K17838" s="2" t="s">
        <v>36</v>
      </c>
      <c r="O17838" s="7" t="s">
        <v>33763</v>
      </c>
      <c r="P17838" s="7" t="s">
        <v>33784</v>
      </c>
      <c r="Q17838" s="2" t="s">
        <v>33602</v>
      </c>
      <c r="R17838" s="2" t="s">
        <v>33775</v>
      </c>
      <c r="S17838" s="2" t="s">
        <v>33800</v>
      </c>
    </row>
    <row r="17839" spans="1:19" x14ac:dyDescent="0.3">
      <c r="A17839" t="s">
        <v>32460</v>
      </c>
      <c r="B17839" s="2" t="s">
        <v>19</v>
      </c>
      <c r="C17839" s="2" t="s">
        <v>30030</v>
      </c>
      <c r="D17839" s="2" t="s">
        <v>30032</v>
      </c>
      <c r="E17839" s="2" t="s">
        <v>30442</v>
      </c>
      <c r="F17839" s="2" t="s">
        <v>30487</v>
      </c>
      <c r="G17839" s="2" t="s">
        <v>30500</v>
      </c>
      <c r="H17839" s="6" t="s">
        <v>30501</v>
      </c>
      <c r="I17839" s="3" t="s">
        <v>30491</v>
      </c>
      <c r="J17839" s="3">
        <v>1</v>
      </c>
      <c r="K17839" s="2" t="s">
        <v>36</v>
      </c>
      <c r="O17839" s="7" t="s">
        <v>33763</v>
      </c>
      <c r="P17839" s="7" t="s">
        <v>33784</v>
      </c>
      <c r="Q17839" s="2" t="s">
        <v>33030</v>
      </c>
      <c r="R17839" s="2" t="s">
        <v>33765</v>
      </c>
      <c r="S17839" s="2" t="s">
        <v>33800</v>
      </c>
    </row>
    <row r="17840" spans="1:19" ht="28.8" x14ac:dyDescent="0.3">
      <c r="A17840" t="s">
        <v>32460</v>
      </c>
      <c r="B17840" s="2" t="s">
        <v>19</v>
      </c>
      <c r="C17840" s="2" t="s">
        <v>30030</v>
      </c>
      <c r="D17840" s="2" t="s">
        <v>30032</v>
      </c>
      <c r="E17840" s="2" t="s">
        <v>30442</v>
      </c>
      <c r="F17840" s="2" t="s">
        <v>30487</v>
      </c>
      <c r="G17840" s="2" t="s">
        <v>30502</v>
      </c>
      <c r="H17840" s="3" t="s">
        <v>30503</v>
      </c>
      <c r="I17840" s="3" t="s">
        <v>30491</v>
      </c>
      <c r="K17840" s="2" t="s">
        <v>36</v>
      </c>
      <c r="O17840" s="7" t="s">
        <v>33763</v>
      </c>
      <c r="P17840" s="7" t="s">
        <v>33784</v>
      </c>
      <c r="Q17840" s="2" t="s">
        <v>33030</v>
      </c>
      <c r="R17840" s="2" t="s">
        <v>33772</v>
      </c>
      <c r="S17840" s="2" t="s">
        <v>33800</v>
      </c>
    </row>
    <row r="17841" spans="1:19" ht="28.8" x14ac:dyDescent="0.3">
      <c r="A17841" t="s">
        <v>32460</v>
      </c>
      <c r="B17841" s="2" t="s">
        <v>19</v>
      </c>
      <c r="C17841" s="2" t="s">
        <v>30030</v>
      </c>
      <c r="D17841" s="2" t="s">
        <v>30032</v>
      </c>
      <c r="E17841" s="2" t="s">
        <v>30442</v>
      </c>
      <c r="F17841" s="2" t="s">
        <v>30487</v>
      </c>
      <c r="G17841" s="2" t="s">
        <v>30504</v>
      </c>
      <c r="H17841" s="3" t="s">
        <v>30505</v>
      </c>
      <c r="I17841" s="3" t="s">
        <v>30491</v>
      </c>
      <c r="K17841" s="2" t="s">
        <v>36</v>
      </c>
      <c r="O17841" s="7" t="s">
        <v>33763</v>
      </c>
      <c r="P17841" s="7" t="s">
        <v>33784</v>
      </c>
      <c r="Q17841" s="2" t="s">
        <v>33030</v>
      </c>
      <c r="R17841" s="2" t="s">
        <v>33773</v>
      </c>
      <c r="S17841" s="2" t="s">
        <v>33800</v>
      </c>
    </row>
    <row r="17842" spans="1:19" ht="28.8" x14ac:dyDescent="0.3">
      <c r="A17842" t="s">
        <v>32460</v>
      </c>
      <c r="B17842" s="2" t="s">
        <v>19</v>
      </c>
      <c r="C17842" s="2" t="s">
        <v>30030</v>
      </c>
      <c r="D17842" s="2" t="s">
        <v>30032</v>
      </c>
      <c r="E17842" s="2" t="s">
        <v>30442</v>
      </c>
      <c r="F17842" s="2" t="s">
        <v>30487</v>
      </c>
      <c r="G17842" s="2" t="s">
        <v>30506</v>
      </c>
      <c r="H17842" s="3" t="s">
        <v>30507</v>
      </c>
      <c r="I17842" s="3" t="s">
        <v>30491</v>
      </c>
      <c r="K17842" s="2" t="s">
        <v>36</v>
      </c>
      <c r="O17842" s="7" t="s">
        <v>33763</v>
      </c>
      <c r="P17842" s="7" t="s">
        <v>33784</v>
      </c>
      <c r="Q17842" s="2" t="s">
        <v>33030</v>
      </c>
      <c r="R17842" s="2" t="s">
        <v>33774</v>
      </c>
      <c r="S17842" s="2" t="s">
        <v>33800</v>
      </c>
    </row>
    <row r="17843" spans="1:19" ht="28.8" x14ac:dyDescent="0.3">
      <c r="A17843" t="s">
        <v>32460</v>
      </c>
      <c r="B17843" s="2" t="s">
        <v>19</v>
      </c>
      <c r="C17843" s="2" t="s">
        <v>30030</v>
      </c>
      <c r="D17843" s="2" t="s">
        <v>30032</v>
      </c>
      <c r="E17843" s="2" t="s">
        <v>30442</v>
      </c>
      <c r="F17843" s="2" t="s">
        <v>30487</v>
      </c>
      <c r="G17843" s="2" t="s">
        <v>30508</v>
      </c>
      <c r="H17843" s="3" t="s">
        <v>30509</v>
      </c>
      <c r="I17843" s="3" t="s">
        <v>30491</v>
      </c>
      <c r="J17843" s="3">
        <v>1</v>
      </c>
      <c r="K17843" s="2" t="s">
        <v>36</v>
      </c>
      <c r="O17843" s="7" t="s">
        <v>33763</v>
      </c>
      <c r="P17843" s="7" t="s">
        <v>33784</v>
      </c>
      <c r="Q17843" s="2" t="s">
        <v>33030</v>
      </c>
      <c r="R17843" s="2" t="s">
        <v>33775</v>
      </c>
      <c r="S17843" s="2" t="s">
        <v>33800</v>
      </c>
    </row>
    <row r="17844" spans="1:19" x14ac:dyDescent="0.3">
      <c r="B17844" s="2" t="s">
        <v>19</v>
      </c>
      <c r="C17844" s="2" t="s">
        <v>30030</v>
      </c>
      <c r="D17844" s="2" t="s">
        <v>30032</v>
      </c>
      <c r="E17844" s="2" t="s">
        <v>30510</v>
      </c>
      <c r="H17844" s="3" t="s">
        <v>30511</v>
      </c>
    </row>
    <row r="17845" spans="1:19" x14ac:dyDescent="0.3">
      <c r="L17845" s="163" t="s">
        <v>0</v>
      </c>
      <c r="M17845" s="163"/>
      <c r="N17845" s="163"/>
      <c r="O17845" s="163" t="s">
        <v>1</v>
      </c>
      <c r="P17845" s="163"/>
      <c r="Q17845" s="163"/>
    </row>
    <row r="17846" spans="1:19" ht="43.2" x14ac:dyDescent="0.3">
      <c r="B17846" s="2" t="s">
        <v>19</v>
      </c>
      <c r="C17846" s="2" t="s">
        <v>30030</v>
      </c>
      <c r="D17846" s="2" t="s">
        <v>30032</v>
      </c>
      <c r="E17846" s="2" t="s">
        <v>30510</v>
      </c>
      <c r="F17846" s="2" t="s">
        <v>30512</v>
      </c>
      <c r="H17846" s="3" t="s">
        <v>30513</v>
      </c>
      <c r="L17846" s="35" t="s">
        <v>12</v>
      </c>
      <c r="M17846" s="35" t="s">
        <v>13</v>
      </c>
      <c r="N17846" s="35" t="s">
        <v>14</v>
      </c>
      <c r="O17846" s="35" t="s">
        <v>32311</v>
      </c>
      <c r="P17846" s="35" t="s">
        <v>31197</v>
      </c>
      <c r="Q17846" s="105" t="s">
        <v>31196</v>
      </c>
    </row>
    <row r="17847" spans="1:19" ht="43.2" x14ac:dyDescent="0.3">
      <c r="A17847" t="s">
        <v>32460</v>
      </c>
      <c r="B17847" s="2" t="s">
        <v>19</v>
      </c>
      <c r="C17847" s="2" t="s">
        <v>30030</v>
      </c>
      <c r="D17847" s="2" t="s">
        <v>30032</v>
      </c>
      <c r="E17847" s="2" t="s">
        <v>30510</v>
      </c>
      <c r="F17847" s="2" t="s">
        <v>30512</v>
      </c>
      <c r="G17847" s="2" t="s">
        <v>30514</v>
      </c>
      <c r="H17847" s="6" t="s">
        <v>30515</v>
      </c>
      <c r="I17847" s="3" t="s">
        <v>30516</v>
      </c>
      <c r="J17847" s="3">
        <v>355</v>
      </c>
      <c r="K17847" s="2" t="s">
        <v>36</v>
      </c>
      <c r="O17847" s="7" t="s">
        <v>33795</v>
      </c>
      <c r="P17847" s="7" t="s">
        <v>33835</v>
      </c>
      <c r="Q17847" s="2" t="s">
        <v>33834</v>
      </c>
    </row>
    <row r="17848" spans="1:19" ht="28.8" x14ac:dyDescent="0.3">
      <c r="A17848" t="s">
        <v>32460</v>
      </c>
      <c r="B17848" s="2" t="s">
        <v>19</v>
      </c>
      <c r="C17848" s="2" t="s">
        <v>30030</v>
      </c>
      <c r="D17848" s="2" t="s">
        <v>30032</v>
      </c>
      <c r="E17848" s="2" t="s">
        <v>30510</v>
      </c>
      <c r="F17848" s="2" t="s">
        <v>30512</v>
      </c>
      <c r="G17848" s="2" t="s">
        <v>30517</v>
      </c>
      <c r="H17848" s="6" t="s">
        <v>30518</v>
      </c>
      <c r="I17848" s="3" t="s">
        <v>30516</v>
      </c>
      <c r="J17848" s="3">
        <v>533</v>
      </c>
      <c r="K17848" s="2" t="s">
        <v>36</v>
      </c>
      <c r="O17848" s="7" t="s">
        <v>33795</v>
      </c>
      <c r="P17848" s="7" t="s">
        <v>33836</v>
      </c>
      <c r="Q17848" s="2" t="s">
        <v>33834</v>
      </c>
    </row>
    <row r="17849" spans="1:19" x14ac:dyDescent="0.3">
      <c r="L17849" s="163" t="s">
        <v>0</v>
      </c>
      <c r="M17849" s="163"/>
      <c r="N17849" s="163"/>
      <c r="O17849" s="163" t="s">
        <v>1</v>
      </c>
      <c r="P17849" s="163"/>
    </row>
    <row r="17850" spans="1:19" ht="43.2" x14ac:dyDescent="0.3">
      <c r="B17850" s="2" t="s">
        <v>19</v>
      </c>
      <c r="C17850" s="2" t="s">
        <v>30030</v>
      </c>
      <c r="D17850" s="2" t="s">
        <v>30032</v>
      </c>
      <c r="E17850" s="2" t="s">
        <v>30510</v>
      </c>
      <c r="F17850" s="2" t="s">
        <v>30519</v>
      </c>
      <c r="H17850" s="3" t="s">
        <v>30520</v>
      </c>
      <c r="L17850" s="35" t="s">
        <v>12</v>
      </c>
      <c r="M17850" s="35" t="s">
        <v>13</v>
      </c>
      <c r="N17850" s="35" t="s">
        <v>14</v>
      </c>
      <c r="O17850" s="35" t="s">
        <v>32311</v>
      </c>
      <c r="P17850" s="35" t="s">
        <v>31195</v>
      </c>
    </row>
    <row r="17851" spans="1:19" ht="28.8" x14ac:dyDescent="0.3">
      <c r="B17851" s="4" t="s">
        <v>19</v>
      </c>
      <c r="C17851" s="4" t="s">
        <v>30030</v>
      </c>
      <c r="D17851" s="4" t="s">
        <v>30032</v>
      </c>
      <c r="E17851" s="4" t="s">
        <v>30510</v>
      </c>
      <c r="F17851" s="4" t="s">
        <v>30519</v>
      </c>
      <c r="G17851" s="4" t="s">
        <v>30521</v>
      </c>
      <c r="H17851" s="5" t="s">
        <v>30522</v>
      </c>
      <c r="I17851" s="5" t="s">
        <v>30523</v>
      </c>
    </row>
    <row r="17852" spans="1:19" x14ac:dyDescent="0.3">
      <c r="B17852" s="2" t="s">
        <v>19</v>
      </c>
      <c r="C17852" s="2" t="s">
        <v>30030</v>
      </c>
      <c r="D17852" s="2" t="s">
        <v>30032</v>
      </c>
      <c r="E17852" s="2" t="s">
        <v>30524</v>
      </c>
      <c r="H17852" s="3" t="s">
        <v>30525</v>
      </c>
    </row>
    <row r="17853" spans="1:19" x14ac:dyDescent="0.3">
      <c r="L17853" s="163" t="s">
        <v>0</v>
      </c>
      <c r="M17853" s="163"/>
      <c r="N17853" s="163"/>
      <c r="O17853" s="163" t="s">
        <v>1</v>
      </c>
      <c r="P17853" s="163"/>
      <c r="Q17853" s="163"/>
      <c r="R17853" s="163"/>
    </row>
    <row r="17854" spans="1:19" ht="43.2" x14ac:dyDescent="0.3">
      <c r="B17854" s="2" t="s">
        <v>19</v>
      </c>
      <c r="C17854" s="2" t="s">
        <v>30030</v>
      </c>
      <c r="D17854" s="2" t="s">
        <v>30032</v>
      </c>
      <c r="E17854" s="2" t="s">
        <v>30524</v>
      </c>
      <c r="F17854" s="2" t="s">
        <v>30526</v>
      </c>
      <c r="H17854" s="3" t="s">
        <v>30527</v>
      </c>
      <c r="L17854" s="35" t="s">
        <v>12</v>
      </c>
      <c r="M17854" s="35" t="s">
        <v>13</v>
      </c>
      <c r="N17854" s="35" t="s">
        <v>14</v>
      </c>
      <c r="O17854" s="35" t="s">
        <v>32311</v>
      </c>
      <c r="P17854" s="35" t="s">
        <v>31198</v>
      </c>
      <c r="Q17854" s="105" t="s">
        <v>32500</v>
      </c>
      <c r="R17854" s="105" t="s">
        <v>33082</v>
      </c>
    </row>
    <row r="17855" spans="1:19" x14ac:dyDescent="0.3">
      <c r="A17855" t="s">
        <v>32460</v>
      </c>
      <c r="B17855" s="2" t="s">
        <v>19</v>
      </c>
      <c r="C17855" s="2" t="s">
        <v>30030</v>
      </c>
      <c r="D17855" s="2" t="s">
        <v>30032</v>
      </c>
      <c r="E17855" s="2" t="s">
        <v>30524</v>
      </c>
      <c r="F17855" s="2" t="s">
        <v>30526</v>
      </c>
      <c r="G17855" s="2" t="s">
        <v>30528</v>
      </c>
      <c r="H17855" s="6" t="s">
        <v>30529</v>
      </c>
      <c r="I17855" s="3" t="s">
        <v>30260</v>
      </c>
      <c r="J17855" s="3">
        <v>4</v>
      </c>
      <c r="K17855" s="2" t="s">
        <v>36</v>
      </c>
      <c r="O17855" s="7" t="s">
        <v>33801</v>
      </c>
      <c r="P17855" s="7" t="s">
        <v>33802</v>
      </c>
      <c r="Q17855" s="2" t="s">
        <v>33804</v>
      </c>
      <c r="R17855" s="2" t="s">
        <v>33806</v>
      </c>
    </row>
    <row r="17856" spans="1:19" x14ac:dyDescent="0.3">
      <c r="A17856" t="s">
        <v>32460</v>
      </c>
      <c r="B17856" s="2" t="s">
        <v>19</v>
      </c>
      <c r="C17856" s="2" t="s">
        <v>30030</v>
      </c>
      <c r="D17856" s="2" t="s">
        <v>30032</v>
      </c>
      <c r="E17856" s="2" t="s">
        <v>30524</v>
      </c>
      <c r="F17856" s="2" t="s">
        <v>30526</v>
      </c>
      <c r="G17856" s="2" t="s">
        <v>30530</v>
      </c>
      <c r="H17856" s="6" t="s">
        <v>30531</v>
      </c>
      <c r="I17856" s="3" t="s">
        <v>30260</v>
      </c>
      <c r="J17856" s="3">
        <v>1</v>
      </c>
      <c r="K17856" s="2" t="s">
        <v>36</v>
      </c>
      <c r="O17856" s="7" t="s">
        <v>33801</v>
      </c>
      <c r="P17856" s="7" t="s">
        <v>33802</v>
      </c>
      <c r="Q17856" s="2" t="s">
        <v>33805</v>
      </c>
      <c r="R17856" s="2" t="s">
        <v>33806</v>
      </c>
    </row>
    <row r="17857" spans="1:24" x14ac:dyDescent="0.3">
      <c r="A17857" t="s">
        <v>32460</v>
      </c>
      <c r="B17857" s="2" t="s">
        <v>19</v>
      </c>
      <c r="C17857" s="2" t="s">
        <v>30030</v>
      </c>
      <c r="D17857" s="2" t="s">
        <v>30032</v>
      </c>
      <c r="E17857" s="2" t="s">
        <v>30524</v>
      </c>
      <c r="F17857" s="2" t="s">
        <v>30526</v>
      </c>
      <c r="G17857" s="2" t="s">
        <v>30532</v>
      </c>
      <c r="H17857" s="6" t="s">
        <v>30533</v>
      </c>
      <c r="I17857" s="3" t="s">
        <v>30260</v>
      </c>
      <c r="J17857" s="3">
        <v>9</v>
      </c>
      <c r="K17857" s="2" t="s">
        <v>36</v>
      </c>
      <c r="O17857" s="7" t="s">
        <v>33801</v>
      </c>
      <c r="P17857" s="7" t="s">
        <v>33803</v>
      </c>
      <c r="Q17857" s="2" t="s">
        <v>33804</v>
      </c>
      <c r="R17857" s="2" t="s">
        <v>33806</v>
      </c>
    </row>
    <row r="17858" spans="1:24" x14ac:dyDescent="0.3">
      <c r="A17858" t="s">
        <v>32460</v>
      </c>
      <c r="B17858" s="2" t="s">
        <v>19</v>
      </c>
      <c r="C17858" s="2" t="s">
        <v>30030</v>
      </c>
      <c r="D17858" s="2" t="s">
        <v>30032</v>
      </c>
      <c r="E17858" s="2" t="s">
        <v>30524</v>
      </c>
      <c r="F17858" s="2" t="s">
        <v>30526</v>
      </c>
      <c r="G17858" s="2" t="s">
        <v>30534</v>
      </c>
      <c r="H17858" s="6" t="s">
        <v>30535</v>
      </c>
      <c r="I17858" s="3" t="s">
        <v>30260</v>
      </c>
      <c r="J17858" s="3">
        <v>15</v>
      </c>
      <c r="K17858" s="2" t="s">
        <v>36</v>
      </c>
      <c r="O17858" s="7" t="s">
        <v>33801</v>
      </c>
      <c r="P17858" s="7" t="s">
        <v>33803</v>
      </c>
      <c r="Q17858" s="2" t="s">
        <v>33805</v>
      </c>
      <c r="R17858" s="2" t="s">
        <v>33806</v>
      </c>
    </row>
    <row r="17859" spans="1:24" x14ac:dyDescent="0.3">
      <c r="B17859" s="2" t="s">
        <v>19</v>
      </c>
      <c r="C17859" s="2" t="s">
        <v>30030</v>
      </c>
      <c r="D17859" s="2" t="s">
        <v>30032</v>
      </c>
      <c r="E17859" s="2" t="s">
        <v>30536</v>
      </c>
      <c r="H17859" s="3" t="s">
        <v>30537</v>
      </c>
    </row>
    <row r="17860" spans="1:24" x14ac:dyDescent="0.3">
      <c r="L17860" s="163" t="s">
        <v>0</v>
      </c>
      <c r="M17860" s="163"/>
      <c r="N17860" s="163"/>
      <c r="O17860" s="163" t="s">
        <v>1</v>
      </c>
      <c r="P17860" s="163"/>
    </row>
    <row r="17861" spans="1:24" ht="43.2" x14ac:dyDescent="0.3">
      <c r="B17861" s="2" t="s">
        <v>19</v>
      </c>
      <c r="C17861" s="2" t="s">
        <v>30030</v>
      </c>
      <c r="D17861" s="2" t="s">
        <v>30032</v>
      </c>
      <c r="E17861" s="2" t="s">
        <v>30536</v>
      </c>
      <c r="F17861" s="2" t="s">
        <v>30538</v>
      </c>
      <c r="H17861" s="3" t="s">
        <v>30539</v>
      </c>
      <c r="L17861" s="35" t="s">
        <v>12</v>
      </c>
      <c r="M17861" s="35" t="s">
        <v>13</v>
      </c>
      <c r="N17861" s="35" t="s">
        <v>14</v>
      </c>
      <c r="O17861" s="35" t="s">
        <v>32311</v>
      </c>
      <c r="P17861" s="35" t="s">
        <v>31195</v>
      </c>
    </row>
    <row r="17862" spans="1:24" x14ac:dyDescent="0.3">
      <c r="B17862" s="4" t="s">
        <v>19</v>
      </c>
      <c r="C17862" s="4" t="s">
        <v>30030</v>
      </c>
      <c r="D17862" s="4" t="s">
        <v>30032</v>
      </c>
      <c r="E17862" s="4" t="s">
        <v>30536</v>
      </c>
      <c r="F17862" s="4" t="s">
        <v>30538</v>
      </c>
      <c r="G17862" s="4" t="s">
        <v>30540</v>
      </c>
      <c r="H17862" s="5" t="s">
        <v>30541</v>
      </c>
      <c r="I17862" s="5" t="s">
        <v>30051</v>
      </c>
    </row>
    <row r="17863" spans="1:24" x14ac:dyDescent="0.3">
      <c r="B17863" s="2" t="s">
        <v>19</v>
      </c>
      <c r="C17863" s="2" t="s">
        <v>30030</v>
      </c>
      <c r="D17863" s="2" t="s">
        <v>30032</v>
      </c>
      <c r="E17863" s="2" t="s">
        <v>30542</v>
      </c>
      <c r="H17863" s="3" t="s">
        <v>30543</v>
      </c>
    </row>
    <row r="17864" spans="1:24" x14ac:dyDescent="0.3">
      <c r="L17864" s="163" t="s">
        <v>0</v>
      </c>
      <c r="M17864" s="163"/>
      <c r="N17864" s="163"/>
      <c r="O17864" s="163" t="s">
        <v>1</v>
      </c>
      <c r="P17864" s="163"/>
      <c r="Q17864" s="163"/>
      <c r="R17864" s="163"/>
    </row>
    <row r="17865" spans="1:24" ht="43.2" x14ac:dyDescent="0.3">
      <c r="B17865" s="2" t="s">
        <v>19</v>
      </c>
      <c r="C17865" s="2" t="s">
        <v>30030</v>
      </c>
      <c r="D17865" s="2" t="s">
        <v>30032</v>
      </c>
      <c r="E17865" s="2" t="s">
        <v>30542</v>
      </c>
      <c r="F17865" s="2" t="s">
        <v>30544</v>
      </c>
      <c r="H17865" s="3" t="s">
        <v>30545</v>
      </c>
      <c r="L17865" s="35" t="s">
        <v>12</v>
      </c>
      <c r="M17865" s="35" t="s">
        <v>13</v>
      </c>
      <c r="N17865" s="35" t="s">
        <v>14</v>
      </c>
      <c r="O17865" s="35" t="s">
        <v>32311</v>
      </c>
      <c r="P17865" s="35" t="s">
        <v>32500</v>
      </c>
      <c r="Q17865" s="105" t="s">
        <v>33082</v>
      </c>
      <c r="R17865" s="105" t="s">
        <v>32312</v>
      </c>
    </row>
    <row r="17866" spans="1:24" x14ac:dyDescent="0.3">
      <c r="A17866" t="s">
        <v>32460</v>
      </c>
      <c r="B17866" s="2" t="s">
        <v>19</v>
      </c>
      <c r="C17866" s="2" t="s">
        <v>30030</v>
      </c>
      <c r="D17866" s="2" t="s">
        <v>30032</v>
      </c>
      <c r="E17866" s="2" t="s">
        <v>30542</v>
      </c>
      <c r="F17866" s="2" t="s">
        <v>30544</v>
      </c>
      <c r="G17866" s="2" t="s">
        <v>30546</v>
      </c>
      <c r="H17866" s="3" t="s">
        <v>30547</v>
      </c>
      <c r="I17866" s="3" t="s">
        <v>3377</v>
      </c>
      <c r="J17866" s="3">
        <v>65</v>
      </c>
      <c r="K17866" s="2" t="s">
        <v>36</v>
      </c>
      <c r="O17866" s="7" t="s">
        <v>33807</v>
      </c>
      <c r="P17866" s="7" t="s">
        <v>33808</v>
      </c>
      <c r="Q17866" s="2" t="s">
        <v>33809</v>
      </c>
      <c r="R17866" s="47" t="s">
        <v>31741</v>
      </c>
    </row>
    <row r="17867" spans="1:24" x14ac:dyDescent="0.3">
      <c r="A17867" t="s">
        <v>32460</v>
      </c>
      <c r="B17867" s="2" t="s">
        <v>19</v>
      </c>
      <c r="C17867" s="2" t="s">
        <v>30030</v>
      </c>
      <c r="D17867" s="2" t="s">
        <v>30032</v>
      </c>
      <c r="E17867" s="2" t="s">
        <v>30542</v>
      </c>
      <c r="F17867" s="2" t="s">
        <v>30544</v>
      </c>
      <c r="G17867" s="2" t="s">
        <v>30548</v>
      </c>
      <c r="H17867" s="3" t="s">
        <v>30549</v>
      </c>
      <c r="I17867" s="3" t="s">
        <v>3377</v>
      </c>
      <c r="J17867" s="3">
        <v>9</v>
      </c>
      <c r="K17867" s="2" t="s">
        <v>36</v>
      </c>
      <c r="O17867" s="7" t="s">
        <v>33807</v>
      </c>
      <c r="P17867" s="7" t="s">
        <v>33808</v>
      </c>
      <c r="Q17867" s="2" t="s">
        <v>33809</v>
      </c>
      <c r="R17867" s="2">
        <v>3</v>
      </c>
    </row>
    <row r="17868" spans="1:24" x14ac:dyDescent="0.3">
      <c r="L17868" s="163" t="s">
        <v>0</v>
      </c>
      <c r="M17868" s="163"/>
      <c r="N17868" s="163"/>
      <c r="O17868" s="163" t="s">
        <v>1</v>
      </c>
      <c r="P17868" s="163"/>
      <c r="Q17868" s="163"/>
      <c r="R17868" s="163"/>
      <c r="S17868" s="163"/>
      <c r="T17868" s="171" t="s">
        <v>31230</v>
      </c>
      <c r="U17868" s="171"/>
      <c r="V17868" s="171"/>
      <c r="W17868" s="171"/>
      <c r="X17868" s="171"/>
    </row>
    <row r="17869" spans="1:24" ht="43.2" x14ac:dyDescent="0.3">
      <c r="B17869" s="2" t="s">
        <v>19</v>
      </c>
      <c r="C17869" s="2" t="s">
        <v>30030</v>
      </c>
      <c r="D17869" s="2" t="s">
        <v>30032</v>
      </c>
      <c r="E17869" s="2" t="s">
        <v>30542</v>
      </c>
      <c r="F17869" s="2" t="s">
        <v>30550</v>
      </c>
      <c r="H17869" s="3" t="s">
        <v>30551</v>
      </c>
      <c r="L17869" s="35" t="s">
        <v>12</v>
      </c>
      <c r="M17869" s="35" t="s">
        <v>13</v>
      </c>
      <c r="N17869" s="35" t="s">
        <v>14</v>
      </c>
      <c r="O17869" s="35" t="s">
        <v>32311</v>
      </c>
      <c r="P17869" s="35" t="s">
        <v>31196</v>
      </c>
      <c r="Q17869" s="105" t="s">
        <v>32500</v>
      </c>
      <c r="R17869" s="105" t="s">
        <v>31198</v>
      </c>
      <c r="S17869" s="105" t="s">
        <v>33082</v>
      </c>
      <c r="T17869" s="107" t="s">
        <v>32319</v>
      </c>
      <c r="U17869" s="107" t="s">
        <v>32320</v>
      </c>
      <c r="V17869" s="107" t="s">
        <v>17</v>
      </c>
      <c r="W17869" s="107" t="s">
        <v>18</v>
      </c>
      <c r="X17869" s="107" t="s">
        <v>31184</v>
      </c>
    </row>
    <row r="17870" spans="1:24" ht="28.8" x14ac:dyDescent="0.3">
      <c r="A17870" t="s">
        <v>32460</v>
      </c>
      <c r="B17870" s="2" t="s">
        <v>19</v>
      </c>
      <c r="C17870" s="2" t="s">
        <v>30030</v>
      </c>
      <c r="D17870" s="2" t="s">
        <v>30032</v>
      </c>
      <c r="E17870" s="2" t="s">
        <v>30542</v>
      </c>
      <c r="F17870" s="2" t="s">
        <v>30550</v>
      </c>
      <c r="G17870" s="2" t="s">
        <v>30552</v>
      </c>
      <c r="H17870" s="6" t="s">
        <v>30553</v>
      </c>
      <c r="I17870" s="3" t="s">
        <v>571</v>
      </c>
      <c r="J17870" s="3">
        <v>40</v>
      </c>
      <c r="K17870" s="2" t="s">
        <v>36</v>
      </c>
      <c r="O17870" s="7" t="s">
        <v>33810</v>
      </c>
      <c r="P17870" s="7" t="s">
        <v>33812</v>
      </c>
      <c r="Q17870" s="2" t="s">
        <v>33814</v>
      </c>
      <c r="R17870" s="2" t="s">
        <v>33815</v>
      </c>
      <c r="S17870" s="2" t="s">
        <v>33602</v>
      </c>
    </row>
    <row r="17871" spans="1:24" ht="28.8" x14ac:dyDescent="0.3">
      <c r="A17871" t="s">
        <v>32460</v>
      </c>
      <c r="B17871" s="2" t="s">
        <v>19</v>
      </c>
      <c r="C17871" s="2" t="s">
        <v>30030</v>
      </c>
      <c r="D17871" s="2" t="s">
        <v>30032</v>
      </c>
      <c r="E17871" s="2" t="s">
        <v>30542</v>
      </c>
      <c r="F17871" s="2" t="s">
        <v>30550</v>
      </c>
      <c r="G17871" s="2" t="s">
        <v>30554</v>
      </c>
      <c r="H17871" s="6" t="s">
        <v>30555</v>
      </c>
      <c r="I17871" s="3" t="s">
        <v>571</v>
      </c>
      <c r="J17871" s="3">
        <v>65</v>
      </c>
      <c r="K17871" s="2" t="s">
        <v>36</v>
      </c>
      <c r="O17871" s="7" t="s">
        <v>33810</v>
      </c>
      <c r="P17871" s="7" t="s">
        <v>33812</v>
      </c>
      <c r="Q17871" s="2" t="s">
        <v>33814</v>
      </c>
      <c r="R17871" s="2" t="s">
        <v>33815</v>
      </c>
      <c r="S17871" s="2" t="s">
        <v>33030</v>
      </c>
    </row>
    <row r="17872" spans="1:24" ht="28.8" x14ac:dyDescent="0.3">
      <c r="A17872" t="s">
        <v>32460</v>
      </c>
      <c r="B17872" s="2" t="s">
        <v>19</v>
      </c>
      <c r="C17872" s="2" t="s">
        <v>30030</v>
      </c>
      <c r="D17872" s="2" t="s">
        <v>30032</v>
      </c>
      <c r="E17872" s="2" t="s">
        <v>30542</v>
      </c>
      <c r="F17872" s="2" t="s">
        <v>30550</v>
      </c>
      <c r="G17872" s="2" t="s">
        <v>30556</v>
      </c>
      <c r="H17872" s="3" t="s">
        <v>30557</v>
      </c>
      <c r="I17872" s="3" t="s">
        <v>571</v>
      </c>
      <c r="J17872" s="3">
        <v>2964</v>
      </c>
      <c r="K17872" s="2" t="s">
        <v>36</v>
      </c>
      <c r="O17872" s="7" t="s">
        <v>33810</v>
      </c>
      <c r="P17872" s="7" t="s">
        <v>33812</v>
      </c>
      <c r="Q17872" s="2" t="s">
        <v>33814</v>
      </c>
      <c r="R17872" s="2" t="s">
        <v>33816</v>
      </c>
      <c r="S17872" s="2" t="s">
        <v>33602</v>
      </c>
      <c r="T17872" s="2">
        <v>15</v>
      </c>
      <c r="U17872" s="2">
        <v>15</v>
      </c>
      <c r="V17872" s="26" t="s">
        <v>31958</v>
      </c>
      <c r="X17872" s="26">
        <v>1</v>
      </c>
    </row>
    <row r="17873" spans="1:24" ht="28.8" x14ac:dyDescent="0.3">
      <c r="A17873" t="s">
        <v>32460</v>
      </c>
      <c r="B17873" s="2" t="s">
        <v>19</v>
      </c>
      <c r="C17873" s="2" t="s">
        <v>30030</v>
      </c>
      <c r="D17873" s="2" t="s">
        <v>30032</v>
      </c>
      <c r="E17873" s="2" t="s">
        <v>30542</v>
      </c>
      <c r="F17873" s="2" t="s">
        <v>30550</v>
      </c>
      <c r="G17873" s="2" t="s">
        <v>30558</v>
      </c>
      <c r="H17873" s="3" t="s">
        <v>30559</v>
      </c>
      <c r="I17873" s="3" t="s">
        <v>571</v>
      </c>
      <c r="J17873" s="3">
        <v>2535</v>
      </c>
      <c r="K17873" s="2" t="s">
        <v>36</v>
      </c>
      <c r="O17873" s="7" t="s">
        <v>33810</v>
      </c>
      <c r="P17873" s="7" t="s">
        <v>33812</v>
      </c>
      <c r="Q17873" s="2" t="s">
        <v>33814</v>
      </c>
      <c r="R17873" s="2" t="s">
        <v>33816</v>
      </c>
      <c r="S17873" s="2" t="s">
        <v>33030</v>
      </c>
      <c r="T17873" s="2">
        <v>15</v>
      </c>
      <c r="U17873" s="2">
        <v>15</v>
      </c>
      <c r="V17873" s="26" t="s">
        <v>31958</v>
      </c>
      <c r="X17873" s="26">
        <v>1</v>
      </c>
    </row>
    <row r="17874" spans="1:24" x14ac:dyDescent="0.3">
      <c r="A17874" t="s">
        <v>32460</v>
      </c>
      <c r="B17874" s="2" t="s">
        <v>19</v>
      </c>
      <c r="C17874" s="2" t="s">
        <v>30030</v>
      </c>
      <c r="D17874" s="2" t="s">
        <v>30032</v>
      </c>
      <c r="E17874" s="2" t="s">
        <v>30542</v>
      </c>
      <c r="F17874" s="2" t="s">
        <v>30550</v>
      </c>
      <c r="G17874" s="2" t="s">
        <v>30560</v>
      </c>
      <c r="H17874" s="3" t="s">
        <v>30561</v>
      </c>
      <c r="I17874" s="3" t="s">
        <v>571</v>
      </c>
      <c r="J17874" s="3">
        <v>2503</v>
      </c>
      <c r="K17874" s="2" t="s">
        <v>36</v>
      </c>
      <c r="L17874" s="7" t="s">
        <v>31233</v>
      </c>
    </row>
    <row r="17875" spans="1:24" x14ac:dyDescent="0.3">
      <c r="A17875" t="s">
        <v>32460</v>
      </c>
      <c r="B17875" s="2" t="s">
        <v>19</v>
      </c>
      <c r="C17875" s="2" t="s">
        <v>30030</v>
      </c>
      <c r="D17875" s="2" t="s">
        <v>30032</v>
      </c>
      <c r="E17875" s="2" t="s">
        <v>30542</v>
      </c>
      <c r="F17875" s="2" t="s">
        <v>30550</v>
      </c>
      <c r="G17875" s="2" t="s">
        <v>30562</v>
      </c>
      <c r="H17875" s="6" t="s">
        <v>30563</v>
      </c>
      <c r="I17875" s="3" t="s">
        <v>571</v>
      </c>
      <c r="J17875" s="3">
        <v>2629</v>
      </c>
      <c r="K17875" s="2" t="s">
        <v>36</v>
      </c>
      <c r="O17875" s="7" t="s">
        <v>33811</v>
      </c>
      <c r="P17875" s="7" t="s">
        <v>33813</v>
      </c>
      <c r="R17875" s="2" t="s">
        <v>33817</v>
      </c>
      <c r="S17875" s="2" t="s">
        <v>33030</v>
      </c>
    </row>
    <row r="17876" spans="1:24" x14ac:dyDescent="0.3">
      <c r="L17876" s="163" t="s">
        <v>0</v>
      </c>
      <c r="M17876" s="163"/>
      <c r="N17876" s="163"/>
      <c r="O17876" s="163" t="s">
        <v>1</v>
      </c>
      <c r="P17876" s="163"/>
      <c r="Q17876" s="163"/>
      <c r="R17876" s="171" t="s">
        <v>31230</v>
      </c>
      <c r="S17876" s="171"/>
      <c r="T17876" s="171"/>
      <c r="U17876" s="171"/>
      <c r="V17876" s="171"/>
    </row>
    <row r="17877" spans="1:24" ht="43.2" x14ac:dyDescent="0.3">
      <c r="B17877" s="2" t="s">
        <v>19</v>
      </c>
      <c r="C17877" s="2" t="s">
        <v>30030</v>
      </c>
      <c r="D17877" s="2" t="s">
        <v>30032</v>
      </c>
      <c r="E17877" s="2" t="s">
        <v>30542</v>
      </c>
      <c r="F17877" s="2" t="s">
        <v>30564</v>
      </c>
      <c r="H17877" s="3" t="s">
        <v>30565</v>
      </c>
      <c r="L17877" s="35" t="s">
        <v>12</v>
      </c>
      <c r="M17877" s="35" t="s">
        <v>13</v>
      </c>
      <c r="N17877" s="35" t="s">
        <v>14</v>
      </c>
      <c r="O17877" s="35" t="s">
        <v>32311</v>
      </c>
      <c r="P17877" s="35" t="s">
        <v>31196</v>
      </c>
      <c r="Q17877" s="105" t="s">
        <v>33082</v>
      </c>
      <c r="R17877" s="107" t="s">
        <v>32319</v>
      </c>
      <c r="S17877" s="107" t="s">
        <v>32320</v>
      </c>
      <c r="T17877" s="107" t="s">
        <v>17</v>
      </c>
      <c r="U17877" s="107" t="s">
        <v>18</v>
      </c>
      <c r="V17877" s="107" t="s">
        <v>31184</v>
      </c>
    </row>
    <row r="17878" spans="1:24" x14ac:dyDescent="0.3">
      <c r="A17878" t="s">
        <v>32460</v>
      </c>
      <c r="B17878" s="2" t="s">
        <v>19</v>
      </c>
      <c r="C17878" s="2" t="s">
        <v>30030</v>
      </c>
      <c r="D17878" s="2" t="s">
        <v>30032</v>
      </c>
      <c r="E17878" s="2" t="s">
        <v>30542</v>
      </c>
      <c r="F17878" s="2" t="s">
        <v>30564</v>
      </c>
      <c r="G17878" s="2" t="s">
        <v>30566</v>
      </c>
      <c r="H17878" s="3" t="s">
        <v>30567</v>
      </c>
      <c r="I17878" s="3" t="s">
        <v>571</v>
      </c>
      <c r="J17878" s="3">
        <v>86</v>
      </c>
      <c r="K17878" s="2" t="s">
        <v>36</v>
      </c>
      <c r="L17878" s="7" t="s">
        <v>31232</v>
      </c>
      <c r="O17878" s="7" t="s">
        <v>33811</v>
      </c>
      <c r="P17878" s="7" t="s">
        <v>33825</v>
      </c>
      <c r="Q17878" s="2" t="s">
        <v>33826</v>
      </c>
      <c r="R17878" s="2">
        <v>5</v>
      </c>
      <c r="S17878" s="2">
        <v>5</v>
      </c>
      <c r="T17878" s="2" t="s">
        <v>31958</v>
      </c>
      <c r="V17878" s="26">
        <v>1</v>
      </c>
    </row>
    <row r="17879" spans="1:24" x14ac:dyDescent="0.3">
      <c r="A17879" t="s">
        <v>32460</v>
      </c>
      <c r="B17879" s="2" t="s">
        <v>19</v>
      </c>
      <c r="C17879" s="2" t="s">
        <v>30030</v>
      </c>
      <c r="D17879" s="2" t="s">
        <v>30032</v>
      </c>
      <c r="E17879" s="2" t="s">
        <v>30542</v>
      </c>
      <c r="F17879" s="2" t="s">
        <v>30564</v>
      </c>
      <c r="G17879" s="2" t="s">
        <v>30568</v>
      </c>
      <c r="H17879" s="3" t="s">
        <v>30569</v>
      </c>
      <c r="I17879" s="3" t="s">
        <v>571</v>
      </c>
      <c r="J17879" s="3">
        <v>13</v>
      </c>
      <c r="K17879" s="2" t="s">
        <v>36</v>
      </c>
      <c r="L17879" s="7" t="s">
        <v>31233</v>
      </c>
      <c r="M17879" s="7" t="s">
        <v>30566</v>
      </c>
    </row>
    <row r="17880" spans="1:24" x14ac:dyDescent="0.3">
      <c r="L17880" s="163" t="s">
        <v>0</v>
      </c>
      <c r="M17880" s="163"/>
      <c r="N17880" s="163"/>
      <c r="O17880" s="163" t="s">
        <v>1</v>
      </c>
      <c r="P17880" s="163"/>
    </row>
    <row r="17881" spans="1:24" ht="43.2" x14ac:dyDescent="0.3">
      <c r="B17881" s="2" t="s">
        <v>19</v>
      </c>
      <c r="C17881" s="2" t="s">
        <v>30030</v>
      </c>
      <c r="D17881" s="2" t="s">
        <v>30032</v>
      </c>
      <c r="E17881" s="2" t="s">
        <v>30542</v>
      </c>
      <c r="F17881" s="2" t="s">
        <v>30570</v>
      </c>
      <c r="H17881" s="3" t="s">
        <v>30571</v>
      </c>
      <c r="L17881" s="35" t="s">
        <v>12</v>
      </c>
      <c r="M17881" s="35" t="s">
        <v>13</v>
      </c>
      <c r="N17881" s="35" t="s">
        <v>14</v>
      </c>
      <c r="O17881" s="35" t="s">
        <v>32311</v>
      </c>
      <c r="P17881" s="35" t="s">
        <v>31195</v>
      </c>
    </row>
    <row r="17882" spans="1:24" x14ac:dyDescent="0.3">
      <c r="A17882" t="s">
        <v>32460</v>
      </c>
      <c r="B17882" s="2" t="s">
        <v>19</v>
      </c>
      <c r="C17882" s="2" t="s">
        <v>30030</v>
      </c>
      <c r="D17882" s="2" t="s">
        <v>30032</v>
      </c>
      <c r="E17882" s="2" t="s">
        <v>30542</v>
      </c>
      <c r="F17882" s="2" t="s">
        <v>30570</v>
      </c>
      <c r="G17882" s="2" t="s">
        <v>30572</v>
      </c>
      <c r="H17882" s="6" t="s">
        <v>30573</v>
      </c>
      <c r="I17882" s="3" t="s">
        <v>571</v>
      </c>
      <c r="J17882" s="3">
        <v>21</v>
      </c>
      <c r="K17882" s="2" t="s">
        <v>36</v>
      </c>
    </row>
    <row r="17883" spans="1:24" x14ac:dyDescent="0.3">
      <c r="L17883" s="163" t="s">
        <v>0</v>
      </c>
      <c r="M17883" s="163"/>
      <c r="N17883" s="163"/>
      <c r="O17883" s="163" t="s">
        <v>1</v>
      </c>
      <c r="P17883" s="163"/>
      <c r="Q17883" s="163"/>
      <c r="R17883" s="163"/>
    </row>
    <row r="17884" spans="1:24" ht="43.2" x14ac:dyDescent="0.3">
      <c r="B17884" s="2" t="s">
        <v>19</v>
      </c>
      <c r="C17884" s="2" t="s">
        <v>30030</v>
      </c>
      <c r="D17884" s="2" t="s">
        <v>30032</v>
      </c>
      <c r="E17884" s="2" t="s">
        <v>30542</v>
      </c>
      <c r="F17884" s="2" t="s">
        <v>30574</v>
      </c>
      <c r="H17884" s="3" t="s">
        <v>30575</v>
      </c>
      <c r="L17884" s="35" t="s">
        <v>12</v>
      </c>
      <c r="M17884" s="35" t="s">
        <v>13</v>
      </c>
      <c r="N17884" s="35" t="s">
        <v>14</v>
      </c>
      <c r="O17884" s="35" t="s">
        <v>32311</v>
      </c>
      <c r="P17884" s="35" t="s">
        <v>31198</v>
      </c>
      <c r="Q17884" s="105" t="s">
        <v>31197</v>
      </c>
      <c r="R17884" s="105" t="s">
        <v>32500</v>
      </c>
    </row>
    <row r="17885" spans="1:24" ht="28.8" x14ac:dyDescent="0.3">
      <c r="A17885" t="s">
        <v>32460</v>
      </c>
      <c r="B17885" s="2" t="s">
        <v>19</v>
      </c>
      <c r="C17885" s="2" t="s">
        <v>30030</v>
      </c>
      <c r="D17885" s="2" t="s">
        <v>30032</v>
      </c>
      <c r="E17885" s="2" t="s">
        <v>30542</v>
      </c>
      <c r="F17885" s="2" t="s">
        <v>30574</v>
      </c>
      <c r="G17885" s="2" t="s">
        <v>30576</v>
      </c>
      <c r="H17885" s="3" t="s">
        <v>30577</v>
      </c>
      <c r="I17885" s="3" t="s">
        <v>571</v>
      </c>
      <c r="J17885" s="3">
        <v>158</v>
      </c>
      <c r="K17885" s="2" t="s">
        <v>36</v>
      </c>
      <c r="O17885" s="7" t="s">
        <v>33811</v>
      </c>
      <c r="P17885" s="7" t="s">
        <v>33818</v>
      </c>
      <c r="Q17885" s="2" t="s">
        <v>33819</v>
      </c>
      <c r="R17885" s="2" t="s">
        <v>33820</v>
      </c>
    </row>
    <row r="17886" spans="1:24" ht="28.8" x14ac:dyDescent="0.3">
      <c r="A17886" t="s">
        <v>32460</v>
      </c>
      <c r="B17886" s="2" t="s">
        <v>19</v>
      </c>
      <c r="C17886" s="2" t="s">
        <v>30030</v>
      </c>
      <c r="D17886" s="2" t="s">
        <v>30032</v>
      </c>
      <c r="E17886" s="2" t="s">
        <v>30542</v>
      </c>
      <c r="F17886" s="2" t="s">
        <v>30574</v>
      </c>
      <c r="G17886" s="2" t="s">
        <v>30578</v>
      </c>
      <c r="H17886" s="3" t="s">
        <v>30579</v>
      </c>
      <c r="I17886" s="3" t="s">
        <v>571</v>
      </c>
      <c r="J17886" s="3">
        <v>28</v>
      </c>
      <c r="K17886" s="2" t="s">
        <v>36</v>
      </c>
      <c r="O17886" s="7" t="s">
        <v>33811</v>
      </c>
      <c r="P17886" s="7" t="s">
        <v>33818</v>
      </c>
      <c r="Q17886" s="2" t="s">
        <v>33819</v>
      </c>
      <c r="R17886" s="2" t="s">
        <v>33821</v>
      </c>
    </row>
    <row r="17887" spans="1:24" x14ac:dyDescent="0.3">
      <c r="L17887" s="163" t="s">
        <v>0</v>
      </c>
      <c r="M17887" s="163"/>
      <c r="N17887" s="163"/>
      <c r="O17887" s="168" t="s">
        <v>1</v>
      </c>
      <c r="P17887" s="169"/>
      <c r="Q17887" s="170"/>
      <c r="R17887" s="92"/>
    </row>
    <row r="17888" spans="1:24" ht="43.2" x14ac:dyDescent="0.3">
      <c r="B17888" s="2" t="s">
        <v>19</v>
      </c>
      <c r="C17888" s="2" t="s">
        <v>30030</v>
      </c>
      <c r="D17888" s="2" t="s">
        <v>30032</v>
      </c>
      <c r="E17888" s="2" t="s">
        <v>30542</v>
      </c>
      <c r="F17888" s="2" t="s">
        <v>30580</v>
      </c>
      <c r="H17888" s="3" t="s">
        <v>30581</v>
      </c>
      <c r="L17888" s="35" t="s">
        <v>12</v>
      </c>
      <c r="M17888" s="35" t="s">
        <v>13</v>
      </c>
      <c r="N17888" s="35" t="s">
        <v>14</v>
      </c>
      <c r="O17888" s="105" t="s">
        <v>32311</v>
      </c>
      <c r="P17888" s="105" t="s">
        <v>32500</v>
      </c>
      <c r="Q17888" s="105" t="s">
        <v>33082</v>
      </c>
      <c r="R17888" s="105"/>
    </row>
    <row r="17889" spans="1:21" x14ac:dyDescent="0.3">
      <c r="A17889" t="s">
        <v>32460</v>
      </c>
      <c r="B17889" s="2" t="s">
        <v>19</v>
      </c>
      <c r="C17889" s="2" t="s">
        <v>30030</v>
      </c>
      <c r="D17889" s="2" t="s">
        <v>30032</v>
      </c>
      <c r="E17889" s="2" t="s">
        <v>30542</v>
      </c>
      <c r="F17889" s="2" t="s">
        <v>30580</v>
      </c>
      <c r="G17889" s="2" t="s">
        <v>30582</v>
      </c>
      <c r="H17889" s="6" t="s">
        <v>30583</v>
      </c>
      <c r="I17889" s="3" t="s">
        <v>30584</v>
      </c>
      <c r="J17889" s="3">
        <v>18</v>
      </c>
      <c r="K17889" s="2" t="s">
        <v>36</v>
      </c>
      <c r="O17889" s="7" t="s">
        <v>33811</v>
      </c>
      <c r="P17889" s="7" t="s">
        <v>33822</v>
      </c>
      <c r="Q17889" s="2" t="s">
        <v>33824</v>
      </c>
    </row>
    <row r="17890" spans="1:21" ht="43.2" x14ac:dyDescent="0.3">
      <c r="A17890" t="s">
        <v>32460</v>
      </c>
      <c r="B17890" s="2" t="s">
        <v>19</v>
      </c>
      <c r="C17890" s="2" t="s">
        <v>30030</v>
      </c>
      <c r="D17890" s="2" t="s">
        <v>30032</v>
      </c>
      <c r="E17890" s="2" t="s">
        <v>30542</v>
      </c>
      <c r="F17890" s="2" t="s">
        <v>30580</v>
      </c>
      <c r="G17890" s="2" t="s">
        <v>30585</v>
      </c>
      <c r="H17890" s="6" t="s">
        <v>30586</v>
      </c>
      <c r="I17890" s="3" t="s">
        <v>571</v>
      </c>
      <c r="J17890" s="3">
        <v>3</v>
      </c>
      <c r="K17890" s="2" t="s">
        <v>36</v>
      </c>
      <c r="O17890" s="7" t="s">
        <v>33811</v>
      </c>
      <c r="P17890" s="7" t="s">
        <v>33823</v>
      </c>
      <c r="Q17890" s="2" t="s">
        <v>33824</v>
      </c>
    </row>
    <row r="17891" spans="1:21" x14ac:dyDescent="0.3">
      <c r="L17891" s="163" t="s">
        <v>0</v>
      </c>
      <c r="M17891" s="163"/>
      <c r="N17891" s="163"/>
      <c r="O17891" s="163" t="s">
        <v>1</v>
      </c>
      <c r="P17891" s="163"/>
      <c r="Q17891" s="163"/>
    </row>
    <row r="17892" spans="1:21" ht="43.2" x14ac:dyDescent="0.3">
      <c r="B17892" s="2" t="s">
        <v>19</v>
      </c>
      <c r="C17892" s="2" t="s">
        <v>30030</v>
      </c>
      <c r="D17892" s="2" t="s">
        <v>30032</v>
      </c>
      <c r="E17892" s="2" t="s">
        <v>30542</v>
      </c>
      <c r="F17892" s="2" t="s">
        <v>30587</v>
      </c>
      <c r="H17892" s="3" t="s">
        <v>30588</v>
      </c>
      <c r="L17892" s="35" t="s">
        <v>12</v>
      </c>
      <c r="M17892" s="35" t="s">
        <v>13</v>
      </c>
      <c r="N17892" s="35" t="s">
        <v>14</v>
      </c>
      <c r="O17892" s="105" t="s">
        <v>32311</v>
      </c>
      <c r="P17892" s="105" t="s">
        <v>31196</v>
      </c>
      <c r="Q17892" s="105" t="s">
        <v>33082</v>
      </c>
    </row>
    <row r="17893" spans="1:21" ht="28.8" x14ac:dyDescent="0.3">
      <c r="A17893" t="s">
        <v>32460</v>
      </c>
      <c r="B17893" s="2" t="s">
        <v>19</v>
      </c>
      <c r="C17893" s="2" t="s">
        <v>30030</v>
      </c>
      <c r="D17893" s="2" t="s">
        <v>30032</v>
      </c>
      <c r="E17893" s="2" t="s">
        <v>30542</v>
      </c>
      <c r="F17893" s="2" t="s">
        <v>30587</v>
      </c>
      <c r="G17893" s="2" t="s">
        <v>30589</v>
      </c>
      <c r="H17893" s="6" t="s">
        <v>30590</v>
      </c>
      <c r="I17893" s="3" t="s">
        <v>571</v>
      </c>
      <c r="J17893" s="3">
        <v>74</v>
      </c>
      <c r="K17893" s="2" t="s">
        <v>36</v>
      </c>
      <c r="O17893" s="7" t="s">
        <v>33811</v>
      </c>
      <c r="P17893" s="7" t="s">
        <v>33825</v>
      </c>
      <c r="Q17893" s="2" t="s">
        <v>33827</v>
      </c>
    </row>
    <row r="17894" spans="1:21" x14ac:dyDescent="0.3">
      <c r="L17894" s="163" t="s">
        <v>0</v>
      </c>
      <c r="M17894" s="163"/>
      <c r="N17894" s="163"/>
      <c r="O17894" s="168" t="s">
        <v>1</v>
      </c>
      <c r="P17894" s="169"/>
      <c r="Q17894" s="170"/>
      <c r="R17894" s="92"/>
    </row>
    <row r="17895" spans="1:21" ht="43.2" x14ac:dyDescent="0.3">
      <c r="B17895" s="2" t="s">
        <v>19</v>
      </c>
      <c r="C17895" s="2" t="s">
        <v>30030</v>
      </c>
      <c r="D17895" s="2" t="s">
        <v>30032</v>
      </c>
      <c r="E17895" s="2" t="s">
        <v>30542</v>
      </c>
      <c r="F17895" s="2" t="s">
        <v>30591</v>
      </c>
      <c r="H17895" s="3" t="s">
        <v>30592</v>
      </c>
      <c r="L17895" s="35" t="s">
        <v>12</v>
      </c>
      <c r="M17895" s="35" t="s">
        <v>13</v>
      </c>
      <c r="N17895" s="35" t="s">
        <v>14</v>
      </c>
      <c r="O17895" s="105" t="s">
        <v>32311</v>
      </c>
      <c r="P17895" s="105" t="s">
        <v>31198</v>
      </c>
      <c r="Q17895" s="105" t="s">
        <v>33082</v>
      </c>
      <c r="R17895" s="105"/>
    </row>
    <row r="17896" spans="1:21" ht="28.8" x14ac:dyDescent="0.3">
      <c r="A17896" t="s">
        <v>32460</v>
      </c>
      <c r="B17896" s="2" t="s">
        <v>19</v>
      </c>
      <c r="C17896" s="2" t="s">
        <v>30030</v>
      </c>
      <c r="D17896" s="2" t="s">
        <v>30032</v>
      </c>
      <c r="E17896" s="2" t="s">
        <v>30542</v>
      </c>
      <c r="F17896" s="2" t="s">
        <v>30591</v>
      </c>
      <c r="G17896" s="2" t="s">
        <v>30593</v>
      </c>
      <c r="H17896" s="6" t="s">
        <v>30594</v>
      </c>
      <c r="I17896" s="3" t="s">
        <v>571</v>
      </c>
      <c r="J17896" s="3">
        <v>155</v>
      </c>
      <c r="K17896" s="2" t="s">
        <v>36</v>
      </c>
      <c r="O17896" s="7" t="s">
        <v>33811</v>
      </c>
      <c r="P17896" s="7" t="s">
        <v>33817</v>
      </c>
      <c r="Q17896" s="2" t="s">
        <v>33828</v>
      </c>
    </row>
    <row r="17897" spans="1:21" x14ac:dyDescent="0.3">
      <c r="L17897" s="163" t="s">
        <v>0</v>
      </c>
      <c r="M17897" s="163"/>
      <c r="N17897" s="163"/>
      <c r="O17897" s="168" t="s">
        <v>1</v>
      </c>
      <c r="P17897" s="170"/>
      <c r="Q17897" s="92"/>
      <c r="R17897" s="92"/>
    </row>
    <row r="17898" spans="1:21" ht="43.2" x14ac:dyDescent="0.3">
      <c r="B17898" s="2" t="s">
        <v>19</v>
      </c>
      <c r="C17898" s="2" t="s">
        <v>30030</v>
      </c>
      <c r="D17898" s="2" t="s">
        <v>30032</v>
      </c>
      <c r="E17898" s="2" t="s">
        <v>30542</v>
      </c>
      <c r="F17898" s="2" t="s">
        <v>30595</v>
      </c>
      <c r="H17898" s="3" t="s">
        <v>30596</v>
      </c>
      <c r="L17898" s="35" t="s">
        <v>12</v>
      </c>
      <c r="M17898" s="35" t="s">
        <v>13</v>
      </c>
      <c r="N17898" s="35" t="s">
        <v>14</v>
      </c>
      <c r="O17898" s="105" t="s">
        <v>32311</v>
      </c>
      <c r="P17898" s="105" t="s">
        <v>31197</v>
      </c>
      <c r="Q17898" s="105"/>
      <c r="R17898" s="105"/>
    </row>
    <row r="17899" spans="1:21" ht="43.2" x14ac:dyDescent="0.3">
      <c r="A17899" t="s">
        <v>32460</v>
      </c>
      <c r="B17899" s="2" t="s">
        <v>19</v>
      </c>
      <c r="C17899" s="2" t="s">
        <v>30030</v>
      </c>
      <c r="D17899" s="2" t="s">
        <v>30032</v>
      </c>
      <c r="E17899" s="2" t="s">
        <v>30542</v>
      </c>
      <c r="F17899" s="2" t="s">
        <v>30595</v>
      </c>
      <c r="G17899" s="2" t="s">
        <v>30597</v>
      </c>
      <c r="H17899" s="6" t="s">
        <v>30598</v>
      </c>
      <c r="I17899" s="3" t="s">
        <v>571</v>
      </c>
      <c r="J17899" s="3">
        <v>69</v>
      </c>
      <c r="K17899" s="2" t="s">
        <v>36</v>
      </c>
      <c r="O17899" s="7" t="s">
        <v>33829</v>
      </c>
      <c r="P17899" s="7" t="s">
        <v>33830</v>
      </c>
    </row>
    <row r="17900" spans="1:21" x14ac:dyDescent="0.3">
      <c r="B17900" s="2" t="s">
        <v>19</v>
      </c>
      <c r="C17900" s="2" t="s">
        <v>30030</v>
      </c>
      <c r="D17900" s="2" t="s">
        <v>30032</v>
      </c>
      <c r="E17900" s="2" t="s">
        <v>30599</v>
      </c>
      <c r="H17900" s="3" t="s">
        <v>30600</v>
      </c>
    </row>
    <row r="17901" spans="1:21" x14ac:dyDescent="0.3">
      <c r="L17901" s="163" t="s">
        <v>0</v>
      </c>
      <c r="M17901" s="163"/>
      <c r="N17901" s="163"/>
      <c r="O17901" s="163" t="s">
        <v>1</v>
      </c>
      <c r="P17901" s="163"/>
      <c r="Q17901" s="171" t="s">
        <v>31230</v>
      </c>
      <c r="R17901" s="171"/>
      <c r="S17901" s="171"/>
      <c r="T17901" s="171"/>
      <c r="U17901" s="171"/>
    </row>
    <row r="17902" spans="1:21" ht="43.2" x14ac:dyDescent="0.3">
      <c r="B17902" s="2" t="s">
        <v>19</v>
      </c>
      <c r="C17902" s="2" t="s">
        <v>30030</v>
      </c>
      <c r="D17902" s="2" t="s">
        <v>30032</v>
      </c>
      <c r="E17902" s="2" t="s">
        <v>30599</v>
      </c>
      <c r="F17902" s="2" t="s">
        <v>30601</v>
      </c>
      <c r="H17902" s="3" t="s">
        <v>30602</v>
      </c>
      <c r="L17902" s="35" t="s">
        <v>12</v>
      </c>
      <c r="M17902" s="35" t="s">
        <v>13</v>
      </c>
      <c r="N17902" s="35" t="s">
        <v>14</v>
      </c>
      <c r="O17902" s="35" t="s">
        <v>32311</v>
      </c>
      <c r="P17902" s="35" t="s">
        <v>32500</v>
      </c>
      <c r="Q17902" s="107" t="s">
        <v>32319</v>
      </c>
      <c r="R17902" s="107" t="s">
        <v>32320</v>
      </c>
      <c r="S17902" s="107" t="s">
        <v>17</v>
      </c>
      <c r="T17902" s="107" t="s">
        <v>18</v>
      </c>
      <c r="U17902" s="107" t="s">
        <v>31184</v>
      </c>
    </row>
    <row r="17903" spans="1:21" ht="28.8" x14ac:dyDescent="0.3">
      <c r="A17903" t="s">
        <v>32460</v>
      </c>
      <c r="B17903" s="2" t="s">
        <v>19</v>
      </c>
      <c r="C17903" s="2" t="s">
        <v>30030</v>
      </c>
      <c r="D17903" s="2" t="s">
        <v>30032</v>
      </c>
      <c r="E17903" s="2" t="s">
        <v>30599</v>
      </c>
      <c r="F17903" s="2" t="s">
        <v>30601</v>
      </c>
      <c r="G17903" s="2" t="s">
        <v>30603</v>
      </c>
      <c r="H17903" s="3" t="s">
        <v>30604</v>
      </c>
      <c r="I17903" s="3" t="s">
        <v>30605</v>
      </c>
      <c r="J17903" s="3">
        <v>523</v>
      </c>
      <c r="K17903" s="2" t="s">
        <v>36</v>
      </c>
      <c r="L17903" s="7" t="s">
        <v>31232</v>
      </c>
      <c r="O17903" s="7" t="s">
        <v>33810</v>
      </c>
      <c r="P17903" s="7" t="s">
        <v>33831</v>
      </c>
      <c r="Q17903" s="2">
        <v>20</v>
      </c>
      <c r="R17903" s="2">
        <v>20</v>
      </c>
      <c r="S17903" s="2" t="s">
        <v>31958</v>
      </c>
      <c r="U17903" s="26">
        <v>1</v>
      </c>
    </row>
    <row r="17904" spans="1:21" ht="28.8" x14ac:dyDescent="0.3">
      <c r="A17904" t="s">
        <v>32460</v>
      </c>
      <c r="B17904" s="2" t="s">
        <v>19</v>
      </c>
      <c r="C17904" s="2" t="s">
        <v>30030</v>
      </c>
      <c r="D17904" s="2" t="s">
        <v>30032</v>
      </c>
      <c r="E17904" s="2" t="s">
        <v>30599</v>
      </c>
      <c r="F17904" s="2" t="s">
        <v>30601</v>
      </c>
      <c r="G17904" s="2" t="s">
        <v>30606</v>
      </c>
      <c r="H17904" s="3" t="s">
        <v>30607</v>
      </c>
      <c r="I17904" s="3" t="s">
        <v>30605</v>
      </c>
      <c r="J17904" s="3">
        <v>397</v>
      </c>
      <c r="K17904" s="2" t="s">
        <v>36</v>
      </c>
      <c r="L17904" s="7" t="s">
        <v>31233</v>
      </c>
      <c r="M17904" s="7" t="s">
        <v>30603</v>
      </c>
    </row>
    <row r="17905" spans="1:22" x14ac:dyDescent="0.3">
      <c r="L17905" s="163" t="s">
        <v>0</v>
      </c>
      <c r="M17905" s="163"/>
      <c r="N17905" s="163"/>
      <c r="O17905" s="163" t="s">
        <v>1</v>
      </c>
      <c r="P17905" s="163"/>
      <c r="Q17905" s="163"/>
      <c r="R17905" s="171" t="s">
        <v>32323</v>
      </c>
      <c r="S17905" s="171"/>
      <c r="T17905" s="171"/>
      <c r="U17905" s="171"/>
      <c r="V17905" s="171"/>
    </row>
    <row r="17906" spans="1:22" ht="43.2" x14ac:dyDescent="0.3">
      <c r="B17906" s="2" t="s">
        <v>19</v>
      </c>
      <c r="C17906" s="2" t="s">
        <v>30030</v>
      </c>
      <c r="D17906" s="2" t="s">
        <v>30032</v>
      </c>
      <c r="E17906" s="2" t="s">
        <v>30599</v>
      </c>
      <c r="F17906" s="2" t="s">
        <v>30608</v>
      </c>
      <c r="H17906" s="3" t="s">
        <v>30609</v>
      </c>
      <c r="L17906" s="35" t="s">
        <v>12</v>
      </c>
      <c r="M17906" s="35" t="s">
        <v>13</v>
      </c>
      <c r="N17906" s="35" t="s">
        <v>14</v>
      </c>
      <c r="O17906" s="35" t="s">
        <v>32311</v>
      </c>
      <c r="P17906" s="105" t="s">
        <v>32500</v>
      </c>
      <c r="Q17906" s="105" t="s">
        <v>33082</v>
      </c>
      <c r="R17906" s="107" t="s">
        <v>32319</v>
      </c>
      <c r="S17906" s="107" t="s">
        <v>32320</v>
      </c>
      <c r="T17906" s="107" t="s">
        <v>17</v>
      </c>
      <c r="U17906" s="107" t="s">
        <v>18</v>
      </c>
      <c r="V17906" s="107" t="s">
        <v>31184</v>
      </c>
    </row>
    <row r="17907" spans="1:22" x14ac:dyDescent="0.3">
      <c r="A17907" t="s">
        <v>32460</v>
      </c>
      <c r="B17907" s="2" t="s">
        <v>19</v>
      </c>
      <c r="C17907" s="2" t="s">
        <v>30030</v>
      </c>
      <c r="D17907" s="2" t="s">
        <v>30032</v>
      </c>
      <c r="E17907" s="2" t="s">
        <v>30599</v>
      </c>
      <c r="F17907" s="2" t="s">
        <v>30608</v>
      </c>
      <c r="G17907" s="2" t="s">
        <v>30610</v>
      </c>
      <c r="H17907" s="3" t="s">
        <v>30611</v>
      </c>
      <c r="I17907" s="3" t="s">
        <v>30612</v>
      </c>
      <c r="J17907" s="3">
        <v>80</v>
      </c>
      <c r="K17907" s="2" t="s">
        <v>36</v>
      </c>
      <c r="L17907" s="7" t="s">
        <v>31232</v>
      </c>
      <c r="O17907" s="7" t="s">
        <v>33807</v>
      </c>
      <c r="P17907" s="7" t="s">
        <v>33831</v>
      </c>
      <c r="Q17907" s="2" t="s">
        <v>33602</v>
      </c>
      <c r="R17907" s="2">
        <v>40</v>
      </c>
      <c r="S17907" s="2">
        <v>40</v>
      </c>
      <c r="T17907" s="2" t="s">
        <v>31958</v>
      </c>
      <c r="V17907" s="26">
        <v>1</v>
      </c>
    </row>
    <row r="17908" spans="1:22" x14ac:dyDescent="0.3">
      <c r="A17908" t="s">
        <v>32460</v>
      </c>
      <c r="B17908" s="2" t="s">
        <v>19</v>
      </c>
      <c r="C17908" s="2" t="s">
        <v>30030</v>
      </c>
      <c r="D17908" s="2" t="s">
        <v>30032</v>
      </c>
      <c r="E17908" s="2" t="s">
        <v>30599</v>
      </c>
      <c r="F17908" s="2" t="s">
        <v>30608</v>
      </c>
      <c r="G17908" s="2" t="s">
        <v>30613</v>
      </c>
      <c r="H17908" s="3" t="s">
        <v>30614</v>
      </c>
      <c r="I17908" s="3" t="s">
        <v>30612</v>
      </c>
      <c r="J17908" s="3">
        <v>112</v>
      </c>
      <c r="K17908" s="2" t="s">
        <v>36</v>
      </c>
      <c r="L17908" s="7" t="s">
        <v>31232</v>
      </c>
      <c r="O17908" s="7" t="s">
        <v>33807</v>
      </c>
      <c r="P17908" s="7" t="s">
        <v>33831</v>
      </c>
      <c r="Q17908" s="2" t="s">
        <v>33030</v>
      </c>
      <c r="R17908" s="2">
        <v>40</v>
      </c>
      <c r="S17908" s="2">
        <v>40</v>
      </c>
      <c r="T17908" s="2" t="s">
        <v>31958</v>
      </c>
      <c r="V17908" s="26">
        <v>1</v>
      </c>
    </row>
    <row r="17909" spans="1:22" x14ac:dyDescent="0.3">
      <c r="A17909" t="s">
        <v>32460</v>
      </c>
      <c r="B17909" s="2" t="s">
        <v>19</v>
      </c>
      <c r="C17909" s="2" t="s">
        <v>30030</v>
      </c>
      <c r="D17909" s="2" t="s">
        <v>30032</v>
      </c>
      <c r="E17909" s="2" t="s">
        <v>30599</v>
      </c>
      <c r="F17909" s="2" t="s">
        <v>30608</v>
      </c>
      <c r="G17909" s="2" t="s">
        <v>30615</v>
      </c>
      <c r="H17909" s="3" t="s">
        <v>30616</v>
      </c>
      <c r="I17909" s="3" t="s">
        <v>30612</v>
      </c>
      <c r="J17909" s="3">
        <v>22</v>
      </c>
      <c r="K17909" s="2" t="s">
        <v>36</v>
      </c>
      <c r="L17909" s="7" t="s">
        <v>31233</v>
      </c>
      <c r="M17909" s="7" t="s">
        <v>30610</v>
      </c>
    </row>
    <row r="17910" spans="1:22" x14ac:dyDescent="0.3">
      <c r="A17910" t="s">
        <v>32460</v>
      </c>
      <c r="B17910" s="2" t="s">
        <v>19</v>
      </c>
      <c r="C17910" s="2" t="s">
        <v>30030</v>
      </c>
      <c r="D17910" s="2" t="s">
        <v>30032</v>
      </c>
      <c r="E17910" s="2" t="s">
        <v>30599</v>
      </c>
      <c r="F17910" s="2" t="s">
        <v>30608</v>
      </c>
      <c r="G17910" s="2" t="s">
        <v>30617</v>
      </c>
      <c r="H17910" s="3" t="s">
        <v>30618</v>
      </c>
      <c r="I17910" s="3" t="s">
        <v>30612</v>
      </c>
      <c r="J17910" s="3">
        <v>23</v>
      </c>
      <c r="K17910" s="2" t="s">
        <v>36</v>
      </c>
      <c r="L17910" s="7" t="s">
        <v>31233</v>
      </c>
      <c r="M17910" s="7" t="s">
        <v>30613</v>
      </c>
    </row>
    <row r="17911" spans="1:22" x14ac:dyDescent="0.3">
      <c r="L17911" s="163" t="s">
        <v>0</v>
      </c>
      <c r="M17911" s="163"/>
      <c r="N17911" s="163"/>
      <c r="O17911" s="163" t="s">
        <v>1</v>
      </c>
      <c r="P17911" s="163"/>
      <c r="Q17911" s="163"/>
      <c r="R17911" s="172" t="s">
        <v>32573</v>
      </c>
      <c r="S17911" s="173"/>
      <c r="T17911" s="173"/>
      <c r="U17911" s="173"/>
      <c r="V17911" s="174"/>
    </row>
    <row r="17912" spans="1:22" ht="43.2" x14ac:dyDescent="0.3">
      <c r="B17912" s="2" t="s">
        <v>19</v>
      </c>
      <c r="C17912" s="2" t="s">
        <v>30030</v>
      </c>
      <c r="D17912" s="2" t="s">
        <v>30032</v>
      </c>
      <c r="E17912" s="2" t="s">
        <v>30599</v>
      </c>
      <c r="F17912" s="2" t="s">
        <v>30619</v>
      </c>
      <c r="H17912" s="3" t="s">
        <v>30620</v>
      </c>
      <c r="L17912" s="35" t="s">
        <v>12</v>
      </c>
      <c r="M17912" s="35" t="s">
        <v>13</v>
      </c>
      <c r="N17912" s="35" t="s">
        <v>14</v>
      </c>
      <c r="O17912" s="35" t="s">
        <v>32311</v>
      </c>
      <c r="P17912" s="35" t="s">
        <v>31198</v>
      </c>
      <c r="Q17912" s="105" t="s">
        <v>31196</v>
      </c>
      <c r="R17912" s="107" t="s">
        <v>32319</v>
      </c>
      <c r="S17912" s="107" t="s">
        <v>32320</v>
      </c>
      <c r="T17912" s="107" t="s">
        <v>17</v>
      </c>
      <c r="U17912" s="107" t="s">
        <v>18</v>
      </c>
      <c r="V17912" s="107" t="s">
        <v>31184</v>
      </c>
    </row>
    <row r="17913" spans="1:22" ht="28.8" x14ac:dyDescent="0.3">
      <c r="A17913" t="s">
        <v>32460</v>
      </c>
      <c r="B17913" s="2" t="s">
        <v>19</v>
      </c>
      <c r="C17913" s="2" t="s">
        <v>30030</v>
      </c>
      <c r="D17913" s="2" t="s">
        <v>30032</v>
      </c>
      <c r="E17913" s="2" t="s">
        <v>30599</v>
      </c>
      <c r="F17913" s="2" t="s">
        <v>30619</v>
      </c>
      <c r="G17913" s="2" t="s">
        <v>30621</v>
      </c>
      <c r="H17913" s="3" t="s">
        <v>30622</v>
      </c>
      <c r="I17913" s="3" t="s">
        <v>30605</v>
      </c>
      <c r="J17913" s="3">
        <v>691</v>
      </c>
      <c r="K17913" s="2" t="s">
        <v>36</v>
      </c>
      <c r="L17913" s="7" t="s">
        <v>31232</v>
      </c>
      <c r="O17913" s="7" t="s">
        <v>33832</v>
      </c>
      <c r="P17913" s="7" t="s">
        <v>33833</v>
      </c>
      <c r="Q17913" s="2" t="s">
        <v>33834</v>
      </c>
      <c r="R17913" s="2">
        <v>1600</v>
      </c>
      <c r="S17913" s="2">
        <v>1600</v>
      </c>
      <c r="T17913" s="2" t="s">
        <v>32722</v>
      </c>
      <c r="U17913" s="2"/>
      <c r="V17913" s="26">
        <v>1</v>
      </c>
    </row>
    <row r="17914" spans="1:22" ht="28.8" x14ac:dyDescent="0.3">
      <c r="A17914" t="s">
        <v>32460</v>
      </c>
      <c r="B17914" s="2" t="s">
        <v>19</v>
      </c>
      <c r="C17914" s="2" t="s">
        <v>30030</v>
      </c>
      <c r="D17914" s="2" t="s">
        <v>30032</v>
      </c>
      <c r="E17914" s="2" t="s">
        <v>30599</v>
      </c>
      <c r="F17914" s="2" t="s">
        <v>30619</v>
      </c>
      <c r="G17914" s="2" t="s">
        <v>30623</v>
      </c>
      <c r="H17914" s="3" t="s">
        <v>30624</v>
      </c>
      <c r="I17914" s="3" t="s">
        <v>30605</v>
      </c>
      <c r="J17914" s="3">
        <v>242</v>
      </c>
      <c r="K17914" s="2" t="s">
        <v>36</v>
      </c>
      <c r="L17914" s="7" t="s">
        <v>31233</v>
      </c>
      <c r="M17914" s="7" t="s">
        <v>30621</v>
      </c>
    </row>
    <row r="17915" spans="1:22" x14ac:dyDescent="0.3">
      <c r="B17915" s="2" t="s">
        <v>19</v>
      </c>
      <c r="C17915" s="2" t="s">
        <v>30030</v>
      </c>
      <c r="D17915" s="2" t="s">
        <v>30032</v>
      </c>
      <c r="E17915" s="2" t="s">
        <v>30625</v>
      </c>
      <c r="H17915" s="3" t="s">
        <v>30626</v>
      </c>
    </row>
    <row r="17916" spans="1:22" x14ac:dyDescent="0.3">
      <c r="L17916" s="163" t="s">
        <v>0</v>
      </c>
      <c r="M17916" s="163"/>
      <c r="N17916" s="163"/>
      <c r="O17916" s="163" t="s">
        <v>1</v>
      </c>
      <c r="P17916" s="163"/>
    </row>
    <row r="17917" spans="1:22" ht="43.2" x14ac:dyDescent="0.3">
      <c r="B17917" s="2" t="s">
        <v>19</v>
      </c>
      <c r="C17917" s="2" t="s">
        <v>30030</v>
      </c>
      <c r="D17917" s="2" t="s">
        <v>30032</v>
      </c>
      <c r="E17917" s="2" t="s">
        <v>30625</v>
      </c>
      <c r="F17917" s="2" t="s">
        <v>30627</v>
      </c>
      <c r="H17917" s="3" t="s">
        <v>30628</v>
      </c>
      <c r="L17917" s="35" t="s">
        <v>12</v>
      </c>
      <c r="M17917" s="35" t="s">
        <v>13</v>
      </c>
      <c r="N17917" s="35" t="s">
        <v>14</v>
      </c>
      <c r="O17917" s="35" t="s">
        <v>32311</v>
      </c>
      <c r="P17917" s="35" t="s">
        <v>31195</v>
      </c>
    </row>
    <row r="17918" spans="1:22" ht="28.8" x14ac:dyDescent="0.3">
      <c r="B17918" s="4" t="s">
        <v>19</v>
      </c>
      <c r="C17918" s="4" t="s">
        <v>30030</v>
      </c>
      <c r="D17918" s="4" t="s">
        <v>30032</v>
      </c>
      <c r="E17918" s="4" t="s">
        <v>30625</v>
      </c>
      <c r="F17918" s="4" t="s">
        <v>30627</v>
      </c>
      <c r="G17918" s="4" t="s">
        <v>30629</v>
      </c>
      <c r="H17918" s="5" t="s">
        <v>30630</v>
      </c>
      <c r="I17918" s="5" t="s">
        <v>30631</v>
      </c>
    </row>
    <row r="17919" spans="1:22" x14ac:dyDescent="0.3">
      <c r="B17919" s="2" t="s">
        <v>19</v>
      </c>
      <c r="C17919" s="2" t="s">
        <v>30030</v>
      </c>
      <c r="D17919" s="2" t="s">
        <v>30032</v>
      </c>
      <c r="E17919" s="2" t="s">
        <v>30632</v>
      </c>
      <c r="H17919" s="3" t="s">
        <v>30633</v>
      </c>
    </row>
    <row r="17920" spans="1:22" x14ac:dyDescent="0.3">
      <c r="L17920" s="163" t="s">
        <v>0</v>
      </c>
      <c r="M17920" s="163"/>
      <c r="N17920" s="163"/>
      <c r="O17920" s="163" t="s">
        <v>1</v>
      </c>
      <c r="P17920" s="163"/>
    </row>
    <row r="17921" spans="1:18" ht="43.2" x14ac:dyDescent="0.3">
      <c r="B17921" s="2" t="s">
        <v>19</v>
      </c>
      <c r="C17921" s="2" t="s">
        <v>30030</v>
      </c>
      <c r="D17921" s="2" t="s">
        <v>30032</v>
      </c>
      <c r="E17921" s="2" t="s">
        <v>30632</v>
      </c>
      <c r="F17921" s="2" t="s">
        <v>30634</v>
      </c>
      <c r="H17921" s="3" t="s">
        <v>30635</v>
      </c>
      <c r="L17921" s="35" t="s">
        <v>12</v>
      </c>
      <c r="M17921" s="35" t="s">
        <v>13</v>
      </c>
      <c r="N17921" s="35" t="s">
        <v>14</v>
      </c>
      <c r="O17921" s="35" t="s">
        <v>32311</v>
      </c>
      <c r="P17921" s="35" t="s">
        <v>31195</v>
      </c>
    </row>
    <row r="17922" spans="1:18" ht="43.2" x14ac:dyDescent="0.3">
      <c r="B17922" s="4" t="s">
        <v>19</v>
      </c>
      <c r="C17922" s="4" t="s">
        <v>30030</v>
      </c>
      <c r="D17922" s="4" t="s">
        <v>30032</v>
      </c>
      <c r="E17922" s="4" t="s">
        <v>30632</v>
      </c>
      <c r="F17922" s="4" t="s">
        <v>30634</v>
      </c>
      <c r="G17922" s="4" t="s">
        <v>30636</v>
      </c>
      <c r="H17922" s="5" t="s">
        <v>30637</v>
      </c>
      <c r="I17922" s="5" t="s">
        <v>30638</v>
      </c>
    </row>
    <row r="17923" spans="1:18" x14ac:dyDescent="0.3">
      <c r="B17923" s="2" t="s">
        <v>19</v>
      </c>
      <c r="C17923" s="2" t="s">
        <v>30030</v>
      </c>
      <c r="D17923" s="2" t="s">
        <v>30032</v>
      </c>
      <c r="E17923" s="2" t="s">
        <v>30639</v>
      </c>
      <c r="H17923" s="3" t="s">
        <v>30640</v>
      </c>
    </row>
    <row r="17924" spans="1:18" x14ac:dyDescent="0.3">
      <c r="L17924" s="163" t="s">
        <v>0</v>
      </c>
      <c r="M17924" s="163"/>
      <c r="N17924" s="163"/>
      <c r="O17924" s="163" t="s">
        <v>1</v>
      </c>
      <c r="P17924" s="163"/>
      <c r="Q17924" s="163"/>
      <c r="R17924" s="163"/>
    </row>
    <row r="17925" spans="1:18" ht="43.2" x14ac:dyDescent="0.3">
      <c r="B17925" s="2" t="s">
        <v>19</v>
      </c>
      <c r="C17925" s="2" t="s">
        <v>30030</v>
      </c>
      <c r="D17925" s="2" t="s">
        <v>30032</v>
      </c>
      <c r="E17925" s="2" t="s">
        <v>30639</v>
      </c>
      <c r="F17925" s="2" t="s">
        <v>30641</v>
      </c>
      <c r="H17925" s="3" t="s">
        <v>30642</v>
      </c>
      <c r="L17925" s="35" t="s">
        <v>12</v>
      </c>
      <c r="M17925" s="35" t="s">
        <v>13</v>
      </c>
      <c r="N17925" s="35" t="s">
        <v>14</v>
      </c>
      <c r="O17925" s="35" t="s">
        <v>32311</v>
      </c>
      <c r="P17925" s="35" t="s">
        <v>32774</v>
      </c>
      <c r="Q17925" s="105" t="s">
        <v>33766</v>
      </c>
      <c r="R17925" s="105" t="s">
        <v>31196</v>
      </c>
    </row>
    <row r="17926" spans="1:18" ht="28.8" x14ac:dyDescent="0.3">
      <c r="A17926" t="s">
        <v>32460</v>
      </c>
      <c r="B17926" s="2" t="s">
        <v>19</v>
      </c>
      <c r="C17926" s="2" t="s">
        <v>30030</v>
      </c>
      <c r="D17926" s="2" t="s">
        <v>30032</v>
      </c>
      <c r="E17926" s="2" t="s">
        <v>30639</v>
      </c>
      <c r="F17926" s="2" t="s">
        <v>30641</v>
      </c>
      <c r="G17926" s="2" t="s">
        <v>30643</v>
      </c>
      <c r="H17926" s="3" t="s">
        <v>30644</v>
      </c>
      <c r="I17926" s="3" t="s">
        <v>30295</v>
      </c>
      <c r="J17926" s="3">
        <v>14</v>
      </c>
      <c r="K17926" s="2" t="s">
        <v>36</v>
      </c>
      <c r="O17926" s="7" t="s">
        <v>33786</v>
      </c>
      <c r="P17926" s="7" t="s">
        <v>33785</v>
      </c>
      <c r="Q17926" s="2" t="s">
        <v>33838</v>
      </c>
      <c r="R17926" s="2" t="s">
        <v>33837</v>
      </c>
    </row>
    <row r="17927" spans="1:18" ht="28.8" x14ac:dyDescent="0.3">
      <c r="A17927" t="s">
        <v>32460</v>
      </c>
      <c r="B17927" s="2" t="s">
        <v>19</v>
      </c>
      <c r="C17927" s="2" t="s">
        <v>30030</v>
      </c>
      <c r="D17927" s="2" t="s">
        <v>30032</v>
      </c>
      <c r="E17927" s="2" t="s">
        <v>30639</v>
      </c>
      <c r="F17927" s="2" t="s">
        <v>30641</v>
      </c>
      <c r="G17927" s="2" t="s">
        <v>30645</v>
      </c>
      <c r="H17927" s="3" t="s">
        <v>30646</v>
      </c>
      <c r="I17927" s="3" t="s">
        <v>30295</v>
      </c>
      <c r="J17927" s="3">
        <v>8</v>
      </c>
      <c r="K17927" s="2" t="s">
        <v>36</v>
      </c>
      <c r="O17927" s="7" t="s">
        <v>33786</v>
      </c>
      <c r="P17927" s="7" t="s">
        <v>33785</v>
      </c>
      <c r="Q17927" s="2" t="s">
        <v>33839</v>
      </c>
      <c r="R17927" s="2" t="s">
        <v>33837</v>
      </c>
    </row>
    <row r="17928" spans="1:18" ht="28.8" x14ac:dyDescent="0.3">
      <c r="A17928" t="s">
        <v>32460</v>
      </c>
      <c r="B17928" s="2" t="s">
        <v>19</v>
      </c>
      <c r="C17928" s="2" t="s">
        <v>30030</v>
      </c>
      <c r="D17928" s="2" t="s">
        <v>30032</v>
      </c>
      <c r="E17928" s="2" t="s">
        <v>30639</v>
      </c>
      <c r="F17928" s="2" t="s">
        <v>30641</v>
      </c>
      <c r="G17928" s="2" t="s">
        <v>30647</v>
      </c>
      <c r="H17928" s="3" t="s">
        <v>30648</v>
      </c>
      <c r="I17928" s="3" t="s">
        <v>30295</v>
      </c>
      <c r="J17928" s="3">
        <v>20</v>
      </c>
      <c r="K17928" s="2" t="s">
        <v>36</v>
      </c>
      <c r="O17928" s="7" t="s">
        <v>33786</v>
      </c>
      <c r="P17928" s="7" t="s">
        <v>33785</v>
      </c>
      <c r="Q17928" s="2" t="s">
        <v>33769</v>
      </c>
      <c r="R17928" s="2" t="s">
        <v>33837</v>
      </c>
    </row>
    <row r="17929" spans="1:18" ht="28.8" x14ac:dyDescent="0.3">
      <c r="A17929" t="s">
        <v>32460</v>
      </c>
      <c r="B17929" s="2" t="s">
        <v>19</v>
      </c>
      <c r="C17929" s="2" t="s">
        <v>30030</v>
      </c>
      <c r="D17929" s="2" t="s">
        <v>30032</v>
      </c>
      <c r="E17929" s="2" t="s">
        <v>30639</v>
      </c>
      <c r="F17929" s="2" t="s">
        <v>30641</v>
      </c>
      <c r="G17929" s="2" t="s">
        <v>30649</v>
      </c>
      <c r="H17929" s="3" t="s">
        <v>30650</v>
      </c>
      <c r="I17929" s="3" t="s">
        <v>30295</v>
      </c>
      <c r="J17929" s="3">
        <v>125</v>
      </c>
      <c r="K17929" s="2" t="s">
        <v>36</v>
      </c>
      <c r="O17929" s="7" t="s">
        <v>33786</v>
      </c>
      <c r="P17929" s="7" t="s">
        <v>33785</v>
      </c>
      <c r="Q17929" s="2" t="s">
        <v>33770</v>
      </c>
      <c r="R17929" s="2" t="s">
        <v>33837</v>
      </c>
    </row>
    <row r="17930" spans="1:18" ht="28.8" x14ac:dyDescent="0.3">
      <c r="A17930" t="s">
        <v>32460</v>
      </c>
      <c r="B17930" s="2" t="s">
        <v>19</v>
      </c>
      <c r="C17930" s="2" t="s">
        <v>30030</v>
      </c>
      <c r="D17930" s="2" t="s">
        <v>30032</v>
      </c>
      <c r="E17930" s="2" t="s">
        <v>30639</v>
      </c>
      <c r="F17930" s="2" t="s">
        <v>30641</v>
      </c>
      <c r="G17930" s="2" t="s">
        <v>30651</v>
      </c>
      <c r="H17930" s="3" t="s">
        <v>30652</v>
      </c>
      <c r="I17930" s="3" t="s">
        <v>30295</v>
      </c>
      <c r="J17930" s="3">
        <v>13</v>
      </c>
      <c r="K17930" s="2" t="s">
        <v>36</v>
      </c>
      <c r="O17930" s="7" t="s">
        <v>33786</v>
      </c>
      <c r="P17930" s="7" t="s">
        <v>33785</v>
      </c>
      <c r="Q17930" s="2" t="s">
        <v>33771</v>
      </c>
      <c r="R17930" s="2" t="s">
        <v>33837</v>
      </c>
    </row>
    <row r="17931" spans="1:18" ht="28.8" x14ac:dyDescent="0.3">
      <c r="A17931" t="s">
        <v>32460</v>
      </c>
      <c r="B17931" s="2" t="s">
        <v>19</v>
      </c>
      <c r="C17931" s="2" t="s">
        <v>30030</v>
      </c>
      <c r="D17931" s="2" t="s">
        <v>30032</v>
      </c>
      <c r="E17931" s="2" t="s">
        <v>30639</v>
      </c>
      <c r="F17931" s="2" t="s">
        <v>30641</v>
      </c>
      <c r="G17931" s="2" t="s">
        <v>30653</v>
      </c>
      <c r="H17931" s="3" t="s">
        <v>30654</v>
      </c>
      <c r="I17931" s="3" t="s">
        <v>30295</v>
      </c>
      <c r="J17931" s="3">
        <v>369</v>
      </c>
      <c r="K17931" s="2" t="s">
        <v>36</v>
      </c>
      <c r="O17931" s="7" t="s">
        <v>33786</v>
      </c>
      <c r="P17931" s="7" t="s">
        <v>33785</v>
      </c>
      <c r="Q17931" s="2" t="s">
        <v>33840</v>
      </c>
      <c r="R17931" s="2" t="s">
        <v>33837</v>
      </c>
    </row>
    <row r="17932" spans="1:18" ht="28.8" x14ac:dyDescent="0.3">
      <c r="A17932" t="s">
        <v>32460</v>
      </c>
      <c r="B17932" s="2" t="s">
        <v>19</v>
      </c>
      <c r="C17932" s="2" t="s">
        <v>30030</v>
      </c>
      <c r="D17932" s="2" t="s">
        <v>30032</v>
      </c>
      <c r="E17932" s="2" t="s">
        <v>30639</v>
      </c>
      <c r="F17932" s="2" t="s">
        <v>30641</v>
      </c>
      <c r="G17932" s="2" t="s">
        <v>30655</v>
      </c>
      <c r="H17932" s="3" t="s">
        <v>30656</v>
      </c>
      <c r="I17932" s="3" t="s">
        <v>30295</v>
      </c>
      <c r="J17932" s="3">
        <v>193</v>
      </c>
      <c r="K17932" s="2" t="s">
        <v>36</v>
      </c>
      <c r="O17932" s="7" t="s">
        <v>33786</v>
      </c>
      <c r="P17932" s="7" t="s">
        <v>33785</v>
      </c>
      <c r="Q17932" s="2" t="s">
        <v>33778</v>
      </c>
      <c r="R17932" s="2" t="s">
        <v>33837</v>
      </c>
    </row>
    <row r="17933" spans="1:18" ht="28.8" x14ac:dyDescent="0.3">
      <c r="A17933" t="s">
        <v>32460</v>
      </c>
      <c r="B17933" s="2" t="s">
        <v>19</v>
      </c>
      <c r="C17933" s="2" t="s">
        <v>30030</v>
      </c>
      <c r="D17933" s="2" t="s">
        <v>30032</v>
      </c>
      <c r="E17933" s="2" t="s">
        <v>30639</v>
      </c>
      <c r="F17933" s="2" t="s">
        <v>30641</v>
      </c>
      <c r="G17933" s="2" t="s">
        <v>30657</v>
      </c>
      <c r="H17933" s="3" t="s">
        <v>30658</v>
      </c>
      <c r="I17933" s="3" t="s">
        <v>30295</v>
      </c>
      <c r="J17933" s="3">
        <v>240</v>
      </c>
      <c r="K17933" s="2" t="s">
        <v>36</v>
      </c>
      <c r="O17933" s="7" t="s">
        <v>33786</v>
      </c>
      <c r="P17933" s="7" t="s">
        <v>33785</v>
      </c>
      <c r="Q17933" s="2" t="s">
        <v>33779</v>
      </c>
      <c r="R17933" s="2" t="s">
        <v>33837</v>
      </c>
    </row>
    <row r="17934" spans="1:18" ht="28.8" x14ac:dyDescent="0.3">
      <c r="A17934" t="s">
        <v>32460</v>
      </c>
      <c r="B17934" s="2" t="s">
        <v>19</v>
      </c>
      <c r="C17934" s="2" t="s">
        <v>30030</v>
      </c>
      <c r="D17934" s="2" t="s">
        <v>30032</v>
      </c>
      <c r="E17934" s="2" t="s">
        <v>30639</v>
      </c>
      <c r="F17934" s="2" t="s">
        <v>30641</v>
      </c>
      <c r="G17934" s="2" t="s">
        <v>30659</v>
      </c>
      <c r="H17934" s="3" t="s">
        <v>30660</v>
      </c>
      <c r="I17934" s="3" t="s">
        <v>30295</v>
      </c>
      <c r="J17934" s="3">
        <v>378</v>
      </c>
      <c r="K17934" s="2" t="s">
        <v>36</v>
      </c>
      <c r="O17934" s="7" t="s">
        <v>33786</v>
      </c>
      <c r="P17934" s="7" t="s">
        <v>33785</v>
      </c>
      <c r="Q17934" s="2" t="s">
        <v>33780</v>
      </c>
      <c r="R17934" s="2" t="s">
        <v>33837</v>
      </c>
    </row>
    <row r="17935" spans="1:18" ht="28.8" x14ac:dyDescent="0.3">
      <c r="A17935" t="s">
        <v>32460</v>
      </c>
      <c r="B17935" s="2" t="s">
        <v>19</v>
      </c>
      <c r="C17935" s="2" t="s">
        <v>30030</v>
      </c>
      <c r="D17935" s="2" t="s">
        <v>30032</v>
      </c>
      <c r="E17935" s="2" t="s">
        <v>30639</v>
      </c>
      <c r="F17935" s="2" t="s">
        <v>30641</v>
      </c>
      <c r="G17935" s="2" t="s">
        <v>30661</v>
      </c>
      <c r="H17935" s="3" t="s">
        <v>30662</v>
      </c>
      <c r="I17935" s="3" t="s">
        <v>30295</v>
      </c>
      <c r="J17935" s="3">
        <v>57</v>
      </c>
      <c r="K17935" s="2" t="s">
        <v>36</v>
      </c>
      <c r="O17935" s="7" t="s">
        <v>33786</v>
      </c>
      <c r="P17935" s="7" t="s">
        <v>33785</v>
      </c>
      <c r="Q17935" s="2" t="s">
        <v>33841</v>
      </c>
      <c r="R17935" s="2" t="s">
        <v>33837</v>
      </c>
    </row>
    <row r="17936" spans="1:18" ht="28.8" x14ac:dyDescent="0.3">
      <c r="A17936" t="s">
        <v>32460</v>
      </c>
      <c r="B17936" s="2" t="s">
        <v>19</v>
      </c>
      <c r="C17936" s="2" t="s">
        <v>30030</v>
      </c>
      <c r="D17936" s="2" t="s">
        <v>30032</v>
      </c>
      <c r="E17936" s="2" t="s">
        <v>30639</v>
      </c>
      <c r="F17936" s="2" t="s">
        <v>30641</v>
      </c>
      <c r="G17936" s="2" t="s">
        <v>30663</v>
      </c>
      <c r="H17936" s="3" t="s">
        <v>30664</v>
      </c>
      <c r="I17936" s="3" t="s">
        <v>30295</v>
      </c>
      <c r="J17936" s="3">
        <v>117</v>
      </c>
      <c r="K17936" s="2" t="s">
        <v>36</v>
      </c>
      <c r="O17936" s="7" t="s">
        <v>33786</v>
      </c>
      <c r="P17936" s="7" t="s">
        <v>33785</v>
      </c>
      <c r="Q17936" s="2" t="s">
        <v>33782</v>
      </c>
      <c r="R17936" s="2" t="s">
        <v>33837</v>
      </c>
    </row>
    <row r="17937" spans="1:40" x14ac:dyDescent="0.3">
      <c r="A17937" t="s">
        <v>32460</v>
      </c>
      <c r="B17937" s="2" t="s">
        <v>19</v>
      </c>
      <c r="C17937" s="2" t="s">
        <v>30030</v>
      </c>
      <c r="D17937" s="2" t="s">
        <v>30032</v>
      </c>
      <c r="E17937" s="2" t="s">
        <v>30639</v>
      </c>
      <c r="F17937" s="2" t="s">
        <v>30641</v>
      </c>
      <c r="G17937" s="2" t="s">
        <v>30665</v>
      </c>
      <c r="H17937" s="3" t="s">
        <v>30666</v>
      </c>
      <c r="I17937" s="3" t="s">
        <v>30375</v>
      </c>
      <c r="J17937" s="3">
        <v>16</v>
      </c>
      <c r="K17937" s="2" t="s">
        <v>36</v>
      </c>
      <c r="O17937" s="7" t="s">
        <v>32593</v>
      </c>
      <c r="P17937" s="7" t="s">
        <v>33785</v>
      </c>
      <c r="Q17937" s="2" t="s">
        <v>33842</v>
      </c>
      <c r="R17937" s="2" t="s">
        <v>33837</v>
      </c>
    </row>
    <row r="17938" spans="1:40" x14ac:dyDescent="0.3">
      <c r="A17938" t="s">
        <v>32460</v>
      </c>
      <c r="B17938" s="2" t="s">
        <v>19</v>
      </c>
      <c r="C17938" s="2" t="s">
        <v>30030</v>
      </c>
      <c r="D17938" s="2" t="s">
        <v>30032</v>
      </c>
      <c r="E17938" s="2" t="s">
        <v>30639</v>
      </c>
      <c r="F17938" s="2" t="s">
        <v>30641</v>
      </c>
      <c r="G17938" s="2" t="s">
        <v>30667</v>
      </c>
      <c r="H17938" s="3" t="s">
        <v>30668</v>
      </c>
      <c r="I17938" s="3" t="s">
        <v>30375</v>
      </c>
      <c r="J17938" s="3">
        <v>21</v>
      </c>
      <c r="K17938" s="2" t="s">
        <v>36</v>
      </c>
      <c r="O17938" s="7" t="s">
        <v>32593</v>
      </c>
      <c r="P17938" s="7" t="s">
        <v>33785</v>
      </c>
      <c r="Q17938" s="2" t="s">
        <v>33843</v>
      </c>
      <c r="R17938" s="2" t="s">
        <v>33837</v>
      </c>
    </row>
    <row r="17939" spans="1:40" x14ac:dyDescent="0.3">
      <c r="L17939" s="163" t="s">
        <v>0</v>
      </c>
      <c r="M17939" s="163"/>
      <c r="N17939" s="163"/>
      <c r="O17939" s="168" t="s">
        <v>1</v>
      </c>
      <c r="P17939" s="169"/>
      <c r="Q17939" s="169"/>
      <c r="R17939" s="169"/>
      <c r="S17939" s="170"/>
      <c r="T17939" s="26"/>
      <c r="AN17939"/>
    </row>
    <row r="17940" spans="1:40" ht="43.2" x14ac:dyDescent="0.3">
      <c r="B17940" s="2" t="s">
        <v>19</v>
      </c>
      <c r="C17940" s="2" t="s">
        <v>30030</v>
      </c>
      <c r="D17940" s="2" t="s">
        <v>30032</v>
      </c>
      <c r="E17940" s="2" t="s">
        <v>30639</v>
      </c>
      <c r="F17940" s="2" t="s">
        <v>30669</v>
      </c>
      <c r="H17940" s="3" t="s">
        <v>30670</v>
      </c>
      <c r="L17940" s="35" t="s">
        <v>12</v>
      </c>
      <c r="M17940" s="35" t="s">
        <v>13</v>
      </c>
      <c r="N17940" s="35" t="s">
        <v>14</v>
      </c>
      <c r="O17940" s="35" t="s">
        <v>32311</v>
      </c>
      <c r="P17940" s="105" t="s">
        <v>31198</v>
      </c>
      <c r="Q17940" s="105" t="s">
        <v>32774</v>
      </c>
      <c r="R17940" s="105" t="s">
        <v>31196</v>
      </c>
      <c r="S17940" s="105" t="s">
        <v>33082</v>
      </c>
      <c r="T17940" s="26"/>
      <c r="AN17940"/>
    </row>
    <row r="17941" spans="1:40" x14ac:dyDescent="0.3">
      <c r="A17941" t="s">
        <v>32460</v>
      </c>
      <c r="B17941" s="2" t="s">
        <v>19</v>
      </c>
      <c r="C17941" s="2" t="s">
        <v>30030</v>
      </c>
      <c r="D17941" s="2" t="s">
        <v>30032</v>
      </c>
      <c r="E17941" s="2" t="s">
        <v>30639</v>
      </c>
      <c r="F17941" s="2" t="s">
        <v>30669</v>
      </c>
      <c r="G17941" s="2" t="s">
        <v>30671</v>
      </c>
      <c r="H17941" s="6" t="s">
        <v>30672</v>
      </c>
      <c r="I17941" s="3" t="s">
        <v>700</v>
      </c>
      <c r="J17941" s="3">
        <v>6</v>
      </c>
      <c r="K17941" s="2" t="s">
        <v>36</v>
      </c>
      <c r="O17941" s="7" t="s">
        <v>33849</v>
      </c>
      <c r="P17941" s="2" t="s">
        <v>33846</v>
      </c>
      <c r="Q17941" s="2" t="s">
        <v>33789</v>
      </c>
      <c r="R17941" s="2" t="s">
        <v>33837</v>
      </c>
      <c r="S17941" s="2" t="s">
        <v>33845</v>
      </c>
      <c r="T17941" s="26"/>
      <c r="AN17941"/>
    </row>
    <row r="17942" spans="1:40" x14ac:dyDescent="0.3">
      <c r="A17942" t="s">
        <v>32460</v>
      </c>
      <c r="B17942" s="2" t="s">
        <v>19</v>
      </c>
      <c r="C17942" s="2" t="s">
        <v>30030</v>
      </c>
      <c r="D17942" s="2" t="s">
        <v>30032</v>
      </c>
      <c r="E17942" s="2" t="s">
        <v>30639</v>
      </c>
      <c r="F17942" s="2" t="s">
        <v>30669</v>
      </c>
      <c r="G17942" s="2" t="s">
        <v>30673</v>
      </c>
      <c r="H17942" s="6" t="s">
        <v>30674</v>
      </c>
      <c r="I17942" s="3" t="s">
        <v>700</v>
      </c>
      <c r="J17942" s="3">
        <v>7</v>
      </c>
      <c r="K17942" s="2" t="s">
        <v>36</v>
      </c>
      <c r="O17942" s="7" t="s">
        <v>33849</v>
      </c>
      <c r="P17942" s="2" t="s">
        <v>33846</v>
      </c>
      <c r="Q17942" s="2" t="s">
        <v>33789</v>
      </c>
      <c r="R17942" s="2" t="s">
        <v>33837</v>
      </c>
      <c r="S17942" s="2" t="s">
        <v>33030</v>
      </c>
      <c r="T17942" s="26"/>
      <c r="AN17942"/>
    </row>
    <row r="17943" spans="1:40" x14ac:dyDescent="0.3">
      <c r="A17943" t="s">
        <v>32460</v>
      </c>
      <c r="B17943" s="2" t="s">
        <v>19</v>
      </c>
      <c r="C17943" s="2" t="s">
        <v>30030</v>
      </c>
      <c r="D17943" s="2" t="s">
        <v>30032</v>
      </c>
      <c r="E17943" s="2" t="s">
        <v>30639</v>
      </c>
      <c r="F17943" s="2" t="s">
        <v>30669</v>
      </c>
      <c r="G17943" s="2" t="s">
        <v>30675</v>
      </c>
      <c r="H17943" s="6" t="s">
        <v>30676</v>
      </c>
      <c r="I17943" s="3" t="s">
        <v>30677</v>
      </c>
      <c r="J17943" s="3">
        <v>80</v>
      </c>
      <c r="K17943" s="2" t="s">
        <v>36</v>
      </c>
      <c r="O17943" s="7" t="s">
        <v>33850</v>
      </c>
      <c r="P17943" s="2" t="s">
        <v>33846</v>
      </c>
      <c r="Q17943" s="2" t="s">
        <v>33789</v>
      </c>
      <c r="R17943" s="2" t="s">
        <v>33837</v>
      </c>
      <c r="S17943" s="2" t="s">
        <v>33845</v>
      </c>
      <c r="T17943" s="26"/>
      <c r="AN17943"/>
    </row>
    <row r="17944" spans="1:40" x14ac:dyDescent="0.3">
      <c r="A17944" t="s">
        <v>32460</v>
      </c>
      <c r="B17944" s="2" t="s">
        <v>19</v>
      </c>
      <c r="C17944" s="2" t="s">
        <v>30030</v>
      </c>
      <c r="D17944" s="2" t="s">
        <v>30032</v>
      </c>
      <c r="E17944" s="2" t="s">
        <v>30639</v>
      </c>
      <c r="F17944" s="2" t="s">
        <v>30669</v>
      </c>
      <c r="G17944" s="2" t="s">
        <v>30678</v>
      </c>
      <c r="H17944" s="6" t="s">
        <v>30679</v>
      </c>
      <c r="I17944" s="3" t="s">
        <v>30677</v>
      </c>
      <c r="J17944" s="3">
        <v>98</v>
      </c>
      <c r="K17944" s="2" t="s">
        <v>36</v>
      </c>
      <c r="O17944" s="7" t="s">
        <v>33850</v>
      </c>
      <c r="P17944" s="2" t="s">
        <v>33846</v>
      </c>
      <c r="Q17944" s="2" t="s">
        <v>33789</v>
      </c>
      <c r="R17944" s="2" t="s">
        <v>33837</v>
      </c>
      <c r="S17944" s="2" t="s">
        <v>33030</v>
      </c>
      <c r="T17944" s="26"/>
      <c r="AN17944"/>
    </row>
    <row r="17945" spans="1:40" x14ac:dyDescent="0.3">
      <c r="A17945" t="s">
        <v>32460</v>
      </c>
      <c r="B17945" s="2" t="s">
        <v>19</v>
      </c>
      <c r="C17945" s="2" t="s">
        <v>30030</v>
      </c>
      <c r="D17945" s="2" t="s">
        <v>30032</v>
      </c>
      <c r="E17945" s="2" t="s">
        <v>30639</v>
      </c>
      <c r="F17945" s="2" t="s">
        <v>30669</v>
      </c>
      <c r="G17945" s="2" t="s">
        <v>30680</v>
      </c>
      <c r="H17945" s="6" t="s">
        <v>30681</v>
      </c>
      <c r="I17945" s="3" t="s">
        <v>700</v>
      </c>
      <c r="J17945" s="3">
        <v>9</v>
      </c>
      <c r="K17945" s="2" t="s">
        <v>36</v>
      </c>
      <c r="O17945" s="7" t="s">
        <v>33849</v>
      </c>
      <c r="P17945" s="2" t="s">
        <v>33847</v>
      </c>
      <c r="Q17945" s="2" t="s">
        <v>33789</v>
      </c>
      <c r="R17945" s="2" t="s">
        <v>33837</v>
      </c>
      <c r="S17945" s="2" t="s">
        <v>33845</v>
      </c>
      <c r="T17945" s="26"/>
      <c r="AN17945"/>
    </row>
    <row r="17946" spans="1:40" x14ac:dyDescent="0.3">
      <c r="A17946" t="s">
        <v>32460</v>
      </c>
      <c r="B17946" s="2" t="s">
        <v>19</v>
      </c>
      <c r="C17946" s="2" t="s">
        <v>30030</v>
      </c>
      <c r="D17946" s="2" t="s">
        <v>30032</v>
      </c>
      <c r="E17946" s="2" t="s">
        <v>30639</v>
      </c>
      <c r="F17946" s="2" t="s">
        <v>30669</v>
      </c>
      <c r="G17946" s="2" t="s">
        <v>30682</v>
      </c>
      <c r="H17946" s="6" t="s">
        <v>30683</v>
      </c>
      <c r="I17946" s="3" t="s">
        <v>700</v>
      </c>
      <c r="J17946" s="3">
        <v>9</v>
      </c>
      <c r="K17946" s="2" t="s">
        <v>36</v>
      </c>
      <c r="O17946" s="7" t="s">
        <v>33849</v>
      </c>
      <c r="P17946" s="2" t="s">
        <v>33847</v>
      </c>
      <c r="Q17946" s="2" t="s">
        <v>33789</v>
      </c>
      <c r="R17946" s="2" t="s">
        <v>33837</v>
      </c>
      <c r="S17946" s="2" t="s">
        <v>33030</v>
      </c>
      <c r="T17946" s="26"/>
      <c r="AN17946"/>
    </row>
    <row r="17947" spans="1:40" x14ac:dyDescent="0.3">
      <c r="A17947" t="s">
        <v>32460</v>
      </c>
      <c r="B17947" s="2" t="s">
        <v>19</v>
      </c>
      <c r="C17947" s="2" t="s">
        <v>30030</v>
      </c>
      <c r="D17947" s="2" t="s">
        <v>30032</v>
      </c>
      <c r="E17947" s="2" t="s">
        <v>30639</v>
      </c>
      <c r="F17947" s="2" t="s">
        <v>30669</v>
      </c>
      <c r="G17947" s="2" t="s">
        <v>30684</v>
      </c>
      <c r="H17947" s="6" t="s">
        <v>30685</v>
      </c>
      <c r="I17947" s="3" t="s">
        <v>30677</v>
      </c>
      <c r="J17947" s="3">
        <v>1</v>
      </c>
      <c r="K17947" s="2" t="s">
        <v>36</v>
      </c>
      <c r="O17947" s="7" t="s">
        <v>33850</v>
      </c>
      <c r="P17947" s="2" t="s">
        <v>33847</v>
      </c>
      <c r="Q17947" s="2" t="s">
        <v>33789</v>
      </c>
      <c r="R17947" s="2" t="s">
        <v>33837</v>
      </c>
      <c r="S17947" s="2" t="s">
        <v>33845</v>
      </c>
      <c r="T17947" s="26"/>
      <c r="AN17947"/>
    </row>
    <row r="17948" spans="1:40" x14ac:dyDescent="0.3">
      <c r="A17948" t="s">
        <v>32460</v>
      </c>
      <c r="B17948" s="2" t="s">
        <v>19</v>
      </c>
      <c r="C17948" s="2" t="s">
        <v>30030</v>
      </c>
      <c r="D17948" s="2" t="s">
        <v>30032</v>
      </c>
      <c r="E17948" s="2" t="s">
        <v>30639</v>
      </c>
      <c r="F17948" s="2" t="s">
        <v>30669</v>
      </c>
      <c r="G17948" s="2" t="s">
        <v>30686</v>
      </c>
      <c r="H17948" s="6" t="s">
        <v>30687</v>
      </c>
      <c r="I17948" s="3" t="s">
        <v>30677</v>
      </c>
      <c r="J17948" s="3">
        <v>2</v>
      </c>
      <c r="K17948" s="2" t="s">
        <v>36</v>
      </c>
      <c r="O17948" s="7" t="s">
        <v>33850</v>
      </c>
      <c r="P17948" s="2" t="s">
        <v>33847</v>
      </c>
      <c r="Q17948" s="2" t="s">
        <v>33789</v>
      </c>
      <c r="R17948" s="2" t="s">
        <v>33837</v>
      </c>
      <c r="S17948" s="2" t="s">
        <v>33030</v>
      </c>
      <c r="T17948" s="26"/>
      <c r="AN17948"/>
    </row>
    <row r="17949" spans="1:40" x14ac:dyDescent="0.3">
      <c r="B17949" s="2" t="s">
        <v>19</v>
      </c>
      <c r="C17949" s="2" t="s">
        <v>30030</v>
      </c>
      <c r="D17949" s="2" t="s">
        <v>30032</v>
      </c>
      <c r="E17949" s="2" t="s">
        <v>30688</v>
      </c>
      <c r="H17949" s="3" t="s">
        <v>30689</v>
      </c>
    </row>
    <row r="17950" spans="1:40" x14ac:dyDescent="0.3">
      <c r="L17950" s="163" t="s">
        <v>0</v>
      </c>
      <c r="M17950" s="163"/>
      <c r="N17950" s="163"/>
      <c r="O17950" s="163" t="s">
        <v>1</v>
      </c>
      <c r="P17950" s="163"/>
      <c r="Q17950" s="163"/>
      <c r="R17950" s="163"/>
    </row>
    <row r="17951" spans="1:40" ht="43.2" x14ac:dyDescent="0.3">
      <c r="B17951" s="2" t="s">
        <v>19</v>
      </c>
      <c r="C17951" s="2" t="s">
        <v>30030</v>
      </c>
      <c r="D17951" s="2" t="s">
        <v>30032</v>
      </c>
      <c r="E17951" s="2" t="s">
        <v>30688</v>
      </c>
      <c r="F17951" s="2" t="s">
        <v>30690</v>
      </c>
      <c r="H17951" s="3" t="s">
        <v>30691</v>
      </c>
      <c r="L17951" s="35" t="s">
        <v>12</v>
      </c>
      <c r="M17951" s="35" t="s">
        <v>13</v>
      </c>
      <c r="N17951" s="35" t="s">
        <v>14</v>
      </c>
      <c r="O17951" s="35" t="s">
        <v>32311</v>
      </c>
      <c r="P17951" s="35" t="s">
        <v>31198</v>
      </c>
      <c r="Q17951" s="105" t="s">
        <v>31196</v>
      </c>
      <c r="R17951" s="105" t="s">
        <v>33082</v>
      </c>
    </row>
    <row r="17952" spans="1:40" ht="57.6" x14ac:dyDescent="0.3">
      <c r="A17952" t="s">
        <v>32460</v>
      </c>
      <c r="B17952" s="2" t="s">
        <v>19</v>
      </c>
      <c r="C17952" s="2" t="s">
        <v>30030</v>
      </c>
      <c r="D17952" s="2" t="s">
        <v>30032</v>
      </c>
      <c r="E17952" s="2" t="s">
        <v>30688</v>
      </c>
      <c r="F17952" s="2" t="s">
        <v>30690</v>
      </c>
      <c r="G17952" s="2" t="s">
        <v>30692</v>
      </c>
      <c r="H17952" s="6" t="s">
        <v>30693</v>
      </c>
      <c r="I17952" s="3" t="s">
        <v>30694</v>
      </c>
      <c r="K17952" s="2" t="s">
        <v>36</v>
      </c>
      <c r="O17952" s="7" t="s">
        <v>33851</v>
      </c>
      <c r="P17952" s="7" t="s">
        <v>33853</v>
      </c>
      <c r="Q17952" s="2" t="s">
        <v>33837</v>
      </c>
      <c r="R17952" s="2" t="s">
        <v>33602</v>
      </c>
    </row>
    <row r="17953" spans="1:18" ht="57.6" x14ac:dyDescent="0.3">
      <c r="A17953" t="s">
        <v>32460</v>
      </c>
      <c r="B17953" s="2" t="s">
        <v>19</v>
      </c>
      <c r="C17953" s="2" t="s">
        <v>30030</v>
      </c>
      <c r="D17953" s="2" t="s">
        <v>30032</v>
      </c>
      <c r="E17953" s="2" t="s">
        <v>30688</v>
      </c>
      <c r="F17953" s="2" t="s">
        <v>30690</v>
      </c>
      <c r="G17953" s="2" t="s">
        <v>30695</v>
      </c>
      <c r="H17953" s="6" t="s">
        <v>30696</v>
      </c>
      <c r="I17953" s="3" t="s">
        <v>30694</v>
      </c>
      <c r="J17953" s="3">
        <v>2</v>
      </c>
      <c r="K17953" s="2" t="s">
        <v>36</v>
      </c>
      <c r="O17953" s="7" t="s">
        <v>33851</v>
      </c>
      <c r="P17953" s="7" t="s">
        <v>33853</v>
      </c>
      <c r="Q17953" s="2" t="s">
        <v>33837</v>
      </c>
      <c r="R17953" s="2" t="s">
        <v>33030</v>
      </c>
    </row>
    <row r="17954" spans="1:18" ht="57.6" x14ac:dyDescent="0.3">
      <c r="A17954" t="s">
        <v>32460</v>
      </c>
      <c r="B17954" s="2" t="s">
        <v>19</v>
      </c>
      <c r="C17954" s="2" t="s">
        <v>30030</v>
      </c>
      <c r="D17954" s="2" t="s">
        <v>30032</v>
      </c>
      <c r="E17954" s="2" t="s">
        <v>30688</v>
      </c>
      <c r="F17954" s="2" t="s">
        <v>30690</v>
      </c>
      <c r="G17954" s="2" t="s">
        <v>30697</v>
      </c>
      <c r="H17954" s="6" t="s">
        <v>30698</v>
      </c>
      <c r="I17954" s="3" t="s">
        <v>30694</v>
      </c>
      <c r="K17954" s="2" t="s">
        <v>36</v>
      </c>
      <c r="O17954" s="7" t="s">
        <v>33852</v>
      </c>
      <c r="Q17954" s="2" t="s">
        <v>33837</v>
      </c>
      <c r="R17954" s="2" t="s">
        <v>33030</v>
      </c>
    </row>
    <row r="17955" spans="1:18" x14ac:dyDescent="0.3">
      <c r="L17955" s="163" t="s">
        <v>0</v>
      </c>
      <c r="M17955" s="163"/>
      <c r="N17955" s="163"/>
      <c r="O17955" s="163" t="s">
        <v>1</v>
      </c>
      <c r="P17955" s="163"/>
    </row>
    <row r="17956" spans="1:18" ht="43.2" x14ac:dyDescent="0.3">
      <c r="B17956" s="2" t="s">
        <v>19</v>
      </c>
      <c r="C17956" s="2" t="s">
        <v>30030</v>
      </c>
      <c r="D17956" s="2" t="s">
        <v>30032</v>
      </c>
      <c r="E17956" s="2" t="s">
        <v>30688</v>
      </c>
      <c r="F17956" s="2" t="s">
        <v>30699</v>
      </c>
      <c r="H17956" s="3" t="s">
        <v>30700</v>
      </c>
      <c r="L17956" s="35" t="s">
        <v>12</v>
      </c>
      <c r="M17956" s="35" t="s">
        <v>13</v>
      </c>
      <c r="N17956" s="35" t="s">
        <v>14</v>
      </c>
      <c r="O17956" s="35" t="s">
        <v>32311</v>
      </c>
      <c r="P17956" s="35" t="s">
        <v>31195</v>
      </c>
    </row>
    <row r="17957" spans="1:18" x14ac:dyDescent="0.3">
      <c r="B17957" s="4" t="s">
        <v>19</v>
      </c>
      <c r="C17957" s="4" t="s">
        <v>30030</v>
      </c>
      <c r="D17957" s="4" t="s">
        <v>30032</v>
      </c>
      <c r="E17957" s="4" t="s">
        <v>30688</v>
      </c>
      <c r="F17957" s="4" t="s">
        <v>30699</v>
      </c>
      <c r="G17957" s="4" t="s">
        <v>30701</v>
      </c>
      <c r="H17957" s="5" t="s">
        <v>30702</v>
      </c>
      <c r="I17957" s="5" t="s">
        <v>30703</v>
      </c>
    </row>
    <row r="17958" spans="1:18" x14ac:dyDescent="0.3">
      <c r="B17958" s="2" t="s">
        <v>19</v>
      </c>
      <c r="C17958" s="2" t="s">
        <v>30030</v>
      </c>
      <c r="D17958" s="2" t="s">
        <v>30032</v>
      </c>
      <c r="E17958" s="2" t="s">
        <v>30704</v>
      </c>
      <c r="H17958" s="3" t="s">
        <v>30705</v>
      </c>
    </row>
    <row r="17959" spans="1:18" x14ac:dyDescent="0.3">
      <c r="L17959" s="163" t="s">
        <v>0</v>
      </c>
      <c r="M17959" s="163"/>
      <c r="N17959" s="163"/>
      <c r="O17959" s="163" t="s">
        <v>1</v>
      </c>
      <c r="P17959" s="163"/>
      <c r="Q17959" s="163"/>
      <c r="R17959" s="163"/>
    </row>
    <row r="17960" spans="1:18" ht="43.2" x14ac:dyDescent="0.3">
      <c r="B17960" s="2" t="s">
        <v>19</v>
      </c>
      <c r="C17960" s="2" t="s">
        <v>30030</v>
      </c>
      <c r="D17960" s="2" t="s">
        <v>30032</v>
      </c>
      <c r="E17960" s="2" t="s">
        <v>30704</v>
      </c>
      <c r="F17960" s="2" t="s">
        <v>30706</v>
      </c>
      <c r="H17960" s="3" t="s">
        <v>30707</v>
      </c>
      <c r="L17960" s="35" t="s">
        <v>12</v>
      </c>
      <c r="M17960" s="35" t="s">
        <v>13</v>
      </c>
      <c r="N17960" s="35" t="s">
        <v>14</v>
      </c>
      <c r="O17960" s="35" t="s">
        <v>32311</v>
      </c>
      <c r="P17960" s="35" t="s">
        <v>32774</v>
      </c>
      <c r="Q17960" s="105" t="s">
        <v>31196</v>
      </c>
      <c r="R17960" s="105" t="s">
        <v>33766</v>
      </c>
    </row>
    <row r="17961" spans="1:18" ht="28.8" x14ac:dyDescent="0.3">
      <c r="A17961" t="s">
        <v>32460</v>
      </c>
      <c r="B17961" s="2" t="s">
        <v>19</v>
      </c>
      <c r="C17961" s="2" t="s">
        <v>30030</v>
      </c>
      <c r="D17961" s="2" t="s">
        <v>30032</v>
      </c>
      <c r="E17961" s="2" t="s">
        <v>30704</v>
      </c>
      <c r="F17961" s="2" t="s">
        <v>30706</v>
      </c>
      <c r="G17961" s="2" t="s">
        <v>30708</v>
      </c>
      <c r="H17961" s="3" t="s">
        <v>30709</v>
      </c>
      <c r="I17961" s="3" t="s">
        <v>30295</v>
      </c>
      <c r="J17961" s="3">
        <v>44</v>
      </c>
      <c r="K17961" s="2" t="s">
        <v>36</v>
      </c>
      <c r="O17961" s="7" t="s">
        <v>33786</v>
      </c>
      <c r="P17961" s="7" t="s">
        <v>33785</v>
      </c>
      <c r="Q17961" s="2" t="s">
        <v>33854</v>
      </c>
      <c r="R17961" s="2" t="s">
        <v>33768</v>
      </c>
    </row>
    <row r="17962" spans="1:18" ht="28.8" x14ac:dyDescent="0.3">
      <c r="A17962" t="s">
        <v>32460</v>
      </c>
      <c r="B17962" s="2" t="s">
        <v>19</v>
      </c>
      <c r="C17962" s="2" t="s">
        <v>30030</v>
      </c>
      <c r="D17962" s="2" t="s">
        <v>30032</v>
      </c>
      <c r="E17962" s="2" t="s">
        <v>30704</v>
      </c>
      <c r="F17962" s="2" t="s">
        <v>30706</v>
      </c>
      <c r="G17962" s="2" t="s">
        <v>30710</v>
      </c>
      <c r="H17962" s="3" t="s">
        <v>30711</v>
      </c>
      <c r="I17962" s="3" t="s">
        <v>30295</v>
      </c>
      <c r="J17962" s="3">
        <v>17</v>
      </c>
      <c r="K17962" s="2" t="s">
        <v>36</v>
      </c>
      <c r="O17962" s="7" t="s">
        <v>33786</v>
      </c>
      <c r="P17962" s="7" t="s">
        <v>33785</v>
      </c>
      <c r="Q17962" s="2" t="s">
        <v>33854</v>
      </c>
      <c r="R17962" s="2" t="s">
        <v>33769</v>
      </c>
    </row>
    <row r="17963" spans="1:18" ht="28.8" x14ac:dyDescent="0.3">
      <c r="A17963" t="s">
        <v>32460</v>
      </c>
      <c r="B17963" s="2" t="s">
        <v>19</v>
      </c>
      <c r="C17963" s="2" t="s">
        <v>30030</v>
      </c>
      <c r="D17963" s="2" t="s">
        <v>30032</v>
      </c>
      <c r="E17963" s="2" t="s">
        <v>30704</v>
      </c>
      <c r="F17963" s="2" t="s">
        <v>30706</v>
      </c>
      <c r="G17963" s="2" t="s">
        <v>30712</v>
      </c>
      <c r="H17963" s="3" t="s">
        <v>30713</v>
      </c>
      <c r="I17963" s="3" t="s">
        <v>30295</v>
      </c>
      <c r="J17963" s="3">
        <v>144</v>
      </c>
      <c r="K17963" s="2" t="s">
        <v>36</v>
      </c>
      <c r="O17963" s="7" t="s">
        <v>33786</v>
      </c>
      <c r="P17963" s="7" t="s">
        <v>33785</v>
      </c>
      <c r="Q17963" s="2" t="s">
        <v>33854</v>
      </c>
      <c r="R17963" s="2" t="s">
        <v>33770</v>
      </c>
    </row>
    <row r="17964" spans="1:18" ht="28.8" x14ac:dyDescent="0.3">
      <c r="A17964" t="s">
        <v>32460</v>
      </c>
      <c r="B17964" s="2" t="s">
        <v>19</v>
      </c>
      <c r="C17964" s="2" t="s">
        <v>30030</v>
      </c>
      <c r="D17964" s="2" t="s">
        <v>30032</v>
      </c>
      <c r="E17964" s="2" t="s">
        <v>30704</v>
      </c>
      <c r="F17964" s="2" t="s">
        <v>30706</v>
      </c>
      <c r="G17964" s="2" t="s">
        <v>30714</v>
      </c>
      <c r="H17964" s="3" t="s">
        <v>30715</v>
      </c>
      <c r="I17964" s="3" t="s">
        <v>30295</v>
      </c>
      <c r="J17964" s="3">
        <v>18</v>
      </c>
      <c r="K17964" s="2" t="s">
        <v>36</v>
      </c>
      <c r="O17964" s="7" t="s">
        <v>33786</v>
      </c>
      <c r="P17964" s="7" t="s">
        <v>33785</v>
      </c>
      <c r="Q17964" s="2" t="s">
        <v>33854</v>
      </c>
      <c r="R17964" s="2" t="s">
        <v>33771</v>
      </c>
    </row>
    <row r="17965" spans="1:18" ht="28.8" x14ac:dyDescent="0.3">
      <c r="A17965" t="s">
        <v>32460</v>
      </c>
      <c r="B17965" s="2" t="s">
        <v>19</v>
      </c>
      <c r="C17965" s="2" t="s">
        <v>30030</v>
      </c>
      <c r="D17965" s="2" t="s">
        <v>30032</v>
      </c>
      <c r="E17965" s="2" t="s">
        <v>30704</v>
      </c>
      <c r="F17965" s="2" t="s">
        <v>30706</v>
      </c>
      <c r="G17965" s="2" t="s">
        <v>30716</v>
      </c>
      <c r="H17965" s="3" t="s">
        <v>30717</v>
      </c>
      <c r="I17965" s="3" t="s">
        <v>30295</v>
      </c>
      <c r="J17965" s="3">
        <v>417</v>
      </c>
      <c r="K17965" s="2" t="s">
        <v>36</v>
      </c>
      <c r="O17965" s="7" t="s">
        <v>33786</v>
      </c>
      <c r="P17965" s="7" t="s">
        <v>33785</v>
      </c>
      <c r="Q17965" s="2" t="s">
        <v>33854</v>
      </c>
      <c r="R17965" s="2" t="s">
        <v>33777</v>
      </c>
    </row>
    <row r="17966" spans="1:18" ht="28.8" x14ac:dyDescent="0.3">
      <c r="A17966" t="s">
        <v>32460</v>
      </c>
      <c r="B17966" s="2" t="s">
        <v>19</v>
      </c>
      <c r="C17966" s="2" t="s">
        <v>30030</v>
      </c>
      <c r="D17966" s="2" t="s">
        <v>30032</v>
      </c>
      <c r="E17966" s="2" t="s">
        <v>30704</v>
      </c>
      <c r="F17966" s="2" t="s">
        <v>30706</v>
      </c>
      <c r="G17966" s="2" t="s">
        <v>30718</v>
      </c>
      <c r="H17966" s="3" t="s">
        <v>30719</v>
      </c>
      <c r="I17966" s="3" t="s">
        <v>30295</v>
      </c>
      <c r="J17966" s="3">
        <v>129</v>
      </c>
      <c r="K17966" s="2" t="s">
        <v>36</v>
      </c>
      <c r="O17966" s="7" t="s">
        <v>33786</v>
      </c>
      <c r="P17966" s="7" t="s">
        <v>33785</v>
      </c>
      <c r="Q17966" s="2" t="s">
        <v>33854</v>
      </c>
      <c r="R17966" s="2" t="s">
        <v>33778</v>
      </c>
    </row>
    <row r="17967" spans="1:18" ht="28.8" x14ac:dyDescent="0.3">
      <c r="A17967" t="s">
        <v>32460</v>
      </c>
      <c r="B17967" s="2" t="s">
        <v>19</v>
      </c>
      <c r="C17967" s="2" t="s">
        <v>30030</v>
      </c>
      <c r="D17967" s="2" t="s">
        <v>30032</v>
      </c>
      <c r="E17967" s="2" t="s">
        <v>30704</v>
      </c>
      <c r="F17967" s="2" t="s">
        <v>30706</v>
      </c>
      <c r="G17967" s="2" t="s">
        <v>30720</v>
      </c>
      <c r="H17967" s="3" t="s">
        <v>30721</v>
      </c>
      <c r="I17967" s="3" t="s">
        <v>30295</v>
      </c>
      <c r="J17967" s="3">
        <v>216</v>
      </c>
      <c r="K17967" s="2" t="s">
        <v>36</v>
      </c>
      <c r="O17967" s="7" t="s">
        <v>33786</v>
      </c>
      <c r="P17967" s="7" t="s">
        <v>33785</v>
      </c>
      <c r="Q17967" s="2" t="s">
        <v>33854</v>
      </c>
      <c r="R17967" s="2" t="s">
        <v>33779</v>
      </c>
    </row>
    <row r="17968" spans="1:18" ht="28.8" x14ac:dyDescent="0.3">
      <c r="A17968" t="s">
        <v>32460</v>
      </c>
      <c r="B17968" s="2" t="s">
        <v>19</v>
      </c>
      <c r="C17968" s="2" t="s">
        <v>30030</v>
      </c>
      <c r="D17968" s="2" t="s">
        <v>30032</v>
      </c>
      <c r="E17968" s="2" t="s">
        <v>30704</v>
      </c>
      <c r="F17968" s="2" t="s">
        <v>30706</v>
      </c>
      <c r="G17968" s="2" t="s">
        <v>30722</v>
      </c>
      <c r="H17968" s="3" t="s">
        <v>30723</v>
      </c>
      <c r="I17968" s="3" t="s">
        <v>30295</v>
      </c>
      <c r="J17968" s="3">
        <v>442</v>
      </c>
      <c r="K17968" s="2" t="s">
        <v>36</v>
      </c>
      <c r="O17968" s="7" t="s">
        <v>33786</v>
      </c>
      <c r="P17968" s="7" t="s">
        <v>33785</v>
      </c>
      <c r="Q17968" s="2" t="s">
        <v>33854</v>
      </c>
      <c r="R17968" s="2" t="s">
        <v>33780</v>
      </c>
    </row>
    <row r="17969" spans="1:19" ht="28.8" x14ac:dyDescent="0.3">
      <c r="A17969" t="s">
        <v>32460</v>
      </c>
      <c r="B17969" s="2" t="s">
        <v>19</v>
      </c>
      <c r="C17969" s="2" t="s">
        <v>30030</v>
      </c>
      <c r="D17969" s="2" t="s">
        <v>30032</v>
      </c>
      <c r="E17969" s="2" t="s">
        <v>30704</v>
      </c>
      <c r="F17969" s="2" t="s">
        <v>30706</v>
      </c>
      <c r="G17969" s="2" t="s">
        <v>30724</v>
      </c>
      <c r="H17969" s="3" t="s">
        <v>30725</v>
      </c>
      <c r="I17969" s="3" t="s">
        <v>30295</v>
      </c>
      <c r="J17969" s="3">
        <v>27</v>
      </c>
      <c r="K17969" s="2" t="s">
        <v>36</v>
      </c>
      <c r="O17969" s="7" t="s">
        <v>33786</v>
      </c>
      <c r="P17969" s="7" t="s">
        <v>33785</v>
      </c>
      <c r="Q17969" s="2" t="s">
        <v>33854</v>
      </c>
      <c r="R17969" s="2" t="s">
        <v>33781</v>
      </c>
    </row>
    <row r="17970" spans="1:19" ht="28.8" x14ac:dyDescent="0.3">
      <c r="A17970" t="s">
        <v>32460</v>
      </c>
      <c r="B17970" s="2" t="s">
        <v>19</v>
      </c>
      <c r="C17970" s="2" t="s">
        <v>30030</v>
      </c>
      <c r="D17970" s="2" t="s">
        <v>30032</v>
      </c>
      <c r="E17970" s="2" t="s">
        <v>30704</v>
      </c>
      <c r="F17970" s="2" t="s">
        <v>30706</v>
      </c>
      <c r="G17970" s="2" t="s">
        <v>30726</v>
      </c>
      <c r="H17970" s="3" t="s">
        <v>30727</v>
      </c>
      <c r="I17970" s="3" t="s">
        <v>30295</v>
      </c>
      <c r="J17970" s="3">
        <v>145</v>
      </c>
      <c r="K17970" s="2" t="s">
        <v>36</v>
      </c>
      <c r="O17970" s="7" t="s">
        <v>33786</v>
      </c>
      <c r="P17970" s="7" t="s">
        <v>33785</v>
      </c>
      <c r="Q17970" s="2" t="s">
        <v>33854</v>
      </c>
      <c r="R17970" s="2" t="s">
        <v>33782</v>
      </c>
    </row>
    <row r="17971" spans="1:19" x14ac:dyDescent="0.3">
      <c r="A17971" t="s">
        <v>32460</v>
      </c>
      <c r="B17971" s="2" t="s">
        <v>19</v>
      </c>
      <c r="C17971" s="2" t="s">
        <v>30030</v>
      </c>
      <c r="D17971" s="2" t="s">
        <v>30032</v>
      </c>
      <c r="E17971" s="2" t="s">
        <v>30704</v>
      </c>
      <c r="F17971" s="2" t="s">
        <v>30706</v>
      </c>
      <c r="G17971" s="2" t="s">
        <v>30728</v>
      </c>
      <c r="H17971" s="3" t="s">
        <v>30729</v>
      </c>
      <c r="I17971" s="3" t="s">
        <v>30375</v>
      </c>
      <c r="J17971" s="3">
        <v>7</v>
      </c>
      <c r="K17971" s="2" t="s">
        <v>36</v>
      </c>
      <c r="O17971" s="7" t="s">
        <v>32593</v>
      </c>
      <c r="P17971" s="7" t="s">
        <v>33785</v>
      </c>
      <c r="Q17971" s="2" t="s">
        <v>33854</v>
      </c>
      <c r="R17971" s="2" t="s">
        <v>33842</v>
      </c>
    </row>
    <row r="17972" spans="1:19" x14ac:dyDescent="0.3">
      <c r="A17972" t="s">
        <v>32460</v>
      </c>
      <c r="B17972" s="2" t="s">
        <v>19</v>
      </c>
      <c r="C17972" s="2" t="s">
        <v>30030</v>
      </c>
      <c r="D17972" s="2" t="s">
        <v>30032</v>
      </c>
      <c r="E17972" s="2" t="s">
        <v>30704</v>
      </c>
      <c r="F17972" s="2" t="s">
        <v>30706</v>
      </c>
      <c r="G17972" s="2" t="s">
        <v>30730</v>
      </c>
      <c r="H17972" s="3" t="s">
        <v>30731</v>
      </c>
      <c r="I17972" s="3" t="s">
        <v>30375</v>
      </c>
      <c r="J17972" s="3">
        <v>9</v>
      </c>
      <c r="K17972" s="2" t="s">
        <v>36</v>
      </c>
      <c r="O17972" s="7" t="s">
        <v>32593</v>
      </c>
      <c r="P17972" s="7" t="s">
        <v>33785</v>
      </c>
      <c r="Q17972" s="2" t="s">
        <v>33854</v>
      </c>
      <c r="R17972" s="2" t="s">
        <v>33843</v>
      </c>
    </row>
    <row r="17973" spans="1:19" x14ac:dyDescent="0.3">
      <c r="L17973" s="163" t="s">
        <v>0</v>
      </c>
      <c r="M17973" s="163"/>
      <c r="N17973" s="163"/>
      <c r="O17973" s="163" t="s">
        <v>1</v>
      </c>
      <c r="P17973" s="163"/>
      <c r="Q17973" s="163"/>
      <c r="R17973" s="163"/>
      <c r="S17973" s="163"/>
    </row>
    <row r="17974" spans="1:19" ht="43.2" x14ac:dyDescent="0.3">
      <c r="B17974" s="2" t="s">
        <v>19</v>
      </c>
      <c r="C17974" s="2" t="s">
        <v>30030</v>
      </c>
      <c r="D17974" s="2" t="s">
        <v>30032</v>
      </c>
      <c r="E17974" s="2" t="s">
        <v>30704</v>
      </c>
      <c r="F17974" s="2" t="s">
        <v>30732</v>
      </c>
      <c r="H17974" s="3" t="s">
        <v>30733</v>
      </c>
      <c r="L17974" s="35" t="s">
        <v>12</v>
      </c>
      <c r="M17974" s="35" t="s">
        <v>13</v>
      </c>
      <c r="N17974" s="35" t="s">
        <v>14</v>
      </c>
      <c r="O17974" s="35" t="s">
        <v>32311</v>
      </c>
      <c r="P17974" s="35" t="s">
        <v>32774</v>
      </c>
      <c r="Q17974" s="105" t="s">
        <v>31198</v>
      </c>
      <c r="R17974" s="105" t="s">
        <v>31197</v>
      </c>
      <c r="S17974" s="105" t="s">
        <v>31196</v>
      </c>
    </row>
    <row r="17975" spans="1:19" ht="43.2" x14ac:dyDescent="0.3">
      <c r="A17975" t="s">
        <v>32460</v>
      </c>
      <c r="B17975" s="2" t="s">
        <v>19</v>
      </c>
      <c r="C17975" s="2" t="s">
        <v>30030</v>
      </c>
      <c r="D17975" s="2" t="s">
        <v>30032</v>
      </c>
      <c r="E17975" s="2" t="s">
        <v>30704</v>
      </c>
      <c r="F17975" s="2" t="s">
        <v>30732</v>
      </c>
      <c r="G17975" s="2" t="s">
        <v>30734</v>
      </c>
      <c r="H17975" s="6" t="s">
        <v>30735</v>
      </c>
      <c r="I17975" s="3" t="s">
        <v>30736</v>
      </c>
      <c r="J17975" s="3">
        <v>32</v>
      </c>
      <c r="K17975" s="2" t="s">
        <v>36</v>
      </c>
      <c r="O17975" s="7" t="s">
        <v>33844</v>
      </c>
      <c r="P17975" s="7" t="s">
        <v>33789</v>
      </c>
      <c r="Q17975" s="2" t="s">
        <v>32593</v>
      </c>
      <c r="S17975" s="2" t="s">
        <v>33854</v>
      </c>
    </row>
    <row r="17976" spans="1:19" ht="43.2" x14ac:dyDescent="0.3">
      <c r="A17976" t="s">
        <v>32460</v>
      </c>
      <c r="B17976" s="2" t="s">
        <v>19</v>
      </c>
      <c r="C17976" s="2" t="s">
        <v>30030</v>
      </c>
      <c r="D17976" s="2" t="s">
        <v>30032</v>
      </c>
      <c r="E17976" s="2" t="s">
        <v>30704</v>
      </c>
      <c r="F17976" s="2" t="s">
        <v>30732</v>
      </c>
      <c r="G17976" s="2" t="s">
        <v>30737</v>
      </c>
      <c r="H17976" s="6" t="s">
        <v>30738</v>
      </c>
      <c r="I17976" s="3" t="s">
        <v>30736</v>
      </c>
      <c r="J17976" s="3">
        <v>301</v>
      </c>
      <c r="K17976" s="2" t="s">
        <v>36</v>
      </c>
      <c r="O17976" s="7" t="s">
        <v>33844</v>
      </c>
      <c r="P17976" s="7" t="s">
        <v>33789</v>
      </c>
      <c r="Q17976" s="2" t="s">
        <v>33848</v>
      </c>
      <c r="R17976" s="2" t="s">
        <v>33855</v>
      </c>
      <c r="S17976" s="2" t="s">
        <v>33854</v>
      </c>
    </row>
    <row r="17977" spans="1:19" x14ac:dyDescent="0.3">
      <c r="L17977" s="163" t="s">
        <v>0</v>
      </c>
      <c r="M17977" s="163"/>
      <c r="N17977" s="163"/>
      <c r="O17977" s="163" t="s">
        <v>1</v>
      </c>
      <c r="P17977" s="163"/>
      <c r="Q17977" s="163"/>
      <c r="R17977" s="163"/>
      <c r="S17977" s="163"/>
    </row>
    <row r="17978" spans="1:19" ht="43.2" x14ac:dyDescent="0.3">
      <c r="B17978" s="2" t="s">
        <v>19</v>
      </c>
      <c r="C17978" s="2" t="s">
        <v>30030</v>
      </c>
      <c r="D17978" s="2" t="s">
        <v>30032</v>
      </c>
      <c r="E17978" s="2" t="s">
        <v>30704</v>
      </c>
      <c r="F17978" s="2" t="s">
        <v>30739</v>
      </c>
      <c r="H17978" s="3" t="s">
        <v>30740</v>
      </c>
      <c r="L17978" s="35" t="s">
        <v>12</v>
      </c>
      <c r="M17978" s="35" t="s">
        <v>13</v>
      </c>
      <c r="N17978" s="35" t="s">
        <v>14</v>
      </c>
      <c r="O17978" s="35" t="s">
        <v>32311</v>
      </c>
      <c r="P17978" s="35" t="s">
        <v>31198</v>
      </c>
      <c r="Q17978" s="105" t="s">
        <v>32774</v>
      </c>
      <c r="R17978" s="105" t="s">
        <v>31197</v>
      </c>
      <c r="S17978" s="105" t="s">
        <v>31196</v>
      </c>
    </row>
    <row r="17979" spans="1:19" ht="28.8" x14ac:dyDescent="0.3">
      <c r="A17979" t="s">
        <v>32460</v>
      </c>
      <c r="B17979" s="2" t="s">
        <v>19</v>
      </c>
      <c r="C17979" s="2" t="s">
        <v>30030</v>
      </c>
      <c r="D17979" s="2" t="s">
        <v>30032</v>
      </c>
      <c r="E17979" s="2" t="s">
        <v>30704</v>
      </c>
      <c r="F17979" s="2" t="s">
        <v>30739</v>
      </c>
      <c r="G17979" s="2" t="s">
        <v>30741</v>
      </c>
      <c r="H17979" s="6" t="s">
        <v>30742</v>
      </c>
      <c r="I17979" s="3" t="s">
        <v>30516</v>
      </c>
      <c r="J17979" s="3">
        <v>204</v>
      </c>
      <c r="K17979" s="2" t="s">
        <v>36</v>
      </c>
      <c r="O17979" s="7" t="s">
        <v>33844</v>
      </c>
      <c r="P17979" s="7" t="s">
        <v>33848</v>
      </c>
      <c r="Q17979" s="7" t="s">
        <v>33789</v>
      </c>
      <c r="R17979" s="2" t="s">
        <v>33856</v>
      </c>
      <c r="S17979" s="2" t="s">
        <v>33854</v>
      </c>
    </row>
    <row r="17980" spans="1:19" ht="28.8" x14ac:dyDescent="0.3">
      <c r="A17980" t="s">
        <v>32460</v>
      </c>
      <c r="B17980" s="2" t="s">
        <v>19</v>
      </c>
      <c r="C17980" s="2" t="s">
        <v>30030</v>
      </c>
      <c r="D17980" s="2" t="s">
        <v>30032</v>
      </c>
      <c r="E17980" s="2" t="s">
        <v>30704</v>
      </c>
      <c r="F17980" s="2" t="s">
        <v>30739</v>
      </c>
      <c r="G17980" s="2" t="s">
        <v>30743</v>
      </c>
      <c r="H17980" s="6" t="s">
        <v>30744</v>
      </c>
      <c r="I17980" s="3" t="s">
        <v>30516</v>
      </c>
      <c r="J17980" s="3">
        <v>196</v>
      </c>
      <c r="K17980" s="2" t="s">
        <v>36</v>
      </c>
      <c r="O17980" s="7" t="s">
        <v>33844</v>
      </c>
      <c r="P17980" s="7" t="s">
        <v>33848</v>
      </c>
      <c r="Q17980" s="7" t="s">
        <v>33789</v>
      </c>
      <c r="R17980" s="2" t="s">
        <v>33857</v>
      </c>
      <c r="S17980" s="2" t="s">
        <v>33854</v>
      </c>
    </row>
    <row r="17981" spans="1:19" x14ac:dyDescent="0.3">
      <c r="L17981" s="163" t="s">
        <v>0</v>
      </c>
      <c r="M17981" s="163"/>
      <c r="N17981" s="163"/>
      <c r="O17981" s="163" t="s">
        <v>1</v>
      </c>
      <c r="P17981" s="163"/>
      <c r="Q17981" s="163"/>
    </row>
    <row r="17982" spans="1:19" ht="43.2" x14ac:dyDescent="0.3">
      <c r="B17982" s="2" t="s">
        <v>19</v>
      </c>
      <c r="C17982" s="2" t="s">
        <v>30030</v>
      </c>
      <c r="D17982" s="2" t="s">
        <v>30032</v>
      </c>
      <c r="E17982" s="2" t="s">
        <v>30704</v>
      </c>
      <c r="F17982" s="2" t="s">
        <v>30745</v>
      </c>
      <c r="H17982" s="3" t="s">
        <v>30746</v>
      </c>
      <c r="L17982" s="35" t="s">
        <v>12</v>
      </c>
      <c r="M17982" s="35" t="s">
        <v>13</v>
      </c>
      <c r="N17982" s="35" t="s">
        <v>14</v>
      </c>
      <c r="O17982" s="35" t="s">
        <v>32311</v>
      </c>
      <c r="P17982" s="35" t="s">
        <v>31198</v>
      </c>
      <c r="Q17982" s="105" t="s">
        <v>31196</v>
      </c>
    </row>
    <row r="17983" spans="1:19" ht="28.8" x14ac:dyDescent="0.3">
      <c r="A17983" t="s">
        <v>32460</v>
      </c>
      <c r="B17983" s="2" t="s">
        <v>19</v>
      </c>
      <c r="C17983" s="2" t="s">
        <v>30030</v>
      </c>
      <c r="D17983" s="2" t="s">
        <v>30032</v>
      </c>
      <c r="E17983" s="2" t="s">
        <v>30704</v>
      </c>
      <c r="F17983" s="2" t="s">
        <v>30745</v>
      </c>
      <c r="G17983" s="2" t="s">
        <v>30747</v>
      </c>
      <c r="H17983" s="6" t="s">
        <v>30748</v>
      </c>
      <c r="I17983" s="3" t="s">
        <v>30605</v>
      </c>
      <c r="J17983" s="3">
        <v>373</v>
      </c>
      <c r="K17983" s="2" t="s">
        <v>36</v>
      </c>
      <c r="O17983" s="7" t="s">
        <v>33832</v>
      </c>
      <c r="P17983" s="7" t="s">
        <v>33858</v>
      </c>
      <c r="Q17983" s="2" t="s">
        <v>33854</v>
      </c>
    </row>
    <row r="17984" spans="1:19" x14ac:dyDescent="0.3">
      <c r="A17984" t="s">
        <v>32460</v>
      </c>
      <c r="B17984" s="2" t="s">
        <v>19</v>
      </c>
      <c r="C17984" s="2" t="s">
        <v>30030</v>
      </c>
      <c r="D17984" s="2" t="s">
        <v>30032</v>
      </c>
      <c r="E17984" s="2" t="s">
        <v>30704</v>
      </c>
      <c r="F17984" s="2" t="s">
        <v>30745</v>
      </c>
      <c r="G17984" s="2" t="s">
        <v>30749</v>
      </c>
      <c r="H17984" s="6" t="s">
        <v>30750</v>
      </c>
      <c r="I17984" s="3" t="s">
        <v>30751</v>
      </c>
      <c r="J17984" s="3">
        <v>43</v>
      </c>
      <c r="K17984" s="2" t="s">
        <v>36</v>
      </c>
      <c r="O17984" s="7" t="s">
        <v>33811</v>
      </c>
      <c r="P17984" s="7" t="s">
        <v>33859</v>
      </c>
      <c r="Q17984" s="2" t="s">
        <v>33854</v>
      </c>
    </row>
    <row r="17985" spans="1:40" x14ac:dyDescent="0.3">
      <c r="A17985" t="s">
        <v>32460</v>
      </c>
      <c r="B17985" s="2" t="s">
        <v>19</v>
      </c>
      <c r="C17985" s="2" t="s">
        <v>30030</v>
      </c>
      <c r="D17985" s="2" t="s">
        <v>30032</v>
      </c>
      <c r="E17985" s="2" t="s">
        <v>30704</v>
      </c>
      <c r="F17985" s="2" t="s">
        <v>30745</v>
      </c>
      <c r="G17985" s="2" t="s">
        <v>30752</v>
      </c>
      <c r="H17985" s="6" t="s">
        <v>30753</v>
      </c>
      <c r="I17985" s="3" t="s">
        <v>30751</v>
      </c>
      <c r="J17985" s="3">
        <v>1294</v>
      </c>
      <c r="K17985" s="2" t="s">
        <v>36</v>
      </c>
      <c r="O17985" s="7" t="s">
        <v>33811</v>
      </c>
      <c r="P17985" s="7" t="s">
        <v>33860</v>
      </c>
      <c r="Q17985" s="2" t="s">
        <v>33854</v>
      </c>
    </row>
    <row r="17986" spans="1:40" x14ac:dyDescent="0.3">
      <c r="L17986" s="163" t="s">
        <v>0</v>
      </c>
      <c r="M17986" s="163"/>
      <c r="N17986" s="163"/>
      <c r="O17986" s="163" t="s">
        <v>1</v>
      </c>
      <c r="P17986" s="163"/>
    </row>
    <row r="17987" spans="1:40" ht="43.2" x14ac:dyDescent="0.3">
      <c r="B17987" s="2" t="s">
        <v>19</v>
      </c>
      <c r="C17987" s="2" t="s">
        <v>30030</v>
      </c>
      <c r="D17987" s="2" t="s">
        <v>30032</v>
      </c>
      <c r="E17987" s="2" t="s">
        <v>30704</v>
      </c>
      <c r="F17987" s="2" t="s">
        <v>30754</v>
      </c>
      <c r="H17987" s="3" t="s">
        <v>30755</v>
      </c>
      <c r="L17987" s="35" t="s">
        <v>12</v>
      </c>
      <c r="M17987" s="35" t="s">
        <v>13</v>
      </c>
      <c r="N17987" s="35" t="s">
        <v>14</v>
      </c>
      <c r="O17987" s="35" t="s">
        <v>32311</v>
      </c>
      <c r="P17987" s="35" t="s">
        <v>31195</v>
      </c>
    </row>
    <row r="17988" spans="1:40" ht="43.2" x14ac:dyDescent="0.3">
      <c r="B17988" s="4" t="s">
        <v>19</v>
      </c>
      <c r="C17988" s="4" t="s">
        <v>30030</v>
      </c>
      <c r="D17988" s="4" t="s">
        <v>30032</v>
      </c>
      <c r="E17988" s="4" t="s">
        <v>30704</v>
      </c>
      <c r="F17988" s="4" t="s">
        <v>30754</v>
      </c>
      <c r="G17988" s="4" t="s">
        <v>30756</v>
      </c>
      <c r="H17988" s="5" t="s">
        <v>30757</v>
      </c>
      <c r="I17988" s="5" t="s">
        <v>30638</v>
      </c>
    </row>
    <row r="17989" spans="1:40" x14ac:dyDescent="0.3">
      <c r="L17989" s="163" t="s">
        <v>0</v>
      </c>
      <c r="M17989" s="163"/>
      <c r="N17989" s="163"/>
      <c r="O17989" s="163" t="s">
        <v>1</v>
      </c>
      <c r="P17989" s="163"/>
    </row>
    <row r="17990" spans="1:40" ht="43.2" x14ac:dyDescent="0.3">
      <c r="B17990" s="2" t="s">
        <v>19</v>
      </c>
      <c r="C17990" s="2" t="s">
        <v>30030</v>
      </c>
      <c r="D17990" s="2" t="s">
        <v>30032</v>
      </c>
      <c r="E17990" s="2" t="s">
        <v>30704</v>
      </c>
      <c r="F17990" s="2" t="s">
        <v>30758</v>
      </c>
      <c r="H17990" s="3" t="s">
        <v>30759</v>
      </c>
      <c r="L17990" s="35" t="s">
        <v>12</v>
      </c>
      <c r="M17990" s="35" t="s">
        <v>13</v>
      </c>
      <c r="N17990" s="35" t="s">
        <v>14</v>
      </c>
      <c r="O17990" s="35" t="s">
        <v>32311</v>
      </c>
      <c r="P17990" s="35" t="s">
        <v>31195</v>
      </c>
    </row>
    <row r="17991" spans="1:40" x14ac:dyDescent="0.3">
      <c r="B17991" s="4" t="s">
        <v>19</v>
      </c>
      <c r="C17991" s="4" t="s">
        <v>30030</v>
      </c>
      <c r="D17991" s="4" t="s">
        <v>30032</v>
      </c>
      <c r="E17991" s="4" t="s">
        <v>30704</v>
      </c>
      <c r="F17991" s="4" t="s">
        <v>30758</v>
      </c>
      <c r="G17991" s="4" t="s">
        <v>30760</v>
      </c>
      <c r="H17991" s="5" t="s">
        <v>30761</v>
      </c>
      <c r="I17991" s="5" t="s">
        <v>30762</v>
      </c>
    </row>
    <row r="17992" spans="1:40" x14ac:dyDescent="0.3">
      <c r="L17992" s="163" t="s">
        <v>0</v>
      </c>
      <c r="M17992" s="163"/>
      <c r="N17992" s="163"/>
      <c r="O17992" s="163" t="s">
        <v>1</v>
      </c>
      <c r="P17992" s="163"/>
    </row>
    <row r="17993" spans="1:40" ht="43.2" x14ac:dyDescent="0.3">
      <c r="B17993" s="2" t="s">
        <v>19</v>
      </c>
      <c r="C17993" s="2" t="s">
        <v>30030</v>
      </c>
      <c r="D17993" s="2" t="s">
        <v>30032</v>
      </c>
      <c r="E17993" s="2" t="s">
        <v>30704</v>
      </c>
      <c r="F17993" s="2" t="s">
        <v>30763</v>
      </c>
      <c r="H17993" s="3" t="s">
        <v>30764</v>
      </c>
      <c r="L17993" s="35" t="s">
        <v>12</v>
      </c>
      <c r="M17993" s="35" t="s">
        <v>13</v>
      </c>
      <c r="N17993" s="35" t="s">
        <v>14</v>
      </c>
      <c r="O17993" s="35" t="s">
        <v>32311</v>
      </c>
      <c r="P17993" s="35" t="s">
        <v>31195</v>
      </c>
    </row>
    <row r="17994" spans="1:40" ht="28.8" x14ac:dyDescent="0.3">
      <c r="B17994" s="4" t="s">
        <v>19</v>
      </c>
      <c r="C17994" s="4" t="s">
        <v>30030</v>
      </c>
      <c r="D17994" s="4" t="s">
        <v>30032</v>
      </c>
      <c r="E17994" s="4" t="s">
        <v>30704</v>
      </c>
      <c r="F17994" s="4" t="s">
        <v>30763</v>
      </c>
      <c r="G17994" s="4" t="s">
        <v>30765</v>
      </c>
      <c r="H17994" s="5" t="s">
        <v>30766</v>
      </c>
      <c r="I17994" s="5" t="s">
        <v>30605</v>
      </c>
    </row>
    <row r="17995" spans="1:40" x14ac:dyDescent="0.3">
      <c r="B17995" s="2" t="s">
        <v>19</v>
      </c>
      <c r="C17995" s="2" t="s">
        <v>30030</v>
      </c>
      <c r="D17995" s="2" t="s">
        <v>30032</v>
      </c>
      <c r="E17995" s="2" t="s">
        <v>30767</v>
      </c>
      <c r="H17995" s="3" t="s">
        <v>30768</v>
      </c>
    </row>
    <row r="17996" spans="1:40" x14ac:dyDescent="0.3">
      <c r="L17996" s="163" t="s">
        <v>0</v>
      </c>
      <c r="M17996" s="163"/>
      <c r="N17996" s="163"/>
      <c r="O17996" s="163" t="s">
        <v>1</v>
      </c>
      <c r="P17996" s="163"/>
      <c r="Q17996" s="163"/>
      <c r="R17996" s="163"/>
    </row>
    <row r="17997" spans="1:40" ht="43.2" x14ac:dyDescent="0.3">
      <c r="B17997" s="2" t="s">
        <v>19</v>
      </c>
      <c r="C17997" s="2" t="s">
        <v>30030</v>
      </c>
      <c r="D17997" s="2" t="s">
        <v>30032</v>
      </c>
      <c r="E17997" s="2" t="s">
        <v>30767</v>
      </c>
      <c r="F17997" s="2" t="s">
        <v>30769</v>
      </c>
      <c r="H17997" s="3" t="s">
        <v>30770</v>
      </c>
      <c r="L17997" s="35" t="s">
        <v>12</v>
      </c>
      <c r="M17997" s="35" t="s">
        <v>13</v>
      </c>
      <c r="N17997" s="35" t="s">
        <v>14</v>
      </c>
      <c r="O17997" s="35" t="s">
        <v>32311</v>
      </c>
      <c r="P17997" s="35" t="s">
        <v>31196</v>
      </c>
      <c r="Q17997" s="105" t="s">
        <v>33082</v>
      </c>
      <c r="R17997" s="105" t="s">
        <v>31198</v>
      </c>
      <c r="T17997" s="26"/>
      <c r="AN17997"/>
    </row>
    <row r="17998" spans="1:40" ht="72" x14ac:dyDescent="0.3">
      <c r="A17998" t="s">
        <v>32460</v>
      </c>
      <c r="B17998" s="2" t="s">
        <v>19</v>
      </c>
      <c r="C17998" s="2" t="s">
        <v>30030</v>
      </c>
      <c r="D17998" s="2" t="s">
        <v>30032</v>
      </c>
      <c r="E17998" s="2" t="s">
        <v>30767</v>
      </c>
      <c r="F17998" s="2" t="s">
        <v>30769</v>
      </c>
      <c r="G17998" s="2" t="s">
        <v>30771</v>
      </c>
      <c r="H17998" s="6" t="s">
        <v>30772</v>
      </c>
      <c r="I17998" s="3" t="s">
        <v>30773</v>
      </c>
      <c r="J17998" s="3">
        <v>1</v>
      </c>
      <c r="K17998" s="2" t="s">
        <v>36</v>
      </c>
      <c r="O17998" s="7" t="s">
        <v>33811</v>
      </c>
      <c r="P17998" s="7" t="s">
        <v>33861</v>
      </c>
      <c r="T17998" s="26"/>
      <c r="AN17998"/>
    </row>
    <row r="17999" spans="1:40" ht="72" x14ac:dyDescent="0.3">
      <c r="A17999" t="s">
        <v>32460</v>
      </c>
      <c r="B17999" s="2" t="s">
        <v>19</v>
      </c>
      <c r="C17999" s="2" t="s">
        <v>30030</v>
      </c>
      <c r="D17999" s="2" t="s">
        <v>30032</v>
      </c>
      <c r="E17999" s="2" t="s">
        <v>30767</v>
      </c>
      <c r="F17999" s="2" t="s">
        <v>30769</v>
      </c>
      <c r="G17999" s="2" t="s">
        <v>30774</v>
      </c>
      <c r="H17999" s="6" t="s">
        <v>30775</v>
      </c>
      <c r="I17999" s="3" t="s">
        <v>30773</v>
      </c>
      <c r="K17999" s="2" t="s">
        <v>36</v>
      </c>
      <c r="O17999" s="7" t="s">
        <v>33832</v>
      </c>
      <c r="P17999" s="7" t="s">
        <v>33861</v>
      </c>
      <c r="Q17999" s="2" t="s">
        <v>33865</v>
      </c>
      <c r="T17999" s="26"/>
      <c r="AN17999"/>
    </row>
    <row r="18000" spans="1:40" ht="72" x14ac:dyDescent="0.3">
      <c r="A18000" t="s">
        <v>32460</v>
      </c>
      <c r="B18000" s="2" t="s">
        <v>19</v>
      </c>
      <c r="C18000" s="2" t="s">
        <v>30030</v>
      </c>
      <c r="D18000" s="2" t="s">
        <v>30032</v>
      </c>
      <c r="E18000" s="2" t="s">
        <v>30767</v>
      </c>
      <c r="F18000" s="2" t="s">
        <v>30769</v>
      </c>
      <c r="G18000" s="2" t="s">
        <v>30776</v>
      </c>
      <c r="H18000" s="6" t="s">
        <v>30777</v>
      </c>
      <c r="I18000" s="3" t="s">
        <v>30773</v>
      </c>
      <c r="K18000" s="2" t="s">
        <v>36</v>
      </c>
      <c r="O18000" s="7" t="s">
        <v>33832</v>
      </c>
      <c r="P18000" s="7" t="s">
        <v>33861</v>
      </c>
      <c r="Q18000" s="2" t="s">
        <v>33866</v>
      </c>
      <c r="T18000" s="26"/>
      <c r="AN18000"/>
    </row>
    <row r="18001" spans="1:40" ht="72" x14ac:dyDescent="0.3">
      <c r="A18001" t="s">
        <v>32460</v>
      </c>
      <c r="B18001" s="2" t="s">
        <v>19</v>
      </c>
      <c r="C18001" s="2" t="s">
        <v>30030</v>
      </c>
      <c r="D18001" s="2" t="s">
        <v>30032</v>
      </c>
      <c r="E18001" s="2" t="s">
        <v>30767</v>
      </c>
      <c r="F18001" s="2" t="s">
        <v>30769</v>
      </c>
      <c r="G18001" s="2" t="s">
        <v>30778</v>
      </c>
      <c r="H18001" s="6" t="s">
        <v>30779</v>
      </c>
      <c r="I18001" s="3" t="s">
        <v>30773</v>
      </c>
      <c r="J18001" s="3">
        <v>1</v>
      </c>
      <c r="K18001" s="2" t="s">
        <v>36</v>
      </c>
      <c r="O18001" s="7" t="s">
        <v>33832</v>
      </c>
      <c r="P18001" s="7" t="s">
        <v>33862</v>
      </c>
      <c r="Q18001" s="2" t="s">
        <v>33868</v>
      </c>
      <c r="T18001" s="26"/>
      <c r="AN18001"/>
    </row>
    <row r="18002" spans="1:40" ht="72" x14ac:dyDescent="0.3">
      <c r="A18002" t="s">
        <v>32460</v>
      </c>
      <c r="B18002" s="2" t="s">
        <v>19</v>
      </c>
      <c r="C18002" s="2" t="s">
        <v>30030</v>
      </c>
      <c r="D18002" s="2" t="s">
        <v>30032</v>
      </c>
      <c r="E18002" s="2" t="s">
        <v>30767</v>
      </c>
      <c r="F18002" s="2" t="s">
        <v>30769</v>
      </c>
      <c r="G18002" s="2" t="s">
        <v>30780</v>
      </c>
      <c r="H18002" s="6" t="s">
        <v>30781</v>
      </c>
      <c r="I18002" s="3" t="s">
        <v>30773</v>
      </c>
      <c r="K18002" s="2" t="s">
        <v>36</v>
      </c>
      <c r="O18002" s="7" t="s">
        <v>33870</v>
      </c>
      <c r="P18002" s="7" t="s">
        <v>33863</v>
      </c>
      <c r="R18002" s="2" t="s">
        <v>33867</v>
      </c>
      <c r="T18002" s="26"/>
      <c r="AN18002"/>
    </row>
    <row r="18003" spans="1:40" ht="72" x14ac:dyDescent="0.3">
      <c r="A18003" t="s">
        <v>32460</v>
      </c>
      <c r="B18003" s="2" t="s">
        <v>19</v>
      </c>
      <c r="C18003" s="2" t="s">
        <v>30030</v>
      </c>
      <c r="D18003" s="2" t="s">
        <v>30032</v>
      </c>
      <c r="E18003" s="2" t="s">
        <v>30767</v>
      </c>
      <c r="F18003" s="2" t="s">
        <v>30769</v>
      </c>
      <c r="G18003" s="2" t="s">
        <v>30782</v>
      </c>
      <c r="H18003" s="6" t="s">
        <v>30783</v>
      </c>
      <c r="I18003" s="3" t="s">
        <v>30773</v>
      </c>
      <c r="K18003" s="2" t="s">
        <v>36</v>
      </c>
      <c r="O18003" s="7" t="s">
        <v>33871</v>
      </c>
      <c r="P18003" s="7" t="s">
        <v>33863</v>
      </c>
      <c r="R18003" s="2" t="s">
        <v>33872</v>
      </c>
      <c r="T18003" s="26"/>
      <c r="AN18003"/>
    </row>
    <row r="18004" spans="1:40" ht="72" x14ac:dyDescent="0.3">
      <c r="A18004" t="s">
        <v>32460</v>
      </c>
      <c r="B18004" s="2" t="s">
        <v>19</v>
      </c>
      <c r="C18004" s="2" t="s">
        <v>30030</v>
      </c>
      <c r="D18004" s="2" t="s">
        <v>30032</v>
      </c>
      <c r="E18004" s="2" t="s">
        <v>30767</v>
      </c>
      <c r="F18004" s="2" t="s">
        <v>30769</v>
      </c>
      <c r="G18004" s="2" t="s">
        <v>30784</v>
      </c>
      <c r="H18004" s="6" t="s">
        <v>30785</v>
      </c>
      <c r="I18004" s="3" t="s">
        <v>30773</v>
      </c>
      <c r="J18004" s="3">
        <v>1</v>
      </c>
      <c r="K18004" s="2" t="s">
        <v>36</v>
      </c>
      <c r="O18004" s="7" t="s">
        <v>33811</v>
      </c>
      <c r="P18004" s="7" t="s">
        <v>33864</v>
      </c>
      <c r="Q18004" s="2" t="s">
        <v>33869</v>
      </c>
      <c r="R18004" s="2" t="s">
        <v>33873</v>
      </c>
      <c r="T18004" s="26"/>
      <c r="AN18004"/>
    </row>
    <row r="18005" spans="1:40" x14ac:dyDescent="0.3">
      <c r="L18005" s="163" t="s">
        <v>0</v>
      </c>
      <c r="M18005" s="163"/>
      <c r="N18005" s="163"/>
      <c r="O18005" s="163" t="s">
        <v>1</v>
      </c>
      <c r="P18005" s="163"/>
      <c r="Q18005" s="163"/>
      <c r="R18005" s="172" t="s">
        <v>31194</v>
      </c>
      <c r="S18005" s="173"/>
      <c r="T18005" s="173"/>
      <c r="U18005" s="173"/>
      <c r="V18005" s="174"/>
    </row>
    <row r="18006" spans="1:40" ht="43.2" x14ac:dyDescent="0.3">
      <c r="B18006" s="2" t="s">
        <v>19</v>
      </c>
      <c r="C18006" s="2" t="s">
        <v>30030</v>
      </c>
      <c r="D18006" s="2" t="s">
        <v>30032</v>
      </c>
      <c r="E18006" s="2" t="s">
        <v>30767</v>
      </c>
      <c r="F18006" s="2" t="s">
        <v>30786</v>
      </c>
      <c r="H18006" s="3" t="s">
        <v>30787</v>
      </c>
      <c r="L18006" s="35" t="s">
        <v>12</v>
      </c>
      <c r="M18006" s="35" t="s">
        <v>13</v>
      </c>
      <c r="N18006" s="35" t="s">
        <v>14</v>
      </c>
      <c r="O18006" s="35" t="s">
        <v>32311</v>
      </c>
      <c r="P18006" s="35" t="s">
        <v>31196</v>
      </c>
      <c r="Q18006" s="105" t="s">
        <v>33082</v>
      </c>
      <c r="R18006" s="107" t="s">
        <v>32319</v>
      </c>
      <c r="S18006" s="107" t="s">
        <v>32320</v>
      </c>
      <c r="T18006" s="107" t="s">
        <v>17</v>
      </c>
      <c r="U18006" s="107" t="s">
        <v>18</v>
      </c>
      <c r="V18006" s="107" t="s">
        <v>31184</v>
      </c>
    </row>
    <row r="18007" spans="1:40" x14ac:dyDescent="0.3">
      <c r="A18007" t="s">
        <v>32460</v>
      </c>
      <c r="B18007" s="2" t="s">
        <v>19</v>
      </c>
      <c r="C18007" s="2" t="s">
        <v>30030</v>
      </c>
      <c r="D18007" s="2" t="s">
        <v>30032</v>
      </c>
      <c r="E18007" s="2" t="s">
        <v>30767</v>
      </c>
      <c r="F18007" s="2" t="s">
        <v>30786</v>
      </c>
      <c r="G18007" s="2" t="s">
        <v>30788</v>
      </c>
      <c r="H18007" s="3" t="s">
        <v>30789</v>
      </c>
      <c r="I18007" s="3" t="s">
        <v>700</v>
      </c>
      <c r="K18007" s="2" t="s">
        <v>36</v>
      </c>
      <c r="O18007" s="7" t="s">
        <v>32593</v>
      </c>
      <c r="P18007" s="7" t="s">
        <v>33874</v>
      </c>
      <c r="Q18007" s="2" t="s">
        <v>33875</v>
      </c>
      <c r="R18007" s="2">
        <v>0</v>
      </c>
      <c r="S18007" s="2">
        <v>3</v>
      </c>
      <c r="T18007" s="2" t="s">
        <v>31210</v>
      </c>
      <c r="V18007" s="26">
        <v>3</v>
      </c>
    </row>
    <row r="18008" spans="1:40" x14ac:dyDescent="0.3">
      <c r="A18008" t="s">
        <v>32460</v>
      </c>
      <c r="B18008" s="2" t="s">
        <v>19</v>
      </c>
      <c r="C18008" s="2" t="s">
        <v>30030</v>
      </c>
      <c r="D18008" s="2" t="s">
        <v>30032</v>
      </c>
      <c r="E18008" s="2" t="s">
        <v>30767</v>
      </c>
      <c r="F18008" s="2" t="s">
        <v>30786</v>
      </c>
      <c r="G18008" s="2" t="s">
        <v>30790</v>
      </c>
      <c r="H18008" s="3" t="s">
        <v>30791</v>
      </c>
      <c r="I18008" s="3" t="s">
        <v>700</v>
      </c>
      <c r="J18008" s="3">
        <v>1</v>
      </c>
      <c r="K18008" s="2" t="s">
        <v>36</v>
      </c>
      <c r="O18008" s="7" t="s">
        <v>32593</v>
      </c>
      <c r="P18008" s="7" t="s">
        <v>33874</v>
      </c>
      <c r="Q18008" s="2" t="s">
        <v>33875</v>
      </c>
      <c r="R18008" s="2">
        <v>3</v>
      </c>
      <c r="S18008" s="2">
        <v>5</v>
      </c>
      <c r="T18008" s="2" t="s">
        <v>31210</v>
      </c>
      <c r="V18008" s="26">
        <v>3</v>
      </c>
    </row>
    <row r="18009" spans="1:40" x14ac:dyDescent="0.3">
      <c r="A18009" t="s">
        <v>32460</v>
      </c>
      <c r="B18009" s="2" t="s">
        <v>19</v>
      </c>
      <c r="C18009" s="2" t="s">
        <v>30030</v>
      </c>
      <c r="D18009" s="2" t="s">
        <v>30032</v>
      </c>
      <c r="E18009" s="2" t="s">
        <v>30767</v>
      </c>
      <c r="F18009" s="2" t="s">
        <v>30786</v>
      </c>
      <c r="G18009" s="2" t="s">
        <v>30792</v>
      </c>
      <c r="H18009" s="3" t="s">
        <v>30793</v>
      </c>
      <c r="I18009" s="3" t="s">
        <v>30794</v>
      </c>
      <c r="K18009" s="2" t="s">
        <v>36</v>
      </c>
      <c r="O18009" s="7" t="s">
        <v>33848</v>
      </c>
      <c r="P18009" s="7" t="s">
        <v>33874</v>
      </c>
      <c r="Q18009" s="2" t="s">
        <v>33875</v>
      </c>
      <c r="R18009" s="2">
        <v>0</v>
      </c>
      <c r="S18009" s="2">
        <v>1</v>
      </c>
      <c r="T18009" s="2" t="s">
        <v>31210</v>
      </c>
      <c r="V18009" s="26">
        <v>3</v>
      </c>
    </row>
    <row r="18010" spans="1:40" x14ac:dyDescent="0.3">
      <c r="A18010" t="s">
        <v>32460</v>
      </c>
      <c r="B18010" s="2" t="s">
        <v>19</v>
      </c>
      <c r="C18010" s="2" t="s">
        <v>30030</v>
      </c>
      <c r="D18010" s="2" t="s">
        <v>30032</v>
      </c>
      <c r="E18010" s="2" t="s">
        <v>30767</v>
      </c>
      <c r="F18010" s="2" t="s">
        <v>30786</v>
      </c>
      <c r="G18010" s="2" t="s">
        <v>30795</v>
      </c>
      <c r="H18010" s="3" t="s">
        <v>30796</v>
      </c>
      <c r="I18010" s="3" t="s">
        <v>30794</v>
      </c>
      <c r="K18010" s="2" t="s">
        <v>36</v>
      </c>
      <c r="O18010" s="7" t="s">
        <v>33848</v>
      </c>
      <c r="P18010" s="7" t="s">
        <v>33874</v>
      </c>
      <c r="Q18010" s="2" t="s">
        <v>33875</v>
      </c>
      <c r="R18010" s="2">
        <v>1</v>
      </c>
      <c r="S18010" s="2">
        <v>2</v>
      </c>
      <c r="T18010" s="2" t="s">
        <v>31210</v>
      </c>
      <c r="V18010" s="26">
        <v>3</v>
      </c>
    </row>
    <row r="18011" spans="1:40" x14ac:dyDescent="0.3">
      <c r="A18011" t="s">
        <v>32460</v>
      </c>
      <c r="B18011" s="2" t="s">
        <v>19</v>
      </c>
      <c r="C18011" s="2" t="s">
        <v>30030</v>
      </c>
      <c r="D18011" s="2" t="s">
        <v>30032</v>
      </c>
      <c r="E18011" s="2" t="s">
        <v>30767</v>
      </c>
      <c r="F18011" s="2" t="s">
        <v>30786</v>
      </c>
      <c r="G18011" s="2" t="s">
        <v>30797</v>
      </c>
      <c r="H18011" s="3" t="s">
        <v>30798</v>
      </c>
      <c r="I18011" s="3" t="s">
        <v>30794</v>
      </c>
      <c r="K18011" s="2" t="s">
        <v>36</v>
      </c>
      <c r="O18011" s="7" t="s">
        <v>33848</v>
      </c>
      <c r="P18011" s="7" t="s">
        <v>33874</v>
      </c>
      <c r="Q18011" s="2" t="s">
        <v>33875</v>
      </c>
      <c r="R18011" s="2">
        <v>2</v>
      </c>
      <c r="S18011" s="2" t="s">
        <v>31202</v>
      </c>
      <c r="T18011" s="2" t="s">
        <v>31210</v>
      </c>
      <c r="V18011" s="26">
        <v>3</v>
      </c>
    </row>
    <row r="18012" spans="1:40" x14ac:dyDescent="0.3">
      <c r="L18012" s="163" t="s">
        <v>0</v>
      </c>
      <c r="M18012" s="163"/>
      <c r="N18012" s="163"/>
      <c r="O18012" s="163" t="s">
        <v>1</v>
      </c>
      <c r="P18012" s="163"/>
    </row>
    <row r="18013" spans="1:40" ht="43.2" x14ac:dyDescent="0.3">
      <c r="B18013" s="2" t="s">
        <v>19</v>
      </c>
      <c r="C18013" s="2" t="s">
        <v>30030</v>
      </c>
      <c r="D18013" s="2" t="s">
        <v>30032</v>
      </c>
      <c r="E18013" s="2" t="s">
        <v>30767</v>
      </c>
      <c r="F18013" s="2" t="s">
        <v>30799</v>
      </c>
      <c r="H18013" s="3" t="s">
        <v>30800</v>
      </c>
      <c r="L18013" s="35" t="s">
        <v>12</v>
      </c>
      <c r="M18013" s="35" t="s">
        <v>13</v>
      </c>
      <c r="N18013" s="35" t="s">
        <v>14</v>
      </c>
      <c r="O18013" s="35" t="s">
        <v>32311</v>
      </c>
      <c r="P18013" s="35" t="s">
        <v>31195</v>
      </c>
    </row>
    <row r="18014" spans="1:40" x14ac:dyDescent="0.3">
      <c r="B18014" s="4" t="s">
        <v>19</v>
      </c>
      <c r="C18014" s="4" t="s">
        <v>30030</v>
      </c>
      <c r="D18014" s="4" t="s">
        <v>30032</v>
      </c>
      <c r="E18014" s="4" t="s">
        <v>30767</v>
      </c>
      <c r="F18014" s="4" t="s">
        <v>30799</v>
      </c>
      <c r="G18014" s="4" t="s">
        <v>30801</v>
      </c>
      <c r="H18014" s="5" t="s">
        <v>30802</v>
      </c>
      <c r="I18014" s="5" t="s">
        <v>30803</v>
      </c>
    </row>
    <row r="18015" spans="1:40" x14ac:dyDescent="0.3">
      <c r="L18015" s="163" t="s">
        <v>0</v>
      </c>
      <c r="M18015" s="163"/>
      <c r="N18015" s="163"/>
      <c r="O18015" s="163" t="s">
        <v>1</v>
      </c>
      <c r="P18015" s="163"/>
      <c r="Q18015" s="163"/>
    </row>
    <row r="18016" spans="1:40" ht="43.2" x14ac:dyDescent="0.3">
      <c r="B18016" s="2" t="s">
        <v>19</v>
      </c>
      <c r="C18016" s="2" t="s">
        <v>30030</v>
      </c>
      <c r="D18016" s="2" t="s">
        <v>30032</v>
      </c>
      <c r="E18016" s="2" t="s">
        <v>30767</v>
      </c>
      <c r="F18016" s="2" t="s">
        <v>30804</v>
      </c>
      <c r="H18016" s="3" t="s">
        <v>30805</v>
      </c>
      <c r="L18016" s="35" t="s">
        <v>12</v>
      </c>
      <c r="M18016" s="35" t="s">
        <v>13</v>
      </c>
      <c r="N18016" s="35" t="s">
        <v>14</v>
      </c>
      <c r="O18016" s="35" t="s">
        <v>32311</v>
      </c>
      <c r="P18016" s="35" t="s">
        <v>31196</v>
      </c>
      <c r="Q18016" s="105" t="s">
        <v>33082</v>
      </c>
    </row>
    <row r="18017" spans="1:24" ht="43.2" x14ac:dyDescent="0.3">
      <c r="A18017" t="s">
        <v>32460</v>
      </c>
      <c r="B18017" s="2" t="s">
        <v>19</v>
      </c>
      <c r="C18017" s="2" t="s">
        <v>30030</v>
      </c>
      <c r="D18017" s="2" t="s">
        <v>30032</v>
      </c>
      <c r="E18017" s="2" t="s">
        <v>30767</v>
      </c>
      <c r="F18017" s="2" t="s">
        <v>30804</v>
      </c>
      <c r="G18017" s="2" t="s">
        <v>30806</v>
      </c>
      <c r="H18017" s="6" t="s">
        <v>30807</v>
      </c>
      <c r="I18017" s="3" t="s">
        <v>30808</v>
      </c>
      <c r="J18017" s="3">
        <v>18</v>
      </c>
      <c r="K18017" s="2" t="s">
        <v>36</v>
      </c>
      <c r="O18017" s="7" t="s">
        <v>33876</v>
      </c>
      <c r="P18017" s="7" t="s">
        <v>33877</v>
      </c>
      <c r="Q18017" s="2" t="s">
        <v>33878</v>
      </c>
    </row>
    <row r="18018" spans="1:24" ht="43.2" x14ac:dyDescent="0.3">
      <c r="A18018" t="s">
        <v>32460</v>
      </c>
      <c r="B18018" s="2" t="s">
        <v>19</v>
      </c>
      <c r="C18018" s="2" t="s">
        <v>30030</v>
      </c>
      <c r="D18018" s="2" t="s">
        <v>30032</v>
      </c>
      <c r="E18018" s="2" t="s">
        <v>30767</v>
      </c>
      <c r="F18018" s="2" t="s">
        <v>30804</v>
      </c>
      <c r="G18018" s="2" t="s">
        <v>30809</v>
      </c>
      <c r="H18018" s="6" t="s">
        <v>30810</v>
      </c>
      <c r="I18018" s="3" t="s">
        <v>30808</v>
      </c>
      <c r="J18018" s="3">
        <v>12</v>
      </c>
      <c r="K18018" s="2" t="s">
        <v>36</v>
      </c>
      <c r="O18018" s="7" t="s">
        <v>33876</v>
      </c>
      <c r="P18018" s="7" t="s">
        <v>33877</v>
      </c>
      <c r="Q18018" s="2" t="s">
        <v>33879</v>
      </c>
    </row>
    <row r="18019" spans="1:24" ht="43.2" x14ac:dyDescent="0.3">
      <c r="A18019" t="s">
        <v>32460</v>
      </c>
      <c r="B18019" s="2" t="s">
        <v>19</v>
      </c>
      <c r="C18019" s="2" t="s">
        <v>30030</v>
      </c>
      <c r="D18019" s="2" t="s">
        <v>30032</v>
      </c>
      <c r="E18019" s="2" t="s">
        <v>30767</v>
      </c>
      <c r="F18019" s="2" t="s">
        <v>30804</v>
      </c>
      <c r="G18019" s="2" t="s">
        <v>30811</v>
      </c>
      <c r="H18019" s="6" t="s">
        <v>30812</v>
      </c>
      <c r="I18019" s="3" t="s">
        <v>30808</v>
      </c>
      <c r="K18019" s="2" t="s">
        <v>36</v>
      </c>
      <c r="O18019" s="7" t="s">
        <v>33876</v>
      </c>
      <c r="P18019" s="7" t="s">
        <v>33877</v>
      </c>
      <c r="Q18019" s="2" t="s">
        <v>33880</v>
      </c>
    </row>
    <row r="18020" spans="1:24" x14ac:dyDescent="0.3">
      <c r="L18020" s="163" t="s">
        <v>0</v>
      </c>
      <c r="M18020" s="163"/>
      <c r="N18020" s="163"/>
      <c r="O18020" s="163" t="s">
        <v>1</v>
      </c>
      <c r="P18020" s="163"/>
    </row>
    <row r="18021" spans="1:24" ht="43.2" x14ac:dyDescent="0.3">
      <c r="B18021" s="2" t="s">
        <v>19</v>
      </c>
      <c r="C18021" s="2" t="s">
        <v>30030</v>
      </c>
      <c r="D18021" s="2" t="s">
        <v>30032</v>
      </c>
      <c r="E18021" s="2" t="s">
        <v>30767</v>
      </c>
      <c r="F18021" s="2" t="s">
        <v>30813</v>
      </c>
      <c r="H18021" s="3" t="s">
        <v>30814</v>
      </c>
      <c r="L18021" s="35" t="s">
        <v>12</v>
      </c>
      <c r="M18021" s="35" t="s">
        <v>13</v>
      </c>
      <c r="N18021" s="35" t="s">
        <v>14</v>
      </c>
      <c r="O18021" s="35" t="s">
        <v>32311</v>
      </c>
      <c r="P18021" s="35" t="s">
        <v>31195</v>
      </c>
    </row>
    <row r="18022" spans="1:24" ht="43.2" x14ac:dyDescent="0.3">
      <c r="B18022" s="4" t="s">
        <v>19</v>
      </c>
      <c r="C18022" s="4" t="s">
        <v>30030</v>
      </c>
      <c r="D18022" s="4" t="s">
        <v>30032</v>
      </c>
      <c r="E18022" s="4" t="s">
        <v>30767</v>
      </c>
      <c r="F18022" s="4" t="s">
        <v>30813</v>
      </c>
      <c r="G18022" s="4" t="s">
        <v>30815</v>
      </c>
      <c r="H18022" s="5" t="s">
        <v>30816</v>
      </c>
      <c r="I18022" s="5" t="s">
        <v>30817</v>
      </c>
    </row>
    <row r="18023" spans="1:24" ht="43.2" x14ac:dyDescent="0.3">
      <c r="B18023" s="4" t="s">
        <v>19</v>
      </c>
      <c r="C18023" s="4" t="s">
        <v>30030</v>
      </c>
      <c r="D18023" s="4" t="s">
        <v>30032</v>
      </c>
      <c r="E18023" s="4" t="s">
        <v>30767</v>
      </c>
      <c r="F18023" s="4" t="s">
        <v>30813</v>
      </c>
      <c r="G18023" s="4" t="s">
        <v>30818</v>
      </c>
      <c r="H18023" s="5" t="s">
        <v>30819</v>
      </c>
      <c r="I18023" s="5" t="s">
        <v>30817</v>
      </c>
    </row>
    <row r="18024" spans="1:24" ht="43.2" x14ac:dyDescent="0.3">
      <c r="B18024" s="4" t="s">
        <v>19</v>
      </c>
      <c r="C18024" s="4" t="s">
        <v>30030</v>
      </c>
      <c r="D18024" s="4" t="s">
        <v>30032</v>
      </c>
      <c r="E18024" s="4" t="s">
        <v>30767</v>
      </c>
      <c r="F18024" s="4" t="s">
        <v>30813</v>
      </c>
      <c r="G18024" s="4" t="s">
        <v>30820</v>
      </c>
      <c r="H18024" s="5" t="s">
        <v>30821</v>
      </c>
      <c r="I18024" s="5" t="s">
        <v>30817</v>
      </c>
    </row>
    <row r="18025" spans="1:24" x14ac:dyDescent="0.3">
      <c r="B18025" s="2" t="s">
        <v>19</v>
      </c>
      <c r="C18025" s="2" t="s">
        <v>30030</v>
      </c>
      <c r="D18025" s="2" t="s">
        <v>30032</v>
      </c>
      <c r="E18025" s="2" t="s">
        <v>30822</v>
      </c>
      <c r="H18025" s="3" t="s">
        <v>30823</v>
      </c>
    </row>
    <row r="18026" spans="1:24" x14ac:dyDescent="0.3">
      <c r="L18026" s="163" t="s">
        <v>0</v>
      </c>
      <c r="M18026" s="163"/>
      <c r="N18026" s="163"/>
      <c r="O18026" s="163" t="s">
        <v>1</v>
      </c>
      <c r="P18026" s="163"/>
      <c r="Q18026" s="163"/>
      <c r="R18026" s="163"/>
      <c r="S18026" s="163"/>
      <c r="T18026" s="172" t="s">
        <v>31185</v>
      </c>
      <c r="U18026" s="173"/>
      <c r="V18026" s="173"/>
      <c r="W18026" s="173"/>
      <c r="X18026" s="174"/>
    </row>
    <row r="18027" spans="1:24" ht="43.2" x14ac:dyDescent="0.3">
      <c r="B18027" s="2" t="s">
        <v>19</v>
      </c>
      <c r="C18027" s="2" t="s">
        <v>30030</v>
      </c>
      <c r="D18027" s="2" t="s">
        <v>30032</v>
      </c>
      <c r="E18027" s="2" t="s">
        <v>30822</v>
      </c>
      <c r="F18027" s="2" t="s">
        <v>30824</v>
      </c>
      <c r="H18027" s="3" t="s">
        <v>30825</v>
      </c>
      <c r="L18027" s="35" t="s">
        <v>12</v>
      </c>
      <c r="M18027" s="35" t="s">
        <v>13</v>
      </c>
      <c r="N18027" s="35" t="s">
        <v>14</v>
      </c>
      <c r="O18027" s="35" t="s">
        <v>32311</v>
      </c>
      <c r="P18027" s="35" t="s">
        <v>31196</v>
      </c>
      <c r="Q18027" s="105" t="s">
        <v>33082</v>
      </c>
      <c r="R18027" s="105" t="s">
        <v>31197</v>
      </c>
      <c r="S18027" s="105" t="s">
        <v>31198</v>
      </c>
      <c r="T18027" s="107" t="s">
        <v>32319</v>
      </c>
      <c r="U18027" s="107" t="s">
        <v>32320</v>
      </c>
      <c r="V18027" s="107" t="s">
        <v>17</v>
      </c>
      <c r="W18027" s="107" t="s">
        <v>18</v>
      </c>
      <c r="X18027" s="107" t="s">
        <v>31184</v>
      </c>
    </row>
    <row r="18028" spans="1:24" ht="43.2" x14ac:dyDescent="0.3">
      <c r="A18028" t="s">
        <v>32460</v>
      </c>
      <c r="B18028" s="2" t="s">
        <v>19</v>
      </c>
      <c r="C18028" s="2" t="s">
        <v>30030</v>
      </c>
      <c r="D18028" s="2" t="s">
        <v>30032</v>
      </c>
      <c r="E18028" s="2" t="s">
        <v>30822</v>
      </c>
      <c r="F18028" s="2" t="s">
        <v>30824</v>
      </c>
      <c r="G18028" s="2" t="s">
        <v>30826</v>
      </c>
      <c r="H18028" s="3" t="s">
        <v>30827</v>
      </c>
      <c r="I18028" s="3" t="s">
        <v>30828</v>
      </c>
      <c r="J18028" s="3">
        <v>52</v>
      </c>
      <c r="K18028" s="2" t="s">
        <v>36</v>
      </c>
      <c r="O18028" s="7" t="s">
        <v>32593</v>
      </c>
      <c r="P18028" s="7" t="s">
        <v>33881</v>
      </c>
      <c r="Q18028" s="2" t="s">
        <v>33882</v>
      </c>
      <c r="R18028" s="2" t="s">
        <v>33883</v>
      </c>
      <c r="S18028" s="2" t="s">
        <v>33884</v>
      </c>
      <c r="T18028" s="2">
        <v>0</v>
      </c>
      <c r="U18028" s="26">
        <v>0.5</v>
      </c>
      <c r="V18028" s="26" t="s">
        <v>31210</v>
      </c>
      <c r="X18028" s="26">
        <v>3</v>
      </c>
    </row>
    <row r="18029" spans="1:24" ht="43.2" x14ac:dyDescent="0.3">
      <c r="A18029" t="s">
        <v>32460</v>
      </c>
      <c r="B18029" s="2" t="s">
        <v>19</v>
      </c>
      <c r="C18029" s="2" t="s">
        <v>30030</v>
      </c>
      <c r="D18029" s="2" t="s">
        <v>30032</v>
      </c>
      <c r="E18029" s="2" t="s">
        <v>30822</v>
      </c>
      <c r="F18029" s="2" t="s">
        <v>30824</v>
      </c>
      <c r="G18029" s="2" t="s">
        <v>30829</v>
      </c>
      <c r="H18029" s="3" t="s">
        <v>30830</v>
      </c>
      <c r="I18029" s="3" t="s">
        <v>30828</v>
      </c>
      <c r="J18029" s="3">
        <v>12</v>
      </c>
      <c r="K18029" s="2" t="s">
        <v>36</v>
      </c>
      <c r="O18029" s="7" t="s">
        <v>32593</v>
      </c>
      <c r="P18029" s="7" t="s">
        <v>33881</v>
      </c>
      <c r="Q18029" s="2" t="s">
        <v>33882</v>
      </c>
      <c r="R18029" s="2" t="s">
        <v>33883</v>
      </c>
      <c r="S18029" s="2" t="s">
        <v>33884</v>
      </c>
      <c r="T18029" s="2">
        <v>0.5</v>
      </c>
      <c r="U18029" s="26" t="s">
        <v>31202</v>
      </c>
      <c r="V18029" s="26" t="s">
        <v>31210</v>
      </c>
      <c r="X18029" s="26">
        <v>3</v>
      </c>
    </row>
    <row r="18030" spans="1:24" ht="43.2" x14ac:dyDescent="0.3">
      <c r="A18030" t="s">
        <v>32460</v>
      </c>
      <c r="B18030" s="2" t="s">
        <v>19</v>
      </c>
      <c r="C18030" s="2" t="s">
        <v>30030</v>
      </c>
      <c r="D18030" s="2" t="s">
        <v>30032</v>
      </c>
      <c r="E18030" s="2" t="s">
        <v>30822</v>
      </c>
      <c r="F18030" s="2" t="s">
        <v>30824</v>
      </c>
      <c r="G18030" s="2" t="s">
        <v>30831</v>
      </c>
      <c r="H18030" s="3" t="s">
        <v>30832</v>
      </c>
      <c r="I18030" s="3" t="s">
        <v>30828</v>
      </c>
      <c r="J18030" s="3">
        <v>59</v>
      </c>
      <c r="K18030" s="2" t="s">
        <v>36</v>
      </c>
      <c r="O18030" s="7" t="s">
        <v>32593</v>
      </c>
      <c r="P18030" s="7" t="s">
        <v>33881</v>
      </c>
      <c r="Q18030" s="2" t="s">
        <v>33882</v>
      </c>
      <c r="R18030" s="2" t="s">
        <v>33883</v>
      </c>
      <c r="S18030" s="2" t="s">
        <v>33885</v>
      </c>
      <c r="T18030" s="2">
        <v>0</v>
      </c>
      <c r="U18030" s="26">
        <v>0.5</v>
      </c>
      <c r="V18030" s="26" t="s">
        <v>31210</v>
      </c>
      <c r="X18030" s="26">
        <v>3</v>
      </c>
    </row>
    <row r="18031" spans="1:24" ht="43.2" x14ac:dyDescent="0.3">
      <c r="A18031" t="s">
        <v>32460</v>
      </c>
      <c r="B18031" s="2" t="s">
        <v>19</v>
      </c>
      <c r="C18031" s="2" t="s">
        <v>30030</v>
      </c>
      <c r="D18031" s="2" t="s">
        <v>30032</v>
      </c>
      <c r="E18031" s="2" t="s">
        <v>30822</v>
      </c>
      <c r="F18031" s="2" t="s">
        <v>30824</v>
      </c>
      <c r="G18031" s="2" t="s">
        <v>30833</v>
      </c>
      <c r="H18031" s="3" t="s">
        <v>30834</v>
      </c>
      <c r="I18031" s="3" t="s">
        <v>30828</v>
      </c>
      <c r="J18031" s="3">
        <v>13</v>
      </c>
      <c r="K18031" s="2" t="s">
        <v>36</v>
      </c>
      <c r="O18031" s="7" t="s">
        <v>32593</v>
      </c>
      <c r="P18031" s="7" t="s">
        <v>33881</v>
      </c>
      <c r="Q18031" s="2" t="s">
        <v>33882</v>
      </c>
      <c r="R18031" s="2" t="s">
        <v>33883</v>
      </c>
      <c r="S18031" s="2" t="s">
        <v>33885</v>
      </c>
      <c r="T18031" s="2">
        <v>0.5</v>
      </c>
      <c r="U18031" s="26" t="s">
        <v>31202</v>
      </c>
      <c r="V18031" s="26" t="s">
        <v>31210</v>
      </c>
      <c r="X18031" s="26">
        <v>3</v>
      </c>
    </row>
    <row r="18032" spans="1:24" x14ac:dyDescent="0.3">
      <c r="L18032" s="163" t="s">
        <v>0</v>
      </c>
      <c r="M18032" s="163"/>
      <c r="N18032" s="163"/>
      <c r="O18032" s="163" t="s">
        <v>1</v>
      </c>
      <c r="P18032" s="163"/>
      <c r="Q18032" s="163"/>
      <c r="R18032" s="163"/>
      <c r="S18032" s="172" t="s">
        <v>31185</v>
      </c>
      <c r="T18032" s="173"/>
      <c r="U18032" s="173"/>
      <c r="V18032" s="173"/>
      <c r="W18032" s="174"/>
    </row>
    <row r="18033" spans="1:23" ht="43.2" x14ac:dyDescent="0.3">
      <c r="B18033" s="2" t="s">
        <v>19</v>
      </c>
      <c r="C18033" s="2" t="s">
        <v>30030</v>
      </c>
      <c r="D18033" s="2" t="s">
        <v>30032</v>
      </c>
      <c r="E18033" s="2" t="s">
        <v>30822</v>
      </c>
      <c r="F18033" s="2" t="s">
        <v>30835</v>
      </c>
      <c r="H18033" s="3" t="s">
        <v>30836</v>
      </c>
      <c r="L18033" s="35" t="s">
        <v>12</v>
      </c>
      <c r="M18033" s="35" t="s">
        <v>13</v>
      </c>
      <c r="N18033" s="35" t="s">
        <v>14</v>
      </c>
      <c r="O18033" s="35" t="s">
        <v>32311</v>
      </c>
      <c r="P18033" s="105" t="s">
        <v>31196</v>
      </c>
      <c r="Q18033" s="105" t="s">
        <v>33082</v>
      </c>
      <c r="R18033" s="105" t="s">
        <v>31197</v>
      </c>
      <c r="S18033" s="107" t="s">
        <v>32319</v>
      </c>
      <c r="T18033" s="107" t="s">
        <v>32320</v>
      </c>
      <c r="U18033" s="107" t="s">
        <v>17</v>
      </c>
      <c r="V18033" s="107" t="s">
        <v>18</v>
      </c>
      <c r="W18033" s="107" t="s">
        <v>31184</v>
      </c>
    </row>
    <row r="18034" spans="1:23" x14ac:dyDescent="0.3">
      <c r="A18034" t="s">
        <v>32460</v>
      </c>
      <c r="B18034" s="2" t="s">
        <v>19</v>
      </c>
      <c r="C18034" s="2" t="s">
        <v>30030</v>
      </c>
      <c r="D18034" s="2" t="s">
        <v>30032</v>
      </c>
      <c r="E18034" s="2" t="s">
        <v>30822</v>
      </c>
      <c r="F18034" s="2" t="s">
        <v>30835</v>
      </c>
      <c r="G18034" s="2" t="s">
        <v>30837</v>
      </c>
      <c r="H18034" s="3" t="s">
        <v>30838</v>
      </c>
      <c r="I18034" s="3" t="s">
        <v>784</v>
      </c>
      <c r="J18034" s="3">
        <v>56</v>
      </c>
      <c r="K18034" s="2" t="s">
        <v>36</v>
      </c>
      <c r="O18034" s="7" t="s">
        <v>33886</v>
      </c>
      <c r="P18034" s="7" t="s">
        <v>33887</v>
      </c>
      <c r="Q18034" s="2" t="s">
        <v>33888</v>
      </c>
      <c r="R18034" s="2" t="s">
        <v>33889</v>
      </c>
      <c r="S18034" s="2">
        <v>25</v>
      </c>
      <c r="T18034" s="2">
        <v>25</v>
      </c>
      <c r="U18034" s="26" t="s">
        <v>31958</v>
      </c>
      <c r="W18034" s="26">
        <v>1</v>
      </c>
    </row>
    <row r="18035" spans="1:23" x14ac:dyDescent="0.3">
      <c r="A18035" t="s">
        <v>32460</v>
      </c>
      <c r="B18035" s="2" t="s">
        <v>19</v>
      </c>
      <c r="C18035" s="2" t="s">
        <v>30030</v>
      </c>
      <c r="D18035" s="2" t="s">
        <v>30032</v>
      </c>
      <c r="E18035" s="2" t="s">
        <v>30822</v>
      </c>
      <c r="F18035" s="2" t="s">
        <v>30835</v>
      </c>
      <c r="G18035" s="2" t="s">
        <v>30839</v>
      </c>
      <c r="H18035" s="3" t="s">
        <v>30840</v>
      </c>
      <c r="I18035" s="3" t="s">
        <v>784</v>
      </c>
      <c r="J18035" s="3">
        <v>37</v>
      </c>
      <c r="K18035" s="2" t="s">
        <v>36</v>
      </c>
      <c r="O18035" s="7" t="s">
        <v>33886</v>
      </c>
      <c r="P18035" s="7" t="s">
        <v>33887</v>
      </c>
      <c r="Q18035" s="2" t="s">
        <v>33888</v>
      </c>
      <c r="R18035" s="2" t="s">
        <v>33889</v>
      </c>
      <c r="S18035" s="2">
        <v>35</v>
      </c>
      <c r="T18035" s="2">
        <v>35</v>
      </c>
      <c r="U18035" s="26" t="s">
        <v>31958</v>
      </c>
      <c r="W18035" s="26">
        <v>1</v>
      </c>
    </row>
    <row r="18036" spans="1:23" x14ac:dyDescent="0.3">
      <c r="A18036" t="s">
        <v>32460</v>
      </c>
      <c r="B18036" s="2" t="s">
        <v>19</v>
      </c>
      <c r="C18036" s="2" t="s">
        <v>30030</v>
      </c>
      <c r="D18036" s="2" t="s">
        <v>30032</v>
      </c>
      <c r="E18036" s="2" t="s">
        <v>30822</v>
      </c>
      <c r="F18036" s="2" t="s">
        <v>30835</v>
      </c>
      <c r="G18036" s="2" t="s">
        <v>30841</v>
      </c>
      <c r="H18036" s="3" t="s">
        <v>30842</v>
      </c>
      <c r="I18036" s="3" t="s">
        <v>784</v>
      </c>
      <c r="J18036" s="3">
        <v>43</v>
      </c>
      <c r="K18036" s="2" t="s">
        <v>36</v>
      </c>
      <c r="O18036" s="7" t="s">
        <v>33886</v>
      </c>
      <c r="P18036" s="7" t="s">
        <v>33887</v>
      </c>
      <c r="Q18036" s="2" t="s">
        <v>33888</v>
      </c>
      <c r="R18036" s="2" t="s">
        <v>33889</v>
      </c>
      <c r="S18036" s="2">
        <v>45</v>
      </c>
      <c r="T18036" s="2">
        <v>45</v>
      </c>
      <c r="U18036" s="26" t="s">
        <v>31958</v>
      </c>
      <c r="W18036" s="26">
        <v>1</v>
      </c>
    </row>
    <row r="18037" spans="1:23" x14ac:dyDescent="0.3">
      <c r="A18037" t="s">
        <v>32460</v>
      </c>
      <c r="B18037" s="2" t="s">
        <v>19</v>
      </c>
      <c r="C18037" s="2" t="s">
        <v>30030</v>
      </c>
      <c r="D18037" s="2" t="s">
        <v>30032</v>
      </c>
      <c r="E18037" s="2" t="s">
        <v>30822</v>
      </c>
      <c r="F18037" s="2" t="s">
        <v>30835</v>
      </c>
      <c r="G18037" s="2" t="s">
        <v>30843</v>
      </c>
      <c r="H18037" s="3" t="s">
        <v>30844</v>
      </c>
      <c r="I18037" s="3" t="s">
        <v>784</v>
      </c>
      <c r="J18037" s="3">
        <v>25</v>
      </c>
      <c r="K18037" s="2" t="s">
        <v>36</v>
      </c>
      <c r="O18037" s="7" t="s">
        <v>33886</v>
      </c>
      <c r="P18037" s="7" t="s">
        <v>33887</v>
      </c>
      <c r="Q18037" s="2" t="s">
        <v>33888</v>
      </c>
      <c r="R18037" s="2" t="s">
        <v>33889</v>
      </c>
      <c r="S18037" s="2">
        <v>55</v>
      </c>
      <c r="T18037" s="2">
        <v>55</v>
      </c>
      <c r="U18037" s="26" t="s">
        <v>31958</v>
      </c>
      <c r="W18037" s="26">
        <v>1</v>
      </c>
    </row>
    <row r="18038" spans="1:23" x14ac:dyDescent="0.3">
      <c r="A18038" t="s">
        <v>32460</v>
      </c>
      <c r="B18038" s="2" t="s">
        <v>19</v>
      </c>
      <c r="C18038" s="2" t="s">
        <v>30030</v>
      </c>
      <c r="D18038" s="2" t="s">
        <v>30032</v>
      </c>
      <c r="E18038" s="2" t="s">
        <v>30822</v>
      </c>
      <c r="F18038" s="2" t="s">
        <v>30835</v>
      </c>
      <c r="G18038" s="2" t="s">
        <v>30845</v>
      </c>
      <c r="H18038" s="3" t="s">
        <v>30846</v>
      </c>
      <c r="I18038" s="3" t="s">
        <v>784</v>
      </c>
      <c r="J18038" s="3">
        <v>6</v>
      </c>
      <c r="K18038" s="2" t="s">
        <v>36</v>
      </c>
      <c r="O18038" s="7" t="s">
        <v>33886</v>
      </c>
      <c r="P18038" s="7" t="s">
        <v>33887</v>
      </c>
      <c r="Q18038" s="2" t="s">
        <v>33888</v>
      </c>
      <c r="R18038" s="2" t="s">
        <v>33889</v>
      </c>
      <c r="S18038" s="2">
        <v>65</v>
      </c>
      <c r="T18038" s="2">
        <v>65</v>
      </c>
      <c r="U18038" s="26" t="s">
        <v>31958</v>
      </c>
      <c r="W18038" s="26">
        <v>1</v>
      </c>
    </row>
    <row r="18039" spans="1:23" x14ac:dyDescent="0.3">
      <c r="A18039" t="s">
        <v>32460</v>
      </c>
      <c r="B18039" s="2" t="s">
        <v>19</v>
      </c>
      <c r="C18039" s="2" t="s">
        <v>30030</v>
      </c>
      <c r="D18039" s="2" t="s">
        <v>30032</v>
      </c>
      <c r="E18039" s="2" t="s">
        <v>30822</v>
      </c>
      <c r="F18039" s="2" t="s">
        <v>30835</v>
      </c>
      <c r="G18039" s="2" t="s">
        <v>30847</v>
      </c>
      <c r="H18039" s="3" t="s">
        <v>30848</v>
      </c>
      <c r="I18039" s="3" t="s">
        <v>784</v>
      </c>
      <c r="J18039" s="3">
        <v>7</v>
      </c>
      <c r="K18039" s="2" t="s">
        <v>36</v>
      </c>
      <c r="O18039" s="7" t="s">
        <v>33886</v>
      </c>
      <c r="P18039" s="7" t="s">
        <v>33887</v>
      </c>
      <c r="Q18039" s="2" t="s">
        <v>33888</v>
      </c>
      <c r="R18039" s="2" t="s">
        <v>33889</v>
      </c>
      <c r="S18039" s="2">
        <v>75</v>
      </c>
      <c r="T18039" s="2">
        <v>75</v>
      </c>
      <c r="U18039" s="26" t="s">
        <v>31958</v>
      </c>
      <c r="W18039" s="26">
        <v>1</v>
      </c>
    </row>
    <row r="18040" spans="1:23" x14ac:dyDescent="0.3">
      <c r="B18040" s="2" t="s">
        <v>19</v>
      </c>
      <c r="C18040" s="2" t="s">
        <v>30030</v>
      </c>
      <c r="D18040" s="2" t="s">
        <v>30032</v>
      </c>
      <c r="E18040" s="2" t="s">
        <v>30849</v>
      </c>
      <c r="H18040" s="3" t="s">
        <v>30850</v>
      </c>
    </row>
    <row r="18041" spans="1:23" x14ac:dyDescent="0.3">
      <c r="L18041" s="163" t="s">
        <v>0</v>
      </c>
      <c r="M18041" s="163"/>
      <c r="N18041" s="163"/>
      <c r="O18041" s="163" t="s">
        <v>1</v>
      </c>
      <c r="P18041" s="163"/>
    </row>
    <row r="18042" spans="1:23" ht="43.2" x14ac:dyDescent="0.3">
      <c r="B18042" s="2" t="s">
        <v>19</v>
      </c>
      <c r="C18042" s="2" t="s">
        <v>30030</v>
      </c>
      <c r="D18042" s="2" t="s">
        <v>30032</v>
      </c>
      <c r="E18042" s="2" t="s">
        <v>30849</v>
      </c>
      <c r="F18042" s="2" t="s">
        <v>30851</v>
      </c>
      <c r="H18042" s="3" t="s">
        <v>30852</v>
      </c>
      <c r="L18042" s="35" t="s">
        <v>12</v>
      </c>
      <c r="M18042" s="35" t="s">
        <v>13</v>
      </c>
      <c r="N18042" s="35" t="s">
        <v>14</v>
      </c>
      <c r="O18042" s="35" t="s">
        <v>32311</v>
      </c>
      <c r="P18042" s="35" t="s">
        <v>31195</v>
      </c>
    </row>
    <row r="18043" spans="1:23" x14ac:dyDescent="0.3">
      <c r="B18043" s="4" t="s">
        <v>19</v>
      </c>
      <c r="C18043" s="4" t="s">
        <v>30030</v>
      </c>
      <c r="D18043" s="4" t="s">
        <v>30032</v>
      </c>
      <c r="E18043" s="4" t="s">
        <v>30849</v>
      </c>
      <c r="F18043" s="4" t="s">
        <v>30851</v>
      </c>
      <c r="G18043" s="4" t="s">
        <v>30853</v>
      </c>
      <c r="H18043" s="5" t="s">
        <v>30854</v>
      </c>
      <c r="I18043" s="5" t="s">
        <v>571</v>
      </c>
    </row>
    <row r="18044" spans="1:23" x14ac:dyDescent="0.3">
      <c r="L18044" s="163" t="s">
        <v>0</v>
      </c>
      <c r="M18044" s="163"/>
      <c r="N18044" s="163"/>
      <c r="O18044" s="163" t="s">
        <v>1</v>
      </c>
      <c r="P18044" s="163"/>
      <c r="Q18044" s="163"/>
    </row>
    <row r="18045" spans="1:23" ht="43.2" x14ac:dyDescent="0.3">
      <c r="B18045" s="2" t="s">
        <v>19</v>
      </c>
      <c r="C18045" s="2" t="s">
        <v>30030</v>
      </c>
      <c r="D18045" s="2" t="s">
        <v>30032</v>
      </c>
      <c r="E18045" s="2" t="s">
        <v>30849</v>
      </c>
      <c r="F18045" s="2" t="s">
        <v>30855</v>
      </c>
      <c r="H18045" s="3" t="s">
        <v>30856</v>
      </c>
      <c r="L18045" s="35" t="s">
        <v>12</v>
      </c>
      <c r="M18045" s="35" t="s">
        <v>13</v>
      </c>
      <c r="N18045" s="35" t="s">
        <v>14</v>
      </c>
      <c r="O18045" s="35" t="s">
        <v>32311</v>
      </c>
      <c r="P18045" s="105" t="s">
        <v>31196</v>
      </c>
      <c r="Q18045" s="105" t="s">
        <v>33082</v>
      </c>
    </row>
    <row r="18046" spans="1:23" ht="28.8" x14ac:dyDescent="0.3">
      <c r="A18046" t="s">
        <v>32460</v>
      </c>
      <c r="B18046" s="2" t="s">
        <v>19</v>
      </c>
      <c r="C18046" s="2" t="s">
        <v>30030</v>
      </c>
      <c r="D18046" s="2" t="s">
        <v>30032</v>
      </c>
      <c r="E18046" s="2" t="s">
        <v>30849</v>
      </c>
      <c r="F18046" s="2" t="s">
        <v>30855</v>
      </c>
      <c r="G18046" s="2" t="s">
        <v>30857</v>
      </c>
      <c r="H18046" s="6" t="s">
        <v>30858</v>
      </c>
      <c r="I18046" s="3" t="s">
        <v>571</v>
      </c>
      <c r="J18046" s="3">
        <v>3</v>
      </c>
      <c r="K18046" s="2" t="s">
        <v>36</v>
      </c>
      <c r="O18046" s="7" t="s">
        <v>33890</v>
      </c>
      <c r="P18046" s="7" t="s">
        <v>33891</v>
      </c>
      <c r="Q18046" s="2" t="s">
        <v>33892</v>
      </c>
    </row>
    <row r="18047" spans="1:23" ht="28.8" x14ac:dyDescent="0.3">
      <c r="A18047" t="s">
        <v>32460</v>
      </c>
      <c r="B18047" s="2" t="s">
        <v>19</v>
      </c>
      <c r="C18047" s="2" t="s">
        <v>30030</v>
      </c>
      <c r="D18047" s="2" t="s">
        <v>30032</v>
      </c>
      <c r="E18047" s="2" t="s">
        <v>30849</v>
      </c>
      <c r="F18047" s="2" t="s">
        <v>30855</v>
      </c>
      <c r="G18047" s="2" t="s">
        <v>30859</v>
      </c>
      <c r="H18047" s="6" t="s">
        <v>30860</v>
      </c>
      <c r="I18047" s="3" t="s">
        <v>571</v>
      </c>
      <c r="J18047" s="3">
        <v>4</v>
      </c>
      <c r="K18047" s="2" t="s">
        <v>36</v>
      </c>
      <c r="O18047" s="7" t="s">
        <v>33890</v>
      </c>
      <c r="P18047" s="7" t="s">
        <v>33891</v>
      </c>
      <c r="Q18047" s="2" t="s">
        <v>33893</v>
      </c>
    </row>
    <row r="18048" spans="1:23" ht="43.2" x14ac:dyDescent="0.3">
      <c r="A18048" t="s">
        <v>32460</v>
      </c>
      <c r="B18048" s="2" t="s">
        <v>19</v>
      </c>
      <c r="C18048" s="2" t="s">
        <v>30030</v>
      </c>
      <c r="D18048" s="2" t="s">
        <v>30032</v>
      </c>
      <c r="E18048" s="2" t="s">
        <v>30849</v>
      </c>
      <c r="F18048" s="2" t="s">
        <v>30855</v>
      </c>
      <c r="G18048" s="2" t="s">
        <v>30861</v>
      </c>
      <c r="H18048" s="6" t="s">
        <v>30862</v>
      </c>
      <c r="I18048" s="3" t="s">
        <v>571</v>
      </c>
      <c r="J18048" s="3">
        <v>1</v>
      </c>
      <c r="K18048" s="2" t="s">
        <v>36</v>
      </c>
      <c r="O18048" s="7" t="s">
        <v>33890</v>
      </c>
      <c r="P18048" s="7" t="s">
        <v>33891</v>
      </c>
      <c r="Q18048" s="2" t="s">
        <v>33894</v>
      </c>
    </row>
    <row r="18049" spans="1:23" x14ac:dyDescent="0.3">
      <c r="L18049" s="163" t="s">
        <v>0</v>
      </c>
      <c r="M18049" s="163"/>
      <c r="N18049" s="163"/>
      <c r="O18049" s="163" t="s">
        <v>1</v>
      </c>
      <c r="P18049" s="163"/>
      <c r="Q18049" s="163"/>
      <c r="R18049" s="163"/>
      <c r="S18049" s="172" t="s">
        <v>33621</v>
      </c>
      <c r="T18049" s="173"/>
      <c r="U18049" s="173"/>
      <c r="V18049" s="173"/>
      <c r="W18049" s="174"/>
    </row>
    <row r="18050" spans="1:23" ht="43.2" x14ac:dyDescent="0.3">
      <c r="B18050" s="2" t="s">
        <v>19</v>
      </c>
      <c r="C18050" s="2" t="s">
        <v>30030</v>
      </c>
      <c r="D18050" s="2" t="s">
        <v>30032</v>
      </c>
      <c r="E18050" s="2" t="s">
        <v>30849</v>
      </c>
      <c r="F18050" s="2" t="s">
        <v>30863</v>
      </c>
      <c r="H18050" s="3" t="s">
        <v>30864</v>
      </c>
      <c r="L18050" s="35" t="s">
        <v>12</v>
      </c>
      <c r="M18050" s="35" t="s">
        <v>13</v>
      </c>
      <c r="N18050" s="35" t="s">
        <v>14</v>
      </c>
      <c r="O18050" s="105" t="s">
        <v>32311</v>
      </c>
      <c r="P18050" s="105" t="s">
        <v>31196</v>
      </c>
      <c r="Q18050" s="105" t="s">
        <v>33082</v>
      </c>
      <c r="R18050" s="105" t="s">
        <v>31198</v>
      </c>
      <c r="S18050" s="107" t="s">
        <v>32319</v>
      </c>
      <c r="T18050" s="107" t="s">
        <v>32320</v>
      </c>
      <c r="U18050" s="107" t="s">
        <v>17</v>
      </c>
      <c r="V18050" s="107" t="s">
        <v>18</v>
      </c>
      <c r="W18050" s="107" t="s">
        <v>31184</v>
      </c>
    </row>
    <row r="18051" spans="1:23" x14ac:dyDescent="0.3">
      <c r="A18051" t="s">
        <v>32460</v>
      </c>
      <c r="B18051" s="2" t="s">
        <v>19</v>
      </c>
      <c r="C18051" s="2" t="s">
        <v>30030</v>
      </c>
      <c r="D18051" s="2" t="s">
        <v>30032</v>
      </c>
      <c r="E18051" s="2" t="s">
        <v>30849</v>
      </c>
      <c r="F18051" s="2" t="s">
        <v>30863</v>
      </c>
      <c r="G18051" s="2" t="s">
        <v>30865</v>
      </c>
      <c r="H18051" s="3" t="s">
        <v>30866</v>
      </c>
      <c r="I18051" s="3" t="s">
        <v>571</v>
      </c>
      <c r="J18051" s="3">
        <v>5</v>
      </c>
      <c r="K18051" s="2" t="s">
        <v>36</v>
      </c>
      <c r="O18051" s="7" t="s">
        <v>33890</v>
      </c>
      <c r="P18051" s="7" t="s">
        <v>33895</v>
      </c>
      <c r="Q18051" s="2" t="s">
        <v>33896</v>
      </c>
      <c r="S18051" s="2">
        <v>400</v>
      </c>
      <c r="T18051" s="2">
        <v>400</v>
      </c>
      <c r="U18051" s="26" t="s">
        <v>33898</v>
      </c>
      <c r="W18051" s="26">
        <v>1</v>
      </c>
    </row>
    <row r="18052" spans="1:23" x14ac:dyDescent="0.3">
      <c r="A18052" t="s">
        <v>32460</v>
      </c>
      <c r="B18052" s="2" t="s">
        <v>19</v>
      </c>
      <c r="C18052" s="2" t="s">
        <v>30030</v>
      </c>
      <c r="D18052" s="2" t="s">
        <v>30032</v>
      </c>
      <c r="E18052" s="2" t="s">
        <v>30849</v>
      </c>
      <c r="F18052" s="2" t="s">
        <v>30863</v>
      </c>
      <c r="G18052" s="2" t="s">
        <v>30867</v>
      </c>
      <c r="H18052" s="3" t="s">
        <v>30868</v>
      </c>
      <c r="I18052" s="3" t="s">
        <v>571</v>
      </c>
      <c r="K18052" s="2" t="s">
        <v>36</v>
      </c>
      <c r="O18052" s="7" t="s">
        <v>33890</v>
      </c>
      <c r="P18052" s="7" t="s">
        <v>33895</v>
      </c>
      <c r="Q18052" s="2" t="s">
        <v>33896</v>
      </c>
      <c r="S18052" s="2">
        <v>900</v>
      </c>
      <c r="T18052" s="2">
        <v>900</v>
      </c>
      <c r="U18052" s="26" t="s">
        <v>33898</v>
      </c>
      <c r="W18052" s="26">
        <v>1</v>
      </c>
    </row>
    <row r="18053" spans="1:23" x14ac:dyDescent="0.3">
      <c r="A18053" t="s">
        <v>32460</v>
      </c>
      <c r="B18053" s="2" t="s">
        <v>19</v>
      </c>
      <c r="C18053" s="2" t="s">
        <v>30030</v>
      </c>
      <c r="D18053" s="2" t="s">
        <v>30032</v>
      </c>
      <c r="E18053" s="2" t="s">
        <v>30849</v>
      </c>
      <c r="F18053" s="2" t="s">
        <v>30863</v>
      </c>
      <c r="G18053" s="2" t="s">
        <v>30869</v>
      </c>
      <c r="H18053" s="3" t="s">
        <v>30870</v>
      </c>
      <c r="I18053" s="3" t="s">
        <v>571</v>
      </c>
      <c r="K18053" s="2" t="s">
        <v>36</v>
      </c>
      <c r="O18053" s="7" t="s">
        <v>33890</v>
      </c>
      <c r="P18053" s="7" t="s">
        <v>33895</v>
      </c>
      <c r="Q18053" s="2" t="s">
        <v>33896</v>
      </c>
      <c r="R18053" s="2" t="s">
        <v>33897</v>
      </c>
      <c r="S18053" s="2">
        <v>1200</v>
      </c>
      <c r="T18053" s="2">
        <v>1200</v>
      </c>
      <c r="U18053" s="26" t="s">
        <v>33898</v>
      </c>
      <c r="W18053" s="26">
        <v>1</v>
      </c>
    </row>
    <row r="18054" spans="1:23" x14ac:dyDescent="0.3">
      <c r="L18054" s="163" t="s">
        <v>0</v>
      </c>
      <c r="M18054" s="163"/>
      <c r="N18054" s="163"/>
      <c r="O18054" s="163" t="s">
        <v>1</v>
      </c>
      <c r="P18054" s="163"/>
      <c r="Q18054" s="163"/>
    </row>
    <row r="18055" spans="1:23" ht="43.2" x14ac:dyDescent="0.3">
      <c r="B18055" s="2" t="s">
        <v>19</v>
      </c>
      <c r="C18055" s="2" t="s">
        <v>30030</v>
      </c>
      <c r="D18055" s="2" t="s">
        <v>30032</v>
      </c>
      <c r="E18055" s="2" t="s">
        <v>30849</v>
      </c>
      <c r="F18055" s="2" t="s">
        <v>30871</v>
      </c>
      <c r="H18055" s="3" t="s">
        <v>30872</v>
      </c>
      <c r="L18055" s="35" t="s">
        <v>12</v>
      </c>
      <c r="M18055" s="35" t="s">
        <v>13</v>
      </c>
      <c r="N18055" s="35" t="s">
        <v>14</v>
      </c>
      <c r="O18055" s="105" t="s">
        <v>32311</v>
      </c>
      <c r="P18055" s="105" t="s">
        <v>31196</v>
      </c>
      <c r="Q18055" s="105" t="s">
        <v>33082</v>
      </c>
    </row>
    <row r="18056" spans="1:23" x14ac:dyDescent="0.3">
      <c r="A18056" t="s">
        <v>32460</v>
      </c>
      <c r="B18056" s="2" t="s">
        <v>19</v>
      </c>
      <c r="C18056" s="2" t="s">
        <v>30030</v>
      </c>
      <c r="D18056" s="2" t="s">
        <v>30032</v>
      </c>
      <c r="E18056" s="2" t="s">
        <v>30849</v>
      </c>
      <c r="F18056" s="2" t="s">
        <v>30871</v>
      </c>
      <c r="G18056" s="2" t="s">
        <v>30873</v>
      </c>
      <c r="H18056" s="6" t="s">
        <v>30874</v>
      </c>
      <c r="I18056" s="3" t="s">
        <v>571</v>
      </c>
      <c r="J18056" s="3">
        <v>134</v>
      </c>
      <c r="K18056" s="2" t="s">
        <v>36</v>
      </c>
      <c r="O18056" s="7" t="s">
        <v>33890</v>
      </c>
      <c r="P18056" s="7" t="s">
        <v>33895</v>
      </c>
      <c r="Q18056" s="2" t="s">
        <v>33899</v>
      </c>
    </row>
    <row r="18057" spans="1:23" x14ac:dyDescent="0.3">
      <c r="L18057" s="163" t="s">
        <v>0</v>
      </c>
      <c r="M18057" s="163"/>
      <c r="N18057" s="163"/>
      <c r="O18057" s="163" t="s">
        <v>1</v>
      </c>
      <c r="P18057" s="163"/>
    </row>
    <row r="18058" spans="1:23" ht="43.2" x14ac:dyDescent="0.3">
      <c r="B18058" s="2" t="s">
        <v>19</v>
      </c>
      <c r="C18058" s="2" t="s">
        <v>30030</v>
      </c>
      <c r="D18058" s="2" t="s">
        <v>30032</v>
      </c>
      <c r="E18058" s="2" t="s">
        <v>30849</v>
      </c>
      <c r="F18058" s="2" t="s">
        <v>30875</v>
      </c>
      <c r="H18058" s="3" t="s">
        <v>30876</v>
      </c>
      <c r="L18058" s="35" t="s">
        <v>12</v>
      </c>
      <c r="M18058" s="35" t="s">
        <v>13</v>
      </c>
      <c r="N18058" s="35" t="s">
        <v>14</v>
      </c>
      <c r="O18058" s="35" t="s">
        <v>32311</v>
      </c>
      <c r="P18058" s="35" t="s">
        <v>31195</v>
      </c>
    </row>
    <row r="18059" spans="1:23" x14ac:dyDescent="0.3">
      <c r="B18059" s="4" t="s">
        <v>19</v>
      </c>
      <c r="C18059" s="4" t="s">
        <v>30030</v>
      </c>
      <c r="D18059" s="4" t="s">
        <v>30032</v>
      </c>
      <c r="E18059" s="4" t="s">
        <v>30849</v>
      </c>
      <c r="F18059" s="4" t="s">
        <v>30875</v>
      </c>
      <c r="G18059" s="4" t="s">
        <v>30877</v>
      </c>
      <c r="H18059" s="5" t="s">
        <v>30878</v>
      </c>
      <c r="I18059" s="5" t="s">
        <v>571</v>
      </c>
    </row>
    <row r="18060" spans="1:23" x14ac:dyDescent="0.3">
      <c r="B18060" s="2" t="s">
        <v>19</v>
      </c>
      <c r="C18060" s="2" t="s">
        <v>30030</v>
      </c>
      <c r="D18060" s="2" t="s">
        <v>30032</v>
      </c>
      <c r="E18060" s="2" t="s">
        <v>30879</v>
      </c>
      <c r="H18060" s="3" t="s">
        <v>30880</v>
      </c>
    </row>
    <row r="18061" spans="1:23" x14ac:dyDescent="0.3">
      <c r="L18061" s="163" t="s">
        <v>0</v>
      </c>
      <c r="M18061" s="163"/>
      <c r="N18061" s="163"/>
      <c r="O18061" s="163" t="s">
        <v>1</v>
      </c>
      <c r="P18061" s="163"/>
      <c r="Q18061" s="172" t="s">
        <v>31230</v>
      </c>
      <c r="R18061" s="173"/>
      <c r="S18061" s="173"/>
      <c r="T18061" s="173"/>
      <c r="U18061" s="174"/>
    </row>
    <row r="18062" spans="1:23" ht="43.2" x14ac:dyDescent="0.3">
      <c r="B18062" s="2" t="s">
        <v>19</v>
      </c>
      <c r="C18062" s="2" t="s">
        <v>30030</v>
      </c>
      <c r="D18062" s="2" t="s">
        <v>30032</v>
      </c>
      <c r="E18062" s="2" t="s">
        <v>30879</v>
      </c>
      <c r="F18062" s="2" t="s">
        <v>30881</v>
      </c>
      <c r="H18062" s="3" t="s">
        <v>30882</v>
      </c>
      <c r="L18062" s="35" t="s">
        <v>12</v>
      </c>
      <c r="M18062" s="35" t="s">
        <v>13</v>
      </c>
      <c r="N18062" s="35" t="s">
        <v>14</v>
      </c>
      <c r="O18062" s="35" t="s">
        <v>32311</v>
      </c>
      <c r="P18062" s="35" t="s">
        <v>31195</v>
      </c>
      <c r="Q18062" s="107" t="s">
        <v>32319</v>
      </c>
      <c r="R18062" s="107" t="s">
        <v>32320</v>
      </c>
      <c r="S18062" s="107" t="s">
        <v>17</v>
      </c>
      <c r="T18062" s="107" t="s">
        <v>18</v>
      </c>
      <c r="U18062" s="107" t="s">
        <v>31184</v>
      </c>
    </row>
    <row r="18063" spans="1:23" x14ac:dyDescent="0.3">
      <c r="A18063" t="s">
        <v>32460</v>
      </c>
      <c r="B18063" s="2" t="s">
        <v>19</v>
      </c>
      <c r="C18063" s="2" t="s">
        <v>30030</v>
      </c>
      <c r="D18063" s="2" t="s">
        <v>30032</v>
      </c>
      <c r="E18063" s="2" t="s">
        <v>30879</v>
      </c>
      <c r="F18063" s="2" t="s">
        <v>30881</v>
      </c>
      <c r="G18063" s="2" t="s">
        <v>30883</v>
      </c>
      <c r="H18063" s="3" t="s">
        <v>30884</v>
      </c>
      <c r="I18063" s="3" t="s">
        <v>571</v>
      </c>
      <c r="J18063" s="3">
        <v>96</v>
      </c>
      <c r="K18063" s="2" t="s">
        <v>36</v>
      </c>
      <c r="L18063" s="7" t="s">
        <v>31232</v>
      </c>
      <c r="O18063" s="7" t="s">
        <v>33577</v>
      </c>
      <c r="P18063" s="7" t="s">
        <v>33624</v>
      </c>
      <c r="Q18063" s="2">
        <v>10</v>
      </c>
      <c r="R18063" s="2">
        <v>10</v>
      </c>
      <c r="S18063" s="2" t="s">
        <v>31958</v>
      </c>
      <c r="U18063" s="26">
        <v>1</v>
      </c>
    </row>
    <row r="18064" spans="1:23" x14ac:dyDescent="0.3">
      <c r="A18064" t="s">
        <v>32460</v>
      </c>
      <c r="B18064" s="2" t="s">
        <v>19</v>
      </c>
      <c r="C18064" s="2" t="s">
        <v>30030</v>
      </c>
      <c r="D18064" s="2" t="s">
        <v>30032</v>
      </c>
      <c r="E18064" s="2" t="s">
        <v>30879</v>
      </c>
      <c r="F18064" s="2" t="s">
        <v>30881</v>
      </c>
      <c r="G18064" s="2" t="s">
        <v>30885</v>
      </c>
      <c r="H18064" s="3" t="s">
        <v>30886</v>
      </c>
      <c r="I18064" s="3" t="s">
        <v>571</v>
      </c>
      <c r="J18064" s="3">
        <v>47</v>
      </c>
      <c r="K18064" s="2" t="s">
        <v>36</v>
      </c>
      <c r="L18064" s="7" t="s">
        <v>31233</v>
      </c>
      <c r="M18064" s="7" t="s">
        <v>30883</v>
      </c>
    </row>
    <row r="18065" spans="1:21" x14ac:dyDescent="0.3">
      <c r="L18065" s="163" t="s">
        <v>0</v>
      </c>
      <c r="M18065" s="163"/>
      <c r="N18065" s="163"/>
      <c r="O18065" s="163" t="s">
        <v>1</v>
      </c>
      <c r="P18065" s="163"/>
      <c r="Q18065" s="172" t="s">
        <v>31230</v>
      </c>
      <c r="R18065" s="173"/>
      <c r="S18065" s="173"/>
      <c r="T18065" s="173"/>
      <c r="U18065" s="174"/>
    </row>
    <row r="18066" spans="1:21" ht="43.2" x14ac:dyDescent="0.3">
      <c r="B18066" s="2" t="s">
        <v>19</v>
      </c>
      <c r="C18066" s="2" t="s">
        <v>30030</v>
      </c>
      <c r="D18066" s="2" t="s">
        <v>30032</v>
      </c>
      <c r="E18066" s="2" t="s">
        <v>30879</v>
      </c>
      <c r="F18066" s="2" t="s">
        <v>30887</v>
      </c>
      <c r="H18066" s="3" t="s">
        <v>30888</v>
      </c>
      <c r="L18066" s="35" t="s">
        <v>12</v>
      </c>
      <c r="M18066" s="35" t="s">
        <v>13</v>
      </c>
      <c r="N18066" s="35" t="s">
        <v>14</v>
      </c>
      <c r="O18066" s="35" t="s">
        <v>32311</v>
      </c>
      <c r="P18066" s="35" t="s">
        <v>31195</v>
      </c>
      <c r="Q18066" s="107" t="s">
        <v>32319</v>
      </c>
      <c r="R18066" s="107" t="s">
        <v>32320</v>
      </c>
      <c r="S18066" s="107" t="s">
        <v>17</v>
      </c>
      <c r="T18066" s="107" t="s">
        <v>18</v>
      </c>
      <c r="U18066" s="107" t="s">
        <v>31184</v>
      </c>
    </row>
    <row r="18067" spans="1:21" x14ac:dyDescent="0.3">
      <c r="A18067" t="s">
        <v>32460</v>
      </c>
      <c r="B18067" s="2" t="s">
        <v>19</v>
      </c>
      <c r="C18067" s="2" t="s">
        <v>30030</v>
      </c>
      <c r="D18067" s="2" t="s">
        <v>30032</v>
      </c>
      <c r="E18067" s="2" t="s">
        <v>30879</v>
      </c>
      <c r="F18067" s="2" t="s">
        <v>30887</v>
      </c>
      <c r="G18067" s="2" t="s">
        <v>30889</v>
      </c>
      <c r="H18067" s="3" t="s">
        <v>30890</v>
      </c>
      <c r="I18067" s="3" t="s">
        <v>571</v>
      </c>
      <c r="J18067" s="3">
        <v>74</v>
      </c>
      <c r="K18067" s="2" t="s">
        <v>36</v>
      </c>
      <c r="L18067" s="7" t="s">
        <v>31232</v>
      </c>
      <c r="O18067" s="7" t="s">
        <v>33900</v>
      </c>
      <c r="P18067" s="7" t="s">
        <v>33901</v>
      </c>
      <c r="Q18067" s="2">
        <v>5</v>
      </c>
      <c r="R18067" s="2">
        <v>5</v>
      </c>
      <c r="S18067" s="2" t="s">
        <v>31958</v>
      </c>
      <c r="U18067" s="26">
        <v>1</v>
      </c>
    </row>
    <row r="18068" spans="1:21" x14ac:dyDescent="0.3">
      <c r="A18068" t="s">
        <v>32460</v>
      </c>
      <c r="B18068" s="2" t="s">
        <v>19</v>
      </c>
      <c r="C18068" s="2" t="s">
        <v>30030</v>
      </c>
      <c r="D18068" s="2" t="s">
        <v>30032</v>
      </c>
      <c r="E18068" s="2" t="s">
        <v>30879</v>
      </c>
      <c r="F18068" s="2" t="s">
        <v>30887</v>
      </c>
      <c r="G18068" s="2" t="s">
        <v>30891</v>
      </c>
      <c r="H18068" s="3" t="s">
        <v>30892</v>
      </c>
      <c r="I18068" s="3" t="s">
        <v>571</v>
      </c>
      <c r="J18068" s="3">
        <v>13</v>
      </c>
      <c r="K18068" s="2" t="s">
        <v>36</v>
      </c>
      <c r="L18068" s="7" t="s">
        <v>31233</v>
      </c>
      <c r="M18068" s="7" t="s">
        <v>30889</v>
      </c>
    </row>
    <row r="18069" spans="1:21" x14ac:dyDescent="0.3">
      <c r="L18069" s="163" t="s">
        <v>0</v>
      </c>
      <c r="M18069" s="163"/>
      <c r="N18069" s="163"/>
      <c r="O18069" s="163" t="s">
        <v>1</v>
      </c>
      <c r="P18069" s="163"/>
    </row>
    <row r="18070" spans="1:21" ht="43.2" x14ac:dyDescent="0.3">
      <c r="B18070" s="2" t="s">
        <v>19</v>
      </c>
      <c r="C18070" s="2" t="s">
        <v>30030</v>
      </c>
      <c r="D18070" s="2" t="s">
        <v>30032</v>
      </c>
      <c r="E18070" s="2" t="s">
        <v>30879</v>
      </c>
      <c r="F18070" s="2" t="s">
        <v>30893</v>
      </c>
      <c r="H18070" s="3" t="s">
        <v>30894</v>
      </c>
      <c r="L18070" s="35" t="s">
        <v>12</v>
      </c>
      <c r="M18070" s="35" t="s">
        <v>13</v>
      </c>
      <c r="N18070" s="35" t="s">
        <v>14</v>
      </c>
      <c r="O18070" s="35" t="s">
        <v>32311</v>
      </c>
      <c r="P18070" s="35" t="s">
        <v>31195</v>
      </c>
    </row>
    <row r="18071" spans="1:21" x14ac:dyDescent="0.3">
      <c r="A18071" t="s">
        <v>32460</v>
      </c>
      <c r="B18071" s="2" t="s">
        <v>19</v>
      </c>
      <c r="C18071" s="2" t="s">
        <v>30030</v>
      </c>
      <c r="D18071" s="2" t="s">
        <v>30032</v>
      </c>
      <c r="E18071" s="2" t="s">
        <v>30879</v>
      </c>
      <c r="F18071" s="2" t="s">
        <v>30893</v>
      </c>
      <c r="G18071" s="2" t="s">
        <v>30895</v>
      </c>
      <c r="H18071" s="6" t="s">
        <v>30896</v>
      </c>
      <c r="I18071" s="3" t="s">
        <v>571</v>
      </c>
      <c r="J18071" s="3">
        <v>1</v>
      </c>
      <c r="K18071" s="2" t="s">
        <v>36</v>
      </c>
    </row>
    <row r="18072" spans="1:21" x14ac:dyDescent="0.3">
      <c r="L18072" s="163" t="s">
        <v>0</v>
      </c>
      <c r="M18072" s="163"/>
      <c r="N18072" s="163"/>
      <c r="O18072" s="163" t="s">
        <v>1</v>
      </c>
      <c r="P18072" s="163"/>
    </row>
    <row r="18073" spans="1:21" ht="43.2" x14ac:dyDescent="0.3">
      <c r="B18073" s="2" t="s">
        <v>19</v>
      </c>
      <c r="C18073" s="2" t="s">
        <v>30030</v>
      </c>
      <c r="D18073" s="2" t="s">
        <v>30032</v>
      </c>
      <c r="E18073" s="2" t="s">
        <v>30879</v>
      </c>
      <c r="F18073" s="2" t="s">
        <v>30897</v>
      </c>
      <c r="H18073" s="3" t="s">
        <v>30898</v>
      </c>
      <c r="L18073" s="35" t="s">
        <v>12</v>
      </c>
      <c r="M18073" s="35" t="s">
        <v>13</v>
      </c>
      <c r="N18073" s="35" t="s">
        <v>14</v>
      </c>
      <c r="O18073" s="35" t="s">
        <v>32311</v>
      </c>
      <c r="P18073" s="35" t="s">
        <v>31195</v>
      </c>
    </row>
    <row r="18074" spans="1:21" x14ac:dyDescent="0.3">
      <c r="A18074" t="s">
        <v>32460</v>
      </c>
      <c r="B18074" s="2" t="s">
        <v>19</v>
      </c>
      <c r="C18074" s="2" t="s">
        <v>30030</v>
      </c>
      <c r="D18074" s="2" t="s">
        <v>30032</v>
      </c>
      <c r="E18074" s="2" t="s">
        <v>30879</v>
      </c>
      <c r="F18074" s="2" t="s">
        <v>30897</v>
      </c>
      <c r="G18074" s="2" t="s">
        <v>30899</v>
      </c>
      <c r="H18074" s="6" t="s">
        <v>30900</v>
      </c>
      <c r="I18074" s="3" t="s">
        <v>970</v>
      </c>
      <c r="J18074" s="3">
        <v>16</v>
      </c>
      <c r="K18074" s="2" t="s">
        <v>36</v>
      </c>
    </row>
    <row r="18075" spans="1:21" x14ac:dyDescent="0.3">
      <c r="L18075" s="163" t="s">
        <v>0</v>
      </c>
      <c r="M18075" s="163"/>
      <c r="N18075" s="163"/>
      <c r="O18075" s="163" t="s">
        <v>1</v>
      </c>
      <c r="P18075" s="163"/>
      <c r="Q18075" s="163"/>
      <c r="R18075" s="163"/>
    </row>
    <row r="18076" spans="1:21" ht="43.2" x14ac:dyDescent="0.3">
      <c r="B18076" s="2" t="s">
        <v>19</v>
      </c>
      <c r="C18076" s="2" t="s">
        <v>30030</v>
      </c>
      <c r="D18076" s="2" t="s">
        <v>30032</v>
      </c>
      <c r="E18076" s="2" t="s">
        <v>30879</v>
      </c>
      <c r="F18076" s="2" t="s">
        <v>30901</v>
      </c>
      <c r="H18076" s="3" t="s">
        <v>30902</v>
      </c>
      <c r="L18076" s="35" t="s">
        <v>12</v>
      </c>
      <c r="M18076" s="35" t="s">
        <v>13</v>
      </c>
      <c r="N18076" s="35" t="s">
        <v>14</v>
      </c>
      <c r="O18076" s="35" t="s">
        <v>32311</v>
      </c>
      <c r="P18076" s="35" t="s">
        <v>31195</v>
      </c>
      <c r="Q18076" s="105" t="s">
        <v>31198</v>
      </c>
      <c r="R18076" s="105" t="s">
        <v>33082</v>
      </c>
    </row>
    <row r="18077" spans="1:21" x14ac:dyDescent="0.3">
      <c r="A18077" t="s">
        <v>32460</v>
      </c>
      <c r="B18077" s="2" t="s">
        <v>19</v>
      </c>
      <c r="C18077" s="2" t="s">
        <v>30030</v>
      </c>
      <c r="D18077" s="2" t="s">
        <v>30032</v>
      </c>
      <c r="E18077" s="2" t="s">
        <v>30879</v>
      </c>
      <c r="F18077" s="2" t="s">
        <v>30901</v>
      </c>
      <c r="G18077" s="2" t="s">
        <v>30903</v>
      </c>
      <c r="H18077" s="6" t="s">
        <v>30904</v>
      </c>
      <c r="I18077" s="3" t="s">
        <v>571</v>
      </c>
      <c r="J18077" s="3">
        <v>269</v>
      </c>
      <c r="K18077" s="2" t="s">
        <v>36</v>
      </c>
      <c r="O18077" s="7" t="s">
        <v>33902</v>
      </c>
      <c r="P18077" s="7" t="s">
        <v>33903</v>
      </c>
      <c r="Q18077" s="2" t="s">
        <v>33904</v>
      </c>
      <c r="R18077" s="2" t="s">
        <v>33905</v>
      </c>
    </row>
    <row r="18078" spans="1:21" x14ac:dyDescent="0.3">
      <c r="A18078" t="s">
        <v>32460</v>
      </c>
      <c r="B18078" s="2" t="s">
        <v>19</v>
      </c>
      <c r="C18078" s="2" t="s">
        <v>30030</v>
      </c>
      <c r="D18078" s="2" t="s">
        <v>30032</v>
      </c>
      <c r="E18078" s="2" t="s">
        <v>30879</v>
      </c>
      <c r="F18078" s="2" t="s">
        <v>30901</v>
      </c>
      <c r="G18078" s="2" t="s">
        <v>30905</v>
      </c>
      <c r="H18078" s="6" t="s">
        <v>30906</v>
      </c>
      <c r="I18078" s="3" t="s">
        <v>571</v>
      </c>
      <c r="K18078" s="2" t="s">
        <v>36</v>
      </c>
      <c r="O18078" s="7" t="s">
        <v>33902</v>
      </c>
      <c r="P18078" s="7" t="s">
        <v>33903</v>
      </c>
      <c r="Q18078" s="2" t="s">
        <v>33904</v>
      </c>
      <c r="R18078" s="2" t="s">
        <v>33906</v>
      </c>
    </row>
    <row r="18079" spans="1:21" x14ac:dyDescent="0.3">
      <c r="A18079" t="s">
        <v>32460</v>
      </c>
      <c r="B18079" s="2" t="s">
        <v>19</v>
      </c>
      <c r="C18079" s="2" t="s">
        <v>30030</v>
      </c>
      <c r="D18079" s="2" t="s">
        <v>30032</v>
      </c>
      <c r="E18079" s="2" t="s">
        <v>30879</v>
      </c>
      <c r="F18079" s="2" t="s">
        <v>30901</v>
      </c>
      <c r="G18079" s="2" t="s">
        <v>30907</v>
      </c>
      <c r="H18079" s="6" t="s">
        <v>30908</v>
      </c>
      <c r="I18079" s="3" t="s">
        <v>571</v>
      </c>
      <c r="J18079" s="3">
        <v>3</v>
      </c>
      <c r="K18079" s="2" t="s">
        <v>36</v>
      </c>
      <c r="O18079" s="7" t="s">
        <v>33902</v>
      </c>
      <c r="P18079" s="7" t="s">
        <v>33903</v>
      </c>
      <c r="Q18079" s="2" t="s">
        <v>33904</v>
      </c>
      <c r="R18079" s="2" t="s">
        <v>33907</v>
      </c>
    </row>
    <row r="18080" spans="1:21" x14ac:dyDescent="0.3">
      <c r="L18080" s="163" t="s">
        <v>0</v>
      </c>
      <c r="M18080" s="163"/>
      <c r="N18080" s="163"/>
      <c r="O18080" s="163" t="s">
        <v>1</v>
      </c>
      <c r="P18080" s="163"/>
      <c r="Q18080" s="163"/>
      <c r="R18080" s="163"/>
    </row>
    <row r="18081" spans="1:23" ht="43.2" x14ac:dyDescent="0.3">
      <c r="B18081" s="2" t="s">
        <v>19</v>
      </c>
      <c r="C18081" s="2" t="s">
        <v>30030</v>
      </c>
      <c r="D18081" s="2" t="s">
        <v>30032</v>
      </c>
      <c r="E18081" s="2" t="s">
        <v>30879</v>
      </c>
      <c r="F18081" s="2" t="s">
        <v>30909</v>
      </c>
      <c r="H18081" s="3" t="s">
        <v>30910</v>
      </c>
      <c r="L18081" s="35" t="s">
        <v>12</v>
      </c>
      <c r="M18081" s="35" t="s">
        <v>13</v>
      </c>
      <c r="N18081" s="35" t="s">
        <v>14</v>
      </c>
      <c r="O18081" s="35" t="s">
        <v>32311</v>
      </c>
      <c r="P18081" s="35" t="s">
        <v>31195</v>
      </c>
      <c r="Q18081" s="105" t="s">
        <v>33082</v>
      </c>
      <c r="R18081" s="105" t="s">
        <v>32500</v>
      </c>
    </row>
    <row r="18082" spans="1:23" ht="28.8" x14ac:dyDescent="0.3">
      <c r="A18082" t="s">
        <v>32460</v>
      </c>
      <c r="B18082" s="2" t="s">
        <v>19</v>
      </c>
      <c r="C18082" s="2" t="s">
        <v>30030</v>
      </c>
      <c r="D18082" s="2" t="s">
        <v>30032</v>
      </c>
      <c r="E18082" s="2" t="s">
        <v>30879</v>
      </c>
      <c r="F18082" s="2" t="s">
        <v>30909</v>
      </c>
      <c r="G18082" s="2" t="s">
        <v>30911</v>
      </c>
      <c r="H18082" s="6" t="s">
        <v>30912</v>
      </c>
      <c r="I18082" s="3" t="s">
        <v>1792</v>
      </c>
      <c r="J18082" s="3">
        <v>1</v>
      </c>
      <c r="K18082" s="2" t="s">
        <v>36</v>
      </c>
      <c r="O18082" s="7" t="s">
        <v>33871</v>
      </c>
      <c r="P18082" s="7" t="s">
        <v>33908</v>
      </c>
      <c r="Q18082" s="2" t="s">
        <v>33911</v>
      </c>
      <c r="R18082" s="2" t="s">
        <v>33914</v>
      </c>
    </row>
    <row r="18083" spans="1:23" ht="28.8" x14ac:dyDescent="0.3">
      <c r="A18083" t="s">
        <v>32460</v>
      </c>
      <c r="B18083" s="2" t="s">
        <v>19</v>
      </c>
      <c r="C18083" s="2" t="s">
        <v>30030</v>
      </c>
      <c r="D18083" s="2" t="s">
        <v>30032</v>
      </c>
      <c r="E18083" s="2" t="s">
        <v>30879</v>
      </c>
      <c r="F18083" s="2" t="s">
        <v>30909</v>
      </c>
      <c r="G18083" s="2" t="s">
        <v>30913</v>
      </c>
      <c r="H18083" s="6" t="s">
        <v>30914</v>
      </c>
      <c r="I18083" s="3" t="s">
        <v>1792</v>
      </c>
      <c r="K18083" s="2" t="s">
        <v>36</v>
      </c>
      <c r="O18083" s="7" t="s">
        <v>33871</v>
      </c>
      <c r="P18083" s="7" t="s">
        <v>33909</v>
      </c>
      <c r="Q18083" s="2" t="s">
        <v>33912</v>
      </c>
      <c r="R18083" s="2" t="s">
        <v>33914</v>
      </c>
    </row>
    <row r="18084" spans="1:23" x14ac:dyDescent="0.3">
      <c r="A18084" t="s">
        <v>32460</v>
      </c>
      <c r="B18084" s="2" t="s">
        <v>19</v>
      </c>
      <c r="C18084" s="2" t="s">
        <v>30030</v>
      </c>
      <c r="D18084" s="2" t="s">
        <v>30032</v>
      </c>
      <c r="E18084" s="2" t="s">
        <v>30879</v>
      </c>
      <c r="F18084" s="2" t="s">
        <v>30909</v>
      </c>
      <c r="G18084" s="2" t="s">
        <v>30915</v>
      </c>
      <c r="H18084" s="6" t="s">
        <v>30916</v>
      </c>
      <c r="I18084" s="3" t="s">
        <v>1792</v>
      </c>
      <c r="J18084" s="3">
        <v>2</v>
      </c>
      <c r="K18084" s="2" t="s">
        <v>36</v>
      </c>
      <c r="O18084" s="7" t="s">
        <v>33871</v>
      </c>
      <c r="P18084" s="7" t="s">
        <v>33910</v>
      </c>
      <c r="Q18084" s="2" t="s">
        <v>33913</v>
      </c>
      <c r="R18084" s="2" t="s">
        <v>33915</v>
      </c>
    </row>
    <row r="18085" spans="1:23" x14ac:dyDescent="0.3">
      <c r="L18085" s="163" t="s">
        <v>0</v>
      </c>
      <c r="M18085" s="163"/>
      <c r="N18085" s="163"/>
      <c r="O18085" s="163" t="s">
        <v>1</v>
      </c>
      <c r="P18085" s="163"/>
      <c r="Q18085" s="163"/>
      <c r="R18085" s="163"/>
    </row>
    <row r="18086" spans="1:23" ht="43.2" x14ac:dyDescent="0.3">
      <c r="B18086" s="2" t="s">
        <v>19</v>
      </c>
      <c r="C18086" s="2" t="s">
        <v>30030</v>
      </c>
      <c r="D18086" s="2" t="s">
        <v>30032</v>
      </c>
      <c r="E18086" s="2" t="s">
        <v>30879</v>
      </c>
      <c r="F18086" s="2" t="s">
        <v>30917</v>
      </c>
      <c r="H18086" s="3" t="s">
        <v>30918</v>
      </c>
      <c r="L18086" s="35" t="s">
        <v>12</v>
      </c>
      <c r="M18086" s="35" t="s">
        <v>13</v>
      </c>
      <c r="N18086" s="35" t="s">
        <v>14</v>
      </c>
      <c r="O18086" s="35" t="s">
        <v>32311</v>
      </c>
      <c r="P18086" s="35" t="s">
        <v>31198</v>
      </c>
      <c r="Q18086" s="105" t="s">
        <v>31197</v>
      </c>
      <c r="R18086" s="105" t="s">
        <v>31196</v>
      </c>
    </row>
    <row r="18087" spans="1:23" x14ac:dyDescent="0.3">
      <c r="A18087" t="s">
        <v>32460</v>
      </c>
      <c r="B18087" s="2" t="s">
        <v>19</v>
      </c>
      <c r="C18087" s="2" t="s">
        <v>30030</v>
      </c>
      <c r="D18087" s="2" t="s">
        <v>30032</v>
      </c>
      <c r="E18087" s="2" t="s">
        <v>30879</v>
      </c>
      <c r="F18087" s="2" t="s">
        <v>30917</v>
      </c>
      <c r="G18087" s="2" t="s">
        <v>30919</v>
      </c>
      <c r="H18087" s="6" t="s">
        <v>30920</v>
      </c>
      <c r="I18087" s="3" t="s">
        <v>571</v>
      </c>
      <c r="J18087" s="3">
        <v>4</v>
      </c>
      <c r="K18087" s="2" t="s">
        <v>36</v>
      </c>
      <c r="O18087" s="7" t="s">
        <v>32514</v>
      </c>
      <c r="P18087" s="7" t="s">
        <v>33916</v>
      </c>
    </row>
    <row r="18088" spans="1:23" x14ac:dyDescent="0.3">
      <c r="A18088" t="s">
        <v>32460</v>
      </c>
      <c r="B18088" s="2" t="s">
        <v>19</v>
      </c>
      <c r="C18088" s="2" t="s">
        <v>30030</v>
      </c>
      <c r="D18088" s="2" t="s">
        <v>30032</v>
      </c>
      <c r="E18088" s="2" t="s">
        <v>30879</v>
      </c>
      <c r="F18088" s="2" t="s">
        <v>30917</v>
      </c>
      <c r="G18088" s="2" t="s">
        <v>30921</v>
      </c>
      <c r="H18088" s="6" t="s">
        <v>30922</v>
      </c>
      <c r="I18088" s="3" t="s">
        <v>1792</v>
      </c>
      <c r="J18088" s="3">
        <v>11</v>
      </c>
      <c r="K18088" s="2" t="s">
        <v>36</v>
      </c>
      <c r="O18088" s="7" t="s">
        <v>33917</v>
      </c>
      <c r="P18088" s="7" t="s">
        <v>33918</v>
      </c>
      <c r="Q18088" s="2" t="s">
        <v>33919</v>
      </c>
    </row>
    <row r="18089" spans="1:23" x14ac:dyDescent="0.3">
      <c r="A18089" t="s">
        <v>32460</v>
      </c>
      <c r="B18089" s="2" t="s">
        <v>19</v>
      </c>
      <c r="C18089" s="2" t="s">
        <v>30030</v>
      </c>
      <c r="D18089" s="2" t="s">
        <v>30032</v>
      </c>
      <c r="E18089" s="2" t="s">
        <v>30879</v>
      </c>
      <c r="F18089" s="2" t="s">
        <v>30917</v>
      </c>
      <c r="G18089" s="2" t="s">
        <v>30923</v>
      </c>
      <c r="H18089" s="6" t="s">
        <v>30924</v>
      </c>
      <c r="I18089" s="3" t="s">
        <v>3414</v>
      </c>
      <c r="J18089" s="3">
        <v>1</v>
      </c>
      <c r="K18089" s="2" t="s">
        <v>36</v>
      </c>
      <c r="O18089" s="7" t="s">
        <v>32514</v>
      </c>
      <c r="P18089" s="7" t="s">
        <v>33916</v>
      </c>
      <c r="R18089" s="2" t="s">
        <v>33920</v>
      </c>
    </row>
    <row r="18090" spans="1:23" x14ac:dyDescent="0.3">
      <c r="A18090" t="s">
        <v>32460</v>
      </c>
      <c r="B18090" s="2" t="s">
        <v>19</v>
      </c>
      <c r="C18090" s="2" t="s">
        <v>30030</v>
      </c>
      <c r="D18090" s="2" t="s">
        <v>30032</v>
      </c>
      <c r="E18090" s="2" t="s">
        <v>30879</v>
      </c>
      <c r="F18090" s="2" t="s">
        <v>30917</v>
      </c>
      <c r="G18090" s="2" t="s">
        <v>30925</v>
      </c>
      <c r="H18090" s="6" t="s">
        <v>30926</v>
      </c>
      <c r="I18090" s="3" t="s">
        <v>3414</v>
      </c>
      <c r="J18090" s="3">
        <v>5</v>
      </c>
      <c r="K18090" s="2" t="s">
        <v>36</v>
      </c>
      <c r="O18090" s="7" t="s">
        <v>32514</v>
      </c>
      <c r="P18090" s="7" t="s">
        <v>33916</v>
      </c>
      <c r="R18090" s="2" t="s">
        <v>33921</v>
      </c>
    </row>
    <row r="18091" spans="1:23" x14ac:dyDescent="0.3">
      <c r="L18091" s="163" t="s">
        <v>0</v>
      </c>
      <c r="M18091" s="163"/>
      <c r="N18091" s="163"/>
      <c r="O18091" s="163" t="s">
        <v>1</v>
      </c>
      <c r="P18091" s="163"/>
      <c r="Q18091" s="163"/>
      <c r="R18091" s="163"/>
      <c r="S18091" s="172" t="s">
        <v>31230</v>
      </c>
      <c r="T18091" s="173"/>
      <c r="U18091" s="173"/>
      <c r="V18091" s="173"/>
      <c r="W18091" s="174"/>
    </row>
    <row r="18092" spans="1:23" ht="43.2" x14ac:dyDescent="0.3">
      <c r="B18092" s="2" t="s">
        <v>19</v>
      </c>
      <c r="C18092" s="2" t="s">
        <v>30030</v>
      </c>
      <c r="D18092" s="2" t="s">
        <v>30032</v>
      </c>
      <c r="E18092" s="2" t="s">
        <v>30879</v>
      </c>
      <c r="F18092" s="2" t="s">
        <v>30927</v>
      </c>
      <c r="H18092" s="3" t="s">
        <v>30928</v>
      </c>
      <c r="L18092" s="35" t="s">
        <v>12</v>
      </c>
      <c r="M18092" s="35" t="s">
        <v>13</v>
      </c>
      <c r="N18092" s="35" t="s">
        <v>14</v>
      </c>
      <c r="O18092" s="35" t="s">
        <v>32311</v>
      </c>
      <c r="P18092" s="35" t="s">
        <v>31195</v>
      </c>
      <c r="Q18092" s="105" t="s">
        <v>31198</v>
      </c>
      <c r="R18092" s="105" t="s">
        <v>32500</v>
      </c>
      <c r="S18092" s="107" t="s">
        <v>32319</v>
      </c>
      <c r="T18092" s="107" t="s">
        <v>32320</v>
      </c>
      <c r="U18092" s="107" t="s">
        <v>17</v>
      </c>
      <c r="V18092" s="107" t="s">
        <v>18</v>
      </c>
      <c r="W18092" s="107" t="s">
        <v>31184</v>
      </c>
    </row>
    <row r="18093" spans="1:23" x14ac:dyDescent="0.3">
      <c r="A18093" t="s">
        <v>32460</v>
      </c>
      <c r="B18093" s="2" t="s">
        <v>19</v>
      </c>
      <c r="C18093" s="2" t="s">
        <v>30030</v>
      </c>
      <c r="D18093" s="2" t="s">
        <v>30032</v>
      </c>
      <c r="E18093" s="2" t="s">
        <v>30879</v>
      </c>
      <c r="F18093" s="2" t="s">
        <v>30927</v>
      </c>
      <c r="G18093" s="2" t="s">
        <v>30929</v>
      </c>
      <c r="H18093" s="3" t="s">
        <v>30930</v>
      </c>
      <c r="I18093" s="3" t="s">
        <v>571</v>
      </c>
      <c r="J18093" s="3">
        <v>742</v>
      </c>
      <c r="K18093" s="2" t="s">
        <v>36</v>
      </c>
      <c r="L18093" s="7" t="s">
        <v>31232</v>
      </c>
      <c r="O18093" s="7" t="s">
        <v>32514</v>
      </c>
      <c r="P18093" s="7" t="s">
        <v>33922</v>
      </c>
      <c r="Q18093" s="2" t="s">
        <v>33923</v>
      </c>
      <c r="R18093" s="2" t="s">
        <v>33924</v>
      </c>
      <c r="S18093" s="2">
        <v>10</v>
      </c>
      <c r="T18093" s="2">
        <v>10</v>
      </c>
      <c r="U18093" s="26" t="s">
        <v>31186</v>
      </c>
      <c r="W18093" s="26">
        <v>1</v>
      </c>
    </row>
    <row r="18094" spans="1:23" x14ac:dyDescent="0.3">
      <c r="A18094" t="s">
        <v>32460</v>
      </c>
      <c r="B18094" s="2" t="s">
        <v>19</v>
      </c>
      <c r="C18094" s="2" t="s">
        <v>30030</v>
      </c>
      <c r="D18094" s="2" t="s">
        <v>30032</v>
      </c>
      <c r="E18094" s="2" t="s">
        <v>30879</v>
      </c>
      <c r="F18094" s="2" t="s">
        <v>30927</v>
      </c>
      <c r="G18094" s="2" t="s">
        <v>30931</v>
      </c>
      <c r="H18094" s="3" t="s">
        <v>30932</v>
      </c>
      <c r="I18094" s="3" t="s">
        <v>571</v>
      </c>
      <c r="J18094" s="3">
        <v>618</v>
      </c>
      <c r="K18094" s="2" t="s">
        <v>36</v>
      </c>
      <c r="L18094" s="7" t="s">
        <v>31233</v>
      </c>
      <c r="M18094" s="7" t="s">
        <v>30929</v>
      </c>
    </row>
    <row r="18095" spans="1:23" x14ac:dyDescent="0.3">
      <c r="L18095" s="163" t="s">
        <v>0</v>
      </c>
      <c r="M18095" s="163"/>
      <c r="N18095" s="163"/>
      <c r="O18095" s="163" t="s">
        <v>1</v>
      </c>
      <c r="P18095" s="163"/>
      <c r="Q18095" s="163"/>
      <c r="R18095" s="163"/>
      <c r="S18095" s="163"/>
    </row>
    <row r="18096" spans="1:23" ht="43.2" x14ac:dyDescent="0.3">
      <c r="B18096" s="2" t="s">
        <v>19</v>
      </c>
      <c r="C18096" s="2" t="s">
        <v>30030</v>
      </c>
      <c r="D18096" s="2" t="s">
        <v>30032</v>
      </c>
      <c r="E18096" s="2" t="s">
        <v>30879</v>
      </c>
      <c r="F18096" s="2" t="s">
        <v>30933</v>
      </c>
      <c r="H18096" s="3" t="s">
        <v>30934</v>
      </c>
      <c r="L18096" s="35" t="s">
        <v>12</v>
      </c>
      <c r="M18096" s="35" t="s">
        <v>13</v>
      </c>
      <c r="N18096" s="35" t="s">
        <v>14</v>
      </c>
      <c r="O18096" s="35" t="s">
        <v>32311</v>
      </c>
      <c r="P18096" s="35" t="s">
        <v>31198</v>
      </c>
      <c r="Q18096" s="105" t="s">
        <v>31197</v>
      </c>
      <c r="R18096" s="105" t="s">
        <v>33082</v>
      </c>
      <c r="S18096" s="105" t="s">
        <v>33766</v>
      </c>
    </row>
    <row r="18097" spans="1:24" ht="28.8" x14ac:dyDescent="0.3">
      <c r="A18097" t="s">
        <v>32460</v>
      </c>
      <c r="B18097" s="2" t="s">
        <v>19</v>
      </c>
      <c r="C18097" s="2" t="s">
        <v>30030</v>
      </c>
      <c r="D18097" s="2" t="s">
        <v>30032</v>
      </c>
      <c r="E18097" s="2" t="s">
        <v>30879</v>
      </c>
      <c r="F18097" s="2" t="s">
        <v>30933</v>
      </c>
      <c r="G18097" s="2" t="s">
        <v>30935</v>
      </c>
      <c r="H18097" s="3" t="s">
        <v>30936</v>
      </c>
      <c r="I18097" s="3" t="s">
        <v>7856</v>
      </c>
      <c r="J18097" s="3">
        <v>95</v>
      </c>
      <c r="K18097" s="2" t="s">
        <v>36</v>
      </c>
      <c r="O18097" s="7" t="s">
        <v>33925</v>
      </c>
      <c r="P18097" s="7" t="s">
        <v>33926</v>
      </c>
      <c r="Q18097" s="2" t="s">
        <v>33927</v>
      </c>
      <c r="R18097" s="2" t="s">
        <v>33928</v>
      </c>
      <c r="S18097" s="2" t="s">
        <v>33929</v>
      </c>
    </row>
    <row r="18098" spans="1:24" ht="28.8" x14ac:dyDescent="0.3">
      <c r="A18098" t="s">
        <v>32460</v>
      </c>
      <c r="B18098" s="2" t="s">
        <v>19</v>
      </c>
      <c r="C18098" s="2" t="s">
        <v>30030</v>
      </c>
      <c r="D18098" s="2" t="s">
        <v>30032</v>
      </c>
      <c r="E18098" s="2" t="s">
        <v>30879</v>
      </c>
      <c r="F18098" s="2" t="s">
        <v>30933</v>
      </c>
      <c r="G18098" s="2" t="s">
        <v>30937</v>
      </c>
      <c r="H18098" s="3" t="s">
        <v>30938</v>
      </c>
      <c r="I18098" s="3" t="s">
        <v>7856</v>
      </c>
      <c r="J18098" s="3">
        <v>238</v>
      </c>
      <c r="K18098" s="2" t="s">
        <v>36</v>
      </c>
      <c r="O18098" s="7" t="s">
        <v>33925</v>
      </c>
      <c r="P18098" s="7" t="s">
        <v>33926</v>
      </c>
      <c r="Q18098" s="2" t="s">
        <v>33927</v>
      </c>
      <c r="R18098" s="2" t="s">
        <v>33928</v>
      </c>
      <c r="S18098" s="2" t="s">
        <v>33930</v>
      </c>
    </row>
    <row r="18099" spans="1:24" x14ac:dyDescent="0.3">
      <c r="A18099" t="s">
        <v>32460</v>
      </c>
      <c r="B18099" s="2" t="s">
        <v>19</v>
      </c>
      <c r="C18099" s="2" t="s">
        <v>30030</v>
      </c>
      <c r="D18099" s="2" t="s">
        <v>30032</v>
      </c>
      <c r="E18099" s="2" t="s">
        <v>30879</v>
      </c>
      <c r="F18099" s="2" t="s">
        <v>30933</v>
      </c>
      <c r="G18099" s="2" t="s">
        <v>30939</v>
      </c>
      <c r="H18099" s="3" t="s">
        <v>30940</v>
      </c>
      <c r="I18099" s="3" t="s">
        <v>7856</v>
      </c>
      <c r="J18099" s="3">
        <v>83</v>
      </c>
      <c r="K18099" s="2" t="s">
        <v>36</v>
      </c>
      <c r="O18099" s="7" t="s">
        <v>33925</v>
      </c>
      <c r="P18099" s="7" t="s">
        <v>33926</v>
      </c>
      <c r="Q18099" s="2" t="s">
        <v>33927</v>
      </c>
      <c r="R18099" s="2" t="s">
        <v>33030</v>
      </c>
      <c r="S18099" s="2" t="s">
        <v>33929</v>
      </c>
    </row>
    <row r="18100" spans="1:24" x14ac:dyDescent="0.3">
      <c r="A18100" t="s">
        <v>32460</v>
      </c>
      <c r="B18100" s="2" t="s">
        <v>19</v>
      </c>
      <c r="C18100" s="2" t="s">
        <v>30030</v>
      </c>
      <c r="D18100" s="2" t="s">
        <v>30032</v>
      </c>
      <c r="E18100" s="2" t="s">
        <v>30879</v>
      </c>
      <c r="F18100" s="2" t="s">
        <v>30933</v>
      </c>
      <c r="G18100" s="2" t="s">
        <v>30941</v>
      </c>
      <c r="H18100" s="3" t="s">
        <v>30942</v>
      </c>
      <c r="I18100" s="3" t="s">
        <v>7856</v>
      </c>
      <c r="J18100" s="3">
        <v>137</v>
      </c>
      <c r="K18100" s="2" t="s">
        <v>36</v>
      </c>
      <c r="O18100" s="7" t="s">
        <v>33925</v>
      </c>
      <c r="P18100" s="7" t="s">
        <v>33926</v>
      </c>
      <c r="Q18100" s="2" t="s">
        <v>33927</v>
      </c>
      <c r="R18100" s="2" t="s">
        <v>33030</v>
      </c>
      <c r="S18100" s="2" t="s">
        <v>33930</v>
      </c>
    </row>
    <row r="18101" spans="1:24" x14ac:dyDescent="0.3">
      <c r="L18101" s="163" t="s">
        <v>0</v>
      </c>
      <c r="M18101" s="163"/>
      <c r="N18101" s="163"/>
      <c r="O18101" s="163" t="s">
        <v>1</v>
      </c>
      <c r="P18101" s="163"/>
      <c r="Q18101" s="163"/>
      <c r="R18101" s="163"/>
    </row>
    <row r="18102" spans="1:24" ht="43.2" x14ac:dyDescent="0.3">
      <c r="B18102" s="2" t="s">
        <v>19</v>
      </c>
      <c r="C18102" s="2" t="s">
        <v>30030</v>
      </c>
      <c r="D18102" s="2" t="s">
        <v>30032</v>
      </c>
      <c r="E18102" s="2" t="s">
        <v>30879</v>
      </c>
      <c r="F18102" s="2" t="s">
        <v>30943</v>
      </c>
      <c r="H18102" s="3" t="s">
        <v>30944</v>
      </c>
      <c r="L18102" s="35" t="s">
        <v>12</v>
      </c>
      <c r="M18102" s="35" t="s">
        <v>13</v>
      </c>
      <c r="N18102" s="35" t="s">
        <v>14</v>
      </c>
      <c r="O18102" s="35" t="s">
        <v>32311</v>
      </c>
      <c r="P18102" s="35" t="s">
        <v>32500</v>
      </c>
      <c r="Q18102" s="105" t="s">
        <v>31198</v>
      </c>
      <c r="R18102" s="105" t="s">
        <v>33082</v>
      </c>
    </row>
    <row r="18103" spans="1:24" ht="28.8" x14ac:dyDescent="0.3">
      <c r="A18103" t="s">
        <v>32460</v>
      </c>
      <c r="B18103" s="2" t="s">
        <v>19</v>
      </c>
      <c r="C18103" s="2" t="s">
        <v>30030</v>
      </c>
      <c r="D18103" s="2" t="s">
        <v>30032</v>
      </c>
      <c r="E18103" s="2" t="s">
        <v>30879</v>
      </c>
      <c r="F18103" s="2" t="s">
        <v>30943</v>
      </c>
      <c r="G18103" s="2" t="s">
        <v>30945</v>
      </c>
      <c r="H18103" s="6" t="s">
        <v>30946</v>
      </c>
      <c r="I18103" s="3" t="s">
        <v>571</v>
      </c>
      <c r="J18103" s="3">
        <v>43</v>
      </c>
      <c r="K18103" s="2" t="s">
        <v>36</v>
      </c>
      <c r="O18103" s="7" t="s">
        <v>32514</v>
      </c>
      <c r="P18103" s="7" t="s">
        <v>33931</v>
      </c>
      <c r="Q18103" s="2" t="s">
        <v>33932</v>
      </c>
      <c r="R18103" s="2" t="s">
        <v>33933</v>
      </c>
    </row>
    <row r="18104" spans="1:24" ht="28.8" x14ac:dyDescent="0.3">
      <c r="A18104" t="s">
        <v>32460</v>
      </c>
      <c r="B18104" s="2" t="s">
        <v>19</v>
      </c>
      <c r="C18104" s="2" t="s">
        <v>30030</v>
      </c>
      <c r="D18104" s="2" t="s">
        <v>30032</v>
      </c>
      <c r="E18104" s="2" t="s">
        <v>30879</v>
      </c>
      <c r="F18104" s="2" t="s">
        <v>30943</v>
      </c>
      <c r="G18104" s="2" t="s">
        <v>30947</v>
      </c>
      <c r="H18104" s="6" t="s">
        <v>30948</v>
      </c>
      <c r="I18104" s="3" t="s">
        <v>571</v>
      </c>
      <c r="J18104" s="3">
        <v>26</v>
      </c>
      <c r="K18104" s="2" t="s">
        <v>36</v>
      </c>
      <c r="O18104" s="7" t="s">
        <v>32514</v>
      </c>
      <c r="P18104" s="7" t="s">
        <v>33931</v>
      </c>
      <c r="Q18104" s="2" t="s">
        <v>33932</v>
      </c>
      <c r="R18104" s="2" t="s">
        <v>33934</v>
      </c>
    </row>
    <row r="18105" spans="1:24" x14ac:dyDescent="0.3">
      <c r="L18105" s="163" t="s">
        <v>0</v>
      </c>
      <c r="M18105" s="163"/>
      <c r="N18105" s="163"/>
      <c r="O18105" s="163" t="s">
        <v>1</v>
      </c>
      <c r="P18105" s="163"/>
      <c r="Q18105" s="163"/>
      <c r="R18105" s="163"/>
      <c r="S18105" s="163"/>
      <c r="T18105" s="172" t="s">
        <v>31230</v>
      </c>
      <c r="U18105" s="173"/>
      <c r="V18105" s="173"/>
      <c r="W18105" s="173"/>
      <c r="X18105" s="174"/>
    </row>
    <row r="18106" spans="1:24" ht="43.2" x14ac:dyDescent="0.3">
      <c r="B18106" s="2" t="s">
        <v>19</v>
      </c>
      <c r="C18106" s="2" t="s">
        <v>30030</v>
      </c>
      <c r="D18106" s="2" t="s">
        <v>30032</v>
      </c>
      <c r="E18106" s="2" t="s">
        <v>30879</v>
      </c>
      <c r="F18106" s="2" t="s">
        <v>30949</v>
      </c>
      <c r="H18106" s="3" t="s">
        <v>30950</v>
      </c>
      <c r="L18106" s="35" t="s">
        <v>12</v>
      </c>
      <c r="M18106" s="35" t="s">
        <v>13</v>
      </c>
      <c r="N18106" s="35" t="s">
        <v>14</v>
      </c>
      <c r="O18106" s="35" t="s">
        <v>32311</v>
      </c>
      <c r="P18106" s="105" t="s">
        <v>31195</v>
      </c>
      <c r="Q18106" s="105" t="s">
        <v>31198</v>
      </c>
      <c r="R18106" s="105" t="s">
        <v>32500</v>
      </c>
      <c r="S18106" s="105" t="s">
        <v>33082</v>
      </c>
      <c r="T18106" s="107" t="s">
        <v>32319</v>
      </c>
      <c r="U18106" s="107" t="s">
        <v>32320</v>
      </c>
      <c r="V18106" s="107" t="s">
        <v>17</v>
      </c>
      <c r="W18106" s="107" t="s">
        <v>18</v>
      </c>
      <c r="X18106" s="107" t="s">
        <v>31184</v>
      </c>
    </row>
    <row r="18107" spans="1:24" ht="28.8" x14ac:dyDescent="0.3">
      <c r="A18107" t="s">
        <v>32460</v>
      </c>
      <c r="B18107" s="2" t="s">
        <v>19</v>
      </c>
      <c r="C18107" s="2" t="s">
        <v>30030</v>
      </c>
      <c r="D18107" s="2" t="s">
        <v>30032</v>
      </c>
      <c r="E18107" s="2" t="s">
        <v>30879</v>
      </c>
      <c r="F18107" s="2" t="s">
        <v>30949</v>
      </c>
      <c r="G18107" s="2" t="s">
        <v>30951</v>
      </c>
      <c r="H18107" s="3" t="s">
        <v>30952</v>
      </c>
      <c r="I18107" s="3" t="s">
        <v>571</v>
      </c>
      <c r="J18107" s="3">
        <v>7</v>
      </c>
      <c r="K18107" s="2" t="s">
        <v>36</v>
      </c>
      <c r="L18107" s="7" t="s">
        <v>31232</v>
      </c>
      <c r="O18107" s="7" t="s">
        <v>33937</v>
      </c>
      <c r="P18107" s="7" t="s">
        <v>33922</v>
      </c>
      <c r="Q18107" s="2" t="s">
        <v>33923</v>
      </c>
      <c r="R18107" s="2" t="s">
        <v>33935</v>
      </c>
      <c r="S18107" s="2" t="s">
        <v>33030</v>
      </c>
      <c r="T18107" s="2">
        <v>10</v>
      </c>
      <c r="U18107" s="26">
        <v>10</v>
      </c>
      <c r="V18107" s="26" t="s">
        <v>31186</v>
      </c>
      <c r="X18107" s="26">
        <v>1</v>
      </c>
    </row>
    <row r="18108" spans="1:24" ht="28.8" x14ac:dyDescent="0.3">
      <c r="A18108" t="s">
        <v>32460</v>
      </c>
      <c r="B18108" s="2" t="s">
        <v>19</v>
      </c>
      <c r="C18108" s="2" t="s">
        <v>30030</v>
      </c>
      <c r="D18108" s="2" t="s">
        <v>30032</v>
      </c>
      <c r="E18108" s="2" t="s">
        <v>30879</v>
      </c>
      <c r="F18108" s="2" t="s">
        <v>30949</v>
      </c>
      <c r="G18108" s="2" t="s">
        <v>30953</v>
      </c>
      <c r="H18108" s="3" t="s">
        <v>30954</v>
      </c>
      <c r="I18108" s="3" t="s">
        <v>571</v>
      </c>
      <c r="J18108" s="3">
        <v>4</v>
      </c>
      <c r="K18108" s="2" t="s">
        <v>36</v>
      </c>
      <c r="L18108" s="7" t="s">
        <v>31233</v>
      </c>
      <c r="M18108" s="7" t="s">
        <v>30951</v>
      </c>
    </row>
    <row r="18109" spans="1:24" ht="28.8" x14ac:dyDescent="0.3">
      <c r="A18109" t="s">
        <v>32460</v>
      </c>
      <c r="B18109" s="2" t="s">
        <v>19</v>
      </c>
      <c r="C18109" s="2" t="s">
        <v>30030</v>
      </c>
      <c r="D18109" s="2" t="s">
        <v>30032</v>
      </c>
      <c r="E18109" s="2" t="s">
        <v>30879</v>
      </c>
      <c r="F18109" s="2" t="s">
        <v>30949</v>
      </c>
      <c r="G18109" s="2" t="s">
        <v>30955</v>
      </c>
      <c r="H18109" s="3" t="s">
        <v>30956</v>
      </c>
      <c r="I18109" s="3" t="s">
        <v>571</v>
      </c>
      <c r="J18109" s="3">
        <v>11</v>
      </c>
      <c r="K18109" s="2" t="s">
        <v>36</v>
      </c>
      <c r="O18109" s="7" t="s">
        <v>32514</v>
      </c>
      <c r="P18109" s="7" t="s">
        <v>33922</v>
      </c>
      <c r="Q18109" s="2" t="s">
        <v>33936</v>
      </c>
      <c r="R18109" s="2" t="s">
        <v>33935</v>
      </c>
      <c r="S18109" s="2" t="s">
        <v>33030</v>
      </c>
      <c r="T18109" s="2">
        <v>10</v>
      </c>
      <c r="U18109" s="26">
        <v>10</v>
      </c>
      <c r="V18109" s="26" t="s">
        <v>31186</v>
      </c>
      <c r="X18109" s="26">
        <v>1</v>
      </c>
    </row>
    <row r="18110" spans="1:24" x14ac:dyDescent="0.3">
      <c r="L18110" s="163" t="s">
        <v>0</v>
      </c>
      <c r="M18110" s="163"/>
      <c r="N18110" s="163"/>
      <c r="O18110" s="163" t="s">
        <v>1</v>
      </c>
      <c r="P18110" s="163"/>
    </row>
    <row r="18111" spans="1:24" ht="43.2" x14ac:dyDescent="0.3">
      <c r="B18111" s="2" t="s">
        <v>19</v>
      </c>
      <c r="C18111" s="2" t="s">
        <v>30030</v>
      </c>
      <c r="D18111" s="2" t="s">
        <v>30032</v>
      </c>
      <c r="E18111" s="2" t="s">
        <v>30879</v>
      </c>
      <c r="F18111" s="2" t="s">
        <v>30957</v>
      </c>
      <c r="H18111" s="3" t="s">
        <v>30958</v>
      </c>
      <c r="L18111" s="35" t="s">
        <v>12</v>
      </c>
      <c r="M18111" s="35" t="s">
        <v>13</v>
      </c>
      <c r="N18111" s="35" t="s">
        <v>14</v>
      </c>
      <c r="O18111" s="35" t="s">
        <v>32311</v>
      </c>
      <c r="P18111" s="35" t="s">
        <v>31195</v>
      </c>
    </row>
    <row r="18112" spans="1:24" x14ac:dyDescent="0.3">
      <c r="B18112" s="4" t="s">
        <v>19</v>
      </c>
      <c r="C18112" s="4" t="s">
        <v>30030</v>
      </c>
      <c r="D18112" s="4" t="s">
        <v>30032</v>
      </c>
      <c r="E18112" s="4" t="s">
        <v>30879</v>
      </c>
      <c r="F18112" s="4" t="s">
        <v>30957</v>
      </c>
      <c r="G18112" s="4" t="s">
        <v>30959</v>
      </c>
      <c r="H18112" s="5" t="s">
        <v>30960</v>
      </c>
      <c r="I18112" s="5" t="s">
        <v>8694</v>
      </c>
    </row>
    <row r="18113" spans="1:17" x14ac:dyDescent="0.3">
      <c r="B18113" s="4" t="s">
        <v>19</v>
      </c>
      <c r="C18113" s="4" t="s">
        <v>30030</v>
      </c>
      <c r="D18113" s="4" t="s">
        <v>30032</v>
      </c>
      <c r="E18113" s="4" t="s">
        <v>30879</v>
      </c>
      <c r="F18113" s="4" t="s">
        <v>30957</v>
      </c>
      <c r="G18113" s="4" t="s">
        <v>30961</v>
      </c>
      <c r="H18113" s="5" t="s">
        <v>30962</v>
      </c>
      <c r="I18113" s="5" t="s">
        <v>8694</v>
      </c>
    </row>
    <row r="18114" spans="1:17" x14ac:dyDescent="0.3">
      <c r="B18114" s="4" t="s">
        <v>19</v>
      </c>
      <c r="C18114" s="4" t="s">
        <v>30030</v>
      </c>
      <c r="D18114" s="4" t="s">
        <v>30032</v>
      </c>
      <c r="E18114" s="4" t="s">
        <v>30879</v>
      </c>
      <c r="F18114" s="4" t="s">
        <v>30957</v>
      </c>
      <c r="G18114" s="4" t="s">
        <v>30963</v>
      </c>
      <c r="H18114" s="5" t="s">
        <v>30964</v>
      </c>
      <c r="I18114" s="5" t="s">
        <v>8694</v>
      </c>
    </row>
    <row r="18115" spans="1:17" x14ac:dyDescent="0.3">
      <c r="B18115" s="4" t="s">
        <v>19</v>
      </c>
      <c r="C18115" s="4" t="s">
        <v>30030</v>
      </c>
      <c r="D18115" s="4" t="s">
        <v>30032</v>
      </c>
      <c r="E18115" s="4" t="s">
        <v>30879</v>
      </c>
      <c r="F18115" s="4" t="s">
        <v>30957</v>
      </c>
      <c r="G18115" s="4" t="s">
        <v>30965</v>
      </c>
      <c r="H18115" s="5" t="s">
        <v>30966</v>
      </c>
      <c r="I18115" s="5" t="s">
        <v>8694</v>
      </c>
    </row>
    <row r="18116" spans="1:17" x14ac:dyDescent="0.3">
      <c r="B18116" s="2" t="s">
        <v>19</v>
      </c>
      <c r="C18116" s="2" t="s">
        <v>30030</v>
      </c>
      <c r="D18116" s="2" t="s">
        <v>30032</v>
      </c>
      <c r="E18116" s="2" t="s">
        <v>30967</v>
      </c>
      <c r="H18116" s="3" t="s">
        <v>30968</v>
      </c>
    </row>
    <row r="18117" spans="1:17" x14ac:dyDescent="0.3">
      <c r="L18117" s="163" t="s">
        <v>0</v>
      </c>
      <c r="M18117" s="163"/>
      <c r="N18117" s="163"/>
      <c r="O18117" s="163" t="s">
        <v>1</v>
      </c>
      <c r="P18117" s="163"/>
      <c r="Q18117" s="163"/>
    </row>
    <row r="18118" spans="1:17" ht="43.2" x14ac:dyDescent="0.3">
      <c r="B18118" s="2" t="s">
        <v>19</v>
      </c>
      <c r="C18118" s="2" t="s">
        <v>30030</v>
      </c>
      <c r="D18118" s="2" t="s">
        <v>30032</v>
      </c>
      <c r="E18118" s="2" t="s">
        <v>30967</v>
      </c>
      <c r="F18118" s="2" t="s">
        <v>30969</v>
      </c>
      <c r="H18118" s="3" t="s">
        <v>30970</v>
      </c>
      <c r="L18118" s="35" t="s">
        <v>12</v>
      </c>
      <c r="M18118" s="35" t="s">
        <v>13</v>
      </c>
      <c r="N18118" s="35" t="s">
        <v>14</v>
      </c>
      <c r="O18118" s="35" t="s">
        <v>32311</v>
      </c>
      <c r="P18118" s="35" t="s">
        <v>31198</v>
      </c>
      <c r="Q18118" s="105" t="s">
        <v>31197</v>
      </c>
    </row>
    <row r="18119" spans="1:17" x14ac:dyDescent="0.3">
      <c r="A18119" t="s">
        <v>32460</v>
      </c>
      <c r="B18119" s="2" t="s">
        <v>19</v>
      </c>
      <c r="C18119" s="2" t="s">
        <v>30030</v>
      </c>
      <c r="D18119" s="2" t="s">
        <v>30032</v>
      </c>
      <c r="E18119" s="2" t="s">
        <v>30967</v>
      </c>
      <c r="F18119" s="2" t="s">
        <v>30969</v>
      </c>
      <c r="G18119" s="2" t="s">
        <v>30971</v>
      </c>
      <c r="H18119" s="6" t="s">
        <v>30972</v>
      </c>
      <c r="I18119" s="3" t="s">
        <v>1758</v>
      </c>
      <c r="J18119" s="3">
        <v>97</v>
      </c>
      <c r="K18119" s="2" t="s">
        <v>36</v>
      </c>
      <c r="O18119" s="7" t="s">
        <v>33939</v>
      </c>
      <c r="P18119" s="7" t="s">
        <v>33940</v>
      </c>
      <c r="Q18119" s="2" t="s">
        <v>33938</v>
      </c>
    </row>
    <row r="18120" spans="1:17" x14ac:dyDescent="0.3">
      <c r="A18120" t="s">
        <v>32460</v>
      </c>
      <c r="B18120" s="2" t="s">
        <v>19</v>
      </c>
      <c r="C18120" s="2" t="s">
        <v>30030</v>
      </c>
      <c r="D18120" s="2" t="s">
        <v>30032</v>
      </c>
      <c r="E18120" s="2" t="s">
        <v>30967</v>
      </c>
      <c r="F18120" s="2" t="s">
        <v>30969</v>
      </c>
      <c r="G18120" s="2" t="s">
        <v>30973</v>
      </c>
      <c r="H18120" s="6" t="s">
        <v>30974</v>
      </c>
      <c r="I18120" s="3" t="s">
        <v>1758</v>
      </c>
      <c r="J18120" s="3">
        <v>87</v>
      </c>
      <c r="K18120" s="2" t="s">
        <v>36</v>
      </c>
      <c r="O18120" s="7" t="s">
        <v>33941</v>
      </c>
      <c r="P18120" s="7" t="s">
        <v>33942</v>
      </c>
      <c r="Q18120" s="2" t="s">
        <v>33938</v>
      </c>
    </row>
    <row r="18121" spans="1:17" x14ac:dyDescent="0.3">
      <c r="A18121" t="s">
        <v>32460</v>
      </c>
      <c r="B18121" s="2" t="s">
        <v>19</v>
      </c>
      <c r="C18121" s="2" t="s">
        <v>30030</v>
      </c>
      <c r="D18121" s="2" t="s">
        <v>30032</v>
      </c>
      <c r="E18121" s="2" t="s">
        <v>30967</v>
      </c>
      <c r="F18121" s="2" t="s">
        <v>30969</v>
      </c>
      <c r="G18121" s="2" t="s">
        <v>30975</v>
      </c>
      <c r="H18121" s="6" t="s">
        <v>30976</v>
      </c>
      <c r="I18121" s="3" t="s">
        <v>1758</v>
      </c>
      <c r="J18121" s="3">
        <v>92</v>
      </c>
      <c r="K18121" s="2" t="s">
        <v>36</v>
      </c>
      <c r="O18121" s="7" t="s">
        <v>33941</v>
      </c>
      <c r="P18121" s="7" t="s">
        <v>33943</v>
      </c>
      <c r="Q18121" s="2" t="s">
        <v>33938</v>
      </c>
    </row>
    <row r="18122" spans="1:17" x14ac:dyDescent="0.3">
      <c r="A18122" t="s">
        <v>32460</v>
      </c>
      <c r="B18122" s="2" t="s">
        <v>19</v>
      </c>
      <c r="C18122" s="2" t="s">
        <v>30030</v>
      </c>
      <c r="D18122" s="2" t="s">
        <v>30032</v>
      </c>
      <c r="E18122" s="2" t="s">
        <v>30967</v>
      </c>
      <c r="F18122" s="2" t="s">
        <v>30969</v>
      </c>
      <c r="G18122" s="2" t="s">
        <v>30977</v>
      </c>
      <c r="H18122" s="6" t="s">
        <v>30978</v>
      </c>
      <c r="I18122" s="3" t="s">
        <v>1758</v>
      </c>
      <c r="J18122" s="3">
        <v>188</v>
      </c>
      <c r="K18122" s="2" t="s">
        <v>36</v>
      </c>
      <c r="O18122" s="7" t="s">
        <v>33941</v>
      </c>
      <c r="P18122" s="7" t="s">
        <v>33944</v>
      </c>
      <c r="Q18122" s="2" t="s">
        <v>33938</v>
      </c>
    </row>
    <row r="18123" spans="1:17" x14ac:dyDescent="0.3">
      <c r="A18123" t="s">
        <v>32460</v>
      </c>
      <c r="B18123" s="2" t="s">
        <v>19</v>
      </c>
      <c r="C18123" s="2" t="s">
        <v>30030</v>
      </c>
      <c r="D18123" s="2" t="s">
        <v>30032</v>
      </c>
      <c r="E18123" s="2" t="s">
        <v>30967</v>
      </c>
      <c r="F18123" s="2" t="s">
        <v>30969</v>
      </c>
      <c r="G18123" s="2" t="s">
        <v>30979</v>
      </c>
      <c r="H18123" s="6" t="s">
        <v>30980</v>
      </c>
      <c r="I18123" s="3" t="s">
        <v>1758</v>
      </c>
      <c r="J18123" s="3">
        <v>54</v>
      </c>
      <c r="K18123" s="2" t="s">
        <v>36</v>
      </c>
      <c r="O18123" s="7" t="s">
        <v>33945</v>
      </c>
      <c r="P18123" s="7" t="s">
        <v>33946</v>
      </c>
      <c r="Q18123" s="2" t="s">
        <v>33938</v>
      </c>
    </row>
    <row r="18124" spans="1:17" x14ac:dyDescent="0.3">
      <c r="A18124" t="s">
        <v>32460</v>
      </c>
      <c r="B18124" s="2" t="s">
        <v>19</v>
      </c>
      <c r="C18124" s="2" t="s">
        <v>30030</v>
      </c>
      <c r="D18124" s="2" t="s">
        <v>30032</v>
      </c>
      <c r="E18124" s="2" t="s">
        <v>30967</v>
      </c>
      <c r="F18124" s="2" t="s">
        <v>30969</v>
      </c>
      <c r="G18124" s="2" t="s">
        <v>30981</v>
      </c>
      <c r="H18124" s="6" t="s">
        <v>30982</v>
      </c>
      <c r="I18124" s="3" t="s">
        <v>1758</v>
      </c>
      <c r="J18124" s="3">
        <v>101</v>
      </c>
      <c r="K18124" s="2" t="s">
        <v>36</v>
      </c>
      <c r="O18124" s="7" t="s">
        <v>33947</v>
      </c>
      <c r="P18124" s="7" t="s">
        <v>33943</v>
      </c>
      <c r="Q18124" s="2" t="s">
        <v>33938</v>
      </c>
    </row>
    <row r="18125" spans="1:17" x14ac:dyDescent="0.3">
      <c r="A18125" t="s">
        <v>32460</v>
      </c>
      <c r="B18125" s="2" t="s">
        <v>19</v>
      </c>
      <c r="C18125" s="2" t="s">
        <v>30030</v>
      </c>
      <c r="D18125" s="2" t="s">
        <v>30032</v>
      </c>
      <c r="E18125" s="2" t="s">
        <v>30967</v>
      </c>
      <c r="F18125" s="2" t="s">
        <v>30969</v>
      </c>
      <c r="G18125" s="2" t="s">
        <v>30983</v>
      </c>
      <c r="H18125" s="6" t="s">
        <v>30984</v>
      </c>
      <c r="I18125" s="3" t="s">
        <v>1758</v>
      </c>
      <c r="J18125" s="3">
        <v>94</v>
      </c>
      <c r="K18125" s="2" t="s">
        <v>36</v>
      </c>
      <c r="O18125" s="7" t="s">
        <v>18</v>
      </c>
      <c r="P18125" s="7" t="s">
        <v>33948</v>
      </c>
      <c r="Q18125" s="2" t="s">
        <v>33938</v>
      </c>
    </row>
    <row r="18126" spans="1:17" x14ac:dyDescent="0.3">
      <c r="A18126" t="s">
        <v>32460</v>
      </c>
      <c r="B18126" s="2" t="s">
        <v>19</v>
      </c>
      <c r="C18126" s="2" t="s">
        <v>30030</v>
      </c>
      <c r="D18126" s="2" t="s">
        <v>30032</v>
      </c>
      <c r="E18126" s="2" t="s">
        <v>30967</v>
      </c>
      <c r="F18126" s="2" t="s">
        <v>30969</v>
      </c>
      <c r="G18126" s="2" t="s">
        <v>30985</v>
      </c>
      <c r="H18126" s="6" t="s">
        <v>30986</v>
      </c>
      <c r="I18126" s="3" t="s">
        <v>1758</v>
      </c>
      <c r="J18126" s="3">
        <v>176</v>
      </c>
      <c r="K18126" s="2" t="s">
        <v>36</v>
      </c>
      <c r="O18126" s="7" t="s">
        <v>33949</v>
      </c>
      <c r="Q18126" s="2" t="s">
        <v>33938</v>
      </c>
    </row>
    <row r="18127" spans="1:17" x14ac:dyDescent="0.3">
      <c r="A18127" t="s">
        <v>32460</v>
      </c>
      <c r="B18127" s="2" t="s">
        <v>19</v>
      </c>
      <c r="C18127" s="2" t="s">
        <v>30030</v>
      </c>
      <c r="D18127" s="2" t="s">
        <v>30032</v>
      </c>
      <c r="E18127" s="2" t="s">
        <v>30967</v>
      </c>
      <c r="F18127" s="2" t="s">
        <v>30969</v>
      </c>
      <c r="G18127" s="2" t="s">
        <v>30987</v>
      </c>
      <c r="H18127" s="6" t="s">
        <v>30988</v>
      </c>
      <c r="I18127" s="3" t="s">
        <v>1758</v>
      </c>
      <c r="J18127" s="3">
        <v>215</v>
      </c>
      <c r="K18127" s="2" t="s">
        <v>36</v>
      </c>
      <c r="O18127" s="7" t="s">
        <v>33950</v>
      </c>
      <c r="Q18127" s="2" t="s">
        <v>33938</v>
      </c>
    </row>
    <row r="18128" spans="1:17" x14ac:dyDescent="0.3">
      <c r="A18128" t="s">
        <v>32460</v>
      </c>
      <c r="B18128" s="2" t="s">
        <v>19</v>
      </c>
      <c r="C18128" s="2" t="s">
        <v>30030</v>
      </c>
      <c r="D18128" s="2" t="s">
        <v>30032</v>
      </c>
      <c r="E18128" s="2" t="s">
        <v>30967</v>
      </c>
      <c r="F18128" s="2" t="s">
        <v>30969</v>
      </c>
      <c r="G18128" s="2" t="s">
        <v>30989</v>
      </c>
      <c r="H18128" s="6" t="s">
        <v>30990</v>
      </c>
      <c r="I18128" s="3" t="s">
        <v>1758</v>
      </c>
      <c r="J18128" s="3">
        <v>99</v>
      </c>
      <c r="K18128" s="2" t="s">
        <v>36</v>
      </c>
      <c r="O18128" s="7" t="s">
        <v>33951</v>
      </c>
      <c r="P18128" s="7" t="s">
        <v>33952</v>
      </c>
      <c r="Q18128" s="2" t="s">
        <v>33938</v>
      </c>
    </row>
    <row r="18129" spans="1:34" x14ac:dyDescent="0.3">
      <c r="A18129" t="s">
        <v>32460</v>
      </c>
      <c r="B18129" s="2" t="s">
        <v>19</v>
      </c>
      <c r="C18129" s="2" t="s">
        <v>30030</v>
      </c>
      <c r="D18129" s="2" t="s">
        <v>30032</v>
      </c>
      <c r="E18129" s="2" t="s">
        <v>30967</v>
      </c>
      <c r="F18129" s="2" t="s">
        <v>30969</v>
      </c>
      <c r="G18129" s="2" t="s">
        <v>30991</v>
      </c>
      <c r="H18129" s="6" t="s">
        <v>30992</v>
      </c>
      <c r="I18129" s="3" t="s">
        <v>1758</v>
      </c>
      <c r="J18129" s="3">
        <v>112</v>
      </c>
      <c r="K18129" s="2" t="s">
        <v>36</v>
      </c>
      <c r="O18129" s="7" t="s">
        <v>33941</v>
      </c>
      <c r="P18129" s="7" t="s">
        <v>33953</v>
      </c>
      <c r="Q18129" s="2" t="s">
        <v>33938</v>
      </c>
    </row>
    <row r="18130" spans="1:34" x14ac:dyDescent="0.3">
      <c r="A18130" t="s">
        <v>32460</v>
      </c>
      <c r="B18130" s="2" t="s">
        <v>19</v>
      </c>
      <c r="C18130" s="2" t="s">
        <v>30030</v>
      </c>
      <c r="D18130" s="2" t="s">
        <v>30032</v>
      </c>
      <c r="E18130" s="2" t="s">
        <v>30967</v>
      </c>
      <c r="F18130" s="2" t="s">
        <v>30969</v>
      </c>
      <c r="G18130" s="2" t="s">
        <v>30993</v>
      </c>
      <c r="H18130" s="6" t="s">
        <v>30994</v>
      </c>
      <c r="I18130" s="3" t="s">
        <v>1758</v>
      </c>
      <c r="J18130" s="3">
        <v>39</v>
      </c>
      <c r="K18130" s="2" t="s">
        <v>36</v>
      </c>
      <c r="O18130" s="7" t="s">
        <v>33954</v>
      </c>
      <c r="Q18130" s="2" t="s">
        <v>33938</v>
      </c>
    </row>
    <row r="18131" spans="1:34" x14ac:dyDescent="0.3">
      <c r="A18131" t="s">
        <v>32460</v>
      </c>
      <c r="B18131" s="2" t="s">
        <v>19</v>
      </c>
      <c r="C18131" s="2" t="s">
        <v>30030</v>
      </c>
      <c r="D18131" s="2" t="s">
        <v>30032</v>
      </c>
      <c r="E18131" s="2" t="s">
        <v>30967</v>
      </c>
      <c r="F18131" s="2" t="s">
        <v>30969</v>
      </c>
      <c r="G18131" s="2" t="s">
        <v>30995</v>
      </c>
      <c r="H18131" s="6" t="s">
        <v>30996</v>
      </c>
      <c r="I18131" s="3" t="s">
        <v>1758</v>
      </c>
      <c r="J18131" s="3">
        <v>738</v>
      </c>
      <c r="K18131" s="2" t="s">
        <v>36</v>
      </c>
      <c r="O18131" s="7" t="s">
        <v>33955</v>
      </c>
      <c r="Q18131" s="2" t="s">
        <v>33938</v>
      </c>
    </row>
    <row r="18132" spans="1:34" x14ac:dyDescent="0.3">
      <c r="L18132" s="163" t="s">
        <v>0</v>
      </c>
      <c r="M18132" s="163"/>
      <c r="N18132" s="163"/>
      <c r="O18132" s="163" t="s">
        <v>1</v>
      </c>
      <c r="P18132" s="163"/>
      <c r="Q18132" s="163"/>
      <c r="R18132" s="163"/>
      <c r="S18132" s="163"/>
      <c r="T18132" s="172" t="s">
        <v>31194</v>
      </c>
      <c r="U18132" s="173"/>
      <c r="V18132" s="173"/>
      <c r="W18132" s="173"/>
      <c r="X18132" s="174"/>
      <c r="Y18132" s="172" t="s">
        <v>32573</v>
      </c>
      <c r="Z18132" s="173"/>
      <c r="AA18132" s="173"/>
      <c r="AB18132" s="173"/>
      <c r="AC18132" s="174"/>
      <c r="AD18132" s="172" t="s">
        <v>32348</v>
      </c>
      <c r="AE18132" s="173"/>
      <c r="AF18132" s="173"/>
      <c r="AG18132" s="173"/>
      <c r="AH18132" s="174"/>
    </row>
    <row r="18133" spans="1:34" ht="43.2" x14ac:dyDescent="0.3">
      <c r="B18133" s="2" t="s">
        <v>19</v>
      </c>
      <c r="C18133" s="2" t="s">
        <v>30030</v>
      </c>
      <c r="D18133" s="2" t="s">
        <v>30032</v>
      </c>
      <c r="E18133" s="2" t="s">
        <v>30967</v>
      </c>
      <c r="F18133" s="2" t="s">
        <v>30997</v>
      </c>
      <c r="H18133" s="3" t="s">
        <v>30998</v>
      </c>
      <c r="L18133" s="35" t="s">
        <v>12</v>
      </c>
      <c r="M18133" s="35" t="s">
        <v>13</v>
      </c>
      <c r="N18133" s="35" t="s">
        <v>14</v>
      </c>
      <c r="O18133" s="35" t="s">
        <v>32311</v>
      </c>
      <c r="P18133" s="35" t="s">
        <v>31195</v>
      </c>
      <c r="Q18133" s="105" t="s">
        <v>31198</v>
      </c>
      <c r="R18133" s="105" t="s">
        <v>32774</v>
      </c>
      <c r="S18133" s="105" t="s">
        <v>31197</v>
      </c>
      <c r="T18133" s="107" t="s">
        <v>32319</v>
      </c>
      <c r="U18133" s="107" t="s">
        <v>32320</v>
      </c>
      <c r="V18133" s="107" t="s">
        <v>17</v>
      </c>
      <c r="W18133" s="107" t="s">
        <v>18</v>
      </c>
      <c r="X18133" s="107" t="s">
        <v>31184</v>
      </c>
      <c r="Y18133" s="107" t="s">
        <v>32319</v>
      </c>
      <c r="Z18133" s="107" t="s">
        <v>32320</v>
      </c>
      <c r="AA18133" s="107" t="s">
        <v>17</v>
      </c>
      <c r="AB18133" s="107" t="s">
        <v>18</v>
      </c>
      <c r="AC18133" s="107" t="s">
        <v>31184</v>
      </c>
      <c r="AD18133" s="107" t="s">
        <v>32319</v>
      </c>
      <c r="AE18133" s="107" t="s">
        <v>32320</v>
      </c>
      <c r="AF18133" s="107" t="s">
        <v>17</v>
      </c>
      <c r="AG18133" s="107" t="s">
        <v>18</v>
      </c>
      <c r="AH18133" s="107" t="s">
        <v>31184</v>
      </c>
    </row>
    <row r="18134" spans="1:34" ht="28.8" x14ac:dyDescent="0.3">
      <c r="A18134" t="s">
        <v>32460</v>
      </c>
      <c r="B18134" s="2" t="s">
        <v>19</v>
      </c>
      <c r="C18134" s="2" t="s">
        <v>30030</v>
      </c>
      <c r="D18134" s="2" t="s">
        <v>30032</v>
      </c>
      <c r="E18134" s="2" t="s">
        <v>30967</v>
      </c>
      <c r="F18134" s="2" t="s">
        <v>30997</v>
      </c>
      <c r="G18134" s="2" t="s">
        <v>30999</v>
      </c>
      <c r="H18134" s="3" t="s">
        <v>31000</v>
      </c>
      <c r="I18134" s="3" t="s">
        <v>9841</v>
      </c>
      <c r="J18134" s="3">
        <v>34</v>
      </c>
      <c r="K18134" s="2" t="s">
        <v>36</v>
      </c>
      <c r="O18134" s="7" t="s">
        <v>33957</v>
      </c>
      <c r="P18134" s="7" t="s">
        <v>33958</v>
      </c>
      <c r="Q18134" s="2" t="s">
        <v>33959</v>
      </c>
      <c r="R18134" s="2" t="s">
        <v>33961</v>
      </c>
      <c r="T18134" s="2">
        <v>2</v>
      </c>
      <c r="U18134" s="2">
        <v>2</v>
      </c>
      <c r="V18134" s="26" t="s">
        <v>31210</v>
      </c>
      <c r="X18134" s="26">
        <v>1</v>
      </c>
    </row>
    <row r="18135" spans="1:34" x14ac:dyDescent="0.3">
      <c r="A18135" t="s">
        <v>32460</v>
      </c>
      <c r="B18135" s="2" t="s">
        <v>19</v>
      </c>
      <c r="C18135" s="2" t="s">
        <v>30030</v>
      </c>
      <c r="D18135" s="2" t="s">
        <v>30032</v>
      </c>
      <c r="E18135" s="2" t="s">
        <v>30967</v>
      </c>
      <c r="F18135" s="2" t="s">
        <v>30997</v>
      </c>
      <c r="G18135" s="2" t="s">
        <v>31001</v>
      </c>
      <c r="H18135" s="3" t="s">
        <v>31002</v>
      </c>
      <c r="I18135" s="3" t="s">
        <v>1792</v>
      </c>
      <c r="J18135" s="3">
        <v>64</v>
      </c>
      <c r="K18135" s="2" t="s">
        <v>36</v>
      </c>
      <c r="L18135" s="7" t="s">
        <v>31232</v>
      </c>
      <c r="O18135" s="7" t="s">
        <v>33957</v>
      </c>
      <c r="P18135" s="7" t="s">
        <v>33958</v>
      </c>
      <c r="R18135" s="2" t="s">
        <v>33960</v>
      </c>
      <c r="T18135" s="2">
        <v>2</v>
      </c>
      <c r="U18135" s="2">
        <v>2.5</v>
      </c>
      <c r="V18135" s="26" t="s">
        <v>31210</v>
      </c>
      <c r="X18135" s="26">
        <v>2</v>
      </c>
      <c r="Y18135" s="26">
        <v>38</v>
      </c>
      <c r="Z18135" s="26">
        <v>38</v>
      </c>
      <c r="AA18135" s="26" t="s">
        <v>32722</v>
      </c>
      <c r="AC18135" s="26">
        <v>1</v>
      </c>
    </row>
    <row r="18136" spans="1:34" ht="28.8" x14ac:dyDescent="0.3">
      <c r="A18136" t="s">
        <v>32460</v>
      </c>
      <c r="B18136" s="2" t="s">
        <v>19</v>
      </c>
      <c r="C18136" s="2" t="s">
        <v>30030</v>
      </c>
      <c r="D18136" s="2" t="s">
        <v>30032</v>
      </c>
      <c r="E18136" s="2" t="s">
        <v>30967</v>
      </c>
      <c r="F18136" s="2" t="s">
        <v>30997</v>
      </c>
      <c r="G18136" s="2" t="s">
        <v>31003</v>
      </c>
      <c r="H18136" s="3" t="s">
        <v>31004</v>
      </c>
      <c r="I18136" s="3" t="s">
        <v>862</v>
      </c>
      <c r="J18136" s="3">
        <v>12</v>
      </c>
      <c r="K18136" s="2" t="s">
        <v>36</v>
      </c>
      <c r="O18136" s="7" t="s">
        <v>33962</v>
      </c>
      <c r="S18136" s="2" t="s">
        <v>33964</v>
      </c>
    </row>
    <row r="18137" spans="1:34" ht="28.8" x14ac:dyDescent="0.3">
      <c r="A18137" t="s">
        <v>32460</v>
      </c>
      <c r="B18137" s="2" t="s">
        <v>19</v>
      </c>
      <c r="C18137" s="2" t="s">
        <v>30030</v>
      </c>
      <c r="D18137" s="2" t="s">
        <v>30032</v>
      </c>
      <c r="E18137" s="2" t="s">
        <v>30967</v>
      </c>
      <c r="F18137" s="2" t="s">
        <v>30997</v>
      </c>
      <c r="G18137" s="2" t="s">
        <v>31005</v>
      </c>
      <c r="H18137" s="3" t="s">
        <v>31006</v>
      </c>
      <c r="I18137" s="3" t="s">
        <v>862</v>
      </c>
      <c r="J18137" s="3">
        <v>25</v>
      </c>
      <c r="K18137" s="2" t="s">
        <v>36</v>
      </c>
      <c r="O18137" s="7" t="s">
        <v>33963</v>
      </c>
      <c r="S18137" s="2" t="s">
        <v>33964</v>
      </c>
    </row>
    <row r="18138" spans="1:34" x14ac:dyDescent="0.3">
      <c r="A18138" t="s">
        <v>32460</v>
      </c>
      <c r="B18138" s="2" t="s">
        <v>19</v>
      </c>
      <c r="C18138" s="2" t="s">
        <v>30030</v>
      </c>
      <c r="D18138" s="2" t="s">
        <v>30032</v>
      </c>
      <c r="E18138" s="2" t="s">
        <v>30967</v>
      </c>
      <c r="F18138" s="2" t="s">
        <v>30997</v>
      </c>
      <c r="G18138" s="2" t="s">
        <v>31007</v>
      </c>
      <c r="H18138" s="3" t="s">
        <v>31008</v>
      </c>
      <c r="I18138" s="3" t="s">
        <v>862</v>
      </c>
      <c r="J18138" s="3">
        <v>7</v>
      </c>
      <c r="K18138" s="2" t="s">
        <v>36</v>
      </c>
      <c r="L18138" s="7" t="s">
        <v>31233</v>
      </c>
      <c r="M18138" s="2" t="s">
        <v>31001</v>
      </c>
    </row>
    <row r="18139" spans="1:34" x14ac:dyDescent="0.3">
      <c r="A18139" t="s">
        <v>32460</v>
      </c>
      <c r="B18139" s="2" t="s">
        <v>19</v>
      </c>
      <c r="C18139" s="2" t="s">
        <v>30030</v>
      </c>
      <c r="D18139" s="2" t="s">
        <v>30032</v>
      </c>
      <c r="E18139" s="2" t="s">
        <v>30967</v>
      </c>
      <c r="F18139" s="2" t="s">
        <v>30997</v>
      </c>
      <c r="G18139" s="2" t="s">
        <v>31009</v>
      </c>
      <c r="H18139" s="3" t="s">
        <v>31010</v>
      </c>
      <c r="I18139" s="3" t="s">
        <v>1792</v>
      </c>
      <c r="J18139" s="3">
        <v>33</v>
      </c>
      <c r="K18139" s="2" t="s">
        <v>36</v>
      </c>
      <c r="L18139" s="7" t="s">
        <v>31232</v>
      </c>
      <c r="O18139" s="7" t="s">
        <v>33452</v>
      </c>
      <c r="P18139" s="7" t="s">
        <v>33965</v>
      </c>
      <c r="T18139" s="2">
        <v>0</v>
      </c>
      <c r="U18139" s="26">
        <v>1</v>
      </c>
      <c r="V18139" s="26" t="s">
        <v>31210</v>
      </c>
      <c r="X18139" s="26">
        <v>3</v>
      </c>
      <c r="Y18139" s="26">
        <v>83</v>
      </c>
      <c r="Z18139" s="26">
        <v>83</v>
      </c>
      <c r="AA18139" s="26" t="s">
        <v>32722</v>
      </c>
      <c r="AC18139" s="26">
        <v>1</v>
      </c>
      <c r="AD18139" s="26">
        <v>0</v>
      </c>
      <c r="AE18139" s="26">
        <v>25</v>
      </c>
      <c r="AF18139" s="26" t="s">
        <v>31937</v>
      </c>
      <c r="AH18139" s="26">
        <v>3</v>
      </c>
    </row>
    <row r="18140" spans="1:34" x14ac:dyDescent="0.3">
      <c r="A18140" t="s">
        <v>32460</v>
      </c>
      <c r="B18140" s="2" t="s">
        <v>19</v>
      </c>
      <c r="C18140" s="2" t="s">
        <v>30030</v>
      </c>
      <c r="D18140" s="2" t="s">
        <v>30032</v>
      </c>
      <c r="E18140" s="2" t="s">
        <v>30967</v>
      </c>
      <c r="F18140" s="2" t="s">
        <v>30997</v>
      </c>
      <c r="G18140" s="2" t="s">
        <v>31011</v>
      </c>
      <c r="H18140" s="3" t="s">
        <v>31012</v>
      </c>
      <c r="I18140" s="3" t="s">
        <v>1792</v>
      </c>
      <c r="J18140" s="3">
        <v>3</v>
      </c>
      <c r="K18140" s="2" t="s">
        <v>36</v>
      </c>
      <c r="L18140" s="7" t="s">
        <v>31232</v>
      </c>
      <c r="O18140" s="7" t="s">
        <v>33452</v>
      </c>
      <c r="P18140" s="7" t="s">
        <v>33965</v>
      </c>
      <c r="T18140" s="2">
        <v>0</v>
      </c>
      <c r="U18140" s="26">
        <v>1</v>
      </c>
      <c r="V18140" s="26" t="s">
        <v>31210</v>
      </c>
      <c r="X18140" s="26">
        <v>3</v>
      </c>
      <c r="Y18140" s="26">
        <v>72</v>
      </c>
      <c r="Z18140" s="26">
        <v>72</v>
      </c>
      <c r="AA18140" s="26" t="s">
        <v>32722</v>
      </c>
      <c r="AC18140" s="26">
        <v>1</v>
      </c>
      <c r="AD18140" s="26">
        <v>25</v>
      </c>
      <c r="AE18140" s="26">
        <v>50</v>
      </c>
      <c r="AF18140" s="26" t="s">
        <v>31937</v>
      </c>
      <c r="AH18140" s="26">
        <v>3</v>
      </c>
    </row>
    <row r="18141" spans="1:34" ht="28.8" x14ac:dyDescent="0.3">
      <c r="A18141" t="s">
        <v>32460</v>
      </c>
      <c r="B18141" s="2" t="s">
        <v>19</v>
      </c>
      <c r="C18141" s="2" t="s">
        <v>30030</v>
      </c>
      <c r="D18141" s="2" t="s">
        <v>30032</v>
      </c>
      <c r="E18141" s="2" t="s">
        <v>30967</v>
      </c>
      <c r="F18141" s="2" t="s">
        <v>30997</v>
      </c>
      <c r="G18141" s="2" t="s">
        <v>31013</v>
      </c>
      <c r="H18141" s="3" t="s">
        <v>31014</v>
      </c>
      <c r="I18141" s="3" t="s">
        <v>862</v>
      </c>
      <c r="K18141" s="2" t="s">
        <v>36</v>
      </c>
      <c r="L18141" s="7" t="s">
        <v>31233</v>
      </c>
      <c r="M18141" s="7" t="s">
        <v>33956</v>
      </c>
    </row>
    <row r="18142" spans="1:34" x14ac:dyDescent="0.3">
      <c r="L18142" s="163" t="s">
        <v>0</v>
      </c>
      <c r="M18142" s="163"/>
      <c r="N18142" s="163"/>
      <c r="O18142" s="163" t="s">
        <v>1</v>
      </c>
      <c r="P18142" s="163"/>
      <c r="Q18142" s="163"/>
      <c r="R18142" s="172" t="s">
        <v>31194</v>
      </c>
      <c r="S18142" s="173"/>
      <c r="T18142" s="173"/>
      <c r="U18142" s="173"/>
      <c r="V18142" s="174"/>
    </row>
    <row r="18143" spans="1:34" ht="43.2" x14ac:dyDescent="0.3">
      <c r="B18143" s="2" t="s">
        <v>19</v>
      </c>
      <c r="C18143" s="2" t="s">
        <v>30030</v>
      </c>
      <c r="D18143" s="2" t="s">
        <v>30032</v>
      </c>
      <c r="E18143" s="2" t="s">
        <v>30967</v>
      </c>
      <c r="F18143" s="2" t="s">
        <v>31015</v>
      </c>
      <c r="H18143" s="3" t="s">
        <v>31016</v>
      </c>
      <c r="L18143" s="35" t="s">
        <v>12</v>
      </c>
      <c r="M18143" s="35" t="s">
        <v>13</v>
      </c>
      <c r="N18143" s="35" t="s">
        <v>14</v>
      </c>
      <c r="O18143" s="35" t="s">
        <v>32311</v>
      </c>
      <c r="P18143" s="35" t="s">
        <v>31195</v>
      </c>
      <c r="Q18143" s="105" t="s">
        <v>31198</v>
      </c>
      <c r="R18143" s="107" t="s">
        <v>32319</v>
      </c>
      <c r="S18143" s="107" t="s">
        <v>32320</v>
      </c>
      <c r="T18143" s="107" t="s">
        <v>17</v>
      </c>
      <c r="U18143" s="107" t="s">
        <v>18</v>
      </c>
      <c r="V18143" s="107" t="s">
        <v>31184</v>
      </c>
    </row>
    <row r="18144" spans="1:34" ht="28.8" x14ac:dyDescent="0.3">
      <c r="A18144" t="s">
        <v>32460</v>
      </c>
      <c r="B18144" s="2" t="s">
        <v>19</v>
      </c>
      <c r="C18144" s="2" t="s">
        <v>30030</v>
      </c>
      <c r="D18144" s="2" t="s">
        <v>30032</v>
      </c>
      <c r="E18144" s="2" t="s">
        <v>30967</v>
      </c>
      <c r="F18144" s="2" t="s">
        <v>31015</v>
      </c>
      <c r="G18144" s="2" t="s">
        <v>31017</v>
      </c>
      <c r="H18144" s="3" t="s">
        <v>31018</v>
      </c>
      <c r="I18144" s="3" t="s">
        <v>1792</v>
      </c>
      <c r="K18144" s="2" t="s">
        <v>36</v>
      </c>
      <c r="O18144" s="7" t="s">
        <v>33966</v>
      </c>
      <c r="P18144" s="7" t="s">
        <v>33967</v>
      </c>
      <c r="Q18144" s="2" t="s">
        <v>33968</v>
      </c>
      <c r="R18144" s="2">
        <v>200</v>
      </c>
      <c r="S18144" s="2">
        <v>300</v>
      </c>
      <c r="T18144" s="2" t="s">
        <v>31186</v>
      </c>
      <c r="V18144" s="26">
        <v>2</v>
      </c>
    </row>
    <row r="18145" spans="1:22" ht="28.8" x14ac:dyDescent="0.3">
      <c r="A18145" t="s">
        <v>32460</v>
      </c>
      <c r="B18145" s="2" t="s">
        <v>19</v>
      </c>
      <c r="C18145" s="2" t="s">
        <v>30030</v>
      </c>
      <c r="D18145" s="2" t="s">
        <v>30032</v>
      </c>
      <c r="E18145" s="2" t="s">
        <v>30967</v>
      </c>
      <c r="F18145" s="2" t="s">
        <v>31015</v>
      </c>
      <c r="G18145" s="2" t="s">
        <v>31019</v>
      </c>
      <c r="H18145" s="3" t="s">
        <v>31020</v>
      </c>
      <c r="I18145" s="3" t="s">
        <v>1792</v>
      </c>
      <c r="J18145" s="3">
        <v>3</v>
      </c>
      <c r="K18145" s="2" t="s">
        <v>36</v>
      </c>
      <c r="O18145" s="7" t="s">
        <v>33966</v>
      </c>
      <c r="P18145" s="7" t="s">
        <v>33967</v>
      </c>
      <c r="Q18145" s="2" t="s">
        <v>33968</v>
      </c>
      <c r="R18145" s="2">
        <v>400</v>
      </c>
      <c r="S18145" s="2">
        <v>600</v>
      </c>
      <c r="T18145" s="2" t="s">
        <v>31186</v>
      </c>
      <c r="V18145" s="26">
        <v>2</v>
      </c>
    </row>
    <row r="18146" spans="1:22" x14ac:dyDescent="0.3">
      <c r="L18146" s="163" t="s">
        <v>0</v>
      </c>
      <c r="M18146" s="163"/>
      <c r="N18146" s="163"/>
      <c r="O18146" s="163" t="s">
        <v>1</v>
      </c>
      <c r="P18146" s="163"/>
    </row>
    <row r="18147" spans="1:22" ht="43.2" x14ac:dyDescent="0.3">
      <c r="B18147" s="2" t="s">
        <v>19</v>
      </c>
      <c r="C18147" s="2" t="s">
        <v>30030</v>
      </c>
      <c r="D18147" s="2" t="s">
        <v>30032</v>
      </c>
      <c r="E18147" s="2" t="s">
        <v>30967</v>
      </c>
      <c r="F18147" s="2" t="s">
        <v>31021</v>
      </c>
      <c r="H18147" s="3" t="s">
        <v>31022</v>
      </c>
      <c r="L18147" s="35" t="s">
        <v>12</v>
      </c>
      <c r="M18147" s="35" t="s">
        <v>13</v>
      </c>
      <c r="N18147" s="35" t="s">
        <v>14</v>
      </c>
      <c r="O18147" s="35" t="s">
        <v>32311</v>
      </c>
      <c r="P18147" s="35" t="s">
        <v>31195</v>
      </c>
    </row>
    <row r="18148" spans="1:22" x14ac:dyDescent="0.3">
      <c r="A18148" t="s">
        <v>32460</v>
      </c>
      <c r="B18148" s="2" t="s">
        <v>19</v>
      </c>
      <c r="C18148" s="2" t="s">
        <v>30030</v>
      </c>
      <c r="D18148" s="2" t="s">
        <v>30032</v>
      </c>
      <c r="E18148" s="2" t="s">
        <v>30967</v>
      </c>
      <c r="F18148" s="2" t="s">
        <v>31021</v>
      </c>
      <c r="G18148" s="2" t="s">
        <v>31023</v>
      </c>
      <c r="H18148" s="3" t="s">
        <v>31024</v>
      </c>
      <c r="I18148" s="3" t="s">
        <v>571</v>
      </c>
      <c r="J18148" s="3">
        <v>4</v>
      </c>
      <c r="K18148" s="2" t="s">
        <v>36</v>
      </c>
    </row>
    <row r="18149" spans="1:22" x14ac:dyDescent="0.3">
      <c r="B18149" s="2" t="s">
        <v>19</v>
      </c>
      <c r="C18149" s="2" t="s">
        <v>30030</v>
      </c>
      <c r="D18149" s="2" t="s">
        <v>30032</v>
      </c>
      <c r="E18149" s="2" t="s">
        <v>31025</v>
      </c>
      <c r="H18149" s="3" t="s">
        <v>31026</v>
      </c>
    </row>
    <row r="18150" spans="1:22" x14ac:dyDescent="0.3">
      <c r="L18150" s="163" t="s">
        <v>0</v>
      </c>
      <c r="M18150" s="163"/>
      <c r="N18150" s="163"/>
      <c r="O18150" s="163" t="s">
        <v>1</v>
      </c>
      <c r="P18150" s="163"/>
    </row>
    <row r="18151" spans="1:22" ht="43.2" x14ac:dyDescent="0.3">
      <c r="B18151" s="2" t="s">
        <v>19</v>
      </c>
      <c r="C18151" s="2" t="s">
        <v>30030</v>
      </c>
      <c r="D18151" s="2" t="s">
        <v>30032</v>
      </c>
      <c r="E18151" s="2" t="s">
        <v>31025</v>
      </c>
      <c r="F18151" s="2" t="s">
        <v>31027</v>
      </c>
      <c r="H18151" s="3" t="s">
        <v>31028</v>
      </c>
      <c r="L18151" s="35" t="s">
        <v>12</v>
      </c>
      <c r="M18151" s="35" t="s">
        <v>13</v>
      </c>
      <c r="N18151" s="35" t="s">
        <v>14</v>
      </c>
      <c r="O18151" s="35" t="s">
        <v>32311</v>
      </c>
      <c r="P18151" s="35" t="s">
        <v>31195</v>
      </c>
    </row>
    <row r="18152" spans="1:22" x14ac:dyDescent="0.3">
      <c r="B18152" s="4" t="s">
        <v>19</v>
      </c>
      <c r="C18152" s="4" t="s">
        <v>30030</v>
      </c>
      <c r="D18152" s="4" t="s">
        <v>30032</v>
      </c>
      <c r="E18152" s="4" t="s">
        <v>31025</v>
      </c>
      <c r="F18152" s="4" t="s">
        <v>31027</v>
      </c>
      <c r="G18152" s="4" t="s">
        <v>31029</v>
      </c>
      <c r="H18152" s="5" t="s">
        <v>31030</v>
      </c>
      <c r="I18152" s="5" t="s">
        <v>1758</v>
      </c>
    </row>
    <row r="18153" spans="1:22" x14ac:dyDescent="0.3">
      <c r="B18153" s="4" t="s">
        <v>19</v>
      </c>
      <c r="C18153" s="4" t="s">
        <v>30030</v>
      </c>
      <c r="D18153" s="4" t="s">
        <v>30032</v>
      </c>
      <c r="E18153" s="4" t="s">
        <v>31025</v>
      </c>
      <c r="F18153" s="4" t="s">
        <v>31027</v>
      </c>
      <c r="G18153" s="4" t="s">
        <v>31031</v>
      </c>
      <c r="H18153" s="5" t="s">
        <v>31032</v>
      </c>
      <c r="I18153" s="5" t="s">
        <v>1758</v>
      </c>
    </row>
    <row r="18154" spans="1:22" x14ac:dyDescent="0.3">
      <c r="B18154" s="4" t="s">
        <v>19</v>
      </c>
      <c r="C18154" s="4" t="s">
        <v>30030</v>
      </c>
      <c r="D18154" s="4" t="s">
        <v>30032</v>
      </c>
      <c r="E18154" s="4" t="s">
        <v>31025</v>
      </c>
      <c r="F18154" s="4" t="s">
        <v>31027</v>
      </c>
      <c r="G18154" s="4" t="s">
        <v>31033</v>
      </c>
      <c r="H18154" s="5" t="s">
        <v>31034</v>
      </c>
      <c r="I18154" s="5" t="s">
        <v>1758</v>
      </c>
    </row>
    <row r="18155" spans="1:22" x14ac:dyDescent="0.3">
      <c r="L18155" s="163" t="s">
        <v>0</v>
      </c>
      <c r="M18155" s="163"/>
      <c r="N18155" s="163"/>
      <c r="O18155" s="163" t="s">
        <v>1</v>
      </c>
      <c r="P18155" s="163"/>
      <c r="Q18155" s="163"/>
      <c r="R18155" s="163"/>
      <c r="S18155" s="163"/>
    </row>
    <row r="18156" spans="1:22" ht="43.2" x14ac:dyDescent="0.3">
      <c r="B18156" s="2" t="s">
        <v>19</v>
      </c>
      <c r="C18156" s="2" t="s">
        <v>30030</v>
      </c>
      <c r="D18156" s="2" t="s">
        <v>30032</v>
      </c>
      <c r="E18156" s="2" t="s">
        <v>31025</v>
      </c>
      <c r="F18156" s="2" t="s">
        <v>31035</v>
      </c>
      <c r="H18156" s="3" t="s">
        <v>31036</v>
      </c>
      <c r="L18156" s="35" t="s">
        <v>12</v>
      </c>
      <c r="M18156" s="35" t="s">
        <v>13</v>
      </c>
      <c r="N18156" s="35" t="s">
        <v>14</v>
      </c>
      <c r="O18156" s="35" t="s">
        <v>32311</v>
      </c>
      <c r="P18156" s="35" t="s">
        <v>31198</v>
      </c>
      <c r="Q18156" s="105" t="s">
        <v>31197</v>
      </c>
      <c r="R18156" s="105" t="s">
        <v>32500</v>
      </c>
      <c r="S18156" s="105" t="s">
        <v>33766</v>
      </c>
    </row>
    <row r="18157" spans="1:22" x14ac:dyDescent="0.3">
      <c r="A18157" t="s">
        <v>32460</v>
      </c>
      <c r="B18157" s="2" t="s">
        <v>19</v>
      </c>
      <c r="C18157" s="2" t="s">
        <v>30030</v>
      </c>
      <c r="D18157" s="2" t="s">
        <v>30032</v>
      </c>
      <c r="E18157" s="2" t="s">
        <v>31025</v>
      </c>
      <c r="F18157" s="2" t="s">
        <v>31035</v>
      </c>
      <c r="G18157" s="2" t="s">
        <v>31037</v>
      </c>
      <c r="H18157" s="3" t="s">
        <v>31038</v>
      </c>
      <c r="I18157" s="3" t="s">
        <v>1758</v>
      </c>
      <c r="J18157" s="3">
        <v>10</v>
      </c>
      <c r="K18157" s="2" t="s">
        <v>36</v>
      </c>
      <c r="O18157" s="7" t="s">
        <v>31328</v>
      </c>
      <c r="P18157" s="7" t="s">
        <v>33969</v>
      </c>
      <c r="Q18157" s="2" t="s">
        <v>33970</v>
      </c>
      <c r="R18157" s="2" t="s">
        <v>33971</v>
      </c>
      <c r="S18157" s="2" t="s">
        <v>33972</v>
      </c>
    </row>
    <row r="18158" spans="1:22" x14ac:dyDescent="0.3">
      <c r="A18158" t="s">
        <v>32460</v>
      </c>
      <c r="B18158" s="2" t="s">
        <v>19</v>
      </c>
      <c r="C18158" s="2" t="s">
        <v>30030</v>
      </c>
      <c r="D18158" s="2" t="s">
        <v>30032</v>
      </c>
      <c r="E18158" s="2" t="s">
        <v>31025</v>
      </c>
      <c r="F18158" s="2" t="s">
        <v>31035</v>
      </c>
      <c r="G18158" s="2" t="s">
        <v>31039</v>
      </c>
      <c r="H18158" s="3" t="s">
        <v>31040</v>
      </c>
      <c r="I18158" s="3" t="s">
        <v>1758</v>
      </c>
      <c r="K18158" s="2" t="s">
        <v>36</v>
      </c>
      <c r="O18158" s="7" t="s">
        <v>31328</v>
      </c>
      <c r="P18158" s="7" t="s">
        <v>33969</v>
      </c>
      <c r="Q18158" s="2" t="s">
        <v>33970</v>
      </c>
      <c r="R18158" s="2" t="s">
        <v>33971</v>
      </c>
      <c r="S18158" s="2" t="s">
        <v>33973</v>
      </c>
    </row>
    <row r="18159" spans="1:22" x14ac:dyDescent="0.3">
      <c r="A18159" t="s">
        <v>32460</v>
      </c>
      <c r="B18159" s="2" t="s">
        <v>19</v>
      </c>
      <c r="C18159" s="2" t="s">
        <v>30030</v>
      </c>
      <c r="D18159" s="2" t="s">
        <v>30032</v>
      </c>
      <c r="E18159" s="2" t="s">
        <v>31025</v>
      </c>
      <c r="F18159" s="2" t="s">
        <v>31035</v>
      </c>
      <c r="G18159" s="2" t="s">
        <v>31041</v>
      </c>
      <c r="H18159" s="3" t="s">
        <v>31042</v>
      </c>
      <c r="I18159" s="3" t="s">
        <v>1758</v>
      </c>
      <c r="K18159" s="2" t="s">
        <v>36</v>
      </c>
      <c r="O18159" s="7" t="s">
        <v>31328</v>
      </c>
      <c r="P18159" s="7" t="s">
        <v>33969</v>
      </c>
      <c r="Q18159" s="2" t="s">
        <v>33970</v>
      </c>
      <c r="R18159" s="2" t="s">
        <v>33971</v>
      </c>
      <c r="S18159" s="2" t="s">
        <v>33974</v>
      </c>
    </row>
    <row r="18160" spans="1:22" x14ac:dyDescent="0.3">
      <c r="L18160" s="163" t="s">
        <v>0</v>
      </c>
      <c r="M18160" s="163"/>
      <c r="N18160" s="163"/>
      <c r="O18160" s="163" t="s">
        <v>1</v>
      </c>
      <c r="P18160" s="163"/>
      <c r="Q18160" s="163"/>
      <c r="R18160" s="163"/>
    </row>
    <row r="18161" spans="1:28" ht="43.2" x14ac:dyDescent="0.3">
      <c r="B18161" s="2" t="s">
        <v>19</v>
      </c>
      <c r="C18161" s="2" t="s">
        <v>30030</v>
      </c>
      <c r="D18161" s="2" t="s">
        <v>30032</v>
      </c>
      <c r="E18161" s="2" t="s">
        <v>31025</v>
      </c>
      <c r="F18161" s="2" t="s">
        <v>31043</v>
      </c>
      <c r="H18161" s="3" t="s">
        <v>31044</v>
      </c>
      <c r="L18161" s="35" t="s">
        <v>12</v>
      </c>
      <c r="M18161" s="35" t="s">
        <v>13</v>
      </c>
      <c r="N18161" s="35" t="s">
        <v>14</v>
      </c>
      <c r="O18161" s="35" t="s">
        <v>32311</v>
      </c>
      <c r="P18161" s="35" t="s">
        <v>31195</v>
      </c>
      <c r="Q18161" s="105" t="s">
        <v>32500</v>
      </c>
      <c r="R18161" s="105" t="s">
        <v>33766</v>
      </c>
    </row>
    <row r="18162" spans="1:28" x14ac:dyDescent="0.3">
      <c r="A18162" t="s">
        <v>32460</v>
      </c>
      <c r="B18162" s="2" t="s">
        <v>19</v>
      </c>
      <c r="C18162" s="2" t="s">
        <v>30030</v>
      </c>
      <c r="D18162" s="2" t="s">
        <v>30032</v>
      </c>
      <c r="E18162" s="2" t="s">
        <v>31025</v>
      </c>
      <c r="F18162" s="2" t="s">
        <v>31043</v>
      </c>
      <c r="G18162" s="2" t="s">
        <v>31045</v>
      </c>
      <c r="H18162" s="3" t="s">
        <v>31046</v>
      </c>
      <c r="I18162" s="3" t="s">
        <v>1758</v>
      </c>
      <c r="J18162" s="3">
        <v>10</v>
      </c>
      <c r="K18162" s="2" t="s">
        <v>36</v>
      </c>
      <c r="O18162" s="7" t="s">
        <v>33975</v>
      </c>
      <c r="P18162" s="7" t="s">
        <v>33976</v>
      </c>
      <c r="Q18162" s="2" t="s">
        <v>33977</v>
      </c>
      <c r="R18162" s="2" t="s">
        <v>33978</v>
      </c>
    </row>
    <row r="18163" spans="1:28" x14ac:dyDescent="0.3">
      <c r="A18163" t="s">
        <v>32460</v>
      </c>
      <c r="B18163" s="2" t="s">
        <v>19</v>
      </c>
      <c r="C18163" s="2" t="s">
        <v>30030</v>
      </c>
      <c r="D18163" s="2" t="s">
        <v>30032</v>
      </c>
      <c r="E18163" s="2" t="s">
        <v>31025</v>
      </c>
      <c r="F18163" s="2" t="s">
        <v>31043</v>
      </c>
      <c r="G18163" s="2" t="s">
        <v>31047</v>
      </c>
      <c r="H18163" s="3" t="s">
        <v>31048</v>
      </c>
      <c r="I18163" s="3" t="s">
        <v>1758</v>
      </c>
      <c r="K18163" s="2" t="s">
        <v>36</v>
      </c>
      <c r="O18163" s="7" t="s">
        <v>33975</v>
      </c>
      <c r="P18163" s="7" t="s">
        <v>33976</v>
      </c>
      <c r="Q18163" s="2" t="s">
        <v>33977</v>
      </c>
      <c r="R18163" s="2" t="s">
        <v>33979</v>
      </c>
    </row>
    <row r="18164" spans="1:28" x14ac:dyDescent="0.3">
      <c r="A18164" t="s">
        <v>32460</v>
      </c>
      <c r="B18164" s="2" t="s">
        <v>19</v>
      </c>
      <c r="C18164" s="2" t="s">
        <v>30030</v>
      </c>
      <c r="D18164" s="2" t="s">
        <v>30032</v>
      </c>
      <c r="E18164" s="2" t="s">
        <v>31025</v>
      </c>
      <c r="F18164" s="2" t="s">
        <v>31043</v>
      </c>
      <c r="G18164" s="2" t="s">
        <v>31049</v>
      </c>
      <c r="H18164" s="3" t="s">
        <v>31050</v>
      </c>
      <c r="I18164" s="3" t="s">
        <v>1758</v>
      </c>
      <c r="J18164" s="3">
        <v>1</v>
      </c>
      <c r="K18164" s="2" t="s">
        <v>36</v>
      </c>
      <c r="O18164" s="7" t="s">
        <v>33975</v>
      </c>
      <c r="P18164" s="7" t="s">
        <v>33976</v>
      </c>
      <c r="Q18164" s="2" t="s">
        <v>33977</v>
      </c>
      <c r="R18164" s="2" t="s">
        <v>33980</v>
      </c>
    </row>
    <row r="18165" spans="1:28" x14ac:dyDescent="0.3">
      <c r="L18165" s="163" t="s">
        <v>0</v>
      </c>
      <c r="M18165" s="163"/>
      <c r="N18165" s="163"/>
      <c r="O18165" s="163" t="s">
        <v>1</v>
      </c>
      <c r="P18165" s="163"/>
      <c r="Q18165" s="163"/>
    </row>
    <row r="18166" spans="1:28" ht="43.2" x14ac:dyDescent="0.3">
      <c r="B18166" s="2" t="s">
        <v>19</v>
      </c>
      <c r="C18166" s="2" t="s">
        <v>30030</v>
      </c>
      <c r="D18166" s="2" t="s">
        <v>30032</v>
      </c>
      <c r="E18166" s="2" t="s">
        <v>31025</v>
      </c>
      <c r="F18166" s="2" t="s">
        <v>31051</v>
      </c>
      <c r="H18166" s="3" t="s">
        <v>31052</v>
      </c>
      <c r="L18166" s="35" t="s">
        <v>12</v>
      </c>
      <c r="M18166" s="35" t="s">
        <v>13</v>
      </c>
      <c r="N18166" s="35" t="s">
        <v>14</v>
      </c>
      <c r="O18166" s="35" t="s">
        <v>32311</v>
      </c>
      <c r="P18166" s="35" t="s">
        <v>32500</v>
      </c>
      <c r="Q18166" s="105" t="s">
        <v>31197</v>
      </c>
    </row>
    <row r="18167" spans="1:28" ht="28.8" x14ac:dyDescent="0.3">
      <c r="A18167" t="s">
        <v>32460</v>
      </c>
      <c r="B18167" s="2" t="s">
        <v>19</v>
      </c>
      <c r="C18167" s="2" t="s">
        <v>30030</v>
      </c>
      <c r="D18167" s="2" t="s">
        <v>30032</v>
      </c>
      <c r="E18167" s="2" t="s">
        <v>31025</v>
      </c>
      <c r="F18167" s="2" t="s">
        <v>31051</v>
      </c>
      <c r="G18167" s="2" t="s">
        <v>31053</v>
      </c>
      <c r="H18167" s="6" t="s">
        <v>31054</v>
      </c>
      <c r="I18167" s="3" t="s">
        <v>31055</v>
      </c>
      <c r="J18167" s="3">
        <v>4</v>
      </c>
      <c r="K18167" s="2" t="s">
        <v>36</v>
      </c>
      <c r="O18167" s="7" t="s">
        <v>32654</v>
      </c>
      <c r="P18167" s="7" t="s">
        <v>33991</v>
      </c>
      <c r="Q18167" s="2" t="s">
        <v>33992</v>
      </c>
    </row>
    <row r="18168" spans="1:28" x14ac:dyDescent="0.3">
      <c r="L18168" s="163" t="s">
        <v>0</v>
      </c>
      <c r="M18168" s="163"/>
      <c r="N18168" s="163"/>
      <c r="O18168" s="163" t="s">
        <v>1</v>
      </c>
      <c r="P18168" s="163"/>
      <c r="Q18168" s="163"/>
      <c r="R18168" s="163"/>
      <c r="S18168" s="172" t="s">
        <v>31185</v>
      </c>
      <c r="T18168" s="173"/>
      <c r="U18168" s="173"/>
      <c r="V18168" s="173"/>
      <c r="W18168" s="174"/>
      <c r="X18168" s="172" t="s">
        <v>31194</v>
      </c>
      <c r="Y18168" s="173"/>
      <c r="Z18168" s="173"/>
      <c r="AA18168" s="173"/>
      <c r="AB18168" s="174"/>
    </row>
    <row r="18169" spans="1:28" ht="43.2" x14ac:dyDescent="0.3">
      <c r="B18169" s="2" t="s">
        <v>19</v>
      </c>
      <c r="C18169" s="2" t="s">
        <v>30030</v>
      </c>
      <c r="D18169" s="2" t="s">
        <v>30032</v>
      </c>
      <c r="E18169" s="2" t="s">
        <v>31025</v>
      </c>
      <c r="F18169" s="2" t="s">
        <v>31056</v>
      </c>
      <c r="H18169" s="3" t="s">
        <v>31057</v>
      </c>
      <c r="L18169" s="35" t="s">
        <v>12</v>
      </c>
      <c r="M18169" s="35" t="s">
        <v>13</v>
      </c>
      <c r="N18169" s="35" t="s">
        <v>14</v>
      </c>
      <c r="O18169" s="35" t="s">
        <v>32311</v>
      </c>
      <c r="P18169" s="35" t="s">
        <v>31195</v>
      </c>
      <c r="Q18169" s="105" t="s">
        <v>31197</v>
      </c>
      <c r="R18169" s="105" t="s">
        <v>32500</v>
      </c>
      <c r="S18169" s="107" t="s">
        <v>32319</v>
      </c>
      <c r="T18169" s="107" t="s">
        <v>32320</v>
      </c>
      <c r="U18169" s="107" t="s">
        <v>17</v>
      </c>
      <c r="V18169" s="107" t="s">
        <v>18</v>
      </c>
      <c r="W18169" s="107" t="s">
        <v>31184</v>
      </c>
      <c r="X18169" s="107" t="s">
        <v>32319</v>
      </c>
      <c r="Y18169" s="107" t="s">
        <v>32320</v>
      </c>
      <c r="Z18169" s="107" t="s">
        <v>17</v>
      </c>
      <c r="AA18169" s="107" t="s">
        <v>18</v>
      </c>
      <c r="AB18169" s="107" t="s">
        <v>31184</v>
      </c>
    </row>
    <row r="18170" spans="1:28" x14ac:dyDescent="0.3">
      <c r="A18170" t="s">
        <v>32460</v>
      </c>
      <c r="B18170" s="2" t="s">
        <v>19</v>
      </c>
      <c r="C18170" s="2" t="s">
        <v>30030</v>
      </c>
      <c r="D18170" s="2" t="s">
        <v>30032</v>
      </c>
      <c r="E18170" s="2" t="s">
        <v>31025</v>
      </c>
      <c r="F18170" s="2" t="s">
        <v>31056</v>
      </c>
      <c r="G18170" s="2" t="s">
        <v>31058</v>
      </c>
      <c r="H18170" s="3" t="s">
        <v>31059</v>
      </c>
      <c r="I18170" s="3" t="s">
        <v>12181</v>
      </c>
      <c r="K18170" s="2" t="s">
        <v>36</v>
      </c>
      <c r="O18170" s="7" t="s">
        <v>33981</v>
      </c>
      <c r="P18170" s="7" t="s">
        <v>33982</v>
      </c>
      <c r="Q18170" s="2" t="s">
        <v>33983</v>
      </c>
      <c r="R18170" s="2" t="s">
        <v>33984</v>
      </c>
      <c r="S18170" s="2">
        <v>400</v>
      </c>
      <c r="T18170" s="2">
        <v>400</v>
      </c>
      <c r="U18170" s="26" t="s">
        <v>31186</v>
      </c>
      <c r="W18170" s="26">
        <v>1</v>
      </c>
      <c r="X18170" s="26">
        <v>600</v>
      </c>
      <c r="Y18170" s="26">
        <v>600</v>
      </c>
      <c r="Z18170" s="26" t="s">
        <v>31186</v>
      </c>
      <c r="AB18170" s="26">
        <v>1</v>
      </c>
    </row>
    <row r="18171" spans="1:28" x14ac:dyDescent="0.3">
      <c r="A18171" t="s">
        <v>32460</v>
      </c>
      <c r="B18171" s="2" t="s">
        <v>19</v>
      </c>
      <c r="C18171" s="2" t="s">
        <v>30030</v>
      </c>
      <c r="D18171" s="2" t="s">
        <v>30032</v>
      </c>
      <c r="E18171" s="2" t="s">
        <v>31025</v>
      </c>
      <c r="F18171" s="2" t="s">
        <v>31056</v>
      </c>
      <c r="G18171" s="2" t="s">
        <v>31060</v>
      </c>
      <c r="H18171" s="3" t="s">
        <v>31061</v>
      </c>
      <c r="I18171" s="3" t="s">
        <v>12181</v>
      </c>
      <c r="J18171" s="3">
        <v>3</v>
      </c>
      <c r="K18171" s="2" t="s">
        <v>36</v>
      </c>
      <c r="O18171" s="7" t="s">
        <v>33981</v>
      </c>
      <c r="P18171" s="7" t="s">
        <v>33982</v>
      </c>
      <c r="Q18171" s="2" t="s">
        <v>33983</v>
      </c>
      <c r="R18171" s="2" t="s">
        <v>33984</v>
      </c>
      <c r="S18171" s="2">
        <v>1000</v>
      </c>
      <c r="T18171" s="2">
        <v>1000</v>
      </c>
      <c r="U18171" s="26" t="s">
        <v>31186</v>
      </c>
      <c r="W18171" s="26">
        <v>1</v>
      </c>
      <c r="X18171" s="26">
        <v>900</v>
      </c>
      <c r="Y18171" s="26">
        <v>900</v>
      </c>
      <c r="Z18171" s="26" t="s">
        <v>31186</v>
      </c>
      <c r="AB18171" s="26">
        <v>1</v>
      </c>
    </row>
    <row r="18172" spans="1:28" x14ac:dyDescent="0.3">
      <c r="L18172" s="163" t="s">
        <v>0</v>
      </c>
      <c r="M18172" s="163"/>
      <c r="N18172" s="163"/>
      <c r="O18172" s="163" t="s">
        <v>1</v>
      </c>
      <c r="P18172" s="163"/>
      <c r="Q18172" s="163"/>
      <c r="R18172" s="163"/>
    </row>
    <row r="18173" spans="1:28" ht="43.2" x14ac:dyDescent="0.3">
      <c r="B18173" s="2" t="s">
        <v>19</v>
      </c>
      <c r="C18173" s="2" t="s">
        <v>30030</v>
      </c>
      <c r="D18173" s="2" t="s">
        <v>30032</v>
      </c>
      <c r="E18173" s="2" t="s">
        <v>31025</v>
      </c>
      <c r="F18173" s="2" t="s">
        <v>31062</v>
      </c>
      <c r="H18173" s="3" t="s">
        <v>31063</v>
      </c>
      <c r="L18173" s="35" t="s">
        <v>12</v>
      </c>
      <c r="M18173" s="35" t="s">
        <v>13</v>
      </c>
      <c r="N18173" s="35" t="s">
        <v>14</v>
      </c>
      <c r="O18173" s="35" t="s">
        <v>32311</v>
      </c>
      <c r="P18173" s="35" t="s">
        <v>32500</v>
      </c>
      <c r="Q18173" s="105" t="s">
        <v>31197</v>
      </c>
      <c r="R18173" s="105" t="s">
        <v>33766</v>
      </c>
    </row>
    <row r="18174" spans="1:28" ht="28.8" x14ac:dyDescent="0.3">
      <c r="A18174" t="s">
        <v>32460</v>
      </c>
      <c r="B18174" s="2" t="s">
        <v>19</v>
      </c>
      <c r="C18174" s="2" t="s">
        <v>30030</v>
      </c>
      <c r="D18174" s="2" t="s">
        <v>30032</v>
      </c>
      <c r="E18174" s="2" t="s">
        <v>31025</v>
      </c>
      <c r="F18174" s="2" t="s">
        <v>31062</v>
      </c>
      <c r="G18174" s="2" t="s">
        <v>31064</v>
      </c>
      <c r="H18174" s="3" t="s">
        <v>31065</v>
      </c>
      <c r="I18174" s="3" t="s">
        <v>31066</v>
      </c>
      <c r="J18174" s="3">
        <v>3</v>
      </c>
      <c r="K18174" s="2" t="s">
        <v>36</v>
      </c>
      <c r="O18174" s="7" t="s">
        <v>33985</v>
      </c>
      <c r="P18174" s="7" t="s">
        <v>33987</v>
      </c>
      <c r="Q18174" s="2" t="s">
        <v>33986</v>
      </c>
      <c r="R18174" s="2" t="s">
        <v>33978</v>
      </c>
    </row>
    <row r="18175" spans="1:28" ht="28.8" x14ac:dyDescent="0.3">
      <c r="A18175" t="s">
        <v>32460</v>
      </c>
      <c r="B18175" s="2" t="s">
        <v>19</v>
      </c>
      <c r="C18175" s="2" t="s">
        <v>30030</v>
      </c>
      <c r="D18175" s="2" t="s">
        <v>30032</v>
      </c>
      <c r="E18175" s="2" t="s">
        <v>31025</v>
      </c>
      <c r="F18175" s="2" t="s">
        <v>31062</v>
      </c>
      <c r="G18175" s="2" t="s">
        <v>31067</v>
      </c>
      <c r="H18175" s="3" t="s">
        <v>31068</v>
      </c>
      <c r="I18175" s="3" t="s">
        <v>31066</v>
      </c>
      <c r="K18175" s="2" t="s">
        <v>36</v>
      </c>
      <c r="O18175" s="7" t="s">
        <v>33985</v>
      </c>
      <c r="P18175" s="7" t="s">
        <v>33987</v>
      </c>
      <c r="Q18175" s="2" t="s">
        <v>33986</v>
      </c>
      <c r="R18175" s="2" t="s">
        <v>33979</v>
      </c>
    </row>
    <row r="18176" spans="1:28" ht="28.8" x14ac:dyDescent="0.3">
      <c r="A18176" t="s">
        <v>32460</v>
      </c>
      <c r="B18176" s="2" t="s">
        <v>19</v>
      </c>
      <c r="C18176" s="2" t="s">
        <v>30030</v>
      </c>
      <c r="D18176" s="2" t="s">
        <v>30032</v>
      </c>
      <c r="E18176" s="2" t="s">
        <v>31025</v>
      </c>
      <c r="F18176" s="2" t="s">
        <v>31062</v>
      </c>
      <c r="G18176" s="2" t="s">
        <v>31069</v>
      </c>
      <c r="H18176" s="3" t="s">
        <v>31070</v>
      </c>
      <c r="I18176" s="3" t="s">
        <v>31066</v>
      </c>
      <c r="K18176" s="2" t="s">
        <v>36</v>
      </c>
      <c r="O18176" s="7" t="s">
        <v>33985</v>
      </c>
      <c r="P18176" s="7" t="s">
        <v>33987</v>
      </c>
      <c r="Q18176" s="2" t="s">
        <v>33986</v>
      </c>
      <c r="R18176" s="2" t="s">
        <v>33980</v>
      </c>
    </row>
    <row r="18177" spans="1:19" x14ac:dyDescent="0.3">
      <c r="L18177" s="163" t="s">
        <v>0</v>
      </c>
      <c r="M18177" s="163"/>
      <c r="N18177" s="163"/>
      <c r="O18177" s="163" t="s">
        <v>1</v>
      </c>
      <c r="P18177" s="163"/>
      <c r="Q18177" s="163"/>
      <c r="R18177" s="163"/>
      <c r="S18177" s="163"/>
    </row>
    <row r="18178" spans="1:19" ht="43.2" x14ac:dyDescent="0.3">
      <c r="B18178" s="2" t="s">
        <v>19</v>
      </c>
      <c r="C18178" s="2" t="s">
        <v>30030</v>
      </c>
      <c r="D18178" s="2" t="s">
        <v>30032</v>
      </c>
      <c r="E18178" s="2" t="s">
        <v>31025</v>
      </c>
      <c r="F18178" s="2" t="s">
        <v>31071</v>
      </c>
      <c r="H18178" s="3" t="s">
        <v>31072</v>
      </c>
      <c r="L18178" s="35" t="s">
        <v>12</v>
      </c>
      <c r="M18178" s="35" t="s">
        <v>13</v>
      </c>
      <c r="N18178" s="35" t="s">
        <v>14</v>
      </c>
      <c r="O18178" s="35" t="s">
        <v>32311</v>
      </c>
      <c r="P18178" s="35" t="s">
        <v>31195</v>
      </c>
      <c r="Q18178" s="105" t="s">
        <v>31198</v>
      </c>
      <c r="R18178" s="105" t="s">
        <v>32500</v>
      </c>
      <c r="S18178" s="105" t="s">
        <v>31197</v>
      </c>
    </row>
    <row r="18179" spans="1:19" x14ac:dyDescent="0.3">
      <c r="A18179" t="s">
        <v>32460</v>
      </c>
      <c r="B18179" s="2" t="s">
        <v>19</v>
      </c>
      <c r="C18179" s="2" t="s">
        <v>30030</v>
      </c>
      <c r="D18179" s="2" t="s">
        <v>30032</v>
      </c>
      <c r="E18179" s="2" t="s">
        <v>31025</v>
      </c>
      <c r="F18179" s="2" t="s">
        <v>31071</v>
      </c>
      <c r="G18179" s="2" t="s">
        <v>31073</v>
      </c>
      <c r="H18179" s="6" t="s">
        <v>31074</v>
      </c>
      <c r="I18179" s="3" t="s">
        <v>8337</v>
      </c>
      <c r="J18179" s="3">
        <v>3</v>
      </c>
      <c r="K18179" s="2" t="s">
        <v>36</v>
      </c>
      <c r="O18179" s="7" t="s">
        <v>32872</v>
      </c>
      <c r="P18179" s="7" t="s">
        <v>33958</v>
      </c>
      <c r="Q18179" s="2" t="s">
        <v>33988</v>
      </c>
      <c r="R18179" s="2" t="s">
        <v>33989</v>
      </c>
      <c r="S18179" s="2" t="s">
        <v>33990</v>
      </c>
    </row>
    <row r="18180" spans="1:19" x14ac:dyDescent="0.3">
      <c r="B18180" s="2" t="s">
        <v>19</v>
      </c>
      <c r="C18180" s="2" t="s">
        <v>31075</v>
      </c>
      <c r="H18180" s="3" t="s">
        <v>31076</v>
      </c>
    </row>
    <row r="18181" spans="1:19" x14ac:dyDescent="0.3">
      <c r="B18181" s="2" t="s">
        <v>19</v>
      </c>
      <c r="C18181" s="2" t="s">
        <v>31075</v>
      </c>
      <c r="D18181" s="2" t="s">
        <v>31077</v>
      </c>
      <c r="E18181" s="2" t="s">
        <v>31078</v>
      </c>
      <c r="H18181" s="3" t="s">
        <v>31079</v>
      </c>
    </row>
    <row r="18182" spans="1:19" x14ac:dyDescent="0.3">
      <c r="L18182" s="163" t="s">
        <v>0</v>
      </c>
      <c r="M18182" s="163"/>
      <c r="N18182" s="163"/>
      <c r="O18182" s="163" t="s">
        <v>1</v>
      </c>
      <c r="P18182" s="163"/>
    </row>
    <row r="18183" spans="1:19" ht="43.2" x14ac:dyDescent="0.3">
      <c r="B18183" s="2" t="s">
        <v>19</v>
      </c>
      <c r="C18183" s="2" t="s">
        <v>31075</v>
      </c>
      <c r="D18183" s="2" t="s">
        <v>31077</v>
      </c>
      <c r="E18183" s="2" t="s">
        <v>31078</v>
      </c>
      <c r="F18183" s="2" t="s">
        <v>31080</v>
      </c>
      <c r="H18183" s="3" t="s">
        <v>31081</v>
      </c>
      <c r="L18183" s="35" t="s">
        <v>12</v>
      </c>
      <c r="M18183" s="35" t="s">
        <v>13</v>
      </c>
      <c r="N18183" s="35" t="s">
        <v>14</v>
      </c>
      <c r="O18183" s="35" t="s">
        <v>32311</v>
      </c>
      <c r="P18183" s="35" t="s">
        <v>31195</v>
      </c>
    </row>
    <row r="18184" spans="1:19" x14ac:dyDescent="0.3">
      <c r="B18184" s="4" t="s">
        <v>19</v>
      </c>
      <c r="C18184" s="4" t="s">
        <v>31075</v>
      </c>
      <c r="D18184" s="4" t="s">
        <v>31077</v>
      </c>
      <c r="E18184" s="4" t="s">
        <v>31078</v>
      </c>
      <c r="F18184" s="4" t="s">
        <v>31080</v>
      </c>
      <c r="G18184" s="4" t="s">
        <v>31082</v>
      </c>
      <c r="H18184" s="5" t="s">
        <v>31083</v>
      </c>
      <c r="I18184" s="5" t="s">
        <v>15433</v>
      </c>
    </row>
    <row r="18185" spans="1:19" x14ac:dyDescent="0.3">
      <c r="L18185" s="163" t="s">
        <v>0</v>
      </c>
      <c r="M18185" s="163"/>
      <c r="N18185" s="163"/>
      <c r="O18185" s="163" t="s">
        <v>1</v>
      </c>
      <c r="P18185" s="163"/>
    </row>
    <row r="18186" spans="1:19" ht="43.2" x14ac:dyDescent="0.3">
      <c r="B18186" s="2" t="s">
        <v>19</v>
      </c>
      <c r="C18186" s="2" t="s">
        <v>31075</v>
      </c>
      <c r="D18186" s="2" t="s">
        <v>31077</v>
      </c>
      <c r="E18186" s="2" t="s">
        <v>31078</v>
      </c>
      <c r="F18186" s="2" t="s">
        <v>31084</v>
      </c>
      <c r="H18186" s="3" t="s">
        <v>31085</v>
      </c>
      <c r="L18186" s="35" t="s">
        <v>12</v>
      </c>
      <c r="M18186" s="35" t="s">
        <v>13</v>
      </c>
      <c r="N18186" s="35" t="s">
        <v>14</v>
      </c>
      <c r="O18186" s="35" t="s">
        <v>32311</v>
      </c>
      <c r="P18186" s="35" t="s">
        <v>31195</v>
      </c>
    </row>
    <row r="18187" spans="1:19" ht="28.8" x14ac:dyDescent="0.3">
      <c r="B18187" s="2" t="s">
        <v>19</v>
      </c>
      <c r="C18187" s="2" t="s">
        <v>31075</v>
      </c>
      <c r="D18187" s="2" t="s">
        <v>31077</v>
      </c>
      <c r="E18187" s="2" t="s">
        <v>31078</v>
      </c>
      <c r="F18187" s="2" t="s">
        <v>31084</v>
      </c>
      <c r="G18187" s="2" t="s">
        <v>31086</v>
      </c>
      <c r="H18187" s="6" t="s">
        <v>31087</v>
      </c>
      <c r="I18187" s="3" t="s">
        <v>1792</v>
      </c>
      <c r="J18187" s="3">
        <v>6</v>
      </c>
      <c r="K18187" s="2"/>
    </row>
    <row r="18188" spans="1:19" x14ac:dyDescent="0.3">
      <c r="L18188" s="163" t="s">
        <v>0</v>
      </c>
      <c r="M18188" s="163"/>
      <c r="N18188" s="163"/>
      <c r="O18188" s="163" t="s">
        <v>1</v>
      </c>
      <c r="P18188" s="163"/>
    </row>
    <row r="18189" spans="1:19" ht="43.2" x14ac:dyDescent="0.3">
      <c r="B18189" s="2" t="s">
        <v>19</v>
      </c>
      <c r="C18189" s="2" t="s">
        <v>31075</v>
      </c>
      <c r="D18189" s="2" t="s">
        <v>31077</v>
      </c>
      <c r="E18189" s="2" t="s">
        <v>31078</v>
      </c>
      <c r="F18189" s="2" t="s">
        <v>31088</v>
      </c>
      <c r="H18189" s="3" t="s">
        <v>31089</v>
      </c>
      <c r="L18189" s="35" t="s">
        <v>12</v>
      </c>
      <c r="M18189" s="35" t="s">
        <v>13</v>
      </c>
      <c r="N18189" s="35" t="s">
        <v>14</v>
      </c>
      <c r="O18189" s="35" t="s">
        <v>32311</v>
      </c>
      <c r="P18189" s="35" t="s">
        <v>31195</v>
      </c>
    </row>
    <row r="18190" spans="1:19" ht="28.8" x14ac:dyDescent="0.3">
      <c r="B18190" s="4" t="s">
        <v>19</v>
      </c>
      <c r="C18190" s="4" t="s">
        <v>31075</v>
      </c>
      <c r="D18190" s="4" t="s">
        <v>31077</v>
      </c>
      <c r="E18190" s="4" t="s">
        <v>31078</v>
      </c>
      <c r="F18190" s="4" t="s">
        <v>31088</v>
      </c>
      <c r="G18190" s="4" t="s">
        <v>31090</v>
      </c>
      <c r="H18190" s="5" t="s">
        <v>31091</v>
      </c>
      <c r="I18190" s="5" t="s">
        <v>1769</v>
      </c>
    </row>
    <row r="18191" spans="1:19" ht="28.8" x14ac:dyDescent="0.3">
      <c r="B18191" s="4" t="s">
        <v>19</v>
      </c>
      <c r="C18191" s="4" t="s">
        <v>31075</v>
      </c>
      <c r="D18191" s="4" t="s">
        <v>31077</v>
      </c>
      <c r="E18191" s="4" t="s">
        <v>31078</v>
      </c>
      <c r="F18191" s="4" t="s">
        <v>31088</v>
      </c>
      <c r="G18191" s="4" t="s">
        <v>31092</v>
      </c>
      <c r="H18191" s="5" t="s">
        <v>31093</v>
      </c>
      <c r="I18191" s="5" t="s">
        <v>1769</v>
      </c>
    </row>
    <row r="18192" spans="1:19" ht="28.8" x14ac:dyDescent="0.3">
      <c r="B18192" s="4" t="s">
        <v>19</v>
      </c>
      <c r="C18192" s="4" t="s">
        <v>31075</v>
      </c>
      <c r="D18192" s="4" t="s">
        <v>31077</v>
      </c>
      <c r="E18192" s="4" t="s">
        <v>31078</v>
      </c>
      <c r="F18192" s="4" t="s">
        <v>31088</v>
      </c>
      <c r="G18192" s="4" t="s">
        <v>31094</v>
      </c>
      <c r="H18192" s="5" t="s">
        <v>31095</v>
      </c>
      <c r="I18192" s="5" t="s">
        <v>1769</v>
      </c>
    </row>
    <row r="18193" spans="2:16" ht="28.8" x14ac:dyDescent="0.3">
      <c r="B18193" s="4" t="s">
        <v>19</v>
      </c>
      <c r="C18193" s="4" t="s">
        <v>31075</v>
      </c>
      <c r="D18193" s="4" t="s">
        <v>31077</v>
      </c>
      <c r="E18193" s="4" t="s">
        <v>31078</v>
      </c>
      <c r="F18193" s="4" t="s">
        <v>31088</v>
      </c>
      <c r="G18193" s="4" t="s">
        <v>31096</v>
      </c>
      <c r="H18193" s="5" t="s">
        <v>31097</v>
      </c>
      <c r="I18193" s="5" t="s">
        <v>1769</v>
      </c>
    </row>
    <row r="18194" spans="2:16" x14ac:dyDescent="0.3">
      <c r="L18194" s="163" t="s">
        <v>0</v>
      </c>
      <c r="M18194" s="163"/>
      <c r="N18194" s="163"/>
      <c r="O18194" s="163" t="s">
        <v>1</v>
      </c>
      <c r="P18194" s="163"/>
    </row>
    <row r="18195" spans="2:16" ht="43.2" x14ac:dyDescent="0.3">
      <c r="B18195" s="2" t="s">
        <v>19</v>
      </c>
      <c r="C18195" s="2" t="s">
        <v>31075</v>
      </c>
      <c r="D18195" s="2" t="s">
        <v>31077</v>
      </c>
      <c r="E18195" s="2" t="s">
        <v>31078</v>
      </c>
      <c r="F18195" s="2" t="s">
        <v>31098</v>
      </c>
      <c r="H18195" s="3" t="s">
        <v>31099</v>
      </c>
      <c r="L18195" s="35" t="s">
        <v>12</v>
      </c>
      <c r="M18195" s="35" t="s">
        <v>13</v>
      </c>
      <c r="N18195" s="35" t="s">
        <v>14</v>
      </c>
      <c r="O18195" s="35" t="s">
        <v>32311</v>
      </c>
      <c r="P18195" s="35" t="s">
        <v>31195</v>
      </c>
    </row>
    <row r="18196" spans="2:16" x14ac:dyDescent="0.3">
      <c r="B18196" s="4" t="s">
        <v>19</v>
      </c>
      <c r="C18196" s="4" t="s">
        <v>31075</v>
      </c>
      <c r="D18196" s="4" t="s">
        <v>31077</v>
      </c>
      <c r="E18196" s="4" t="s">
        <v>31078</v>
      </c>
      <c r="F18196" s="4" t="s">
        <v>31098</v>
      </c>
      <c r="G18196" s="4" t="s">
        <v>31100</v>
      </c>
      <c r="H18196" s="5" t="s">
        <v>31101</v>
      </c>
      <c r="I18196" s="5" t="s">
        <v>1792</v>
      </c>
    </row>
    <row r="18197" spans="2:16" x14ac:dyDescent="0.3">
      <c r="B18197" s="4" t="s">
        <v>19</v>
      </c>
      <c r="C18197" s="4" t="s">
        <v>31075</v>
      </c>
      <c r="D18197" s="4" t="s">
        <v>31077</v>
      </c>
      <c r="E18197" s="4" t="s">
        <v>31078</v>
      </c>
      <c r="F18197" s="4" t="s">
        <v>31098</v>
      </c>
      <c r="G18197" s="4" t="s">
        <v>31102</v>
      </c>
      <c r="H18197" s="5" t="s">
        <v>31103</v>
      </c>
      <c r="I18197" s="5" t="s">
        <v>1792</v>
      </c>
    </row>
    <row r="18198" spans="2:16" x14ac:dyDescent="0.3">
      <c r="B18198" s="4" t="s">
        <v>19</v>
      </c>
      <c r="C18198" s="4" t="s">
        <v>31075</v>
      </c>
      <c r="D18198" s="4" t="s">
        <v>31077</v>
      </c>
      <c r="E18198" s="4" t="s">
        <v>31078</v>
      </c>
      <c r="F18198" s="4" t="s">
        <v>31098</v>
      </c>
      <c r="G18198" s="4" t="s">
        <v>31104</v>
      </c>
      <c r="H18198" s="5" t="s">
        <v>31105</v>
      </c>
      <c r="I18198" s="5" t="s">
        <v>1792</v>
      </c>
    </row>
    <row r="18199" spans="2:16" x14ac:dyDescent="0.3">
      <c r="B18199" s="4" t="s">
        <v>19</v>
      </c>
      <c r="C18199" s="4" t="s">
        <v>31075</v>
      </c>
      <c r="D18199" s="4" t="s">
        <v>31077</v>
      </c>
      <c r="E18199" s="4" t="s">
        <v>31078</v>
      </c>
      <c r="F18199" s="4" t="s">
        <v>31098</v>
      </c>
      <c r="G18199" s="4" t="s">
        <v>31106</v>
      </c>
      <c r="H18199" s="5" t="s">
        <v>31107</v>
      </c>
      <c r="I18199" s="5" t="s">
        <v>1792</v>
      </c>
    </row>
    <row r="18200" spans="2:16" x14ac:dyDescent="0.3">
      <c r="B18200" s="4" t="s">
        <v>19</v>
      </c>
      <c r="C18200" s="4" t="s">
        <v>31075</v>
      </c>
      <c r="D18200" s="4" t="s">
        <v>31077</v>
      </c>
      <c r="E18200" s="4" t="s">
        <v>31078</v>
      </c>
      <c r="F18200" s="4" t="s">
        <v>31098</v>
      </c>
      <c r="G18200" s="4" t="s">
        <v>31108</v>
      </c>
      <c r="H18200" s="5" t="s">
        <v>31109</v>
      </c>
      <c r="I18200" s="5" t="s">
        <v>1792</v>
      </c>
    </row>
    <row r="18201" spans="2:16" ht="28.8" x14ac:dyDescent="0.3">
      <c r="B18201" s="4" t="s">
        <v>19</v>
      </c>
      <c r="C18201" s="4" t="s">
        <v>31075</v>
      </c>
      <c r="D18201" s="4" t="s">
        <v>31077</v>
      </c>
      <c r="E18201" s="4" t="s">
        <v>31078</v>
      </c>
      <c r="F18201" s="4" t="s">
        <v>31098</v>
      </c>
      <c r="G18201" s="4" t="s">
        <v>31110</v>
      </c>
      <c r="H18201" s="5" t="s">
        <v>31111</v>
      </c>
      <c r="I18201" s="5" t="s">
        <v>1792</v>
      </c>
    </row>
    <row r="18202" spans="2:16" x14ac:dyDescent="0.3">
      <c r="L18202" s="163" t="s">
        <v>0</v>
      </c>
      <c r="M18202" s="163"/>
      <c r="N18202" s="163"/>
      <c r="O18202" s="163" t="s">
        <v>1</v>
      </c>
      <c r="P18202" s="163"/>
    </row>
    <row r="18203" spans="2:16" ht="43.2" x14ac:dyDescent="0.3">
      <c r="B18203" s="2" t="s">
        <v>19</v>
      </c>
      <c r="C18203" s="2" t="s">
        <v>31075</v>
      </c>
      <c r="D18203" s="2" t="s">
        <v>31077</v>
      </c>
      <c r="E18203" s="2" t="s">
        <v>31078</v>
      </c>
      <c r="F18203" s="2" t="s">
        <v>31112</v>
      </c>
      <c r="H18203" s="3" t="s">
        <v>31113</v>
      </c>
      <c r="L18203" s="35" t="s">
        <v>12</v>
      </c>
      <c r="M18203" s="35" t="s">
        <v>13</v>
      </c>
      <c r="N18203" s="35" t="s">
        <v>14</v>
      </c>
      <c r="O18203" s="35" t="s">
        <v>32311</v>
      </c>
      <c r="P18203" s="35" t="s">
        <v>31195</v>
      </c>
    </row>
    <row r="18204" spans="2:16" x14ac:dyDescent="0.3">
      <c r="B18204" s="4" t="s">
        <v>19</v>
      </c>
      <c r="C18204" s="4" t="s">
        <v>31075</v>
      </c>
      <c r="D18204" s="4" t="s">
        <v>31077</v>
      </c>
      <c r="E18204" s="4" t="s">
        <v>31078</v>
      </c>
      <c r="F18204" s="4" t="s">
        <v>31112</v>
      </c>
      <c r="G18204" s="4" t="s">
        <v>31114</v>
      </c>
      <c r="H18204" s="5" t="s">
        <v>31115</v>
      </c>
      <c r="I18204" s="5" t="s">
        <v>7338</v>
      </c>
    </row>
    <row r="18205" spans="2:16" x14ac:dyDescent="0.3">
      <c r="B18205" s="2" t="s">
        <v>19</v>
      </c>
      <c r="C18205" s="2" t="s">
        <v>31075</v>
      </c>
      <c r="D18205" s="2" t="s">
        <v>31077</v>
      </c>
      <c r="E18205" s="2" t="s">
        <v>31116</v>
      </c>
      <c r="H18205" s="3" t="s">
        <v>31117</v>
      </c>
    </row>
    <row r="18206" spans="2:16" x14ac:dyDescent="0.3">
      <c r="L18206" s="163" t="s">
        <v>0</v>
      </c>
      <c r="M18206" s="163"/>
      <c r="N18206" s="163"/>
      <c r="O18206" s="163" t="s">
        <v>1</v>
      </c>
      <c r="P18206" s="163"/>
    </row>
    <row r="18207" spans="2:16" ht="43.2" x14ac:dyDescent="0.3">
      <c r="B18207" s="2" t="s">
        <v>19</v>
      </c>
      <c r="C18207" s="2" t="s">
        <v>31075</v>
      </c>
      <c r="D18207" s="2" t="s">
        <v>31077</v>
      </c>
      <c r="E18207" s="2" t="s">
        <v>31116</v>
      </c>
      <c r="F18207" s="2" t="s">
        <v>31118</v>
      </c>
      <c r="H18207" s="3" t="s">
        <v>31119</v>
      </c>
      <c r="L18207" s="35" t="s">
        <v>12</v>
      </c>
      <c r="M18207" s="35" t="s">
        <v>13</v>
      </c>
      <c r="N18207" s="35" t="s">
        <v>14</v>
      </c>
      <c r="O18207" s="35" t="s">
        <v>32311</v>
      </c>
      <c r="P18207" s="35" t="s">
        <v>31195</v>
      </c>
    </row>
    <row r="18208" spans="2:16" ht="28.8" x14ac:dyDescent="0.3">
      <c r="B18208" s="4" t="s">
        <v>19</v>
      </c>
      <c r="C18208" s="4" t="s">
        <v>31075</v>
      </c>
      <c r="D18208" s="4" t="s">
        <v>31077</v>
      </c>
      <c r="E18208" s="4" t="s">
        <v>31116</v>
      </c>
      <c r="F18208" s="4" t="s">
        <v>31118</v>
      </c>
      <c r="G18208" s="4" t="s">
        <v>31120</v>
      </c>
      <c r="H18208" s="5" t="s">
        <v>31121</v>
      </c>
      <c r="I18208" s="5" t="s">
        <v>1758</v>
      </c>
    </row>
    <row r="18209" spans="2:16" x14ac:dyDescent="0.3">
      <c r="B18209" s="4" t="s">
        <v>19</v>
      </c>
      <c r="C18209" s="4" t="s">
        <v>31075</v>
      </c>
      <c r="D18209" s="4" t="s">
        <v>31077</v>
      </c>
      <c r="E18209" s="4" t="s">
        <v>31116</v>
      </c>
      <c r="F18209" s="4" t="s">
        <v>31118</v>
      </c>
      <c r="G18209" s="4" t="s">
        <v>31122</v>
      </c>
      <c r="H18209" s="5" t="s">
        <v>31123</v>
      </c>
      <c r="I18209" s="5" t="s">
        <v>1758</v>
      </c>
    </row>
    <row r="18210" spans="2:16" x14ac:dyDescent="0.3">
      <c r="B18210" s="4" t="s">
        <v>19</v>
      </c>
      <c r="C18210" s="4" t="s">
        <v>31075</v>
      </c>
      <c r="D18210" s="4" t="s">
        <v>31077</v>
      </c>
      <c r="E18210" s="4" t="s">
        <v>31116</v>
      </c>
      <c r="F18210" s="4" t="s">
        <v>31118</v>
      </c>
      <c r="G18210" s="4" t="s">
        <v>31124</v>
      </c>
      <c r="H18210" s="5" t="s">
        <v>31125</v>
      </c>
      <c r="I18210" s="5" t="s">
        <v>1758</v>
      </c>
    </row>
    <row r="18211" spans="2:16" x14ac:dyDescent="0.3">
      <c r="L18211" s="163" t="s">
        <v>0</v>
      </c>
      <c r="M18211" s="163"/>
      <c r="N18211" s="163"/>
      <c r="O18211" s="163" t="s">
        <v>1</v>
      </c>
      <c r="P18211" s="163"/>
    </row>
    <row r="18212" spans="2:16" ht="43.2" x14ac:dyDescent="0.3">
      <c r="B18212" s="2" t="s">
        <v>19</v>
      </c>
      <c r="C18212" s="2" t="s">
        <v>31075</v>
      </c>
      <c r="D18212" s="2" t="s">
        <v>31077</v>
      </c>
      <c r="E18212" s="2" t="s">
        <v>31116</v>
      </c>
      <c r="F18212" s="2" t="s">
        <v>31126</v>
      </c>
      <c r="H18212" s="3" t="s">
        <v>31127</v>
      </c>
      <c r="L18212" s="35" t="s">
        <v>12</v>
      </c>
      <c r="M18212" s="35" t="s">
        <v>13</v>
      </c>
      <c r="N18212" s="35" t="s">
        <v>14</v>
      </c>
      <c r="O18212" s="35" t="s">
        <v>32311</v>
      </c>
      <c r="P18212" s="35" t="s">
        <v>31195</v>
      </c>
    </row>
    <row r="18213" spans="2:16" ht="28.8" x14ac:dyDescent="0.3">
      <c r="B18213" s="4" t="s">
        <v>19</v>
      </c>
      <c r="C18213" s="4" t="s">
        <v>31075</v>
      </c>
      <c r="D18213" s="4" t="s">
        <v>31077</v>
      </c>
      <c r="E18213" s="4" t="s">
        <v>31116</v>
      </c>
      <c r="F18213" s="4" t="s">
        <v>31126</v>
      </c>
      <c r="G18213" s="4" t="s">
        <v>31128</v>
      </c>
      <c r="H18213" s="5" t="s">
        <v>31129</v>
      </c>
      <c r="I18213" s="5" t="s">
        <v>1758</v>
      </c>
    </row>
    <row r="18214" spans="2:16" ht="28.8" x14ac:dyDescent="0.3">
      <c r="B18214" s="4" t="s">
        <v>19</v>
      </c>
      <c r="C18214" s="4" t="s">
        <v>31075</v>
      </c>
      <c r="D18214" s="4" t="s">
        <v>31077</v>
      </c>
      <c r="E18214" s="4" t="s">
        <v>31116</v>
      </c>
      <c r="F18214" s="4" t="s">
        <v>31126</v>
      </c>
      <c r="G18214" s="4" t="s">
        <v>31130</v>
      </c>
      <c r="H18214" s="5" t="s">
        <v>31131</v>
      </c>
      <c r="I18214" s="5" t="s">
        <v>1758</v>
      </c>
    </row>
    <row r="18215" spans="2:16" ht="28.8" x14ac:dyDescent="0.3">
      <c r="B18215" s="4" t="s">
        <v>19</v>
      </c>
      <c r="C18215" s="4" t="s">
        <v>31075</v>
      </c>
      <c r="D18215" s="4" t="s">
        <v>31077</v>
      </c>
      <c r="E18215" s="4" t="s">
        <v>31116</v>
      </c>
      <c r="F18215" s="4" t="s">
        <v>31126</v>
      </c>
      <c r="G18215" s="4" t="s">
        <v>31132</v>
      </c>
      <c r="H18215" s="5" t="s">
        <v>31133</v>
      </c>
      <c r="I18215" s="5" t="s">
        <v>1758</v>
      </c>
    </row>
    <row r="18216" spans="2:16" x14ac:dyDescent="0.3">
      <c r="L18216" s="163" t="s">
        <v>0</v>
      </c>
      <c r="M18216" s="163"/>
      <c r="N18216" s="163"/>
      <c r="O18216" s="163" t="s">
        <v>1</v>
      </c>
      <c r="P18216" s="163"/>
    </row>
    <row r="18217" spans="2:16" ht="43.2" x14ac:dyDescent="0.3">
      <c r="B18217" s="2" t="s">
        <v>19</v>
      </c>
      <c r="C18217" s="2" t="s">
        <v>31075</v>
      </c>
      <c r="D18217" s="2" t="s">
        <v>31077</v>
      </c>
      <c r="E18217" s="2" t="s">
        <v>31116</v>
      </c>
      <c r="F18217" s="2" t="s">
        <v>31134</v>
      </c>
      <c r="H18217" s="3" t="s">
        <v>31135</v>
      </c>
      <c r="L18217" s="35" t="s">
        <v>12</v>
      </c>
      <c r="M18217" s="35" t="s">
        <v>13</v>
      </c>
      <c r="N18217" s="35" t="s">
        <v>14</v>
      </c>
      <c r="O18217" s="35" t="s">
        <v>32311</v>
      </c>
      <c r="P18217" s="35" t="s">
        <v>31195</v>
      </c>
    </row>
    <row r="18218" spans="2:16" x14ac:dyDescent="0.3">
      <c r="B18218" s="4" t="s">
        <v>19</v>
      </c>
      <c r="C18218" s="4" t="s">
        <v>31075</v>
      </c>
      <c r="D18218" s="4" t="s">
        <v>31077</v>
      </c>
      <c r="E18218" s="4" t="s">
        <v>31116</v>
      </c>
      <c r="F18218" s="4" t="s">
        <v>31134</v>
      </c>
      <c r="G18218" s="4" t="s">
        <v>31136</v>
      </c>
      <c r="H18218" s="5" t="s">
        <v>31137</v>
      </c>
      <c r="I18218" s="5" t="s">
        <v>1758</v>
      </c>
    </row>
    <row r="18219" spans="2:16" x14ac:dyDescent="0.3">
      <c r="B18219" s="4" t="s">
        <v>19</v>
      </c>
      <c r="C18219" s="4" t="s">
        <v>31075</v>
      </c>
      <c r="D18219" s="4" t="s">
        <v>31077</v>
      </c>
      <c r="E18219" s="4" t="s">
        <v>31116</v>
      </c>
      <c r="F18219" s="4" t="s">
        <v>31134</v>
      </c>
      <c r="G18219" s="4" t="s">
        <v>31138</v>
      </c>
      <c r="H18219" s="5" t="s">
        <v>31139</v>
      </c>
      <c r="I18219" s="5" t="s">
        <v>1758</v>
      </c>
    </row>
    <row r="18220" spans="2:16" x14ac:dyDescent="0.3">
      <c r="B18220" s="4" t="s">
        <v>19</v>
      </c>
      <c r="C18220" s="4" t="s">
        <v>31075</v>
      </c>
      <c r="D18220" s="4" t="s">
        <v>31077</v>
      </c>
      <c r="E18220" s="4" t="s">
        <v>31116</v>
      </c>
      <c r="F18220" s="4" t="s">
        <v>31134</v>
      </c>
      <c r="G18220" s="4" t="s">
        <v>31140</v>
      </c>
      <c r="H18220" s="5" t="s">
        <v>31141</v>
      </c>
      <c r="I18220" s="5" t="s">
        <v>1758</v>
      </c>
    </row>
    <row r="18221" spans="2:16" x14ac:dyDescent="0.3">
      <c r="L18221" s="163" t="s">
        <v>0</v>
      </c>
      <c r="M18221" s="163"/>
      <c r="N18221" s="163"/>
      <c r="O18221" s="163" t="s">
        <v>1</v>
      </c>
      <c r="P18221" s="163"/>
    </row>
    <row r="18222" spans="2:16" ht="43.2" x14ac:dyDescent="0.3">
      <c r="B18222" s="2" t="s">
        <v>19</v>
      </c>
      <c r="C18222" s="2" t="s">
        <v>31075</v>
      </c>
      <c r="D18222" s="2" t="s">
        <v>31077</v>
      </c>
      <c r="E18222" s="2" t="s">
        <v>31116</v>
      </c>
      <c r="F18222" s="2" t="s">
        <v>31142</v>
      </c>
      <c r="H18222" s="3" t="s">
        <v>31143</v>
      </c>
      <c r="L18222" s="35" t="s">
        <v>12</v>
      </c>
      <c r="M18222" s="35" t="s">
        <v>13</v>
      </c>
      <c r="N18222" s="35" t="s">
        <v>14</v>
      </c>
      <c r="O18222" s="35" t="s">
        <v>32311</v>
      </c>
      <c r="P18222" s="35" t="s">
        <v>31195</v>
      </c>
    </row>
    <row r="18223" spans="2:16" ht="28.8" x14ac:dyDescent="0.3">
      <c r="B18223" s="4" t="s">
        <v>19</v>
      </c>
      <c r="C18223" s="4" t="s">
        <v>31075</v>
      </c>
      <c r="D18223" s="4" t="s">
        <v>31077</v>
      </c>
      <c r="E18223" s="4" t="s">
        <v>31116</v>
      </c>
      <c r="F18223" s="4" t="s">
        <v>31142</v>
      </c>
      <c r="G18223" s="4" t="s">
        <v>31144</v>
      </c>
      <c r="H18223" s="5" t="s">
        <v>31145</v>
      </c>
      <c r="I18223" s="5" t="s">
        <v>1758</v>
      </c>
    </row>
    <row r="18224" spans="2:16" ht="28.8" x14ac:dyDescent="0.3">
      <c r="B18224" s="4" t="s">
        <v>19</v>
      </c>
      <c r="C18224" s="4" t="s">
        <v>31075</v>
      </c>
      <c r="D18224" s="4" t="s">
        <v>31077</v>
      </c>
      <c r="E18224" s="4" t="s">
        <v>31116</v>
      </c>
      <c r="F18224" s="4" t="s">
        <v>31142</v>
      </c>
      <c r="G18224" s="4" t="s">
        <v>31146</v>
      </c>
      <c r="H18224" s="5" t="s">
        <v>31147</v>
      </c>
      <c r="I18224" s="5" t="s">
        <v>1758</v>
      </c>
    </row>
    <row r="18225" spans="2:16" ht="28.8" x14ac:dyDescent="0.3">
      <c r="B18225" s="4" t="s">
        <v>19</v>
      </c>
      <c r="C18225" s="4" t="s">
        <v>31075</v>
      </c>
      <c r="D18225" s="4" t="s">
        <v>31077</v>
      </c>
      <c r="E18225" s="4" t="s">
        <v>31116</v>
      </c>
      <c r="F18225" s="4" t="s">
        <v>31142</v>
      </c>
      <c r="G18225" s="4" t="s">
        <v>31148</v>
      </c>
      <c r="H18225" s="5" t="s">
        <v>31149</v>
      </c>
      <c r="I18225" s="5" t="s">
        <v>1758</v>
      </c>
    </row>
    <row r="18226" spans="2:16" ht="28.8" x14ac:dyDescent="0.3">
      <c r="B18226" s="4" t="s">
        <v>19</v>
      </c>
      <c r="C18226" s="4" t="s">
        <v>31075</v>
      </c>
      <c r="D18226" s="4" t="s">
        <v>31077</v>
      </c>
      <c r="E18226" s="4" t="s">
        <v>31116</v>
      </c>
      <c r="F18226" s="4" t="s">
        <v>31142</v>
      </c>
      <c r="G18226" s="4" t="s">
        <v>31150</v>
      </c>
      <c r="H18226" s="5" t="s">
        <v>31151</v>
      </c>
      <c r="I18226" s="5" t="s">
        <v>1758</v>
      </c>
    </row>
    <row r="18227" spans="2:16" x14ac:dyDescent="0.3">
      <c r="L18227" s="163" t="s">
        <v>0</v>
      </c>
      <c r="M18227" s="163"/>
      <c r="N18227" s="163"/>
      <c r="O18227" s="163" t="s">
        <v>1</v>
      </c>
      <c r="P18227" s="163"/>
    </row>
    <row r="18228" spans="2:16" ht="43.2" x14ac:dyDescent="0.3">
      <c r="B18228" s="2" t="s">
        <v>19</v>
      </c>
      <c r="C18228" s="2" t="s">
        <v>31075</v>
      </c>
      <c r="D18228" s="2" t="s">
        <v>31077</v>
      </c>
      <c r="E18228" s="2" t="s">
        <v>31116</v>
      </c>
      <c r="F18228" s="2" t="s">
        <v>31152</v>
      </c>
      <c r="H18228" s="3" t="s">
        <v>31153</v>
      </c>
      <c r="L18228" s="35" t="s">
        <v>12</v>
      </c>
      <c r="M18228" s="35" t="s">
        <v>13</v>
      </c>
      <c r="N18228" s="35" t="s">
        <v>14</v>
      </c>
      <c r="O18228" s="35" t="s">
        <v>32311</v>
      </c>
      <c r="P18228" s="35" t="s">
        <v>31195</v>
      </c>
    </row>
    <row r="18229" spans="2:16" x14ac:dyDescent="0.3">
      <c r="B18229" s="4" t="s">
        <v>19</v>
      </c>
      <c r="C18229" s="4" t="s">
        <v>31075</v>
      </c>
      <c r="D18229" s="4" t="s">
        <v>31077</v>
      </c>
      <c r="E18229" s="4" t="s">
        <v>31116</v>
      </c>
      <c r="F18229" s="4" t="s">
        <v>31152</v>
      </c>
      <c r="G18229" s="4" t="s">
        <v>31154</v>
      </c>
      <c r="H18229" s="5" t="s">
        <v>31155</v>
      </c>
      <c r="I18229" s="5" t="s">
        <v>1758</v>
      </c>
    </row>
    <row r="18230" spans="2:16" x14ac:dyDescent="0.3">
      <c r="B18230" s="4" t="s">
        <v>19</v>
      </c>
      <c r="C18230" s="4" t="s">
        <v>31075</v>
      </c>
      <c r="D18230" s="4" t="s">
        <v>31077</v>
      </c>
      <c r="E18230" s="4" t="s">
        <v>31116</v>
      </c>
      <c r="F18230" s="4" t="s">
        <v>31152</v>
      </c>
      <c r="G18230" s="4" t="s">
        <v>31156</v>
      </c>
      <c r="H18230" s="5" t="s">
        <v>31157</v>
      </c>
      <c r="I18230" s="5" t="s">
        <v>1758</v>
      </c>
    </row>
    <row r="18231" spans="2:16" x14ac:dyDescent="0.3">
      <c r="B18231" s="4" t="s">
        <v>19</v>
      </c>
      <c r="C18231" s="4" t="s">
        <v>31075</v>
      </c>
      <c r="D18231" s="4" t="s">
        <v>31077</v>
      </c>
      <c r="E18231" s="4" t="s">
        <v>31116</v>
      </c>
      <c r="F18231" s="4" t="s">
        <v>31152</v>
      </c>
      <c r="G18231" s="4" t="s">
        <v>31158</v>
      </c>
      <c r="H18231" s="5" t="s">
        <v>31159</v>
      </c>
      <c r="I18231" s="5" t="s">
        <v>1758</v>
      </c>
    </row>
    <row r="18232" spans="2:16" x14ac:dyDescent="0.3">
      <c r="L18232" s="163" t="s">
        <v>0</v>
      </c>
      <c r="M18232" s="163"/>
      <c r="N18232" s="163"/>
      <c r="O18232" s="163" t="s">
        <v>1</v>
      </c>
      <c r="P18232" s="163"/>
    </row>
    <row r="18233" spans="2:16" ht="43.2" x14ac:dyDescent="0.3">
      <c r="B18233" s="2" t="s">
        <v>19</v>
      </c>
      <c r="C18233" s="2" t="s">
        <v>31075</v>
      </c>
      <c r="D18233" s="2" t="s">
        <v>31077</v>
      </c>
      <c r="E18233" s="2" t="s">
        <v>31116</v>
      </c>
      <c r="F18233" s="2" t="s">
        <v>31160</v>
      </c>
      <c r="H18233" s="3" t="s">
        <v>31161</v>
      </c>
      <c r="L18233" s="35" t="s">
        <v>12</v>
      </c>
      <c r="M18233" s="35" t="s">
        <v>13</v>
      </c>
      <c r="N18233" s="35" t="s">
        <v>14</v>
      </c>
      <c r="O18233" s="35" t="s">
        <v>32311</v>
      </c>
      <c r="P18233" s="35" t="s">
        <v>31195</v>
      </c>
    </row>
    <row r="18234" spans="2:16" ht="28.8" x14ac:dyDescent="0.3">
      <c r="B18234" s="2" t="s">
        <v>19</v>
      </c>
      <c r="C18234" s="2" t="s">
        <v>31075</v>
      </c>
      <c r="D18234" s="2" t="s">
        <v>31077</v>
      </c>
      <c r="E18234" s="2" t="s">
        <v>31116</v>
      </c>
      <c r="F18234" s="2" t="s">
        <v>31160</v>
      </c>
      <c r="G18234" s="2" t="s">
        <v>31162</v>
      </c>
      <c r="H18234" s="3" t="s">
        <v>31163</v>
      </c>
      <c r="I18234" s="3" t="s">
        <v>1758</v>
      </c>
      <c r="J18234" s="3">
        <v>12</v>
      </c>
      <c r="K18234" s="2"/>
    </row>
    <row r="18235" spans="2:16" ht="28.8" x14ac:dyDescent="0.3">
      <c r="B18235" s="2" t="s">
        <v>19</v>
      </c>
      <c r="C18235" s="2" t="s">
        <v>31075</v>
      </c>
      <c r="D18235" s="2" t="s">
        <v>31077</v>
      </c>
      <c r="E18235" s="2" t="s">
        <v>31116</v>
      </c>
      <c r="F18235" s="2" t="s">
        <v>31160</v>
      </c>
      <c r="G18235" s="2" t="s">
        <v>31164</v>
      </c>
      <c r="H18235" s="3" t="s">
        <v>31165</v>
      </c>
      <c r="I18235" s="3" t="s">
        <v>1758</v>
      </c>
      <c r="J18235" s="3">
        <v>2</v>
      </c>
      <c r="K18235" s="2"/>
    </row>
    <row r="18236" spans="2:16" ht="28.8" x14ac:dyDescent="0.3">
      <c r="B18236" s="2" t="s">
        <v>19</v>
      </c>
      <c r="C18236" s="2" t="s">
        <v>31075</v>
      </c>
      <c r="D18236" s="2" t="s">
        <v>31077</v>
      </c>
      <c r="E18236" s="2" t="s">
        <v>31116</v>
      </c>
      <c r="F18236" s="2" t="s">
        <v>31160</v>
      </c>
      <c r="G18236" s="2" t="s">
        <v>31166</v>
      </c>
      <c r="H18236" s="3" t="s">
        <v>31167</v>
      </c>
      <c r="I18236" s="3" t="s">
        <v>1758</v>
      </c>
    </row>
    <row r="18237" spans="2:16" x14ac:dyDescent="0.3">
      <c r="L18237" s="163" t="s">
        <v>0</v>
      </c>
      <c r="M18237" s="163"/>
      <c r="N18237" s="163"/>
      <c r="O18237" s="163" t="s">
        <v>1</v>
      </c>
      <c r="P18237" s="163"/>
    </row>
    <row r="18238" spans="2:16" ht="43.2" x14ac:dyDescent="0.3">
      <c r="B18238" s="2" t="s">
        <v>19</v>
      </c>
      <c r="C18238" s="2" t="s">
        <v>31075</v>
      </c>
      <c r="D18238" s="2" t="s">
        <v>31077</v>
      </c>
      <c r="E18238" s="2" t="s">
        <v>31116</v>
      </c>
      <c r="F18238" s="2" t="s">
        <v>31168</v>
      </c>
      <c r="H18238" s="3" t="s">
        <v>31169</v>
      </c>
      <c r="L18238" s="35" t="s">
        <v>12</v>
      </c>
      <c r="M18238" s="35" t="s">
        <v>13</v>
      </c>
      <c r="N18238" s="35" t="s">
        <v>14</v>
      </c>
      <c r="O18238" s="35" t="s">
        <v>32311</v>
      </c>
      <c r="P18238" s="35" t="s">
        <v>31195</v>
      </c>
    </row>
    <row r="18239" spans="2:16" x14ac:dyDescent="0.3">
      <c r="B18239" s="2" t="s">
        <v>19</v>
      </c>
      <c r="C18239" s="2" t="s">
        <v>31075</v>
      </c>
      <c r="D18239" s="2" t="s">
        <v>31077</v>
      </c>
      <c r="E18239" s="2" t="s">
        <v>31116</v>
      </c>
      <c r="F18239" s="2" t="s">
        <v>31168</v>
      </c>
      <c r="G18239" s="2" t="s">
        <v>31170</v>
      </c>
      <c r="H18239" s="3" t="s">
        <v>31171</v>
      </c>
      <c r="I18239" s="3" t="s">
        <v>1758</v>
      </c>
      <c r="J18239" s="3">
        <v>2</v>
      </c>
      <c r="K18239" s="2"/>
    </row>
    <row r="18240" spans="2:16" x14ac:dyDescent="0.3">
      <c r="B18240" s="2" t="s">
        <v>19</v>
      </c>
      <c r="C18240" s="2" t="s">
        <v>31075</v>
      </c>
      <c r="D18240" s="2" t="s">
        <v>31077</v>
      </c>
      <c r="E18240" s="2" t="s">
        <v>31116</v>
      </c>
      <c r="F18240" s="2" t="s">
        <v>31168</v>
      </c>
      <c r="G18240" s="2" t="s">
        <v>31172</v>
      </c>
      <c r="H18240" s="3" t="s">
        <v>31173</v>
      </c>
      <c r="I18240" s="3" t="s">
        <v>1758</v>
      </c>
    </row>
    <row r="18241" spans="2:16" x14ac:dyDescent="0.3">
      <c r="B18241" s="2" t="s">
        <v>19</v>
      </c>
      <c r="C18241" s="2" t="s">
        <v>31075</v>
      </c>
      <c r="D18241" s="2" t="s">
        <v>31077</v>
      </c>
      <c r="E18241" s="2" t="s">
        <v>31116</v>
      </c>
      <c r="F18241" s="2" t="s">
        <v>31168</v>
      </c>
      <c r="G18241" s="2" t="s">
        <v>31174</v>
      </c>
      <c r="H18241" s="3" t="s">
        <v>31175</v>
      </c>
      <c r="I18241" s="3" t="s">
        <v>1758</v>
      </c>
    </row>
    <row r="18242" spans="2:16" x14ac:dyDescent="0.3">
      <c r="B18242" s="2" t="s">
        <v>19</v>
      </c>
      <c r="C18242" s="2" t="s">
        <v>31075</v>
      </c>
      <c r="D18242" s="2" t="s">
        <v>31077</v>
      </c>
      <c r="E18242" s="2" t="s">
        <v>31116</v>
      </c>
      <c r="F18242" s="2" t="s">
        <v>31168</v>
      </c>
      <c r="G18242" s="2" t="s">
        <v>31176</v>
      </c>
      <c r="H18242" s="6" t="s">
        <v>31177</v>
      </c>
      <c r="I18242" s="3" t="s">
        <v>1758</v>
      </c>
    </row>
    <row r="18243" spans="2:16" x14ac:dyDescent="0.3">
      <c r="L18243" s="163" t="s">
        <v>0</v>
      </c>
      <c r="M18243" s="163"/>
      <c r="N18243" s="163"/>
      <c r="O18243" s="163" t="s">
        <v>1</v>
      </c>
      <c r="P18243" s="163"/>
    </row>
    <row r="18244" spans="2:16" ht="43.2" x14ac:dyDescent="0.3">
      <c r="B18244" s="2" t="s">
        <v>19</v>
      </c>
      <c r="C18244" s="2" t="s">
        <v>31075</v>
      </c>
      <c r="D18244" s="2" t="s">
        <v>31077</v>
      </c>
      <c r="E18244" s="2" t="s">
        <v>31116</v>
      </c>
      <c r="F18244" s="2" t="s">
        <v>31178</v>
      </c>
      <c r="H18244" s="3" t="s">
        <v>31179</v>
      </c>
      <c r="L18244" s="35" t="s">
        <v>12</v>
      </c>
      <c r="M18244" s="35" t="s">
        <v>13</v>
      </c>
      <c r="N18244" s="35" t="s">
        <v>14</v>
      </c>
      <c r="O18244" s="35" t="s">
        <v>32311</v>
      </c>
      <c r="P18244" s="35" t="s">
        <v>31195</v>
      </c>
    </row>
    <row r="18245" spans="2:16" x14ac:dyDescent="0.3">
      <c r="B18245" s="4" t="s">
        <v>19</v>
      </c>
      <c r="C18245" s="4" t="s">
        <v>31075</v>
      </c>
      <c r="D18245" s="4" t="s">
        <v>31077</v>
      </c>
      <c r="E18245" s="4" t="s">
        <v>31116</v>
      </c>
      <c r="F18245" s="4" t="s">
        <v>31178</v>
      </c>
      <c r="G18245" s="4" t="s">
        <v>31180</v>
      </c>
      <c r="H18245" s="5" t="s">
        <v>31181</v>
      </c>
      <c r="I18245" s="5" t="s">
        <v>1758</v>
      </c>
    </row>
  </sheetData>
  <autoFilter ref="A4:BD18245" xr:uid="{00000000-0009-0000-0000-000000000000}"/>
  <customSheetViews>
    <customSheetView guid="{99DEA8A7-F3C3-4BBA-BC7C-D4D7055CDA08}" scale="70" topLeftCell="F8185">
      <selection activeCell="N8205" sqref="N8205"/>
      <pageMargins left="0.7" right="0.7" top="0.75" bottom="0.75" header="0.3" footer="0.3"/>
      <pageSetup paperSize="9" orientation="portrait" r:id="rId1"/>
    </customSheetView>
    <customSheetView guid="{309CEB8D-4F6B-4A92-88B6-58C64EFF5309}" scale="70" topLeftCell="D4606">
      <selection activeCell="R4620" sqref="R4620"/>
      <pageMargins left="0.7" right="0.7" top="0.75" bottom="0.75" header="0.3" footer="0.3"/>
      <pageSetup paperSize="9" orientation="portrait" r:id="rId2"/>
    </customSheetView>
    <customSheetView guid="{772BD9B2-76EA-4EEA-890F-5B26FEE4BECA}" scale="40">
      <selection activeCell="AB2" sqref="AB2"/>
      <pageMargins left="0.7" right="0.7" top="0.75" bottom="0.75" header="0.3" footer="0.3"/>
      <pageSetup paperSize="9" orientation="portrait" r:id="rId3"/>
    </customSheetView>
    <customSheetView guid="{3B649163-9E80-4493-B92D-C82C4BFCAC3F}" scale="70" topLeftCell="C7859">
      <selection activeCell="P7879" sqref="P7879"/>
      <pageMargins left="0.7" right="0.7" top="0.75" bottom="0.75" header="0.3" footer="0.3"/>
      <pageSetup paperSize="9" orientation="portrait" r:id="rId4"/>
    </customSheetView>
  </customSheetViews>
  <mergeCells count="6165">
    <mergeCell ref="O2252:Q2252"/>
    <mergeCell ref="R2252:V2252"/>
    <mergeCell ref="O10961:R10961"/>
    <mergeCell ref="O10965:R10965"/>
    <mergeCell ref="O10970:R10970"/>
    <mergeCell ref="R7669:V7669"/>
    <mergeCell ref="O7669:Q7669"/>
    <mergeCell ref="O7675:Q7675"/>
    <mergeCell ref="R7675:V7675"/>
    <mergeCell ref="O7698:Q7698"/>
    <mergeCell ref="R7698:V7698"/>
    <mergeCell ref="O7706:Q7706"/>
    <mergeCell ref="R7706:V7706"/>
    <mergeCell ref="O7715:R7715"/>
    <mergeCell ref="O7720:R7720"/>
    <mergeCell ref="Q7724:U7724"/>
    <mergeCell ref="V7724:Z7724"/>
    <mergeCell ref="R7021:V7021"/>
    <mergeCell ref="O7107:Q7107"/>
    <mergeCell ref="R7107:V7107"/>
    <mergeCell ref="R7658:V7658"/>
    <mergeCell ref="W7282:AA7282"/>
    <mergeCell ref="O7576:Q7576"/>
    <mergeCell ref="R7576:V7576"/>
    <mergeCell ref="O7589:Q7589"/>
    <mergeCell ref="R7589:V7589"/>
    <mergeCell ref="R7619:V7619"/>
    <mergeCell ref="O7619:Q7619"/>
    <mergeCell ref="R7628:V7628"/>
    <mergeCell ref="O7628:Q7628"/>
    <mergeCell ref="O7632:Q7632"/>
    <mergeCell ref="R7632:V7632"/>
    <mergeCell ref="AB7282:AF7282"/>
    <mergeCell ref="Q6913:U6913"/>
    <mergeCell ref="V6913:Z6913"/>
    <mergeCell ref="AA6913:AE6913"/>
    <mergeCell ref="AF6913:AJ6913"/>
    <mergeCell ref="Q6949:U6949"/>
    <mergeCell ref="V6949:Z6949"/>
    <mergeCell ref="R6989:V6989"/>
    <mergeCell ref="O6989:Q6989"/>
    <mergeCell ref="T10599:X10599"/>
    <mergeCell ref="R10493:V10493"/>
    <mergeCell ref="O10514:R10514"/>
    <mergeCell ref="S10514:W10514"/>
    <mergeCell ref="O9321:R9321"/>
    <mergeCell ref="S9321:W9321"/>
    <mergeCell ref="S9617:W9617"/>
    <mergeCell ref="O9617:R9617"/>
    <mergeCell ref="O9695:Q9695"/>
    <mergeCell ref="R9695:V9695"/>
    <mergeCell ref="R7844:V7844"/>
    <mergeCell ref="O7853:Q7853"/>
    <mergeCell ref="R7853:V7853"/>
    <mergeCell ref="O7830:Q7830"/>
    <mergeCell ref="R7830:V7830"/>
    <mergeCell ref="O7938:R7938"/>
    <mergeCell ref="S10403:W10403"/>
    <mergeCell ref="O10493:Q10493"/>
    <mergeCell ref="O10403:R10403"/>
    <mergeCell ref="S7938:W7938"/>
    <mergeCell ref="R7548:V7548"/>
    <mergeCell ref="R7554:V7554"/>
    <mergeCell ref="O7554:Q7554"/>
    <mergeCell ref="O2168:Q2168"/>
    <mergeCell ref="O2174:Q2174"/>
    <mergeCell ref="O2184:Q2184"/>
    <mergeCell ref="Q2202:U2202"/>
    <mergeCell ref="Q2205:U2205"/>
    <mergeCell ref="V2205:Z2205"/>
    <mergeCell ref="Q2211:U2211"/>
    <mergeCell ref="V2211:Z2211"/>
    <mergeCell ref="AA2205:AE2205"/>
    <mergeCell ref="AA2211:AE2211"/>
    <mergeCell ref="O2218:Q2218"/>
    <mergeCell ref="O2227:Q2227"/>
    <mergeCell ref="R2227:V2227"/>
    <mergeCell ref="W2227:AA2227"/>
    <mergeCell ref="O2233:Q2233"/>
    <mergeCell ref="R2233:V2233"/>
    <mergeCell ref="W2233:AA2233"/>
    <mergeCell ref="T1872:X1872"/>
    <mergeCell ref="Y1872:AC1872"/>
    <mergeCell ref="AD1872:AH1872"/>
    <mergeCell ref="O1950:Q1950"/>
    <mergeCell ref="R1950:V1950"/>
    <mergeCell ref="W1950:AA1950"/>
    <mergeCell ref="Q2003:U2003"/>
    <mergeCell ref="V2003:Z2003"/>
    <mergeCell ref="O2019:Q2019"/>
    <mergeCell ref="R2019:V2019"/>
    <mergeCell ref="W2019:AA2019"/>
    <mergeCell ref="O2125:Q2125"/>
    <mergeCell ref="R2125:V2125"/>
    <mergeCell ref="O2135:Q2135"/>
    <mergeCell ref="R2135:V2135"/>
    <mergeCell ref="T1733:X1733"/>
    <mergeCell ref="O1750:R1750"/>
    <mergeCell ref="T1750:X1750"/>
    <mergeCell ref="O1759:R1759"/>
    <mergeCell ref="T1759:X1759"/>
    <mergeCell ref="O1768:R1768"/>
    <mergeCell ref="T1768:X1768"/>
    <mergeCell ref="O1777:R1777"/>
    <mergeCell ref="T1777:X1777"/>
    <mergeCell ref="O1794:Q1794"/>
    <mergeCell ref="R1794:V1794"/>
    <mergeCell ref="W1794:AA1794"/>
    <mergeCell ref="O1845:R1845"/>
    <mergeCell ref="S1845:W1845"/>
    <mergeCell ref="X1537:AB1537"/>
    <mergeCell ref="O1609:R1609"/>
    <mergeCell ref="S1609:W1609"/>
    <mergeCell ref="O1643:Q1643"/>
    <mergeCell ref="R1643:V1643"/>
    <mergeCell ref="W1643:AA1643"/>
    <mergeCell ref="O1663:Q1663"/>
    <mergeCell ref="R1663:V1663"/>
    <mergeCell ref="O1681:Q1681"/>
    <mergeCell ref="R1681:V1681"/>
    <mergeCell ref="O1704:R1704"/>
    <mergeCell ref="S1704:W1704"/>
    <mergeCell ref="O1718:R1718"/>
    <mergeCell ref="S1718:W1718"/>
    <mergeCell ref="T1724:X1724"/>
    <mergeCell ref="O1724:S1724"/>
    <mergeCell ref="T1480:X1480"/>
    <mergeCell ref="Y1480:AC1480"/>
    <mergeCell ref="O1486:R1486"/>
    <mergeCell ref="S1486:W1486"/>
    <mergeCell ref="X1486:AB1486"/>
    <mergeCell ref="O1500:R1500"/>
    <mergeCell ref="S1500:W1500"/>
    <mergeCell ref="O1508:R1508"/>
    <mergeCell ref="S1508:W1508"/>
    <mergeCell ref="O1516:R1516"/>
    <mergeCell ref="S1516:W1516"/>
    <mergeCell ref="O1524:R1524"/>
    <mergeCell ref="S1524:W1524"/>
    <mergeCell ref="O1532:R1532"/>
    <mergeCell ref="S1532:W1532"/>
    <mergeCell ref="X1532:AB1532"/>
    <mergeCell ref="R16429:V16429"/>
    <mergeCell ref="O16433:Q16433"/>
    <mergeCell ref="R16433:V16433"/>
    <mergeCell ref="R16437:V16437"/>
    <mergeCell ref="O16437:Q16437"/>
    <mergeCell ref="Q16454:U16454"/>
    <mergeCell ref="V16454:Z16454"/>
    <mergeCell ref="Q1396:U1396"/>
    <mergeCell ref="V1396:Z1396"/>
    <mergeCell ref="O1403:R1403"/>
    <mergeCell ref="S1403:W1403"/>
    <mergeCell ref="X1403:AB1403"/>
    <mergeCell ref="O1417:Q1417"/>
    <mergeCell ref="R1417:V1417"/>
    <mergeCell ref="W1417:AA1417"/>
    <mergeCell ref="O1431:R1431"/>
    <mergeCell ref="S1431:W1431"/>
    <mergeCell ref="X1431:AB1431"/>
    <mergeCell ref="O1448:R1448"/>
    <mergeCell ref="O1458:R1458"/>
    <mergeCell ref="S1458:W1458"/>
    <mergeCell ref="O1468:R1468"/>
    <mergeCell ref="S1468:W1468"/>
    <mergeCell ref="O1477:Q1477"/>
    <mergeCell ref="R1477:V1477"/>
    <mergeCell ref="R16312:V16312"/>
    <mergeCell ref="O16317:Q16317"/>
    <mergeCell ref="R16317:V16317"/>
    <mergeCell ref="Q16334:U16334"/>
    <mergeCell ref="O16345:Q16345"/>
    <mergeCell ref="R16345:V16345"/>
    <mergeCell ref="Q16367:U16367"/>
    <mergeCell ref="V16367:Z16367"/>
    <mergeCell ref="R16377:V16377"/>
    <mergeCell ref="W16377:AA16377"/>
    <mergeCell ref="O16377:Q16377"/>
    <mergeCell ref="Q16396:U16396"/>
    <mergeCell ref="V16396:Z16396"/>
    <mergeCell ref="Q16420:U16420"/>
    <mergeCell ref="R16128:V16128"/>
    <mergeCell ref="O16134:Q16134"/>
    <mergeCell ref="R16134:V16134"/>
    <mergeCell ref="O16151:Q16151"/>
    <mergeCell ref="R16151:V16151"/>
    <mergeCell ref="O16180:Q16180"/>
    <mergeCell ref="O16186:R16186"/>
    <mergeCell ref="S16186:W16186"/>
    <mergeCell ref="O16206:R16206"/>
    <mergeCell ref="S16206:W16206"/>
    <mergeCell ref="O16213:R16213"/>
    <mergeCell ref="O16222:R16222"/>
    <mergeCell ref="S16222:W16222"/>
    <mergeCell ref="O7119:Q7119"/>
    <mergeCell ref="R7119:V7119"/>
    <mergeCell ref="O7123:Q7123"/>
    <mergeCell ref="R7123:V7123"/>
    <mergeCell ref="R7261:V7261"/>
    <mergeCell ref="O7261:Q7261"/>
    <mergeCell ref="O7274:Q7274"/>
    <mergeCell ref="R7274:V7274"/>
    <mergeCell ref="O7282:Q7282"/>
    <mergeCell ref="R7282:V7282"/>
    <mergeCell ref="O7537:P7537"/>
    <mergeCell ref="R7300:V7300"/>
    <mergeCell ref="O7300:Q7300"/>
    <mergeCell ref="O7316:Q7316"/>
    <mergeCell ref="R7316:V7316"/>
    <mergeCell ref="O7011:Q7011"/>
    <mergeCell ref="R7011:V7011"/>
    <mergeCell ref="Q6267:U6267"/>
    <mergeCell ref="Q6273:U6273"/>
    <mergeCell ref="Q6279:U6279"/>
    <mergeCell ref="O6296:Q6296"/>
    <mergeCell ref="R6304:V6304"/>
    <mergeCell ref="O6304:Q6304"/>
    <mergeCell ref="Q6314:U6314"/>
    <mergeCell ref="V6314:Z6314"/>
    <mergeCell ref="Q6675:U6675"/>
    <mergeCell ref="R6697:V6697"/>
    <mergeCell ref="Q6739:U6739"/>
    <mergeCell ref="Q6773:U6773"/>
    <mergeCell ref="Q6859:U6859"/>
    <mergeCell ref="Q6873:U6873"/>
    <mergeCell ref="Q6900:U6900"/>
    <mergeCell ref="Q6361:U6361"/>
    <mergeCell ref="V6361:Z6361"/>
    <mergeCell ref="Q6378:U6378"/>
    <mergeCell ref="V6378:Z6378"/>
    <mergeCell ref="Q6477:U6477"/>
    <mergeCell ref="V6477:Z6477"/>
    <mergeCell ref="R6557:V6557"/>
    <mergeCell ref="W6557:AA6557"/>
    <mergeCell ref="R6604:V6604"/>
    <mergeCell ref="W6604:AA6604"/>
    <mergeCell ref="R6636:V6636"/>
    <mergeCell ref="W6636:AA6636"/>
    <mergeCell ref="R6137:V6137"/>
    <mergeCell ref="Q6027:U6027"/>
    <mergeCell ref="O6070:Q6070"/>
    <mergeCell ref="O6062:Q6062"/>
    <mergeCell ref="O6076:Q6076"/>
    <mergeCell ref="O6081:Q6081"/>
    <mergeCell ref="Q6091:U6091"/>
    <mergeCell ref="O6106:Q6106"/>
    <mergeCell ref="Q6109:U6109"/>
    <mergeCell ref="Q6146:U6146"/>
    <mergeCell ref="O6167:Q6167"/>
    <mergeCell ref="R6167:V6167"/>
    <mergeCell ref="O6173:Q6173"/>
    <mergeCell ref="Q6183:U6183"/>
    <mergeCell ref="Q6192:U6192"/>
    <mergeCell ref="Q6219:U6219"/>
    <mergeCell ref="Q5773:U5773"/>
    <mergeCell ref="Q5777:U5777"/>
    <mergeCell ref="Q5789:U5789"/>
    <mergeCell ref="Q5563:U5563"/>
    <mergeCell ref="Q5731:U5731"/>
    <mergeCell ref="Q5800:U5800"/>
    <mergeCell ref="Q5818:U5818"/>
    <mergeCell ref="Q5832:U5832"/>
    <mergeCell ref="Q5902:U5902"/>
    <mergeCell ref="Q5968:U5968"/>
    <mergeCell ref="Q3965:U3965"/>
    <mergeCell ref="Q3973:U3973"/>
    <mergeCell ref="V3973:Z3973"/>
    <mergeCell ref="AA3973:AE3973"/>
    <mergeCell ref="Q4001:U4001"/>
    <mergeCell ref="Q4066:U4066"/>
    <mergeCell ref="Q5582:U5582"/>
    <mergeCell ref="Q5596:U5596"/>
    <mergeCell ref="Q5608:U5608"/>
    <mergeCell ref="Q5615:U5615"/>
    <mergeCell ref="Q5623:U5623"/>
    <mergeCell ref="Q5630:U5630"/>
    <mergeCell ref="Q5652:U5652"/>
    <mergeCell ref="Q5673:U5673"/>
    <mergeCell ref="Q5750:U5750"/>
    <mergeCell ref="Q5769:U5769"/>
    <mergeCell ref="V4135:Z4135"/>
    <mergeCell ref="V4148:Z4148"/>
    <mergeCell ref="AA4148:AE4148"/>
    <mergeCell ref="V4156:Z4156"/>
    <mergeCell ref="V4228:Z4228"/>
    <mergeCell ref="AA4228:AE4228"/>
    <mergeCell ref="V4251:Z4251"/>
    <mergeCell ref="AA4251:AE4251"/>
    <mergeCell ref="V4265:Z4265"/>
    <mergeCell ref="Q3811:U3811"/>
    <mergeCell ref="V3811:Z3811"/>
    <mergeCell ref="Q3823:U3823"/>
    <mergeCell ref="Q3830:U3830"/>
    <mergeCell ref="Q3838:U3838"/>
    <mergeCell ref="V3838:Z3838"/>
    <mergeCell ref="Q3851:U3851"/>
    <mergeCell ref="V3851:Z3851"/>
    <mergeCell ref="Q3865:U3865"/>
    <mergeCell ref="Q3890:U3890"/>
    <mergeCell ref="Q3896:U3896"/>
    <mergeCell ref="Q3931:U3931"/>
    <mergeCell ref="Q3942:U3942"/>
    <mergeCell ref="Q3957:U3957"/>
    <mergeCell ref="V3957:Z3957"/>
    <mergeCell ref="Q3624:U3624"/>
    <mergeCell ref="V3624:Z3624"/>
    <mergeCell ref="Q3638:U3638"/>
    <mergeCell ref="Q3650:U3650"/>
    <mergeCell ref="Q3658:U3658"/>
    <mergeCell ref="Q3666:U3666"/>
    <mergeCell ref="Q3679:U3679"/>
    <mergeCell ref="Q3689:U3689"/>
    <mergeCell ref="Q3700:U3700"/>
    <mergeCell ref="Q3711:U3711"/>
    <mergeCell ref="Q3723:U3723"/>
    <mergeCell ref="Q3731:U3731"/>
    <mergeCell ref="Q3740:U3740"/>
    <mergeCell ref="Q3765:U3765"/>
    <mergeCell ref="V3765:Z3765"/>
    <mergeCell ref="Q3785:U3785"/>
    <mergeCell ref="Q3796:U3796"/>
    <mergeCell ref="V3796:Z3796"/>
    <mergeCell ref="R3489:V3489"/>
    <mergeCell ref="Q3498:U3498"/>
    <mergeCell ref="O3513:Q3513"/>
    <mergeCell ref="R3513:V3513"/>
    <mergeCell ref="Q3529:U3529"/>
    <mergeCell ref="V3529:Z3529"/>
    <mergeCell ref="O3551:Q3551"/>
    <mergeCell ref="R3551:V3551"/>
    <mergeCell ref="Q3564:U3564"/>
    <mergeCell ref="V3564:Z3564"/>
    <mergeCell ref="O3579:Q3579"/>
    <mergeCell ref="R3579:V3579"/>
    <mergeCell ref="W3579:AA3579"/>
    <mergeCell ref="Q3596:U3596"/>
    <mergeCell ref="Q3603:U3603"/>
    <mergeCell ref="Q3611:U3611"/>
    <mergeCell ref="V3611:Z3611"/>
    <mergeCell ref="Q3323:U3323"/>
    <mergeCell ref="V3323:Z3323"/>
    <mergeCell ref="AA3323:AE3323"/>
    <mergeCell ref="AF3323:AJ3323"/>
    <mergeCell ref="Q3383:U3383"/>
    <mergeCell ref="Q3399:U3399"/>
    <mergeCell ref="O3405:Q3405"/>
    <mergeCell ref="R3405:V3405"/>
    <mergeCell ref="O3412:Q3412"/>
    <mergeCell ref="R3412:V3412"/>
    <mergeCell ref="Q3427:U3427"/>
    <mergeCell ref="Q3439:U3439"/>
    <mergeCell ref="Q3452:U3452"/>
    <mergeCell ref="O3466:Q3466"/>
    <mergeCell ref="R3466:V3466"/>
    <mergeCell ref="Q3481:U3481"/>
    <mergeCell ref="Q3170:U3170"/>
    <mergeCell ref="V3170:Z3170"/>
    <mergeCell ref="AA3170:AE3170"/>
    <mergeCell ref="Q3193:U3193"/>
    <mergeCell ref="V3193:Z3193"/>
    <mergeCell ref="V3207:Z3207"/>
    <mergeCell ref="AA3207:AE3207"/>
    <mergeCell ref="AF3207:AJ3207"/>
    <mergeCell ref="Q3207:U3207"/>
    <mergeCell ref="Q3248:U3248"/>
    <mergeCell ref="V3248:Z3248"/>
    <mergeCell ref="AA3248:AE3248"/>
    <mergeCell ref="AF3248:AJ3248"/>
    <mergeCell ref="Q3270:U3270"/>
    <mergeCell ref="V3270:Z3270"/>
    <mergeCell ref="AA3270:AE3270"/>
    <mergeCell ref="Q3284:U3284"/>
    <mergeCell ref="V3284:Z3284"/>
    <mergeCell ref="AA3284:AE3284"/>
    <mergeCell ref="Q3047:U3047"/>
    <mergeCell ref="V3047:Z3047"/>
    <mergeCell ref="AA3047:AE3047"/>
    <mergeCell ref="Q3072:U3072"/>
    <mergeCell ref="V3072:Z3072"/>
    <mergeCell ref="AA3072:AE3072"/>
    <mergeCell ref="Q3085:U3085"/>
    <mergeCell ref="O3090:Q3090"/>
    <mergeCell ref="R3090:V3090"/>
    <mergeCell ref="W3090:AA3090"/>
    <mergeCell ref="Q3133:U3133"/>
    <mergeCell ref="V3133:Z3133"/>
    <mergeCell ref="Q3153:U3153"/>
    <mergeCell ref="V3153:Z3153"/>
    <mergeCell ref="AA3153:AE3153"/>
    <mergeCell ref="O3085:P3085"/>
    <mergeCell ref="L18211:N18211"/>
    <mergeCell ref="O18211:P18211"/>
    <mergeCell ref="L18216:N18216"/>
    <mergeCell ref="O18216:P18216"/>
    <mergeCell ref="L18221:N18221"/>
    <mergeCell ref="O18221:P18221"/>
    <mergeCell ref="L18227:N18227"/>
    <mergeCell ref="O18227:P18227"/>
    <mergeCell ref="L18232:N18232"/>
    <mergeCell ref="O18232:P18232"/>
    <mergeCell ref="L18237:N18237"/>
    <mergeCell ref="O18237:P18237"/>
    <mergeCell ref="L18243:N18243"/>
    <mergeCell ref="O18243:P18243"/>
    <mergeCell ref="L18168:N18168"/>
    <mergeCell ref="L18172:N18172"/>
    <mergeCell ref="L18177:N18177"/>
    <mergeCell ref="L18182:N18182"/>
    <mergeCell ref="O18182:P18182"/>
    <mergeCell ref="L18185:N18185"/>
    <mergeCell ref="O18185:P18185"/>
    <mergeCell ref="L18188:N18188"/>
    <mergeCell ref="O18188:P18188"/>
    <mergeCell ref="L18194:N18194"/>
    <mergeCell ref="O18194:P18194"/>
    <mergeCell ref="L18202:N18202"/>
    <mergeCell ref="O18202:P18202"/>
    <mergeCell ref="L18075:N18075"/>
    <mergeCell ref="L18085:N18085"/>
    <mergeCell ref="L18091:N18091"/>
    <mergeCell ref="L18095:N18095"/>
    <mergeCell ref="L18080:N18080"/>
    <mergeCell ref="L18101:N18101"/>
    <mergeCell ref="L18105:N18105"/>
    <mergeCell ref="L18206:N18206"/>
    <mergeCell ref="O18206:P18206"/>
    <mergeCell ref="L18110:N18110"/>
    <mergeCell ref="O18110:P18110"/>
    <mergeCell ref="L18117:N18117"/>
    <mergeCell ref="L18132:N18132"/>
    <mergeCell ref="L18142:N18142"/>
    <mergeCell ref="L18146:N18146"/>
    <mergeCell ref="O18146:P18146"/>
    <mergeCell ref="L18150:N18150"/>
    <mergeCell ref="O18150:P18150"/>
    <mergeCell ref="L18155:N18155"/>
    <mergeCell ref="L18160:N18160"/>
    <mergeCell ref="L18165:N18165"/>
    <mergeCell ref="O18105:S18105"/>
    <mergeCell ref="O18117:Q18117"/>
    <mergeCell ref="O18101:R18101"/>
    <mergeCell ref="L18032:N18032"/>
    <mergeCell ref="L18041:N18041"/>
    <mergeCell ref="O18041:P18041"/>
    <mergeCell ref="L18044:N18044"/>
    <mergeCell ref="L18049:N18049"/>
    <mergeCell ref="L18054:N18054"/>
    <mergeCell ref="L18057:N18057"/>
    <mergeCell ref="O18057:P18057"/>
    <mergeCell ref="O18015:Q18015"/>
    <mergeCell ref="O18026:S18026"/>
    <mergeCell ref="L18061:N18061"/>
    <mergeCell ref="O18061:P18061"/>
    <mergeCell ref="L18065:N18065"/>
    <mergeCell ref="O18065:P18065"/>
    <mergeCell ref="L18069:N18069"/>
    <mergeCell ref="O18069:P18069"/>
    <mergeCell ref="L18072:N18072"/>
    <mergeCell ref="O18072:P18072"/>
    <mergeCell ref="L17986:N17986"/>
    <mergeCell ref="O17986:P17986"/>
    <mergeCell ref="L17989:N17989"/>
    <mergeCell ref="O17989:P17989"/>
    <mergeCell ref="L17992:N17992"/>
    <mergeCell ref="O17992:P17992"/>
    <mergeCell ref="L17996:N17996"/>
    <mergeCell ref="L18005:N18005"/>
    <mergeCell ref="L18012:N18012"/>
    <mergeCell ref="O18012:P18012"/>
    <mergeCell ref="O17996:R17996"/>
    <mergeCell ref="O18005:Q18005"/>
    <mergeCell ref="R18005:V18005"/>
    <mergeCell ref="L18015:N18015"/>
    <mergeCell ref="L18020:N18020"/>
    <mergeCell ref="O18020:P18020"/>
    <mergeCell ref="L18026:N18026"/>
    <mergeCell ref="L17901:N17901"/>
    <mergeCell ref="O17901:P17901"/>
    <mergeCell ref="L17905:N17905"/>
    <mergeCell ref="L17911:N17911"/>
    <mergeCell ref="L17916:N17916"/>
    <mergeCell ref="O17916:P17916"/>
    <mergeCell ref="L17920:N17920"/>
    <mergeCell ref="O17920:P17920"/>
    <mergeCell ref="L17924:N17924"/>
    <mergeCell ref="L17939:N17939"/>
    <mergeCell ref="L17950:N17950"/>
    <mergeCell ref="L17955:N17955"/>
    <mergeCell ref="O17955:P17955"/>
    <mergeCell ref="L17959:N17959"/>
    <mergeCell ref="L17973:N17973"/>
    <mergeCell ref="L17977:N17977"/>
    <mergeCell ref="L17981:N17981"/>
    <mergeCell ref="L17853:N17853"/>
    <mergeCell ref="L17860:N17860"/>
    <mergeCell ref="O17860:P17860"/>
    <mergeCell ref="L17864:N17864"/>
    <mergeCell ref="O17810:S17810"/>
    <mergeCell ref="O17832:S17832"/>
    <mergeCell ref="O17853:R17853"/>
    <mergeCell ref="O17864:R17864"/>
    <mergeCell ref="L17868:N17868"/>
    <mergeCell ref="L17876:N17876"/>
    <mergeCell ref="L17880:N17880"/>
    <mergeCell ref="O17880:P17880"/>
    <mergeCell ref="L17883:N17883"/>
    <mergeCell ref="L17887:N17887"/>
    <mergeCell ref="L17891:N17891"/>
    <mergeCell ref="L17894:N17894"/>
    <mergeCell ref="L17897:N17897"/>
    <mergeCell ref="O17897:P17897"/>
    <mergeCell ref="L17744:N17744"/>
    <mergeCell ref="L17756:N17756"/>
    <mergeCell ref="L17769:N17769"/>
    <mergeCell ref="L17773:N17773"/>
    <mergeCell ref="O17773:P17773"/>
    <mergeCell ref="L17777:N17777"/>
    <mergeCell ref="L17789:N17789"/>
    <mergeCell ref="O17756:S17756"/>
    <mergeCell ref="O17777:T17777"/>
    <mergeCell ref="O17789:T17789"/>
    <mergeCell ref="L17802:N17802"/>
    <mergeCell ref="L17806:N17806"/>
    <mergeCell ref="O17806:P17806"/>
    <mergeCell ref="L17810:N17810"/>
    <mergeCell ref="L17832:N17832"/>
    <mergeCell ref="L17845:N17845"/>
    <mergeCell ref="L17849:N17849"/>
    <mergeCell ref="O17849:P17849"/>
    <mergeCell ref="L17577:N17577"/>
    <mergeCell ref="O17577:P17577"/>
    <mergeCell ref="L17582:N17582"/>
    <mergeCell ref="O17582:P17582"/>
    <mergeCell ref="L17591:N17591"/>
    <mergeCell ref="L17598:N17598"/>
    <mergeCell ref="L17620:N17620"/>
    <mergeCell ref="L17652:N17652"/>
    <mergeCell ref="L17674:N17674"/>
    <mergeCell ref="L17706:N17706"/>
    <mergeCell ref="L17718:N17718"/>
    <mergeCell ref="O17718:P17718"/>
    <mergeCell ref="L17722:N17722"/>
    <mergeCell ref="O17722:P17722"/>
    <mergeCell ref="L17726:N17726"/>
    <mergeCell ref="L17740:N17740"/>
    <mergeCell ref="O17740:P17740"/>
    <mergeCell ref="L17521:N17521"/>
    <mergeCell ref="O17521:P17521"/>
    <mergeCell ref="L17525:N17525"/>
    <mergeCell ref="O17525:P17525"/>
    <mergeCell ref="L17531:N17531"/>
    <mergeCell ref="O17531:P17531"/>
    <mergeCell ref="L17542:N17542"/>
    <mergeCell ref="O17542:P17542"/>
    <mergeCell ref="L17551:N17551"/>
    <mergeCell ref="O17551:P17551"/>
    <mergeCell ref="L17555:N17555"/>
    <mergeCell ref="O17555:P17555"/>
    <mergeCell ref="L17560:N17560"/>
    <mergeCell ref="O17560:P17560"/>
    <mergeCell ref="L17566:N17566"/>
    <mergeCell ref="O17566:P17566"/>
    <mergeCell ref="L17572:N17572"/>
    <mergeCell ref="O17572:P17572"/>
    <mergeCell ref="L17471:N17471"/>
    <mergeCell ref="O17471:P17471"/>
    <mergeCell ref="L17476:N17476"/>
    <mergeCell ref="O17476:P17476"/>
    <mergeCell ref="L17482:N17482"/>
    <mergeCell ref="O17482:P17482"/>
    <mergeCell ref="L17487:N17487"/>
    <mergeCell ref="O17487:P17487"/>
    <mergeCell ref="L17491:N17491"/>
    <mergeCell ref="O17491:P17491"/>
    <mergeCell ref="L17498:N17498"/>
    <mergeCell ref="O17498:P17498"/>
    <mergeCell ref="L17501:N17501"/>
    <mergeCell ref="O17501:P17501"/>
    <mergeCell ref="L17509:N17509"/>
    <mergeCell ref="O17509:P17509"/>
    <mergeCell ref="L17517:N17517"/>
    <mergeCell ref="O17517:P17517"/>
    <mergeCell ref="L17434:N17434"/>
    <mergeCell ref="O17434:P17434"/>
    <mergeCell ref="L17437:N17437"/>
    <mergeCell ref="O17437:P17437"/>
    <mergeCell ref="L17440:N17440"/>
    <mergeCell ref="O17440:P17440"/>
    <mergeCell ref="L17443:N17443"/>
    <mergeCell ref="O17443:P17443"/>
    <mergeCell ref="L17446:N17446"/>
    <mergeCell ref="O17446:P17446"/>
    <mergeCell ref="L17449:N17449"/>
    <mergeCell ref="O17449:P17449"/>
    <mergeCell ref="L17453:N17453"/>
    <mergeCell ref="O17453:P17453"/>
    <mergeCell ref="L17459:N17459"/>
    <mergeCell ref="O17459:P17459"/>
    <mergeCell ref="L17464:N17464"/>
    <mergeCell ref="O17464:P17464"/>
    <mergeCell ref="L17352:N17352"/>
    <mergeCell ref="O17352:P17352"/>
    <mergeCell ref="L17356:N17356"/>
    <mergeCell ref="O17356:P17356"/>
    <mergeCell ref="L17369:N17369"/>
    <mergeCell ref="O17369:P17369"/>
    <mergeCell ref="L17381:N17381"/>
    <mergeCell ref="O17381:P17381"/>
    <mergeCell ref="L17393:N17393"/>
    <mergeCell ref="O17393:P17393"/>
    <mergeCell ref="L17404:N17404"/>
    <mergeCell ref="O17404:P17404"/>
    <mergeCell ref="L17415:N17415"/>
    <mergeCell ref="O17415:P17415"/>
    <mergeCell ref="L17424:N17424"/>
    <mergeCell ref="O17424:P17424"/>
    <mergeCell ref="L17431:N17431"/>
    <mergeCell ref="O17431:P17431"/>
    <mergeCell ref="L17310:N17310"/>
    <mergeCell ref="O17310:P17310"/>
    <mergeCell ref="L17315:N17315"/>
    <mergeCell ref="O17315:P17315"/>
    <mergeCell ref="L17320:N17320"/>
    <mergeCell ref="O17320:P17320"/>
    <mergeCell ref="L17325:N17325"/>
    <mergeCell ref="O17325:P17325"/>
    <mergeCell ref="L17333:N17333"/>
    <mergeCell ref="O17333:P17333"/>
    <mergeCell ref="L17337:N17337"/>
    <mergeCell ref="O17337:P17337"/>
    <mergeCell ref="L17341:N17341"/>
    <mergeCell ref="O17341:P17341"/>
    <mergeCell ref="L17346:N17346"/>
    <mergeCell ref="O17346:P17346"/>
    <mergeCell ref="L17349:N17349"/>
    <mergeCell ref="O17349:P17349"/>
    <mergeCell ref="L17247:N17247"/>
    <mergeCell ref="O17247:P17247"/>
    <mergeCell ref="L17253:N17253"/>
    <mergeCell ref="O17253:P17253"/>
    <mergeCell ref="L17265:N17265"/>
    <mergeCell ref="O17265:P17265"/>
    <mergeCell ref="L17277:N17277"/>
    <mergeCell ref="O17277:P17277"/>
    <mergeCell ref="L17282:N17282"/>
    <mergeCell ref="O17282:P17282"/>
    <mergeCell ref="L17288:N17288"/>
    <mergeCell ref="O17288:P17288"/>
    <mergeCell ref="L17293:N17293"/>
    <mergeCell ref="O17293:P17293"/>
    <mergeCell ref="L17300:N17300"/>
    <mergeCell ref="O17300:P17300"/>
    <mergeCell ref="L17304:N17304"/>
    <mergeCell ref="O17304:P17304"/>
    <mergeCell ref="L17202:N17202"/>
    <mergeCell ref="O17202:P17202"/>
    <mergeCell ref="L17208:N17208"/>
    <mergeCell ref="O17208:P17208"/>
    <mergeCell ref="L17216:N17216"/>
    <mergeCell ref="O17216:P17216"/>
    <mergeCell ref="L17221:N17221"/>
    <mergeCell ref="O17221:P17221"/>
    <mergeCell ref="L17227:N17227"/>
    <mergeCell ref="O17227:P17227"/>
    <mergeCell ref="L17231:N17231"/>
    <mergeCell ref="O17231:P17231"/>
    <mergeCell ref="L17234:N17234"/>
    <mergeCell ref="O17234:P17234"/>
    <mergeCell ref="L17237:N17237"/>
    <mergeCell ref="O17237:P17237"/>
    <mergeCell ref="L17241:N17241"/>
    <mergeCell ref="O17241:P17241"/>
    <mergeCell ref="L17131:N17131"/>
    <mergeCell ref="O17131:P17131"/>
    <mergeCell ref="L17163:N17163"/>
    <mergeCell ref="O17163:P17163"/>
    <mergeCell ref="L17170:N17170"/>
    <mergeCell ref="O17170:P17170"/>
    <mergeCell ref="L17175:N17175"/>
    <mergeCell ref="O17175:P17175"/>
    <mergeCell ref="L17179:N17179"/>
    <mergeCell ref="O17179:P17179"/>
    <mergeCell ref="L17182:N17182"/>
    <mergeCell ref="O17182:P17182"/>
    <mergeCell ref="L17186:N17186"/>
    <mergeCell ref="O17186:P17186"/>
    <mergeCell ref="L17192:N17192"/>
    <mergeCell ref="O17192:P17192"/>
    <mergeCell ref="L17198:N17198"/>
    <mergeCell ref="O17198:P17198"/>
    <mergeCell ref="L17047:N17047"/>
    <mergeCell ref="O17047:P17047"/>
    <mergeCell ref="L17054:N17054"/>
    <mergeCell ref="O17054:P17054"/>
    <mergeCell ref="L17062:N17062"/>
    <mergeCell ref="O17062:P17062"/>
    <mergeCell ref="L17076:N17076"/>
    <mergeCell ref="O17076:P17076"/>
    <mergeCell ref="L17085:N17085"/>
    <mergeCell ref="O17085:P17085"/>
    <mergeCell ref="L17089:N17089"/>
    <mergeCell ref="O17089:P17089"/>
    <mergeCell ref="L17094:N17094"/>
    <mergeCell ref="O17094:P17094"/>
    <mergeCell ref="L17097:N17097"/>
    <mergeCell ref="O17097:P17097"/>
    <mergeCell ref="L17107:N17107"/>
    <mergeCell ref="O17107:P17107"/>
    <mergeCell ref="L16979:N16979"/>
    <mergeCell ref="O16979:P16979"/>
    <mergeCell ref="L16987:N16987"/>
    <mergeCell ref="O16987:P16987"/>
    <mergeCell ref="L16992:N16992"/>
    <mergeCell ref="O16992:P16992"/>
    <mergeCell ref="L17001:N17001"/>
    <mergeCell ref="O17001:P17001"/>
    <mergeCell ref="L17010:N17010"/>
    <mergeCell ref="O17010:P17010"/>
    <mergeCell ref="L17019:N17019"/>
    <mergeCell ref="O17019:P17019"/>
    <mergeCell ref="L17024:N17024"/>
    <mergeCell ref="O17024:P17024"/>
    <mergeCell ref="L17037:N17037"/>
    <mergeCell ref="O17037:P17037"/>
    <mergeCell ref="L17043:N17043"/>
    <mergeCell ref="O17043:P17043"/>
    <mergeCell ref="L16888:N16888"/>
    <mergeCell ref="O16888:P16888"/>
    <mergeCell ref="L16896:N16896"/>
    <mergeCell ref="O16896:P16896"/>
    <mergeCell ref="L16902:N16902"/>
    <mergeCell ref="O16902:P16902"/>
    <mergeCell ref="L16918:N16918"/>
    <mergeCell ref="O16918:P16918"/>
    <mergeCell ref="L16927:N16927"/>
    <mergeCell ref="O16927:P16927"/>
    <mergeCell ref="L16935:N16935"/>
    <mergeCell ref="O16935:P16935"/>
    <mergeCell ref="L16949:N16949"/>
    <mergeCell ref="O16949:P16949"/>
    <mergeCell ref="L16963:N16963"/>
    <mergeCell ref="O16963:P16963"/>
    <mergeCell ref="L16971:N16971"/>
    <mergeCell ref="O16971:P16971"/>
    <mergeCell ref="L16836:N16836"/>
    <mergeCell ref="O16836:P16836"/>
    <mergeCell ref="L16840:N16840"/>
    <mergeCell ref="O16840:P16840"/>
    <mergeCell ref="L16844:N16844"/>
    <mergeCell ref="O16844:P16844"/>
    <mergeCell ref="L16850:N16850"/>
    <mergeCell ref="O16850:P16850"/>
    <mergeCell ref="L16856:N16856"/>
    <mergeCell ref="O16856:P16856"/>
    <mergeCell ref="L16860:N16860"/>
    <mergeCell ref="O16860:P16860"/>
    <mergeCell ref="L16864:N16864"/>
    <mergeCell ref="O16864:P16864"/>
    <mergeCell ref="L16875:N16875"/>
    <mergeCell ref="O16875:P16875"/>
    <mergeCell ref="L16880:N16880"/>
    <mergeCell ref="O16880:P16880"/>
    <mergeCell ref="L16787:N16787"/>
    <mergeCell ref="O16787:P16787"/>
    <mergeCell ref="L16794:N16794"/>
    <mergeCell ref="O16794:P16794"/>
    <mergeCell ref="L16803:N16803"/>
    <mergeCell ref="O16803:P16803"/>
    <mergeCell ref="L16807:N16807"/>
    <mergeCell ref="O16807:P16807"/>
    <mergeCell ref="L16812:N16812"/>
    <mergeCell ref="O16812:P16812"/>
    <mergeCell ref="L16815:N16815"/>
    <mergeCell ref="O16815:P16815"/>
    <mergeCell ref="L16820:N16820"/>
    <mergeCell ref="O16820:P16820"/>
    <mergeCell ref="L16826:N16826"/>
    <mergeCell ref="O16826:P16826"/>
    <mergeCell ref="L16832:N16832"/>
    <mergeCell ref="O16832:P16832"/>
    <mergeCell ref="L16747:N16747"/>
    <mergeCell ref="O16747:P16747"/>
    <mergeCell ref="L16754:N16754"/>
    <mergeCell ref="O16754:P16754"/>
    <mergeCell ref="L16757:N16757"/>
    <mergeCell ref="O16757:P16757"/>
    <mergeCell ref="L16760:N16760"/>
    <mergeCell ref="O16760:P16760"/>
    <mergeCell ref="L16763:N16763"/>
    <mergeCell ref="O16763:P16763"/>
    <mergeCell ref="L16772:N16772"/>
    <mergeCell ref="O16772:P16772"/>
    <mergeCell ref="L16775:N16775"/>
    <mergeCell ref="O16775:P16775"/>
    <mergeCell ref="L16778:N16778"/>
    <mergeCell ref="O16778:P16778"/>
    <mergeCell ref="L16782:N16782"/>
    <mergeCell ref="O16782:P16782"/>
    <mergeCell ref="L16690:N16690"/>
    <mergeCell ref="O16690:P16690"/>
    <mergeCell ref="L16694:N16694"/>
    <mergeCell ref="O16694:P16694"/>
    <mergeCell ref="L16700:N16700"/>
    <mergeCell ref="O16700:P16700"/>
    <mergeCell ref="L16706:N16706"/>
    <mergeCell ref="O16706:P16706"/>
    <mergeCell ref="L16712:N16712"/>
    <mergeCell ref="O16712:P16712"/>
    <mergeCell ref="L16718:N16718"/>
    <mergeCell ref="O16718:P16718"/>
    <mergeCell ref="L16726:N16726"/>
    <mergeCell ref="O16726:P16726"/>
    <mergeCell ref="L16730:N16730"/>
    <mergeCell ref="O16730:P16730"/>
    <mergeCell ref="L16738:N16738"/>
    <mergeCell ref="O16738:P16738"/>
    <mergeCell ref="L16633:N16633"/>
    <mergeCell ref="O16633:P16633"/>
    <mergeCell ref="L16636:N16636"/>
    <mergeCell ref="O16636:P16636"/>
    <mergeCell ref="L16643:N16643"/>
    <mergeCell ref="O16643:P16643"/>
    <mergeCell ref="L16654:N16654"/>
    <mergeCell ref="O16654:P16654"/>
    <mergeCell ref="L16658:N16658"/>
    <mergeCell ref="O16658:P16658"/>
    <mergeCell ref="L16661:N16661"/>
    <mergeCell ref="O16661:P16661"/>
    <mergeCell ref="L16665:N16665"/>
    <mergeCell ref="O16665:P16665"/>
    <mergeCell ref="L16674:N16674"/>
    <mergeCell ref="O16674:P16674"/>
    <mergeCell ref="L16684:N16684"/>
    <mergeCell ref="O16684:P16684"/>
    <mergeCell ref="L16574:N16574"/>
    <mergeCell ref="O16574:P16574"/>
    <mergeCell ref="L16577:N16577"/>
    <mergeCell ref="O16577:P16577"/>
    <mergeCell ref="L16584:N16584"/>
    <mergeCell ref="O16584:P16584"/>
    <mergeCell ref="L16600:N16600"/>
    <mergeCell ref="O16600:P16600"/>
    <mergeCell ref="L16606:N16606"/>
    <mergeCell ref="O16606:P16606"/>
    <mergeCell ref="L16609:N16609"/>
    <mergeCell ref="O16609:P16609"/>
    <mergeCell ref="L16617:N16617"/>
    <mergeCell ref="O16617:P16617"/>
    <mergeCell ref="L16626:N16626"/>
    <mergeCell ref="O16626:P16626"/>
    <mergeCell ref="L16630:N16630"/>
    <mergeCell ref="O16630:P16630"/>
    <mergeCell ref="L16519:N16519"/>
    <mergeCell ref="O16519:P16519"/>
    <mergeCell ref="L16522:N16522"/>
    <mergeCell ref="O16522:P16522"/>
    <mergeCell ref="L16529:N16529"/>
    <mergeCell ref="O16529:P16529"/>
    <mergeCell ref="L16539:N16539"/>
    <mergeCell ref="O16539:P16539"/>
    <mergeCell ref="L16543:N16543"/>
    <mergeCell ref="O16543:P16543"/>
    <mergeCell ref="L16547:N16547"/>
    <mergeCell ref="O16547:P16547"/>
    <mergeCell ref="L16556:N16556"/>
    <mergeCell ref="O16556:P16556"/>
    <mergeCell ref="L16560:N16560"/>
    <mergeCell ref="O16560:P16560"/>
    <mergeCell ref="L16570:N16570"/>
    <mergeCell ref="O16570:P16570"/>
    <mergeCell ref="L16466:N16466"/>
    <mergeCell ref="O16466:P16466"/>
    <mergeCell ref="L16472:N16472"/>
    <mergeCell ref="O16472:P16472"/>
    <mergeCell ref="L16479:N16479"/>
    <mergeCell ref="O16479:P16479"/>
    <mergeCell ref="L16485:N16485"/>
    <mergeCell ref="O16485:P16485"/>
    <mergeCell ref="L16489:N16489"/>
    <mergeCell ref="O16489:P16489"/>
    <mergeCell ref="L16492:N16492"/>
    <mergeCell ref="O16492:P16492"/>
    <mergeCell ref="L16497:N16497"/>
    <mergeCell ref="O16497:P16497"/>
    <mergeCell ref="L16504:N16504"/>
    <mergeCell ref="O16504:P16504"/>
    <mergeCell ref="L16514:N16514"/>
    <mergeCell ref="O16514:P16514"/>
    <mergeCell ref="L16420:N16420"/>
    <mergeCell ref="O16420:P16420"/>
    <mergeCell ref="L16424:N16424"/>
    <mergeCell ref="O16424:P16424"/>
    <mergeCell ref="L16429:N16429"/>
    <mergeCell ref="L16433:N16433"/>
    <mergeCell ref="L16437:N16437"/>
    <mergeCell ref="L16440:N16440"/>
    <mergeCell ref="O16440:P16440"/>
    <mergeCell ref="L16447:N16447"/>
    <mergeCell ref="O16447:P16447"/>
    <mergeCell ref="L16454:N16454"/>
    <mergeCell ref="O16454:P16454"/>
    <mergeCell ref="L16462:N16462"/>
    <mergeCell ref="O16462:P16462"/>
    <mergeCell ref="O16429:Q16429"/>
    <mergeCell ref="L16345:N16345"/>
    <mergeCell ref="L16352:N16352"/>
    <mergeCell ref="O16352:P16352"/>
    <mergeCell ref="L16367:N16367"/>
    <mergeCell ref="O16367:P16367"/>
    <mergeCell ref="L16377:N16377"/>
    <mergeCell ref="L16388:N16388"/>
    <mergeCell ref="O16388:P16388"/>
    <mergeCell ref="L16396:N16396"/>
    <mergeCell ref="O16396:P16396"/>
    <mergeCell ref="L16405:N16405"/>
    <mergeCell ref="O16405:P16405"/>
    <mergeCell ref="L16413:N16413"/>
    <mergeCell ref="O16413:P16413"/>
    <mergeCell ref="L16417:N16417"/>
    <mergeCell ref="O16417:P16417"/>
    <mergeCell ref="L16299:N16299"/>
    <mergeCell ref="O16299:P16299"/>
    <mergeCell ref="L16303:N16303"/>
    <mergeCell ref="O16303:P16303"/>
    <mergeCell ref="L16306:N16306"/>
    <mergeCell ref="O16306:P16306"/>
    <mergeCell ref="L16309:N16309"/>
    <mergeCell ref="O16309:P16309"/>
    <mergeCell ref="L16312:N16312"/>
    <mergeCell ref="L16317:N16317"/>
    <mergeCell ref="L16321:N16321"/>
    <mergeCell ref="O16321:P16321"/>
    <mergeCell ref="L16334:N16334"/>
    <mergeCell ref="O16334:P16334"/>
    <mergeCell ref="L16340:N16340"/>
    <mergeCell ref="O16340:P16340"/>
    <mergeCell ref="O16312:Q16312"/>
    <mergeCell ref="L16247:N16247"/>
    <mergeCell ref="L16257:N16257"/>
    <mergeCell ref="O16257:P16257"/>
    <mergeCell ref="L16263:N16263"/>
    <mergeCell ref="L16268:N16268"/>
    <mergeCell ref="L16278:N16278"/>
    <mergeCell ref="O16278:P16278"/>
    <mergeCell ref="L16281:N16281"/>
    <mergeCell ref="O16281:P16281"/>
    <mergeCell ref="L16284:N16284"/>
    <mergeCell ref="L16290:N16290"/>
    <mergeCell ref="L16296:N16296"/>
    <mergeCell ref="O16296:P16296"/>
    <mergeCell ref="O16263:Q16263"/>
    <mergeCell ref="O16247:R16247"/>
    <mergeCell ref="O16268:R16268"/>
    <mergeCell ref="O16284:Q16284"/>
    <mergeCell ref="R16284:V16284"/>
    <mergeCell ref="O16290:Q16290"/>
    <mergeCell ref="R16290:V16290"/>
    <mergeCell ref="L16176:N16176"/>
    <mergeCell ref="O16176:P16176"/>
    <mergeCell ref="L16180:N16180"/>
    <mergeCell ref="L16186:N16186"/>
    <mergeCell ref="L16206:N16206"/>
    <mergeCell ref="L16213:N16213"/>
    <mergeCell ref="L16222:N16222"/>
    <mergeCell ref="L16228:N16228"/>
    <mergeCell ref="O16228:P16228"/>
    <mergeCell ref="L16230:N16230"/>
    <mergeCell ref="L16241:N16241"/>
    <mergeCell ref="O16241:R16241"/>
    <mergeCell ref="O16230:R16230"/>
    <mergeCell ref="L16096:N16096"/>
    <mergeCell ref="O16096:P16096"/>
    <mergeCell ref="L16100:N16100"/>
    <mergeCell ref="O16100:P16100"/>
    <mergeCell ref="L16104:N16104"/>
    <mergeCell ref="O16104:P16104"/>
    <mergeCell ref="L16115:N16115"/>
    <mergeCell ref="L16128:N16128"/>
    <mergeCell ref="L16134:N16134"/>
    <mergeCell ref="L16143:N16143"/>
    <mergeCell ref="O16143:P16143"/>
    <mergeCell ref="L16151:N16151"/>
    <mergeCell ref="L16173:N16173"/>
    <mergeCell ref="O16173:P16173"/>
    <mergeCell ref="O16128:Q16128"/>
    <mergeCell ref="O16115:Q16115"/>
    <mergeCell ref="R16115:V16115"/>
    <mergeCell ref="L16055:N16055"/>
    <mergeCell ref="L16058:N16058"/>
    <mergeCell ref="L16063:N16063"/>
    <mergeCell ref="L16066:N16066"/>
    <mergeCell ref="L16071:N16071"/>
    <mergeCell ref="L16075:N16075"/>
    <mergeCell ref="L16079:N16079"/>
    <mergeCell ref="O16079:P16079"/>
    <mergeCell ref="L16087:N16087"/>
    <mergeCell ref="L16092:N16092"/>
    <mergeCell ref="O16092:P16092"/>
    <mergeCell ref="O16055:Q16055"/>
    <mergeCell ref="O16058:R16058"/>
    <mergeCell ref="O16063:S16063"/>
    <mergeCell ref="O16066:Q16066"/>
    <mergeCell ref="O16071:Q16071"/>
    <mergeCell ref="O16075:Q16075"/>
    <mergeCell ref="R16075:V16075"/>
    <mergeCell ref="O16087:Q16087"/>
    <mergeCell ref="R16087:V16087"/>
    <mergeCell ref="L15954:N15954"/>
    <mergeCell ref="O15954:P15954"/>
    <mergeCell ref="L15963:N15963"/>
    <mergeCell ref="O15963:P15963"/>
    <mergeCell ref="L15968:N15968"/>
    <mergeCell ref="O15968:P15968"/>
    <mergeCell ref="L15977:N15977"/>
    <mergeCell ref="O15977:P15977"/>
    <mergeCell ref="L15982:N15982"/>
    <mergeCell ref="L15988:N15988"/>
    <mergeCell ref="O15988:P15988"/>
    <mergeCell ref="L15997:N15997"/>
    <mergeCell ref="L16002:N16002"/>
    <mergeCell ref="L16020:N16020"/>
    <mergeCell ref="L16038:N16038"/>
    <mergeCell ref="L16044:N16044"/>
    <mergeCell ref="L16050:N16050"/>
    <mergeCell ref="O16020:S16020"/>
    <mergeCell ref="O16038:R16038"/>
    <mergeCell ref="S16038:W16038"/>
    <mergeCell ref="O16044:S16044"/>
    <mergeCell ref="Q15954:U15954"/>
    <mergeCell ref="V15954:Z15954"/>
    <mergeCell ref="O15982:Q15982"/>
    <mergeCell ref="Q15988:U15988"/>
    <mergeCell ref="O16002:S16002"/>
    <mergeCell ref="T16002:X16002"/>
    <mergeCell ref="Y16002:AC16002"/>
    <mergeCell ref="T16020:X16020"/>
    <mergeCell ref="Y16020:AC16020"/>
    <mergeCell ref="L15844:N15844"/>
    <mergeCell ref="L15851:N15851"/>
    <mergeCell ref="O15851:P15851"/>
    <mergeCell ref="L15854:N15854"/>
    <mergeCell ref="L15858:N15858"/>
    <mergeCell ref="L15864:N15864"/>
    <mergeCell ref="O15864:P15864"/>
    <mergeCell ref="L15870:N15870"/>
    <mergeCell ref="O15870:P15870"/>
    <mergeCell ref="L15897:N15897"/>
    <mergeCell ref="L15906:N15906"/>
    <mergeCell ref="L15920:N15920"/>
    <mergeCell ref="O15920:P15920"/>
    <mergeCell ref="L15924:N15924"/>
    <mergeCell ref="O15924:P15924"/>
    <mergeCell ref="L15934:N15934"/>
    <mergeCell ref="L15938:N15938"/>
    <mergeCell ref="O15938:P15938"/>
    <mergeCell ref="L15743:N15743"/>
    <mergeCell ref="L15748:N15748"/>
    <mergeCell ref="O15748:P15748"/>
    <mergeCell ref="L15752:N15752"/>
    <mergeCell ref="O15752:P15752"/>
    <mergeCell ref="L15755:N15755"/>
    <mergeCell ref="O15755:P15755"/>
    <mergeCell ref="L15759:N15759"/>
    <mergeCell ref="L15773:N15773"/>
    <mergeCell ref="O15773:P15773"/>
    <mergeCell ref="L15791:N15791"/>
    <mergeCell ref="O15791:P15791"/>
    <mergeCell ref="O15743:R15743"/>
    <mergeCell ref="L15799:N15799"/>
    <mergeCell ref="O15799:P15799"/>
    <mergeCell ref="L15825:N15825"/>
    <mergeCell ref="O15825:P15825"/>
    <mergeCell ref="Q15748:U15748"/>
    <mergeCell ref="O15759:Q15759"/>
    <mergeCell ref="R15759:V15759"/>
    <mergeCell ref="L15712:N15712"/>
    <mergeCell ref="O15712:P15712"/>
    <mergeCell ref="L15714:N15714"/>
    <mergeCell ref="O15714:P15714"/>
    <mergeCell ref="L15717:N15717"/>
    <mergeCell ref="O15717:P15717"/>
    <mergeCell ref="L15720:N15720"/>
    <mergeCell ref="O15720:P15720"/>
    <mergeCell ref="L15723:N15723"/>
    <mergeCell ref="O15723:P15723"/>
    <mergeCell ref="L15726:N15726"/>
    <mergeCell ref="O15726:P15726"/>
    <mergeCell ref="L15730:N15730"/>
    <mergeCell ref="O15730:P15730"/>
    <mergeCell ref="L15734:N15734"/>
    <mergeCell ref="O15734:P15734"/>
    <mergeCell ref="L15737:N15737"/>
    <mergeCell ref="O15737:P15737"/>
    <mergeCell ref="L15670:N15670"/>
    <mergeCell ref="O15670:P15670"/>
    <mergeCell ref="L15674:N15674"/>
    <mergeCell ref="O15674:P15674"/>
    <mergeCell ref="L15678:N15678"/>
    <mergeCell ref="O15678:P15678"/>
    <mergeCell ref="L15686:N15686"/>
    <mergeCell ref="O15686:P15686"/>
    <mergeCell ref="L15692:N15692"/>
    <mergeCell ref="O15692:P15692"/>
    <mergeCell ref="L15698:N15698"/>
    <mergeCell ref="O15698:P15698"/>
    <mergeCell ref="L15702:N15702"/>
    <mergeCell ref="O15702:P15702"/>
    <mergeCell ref="L15706:N15706"/>
    <mergeCell ref="O15706:P15706"/>
    <mergeCell ref="L15709:N15709"/>
    <mergeCell ref="O15709:P15709"/>
    <mergeCell ref="L15616:N15616"/>
    <mergeCell ref="O15616:P15616"/>
    <mergeCell ref="L15624:N15624"/>
    <mergeCell ref="O15624:P15624"/>
    <mergeCell ref="L15632:N15632"/>
    <mergeCell ref="O15632:P15632"/>
    <mergeCell ref="L15638:N15638"/>
    <mergeCell ref="O15638:P15638"/>
    <mergeCell ref="L15644:N15644"/>
    <mergeCell ref="O15644:P15644"/>
    <mergeCell ref="L15652:N15652"/>
    <mergeCell ref="O15652:P15652"/>
    <mergeCell ref="L15657:N15657"/>
    <mergeCell ref="O15657:P15657"/>
    <mergeCell ref="L15660:N15660"/>
    <mergeCell ref="O15660:P15660"/>
    <mergeCell ref="L15665:N15665"/>
    <mergeCell ref="O15665:P15665"/>
    <mergeCell ref="L15548:N15548"/>
    <mergeCell ref="O15548:P15548"/>
    <mergeCell ref="L15553:N15553"/>
    <mergeCell ref="O15553:P15553"/>
    <mergeCell ref="L15556:N15556"/>
    <mergeCell ref="O15556:P15556"/>
    <mergeCell ref="L15559:N15559"/>
    <mergeCell ref="O15559:P15559"/>
    <mergeCell ref="L15565:N15565"/>
    <mergeCell ref="O15565:P15565"/>
    <mergeCell ref="L15580:N15580"/>
    <mergeCell ref="O15580:P15580"/>
    <mergeCell ref="L15590:N15590"/>
    <mergeCell ref="O15590:P15590"/>
    <mergeCell ref="L15602:N15602"/>
    <mergeCell ref="O15602:P15602"/>
    <mergeCell ref="L15606:N15606"/>
    <mergeCell ref="O15606:P15606"/>
    <mergeCell ref="L15507:N15507"/>
    <mergeCell ref="O15507:P15507"/>
    <mergeCell ref="L15512:N15512"/>
    <mergeCell ref="O15512:P15512"/>
    <mergeCell ref="L15515:N15515"/>
    <mergeCell ref="O15515:P15515"/>
    <mergeCell ref="L15520:N15520"/>
    <mergeCell ref="O15520:P15520"/>
    <mergeCell ref="L15525:N15525"/>
    <mergeCell ref="O15525:P15525"/>
    <mergeCell ref="L15529:N15529"/>
    <mergeCell ref="O15529:P15529"/>
    <mergeCell ref="L15534:N15534"/>
    <mergeCell ref="O15534:P15534"/>
    <mergeCell ref="L15539:N15539"/>
    <mergeCell ref="O15539:P15539"/>
    <mergeCell ref="L15542:N15542"/>
    <mergeCell ref="O15542:P15542"/>
    <mergeCell ref="L15437:N15437"/>
    <mergeCell ref="O15437:P15437"/>
    <mergeCell ref="L15440:N15440"/>
    <mergeCell ref="O15440:P15440"/>
    <mergeCell ref="L15449:N15449"/>
    <mergeCell ref="O15449:P15449"/>
    <mergeCell ref="L15453:N15453"/>
    <mergeCell ref="O15453:P15453"/>
    <mergeCell ref="L15457:N15457"/>
    <mergeCell ref="O15457:P15457"/>
    <mergeCell ref="L15462:N15462"/>
    <mergeCell ref="O15462:P15462"/>
    <mergeCell ref="L15466:N15466"/>
    <mergeCell ref="O15466:P15466"/>
    <mergeCell ref="L15474:N15474"/>
    <mergeCell ref="O15474:P15474"/>
    <mergeCell ref="L15484:N15484"/>
    <mergeCell ref="O15484:P15484"/>
    <mergeCell ref="L15406:N15406"/>
    <mergeCell ref="O15406:P15406"/>
    <mergeCell ref="L15409:N15409"/>
    <mergeCell ref="O15409:P15409"/>
    <mergeCell ref="L15412:N15412"/>
    <mergeCell ref="O15412:P15412"/>
    <mergeCell ref="L15415:N15415"/>
    <mergeCell ref="O15415:P15415"/>
    <mergeCell ref="L15419:N15419"/>
    <mergeCell ref="O15419:P15419"/>
    <mergeCell ref="L15422:N15422"/>
    <mergeCell ref="O15422:P15422"/>
    <mergeCell ref="L15426:N15426"/>
    <mergeCell ref="O15426:P15426"/>
    <mergeCell ref="L15430:N15430"/>
    <mergeCell ref="O15430:P15430"/>
    <mergeCell ref="L15434:N15434"/>
    <mergeCell ref="O15434:P15434"/>
    <mergeCell ref="L15349:N15349"/>
    <mergeCell ref="O15349:P15349"/>
    <mergeCell ref="L15359:N15359"/>
    <mergeCell ref="O15359:P15359"/>
    <mergeCell ref="L15362:N15362"/>
    <mergeCell ref="O15362:P15362"/>
    <mergeCell ref="L15365:N15365"/>
    <mergeCell ref="O15365:P15365"/>
    <mergeCell ref="L15370:N15370"/>
    <mergeCell ref="O15370:P15370"/>
    <mergeCell ref="L15379:N15379"/>
    <mergeCell ref="O15379:P15379"/>
    <mergeCell ref="L15388:N15388"/>
    <mergeCell ref="O15388:P15388"/>
    <mergeCell ref="L15396:N15396"/>
    <mergeCell ref="O15396:P15396"/>
    <mergeCell ref="L15402:N15402"/>
    <mergeCell ref="O15402:P15402"/>
    <mergeCell ref="L15296:N15296"/>
    <mergeCell ref="O15296:P15296"/>
    <mergeCell ref="L15299:N15299"/>
    <mergeCell ref="O15299:P15299"/>
    <mergeCell ref="L15305:N15305"/>
    <mergeCell ref="O15305:P15305"/>
    <mergeCell ref="L15309:N15309"/>
    <mergeCell ref="O15309:P15309"/>
    <mergeCell ref="L15317:N15317"/>
    <mergeCell ref="O15317:P15317"/>
    <mergeCell ref="L15325:N15325"/>
    <mergeCell ref="O15325:P15325"/>
    <mergeCell ref="L15331:N15331"/>
    <mergeCell ref="O15331:P15331"/>
    <mergeCell ref="L15337:N15337"/>
    <mergeCell ref="O15337:P15337"/>
    <mergeCell ref="L15345:N15345"/>
    <mergeCell ref="O15345:P15345"/>
    <mergeCell ref="L15244:N15244"/>
    <mergeCell ref="O15244:P15244"/>
    <mergeCell ref="L15255:N15255"/>
    <mergeCell ref="O15255:P15255"/>
    <mergeCell ref="L15263:N15263"/>
    <mergeCell ref="O15263:P15263"/>
    <mergeCell ref="L15266:N15266"/>
    <mergeCell ref="O15266:P15266"/>
    <mergeCell ref="L15270:N15270"/>
    <mergeCell ref="O15270:P15270"/>
    <mergeCell ref="L15273:N15273"/>
    <mergeCell ref="O15273:P15273"/>
    <mergeCell ref="L15277:N15277"/>
    <mergeCell ref="O15277:P15277"/>
    <mergeCell ref="L15281:N15281"/>
    <mergeCell ref="O15281:P15281"/>
    <mergeCell ref="L15286:N15286"/>
    <mergeCell ref="O15286:P15286"/>
    <mergeCell ref="L15186:N15186"/>
    <mergeCell ref="O15186:P15186"/>
    <mergeCell ref="L15195:N15195"/>
    <mergeCell ref="O15195:P15195"/>
    <mergeCell ref="L15200:N15200"/>
    <mergeCell ref="O15200:P15200"/>
    <mergeCell ref="L15208:N15208"/>
    <mergeCell ref="O15208:P15208"/>
    <mergeCell ref="L15214:N15214"/>
    <mergeCell ref="O15214:P15214"/>
    <mergeCell ref="L15218:N15218"/>
    <mergeCell ref="O15218:P15218"/>
    <mergeCell ref="L15224:N15224"/>
    <mergeCell ref="O15224:P15224"/>
    <mergeCell ref="L15233:N15233"/>
    <mergeCell ref="O15233:P15233"/>
    <mergeCell ref="L15238:N15238"/>
    <mergeCell ref="O15238:P15238"/>
    <mergeCell ref="L15148:N15148"/>
    <mergeCell ref="O15148:P15148"/>
    <mergeCell ref="L15153:N15153"/>
    <mergeCell ref="O15153:P15153"/>
    <mergeCell ref="L15158:N15158"/>
    <mergeCell ref="O15158:P15158"/>
    <mergeCell ref="L15162:N15162"/>
    <mergeCell ref="O15162:P15162"/>
    <mergeCell ref="L15166:N15166"/>
    <mergeCell ref="O15166:P15166"/>
    <mergeCell ref="L15169:N15169"/>
    <mergeCell ref="O15169:P15169"/>
    <mergeCell ref="L15173:N15173"/>
    <mergeCell ref="O15173:P15173"/>
    <mergeCell ref="L15179:N15179"/>
    <mergeCell ref="O15179:P15179"/>
    <mergeCell ref="L15182:N15182"/>
    <mergeCell ref="O15182:P15182"/>
    <mergeCell ref="L15096:N15096"/>
    <mergeCell ref="O15096:P15096"/>
    <mergeCell ref="L15103:N15103"/>
    <mergeCell ref="O15103:P15103"/>
    <mergeCell ref="L15107:N15107"/>
    <mergeCell ref="O15107:P15107"/>
    <mergeCell ref="L15111:N15111"/>
    <mergeCell ref="O15111:P15111"/>
    <mergeCell ref="L15132:N15132"/>
    <mergeCell ref="O15132:P15132"/>
    <mergeCell ref="L15136:N15136"/>
    <mergeCell ref="O15136:P15136"/>
    <mergeCell ref="L15139:N15139"/>
    <mergeCell ref="O15139:P15139"/>
    <mergeCell ref="L15142:N15142"/>
    <mergeCell ref="O15142:P15142"/>
    <mergeCell ref="L15145:N15145"/>
    <mergeCell ref="O15145:P15145"/>
    <mergeCell ref="L15051:N15051"/>
    <mergeCell ref="O15051:P15051"/>
    <mergeCell ref="L15055:N15055"/>
    <mergeCell ref="O15055:P15055"/>
    <mergeCell ref="L15059:N15059"/>
    <mergeCell ref="O15059:P15059"/>
    <mergeCell ref="L15065:N15065"/>
    <mergeCell ref="O15065:P15065"/>
    <mergeCell ref="L15071:N15071"/>
    <mergeCell ref="O15071:P15071"/>
    <mergeCell ref="L15077:N15077"/>
    <mergeCell ref="O15077:P15077"/>
    <mergeCell ref="L15082:N15082"/>
    <mergeCell ref="O15082:P15082"/>
    <mergeCell ref="L15088:N15088"/>
    <mergeCell ref="O15088:P15088"/>
    <mergeCell ref="L15092:N15092"/>
    <mergeCell ref="O15092:P15092"/>
    <mergeCell ref="L15015:N15015"/>
    <mergeCell ref="O15015:P15015"/>
    <mergeCell ref="L15020:N15020"/>
    <mergeCell ref="O15020:P15020"/>
    <mergeCell ref="L15024:N15024"/>
    <mergeCell ref="O15024:P15024"/>
    <mergeCell ref="L15027:N15027"/>
    <mergeCell ref="O15027:P15027"/>
    <mergeCell ref="L15030:N15030"/>
    <mergeCell ref="O15030:P15030"/>
    <mergeCell ref="L15033:N15033"/>
    <mergeCell ref="O15033:P15033"/>
    <mergeCell ref="L15036:N15036"/>
    <mergeCell ref="O15036:P15036"/>
    <mergeCell ref="L15040:N15040"/>
    <mergeCell ref="O15040:P15040"/>
    <mergeCell ref="L15048:N15048"/>
    <mergeCell ref="O15048:P15048"/>
    <mergeCell ref="L14980:N14980"/>
    <mergeCell ref="O14980:P14980"/>
    <mergeCell ref="L14983:N14983"/>
    <mergeCell ref="O14983:P14983"/>
    <mergeCell ref="L14986:N14986"/>
    <mergeCell ref="O14986:P14986"/>
    <mergeCell ref="L14989:N14989"/>
    <mergeCell ref="O14989:P14989"/>
    <mergeCell ref="L14992:N14992"/>
    <mergeCell ref="O14992:P14992"/>
    <mergeCell ref="L14997:N14997"/>
    <mergeCell ref="O14997:P14997"/>
    <mergeCell ref="L15000:N15000"/>
    <mergeCell ref="O15000:P15000"/>
    <mergeCell ref="L15005:N15005"/>
    <mergeCell ref="O15005:P15005"/>
    <mergeCell ref="L15008:N15008"/>
    <mergeCell ref="O15008:P15008"/>
    <mergeCell ref="L14951:N14951"/>
    <mergeCell ref="O14951:P14951"/>
    <mergeCell ref="L14954:N14954"/>
    <mergeCell ref="O14954:P14954"/>
    <mergeCell ref="L14958:N14958"/>
    <mergeCell ref="O14958:P14958"/>
    <mergeCell ref="L14961:N14961"/>
    <mergeCell ref="O14961:P14961"/>
    <mergeCell ref="L14964:N14964"/>
    <mergeCell ref="O14964:P14964"/>
    <mergeCell ref="L14967:N14967"/>
    <mergeCell ref="O14967:P14967"/>
    <mergeCell ref="L14970:N14970"/>
    <mergeCell ref="O14970:P14970"/>
    <mergeCell ref="L14974:N14974"/>
    <mergeCell ref="O14974:P14974"/>
    <mergeCell ref="L14977:N14977"/>
    <mergeCell ref="O14977:P14977"/>
    <mergeCell ref="L14915:N14915"/>
    <mergeCell ref="O14915:P14915"/>
    <mergeCell ref="L14918:N14918"/>
    <mergeCell ref="O14918:P14918"/>
    <mergeCell ref="L14921:N14921"/>
    <mergeCell ref="O14921:P14921"/>
    <mergeCell ref="L14925:N14925"/>
    <mergeCell ref="O14925:P14925"/>
    <mergeCell ref="L14928:N14928"/>
    <mergeCell ref="O14928:P14928"/>
    <mergeCell ref="L14931:N14931"/>
    <mergeCell ref="O14931:P14931"/>
    <mergeCell ref="L14934:N14934"/>
    <mergeCell ref="O14934:P14934"/>
    <mergeCell ref="L14937:N14937"/>
    <mergeCell ref="O14937:P14937"/>
    <mergeCell ref="L14942:N14942"/>
    <mergeCell ref="O14942:P14942"/>
    <mergeCell ref="L14868:N14868"/>
    <mergeCell ref="O14868:P14868"/>
    <mergeCell ref="L14874:N14874"/>
    <mergeCell ref="O14874:P14874"/>
    <mergeCell ref="L14878:N14878"/>
    <mergeCell ref="O14878:P14878"/>
    <mergeCell ref="L14883:N14883"/>
    <mergeCell ref="O14883:P14883"/>
    <mergeCell ref="L14890:N14890"/>
    <mergeCell ref="O14890:P14890"/>
    <mergeCell ref="L14896:N14896"/>
    <mergeCell ref="O14896:P14896"/>
    <mergeCell ref="L14901:N14901"/>
    <mergeCell ref="O14901:P14901"/>
    <mergeCell ref="L14904:N14904"/>
    <mergeCell ref="O14904:P14904"/>
    <mergeCell ref="L14908:N14908"/>
    <mergeCell ref="O14908:P14908"/>
    <mergeCell ref="L14822:N14822"/>
    <mergeCell ref="O14822:P14822"/>
    <mergeCell ref="L14826:N14826"/>
    <mergeCell ref="O14826:P14826"/>
    <mergeCell ref="L14829:N14829"/>
    <mergeCell ref="O14829:P14829"/>
    <mergeCell ref="L14836:N14836"/>
    <mergeCell ref="O14836:P14836"/>
    <mergeCell ref="L14845:N14845"/>
    <mergeCell ref="O14845:P14845"/>
    <mergeCell ref="L14848:N14848"/>
    <mergeCell ref="O14848:P14848"/>
    <mergeCell ref="L14852:N14852"/>
    <mergeCell ref="O14852:P14852"/>
    <mergeCell ref="L14855:N14855"/>
    <mergeCell ref="O14855:P14855"/>
    <mergeCell ref="L14858:N14858"/>
    <mergeCell ref="O14858:P14858"/>
    <mergeCell ref="L14791:N14791"/>
    <mergeCell ref="O14791:P14791"/>
    <mergeCell ref="L14794:N14794"/>
    <mergeCell ref="O14794:P14794"/>
    <mergeCell ref="L14798:N14798"/>
    <mergeCell ref="O14798:P14798"/>
    <mergeCell ref="L14801:N14801"/>
    <mergeCell ref="O14801:P14801"/>
    <mergeCell ref="L14807:N14807"/>
    <mergeCell ref="O14807:P14807"/>
    <mergeCell ref="L14810:N14810"/>
    <mergeCell ref="O14810:P14810"/>
    <mergeCell ref="L14813:N14813"/>
    <mergeCell ref="O14813:P14813"/>
    <mergeCell ref="L14816:N14816"/>
    <mergeCell ref="O14816:P14816"/>
    <mergeCell ref="L14819:N14819"/>
    <mergeCell ref="O14819:P14819"/>
    <mergeCell ref="L14747:N14747"/>
    <mergeCell ref="O14747:P14747"/>
    <mergeCell ref="L14759:N14759"/>
    <mergeCell ref="O14759:P14759"/>
    <mergeCell ref="L14765:N14765"/>
    <mergeCell ref="O14765:P14765"/>
    <mergeCell ref="L14769:N14769"/>
    <mergeCell ref="O14769:P14769"/>
    <mergeCell ref="L14772:N14772"/>
    <mergeCell ref="O14772:P14772"/>
    <mergeCell ref="L14776:N14776"/>
    <mergeCell ref="O14776:P14776"/>
    <mergeCell ref="L14780:N14780"/>
    <mergeCell ref="O14780:P14780"/>
    <mergeCell ref="L14783:N14783"/>
    <mergeCell ref="O14783:P14783"/>
    <mergeCell ref="L14787:N14787"/>
    <mergeCell ref="O14787:P14787"/>
    <mergeCell ref="L14714:N14714"/>
    <mergeCell ref="O14714:P14714"/>
    <mergeCell ref="L14719:N14719"/>
    <mergeCell ref="O14719:P14719"/>
    <mergeCell ref="L14722:N14722"/>
    <mergeCell ref="O14722:P14722"/>
    <mergeCell ref="L14725:N14725"/>
    <mergeCell ref="O14725:P14725"/>
    <mergeCell ref="L14728:N14728"/>
    <mergeCell ref="O14728:P14728"/>
    <mergeCell ref="L14733:N14733"/>
    <mergeCell ref="O14733:P14733"/>
    <mergeCell ref="L14737:N14737"/>
    <mergeCell ref="O14737:P14737"/>
    <mergeCell ref="L14740:N14740"/>
    <mergeCell ref="O14740:P14740"/>
    <mergeCell ref="L14743:N14743"/>
    <mergeCell ref="O14743:P14743"/>
    <mergeCell ref="L14664:N14664"/>
    <mergeCell ref="O14664:P14664"/>
    <mergeCell ref="L14670:N14670"/>
    <mergeCell ref="O14670:P14670"/>
    <mergeCell ref="L14673:N14673"/>
    <mergeCell ref="O14673:P14673"/>
    <mergeCell ref="L14676:N14676"/>
    <mergeCell ref="O14676:P14676"/>
    <mergeCell ref="L14682:N14682"/>
    <mergeCell ref="O14682:P14682"/>
    <mergeCell ref="L14688:N14688"/>
    <mergeCell ref="O14688:P14688"/>
    <mergeCell ref="L14696:N14696"/>
    <mergeCell ref="O14696:P14696"/>
    <mergeCell ref="L14704:N14704"/>
    <mergeCell ref="O14704:P14704"/>
    <mergeCell ref="L14710:N14710"/>
    <mergeCell ref="O14710:P14710"/>
    <mergeCell ref="L14630:N14630"/>
    <mergeCell ref="O14630:P14630"/>
    <mergeCell ref="L14634:N14634"/>
    <mergeCell ref="O14634:P14634"/>
    <mergeCell ref="L14638:N14638"/>
    <mergeCell ref="O14638:P14638"/>
    <mergeCell ref="L14642:N14642"/>
    <mergeCell ref="O14642:P14642"/>
    <mergeCell ref="L14645:N14645"/>
    <mergeCell ref="O14645:P14645"/>
    <mergeCell ref="L14649:N14649"/>
    <mergeCell ref="O14649:P14649"/>
    <mergeCell ref="L14652:N14652"/>
    <mergeCell ref="O14652:P14652"/>
    <mergeCell ref="L14658:N14658"/>
    <mergeCell ref="O14658:P14658"/>
    <mergeCell ref="L14661:N14661"/>
    <mergeCell ref="O14661:P14661"/>
    <mergeCell ref="L14595:N14595"/>
    <mergeCell ref="O14595:P14595"/>
    <mergeCell ref="L14599:N14599"/>
    <mergeCell ref="O14599:P14599"/>
    <mergeCell ref="L14602:N14602"/>
    <mergeCell ref="O14602:P14602"/>
    <mergeCell ref="L14606:N14606"/>
    <mergeCell ref="O14606:P14606"/>
    <mergeCell ref="L14612:N14612"/>
    <mergeCell ref="O14612:P14612"/>
    <mergeCell ref="L14616:N14616"/>
    <mergeCell ref="O14616:P14616"/>
    <mergeCell ref="L14620:N14620"/>
    <mergeCell ref="O14620:P14620"/>
    <mergeCell ref="L14623:N14623"/>
    <mergeCell ref="O14623:P14623"/>
    <mergeCell ref="L14626:N14626"/>
    <mergeCell ref="O14626:P14626"/>
    <mergeCell ref="L14564:N14564"/>
    <mergeCell ref="O14564:P14564"/>
    <mergeCell ref="L14567:N14567"/>
    <mergeCell ref="O14567:P14567"/>
    <mergeCell ref="L14570:N14570"/>
    <mergeCell ref="O14570:P14570"/>
    <mergeCell ref="L14573:N14573"/>
    <mergeCell ref="O14573:P14573"/>
    <mergeCell ref="L14576:N14576"/>
    <mergeCell ref="O14576:P14576"/>
    <mergeCell ref="L14580:N14580"/>
    <mergeCell ref="O14580:P14580"/>
    <mergeCell ref="L14584:N14584"/>
    <mergeCell ref="O14584:P14584"/>
    <mergeCell ref="L14588:N14588"/>
    <mergeCell ref="O14588:P14588"/>
    <mergeCell ref="L14592:N14592"/>
    <mergeCell ref="O14592:P14592"/>
    <mergeCell ref="L14530:N14530"/>
    <mergeCell ref="O14530:P14530"/>
    <mergeCell ref="L14534:N14534"/>
    <mergeCell ref="O14534:P14534"/>
    <mergeCell ref="L14538:N14538"/>
    <mergeCell ref="O14538:P14538"/>
    <mergeCell ref="L14542:N14542"/>
    <mergeCell ref="O14542:P14542"/>
    <mergeCell ref="L14546:N14546"/>
    <mergeCell ref="O14546:P14546"/>
    <mergeCell ref="L14550:N14550"/>
    <mergeCell ref="O14550:P14550"/>
    <mergeCell ref="L14554:N14554"/>
    <mergeCell ref="O14554:P14554"/>
    <mergeCell ref="L14557:N14557"/>
    <mergeCell ref="O14557:P14557"/>
    <mergeCell ref="L14561:N14561"/>
    <mergeCell ref="O14561:P14561"/>
    <mergeCell ref="L14490:N14490"/>
    <mergeCell ref="O14490:P14490"/>
    <mergeCell ref="L14493:N14493"/>
    <mergeCell ref="O14493:P14493"/>
    <mergeCell ref="L14496:N14496"/>
    <mergeCell ref="O14496:P14496"/>
    <mergeCell ref="L14499:N14499"/>
    <mergeCell ref="O14499:P14499"/>
    <mergeCell ref="L14504:N14504"/>
    <mergeCell ref="O14504:P14504"/>
    <mergeCell ref="L14507:N14507"/>
    <mergeCell ref="O14507:P14507"/>
    <mergeCell ref="L14510:N14510"/>
    <mergeCell ref="O14510:P14510"/>
    <mergeCell ref="L14520:N14520"/>
    <mergeCell ref="O14520:P14520"/>
    <mergeCell ref="L14524:N14524"/>
    <mergeCell ref="O14524:P14524"/>
    <mergeCell ref="L14459:N14459"/>
    <mergeCell ref="O14459:P14459"/>
    <mergeCell ref="L14462:N14462"/>
    <mergeCell ref="O14462:P14462"/>
    <mergeCell ref="L14466:N14466"/>
    <mergeCell ref="O14466:P14466"/>
    <mergeCell ref="L14469:N14469"/>
    <mergeCell ref="O14469:P14469"/>
    <mergeCell ref="L14472:N14472"/>
    <mergeCell ref="O14472:P14472"/>
    <mergeCell ref="L14477:N14477"/>
    <mergeCell ref="O14477:P14477"/>
    <mergeCell ref="L14480:N14480"/>
    <mergeCell ref="O14480:P14480"/>
    <mergeCell ref="L14483:N14483"/>
    <mergeCell ref="O14483:P14483"/>
    <mergeCell ref="L14487:N14487"/>
    <mergeCell ref="O14487:P14487"/>
    <mergeCell ref="L14408:N14408"/>
    <mergeCell ref="O14408:P14408"/>
    <mergeCell ref="L14414:N14414"/>
    <mergeCell ref="O14414:P14414"/>
    <mergeCell ref="L14422:N14422"/>
    <mergeCell ref="O14422:P14422"/>
    <mergeCell ref="L14433:N14433"/>
    <mergeCell ref="O14433:P14433"/>
    <mergeCell ref="L14439:N14439"/>
    <mergeCell ref="O14439:P14439"/>
    <mergeCell ref="L14443:N14443"/>
    <mergeCell ref="O14443:P14443"/>
    <mergeCell ref="L14447:N14447"/>
    <mergeCell ref="O14447:P14447"/>
    <mergeCell ref="L14451:N14451"/>
    <mergeCell ref="O14451:P14451"/>
    <mergeCell ref="L14455:N14455"/>
    <mergeCell ref="O14455:P14455"/>
    <mergeCell ref="L14361:N14361"/>
    <mergeCell ref="O14361:P14361"/>
    <mergeCell ref="L14364:N14364"/>
    <mergeCell ref="O14364:P14364"/>
    <mergeCell ref="L14367:N14367"/>
    <mergeCell ref="O14367:P14367"/>
    <mergeCell ref="L14376:N14376"/>
    <mergeCell ref="O14376:P14376"/>
    <mergeCell ref="L14380:N14380"/>
    <mergeCell ref="O14380:P14380"/>
    <mergeCell ref="L14391:N14391"/>
    <mergeCell ref="O14391:P14391"/>
    <mergeCell ref="L14397:N14397"/>
    <mergeCell ref="O14397:P14397"/>
    <mergeCell ref="L14400:N14400"/>
    <mergeCell ref="O14400:P14400"/>
    <mergeCell ref="L14403:N14403"/>
    <mergeCell ref="O14403:P14403"/>
    <mergeCell ref="L14327:N14327"/>
    <mergeCell ref="O14327:P14327"/>
    <mergeCell ref="L14330:N14330"/>
    <mergeCell ref="O14330:P14330"/>
    <mergeCell ref="L14333:N14333"/>
    <mergeCell ref="O14333:P14333"/>
    <mergeCell ref="L14339:N14339"/>
    <mergeCell ref="O14339:P14339"/>
    <mergeCell ref="L14344:N14344"/>
    <mergeCell ref="O14344:P14344"/>
    <mergeCell ref="L14347:N14347"/>
    <mergeCell ref="O14347:P14347"/>
    <mergeCell ref="L14351:N14351"/>
    <mergeCell ref="O14351:P14351"/>
    <mergeCell ref="L14354:N14354"/>
    <mergeCell ref="O14354:P14354"/>
    <mergeCell ref="L14358:N14358"/>
    <mergeCell ref="O14358:P14358"/>
    <mergeCell ref="L14282:N14282"/>
    <mergeCell ref="O14282:P14282"/>
    <mergeCell ref="L14292:N14292"/>
    <mergeCell ref="O14292:P14292"/>
    <mergeCell ref="L14298:N14298"/>
    <mergeCell ref="O14298:P14298"/>
    <mergeCell ref="L14302:N14302"/>
    <mergeCell ref="O14302:P14302"/>
    <mergeCell ref="L14305:N14305"/>
    <mergeCell ref="O14305:P14305"/>
    <mergeCell ref="L14312:N14312"/>
    <mergeCell ref="O14312:P14312"/>
    <mergeCell ref="L14316:N14316"/>
    <mergeCell ref="O14316:P14316"/>
    <mergeCell ref="L14320:N14320"/>
    <mergeCell ref="O14320:P14320"/>
    <mergeCell ref="L14324:N14324"/>
    <mergeCell ref="O14324:P14324"/>
    <mergeCell ref="L14208:N14208"/>
    <mergeCell ref="O14208:P14208"/>
    <mergeCell ref="L14214:N14214"/>
    <mergeCell ref="O14214:P14214"/>
    <mergeCell ref="L14220:N14220"/>
    <mergeCell ref="O14220:P14220"/>
    <mergeCell ref="L14223:N14223"/>
    <mergeCell ref="O14223:P14223"/>
    <mergeCell ref="L14229:N14229"/>
    <mergeCell ref="O14229:P14229"/>
    <mergeCell ref="L14244:N14244"/>
    <mergeCell ref="O14244:P14244"/>
    <mergeCell ref="L14267:N14267"/>
    <mergeCell ref="O14267:P14267"/>
    <mergeCell ref="L14274:N14274"/>
    <mergeCell ref="O14274:P14274"/>
    <mergeCell ref="L14278:N14278"/>
    <mergeCell ref="O14278:P14278"/>
    <mergeCell ref="L14172:N14172"/>
    <mergeCell ref="O14172:P14172"/>
    <mergeCell ref="L14176:N14176"/>
    <mergeCell ref="O14176:P14176"/>
    <mergeCell ref="L14180:N14180"/>
    <mergeCell ref="O14180:P14180"/>
    <mergeCell ref="L14184:N14184"/>
    <mergeCell ref="O14184:P14184"/>
    <mergeCell ref="L14188:N14188"/>
    <mergeCell ref="O14188:P14188"/>
    <mergeCell ref="L14192:N14192"/>
    <mergeCell ref="O14192:P14192"/>
    <mergeCell ref="L14196:N14196"/>
    <mergeCell ref="O14196:P14196"/>
    <mergeCell ref="L14199:N14199"/>
    <mergeCell ref="O14199:P14199"/>
    <mergeCell ref="L14202:N14202"/>
    <mergeCell ref="O14202:P14202"/>
    <mergeCell ref="L14135:N14135"/>
    <mergeCell ref="O14135:P14135"/>
    <mergeCell ref="L14139:N14139"/>
    <mergeCell ref="O14139:P14139"/>
    <mergeCell ref="L14143:N14143"/>
    <mergeCell ref="O14143:P14143"/>
    <mergeCell ref="L14147:N14147"/>
    <mergeCell ref="O14147:P14147"/>
    <mergeCell ref="L14151:N14151"/>
    <mergeCell ref="O14151:P14151"/>
    <mergeCell ref="L14156:N14156"/>
    <mergeCell ref="O14156:P14156"/>
    <mergeCell ref="L14159:N14159"/>
    <mergeCell ref="O14159:P14159"/>
    <mergeCell ref="L14165:N14165"/>
    <mergeCell ref="O14165:P14165"/>
    <mergeCell ref="L14168:N14168"/>
    <mergeCell ref="O14168:P14168"/>
    <mergeCell ref="L14105:N14105"/>
    <mergeCell ref="O14105:P14105"/>
    <mergeCell ref="L14108:N14108"/>
    <mergeCell ref="O14108:P14108"/>
    <mergeCell ref="L14111:N14111"/>
    <mergeCell ref="O14111:P14111"/>
    <mergeCell ref="L14114:N14114"/>
    <mergeCell ref="O14114:P14114"/>
    <mergeCell ref="L14117:N14117"/>
    <mergeCell ref="O14117:P14117"/>
    <mergeCell ref="L14120:N14120"/>
    <mergeCell ref="O14120:P14120"/>
    <mergeCell ref="L14123:N14123"/>
    <mergeCell ref="O14123:P14123"/>
    <mergeCell ref="L14126:N14126"/>
    <mergeCell ref="O14126:P14126"/>
    <mergeCell ref="L14131:N14131"/>
    <mergeCell ref="O14131:P14131"/>
    <mergeCell ref="L14075:N14075"/>
    <mergeCell ref="O14075:P14075"/>
    <mergeCell ref="L14078:N14078"/>
    <mergeCell ref="O14078:P14078"/>
    <mergeCell ref="L14081:N14081"/>
    <mergeCell ref="O14081:P14081"/>
    <mergeCell ref="L14085:N14085"/>
    <mergeCell ref="O14085:P14085"/>
    <mergeCell ref="L14089:N14089"/>
    <mergeCell ref="O14089:P14089"/>
    <mergeCell ref="L14092:N14092"/>
    <mergeCell ref="O14092:P14092"/>
    <mergeCell ref="L14096:N14096"/>
    <mergeCell ref="O14096:P14096"/>
    <mergeCell ref="L14099:N14099"/>
    <mergeCell ref="O14099:P14099"/>
    <mergeCell ref="L14102:N14102"/>
    <mergeCell ref="O14102:P14102"/>
    <mergeCell ref="L14013:N14013"/>
    <mergeCell ref="O14013:P14013"/>
    <mergeCell ref="L14019:N14019"/>
    <mergeCell ref="O14019:P14019"/>
    <mergeCell ref="L14025:N14025"/>
    <mergeCell ref="O14025:P14025"/>
    <mergeCell ref="L14029:N14029"/>
    <mergeCell ref="O14029:P14029"/>
    <mergeCell ref="L14033:N14033"/>
    <mergeCell ref="O14033:P14033"/>
    <mergeCell ref="L14036:N14036"/>
    <mergeCell ref="O14036:P14036"/>
    <mergeCell ref="L14044:N14044"/>
    <mergeCell ref="O14044:P14044"/>
    <mergeCell ref="L14055:N14055"/>
    <mergeCell ref="O14055:P14055"/>
    <mergeCell ref="L14065:N14065"/>
    <mergeCell ref="O14065:P14065"/>
    <mergeCell ref="L13969:N13969"/>
    <mergeCell ref="O13969:P13969"/>
    <mergeCell ref="L13980:N13980"/>
    <mergeCell ref="O13980:P13980"/>
    <mergeCell ref="L13985:N13985"/>
    <mergeCell ref="O13985:P13985"/>
    <mergeCell ref="L13988:N13988"/>
    <mergeCell ref="O13988:P13988"/>
    <mergeCell ref="L13991:N13991"/>
    <mergeCell ref="O13991:P13991"/>
    <mergeCell ref="L13995:N13995"/>
    <mergeCell ref="O13995:P13995"/>
    <mergeCell ref="L13998:N13998"/>
    <mergeCell ref="O13998:P13998"/>
    <mergeCell ref="L14001:N14001"/>
    <mergeCell ref="O14001:P14001"/>
    <mergeCell ref="L14007:N14007"/>
    <mergeCell ref="O14007:P14007"/>
    <mergeCell ref="L13908:N13908"/>
    <mergeCell ref="O13908:P13908"/>
    <mergeCell ref="L13916:N13916"/>
    <mergeCell ref="O13916:P13916"/>
    <mergeCell ref="L13928:N13928"/>
    <mergeCell ref="O13928:P13928"/>
    <mergeCell ref="L13933:N13933"/>
    <mergeCell ref="O13933:P13933"/>
    <mergeCell ref="L13941:N13941"/>
    <mergeCell ref="O13941:P13941"/>
    <mergeCell ref="L13945:N13945"/>
    <mergeCell ref="O13945:P13945"/>
    <mergeCell ref="L13949:N13949"/>
    <mergeCell ref="O13949:P13949"/>
    <mergeCell ref="L13953:N13953"/>
    <mergeCell ref="O13953:P13953"/>
    <mergeCell ref="L13957:N13957"/>
    <mergeCell ref="O13957:P13957"/>
    <mergeCell ref="L13846:N13846"/>
    <mergeCell ref="O13846:P13846"/>
    <mergeCell ref="L13849:N13849"/>
    <mergeCell ref="O13849:P13849"/>
    <mergeCell ref="L13858:N13858"/>
    <mergeCell ref="O13858:P13858"/>
    <mergeCell ref="L13863:N13863"/>
    <mergeCell ref="O13863:P13863"/>
    <mergeCell ref="L13868:N13868"/>
    <mergeCell ref="O13868:P13868"/>
    <mergeCell ref="L13879:N13879"/>
    <mergeCell ref="O13879:P13879"/>
    <mergeCell ref="L13887:N13887"/>
    <mergeCell ref="O13887:P13887"/>
    <mergeCell ref="L13893:N13893"/>
    <mergeCell ref="O13893:P13893"/>
    <mergeCell ref="L13896:N13896"/>
    <mergeCell ref="O13896:P13896"/>
    <mergeCell ref="L13797:N13797"/>
    <mergeCell ref="O13797:P13797"/>
    <mergeCell ref="L13801:N13801"/>
    <mergeCell ref="O13801:P13801"/>
    <mergeCell ref="L13804:N13804"/>
    <mergeCell ref="O13804:P13804"/>
    <mergeCell ref="L13814:N13814"/>
    <mergeCell ref="O13814:P13814"/>
    <mergeCell ref="L13826:N13826"/>
    <mergeCell ref="O13826:P13826"/>
    <mergeCell ref="L13830:N13830"/>
    <mergeCell ref="O13830:P13830"/>
    <mergeCell ref="L13834:N13834"/>
    <mergeCell ref="O13834:P13834"/>
    <mergeCell ref="L13838:N13838"/>
    <mergeCell ref="O13838:P13838"/>
    <mergeCell ref="L13842:N13842"/>
    <mergeCell ref="O13842:P13842"/>
    <mergeCell ref="L13757:N13757"/>
    <mergeCell ref="O13757:P13757"/>
    <mergeCell ref="L13760:N13760"/>
    <mergeCell ref="O13760:P13760"/>
    <mergeCell ref="L13763:N13763"/>
    <mergeCell ref="O13763:P13763"/>
    <mergeCell ref="L13767:N13767"/>
    <mergeCell ref="O13767:P13767"/>
    <mergeCell ref="L13775:N13775"/>
    <mergeCell ref="O13775:P13775"/>
    <mergeCell ref="L13783:N13783"/>
    <mergeCell ref="O13783:P13783"/>
    <mergeCell ref="L13786:N13786"/>
    <mergeCell ref="O13786:P13786"/>
    <mergeCell ref="L13790:N13790"/>
    <mergeCell ref="O13790:P13790"/>
    <mergeCell ref="L13793:N13793"/>
    <mergeCell ref="O13793:P13793"/>
    <mergeCell ref="L13723:N13723"/>
    <mergeCell ref="O13723:P13723"/>
    <mergeCell ref="L13728:N13728"/>
    <mergeCell ref="O13728:P13728"/>
    <mergeCell ref="L13734:N13734"/>
    <mergeCell ref="O13734:P13734"/>
    <mergeCell ref="L13737:N13737"/>
    <mergeCell ref="O13737:P13737"/>
    <mergeCell ref="L13741:N13741"/>
    <mergeCell ref="O13741:P13741"/>
    <mergeCell ref="L13745:N13745"/>
    <mergeCell ref="O13745:P13745"/>
    <mergeCell ref="L13748:N13748"/>
    <mergeCell ref="O13748:P13748"/>
    <mergeCell ref="L13751:N13751"/>
    <mergeCell ref="O13751:P13751"/>
    <mergeCell ref="L13754:N13754"/>
    <mergeCell ref="O13754:P13754"/>
    <mergeCell ref="L13685:N13685"/>
    <mergeCell ref="O13685:P13685"/>
    <mergeCell ref="L13688:N13688"/>
    <mergeCell ref="O13688:P13688"/>
    <mergeCell ref="L13693:N13693"/>
    <mergeCell ref="O13693:P13693"/>
    <mergeCell ref="L13697:N13697"/>
    <mergeCell ref="O13697:P13697"/>
    <mergeCell ref="L13700:N13700"/>
    <mergeCell ref="O13700:P13700"/>
    <mergeCell ref="L13703:N13703"/>
    <mergeCell ref="O13703:P13703"/>
    <mergeCell ref="L13708:N13708"/>
    <mergeCell ref="O13708:P13708"/>
    <mergeCell ref="L13713:N13713"/>
    <mergeCell ref="O13713:P13713"/>
    <mergeCell ref="L13718:N13718"/>
    <mergeCell ref="O13718:P13718"/>
    <mergeCell ref="L13638:N13638"/>
    <mergeCell ref="O13638:P13638"/>
    <mergeCell ref="L13641:N13641"/>
    <mergeCell ref="O13641:P13641"/>
    <mergeCell ref="L13646:N13646"/>
    <mergeCell ref="O13646:P13646"/>
    <mergeCell ref="L13654:N13654"/>
    <mergeCell ref="O13654:P13654"/>
    <mergeCell ref="L13660:N13660"/>
    <mergeCell ref="O13660:P13660"/>
    <mergeCell ref="L13664:N13664"/>
    <mergeCell ref="O13664:P13664"/>
    <mergeCell ref="L13668:N13668"/>
    <mergeCell ref="O13668:P13668"/>
    <mergeCell ref="L13671:N13671"/>
    <mergeCell ref="O13671:P13671"/>
    <mergeCell ref="L13681:N13681"/>
    <mergeCell ref="O13681:P13681"/>
    <mergeCell ref="L13584:N13584"/>
    <mergeCell ref="O13584:P13584"/>
    <mergeCell ref="L13588:N13588"/>
    <mergeCell ref="O13588:P13588"/>
    <mergeCell ref="L13594:N13594"/>
    <mergeCell ref="O13594:P13594"/>
    <mergeCell ref="L13602:N13602"/>
    <mergeCell ref="O13602:P13602"/>
    <mergeCell ref="L13607:N13607"/>
    <mergeCell ref="O13607:P13607"/>
    <mergeCell ref="L13611:N13611"/>
    <mergeCell ref="O13611:P13611"/>
    <mergeCell ref="L13614:N13614"/>
    <mergeCell ref="O13614:P13614"/>
    <mergeCell ref="L13619:N13619"/>
    <mergeCell ref="O13619:P13619"/>
    <mergeCell ref="L13633:N13633"/>
    <mergeCell ref="O13633:P13633"/>
    <mergeCell ref="L13555:N13555"/>
    <mergeCell ref="O13555:P13555"/>
    <mergeCell ref="L13558:N13558"/>
    <mergeCell ref="O13558:P13558"/>
    <mergeCell ref="L13561:N13561"/>
    <mergeCell ref="O13561:P13561"/>
    <mergeCell ref="L13564:N13564"/>
    <mergeCell ref="O13564:P13564"/>
    <mergeCell ref="L13567:N13567"/>
    <mergeCell ref="O13567:P13567"/>
    <mergeCell ref="L13570:N13570"/>
    <mergeCell ref="O13570:P13570"/>
    <mergeCell ref="L13573:N13573"/>
    <mergeCell ref="O13573:P13573"/>
    <mergeCell ref="L13576:N13576"/>
    <mergeCell ref="O13576:P13576"/>
    <mergeCell ref="L13581:N13581"/>
    <mergeCell ref="O13581:P13581"/>
    <mergeCell ref="L13508:N13508"/>
    <mergeCell ref="O13508:P13508"/>
    <mergeCell ref="L13520:N13520"/>
    <mergeCell ref="O13520:P13520"/>
    <mergeCell ref="L13525:N13525"/>
    <mergeCell ref="O13525:P13525"/>
    <mergeCell ref="L13531:N13531"/>
    <mergeCell ref="O13531:P13531"/>
    <mergeCell ref="L13537:N13537"/>
    <mergeCell ref="O13537:P13537"/>
    <mergeCell ref="L13541:N13541"/>
    <mergeCell ref="O13541:P13541"/>
    <mergeCell ref="L13545:N13545"/>
    <mergeCell ref="O13545:P13545"/>
    <mergeCell ref="L13549:N13549"/>
    <mergeCell ref="O13549:P13549"/>
    <mergeCell ref="L13552:N13552"/>
    <mergeCell ref="O13552:P13552"/>
    <mergeCell ref="L13435:N13435"/>
    <mergeCell ref="O13435:P13435"/>
    <mergeCell ref="L13446:N13446"/>
    <mergeCell ref="O13446:P13446"/>
    <mergeCell ref="L13451:N13451"/>
    <mergeCell ref="O13451:P13451"/>
    <mergeCell ref="L13465:N13465"/>
    <mergeCell ref="O13465:P13465"/>
    <mergeCell ref="L13476:N13476"/>
    <mergeCell ref="O13476:P13476"/>
    <mergeCell ref="L13479:N13479"/>
    <mergeCell ref="O13479:P13479"/>
    <mergeCell ref="L13485:N13485"/>
    <mergeCell ref="O13485:P13485"/>
    <mergeCell ref="L13499:N13499"/>
    <mergeCell ref="O13499:P13499"/>
    <mergeCell ref="L13502:N13502"/>
    <mergeCell ref="O13502:P13502"/>
    <mergeCell ref="L13380:N13380"/>
    <mergeCell ref="O13380:P13380"/>
    <mergeCell ref="L13385:N13385"/>
    <mergeCell ref="O13385:P13385"/>
    <mergeCell ref="L13390:N13390"/>
    <mergeCell ref="O13390:P13390"/>
    <mergeCell ref="L13393:N13393"/>
    <mergeCell ref="O13393:P13393"/>
    <mergeCell ref="L13397:N13397"/>
    <mergeCell ref="O13397:P13397"/>
    <mergeCell ref="L13402:N13402"/>
    <mergeCell ref="O13402:P13402"/>
    <mergeCell ref="L13406:N13406"/>
    <mergeCell ref="O13406:P13406"/>
    <mergeCell ref="L13424:N13424"/>
    <mergeCell ref="O13424:P13424"/>
    <mergeCell ref="L13430:N13430"/>
    <mergeCell ref="O13430:P13430"/>
    <mergeCell ref="L13316:N13316"/>
    <mergeCell ref="O13316:P13316"/>
    <mergeCell ref="L13331:N13331"/>
    <mergeCell ref="O13331:P13331"/>
    <mergeCell ref="L13344:N13344"/>
    <mergeCell ref="O13344:P13344"/>
    <mergeCell ref="L13348:N13348"/>
    <mergeCell ref="O13348:P13348"/>
    <mergeCell ref="L13351:N13351"/>
    <mergeCell ref="O13351:P13351"/>
    <mergeCell ref="L13354:N13354"/>
    <mergeCell ref="O13354:P13354"/>
    <mergeCell ref="L13366:N13366"/>
    <mergeCell ref="O13366:P13366"/>
    <mergeCell ref="L13370:N13370"/>
    <mergeCell ref="O13370:P13370"/>
    <mergeCell ref="L13375:N13375"/>
    <mergeCell ref="O13375:P13375"/>
    <mergeCell ref="L13270:N13270"/>
    <mergeCell ref="O13270:P13270"/>
    <mergeCell ref="L13274:N13274"/>
    <mergeCell ref="O13274:P13274"/>
    <mergeCell ref="L13278:N13278"/>
    <mergeCell ref="O13278:P13278"/>
    <mergeCell ref="L13282:N13282"/>
    <mergeCell ref="O13282:P13282"/>
    <mergeCell ref="L13286:N13286"/>
    <mergeCell ref="O13286:P13286"/>
    <mergeCell ref="L13290:N13290"/>
    <mergeCell ref="O13290:P13290"/>
    <mergeCell ref="L13294:N13294"/>
    <mergeCell ref="O13294:P13294"/>
    <mergeCell ref="L13302:N13302"/>
    <mergeCell ref="O13302:P13302"/>
    <mergeCell ref="L13309:N13309"/>
    <mergeCell ref="O13309:P13309"/>
    <mergeCell ref="L13200:N13200"/>
    <mergeCell ref="O13200:P13200"/>
    <mergeCell ref="L13204:N13204"/>
    <mergeCell ref="O13204:P13204"/>
    <mergeCell ref="L13207:N13207"/>
    <mergeCell ref="O13207:P13207"/>
    <mergeCell ref="L13217:N13217"/>
    <mergeCell ref="O13217:P13217"/>
    <mergeCell ref="L13221:N13221"/>
    <mergeCell ref="O13221:P13221"/>
    <mergeCell ref="L13229:N13229"/>
    <mergeCell ref="O13229:P13229"/>
    <mergeCell ref="L13250:N13250"/>
    <mergeCell ref="O13250:P13250"/>
    <mergeCell ref="L13254:N13254"/>
    <mergeCell ref="O13254:P13254"/>
    <mergeCell ref="L13264:N13264"/>
    <mergeCell ref="O13264:P13264"/>
    <mergeCell ref="L13151:N13151"/>
    <mergeCell ref="O13151:P13151"/>
    <mergeCell ref="L13163:N13163"/>
    <mergeCell ref="O13163:P13163"/>
    <mergeCell ref="L13166:N13166"/>
    <mergeCell ref="O13166:P13166"/>
    <mergeCell ref="L13169:N13169"/>
    <mergeCell ref="O13169:P13169"/>
    <mergeCell ref="L13172:N13172"/>
    <mergeCell ref="O13172:P13172"/>
    <mergeCell ref="L13179:N13179"/>
    <mergeCell ref="O13179:P13179"/>
    <mergeCell ref="L13191:N13191"/>
    <mergeCell ref="O13191:P13191"/>
    <mergeCell ref="L13194:N13194"/>
    <mergeCell ref="O13194:P13194"/>
    <mergeCell ref="L13197:N13197"/>
    <mergeCell ref="O13197:P13197"/>
    <mergeCell ref="L13091:N13091"/>
    <mergeCell ref="O13091:P13091"/>
    <mergeCell ref="L13096:N13096"/>
    <mergeCell ref="O13096:P13096"/>
    <mergeCell ref="L13101:N13101"/>
    <mergeCell ref="O13101:P13101"/>
    <mergeCell ref="L13109:N13109"/>
    <mergeCell ref="O13109:P13109"/>
    <mergeCell ref="L13116:N13116"/>
    <mergeCell ref="O13116:P13116"/>
    <mergeCell ref="L13119:N13119"/>
    <mergeCell ref="O13119:P13119"/>
    <mergeCell ref="L13122:N13122"/>
    <mergeCell ref="O13122:P13122"/>
    <mergeCell ref="L13134:N13134"/>
    <mergeCell ref="O13134:P13134"/>
    <mergeCell ref="L13146:N13146"/>
    <mergeCell ref="O13146:P13146"/>
    <mergeCell ref="L13042:N13042"/>
    <mergeCell ref="O13042:P13042"/>
    <mergeCell ref="L13053:N13053"/>
    <mergeCell ref="O13053:P13053"/>
    <mergeCell ref="L13064:N13064"/>
    <mergeCell ref="O13064:P13064"/>
    <mergeCell ref="L13067:N13067"/>
    <mergeCell ref="O13067:P13067"/>
    <mergeCell ref="L13070:N13070"/>
    <mergeCell ref="O13070:P13070"/>
    <mergeCell ref="L13075:N13075"/>
    <mergeCell ref="O13075:P13075"/>
    <mergeCell ref="L13078:N13078"/>
    <mergeCell ref="O13078:P13078"/>
    <mergeCell ref="L13082:N13082"/>
    <mergeCell ref="O13082:P13082"/>
    <mergeCell ref="L13086:N13086"/>
    <mergeCell ref="O13086:P13086"/>
    <mergeCell ref="L12972:N12972"/>
    <mergeCell ref="O12972:P12972"/>
    <mergeCell ref="L12983:N12983"/>
    <mergeCell ref="O12983:P12983"/>
    <mergeCell ref="L12989:N12989"/>
    <mergeCell ref="O12989:P12989"/>
    <mergeCell ref="L12999:N12999"/>
    <mergeCell ref="O12999:P12999"/>
    <mergeCell ref="L13005:N13005"/>
    <mergeCell ref="O13005:P13005"/>
    <mergeCell ref="L13009:N13009"/>
    <mergeCell ref="O13009:P13009"/>
    <mergeCell ref="L13013:N13013"/>
    <mergeCell ref="O13013:P13013"/>
    <mergeCell ref="L13020:N13020"/>
    <mergeCell ref="O13020:P13020"/>
    <mergeCell ref="L13031:N13031"/>
    <mergeCell ref="O13031:P13031"/>
    <mergeCell ref="L12913:N12913"/>
    <mergeCell ref="O12913:P12913"/>
    <mergeCell ref="L12920:N12920"/>
    <mergeCell ref="O12920:P12920"/>
    <mergeCell ref="L12927:N12927"/>
    <mergeCell ref="O12927:P12927"/>
    <mergeCell ref="L12934:N12934"/>
    <mergeCell ref="O12934:P12934"/>
    <mergeCell ref="L12944:N12944"/>
    <mergeCell ref="O12944:P12944"/>
    <mergeCell ref="L12951:N12951"/>
    <mergeCell ref="O12951:P12951"/>
    <mergeCell ref="L12958:N12958"/>
    <mergeCell ref="O12958:P12958"/>
    <mergeCell ref="L12965:N12965"/>
    <mergeCell ref="O12965:P12965"/>
    <mergeCell ref="L12968:N12968"/>
    <mergeCell ref="O12968:P12968"/>
    <mergeCell ref="L12859:N12859"/>
    <mergeCell ref="O12859:P12859"/>
    <mergeCell ref="L12865:N12865"/>
    <mergeCell ref="O12865:P12865"/>
    <mergeCell ref="L12871:N12871"/>
    <mergeCell ref="O12871:P12871"/>
    <mergeCell ref="L12877:N12877"/>
    <mergeCell ref="O12877:P12877"/>
    <mergeCell ref="L12883:N12883"/>
    <mergeCell ref="O12883:P12883"/>
    <mergeCell ref="L12889:N12889"/>
    <mergeCell ref="O12889:P12889"/>
    <mergeCell ref="L12895:N12895"/>
    <mergeCell ref="O12895:P12895"/>
    <mergeCell ref="L12899:N12899"/>
    <mergeCell ref="O12899:P12899"/>
    <mergeCell ref="L12901:N12901"/>
    <mergeCell ref="O12901:P12901"/>
    <mergeCell ref="L12806:N12806"/>
    <mergeCell ref="O12806:P12806"/>
    <mergeCell ref="L12811:N12811"/>
    <mergeCell ref="O12811:P12811"/>
    <mergeCell ref="L12817:N12817"/>
    <mergeCell ref="O12817:P12817"/>
    <mergeCell ref="L12823:N12823"/>
    <mergeCell ref="O12823:P12823"/>
    <mergeCell ref="L12828:N12828"/>
    <mergeCell ref="O12828:P12828"/>
    <mergeCell ref="L12833:N12833"/>
    <mergeCell ref="O12833:P12833"/>
    <mergeCell ref="L12840:N12840"/>
    <mergeCell ref="O12840:P12840"/>
    <mergeCell ref="L12847:N12847"/>
    <mergeCell ref="O12847:P12847"/>
    <mergeCell ref="L12853:N12853"/>
    <mergeCell ref="O12853:P12853"/>
    <mergeCell ref="L12748:N12748"/>
    <mergeCell ref="O12748:P12748"/>
    <mergeCell ref="L12757:N12757"/>
    <mergeCell ref="O12757:P12757"/>
    <mergeCell ref="L12762:N12762"/>
    <mergeCell ref="O12762:P12762"/>
    <mergeCell ref="L12768:N12768"/>
    <mergeCell ref="O12768:P12768"/>
    <mergeCell ref="L12774:N12774"/>
    <mergeCell ref="O12774:P12774"/>
    <mergeCell ref="L12780:N12780"/>
    <mergeCell ref="O12780:P12780"/>
    <mergeCell ref="L12786:N12786"/>
    <mergeCell ref="O12786:P12786"/>
    <mergeCell ref="L12794:N12794"/>
    <mergeCell ref="O12794:P12794"/>
    <mergeCell ref="L12798:N12798"/>
    <mergeCell ref="O12798:P12798"/>
    <mergeCell ref="L12684:N12684"/>
    <mergeCell ref="O12684:P12684"/>
    <mergeCell ref="L12691:N12691"/>
    <mergeCell ref="O12691:P12691"/>
    <mergeCell ref="L12697:N12697"/>
    <mergeCell ref="O12697:P12697"/>
    <mergeCell ref="L12704:N12704"/>
    <mergeCell ref="O12704:P12704"/>
    <mergeCell ref="L12711:N12711"/>
    <mergeCell ref="O12711:P12711"/>
    <mergeCell ref="L12717:N12717"/>
    <mergeCell ref="O12717:P12717"/>
    <mergeCell ref="L12723:N12723"/>
    <mergeCell ref="O12723:P12723"/>
    <mergeCell ref="L12729:N12729"/>
    <mergeCell ref="O12729:P12729"/>
    <mergeCell ref="L12739:N12739"/>
    <mergeCell ref="O12739:P12739"/>
    <mergeCell ref="L12630:N12630"/>
    <mergeCell ref="O12630:P12630"/>
    <mergeCell ref="L12636:N12636"/>
    <mergeCell ref="O12636:P12636"/>
    <mergeCell ref="L12642:N12642"/>
    <mergeCell ref="O12642:P12642"/>
    <mergeCell ref="L12648:N12648"/>
    <mergeCell ref="O12648:P12648"/>
    <mergeCell ref="L12654:N12654"/>
    <mergeCell ref="O12654:P12654"/>
    <mergeCell ref="L12660:N12660"/>
    <mergeCell ref="O12660:P12660"/>
    <mergeCell ref="L12666:N12666"/>
    <mergeCell ref="O12666:P12666"/>
    <mergeCell ref="L12672:N12672"/>
    <mergeCell ref="O12672:P12672"/>
    <mergeCell ref="L12678:N12678"/>
    <mergeCell ref="O12678:P12678"/>
    <mergeCell ref="L12555:N12555"/>
    <mergeCell ref="O12555:P12555"/>
    <mergeCell ref="L12561:N12561"/>
    <mergeCell ref="O12561:P12561"/>
    <mergeCell ref="L12568:N12568"/>
    <mergeCell ref="O12568:P12568"/>
    <mergeCell ref="L12594:N12594"/>
    <mergeCell ref="O12594:P12594"/>
    <mergeCell ref="L12600:N12600"/>
    <mergeCell ref="O12600:P12600"/>
    <mergeCell ref="L12606:N12606"/>
    <mergeCell ref="O12606:P12606"/>
    <mergeCell ref="L12612:N12612"/>
    <mergeCell ref="O12612:P12612"/>
    <mergeCell ref="L12618:N12618"/>
    <mergeCell ref="O12618:P12618"/>
    <mergeCell ref="L12624:N12624"/>
    <mergeCell ref="O12624:P12624"/>
    <mergeCell ref="L12487:N12487"/>
    <mergeCell ref="O12487:P12487"/>
    <mergeCell ref="L12497:N12497"/>
    <mergeCell ref="O12497:P12497"/>
    <mergeCell ref="L12501:N12501"/>
    <mergeCell ref="O12501:P12501"/>
    <mergeCell ref="L12505:N12505"/>
    <mergeCell ref="O12505:P12505"/>
    <mergeCell ref="L12510:N12510"/>
    <mergeCell ref="O12510:P12510"/>
    <mergeCell ref="L12520:N12520"/>
    <mergeCell ref="O12520:P12520"/>
    <mergeCell ref="L12530:N12530"/>
    <mergeCell ref="O12530:P12530"/>
    <mergeCell ref="L12541:N12541"/>
    <mergeCell ref="O12541:P12541"/>
    <mergeCell ref="L12548:N12548"/>
    <mergeCell ref="O12548:P12548"/>
    <mergeCell ref="L12452:N12452"/>
    <mergeCell ref="O12452:P12452"/>
    <mergeCell ref="L12456:N12456"/>
    <mergeCell ref="O12456:P12456"/>
    <mergeCell ref="L12462:N12462"/>
    <mergeCell ref="O12462:P12462"/>
    <mergeCell ref="L12465:N12465"/>
    <mergeCell ref="O12465:P12465"/>
    <mergeCell ref="L12468:N12468"/>
    <mergeCell ref="O12468:P12468"/>
    <mergeCell ref="L12471:N12471"/>
    <mergeCell ref="O12471:P12471"/>
    <mergeCell ref="L12474:N12474"/>
    <mergeCell ref="O12474:P12474"/>
    <mergeCell ref="L12480:N12480"/>
    <mergeCell ref="O12480:P12480"/>
    <mergeCell ref="L12483:N12483"/>
    <mergeCell ref="O12483:P12483"/>
    <mergeCell ref="L12376:N12376"/>
    <mergeCell ref="O12376:P12376"/>
    <mergeCell ref="L12379:N12379"/>
    <mergeCell ref="O12379:P12379"/>
    <mergeCell ref="L12383:N12383"/>
    <mergeCell ref="O12383:P12383"/>
    <mergeCell ref="L12391:N12391"/>
    <mergeCell ref="O12391:P12391"/>
    <mergeCell ref="L12398:N12398"/>
    <mergeCell ref="O12398:P12398"/>
    <mergeCell ref="L12404:N12404"/>
    <mergeCell ref="O12404:P12404"/>
    <mergeCell ref="L12411:N12411"/>
    <mergeCell ref="O12411:P12411"/>
    <mergeCell ref="L12416:N12416"/>
    <mergeCell ref="O12416:P12416"/>
    <mergeCell ref="L12434:N12434"/>
    <mergeCell ref="O12434:P12434"/>
    <mergeCell ref="L12323:N12323"/>
    <mergeCell ref="O12323:P12323"/>
    <mergeCell ref="L12328:N12328"/>
    <mergeCell ref="O12328:P12328"/>
    <mergeCell ref="L12344:N12344"/>
    <mergeCell ref="O12344:P12344"/>
    <mergeCell ref="L12349:N12349"/>
    <mergeCell ref="O12349:P12349"/>
    <mergeCell ref="L12356:N12356"/>
    <mergeCell ref="O12356:P12356"/>
    <mergeCell ref="L12359:N12359"/>
    <mergeCell ref="O12359:P12359"/>
    <mergeCell ref="L12362:N12362"/>
    <mergeCell ref="O12362:P12362"/>
    <mergeCell ref="L12369:N12369"/>
    <mergeCell ref="O12369:P12369"/>
    <mergeCell ref="L12373:N12373"/>
    <mergeCell ref="O12373:P12373"/>
    <mergeCell ref="L12274:N12274"/>
    <mergeCell ref="O12274:P12274"/>
    <mergeCell ref="L12278:N12278"/>
    <mergeCell ref="O12278:P12278"/>
    <mergeCell ref="L12281:N12281"/>
    <mergeCell ref="O12281:P12281"/>
    <mergeCell ref="L12287:N12287"/>
    <mergeCell ref="O12287:P12287"/>
    <mergeCell ref="L12293:N12293"/>
    <mergeCell ref="O12293:P12293"/>
    <mergeCell ref="L12298:N12298"/>
    <mergeCell ref="O12298:P12298"/>
    <mergeCell ref="L12303:N12303"/>
    <mergeCell ref="O12303:P12303"/>
    <mergeCell ref="L12308:N12308"/>
    <mergeCell ref="O12308:P12308"/>
    <mergeCell ref="L12312:N12312"/>
    <mergeCell ref="O12312:P12312"/>
    <mergeCell ref="L12211:N12211"/>
    <mergeCell ref="O12211:P12211"/>
    <mergeCell ref="L12215:N12215"/>
    <mergeCell ref="O12215:P12215"/>
    <mergeCell ref="L12218:N12218"/>
    <mergeCell ref="O12218:P12218"/>
    <mergeCell ref="L12230:N12230"/>
    <mergeCell ref="O12230:P12230"/>
    <mergeCell ref="L12238:N12238"/>
    <mergeCell ref="O12238:P12238"/>
    <mergeCell ref="L12249:N12249"/>
    <mergeCell ref="O12249:P12249"/>
    <mergeCell ref="L12256:N12256"/>
    <mergeCell ref="O12256:P12256"/>
    <mergeCell ref="L12263:N12263"/>
    <mergeCell ref="O12263:P12263"/>
    <mergeCell ref="L12266:N12266"/>
    <mergeCell ref="O12266:P12266"/>
    <mergeCell ref="L12125:N12125"/>
    <mergeCell ref="O12125:P12125"/>
    <mergeCell ref="L12137:N12137"/>
    <mergeCell ref="O12137:P12137"/>
    <mergeCell ref="L12143:N12143"/>
    <mergeCell ref="O12143:P12143"/>
    <mergeCell ref="L12159:N12159"/>
    <mergeCell ref="O12159:P12159"/>
    <mergeCell ref="L12162:N12162"/>
    <mergeCell ref="O12162:P12162"/>
    <mergeCell ref="L12168:N12168"/>
    <mergeCell ref="O12168:P12168"/>
    <mergeCell ref="L12174:N12174"/>
    <mergeCell ref="O12174:P12174"/>
    <mergeCell ref="L12178:N12178"/>
    <mergeCell ref="O12178:P12178"/>
    <mergeCell ref="L12191:N12191"/>
    <mergeCell ref="O12191:P12191"/>
    <mergeCell ref="L12056:N12056"/>
    <mergeCell ref="O12056:P12056"/>
    <mergeCell ref="L12076:N12076"/>
    <mergeCell ref="O12076:P12076"/>
    <mergeCell ref="L12096:N12096"/>
    <mergeCell ref="O12096:P12096"/>
    <mergeCell ref="L12101:N12101"/>
    <mergeCell ref="O12101:P12101"/>
    <mergeCell ref="L12105:N12105"/>
    <mergeCell ref="O12105:P12105"/>
    <mergeCell ref="L12108:N12108"/>
    <mergeCell ref="O12108:P12108"/>
    <mergeCell ref="L12113:N12113"/>
    <mergeCell ref="O12113:P12113"/>
    <mergeCell ref="L12118:N12118"/>
    <mergeCell ref="O12118:P12118"/>
    <mergeCell ref="L12121:N12121"/>
    <mergeCell ref="O12121:P12121"/>
    <mergeCell ref="L11950:N11950"/>
    <mergeCell ref="O11950:P11950"/>
    <mergeCell ref="L11956:N11956"/>
    <mergeCell ref="O11956:P11956"/>
    <mergeCell ref="L11960:N11960"/>
    <mergeCell ref="O11960:P11960"/>
    <mergeCell ref="L11968:N11968"/>
    <mergeCell ref="O11968:P11968"/>
    <mergeCell ref="L11971:N11971"/>
    <mergeCell ref="O11971:P11971"/>
    <mergeCell ref="L11974:N11974"/>
    <mergeCell ref="O11974:P11974"/>
    <mergeCell ref="L11980:N11980"/>
    <mergeCell ref="O11980:P11980"/>
    <mergeCell ref="L11992:N11992"/>
    <mergeCell ref="O11992:P11992"/>
    <mergeCell ref="L12024:N12024"/>
    <mergeCell ref="O12024:P12024"/>
    <mergeCell ref="L11881:N11881"/>
    <mergeCell ref="O11881:P11881"/>
    <mergeCell ref="L11890:N11890"/>
    <mergeCell ref="O11890:P11890"/>
    <mergeCell ref="L11906:N11906"/>
    <mergeCell ref="O11906:P11906"/>
    <mergeCell ref="L11911:N11911"/>
    <mergeCell ref="O11911:P11911"/>
    <mergeCell ref="L11922:N11922"/>
    <mergeCell ref="O11922:P11922"/>
    <mergeCell ref="L11932:N11932"/>
    <mergeCell ref="O11932:P11932"/>
    <mergeCell ref="L11937:N11937"/>
    <mergeCell ref="O11937:P11937"/>
    <mergeCell ref="L11943:N11943"/>
    <mergeCell ref="O11943:P11943"/>
    <mergeCell ref="L11947:N11947"/>
    <mergeCell ref="O11947:P11947"/>
    <mergeCell ref="L11814:N11814"/>
    <mergeCell ref="O11814:P11814"/>
    <mergeCell ref="L11820:N11820"/>
    <mergeCell ref="O11820:P11820"/>
    <mergeCell ref="L11823:N11823"/>
    <mergeCell ref="O11823:P11823"/>
    <mergeCell ref="L11828:N11828"/>
    <mergeCell ref="O11828:P11828"/>
    <mergeCell ref="L11833:N11833"/>
    <mergeCell ref="O11833:P11833"/>
    <mergeCell ref="L11836:N11836"/>
    <mergeCell ref="O11836:P11836"/>
    <mergeCell ref="L11845:N11845"/>
    <mergeCell ref="O11845:P11845"/>
    <mergeCell ref="L11858:N11858"/>
    <mergeCell ref="O11858:P11858"/>
    <mergeCell ref="L11869:N11869"/>
    <mergeCell ref="O11869:P11869"/>
    <mergeCell ref="L11737:N11737"/>
    <mergeCell ref="O11737:P11737"/>
    <mergeCell ref="L11740:N11740"/>
    <mergeCell ref="O11740:P11740"/>
    <mergeCell ref="L11744:N11744"/>
    <mergeCell ref="L11748:N11748"/>
    <mergeCell ref="O11748:P11748"/>
    <mergeCell ref="L11753:N11753"/>
    <mergeCell ref="O11753:P11753"/>
    <mergeCell ref="L11769:N11769"/>
    <mergeCell ref="O11769:P11769"/>
    <mergeCell ref="L11782:N11782"/>
    <mergeCell ref="O11782:P11782"/>
    <mergeCell ref="L11796:N11796"/>
    <mergeCell ref="O11796:P11796"/>
    <mergeCell ref="L11810:N11810"/>
    <mergeCell ref="O11810:P11810"/>
    <mergeCell ref="L11708:N11708"/>
    <mergeCell ref="O11708:P11708"/>
    <mergeCell ref="L11710:N11710"/>
    <mergeCell ref="O11710:P11710"/>
    <mergeCell ref="L11714:N11714"/>
    <mergeCell ref="O11714:P11714"/>
    <mergeCell ref="L11717:N11717"/>
    <mergeCell ref="O11717:P11717"/>
    <mergeCell ref="L11720:N11720"/>
    <mergeCell ref="O11720:P11720"/>
    <mergeCell ref="O11696:Q11696"/>
    <mergeCell ref="O11700:Q11700"/>
    <mergeCell ref="O11704:Q11704"/>
    <mergeCell ref="L11725:N11725"/>
    <mergeCell ref="O11725:P11725"/>
    <mergeCell ref="L11730:N11730"/>
    <mergeCell ref="L11734:N11734"/>
    <mergeCell ref="O11734:P11734"/>
    <mergeCell ref="L11644:N11644"/>
    <mergeCell ref="O11644:P11644"/>
    <mergeCell ref="L11647:N11647"/>
    <mergeCell ref="O11647:P11647"/>
    <mergeCell ref="L11650:N11650"/>
    <mergeCell ref="O11650:P11650"/>
    <mergeCell ref="L11654:N11654"/>
    <mergeCell ref="L11659:N11659"/>
    <mergeCell ref="L11664:N11664"/>
    <mergeCell ref="L11669:N11669"/>
    <mergeCell ref="L11675:N11675"/>
    <mergeCell ref="L11679:N11679"/>
    <mergeCell ref="L11693:N11693"/>
    <mergeCell ref="O11693:P11693"/>
    <mergeCell ref="L11696:N11696"/>
    <mergeCell ref="L11700:N11700"/>
    <mergeCell ref="L11704:N11704"/>
    <mergeCell ref="L11610:N11610"/>
    <mergeCell ref="O11610:P11610"/>
    <mergeCell ref="L11613:N11613"/>
    <mergeCell ref="O11613:P11613"/>
    <mergeCell ref="L11616:N11616"/>
    <mergeCell ref="O11616:P11616"/>
    <mergeCell ref="L11621:N11621"/>
    <mergeCell ref="O11621:P11621"/>
    <mergeCell ref="L11624:N11624"/>
    <mergeCell ref="O11624:P11624"/>
    <mergeCell ref="L11628:N11628"/>
    <mergeCell ref="L11635:N11635"/>
    <mergeCell ref="O11635:P11635"/>
    <mergeCell ref="L11638:N11638"/>
    <mergeCell ref="O11638:P11638"/>
    <mergeCell ref="L11641:N11641"/>
    <mergeCell ref="O11641:P11641"/>
    <mergeCell ref="L11573:N11573"/>
    <mergeCell ref="O11573:P11573"/>
    <mergeCell ref="L11578:N11578"/>
    <mergeCell ref="O11578:P11578"/>
    <mergeCell ref="L11582:N11582"/>
    <mergeCell ref="O11582:P11582"/>
    <mergeCell ref="L11585:N11585"/>
    <mergeCell ref="O11585:P11585"/>
    <mergeCell ref="L11589:N11589"/>
    <mergeCell ref="L11593:N11593"/>
    <mergeCell ref="O11593:P11593"/>
    <mergeCell ref="L11596:N11596"/>
    <mergeCell ref="O11596:P11596"/>
    <mergeCell ref="L11600:N11600"/>
    <mergeCell ref="O11600:P11600"/>
    <mergeCell ref="L11604:N11604"/>
    <mergeCell ref="O11604:P11604"/>
    <mergeCell ref="L11504:N11504"/>
    <mergeCell ref="L11509:N11509"/>
    <mergeCell ref="O11509:P11509"/>
    <mergeCell ref="L11512:N11512"/>
    <mergeCell ref="L11516:N11516"/>
    <mergeCell ref="L11522:N11522"/>
    <mergeCell ref="L11537:N11537"/>
    <mergeCell ref="L11541:N11541"/>
    <mergeCell ref="O11541:P11541"/>
    <mergeCell ref="L11544:N11544"/>
    <mergeCell ref="O11544:P11544"/>
    <mergeCell ref="L11553:N11553"/>
    <mergeCell ref="O11553:P11553"/>
    <mergeCell ref="L11562:N11562"/>
    <mergeCell ref="O11562:P11562"/>
    <mergeCell ref="L11568:N11568"/>
    <mergeCell ref="O11568:P11568"/>
    <mergeCell ref="O11516:S11516"/>
    <mergeCell ref="O11522:R11522"/>
    <mergeCell ref="L11458:N11458"/>
    <mergeCell ref="L11462:N11462"/>
    <mergeCell ref="L11467:N11467"/>
    <mergeCell ref="L11474:N11474"/>
    <mergeCell ref="O11474:P11474"/>
    <mergeCell ref="L11477:N11477"/>
    <mergeCell ref="O11477:P11477"/>
    <mergeCell ref="L11480:N11480"/>
    <mergeCell ref="O11480:P11480"/>
    <mergeCell ref="L11484:N11484"/>
    <mergeCell ref="O11484:P11484"/>
    <mergeCell ref="L11489:N11489"/>
    <mergeCell ref="L11493:N11493"/>
    <mergeCell ref="O11493:P11493"/>
    <mergeCell ref="L11496:N11496"/>
    <mergeCell ref="O11496:P11496"/>
    <mergeCell ref="L11499:N11499"/>
    <mergeCell ref="O11499:P11499"/>
    <mergeCell ref="L11415:N11415"/>
    <mergeCell ref="O11415:P11415"/>
    <mergeCell ref="L11418:N11418"/>
    <mergeCell ref="L11424:N11424"/>
    <mergeCell ref="O11424:P11424"/>
    <mergeCell ref="L11430:N11430"/>
    <mergeCell ref="O11430:P11430"/>
    <mergeCell ref="L11433:N11433"/>
    <mergeCell ref="O11433:P11433"/>
    <mergeCell ref="L11437:N11437"/>
    <mergeCell ref="L11443:N11443"/>
    <mergeCell ref="O11443:P11443"/>
    <mergeCell ref="L11447:N11447"/>
    <mergeCell ref="L11452:N11452"/>
    <mergeCell ref="O11452:P11452"/>
    <mergeCell ref="L11455:N11455"/>
    <mergeCell ref="O11455:P11455"/>
    <mergeCell ref="L11350:N11350"/>
    <mergeCell ref="L11362:N11362"/>
    <mergeCell ref="O11362:P11362"/>
    <mergeCell ref="L11368:N11368"/>
    <mergeCell ref="O11368:P11368"/>
    <mergeCell ref="L11371:N11371"/>
    <mergeCell ref="O11371:P11371"/>
    <mergeCell ref="L11375:N11375"/>
    <mergeCell ref="L11379:N11379"/>
    <mergeCell ref="O11379:P11379"/>
    <mergeCell ref="L11383:N11383"/>
    <mergeCell ref="L11387:N11387"/>
    <mergeCell ref="O11387:P11387"/>
    <mergeCell ref="L11391:N11391"/>
    <mergeCell ref="O11391:P11391"/>
    <mergeCell ref="L11398:N11398"/>
    <mergeCell ref="L11412:N11412"/>
    <mergeCell ref="O11412:P11412"/>
    <mergeCell ref="O11383:Q11383"/>
    <mergeCell ref="Q11391:U11391"/>
    <mergeCell ref="L11278:N11278"/>
    <mergeCell ref="L11283:N11283"/>
    <mergeCell ref="O11283:P11283"/>
    <mergeCell ref="L11286:N11286"/>
    <mergeCell ref="L11291:N11291"/>
    <mergeCell ref="L11296:N11296"/>
    <mergeCell ref="L11302:N11302"/>
    <mergeCell ref="O11302:P11302"/>
    <mergeCell ref="L11307:N11307"/>
    <mergeCell ref="L11315:N11315"/>
    <mergeCell ref="O11315:P11315"/>
    <mergeCell ref="L11320:N11320"/>
    <mergeCell ref="L11325:N11325"/>
    <mergeCell ref="L11331:N11331"/>
    <mergeCell ref="O11291:Q11291"/>
    <mergeCell ref="L11338:N11338"/>
    <mergeCell ref="L11346:N11346"/>
    <mergeCell ref="O11346:P11346"/>
    <mergeCell ref="L11238:N11238"/>
    <mergeCell ref="O11238:P11238"/>
    <mergeCell ref="L11241:N11241"/>
    <mergeCell ref="O11241:P11241"/>
    <mergeCell ref="L11244:N11244"/>
    <mergeCell ref="O11219:Q11219"/>
    <mergeCell ref="L11248:N11248"/>
    <mergeCell ref="O11248:P11248"/>
    <mergeCell ref="L11251:N11251"/>
    <mergeCell ref="O11251:P11251"/>
    <mergeCell ref="L11254:N11254"/>
    <mergeCell ref="O11254:P11254"/>
    <mergeCell ref="L11257:N11257"/>
    <mergeCell ref="O11257:P11257"/>
    <mergeCell ref="L11261:N11261"/>
    <mergeCell ref="L11268:N11268"/>
    <mergeCell ref="L11273:N11273"/>
    <mergeCell ref="L11198:N11198"/>
    <mergeCell ref="O11198:P11198"/>
    <mergeCell ref="L11200:N11200"/>
    <mergeCell ref="O11200:P11200"/>
    <mergeCell ref="L11203:N11203"/>
    <mergeCell ref="O11203:P11203"/>
    <mergeCell ref="L11206:N11206"/>
    <mergeCell ref="O11206:P11206"/>
    <mergeCell ref="L11209:N11209"/>
    <mergeCell ref="O11209:P11209"/>
    <mergeCell ref="L11214:N11214"/>
    <mergeCell ref="O11214:P11214"/>
    <mergeCell ref="L11219:N11219"/>
    <mergeCell ref="L11226:N11226"/>
    <mergeCell ref="L11232:N11232"/>
    <mergeCell ref="O11232:P11232"/>
    <mergeCell ref="L11235:N11235"/>
    <mergeCell ref="O11235:P11235"/>
    <mergeCell ref="L11175:N11175"/>
    <mergeCell ref="O11175:P11175"/>
    <mergeCell ref="L11178:N11178"/>
    <mergeCell ref="O11178:P11178"/>
    <mergeCell ref="L11181:N11181"/>
    <mergeCell ref="O11181:P11181"/>
    <mergeCell ref="O11168:S11168"/>
    <mergeCell ref="L11183:N11183"/>
    <mergeCell ref="O11183:P11183"/>
    <mergeCell ref="L11186:N11186"/>
    <mergeCell ref="O11186:P11186"/>
    <mergeCell ref="L11189:N11189"/>
    <mergeCell ref="O11189:P11189"/>
    <mergeCell ref="L11192:N11192"/>
    <mergeCell ref="O11192:P11192"/>
    <mergeCell ref="L11195:N11195"/>
    <mergeCell ref="O11195:P11195"/>
    <mergeCell ref="L11142:N11142"/>
    <mergeCell ref="O11142:P11142"/>
    <mergeCell ref="L11145:N11145"/>
    <mergeCell ref="O11145:P11145"/>
    <mergeCell ref="L11148:N11148"/>
    <mergeCell ref="O11148:P11148"/>
    <mergeCell ref="L11151:N11151"/>
    <mergeCell ref="O11151:P11151"/>
    <mergeCell ref="L11154:N11154"/>
    <mergeCell ref="O11154:P11154"/>
    <mergeCell ref="L11157:N11157"/>
    <mergeCell ref="O11157:P11157"/>
    <mergeCell ref="L11160:N11160"/>
    <mergeCell ref="O11160:P11160"/>
    <mergeCell ref="L11164:N11164"/>
    <mergeCell ref="O11164:P11164"/>
    <mergeCell ref="L11168:N11168"/>
    <mergeCell ref="L11096:N11096"/>
    <mergeCell ref="L11101:N11101"/>
    <mergeCell ref="L11105:N11105"/>
    <mergeCell ref="O11105:P11105"/>
    <mergeCell ref="L11108:N11108"/>
    <mergeCell ref="L11112:N11112"/>
    <mergeCell ref="O11112:P11112"/>
    <mergeCell ref="L11115:N11115"/>
    <mergeCell ref="L11121:N11121"/>
    <mergeCell ref="L11129:N11129"/>
    <mergeCell ref="O11129:P11129"/>
    <mergeCell ref="L11133:N11133"/>
    <mergeCell ref="O11133:P11133"/>
    <mergeCell ref="L11136:N11136"/>
    <mergeCell ref="O11136:P11136"/>
    <mergeCell ref="L11139:N11139"/>
    <mergeCell ref="O11139:P11139"/>
    <mergeCell ref="L11028:N11028"/>
    <mergeCell ref="L11036:N11036"/>
    <mergeCell ref="L11044:N11044"/>
    <mergeCell ref="L11063:N11063"/>
    <mergeCell ref="O11063:P11063"/>
    <mergeCell ref="L11066:N11066"/>
    <mergeCell ref="O11066:P11066"/>
    <mergeCell ref="L11069:N11069"/>
    <mergeCell ref="O11069:P11069"/>
    <mergeCell ref="L11072:N11072"/>
    <mergeCell ref="O11072:P11072"/>
    <mergeCell ref="O11036:R11036"/>
    <mergeCell ref="L11075:N11075"/>
    <mergeCell ref="L11082:N11082"/>
    <mergeCell ref="L11086:N11086"/>
    <mergeCell ref="O11086:P11086"/>
    <mergeCell ref="L11090:N11090"/>
    <mergeCell ref="L10989:N10989"/>
    <mergeCell ref="O10989:P10989"/>
    <mergeCell ref="L10992:N10992"/>
    <mergeCell ref="L10997:N10997"/>
    <mergeCell ref="O10997:P10997"/>
    <mergeCell ref="L11000:N11000"/>
    <mergeCell ref="O11000:P11000"/>
    <mergeCell ref="L11003:N11003"/>
    <mergeCell ref="O11003:P11003"/>
    <mergeCell ref="L11006:N11006"/>
    <mergeCell ref="L11010:N11010"/>
    <mergeCell ref="O11010:P11010"/>
    <mergeCell ref="L11013:N11013"/>
    <mergeCell ref="L11017:N11017"/>
    <mergeCell ref="L11021:N11021"/>
    <mergeCell ref="O11021:P11021"/>
    <mergeCell ref="L11024:N11024"/>
    <mergeCell ref="L10953:N10953"/>
    <mergeCell ref="L10957:N10957"/>
    <mergeCell ref="L10961:N10961"/>
    <mergeCell ref="L10965:N10965"/>
    <mergeCell ref="L10970:N10970"/>
    <mergeCell ref="L10977:N10977"/>
    <mergeCell ref="O10977:P10977"/>
    <mergeCell ref="L10980:N10980"/>
    <mergeCell ref="O10980:P10980"/>
    <mergeCell ref="L10983:N10983"/>
    <mergeCell ref="O10983:P10983"/>
    <mergeCell ref="L10986:N10986"/>
    <mergeCell ref="O10986:P10986"/>
    <mergeCell ref="L10918:N10918"/>
    <mergeCell ref="O10918:P10918"/>
    <mergeCell ref="L10923:N10923"/>
    <mergeCell ref="L10928:N10928"/>
    <mergeCell ref="O10928:P10928"/>
    <mergeCell ref="L10931:N10931"/>
    <mergeCell ref="O10931:P10931"/>
    <mergeCell ref="L10936:N10936"/>
    <mergeCell ref="O10936:P10936"/>
    <mergeCell ref="L10939:N10939"/>
    <mergeCell ref="O10939:P10939"/>
    <mergeCell ref="L10942:N10942"/>
    <mergeCell ref="O10942:P10942"/>
    <mergeCell ref="L10945:N10945"/>
    <mergeCell ref="L10950:N10950"/>
    <mergeCell ref="O10950:P10950"/>
    <mergeCell ref="L10846:N10846"/>
    <mergeCell ref="O10846:P10846"/>
    <mergeCell ref="L10856:N10856"/>
    <mergeCell ref="O10856:P10856"/>
    <mergeCell ref="O10796:Q10796"/>
    <mergeCell ref="L10865:N10865"/>
    <mergeCell ref="O10865:P10865"/>
    <mergeCell ref="L10871:N10871"/>
    <mergeCell ref="L10876:N10876"/>
    <mergeCell ref="O10876:P10876"/>
    <mergeCell ref="L10884:N10884"/>
    <mergeCell ref="L10893:N10893"/>
    <mergeCell ref="O10893:P10893"/>
    <mergeCell ref="L10900:N10900"/>
    <mergeCell ref="L10904:N10904"/>
    <mergeCell ref="L10910:N10910"/>
    <mergeCell ref="L10915:N10915"/>
    <mergeCell ref="O10915:P10915"/>
    <mergeCell ref="L10753:N10753"/>
    <mergeCell ref="L10773:N10773"/>
    <mergeCell ref="L10779:N10779"/>
    <mergeCell ref="L10783:N10783"/>
    <mergeCell ref="L10787:N10787"/>
    <mergeCell ref="O10787:P10787"/>
    <mergeCell ref="L10790:N10790"/>
    <mergeCell ref="L10793:N10793"/>
    <mergeCell ref="O10793:Q10793"/>
    <mergeCell ref="L10796:N10796"/>
    <mergeCell ref="L10802:N10802"/>
    <mergeCell ref="L10808:N10808"/>
    <mergeCell ref="L10812:N10812"/>
    <mergeCell ref="L10816:N10816"/>
    <mergeCell ref="L10824:N10824"/>
    <mergeCell ref="L10841:N10841"/>
    <mergeCell ref="O10841:P10841"/>
    <mergeCell ref="O10773:Q10773"/>
    <mergeCell ref="L10684:N10684"/>
    <mergeCell ref="O10684:P10684"/>
    <mergeCell ref="L10695:N10695"/>
    <mergeCell ref="O10695:P10695"/>
    <mergeCell ref="L10702:N10702"/>
    <mergeCell ref="L10710:N10710"/>
    <mergeCell ref="O10710:P10710"/>
    <mergeCell ref="L10715:N10715"/>
    <mergeCell ref="O10715:P10715"/>
    <mergeCell ref="L10727:N10727"/>
    <mergeCell ref="O10727:P10727"/>
    <mergeCell ref="L10731:N10731"/>
    <mergeCell ref="O10731:P10731"/>
    <mergeCell ref="O10660:Q10660"/>
    <mergeCell ref="L10734:N10734"/>
    <mergeCell ref="O10734:P10734"/>
    <mergeCell ref="L10739:N10739"/>
    <mergeCell ref="L10562:N10562"/>
    <mergeCell ref="O10562:P10562"/>
    <mergeCell ref="L10566:N10566"/>
    <mergeCell ref="O10566:P10566"/>
    <mergeCell ref="L10568:N10568"/>
    <mergeCell ref="O10568:P10568"/>
    <mergeCell ref="L10573:N10573"/>
    <mergeCell ref="L10579:N10579"/>
    <mergeCell ref="O10579:P10579"/>
    <mergeCell ref="L10599:N10599"/>
    <mergeCell ref="L10621:N10621"/>
    <mergeCell ref="O10621:P10621"/>
    <mergeCell ref="L10627:N10627"/>
    <mergeCell ref="L10643:N10643"/>
    <mergeCell ref="O10599:S10599"/>
    <mergeCell ref="L10660:N10660"/>
    <mergeCell ref="L10670:N10670"/>
    <mergeCell ref="O10573:S10573"/>
    <mergeCell ref="L10439:N10439"/>
    <mergeCell ref="L10457:N10457"/>
    <mergeCell ref="L10475:N10475"/>
    <mergeCell ref="O10475:P10475"/>
    <mergeCell ref="L10493:N10493"/>
    <mergeCell ref="L10511:N10511"/>
    <mergeCell ref="O10511:P10511"/>
    <mergeCell ref="L10514:N10514"/>
    <mergeCell ref="L10534:N10534"/>
    <mergeCell ref="L10554:N10554"/>
    <mergeCell ref="O10554:P10554"/>
    <mergeCell ref="L10558:N10558"/>
    <mergeCell ref="O10558:P10558"/>
    <mergeCell ref="L10270:N10270"/>
    <mergeCell ref="O10270:P10270"/>
    <mergeCell ref="L10292:N10292"/>
    <mergeCell ref="O10292:P10292"/>
    <mergeCell ref="L10314:N10314"/>
    <mergeCell ref="L10327:N10327"/>
    <mergeCell ref="O10327:P10327"/>
    <mergeCell ref="L10346:N10346"/>
    <mergeCell ref="O10346:P10346"/>
    <mergeCell ref="L10369:N10369"/>
    <mergeCell ref="L10386:N10386"/>
    <mergeCell ref="L10403:N10403"/>
    <mergeCell ref="L10421:N10421"/>
    <mergeCell ref="P10314:T10314"/>
    <mergeCell ref="L10201:N10201"/>
    <mergeCell ref="L10205:N10205"/>
    <mergeCell ref="O10205:P10205"/>
    <mergeCell ref="L10209:N10209"/>
    <mergeCell ref="O10209:P10209"/>
    <mergeCell ref="L10213:N10213"/>
    <mergeCell ref="O10213:P10213"/>
    <mergeCell ref="L10216:N10216"/>
    <mergeCell ref="O10216:P10216"/>
    <mergeCell ref="L10219:N10219"/>
    <mergeCell ref="O10219:P10219"/>
    <mergeCell ref="L10223:N10223"/>
    <mergeCell ref="O10223:P10223"/>
    <mergeCell ref="L10237:N10237"/>
    <mergeCell ref="O10237:P10237"/>
    <mergeCell ref="L10248:N10248"/>
    <mergeCell ref="O10248:P10248"/>
    <mergeCell ref="L10113:N10113"/>
    <mergeCell ref="L10123:N10123"/>
    <mergeCell ref="L10133:N10133"/>
    <mergeCell ref="O10113:Q10113"/>
    <mergeCell ref="L10144:N10144"/>
    <mergeCell ref="L10149:N10149"/>
    <mergeCell ref="L10156:N10156"/>
    <mergeCell ref="L10163:N10163"/>
    <mergeCell ref="L10167:N10167"/>
    <mergeCell ref="O10167:P10167"/>
    <mergeCell ref="L10178:N10178"/>
    <mergeCell ref="O10178:P10178"/>
    <mergeCell ref="L10188:N10188"/>
    <mergeCell ref="O10188:P10188"/>
    <mergeCell ref="L10194:N10194"/>
    <mergeCell ref="O10194:P10194"/>
    <mergeCell ref="L10198:N10198"/>
    <mergeCell ref="O10198:P10198"/>
    <mergeCell ref="O10156:S10156"/>
    <mergeCell ref="L10043:N10043"/>
    <mergeCell ref="O10043:P10043"/>
    <mergeCell ref="L10046:N10046"/>
    <mergeCell ref="O10046:P10046"/>
    <mergeCell ref="L10049:N10049"/>
    <mergeCell ref="O10049:P10049"/>
    <mergeCell ref="L10053:N10053"/>
    <mergeCell ref="L10059:N10059"/>
    <mergeCell ref="O10059:P10059"/>
    <mergeCell ref="L10064:N10064"/>
    <mergeCell ref="L10070:N10070"/>
    <mergeCell ref="L10075:N10075"/>
    <mergeCell ref="L10078:N10078"/>
    <mergeCell ref="O10078:P10078"/>
    <mergeCell ref="L10083:N10083"/>
    <mergeCell ref="L10087:N10087"/>
    <mergeCell ref="L10100:N10100"/>
    <mergeCell ref="O10053:R10053"/>
    <mergeCell ref="O10064:R10064"/>
    <mergeCell ref="L10012:N10012"/>
    <mergeCell ref="O10012:P10012"/>
    <mergeCell ref="L10016:N10016"/>
    <mergeCell ref="O10016:P10016"/>
    <mergeCell ref="L10019:N10019"/>
    <mergeCell ref="O10019:P10019"/>
    <mergeCell ref="L10022:N10022"/>
    <mergeCell ref="O10022:P10022"/>
    <mergeCell ref="L10025:N10025"/>
    <mergeCell ref="O10025:P10025"/>
    <mergeCell ref="L10029:N10029"/>
    <mergeCell ref="O10029:P10029"/>
    <mergeCell ref="L10033:N10033"/>
    <mergeCell ref="O10033:P10033"/>
    <mergeCell ref="L10037:N10037"/>
    <mergeCell ref="O10037:P10037"/>
    <mergeCell ref="L10040:N10040"/>
    <mergeCell ref="O10040:P10040"/>
    <mergeCell ref="L9937:N9937"/>
    <mergeCell ref="L9941:N9941"/>
    <mergeCell ref="O9941:P9941"/>
    <mergeCell ref="L9946:N9946"/>
    <mergeCell ref="L9954:N9954"/>
    <mergeCell ref="L9962:N9962"/>
    <mergeCell ref="L9965:N9965"/>
    <mergeCell ref="L9973:N9973"/>
    <mergeCell ref="L9979:N9979"/>
    <mergeCell ref="O9979:P9979"/>
    <mergeCell ref="L9990:N9990"/>
    <mergeCell ref="O9973:S9973"/>
    <mergeCell ref="L9995:N9995"/>
    <mergeCell ref="O9995:P9995"/>
    <mergeCell ref="L9999:N9999"/>
    <mergeCell ref="L10008:N10008"/>
    <mergeCell ref="O10008:P10008"/>
    <mergeCell ref="L9837:N9837"/>
    <mergeCell ref="O9837:P9837"/>
    <mergeCell ref="L9849:N9849"/>
    <mergeCell ref="O9849:P9849"/>
    <mergeCell ref="L9859:N9859"/>
    <mergeCell ref="L9871:N9871"/>
    <mergeCell ref="L9875:N9875"/>
    <mergeCell ref="O9875:P9875"/>
    <mergeCell ref="L9887:N9887"/>
    <mergeCell ref="O9887:P9887"/>
    <mergeCell ref="L9895:N9895"/>
    <mergeCell ref="O9895:P9895"/>
    <mergeCell ref="L9903:N9903"/>
    <mergeCell ref="L9913:N9913"/>
    <mergeCell ref="L9925:N9925"/>
    <mergeCell ref="O9925:P9925"/>
    <mergeCell ref="L9929:N9929"/>
    <mergeCell ref="O9871:Q9871"/>
    <mergeCell ref="O9929:S9929"/>
    <mergeCell ref="L9719:N9719"/>
    <mergeCell ref="O9719:P9719"/>
    <mergeCell ref="L9721:N9721"/>
    <mergeCell ref="O9721:P9721"/>
    <mergeCell ref="L9732:N9732"/>
    <mergeCell ref="L9742:N9742"/>
    <mergeCell ref="O9703:Q9703"/>
    <mergeCell ref="O9710:Q9710"/>
    <mergeCell ref="L9761:N9761"/>
    <mergeCell ref="L9767:N9767"/>
    <mergeCell ref="L9784:N9784"/>
    <mergeCell ref="L9795:N9795"/>
    <mergeCell ref="O9795:P9795"/>
    <mergeCell ref="L9809:N9809"/>
    <mergeCell ref="L9817:N9817"/>
    <mergeCell ref="O9817:P9817"/>
    <mergeCell ref="L9824:N9824"/>
    <mergeCell ref="O9824:P9824"/>
    <mergeCell ref="O9761:R9761"/>
    <mergeCell ref="L9568:N9568"/>
    <mergeCell ref="L9574:N9574"/>
    <mergeCell ref="O9574:P9574"/>
    <mergeCell ref="L9578:N9578"/>
    <mergeCell ref="L9589:N9589"/>
    <mergeCell ref="L9612:N9612"/>
    <mergeCell ref="O9612:P9612"/>
    <mergeCell ref="L9617:N9617"/>
    <mergeCell ref="L9630:N9630"/>
    <mergeCell ref="L9643:N9643"/>
    <mergeCell ref="L9665:N9665"/>
    <mergeCell ref="L9682:N9682"/>
    <mergeCell ref="L9695:N9695"/>
    <mergeCell ref="L9703:N9703"/>
    <mergeCell ref="L9708:N9708"/>
    <mergeCell ref="O9708:P9708"/>
    <mergeCell ref="L9710:N9710"/>
    <mergeCell ref="O9568:T9568"/>
    <mergeCell ref="O9578:Q9578"/>
    <mergeCell ref="R9578:V9578"/>
    <mergeCell ref="L9389:N9389"/>
    <mergeCell ref="L9415:N9415"/>
    <mergeCell ref="L9424:N9424"/>
    <mergeCell ref="L9429:N9429"/>
    <mergeCell ref="O9429:P9429"/>
    <mergeCell ref="O9342:R9342"/>
    <mergeCell ref="L9441:N9441"/>
    <mergeCell ref="L9461:N9461"/>
    <mergeCell ref="L9474:N9474"/>
    <mergeCell ref="O9474:P9474"/>
    <mergeCell ref="L9481:N9481"/>
    <mergeCell ref="L9500:N9500"/>
    <mergeCell ref="O9500:P9500"/>
    <mergeCell ref="L9518:N9518"/>
    <mergeCell ref="L9536:N9536"/>
    <mergeCell ref="L9556:N9556"/>
    <mergeCell ref="L9562:N9562"/>
    <mergeCell ref="O9536:Q9536"/>
    <mergeCell ref="R9536:V9536"/>
    <mergeCell ref="O9556:R9556"/>
    <mergeCell ref="O9562:T9562"/>
    <mergeCell ref="O9481:R9481"/>
    <mergeCell ref="S9481:W9481"/>
    <mergeCell ref="Q9500:U9500"/>
    <mergeCell ref="O9518:R9518"/>
    <mergeCell ref="S9518:W9518"/>
    <mergeCell ref="L9127:N9127"/>
    <mergeCell ref="L9151:N9151"/>
    <mergeCell ref="O9151:P9151"/>
    <mergeCell ref="L9154:N9154"/>
    <mergeCell ref="L9169:N9169"/>
    <mergeCell ref="L9189:N9189"/>
    <mergeCell ref="L9202:N9202"/>
    <mergeCell ref="L9212:N9212"/>
    <mergeCell ref="O9212:P9212"/>
    <mergeCell ref="L9240:N9240"/>
    <mergeCell ref="L9260:N9260"/>
    <mergeCell ref="O9127:R9127"/>
    <mergeCell ref="L9280:N9280"/>
    <mergeCell ref="L9300:N9300"/>
    <mergeCell ref="L9321:N9321"/>
    <mergeCell ref="L9342:N9342"/>
    <mergeCell ref="L9364:N9364"/>
    <mergeCell ref="L8990:N8990"/>
    <mergeCell ref="O8990:P8990"/>
    <mergeCell ref="L9002:N9002"/>
    <mergeCell ref="O9002:P9002"/>
    <mergeCell ref="L9014:N9014"/>
    <mergeCell ref="L9029:N9029"/>
    <mergeCell ref="L9041:N9041"/>
    <mergeCell ref="O9041:P9041"/>
    <mergeCell ref="L9049:N9049"/>
    <mergeCell ref="O9049:P9049"/>
    <mergeCell ref="O8958:Q8958"/>
    <mergeCell ref="L9059:N9059"/>
    <mergeCell ref="O9059:P9059"/>
    <mergeCell ref="L9070:N9070"/>
    <mergeCell ref="L9082:N9082"/>
    <mergeCell ref="L9101:N9101"/>
    <mergeCell ref="Q9059:U9059"/>
    <mergeCell ref="P9070:T9070"/>
    <mergeCell ref="O9082:R9082"/>
    <mergeCell ref="S9082:W9082"/>
    <mergeCell ref="O9101:R9101"/>
    <mergeCell ref="S9101:W9101"/>
    <mergeCell ref="L8866:N8866"/>
    <mergeCell ref="O8866:P8866"/>
    <mergeCell ref="L8872:N8872"/>
    <mergeCell ref="O8872:P8872"/>
    <mergeCell ref="L8880:N8880"/>
    <mergeCell ref="O8880:P8880"/>
    <mergeCell ref="L8891:N8891"/>
    <mergeCell ref="L8910:N8910"/>
    <mergeCell ref="O8910:P8910"/>
    <mergeCell ref="L8922:N8922"/>
    <mergeCell ref="O8922:P8922"/>
    <mergeCell ref="L8934:N8934"/>
    <mergeCell ref="O8934:P8934"/>
    <mergeCell ref="L8946:N8946"/>
    <mergeCell ref="L8958:N8958"/>
    <mergeCell ref="L8970:N8970"/>
    <mergeCell ref="L8980:N8980"/>
    <mergeCell ref="L8785:N8785"/>
    <mergeCell ref="L8804:N8804"/>
    <mergeCell ref="O8804:P8804"/>
    <mergeCell ref="L8813:N8813"/>
    <mergeCell ref="O8813:P8813"/>
    <mergeCell ref="L8820:N8820"/>
    <mergeCell ref="O8820:P8820"/>
    <mergeCell ref="L8828:N8828"/>
    <mergeCell ref="L8837:N8837"/>
    <mergeCell ref="O8837:P8837"/>
    <mergeCell ref="L8841:N8841"/>
    <mergeCell ref="O8841:P8841"/>
    <mergeCell ref="L8846:N8846"/>
    <mergeCell ref="O8846:P8846"/>
    <mergeCell ref="L8852:N8852"/>
    <mergeCell ref="O8852:P8852"/>
    <mergeCell ref="L8862:N8862"/>
    <mergeCell ref="O8862:P8862"/>
    <mergeCell ref="L8682:N8682"/>
    <mergeCell ref="L8695:N8695"/>
    <mergeCell ref="L8705:N8705"/>
    <mergeCell ref="O8705:P8705"/>
    <mergeCell ref="L8709:N8709"/>
    <mergeCell ref="L8720:N8720"/>
    <mergeCell ref="O8720:P8720"/>
    <mergeCell ref="L8729:N8729"/>
    <mergeCell ref="L8743:N8743"/>
    <mergeCell ref="L8755:N8755"/>
    <mergeCell ref="O8755:P8755"/>
    <mergeCell ref="L8767:N8767"/>
    <mergeCell ref="O8767:P8767"/>
    <mergeCell ref="L8777:N8777"/>
    <mergeCell ref="L8781:N8781"/>
    <mergeCell ref="O8781:P8781"/>
    <mergeCell ref="O8729:R8729"/>
    <mergeCell ref="O8695:R8695"/>
    <mergeCell ref="L8505:N8505"/>
    <mergeCell ref="O8505:P8505"/>
    <mergeCell ref="L8510:N8510"/>
    <mergeCell ref="L8556:N8556"/>
    <mergeCell ref="O8556:P8556"/>
    <mergeCell ref="L8577:N8577"/>
    <mergeCell ref="L8596:N8596"/>
    <mergeCell ref="O8596:P8596"/>
    <mergeCell ref="L8613:N8613"/>
    <mergeCell ref="O8613:P8613"/>
    <mergeCell ref="L8623:N8623"/>
    <mergeCell ref="O8623:P8623"/>
    <mergeCell ref="L8648:N8648"/>
    <mergeCell ref="L8659:N8659"/>
    <mergeCell ref="L8670:N8670"/>
    <mergeCell ref="L8677:N8677"/>
    <mergeCell ref="O8677:P8677"/>
    <mergeCell ref="O8577:R8577"/>
    <mergeCell ref="Q8556:U8556"/>
    <mergeCell ref="L8467:N8467"/>
    <mergeCell ref="O8467:P8467"/>
    <mergeCell ref="L8473:N8473"/>
    <mergeCell ref="O8473:P8473"/>
    <mergeCell ref="L8476:N8476"/>
    <mergeCell ref="O8476:P8476"/>
    <mergeCell ref="L8480:N8480"/>
    <mergeCell ref="O8480:P8480"/>
    <mergeCell ref="L8483:N8483"/>
    <mergeCell ref="O8483:P8483"/>
    <mergeCell ref="L8489:N8489"/>
    <mergeCell ref="L8493:N8493"/>
    <mergeCell ref="O8493:P8493"/>
    <mergeCell ref="L8497:N8497"/>
    <mergeCell ref="O8497:P8497"/>
    <mergeCell ref="L8502:N8502"/>
    <mergeCell ref="O8502:P8502"/>
    <mergeCell ref="L8423:N8423"/>
    <mergeCell ref="O8423:P8423"/>
    <mergeCell ref="L8428:N8428"/>
    <mergeCell ref="O8428:P8428"/>
    <mergeCell ref="O8375:Q8375"/>
    <mergeCell ref="Q8386:U8386"/>
    <mergeCell ref="Q8396:U8396"/>
    <mergeCell ref="O8417:Q8417"/>
    <mergeCell ref="L8433:N8433"/>
    <mergeCell ref="O8433:P8433"/>
    <mergeCell ref="L8437:N8437"/>
    <mergeCell ref="O8437:P8437"/>
    <mergeCell ref="L8443:N8443"/>
    <mergeCell ref="O8443:P8443"/>
    <mergeCell ref="L8451:N8451"/>
    <mergeCell ref="O8451:P8451"/>
    <mergeCell ref="L8457:N8457"/>
    <mergeCell ref="O8457:P8457"/>
    <mergeCell ref="L8342:N8342"/>
    <mergeCell ref="O8342:P8342"/>
    <mergeCell ref="L8350:N8350"/>
    <mergeCell ref="L8360:N8360"/>
    <mergeCell ref="P8350:T8350"/>
    <mergeCell ref="P8360:T8360"/>
    <mergeCell ref="L8371:N8371"/>
    <mergeCell ref="L8375:N8375"/>
    <mergeCell ref="L8380:N8380"/>
    <mergeCell ref="O8380:P8380"/>
    <mergeCell ref="L8386:N8386"/>
    <mergeCell ref="O8386:P8386"/>
    <mergeCell ref="L8396:N8396"/>
    <mergeCell ref="O8396:P8396"/>
    <mergeCell ref="L8408:N8408"/>
    <mergeCell ref="O8408:P8408"/>
    <mergeCell ref="L8417:N8417"/>
    <mergeCell ref="L8238:N8238"/>
    <mergeCell ref="O8238:P8238"/>
    <mergeCell ref="L8245:N8245"/>
    <mergeCell ref="L8252:N8252"/>
    <mergeCell ref="O8252:P8252"/>
    <mergeCell ref="L8258:N8258"/>
    <mergeCell ref="L8266:N8266"/>
    <mergeCell ref="L8272:N8272"/>
    <mergeCell ref="O8272:P8272"/>
    <mergeCell ref="L8282:N8282"/>
    <mergeCell ref="L8286:N8286"/>
    <mergeCell ref="L8307:N8307"/>
    <mergeCell ref="O8307:P8307"/>
    <mergeCell ref="L8318:N8318"/>
    <mergeCell ref="L8323:N8323"/>
    <mergeCell ref="O8323:P8323"/>
    <mergeCell ref="L8330:N8330"/>
    <mergeCell ref="O8330:P8330"/>
    <mergeCell ref="O8318:Q8318"/>
    <mergeCell ref="O8282:Q8282"/>
    <mergeCell ref="O8286:R8286"/>
    <mergeCell ref="L8171:N8171"/>
    <mergeCell ref="O8171:P8171"/>
    <mergeCell ref="L8174:N8174"/>
    <mergeCell ref="O8174:P8174"/>
    <mergeCell ref="L8180:N8180"/>
    <mergeCell ref="O8180:P8180"/>
    <mergeCell ref="L8186:N8186"/>
    <mergeCell ref="L8190:N8190"/>
    <mergeCell ref="O8190:P8190"/>
    <mergeCell ref="L8196:N8196"/>
    <mergeCell ref="L8202:N8202"/>
    <mergeCell ref="O8202:P8202"/>
    <mergeCell ref="L8208:N8208"/>
    <mergeCell ref="O8208:P8208"/>
    <mergeCell ref="L8213:N8213"/>
    <mergeCell ref="O8213:P8213"/>
    <mergeCell ref="L8225:N8225"/>
    <mergeCell ref="O8225:P8225"/>
    <mergeCell ref="L8093:N8093"/>
    <mergeCell ref="L8100:N8100"/>
    <mergeCell ref="O8100:P8100"/>
    <mergeCell ref="L8104:N8104"/>
    <mergeCell ref="O8104:P8104"/>
    <mergeCell ref="L8114:N8114"/>
    <mergeCell ref="L8118:N8118"/>
    <mergeCell ref="L8121:N8121"/>
    <mergeCell ref="O8121:P8121"/>
    <mergeCell ref="L8125:N8125"/>
    <mergeCell ref="L8144:N8144"/>
    <mergeCell ref="O8144:P8144"/>
    <mergeCell ref="L8153:N8153"/>
    <mergeCell ref="O8153:P8153"/>
    <mergeCell ref="L8161:N8161"/>
    <mergeCell ref="O8161:P8161"/>
    <mergeCell ref="L8165:N8165"/>
    <mergeCell ref="O8165:P8165"/>
    <mergeCell ref="O8118:Q8118"/>
    <mergeCell ref="O8125:Q8125"/>
    <mergeCell ref="L8024:N8024"/>
    <mergeCell ref="O8024:P8024"/>
    <mergeCell ref="O7960:R7960"/>
    <mergeCell ref="L8032:N8032"/>
    <mergeCell ref="O8032:P8032"/>
    <mergeCell ref="L8039:N8039"/>
    <mergeCell ref="O8039:P8039"/>
    <mergeCell ref="L8046:N8046"/>
    <mergeCell ref="O8046:P8046"/>
    <mergeCell ref="L8052:N8052"/>
    <mergeCell ref="O8052:P8052"/>
    <mergeCell ref="L8056:N8056"/>
    <mergeCell ref="O8056:P8056"/>
    <mergeCell ref="L8060:N8060"/>
    <mergeCell ref="L8068:N8068"/>
    <mergeCell ref="L8081:N8081"/>
    <mergeCell ref="L8086:N8086"/>
    <mergeCell ref="O8081:R8081"/>
    <mergeCell ref="Q8024:U8024"/>
    <mergeCell ref="Q8032:U8032"/>
    <mergeCell ref="Q8039:U8039"/>
    <mergeCell ref="L7901:N7901"/>
    <mergeCell ref="L7916:N7916"/>
    <mergeCell ref="L7920:N7920"/>
    <mergeCell ref="L7934:N7934"/>
    <mergeCell ref="O7866:Q7866"/>
    <mergeCell ref="L7938:N7938"/>
    <mergeCell ref="L7944:N7944"/>
    <mergeCell ref="L7949:N7949"/>
    <mergeCell ref="L7960:N7960"/>
    <mergeCell ref="L7973:N7973"/>
    <mergeCell ref="L7985:N7985"/>
    <mergeCell ref="O7985:P7985"/>
    <mergeCell ref="L7996:N7996"/>
    <mergeCell ref="O7996:P7996"/>
    <mergeCell ref="L8005:N8005"/>
    <mergeCell ref="O8005:P8005"/>
    <mergeCell ref="L8015:N8015"/>
    <mergeCell ref="O8015:P8015"/>
    <mergeCell ref="O7901:Q7901"/>
    <mergeCell ref="Q8005:U8005"/>
    <mergeCell ref="Q8015:U8015"/>
    <mergeCell ref="S7960:W7960"/>
    <mergeCell ref="Q7973:U7973"/>
    <mergeCell ref="Q7985:U7985"/>
    <mergeCell ref="Q7996:U7996"/>
    <mergeCell ref="R7901:V7901"/>
    <mergeCell ref="O7916:Q7916"/>
    <mergeCell ref="R7916:V7916"/>
    <mergeCell ref="O7920:Q7920"/>
    <mergeCell ref="R7920:V7920"/>
    <mergeCell ref="O7934:Q7934"/>
    <mergeCell ref="R7934:V7934"/>
    <mergeCell ref="L7784:N7784"/>
    <mergeCell ref="L7796:N7796"/>
    <mergeCell ref="L7806:N7806"/>
    <mergeCell ref="L7811:N7811"/>
    <mergeCell ref="L7816:N7816"/>
    <mergeCell ref="L7822:N7822"/>
    <mergeCell ref="L7830:N7830"/>
    <mergeCell ref="O7772:R7772"/>
    <mergeCell ref="L7844:N7844"/>
    <mergeCell ref="L7853:N7853"/>
    <mergeCell ref="L7866:N7866"/>
    <mergeCell ref="L7880:N7880"/>
    <mergeCell ref="L7888:N7888"/>
    <mergeCell ref="O7888:P7888"/>
    <mergeCell ref="R7866:V7866"/>
    <mergeCell ref="O7880:Q7880"/>
    <mergeCell ref="R7880:V7880"/>
    <mergeCell ref="Q7888:U7888"/>
    <mergeCell ref="S7772:W7772"/>
    <mergeCell ref="O7784:R7784"/>
    <mergeCell ref="S7784:W7784"/>
    <mergeCell ref="O7796:Q7796"/>
    <mergeCell ref="R7796:V7796"/>
    <mergeCell ref="O7806:Q7806"/>
    <mergeCell ref="R7806:V7806"/>
    <mergeCell ref="O7811:Q7811"/>
    <mergeCell ref="R7811:V7811"/>
    <mergeCell ref="O7816:Q7816"/>
    <mergeCell ref="R7816:V7816"/>
    <mergeCell ref="O7822:Q7822"/>
    <mergeCell ref="R7822:V7822"/>
    <mergeCell ref="O7844:Q7844"/>
    <mergeCell ref="L7724:N7724"/>
    <mergeCell ref="O7724:P7724"/>
    <mergeCell ref="L7732:N7732"/>
    <mergeCell ref="O7732:P7732"/>
    <mergeCell ref="L7740:N7740"/>
    <mergeCell ref="O7740:P7740"/>
    <mergeCell ref="L7748:N7748"/>
    <mergeCell ref="O7748:P7748"/>
    <mergeCell ref="L7753:N7753"/>
    <mergeCell ref="O7753:P7753"/>
    <mergeCell ref="L7757:N7757"/>
    <mergeCell ref="O7757:P7757"/>
    <mergeCell ref="L7762:N7762"/>
    <mergeCell ref="O7762:P7762"/>
    <mergeCell ref="L7766:N7766"/>
    <mergeCell ref="O7766:P7766"/>
    <mergeCell ref="L7772:N7772"/>
    <mergeCell ref="L7669:N7669"/>
    <mergeCell ref="L7675:N7675"/>
    <mergeCell ref="L7686:N7686"/>
    <mergeCell ref="O7686:P7686"/>
    <mergeCell ref="L7690:N7690"/>
    <mergeCell ref="O7690:P7690"/>
    <mergeCell ref="L7694:N7694"/>
    <mergeCell ref="O7694:P7694"/>
    <mergeCell ref="L7698:N7698"/>
    <mergeCell ref="L7706:N7706"/>
    <mergeCell ref="L7715:N7715"/>
    <mergeCell ref="L7720:N7720"/>
    <mergeCell ref="L7599:N7599"/>
    <mergeCell ref="O7599:P7599"/>
    <mergeCell ref="L7611:N7611"/>
    <mergeCell ref="O7611:P7611"/>
    <mergeCell ref="L7619:N7619"/>
    <mergeCell ref="L7624:N7624"/>
    <mergeCell ref="O7624:P7624"/>
    <mergeCell ref="L7628:N7628"/>
    <mergeCell ref="L7632:N7632"/>
    <mergeCell ref="L7637:N7637"/>
    <mergeCell ref="L7652:N7652"/>
    <mergeCell ref="O7652:P7652"/>
    <mergeCell ref="L7658:N7658"/>
    <mergeCell ref="O7637:Q7637"/>
    <mergeCell ref="O7658:Q7658"/>
    <mergeCell ref="L7541:N7541"/>
    <mergeCell ref="O7541:P7541"/>
    <mergeCell ref="L7548:N7548"/>
    <mergeCell ref="O7548:P7548"/>
    <mergeCell ref="L7554:N7554"/>
    <mergeCell ref="L7560:N7560"/>
    <mergeCell ref="O7560:P7560"/>
    <mergeCell ref="L7564:N7564"/>
    <mergeCell ref="O7564:P7564"/>
    <mergeCell ref="L7568:N7568"/>
    <mergeCell ref="O7568:P7568"/>
    <mergeCell ref="L7571:N7571"/>
    <mergeCell ref="O7571:P7571"/>
    <mergeCell ref="L7576:N7576"/>
    <mergeCell ref="L7589:N7589"/>
    <mergeCell ref="L7458:N7458"/>
    <mergeCell ref="O7458:P7458"/>
    <mergeCell ref="L7469:N7469"/>
    <mergeCell ref="O7469:P7469"/>
    <mergeCell ref="L7479:N7479"/>
    <mergeCell ref="O7479:P7479"/>
    <mergeCell ref="L7492:N7492"/>
    <mergeCell ref="O7492:P7492"/>
    <mergeCell ref="L7504:N7504"/>
    <mergeCell ref="O7504:P7504"/>
    <mergeCell ref="L7515:N7515"/>
    <mergeCell ref="O7515:P7515"/>
    <mergeCell ref="L7525:N7525"/>
    <mergeCell ref="O7525:P7525"/>
    <mergeCell ref="L7533:N7533"/>
    <mergeCell ref="O7533:P7533"/>
    <mergeCell ref="L7537:N7537"/>
    <mergeCell ref="L7395:N7395"/>
    <mergeCell ref="O7395:P7395"/>
    <mergeCell ref="L7399:N7399"/>
    <mergeCell ref="O7399:P7399"/>
    <mergeCell ref="L7408:N7408"/>
    <mergeCell ref="O7408:P7408"/>
    <mergeCell ref="L7415:N7415"/>
    <mergeCell ref="O7415:P7415"/>
    <mergeCell ref="L7418:N7418"/>
    <mergeCell ref="O7418:P7418"/>
    <mergeCell ref="L7427:N7427"/>
    <mergeCell ref="O7427:P7427"/>
    <mergeCell ref="L7439:N7439"/>
    <mergeCell ref="O7439:P7439"/>
    <mergeCell ref="L7443:N7443"/>
    <mergeCell ref="O7443:P7443"/>
    <mergeCell ref="L7453:N7453"/>
    <mergeCell ref="O7453:P7453"/>
    <mergeCell ref="L7351:N7351"/>
    <mergeCell ref="O7351:P7351"/>
    <mergeCell ref="L7356:N7356"/>
    <mergeCell ref="O7356:P7356"/>
    <mergeCell ref="L7361:N7361"/>
    <mergeCell ref="O7361:P7361"/>
    <mergeCell ref="L7366:N7366"/>
    <mergeCell ref="O7366:P7366"/>
    <mergeCell ref="L7371:N7371"/>
    <mergeCell ref="O7371:P7371"/>
    <mergeCell ref="L7376:N7376"/>
    <mergeCell ref="O7376:P7376"/>
    <mergeCell ref="L7381:N7381"/>
    <mergeCell ref="O7381:P7381"/>
    <mergeCell ref="L7386:N7386"/>
    <mergeCell ref="O7386:P7386"/>
    <mergeCell ref="L7392:N7392"/>
    <mergeCell ref="O7392:P7392"/>
    <mergeCell ref="L7268:N7268"/>
    <mergeCell ref="O7268:P7268"/>
    <mergeCell ref="L7274:N7274"/>
    <mergeCell ref="L7282:N7282"/>
    <mergeCell ref="L7300:N7300"/>
    <mergeCell ref="L7309:N7309"/>
    <mergeCell ref="O7309:P7309"/>
    <mergeCell ref="L7316:N7316"/>
    <mergeCell ref="L7331:N7331"/>
    <mergeCell ref="O7331:P7331"/>
    <mergeCell ref="L7341:N7341"/>
    <mergeCell ref="O7341:P7341"/>
    <mergeCell ref="L7346:N7346"/>
    <mergeCell ref="O7346:P7346"/>
    <mergeCell ref="L7204:N7204"/>
    <mergeCell ref="O7204:P7204"/>
    <mergeCell ref="L7211:N7211"/>
    <mergeCell ref="O7211:P7211"/>
    <mergeCell ref="L7223:N7223"/>
    <mergeCell ref="O7223:P7223"/>
    <mergeCell ref="L7227:N7227"/>
    <mergeCell ref="O7227:P7227"/>
    <mergeCell ref="L7242:N7242"/>
    <mergeCell ref="O7242:P7242"/>
    <mergeCell ref="L7248:N7248"/>
    <mergeCell ref="O7248:P7248"/>
    <mergeCell ref="L7252:N7252"/>
    <mergeCell ref="O7252:P7252"/>
    <mergeCell ref="L7256:N7256"/>
    <mergeCell ref="O7256:P7256"/>
    <mergeCell ref="L7261:N7261"/>
    <mergeCell ref="L7147:N7147"/>
    <mergeCell ref="O7147:P7147"/>
    <mergeCell ref="L7150:N7150"/>
    <mergeCell ref="O7150:P7150"/>
    <mergeCell ref="L7155:N7155"/>
    <mergeCell ref="O7155:P7155"/>
    <mergeCell ref="L7162:N7162"/>
    <mergeCell ref="O7162:P7162"/>
    <mergeCell ref="L7169:N7169"/>
    <mergeCell ref="O7169:P7169"/>
    <mergeCell ref="L7177:N7177"/>
    <mergeCell ref="O7177:P7177"/>
    <mergeCell ref="L7185:N7185"/>
    <mergeCell ref="O7185:P7185"/>
    <mergeCell ref="L7193:N7193"/>
    <mergeCell ref="O7193:P7193"/>
    <mergeCell ref="L7200:N7200"/>
    <mergeCell ref="O7200:P7200"/>
    <mergeCell ref="L7066:N7066"/>
    <mergeCell ref="O7066:P7066"/>
    <mergeCell ref="L7080:N7080"/>
    <mergeCell ref="O7080:P7080"/>
    <mergeCell ref="L7094:N7094"/>
    <mergeCell ref="O7094:P7094"/>
    <mergeCell ref="L7099:N7099"/>
    <mergeCell ref="O7099:P7099"/>
    <mergeCell ref="L7107:N7107"/>
    <mergeCell ref="L7119:N7119"/>
    <mergeCell ref="L7123:N7123"/>
    <mergeCell ref="L7127:N7127"/>
    <mergeCell ref="O7127:P7127"/>
    <mergeCell ref="L7136:N7136"/>
    <mergeCell ref="O7136:P7136"/>
    <mergeCell ref="L7011:N7011"/>
    <mergeCell ref="L7017:N7017"/>
    <mergeCell ref="O7017:P7017"/>
    <mergeCell ref="L7021:N7021"/>
    <mergeCell ref="L7039:N7039"/>
    <mergeCell ref="O7039:P7039"/>
    <mergeCell ref="L7043:N7043"/>
    <mergeCell ref="O7043:P7043"/>
    <mergeCell ref="L7048:N7048"/>
    <mergeCell ref="O7048:P7048"/>
    <mergeCell ref="L7053:N7053"/>
    <mergeCell ref="O7053:P7053"/>
    <mergeCell ref="L7059:N7059"/>
    <mergeCell ref="O7059:P7059"/>
    <mergeCell ref="L7062:N7062"/>
    <mergeCell ref="O7062:P7062"/>
    <mergeCell ref="O7021:Q7021"/>
    <mergeCell ref="L6942:N6942"/>
    <mergeCell ref="O6942:P6942"/>
    <mergeCell ref="L6949:N6949"/>
    <mergeCell ref="O6949:P6949"/>
    <mergeCell ref="L6953:N6953"/>
    <mergeCell ref="O6953:P6953"/>
    <mergeCell ref="L6963:N6963"/>
    <mergeCell ref="O6963:P6963"/>
    <mergeCell ref="L6968:N6968"/>
    <mergeCell ref="O6968:P6968"/>
    <mergeCell ref="L6977:N6977"/>
    <mergeCell ref="O6977:P6977"/>
    <mergeCell ref="L6989:N6989"/>
    <mergeCell ref="L6995:N6995"/>
    <mergeCell ref="O6995:P6995"/>
    <mergeCell ref="L6999:N6999"/>
    <mergeCell ref="O6999:P6999"/>
    <mergeCell ref="L6873:N6873"/>
    <mergeCell ref="O6873:P6873"/>
    <mergeCell ref="L6879:N6879"/>
    <mergeCell ref="O6879:P6879"/>
    <mergeCell ref="L6884:N6884"/>
    <mergeCell ref="O6884:P6884"/>
    <mergeCell ref="L6895:N6895"/>
    <mergeCell ref="O6895:P6895"/>
    <mergeCell ref="L6900:N6900"/>
    <mergeCell ref="O6900:P6900"/>
    <mergeCell ref="L6913:N6913"/>
    <mergeCell ref="O6913:P6913"/>
    <mergeCell ref="L6928:N6928"/>
    <mergeCell ref="O6928:P6928"/>
    <mergeCell ref="L6932:N6932"/>
    <mergeCell ref="O6932:P6932"/>
    <mergeCell ref="L6938:N6938"/>
    <mergeCell ref="O6938:P6938"/>
    <mergeCell ref="L6821:N6821"/>
    <mergeCell ref="O6821:P6821"/>
    <mergeCell ref="L6828:N6828"/>
    <mergeCell ref="O6828:P6828"/>
    <mergeCell ref="L6835:N6835"/>
    <mergeCell ref="O6835:P6835"/>
    <mergeCell ref="L6843:N6843"/>
    <mergeCell ref="O6843:P6843"/>
    <mergeCell ref="L6850:N6850"/>
    <mergeCell ref="O6850:P6850"/>
    <mergeCell ref="L6855:N6855"/>
    <mergeCell ref="O6855:P6855"/>
    <mergeCell ref="L6859:N6859"/>
    <mergeCell ref="O6859:P6859"/>
    <mergeCell ref="L6864:N6864"/>
    <mergeCell ref="O6864:P6864"/>
    <mergeCell ref="L6870:N6870"/>
    <mergeCell ref="O6870:P6870"/>
    <mergeCell ref="L6735:N6735"/>
    <mergeCell ref="O6735:P6735"/>
    <mergeCell ref="L6739:N6739"/>
    <mergeCell ref="O6739:P6739"/>
    <mergeCell ref="L6761:N6761"/>
    <mergeCell ref="O6761:P6761"/>
    <mergeCell ref="L6773:N6773"/>
    <mergeCell ref="O6773:P6773"/>
    <mergeCell ref="L6785:N6785"/>
    <mergeCell ref="O6785:P6785"/>
    <mergeCell ref="L6791:N6791"/>
    <mergeCell ref="O6791:P6791"/>
    <mergeCell ref="L6801:N6801"/>
    <mergeCell ref="O6801:P6801"/>
    <mergeCell ref="L6807:N6807"/>
    <mergeCell ref="O6807:P6807"/>
    <mergeCell ref="L6814:N6814"/>
    <mergeCell ref="O6814:P6814"/>
    <mergeCell ref="L6681:N6681"/>
    <mergeCell ref="O6681:P6681"/>
    <mergeCell ref="L6686:N6686"/>
    <mergeCell ref="O6686:P6686"/>
    <mergeCell ref="L6690:N6690"/>
    <mergeCell ref="O6690:P6690"/>
    <mergeCell ref="L6693:N6693"/>
    <mergeCell ref="O6693:P6693"/>
    <mergeCell ref="L6697:N6697"/>
    <mergeCell ref="L6720:N6720"/>
    <mergeCell ref="O6720:P6720"/>
    <mergeCell ref="L6723:N6723"/>
    <mergeCell ref="O6723:P6723"/>
    <mergeCell ref="L6727:N6727"/>
    <mergeCell ref="O6727:P6727"/>
    <mergeCell ref="L6730:N6730"/>
    <mergeCell ref="O6730:P6730"/>
    <mergeCell ref="O6697:Q6697"/>
    <mergeCell ref="L6636:N6636"/>
    <mergeCell ref="L6641:N6641"/>
    <mergeCell ref="O6641:P6641"/>
    <mergeCell ref="L6644:N6644"/>
    <mergeCell ref="O6644:P6644"/>
    <mergeCell ref="L6647:N6647"/>
    <mergeCell ref="O6647:P6647"/>
    <mergeCell ref="L6657:N6657"/>
    <mergeCell ref="O6657:P6657"/>
    <mergeCell ref="L6663:N6663"/>
    <mergeCell ref="O6663:P6663"/>
    <mergeCell ref="L6666:N6666"/>
    <mergeCell ref="O6666:P6666"/>
    <mergeCell ref="L6669:N6669"/>
    <mergeCell ref="O6669:P6669"/>
    <mergeCell ref="L6672:N6672"/>
    <mergeCell ref="L6675:N6675"/>
    <mergeCell ref="O6675:P6675"/>
    <mergeCell ref="O6636:Q6636"/>
    <mergeCell ref="O6672:Q6672"/>
    <mergeCell ref="L6521:N6521"/>
    <mergeCell ref="O6521:P6521"/>
    <mergeCell ref="L6528:N6528"/>
    <mergeCell ref="O6528:P6528"/>
    <mergeCell ref="L6535:N6535"/>
    <mergeCell ref="O6535:P6535"/>
    <mergeCell ref="L6542:N6542"/>
    <mergeCell ref="O6542:P6542"/>
    <mergeCell ref="L6549:N6549"/>
    <mergeCell ref="O6549:P6549"/>
    <mergeCell ref="L6557:N6557"/>
    <mergeCell ref="L6575:N6575"/>
    <mergeCell ref="O6575:P6575"/>
    <mergeCell ref="L6604:N6604"/>
    <mergeCell ref="L6616:N6616"/>
    <mergeCell ref="O6616:P6616"/>
    <mergeCell ref="L6628:N6628"/>
    <mergeCell ref="O6628:P6628"/>
    <mergeCell ref="O6557:Q6557"/>
    <mergeCell ref="O6604:Q6604"/>
    <mergeCell ref="L6485:N6485"/>
    <mergeCell ref="O6485:P6485"/>
    <mergeCell ref="L6489:N6489"/>
    <mergeCell ref="O6489:P6489"/>
    <mergeCell ref="L6492:N6492"/>
    <mergeCell ref="O6492:P6492"/>
    <mergeCell ref="L6496:N6496"/>
    <mergeCell ref="O6496:P6496"/>
    <mergeCell ref="L6502:N6502"/>
    <mergeCell ref="O6502:P6502"/>
    <mergeCell ref="L6506:N6506"/>
    <mergeCell ref="O6506:P6506"/>
    <mergeCell ref="L6510:N6510"/>
    <mergeCell ref="O6510:P6510"/>
    <mergeCell ref="L6513:N6513"/>
    <mergeCell ref="O6513:P6513"/>
    <mergeCell ref="L6516:N6516"/>
    <mergeCell ref="O6516:P6516"/>
    <mergeCell ref="L6436:N6436"/>
    <mergeCell ref="O6436:P6436"/>
    <mergeCell ref="L6444:N6444"/>
    <mergeCell ref="O6444:P6444"/>
    <mergeCell ref="L6453:N6453"/>
    <mergeCell ref="O6453:P6453"/>
    <mergeCell ref="L6459:N6459"/>
    <mergeCell ref="O6459:P6459"/>
    <mergeCell ref="L6464:N6464"/>
    <mergeCell ref="O6464:P6464"/>
    <mergeCell ref="L6469:N6469"/>
    <mergeCell ref="O6469:P6469"/>
    <mergeCell ref="L6473:N6473"/>
    <mergeCell ref="O6473:P6473"/>
    <mergeCell ref="L6477:N6477"/>
    <mergeCell ref="O6477:P6477"/>
    <mergeCell ref="L6480:N6480"/>
    <mergeCell ref="O6480:P6480"/>
    <mergeCell ref="L6342:N6342"/>
    <mergeCell ref="O6342:P6342"/>
    <mergeCell ref="L6351:N6351"/>
    <mergeCell ref="O6351:P6351"/>
    <mergeCell ref="L6354:N6354"/>
    <mergeCell ref="O6354:P6354"/>
    <mergeCell ref="L6361:N6361"/>
    <mergeCell ref="O6361:P6361"/>
    <mergeCell ref="L6378:N6378"/>
    <mergeCell ref="O6378:P6378"/>
    <mergeCell ref="L6390:N6390"/>
    <mergeCell ref="O6390:P6390"/>
    <mergeCell ref="L6394:N6394"/>
    <mergeCell ref="O6394:P6394"/>
    <mergeCell ref="L6412:N6412"/>
    <mergeCell ref="O6412:P6412"/>
    <mergeCell ref="L6430:N6430"/>
    <mergeCell ref="O6430:P6430"/>
    <mergeCell ref="L6304:N6304"/>
    <mergeCell ref="L6310:N6310"/>
    <mergeCell ref="O6310:P6310"/>
    <mergeCell ref="L6314:N6314"/>
    <mergeCell ref="O6314:P6314"/>
    <mergeCell ref="L6317:N6317"/>
    <mergeCell ref="O6317:P6317"/>
    <mergeCell ref="L6321:N6321"/>
    <mergeCell ref="O6321:P6321"/>
    <mergeCell ref="L6327:N6327"/>
    <mergeCell ref="O6327:P6327"/>
    <mergeCell ref="L6330:N6330"/>
    <mergeCell ref="O6330:P6330"/>
    <mergeCell ref="L6333:N6333"/>
    <mergeCell ref="O6333:P6333"/>
    <mergeCell ref="L6338:N6338"/>
    <mergeCell ref="O6338:P6338"/>
    <mergeCell ref="L6263:N6263"/>
    <mergeCell ref="O6263:P6263"/>
    <mergeCell ref="L6267:N6267"/>
    <mergeCell ref="O6267:P6267"/>
    <mergeCell ref="L6273:N6273"/>
    <mergeCell ref="O6273:P6273"/>
    <mergeCell ref="L6279:N6279"/>
    <mergeCell ref="O6279:P6279"/>
    <mergeCell ref="L6283:N6283"/>
    <mergeCell ref="O6283:P6283"/>
    <mergeCell ref="L6287:N6287"/>
    <mergeCell ref="O6287:P6287"/>
    <mergeCell ref="L6290:N6290"/>
    <mergeCell ref="O6290:P6290"/>
    <mergeCell ref="L6296:N6296"/>
    <mergeCell ref="L6300:N6300"/>
    <mergeCell ref="O6300:P6300"/>
    <mergeCell ref="L6219:N6219"/>
    <mergeCell ref="O6219:P6219"/>
    <mergeCell ref="L6225:N6225"/>
    <mergeCell ref="L6228:N6228"/>
    <mergeCell ref="O6228:P6228"/>
    <mergeCell ref="L6233:N6233"/>
    <mergeCell ref="O6233:P6233"/>
    <mergeCell ref="L6238:N6238"/>
    <mergeCell ref="O6238:P6238"/>
    <mergeCell ref="L6243:N6243"/>
    <mergeCell ref="O6243:P6243"/>
    <mergeCell ref="L6250:N6250"/>
    <mergeCell ref="O6250:P6250"/>
    <mergeCell ref="L6256:N6256"/>
    <mergeCell ref="O6256:P6256"/>
    <mergeCell ref="L6260:N6260"/>
    <mergeCell ref="O6260:P6260"/>
    <mergeCell ref="O6225:Q6225"/>
    <mergeCell ref="Q6228:U6228"/>
    <mergeCell ref="Q6233:U6233"/>
    <mergeCell ref="Q6238:U6238"/>
    <mergeCell ref="Q6243:U6243"/>
    <mergeCell ref="Q6250:U6250"/>
    <mergeCell ref="L6173:N6173"/>
    <mergeCell ref="L6179:N6179"/>
    <mergeCell ref="O6179:P6179"/>
    <mergeCell ref="L6183:N6183"/>
    <mergeCell ref="O6183:P6183"/>
    <mergeCell ref="L6192:N6192"/>
    <mergeCell ref="O6192:P6192"/>
    <mergeCell ref="L6196:N6196"/>
    <mergeCell ref="O6196:P6196"/>
    <mergeCell ref="L6204:N6204"/>
    <mergeCell ref="O6204:P6204"/>
    <mergeCell ref="L6208:N6208"/>
    <mergeCell ref="O6208:P6208"/>
    <mergeCell ref="L6213:N6213"/>
    <mergeCell ref="O6213:P6213"/>
    <mergeCell ref="L6216:N6216"/>
    <mergeCell ref="O6216:P6216"/>
    <mergeCell ref="L6127:N6127"/>
    <mergeCell ref="O6127:P6127"/>
    <mergeCell ref="L6131:N6131"/>
    <mergeCell ref="O6131:P6131"/>
    <mergeCell ref="L6137:N6137"/>
    <mergeCell ref="O6137:P6137"/>
    <mergeCell ref="L6141:N6141"/>
    <mergeCell ref="O6141:P6141"/>
    <mergeCell ref="L6146:N6146"/>
    <mergeCell ref="O6146:P6146"/>
    <mergeCell ref="L6152:N6152"/>
    <mergeCell ref="O6152:P6152"/>
    <mergeCell ref="L6156:N6156"/>
    <mergeCell ref="O6156:P6156"/>
    <mergeCell ref="L6162:N6162"/>
    <mergeCell ref="O6162:P6162"/>
    <mergeCell ref="L6167:N6167"/>
    <mergeCell ref="L6076:N6076"/>
    <mergeCell ref="L6081:N6081"/>
    <mergeCell ref="L6091:N6091"/>
    <mergeCell ref="O6091:P6091"/>
    <mergeCell ref="L6102:N6102"/>
    <mergeCell ref="O6102:P6102"/>
    <mergeCell ref="L6106:N6106"/>
    <mergeCell ref="L6109:N6109"/>
    <mergeCell ref="O6109:P6109"/>
    <mergeCell ref="L6115:N6115"/>
    <mergeCell ref="O6115:P6115"/>
    <mergeCell ref="L6119:N6119"/>
    <mergeCell ref="O6119:P6119"/>
    <mergeCell ref="L6123:N6123"/>
    <mergeCell ref="O6123:P6123"/>
    <mergeCell ref="L6027:N6027"/>
    <mergeCell ref="O6027:P6027"/>
    <mergeCell ref="L6033:N6033"/>
    <mergeCell ref="O6033:P6033"/>
    <mergeCell ref="L6039:N6039"/>
    <mergeCell ref="O6039:P6039"/>
    <mergeCell ref="L6045:N6045"/>
    <mergeCell ref="O6045:P6045"/>
    <mergeCell ref="L6050:N6050"/>
    <mergeCell ref="O6050:P6050"/>
    <mergeCell ref="L6055:N6055"/>
    <mergeCell ref="O6055:P6055"/>
    <mergeCell ref="L6058:N6058"/>
    <mergeCell ref="O6058:P6058"/>
    <mergeCell ref="L6062:N6062"/>
    <mergeCell ref="L6070:N6070"/>
    <mergeCell ref="L5987:N5987"/>
    <mergeCell ref="O5987:P5987"/>
    <mergeCell ref="L5993:N5993"/>
    <mergeCell ref="O5993:P5993"/>
    <mergeCell ref="L5996:N5996"/>
    <mergeCell ref="O5996:P5996"/>
    <mergeCell ref="L5999:N5999"/>
    <mergeCell ref="O5999:P5999"/>
    <mergeCell ref="L6003:N6003"/>
    <mergeCell ref="O6003:P6003"/>
    <mergeCell ref="L6007:N6007"/>
    <mergeCell ref="O6007:P6007"/>
    <mergeCell ref="L6011:N6011"/>
    <mergeCell ref="O6011:P6011"/>
    <mergeCell ref="L6014:N6014"/>
    <mergeCell ref="O6014:P6014"/>
    <mergeCell ref="L6019:N6019"/>
    <mergeCell ref="O6019:P6019"/>
    <mergeCell ref="L5951:N5951"/>
    <mergeCell ref="O5951:P5951"/>
    <mergeCell ref="L5955:N5955"/>
    <mergeCell ref="O5955:P5955"/>
    <mergeCell ref="L5960:N5960"/>
    <mergeCell ref="O5960:P5960"/>
    <mergeCell ref="L5963:N5963"/>
    <mergeCell ref="O5963:P5963"/>
    <mergeCell ref="L5968:N5968"/>
    <mergeCell ref="O5968:P5968"/>
    <mergeCell ref="L5973:N5973"/>
    <mergeCell ref="O5973:P5973"/>
    <mergeCell ref="L5976:N5976"/>
    <mergeCell ref="O5976:P5976"/>
    <mergeCell ref="L5979:N5979"/>
    <mergeCell ref="O5979:P5979"/>
    <mergeCell ref="L5983:N5983"/>
    <mergeCell ref="O5983:P5983"/>
    <mergeCell ref="L5902:N5902"/>
    <mergeCell ref="O5902:P5902"/>
    <mergeCell ref="L5908:N5908"/>
    <mergeCell ref="O5908:P5908"/>
    <mergeCell ref="L5914:N5914"/>
    <mergeCell ref="O5914:P5914"/>
    <mergeCell ref="L5917:N5917"/>
    <mergeCell ref="O5917:P5917"/>
    <mergeCell ref="L5921:N5921"/>
    <mergeCell ref="O5921:P5921"/>
    <mergeCell ref="L5928:N5928"/>
    <mergeCell ref="O5928:P5928"/>
    <mergeCell ref="L5931:N5931"/>
    <mergeCell ref="O5931:P5931"/>
    <mergeCell ref="L5944:N5944"/>
    <mergeCell ref="O5944:P5944"/>
    <mergeCell ref="L5948:N5948"/>
    <mergeCell ref="O5948:P5948"/>
    <mergeCell ref="L5860:N5860"/>
    <mergeCell ref="O5860:P5860"/>
    <mergeCell ref="L5864:N5864"/>
    <mergeCell ref="O5864:P5864"/>
    <mergeCell ref="L5868:N5868"/>
    <mergeCell ref="O5868:P5868"/>
    <mergeCell ref="L5871:N5871"/>
    <mergeCell ref="O5871:P5871"/>
    <mergeCell ref="L5875:N5875"/>
    <mergeCell ref="O5875:P5875"/>
    <mergeCell ref="L5878:N5878"/>
    <mergeCell ref="O5878:P5878"/>
    <mergeCell ref="L5887:N5887"/>
    <mergeCell ref="O5887:P5887"/>
    <mergeCell ref="L5892:N5892"/>
    <mergeCell ref="O5892:P5892"/>
    <mergeCell ref="L5899:N5899"/>
    <mergeCell ref="O5899:P5899"/>
    <mergeCell ref="L5807:N5807"/>
    <mergeCell ref="O5807:P5807"/>
    <mergeCell ref="L5814:N5814"/>
    <mergeCell ref="O5814:P5814"/>
    <mergeCell ref="L5818:N5818"/>
    <mergeCell ref="O5818:P5818"/>
    <mergeCell ref="L5827:N5827"/>
    <mergeCell ref="O5827:P5827"/>
    <mergeCell ref="L5832:N5832"/>
    <mergeCell ref="O5832:P5832"/>
    <mergeCell ref="L5842:N5842"/>
    <mergeCell ref="O5842:P5842"/>
    <mergeCell ref="L5847:N5847"/>
    <mergeCell ref="O5847:P5847"/>
    <mergeCell ref="L5851:N5851"/>
    <mergeCell ref="O5851:P5851"/>
    <mergeCell ref="L5854:N5854"/>
    <mergeCell ref="O5854:P5854"/>
    <mergeCell ref="L5766:N5766"/>
    <mergeCell ref="O5766:P5766"/>
    <mergeCell ref="L5769:N5769"/>
    <mergeCell ref="O5769:P5769"/>
    <mergeCell ref="L5773:N5773"/>
    <mergeCell ref="O5773:P5773"/>
    <mergeCell ref="L5777:N5777"/>
    <mergeCell ref="O5777:P5777"/>
    <mergeCell ref="L5781:N5781"/>
    <mergeCell ref="O5781:P5781"/>
    <mergeCell ref="L5785:N5785"/>
    <mergeCell ref="O5785:P5785"/>
    <mergeCell ref="L5789:N5789"/>
    <mergeCell ref="O5789:P5789"/>
    <mergeCell ref="L5793:N5793"/>
    <mergeCell ref="O5793:P5793"/>
    <mergeCell ref="L5800:N5800"/>
    <mergeCell ref="O5800:P5800"/>
    <mergeCell ref="L5734:N5734"/>
    <mergeCell ref="O5734:P5734"/>
    <mergeCell ref="L5737:N5737"/>
    <mergeCell ref="O5737:P5737"/>
    <mergeCell ref="L5740:N5740"/>
    <mergeCell ref="O5740:P5740"/>
    <mergeCell ref="L5743:N5743"/>
    <mergeCell ref="O5743:P5743"/>
    <mergeCell ref="L5746:N5746"/>
    <mergeCell ref="O5746:P5746"/>
    <mergeCell ref="L5750:N5750"/>
    <mergeCell ref="O5750:P5750"/>
    <mergeCell ref="L5755:N5755"/>
    <mergeCell ref="O5755:P5755"/>
    <mergeCell ref="L5760:N5760"/>
    <mergeCell ref="O5760:P5760"/>
    <mergeCell ref="L5763:N5763"/>
    <mergeCell ref="O5763:P5763"/>
    <mergeCell ref="L5696:N5696"/>
    <mergeCell ref="O5696:P5696"/>
    <mergeCell ref="L5706:N5706"/>
    <mergeCell ref="O5706:P5706"/>
    <mergeCell ref="L5711:N5711"/>
    <mergeCell ref="O5711:P5711"/>
    <mergeCell ref="L5714:N5714"/>
    <mergeCell ref="O5714:P5714"/>
    <mergeCell ref="L5717:N5717"/>
    <mergeCell ref="O5717:P5717"/>
    <mergeCell ref="L5720:N5720"/>
    <mergeCell ref="O5720:P5720"/>
    <mergeCell ref="L5723:N5723"/>
    <mergeCell ref="O5723:P5723"/>
    <mergeCell ref="L5728:N5728"/>
    <mergeCell ref="O5728:P5728"/>
    <mergeCell ref="L5731:N5731"/>
    <mergeCell ref="O5731:P5731"/>
    <mergeCell ref="L5645:N5645"/>
    <mergeCell ref="O5645:P5645"/>
    <mergeCell ref="L5649:N5649"/>
    <mergeCell ref="O5649:P5649"/>
    <mergeCell ref="L5652:N5652"/>
    <mergeCell ref="O5652:P5652"/>
    <mergeCell ref="L5663:N5663"/>
    <mergeCell ref="O5663:P5663"/>
    <mergeCell ref="L5673:N5673"/>
    <mergeCell ref="O5673:P5673"/>
    <mergeCell ref="L5677:N5677"/>
    <mergeCell ref="O5677:P5677"/>
    <mergeCell ref="L5682:N5682"/>
    <mergeCell ref="O5682:P5682"/>
    <mergeCell ref="L5686:N5686"/>
    <mergeCell ref="O5686:P5686"/>
    <mergeCell ref="L5692:N5692"/>
    <mergeCell ref="O5692:P5692"/>
    <mergeCell ref="L5582:N5582"/>
    <mergeCell ref="O5582:P5582"/>
    <mergeCell ref="L5596:N5596"/>
    <mergeCell ref="O5596:P5596"/>
    <mergeCell ref="L5603:N5603"/>
    <mergeCell ref="O5603:P5603"/>
    <mergeCell ref="L5608:N5608"/>
    <mergeCell ref="O5608:P5608"/>
    <mergeCell ref="L5615:N5615"/>
    <mergeCell ref="O5615:P5615"/>
    <mergeCell ref="L5623:N5623"/>
    <mergeCell ref="O5623:P5623"/>
    <mergeCell ref="L5630:N5630"/>
    <mergeCell ref="O5630:P5630"/>
    <mergeCell ref="L5636:N5636"/>
    <mergeCell ref="O5636:P5636"/>
    <mergeCell ref="L5640:N5640"/>
    <mergeCell ref="O5640:P5640"/>
    <mergeCell ref="L5537:N5537"/>
    <mergeCell ref="O5537:P5537"/>
    <mergeCell ref="L5541:N5541"/>
    <mergeCell ref="O5541:P5541"/>
    <mergeCell ref="L5547:N5547"/>
    <mergeCell ref="O5547:P5547"/>
    <mergeCell ref="L5551:N5551"/>
    <mergeCell ref="O5551:P5551"/>
    <mergeCell ref="L5559:N5559"/>
    <mergeCell ref="O5559:P5559"/>
    <mergeCell ref="L5563:N5563"/>
    <mergeCell ref="O5563:P5563"/>
    <mergeCell ref="L5567:N5567"/>
    <mergeCell ref="O5567:P5567"/>
    <mergeCell ref="L5571:N5571"/>
    <mergeCell ref="O5571:P5571"/>
    <mergeCell ref="L5579:N5579"/>
    <mergeCell ref="O5579:P5579"/>
    <mergeCell ref="L5505:N5505"/>
    <mergeCell ref="O5505:P5505"/>
    <mergeCell ref="L5509:N5509"/>
    <mergeCell ref="O5509:P5509"/>
    <mergeCell ref="L5512:N5512"/>
    <mergeCell ref="O5512:P5512"/>
    <mergeCell ref="L5515:N5515"/>
    <mergeCell ref="O5515:P5515"/>
    <mergeCell ref="L5518:N5518"/>
    <mergeCell ref="O5518:P5518"/>
    <mergeCell ref="L5522:N5522"/>
    <mergeCell ref="O5522:P5522"/>
    <mergeCell ref="L5525:N5525"/>
    <mergeCell ref="O5525:P5525"/>
    <mergeCell ref="L5528:N5528"/>
    <mergeCell ref="O5528:P5528"/>
    <mergeCell ref="L5533:N5533"/>
    <mergeCell ref="O5533:P5533"/>
    <mergeCell ref="L5476:N5476"/>
    <mergeCell ref="O5476:P5476"/>
    <mergeCell ref="L5481:N5481"/>
    <mergeCell ref="O5481:P5481"/>
    <mergeCell ref="L5484:N5484"/>
    <mergeCell ref="O5484:P5484"/>
    <mergeCell ref="L5487:N5487"/>
    <mergeCell ref="O5487:P5487"/>
    <mergeCell ref="L5490:N5490"/>
    <mergeCell ref="O5490:P5490"/>
    <mergeCell ref="L5493:N5493"/>
    <mergeCell ref="O5493:P5493"/>
    <mergeCell ref="L5496:N5496"/>
    <mergeCell ref="O5496:P5496"/>
    <mergeCell ref="L5499:N5499"/>
    <mergeCell ref="O5499:P5499"/>
    <mergeCell ref="L5502:N5502"/>
    <mergeCell ref="O5502:P5502"/>
    <mergeCell ref="L5431:N5431"/>
    <mergeCell ref="O5431:P5431"/>
    <mergeCell ref="L5437:N5437"/>
    <mergeCell ref="O5437:P5437"/>
    <mergeCell ref="L5443:N5443"/>
    <mergeCell ref="O5443:P5443"/>
    <mergeCell ref="L5448:N5448"/>
    <mergeCell ref="O5448:P5448"/>
    <mergeCell ref="L5454:N5454"/>
    <mergeCell ref="O5454:P5454"/>
    <mergeCell ref="L5457:N5457"/>
    <mergeCell ref="O5457:P5457"/>
    <mergeCell ref="L5462:N5462"/>
    <mergeCell ref="O5462:P5462"/>
    <mergeCell ref="L5468:N5468"/>
    <mergeCell ref="O5468:P5468"/>
    <mergeCell ref="L5472:N5472"/>
    <mergeCell ref="O5472:P5472"/>
    <mergeCell ref="L5387:N5387"/>
    <mergeCell ref="O5387:P5387"/>
    <mergeCell ref="L5392:N5392"/>
    <mergeCell ref="O5392:P5392"/>
    <mergeCell ref="L5398:N5398"/>
    <mergeCell ref="O5398:P5398"/>
    <mergeCell ref="L5404:N5404"/>
    <mergeCell ref="O5404:P5404"/>
    <mergeCell ref="L5407:N5407"/>
    <mergeCell ref="O5407:P5407"/>
    <mergeCell ref="L5412:N5412"/>
    <mergeCell ref="O5412:P5412"/>
    <mergeCell ref="L5418:N5418"/>
    <mergeCell ref="O5418:P5418"/>
    <mergeCell ref="L5422:N5422"/>
    <mergeCell ref="O5422:P5422"/>
    <mergeCell ref="L5426:N5426"/>
    <mergeCell ref="O5426:P5426"/>
    <mergeCell ref="L5335:N5335"/>
    <mergeCell ref="O5335:P5335"/>
    <mergeCell ref="L5339:N5339"/>
    <mergeCell ref="O5339:P5339"/>
    <mergeCell ref="L5345:N5345"/>
    <mergeCell ref="O5345:P5345"/>
    <mergeCell ref="L5353:N5353"/>
    <mergeCell ref="O5353:P5353"/>
    <mergeCell ref="L5358:N5358"/>
    <mergeCell ref="O5358:P5358"/>
    <mergeCell ref="L5362:N5362"/>
    <mergeCell ref="O5362:P5362"/>
    <mergeCell ref="L5369:N5369"/>
    <mergeCell ref="O5369:P5369"/>
    <mergeCell ref="L5375:N5375"/>
    <mergeCell ref="O5375:P5375"/>
    <mergeCell ref="L5381:N5381"/>
    <mergeCell ref="O5381:P5381"/>
    <mergeCell ref="L5280:N5280"/>
    <mergeCell ref="O5280:P5280"/>
    <mergeCell ref="L5287:N5287"/>
    <mergeCell ref="O5287:P5287"/>
    <mergeCell ref="L5291:N5291"/>
    <mergeCell ref="O5291:P5291"/>
    <mergeCell ref="L5295:N5295"/>
    <mergeCell ref="O5295:P5295"/>
    <mergeCell ref="L5299:N5299"/>
    <mergeCell ref="O5299:P5299"/>
    <mergeCell ref="L5305:N5305"/>
    <mergeCell ref="O5305:P5305"/>
    <mergeCell ref="L5311:N5311"/>
    <mergeCell ref="O5311:P5311"/>
    <mergeCell ref="L5320:N5320"/>
    <mergeCell ref="O5320:P5320"/>
    <mergeCell ref="L5332:N5332"/>
    <mergeCell ref="O5332:P5332"/>
    <mergeCell ref="L5235:N5235"/>
    <mergeCell ref="O5235:P5235"/>
    <mergeCell ref="L5240:N5240"/>
    <mergeCell ref="O5240:P5240"/>
    <mergeCell ref="L5246:N5246"/>
    <mergeCell ref="O5246:P5246"/>
    <mergeCell ref="L5250:N5250"/>
    <mergeCell ref="O5250:P5250"/>
    <mergeCell ref="L5256:N5256"/>
    <mergeCell ref="O5256:P5256"/>
    <mergeCell ref="L5263:N5263"/>
    <mergeCell ref="O5263:P5263"/>
    <mergeCell ref="L5267:N5267"/>
    <mergeCell ref="O5267:P5267"/>
    <mergeCell ref="L5271:N5271"/>
    <mergeCell ref="O5271:P5271"/>
    <mergeCell ref="L5276:N5276"/>
    <mergeCell ref="O5276:P5276"/>
    <mergeCell ref="L5187:N5187"/>
    <mergeCell ref="O5187:P5187"/>
    <mergeCell ref="L5191:N5191"/>
    <mergeCell ref="O5191:P5191"/>
    <mergeCell ref="L5195:N5195"/>
    <mergeCell ref="O5195:P5195"/>
    <mergeCell ref="L5200:N5200"/>
    <mergeCell ref="O5200:P5200"/>
    <mergeCell ref="L5209:N5209"/>
    <mergeCell ref="O5209:P5209"/>
    <mergeCell ref="L5213:N5213"/>
    <mergeCell ref="O5213:P5213"/>
    <mergeCell ref="L5218:N5218"/>
    <mergeCell ref="O5218:P5218"/>
    <mergeCell ref="L5223:N5223"/>
    <mergeCell ref="O5223:P5223"/>
    <mergeCell ref="L5228:N5228"/>
    <mergeCell ref="O5228:P5228"/>
    <mergeCell ref="L5120:N5120"/>
    <mergeCell ref="O5120:P5120"/>
    <mergeCell ref="L5130:N5130"/>
    <mergeCell ref="O5130:P5130"/>
    <mergeCell ref="L5140:N5140"/>
    <mergeCell ref="O5140:P5140"/>
    <mergeCell ref="L5150:N5150"/>
    <mergeCell ref="O5150:P5150"/>
    <mergeCell ref="L5161:N5161"/>
    <mergeCell ref="O5161:P5161"/>
    <mergeCell ref="L5165:N5165"/>
    <mergeCell ref="O5165:P5165"/>
    <mergeCell ref="L5168:N5168"/>
    <mergeCell ref="O5168:P5168"/>
    <mergeCell ref="L5172:N5172"/>
    <mergeCell ref="O5172:P5172"/>
    <mergeCell ref="L5176:N5176"/>
    <mergeCell ref="O5176:P5176"/>
    <mergeCell ref="L5059:N5059"/>
    <mergeCell ref="O5059:P5059"/>
    <mergeCell ref="L5064:N5064"/>
    <mergeCell ref="O5064:P5064"/>
    <mergeCell ref="L5071:N5071"/>
    <mergeCell ref="O5071:P5071"/>
    <mergeCell ref="L5075:N5075"/>
    <mergeCell ref="O5075:P5075"/>
    <mergeCell ref="L5080:N5080"/>
    <mergeCell ref="O5080:P5080"/>
    <mergeCell ref="L5085:N5085"/>
    <mergeCell ref="O5085:P5085"/>
    <mergeCell ref="L5088:N5088"/>
    <mergeCell ref="O5088:P5088"/>
    <mergeCell ref="L5100:N5100"/>
    <mergeCell ref="O5100:P5100"/>
    <mergeCell ref="L5110:N5110"/>
    <mergeCell ref="O5110:P5110"/>
    <mergeCell ref="L5022:N5022"/>
    <mergeCell ref="O5022:P5022"/>
    <mergeCell ref="L5028:N5028"/>
    <mergeCell ref="O5028:P5028"/>
    <mergeCell ref="L5037:N5037"/>
    <mergeCell ref="O5037:P5037"/>
    <mergeCell ref="L5040:N5040"/>
    <mergeCell ref="O5040:P5040"/>
    <mergeCell ref="L5043:N5043"/>
    <mergeCell ref="O5043:P5043"/>
    <mergeCell ref="L5046:N5046"/>
    <mergeCell ref="O5046:P5046"/>
    <mergeCell ref="L5049:N5049"/>
    <mergeCell ref="O5049:P5049"/>
    <mergeCell ref="L5052:N5052"/>
    <mergeCell ref="O5052:P5052"/>
    <mergeCell ref="L5055:N5055"/>
    <mergeCell ref="O5055:P5055"/>
    <mergeCell ref="L4960:N4960"/>
    <mergeCell ref="O4960:P4960"/>
    <mergeCell ref="L4966:N4966"/>
    <mergeCell ref="O4966:P4966"/>
    <mergeCell ref="L4971:N4971"/>
    <mergeCell ref="O4971:P4971"/>
    <mergeCell ref="L4975:N4975"/>
    <mergeCell ref="O4975:P4975"/>
    <mergeCell ref="L4982:N4982"/>
    <mergeCell ref="O4982:P4982"/>
    <mergeCell ref="L4986:N4986"/>
    <mergeCell ref="O4986:P4986"/>
    <mergeCell ref="L4992:N4992"/>
    <mergeCell ref="O4992:P4992"/>
    <mergeCell ref="L4998:N4998"/>
    <mergeCell ref="O4998:P4998"/>
    <mergeCell ref="L5008:N5008"/>
    <mergeCell ref="O5008:P5008"/>
    <mergeCell ref="L4902:N4902"/>
    <mergeCell ref="O4902:P4902"/>
    <mergeCell ref="L4911:N4911"/>
    <mergeCell ref="O4911:P4911"/>
    <mergeCell ref="L4917:N4917"/>
    <mergeCell ref="O4917:P4917"/>
    <mergeCell ref="L4920:N4920"/>
    <mergeCell ref="O4920:P4920"/>
    <mergeCell ref="L4924:N4924"/>
    <mergeCell ref="O4924:P4924"/>
    <mergeCell ref="L4938:N4938"/>
    <mergeCell ref="O4938:P4938"/>
    <mergeCell ref="L4943:N4943"/>
    <mergeCell ref="O4943:P4943"/>
    <mergeCell ref="L4947:N4947"/>
    <mergeCell ref="O4947:P4947"/>
    <mergeCell ref="L4954:N4954"/>
    <mergeCell ref="O4954:P4954"/>
    <mergeCell ref="L4830:N4830"/>
    <mergeCell ref="O4830:P4830"/>
    <mergeCell ref="L4843:N4843"/>
    <mergeCell ref="O4843:P4843"/>
    <mergeCell ref="L4851:N4851"/>
    <mergeCell ref="O4851:P4851"/>
    <mergeCell ref="L4862:N4862"/>
    <mergeCell ref="O4862:P4862"/>
    <mergeCell ref="L4865:N4865"/>
    <mergeCell ref="O4865:P4865"/>
    <mergeCell ref="L4869:N4869"/>
    <mergeCell ref="O4869:P4869"/>
    <mergeCell ref="L4877:N4877"/>
    <mergeCell ref="O4877:P4877"/>
    <mergeCell ref="L4883:N4883"/>
    <mergeCell ref="O4883:P4883"/>
    <mergeCell ref="L4888:N4888"/>
    <mergeCell ref="O4888:P4888"/>
    <mergeCell ref="L4791:N4791"/>
    <mergeCell ref="O4791:P4791"/>
    <mergeCell ref="L4795:N4795"/>
    <mergeCell ref="O4795:P4795"/>
    <mergeCell ref="L4798:N4798"/>
    <mergeCell ref="O4798:P4798"/>
    <mergeCell ref="L4803:N4803"/>
    <mergeCell ref="O4803:P4803"/>
    <mergeCell ref="L4808:N4808"/>
    <mergeCell ref="O4808:P4808"/>
    <mergeCell ref="L4811:N4811"/>
    <mergeCell ref="O4811:P4811"/>
    <mergeCell ref="L4814:N4814"/>
    <mergeCell ref="O4814:P4814"/>
    <mergeCell ref="L4817:N4817"/>
    <mergeCell ref="O4817:P4817"/>
    <mergeCell ref="L4823:N4823"/>
    <mergeCell ref="O4823:P4823"/>
    <mergeCell ref="L4754:N4754"/>
    <mergeCell ref="O4754:P4754"/>
    <mergeCell ref="L4759:N4759"/>
    <mergeCell ref="O4759:P4759"/>
    <mergeCell ref="L4764:N4764"/>
    <mergeCell ref="O4764:P4764"/>
    <mergeCell ref="L4769:N4769"/>
    <mergeCell ref="O4769:P4769"/>
    <mergeCell ref="L4772:N4772"/>
    <mergeCell ref="O4772:P4772"/>
    <mergeCell ref="L4777:N4777"/>
    <mergeCell ref="O4777:P4777"/>
    <mergeCell ref="L4782:N4782"/>
    <mergeCell ref="O4782:P4782"/>
    <mergeCell ref="L4785:N4785"/>
    <mergeCell ref="O4785:P4785"/>
    <mergeCell ref="L4788:N4788"/>
    <mergeCell ref="O4788:P4788"/>
    <mergeCell ref="L4707:N4707"/>
    <mergeCell ref="O4707:P4707"/>
    <mergeCell ref="L4710:N4710"/>
    <mergeCell ref="O4710:P4710"/>
    <mergeCell ref="L4714:N4714"/>
    <mergeCell ref="O4714:P4714"/>
    <mergeCell ref="L4719:N4719"/>
    <mergeCell ref="O4719:P4719"/>
    <mergeCell ref="L4723:N4723"/>
    <mergeCell ref="O4723:P4723"/>
    <mergeCell ref="L4726:N4726"/>
    <mergeCell ref="O4726:P4726"/>
    <mergeCell ref="L4730:N4730"/>
    <mergeCell ref="O4730:P4730"/>
    <mergeCell ref="L4733:N4733"/>
    <mergeCell ref="O4733:P4733"/>
    <mergeCell ref="L4742:N4742"/>
    <mergeCell ref="O4742:P4742"/>
    <mergeCell ref="L4667:N4667"/>
    <mergeCell ref="O4667:P4667"/>
    <mergeCell ref="L4670:N4670"/>
    <mergeCell ref="O4670:P4670"/>
    <mergeCell ref="L4680:N4680"/>
    <mergeCell ref="O4680:P4680"/>
    <mergeCell ref="L4684:N4684"/>
    <mergeCell ref="O4684:P4684"/>
    <mergeCell ref="L4688:N4688"/>
    <mergeCell ref="O4688:P4688"/>
    <mergeCell ref="L4692:N4692"/>
    <mergeCell ref="O4692:P4692"/>
    <mergeCell ref="L4695:N4695"/>
    <mergeCell ref="O4695:P4695"/>
    <mergeCell ref="L4699:N4699"/>
    <mergeCell ref="O4699:P4699"/>
    <mergeCell ref="L4704:N4704"/>
    <mergeCell ref="O4704:P4704"/>
    <mergeCell ref="L4633:N4633"/>
    <mergeCell ref="O4633:P4633"/>
    <mergeCell ref="L4636:N4636"/>
    <mergeCell ref="O4636:P4636"/>
    <mergeCell ref="L4639:N4639"/>
    <mergeCell ref="O4639:P4639"/>
    <mergeCell ref="L4644:N4644"/>
    <mergeCell ref="O4644:P4644"/>
    <mergeCell ref="L4648:N4648"/>
    <mergeCell ref="O4648:P4648"/>
    <mergeCell ref="L4651:N4651"/>
    <mergeCell ref="O4651:P4651"/>
    <mergeCell ref="L4658:N4658"/>
    <mergeCell ref="O4658:P4658"/>
    <mergeCell ref="L4661:N4661"/>
    <mergeCell ref="O4661:P4661"/>
    <mergeCell ref="L4664:N4664"/>
    <mergeCell ref="O4664:P4664"/>
    <mergeCell ref="L4583:N4583"/>
    <mergeCell ref="O4583:P4583"/>
    <mergeCell ref="L4597:N4597"/>
    <mergeCell ref="O4597:P4597"/>
    <mergeCell ref="L4604:N4604"/>
    <mergeCell ref="O4604:P4604"/>
    <mergeCell ref="L4608:N4608"/>
    <mergeCell ref="O4608:P4608"/>
    <mergeCell ref="L4613:N4613"/>
    <mergeCell ref="O4613:P4613"/>
    <mergeCell ref="L4619:N4619"/>
    <mergeCell ref="O4619:P4619"/>
    <mergeCell ref="L4624:N4624"/>
    <mergeCell ref="O4624:P4624"/>
    <mergeCell ref="L4627:N4627"/>
    <mergeCell ref="O4627:P4627"/>
    <mergeCell ref="L4630:N4630"/>
    <mergeCell ref="O4630:P4630"/>
    <mergeCell ref="L4538:N4538"/>
    <mergeCell ref="O4538:P4538"/>
    <mergeCell ref="L4542:N4542"/>
    <mergeCell ref="O4542:P4542"/>
    <mergeCell ref="L4545:N4545"/>
    <mergeCell ref="O4545:P4545"/>
    <mergeCell ref="L4549:N4549"/>
    <mergeCell ref="O4549:P4549"/>
    <mergeCell ref="L4553:N4553"/>
    <mergeCell ref="O4553:P4553"/>
    <mergeCell ref="L4556:N4556"/>
    <mergeCell ref="O4556:P4556"/>
    <mergeCell ref="L4559:N4559"/>
    <mergeCell ref="O4559:P4559"/>
    <mergeCell ref="L4563:N4563"/>
    <mergeCell ref="O4563:P4563"/>
    <mergeCell ref="L4580:N4580"/>
    <mergeCell ref="O4580:P4580"/>
    <mergeCell ref="L4482:N4482"/>
    <mergeCell ref="O4482:P4482"/>
    <mergeCell ref="L4486:N4486"/>
    <mergeCell ref="O4486:P4486"/>
    <mergeCell ref="L4502:N4502"/>
    <mergeCell ref="O4502:P4502"/>
    <mergeCell ref="L4508:N4508"/>
    <mergeCell ref="O4508:P4508"/>
    <mergeCell ref="L4515:N4515"/>
    <mergeCell ref="O4515:P4515"/>
    <mergeCell ref="L4518:N4518"/>
    <mergeCell ref="O4518:P4518"/>
    <mergeCell ref="L4522:N4522"/>
    <mergeCell ref="O4522:P4522"/>
    <mergeCell ref="L4529:N4529"/>
    <mergeCell ref="O4529:P4529"/>
    <mergeCell ref="L4534:N4534"/>
    <mergeCell ref="O4534:P4534"/>
    <mergeCell ref="L4433:N4433"/>
    <mergeCell ref="O4433:P4433"/>
    <mergeCell ref="L4438:N4438"/>
    <mergeCell ref="O4438:P4438"/>
    <mergeCell ref="L4442:N4442"/>
    <mergeCell ref="O4442:P4442"/>
    <mergeCell ref="L4448:N4448"/>
    <mergeCell ref="O4448:P4448"/>
    <mergeCell ref="L4456:N4456"/>
    <mergeCell ref="O4456:P4456"/>
    <mergeCell ref="L4464:N4464"/>
    <mergeCell ref="O4464:P4464"/>
    <mergeCell ref="L4471:N4471"/>
    <mergeCell ref="O4471:P4471"/>
    <mergeCell ref="L4475:N4475"/>
    <mergeCell ref="O4475:P4475"/>
    <mergeCell ref="L4479:N4479"/>
    <mergeCell ref="O4479:P4479"/>
    <mergeCell ref="L4384:N4384"/>
    <mergeCell ref="O4384:P4384"/>
    <mergeCell ref="L4387:N4387"/>
    <mergeCell ref="O4387:P4387"/>
    <mergeCell ref="L4390:N4390"/>
    <mergeCell ref="O4390:P4390"/>
    <mergeCell ref="L4398:N4398"/>
    <mergeCell ref="L4407:N4407"/>
    <mergeCell ref="O4407:P4407"/>
    <mergeCell ref="L4412:N4412"/>
    <mergeCell ref="O4412:P4412"/>
    <mergeCell ref="L4415:N4415"/>
    <mergeCell ref="O4415:P4415"/>
    <mergeCell ref="L4421:N4421"/>
    <mergeCell ref="O4421:P4421"/>
    <mergeCell ref="L4427:N4427"/>
    <mergeCell ref="O4427:P4427"/>
    <mergeCell ref="O4398:S4398"/>
    <mergeCell ref="L4337:N4337"/>
    <mergeCell ref="O4337:P4337"/>
    <mergeCell ref="L4343:N4343"/>
    <mergeCell ref="O4343:P4343"/>
    <mergeCell ref="L4350:N4350"/>
    <mergeCell ref="O4350:P4350"/>
    <mergeCell ref="L4354:N4354"/>
    <mergeCell ref="O4354:P4354"/>
    <mergeCell ref="L4358:N4358"/>
    <mergeCell ref="O4358:P4358"/>
    <mergeCell ref="L4361:N4361"/>
    <mergeCell ref="O4361:P4361"/>
    <mergeCell ref="L4366:N4366"/>
    <mergeCell ref="O4366:P4366"/>
    <mergeCell ref="L4369:N4369"/>
    <mergeCell ref="O4369:P4369"/>
    <mergeCell ref="L4372:N4372"/>
    <mergeCell ref="O4372:P4372"/>
    <mergeCell ref="L4305:N4305"/>
    <mergeCell ref="O4305:P4305"/>
    <mergeCell ref="L4310:N4310"/>
    <mergeCell ref="O4310:P4310"/>
    <mergeCell ref="L4313:N4313"/>
    <mergeCell ref="O4313:P4313"/>
    <mergeCell ref="L4316:N4316"/>
    <mergeCell ref="O4316:P4316"/>
    <mergeCell ref="L4319:N4319"/>
    <mergeCell ref="O4319:P4319"/>
    <mergeCell ref="L4322:N4322"/>
    <mergeCell ref="O4322:P4322"/>
    <mergeCell ref="L4325:N4325"/>
    <mergeCell ref="O4325:P4325"/>
    <mergeCell ref="L4328:N4328"/>
    <mergeCell ref="O4328:P4328"/>
    <mergeCell ref="L4331:N4331"/>
    <mergeCell ref="O4331:P4331"/>
    <mergeCell ref="L4224:N4224"/>
    <mergeCell ref="O4224:P4224"/>
    <mergeCell ref="L4228:N4228"/>
    <mergeCell ref="O4228:P4228"/>
    <mergeCell ref="L4242:N4242"/>
    <mergeCell ref="O4242:P4242"/>
    <mergeCell ref="L4251:N4251"/>
    <mergeCell ref="O4251:P4251"/>
    <mergeCell ref="L4265:N4265"/>
    <mergeCell ref="O4265:P4265"/>
    <mergeCell ref="L4276:N4276"/>
    <mergeCell ref="O4276:P4276"/>
    <mergeCell ref="L4281:N4281"/>
    <mergeCell ref="O4281:P4281"/>
    <mergeCell ref="L4294:N4294"/>
    <mergeCell ref="O4294:P4294"/>
    <mergeCell ref="L4298:N4298"/>
    <mergeCell ref="O4298:P4298"/>
    <mergeCell ref="L4148:N4148"/>
    <mergeCell ref="O4148:P4148"/>
    <mergeCell ref="L4156:N4156"/>
    <mergeCell ref="O4156:P4156"/>
    <mergeCell ref="L4167:N4167"/>
    <mergeCell ref="O4167:P4167"/>
    <mergeCell ref="L4170:N4170"/>
    <mergeCell ref="O4170:P4170"/>
    <mergeCell ref="L4174:N4174"/>
    <mergeCell ref="O4174:P4174"/>
    <mergeCell ref="L4182:N4182"/>
    <mergeCell ref="O4182:P4182"/>
    <mergeCell ref="L4189:N4189"/>
    <mergeCell ref="O4189:P4189"/>
    <mergeCell ref="L4197:N4197"/>
    <mergeCell ref="O4197:P4197"/>
    <mergeCell ref="L4204:N4204"/>
    <mergeCell ref="O4204:P4204"/>
    <mergeCell ref="L4091:N4091"/>
    <mergeCell ref="L4106:N4106"/>
    <mergeCell ref="O4106:P4106"/>
    <mergeCell ref="L4109:N4109"/>
    <mergeCell ref="O4109:P4109"/>
    <mergeCell ref="L4112:N4112"/>
    <mergeCell ref="O4112:P4112"/>
    <mergeCell ref="L4115:N4115"/>
    <mergeCell ref="O4115:P4115"/>
    <mergeCell ref="L4118:N4118"/>
    <mergeCell ref="O4118:P4118"/>
    <mergeCell ref="L4123:N4123"/>
    <mergeCell ref="O4123:P4123"/>
    <mergeCell ref="L4127:N4127"/>
    <mergeCell ref="O4127:P4127"/>
    <mergeCell ref="L4135:N4135"/>
    <mergeCell ref="O4135:P4135"/>
    <mergeCell ref="L4035:N4035"/>
    <mergeCell ref="O4035:P4035"/>
    <mergeCell ref="L4041:N4041"/>
    <mergeCell ref="O4041:P4041"/>
    <mergeCell ref="L4044:N4044"/>
    <mergeCell ref="O4044:P4044"/>
    <mergeCell ref="L4047:N4047"/>
    <mergeCell ref="O4047:P4047"/>
    <mergeCell ref="L4063:N4063"/>
    <mergeCell ref="O4063:P4063"/>
    <mergeCell ref="L4066:N4066"/>
    <mergeCell ref="O4066:P4066"/>
    <mergeCell ref="L4072:N4072"/>
    <mergeCell ref="O4072:P4072"/>
    <mergeCell ref="L4078:N4078"/>
    <mergeCell ref="O4078:P4078"/>
    <mergeCell ref="L4086:N4086"/>
    <mergeCell ref="O4086:P4086"/>
    <mergeCell ref="L3957:N3957"/>
    <mergeCell ref="O3957:P3957"/>
    <mergeCell ref="L3965:N3965"/>
    <mergeCell ref="O3965:P3965"/>
    <mergeCell ref="L3973:N3973"/>
    <mergeCell ref="O3973:P3973"/>
    <mergeCell ref="L3987:N3987"/>
    <mergeCell ref="O3987:P3987"/>
    <mergeCell ref="L3997:N3997"/>
    <mergeCell ref="O3997:P3997"/>
    <mergeCell ref="L4001:N4001"/>
    <mergeCell ref="O4001:P4001"/>
    <mergeCell ref="L4007:N4007"/>
    <mergeCell ref="O4007:P4007"/>
    <mergeCell ref="L4011:N4011"/>
    <mergeCell ref="O4011:P4011"/>
    <mergeCell ref="L4031:N4031"/>
    <mergeCell ref="O4031:P4031"/>
    <mergeCell ref="L3896:N3896"/>
    <mergeCell ref="O3896:P3896"/>
    <mergeCell ref="L3904:N3904"/>
    <mergeCell ref="L3915:N3915"/>
    <mergeCell ref="O3915:P3915"/>
    <mergeCell ref="L3920:N3920"/>
    <mergeCell ref="O3920:P3920"/>
    <mergeCell ref="L3926:N3926"/>
    <mergeCell ref="O3926:P3926"/>
    <mergeCell ref="L3931:N3931"/>
    <mergeCell ref="O3931:P3931"/>
    <mergeCell ref="L3938:N3938"/>
    <mergeCell ref="O3938:P3938"/>
    <mergeCell ref="L3942:N3942"/>
    <mergeCell ref="O3942:P3942"/>
    <mergeCell ref="L3949:N3949"/>
    <mergeCell ref="O3949:P3949"/>
    <mergeCell ref="O3904:Q3904"/>
    <mergeCell ref="L3811:N3811"/>
    <mergeCell ref="O3811:P3811"/>
    <mergeCell ref="L3823:N3823"/>
    <mergeCell ref="O3823:P3823"/>
    <mergeCell ref="L3830:N3830"/>
    <mergeCell ref="O3830:P3830"/>
    <mergeCell ref="L3838:N3838"/>
    <mergeCell ref="O3838:P3838"/>
    <mergeCell ref="L3851:N3851"/>
    <mergeCell ref="O3851:P3851"/>
    <mergeCell ref="L3865:N3865"/>
    <mergeCell ref="O3865:P3865"/>
    <mergeCell ref="L3874:N3874"/>
    <mergeCell ref="O3874:P3874"/>
    <mergeCell ref="L3882:N3882"/>
    <mergeCell ref="O3882:P3882"/>
    <mergeCell ref="L3890:N3890"/>
    <mergeCell ref="O3890:P3890"/>
    <mergeCell ref="L3700:N3700"/>
    <mergeCell ref="O3700:P3700"/>
    <mergeCell ref="L3711:N3711"/>
    <mergeCell ref="O3711:P3711"/>
    <mergeCell ref="L3723:N3723"/>
    <mergeCell ref="O3723:P3723"/>
    <mergeCell ref="L3731:N3731"/>
    <mergeCell ref="O3731:P3731"/>
    <mergeCell ref="L3740:N3740"/>
    <mergeCell ref="O3740:P3740"/>
    <mergeCell ref="L3752:N3752"/>
    <mergeCell ref="O3752:P3752"/>
    <mergeCell ref="L3765:N3765"/>
    <mergeCell ref="O3765:P3765"/>
    <mergeCell ref="L3785:N3785"/>
    <mergeCell ref="O3785:P3785"/>
    <mergeCell ref="L3796:N3796"/>
    <mergeCell ref="O3796:P3796"/>
    <mergeCell ref="L3611:N3611"/>
    <mergeCell ref="O3611:P3611"/>
    <mergeCell ref="L3624:N3624"/>
    <mergeCell ref="O3624:P3624"/>
    <mergeCell ref="L3638:N3638"/>
    <mergeCell ref="O3638:P3638"/>
    <mergeCell ref="L3650:N3650"/>
    <mergeCell ref="O3650:P3650"/>
    <mergeCell ref="L3658:N3658"/>
    <mergeCell ref="O3658:P3658"/>
    <mergeCell ref="L3666:N3666"/>
    <mergeCell ref="O3666:P3666"/>
    <mergeCell ref="L3673:N3673"/>
    <mergeCell ref="O3673:P3673"/>
    <mergeCell ref="L3679:N3679"/>
    <mergeCell ref="O3679:P3679"/>
    <mergeCell ref="L3689:N3689"/>
    <mergeCell ref="O3689:P3689"/>
    <mergeCell ref="L3551:N3551"/>
    <mergeCell ref="L3564:N3564"/>
    <mergeCell ref="O3564:P3564"/>
    <mergeCell ref="L3579:N3579"/>
    <mergeCell ref="L3590:N3590"/>
    <mergeCell ref="O3590:P3590"/>
    <mergeCell ref="L3596:N3596"/>
    <mergeCell ref="O3596:P3596"/>
    <mergeCell ref="L3603:N3603"/>
    <mergeCell ref="O3603:P3603"/>
    <mergeCell ref="L3405:N3405"/>
    <mergeCell ref="L3412:N3412"/>
    <mergeCell ref="L3422:N3422"/>
    <mergeCell ref="O3422:P3422"/>
    <mergeCell ref="L3427:N3427"/>
    <mergeCell ref="O3427:P3427"/>
    <mergeCell ref="L3439:N3439"/>
    <mergeCell ref="O3439:P3439"/>
    <mergeCell ref="L3452:N3452"/>
    <mergeCell ref="O3452:P3452"/>
    <mergeCell ref="L3466:N3466"/>
    <mergeCell ref="L3481:N3481"/>
    <mergeCell ref="O3481:P3481"/>
    <mergeCell ref="L3489:N3489"/>
    <mergeCell ref="O3489:Q3489"/>
    <mergeCell ref="L3323:N3323"/>
    <mergeCell ref="O3323:P3323"/>
    <mergeCell ref="L3345:N3345"/>
    <mergeCell ref="O3345:P3345"/>
    <mergeCell ref="L3368:N3368"/>
    <mergeCell ref="O3368:P3368"/>
    <mergeCell ref="L3376:N3376"/>
    <mergeCell ref="O3376:P3376"/>
    <mergeCell ref="L3383:N3383"/>
    <mergeCell ref="O3383:P3383"/>
    <mergeCell ref="L3399:N3399"/>
    <mergeCell ref="O3399:P3399"/>
    <mergeCell ref="L3498:N3498"/>
    <mergeCell ref="O3498:P3498"/>
    <mergeCell ref="L3513:N3513"/>
    <mergeCell ref="L3529:N3529"/>
    <mergeCell ref="O3529:P3529"/>
    <mergeCell ref="L2168:N2168"/>
    <mergeCell ref="L2174:N2174"/>
    <mergeCell ref="L2180:N2180"/>
    <mergeCell ref="O2180:P2180"/>
    <mergeCell ref="L2184:N2184"/>
    <mergeCell ref="L2202:N2202"/>
    <mergeCell ref="O2202:P2202"/>
    <mergeCell ref="L2205:N2205"/>
    <mergeCell ref="O2205:P2205"/>
    <mergeCell ref="L2211:N2211"/>
    <mergeCell ref="O2211:P2211"/>
    <mergeCell ref="L2218:N2218"/>
    <mergeCell ref="L3090:N3090"/>
    <mergeCell ref="L2227:N2227"/>
    <mergeCell ref="L2233:N2233"/>
    <mergeCell ref="L2238:N2238"/>
    <mergeCell ref="O2238:P2238"/>
    <mergeCell ref="L2242:N2242"/>
    <mergeCell ref="O2242:P2242"/>
    <mergeCell ref="L2247:N2247"/>
    <mergeCell ref="O2247:P2247"/>
    <mergeCell ref="L2252:N2252"/>
    <mergeCell ref="L2257:N2257"/>
    <mergeCell ref="O2257:P2257"/>
    <mergeCell ref="O3012:P3012"/>
    <mergeCell ref="L2986:N2986"/>
    <mergeCell ref="O2986:P2986"/>
    <mergeCell ref="L2991:N2991"/>
    <mergeCell ref="O2991:P2991"/>
    <mergeCell ref="L2996:N2996"/>
    <mergeCell ref="O2996:P2996"/>
    <mergeCell ref="L3002:N3002"/>
    <mergeCell ref="L2093:N2093"/>
    <mergeCell ref="O2093:P2093"/>
    <mergeCell ref="L2096:N2096"/>
    <mergeCell ref="O2096:P2096"/>
    <mergeCell ref="L2106:N2106"/>
    <mergeCell ref="O2106:P2106"/>
    <mergeCell ref="L2114:N2114"/>
    <mergeCell ref="O2114:P2114"/>
    <mergeCell ref="L2117:N2117"/>
    <mergeCell ref="O2117:P2117"/>
    <mergeCell ref="L2120:N2120"/>
    <mergeCell ref="O2120:P2120"/>
    <mergeCell ref="L2125:N2125"/>
    <mergeCell ref="L2135:N2135"/>
    <mergeCell ref="L2158:N2158"/>
    <mergeCell ref="O2158:P2158"/>
    <mergeCell ref="L2034:N2034"/>
    <mergeCell ref="O2034:P2034"/>
    <mergeCell ref="L2037:N2037"/>
    <mergeCell ref="O2037:P2037"/>
    <mergeCell ref="L2047:N2047"/>
    <mergeCell ref="O2047:P2047"/>
    <mergeCell ref="L2057:N2057"/>
    <mergeCell ref="O2057:P2057"/>
    <mergeCell ref="L2067:N2067"/>
    <mergeCell ref="O2067:P2067"/>
    <mergeCell ref="L2079:N2079"/>
    <mergeCell ref="O2079:P2079"/>
    <mergeCell ref="L2084:N2084"/>
    <mergeCell ref="O2084:P2084"/>
    <mergeCell ref="L2087:N2087"/>
    <mergeCell ref="O2087:P2087"/>
    <mergeCell ref="L2090:N2090"/>
    <mergeCell ref="O2090:P2090"/>
    <mergeCell ref="L1979:N1979"/>
    <mergeCell ref="O1979:P1979"/>
    <mergeCell ref="L1991:N1991"/>
    <mergeCell ref="O1991:P1991"/>
    <mergeCell ref="L1995:N1995"/>
    <mergeCell ref="O1995:P1995"/>
    <mergeCell ref="L1999:N1999"/>
    <mergeCell ref="O1999:P1999"/>
    <mergeCell ref="L2003:N2003"/>
    <mergeCell ref="O2003:P2003"/>
    <mergeCell ref="L2011:N2011"/>
    <mergeCell ref="O2011:P2011"/>
    <mergeCell ref="L2019:N2019"/>
    <mergeCell ref="L2027:N2027"/>
    <mergeCell ref="O2027:P2027"/>
    <mergeCell ref="L2030:N2030"/>
    <mergeCell ref="O2030:P2030"/>
    <mergeCell ref="L1938:N1938"/>
    <mergeCell ref="O1938:P1938"/>
    <mergeCell ref="L1941:N1941"/>
    <mergeCell ref="O1941:P1941"/>
    <mergeCell ref="L1944:N1944"/>
    <mergeCell ref="O1944:P1944"/>
    <mergeCell ref="L1947:N1947"/>
    <mergeCell ref="O1947:P1947"/>
    <mergeCell ref="L1950:N1950"/>
    <mergeCell ref="L1956:N1956"/>
    <mergeCell ref="O1956:P1956"/>
    <mergeCell ref="L1964:N1964"/>
    <mergeCell ref="O1964:P1964"/>
    <mergeCell ref="L1972:N1972"/>
    <mergeCell ref="O1972:P1972"/>
    <mergeCell ref="L1976:N1976"/>
    <mergeCell ref="O1976:P1976"/>
    <mergeCell ref="L1864:N1864"/>
    <mergeCell ref="O1864:P1864"/>
    <mergeCell ref="L1872:N1872"/>
    <mergeCell ref="L1882:N1882"/>
    <mergeCell ref="O1882:P1882"/>
    <mergeCell ref="L1892:N1892"/>
    <mergeCell ref="O1892:P1892"/>
    <mergeCell ref="L1902:N1902"/>
    <mergeCell ref="O1902:P1902"/>
    <mergeCell ref="L1912:N1912"/>
    <mergeCell ref="O1912:P1912"/>
    <mergeCell ref="L1922:N1922"/>
    <mergeCell ref="O1922:P1922"/>
    <mergeCell ref="L1932:N1932"/>
    <mergeCell ref="O1932:P1932"/>
    <mergeCell ref="L1935:N1935"/>
    <mergeCell ref="O1935:P1935"/>
    <mergeCell ref="O1872:S1872"/>
    <mergeCell ref="L1750:N1750"/>
    <mergeCell ref="L1759:N1759"/>
    <mergeCell ref="L1768:N1768"/>
    <mergeCell ref="L1777:N1777"/>
    <mergeCell ref="L1786:N1786"/>
    <mergeCell ref="O1786:P1786"/>
    <mergeCell ref="L1794:N1794"/>
    <mergeCell ref="L1845:N1845"/>
    <mergeCell ref="L1851:N1851"/>
    <mergeCell ref="O1851:P1851"/>
    <mergeCell ref="L1856:N1856"/>
    <mergeCell ref="O1856:P1856"/>
    <mergeCell ref="L1674:N1674"/>
    <mergeCell ref="O1674:P1674"/>
    <mergeCell ref="L1681:N1681"/>
    <mergeCell ref="L1687:N1687"/>
    <mergeCell ref="O1687:P1687"/>
    <mergeCell ref="L1690:N1690"/>
    <mergeCell ref="O1690:P1690"/>
    <mergeCell ref="L1704:N1704"/>
    <mergeCell ref="L1718:N1718"/>
    <mergeCell ref="L1724:N1724"/>
    <mergeCell ref="L1733:N1733"/>
    <mergeCell ref="L1747:N1747"/>
    <mergeCell ref="O1747:P1747"/>
    <mergeCell ref="O1733:S1733"/>
    <mergeCell ref="L1596:N1596"/>
    <mergeCell ref="O1596:P1596"/>
    <mergeCell ref="L1601:N1601"/>
    <mergeCell ref="O1601:P1601"/>
    <mergeCell ref="L1606:N1606"/>
    <mergeCell ref="O1606:P1606"/>
    <mergeCell ref="L1609:N1609"/>
    <mergeCell ref="L1621:N1621"/>
    <mergeCell ref="O1621:P1621"/>
    <mergeCell ref="L1632:N1632"/>
    <mergeCell ref="O1632:P1632"/>
    <mergeCell ref="L1643:N1643"/>
    <mergeCell ref="L1657:N1657"/>
    <mergeCell ref="O1657:P1657"/>
    <mergeCell ref="L1663:N1663"/>
    <mergeCell ref="L1542:N1542"/>
    <mergeCell ref="O1542:P1542"/>
    <mergeCell ref="L1547:N1547"/>
    <mergeCell ref="O1547:P1547"/>
    <mergeCell ref="L1552:N1552"/>
    <mergeCell ref="O1552:P1552"/>
    <mergeCell ref="L1557:N1557"/>
    <mergeCell ref="O1557:P1557"/>
    <mergeCell ref="L1562:N1562"/>
    <mergeCell ref="O1562:P1562"/>
    <mergeCell ref="L1576:N1576"/>
    <mergeCell ref="O1576:P1576"/>
    <mergeCell ref="L1581:N1581"/>
    <mergeCell ref="O1581:P1581"/>
    <mergeCell ref="L1586:N1586"/>
    <mergeCell ref="O1586:P1586"/>
    <mergeCell ref="L1591:N1591"/>
    <mergeCell ref="O1591:P1591"/>
    <mergeCell ref="L1477:N1477"/>
    <mergeCell ref="L1480:N1480"/>
    <mergeCell ref="L1486:N1486"/>
    <mergeCell ref="L1500:N1500"/>
    <mergeCell ref="L1508:N1508"/>
    <mergeCell ref="L1516:N1516"/>
    <mergeCell ref="L1524:N1524"/>
    <mergeCell ref="L1532:N1532"/>
    <mergeCell ref="L1537:N1537"/>
    <mergeCell ref="O1480:S1480"/>
    <mergeCell ref="O1537:R1537"/>
    <mergeCell ref="S1537:W1537"/>
    <mergeCell ref="L1396:N1396"/>
    <mergeCell ref="O1396:P1396"/>
    <mergeCell ref="L1403:N1403"/>
    <mergeCell ref="L1417:N1417"/>
    <mergeCell ref="L1431:N1431"/>
    <mergeCell ref="L1448:N1448"/>
    <mergeCell ref="L1452:N1452"/>
    <mergeCell ref="O1452:P1452"/>
    <mergeCell ref="L1458:N1458"/>
    <mergeCell ref="L1468:N1468"/>
    <mergeCell ref="L1474:N1474"/>
    <mergeCell ref="O1474:P1474"/>
    <mergeCell ref="L1341:N1341"/>
    <mergeCell ref="O1341:P1341"/>
    <mergeCell ref="L1346:N1346"/>
    <mergeCell ref="O1346:P1346"/>
    <mergeCell ref="L1353:N1353"/>
    <mergeCell ref="L1363:N1363"/>
    <mergeCell ref="L1373:N1373"/>
    <mergeCell ref="O1373:P1373"/>
    <mergeCell ref="L1379:N1379"/>
    <mergeCell ref="O1379:P1379"/>
    <mergeCell ref="L1382:N1382"/>
    <mergeCell ref="O1382:P1382"/>
    <mergeCell ref="L1388:N1388"/>
    <mergeCell ref="O1388:P1388"/>
    <mergeCell ref="O1353:Q1353"/>
    <mergeCell ref="L1392:N1392"/>
    <mergeCell ref="O1392:P1392"/>
    <mergeCell ref="L1053:N1053"/>
    <mergeCell ref="L1115:N1115"/>
    <mergeCell ref="O1115:P1115"/>
    <mergeCell ref="L1165:N1165"/>
    <mergeCell ref="O1165:P1165"/>
    <mergeCell ref="L1175:N1175"/>
    <mergeCell ref="O1175:P1175"/>
    <mergeCell ref="L1185:N1185"/>
    <mergeCell ref="L1231:N1231"/>
    <mergeCell ref="L1278:N1278"/>
    <mergeCell ref="O1278:P1278"/>
    <mergeCell ref="L1288:N1288"/>
    <mergeCell ref="O1288:P1288"/>
    <mergeCell ref="L1308:N1308"/>
    <mergeCell ref="O1308:P1308"/>
    <mergeCell ref="L1329:N1329"/>
    <mergeCell ref="O1329:P1329"/>
    <mergeCell ref="L837:N837"/>
    <mergeCell ref="L859:N859"/>
    <mergeCell ref="L933:N933"/>
    <mergeCell ref="L939:N939"/>
    <mergeCell ref="O939:P939"/>
    <mergeCell ref="L945:N945"/>
    <mergeCell ref="O945:P945"/>
    <mergeCell ref="L951:N951"/>
    <mergeCell ref="L977:N977"/>
    <mergeCell ref="O977:P977"/>
    <mergeCell ref="L981:N981"/>
    <mergeCell ref="O981:P981"/>
    <mergeCell ref="L987:N987"/>
    <mergeCell ref="L992:N992"/>
    <mergeCell ref="L999:N999"/>
    <mergeCell ref="O999:P999"/>
    <mergeCell ref="L1007:N1007"/>
    <mergeCell ref="L795:N795"/>
    <mergeCell ref="O795:P795"/>
    <mergeCell ref="L800:N800"/>
    <mergeCell ref="O800:P800"/>
    <mergeCell ref="L803:N803"/>
    <mergeCell ref="O803:P803"/>
    <mergeCell ref="L806:N806"/>
    <mergeCell ref="O806:P806"/>
    <mergeCell ref="L809:N809"/>
    <mergeCell ref="O809:P809"/>
    <mergeCell ref="L812:N812"/>
    <mergeCell ref="O812:P812"/>
    <mergeCell ref="L815:N815"/>
    <mergeCell ref="O815:P815"/>
    <mergeCell ref="L818:N818"/>
    <mergeCell ref="O818:P818"/>
    <mergeCell ref="L827:N827"/>
    <mergeCell ref="O827:P827"/>
    <mergeCell ref="L708:N708"/>
    <mergeCell ref="O708:P708"/>
    <mergeCell ref="L718:N718"/>
    <mergeCell ref="O718:P718"/>
    <mergeCell ref="L728:N728"/>
    <mergeCell ref="O728:P728"/>
    <mergeCell ref="L739:N739"/>
    <mergeCell ref="O739:P739"/>
    <mergeCell ref="L757:N757"/>
    <mergeCell ref="O757:P757"/>
    <mergeCell ref="L772:N772"/>
    <mergeCell ref="O772:P772"/>
    <mergeCell ref="L778:N778"/>
    <mergeCell ref="O778:P778"/>
    <mergeCell ref="L784:N784"/>
    <mergeCell ref="O784:P784"/>
    <mergeCell ref="L791:N791"/>
    <mergeCell ref="O791:P791"/>
    <mergeCell ref="L626:N626"/>
    <mergeCell ref="O626:P626"/>
    <mergeCell ref="L635:N635"/>
    <mergeCell ref="O635:P635"/>
    <mergeCell ref="L645:N645"/>
    <mergeCell ref="O645:P645"/>
    <mergeCell ref="L655:N655"/>
    <mergeCell ref="O655:P655"/>
    <mergeCell ref="L665:N665"/>
    <mergeCell ref="O665:P665"/>
    <mergeCell ref="L676:N676"/>
    <mergeCell ref="O676:P676"/>
    <mergeCell ref="L685:N685"/>
    <mergeCell ref="O685:P685"/>
    <mergeCell ref="L694:N694"/>
    <mergeCell ref="O694:P694"/>
    <mergeCell ref="L701:N701"/>
    <mergeCell ref="O701:P701"/>
    <mergeCell ref="L553:N553"/>
    <mergeCell ref="O553:P553"/>
    <mergeCell ref="L558:N558"/>
    <mergeCell ref="O558:P558"/>
    <mergeCell ref="L566:N566"/>
    <mergeCell ref="O566:P566"/>
    <mergeCell ref="L574:N574"/>
    <mergeCell ref="O574:P574"/>
    <mergeCell ref="L582:N582"/>
    <mergeCell ref="O582:P582"/>
    <mergeCell ref="L590:N590"/>
    <mergeCell ref="O590:P590"/>
    <mergeCell ref="L599:N599"/>
    <mergeCell ref="O599:P599"/>
    <mergeCell ref="L608:N608"/>
    <mergeCell ref="O608:P608"/>
    <mergeCell ref="L616:N616"/>
    <mergeCell ref="O616:P616"/>
    <mergeCell ref="L516:N516"/>
    <mergeCell ref="O516:P516"/>
    <mergeCell ref="L520:N520"/>
    <mergeCell ref="O520:P520"/>
    <mergeCell ref="L525:N525"/>
    <mergeCell ref="O525:P525"/>
    <mergeCell ref="L531:N531"/>
    <mergeCell ref="O531:P531"/>
    <mergeCell ref="L534:N534"/>
    <mergeCell ref="O534:P534"/>
    <mergeCell ref="L539:N539"/>
    <mergeCell ref="O539:P539"/>
    <mergeCell ref="L542:N542"/>
    <mergeCell ref="O542:P542"/>
    <mergeCell ref="L545:N545"/>
    <mergeCell ref="O545:P545"/>
    <mergeCell ref="L549:N549"/>
    <mergeCell ref="O549:P549"/>
    <mergeCell ref="L424:N424"/>
    <mergeCell ref="O424:P424"/>
    <mergeCell ref="L440:N440"/>
    <mergeCell ref="O440:P440"/>
    <mergeCell ref="L451:N451"/>
    <mergeCell ref="O451:P451"/>
    <mergeCell ref="L457:N457"/>
    <mergeCell ref="O457:P457"/>
    <mergeCell ref="L461:N461"/>
    <mergeCell ref="O461:P461"/>
    <mergeCell ref="L469:N469"/>
    <mergeCell ref="O469:P469"/>
    <mergeCell ref="L483:N483"/>
    <mergeCell ref="O483:P483"/>
    <mergeCell ref="L498:N498"/>
    <mergeCell ref="L512:N512"/>
    <mergeCell ref="O512:P512"/>
    <mergeCell ref="L348:N348"/>
    <mergeCell ref="L352:N352"/>
    <mergeCell ref="O352:P352"/>
    <mergeCell ref="L360:N360"/>
    <mergeCell ref="L364:N364"/>
    <mergeCell ref="O364:P364"/>
    <mergeCell ref="L368:N368"/>
    <mergeCell ref="O368:P368"/>
    <mergeCell ref="L376:N376"/>
    <mergeCell ref="O376:P376"/>
    <mergeCell ref="L380:N380"/>
    <mergeCell ref="O380:P380"/>
    <mergeCell ref="L388:N388"/>
    <mergeCell ref="O388:P388"/>
    <mergeCell ref="L396:N396"/>
    <mergeCell ref="O396:P396"/>
    <mergeCell ref="L410:N410"/>
    <mergeCell ref="O410:P410"/>
    <mergeCell ref="L290:N290"/>
    <mergeCell ref="O290:P290"/>
    <mergeCell ref="L298:N298"/>
    <mergeCell ref="O298:P298"/>
    <mergeCell ref="L306:N306"/>
    <mergeCell ref="O306:P306"/>
    <mergeCell ref="O267:Q267"/>
    <mergeCell ref="L311:N311"/>
    <mergeCell ref="O311:P311"/>
    <mergeCell ref="L315:N315"/>
    <mergeCell ref="O315:P315"/>
    <mergeCell ref="L319:N319"/>
    <mergeCell ref="O319:P319"/>
    <mergeCell ref="L326:N326"/>
    <mergeCell ref="L332:N332"/>
    <mergeCell ref="L338:N338"/>
    <mergeCell ref="L342:N342"/>
    <mergeCell ref="L257:N257"/>
    <mergeCell ref="O257:P257"/>
    <mergeCell ref="L261:N261"/>
    <mergeCell ref="L264:N264"/>
    <mergeCell ref="O264:P264"/>
    <mergeCell ref="L267:N267"/>
    <mergeCell ref="L271:N271"/>
    <mergeCell ref="O271:P271"/>
    <mergeCell ref="O224:Q224"/>
    <mergeCell ref="O248:Q248"/>
    <mergeCell ref="O261:Q261"/>
    <mergeCell ref="L275:N275"/>
    <mergeCell ref="O275:P275"/>
    <mergeCell ref="L278:N278"/>
    <mergeCell ref="O278:P278"/>
    <mergeCell ref="L287:N287"/>
    <mergeCell ref="O287:P287"/>
    <mergeCell ref="Q278:U278"/>
    <mergeCell ref="L202:N202"/>
    <mergeCell ref="O202:P202"/>
    <mergeCell ref="O167:Q167"/>
    <mergeCell ref="L210:N210"/>
    <mergeCell ref="O210:P210"/>
    <mergeCell ref="O174:Q174"/>
    <mergeCell ref="O178:Q178"/>
    <mergeCell ref="L224:N224"/>
    <mergeCell ref="L228:N228"/>
    <mergeCell ref="O228:P228"/>
    <mergeCell ref="L231:N231"/>
    <mergeCell ref="O231:P231"/>
    <mergeCell ref="L234:N234"/>
    <mergeCell ref="O234:P234"/>
    <mergeCell ref="L237:N237"/>
    <mergeCell ref="O237:P237"/>
    <mergeCell ref="L248:N248"/>
    <mergeCell ref="L116:N116"/>
    <mergeCell ref="L120:N120"/>
    <mergeCell ref="L124:N124"/>
    <mergeCell ref="L130:N130"/>
    <mergeCell ref="L134:N134"/>
    <mergeCell ref="L138:N138"/>
    <mergeCell ref="O138:P138"/>
    <mergeCell ref="L145:N145"/>
    <mergeCell ref="L153:N153"/>
    <mergeCell ref="O153:P153"/>
    <mergeCell ref="L159:N159"/>
    <mergeCell ref="L167:N167"/>
    <mergeCell ref="L171:N171"/>
    <mergeCell ref="L174:N174"/>
    <mergeCell ref="L178:N178"/>
    <mergeCell ref="L188:N188"/>
    <mergeCell ref="O188:P188"/>
    <mergeCell ref="L3:N3"/>
    <mergeCell ref="O3:P3"/>
    <mergeCell ref="Q3:T3"/>
    <mergeCell ref="L6:N6"/>
    <mergeCell ref="O6:P6"/>
    <mergeCell ref="L11:N11"/>
    <mergeCell ref="L22:N22"/>
    <mergeCell ref="L36:N36"/>
    <mergeCell ref="L40:N40"/>
    <mergeCell ref="L52:N52"/>
    <mergeCell ref="L63:N63"/>
    <mergeCell ref="L77:N77"/>
    <mergeCell ref="L81:N81"/>
    <mergeCell ref="L87:N87"/>
    <mergeCell ref="L101:N101"/>
    <mergeCell ref="O101:P101"/>
    <mergeCell ref="L110:N110"/>
    <mergeCell ref="R11:V11"/>
    <mergeCell ref="R40:V40"/>
    <mergeCell ref="O3002:P3002"/>
    <mergeCell ref="L3004:N3004"/>
    <mergeCell ref="O3004:P3004"/>
    <mergeCell ref="L3009:N3009"/>
    <mergeCell ref="O3009:P3009"/>
    <mergeCell ref="L3012:N3012"/>
    <mergeCell ref="L3020:N3020"/>
    <mergeCell ref="O3020:P3020"/>
    <mergeCell ref="L3028:N3028"/>
    <mergeCell ref="O3028:P3028"/>
    <mergeCell ref="L3016:N3016"/>
    <mergeCell ref="O3016:P3016"/>
    <mergeCell ref="L3041:N3041"/>
    <mergeCell ref="O3041:P3041"/>
    <mergeCell ref="L3047:N3047"/>
    <mergeCell ref="O3047:P3047"/>
    <mergeCell ref="L3065:N3065"/>
    <mergeCell ref="O3065:P3065"/>
    <mergeCell ref="L3068:N3068"/>
    <mergeCell ref="O3068:P3068"/>
    <mergeCell ref="L3072:N3072"/>
    <mergeCell ref="O3072:P3072"/>
    <mergeCell ref="L3085:N3085"/>
    <mergeCell ref="V4182:Z4182"/>
    <mergeCell ref="AA4182:AD4182"/>
    <mergeCell ref="V4189:Z4189"/>
    <mergeCell ref="V4197:Z4197"/>
    <mergeCell ref="AA4197:AE4197"/>
    <mergeCell ref="V4204:Z4204"/>
    <mergeCell ref="AA4204:AE4204"/>
    <mergeCell ref="L3116:N3116"/>
    <mergeCell ref="O3116:P3116"/>
    <mergeCell ref="L3129:N3129"/>
    <mergeCell ref="O3129:P3129"/>
    <mergeCell ref="L3133:N3133"/>
    <mergeCell ref="O3133:P3133"/>
    <mergeCell ref="L3153:N3153"/>
    <mergeCell ref="O3153:P3153"/>
    <mergeCell ref="L3170:N3170"/>
    <mergeCell ref="O3170:P3170"/>
    <mergeCell ref="L3193:N3193"/>
    <mergeCell ref="O3193:P3193"/>
    <mergeCell ref="L3207:N3207"/>
    <mergeCell ref="O3207:P3207"/>
    <mergeCell ref="L3248:N3248"/>
    <mergeCell ref="O3248:P3248"/>
    <mergeCell ref="L3270:N3270"/>
    <mergeCell ref="O3270:P3270"/>
    <mergeCell ref="L3284:N3284"/>
    <mergeCell ref="O3284:P3284"/>
    <mergeCell ref="AD4486:AH4486"/>
    <mergeCell ref="T4502:X4502"/>
    <mergeCell ref="Y4502:AC4502"/>
    <mergeCell ref="T4508:X4508"/>
    <mergeCell ref="Y4508:AC4508"/>
    <mergeCell ref="T4522:X4522"/>
    <mergeCell ref="T4529:X4529"/>
    <mergeCell ref="T4534:X4534"/>
    <mergeCell ref="T4538:X4538"/>
    <mergeCell ref="T4563:X4563"/>
    <mergeCell ref="AA4265:AE4265"/>
    <mergeCell ref="V4281:Z4281"/>
    <mergeCell ref="AA4281:AE4281"/>
    <mergeCell ref="V4305:Z4305"/>
    <mergeCell ref="V4310:Z4310"/>
    <mergeCell ref="AA4310:AE4310"/>
    <mergeCell ref="V4322:Z4322"/>
    <mergeCell ref="V4331:Z4331"/>
    <mergeCell ref="AA4331:AE4331"/>
    <mergeCell ref="V4337:Z4337"/>
    <mergeCell ref="AA4337:AE4337"/>
    <mergeCell ref="V4343:Z4343"/>
    <mergeCell ref="AA4343:AE4343"/>
    <mergeCell ref="V4350:Z4350"/>
    <mergeCell ref="V4354:Z4354"/>
    <mergeCell ref="V4361:Z4361"/>
    <mergeCell ref="T4398:X4398"/>
    <mergeCell ref="Y4398:AC4398"/>
    <mergeCell ref="AD4398:AH4398"/>
    <mergeCell ref="V5345:Z5345"/>
    <mergeCell ref="V5353:Z5353"/>
    <mergeCell ref="V5362:Z5362"/>
    <mergeCell ref="T4597:X4597"/>
    <mergeCell ref="T4608:X4608"/>
    <mergeCell ref="T4764:W4764"/>
    <mergeCell ref="V4947:Z4947"/>
    <mergeCell ref="V4954:Z4954"/>
    <mergeCell ref="V4960:Z4960"/>
    <mergeCell ref="V4966:Z4966"/>
    <mergeCell ref="V4975:Z4975"/>
    <mergeCell ref="V4986:Z4986"/>
    <mergeCell ref="V4998:Z4998"/>
    <mergeCell ref="AA4998:AE4998"/>
    <mergeCell ref="T4407:X4407"/>
    <mergeCell ref="T4415:X4415"/>
    <mergeCell ref="T4456:X4456"/>
    <mergeCell ref="Y4456:AC4456"/>
    <mergeCell ref="T4798:X4798"/>
    <mergeCell ref="V4843:Z4843"/>
    <mergeCell ref="AA4843:AE4843"/>
    <mergeCell ref="V4869:Z4869"/>
    <mergeCell ref="V4902:Z4902"/>
    <mergeCell ref="V4911:Z4911"/>
    <mergeCell ref="V4924:Z4924"/>
    <mergeCell ref="T4464:X4464"/>
    <mergeCell ref="Y4464:AC4464"/>
    <mergeCell ref="T4471:X4471"/>
    <mergeCell ref="T4475:X4475"/>
    <mergeCell ref="Y4475:AC4475"/>
    <mergeCell ref="Y4485:AC4486"/>
    <mergeCell ref="T4486:X4486"/>
    <mergeCell ref="R130:V130"/>
    <mergeCell ref="W130:AA130"/>
    <mergeCell ref="R134:V134"/>
    <mergeCell ref="W134:AA134"/>
    <mergeCell ref="Q138:U138"/>
    <mergeCell ref="R145:V145"/>
    <mergeCell ref="R159:V159"/>
    <mergeCell ref="Q5551:U5551"/>
    <mergeCell ref="O11:Q11"/>
    <mergeCell ref="O22:Q22"/>
    <mergeCell ref="O36:Q36"/>
    <mergeCell ref="O40:Q40"/>
    <mergeCell ref="O52:Q52"/>
    <mergeCell ref="O63:Q63"/>
    <mergeCell ref="O77:Q77"/>
    <mergeCell ref="O81:Q81"/>
    <mergeCell ref="O87:Q87"/>
    <mergeCell ref="O110:Q110"/>
    <mergeCell ref="O120:Q120"/>
    <mergeCell ref="V5022:Z5022"/>
    <mergeCell ref="V5028:Z5028"/>
    <mergeCell ref="V5100:Z5100"/>
    <mergeCell ref="V5110:Z5110"/>
    <mergeCell ref="V5120:Z5120"/>
    <mergeCell ref="V5130:Z5130"/>
    <mergeCell ref="V5150:Z5150"/>
    <mergeCell ref="V5161:Z5161"/>
    <mergeCell ref="V5176:Z5176"/>
    <mergeCell ref="V5250:Z5250"/>
    <mergeCell ref="V5311:Z5311"/>
    <mergeCell ref="V5332:Z5332"/>
    <mergeCell ref="V5335:Z5335"/>
    <mergeCell ref="W40:AA40"/>
    <mergeCell ref="R36:V36"/>
    <mergeCell ref="R22:V22"/>
    <mergeCell ref="R52:V52"/>
    <mergeCell ref="R63:V63"/>
    <mergeCell ref="R77:V77"/>
    <mergeCell ref="W87:AA87"/>
    <mergeCell ref="R87:V87"/>
    <mergeCell ref="R110:V110"/>
    <mergeCell ref="W110:AA110"/>
    <mergeCell ref="R120:V120"/>
    <mergeCell ref="W120:AA120"/>
    <mergeCell ref="O171:Q171"/>
    <mergeCell ref="R167:V167"/>
    <mergeCell ref="R267:V267"/>
    <mergeCell ref="R178:V178"/>
    <mergeCell ref="W178:AA178"/>
    <mergeCell ref="Q188:U188"/>
    <mergeCell ref="V188:Z188"/>
    <mergeCell ref="V202:Z202"/>
    <mergeCell ref="Q202:U202"/>
    <mergeCell ref="V210:Z210"/>
    <mergeCell ref="Q210:U210"/>
    <mergeCell ref="Q237:U237"/>
    <mergeCell ref="V237:Z237"/>
    <mergeCell ref="O124:Q124"/>
    <mergeCell ref="O130:Q130"/>
    <mergeCell ref="O134:Q134"/>
    <mergeCell ref="O145:Q145"/>
    <mergeCell ref="O159:Q159"/>
    <mergeCell ref="R124:V124"/>
    <mergeCell ref="W124:AA124"/>
    <mergeCell ref="V278:Z278"/>
    <mergeCell ref="Q298:U298"/>
    <mergeCell ref="AB332:AF332"/>
    <mergeCell ref="W332:AA332"/>
    <mergeCell ref="R332:V332"/>
    <mergeCell ref="W326:AA326"/>
    <mergeCell ref="R326:V326"/>
    <mergeCell ref="R342:V342"/>
    <mergeCell ref="R338:V338"/>
    <mergeCell ref="O348:Q348"/>
    <mergeCell ref="R360:V360"/>
    <mergeCell ref="O360:Q360"/>
    <mergeCell ref="Q364:U364"/>
    <mergeCell ref="Q368:U368"/>
    <mergeCell ref="V368:Z368"/>
    <mergeCell ref="O326:Q326"/>
    <mergeCell ref="O332:Q332"/>
    <mergeCell ref="O338:Q338"/>
    <mergeCell ref="O342:Q342"/>
    <mergeCell ref="Q388:U388"/>
    <mergeCell ref="Q396:U396"/>
    <mergeCell ref="Q410:U410"/>
    <mergeCell ref="V410:Z410"/>
    <mergeCell ref="AA410:AE410"/>
    <mergeCell ref="Q424:U424"/>
    <mergeCell ref="Q440:U440"/>
    <mergeCell ref="V440:Z440"/>
    <mergeCell ref="AA440:AE440"/>
    <mergeCell ref="Q451:U451"/>
    <mergeCell ref="Q457:U457"/>
    <mergeCell ref="V457:Z457"/>
    <mergeCell ref="Q461:U461"/>
    <mergeCell ref="Q469:U469"/>
    <mergeCell ref="V469:Z469"/>
    <mergeCell ref="O498:Q498"/>
    <mergeCell ref="R498:V498"/>
    <mergeCell ref="Q512:U512"/>
    <mergeCell ref="Q520:U520"/>
    <mergeCell ref="Q525:U525"/>
    <mergeCell ref="Q534:U534"/>
    <mergeCell ref="R837:V837"/>
    <mergeCell ref="W837:AA837"/>
    <mergeCell ref="O837:Q837"/>
    <mergeCell ref="O859:Q859"/>
    <mergeCell ref="R859:V859"/>
    <mergeCell ref="W859:AA859"/>
    <mergeCell ref="R933:V933"/>
    <mergeCell ref="O933:Q933"/>
    <mergeCell ref="W933:AA933"/>
    <mergeCell ref="R951:V951"/>
    <mergeCell ref="W951:AA951"/>
    <mergeCell ref="O951:Q951"/>
    <mergeCell ref="Q981:U981"/>
    <mergeCell ref="R987:V987"/>
    <mergeCell ref="W987:AA987"/>
    <mergeCell ref="AB987:AF987"/>
    <mergeCell ref="O987:Q987"/>
    <mergeCell ref="R992:V992"/>
    <mergeCell ref="W992:AA992"/>
    <mergeCell ref="AB992:AF992"/>
    <mergeCell ref="O992:Q992"/>
    <mergeCell ref="Q999:U999"/>
    <mergeCell ref="O1007:Q1007"/>
    <mergeCell ref="R1007:V1007"/>
    <mergeCell ref="W1007:AA1007"/>
    <mergeCell ref="R1053:V1053"/>
    <mergeCell ref="W1053:AA1053"/>
    <mergeCell ref="O1053:Q1053"/>
    <mergeCell ref="Q1115:U1115"/>
    <mergeCell ref="V1115:Z1115"/>
    <mergeCell ref="R1353:V1353"/>
    <mergeCell ref="O1363:Q1363"/>
    <mergeCell ref="R1363:V1363"/>
    <mergeCell ref="Q1373:U1373"/>
    <mergeCell ref="V1373:Z1373"/>
    <mergeCell ref="Q1392:U1392"/>
    <mergeCell ref="Q1165:U1165"/>
    <mergeCell ref="Q1175:U1175"/>
    <mergeCell ref="W1185:AA1185"/>
    <mergeCell ref="O1185:Q1185"/>
    <mergeCell ref="R1185:V1185"/>
    <mergeCell ref="O1231:Q1231"/>
    <mergeCell ref="R1231:V1231"/>
    <mergeCell ref="W1231:AA1231"/>
    <mergeCell ref="Q1278:U1278"/>
    <mergeCell ref="V1278:Z1278"/>
    <mergeCell ref="Q1288:U1288"/>
    <mergeCell ref="Q1329:U1329"/>
    <mergeCell ref="V1329:Z1329"/>
    <mergeCell ref="O7944:R7944"/>
    <mergeCell ref="S7944:W7944"/>
    <mergeCell ref="O7949:R7949"/>
    <mergeCell ref="S7949:W7949"/>
    <mergeCell ref="V8039:Z8039"/>
    <mergeCell ref="Q8046:U8046"/>
    <mergeCell ref="V8046:Z8046"/>
    <mergeCell ref="Q8052:U8052"/>
    <mergeCell ref="V8052:Z8052"/>
    <mergeCell ref="P8060:T8060"/>
    <mergeCell ref="O8068:R8068"/>
    <mergeCell ref="S8068:W8068"/>
    <mergeCell ref="S8081:W8081"/>
    <mergeCell ref="O8086:Q8086"/>
    <mergeCell ref="R8086:V8086"/>
    <mergeCell ref="O8093:Q8093"/>
    <mergeCell ref="R8093:V8093"/>
    <mergeCell ref="V8556:Z8556"/>
    <mergeCell ref="AA8556:AE8556"/>
    <mergeCell ref="R8104:V8104"/>
    <mergeCell ref="O8114:Q8114"/>
    <mergeCell ref="R8114:V8114"/>
    <mergeCell ref="W8114:AA8114"/>
    <mergeCell ref="R8125:V8125"/>
    <mergeCell ref="Q8174:U8174"/>
    <mergeCell ref="O8186:Q8186"/>
    <mergeCell ref="Q8190:U8190"/>
    <mergeCell ref="O8196:R8196"/>
    <mergeCell ref="Q8202:U8202"/>
    <mergeCell ref="Q8238:U8238"/>
    <mergeCell ref="P8245:T8245"/>
    <mergeCell ref="Q8252:U8252"/>
    <mergeCell ref="O8258:Q8258"/>
    <mergeCell ref="R8258:V8258"/>
    <mergeCell ref="O8266:Q8266"/>
    <mergeCell ref="Q8272:U8272"/>
    <mergeCell ref="X8577:AB8577"/>
    <mergeCell ref="Q8596:U8596"/>
    <mergeCell ref="Q8613:U8613"/>
    <mergeCell ref="Q8623:U8623"/>
    <mergeCell ref="V8623:Z8623"/>
    <mergeCell ref="AA8623:AE8623"/>
    <mergeCell ref="O8648:Q8648"/>
    <mergeCell ref="R8648:V8648"/>
    <mergeCell ref="W8648:AA8648"/>
    <mergeCell ref="O8659:Q8659"/>
    <mergeCell ref="R8659:V8659"/>
    <mergeCell ref="W8659:AA8659"/>
    <mergeCell ref="O8670:Q8670"/>
    <mergeCell ref="R8670:V8670"/>
    <mergeCell ref="O8682:R8682"/>
    <mergeCell ref="S8682:W8682"/>
    <mergeCell ref="S8286:W8286"/>
    <mergeCell ref="Q8307:U8307"/>
    <mergeCell ref="R8318:V8318"/>
    <mergeCell ref="Q8323:U8323"/>
    <mergeCell ref="Q8330:U8330"/>
    <mergeCell ref="V8330:Z8330"/>
    <mergeCell ref="Q8342:U8342"/>
    <mergeCell ref="Q8443:U8443"/>
    <mergeCell ref="Q8457:U8457"/>
    <mergeCell ref="Q8467:U8467"/>
    <mergeCell ref="O8489:Q8489"/>
    <mergeCell ref="Q8497:U8497"/>
    <mergeCell ref="O8510:Q8510"/>
    <mergeCell ref="R8510:V8510"/>
    <mergeCell ref="W8510:AA8510"/>
    <mergeCell ref="AB8510:AF8510"/>
    <mergeCell ref="W15759:AA15759"/>
    <mergeCell ref="O10992:Q10992"/>
    <mergeCell ref="Q10579:U10579"/>
    <mergeCell ref="AB15759:AF15759"/>
    <mergeCell ref="Q15791:U15791"/>
    <mergeCell ref="V15791:Z15791"/>
    <mergeCell ref="O15844:R15844"/>
    <mergeCell ref="O15854:Q15854"/>
    <mergeCell ref="O15858:Q15858"/>
    <mergeCell ref="R15858:V15858"/>
    <mergeCell ref="O15897:R15897"/>
    <mergeCell ref="O15906:Q15906"/>
    <mergeCell ref="R15906:V15906"/>
    <mergeCell ref="W15906:AA15906"/>
    <mergeCell ref="Q15920:U15920"/>
    <mergeCell ref="P15934:T15934"/>
    <mergeCell ref="U15934:Y15934"/>
    <mergeCell ref="S15743:W15743"/>
    <mergeCell ref="S11036:W11036"/>
    <mergeCell ref="O11044:R11044"/>
    <mergeCell ref="S11044:W11044"/>
    <mergeCell ref="O11075:R11075"/>
    <mergeCell ref="O11082:Q11082"/>
    <mergeCell ref="S11090:W11090"/>
    <mergeCell ref="O11090:R11090"/>
    <mergeCell ref="O11096:R11096"/>
    <mergeCell ref="S11096:W11096"/>
    <mergeCell ref="O11101:R11101"/>
    <mergeCell ref="O11108:R11108"/>
    <mergeCell ref="O11121:R11121"/>
    <mergeCell ref="R11115:V11115"/>
    <mergeCell ref="O11115:Q11115"/>
    <mergeCell ref="Z2263:AD2263"/>
    <mergeCell ref="R8946:V8946"/>
    <mergeCell ref="R8958:V8958"/>
    <mergeCell ref="O8970:Q8970"/>
    <mergeCell ref="R8970:V8970"/>
    <mergeCell ref="O8980:Q8980"/>
    <mergeCell ref="R8980:V8980"/>
    <mergeCell ref="Q9002:U9002"/>
    <mergeCell ref="O9014:Q9014"/>
    <mergeCell ref="R9014:V9014"/>
    <mergeCell ref="P9029:T9029"/>
    <mergeCell ref="Q9041:U9041"/>
    <mergeCell ref="Q9049:U9049"/>
    <mergeCell ref="S8577:W8577"/>
    <mergeCell ref="AE2263:AI2263"/>
    <mergeCell ref="AJ2263:AN2263"/>
    <mergeCell ref="AO2263:AS2263"/>
    <mergeCell ref="S8695:W8695"/>
    <mergeCell ref="P8709:T8709"/>
    <mergeCell ref="Q8720:U8720"/>
    <mergeCell ref="S8729:W8729"/>
    <mergeCell ref="O8743:Q8743"/>
    <mergeCell ref="O8777:Q8777"/>
    <mergeCell ref="O8785:Q8785"/>
    <mergeCell ref="R8785:V8785"/>
    <mergeCell ref="Q8804:U8804"/>
    <mergeCell ref="Q8813:U8813"/>
    <mergeCell ref="Q8820:U8820"/>
    <mergeCell ref="P8828:T8828"/>
    <mergeCell ref="Q8866:U8866"/>
    <mergeCell ref="Q8872:U8872"/>
    <mergeCell ref="O8891:Q8891"/>
    <mergeCell ref="S11121:W11121"/>
    <mergeCell ref="O2263:R2263"/>
    <mergeCell ref="S2263:T2263"/>
    <mergeCell ref="U2263:Y2263"/>
    <mergeCell ref="O10945:Q10945"/>
    <mergeCell ref="O10953:Q10953"/>
    <mergeCell ref="O10957:Q10957"/>
    <mergeCell ref="O11006:Q11006"/>
    <mergeCell ref="O11013:Q11013"/>
    <mergeCell ref="O11017:Q11017"/>
    <mergeCell ref="O11024:R11024"/>
    <mergeCell ref="S11024:W11024"/>
    <mergeCell ref="O11028:R11028"/>
    <mergeCell ref="S11028:W11028"/>
    <mergeCell ref="R8891:V8891"/>
    <mergeCell ref="Q8922:U8922"/>
    <mergeCell ref="Q8934:U8934"/>
    <mergeCell ref="O8946:Q8946"/>
    <mergeCell ref="U4091:Y4091"/>
    <mergeCell ref="O4091:T4091"/>
    <mergeCell ref="S9127:W9127"/>
    <mergeCell ref="O9154:Q9154"/>
    <mergeCell ref="R9154:V9154"/>
    <mergeCell ref="O9169:Q9169"/>
    <mergeCell ref="R9169:V9169"/>
    <mergeCell ref="O9189:Q9189"/>
    <mergeCell ref="R9189:V9189"/>
    <mergeCell ref="O9202:Q9202"/>
    <mergeCell ref="R9202:V9202"/>
    <mergeCell ref="O9240:R9240"/>
    <mergeCell ref="S9240:W9240"/>
    <mergeCell ref="O9260:R9260"/>
    <mergeCell ref="R11219:V11219"/>
    <mergeCell ref="O11226:R11226"/>
    <mergeCell ref="O11244:Q11244"/>
    <mergeCell ref="O11261:Q11261"/>
    <mergeCell ref="O11268:R11268"/>
    <mergeCell ref="S11268:W11268"/>
    <mergeCell ref="X11268:AB11268"/>
    <mergeCell ref="AC11268:AG11268"/>
    <mergeCell ref="O11273:R11273"/>
    <mergeCell ref="S11273:W11273"/>
    <mergeCell ref="X11273:AB11273"/>
    <mergeCell ref="AC11273:AG11273"/>
    <mergeCell ref="O11278:R11278"/>
    <mergeCell ref="S11278:W11278"/>
    <mergeCell ref="X11278:AB11278"/>
    <mergeCell ref="AC11278:AG11278"/>
    <mergeCell ref="R11286:V11286"/>
    <mergeCell ref="W11286:AA11286"/>
    <mergeCell ref="O11286:Q11286"/>
    <mergeCell ref="V11391:Z11391"/>
    <mergeCell ref="S11398:W11398"/>
    <mergeCell ref="O11398:R11398"/>
    <mergeCell ref="O11418:R11418"/>
    <mergeCell ref="S11418:W11418"/>
    <mergeCell ref="O11437:Q11437"/>
    <mergeCell ref="R11437:V11437"/>
    <mergeCell ref="O11447:Q11447"/>
    <mergeCell ref="O11458:R11458"/>
    <mergeCell ref="O11462:R11462"/>
    <mergeCell ref="S11462:W11462"/>
    <mergeCell ref="O11467:Q11467"/>
    <mergeCell ref="O11504:Q11504"/>
    <mergeCell ref="O11489:R11489"/>
    <mergeCell ref="O11512:S11512"/>
    <mergeCell ref="R11291:V11291"/>
    <mergeCell ref="W11291:AA11291"/>
    <mergeCell ref="O11296:Q11296"/>
    <mergeCell ref="R11296:V11296"/>
    <mergeCell ref="W11296:AA11296"/>
    <mergeCell ref="O11307:R11307"/>
    <mergeCell ref="O11320:Q11320"/>
    <mergeCell ref="O11325:Q11325"/>
    <mergeCell ref="R11325:V11325"/>
    <mergeCell ref="O11331:Q11331"/>
    <mergeCell ref="R11331:V11331"/>
    <mergeCell ref="O11338:R11338"/>
    <mergeCell ref="S11338:W11338"/>
    <mergeCell ref="O11350:S11350"/>
    <mergeCell ref="T11350:X11350"/>
    <mergeCell ref="O11375:Q11375"/>
    <mergeCell ref="R11704:V11704"/>
    <mergeCell ref="O11730:R11730"/>
    <mergeCell ref="S11730:W11730"/>
    <mergeCell ref="O11744:S11744"/>
    <mergeCell ref="T11744:X11744"/>
    <mergeCell ref="O17591:Q17591"/>
    <mergeCell ref="O17706:T17706"/>
    <mergeCell ref="O17674:U17674"/>
    <mergeCell ref="O17652:U17652"/>
    <mergeCell ref="O17620:U17620"/>
    <mergeCell ref="O17598:U17598"/>
    <mergeCell ref="O17744:T17744"/>
    <mergeCell ref="R17726:V17726"/>
    <mergeCell ref="W17726:AA17726"/>
    <mergeCell ref="S11522:W11522"/>
    <mergeCell ref="O11537:Q11537"/>
    <mergeCell ref="X11522:AB11522"/>
    <mergeCell ref="O11589:Q11589"/>
    <mergeCell ref="R11589:V11589"/>
    <mergeCell ref="W11589:AA11589"/>
    <mergeCell ref="O11628:R11628"/>
    <mergeCell ref="S11654:W11654"/>
    <mergeCell ref="X11654:AB11654"/>
    <mergeCell ref="O11654:R11654"/>
    <mergeCell ref="O11659:Q11659"/>
    <mergeCell ref="O11664:R11664"/>
    <mergeCell ref="S11664:W11664"/>
    <mergeCell ref="O11669:Q11669"/>
    <mergeCell ref="O11675:Q11675"/>
    <mergeCell ref="O11679:S11679"/>
    <mergeCell ref="T11679:X11679"/>
    <mergeCell ref="O16050:R16050"/>
    <mergeCell ref="AB17726:AF17726"/>
    <mergeCell ref="AG17726:AK17726"/>
    <mergeCell ref="O17726:Q17726"/>
    <mergeCell ref="O17769:R17769"/>
    <mergeCell ref="O17802:R17802"/>
    <mergeCell ref="O17845:Q17845"/>
    <mergeCell ref="R17911:V17911"/>
    <mergeCell ref="O17924:R17924"/>
    <mergeCell ref="O17939:S17939"/>
    <mergeCell ref="O17950:R17950"/>
    <mergeCell ref="O17959:R17959"/>
    <mergeCell ref="O17973:S17973"/>
    <mergeCell ref="O17977:S17977"/>
    <mergeCell ref="O17981:Q17981"/>
    <mergeCell ref="T17868:X17868"/>
    <mergeCell ref="O17868:S17868"/>
    <mergeCell ref="O17883:R17883"/>
    <mergeCell ref="O17887:Q17887"/>
    <mergeCell ref="O17876:Q17876"/>
    <mergeCell ref="R17876:V17876"/>
    <mergeCell ref="O17891:Q17891"/>
    <mergeCell ref="O17894:Q17894"/>
    <mergeCell ref="Q17901:U17901"/>
    <mergeCell ref="O17905:Q17905"/>
    <mergeCell ref="R17905:V17905"/>
    <mergeCell ref="O17911:Q17911"/>
    <mergeCell ref="T18105:X18105"/>
    <mergeCell ref="T18132:X18132"/>
    <mergeCell ref="Y18132:AC18132"/>
    <mergeCell ref="AD18132:AH18132"/>
    <mergeCell ref="O18132:S18132"/>
    <mergeCell ref="R18142:V18142"/>
    <mergeCell ref="O18142:Q18142"/>
    <mergeCell ref="O18155:S18155"/>
    <mergeCell ref="O18160:R18160"/>
    <mergeCell ref="O18168:R18168"/>
    <mergeCell ref="S18168:W18168"/>
    <mergeCell ref="X18168:AB18168"/>
    <mergeCell ref="O18172:R18172"/>
    <mergeCell ref="O18177:S18177"/>
    <mergeCell ref="O18165:Q18165"/>
    <mergeCell ref="T18026:X18026"/>
    <mergeCell ref="O18032:R18032"/>
    <mergeCell ref="S18032:W18032"/>
    <mergeCell ref="O18044:Q18044"/>
    <mergeCell ref="O18049:R18049"/>
    <mergeCell ref="S18049:W18049"/>
    <mergeCell ref="O18054:Q18054"/>
    <mergeCell ref="Q18061:U18061"/>
    <mergeCell ref="Q18065:U18065"/>
    <mergeCell ref="O18075:R18075"/>
    <mergeCell ref="O18080:R18080"/>
    <mergeCell ref="O18085:R18085"/>
    <mergeCell ref="O18091:R18091"/>
    <mergeCell ref="S18091:W18091"/>
    <mergeCell ref="O18095:S18095"/>
    <mergeCell ref="S9260:W9260"/>
    <mergeCell ref="O9280:R9280"/>
    <mergeCell ref="S9280:W9280"/>
    <mergeCell ref="O9300:R9300"/>
    <mergeCell ref="S9300:W9300"/>
    <mergeCell ref="S9342:W9342"/>
    <mergeCell ref="O9364:Q9364"/>
    <mergeCell ref="R9364:V9364"/>
    <mergeCell ref="O9389:Q9389"/>
    <mergeCell ref="R9389:V9389"/>
    <mergeCell ref="O9415:Q9415"/>
    <mergeCell ref="R9415:V9415"/>
    <mergeCell ref="O9424:Q9424"/>
    <mergeCell ref="Q9429:U9429"/>
    <mergeCell ref="O9441:Q9441"/>
    <mergeCell ref="R9441:V9441"/>
    <mergeCell ref="O9461:Q9461"/>
    <mergeCell ref="R9461:V9461"/>
    <mergeCell ref="W9578:AA9578"/>
    <mergeCell ref="O9589:Q9589"/>
    <mergeCell ref="R9589:V9589"/>
    <mergeCell ref="W9589:AA9589"/>
    <mergeCell ref="O9630:R9630"/>
    <mergeCell ref="S9630:W9630"/>
    <mergeCell ref="O9643:R9643"/>
    <mergeCell ref="S9643:W9643"/>
    <mergeCell ref="O9665:R9665"/>
    <mergeCell ref="S9665:W9665"/>
    <mergeCell ref="O9682:R9682"/>
    <mergeCell ref="S9682:W9682"/>
    <mergeCell ref="R9710:V9710"/>
    <mergeCell ref="O9732:R9732"/>
    <mergeCell ref="S9732:W9732"/>
    <mergeCell ref="O9742:Q9742"/>
    <mergeCell ref="R9742:V9742"/>
    <mergeCell ref="S9761:W9761"/>
    <mergeCell ref="O9767:R9767"/>
    <mergeCell ref="S9767:W9767"/>
    <mergeCell ref="O9784:R9784"/>
    <mergeCell ref="S9784:W9784"/>
    <mergeCell ref="O9809:Q9809"/>
    <mergeCell ref="Q9817:U9817"/>
    <mergeCell ref="Q9824:U9824"/>
    <mergeCell ref="Q9837:U9837"/>
    <mergeCell ref="Q9849:U9849"/>
    <mergeCell ref="O9859:Q9859"/>
    <mergeCell ref="R9859:V9859"/>
    <mergeCell ref="R9871:V9871"/>
    <mergeCell ref="O9903:Q9903"/>
    <mergeCell ref="R9903:V9903"/>
    <mergeCell ref="O9913:Q9913"/>
    <mergeCell ref="R9913:V9913"/>
    <mergeCell ref="T9929:X9929"/>
    <mergeCell ref="O9937:T9937"/>
    <mergeCell ref="U9937:Y9937"/>
    <mergeCell ref="O9946:S9946"/>
    <mergeCell ref="T9946:X9946"/>
    <mergeCell ref="O9954:S9954"/>
    <mergeCell ref="T9954:X9954"/>
    <mergeCell ref="O9962:R9962"/>
    <mergeCell ref="O9965:R9965"/>
    <mergeCell ref="S9965:W9965"/>
    <mergeCell ref="X9965:AB9965"/>
    <mergeCell ref="T9973:X9973"/>
    <mergeCell ref="Y9973:AC9973"/>
    <mergeCell ref="O9990:R9990"/>
    <mergeCell ref="S9990:W9990"/>
    <mergeCell ref="O9999:T9999"/>
    <mergeCell ref="U9999:Y9999"/>
    <mergeCell ref="S10064:W10064"/>
    <mergeCell ref="O10070:S10070"/>
    <mergeCell ref="Q10078:U10078"/>
    <mergeCell ref="O10083:Q10083"/>
    <mergeCell ref="R10083:V10083"/>
    <mergeCell ref="O10087:Q10087"/>
    <mergeCell ref="R10087:V10087"/>
    <mergeCell ref="O10100:Q10100"/>
    <mergeCell ref="R10100:V10100"/>
    <mergeCell ref="R10113:V10113"/>
    <mergeCell ref="O10123:Q10123"/>
    <mergeCell ref="R10123:V10123"/>
    <mergeCell ref="O10133:S10133"/>
    <mergeCell ref="T10133:X10133"/>
    <mergeCell ref="O10144:S10144"/>
    <mergeCell ref="T10144:X10144"/>
    <mergeCell ref="O10149:S10149"/>
    <mergeCell ref="T10149:X10149"/>
    <mergeCell ref="T10156:X10156"/>
    <mergeCell ref="O10163:Q10163"/>
    <mergeCell ref="R10163:V10163"/>
    <mergeCell ref="Q10188:U10188"/>
    <mergeCell ref="O10201:R10201"/>
    <mergeCell ref="Q10223:U10223"/>
    <mergeCell ref="Q10237:U10237"/>
    <mergeCell ref="V10237:Z10237"/>
    <mergeCell ref="AA10237:AE10237"/>
    <mergeCell ref="Q10248:U10248"/>
    <mergeCell ref="V10248:Z10248"/>
    <mergeCell ref="AA10248:AE10248"/>
    <mergeCell ref="Q10270:U10270"/>
    <mergeCell ref="V10270:Z10270"/>
    <mergeCell ref="AA10270:AE10270"/>
    <mergeCell ref="Q10292:U10292"/>
    <mergeCell ref="V10292:Z10292"/>
    <mergeCell ref="AA10292:AE10292"/>
    <mergeCell ref="U10314:Y10314"/>
    <mergeCell ref="Z10314:AD10314"/>
    <mergeCell ref="Q10327:U10327"/>
    <mergeCell ref="Q10346:U10346"/>
    <mergeCell ref="O10369:Q10369"/>
    <mergeCell ref="R10369:V10369"/>
    <mergeCell ref="P10386:T10386"/>
    <mergeCell ref="O10421:Q10421"/>
    <mergeCell ref="R10421:V10421"/>
    <mergeCell ref="O10439:Q10439"/>
    <mergeCell ref="R10439:V10439"/>
    <mergeCell ref="O10457:Q10457"/>
    <mergeCell ref="R10457:V10457"/>
    <mergeCell ref="Q10475:U10475"/>
    <mergeCell ref="O10534:Q10534"/>
    <mergeCell ref="R10534:V10534"/>
    <mergeCell ref="Q10558:U10558"/>
    <mergeCell ref="T10573:X10573"/>
    <mergeCell ref="Q10621:U10621"/>
    <mergeCell ref="O10627:S10627"/>
    <mergeCell ref="T10627:X10627"/>
    <mergeCell ref="O10643:S10643"/>
    <mergeCell ref="T10643:X10643"/>
    <mergeCell ref="R10660:V10660"/>
    <mergeCell ref="O10670:R10670"/>
    <mergeCell ref="S10670:W10670"/>
    <mergeCell ref="Q10684:U10684"/>
    <mergeCell ref="Q10695:U10695"/>
    <mergeCell ref="O10702:Q10702"/>
    <mergeCell ref="R10702:V10702"/>
    <mergeCell ref="Q10710:U10710"/>
    <mergeCell ref="O10739:Q10739"/>
    <mergeCell ref="R10739:V10739"/>
    <mergeCell ref="O10753:Q10753"/>
    <mergeCell ref="R10753:V10753"/>
    <mergeCell ref="R10773:V10773"/>
    <mergeCell ref="O10779:R10779"/>
    <mergeCell ref="O10783:R10783"/>
    <mergeCell ref="O10790:R10790"/>
    <mergeCell ref="Q10918:U10918"/>
    <mergeCell ref="O10923:Q10923"/>
    <mergeCell ref="R10923:V10923"/>
    <mergeCell ref="R10796:V10796"/>
    <mergeCell ref="O10802:R10802"/>
    <mergeCell ref="O10808:R10808"/>
    <mergeCell ref="O10812:R10812"/>
    <mergeCell ref="O10816:R10816"/>
    <mergeCell ref="S10816:W10816"/>
    <mergeCell ref="O10824:Q10824"/>
    <mergeCell ref="Q10856:U10856"/>
    <mergeCell ref="O10871:Q10871"/>
    <mergeCell ref="R10871:V10871"/>
    <mergeCell ref="O10884:R10884"/>
    <mergeCell ref="S10884:W10884"/>
    <mergeCell ref="O10900:R10900"/>
    <mergeCell ref="S10900:W10900"/>
    <mergeCell ref="O10904:Q10904"/>
    <mergeCell ref="O10910:Q10910"/>
    <mergeCell ref="R10910:V10910"/>
    <mergeCell ref="L2768:N2768"/>
    <mergeCell ref="L2263:N2263"/>
    <mergeCell ref="L2286:N2286"/>
    <mergeCell ref="L2304:N2304"/>
    <mergeCell ref="L2311:N2311"/>
    <mergeCell ref="L2323:N2323"/>
    <mergeCell ref="L2328:N2328"/>
    <mergeCell ref="L2341:N2341"/>
    <mergeCell ref="L2356:N2356"/>
    <mergeCell ref="L2381:N2381"/>
    <mergeCell ref="L2401:N2401"/>
    <mergeCell ref="L2420:N2420"/>
    <mergeCell ref="L2425:N2425"/>
    <mergeCell ref="L2431:N2431"/>
    <mergeCell ref="L2449:N2449"/>
    <mergeCell ref="L2465:N2465"/>
    <mergeCell ref="L2480:N2480"/>
    <mergeCell ref="L2486:N2486"/>
    <mergeCell ref="L2784:N2784"/>
    <mergeCell ref="L2799:N2799"/>
    <mergeCell ref="L2806:N2806"/>
    <mergeCell ref="L2813:N2813"/>
    <mergeCell ref="L2822:N2822"/>
    <mergeCell ref="L2837:N2837"/>
    <mergeCell ref="L2844:N2844"/>
    <mergeCell ref="L2851:N2851"/>
    <mergeCell ref="L2860:N2860"/>
    <mergeCell ref="L2878:N2878"/>
    <mergeCell ref="L2884:N2884"/>
    <mergeCell ref="L2891:N2891"/>
    <mergeCell ref="L2898:N2898"/>
    <mergeCell ref="L2907:N2907"/>
    <mergeCell ref="L2930:N2930"/>
    <mergeCell ref="L2935:N2935"/>
    <mergeCell ref="L2497:N2497"/>
    <mergeCell ref="L2504:N2504"/>
    <mergeCell ref="L2518:N2518"/>
    <mergeCell ref="L2543:N2543"/>
    <mergeCell ref="L2559:N2559"/>
    <mergeCell ref="L2572:N2572"/>
    <mergeCell ref="L2588:N2588"/>
    <mergeCell ref="L2641:N2641"/>
    <mergeCell ref="L2670:N2670"/>
    <mergeCell ref="L2700:N2700"/>
    <mergeCell ref="L2716:N2716"/>
    <mergeCell ref="L2723:N2723"/>
    <mergeCell ref="L2730:N2730"/>
    <mergeCell ref="L2739:N2739"/>
    <mergeCell ref="L2754:N2754"/>
    <mergeCell ref="L2761:N2761"/>
    <mergeCell ref="L2940:N2940"/>
    <mergeCell ref="L2945:N2945"/>
    <mergeCell ref="L2950:N2950"/>
    <mergeCell ref="L2955:N2955"/>
    <mergeCell ref="L2960:N2960"/>
    <mergeCell ref="L2965:N2965"/>
    <mergeCell ref="L2972:N2972"/>
    <mergeCell ref="L2977:N2977"/>
    <mergeCell ref="O2286:R2286"/>
    <mergeCell ref="S2286:T2286"/>
    <mergeCell ref="U2286:Y2286"/>
    <mergeCell ref="O2304:R2304"/>
    <mergeCell ref="O2311:R2311"/>
    <mergeCell ref="O2323:R2323"/>
    <mergeCell ref="O2328:R2328"/>
    <mergeCell ref="U2304:Y2304"/>
    <mergeCell ref="U2311:Y2311"/>
    <mergeCell ref="V2323:Y2323"/>
    <mergeCell ref="V2328:Y2328"/>
    <mergeCell ref="O2431:R2431"/>
    <mergeCell ref="S2431:W2431"/>
    <mergeCell ref="X2431:AB2431"/>
    <mergeCell ref="O2449:R2449"/>
    <mergeCell ref="S2449:W2449"/>
    <mergeCell ref="X2449:AB2449"/>
    <mergeCell ref="S2754:W2754"/>
    <mergeCell ref="O2754:R2754"/>
    <mergeCell ref="S2679:W2679"/>
    <mergeCell ref="O2679:R2679"/>
    <mergeCell ref="S2670:W2670"/>
    <mergeCell ref="O2670:R2670"/>
    <mergeCell ref="L2775:N2775"/>
    <mergeCell ref="Z2341:AD2341"/>
    <mergeCell ref="U2341:Y2341"/>
    <mergeCell ref="O2341:R2341"/>
    <mergeCell ref="S2356:T2356"/>
    <mergeCell ref="U2356:Y2356"/>
    <mergeCell ref="Z2356:AD2356"/>
    <mergeCell ref="AE2356:AI2356"/>
    <mergeCell ref="O2356:R2356"/>
    <mergeCell ref="S2381:W2381"/>
    <mergeCell ref="X2381:AB2381"/>
    <mergeCell ref="S2401:W2401"/>
    <mergeCell ref="X2401:AB2401"/>
    <mergeCell ref="S2420:W2420"/>
    <mergeCell ref="S2425:W2425"/>
    <mergeCell ref="X2425:AB2425"/>
    <mergeCell ref="O2381:R2381"/>
    <mergeCell ref="O2401:R2401"/>
    <mergeCell ref="O2420:R2420"/>
    <mergeCell ref="O2425:R2425"/>
    <mergeCell ref="AC2449:AG2449"/>
    <mergeCell ref="O2465:R2465"/>
    <mergeCell ref="S2465:W2465"/>
    <mergeCell ref="X2465:AB2465"/>
    <mergeCell ref="O2480:R2480"/>
    <mergeCell ref="S2480:W2480"/>
    <mergeCell ref="S2486:W2486"/>
    <mergeCell ref="O2486:R2486"/>
    <mergeCell ref="O2504:R2504"/>
    <mergeCell ref="O2497:R2497"/>
    <mergeCell ref="S2588:W2588"/>
    <mergeCell ref="O2588:R2588"/>
    <mergeCell ref="S2572:W2572"/>
    <mergeCell ref="O2572:R2572"/>
    <mergeCell ref="S2559:W2559"/>
    <mergeCell ref="O2559:R2559"/>
    <mergeCell ref="S2543:W2543"/>
    <mergeCell ref="O2543:R2543"/>
    <mergeCell ref="O2518:R2518"/>
    <mergeCell ref="S2518:W2518"/>
    <mergeCell ref="S2504:W2504"/>
    <mergeCell ref="S2497:W2497"/>
    <mergeCell ref="AH2739:AL2739"/>
    <mergeCell ref="AC2739:AG2739"/>
    <mergeCell ref="X2739:AB2739"/>
    <mergeCell ref="S2739:W2739"/>
    <mergeCell ref="O2739:R2739"/>
    <mergeCell ref="S2730:W2730"/>
    <mergeCell ref="O2730:R2730"/>
    <mergeCell ref="X2723:AB2723"/>
    <mergeCell ref="S2723:W2723"/>
    <mergeCell ref="O2723:R2723"/>
    <mergeCell ref="X2716:AB2716"/>
    <mergeCell ref="S2716:W2716"/>
    <mergeCell ref="O2716:R2716"/>
    <mergeCell ref="AC2700:AG2700"/>
    <mergeCell ref="X2700:AB2700"/>
    <mergeCell ref="S2700:W2700"/>
    <mergeCell ref="O2700:R2700"/>
    <mergeCell ref="X2641:AB2641"/>
    <mergeCell ref="S2641:W2641"/>
    <mergeCell ref="O2641:R2641"/>
    <mergeCell ref="S2775:W2775"/>
    <mergeCell ref="O2775:R2775"/>
    <mergeCell ref="X2768:AB2768"/>
    <mergeCell ref="S2768:W2768"/>
    <mergeCell ref="O2768:R2768"/>
    <mergeCell ref="X2761:AB2761"/>
    <mergeCell ref="S2761:W2761"/>
    <mergeCell ref="O2761:R2761"/>
    <mergeCell ref="S2813:W2813"/>
    <mergeCell ref="O2813:R2813"/>
    <mergeCell ref="X2806:AB2806"/>
    <mergeCell ref="S2806:W2806"/>
    <mergeCell ref="O2806:R2806"/>
    <mergeCell ref="X2799:AB2799"/>
    <mergeCell ref="S2799:W2799"/>
    <mergeCell ref="O2799:R2799"/>
    <mergeCell ref="AH2784:AL2784"/>
    <mergeCell ref="AC2784:AG2784"/>
    <mergeCell ref="X2784:AB2784"/>
    <mergeCell ref="S2784:W2784"/>
    <mergeCell ref="O2784:R2784"/>
    <mergeCell ref="X2844:AB2844"/>
    <mergeCell ref="S2844:W2844"/>
    <mergeCell ref="O2844:R2844"/>
    <mergeCell ref="X2837:AB2837"/>
    <mergeCell ref="S2837:W2837"/>
    <mergeCell ref="O2837:R2837"/>
    <mergeCell ref="AH2822:AL2822"/>
    <mergeCell ref="AC2822:AG2822"/>
    <mergeCell ref="X2822:AB2822"/>
    <mergeCell ref="S2822:W2822"/>
    <mergeCell ref="O2822:R2822"/>
    <mergeCell ref="S2960:W2960"/>
    <mergeCell ref="O2960:R2960"/>
    <mergeCell ref="S2955:W2955"/>
    <mergeCell ref="O2955:R2955"/>
    <mergeCell ref="S2950:W2950"/>
    <mergeCell ref="O2950:R2950"/>
    <mergeCell ref="AC2945:AG2945"/>
    <mergeCell ref="X2945:AB2945"/>
    <mergeCell ref="S2945:W2945"/>
    <mergeCell ref="O2945:R2945"/>
    <mergeCell ref="S2940:W2940"/>
    <mergeCell ref="O2940:R2940"/>
    <mergeCell ref="S2935:W2935"/>
    <mergeCell ref="O2935:R2935"/>
    <mergeCell ref="S2930:W2930"/>
    <mergeCell ref="O2930:R2930"/>
    <mergeCell ref="S2851:W2851"/>
    <mergeCell ref="O2851:R2851"/>
    <mergeCell ref="S2977:W2977"/>
    <mergeCell ref="O2977:R2977"/>
    <mergeCell ref="S2972:W2972"/>
    <mergeCell ref="O2972:R2972"/>
    <mergeCell ref="O2965:R2965"/>
    <mergeCell ref="S2965:W2965"/>
    <mergeCell ref="AH2907:AL2907"/>
    <mergeCell ref="AC2907:AG2907"/>
    <mergeCell ref="X2907:AB2907"/>
    <mergeCell ref="S2907:W2907"/>
    <mergeCell ref="O2907:R2907"/>
    <mergeCell ref="S2898:W2898"/>
    <mergeCell ref="O2898:R2898"/>
    <mergeCell ref="X2891:AB2891"/>
    <mergeCell ref="S2891:W2891"/>
    <mergeCell ref="O2891:R2891"/>
    <mergeCell ref="X2884:AB2884"/>
    <mergeCell ref="S2884:W2884"/>
    <mergeCell ref="O2884:R2884"/>
    <mergeCell ref="X2878:AB2878"/>
    <mergeCell ref="S2878:W2878"/>
    <mergeCell ref="O2878:R2878"/>
    <mergeCell ref="X2860:AB2860"/>
    <mergeCell ref="S2860:W2860"/>
    <mergeCell ref="O2860:R2860"/>
  </mergeCells>
  <phoneticPr fontId="9" type="noConversion"/>
  <conditionalFormatting sqref="Q4259:Q4264">
    <cfRule type="uniqueValues" dxfId="1" priority="2"/>
  </conditionalFormatting>
  <conditionalFormatting sqref="H1:H1048576">
    <cfRule type="containsText" dxfId="0" priority="1" operator="containsText" text="Сборник ">
      <formula>NOT(ISERROR(SEARCH("Сборник ",H1)))</formula>
    </cfRule>
  </conditionalFormatting>
  <pageMargins left="0.7" right="0.7" top="0.75" bottom="0.75" header="0.3" footer="0.3"/>
  <pageSetup paperSize="9"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1"/>
  <sheetViews>
    <sheetView workbookViewId="0">
      <selection activeCell="BA1" sqref="BA1"/>
    </sheetView>
  </sheetViews>
  <sheetFormatPr defaultRowHeight="14.4" x14ac:dyDescent="0.3"/>
  <cols>
    <col min="1" max="1" width="108" customWidth="1"/>
    <col min="2" max="2" width="13.88671875" customWidth="1"/>
    <col min="3" max="3" width="9.88671875" customWidth="1"/>
    <col min="4" max="4" width="16.44140625" customWidth="1"/>
    <col min="6" max="6" width="10.88671875" style="64" customWidth="1"/>
  </cols>
  <sheetData>
    <row r="1" spans="1:6" x14ac:dyDescent="0.3">
      <c r="A1" s="52" t="s">
        <v>32384</v>
      </c>
      <c r="B1" s="52" t="s">
        <v>32465</v>
      </c>
    </row>
    <row r="2" spans="1:6" x14ac:dyDescent="0.3">
      <c r="A2" s="53" t="s">
        <v>32460</v>
      </c>
      <c r="B2" s="54">
        <f>COUNTIF(name!A5:A20000,Лист1!A2)</f>
        <v>3519</v>
      </c>
    </row>
    <row r="3" spans="1:6" x14ac:dyDescent="0.3">
      <c r="A3" s="53" t="s">
        <v>32461</v>
      </c>
      <c r="B3" s="54">
        <f>COUNTIF(name!A5:A20000,Лист1!A3)</f>
        <v>17</v>
      </c>
    </row>
    <row r="4" spans="1:6" x14ac:dyDescent="0.3">
      <c r="A4" s="53" t="s">
        <v>32466</v>
      </c>
      <c r="B4" s="54">
        <f>COUNTIF(name!A5:A20000,Лист1!A4)</f>
        <v>0</v>
      </c>
    </row>
    <row r="5" spans="1:6" x14ac:dyDescent="0.3">
      <c r="A5" s="53" t="s">
        <v>32385</v>
      </c>
      <c r="B5" s="54">
        <f>COUNTIF(name!A5:A20000,Лист1!A5)</f>
        <v>3805</v>
      </c>
    </row>
    <row r="6" spans="1:6" x14ac:dyDescent="0.3">
      <c r="A6" s="53" t="s">
        <v>32467</v>
      </c>
      <c r="B6" s="54">
        <f>COUNTIF(name!A5:A20000,Лист1!A6)</f>
        <v>0</v>
      </c>
    </row>
    <row r="7" spans="1:6" x14ac:dyDescent="0.3">
      <c r="A7" s="55"/>
      <c r="B7" s="56"/>
    </row>
    <row r="8" spans="1:6" x14ac:dyDescent="0.3">
      <c r="A8" s="199" t="s">
        <v>32468</v>
      </c>
      <c r="B8" s="201" t="s">
        <v>32469</v>
      </c>
      <c r="C8" s="201" t="s">
        <v>32470</v>
      </c>
      <c r="D8" s="201" t="s">
        <v>32471</v>
      </c>
      <c r="E8" s="203" t="s">
        <v>32472</v>
      </c>
      <c r="F8" s="204"/>
    </row>
    <row r="9" spans="1:6" x14ac:dyDescent="0.3">
      <c r="A9" s="200"/>
      <c r="B9" s="202"/>
      <c r="C9" s="202"/>
      <c r="D9" s="202"/>
      <c r="E9" s="57" t="s">
        <v>32473</v>
      </c>
      <c r="F9" s="65" t="s">
        <v>32474</v>
      </c>
    </row>
    <row r="10" spans="1:6" x14ac:dyDescent="0.3">
      <c r="A10" s="58" t="s">
        <v>27</v>
      </c>
      <c r="B10" s="59" t="s">
        <v>26</v>
      </c>
      <c r="C10" s="60">
        <v>372</v>
      </c>
      <c r="D10" s="60">
        <v>312</v>
      </c>
      <c r="E10" s="60">
        <f>COUNTIFS(name!G:G,"3.1-*",name!K:K,"+")</f>
        <v>312</v>
      </c>
      <c r="F10" s="66">
        <f>E10/D10</f>
        <v>1</v>
      </c>
    </row>
    <row r="11" spans="1:6" x14ac:dyDescent="0.3">
      <c r="A11" s="58" t="s">
        <v>984</v>
      </c>
      <c r="B11" s="59" t="s">
        <v>983</v>
      </c>
      <c r="C11" s="60">
        <v>196</v>
      </c>
      <c r="D11" s="60">
        <v>0</v>
      </c>
      <c r="E11" s="60">
        <f>COUNTIFS(name!G:G,"3.3-*",name!K:K,"+")</f>
        <v>0</v>
      </c>
      <c r="F11" s="67" t="s">
        <v>31202</v>
      </c>
    </row>
    <row r="12" spans="1:6" x14ac:dyDescent="0.3">
      <c r="A12" s="58" t="s">
        <v>1474</v>
      </c>
      <c r="B12" s="59" t="s">
        <v>1473</v>
      </c>
      <c r="C12" s="60">
        <v>462</v>
      </c>
      <c r="D12" s="60">
        <v>436</v>
      </c>
      <c r="E12" s="60">
        <f>COUNTIFS(name!G:G,"3.4-*",name!K:K,"+")</f>
        <v>436</v>
      </c>
      <c r="F12" s="66">
        <f t="shared" ref="F12:F50" si="0">E12/D12</f>
        <v>1</v>
      </c>
    </row>
    <row r="13" spans="1:6" x14ac:dyDescent="0.3">
      <c r="A13" s="58" t="s">
        <v>2470</v>
      </c>
      <c r="B13" s="59" t="s">
        <v>2469</v>
      </c>
      <c r="C13" s="60">
        <v>659</v>
      </c>
      <c r="D13" s="60">
        <v>404</v>
      </c>
      <c r="E13" s="60">
        <f>COUNTIFS(name!G:G,"3.5-*",name!K:K,"+")</f>
        <v>404</v>
      </c>
      <c r="F13" s="66">
        <f t="shared" si="0"/>
        <v>1</v>
      </c>
    </row>
    <row r="14" spans="1:6" x14ac:dyDescent="0.3">
      <c r="A14" s="58" t="s">
        <v>32476</v>
      </c>
      <c r="B14" s="59" t="s">
        <v>4081</v>
      </c>
      <c r="C14" s="60">
        <v>563</v>
      </c>
      <c r="D14" s="60">
        <v>535</v>
      </c>
      <c r="E14" s="60">
        <f>COUNTIFS(name!G:G,"3.6-*",name!K:K,"+")</f>
        <v>552</v>
      </c>
      <c r="F14" s="66">
        <f t="shared" si="0"/>
        <v>1.0317757009345794</v>
      </c>
    </row>
    <row r="15" spans="1:6" x14ac:dyDescent="0.3">
      <c r="A15" s="58" t="s">
        <v>5079</v>
      </c>
      <c r="B15" s="59" t="s">
        <v>5078</v>
      </c>
      <c r="C15" s="60">
        <v>808</v>
      </c>
      <c r="D15" s="60">
        <v>736</v>
      </c>
      <c r="E15" s="60">
        <f>COUNTIFS(name!G:G,"3.7-*",name!K:K,"+")</f>
        <v>736</v>
      </c>
      <c r="F15" s="66">
        <f t="shared" si="0"/>
        <v>1</v>
      </c>
    </row>
    <row r="16" spans="1:6" x14ac:dyDescent="0.3">
      <c r="A16" s="58" t="s">
        <v>6832</v>
      </c>
      <c r="B16" s="59" t="s">
        <v>6831</v>
      </c>
      <c r="C16" s="60">
        <v>200</v>
      </c>
      <c r="D16" s="60">
        <v>169</v>
      </c>
      <c r="E16" s="60">
        <f>COUNTIFS(name!G:G,"3.8-*",name!K:K,"+")</f>
        <v>169</v>
      </c>
      <c r="F16" s="66">
        <f t="shared" si="0"/>
        <v>1</v>
      </c>
    </row>
    <row r="17" spans="1:6" x14ac:dyDescent="0.3">
      <c r="A17" s="58" t="s">
        <v>7381</v>
      </c>
      <c r="B17" s="59" t="s">
        <v>7380</v>
      </c>
      <c r="C17" s="60">
        <v>233</v>
      </c>
      <c r="D17" s="60">
        <v>123</v>
      </c>
      <c r="E17" s="60">
        <f>COUNTIFS(name!G:G,"3.9*-*",name!K:K,"+")</f>
        <v>123</v>
      </c>
      <c r="F17" s="66">
        <f t="shared" si="0"/>
        <v>1</v>
      </c>
    </row>
    <row r="18" spans="1:6" x14ac:dyDescent="0.3">
      <c r="A18" s="58" t="s">
        <v>8081</v>
      </c>
      <c r="B18" s="59" t="s">
        <v>8080</v>
      </c>
      <c r="C18" s="60">
        <v>412</v>
      </c>
      <c r="D18" s="60">
        <v>324</v>
      </c>
      <c r="E18" s="60">
        <f>COUNTIFS(name!G:G,"3.10-*",name!K:K,"+")</f>
        <v>324</v>
      </c>
      <c r="F18" s="66">
        <f t="shared" si="0"/>
        <v>1</v>
      </c>
    </row>
    <row r="19" spans="1:6" x14ac:dyDescent="0.3">
      <c r="A19" s="58" t="s">
        <v>9266</v>
      </c>
      <c r="B19" s="59" t="s">
        <v>9265</v>
      </c>
      <c r="C19" s="60">
        <v>153</v>
      </c>
      <c r="D19" s="60">
        <v>139</v>
      </c>
      <c r="E19" s="60">
        <f>COUNTIFS(name!G:G,"3.11-*",name!K:K,"+")</f>
        <v>139</v>
      </c>
      <c r="F19" s="66">
        <f t="shared" si="0"/>
        <v>1</v>
      </c>
    </row>
    <row r="20" spans="1:6" x14ac:dyDescent="0.3">
      <c r="A20" s="58" t="s">
        <v>9691</v>
      </c>
      <c r="B20" s="59" t="s">
        <v>9690</v>
      </c>
      <c r="C20" s="60">
        <v>138</v>
      </c>
      <c r="D20" s="60">
        <v>122</v>
      </c>
      <c r="E20" s="60">
        <f>COUNTIFS(name!G:G,"3.12-*",name!K:K,"+")</f>
        <v>122</v>
      </c>
      <c r="F20" s="66">
        <f t="shared" si="0"/>
        <v>1</v>
      </c>
    </row>
    <row r="21" spans="1:6" x14ac:dyDescent="0.3">
      <c r="A21" s="58" t="s">
        <v>10082</v>
      </c>
      <c r="B21" s="59" t="s">
        <v>10081</v>
      </c>
      <c r="C21" s="60">
        <v>172</v>
      </c>
      <c r="D21" s="60">
        <v>128</v>
      </c>
      <c r="E21" s="60">
        <f>COUNTIFS(name!G:G,"3.13-*",name!K:K,"+")</f>
        <v>128</v>
      </c>
      <c r="F21" s="66">
        <f t="shared" si="0"/>
        <v>1</v>
      </c>
    </row>
    <row r="22" spans="1:6" x14ac:dyDescent="0.3">
      <c r="A22" s="58" t="s">
        <v>10569</v>
      </c>
      <c r="B22" s="59" t="s">
        <v>10568</v>
      </c>
      <c r="C22" s="60">
        <v>17</v>
      </c>
      <c r="D22" s="60">
        <v>12</v>
      </c>
      <c r="E22" s="60">
        <f>COUNTIFS(name!G:G,"3.14-*",name!K:K,"+")</f>
        <v>0</v>
      </c>
      <c r="F22" s="66">
        <f t="shared" si="0"/>
        <v>0</v>
      </c>
    </row>
    <row r="23" spans="1:6" x14ac:dyDescent="0.3">
      <c r="A23" s="58" t="s">
        <v>10624</v>
      </c>
      <c r="B23" s="59" t="s">
        <v>10623</v>
      </c>
      <c r="C23" s="60">
        <v>971</v>
      </c>
      <c r="D23" s="60">
        <v>704</v>
      </c>
      <c r="E23" s="60">
        <f>COUNTIFS(name!G:G,"3.15-*",name!K:K,"+")</f>
        <v>704</v>
      </c>
      <c r="F23" s="66">
        <f>E23/D23</f>
        <v>1</v>
      </c>
    </row>
    <row r="24" spans="1:6" x14ac:dyDescent="0.3">
      <c r="A24" s="58" t="s">
        <v>13044</v>
      </c>
      <c r="B24" s="59" t="s">
        <v>13043</v>
      </c>
      <c r="C24" s="60">
        <v>256</v>
      </c>
      <c r="D24" s="60">
        <v>253</v>
      </c>
      <c r="E24" s="60">
        <f>COUNTIFS(name!G:G,"3.16-*",name!K:K,"+")</f>
        <v>253</v>
      </c>
      <c r="F24" s="66">
        <f t="shared" si="0"/>
        <v>1</v>
      </c>
    </row>
    <row r="25" spans="1:6" x14ac:dyDescent="0.3">
      <c r="A25" s="58" t="s">
        <v>13680</v>
      </c>
      <c r="B25" s="59" t="s">
        <v>13679</v>
      </c>
      <c r="C25" s="60">
        <v>60</v>
      </c>
      <c r="D25" s="60">
        <v>58</v>
      </c>
      <c r="E25" s="60">
        <f>COUNTIFS(name!G:G,"3.17-*",name!K:K,"+")</f>
        <v>58</v>
      </c>
      <c r="F25" s="66">
        <f t="shared" si="0"/>
        <v>1</v>
      </c>
    </row>
    <row r="26" spans="1:6" x14ac:dyDescent="0.3">
      <c r="A26" s="58" t="s">
        <v>13831</v>
      </c>
      <c r="B26" s="59" t="s">
        <v>13830</v>
      </c>
      <c r="C26" s="60">
        <v>146</v>
      </c>
      <c r="D26" s="60">
        <v>126</v>
      </c>
      <c r="E26" s="60">
        <f>COUNTIFS(name!G:G,"3.18-*",name!K:K,"+")</f>
        <v>126</v>
      </c>
      <c r="F26" s="66">
        <f t="shared" si="0"/>
        <v>1</v>
      </c>
    </row>
    <row r="27" spans="1:6" x14ac:dyDescent="0.3">
      <c r="A27" s="58" t="s">
        <v>14203</v>
      </c>
      <c r="B27" s="59" t="s">
        <v>14202</v>
      </c>
      <c r="C27" s="60">
        <v>43</v>
      </c>
      <c r="D27" s="60">
        <v>26</v>
      </c>
      <c r="E27" s="60">
        <f>COUNTIFS(name!G:G,"3.19-*",name!K:K,"+")</f>
        <v>26</v>
      </c>
      <c r="F27" s="66">
        <f t="shared" si="0"/>
        <v>1</v>
      </c>
    </row>
    <row r="28" spans="1:6" x14ac:dyDescent="0.3">
      <c r="A28" s="58" t="s">
        <v>14360</v>
      </c>
      <c r="B28" s="59" t="s">
        <v>14359</v>
      </c>
      <c r="C28" s="60">
        <v>445</v>
      </c>
      <c r="D28" s="60">
        <v>413</v>
      </c>
      <c r="E28" s="60">
        <f>COUNTIFS(name!G:G,"3.20-*",name!K:K,"+")</f>
        <v>413</v>
      </c>
      <c r="F28" s="66">
        <f t="shared" si="0"/>
        <v>1</v>
      </c>
    </row>
    <row r="29" spans="1:6" x14ac:dyDescent="0.3">
      <c r="A29" s="58" t="s">
        <v>15425</v>
      </c>
      <c r="B29" s="59" t="s">
        <v>15424</v>
      </c>
      <c r="C29" s="60">
        <v>610</v>
      </c>
      <c r="D29" s="60">
        <v>561</v>
      </c>
      <c r="E29" s="60">
        <f>COUNTIFS(name!G:G,"3.22-*",name!K:K,"+")</f>
        <v>561</v>
      </c>
      <c r="F29" s="66">
        <f t="shared" si="0"/>
        <v>1</v>
      </c>
    </row>
    <row r="30" spans="1:6" x14ac:dyDescent="0.3">
      <c r="A30" s="58" t="s">
        <v>16788</v>
      </c>
      <c r="B30" s="59" t="s">
        <v>16787</v>
      </c>
      <c r="C30" s="60">
        <v>277</v>
      </c>
      <c r="D30" s="60">
        <v>196</v>
      </c>
      <c r="E30" s="60">
        <f>COUNTIFS(name!G:G,"3.23-*",name!K:K,"+")</f>
        <v>196</v>
      </c>
      <c r="F30" s="66">
        <f t="shared" si="0"/>
        <v>1</v>
      </c>
    </row>
    <row r="31" spans="1:6" x14ac:dyDescent="0.3">
      <c r="A31" s="58" t="s">
        <v>17522</v>
      </c>
      <c r="B31" s="59" t="s">
        <v>17521</v>
      </c>
      <c r="C31" s="60">
        <v>534</v>
      </c>
      <c r="D31" s="60">
        <v>468</v>
      </c>
      <c r="E31" s="60">
        <f>COUNTIFS(name!G:G,"3.24-*",name!K:K,"+")</f>
        <v>486</v>
      </c>
      <c r="F31" s="66">
        <f t="shared" si="0"/>
        <v>1.0384615384615385</v>
      </c>
    </row>
    <row r="32" spans="1:6" x14ac:dyDescent="0.3">
      <c r="A32" s="58" t="s">
        <v>18783</v>
      </c>
      <c r="B32" s="59" t="s">
        <v>18782</v>
      </c>
      <c r="C32" s="60">
        <v>135</v>
      </c>
      <c r="D32" s="60">
        <v>130</v>
      </c>
      <c r="E32" s="60">
        <f>COUNTIFS(name!G:G,"3.26-*",name!K:K,"+")</f>
        <v>130</v>
      </c>
      <c r="F32" s="66">
        <f t="shared" si="0"/>
        <v>1</v>
      </c>
    </row>
    <row r="33" spans="1:11" x14ac:dyDescent="0.3">
      <c r="A33" s="58" t="s">
        <v>19211</v>
      </c>
      <c r="B33" s="59" t="s">
        <v>19210</v>
      </c>
      <c r="C33" s="60">
        <v>282</v>
      </c>
      <c r="D33" s="60">
        <v>221</v>
      </c>
      <c r="E33" s="60">
        <f>COUNTIFS(name!G:G,"3.27-*",name!K:K,"+")</f>
        <v>221</v>
      </c>
      <c r="F33" s="66">
        <f t="shared" si="0"/>
        <v>1</v>
      </c>
    </row>
    <row r="34" spans="1:11" x14ac:dyDescent="0.3">
      <c r="A34" s="58" t="s">
        <v>20091</v>
      </c>
      <c r="B34" s="59" t="s">
        <v>20090</v>
      </c>
      <c r="C34" s="60">
        <v>481</v>
      </c>
      <c r="D34" s="60">
        <v>0</v>
      </c>
      <c r="E34" s="60">
        <f>COUNTIFS(name!G:G,"3.28-*",name!K:K,"+")</f>
        <v>0</v>
      </c>
      <c r="F34" s="67" t="s">
        <v>31202</v>
      </c>
    </row>
    <row r="35" spans="1:11" x14ac:dyDescent="0.3">
      <c r="A35" s="58" t="s">
        <v>21268</v>
      </c>
      <c r="B35" s="59" t="s">
        <v>21267</v>
      </c>
      <c r="C35" s="60">
        <v>1605</v>
      </c>
      <c r="D35" s="60">
        <v>91</v>
      </c>
      <c r="E35" s="60">
        <f>COUNTIFS(name!G:G,"3.29-*",name!K:K,"+")</f>
        <v>0</v>
      </c>
      <c r="F35" s="66">
        <f t="shared" si="0"/>
        <v>0</v>
      </c>
    </row>
    <row r="36" spans="1:11" x14ac:dyDescent="0.3">
      <c r="A36" s="58" t="s">
        <v>25550</v>
      </c>
      <c r="B36" s="59" t="s">
        <v>25549</v>
      </c>
      <c r="C36" s="60">
        <v>298</v>
      </c>
      <c r="D36" s="60">
        <v>32</v>
      </c>
      <c r="E36" s="60">
        <f>COUNTIFS(name!G:G,"3.30-*",name!K:K,"+")</f>
        <v>0</v>
      </c>
      <c r="F36" s="66">
        <f t="shared" si="0"/>
        <v>0</v>
      </c>
    </row>
    <row r="37" spans="1:11" x14ac:dyDescent="0.3">
      <c r="A37" s="58" t="s">
        <v>26459</v>
      </c>
      <c r="B37" s="59" t="s">
        <v>26458</v>
      </c>
      <c r="C37" s="60">
        <v>117</v>
      </c>
      <c r="D37" s="60">
        <v>7</v>
      </c>
      <c r="E37" s="60">
        <f>COUNTIFS(name!G:G,"3.32-*",name!K:K,"+")</f>
        <v>0</v>
      </c>
      <c r="F37" s="66">
        <f t="shared" si="0"/>
        <v>0</v>
      </c>
    </row>
    <row r="38" spans="1:11" x14ac:dyDescent="0.3">
      <c r="A38" s="58" t="s">
        <v>26774</v>
      </c>
      <c r="B38" s="59" t="s">
        <v>26773</v>
      </c>
      <c r="C38" s="60">
        <v>245</v>
      </c>
      <c r="D38" s="60">
        <v>129</v>
      </c>
      <c r="E38" s="60">
        <f>COUNTIFS(name!G:G,"3.33-*",name!K:K,"+")</f>
        <v>129</v>
      </c>
      <c r="F38" s="66">
        <f t="shared" si="0"/>
        <v>1</v>
      </c>
    </row>
    <row r="39" spans="1:11" x14ac:dyDescent="0.3">
      <c r="A39" s="58" t="s">
        <v>27395</v>
      </c>
      <c r="B39" s="59" t="s">
        <v>27394</v>
      </c>
      <c r="C39" s="60">
        <v>251</v>
      </c>
      <c r="D39" s="60">
        <v>211</v>
      </c>
      <c r="E39" s="60">
        <f>COUNTIFS(name!G:G,"3.34-*",name!K:K,"+")</f>
        <v>211</v>
      </c>
      <c r="F39" s="66">
        <f t="shared" si="0"/>
        <v>1</v>
      </c>
    </row>
    <row r="40" spans="1:11" x14ac:dyDescent="0.3">
      <c r="A40" s="58" t="s">
        <v>28051</v>
      </c>
      <c r="B40" s="59" t="s">
        <v>28050</v>
      </c>
      <c r="C40" s="60">
        <v>9</v>
      </c>
      <c r="D40" s="60">
        <v>0</v>
      </c>
      <c r="E40" s="60">
        <f>COUNTIFS(name!G:G,"3.36-*",name!K:K,"+")</f>
        <v>0</v>
      </c>
      <c r="F40" s="67" t="s">
        <v>31202</v>
      </c>
    </row>
    <row r="41" spans="1:11" x14ac:dyDescent="0.3">
      <c r="A41" s="58" t="s">
        <v>28082</v>
      </c>
      <c r="B41" s="59" t="s">
        <v>28081</v>
      </c>
      <c r="C41" s="60">
        <v>80</v>
      </c>
      <c r="D41" s="60">
        <v>13</v>
      </c>
      <c r="E41" s="60">
        <f>COUNTIFS(name!G:G,"3.37-*",name!K:K,"+")</f>
        <v>0</v>
      </c>
      <c r="F41" s="66">
        <f t="shared" si="0"/>
        <v>0</v>
      </c>
    </row>
    <row r="42" spans="1:11" x14ac:dyDescent="0.3">
      <c r="A42" s="58" t="s">
        <v>28297</v>
      </c>
      <c r="B42" s="59" t="s">
        <v>28296</v>
      </c>
      <c r="C42" s="60">
        <v>10</v>
      </c>
      <c r="D42" s="60">
        <v>5</v>
      </c>
      <c r="E42" s="60">
        <f>COUNTIFS(name!G:G,"3.38-*",name!K:K,"+")</f>
        <v>0</v>
      </c>
      <c r="F42" s="66">
        <f t="shared" si="0"/>
        <v>0</v>
      </c>
    </row>
    <row r="43" spans="1:11" x14ac:dyDescent="0.3">
      <c r="A43" s="58" t="s">
        <v>28330</v>
      </c>
      <c r="B43" s="59" t="s">
        <v>28329</v>
      </c>
      <c r="C43" s="60">
        <v>14</v>
      </c>
      <c r="D43" s="60">
        <v>9</v>
      </c>
      <c r="E43" s="60">
        <f>COUNTIFS(name!G:G,"3.39-*",name!K:K,"+")</f>
        <v>0</v>
      </c>
      <c r="F43" s="66">
        <f t="shared" si="0"/>
        <v>0</v>
      </c>
    </row>
    <row r="44" spans="1:11" x14ac:dyDescent="0.3">
      <c r="A44" s="58" t="s">
        <v>28372</v>
      </c>
      <c r="B44" s="59" t="s">
        <v>28371</v>
      </c>
      <c r="C44" s="60">
        <v>36</v>
      </c>
      <c r="D44" s="60">
        <v>1</v>
      </c>
      <c r="E44" s="60">
        <f>COUNTIFS(name!G:G,"3.40-*",name!K:K,"+")</f>
        <v>0</v>
      </c>
      <c r="F44" s="66">
        <f t="shared" si="0"/>
        <v>0</v>
      </c>
    </row>
    <row r="45" spans="1:11" x14ac:dyDescent="0.3">
      <c r="A45" s="58" t="s">
        <v>28483</v>
      </c>
      <c r="B45" s="59" t="s">
        <v>28482</v>
      </c>
      <c r="C45" s="60">
        <v>28</v>
      </c>
      <c r="D45" s="60">
        <v>21</v>
      </c>
      <c r="E45" s="60">
        <f>COUNTIFS(name!G:G,"3.41-*",name!K:K,"+")</f>
        <v>0</v>
      </c>
      <c r="F45" s="66">
        <f t="shared" si="0"/>
        <v>0</v>
      </c>
      <c r="K45">
        <v>4785</v>
      </c>
    </row>
    <row r="46" spans="1:11" x14ac:dyDescent="0.3">
      <c r="A46" s="58" t="s">
        <v>28567</v>
      </c>
      <c r="B46" s="59" t="s">
        <v>28566</v>
      </c>
      <c r="C46" s="60">
        <v>57</v>
      </c>
      <c r="D46" s="60">
        <v>6</v>
      </c>
      <c r="E46" s="60">
        <f>COUNTIFS(name!G:G,"3.42-*",name!K:K,"+")</f>
        <v>0</v>
      </c>
      <c r="F46" s="66">
        <f t="shared" si="0"/>
        <v>0</v>
      </c>
    </row>
    <row r="47" spans="1:11" x14ac:dyDescent="0.3">
      <c r="A47" s="58" t="s">
        <v>28736</v>
      </c>
      <c r="B47" s="59" t="s">
        <v>28735</v>
      </c>
      <c r="C47" s="60">
        <v>289</v>
      </c>
      <c r="D47" s="60">
        <v>0</v>
      </c>
      <c r="E47" s="60">
        <f>COUNTIFS(name!G:G,"3.44-*",name!K:K,"+")</f>
        <v>0</v>
      </c>
      <c r="F47" s="67" t="s">
        <v>31202</v>
      </c>
    </row>
    <row r="48" spans="1:11" x14ac:dyDescent="0.3">
      <c r="A48" s="58" t="s">
        <v>29456</v>
      </c>
      <c r="B48" s="59" t="s">
        <v>29455</v>
      </c>
      <c r="C48" s="60">
        <v>198</v>
      </c>
      <c r="D48" s="60">
        <v>8</v>
      </c>
      <c r="E48" s="60">
        <f>COUNTIFS(name!G:G,"3.45-*",name!K:K,"+")</f>
        <v>0</v>
      </c>
      <c r="F48" s="66">
        <f t="shared" si="0"/>
        <v>0</v>
      </c>
    </row>
    <row r="49" spans="1:6" x14ac:dyDescent="0.3">
      <c r="A49" s="58" t="s">
        <v>30031</v>
      </c>
      <c r="B49" s="59" t="s">
        <v>30030</v>
      </c>
      <c r="C49" s="60">
        <v>398</v>
      </c>
      <c r="D49" s="60">
        <v>375</v>
      </c>
      <c r="E49" s="60">
        <f>COUNTIFS(name!G:G,"3.47-*",name!K:K,"+")</f>
        <v>375</v>
      </c>
      <c r="F49" s="66">
        <f t="shared" si="0"/>
        <v>1</v>
      </c>
    </row>
    <row r="50" spans="1:6" x14ac:dyDescent="0.3">
      <c r="A50" s="58" t="s">
        <v>31076</v>
      </c>
      <c r="B50" s="59" t="s">
        <v>31075</v>
      </c>
      <c r="C50" s="60">
        <v>37</v>
      </c>
      <c r="D50" s="60">
        <v>8</v>
      </c>
      <c r="E50" s="60">
        <f>COUNTIFS(name!G:G,"3.51-*",name!K:K,"+")</f>
        <v>0</v>
      </c>
      <c r="F50" s="66">
        <f t="shared" si="0"/>
        <v>0</v>
      </c>
    </row>
    <row r="51" spans="1:6" x14ac:dyDescent="0.3">
      <c r="A51" s="61" t="s">
        <v>32475</v>
      </c>
      <c r="B51" s="62"/>
      <c r="C51" s="62">
        <f>SUM(C10:C50)</f>
        <v>12297</v>
      </c>
      <c r="D51" s="62">
        <f>SUM(D10:D50)</f>
        <v>7512</v>
      </c>
      <c r="E51" s="62">
        <f>SUM(E10:E50)</f>
        <v>7334</v>
      </c>
      <c r="F51" s="68">
        <f>E51/D51</f>
        <v>0.97630457933972314</v>
      </c>
    </row>
  </sheetData>
  <mergeCells count="5">
    <mergeCell ref="A8:A9"/>
    <mergeCell ref="B8:B9"/>
    <mergeCell ref="C8:C9"/>
    <mergeCell ref="D8:D9"/>
    <mergeCell ref="E8:F8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name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Велесь Игорь Олегович</dc:creator>
  <cp:lastModifiedBy>Казак Константин</cp:lastModifiedBy>
  <dcterms:created xsi:type="dcterms:W3CDTF">2023-04-06T09:24:15Z</dcterms:created>
  <dcterms:modified xsi:type="dcterms:W3CDTF">2023-08-24T12:32:36Z</dcterms:modified>
</cp:coreProperties>
</file>